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chartsheet+xml" PartName="/xl/chartsheets/sheet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G. PENGAJIAN HARIAN" sheetId="1" r:id="rId5"/>
    <sheet state="visible" name="Durasi ngajar guru" sheetId="2" r:id="rId6"/>
    <sheet state="visible" name="Chart Guru Mengajar" sheetId="3" r:id="rId7"/>
    <sheet state="visible" name="Januari" sheetId="4" r:id="rId8"/>
    <sheet state="visible" name="Februari" sheetId="5" r:id="rId9"/>
    <sheet state="visible" name="Maret" sheetId="6" r:id="rId10"/>
    <sheet state="visible" name="April" sheetId="7" r:id="rId11"/>
    <sheet state="visible" name="Mei" sheetId="8" r:id="rId12"/>
    <sheet state="visible" name="Juni" sheetId="9" r:id="rId13"/>
    <sheet state="visible" name="Juli" sheetId="10" r:id="rId14"/>
    <sheet state="visible" name="Agustus" sheetId="11" r:id="rId15"/>
    <sheet state="visible" name="September" sheetId="12" r:id="rId16"/>
    <sheet state="visible" name="Oktober" sheetId="13" r:id="rId17"/>
    <sheet state="visible" name="November" sheetId="14" r:id="rId18"/>
    <sheet state="visible" name="Desember" sheetId="15" r:id="rId19"/>
    <sheet state="visible" name="Kehadiran Per Anak" sheetId="16" r:id="rId20"/>
    <sheet state="hidden" name="Rekap Murid" sheetId="17" r:id="rId21"/>
    <sheet state="hidden" name="Rekap Guru" sheetId="18" r:id="rId22"/>
  </sheets>
  <definedNames>
    <definedName hidden="1" localSheetId="0" name="_xlnm._FilterDatabase">'KEG. PENGAJIAN HARIAN'!$A$1:$J$3480</definedName>
    <definedName hidden="1" localSheetId="0" name="Z_7023D3AE_05EE_494C_A333_F2B7B96FF72C_.wvu.FilterData">'KEG. PENGAJIAN HARIAN'!$A$1:$I$1</definedName>
  </definedNames>
  <calcPr/>
  <customWorkbookViews>
    <customWorkbookView activeSheetId="0" maximized="1" windowHeight="0" windowWidth="0" guid="{7023D3AE-05EE-494C-A333-F2B7B96FF72C}" name="Filter 1"/>
  </customWorkbookViews>
  <pivotCaches>
    <pivotCache cacheId="0" r:id="rId23"/>
  </pivotCaches>
</workbook>
</file>

<file path=xl/sharedStrings.xml><?xml version="1.0" encoding="utf-8"?>
<sst xmlns="http://schemas.openxmlformats.org/spreadsheetml/2006/main" count="16992" uniqueCount="4421">
  <si>
    <t>Tanggal Isi Form</t>
  </si>
  <si>
    <t>TANGGAL</t>
  </si>
  <si>
    <t>BULAN</t>
  </si>
  <si>
    <t>DURASI</t>
  </si>
  <si>
    <t>NAMA GURU</t>
  </si>
  <si>
    <t>NAMA MURID</t>
  </si>
  <si>
    <t>KEHADIRAN</t>
  </si>
  <si>
    <t>MATERI:</t>
  </si>
  <si>
    <t>NO. WHATSAPP</t>
  </si>
  <si>
    <t>Field_bc728b1</t>
  </si>
  <si>
    <t>January 3, 2024 2:29 pm</t>
  </si>
  <si>
    <t>Artha-JG</t>
  </si>
  <si>
    <t>Nadeen-CH</t>
  </si>
  <si>
    <t>HADIR</t>
  </si>
  <si>
    <t>Pembukaan
Tepuk2, menyanyi, berdoa
Bacaan 
Tilawaty 4 hal. 31&amp;32
Menulis 4 maqodirulloh
PR
Menderes tilawaty 4 hal 32
Report
Alhamdulillah Nadeen bisa mengikuti pengajian dg sangat baik, bacaan juga meningkat tinggal banyakin nderes dan berlatih mengatur nafas. Semoga Alloh paring Nadeen menjadi anak yg sholihah, alim fakih sukses dunia akhirat. Aamiiin🤲🤲🤲</t>
  </si>
  <si>
    <t>January 8, 2024 2:44 pm</t>
  </si>
  <si>
    <t>Januari</t>
  </si>
  <si>
    <t>Pembukaan
Ice breaking
Bacaan
Tilawaty 4 hal. 32-33
Alhamdulillah bacaan cukup lancar
Doa2
Doa berlindung dari syirik
Doa masuk pasar
Doa menjenguk orang sakit
Doa turun hujan
Doa ada angin kencang
Doa entering toilet
Doa tertimpa musibah
Doa melihat orang lain tertimpa musibah
Menulis angka arab nomer 1-10
Alhamdulillah Nadeen sdh bisa tanpa mencontek, sudah di luar kepala☺
PR 
Menderes tilawaty 4 hal 33
Menderes doa2 yg pernah di hafal dan me. Praktekannya
Report
Alhamdulillah Nadeen bisa mengikuti pengajian dg sangat baik dan penuh semangat. Semoga Alloh paring barokah aamiiin🤲</t>
  </si>
  <si>
    <t>January 8, 2024 2:54 pm</t>
  </si>
  <si>
    <t>Jubilee-CH</t>
  </si>
  <si>
    <t>Pembukaan
Tepuk2
Bacaan tilawaty 2 hal. 17
Alhamdulillah bacaannya cukup lancar, boleh melanjutkan ke halaman 18
Doa2
Doa sebelum Dan sesudah makan
Doa sebelum Dan sesudah tidur
Doa masuk dan keluar kamar mandi
Doa untuk kedua orang Tua
Doa kebaikan dunia Dan akhirot 
Doa mencari ilmu Yang bermanfaat
Doa minta Ilham Yang baik
Doa berpakaian
Doa minum susu
Doa minta ketetapan iman 
Doa Mohon kesabaran
Doa ketika bersin 
Bacaan Takbiratul Ikhrom 
Bacaan ruku'
Asmaulhusna 1-20
PR
 menderes tilawaty 2 hal. 18
Report
Alhamdulillah jubilee bisa mengikuti pengajian dg sangat  baik 👍 tetap semangat ya Jubilee, sampai ketemu lagi di pertemuan berikutnya👌😘</t>
  </si>
  <si>
    <t>January 10, 2024 3:11 am</t>
  </si>
  <si>
    <t>Abi-BFL</t>
  </si>
  <si>
    <t>Bacaan 
Surat addzariyat ayat 47-60
Murojaah doa2 harian
Doa for parent
Doa before eating and after eating
Doa seeking knowledge 1  &amp;  2
Doa before sleeping and wake up
Doa hearing thunder
Doa get an accident
Doa entering house and leaving house
Doa entering toilet and leaving toilet
Doa after dreesing
Doa iftar
Doa seeing another get an accident
Doa entering masjid and leaving masjid
Doa after adzan
Doa before wudhu and after wudhu
Asmaulhusna 1-99
Doa ketetapan iman
Doa minta ilham yang benar
Doa kesabaran versi 1 &amp; 2
Makna surat al an'am ayat 128-130
PR
Banyakin nderes bacaan dan doa2 nya
Report
Alhamdulillah Abi bisa mengikuti pengajian dengan baik😊👍 semoga Alloh paring manfaat dan barokah. Aamiiin 🤲</t>
  </si>
  <si>
    <t>January 10, 2024 1:48 pm</t>
  </si>
  <si>
    <t>Pembukaan 
Tepuk2 dan doa
Bacaan : 
Tilawaty 4 hal. 33-34
Alhamdulillah bacaan sdh bagus, tetap nderes ya Nadeen
Hafalan surat pendek
Al alaq
Assharh
Al qodr
Azzalzalah
Hafalan surat  Nadeen Alhamdulillah lancar sekali👏👍
PR 
Menderes tilawaty 4 hal 34
Report
Alhamdulillah Nadeen bisa mengikuti pengajian dg baik, tidak ada kendala dan anaknya selalu ceria dan semangat. Semoga Alloh paring barokah. Aamiiin🤲</t>
  </si>
  <si>
    <t>January 11, 2024 4:55 am</t>
  </si>
  <si>
    <t>Bacaan 
Surat Atthur ayat 1-28
Tebak2an tajwid
Makna surat al an'am ayat 131-133
PR 
Banyak2 menderes bacaan dan hafalan doanya
Report
Alhamdulillah bacaan Abi meningkat, tajwidnya juga sdh sesuai dg kaidah baca. Untuk makna dia juga bisa mengikuti dg baik. alhamdulillah tidak ada kendala dlm pengajian. Semoga Alloh paring manfaat dan barokah. Aamiiin🤲</t>
  </si>
  <si>
    <t>January 16, 2024 12:40 pm</t>
  </si>
  <si>
    <t>Dwiki-RLG</t>
  </si>
  <si>
    <t>Bacaan 
Surat Al haqqoh ayat 1-19
 Makna adilah hal. 68-70
Alhamdulillah Dwiki bisa mengikuti pengajian dg baik. Alhamdulillah sdh mulai pulih shg sdh bisa baca qur'an .semoga lekas sembuh dan tetap semangat ngaji💪</t>
  </si>
  <si>
    <t>January 16, 2024 12:43 pm</t>
  </si>
  <si>
    <t>Bacaan 
Tilawaty 4 hal. 34-35
Menulis 5 syarat kerukunan
Alhamdulillah bacaan Nadeen sdh bagus, tinggal memperbaiki panjang pendeknya, Alhamdulillah jaza killahu hoiro spesial buat bu Gumilar yg selalu dampingi dan support Nadeen. Alhamdulillah jaza kumullohu hoiro buat yanda, bunda dan pak Gumilar juga  yg selalu support dan membantu kami untuk kelancaran pengajian  🙏</t>
  </si>
  <si>
    <t>January 17, 2024 2:31 am</t>
  </si>
  <si>
    <t>Bacaan 
Surat atthur ayat 29-49
Murojaah doa2 dan surat pendek:
Doa for parent✅
Doa before eating and after eating✅
Doa seeking knowledge 1  &amp;  2❎
Doa before sleeping and wake up✅
Doa hearing thunder❎
Doa get an accident❎
Doa entering house❎ and leaving house✅
Doa entering toilet and leaving toilet✅
Doa after dreesing❎
Doa iftar✅
Doa seeing another get an accident❎
Doa entering masjid and leaving masjid❎
Doa after adzan❎
Doa before wudhu and after wudhu✅
Asmaulhusna 1-99 ❎
Surat2 pendek
Annas✅
Al falaq✅
Al ikhlas✅
Al lahab✅
Annashr✅
Al-kafirun (ada mbulet di ayat 4😅) 
Al kautsar✅
Ala'un✅
Attakatsur✅
Al fiil✅
Al humazah✅
Annashr✅
Makna surat al an'am ayat 134-136
Report:
Alhamdulillah bacaan Abi semakin meningkat tapi untuk doa2 banyak yg lupa/belum hafal jadi saya kasih PR nge print doa2 yg sdh saya kirim, setiap sebelum tidur nderes asmaulhusna dan setiap habis subuh nderes bacaan minimal 3 ayat dan murojaah semua doa2 
Mohon amal sholih pak Syahrul untuk mengingatkan Abi PR nya. Mudah2an alloh paring barokah. Tetap semangat ya Bi 💪</t>
  </si>
  <si>
    <t>January 17, 2024 2:00 pm</t>
  </si>
  <si>
    <t>Bacaan 
Surat  al haqqoh ayat 20-52
Makna 
Surat al an'am ayat 130-133
Alhamdulillah Dwiki bisa mengikuti pengajian dengan baik. Alhamdulillah jaza kallohu hoiro Dwiki sdh melonggarkan waktunya. Jgn lupa banyak nderes.</t>
  </si>
  <si>
    <t>January 18, 2024 1:45 pm</t>
  </si>
  <si>
    <t>Bacaan 
Tilawaty 4 hal 37
Menceritakan ttg nabi adam dan hawa
Menceritakan 10 nama malaikat
PR.
Nderes tilawaty 4 hal. 37
Mempraktikkan doa2 yg sdh di hafal dlm kehidupan sehari-hari
Mencatat doa minta kesehatan(saya kirim menyusul) 
Report
Alhamdulillah pengajian bisa berjalan dg lancar tanpa kendala. Nadeen nya juga selalu punya aura positif ketika mengaji, selalu ceria dan semangat👍semoga Alloh paring manfaat dan barokah. Aamiiin🤲</t>
  </si>
  <si>
    <t>January 22, 2024 1:38 pm</t>
  </si>
  <si>
    <t>𝘉𝘢𝘤𝘢𝘢𝘯 
𝘛𝘪𝘭𝘢𝘸𝘢𝘵𝘺 4 𝘩𝘢𝘭. 37-38
𝘏𝘢𝘧𝘢𝘭𝘢𝘯 𝘴𝘶𝘳𝘢𝘵 𝘱𝘦𝘯𝘥𝘦𝘬
-𝘈𝘥𝘥𝘻𝘶𝘩𝘢
-𝘢𝘭 𝘢𝘭𝘢𝘲
-𝘢𝘭 𝘮𝘢𝘶𝘯
-𝘢𝘭 𝘲𝘶𝘳𝘢𝘪𝘴𝘺
-𝘢𝘭 𝘧𝘪𝘭𝘭
-𝘢𝘭 𝘩𝘶𝘮𝘢𝘻𝘢𝘩
-𝘢𝘭 𝘢𝘴𝘩𝘳
-𝘢𝘵𝘵𝘢𝘬𝘢𝘵𝘴𝘶𝘳
-𝘢𝘭 𝘲𝘰𝘳𝘪'𝘢𝘩
𝘗𝘙 
𝘔𝘦𝘯𝘥𝘦𝘳𝘦𝘴 𝘵𝘪𝘭𝘢𝘸𝘢𝘵𝘺 4 𝘩𝘢𝘭. 38
𝘙𝘦𝘱𝘰𝘳𝘵 
𝘈𝘭𝘩𝘢𝘮𝘥𝘶𝘭𝘪𝘭𝘭𝘢𝘩 𝘣𝘢𝘤𝘢𝘢𝘯 𝘕𝘢𝘥𝘦𝘦𝘯 𝘣𝘢𝘨𝘶𝘴, 𝘴𝘦𝘮𝘢𝘬𝘪𝘯 𝘮𝘦𝘯𝘪𝘯𝘨𝘬𝘢𝘵, 𝘩𝘢𝘧𝘢𝘭𝘢𝘯𝘯𝘺𝘢 𝘫𝘶𝘨𝘢 𝘣𝘢𝘨𝘶𝘴. 𝘚𝘦𝘮𝘰𝘨𝘢 𝘈𝘭𝘭𝘰𝘩 𝘱𝘢𝘳𝘪𝘯𝘨 𝘮𝘢𝘯𝘧𝘢𝘢𝘵 𝘥𝘢𝘯 𝘣𝘢𝘳𝘰𝘬𝘢𝘩. 𝘈𝘢𝘮𝘪𝘪𝘪𝘯🤲</t>
  </si>
  <si>
    <t>January 23, 2024 2:34 pm</t>
  </si>
  <si>
    <t>𝘉𝘢𝘤𝘢𝘢𝘯
𝘛𝘪𝘭𝘢𝘸𝘢𝘵𝘺 4 𝘩𝘢𝘭. 26
𝘉𝘢𝘤𝘢𝘢𝘯𝘯𝘺𝘢 𝘮𝘢𝘴𝘪𝘩 𝘬𝘶𝘳𝘢𝘯𝘨  𝘵𝘦𝘭𝘪𝘵𝘪 𝘩𝘢𝘳𝘰𝘬𝘢𝘵𝘯𝘺𝘢 𝘴𝘶𝘬𝘢 𝘬𝘦𝘵𝘶𝘬𝘦𝘳 𝘩𝘢𝘳𝘰𝘬𝘢𝘵𝘯𝘺𝘢. 𝘔𝘪𝘴𝘢𝘭𝘯𝘺𝘢 𝘵𝘶𝘯 𝘥𝘪 𝘣𝘢𝘤𝘢 𝘵𝘪𝘯
𝘗𝘙 
𝘯𝘥𝘦𝘳𝘦𝘴 𝘭𝘢𝘨𝘪 𝘵𝘪𝘭𝘢𝘸𝘢𝘵𝘺 4  𝘩𝘢𝘭 26
𝘔𝘰𝘩𝘰𝘯 𝘮𝘢𝘢𝘧 𝘬𝘢𝘳𝘯𝘢 𝘸𝘢𝘬𝘵𝘶𝘯𝘺𝘢 𝘤𝘶𝘮𝘢 𝘴𝘦𝘣𝘦𝘯𝘵𝘢𝘳 𝘯𝘨𝘢𝘫𝘪𝘯𝘺𝘢 𝘤𝘶𝘮𝘢 𝘣𝘪𝘴𝘢 𝘵𝘪𝘭𝘢𝘸𝘢𝘵𝘺 𝘴𝘢𝘫𝘢. 𝘛𝘪𝘥𝘢𝘬 𝘢𝘱𝘢2 𝘺𝘢 𝘫𝘶𝘣𝘪𝘭𝘦𝘦 ,𝘮𝘢𝘴𝘪𝘩 𝘮𝘢𝘴𝘢 𝘱𝘦𝘯𝘺𝘦𝘴𝘶𝘢𝘪𝘢𝘯 .𝘪𝘯𝘴𝘺𝘢𝘢𝘭𝘭𝘢𝘩 𝘴𝘢𝘺𝘢 𝘥𝘢𝘯 𝘮𝘣𝘬 𝘦𝘳𝘮𝘢 𝘢𝘬𝘢𝘯 𝘮𝘶𝘴𝘺𝘢𝘸𝘢𝘳𝘢𝘩 𝘭𝘢𝘨𝘪 𝘵𝘵𝘨 𝘱𝘦𝘮𝘣𝘢𝘨𝘪𝘢𝘯 𝘩𝘢𝘳𝘪 𝘮𝘦𝘯𝘨𝘢𝘫𝘢𝘳 𝘣𝘶𝘢𝘵 𝘫𝘶𝘣𝘪𝘭𝘦𝘦. 𝘛𝘦𝘵𝘢𝘱 𝘴𝘦𝘮𝘢𝘯𝘨𝘢𝘵 𝘺𝘢 𝘴𝘢𝘺𝘢𝘯𝘨💕 💪𝘮𝘶𝘥𝘢𝘩2𝘢𝘯 𝘈𝘭𝘭𝘰𝘩 𝘱𝘢𝘳𝘪𝘯𝘨 𝘮𝘢𝘯𝘧𝘢𝘢𝘵 𝘥𝘢𝘯 𝘣𝘢𝘳𝘰𝘬𝘢𝘩</t>
  </si>
  <si>
    <t>January 23, 2024 2:41 pm</t>
  </si>
  <si>
    <t>𝘉𝘢𝘤𝘢𝘢𝘯 
𝘛𝘪𝘭𝘢𝘸𝘢𝘵𝘺 4 𝘩𝘢𝘭. 38-39
𝘈𝘭𝘩𝘢𝘮𝘥𝘶𝘭𝘪𝘭𝘭𝘢𝘩 𝘣𝘢𝘤𝘢𝘢𝘯 𝘕𝘢𝘥𝘦𝘦𝘯 𝘴𝘶𝘥𝘢𝘩 𝘣𝘢𝘨𝘶𝘴, 𝘵𝘦𝘳𝘮𝘢𝘴𝘶𝘬 𝘱𝘢𝘯𝘫𝘢𝘯𝘨 𝘱𝘦𝘯𝘥𝘦𝘬𝘯𝘺𝘢,𝘥𝘦𝘯𝘨𝘶𝘯𝘨𝘯𝘺𝘢 . 
𝘑𝘢𝘯𝘨𝘢𝘯 𝘭𝘶𝘱𝘢 𝘵𝘦𝘵𝘢𝘱 𝘯𝘥𝘦𝘳𝘦𝘴 𝘺𝘢 𝘕𝘢𝘥𝘦𝘦𝘯
𝘗𝘙 
𝘔𝘦𝘯𝘶𝘭𝘪𝘴 /𝘮𝘦𝘯𝘺𝘢𝘭𝘪𝘯 𝘵𝘪𝘭𝘢𝘸𝘢𝘵𝘺 2 𝘫𝘪𝘭𝘪𝘥 2 𝘥𝘪 𝘣𝘶𝘬𝘶 𝘵𝘶𝘭𝘪𝘴
𝘔𝘦𝘯𝘥𝘦𝘳𝘦𝘴 𝘵𝘪𝘭𝘢𝘸𝘢𝘵𝘺 4 𝘩𝘢𝘭. 39
𝘈𝘭𝘩𝘢𝘮𝘥𝘶𝘭𝘪𝘭𝘭𝘢𝘩 𝘱𝘦𝘯𝘨𝘢𝘫𝘪𝘴𝘯 𝘱𝘦𝘯𝘨𝘢𝘫𝘪𝘢𝘯 𝘣𝘪𝘴𝘢 𝘣𝘦𝘳𝘫𝘢𝘭𝘢𝘯 𝘭𝘢𝘯𝘤𝘢𝘳 𝘮𝘦𝘴𝘬𝘪 𝘴𝘦𝘮𝘱𝘢𝘵 𝘢𝘥𝘢 𝘨𝘢𝘯𝘨𝘨𝘶𝘢𝘯 𝘴𝘪𝘯𝘺𝘢𝘭. 𝘛𝘦𝘵𝘢𝘱 𝘴𝘦𝘮𝘢𝘯𝘨𝘢𝘵 𝘯𝘨𝘢𝘫𝘪 𝘺𝘢 Nadeen💪👍 𝘮𝘶𝘨𝘰2 𝘈𝘭𝘭𝘰𝘩 𝘱𝘢𝘳𝘪𝘯𝘨 𝘮𝘢𝘯𝘧𝘢𝘢𝘵 𝘥𝘢𝘯 𝘣𝘢𝘳𝘰𝘬𝘢𝘩 𝘢𝘢𝘮𝘪𝘪𝘪𝘯🤲</t>
  </si>
  <si>
    <t>January 24, 2024 2:39 am</t>
  </si>
  <si>
    <t>𝘉𝘢𝘤𝘢𝘢𝘯
𝘚𝘶𝘳𝘢𝘵 𝘢𝘯𝘯𝘢𝘫𝘮 𝘢𝘺𝘢𝘵 26-32
𝘛𝘦𝘣𝘢𝘬2𝘢𝘯 𝘵𝘢𝘫𝘸𝘪𝘥
𝘔𝘶𝘳𝘰𝘫𝘢𝘢𝘩 𝘢𝘴𝘮𝘢𝘶𝘭𝘩𝘶𝘴𝘯𝘢
𝘔𝘢𝘬𝘯𝘢 𝘴𝘶𝘳𝘢𝘵 𝘢𝘭 𝘢'𝘳𝘰𝘧 𝘢𝘺𝘢𝘵 143-144
𝘗𝘙 
𝘚𝘦𝘱𝘦𝘳𝘵𝘪 𝘴𝘦𝘣𝘦𝘭𝘶𝘮𝘯𝘺𝘢 𝘮𝘦𝘯𝘥𝘦𝘳𝘳𝘴 𝘣𝘢𝘤𝘢𝘢𝘯 𝘥𝘢𝘯 𝘥𝘰𝘢2 𝘴𝘦𝘵𝘪𝘢𝘱 𝘩𝘢𝘳𝘪. 
𝘙𝘦𝘱𝘰𝘳𝘵
𝘈𝘭𝘩𝘢𝘮𝘥𝘶𝘭𝘪𝘭𝘭𝘢𝘩 𝘣𝘢𝘤𝘢𝘢𝘯 𝘈𝘣𝘪 𝘮𝘦𝘯𝘪𝘯𝘨𝘬𝘢𝘵, 𝘱𝘦𝘮𝘢𝘩𝘢𝘮𝘢𝘯 𝘵𝘢𝘫𝘸𝘪𝘥𝘯𝘺𝘢 𝘣𝘢𝘨𝘶𝘴, 𝘥𝘢𝘯 𝘱𝘦𝘮𝘢𝘩𝘢𝘮𝘢𝘯 𝘵𝘵𝘨 𝘪𝘴𝘪 𝘢𝘺𝘢𝘵 𝘺𝘨 𝘥𝘪 𝘴𝘢𝘮𝘱𝘢𝘪𝘬𝘢𝘯 𝘫𝘶𝘨𝘢 𝘣𝘢𝘨𝘶𝘴. 𝘋𝘪𝘢 𝘣𝘢𝘯𝘺𝘢𝘬 𝘮𝘦𝘮𝘣𝘢𝘯𝘵𝘶 𝘨𝘶𝘳𝘶𝘯𝘺𝘢 𝘥𝘢𝘭𝘢𝘮 𝘮𝘦𝘯𝘺𝘢𝘮𝘱𝘢𝘪𝘬𝘢𝘯 𝘬𝘦𝘵𝘦𝘳𝘢𝘯𝘨𝘢𝘯. 𝘚𝘩𝘨 𝘱𝘦𝘮𝘢𝘯𝘨𝘬𝘶𝘭𝘢𝘯 𝘮𝘫𝘥 𝘭𝘦𝘣𝘪𝘩 𝘫𝘦𝘭𝘢𝘴 𝘥𝘢𝘯 𝘣𝘪𝘴𝘢 𝘭𝘦𝘣𝘪𝘩  𝘥𝘪 𝘮𝘦𝘯𝘨𝘦𝘳𝘵𝘪. 𝘨𝘰𝘰𝘥 𝘫𝘰𝘣 𝘈𝘣𝘪. 𝘈𝘭𝘩𝘢𝘮𝘥𝘶𝘭𝘪𝘭𝘭𝘢𝘩 𝘫𝘢𝘻𝘢𝘬𝘢𝘭𝘭𝘰𝘩𝘶 𝘩𝘰𝘪𝘳𝘰 𝘣𝘢𝘯𝘵𝘶𝘢𝘯𝘯𝘺𝘢. 𝘛𝘦𝘵𝘢𝘱 𝘴𝘦𝘮𝘢𝘯𝘨𝘢𝘵 mengaji💪</t>
  </si>
  <si>
    <t>January 24, 2024 12:58 pm</t>
  </si>
  <si>
    <t>𝘉𝘢𝘤𝘢𝘢𝘯
𝘚𝘶𝘳𝘢𝘵 𝘈𝘭 𝘮𝘢𝘢𝘳𝘪𝘫 𝘢𝘺𝘢𝘵 1-35
𝘔𝘢𝘬𝘯𝘢 𝘴𝘶𝘳𝘢𝘵 𝘢𝘭 𝘢𝘯'𝘢𝘮 𝘢𝘺𝘢𝘵 143-144
𝘙𝘦𝘱𝘰𝘳𝘵
𝘈𝘭𝘩𝘢𝘮𝘥𝘶𝘭𝘪𝘭𝘭𝘢𝘩 𝘱𝘦𝘯𝘨𝘢𝘫𝘪𝘢𝘯 𝘣𝘦𝘳𝘫𝘢𝘭𝘢𝘯 𝘥𝘨 𝘭𝘢𝘯𝘤𝘢𝘳, 𝘉𝘢𝘤𝘢𝘢𝘯 𝘤𝘶𝘬𝘶𝘱 𝘭𝘢𝘯𝘤𝘢𝘳 𝘫𝘶𝘨𝘢, 𝘶𝘯𝘵𝘶𝘬 𝘮𝘢𝘬𝘯𝘢 𝘥𝘪𝘢 𝘫𝘶𝘨𝘢 𝘣𝘪𝘴𝘢 𝘮𝘦𝘯𝘨𝘪𝘬𝘶𝘵𝘪 𝘥𝘨 𝘣𝘢𝘪𝘬. 𝘒𝘦𝘵𝘪𝘬𝘢 𝘥𝘪 𝘮𝘪𝘯𝘵𝘢 𝘮𝘦𝘯𝘨𝘶𝘭𝘢𝘯𝘨𝘪 𝘥𝘪𝘢 𝘫𝘶𝘨𝘢 𝘣𝘪𝘴𝘢 𝘮𝘦𝘯𝘨𝘶𝘭𝘢𝘯𝘨𝘪 𝘬𝘦𝘵𝘦𝘳𝘢𝘯𝘨𝘢𝘯𝘯𝘺𝘢. 𝘛𝘦𝘵𝘢𝘱 𝘴𝘦𝘮𝘢𝘯𝘨𝘢𝘵 𝘮𝘦𝘯𝘨𝘢𝘫𝘪 Dwiki💪</t>
  </si>
  <si>
    <t>January 24, 2024 1:41 pm</t>
  </si>
  <si>
    <t>𝘉𝘢𝘤𝘢𝘢𝘯 
𝘛𝘪𝘭𝘢𝘸𝘢𝘵𝘺 4 𝘩𝘢𝘭. 9
𝘋𝘰𝘢2
-𝘋𝘰𝘢 𝘣𝘦𝘳𝘭𝘪𝘯𝘥𝘶𝘯𝘨 𝘥𝘢𝘳𝘪 𝘴𝘺𝘪𝘳𝘪𝘬
-𝘋𝘰𝘢 𝘮𝘢𝘴𝘶𝘬 𝘱𝘢𝘴𝘢𝘳
-𝘋𝘰𝘢 𝘮𝘦𝘯𝘥𝘦𝘯𝘨𝘢𝘳 𝘱𝘦𝘵𝘪𝘳
-𝘋𝘰𝘢 𝘮𝘦𝘯𝘫𝘦𝘯𝘨𝘶𝘬 𝘰𝘳𝘢𝘯𝘨 𝘴𝘢𝘬𝘪𝘵
-𝘋𝘰𝘢 𝘯𝘢𝘪𝘬 𝘬𝘦𝘯𝘥𝘢𝘳𝘢𝘢𝘯
-𝘋𝘰𝘢 𝘵𝘶𝘳𝘶𝘯 𝘩𝘶𝘫𝘢𝘯
-𝘋𝘰𝘢 𝘢𝘥𝘢 𝘢𝘯𝘨𝘪𝘯 𝘬𝘦𝘯𝘤𝘢𝘯𝘨
𝘗𝘙
𝘔𝘦𝘯𝘥𝘦𝘳𝘦𝘴 𝘛𝘪𝘭𝘢𝘸𝘢𝘵𝘺 4 𝘩𝘢𝘭. 39
𝘙𝘦𝘱𝘰𝘳𝘵
𝘢𝘭𝘩𝘢𝘮𝘥𝘶𝘭𝘪𝘭𝘭𝘢𝘩 𝘕𝘢𝘥𝘦𝘦𝘯 𝘣𝘪𝘴𝘢 𝘮𝘦𝘯𝘨𝘪𝘬𝘶𝘵𝘪 𝘱𝘦𝘯𝘨𝘢𝘫𝘪𝘢𝘯 𝘥𝘨 𝘴𝘢𝘯𝘨𝘢𝘵 𝘣𝘢𝘪𝘬, 𝘱𝘦𝘯𝘶𝘩 𝘴𝘦𝘮𝘢𝘯𝘨𝘢𝘵, 𝘥𝘢𝘯 𝘤𝘦𝘳𝘪𝘢. 𝘚𝘦𝘮𝘰𝘨𝘢, 𝘈𝘭𝘭𝘰𝘩 𝘱𝘢𝘳𝘪𝘯𝘨 𝘮𝘢𝘯𝘧𝘢𝘢𝘵 𝘥𝘢𝘯 𝘣𝘢𝘳𝘰𝘬𝘢𝘩</t>
  </si>
  <si>
    <t>January 25, 2024 2:15 am</t>
  </si>
  <si>
    <t>𝘉𝘢𝘤𝘢𝘢𝘯
𝘈𝘯𝘯𝘢𝘫𝘮 𝘢𝘺𝘢𝘵 33-62
𝘈𝘣𝘪 𝘱𝘳𝘢𝘤𝘵𝘪𝘤𝘦 𝘰𝘱𝘦𝘯𝘪𝘯𝘨 𝘯𝘨𝘢𝘫𝘪
𝘉𝘦𝘭𝘢𝘫𝘢𝘳 𝘥𝘰𝘢 𝘴𝘶𝘫𝘶𝘥 𝘘𝘶𝘳'𝘢𝘯
𝘉𝘦𝘭𝘢𝘫𝘢𝘳 𝘵𝘢𝘫𝘸𝘪𝘥  𝘪𝘥𝘻𝘩𝘢𝘳 𝘸𝘢𝘫𝘪𝘣
𝘔𝘢𝘬𝘯𝘢 𝘴𝘶𝘳𝘢𝘵 𝘢𝘭 𝘢𝘯'𝘢𝘮 𝘢𝘺𝘢𝘵 137 &amp; 145
𝘗𝘙 
𝘔𝘦𝘮𝘱𝘦𝘳𝘣𝘢𝘯𝘺𝘢𝘬 𝘯𝘥𝘦𝘳𝘦𝘴 𝘣𝘢𝘤𝘢𝘢𝘯 𝘥𝘢𝘯 𝘥𝘰𝘢
𝘙𝘦𝘱𝘰𝘳𝘵
𝘈𝘭𝘩𝘢𝘮𝘥𝘶𝘭𝘪𝘭𝘭𝘢𝘩 𝘈𝘣𝘪 𝘣𝘪𝘴𝘢 𝘮𝘦𝘯𝘨𝘪𝘬𝘶𝘵𝘪 𝘱𝘦𝘯𝘨𝘢𝘫𝘪𝘢𝘯 𝘥𝘨 𝘣𝘢𝘪𝘬, 𝘣𝘪𝘴𝘢 𝘫𝘶𝘨𝘢 𝘱𝘳𝘢𝘬𝘵𝘦𝘬 𝘱𝘦𝘮𝘣𝘶𝘬𝘢𝘢𝘯 𝘱𝘦𝘯𝘨𝘢𝘫𝘪𝘢𝘯, 𝘥𝘢𝘯 𝘉𝘢𝘤𝘢𝘢𝘯𝘯𝘺𝘢 𝘴𝘥𝘩 𝘤𝘶𝘬𝘶𝘱 𝘣𝘢𝘨𝘶𝘴. 𝘛𝘪𝘯𝘨𝘨𝘢𝘭 𝘣𝘢𝘯𝘺𝘢𝘬𝘪𝘯 𝘯𝘥𝘦𝘳𝘦𝘴 𝘣𝘪𝘢𝘳 𝘵𝘢𝘮𝘣𝘢𝘩 𝘭𝘢𝘯𝘤𝘢𝘳.</t>
  </si>
  <si>
    <t>January 25, 2024 1:34 pm</t>
  </si>
  <si>
    <t>𝘉𝘢𝘤𝘢𝘢𝘯
𝘛𝘪𝘭𝘢𝘸𝘢𝘵𝘺 4 𝘩𝘢𝘭. 39-40
𝘈𝘭𝘩𝘢𝘮𝘥𝘶𝘭𝘪𝘭𝘭𝘢𝘩 𝘮𝘦𝘴𝘬𝘪𝘱𝘶𝘯 𝘢𝘥𝘢 𝘴𝘦𝘥𝘪𝘬𝘪𝘵 𝘨𝘢𝘯𝘨𝘨𝘶𝘢𝘯 𝘴𝘪𝘯𝘺𝘢𝘭, 𝘱𝘦𝘯𝘨𝘢𝘫𝘪𝘢𝘯 𝘣𝘪𝘴𝘢 𝘵𝘦𝘵𝘢𝘱 𝘣𝘦𝘳𝘫𝘢𝘭𝘢𝘯 𝘭𝘢𝘯𝘤𝘢𝘳. 𝘕𝘢𝘥𝘦𝘦𝘯𝘯𝘺𝘢 𝘫𝘶𝘨𝘢 𝘴𝘦𝘭𝘢𝘭𝘶 𝘴𝘦𝘮𝘢𝘯𝘨𝘢𝘵 𝘴𝘦𝘱𝘦𝘳𝘵𝘪 𝘣𝘪𝘢𝘴𝘢𝘯𝘺𝘢. 𝘑𝘢𝘯𝘨𝘢𝘯 𝘭𝘶𝘱𝘢 𝘯𝘥𝘦𝘳𝘦𝘴 𝘺𝘢 𝘕𝘢𝘥𝘦𝘦𝘯. 𝘚𝘢𝘮𝘱𝘢𝘪 𝘫𝘶𝘮𝘱𝘢 𝘭𝘢𝘨𝘪 𝘮𝘪𝘯𝘨𝘨𝘶 𝘥𝘦𝘱𝘢𝘯. 𝘚𝘦𝘮𝘰𝘨𝘢 𝘈𝘭𝘭𝘰𝘩 𝘱𝘢𝘳𝘪𝘯𝘨 𝘮𝘢𝘯𝘧𝘢𝘢𝘵 𝘥𝘢𝘯 𝘣𝘢𝘳𝘰𝘬𝘢𝘩 𝘢𝘢𝘮𝘪𝘪𝘪𝘯🤲</t>
  </si>
  <si>
    <t>January 26, 2024 1:07 am</t>
  </si>
  <si>
    <t>𝘉𝘢𝘤𝘢𝘢𝘯
𝘛𝘪𝘭𝘢𝘸𝘢𝘵𝘺 2 𝘩𝘢𝘭. 27 &amp; 29
𝘋𝘰𝘢 𝘪'𝘵𝘪𝘥𝘢𝘭 𝘥𝘢𝘯 𝘥𝘰𝘢 𝘮𝘦𝘯𝘥𝘦𝘯𝘨𝘢𝘳 𝘱𝘦𝘵𝘪𝘳
𝘈𝘭𝘩𝘢𝘮𝘥𝘶𝘭𝘪𝘭𝘭𝘢𝘩 𝘑𝘶𝘣𝘪𝘭𝘦𝘦 𝘣𝘪𝘴𝘢 𝘮𝘦𝘯𝘨𝘪𝘬𝘶𝘵𝘪 𝘱𝘦𝘯𝘨𝘢𝘫𝘪𝘢𝘯 𝘥𝘦𝘯𝘨𝘢𝘯 𝘣𝘢𝘪𝘬. 𝘜𝘯𝘵𝘶𝘬 𝘣𝘢𝘤𝘢𝘢𝘯 𝘮𝘢𝘴𝘪𝘩 𝘬𝘶𝘳𝘢𝘯𝘨 𝘥𝘪 𝘱𝘢𝘯𝘫𝘢𝘯𝘨 𝘱𝘦𝘯𝘥𝘦𝘬 𝘥𝘢𝘯  𝘶𝘯𝘵𝘶𝘬 𝘥𝘰𝘢 𝘮𝘦𝘯𝘥𝘦𝘯𝘨𝘢𝘳 𝘱𝘦𝘵𝘪𝘳 𝘢𝘭𝘩𝘢𝘮𝘥𝘶𝘭𝘪𝘭𝘭𝘢𝘩 𝘴𝘥𝘩 𝘩𝘢𝘧𝘢𝘭 . 𝘉𝘢𝘤𝘢𝘢𝘯 𝘪'𝘵𝘪𝘥𝘢𝘭 𝘮𝘢𝘴𝘪𝘩 𝘱𝘳𝘰𝘴𝘦𝘴 𝘮𝘦𝘯𝘨𝘩𝘢𝘧𝘢𝘭. 𝘛𝘦𝘵𝘢𝘱 𝘴𝘦𝘮𝘢𝘯𝘨𝘢𝘵 𝘯𝘨𝘢𝘫𝘪 𝘺𝘢 𝘑𝘶𝘣𝘪𝘭𝘦𝘦💪 👍🥰 𝘴𝘦𝘮𝘰𝘨𝘢 𝘈𝘭𝘭𝘰𝘩 𝘱𝘢𝘳𝘪𝘯𝘨 𝘮𝘢𝘯𝘧𝘢𝘢𝘵 𝘥𝘢𝘯 𝘣𝘢𝘳𝘰𝘬𝘢𝘩 𝘢𝘢𝘮𝘪𝘪𝘪𝘯🤲</t>
  </si>
  <si>
    <t>January 29, 2024 1:36 pm</t>
  </si>
  <si>
    <t>𝘉𝘢𝘤𝘢𝘢𝘯
𝘛𝘪𝘭𝘢𝘸𝘢𝘵𝘺 4 𝘩𝘢𝘭. 40
𝘈𝘭𝘩𝘢𝘮𝘥𝘶𝘭𝘪𝘭𝘭𝘢𝘩  𝘣𝘰𝘭𝘦𝘩 𝘭𝘢𝘯𝘫𝘶𝘵 𝘬𝘦 𝘩𝘢𝘭𝘢𝘮𝘢𝘯 41
𝘔𝘦𝘯𝘨𝘦𝘯𝘢𝘭 𝘬𝘢𝘯 𝘥𝘰𝘢 𝘮𝘪𝘯𝘵𝘢 𝘬𝘦𝘴𝘦𝘩𝘢𝘵𝘢𝘯
𝘗𝘙
𝘔𝘦𝘯𝘥𝘦𝘳𝘦𝘴 𝘵𝘪𝘭𝘢𝘸𝘢𝘵𝘺 4 𝘩𝘢𝘭. 41
&amp; 𝘮𝘦𝘯𝘤𝘢𝘵𝘢𝘵 𝘥𝘰𝘢 𝘮𝘪𝘯𝘵𝘢 𝘬𝘦𝘴𝘦𝘩𝘢𝘵𝘢𝘯
𝘙𝘦𝘱𝘰𝘳𝘵
𝘈𝘭𝘩𝘢𝘮𝘥𝘶𝘭𝘪𝘭𝘭𝘢𝘩 𝘱𝘦𝘯𝘨𝘢𝘫𝘪𝘢𝘯 𝘣𝘪𝘴𝘢 𝘣𝘦𝘳𝘫𝘢𝘭𝘢𝘯 𝘥𝘨 𝘭𝘢𝘯𝘤𝘢𝘳. 𝘚𝘢𝘮𝘱𝘢𝘪 𝘫𝘶𝘮𝘱𝘢 𝘭𝘢𝘨𝘪 𝘣𝘦𝘴𝘰𝘬 𝘺𝘢 Nadeen🖐 𝘛𝘦𝘵𝘢𝘱 𝘴𝘦𝘮𝘢𝘯𝘨𝘢𝘵🔛🔥, 𝘚𝘦𝘮𝘰𝘨𝘢 𝘈𝘭𝘭𝘰𝘩 𝘱𝘢𝘳𝘪𝘯𝘨 𝘮𝘢𝘯𝘧𝘢𝘢𝘵 𝘥𝘢𝘯 𝘣𝘢𝘳𝘰𝘬𝘢𝘩 𝘢𝘢𝘮𝘪𝘪𝘪𝘯🤲</t>
  </si>
  <si>
    <t>January 30, 2024 3:22 pm</t>
  </si>
  <si>
    <t>𝘉𝘢𝘤𝘢𝘢𝘯
𝘛𝘪𝘭𝘢𝘸𝘢𝘵𝘺 4 𝘩𝘢𝘭. 41
𝘔𝘶𝘳𝘰𝘫𝘢𝘢𝘩 𝘋𝘰𝘢2 𝘩𝘢𝘳𝘪𝘢𝘯
𝘗𝘙
𝘮𝘦𝘯𝘶𝘭𝘪𝘴 𝘵𝘪𝘭𝘢𝘸𝘢𝘵𝘺 3 𝘩𝘢𝘭. 15
𝘔𝘦𝘯𝘥𝘦𝘳𝘦𝘴 𝘵𝘪𝘭𝘢𝘸𝘢𝘵𝘺 4 𝘩𝘢𝘭. 41
𝘙𝘦𝘱𝘰𝘳𝘵
𝘜𝘯𝘵𝘶𝘬 𝘣𝘢𝘤𝘢𝘢𝘯 𝘴𝘥𝘩 𝘤𝘶𝘬𝘶𝘱 𝘭𝘢𝘯𝘤𝘢𝘳 𝘩𝘢𝘯𝘺𝘢 𝘴𝘦𝘥𝘪𝘬𝘪𝘵 𝘵𝘦𝘳𝘣𝘢𝘵𝘢 𝘣𝘢𝘵𝘢, 𝘫𝘢𝘥𝘪 𝘩𝘢𝘳𝘶𝘴 𝘴𝘦𝘮𝘢𝘯𝘨𝘢𝘵 𝘯𝘥𝘦𝘳𝘦𝘴 𝘺𝘢 𝘕𝘢𝘥𝘦𝘦𝘯. 𝘒𝘢𝘭𝘰 𝘶𝘯𝘵𝘶𝘬 𝘥𝘰𝘢2 𝘴𝘦𝘣𝘢𝘨𝘪𝘢𝘯 𝘣𝘦𝘴𝘢𝘳 𝘮𝘢𝘴𝘪𝘩 𝘩𝘢𝘧𝘢𝘭. 𝘒𝘦𝘤𝘶𝘢𝘭𝘪 𝘥𝘰𝘢 𝘺𝘢𝘯𝘨 𝘣𝘢𝘳𝘶 𝘺𝘢𝘪𝘵𝘶 𝘥𝘰𝘢 𝘮𝘪𝘯𝘵𝘢 𝘬𝘦𝘴𝘦𝘩𝘢𝘵𝘢𝘯. 𝘔𝘦𝘴𝘬𝘪𝘱𝘶𝘯 𝘵𝘢𝘥𝘪 𝘴𝘦𝘮𝘱𝘦𝘵 𝘱𝘶𝘵𝘶𝘴2 𝘵𝘢𝘱𝘪 𝘢𝘭𝘩𝘢𝘮𝘥𝘶𝘭𝘪𝘭𝘭𝘢𝘩 𝘯𝘨𝘢𝘫𝘪𝘯𝘺𝘢 𝘣𝘪𝘴𝘢 𝘵𝘦𝘵𝘴𝘱 𝘣𝘦𝘳𝘫𝘢𝘭𝘢𝘯 𝘭𝘢𝘯𝘤𝘢𝘳. 𝘚𝘦𝘮𝘰𝘨𝘢 𝘈𝘭𝘭𝘰𝘩 𝘱𝘢𝘳𝘪𝘯𝘨 𝘣𝘢𝘳𝘰𝘬𝘢𝘩. 𝘚𝘢𝘮𝘱𝘢𝘪 𝘫𝘶𝘮𝘱𝘢 𝘭𝘢𝘨𝘪 𝘣𝘦𝘴𝘰𝘬 𝘺𝘢 Nadeen🥰</t>
  </si>
  <si>
    <t>January 31, 2024 2:32 pm</t>
  </si>
  <si>
    <t>𝘉𝘢𝘤𝘢𝘢𝘯
𝘛𝘪𝘭𝘢𝘸𝘢𝘵𝘺 4 𝘩𝘢𝘭 41&amp;42
𝘋𝘰𝘢 𝘮𝘰𝘩𝘰𝘯 𝘬𝘦𝘴𝘦𝘩𝘢𝘵𝘢𝘯
𝘋𝘰𝘢 𝘳𝘢𝘫𝘢 𝘪𝘴𝘵𝘪𝘨𝘩𝘧𝘢𝘳
𝘋𝘰𝘢 𝘮𝘢𝘴𝘶𝘬 𝘥𝘢𝘯 𝘬𝘦𝘭𝘶𝘢𝘳 𝘮𝘢𝘴𝘫𝘪𝘥
𝘋𝘰𝘢 𝘧𝘰𝘳 𝘱𝘢𝘳𝘦𝘯𝘵 
𝘋𝘰𝘢 𝘬𝘦𝘵𝘦𝘵𝘢𝘱𝘢𝘯 𝘪𝘮𝘢𝘯
𝘋𝘰𝘢 𝘱𝘢𝘨𝘪 𝘴𝘰𝘳𝘦
𝘋𝘰𝘢 𝘪𝘧𝘵𝘪𝘵𝘢𝘩
𝘉𝘢𝘤𝘢𝘢𝘯 𝘳𝘶𝘬𝘶𝘬 𝘥𝘢𝘯 𝘴𝘶𝘫𝘶𝘥
𝘉𝘢𝘤𝘢𝘢𝘯 𝘥𝘶𝘥𝘶𝘬 𝘥𝘪 𝘢𝘯𝘵𝘢𝘳𝘢 2 𝘴𝘶𝘫𝘶𝘥
𝘉𝘢𝘤𝘢𝘢𝘯 𝘢𝘵𝘵𝘢𝘩𝘪𝘺𝘢𝘵
𝘗𝘙
𝘔𝘦𝘯𝘥𝘦𝘳𝘦𝘴 𝘵𝘪𝘭𝘢𝘸𝘢𝘵𝘺 4 𝘩𝘢𝘭. 42
𝘙𝘦𝘱𝘰𝘳𝘵
𝘈𝘭𝘩𝘢𝘮𝘥𝘶𝘭𝘪𝘭𝘭𝘢𝘩 𝘣𝘢𝘤𝘢𝘢𝘯 𝘕𝘢𝘥𝘦𝘦𝘯 𝘴𝘦𝘮𝘢𝘬𝘪𝘯 𝘮𝘦𝘯𝘪𝘯𝘨𝘬𝘢𝘵,𝘗𝘙 𝘕𝘢𝘥𝘦𝘦𝘯 𝘫𝘶𝘨𝘢 𝘥𝘪 𝘬𝘦𝘳𝘫𝘢𝘬𝘢𝘯 𝘥𝘨 𝘣𝘢𝘪𝘬. 𝘴𝘦𝘮𝘢𝘯𝘨𝘢𝘵 𝘮𝘦𝘯𝘥𝘦𝘳𝘦𝘴 𝘺𝘢 𝘕𝘢𝘥𝘦𝘦𝘯 💪🥰 𝘪𝘯𝘴𝘺𝘢𝘢𝘭𝘭𝘢𝘩 𝘣𝘶𝘭𝘢𝘯 𝘪𝘯𝘪 𝘮𝘶𝘭𝘢𝘪 𝘥𝘪 𝘬𝘦𝘯𝘢𝘭𝘬𝘢𝘯 𝘥𝘨 𝘵𝘢𝘫𝘸𝘪𝘥. 𝘚𝘦𝘮𝘰𝘨𝘢 𝘈𝘭𝘭𝘰𝘩 𝘱𝘢𝘳𝘪𝘯𝘨 𝘮𝘢𝘯𝘧𝘢𝘢𝘵 𝘥𝘢𝘯 𝘣𝘢𝘳𝘰𝘬𝘢𝘩 𝘢𝘢𝘮𝘪𝘪𝘪𝘯🤲
.</t>
  </si>
  <si>
    <t>February 1, 2024 2:19 am</t>
  </si>
  <si>
    <t>Februari</t>
  </si>
  <si>
    <t>𝘉𝘢𝘤𝘢𝘢𝘯
𝘚𝘶𝘳𝘢𝘵 𝘢𝘭 𝘲𝘰𝘮𝘢𝘳 𝘢𝘺𝘢𝘵 16-40
𝘛𝘦𝘣𝘢𝘬2𝘢𝘯 𝘵𝘢𝘫𝘸𝘪𝘥 (𝘮𝘢𝘥 𝘵𝘩𝘰𝘣𝘪'𝘪, 𝘪𝘬𝘩𝘧𝘢, 𝘪𝘥𝘻𝘩𝘢𝘳, 𝘪𝘥𝘨𝘩𝘰𝘮, 𝘲𝘰𝘭𝘲𝘰𝘭𝘢𝘩 𝘣𝘦𝘴𝘦𝘳𝘵𝘢 𝘩𝘶𝘳𝘶𝘧 𝘩𝘶𝘳𝘶𝘧𝘯𝘺𝘢) 
𝘋𝘰𝘢2 
𝘋𝘰𝘢 𝘴𝘶𝘫𝘶𝘥 𝘲𝘶𝘳'𝘢𝘯
𝘈𝘴𝘮𝘢𝘶𝘭𝘩𝘶𝘴𝘯𝘢 1-99
𝘋𝘰𝘢 𝘬𝘦𝘵𝘦𝘵𝘢𝘱𝘢𝘯 𝘪𝘮𝘢𝘯
𝘋𝘰𝘢 𝘬𝘦𝘴𝘢𝘣𝘢𝘳𝘢𝘯
𝘋𝘰𝘢 𝘮𝘪𝘯𝘵𝘢 𝘪𝘭𝘩𝘢𝘮 𝘺𝘨 𝘣𝘦𝘯𝘢𝘳
𝘋𝘰𝘢 𝘱𝘢𝘬𝘦 𝘣𝘢𝘫𝘶
𝘋𝘰𝘢 𝘮𝘦𝘯𝘥𝘦𝘯𝘨𝘢𝘳 𝘱𝘦𝘵𝘪𝘳
𝘋𝘰𝘢 𝘮𝘢𝘴𝘶𝘬 𝘳𝘶𝘮𝘢𝘩
𝘋𝘰𝘢 𝘮𝘢𝘴𝘶𝘬 𝘥𝘢𝘯 𝘬𝘦𝘭𝘶𝘢𝘳 𝘮𝘢𝘴𝘫𝘪𝘥
𝘋𝘰𝘢 𝘵𝘦𝘳𝘵𝘪𝘮𝘱𝘢 𝘮𝘶𝘴𝘪𝘣𝘢𝘩
𝘋𝘰𝘢 𝘮𝘦𝘭𝘪𝘩𝘢𝘵 𝘰𝘳𝘨 𝘭𝘢𝘪𝘯 𝘵𝘦𝘳𝘵𝘪𝘮𝘱𝘢 𝘮𝘶𝘴𝘪𝘣𝘢𝘩
𝘋𝘰𝘢 𝘴𝘦𝘴𝘶𝘥𝘢𝘩 𝘢𝘥𝘻𝘢𝘯
𝘋𝘰𝘢 𝘮𝘦𝘯𝘤𝘢𝘳𝘪 𝘪𝘭𝘮𝘶 1&amp;2
𝘔𝘢𝘬𝘯𝘢 𝘴𝘶𝘳𝘢𝘵 𝘢𝘭 𝘢𝘯'𝘢𝘮 𝘢𝘺𝘢𝘵 138-140
𝘗𝘙 
𝘔𝘦𝘯𝘥𝘦𝘳𝘦𝘴 𝘣𝘢𝘤𝘢𝘢𝘯 𝘥𝘢𝘯 𝘥𝘰𝘢2
𝘙𝘦𝘱𝘰𝘳𝘵
𝘈𝘭𝘩𝘢𝘮𝘥𝘶𝘭𝘪𝘭𝘭𝘢𝘩 𝘉𝘢𝘤𝘢𝘢𝘯 𝘈𝘣𝘪 𝘮𝘦𝘯𝘪𝘯𝘨𝘬𝘢𝘵, 𝘵𝘪𝘢𝘱 𝘩𝘢𝘳𝘪 𝘴𝘥𝘩 𝘯𝘥𝘦𝘳𝘦𝘴 𝘬𝘢𝘵𝘢𝘯𝘺𝘢. 𝘛𝘢𝘫𝘸𝘪𝘥 𝘫𝘶𝘨𝘢 𝘴𝘥𝘩 𝘣𝘪𝘴𝘢 𝘮𝘦𝘯𝘦𝘳𝘢𝘱𝘬𝘢𝘯 𝘥𝘭𝘮 𝘣𝘢𝘤𝘢𝘢𝘯𝘺𝘢. 𝘋𝘪𝘢 𝘫𝘶𝘨𝘢 𝘣𝘪𝘴𝘢 𝘮𝘦𝘯𝘨𝘪𝘬𝘶𝘵𝘪 𝘮𝘢𝘬𝘯𝘢 𝘥𝘨 𝘣𝘢𝘪𝘬.𝘶𝘯𝘵𝘶𝘬 𝘥𝘰𝘢2 𝘥𝘪 𝘢𝘵𝘢𝘴 𝘢𝘥𝘢𝘭𝘢𝘩 𝘥𝘰𝘢2 𝘺𝘨 𝘱𝘦𝘳𝘭𝘶 𝘥𝘪 𝘮𝘶𝘳𝘰𝘫𝘢𝘢𝘩 𝘵𝘪𝘢𝘱 𝘩𝘢𝘳𝘪. 𝘛𝘦𝘵𝘢𝘱 𝘴𝘦𝘮𝘢𝘯𝘨𝘢𝘵 𝘮𝘦𝘯𝘨𝘢𝘫𝘪 Abi💪👍𝘴𝘢𝘮𝘱𝘢𝘪 𝘬𝘦𝘵𝘦𝘮𝘶 𝘭𝘢𝘨𝘪 𝘮𝘪𝘯𝘨𝘨𝘶 𝘥𝘦𝘱𝘢𝘯✋</t>
  </si>
  <si>
    <t>February 1, 2024 3:31 am</t>
  </si>
  <si>
    <t>𝘉𝘢𝘤𝘢𝘢𝘯
𝘚𝘶𝘳𝘢𝘵 𝘢𝘭 𝘲𝘰𝘮𝘢𝘳 𝘢𝘺𝘢𝘵 16-40
𝘛𝘦𝘣𝘢𝘬2𝘢𝘯 𝘵𝘢𝘫𝘸𝘪𝘥 (𝘮𝘢𝘥 𝘵𝘩𝘰𝘣𝘪'𝘪, 𝘪𝘬𝘩𝘧𝘢, 𝘪𝘥𝘻𝘩𝘢𝘳, 𝘪𝘥𝘨𝘩𝘰𝘮, 𝘲𝘰𝘭𝘲𝘰𝘭𝘢𝘩 𝘣𝘦𝘴𝘦𝘳𝘵𝘢 𝘩𝘶𝘳𝘶𝘧 𝘩𝘶𝘳𝘶𝘧𝘯𝘺𝘢) 
𝘋𝘰𝘢2 
𝘋𝘰𝘢 𝘴𝘶𝘫𝘶𝘥 𝘲𝘶𝘳'𝘢𝘯
𝘈𝘴𝘮𝘢𝘶𝘭𝘩𝘶𝘴𝘯𝘢 1-99
𝘋𝘰𝘢 𝘬𝘦𝘵𝘦𝘵𝘢𝘱𝘢𝘯 𝘪𝘮𝘢𝘯
𝘋𝘰𝘢 𝘬𝘦𝘴𝘢𝘣𝘢𝘳𝘢𝘯
𝘋𝘰𝘢 𝘮𝘪𝘯𝘵𝘢 𝘪𝘭𝘩𝘢𝘮 𝘺𝘨 𝘣𝘦𝘯𝘢𝘳
𝘋𝘰𝘢 𝘱𝘢𝘬𝘦 𝘣𝘢𝘫𝘶
𝘋𝘰𝘢 𝘮𝘦𝘯𝘥𝘦𝘯𝘨𝘢𝘳 𝘱𝘦𝘵𝘪𝘳
𝘋𝘰𝘢 𝘮𝘢𝘴𝘶𝘬 𝘳𝘶𝘮𝘢𝘩
𝘋𝘰𝘢 𝘮𝘢𝘴𝘶𝘬 𝘥𝘢𝘯 𝘬𝘦𝘭𝘶𝘢𝘳 𝘮𝘢𝘴𝘫𝘪𝘥
𝘋𝘰𝘢 𝘵𝘦𝘳𝘵𝘪𝘮𝘱𝘢 𝘮𝘶𝘴𝘪𝘣𝘢𝘩
𝘋𝘰𝘢 𝘮𝘦𝘭𝘪𝘩𝘢𝘵 𝘰𝘳𝘨 𝘭𝘢𝘪𝘯 𝘵𝘦𝘳𝘵𝘪𝘮𝘱𝘢 𝘮𝘶𝘴𝘪𝘣𝘢𝘩
𝘋𝘰𝘢 𝘴𝘦𝘴𝘶𝘥𝘢𝘩 𝘢𝘥𝘻𝘢𝘯
𝘋𝘰𝘢 𝘮𝘦𝘯𝘤𝘢𝘳𝘪 𝘪𝘭𝘮𝘶 1&amp;2
𝘔𝘢𝘬𝘯𝘢 𝘴𝘶𝘳𝘢𝘵 𝘢𝘭 𝘢𝘯'𝘢𝘮 𝘢𝘺𝘢𝘵 138-140
𝘗𝘙 
𝘔𝘦𝘯𝘥𝘦𝘳𝘦𝘴 𝘣𝘢𝘤𝘢𝘢𝘯 𝘥𝘢𝘯 𝘥𝘰𝘢2
𝘙𝘦𝘱𝘰𝘳𝘵
𝘈𝘭𝘩𝘢𝘮𝘥𝘶𝘭𝘪𝘭𝘭𝘢𝘩 𝘉𝘢𝘤𝘢𝘢𝘯 𝘈𝘣𝘪 𝘮𝘦𝘯𝘪𝘯𝘨𝘬𝘢𝘵, 𝘵𝘪𝘢𝘱 𝘩𝘢𝘳𝘪 𝘴𝘥𝘩 𝘯𝘥𝘦𝘳𝘦𝘴 𝘬𝘢𝘵𝘢𝘯𝘺𝘢. 𝘛𝘢𝘫𝘸𝘪𝘥 𝘫𝘶𝘨𝘢 𝘴𝘥𝘩 𝘣𝘪𝘴𝘢 𝘮𝘦𝘯𝘦𝘳𝘢𝘱𝘬𝘢𝘯 𝘥𝘭𝘮 𝘣𝘢𝘤𝘢𝘢𝘯𝘺𝘢. 𝘋𝘪𝘢 𝘫𝘶𝘨𝘢 𝘣𝘪𝘴𝘢 𝘮𝘦𝘯𝘨𝘪𝘬𝘶𝘵𝘪 𝘮𝘢𝘬𝘯𝘢 𝘥𝘨 𝘣𝘢𝘪𝘬.𝘶𝘯𝘵𝘶𝘬 𝘥𝘰𝘢2 𝘥𝘪 𝘢𝘵𝘢𝘴 𝘢𝘥𝘢𝘭𝘢𝘩 𝘥𝘰𝘢2 𝘺𝘨 𝘱𝘦𝘳𝘭𝘶 𝘥𝘪 𝘮𝘶𝘳𝘰𝘫𝘢𝘢𝘩 𝘵𝘪𝘢𝘱 𝘩𝘢𝘳𝘪. 𝘛𝘦𝘵𝘢𝘱 𝘴𝘦𝘮𝘢𝘯𝘨𝘢𝘵 𝘮𝘦𝘯𝘨𝘢𝘫𝘪 Abi💪👍𝘴𝘢𝘮𝘱𝘢𝘪 𝘬𝘦𝘵𝘦𝘮𝘶 𝘭𝘢𝘨𝘪 𝘮𝘪𝘯𝘨𝘨𝘶 𝘥𝘦𝘱𝘢𝘯</t>
  </si>
  <si>
    <t>February 1, 2024 1:31 pm</t>
  </si>
  <si>
    <t>𝘉𝘢𝘤𝘢𝘢𝘯 
𝘛𝘪𝘭𝘢𝘸𝘢𝘵𝘺 4 𝘩𝘢𝘭. 42
𝘋𝘰𝘢 𝘭𝘢𝘪𝘭𝘢𝘵𝘶𝘭 𝘲𝘰𝘥𝘢𝘳
𝘋𝘰𝘢 𝘳𝘢𝘫𝘢 𝘪𝘴𝘵𝘪𝘨𝘩𝘧𝘢𝘳
𝘋𝘰𝘢 𝘮𝘰𝘩𝘰𝘯 𝘬𝘦𝘴𝘦𝘩𝘢𝘵𝘢𝘯
𝘗𝘙 
𝘔𝘦𝘯𝘥𝘦𝘳𝘦𝘴 𝘵𝘪𝘭𝘢𝘸𝘢𝘵𝘺 4 𝘩𝘢𝘭 43
𝘙𝘦𝘱𝘰𝘳𝘵
𝘈𝘭𝘩𝘢𝘮𝘥𝘶𝘭𝘪𝘭𝘭𝘢𝘩 𝘣𝘢𝘤𝘢𝘢𝘯 𝘕𝘢𝘥𝘦𝘦𝘯 𝘴𝘦𝘮𝘢𝘬𝘪𝘯 𝘭𝘢𝘯𝘤𝘢𝘳 𝘥𝘢𝘯 𝘮𝘦𝘯𝘪𝘯𝘨𝘬𝘢𝘵, 𝘺𝘨 𝘥𝘶𝘭𝘶𝘯𝘺𝘢  𝘣𝘶𝘵𝘶𝘩 𝘸𝘢𝘬𝘵𝘶 3𝘹 𝘱𝘦𝘳𝘵𝘦𝘮𝘶𝘢𝘯 𝘶𝘯𝘵𝘶𝘬 𝘮𝘦𝘭𝘢𝘯𝘤𝘢𝘳𝘬𝘢𝘯 𝘣𝘢𝘤𝘢𝘢𝘯. 𝘚𝘦𝘬𝘢𝘳𝘢𝘯𝘨 𝘩𝘢𝘯𝘺𝘢 𝘣𝘶𝘵𝘶𝘩 𝘸𝘢𝘬𝘵𝘶 2𝘹 𝘱𝘦𝘳𝘵𝘦𝘮𝘶𝘢𝘯. 𝘕𝘢𝘧𝘢𝘴𝘯𝘺𝘢 𝘫𝘶𝘨𝘢 𝘴𝘶𝘥𝘢𝘩 𝘬𝘶𝘢𝘵 𝘶𝘯𝘵𝘶𝘬 𝘮𝘦𝘮𝘣𝘢𝘤𝘢 1 𝘣𝘢𝘳𝘪𝘴 𝘴𝘦𝘬𝘢𝘭𝘪 𝘯𝘢𝘧𝘢𝘴. 𝘎𝘰𝘰𝘥 𝘫𝘰𝘣 Nadeen👍 𝘐'𝘮 𝘴𝘰 𝘱𝘳𝘰𝘶𝘥 𝘰𝘧 𝘺𝘰𝘶🤩🥰𝘴𝘦𝘮𝘢𝘯𝘨𝘢𝘵 𝘵𝘦𝘳𝘶𝘴 𝘺𝘢 𝘥𝘢𝘭𝘢𝘮 𝘮𝘦𝘯𝘤𝘢𝘳𝘪 𝘪𝘭𝘮𝘶, 𝘴𝘦𝘮𝘰𝘨𝘢 𝘈𝘭𝘭𝘰𝘩 𝘱𝘢𝘳𝘪𝘯𝘨 𝘬𝘦𝘮𝘶𝘥𝘢𝘩𝘢𝘯 𝘥𝘢𝘯 𝘬𝘦𝘭𝘢𝘯𝘤𝘢𝘳𝘢𝘯 𝘥𝘪 𝘥𝘢𝘭𝘢𝘮 𝘮𝘦𝘯𝘤𝘢𝘳𝘪 𝘪𝘭𝘮𝘶. 𝘈𝘢𝘮𝘪𝘪𝘪𝘯🤲</t>
  </si>
  <si>
    <t>February 3, 2024 1:21 am</t>
  </si>
  <si>
    <t>𝘔𝘢𝘪𝘯2 𝘵𝘦𝘱𝘶𝘬2 𝘮𝘦𝘯𝘺𝘢𝘯𝘺𝘪
𝘉𝘢𝘤𝘢𝘢𝘯 
𝘛𝘪𝘭𝘢𝘸𝘢𝘵𝘺 2 𝘩𝘢𝘭. 29
𝘔𝘶𝘳𝘰𝘫𝘢𝘢𝘩 𝘥𝘰𝘢 𝘪'𝘵𝘪𝘥𝘢𝘭
𝘗𝘙 
𝘔𝘦𝘯𝘥𝘦𝘳𝘦𝘴 𝘵𝘪𝘭𝘢𝘸𝘢𝘵𝘺 2 𝘩𝘴𝘭. 30
𝘔𝘦𝘯𝘨𝘩𝘢𝘧𝘢𝘭 𝘣𝘢𝘤𝘢𝘢𝘯 𝘪'𝘵𝘪𝘥𝘢𝘭
𝘙𝘦𝘱𝘰𝘳𝘵
𝘈𝘭𝘩𝘢𝘮𝘥𝘶𝘭𝘪𝘭𝘭𝘢𝘩 𝘮𝘦𝘴𝘬𝘪𝘱𝘶𝘯 𝘢𝘥𝘢 𝘴𝘦𝘥𝘪𝘬𝘪𝘵  𝘨𝘢𝘯𝘨𝘨𝘶𝘢𝘯 𝘴𝘪𝘯𝘺𝘢𝘭, 𝘱𝘦𝘯𝘨𝘢𝘫𝘪𝘢𝘯 𝘵𝘦𝘵𝘢𝘱 𝘣𝘦𝘳𝘫𝘢𝘭𝘢𝘯 𝘭𝘢𝘯𝘤𝘢𝘳. 𝘜𝘯𝘵𝘶𝘬 𝘣𝘢𝘤𝘢𝘢𝘯 𝘑𝘶𝘣𝘪𝘭𝘦𝘦 𝘱𝘦𝘳𝘭𝘶 𝘣𝘢𝘯𝘺𝘢𝘬 𝘮𝘦𝘯𝘥𝘦𝘳𝘦𝘴 𝘵𝘦𝘳𝘶𝘵𝘢𝘮𝘢 𝘶𝘯𝘵𝘶𝘬 𝘮𝘦𝘮𝘣𝘦𝘥𝘢𝘬𝘢𝘯 𝘣𝘢𝘤𝘢𝘢𝘯 𝘱𝘢𝘯𝘫𝘢𝘯𝘨 𝘥𝘢𝘯 𝘱𝘦𝘯𝘥𝘦𝘬. 𝘒𝘢𝘭𝘢𝘶 𝘶𝘯𝘵𝘶𝘬 𝘩𝘶𝘳𝘶𝘧 𝘩𝘪𝘫𝘢𝘪𝘺𝘢𝘩𝘯𝘺𝘢 𝘪𝘯𝘴𝘺𝘢𝘢𝘭𝘭𝘢𝘩 𝘴𝘶𝘥𝘢𝘩 𝘰𝘬𝘦. 𝘛𝘦𝘵𝘢𝘱 𝘴𝘦𝘮𝘢𝘯𝘨𝘢𝘵 𝘮𝘦𝘯𝘨𝘢𝘫𝘪 𝘺𝘢 𝘑𝘶𝘣𝘪𝘭𝘦𝘦 💪👍 𝘴𝘢𝘮𝘱𝘢𝘪 𝘫𝘶𝘮𝘱𝘢 𝘮𝘪𝘯𝘨𝘨𝘶 depan😘</t>
  </si>
  <si>
    <t>February 3, 2024 1:30 am</t>
  </si>
  <si>
    <t>𝘉𝘢𝘤𝘢𝘢𝘯
𝘚𝘶𝘳𝘢𝘵
𝘔𝘢𝘬𝘯𝘢
𝘚𝘶𝘳𝘢𝘵 𝘢𝘭 𝘢𝘯'𝘢𝘮 𝘢𝘺𝘢𝘵 134-137
𝘙𝘦𝘱𝘰𝘳𝘵
𝘈𝘭𝘩𝘢𝘮𝘥𝘶𝘭𝘪𝘭𝘭𝘢𝘩 𝘱𝘦𝘯𝘨𝘢𝘫𝘪𝘢𝘯 𝘩𝘢𝘳𝘪 𝘪𝘯𝘪 𝘣𝘦𝘳𝘫𝘢𝘭𝘢𝘯 𝘥𝘨 𝘭𝘢𝘯𝘤𝘢𝘳 𝘵𝘢𝘱𝘪 𝘢𝘮𝘢𝘭 𝘴𝘩𝘰𝘭𝘪𝘩 𝘯𝘨𝘢𝘫𝘪𝘯𝘺𝘢 𝘥𝘪 𝘵𝘪𝘯𝘨𝘬𝘢𝘵𝘬𝘢𝘯 𝘭𝘢𝘨𝘪 𝘺𝘢 𝘋𝘸𝘪𝘬𝘪 ,𝘬𝘢𝘳𝘦𝘯𝘢 𝘥𝘪 𝘣𝘶𝘭𝘢𝘯 𝘑𝘢𝘯𝘶𝘢𝘳𝘪 2024 
𝘵𝘦𝘳𝘤𝘢𝘵𝘢𝘵  𝘋𝘸𝘪𝘬𝘪 𝘩𝘢𝘯𝘺𝘢 𝘮𝘦𝘯𝘨𝘢𝘫𝘪 3𝘹 𝘴𝘦𝘭𝘢𝘮𝘢 𝘣𝘶𝘭𝘢𝘯 𝘑𝘢𝘯𝘶𝘢𝘳𝘪. 𝘋𝘢𝘯 𝘢𝘮𝘢𝘭 𝘴𝘩𝘰𝘭𝘪𝘩 𝘣𝘪𝘢𝘴𝘢𝘬𝘢𝘯 𝘪𝘫𝘪𝘯 𝘬𝘢𝘭𝘰 𝘵𝘪𝘥𝘢𝘬 𝘣𝘪𝘴𝘢 𝘮𝘦𝘯𝘨𝘪𝘬𝘶𝘵𝘪 𝘱𝘦𝘯𝘨𝘢𝘫𝘪𝘢𝘯. 𝘔𝘰𝘩𝘰𝘯 𝘢𝘮𝘢𝘭 𝘴𝘩𝘰𝘭𝘪𝘩𝘯𝘺𝘢 𝘱𝘢𝘬 @𝘻𝘢𝘦𝘯𝘢𝘭 𝘥𝘢𝘯 𝘮𝘣𝘬 @𝘦𝘳𝘯𝘢 𝘶𝘯𝘵𝘶𝘬 𝘮𝘦𝘮𝘣𝘦𝘳𝘪 𝘱𝘦𝘯𝘨𝘦𝘳𝘵𝘰𝘢𝘯 𝘬𝘱𝘥 𝘋𝘸𝘪𝘬𝘪 𝘱𝘦𝘯𝘵𝘪𝘯𝘨𝘯𝘺𝘢 𝘯𝘨𝘢𝘫𝘪 , 𝘬𝘢𝘭𝘢𝘶 𝘮𝘦𝘮𝘢𝘯𝘨 𝘮𝘢𝘶 𝘵𝘪𝘥𝘢𝘬 𝘮𝘢𝘶 𝘩𝘢𝘳𝘶𝘴 𝘪𝘫𝘪𝘯 𝘺𝘢 𝘴𝘶𝘱𝘢𝘺𝘢 𝘪𝘫𝘪𝘯.  𝘚𝘦𝘮𝘰𝘨𝘢 𝘈𝘭𝘭𝘰𝘩 𝘱𝘢𝘳𝘪𝘯𝘨 𝘮𝘢𝘯𝘧𝘢𝘢𝘵 𝘥𝘢𝘯 𝘣𝘢𝘳𝘰𝘬𝘢𝘩. 𝘈𝘢𝘮𝘪𝘪𝘪𝘯🤲</t>
  </si>
  <si>
    <t>February 5, 2024 1:34 pm</t>
  </si>
  <si>
    <t>Bacaan
Tilawaty 4 hal 43&amp;44
PR
Menderes tilawaty 4 hal 44
Menghafal doa lailatul qodar dan doa mohon kesehatan
Report 
Alhamdulillah  tilawaty 4 sdh di halaman terakhir. Insyaallah kalo besok lancar bisa lanjut ke tilawaty 5.Horray👏👏👏 tetap semangat ya Nadeen. Semoga Alloh paring manfaat dan barokah aamiiin🤲</t>
  </si>
  <si>
    <t>February 7, 2024 1:33 pm</t>
  </si>
  <si>
    <t>Bacaan 
Tilawaty 5 hal. 1 &amp; 2
Mengenalkan tajwid idghom bigunnah
Hafalan surat pendek surat Al balad
PR
Nderes tilawaty 5 hal. 2
Menghafal doa lailatul qodar
Menghafal doa mohon kesehatan
Report
Mohon maaf ada gangguan sinyal jadi suaranya putus2. Tapi Alhamdulillah sinyalnya putus putussetelah Nadeen selesai baca tilawaty. Pokok e tetsp semangat ngaji ya Nadeen💪. Mugo2 Alloh paring manfaat dan barokah. Sampai jumpa besok senin🖐 have a nice weekend 🥰</t>
  </si>
  <si>
    <t>February 7, 2024 1:41 pm</t>
  </si>
  <si>
    <t>Bacaan surat Al qomar  ayat 41-55
Murojaah doa2 yg belum hapal
Makna surat Al an 'am ayat 142,147,148,149
Report
Alhamdulillah Abi bisa mengikuti pengajian dg baik. Semoga Alloh paring manfaat dan barokah aamiiin aamiiin🤲</t>
  </si>
  <si>
    <t>February 8, 2024 12:52 am</t>
  </si>
  <si>
    <t>Bacaan
Tilawaty 2 hal. 30
Murojaah Surat2 pendek
Al fatihah
Annas
al falaq
al iklash
PR  
menderes tilawaty 2 hal. 31
Report 
Alhamdulillah jubilee bisa mengikuti pengajian dg baik. Boleh melanjutkan ke hal 31.Tetap semangat ngaji ya jubilee💪 semoga Alloh paring manfaat dan barokah aamiiin🤲</t>
  </si>
  <si>
    <t>February 8, 2024 2:13 am</t>
  </si>
  <si>
    <t>Bacaan 
 surat Arrohman ayat 1-25
Tebak2 an tajwid dg menyebutkan huruf2nya
Makna surat Albaqoroh ayat 1-10
Report
Alhamdulillah Abi bisa mengikuti pengajian dg sangat baik. Semoga Alloh paring manfaat dan barokah aamiiin🤲 sampe ketemu lagi minggu depan🖐</t>
  </si>
  <si>
    <t>February 12, 2024 2:07 pm</t>
  </si>
  <si>
    <t>Bacaan 
Tilawaty 5 hal. 4 &amp; 5
Doa mohon kesehatan
Doa lailatul qodar
Doa raja istighfar
PR 
Menderes tilawaty 5 hal. 5
Report
Untuk bacaan halaman 4 cukup lancar, untuk yg halaman 5,karna bacaannya cukup panjang ,banyak madthobi'i juga ikhfa' maupun gunnah musaddah sehingga beberapa kali nadeen berhenti di tengah karna nafasnya belum kuat. Tetapi tidak apa2 nadeen cukup banyakin nderes insyaallah akan lebih lancar lagi. Tetap semangat ya Nadeen💪 mugo2 Alloh paring manfaat dan barokah aamiiin🤲</t>
  </si>
  <si>
    <t>February 13, 2024 2:40 am</t>
  </si>
  <si>
    <t>IZIN (GURU)</t>
  </si>
  <si>
    <t>Bacaan 
Surat Nuh ayat 11-29
Murojaah doa2
Doa for parent✅
Doa minum susu(belum hafal) 
Doa kenaikan dunia dan akhirat ✅
Doa before eating and after eating✅
Doa seeking knowledge 1  &amp;  2 ✅
Doa before sleeping and wake up✅
Doa hearing thunder(kurang lancar) 
Doa get an accident✅
Doa entering house(kurang lancar) and leaving house✅
Doa entering toilet and leaving toilet✅
Doa after dreesing(kurang lancar) 
Doa iftar✅
Doa seeing another get an accident(belum lancar) 
Doa entering masjid and leaving masjid(belum lancar
Doa after adzan(belum lancar) 
Doa before wudhu and after wudhu✅
Asmaulhusna 1-99 (blm lancar) 
Doa ketika marah ✅ (I never angry katanya😂) 
Doa masuk pasar(blm hafal) 
Doa ada angin kencang(kurang lancar) 
Doa turun hujan(blm hafal) 
Doa naik kendaraan (blm hafal) 
Doa menjenguk orang sakit(blm hafal) 
Makna surat al an'am ayat 138
PR 
Nge Print semua doa yg saya kirim 
Nderes doa2 yg sdh pernah di mangkul kan
Report 
Untuk bacaan Alhamdulillah cukup lancar, tapi untuk doa2 dia masih banyak yg blm di hafal. Kendalanya, kalau di minta baca di notebook nya katanya dia nggak bisa baca tulisannya sendiri dan ketika dia di minta baca lewat photo photo doa yg sdh saya kirim bbrp bulan lalu dia bingung carinya because there are much photos katanya. Jadi,setelah saya kirim photo  doa-doa nya Dwiki amal sholih di ingatkan untuk print ya pak Zaenal, mbk Erna🙏 supaya mempermudah murojaah hafalan doa. Untuk makna Alhamdulillah dia bisa mengikuti mangkulan dg baik, good job Dwiki👍 Tetap semangat mengaji💪 semoga Alloh paring manfaat dan barokah aamiiin🤲</t>
  </si>
  <si>
    <t>February 14, 2024 3:20 am</t>
  </si>
  <si>
    <t>Bacaan 
Surat Arrahman ayat 26-45
Murojaah doa2:
𝘋𝘰𝘢 𝘴𝘶𝘫𝘶𝘥 𝘲𝘶𝘳'𝘢𝘯
𝘈𝘴𝘮𝘢𝘶𝘭𝘩𝘶𝘴𝘯𝘢 1-99
𝘋𝘰𝘢 𝘬𝘦𝘵𝘦𝘵𝘢𝘱𝘢𝘯 𝘪𝘮𝘢𝘯
𝘋𝘰𝘢 𝘬𝘦𝘴𝘢𝘣𝘢𝘳𝘢𝘯
𝘋𝘰𝘢 𝘮𝘪𝘯𝘵𝘢 𝘪𝘭𝘩𝘢𝘮 𝘺𝘨 𝘣𝘦𝘯𝘢𝘳
𝘋𝘰𝘢 𝘱𝘢𝘬𝘦 𝘣𝘢𝘫𝘶
𝘋𝘰𝘢 𝘮𝘦𝘯𝘥𝘦𝘯𝘨𝘢𝘳 𝘱𝘦𝘵𝘪𝘳
𝘋𝘰𝘢 𝘮𝘢𝘴𝘶𝘬 𝘳𝘶𝘮𝘢𝘩
𝘋𝘰𝘢 𝘮𝘢𝘴𝘶𝘬 𝘥𝘢𝘯 𝘬𝘦𝘭𝘶𝘢𝘳 𝘮𝘢𝘴𝘫𝘪𝘥
𝘋𝘰𝘢 𝘵𝘦𝘳𝘵𝘪𝘮𝘱𝘢 𝘮𝘶𝘴𝘪𝘣𝘢𝘩
𝘋𝘰𝘢 𝘮𝘦𝘭𝘪𝘩𝘢𝘵 𝘰𝘳𝘨 𝘭𝘢𝘪𝘯 𝘵𝘦𝘳𝘵𝘪𝘮𝘱𝘢 𝘮𝘶𝘴𝘪𝘣𝘢𝘩
𝘋𝘰𝘢 𝘴𝘦𝘴𝘶𝘥𝘢𝘩 𝘢𝘥𝘻𝘢𝘯
𝘋𝘰𝘢 𝘮𝘦𝘯𝘤𝘢𝘳𝘪 𝘪𝘭𝘮𝘶 1&amp;2
𝘔𝘢𝘬𝘯𝘢 𝘴𝘶𝘳𝘢𝘵 𝘢𝘭 𝘢𝘯'𝘢𝘮 𝘢𝘺𝘢t 141,146 dan surat Al-Baqarah ayat 11,12
Report
Alhamdulillah bacaan cukup lancar, tinggal  belajar mengatur nafas ketika baca spy tdk berhenti berhenti di tengah ayat. Untuk hafalan doa Alhamdulillah juga ada peningkatan almost hafal doa2 di atas. Ini menunjukkan dia ada usaha utk menghafal.good job Abi👍 dan untuk makna Alhamdulillah juga tidak ada kendala. Pengajian bisa berjalan dg lancar. Semoga Alloh paring manfaat dan barokah aamiiin</t>
  </si>
  <si>
    <t>February 14, 2024 3:30 am</t>
  </si>
  <si>
    <t>Bacaan 
Surat jin ayat 1-19
Makna surat al an 'am ayat 139-142
Report
Alhamdulillah bacaan bagus, banyakin nderes ya @dwiki.untuk makna Alhamdulillah juga dia bisa mengikuti dg baik. Semoga Alloh paring manfaat dan barokah aamiiin🤲</t>
  </si>
  <si>
    <t>February 14, 2024 2:24 pm</t>
  </si>
  <si>
    <t>Bacaan
Surat Jin ayat 21-28 &amp; surat al muzzammil  ayat 1-19
Tebak2 an tajwid beserta huruf hurufnya
Makna surat al an'am  145
Report
Untuk bacaan, alhamdulillah Dwiki sudah bagus tp dengungnya kurang tampak,terlihat ketika ada bacaan ikhfa' hakiki, ikhfa' safawi, gunnah musaddah . Untuk tajwidmungkin karna lama nggak ngaji jadi ada beberapa yg lupa. Kalau untuk makna Alhamdulillah bisa mengikuti dg baik. Tetap semangat ngaji ya Dwiki💪semoga Alloh paring manfaat dan barokah aamiiin🤲</t>
  </si>
  <si>
    <t>February 15, 2024 2:29 am</t>
  </si>
  <si>
    <t>Bacaan
Surat arrohman 46-78
Tebak2an tajwid dan huruf-hurufnya(gunnah musaddah, idghom bigunnah dan bilagunnah, idzhar halqi dan safawi, madthobi'i, qolqolah, iqlab, ikhfa'haqiqidan safawi) 
Makna surat Al-Baqarah ayat 14,15,16
Report
Alhamdulillah Abi bisa mengikuti pengajian dg sangat baik . Semoga Alloh paring manfaat dan barokah aamiiin🤲</t>
  </si>
  <si>
    <t>February 15, 2024 1:35 pm</t>
  </si>
  <si>
    <t>Bacaan
Tilawaty 5 hal. 7
Doa lailatul qodar
Doa mohon kesehatan
Report
Alhamdulillah 2 doa di atas sdh hafal. Insyaallah nanti di tambahin lagi hafalan doanya. Untuk bacaan, tadi masih agak terbata -bata tapi gpp. Dengan rajin menderes insyaallah tambah lancar. Terbukti Nadeen yg dulunya butuh waktu 3-4 kali pertemuan utk bisa lancar 1 halaman sekarang cukup 1-2 kali pertemuan sdh lancar. Tetap semangat mengaji ya Nadeen💪💪💪😻😻😻</t>
  </si>
  <si>
    <t>February 15, 2024 1:42 pm</t>
  </si>
  <si>
    <t>Bacaan
Tilawaty 5 hal. 7
Doa lailatul qodar
Doa mohon kesehatan
Report
Alhamdulillah 2 doa di atas sdh hafal. Insyaallah nanti di tambahin lagi hafalan doanya. Untuk bacaan, tadi masih agak terbata -bata tapi gpp. Dengan rajin menderes insyaallah tambah lancar. Terbukti Nadeen yg dulunya butuh waktu 3-4 kali pertemuan utk bisa lancar 1 halaman sekarang cukup 1-2 kali pertemuan sdh lancar. Tetap semangat mengaji ya Nadeen</t>
  </si>
  <si>
    <t>February 18, 2024 3:08 pm</t>
  </si>
  <si>
    <t>IZIN (MURID)</t>
  </si>
  <si>
    <t>Izin, masih capek baru pulang dari California</t>
  </si>
  <si>
    <t>February 18, 2024 3:10 pm</t>
  </si>
  <si>
    <t>Izin, masih tidur. Minta cancel ngajinya</t>
  </si>
  <si>
    <t>February 18, 2024 3:11 pm</t>
  </si>
  <si>
    <t>Izin, masihbcapek habis pulang dari California</t>
  </si>
  <si>
    <t>February 19, 2024 11:01 pm</t>
  </si>
  <si>
    <t>Bacaan
Tilawaty 5 hal. 7 &amp; 8
Belajar tajweed gunnah musaddah
PR
Menderes Tilawaty 5 hal. 8
Report
Alhamdulillah Nadeen bisa mengikuti pengajian dg baik. Semoga Alloh paring manfaat dan barokah aamiiin🤲</t>
  </si>
  <si>
    <t>February 20, 2024 12:47 am</t>
  </si>
  <si>
    <t>Bacaan 
Surat Al muzammil ayat 20 &amp; al muddatsir ayat 1-17
Murojaah doa2 sehari hari
Alhamdulillah hafalan Dwiki bertambah yaitu doa memakai pakaian
Makna surat Al an'am ayat 146-147
Alhamdulillah tdk ada kendala
Report
alhamdulillah pengajian berjalan dg lancar, tidak ada kendala. Dwiki juga bisa mengikuti pengajian dg baik. Semoga Alloh paring manfaat dan barokah aamiiin🤲</t>
  </si>
  <si>
    <t>February 20, 2024 11:53 pm</t>
  </si>
  <si>
    <t>Bacaan
Surat al muddatsir ayat 18-47
Makna surat al an'am ayat 148-149
Report
Alhamdulillah Dwiki bisa mengikuti pengajian dg sangat baik. Meskipun belum pulang tapi dia melonggarkan waktunya untuk bisa tetap ngaji. Good job Dwiki👍semoga Alloh paring manfaat dan barokah aamiiin🤲</t>
  </si>
  <si>
    <t>February 21, 2024 2:27 am</t>
  </si>
  <si>
    <t>Bacaan 
Surat alwaqi'ah ayat 1-38
Murojaah doa2:
𝘋𝘰𝘢 𝘴𝘶𝘫𝘶𝘥 𝘲𝘶𝘳'𝘢𝘯
𝘈𝘴𝘮𝘢𝘶𝘭𝘩𝘶𝘴𝘯𝘢 1-99
𝘋𝘰𝘢 𝘬𝘦𝘵𝘦𝘵𝘢𝘱𝘢𝘯 𝘪𝘮𝘢𝘯
𝘋𝘰𝘢 𝘬𝘦𝘴𝘢𝘣𝘢𝘳𝘢𝘯
𝘋𝘰𝘢 𝘮𝘪𝘯𝘵𝘢 𝘪𝘭𝘩𝘢𝘮 𝘺𝘨 𝘣𝘦𝘯𝘢𝘳
𝘋𝘰𝘢 𝘱𝘢𝘬𝘦 𝘣𝘢𝘫𝘶
𝘋𝘰𝘢 𝘮𝘦𝘯𝘥𝘦𝘯𝘨𝘢𝘳 𝘱𝘦𝘵𝘪𝘳
𝘋𝘰𝘢 𝘮𝘢𝘴𝘶𝘬 𝘳𝘶𝘮𝘢𝘩
𝘋𝘰𝘢 𝘮𝘢𝘴𝘶𝘬 𝘥𝘢𝘯 𝘬𝘦𝘭𝘶𝘢𝘳 𝘮𝘢𝘴𝘫𝘪𝘥
𝘋𝘰𝘢 𝘵𝘦𝘳𝘵𝘪𝘮𝘱𝘢 𝘮𝘶𝘴𝘪𝘣𝘢𝘩
𝘋𝘰𝘢 𝘮𝘦𝘭𝘪𝘩𝘢𝘵 𝘰𝘳𝘨 𝘭𝘢𝘪𝘯 𝘵𝘦𝘳𝘵𝘪𝘮𝘱𝘢 𝘮𝘶𝘴𝘪𝘣𝘢𝘩
𝘋𝘰𝘢 𝘴𝘦𝘴𝘶𝘥𝘢𝘩 𝘢𝘥𝘻𝘢𝘯
𝘋𝘰𝘢 𝘮𝘦𝘯𝘤𝘢𝘳𝘪 𝘪𝘭𝘮𝘶 1&amp;2
Membahas ttg aurot laki2 dan perempuan
𝘔𝘢𝘬𝘯𝘢 𝘴𝘶𝘳𝘢𝘵 𝘢𝘭 baqoroh ayat 17,18,19
Report
Alhamdulillah Abi bisa mengikuti pengajian dg sangat baik 👍Semoga Alloh paring manfaat dan barokah aamiiin🤲</t>
  </si>
  <si>
    <t>February 21, 2024 1:38 pm</t>
  </si>
  <si>
    <t>Bacaan 
Surat Al mudatsir ayat 48-56 &amp; surat al qiyamah 1-19
Tebak2an tajwid 
Makna surat al an'am ayat 150-151 
Report
Alhamdulillah Dwiki bisa mengikuti pengajian dg sangat 👍</t>
  </si>
  <si>
    <t>February 22, 2024 1:44 pm</t>
  </si>
  <si>
    <t>Bacaan
Tilawaty 5 hal. 12
Doa mohon kesehatan✅
Doa lailatulqodar✅
Doa menjenguk orang sakit✅
Asmaul husna 1-48❎
Learn about tajweed mad thobi'i
Karna Nadeen sudah mau  Alqur'an jadi sedikit demi sedikit akan kami kenalkan dg tajweed beserta huruf hurufnya. Jangan khawatir ya Nadeen Tajweed is easy😊
PR 
Menderes tilawaty 5 hal. 12
Menghafal asmaulhusna 1-40 dulu
Menyalin tajweed, sudah saya kirimkan fotonya 
Report 
 Alhamdulillah Nadeen bisa mengikuti pengajian dengan sangat baik, tetap semangat 🔛🔥sampai jumpa next week👋 Happy weekend🍕🏠🎉 Semoga Alloh paring manfaat dan barokah aamiiin🤲</t>
  </si>
  <si>
    <t>February 25, 2024 2:45 pm</t>
  </si>
  <si>
    <t>Bacaan
 tilawaty 2 hal. 38
Menghafal bersama surat Al lahab ayat 1 &amp; 2
PR 
Menderes tilawaty 2 hal 39
Report 
Alhamdulillah jubilee bisa mengikuti pengajian dg sangat baik, bacaannya juga lancar. Boleh lanjut ke halaman berikutnya. Mohon maaf baru bisa laporan karena kemaren buru2 ada acara balita🙏 semoga Alloh paring manfaat dan barokah aamiiin🤲 🙏</t>
  </si>
  <si>
    <t>February 26, 2024 12:52 am</t>
  </si>
  <si>
    <t>Bacaan:
Tilawaty 2 hal 38
Doa2
Doa before and after eating
Doa before sleeping and wake up
Doa entering and leaving house
Doa entering and leaving toilet
Doa entering and leaving masjid
Doa hearing thunder
Doa drinking milk
Doa minta ilham yg benar 
Doa sneeze
Doa for parent
Doa seeking knowledge 1
Doa minta kemudahan
Doa ketetapan ima
PR 
Menderes tilawaty 2 hal 38
Murojaah doa2
Report 
Alhamdulillah Jubilee bisa mengikuti pengajian dg baik👏 untuk bacaannya di halaman 38 masih kurang di panjang pendek.amal sholih di deres lagi ya Jubilee 😊 tetap semangat💪 semoga Alloh paring manfaat dan barokah aamiiin🤲🤲🤲 sampai jumpa hari sabtu👋</t>
  </si>
  <si>
    <t>February 26, 2024 1:31 pm</t>
  </si>
  <si>
    <t>Bacaan 
Tilawaty 5 hal 12 &amp; 13
Doa2
Asmaulhusna 1-40 (sdh hafal 1-37) 
Doa raja istighfar
Doa masuk pasar
Doa lailatulqodar
Doa naik kendaraan
Doa menjenguk orang sakit
Doa mohon kesehatan
PR 
Menderes tilawaty 5 hal 13
Menyalin tajwid mad thobi'i
Menyalin doa berlindung dari kejelekan
Report 
Alhamdulillah bacaaannya Nadeen lancar, boleh lanjut ke tilawaty 5 hal 13.Tetap semangat terus💪,Semoga Alloh paring manfaat dan barokah aamiiin🤲</t>
  </si>
  <si>
    <t>February 28, 2024 2:14 pm</t>
  </si>
  <si>
    <t>Bacaan 
Tilawaty 5 hal. 14&amp;15
Membahas ttg kemandirian pribadi dan kemandirian dlm keluarga
PR 
Menderes tilawaty 5 hal 16
Menderes doa berlindung dari amal jelek
Report 
Alhamdulillah Nadeen sdh copy doa berlindung dari amal jelek dan tajwid mad thobi'i, alhamdulillah jaza killahu hoiro bu Gumilar atas bantuannya🙏, Alhamdulillah bacaan hari ini juga cukup lancar boleh lanjut ke halaman berikutnya. Tetap semangat Nadeen💪 semoga Alloh paring manfaat dan barokah aamiiin🤲 🙏</t>
  </si>
  <si>
    <t>February 28, 2024 2:19 pm</t>
  </si>
  <si>
    <t>Bacaan surat al insan ayat 20-40
Makna Al an'am ayat 152
PR 
Nge print doa2 , file sdh di kirim ke nomer Dwiki
Report
Alhamdulillah pengajian hari ini bisa berjalan dg baik tanpa kendala. Semoga Alloh paring manfaat dan barokah aamiiin🤲 🙏</t>
  </si>
  <si>
    <t>February 29, 2024 2:38 am</t>
  </si>
  <si>
    <t>Bacaan
Surat Al waqi'ah ayat 75-96
Murojaah doa2
𝘋𝘰𝘢 𝘴𝘶𝘫𝘶𝘥 𝘲𝘶𝘳'𝘢𝘯
𝘈𝘴𝘮𝘢𝘶𝘭𝘩𝘶𝘴𝘯𝘢 1-99
𝘋𝘰𝘢 𝘬𝘦𝘵𝘦𝘵𝘢𝘱𝘢𝘯 𝘪𝘮𝘢𝘯
𝘋𝘰𝘢 𝘬𝘦𝘴𝘢𝘣𝘢𝘳𝘢𝘯
𝘋𝘰𝘢 𝘮𝘪𝘯𝘵𝘢 𝘪𝘭𝘩𝘢𝘮 𝘺𝘨 𝘣𝘦𝘯𝘢𝘳
𝘋𝘰𝘢 𝘱𝘢𝘬𝘦 𝘣𝘢𝘫𝘶
𝘋𝘰𝘢 𝘮𝘦𝘯𝘥𝘦𝘯𝘨𝘢𝘳 𝘱𝘦𝘵𝘪𝘳
𝘋𝘰𝘢 𝘮𝘢𝘴𝘶𝘬 𝘳𝘶𝘮𝘢𝘩
𝘋𝘰𝘢 𝘮𝘢𝘴𝘶𝘬 𝘥𝘢𝘯 𝘬𝘦𝘭𝘶𝘢𝘳 𝘮𝘢𝘴𝘫𝘪𝘥
𝘋𝘰𝘢 𝘵𝘦𝘳𝘵𝘪𝘮𝘱𝘢 𝘮𝘶𝘴𝘪𝘣𝘢𝘩
𝘋𝘰𝘢 𝘮𝘦𝘭𝘪𝘩𝘢𝘵 𝘰𝘳𝘨 𝘭𝘢𝘪𝘯 𝘵𝘦𝘳𝘵𝘪𝘮𝘱𝘢 𝘮𝘶𝘴𝘪𝘣𝘢𝘩
𝘋𝘰𝘢 𝘴𝘦𝘴𝘶𝘥𝘢𝘩 𝘢𝘥𝘻𝘢𝘯
𝘋𝘰𝘢 𝘮𝘦𝘯𝘤𝘢𝘳𝘪 𝘪𝘭𝘮𝘶 1&amp;2
Makna surat al an am ayat 150-154
Report
Alhamdulillah pengajian berjalan dg lancar tanpa kendala, Abi juga bisa mengikuti dg baik, bacaan  ada peningkatan, hafalan doa juga ada peningkatan. Tetap semangat Abi💪 semoga Alloh paring manfaat dan barokah aamiiin aamiiin aamiiin🤲 🙏</t>
  </si>
  <si>
    <t>March 1, 2024 12:43 am</t>
  </si>
  <si>
    <t>Maret</t>
  </si>
  <si>
    <t>Bacaan
Surat al insan 1-21
*Alhamdulillah bacaan sudah lancar tapi kalo pas bacaan dengung, dengungnya kadang kurang tampak
Murojaah doa2
Doa hearing thunder
Doa after dressing
Doa entering house
Doa entering and leaving masjid
Doa seeing another get an accident
Doa after adzan
Doa entering market
Doa when there is storm wind 
Doa riding vehicle
Doa visiting sick people
Doa rain fall
Doa ask refuge from syirik
*Doa2 di atas adl doa doa yg blm di hapal atau hapal tp sebagian
Makna surat al an'am ayat 153-154
*alhamdulillah tdk ada kendala
PR
Mendengarkan  asmaulhusna nada tilawaty setiap sebelum tidur, audionya sdh saya kirim. Murojaah doa2 setiap habis subuh. File doa2 sdh saya kirim tp alangkah lebih baik di print untuk memudahkan murojaah.
Report
Alhamdulillah sejauh ini tidak ada kendala dlm pengajian, Dwiki juga alhamdulillah nemen2 i meskipun ngajinya tdk sampai 1 jam. Tetap semangat mencari ilmu ya Dwiki💪 Semoga Alloh paring manfaat dan barokah aamiiin🤲 aamiiin🤲 aamiiin🤲 🙏</t>
  </si>
  <si>
    <t>March 2, 2024 12:17 am</t>
  </si>
  <si>
    <t>Bacaan
Surat al insan ayat 23-31 &amp; surat Al mursalat ayat 1-19
Tebak2an tajwid
Makna surat al an'am ayat 155-157
Report
Alhamdulillah  Dwiki bisa mengikuti pengajian dg baik, tidak ada kendala. Tetap semangat ngaji dan jangan lupa PR kemaren di kerjain. Semoga Alloh paring manfaat dan barokah. Aamiiin🤲🙏</t>
  </si>
  <si>
    <t>March 2, 2024 1:05 am</t>
  </si>
  <si>
    <t>Bacaan
Tilawaty 2 hal. 40.
Panjang pendeknya masih ada yang kurang, amal sholih di deres lagi ya😊
Asmaulhusna 1-40
Learn about 3 succes generus
1.knowledgeable
2.good attitude
3.independent
Tadi pas di jelasin jubilee kurang memperhatikan, ya mungkin karna sdh capek ya ngajinya. InsyaAllah kita bikin tepuk2 for next ngaji in order that jubilee easy to memorize
Report
Alhamdulillah jubilee bisa mengikuti pengajisn dg baik. Tetap semangat ya jubilee 💪see you  in the next ngaji. Mudah mudah an Alloh paring manfaat dan barokah aamiiin🤲🙏</t>
  </si>
  <si>
    <t>March 2, 2024 2:33 am</t>
  </si>
  <si>
    <t>Bacaan
Surat Al hadid ayat 1-10
*Bacaan sudah lancar but He need to improve in manage his breath when reciting qur'an 
Tebak2 an tajwid 
He do good in guess the tajweed and it's letter. 
Makna surat al an'am  ayat 155-158
Alhamdulillah tidak ada kendala
PR
Sama dg yg kemarin
Report
Alhamdulillah Abi bisa mengikuti pengajian dg sangat baik, dia aktif ketika menemukan kebingungan. Good job Abi 👏👍 tetap semangat 🔛🔥💪 Semoga Alloh paring manfaat dan barokah🤲 aamiiin🤲</t>
  </si>
  <si>
    <t>March 4, 2024 1:33 pm</t>
  </si>
  <si>
    <t>Bacaan 
Tilawaty 5 hal. 17 &amp; 18
*Alhamdulillah hari ini Nadeen bisa baca 2 halaman next ngaji  halaman 18
-Doa berlindung dari amal jelek 
*Nadeen sudah hafal yg versi 1 Good job girl😍👍🤩 tinggal ngafalin yg versi 2
-Asmaulhusna 1-40(nadeen sdh hafal 37) 
Learn tajweed about idghom bilagunnah. 
Sekalian tadi pas di halaman 18 pas contohnya full idghom bilagunnah, jadi sekalian di jelasin ke Nadeen. InsyaAllah nanti saya kirim penjelasan ttg idghom bilagunnah. Amsol di salin di buku ya Nadeen. 
Report
Alhamdulillah Nadeen bisa mengikuti pengajian dg sangat baik, full senyum, selalu ceria .semoga Alloh paring manfaat dan barokah aamiiin🤲🤲🤲 🙏</t>
  </si>
  <si>
    <t>March 6, 2024 3:54 am</t>
  </si>
  <si>
    <t>Bacaan 
surat Al hadid ayat 11-19
*Bacaan  masih kurang di panjang pendek, kalo untung yg dengungnya sudah bagus
Murojaah doa2
𝘋𝘰𝘢 𝘴𝘶𝘫𝘶𝘥 𝘲𝘶𝘳'𝘢𝘯
𝘈𝘴𝘮𝘢𝘶𝘭𝘩𝘶𝘴𝘯𝘢 1-99
𝘋𝘰𝘢 𝘬𝘦𝘵𝘦𝘵𝘢𝘱𝘢𝘯 𝘪𝘮𝘢𝘯
𝘋𝘰𝘢 𝘬𝘦𝘴𝘢𝘣𝘢𝘳𝘢𝘯
𝘋𝘰𝘢 𝘮𝘪𝘯𝘵𝘢 𝘪𝘭𝘩𝘢𝘮 𝘺𝘨 𝘣𝘦𝘯𝘢𝘳
𝘋𝘰𝘢 𝘱𝘢𝘬𝘦 𝘣𝘢𝘫𝘶
𝘋𝘰𝘢 𝘮𝘦𝘯𝘥𝘦𝘯𝘨𝘢𝘳 𝘱𝘦𝘵𝘪𝘳
𝘋𝘰𝘢 𝘮𝘢𝘴𝘶𝘬 𝘳𝘶𝘮𝘢𝘩
𝘋𝘰𝘢 𝘮𝘢𝘴𝘶𝘬 𝘥𝘢𝘯 𝘬𝘦𝘭𝘶𝘢𝘳 𝘮𝘢𝘴𝘫𝘪𝘥
𝘋𝘰𝘢 𝘵𝘦𝘳𝘵𝘪𝘮𝘱𝘢 𝘮𝘶𝘴𝘪𝘣𝘢𝘩
𝘋𝘰𝘢 𝘮𝘦𝘭𝘪𝘩𝘢𝘵 𝘰𝘳𝘨 𝘭𝘢𝘪𝘯 𝘵𝘦𝘳𝘵𝘪𝘮𝘱𝘢 𝘮𝘶𝘴𝘪𝘣𝘢𝘩
𝘋𝘰𝘢 𝘴𝘦𝘴𝘶𝘥𝘢𝘩 𝘢𝘥𝘻𝘢𝘯
𝘋𝘰𝘢 𝘮𝘦𝘯𝘤𝘢𝘳𝘪 𝘪𝘭𝘮𝘶 1&amp;2
*Doa2 di atas adalah list doa2 yg  Abi belum hafal. Amal sholih di murojaah setiap hari
Makna surat Al-Baqarah ayat 20-25
Alhamdulillah tidak ada kendala
Report
Alhamdulillah pengajisn hari ini berjalan dg lancar, Abi juga bisa mengikuti pengajisn dg sangat baik. Semoga Alloh paring manfaat dan barokah aamiiin 🤲🙏</t>
  </si>
  <si>
    <t>March 6, 2024 1:12 pm</t>
  </si>
  <si>
    <t>Belum sempat ngaji baru mau mulai tiba2 putus. Mungkin baru ada gangguan sinyal. Sudah di coba telpon ulang tapi nggak nyambung. Kalau begitu amal sholih Nadeen nderes tilawaty nya sama di tambah menghafal doa berlindung dari amal jelek version 2 ya Nadeen. Sampai jumpa hari senin
Alhamdulillah jaza killahu hoiro sdh mengerjakan PR yg kemaren🙏😘</t>
  </si>
  <si>
    <t>March 7, 2024 2:44 am</t>
  </si>
  <si>
    <t>Bacaan
Surat Al hadid ayat 20-25
Tebak 2 an tajwid
Makna surat al baqoroh ayat 26-29 &amp; 31
Report
Alhamdulillah pengajian berjalan dg baik, untuk bacaan cukup bagus, hanya kurang nderes seperti nya, untuk tajwid hari ini tambah ro' tafkhim dan ro' tarki' tadi sdh saya jelaskan secara lisan InsyaAllah untuk penjelasan lewat tulisan nyusul. Semoga Alloh paring manfaat dan barokah aamiiin🤲🤲🙏</t>
  </si>
  <si>
    <t>March 9, 2024 2:05 am</t>
  </si>
  <si>
    <t>Rambo-CH</t>
  </si>
  <si>
    <t>Hasil Pre test
Bacaan
Rambo sudah Alqur'an
Doa sehari - hari &amp; surat pendek:
Doa for parent✅
Doa before eating and after eating✅
Doa seeking knowledge 1  &amp;  2❎
Doa before sleeping and wake up✅
Doa hearing thunder❎
Doa get an accident❎
Doa entering house❎ and leaving house✅
Doa entering toilet and leaving toilet✅
Doa after dreesing❎
Doa iftar✅
Doa seeing another get an accident❎
Doa entering masjid and leaving masjid❎
Doa after adzan❎
Doa before wudhu and after wudhu✅
Asmaulhusna 1-99 baru sampe nomor 20 an 
Surat2 pendek
Annas✅
Al falaq✅
Al ikhlas✅
Al lahab✅
Annashr✅
Al-kafirun ✅
Al kautsar✅
Alma'un✅
Attakatsur✅
Al fiil✅
Al humazah✅
Annashr✅
Al quraisy ✅
al ashr ✅
Al qori'ah (masih agak lupa lupa inget) 
Materi tata krama 
Baru Tata krama makan dan tata krama berjalan
Tajwid belum
Pegon sudah
Alhamdulillah Pre test hari ini berjalan lancar, Rambo juga bisa mengikuti dg baik👍sampai jumpa di pengajian berikutnya ya Rambo🖐😊</t>
  </si>
  <si>
    <t>March 9, 2024 10:28 pm</t>
  </si>
  <si>
    <t>Bacaan Tilawaty 2 hal. 37,38,39,40,41
*Bacaan sudah lumayan cukup bagus. Boleh lanjut ke halaman berikutnya
Asmaulhusna 1-45
*masih agak terbata bata
Mengenalkan doa ketika tertimpa musibah
PR
Menderes Tilawaty 2 hal 42
Melancarkan asmaulhusna 1-45
Murojaah doa2 dan surat pendek yg sdh di hafal maupun yg blm 
Report
Alhamdulillah Jubilee bisa mengikuti pengajian dg baik meskipun dia bilang sleepy. Tetap semangat ngaji ya Jubilee. Semoga Alloh paring manfaat dan barokah ,Aamiiin 🤲🙏. Sampai jumpa di pengajian berikutnya🖐😘</t>
  </si>
  <si>
    <t>March 12, 2024 12:25 pm</t>
  </si>
  <si>
    <t>Nadeen ijin ngajinya selama bulan puasa, karena bertepatan dg waktu gurunya shalat tarawih</t>
  </si>
  <si>
    <t>March 12, 2024 12:27 pm</t>
  </si>
  <si>
    <t>Gurunya lupa  nerobosin .ingat sdh lewat jam dan ketika chat mamanya, gk langsung di bales karena mamanya lupa kalau hari ini ngaji. Sibuk persiapan puasa</t>
  </si>
  <si>
    <t>March 13, 2024 1:46 am</t>
  </si>
  <si>
    <t>Bacaan 
Surat Al hadid ayat 26-27
Makna surat Al Baqarah ayat 32-35
Report
Alhamdulillah Abi bisa mengikuti pengajian dg baik,  meskipun puasa tetap nemen2i ngaji. Good job Abi👍semoga Alloh paring sukses 5 ibadah di bulan ramadhannya</t>
  </si>
  <si>
    <t>March 13, 2024 1:34 pm</t>
  </si>
  <si>
    <t>1. Membaca surat Al- Mulk ayat 4-6 dan tilawati 3 hal 1
2. Membaca dan hafalan surat Al-Fatihah, an- nass, al-falaq, Al-Ikhlas, Al-lahab
3. Belajar tajwid mathobii
4. Membaca Asmaul Husna 1-25
PR 
1. Menderes Tilawati 3 hal 1 di semak orang tua
2. Menulis huruf Pegon 
3. Menghafal Asmaul Husna 1-10 dengan nada Tilawati 
REPORT
Mas Rambo mengikuti kegiatan pembelajaran dengan baik dan tertib Untuk bacaannya perlu diperhatikan panjang pendeknya untuk hafalannya sudah cukup baik tinggal murojaah atau Menderes beberapa surat yang masih agak lupa di beberapa ayat mas Rambo juga bisa menjawab pertanyaan dgn baik dan benar bisa fokus di dalam kegiatan belajar mengajar.
KEEP FIGHTING  MAS RAMBO.... 
SEMOGA ALLAH PARING MANFAAT LANCAR DAN BAROKAH....
SEE YOU NEXT SEASON 🥰🥰🥰</t>
  </si>
  <si>
    <t>March 14, 2024 1:40 am</t>
  </si>
  <si>
    <t>Bacaan 
Surat Alhadid ayat 28-29
Makna surat Al Baqarah ayat 36-39
Report
Alhamdulillah Abi bisa mengikuti pengajian dg baik. Semoga Alloh paring manfaat dan barokah. Aamiiin aamiiin aamiiin 🤲🙏</t>
  </si>
  <si>
    <t>Desember</t>
  </si>
  <si>
    <t>March 16, 2024 12:20 pm</t>
  </si>
  <si>
    <t>Bacaan
Tilawaty 2 page 42&amp;43
Tepuk 5 bab
Tepuk 4 tali keimanan
Doa  hearing  thunder ⚡
Doa get an accident (she follows after me) 
Home work
Menderes tilawaty 2 page 44
Menderes and memorize doa get an accident 
Report
Alhamdulillah Jubilee can follow the ngaji well. Cheerfully, She also can recites  the tilawaty fluently. She can go to the next page. Yey 👏 it's the last part of tilawaty 2.may Alloh give benefits  and barokah. See you on the next ngaji Jubilee 🤏
الحمدلله جزاكم الله خيرا</t>
  </si>
  <si>
    <t>March 18, 2024 1:08 am</t>
  </si>
  <si>
    <t>Bacaan
Tilawaty 2 hal. 44
Tepuk 5 bab
Tepuk 4 tali keimanan
Doa seeking knowledge 1
Doa minta kemudahan
Doa get an accident
Doa hearing thunder
Doa rukuk
Doa i'tidal 
Asmaulhusna 1-40
Murojaah surat Al lahab 
PR 
Menderes tilawaty 3 hal 1
Report
Alhamdulillah Jubilee semangat mengaji, she can follows the ngaji well. But she said she sleepy. so, we finished the ngaji . Ok. Good job jubilee. May Alloh give benefits and barokah. Aamiiin 🤲🤲🤲</t>
  </si>
  <si>
    <t>March 20, 2024 2:06 am</t>
  </si>
  <si>
    <t>Bacaan
 surat al mujadalah ayat 1-3
Makna surat al baqoroh ayat 40-41
Report
Alhamdulillah Abi bisa mengikuti pengajian dg baik , amal sholih banyak nderes supaya bacaannya semakin tambah Lancar. Semoga Alloh paring manfaat dan barokah. Aamiiin</t>
  </si>
  <si>
    <t>March 21, 2024 1:48 am</t>
  </si>
  <si>
    <t>Bacaan
Surat Al mujadalah ayat 4-6
Makna surat al baqoroh ayat 42-48
Alhamdulillah Abi bisa mengikuti pengajian dg baik👍. Semoga Alloh paring manfaat dan barokah. Aamiiin🤲</t>
  </si>
  <si>
    <t>March 23, 2024 12:46 am</t>
  </si>
  <si>
    <t>Bacaan
Tilawaty 3 page 1
Doa2
Doa get an accident
Doa hearing  thunder⚡
Doa minta ilham yg benar
Doa for parent
Doa drinking milk
Doa before and after eating
Doa before sleeping and wake up
Doa after dressing
Asmaulhusna 1-40
Report
Alhamdulillah Jubilee can follows the ngaji well, although she was not at her home but she can focus and semangat during ngaji. Good job jubilee 😙👍👏🤏🙏 Her bacaan is good enough, she can go to the next page. Don't forget to nderes ya jubilee. May Alloh give benefits and barokah. Aamiiin🤲
She can go to the next page</t>
  </si>
  <si>
    <t>March 27, 2024 2:41 am</t>
  </si>
  <si>
    <t>Bacaan 
Surat Al mujadalah ayat 7-8
Makna surat Al baqoroh ayat 49-54
Report
Alhamdulillah pengajian bisa berjalan dg lancar, Abi juga bisa mengikuti dg  baik👍
Semoga Alloh paring manfaat dan barokah. Aamiiin🤲 🙏</t>
  </si>
  <si>
    <t>March 28, 2024 1:55 am</t>
  </si>
  <si>
    <t>Bacaan
Surat al mujadalah ayat 9-11
Makna surat Al-Baqarah ayat 55-57
Report
Alhamdulillah Abi bisa mengikuti pengajisn dg baik, amal sholih di tingkatkan nderesnya spy bacaannya semakin lancar. Semoga Alloh paring manfaat dan barokah. Aamiiin🤲</t>
  </si>
  <si>
    <t>January 10, 2024 6:37 am</t>
  </si>
  <si>
    <t>Ayu-CKP</t>
  </si>
  <si>
    <t>Kayla-CA</t>
  </si>
  <si>
    <t>� Bacaan :  Al-Qur'an Surat Ar-Rdu ayat 41-45
&amp; Al-Mulk ayat 1-selesai
� Mencari Tajwid yg sudah diajarkan di surat yang dibaca 
� Doa2 Pembuka &amp; Murojaah Target Hafalan
- Doa Pagi dan Sore yang panjang
- Raja Istighfar
- Mencari Ilmu 1 &amp; 2
- Doa Minta Ilham Yang Baik
- Doa ketetapan Iman
- Asmaul Husnah
- PR 13
- Doa Asad
- Ayat Kursi
- Surat Al-kahfi
- Surat Al-Mulk
- Doa Kedua orang tua 
- Doa Kebaikan Dunia dan Akhirat
- Doa Bangun Dari Duduk
- Doa Minta Kesabaran 1&amp;2
- Doa Berlindung dari 4 Hal
� Review Dalil 5 BAB &amp; 4 Tali Keimanan 
� PR:
- Menderes Al-Qur'an Surat Ar-Rdu Ayat 31-35
- Menghafal Tajwid Idhar Halqi &amp; Idghom Bigunnah 
- Mempraktekan pelajaran atau materi yang sudah diajarkan di kehidupan sehari-hari 
� Report
Alhamdulillah Teh Kayla bisa mengikuti pengajian dg baik, Mudah - mudahan Alloh paring manfaat barokah. Aamiiin...
 �����������</t>
  </si>
  <si>
    <t>January 25, 2024 6:18 am</t>
  </si>
  <si>
    <t>� Bacaan :  Al-Qur'an Surat Ar-Rdu ayat 31-35
&amp; Al-Mulk ayat 1-selesai
� Mencari Tajwid yg sudah diajarkan di surat yang dibaca 
� Doa2 Pembuka &amp; Murojaah Target Hafalan
- Doa Pagi dan Sore yang panjang
- Raja Istighfar
- Mencari Ilmu 1 &amp; 2
- Doa Minta Ilham Yang Baik
- Doa ketetapan Iman
- Asmaul Husnah
- PR 13
- Doa Asad
- Ayat Kursi
- Surat Al-kahfi
- Surat Al-Mulk
- Doa Kedua orang tua 
- Doa Kebaikan Dunia dan Akhirat
- Doa Bangun Dari Duduk
- Doa Minta Kesabaran 1&amp;2
- Doa Berlindung dari 4 Hal
� Review Dalil 5 BAB &amp; 4 Tali Keimanan 
� PR:
- Menderes Al-Qur'an Surat Ar-Rdu Ayat 31-35
- Menghafal Tajwid Idhar Halqi &amp; Idghom Bigunnah 
- Mempraktekan pelajaran atau materi yang sudah diajarkan di kehidupan sehari-hari 
� Report
Alhamdulillah Teh Kayla bisa mengikuti pengajian dg baik, Mudah - mudahan Alloh paring manfaat barokah. Aamiiin...
 �����������</t>
  </si>
  <si>
    <t>January 25, 2024 6:21 am</t>
  </si>
  <si>
    <t>� Bacaan :  Al-Qur'an Surat Ar-Rdu ayat 36-38
&amp; Al-Mulk ayat 1-selesai
� Mencari Tajwid yg sudah diajarkan di surat yang dibaca 
� Doa2 Pembuka &amp; Murojaah Target Hafalan
- Doa Pagi dan Sore yang panjang
- Raja Istighfar
- Mencari Ilmu 1 &amp; 2
- Doa Minta Ilham Yang Baik
- Doa ketetapan Iman
- Asmaul Husnah
- PR 13
- Doa Asad
- Ayat Kursi
- Surat Al-kahfi
- Surat Al-Mulk
- Doa Kedua orang tua 
- Doa Kebaikan Dunia dan Akhirat
- Doa Bangun Dari Duduk
- Doa Minta Kesabaran 1&amp;2
- Doa Berlindung dari 4 Hal
� Review Dalil 5 BAB &amp; 4 Tali Keimanan 
� PR:
- Menderes Al-Qur'an Surat Ar-Rdu Ayat 31-35
- Menghafal Tajwid Idhar Halqi &amp; Idghom Bigunnah 
- Mempraktekan pelajaran atau materi yang sudah diajarkan di kehidupan sehari-hari 
� Report
Alhamdulillah Teh Kayla bisa mengikuti pengajian dg baik, Mudah - mudahan Alloh paring manfaat barokah. Aamiiin...
 �����������</t>
  </si>
  <si>
    <t>January 31, 2024 11:17 am</t>
  </si>
  <si>
    <t>� Bacaan :  Al-Qur'an Surat Ibrahim ayat 1-5
&amp; Al-Mulk ayat 1-selesai
� Mencari Tajwid yg sudah diajarkan di surat yang dibaca 
� Doa2 Pembuka &amp; Murojaah Target Hafalan
- Doa Pagi dan Sore yang panjang
- Raja Istighfar
- Mencari Ilmu 1 &amp; 2
- Doa Minta Ilham Yang Baik
- Doa ketetapan Iman
- Asmaul Husnah
- PR 13
- Doa Asad
- Ayat Kursi
- Surat Al-kahfi
- Surat Al-Mulk
- Doa Kedua orang tua 
- Doa Kebaikan Dunia dan Akhirat
- Doa Bangun Dari Duduk
- Doa Minta Kesabaran 1&amp;2
- Doa Berlindung dari 4 Hal
� Review Dalil 5 BAB &amp; 4 Tali Keimanan 
5️⃣ Nasehat pemahaman 5 Alam kehidupan manusia
� PR:
- Menderes Al-Qur'an Surat Ar-Rdu Ayat 31-35
- Menghafal Tajwid Idhar Halqi &amp; Idghom Bigunnah 
- Mempraktekan pelajaran atau materi yang sudah diajarkan di kehidupan sehari-hari 
� Report
Alhamdulillah Teh Kayla bisa mengikuti pengajian dg baik, Mudah - mudahan Alloh paring manfaat barokah. Aamiiin...
 �����������</t>
  </si>
  <si>
    <t>February 6, 2024 2:31 pm</t>
  </si>
  <si>
    <t>Ada ujian</t>
  </si>
  <si>
    <t>February 16, 2024 12:41 am</t>
  </si>
  <si>
    <t>Dinda-RLG</t>
  </si>
  <si>
    <t>Tidak ada jawaban</t>
  </si>
  <si>
    <t>February 16, 2024 3:08 am</t>
  </si>
  <si>
    <t>● *Materi:*
� Bacaan :  Al-Qur'an Surat Ibrahim ayat 6-10
&amp; Al-Mulk ayat 1-selesai
� Mencari Tajwid yg sudah diajarkan di surat yang dibaca 
� Doa2 Pembuka &amp; Murojaah Target Hafalan
- Doa Pagi dan Sore yang panjang
- Raja Istighfar
- Mencari Ilmu 1 &amp; 2
- Doa Minta Ilham Yang Baik
- Doa ketetapan Iman
- Asmaul Husnah
- PR 13
- Doa Asad
- Ayat Kursi
- Surat Al-kahfi
- Surat Al-Mulk
- Doa Kedua orang tua 
- Doa Kebaikan Dunia dan Akhirat
- Doa Bangun Dari Duduk
- Doa Minta Kesabaran 1&amp;2
- Doa Berlindung dari 4 Hal
� Review Dalil 5 BAB &amp; 4 Tali Keimanan 
� PR:
- Menderes Al-Qur'an Surat Ibrahim Ayat 11-15
- Menghafal Tajwid Idhar Halqi &amp; Idghom Bigunnah 
- Mempraktekan pelajaran atau materi yang sudah diajarkan di kehidupan sehari-hari 
� Report
Alhamdulillah Teh Kayla bisa mengikuti pengajian dg baik, Mudah - mudahan Alloh paring manfaat barokah. Aamiiin...
 �����������</t>
  </si>
  <si>
    <t>February 29, 2024 5:42 am</t>
  </si>
  <si>
    <t>1. Bacaan Al-Quran surat Ibrohim Ayat 6-10 (mencari tajwid)
2. Murojaah surat Al-Mulk 1-selesai
3. Murojaah / Membaca
- Doa pagi sore versi lengkap
- Doa Asad
- Asmaul Khusna
- PR 13
- Ayat Kursi
-  Doa Mencari Imu 1&amp;2
- Doa Minta Ilham yang baik
- Surat Alkahfi 1-10
- Surat Al-Baqoroh 1-5
Alhamdulillah kayla dapat mengikuti pengajian dengan sangat baik dan semangat
Moga2 Allah Paring Ilmu Manfaat dan Barokah</t>
  </si>
  <si>
    <t>February 29, 2024 5:49 am</t>
  </si>
  <si>
    <t>1. Bacaan Al-Quran surat Ibrohim Ayat 11-15 (mencari tajwid)
2. Murojaah surat Al-Mulk 1-selesai
3. Murojaah / Membaca
- Doa pagi sore versi lengkap
- Doa Asad
- Asmaul Khusna
- PR 13
- Ayat Kursi
-  Doa Mencari Imu 1&amp;2
- Doa Minta Ilham yang baik
- Surat Alkahfi 1-10
- Surat Al-Baqoroh 1-5
Alhamdulillah kayla dapat mengikuti pengajian dengan sangat baik dan semangat
Moga2 Allah Paring Ilmu Manfaat dan Barokah</t>
  </si>
  <si>
    <t>March 8, 2024 2:22 pm</t>
  </si>
  <si>
    <t>Khayri-CH</t>
  </si>
  <si>
    <t>1. Bacaan Tilawaty hal 1-3 85% Alkhamdulillah Khay bisa mengikuti dan memperhatikan dengan baik, lancar bacaanya dan semangat banget MasayaAllah, tinggal menghafal lagi huruf hijayah ث
2. Hafalan Surat Alfatihah 70% tinggal ayat terakhir saja belum hafal dan lancar
3. Doa mau tidur dan wake up 97% lancar hanya saja masih tergesa2 membacanya 🌼🫶🏻🤗
 *Tugas dirumah, yeeeeeee* 🥳
1. Menderes Tilawaty Hal 3
2. Mengamalkan doa2 sehari2
Semoga Khay menjadi anak yg sholih, Berakhlaqul Karimah, Alim Faqih dan Mandiri barokah, serta semoga Alloh paring kelancaran kebarokahan dan kemudahan serta dipermudah dalam belajarnya📚 dan mempraktekan nya, Aamiin
Sampai berjumpa lagi Mass Khay 👋🏻🫶🏻😊🌸💞</t>
  </si>
  <si>
    <t>March 9, 2024 4:31 am</t>
  </si>
  <si>
    <t>March 14, 2024 2:42 am</t>
  </si>
  <si>
    <t>Izin 2 minggu sedang ujian</t>
  </si>
  <si>
    <t>January 4, 2024 2:44 am</t>
  </si>
  <si>
    <t>Azki-MDN</t>
  </si>
  <si>
    <t>Tami-BFL</t>
  </si>
  <si>
    <t>1. Bacaan quran surat al qosos 29-35
2. Makna k.nawafil 78-79
3. Rukun Islam
= alhamdulillah tami bisa mengikuti pengajian dengan sangat baik
Moga2 Allah paring ilmu manfaat dan barokah...amin</t>
  </si>
  <si>
    <t>January 5, 2024 4:41 pm</t>
  </si>
  <si>
    <t>1. Murojaah surat al mulk 
2. Makna hadits jannah wannar hal. 3-5
Alhamdulillah kayla mengikuti pengajian dengan sangat baik
Moga2 Allah paring ilmu manfaat dan barokah</t>
  </si>
  <si>
    <t>January 8, 2024 2:12 am</t>
  </si>
  <si>
    <t>Denissa-RLG</t>
  </si>
  <si>
    <t>1. Menulis doa kumpulan nabi
2. Murojaah doa pengayoman, doa masuk pasar, doa ketika ada angin kencang, doa minta kesehatan dan tebak2an doa
3. Makna bahasa indonesia k.jannah wannar hal. 21-22
Alhamdulillah nissa masih bisa mengikuti pengajian dengan sangat baik meskipun sakit batuk2... Moga2 Allah paring nissa segera sembuh sehat barokah...amin</t>
  </si>
  <si>
    <t>January 10, 2024 6:21 am</t>
  </si>
  <si>
    <t>K. Jannah Wannar hal. 6-7
Alhamdulillah kayla bisa mengikuti pengajian dengan baik</t>
  </si>
  <si>
    <t>January 11, 2024 2:33 am</t>
  </si>
  <si>
    <t>1. Doa sujud al quran
= alhamdulillah sudah ditulis dan dibaca berulang kali, tinggal dihapalin
2. Membaca Al quran surat Al-Qosos 44-46
=alhamdulillah bacanya pelan2 bagus, tinggal banyak latihan atur nafas dan membaca ulang di kata yang tepat
3. Makna hadits k.nawafil hal. 80-81
= alhamdulillah dapat mengikuti makna dgn sangat baik dan dapat menjelaskan ulang beberapa hadits</t>
  </si>
  <si>
    <t>January 12, 2024 3:22 am</t>
  </si>
  <si>
    <t>Chester-PD</t>
  </si>
  <si>
    <t>1. Membaca tilawati 4 hal. 17
= alhamdulillah sudah cukup baik bacaannya tinggal di perhatikan lagi bacaan2 yg panjang di akhir ayat (mad aridh lisskunnya)
Tapi boleh naik ke hal. Berikutnya
2. Menulis doa pagi sore
= amsol dihafalkan
3. Hafalan surat an nasr
= alhamdulillah sudah hafal semua
4. Hafalan asmaul husna 1-40
= 31-40 masih perlu diulang2 lagi hafalnnya
Moga2 Allah paring ilmu manfaat dan barokah..amin</t>
  </si>
  <si>
    <t>January 16, 2024 1:50 pm</t>
  </si>
  <si>
    <t>1. Tilawati 4 hal. 18
= amal solih di ulang lagi yaa, supaya lebih lancar 
2. Menulis "The etiquette of respect to the elder and love to the younger"
= Alhamdulillah sudah di tulis chester, insyaallah akan di jelaskan di pertemuan berikutnya
3. Hafalan doa pagi dan sore
Moga2 Allah paring ilmu manfaat dan barokah.. Aaamiin</t>
  </si>
  <si>
    <t>January 19, 2024 7:12 am</t>
  </si>
  <si>
    <t>1. Makn dan Keterangan K. Jannah Wannar hal. -9
2. Murajaah surat Al-Mulk
Alhamdulillah kayla dapat mengikuti pengajian dengan sangat baik
Moga2 Allah paring ilmu manfaat dan barokah,, Amin</t>
  </si>
  <si>
    <t>January 24, 2024 8:07 am</t>
  </si>
  <si>
    <t>1. Makna dan keterangan k. Jannah wannar hal. 9-12
2. Tes doa2 
Alhamdulillah kayla dapat mengikuti pengajian dengan sangat baik.
Moga2 Allah paring ilmu manfaat dan barokah... aamiin</t>
  </si>
  <si>
    <t>January 25, 2024 4:56 am</t>
  </si>
  <si>
    <t>1. Tes hafalan PR doa menjenguk orang sakit dan doa sujud alquran
= alhamdulillah sudah hafal semua
2. Membaca Al Quran Surat Al Qosos ayat 78-84
= Alhamdulillah sudah baik bacaannya, mulai terdengar bisa mengatur nafas saat membaca, hanya saja untuk bacaan2 gorib dan musykilat masih perlu di pelajari dan di fahami lagi
3. Keterangan h. nawafil hal.80-81, dan makna 81-82
= alhamdulillah dapat mengikuti makna dengan sangat baik, sangat komunikatif, dan responsif saat pengajian.
4. Murojaah surat al-muthoffifin
Moga2 Allah paring manfaat dan barokah untuk semua</t>
  </si>
  <si>
    <t>January 30, 2024 3:28 pm</t>
  </si>
  <si>
    <t>Chester masuk Rumah sakit</t>
  </si>
  <si>
    <t>January 30, 2024 3:30 pm</t>
  </si>
  <si>
    <t>Masih sakit</t>
  </si>
  <si>
    <t>January 31, 2024 3:05 am</t>
  </si>
  <si>
    <t>1. Murojaah surat adduha, asy syarh, attin, al alaq, al qodr, al bayyinah
= alhamadulillah lancar semua kecuali al bayyinah banyak yg lupa
2. Makna dan keterangan k. Jannah wannar hal. 13-15
= alhamdulillah kayla dapat mengikuti pemangkulan dgn sangat baik dan semangat
Moga2 Allah paring manfaat dan barokah</t>
  </si>
  <si>
    <t>February 1, 2024 2:47 am</t>
  </si>
  <si>
    <t>1. Murojaah Surat An-Naba' dan An-Naziat
2. Bacaan QS. Al-Ankabut ayat 7-14
3. Makna dan Ket. K. Nawafil hal. 82-83
Alhamdulillah tami mengikuti pengajian dengan sangat baik dan semangat
Moga2 Allah paring manfaaat dan barokah</t>
  </si>
  <si>
    <t>February 8, 2024 2:33 am</t>
  </si>
  <si>
    <t>1. Murojaah surat abasa dan ayat kursi
2. Bacaan surat al ankabut 24-30
3. Makna dan Ket. K. Nawafil 84-85
4. Menulis 6 pillars of faith
Alhamdulillah tami mengikuti semua sesi pengajian dengan sangat baik
Moga2 Allah paring manfaat dan barokah</t>
  </si>
  <si>
    <t>February 14, 2024 4:58 am</t>
  </si>
  <si>
    <t>1. Murojaah surat alzalzalah - an nas
Dan ayat kursi
2. Makna dan keterengan k. Jannah wannar hal. 15-18
Alhamdulillah kayla dapat mengikuti pengajian dengan sangat baik
Moga2 Allah paring lancar barokah</t>
  </si>
  <si>
    <t>February 16, 2024 12:09 am</t>
  </si>
  <si>
    <t>1. Bacaan QS. Al-Ankabut 31-38
= Alhamdulillah sudah bagus bacaannya
2. Makna K. Nawafil hal. 86-88
= Alhamdulillah tami dapat mengikuti makna dengan sangat baik, insyaallah sebagian keterangan kan di sampaikan di pertemuan selanjutnya
3. Hafalan Ayat Kursi
= Masih harus diperbaiki tajwid2 dalam bacaannya
Moga2 Allah paring manfaat dan barokah</t>
  </si>
  <si>
    <t>February 16, 2024 12:17 am</t>
  </si>
  <si>
    <t>1. Bacaan Tilawati 4 hal. 22
= alhamdulillah sebenernya chester bisa  membacanya dengan benar perkatanya hanya saja fokus dan nadanya perlu di tingkatkan lagi
Boleh naik ke hal. berikutnya
2. Murojaah : Doa Pagi Sore, Asmaul Husna 1-60, Surat An-Nasr
3. Praktik Wudu
4. Quis tentang sholat dan wudu
Moga2 Allah Paring Manfaat dan Barokah</t>
  </si>
  <si>
    <t>February 21, 2024 1:54 am</t>
  </si>
  <si>
    <t>Makna dan keterangan hal. 88-89
Alhamdulillah tami dapat mengikuti pengajian dengan sangat baik, komunikatif sekali
Moga2 Allah paring manfaat dan barokah</t>
  </si>
  <si>
    <t>February 28, 2024 3:02 pm</t>
  </si>
  <si>
    <t>1. Murojaah surat al-kahfi 1-10 dan ayat kursi
2. Makna dan keterangan k. nawafil hal. 18-22
Alhamdulillah kayla dapat mengikuti pengajian dengan sangat baik dan semangat
Moga2 Allah Paring Ilmu Manfaat dan Barokah</t>
  </si>
  <si>
    <t>February 29, 2024 2:40 am</t>
  </si>
  <si>
    <t>1. Bacaan Quran Surat Al-Ankabut 64-69 dan surat ar rum 1-5
= alhamdulillah bacaannya sudah bagus, kalau keliru bacanya bisa langsung ulang sendiri
2. HAfalan Ayat Kursi
= Alhamdulillah sudah hafal hanya saja kalimat awal perlu di perhatikan lagi panjang-pendeknya
3. Makna dan Keterangan K. Nawafil hal. 89-92
= Alhamdulillah Tami dapat megikuti makna dengan sangat baik dan komunikatif sekali
Moga2 Allah Paring Tami bisa jadi Mubaligh yang sukses dunia akhirot,,, amin :)</t>
  </si>
  <si>
    <t>March 1, 2024 12:31 am</t>
  </si>
  <si>
    <t>1. Hafalan surat al-kafirun 
=hari ini masih membaca, moga2 Allah paring akhir bulan bisa hafal amin
2. Murojaah surat an nasr, al lahab, asmaul husna 1-60
3. Tilawati 4 hal. 26
=Masih banyak bacaan dengung yang kurang jadi mohon amsol diulang lagi supaya lebih lancar insyaallah
4. Membaca bacaan2 sholat
Moga2 Allah paring chester bisa jadi mubaligh yang sukses dunia akhirotnya... amin :))</t>
  </si>
  <si>
    <t>By VN</t>
  </si>
  <si>
    <t xml:space="preserve">Makna dan keterangan k. jannah wannar hal. 24
Mohon amsol semangat terus ya ngaji nyaa karena bulan februari hanya bisa 2x ngaji live nya
Moga2 Allah paring lancar barokah
</t>
  </si>
  <si>
    <t>March 7, 2024 2:35 am</t>
  </si>
  <si>
    <t>1. Murojaah doa2 usia 6-7th
= alhamdulillah sangat baik
2. Penyampaian kefadholan puasa dan hal-hal yang membatalkan puasa
= alhamdulillah tami menyimak dgn baik, bahkan bisa mengatakan ulang yg telah disampaikan
3. Membaca Al quran sura Ar Rum 16-24
= alhamdulillah bagus
4. Makna k. nawafil 92-94atas
= alhamdulillah mengikuti dgn sangat baik
Moga 2 Allah paring manfaat dan barokah</t>
  </si>
  <si>
    <t>March 8, 2024 3:59 pm</t>
  </si>
  <si>
    <t>1. Pengetahuan tentang RUKUN ISLAM
= alhamdulillah kayla sudah tau dan hafal
2. Makna dan Keterangan K. Jannah Wannar hal. 22-23
= alhamdulillah kayla dapat mengikuti pemangkulan dengan sangat baik</t>
  </si>
  <si>
    <t>March 8, 2024 4:01 pm</t>
  </si>
  <si>
    <t>1. Membaca surat al kafirun
= amal solih di hafalkan yaaa
2. Membaca tilawati4 hal. 27
= alhamdulillah cukup baik, tinggal fokus di bagian bacaan2 yang mendengung (ikhfa haqiqi), 
silahkan.. boleh naik ke hal. berikutnya
3. Menulis tentang puasa romadhon
Moga2 Allah paring ilmu manfaat dan barokah</t>
  </si>
  <si>
    <t>March 14, 2024 12:58 am</t>
  </si>
  <si>
    <t>Kayla minta izin 2 minggu ini untuk fokus ujian, after next week insyaallah extra durasi untuk menambal materi</t>
  </si>
  <si>
    <t>March 14, 2024 2:38 am</t>
  </si>
  <si>
    <t>1. Bacaan Al Quran Surat Ar-Rum ayat 33-41
= Alhamdulillah bacaannya sangat baik, tinggal nanti coba cari lagu yang nyaman untuk bacaannya sendiri ya ☺
2. Makna k. Shoum hal. 1-3
= alhamdulillah tami dapat mengikuti makna dengan sangat baik
3. Penyampaian tentang pahala puasa dan keistimewaan ramadhan serta hal2 yg dapat membatalkan puasa
= alhamdulillah tami bisa mengerti yg telah disampaikan bahkan bisa menyampaikan ulang materi nya</t>
  </si>
  <si>
    <t>March 17, 2024 11:07 pm</t>
  </si>
  <si>
    <t>Chester mohon izin sedang pergi acara buka bersama keluarga di luar</t>
  </si>
  <si>
    <t>March 17, 2024 11:13 pm</t>
  </si>
  <si>
    <t>Tadarus Quran Surat Al-Baqoroh ayat 77-83 by Voice Note
Alhamdulillah nissa mau netepi tadarus dan setoran bacaannya akan tetapi bacaannya masih banyak yang perlu di koreksi, tetap semangat membaca qurannya ya :))
Moga2 Allah paring denissa dan kita semua juga bisa sukses tadarus quranya, khatam min. 1x di romadhon ini,,, amin</t>
  </si>
  <si>
    <t>March 20, 2024 3:50 pm</t>
  </si>
  <si>
    <t>masih ijin untuk fokus ujian</t>
  </si>
  <si>
    <t>March 21, 2024 9:25 am</t>
  </si>
  <si>
    <t>1.  Murojaah doa-doa:
- Asmaul Husna 1-99
- doa ketika berbuka puasa
- doa ketika melihat orang yg tertimpa musibah
- doa minta ilham yang baik
- doa berlidung dari siksa kubur
= alhamdulillah masih hafal semua dengan baik
2. Doa berlindung dari jeleknya pendengaran, peglihatan,lisan...
= ini PR amal solih di hafal
3. Membaca surat Ar-Rum 51-60
= alhamdulillah bacaannya sangat baik, hati-hati dalam tajwidnya
4. Makna dan ket. K.shoum hal. 4-6
= alhamdulillah tami mengikuti makna dengan sangat baik, memperhatikan dan dapat menjelaskan ulang</t>
  </si>
  <si>
    <t>March 26, 2024 4:11 pm</t>
  </si>
  <si>
    <t>Tadarus Al-Quran ayat 253-256
=semangat terus ya bacanya :))
Moga2 Allah paring nissa pahala banyak berlipat menjadi AHli Quran..amin</t>
  </si>
  <si>
    <t>March 28, 2024 3:07 am</t>
  </si>
  <si>
    <t>1. Test doa berlindung dari jeleknya pendengaran.... 
= alhamdulillah tami sudah hafal
2. Bacaan Quran surat Luqman ayat 12-19
= Alhamdulillah tadi bacaannya hanya sedikit yang salah (di hukum mad layin) dan bisa mengulangi bacaan dgn lebih baik, selebihnya bagus. 
3. Makna k. Nawarin hal. 94-96
Moga2 Allah paring manfaat dan barokah</t>
  </si>
  <si>
    <t>March 28, 2024 6:00 am</t>
  </si>
  <si>
    <t>1. Bacaan Quran (melanjutkan tadarus quran kayla sendiri) surat at taubah 49-55
= Alhamdulillah cukup baik bacaannya... Semangat terus bacanya ya!
2. Makna keterangan k. Jannah wannar hal. 23-25
= alhamdulillah kayla dapat mengikuti pengajian dengan sangat baik</t>
  </si>
  <si>
    <t>March 11, 2024 1:12 pm</t>
  </si>
  <si>
    <t>Bella-PWD</t>
  </si>
  <si>
    <t>1. Membaca Alquran surat Al Mulk ayat 1-3
2. Belajar tajwid gunnah musyadah, iqlab, ikhfak haqiqi ,mathobii
3.PR menulis tajwid idhar halqi idghom bigunnah dan idgom bilagunnah 
REPORT
Untuk bacaan mas Rambo kurang panjang pendek dan mungkin masih agak grogi karena baru pertama kali untuk tajwid masih pengenalan dan mungkin masih agak bingung tapi ttp semangat untuk mas Rambo untuk ketertiban sudah sangat baik bisa mengikuti dengan baik dan tenang sangat baik dlm menerima materi
Ttp semangat mas Rambo kedepannya pasti bisa lebih baik lagi 
SEMOGA ALLAH PARING MANFAAT DAN BAROKAH SEE YOU NEXT TIME MAS RAMBO 🥰🥰🥰</t>
  </si>
  <si>
    <t>March 12, 2024 12:52 am</t>
  </si>
  <si>
    <t>1. Membaca Tilawati jilid 1 hal 3
2. Menulis huruf Hijaiyah 
3. Membaca dan menghafal surat alfatihah dan surat an-nas
4. Membaca dan menghafal doa pagi dan sore, doa untuk kedua orang tua, doa raja istiqfar, doa mencari ilmu 1
REPORT
Untuk bacaan mas Kay sudah sangat baik membaca huruf Hijaiyah sudah jelas dan lancar dan sangat semangat sekali dalam mengikuti pembelajaran untuk doa" nya sudah bisa mengikuti dgn baik bisa mengucapkan sesuai dgn yang di ucapkan gurunya walaupun ada beberapa kata yg blom terlalu jelas karena mas Kay juga masih kecil dan untuk keantusiannya bagus sekali untuk menulis juga sudah bagus dan jelas semangat untuk mas Kay untuk kedepannya pasti bisa lebih baik lagi jangan bosan dalam belajar dan selalu berusaha ya mass
SEE YOU NEXT SEASON MAS KAYY
SEMOGA ALLAH PARING MANFAAT LANCAR DAN BAROKAH 🥰🥰🥰</t>
  </si>
  <si>
    <t>PR
Menghafal dan menulis Asmaul husna 1-25
REPORT
Izin mengaji karena susah dibangunin hari pertama puasa</t>
  </si>
  <si>
    <t>March 12, 2024 12:29 pm</t>
  </si>
  <si>
    <t>PR
Menulis Asmaul Husna 1-25
REPORT
Izin karena sulit di bangunkan hari pertama puasaa
Tetap semangat ya mas Rambo see you next season 🥰🥰</t>
  </si>
  <si>
    <t>March 13, 2024 1:11 am</t>
  </si>
  <si>
    <t>1. Membaca Tilawati jilid 1 halaman 1-3
2. Membaca surat Al-fatihah dan an -nass
3. Membaca Asmaul Husna 1-20, doa mencari ilmu 1, doa kebaikan dunia dan akhirat, doa untuk kedua orang tua, doa pagi dan sore
4. Menulis huruf Hijaiyah
REPORT
Mas khay sangat semangat didalam mengaji Untuk bacaan mas khay bisa membaca beberapa huruf Hijaiyah dengan lancar jelas dan benar mas khay juga sangat antusias dalam menulis dan bisa menulis huruf Hijaiyah dengan rapi bagus dan jelas untuk surat " dan doa" mas Kay bisa mengikuti arahan guru dgn baik walaupun masih belum terlalu jelas pelafalannya mas khay sangat penurut dan juga tenang ( tidak ramai atau sibuk sendiri) ketika dlm proses belajar mengajar .
SEMOGA ALLAH PARING MANFAAT LANCAR DAN BAROKAH MAS KHAIYRI
TETAP SEMANGAT GOOD LUCK
SEE YOU NEXT SEASON 🥰🥰🥰</t>
  </si>
  <si>
    <t>March 13, 2024 1:20 am</t>
  </si>
  <si>
    <t>1. Membaca Tilawati jilid 1 halaman 1-2
2. Membaca surat Al-fatihah dan an -nass
3. Membaca Asmaul Husna 1-20, doa untuk kedua orang tua, doa pagi dan sore, doa mencari ilmu 1, doa kebaikan dunia dan akhirat
4. Menulis huruf Hijaiyah
REPORT
Mas khay sangat semangat didalam mengaji bacaannya juga sudah bagus dan jelas dalam pelafalan huruf nya untuk doa " dan surat" mas Kay bisa mengikuti arahan guru dgn baik walaupun masih belum jelas pelafalannya mas khay juga sangat antusias dalam menulis huruf Hijaiyah dan tulisannya sudah rapi  bagus serta jelas bentuk hurufnya mas Khay juga sangat aktif ketika di beri pertanyaan bisa menjawab dgn tepat mau melaksanakan tugas yg di berikan dengan baik dan juga tenang dlm proses belajar mengajar.
SEMOGA ALLAH PARING MANFAAT LANCAR DAN BAROKAH MAS KHAIYRI
TETAP SEMANGAT YA... GOOD LUCK
SEE YOU NEXT SEASON 🥰🥰🥰</t>
  </si>
  <si>
    <t>March 14, 2024 12:53 am</t>
  </si>
  <si>
    <t>1. Membaca Tilawati jilid 1 halaman 4
2. Menulis beberapa huruf Hijaiyah
3. Menghafal dan membaca surat Al-fatihah
4. Membaca dan menghafal doa pagi dan sore, doa untuk kedua orang tua, doa kebaikan dunia dan akhirat
REPORT
Mas khay semangat didalam pembelajaran untuk bacaan nya sudah bagus cepat menghafal huruf" Hijaiyah yang diajarkan serta bisa jelas dalam menyebutkan huruf" Hijaiyah untuk hafalan mas Khay bisa mengikuti arahan dari guru dengan baik walaupun masih belum jelas pelafalannya dan dalam menulis huruf Hijaiyah pun sudah rapi dan jelas bentuk hurufnya. Mas khay mengikuti kegiatan pembelajaran dgn baik dan antusias 
TETAP SEMANGAT MAS KHAIYRI...
JANGAN BOSAN UNTUK BELAJAR YA..
SEMOGA ALLAH PARING MANFAAT LANCAR DAN BAROKAH....
See you next season 🥰🥰🥰</t>
  </si>
  <si>
    <t>March 14, 2024 1:13 pm</t>
  </si>
  <si>
    <t>1. Membaca surat al-mulk ayat 7-9
2. Membaca surat Al-fatihah an-nas - surat al-kafirun
3. Membaca doa pagi sore, doa kebaikan dunia dan akhirat, doa untuk kedua orang tua, doa sebelum tidur dan bangun tidur, doa sebelum dan sesudah makan ,doa minta ilmu 1
4. Menulis Pegon 
PR
1. Menulis Pegon 
2. Murojaah surat" pendek yang sudah di hafal 
REPORT
Mas Rambo didalam kegiatan pembelajaran bisa tenang dan mengikuti pembelajaran dgn baik mau mengikuti arahan guru walaupun tadi agak sedikit lesu karena baru bangun tidur untuk bacaan mas Rambo perlu di perhatikan panjang pendek nya untuk hafalan surat dan doa sudah bagus namun ada beberapa surat yg perlu sering di murojaah dan untuk menulis Pegon juga sudah bagus bisa menulis Pegon sesuai dgn ejaannya .
TETAP SEMANGAT YA MAS RAMBO..
tiada usaha yg mengkhianati hasil...
SEMOGA ALLAH PARING MANFAAT LANCAR DAN BAROKAH
See you next season 🥰 🥰🥰</t>
  </si>
  <si>
    <t>March 15, 2024 1:03 am</t>
  </si>
  <si>
    <t>1. Membaca Tilawati jilid 1 halaman 1 dan 4
2. Menulis huruf Hijaiyah dan angka Arab
3. Membaca surat Al-fatihah dan an- nass
4. Membaca doa pagi sore, doa kebaikan dunia akhirat dan doa untuk kedua orang tua
REPORT
Mas khay sangat semangat dalam proses pembelajaran untuk bacaan sudah bagus sudah hafal beberapa huruf Hijaiyah untuk menulisnya juga sudah bisa menulis beberapa huruf Hijaiyah tanpa contoh dan tulisannya rapi untuk hafalan bisa mengikuti arahan guru dengan baik walaupun masih kurang jelas pelafalannya dalam proses belajar mengajar mas Kay sangat antusias dan semangat mau mengerjakan instruksi dari guru dan tenang dalam pembelajaran
Semangat mass khay.. semoga Allah Paring kemudahan dan kelancaran
SEE YOU NEXT SEASON 🥰🥰🥰🥰</t>
  </si>
  <si>
    <t>March 15, 2024 1:30 pm</t>
  </si>
  <si>
    <t>1. Membaca Alquran surat Al-mulk ayat 10-12 dan tilawati jilid 3 halaman 1dan 5
2. Belajar tajwid mathobii
3. Pengenalan dan penjelasan tentang rukun Islam dan rukun iman 
PR
1. Menderes Tilawati jilid 1 halaman 9
REPORT
Mas Rambo sangat semangat dan antusias didalam pengajian terutama pada penjelasan tentang rukun iman dan rukun Islam untuk bacaannya mungkin masih kurang di panjang pendek untuk tajwid juga sudah mulai mengenal dan antusias didalam menulis poin" penting dlm penjelasan rukun iman dan rukun Islam mas Rambo sangat tenang dan mau melaksanakan dan mengerjakan tugas sesuai arahan guru dgn baik dan untuk pr" di pertemuan sebelumnya juga sudah dikerjakan dengan baik dan tepat waktu 
Semangat mas Rambo semoga apapun yang disemogakan tersemogakan ☺️☺️
SEMOGA ALLAH PARING MANFAAT LANCAR DAN BAROKAH
see you next season 🥰🥰🥰</t>
  </si>
  <si>
    <t>March 16, 2024 1:16 am</t>
  </si>
  <si>
    <t>1. Membaca Tilawati jilid 3 halaman 4&amp;5
2. Membaca dan menghafal doa sebelum dan sesudah makan dan doa sebelum dan bangun tidur 
3. Menulis huruf Hijaiyah 
PR 
1. Membaca dan menghafal surat alfatihah dan surat an-nas 
REPORT
Mas khay Alhamdulillah semangat didalam mengikuti pembelajaran untuk bacaan nya sudah sangat baik dapat menghafal huruf" Hijaiyah dengan baik serta pelafalan hurufnya jelas untuk hafalan doa mas khay bisa mengikuti guru dgn baik walaupun masih kurang jelas pelafalannya untuk surat" maaf tadi belom bisa tersampaikan karena mas khay nya tadi badmood mau cepet" selesai ngaji  tapi di jadikan pr di rumah untuk menulis mas khay sudah bagus dan bentuk hurufnya pun sudah jelas untuk kegiatan KBM mas khay berjalan lancar meskipun ada sedikit kendala tadi tapi secara keseluruhan bisa berjalan 
SEMOGA ALLAH PARING MANFAAT LANCAR DAN BAROKAH MAS KHAIYRI
See you next season 🥰🥰🥰</t>
  </si>
  <si>
    <t>March 18, 2024 1:11 pm</t>
  </si>
  <si>
    <t>1. Bacaan surat al-Mulk ayat 13-15 
 bacaan  Tilawati jilid 3 halaman 9 dan 10
2. Membaca doa pagi sore doa kebaikan dunia dan  akhirat doa untuk kedua orang tua doa masuk dan keluar kamar mandi doa sebelum dan sesudah makan doa sebelum tidur dan bangun tidur 
3. Belajar tajwid matthobii dan gunnah musyadah 
4. Pengenalan 5 BAB mengaji dan mengamal 
5. Mengulang materi rukun iman dan rukun Islam 
PR
1. Menderes Tilawati jilid 1 halaman 13 bersama ortu
REPORT
Mas Rambo semangat didalam pengajian untuk bacaanya kurang di panjang pendek dan dengung Untuk hafalan sudah bagus tapi ada beberapa doa yang harus di deres lagi untuk tajwid Alhamdulillah sudah ada beberapa yg hafal secara keseluruhan pengajian season ini berjalan dengan baik mas Rambo bisa mengikuti arahan guru dgn baik dan juga mau mengerjakan tugas sesuai dgn arahan guru 
Semangat mas Rambo 
Good luck... Semoga Allah Paring kemudahan dan kelancaran di dalam belajar nya 
SEE YOU NEXT SEASON 🥰🥰🥰</t>
  </si>
  <si>
    <t>March 19, 2024 12:36 am</t>
  </si>
  <si>
    <t>1. Membaca Tilawati jilid 1 halaman 1, 
 5&amp;6
2. Membaca dan menghafal Asmaul Husna 1-20 
3. Membaca dan menghafal surat alfatihah dan surat an-nas
REPORT
Mas khaiyri untuk bacaannya sangat bagus cepat menghafal huruf" Hijaiyah dan sudah jelas dalam pelafalannya untuk hafalan bisa mengikuti arahan guru dgn baik walaupun masih kurang jelas pelafalannya untuk season ini secara keseluruhan berjalan Lancar walaupun tadi mas khay sedikit mengantuk tapi masih mau melaksanakan perintah guru dan masih mau mengikuti arahan dengan baik. 
See you next season mas khay....
SEMOGA ALLAH PARING MANFAAT LANCAR DAN BAROKAH 🥰🥰🥰
tetap semangat good luck...</t>
  </si>
  <si>
    <t>March 19, 2024 1:16 pm</t>
  </si>
  <si>
    <t>1. Membaca Tilawati jilid 3 halaman 13
2. Membaca doa pagi dan sore doa sebelum dan sesudah makan doa masuk dan keluar kamar mandi doa mau tidur dan bangun tidur doa masuk dan keluar rumah
3. Membaca surat Al-fatihah an-nas al-falaq dan Al ikhlas
4. Pengenalan 5 BAB melanjutkan kemaren bab membela sambung jamaah dan thoat 
PR
1. Menderes Tilawati 3 halaman 14 bersama orang tua 
REPORT
Mas Rambo semangat didalam mengaji untuk bacaan membaca tilawatu sudah lumayan bagus tinggal banyak deres dan lebih teliti panjang pendeknya untuk hafalan sudah banyak yg hafal namun agak lupa awal doa" nya dan untuk pengenalan 5 BAB mas Rambo bisa memahami dengan baik dan juga bisa menjawab pertanyaan dengan baik dan benar untuk pengajian season ini berjalan lancar 
Semangat mas Rambo...
SEMOGA ALLAH PARING MANFAAT LANCAR DAN BAROKAH...</t>
  </si>
  <si>
    <t>March 20, 2024 1:29 am</t>
  </si>
  <si>
    <t>1. Membaca Tilawati jilid 1 halaman 
    1,6&amp;7
2. Membaca doa pagi sore doa sebelum dan sesudah makan doa sebelum tidur dan bangun tidur doa kebaikan dunia dan akhirat doa untuk kedua orang tua
3. Penjelasan bab Qur'an dan hadits
REPORT
1. Untuk bacaan mas khay sudah sangat baik mampu menghafal huruf Hijaiyah dengan cepat dan juga jelas dalam pelafalan nya 85% sudah menguasai didalam bacaan 
2. Untuk hafalan mas Khay sudah bisa mengikuti dan beberapa doa sudah mulai ada yg hafal walaupun pelafalannya masih kurang jelas 
3. Mas khay mampu memahami Asal dari Alquran dan Al hadits serta beberapa point sederhana dari Al-Qur'an dan Al hadits
Secara keseluruhan pengajian season ini berjalan lancar dan baik 
Semangat MAS KHAIYRI semoga Allah Paring kesuksesan dan kebarokahan 
See you next season....</t>
  </si>
  <si>
    <t>March 20, 2024 1:19 pm</t>
  </si>
  <si>
    <t>1. Membaca surat Al-mulk ayat 19-20
    Membaca Tilawati jilid 3 halaman 14 
    dan 15
2. Membaca doa sebelum dan sesudah makan doa masuk dan keluar kamar mandi doa sebelum tidur dan bangun tidur doa pagi dan sore doa kebaikan dunia dan akhirat doa untuk kedua orang tua doa mencari ilmu 1
3. Membaca surat Al-lahab surat an - Nasr dan surat Al - kafirun 
4. Menulis Pegon 
PR
1. Menderes Tilawati jilid 3 halaman 16 dan 17
2.  Menulis Pegon 
REPORT
1. Untuk bacaan mas Rambo sudah ada peningkatan dan untuk bacaan Tilawati sudah baik tinggal Menderes di bagian panjang pendek dan dengung 
2. Untuk doa" sehari hari mas Rambo juga sudah hafal beberapa doa namun ada beberapa doa yg lupa awalannya 
3. Untuk surat" nya juga sama ada beberapa surat yg lupa ayatnya 
4. Untuk Pegon mas rambo sudah baik bisa menulis Pegon dengan benar dan tulisannya pun jelas
Untuk pengajian pada season ini berjalan lancar mas Rambo sangat semangat dan juga tenang serta mau melaksanakan arahan guru dgn baik dan untuk pr juga sudah dikerjakan dgn baik dan tepat waktu</t>
  </si>
  <si>
    <t>March 21, 2024 1:24 am</t>
  </si>
  <si>
    <t>1. Membaca Tilawati jilid 1 halaman 1 dan 7
2. Membaca doa pagi dan sore doa kebaikan dunia dan akhirat doa untuk kedua orang tua doa sebelum dan sesudah makan
3. Pemahaman tentang jujur
4. Menulis angka Arab
REPORT
1. Untuk bacaan mas khay sudah sangat bagus bisa menghafal dgn cepat huruf" Hijaiyah dan sudah jelas dlm pelafalannya
2. Untuk hafalan mas Khay bisa mengikuti arahan guru dengan baik walaupun masih belum terlalu jelas pelafalannya
3. Untuk materi pemahaman 6 thabiat luhur mas khay bisa mendengarkan guru dengan tenang dan mampu. Menjawab pertanyaan sederhana dengan baik dan benar 
4. Untuk menulis angka Arab mas khay juga sangat baik mampu menulis beberapa angka Arab tanpa contoh dan tulisannya pun sudah rapi bagus dan jelas
Untuk pengajian pada season ini Alhamdulillah berjalan dengan lancar 
SEMOGA ALLAH PARING MANFAAT LANCAR DAN BAROKAH MAS KHAIYRI
Semangat ya.... See you next season☺️☺️</t>
  </si>
  <si>
    <t>March 21, 2024 12:41 pm</t>
  </si>
  <si>
    <t>REPORT
Mas Rambo izin karena akan mengikuti test di sekolah 
Semoga ALLAH PARING kelancaran dan kemudahan di dalam test nya 
See you next time mas Rambo....</t>
  </si>
  <si>
    <t>March 22, 2024 1:25 am</t>
  </si>
  <si>
    <t>1. Membaca Tilawati jilid 1 halaman 1 dan 7
2. Membaca surat Al-fatihah dan an -nass
3. Membaca doa pagi dan sore, doa kebaikan dunia dan akhirat,doa untuk kedua orang tua, doa sebelum dan sesudah makan 
4. Menulis huruf Hijaiyah
REPORT
1. Untuk bacaan mas khay sudah baik didalam pelafalan huruf dan sudah hafal beberapa huruf Hijaiyah
2. Untuk hafalan doa dan surat mas khay sudah bisa menirukan beberapa doa dengan baik walaupun belom terlalu jelas pelafalannya
3. Untuk menulis mas khay sudah bagus bisa menulis beberapa huruf Hijaiyah tanpa contoh dan tulisannya rapi juga jelas
Untuk pengajian season ini Alhamdulillah berjalan dengan baik dan lancar
Semangat terus ya mas khayy 
See you next season...
SEMOGA ALLAH PARING MANFAAT LANCAR DAN BAROKAH</t>
  </si>
  <si>
    <t>March 22, 2024 1:31 am</t>
  </si>
  <si>
    <t>1. Membaca surat Al Mulk ayat 21-23
    Membaca Tilawati jilid 3 halaman 16&amp;17
2. Membaca surat Al-fatihah an-nas sampai Al-Kautsar
3. Penjelasan 4 tali keimanan bab bersyukur dan mengagungkan
REPORT
1.Untuk bacaan mas Rambo sudah lumayan banyak peningkatan nggeh mulai dari panjang pendek yg sekarang sudah mulai tertata dan juga dengungnya sudah mulai terlihat walaupun masih kurang sempurna 
2. Untuk hafalan mas Rambo ada beberapa ayat dari surat yang terlewat mungkin agak lupa dan juga masih agak lupa awal ayatnya beberapa surat tapi secara keseluruhan baik 
3. Mas Rambo bisa mendengarkan penjelasan guru dengan baik dan bisa menjawab beberapa pertanyaan sederhana yang ditanyakan oleh guru 
Untuk pengajian season ini secara keseluruhan berjalan dengan baik dan lancar 
SEMANGAT MAS RAMBO
SEMOGA ALLAH PARING MANFAAT LANCAR DAN BAROKAH JANGAN BOSAN UNTUK BELAJAR YA!!!
see you next season</t>
  </si>
  <si>
    <t>March 23, 2024 1:14 am</t>
  </si>
  <si>
    <t>1. Membaca Tilawati jilid 1 halaman 1 dan 8
2. Membaca doa pagi dan sore doa kebaikan dunia dan akhirat doa untuk kedua orang tua doa sebelum dan sesudah makan doa sebelum dan bangun tidur doa mencari ilmu 1
3. Penjelasan tentang wudhu
4. Membaca Asmaul Husna 1-20
REPORT
1. Untuk bacaan mas khay sudah sangat baik dan semangat bacaannya sudah lancar dan juga sudah hafal dgn beberapa huruf Hijaiyah serta pelafalannya pun jelas
2. Untuk doa" dan Asmaul Husna mas khay bisa mengikuti arahan guru dgn baik walaupun masih belum jelas pelafalannya
3. Untuk pengenalan bab wudhu mas khay bisa mendengarkan penjelasan guru dengan baik dan bisa menjawab pertanyaan sederhana dengan baik dan benar
Untuk pengajian pada season ini Alhamdulillah berjalan dengan baik dan lancar
Tetap semangat mas khay jangan bosan untuk belajar....
SEE YOU NEXT SEASON.....</t>
  </si>
  <si>
    <t>March 23, 2024 1:21 am</t>
  </si>
  <si>
    <t>1. Membaca surat Al Mulk ayat 24-26
    Membaca Tilawati jilid 3 halaman 17
2. Membaca doa pagi dan sore doa kebaikan dunia dan akhirat doa untuk kedua orang tua doa sebelum dan sesudah makan doa sebelum dan bangun tidur doa masuk dan keluar kamar mandi doa mencari ilmu 1
3. Pengenalan dan penjelasan tentang 4 tali keimanan
REPORT
1. Untuk bacaan mas Rambo sudah jauh lebih baik dari sebelumnya dari dengung sudah mulai terlihat walaupun belum sempurna panjang pendeknya sudah tertata namun mathobiinya masih sedikit kepanjangan
2. Untuk hafalan doa mas Rambo sudah bagus namun ada beberapa doa yg lupa awalannya
3. Untuk pengenalan bab 4 tali keimanan mas Rambo bisa mendengarkan penjelasan guru dgn baik dan disitu juga mencatat poin" penting nya  bisa menjawab pertanyaan sederhana dengan baik dan benar
Untuk pengajian pada season ini Alhamdulillah berjalan dengan baik dan lancar
Semangat terus mas Rambo semoga Allah Paring kemudahan dan kelancaran di dalam belajar nya
See you nest season......</t>
  </si>
  <si>
    <t>March 26, 2024 1:23 am</t>
  </si>
  <si>
    <t>1. Membaca surat Al Mulk ayat 27-28
    Membaca Tilawati jilid 4 halaman 
    8 dan 9
2. Belajar tajwid mathobii dan gunnah 
    musyadah 
3. Membaca doa pagi dan sore doa 
    kebaikan dunia dan akhirat doa 
    untuk kedua orang tua doa sebelum 
    dan sesudah makan doa sebelum 
    dan bangun tidur doa masuk dan 
    keluar kamar mandi mencari ilmu 1
4. Mengulang penjelasan tentang 5 bab dan 4 tali keimanan 
REPORT
1. Untuk bacaan mas Rambo sudah bagus namun perlu di perhatikan lagi panjang pendeknya terutama di matthobii
2. Untuk tajwid mas Rambo sudah hafal beberapa hukum bacaan yaitu gunnah musyadah dan matthobii
3.untuk hafalan mas Rambo sudah bagus namun ada beberapa doa yg lupa awalannya
4. Untuk penjelasan tentang 5 bab dan 4 tali keimanan mas Rambo bisa memahami dan bisa menjawab pertanyaan sederhana dengan baik dan benar
Pengajian season ini Alhamdulillah berjalan dengan baik dan lancar walaupun ada sedikit kendala di sinyal tapi secara keseluruhan berjalan dengan lancar
Semangat mas Rambo... See you next season ....</t>
  </si>
  <si>
    <t>March 26, 2024 1:33 am</t>
  </si>
  <si>
    <t>1. Membaca Tilawati jilid 1 halaman 1 dan 8
2. Membaca surat Al-fatihah dan an-nass
3. Membaca doa pagi dan sore doa kebaikan dunia dan akhirat doa untuk kedua orang tua doa sebelum dan sesudah makan doa masuk dan keluar kamar mandi doa mencari ilmu 1 doa sebelum dan bangun tidur
REPORT
1. Untuk bacaan mas khay sudah sangat baik mampu menyebutkan huruf Hijaiyah dengan baik dan benar serta jelas
2. Untuk hafalan mas khay sudah bisa menirukan dan mengikuti arahan guru dgn baik dan benar walaupun masih belum jelas pelafalannya
Untuk pengajian pada season ini Alhamdulillah berjalan dengan baik dan lancar walaupun ada sedikit kendala dari sinyal tapi secara keseluruhan berjalan dengan baik
See you next season mass khayy...
Semangat selalu yaaa..</t>
  </si>
  <si>
    <t>March 27, 2024 1:29 am</t>
  </si>
  <si>
    <t>1. Membaca Tilawati jilid 1 halaman 1 
   dan 9
2. Membaca doa pagi dan sore doa kebaikan dunia dan akhirat doa untuk kedua orang tua doa sebelum dan sesudah makan doa sebelum dan bangun tidur doa masuk dan keluar kamar mandi
3. Menulis angka Arab
REPORT
1. Untuk bacaan mas khay sudah sangat baik dan lancar bisa menyebutkan huruf Hijaiyah dengan lancar jelas dan benar
2. Untuk hafalan mas khay sudah bisa menirukan dan mengikuti arahan guru dgn baik dan benar walaupun masih belum terlalu jelas pelafalannya
3. Untuk menulis angka Arab mas khay sudah baik bagus rapi dan tulisannya pun sudah jelas 
Untuk pengajian pada season ini Alhamdulillah berjalan dengan baik dan lancar
Tetap semangat dan Sukses selalu mas khay.....
See you next season.....</t>
  </si>
  <si>
    <t>March 27, 2024 1:34 am</t>
  </si>
  <si>
    <t>1. Membaca Tilawati jilid 1 halaman 1 dan 9
2. Membaca doa pagi dan sore doa kebaikan dunia dan akhirat doa untuk kedua orang tua doa sebelum dan sesudah makan doa sebelum dan bangun tidur doa masuk dan keluar kamar mandi
3. Menulis angka Arab
REPORT
1. Untuk bacaan mas khay sudah sangat baik dan lancar bisa menyebutkan huruf Hijaiyah dengan lancar dan  jelas
2. Untuk hafalan mas khay sudah bisa menirukan dan mengikuti arahan guru dgn baik dan benar walaupun masih belum jelas pelafalannya
3. Untuk menulis angka Arab mas khay sudah sangat baik dan bagus juga rapi dan jelas didalam penulisannya 
Untuk pengajian pada season ini Alhamdulillah berjalan dengan baik dan lancar
Tetap semangat dan sukses selalu mas khay... See you next season...</t>
  </si>
  <si>
    <t>March 27, 2024 1:39 am</t>
  </si>
  <si>
    <t>1. Membaca surat Al Mulk ayat 28- 30
    Membaca Tilawati jilid 4 hal 6&amp;7
2. Membaca surat " pendek 
3. Menulis Pegon 
REPORT
1. Untuk bacaan mas Rambo sudah ada peningkatan dari pada sebelumnya mungkin bisa lebih fokus ke panjang pendek dan dengung 
2. Untuk surat" mas Rambo sudah bagus namun ada beberapa surat yang beberapa ayatnya terlewat atau lupa
3. Untuk menulis Pegon mas Rambo sudah bagus dan rapi serta benar di dalam penulisannya 
Untuk pengajian pada season ini Alhamdulillah berjalan dengan baik dan lancar
See you next season mas Rambo ...
GOOD LUCK...</t>
  </si>
  <si>
    <t>March 28, 2024 1:35 am</t>
  </si>
  <si>
    <t>1. Membaca Tilawati jilid 1 halaman 1 dan 9
2. Membaca surat Al-fatihah dan an-nass
3. Menulis huruf Hijaiyah
REPORT
1. Untuk bacaan mas khay sudah sangat baik dan lancar serta jelas pelafalannya
2. Untuk hafalan mas khay sudah bisa menirukan dan mengikuti arahan guru dgn baik dan benar walaupun masih belum terlalu jelas pelafalannya
3. Untuk menulis huruf Hijaiyah mas khay sudah sangat baik tulisannya pun sudah rapi bagus dan jelas
Untuk pengajian pada season ini Alhamdulillah berjalan dengan baik dan lancar..
Semangat dan sukses selalu mas khay
See you next season....</t>
  </si>
  <si>
    <t>March 28, 2024 1:39 am</t>
  </si>
  <si>
    <t>1. Membaca surat Al Qolam ayat 1-4
    Membaca Tilawati jilid 4 halaman 12 
    &amp;13
2. Hafalan surat an-nas sampai surat Al 
    fiil
3. Penyampaian adab berjabat tangan
REPORT
1. Untuk bacaan mas Rambo sudah ada peningkatan dan perkembangan dari sebelumnya mungkin perlu di perhatikan lagi mathobiinya
2. Untuk hafalan mas Rambo sudah bagus namun ada beberapa surat yang lupa beberapa ayatnya
3. Untuk penjelasan tentang adab berjabat tangan mas Rambo bisa mendengarkan penjelasan guru dgn baik serta bisa mencatat poin" penting dan mampu menjawab pertanyaan sederhana dengan baik dan benar
Untuk pengajian pada season ini Alhamdulillah berjalan dengan baik dan lancar
Semangat mas Rambo 
See you next season...</t>
  </si>
  <si>
    <t>January 4, 2024 1:32 pm</t>
  </si>
  <si>
    <t>Dilla-MLL</t>
  </si>
  <si>
    <t>Bacaan tilawati 4 pg. 32-33 
PR Tilawati 4 pg. 33
Semoga Alloh paring Nadeen bisa lancar barokah dan dipermudah segala keperluannya, Aamiin
May Alloh bless you Nadeen and family</t>
  </si>
  <si>
    <t>January 5, 2024 4:08 am</t>
  </si>
  <si>
    <t>Dylan-CA</t>
  </si>
  <si>
    <t>1. Bacaan Al an'am 125-131, alkhamdulillah lancar but please pay attention to tajwid yak and panjang pendeknya 
2. PR 
Hafalan doa ketetapan iman 
Semoga Alloh paring aman slamat lancar dan barokah,Aamiin</t>
  </si>
  <si>
    <t>January 7, 2024 2:45 am</t>
  </si>
  <si>
    <t>Fitri-CND</t>
  </si>
  <si>
    <t>1. Bacaan surat al'ala 1-19 alkhamdulillah lancar dan tajwid NY sudah mulai bagus dan pas, amal Solih improve it again, nice.
2. Hafalan surat Al baqoroh 255-257 wiiii alkhamdulillah lancar juga semoga Alloh paring tetap terjaga hafalannya, lagi lagi nambah hafalannya,Aamiin
3. Makna K. Sholah 110-111 (baris ke 5 dari atas) alkhamdulillah lancar dan like usually there were some question, I loved it 
Alkhamdulillah sudah hampir 1 setengah jam mengaji, Fitri ada improve nya juga barokalloh
Semoga Alloh paring Fitri menjadi anak yg solihah, berakhlakul Karimah dan faham barokah serta semoga bisa mempraktikan apa yang sudah dikaji selama mengaji,Aamiin...</t>
  </si>
  <si>
    <t>January 7, 2024 2:35 pm</t>
  </si>
  <si>
    <t>Grazia-IN</t>
  </si>
  <si>
    <t>1. Daily doa² 
Doa masuk rumah
D. Masuk pasar
D. Naik kendaraan
D. Masuk-keluar masjid
D. Kedua ortu
D. Pagi dan sore
D. Asking to be patient
D. Asking to be health 
D. Drink the milk
D. Enter to the heaven
2. Review 5 bab, 4 tali keimanan, 6 thobiat luhur, 3 sukses . Alkhamdulillah lancar dan masih hafal
Semoga Alloh paring kk Zia bisa lancar dan barokah dan dipermudah dalam study nya,Aamiin</t>
  </si>
  <si>
    <t>January 8, 2024 3:42 am</t>
  </si>
  <si>
    <t>1. Bacaan Al 'ala 1-19 alkhamdulillah sudah lancar tajwid NY, di improve lebih panjang pendeknya
2. Al baqoroh 255-257 alkhamdulillah lancar sudah hafal
3. Makna K. Sholah pg. 111-112 atas</t>
  </si>
  <si>
    <t>January 9, 2024 1:34 pm</t>
  </si>
  <si>
    <t>1. Bacaan tilawati pg. 33 alkhamdulillah lancar (90%)
2. Menulis Arabic (98%) alkhamdulillah good written
3. Games mention judul doa (good job Nadeen)
Semoga Alloh paring Nadeen bisa hafal doa² dan surat² not only the doa or surat but the name of doa or surat too and Nadeen diberi kelancaran kemudahan dalam sekolah nya dan mengaji nya,Aamiin Aamiin</t>
  </si>
  <si>
    <t>January 11, 2024 12:28 pm</t>
  </si>
  <si>
    <t>1… bacaan Al baqoroh 249-250 Alkhamdulillah lancar banget,good job kk Zia 
2. Write the Etiquette of visiting others, for 2 point homework
3. Review Some of 29 karakter, alkhamdulillah improve
4. Games tebak nama doa² dan surat². This is the new games from mb nael but kk Zia juga like it, Alkhamdulillah</t>
  </si>
  <si>
    <t>January 11, 2024 1:31 pm</t>
  </si>
  <si>
    <t>1. Bacaan tilawati 4 pg. 34-35
2. Murojaah surat² by games mention the name of that surat, cool Nadeen.
Alkhamdulillah Nadeen do the best today, and I hope for the next meeting too, Aamiin
Alkhamdulillah jaza killahu khoiro Nadeen sudah belajar dengan sungguh, semoga Alloh paring ganti yang banyak dan barokah Aamiin....semangat Nadeen we love you and family,unch</t>
  </si>
  <si>
    <t>January 13, 2024 3:35 am</t>
  </si>
  <si>
    <t>1. Bacaan Al an'am 144-151 Alkhamdulillah lancar and good but amal Solih always perhatikan mendengung nya (most of idiom bighunnah) and qolqolah, that's the homework for bacaan 
2. Doa minta ketetapan iman, masih belum hafal 
Amal Solih when ngaji itu don't be silent,wkwkw because I do not know you are sleepy or you did not hear me
Okay, semoga Alloh paring Dylan bisa lancar lagi dalam mengaji nya jadi anak yang solih,Aamiin</t>
  </si>
  <si>
    <t>January 15, 2024 3:39 am</t>
  </si>
  <si>
    <t>1. Bacaan Al baqoroh 251-252, Alkhamdulillah lancar
2. Games Doa² and surat² alkhamdulillah juga baik dan lancar but lil bit yang sudah hafal
Semoga kak Zia diberi bisa lancar dalam mencari ilmu dunia ataupun akhirat nya dan semoga the next meeting kk Zia bisa lebih banyak lagi hafalannya,Aamiin</t>
  </si>
  <si>
    <t>January 15, 2024 3:42 am</t>
  </si>
  <si>
    <t>1. Hafalan Al baqoroh 255-257 alkhamdulillah lancar dan sudah 98% hafal, lil bit ragu pas diakhir ayat
2. Dalil 5 bab dan  Bersyukur, Alkhamdulillah sudah 99% hafal
3. Makna K. Sholah pg. 112-113 Alkhamdulillah Fitri sudah 98% konsen about the chapter in hadis 
Semoga Alloh paring aman slamat lancar dan barokah untuk kesemuanya perkaranya MB Fitri dan keluarga
May Alloh Bless you and family, Aamiin</t>
  </si>
  <si>
    <t>January 15, 2024 3:47 am</t>
  </si>
  <si>
    <t>1. Bacaan Al baqoroh 253, alkhamdulillah lancar dan baik sudah 98% kelancarannya
2. Games surat² and doa²
3. Write The etiquette visiting others 7-12 alkhamdulillah kk Zia bagus banget dan 98% memahaminya, in syaa alloh kk Zia can practice it soon, Aamiin
Semoga kak Zia berada bisa bertemu dengan kind people and hopefully kk Zia bisa menjadi anak yang solihah nan pandai ilmu dunia dan akhirat,Aamiin Aamiin</t>
  </si>
  <si>
    <t>January 16, 2024 2:14 pm</t>
  </si>
  <si>
    <t>1. Bacaan tilawati 4 pg. 36-37 alkhamdulillah lancar banget semoga diberi kelancaran terus dalam bacaannya
2. Menulis Hijaiyah Alif sampai yak. Dan lagi² Nadeen do the best for writing, it's so pretty and cute writing
3. Concentration games, good job Nadeen 
Alkhamdulillah wasyukurilah Nadeen bisa belajar mengaji dengan semangat dan full senyum and Semoga Alloh paring Nadeen bisa lancar dalam bacaannya, menulis Hijaiyah nya, dan hafalan² doa and surat. Dipermudah dalam mencari ilmu dunia dan akhirat nya,Aamiin jadi anak yang solihah, Aamiin</t>
  </si>
  <si>
    <t>January 17, 2024 2:05 pm</t>
  </si>
  <si>
    <t>1. Bàcaan tilawati 4 pg. 36-37 alkhamdulillah luancar, good job Nadeen 
2. Daily doa, because the time was limit so only 2 does,but it's good 
Homework : 
I think there's no, because Nadeen always menderes and in sya Alloh Nadeen already memorise well the doa and surat
May Alloh gives you and family His Blessing,Aamiin
Keep on fire</t>
  </si>
  <si>
    <t>January 18, 2024 5:44 am</t>
  </si>
  <si>
    <t>1. Bacaan Al qosos 60-70 alkhamdulillah luancar sekali, menderes lebih banyak lagi untuk melatih kelancaran nya
2. Doa sujud Qur'an 
Alkhamdulillah sudah 98% hafal
3. Makna K. Nawafil pg 80-81 makna dan penjelasan (keterangan nya next meeting)
Alkhamdulillah Tami mengaji dengan sungguh² dan memperhatikan Bahakan membenarkan Dilla dalam menyampaikan, it's really really good, I appreciate you Tami, Daebak
Semoga kelak Tami bisa menyampaikan ilmunya dan juga mempraktekkan ilmunya yang sudah Tami dapat dan semoga Tami menjadi anak yg Solih nan barokah, dipermudah kegiatannya dan segalanya,Aamiin
See you next, May Alloh Bless you n family</t>
  </si>
  <si>
    <t>January 18, 2024 5:52 am</t>
  </si>
  <si>
    <t>1. Bacaan Al baqoroh 259 alkhamdulillah bacaannya lancar dan tertata, and belajar give the stop sign to easy kk Zia read Quran 
2. Review the etiquette of drinking and the Etiquette visiting others. Alkhamdulillah kak Zia masih ingat those the Etiquette and faham 
3. Review daily doa² alkhamdulillah lancar lagi dan lagi, semoga kelak bisa lebih hafal lagi
Alkhamdulillah semua ngajinya already 99% lancar
Hopefully kk Zia bisa menjadi anak yang solihah dan pintar sehingga bisa mempraktikan nya,Aamiin
May Alloh bless us together kak Zia Aamiin</t>
  </si>
  <si>
    <t>January 19, 2024 2:00 pm</t>
  </si>
  <si>
    <t>1. Bacaan Al a'rof 1-22 alkhamdulillah lancar but amal Solih to always menderes 
2. Hafalan : 
Doa ketetapan iman 98% lancar dan hafal
Doa minta Ilham yang baik 95% lancar 
Semoga Dylan bisa lancar dan mudah dalam hafalannya dan semoga bisa mempraktikan apa yang sudah di kaji
May Alloh Bless us together Dylan</t>
  </si>
  <si>
    <t>January 20, 2024 9:48 pm</t>
  </si>
  <si>
    <t>1. Bacaan Al a'la 1-19
2. Murojaah Al baqoroh 255-257,it's good job alkhamdulillah you still keep it
3. Makna K. Sholah 114
Iam sorry Fitri because I'm late 
Semoga Alloh paring lancar barokah dan semoga Alloh paring menjadi anak yang solihah nan faham yang barokah,Aamiin</t>
  </si>
  <si>
    <t>January 24, 2024 12:08 am</t>
  </si>
  <si>
    <t>1. Bacaan Al baqoroh 260
Alkhamdulillah lancar kk Zia 95% 
2. Games doa² and alkhamdulillah juga banyak yg sudah tau but because she was in badmood so kk Zia like ga semangat but it's okay
Iam so sorry kk Zia I am late to teach you....and semoga kk Zia diberi kelancaran dan barokah dalam mengaji, Aamiin</t>
  </si>
  <si>
    <t>January 24, 2024 12:13 am</t>
  </si>
  <si>
    <t>1. Bacaan Al baqoroh 261-263 alkhamdulillah semangat banget 
2. Games doa² and surat 95% 
3. Review the etiquette of visiting others 1-12 alkhamdulillah kak Zia bisa faham and 98% for understanding that Etiquette, alkhamdulillah good job kk Zia
4. Write the Etiquette of sleep, that's cool
May Alloh bless you kk Zia and semoga Alloh memberi kelancaran dan kemudahan dan kebarokahan dalam mencari ilmu, Aamiin dan semoga menjadi anak yang solihah,Aamiin</t>
  </si>
  <si>
    <t>January 24, 2024 12:41 am</t>
  </si>
  <si>
    <t>1. Bacaan Al a'la and at-thoriq alkhamdulillah lancar, always menderes for qolqolah,mendengung, dan alkhamdulillah panjang pendek nya sudah 95%
2. Hafalan Al baqoroh 255-257 98% that's good
3. Review dalil 5 bab and bersyukur and mempersungguh
4. Makna K. Sholah pg. 113
PR for mb Dilla about solat sunah fajar
PR for Fitri learn about qolqolah and mendengung
Alkhamdulillah Alloh paring Fitri bisa improve mengaji, semoga Alloh paring kelancaran kemudahan dan kebarokahan serta dipermudah dalam kegiatannya mencari ilmu dunia dan utamanya akhirat, Aamiin Aamiin
I hope mb Fitri can practice it that she has gotten it from ngaji,Aamiin
3.</t>
  </si>
  <si>
    <t>January 24, 2024 12:53 am</t>
  </si>
  <si>
    <t>Irsan-CH</t>
  </si>
  <si>
    <t>1. Opening
2. Makna Al baqoroh 184 
Alkhamdulillah mas Irsan can understand that mb Dilla explain it 
Semoga mas Irsan bisa lebih faham dan kelak bisa menyampaikan dikelompok disana, Aamiin Aamiin</t>
  </si>
  <si>
    <t>January 24, 2024 12:56 am</t>
  </si>
  <si>
    <t>1. Opening
2. Makna Al baqoroh 185, alkhamdulillah mas Irsan ini bisa cepat dalam menanggapi keterangan di surat ini sehingga when sumary mas Irsan can explain it well, good job mas
Iam so be grateful to meet you mas Irsan, you are smart you are good in agama 
Hopefully Alloh gives you His blessing and nanti mas Irsan bisa menjadi orang yang pintar dalam menyampaikan ilmu, entah ilmu dunia utamanya ilmu akhirat,Aamiin Aamiin</t>
  </si>
  <si>
    <t>January 24, 2024 3:00 am</t>
  </si>
  <si>
    <t>1. Bacaan Al qosos 71-77 alkhamdulillah lancar for bacaan 97% always menderes and learn more about tajwid
2. Hafalan doa menjenguk orang sakit, just know the doa, so Tami hasn't memories it
3. Makna Al baqoroh 77-81 alkhamdulillah, lancar dan if Tami didn't get it he always ask me
Alkhamdulillah all of the ngaji berjalan lancar dan barokah, semoga Tami bisa faham apa yg telah mb Dilla sampaikan,Aamiin ...
Iam sorry before, because I haven't deres so when give the explanation lil bit hard, but alkhamdulillah I can repeat until Tami can get it.
May Alloh bless you tami, keep on fire
See you next meeting</t>
  </si>
  <si>
    <t>January 24, 2024 1:59 pm</t>
  </si>
  <si>
    <t>1. Makna Al baqoroh 186-187 alkhamdulillah berjalan lancar 
Mas Irsan i hope the next meeting you can write the explanation,okay  so you can see the explanation, no need to read makna first.
Alkhamdulillah jaza kallahu khoiro for your effort and please listen when ibu direct you
Iam so sorry for my mankul, maybe there was wrong atau masih terbata² when give the explanation, Alkhamdulillah jaza kallahu khoiro
May Alloh bless you and your family mas Irsan,Aamiin</t>
  </si>
  <si>
    <t>January 25, 2024 1:19 pm</t>
  </si>
  <si>
    <t>1. Mankul Al baqoroh ( explanation only )182-186
Alkhamdulillah ngajinya berjalan dengan lancar dan mas Irsan bisa explain dengan baik dan alkhamdulillah mas Irsan juga has gotten it about what I explain the ayat
Semoga Alloh parinh bisa menjadi anak yang Solih dan kelak bisa menjadi mubaligh yang alim faqih faham dan barokah, Aamiin Aamiin
See you next week mas Irsan
May Alloh bless you</t>
  </si>
  <si>
    <t>January 28, 2024 11:30 pm</t>
  </si>
  <si>
    <t>1. Bacaan At Thoriq alkhamdulillah it's good but learn about qolqolah more
2. Hafalan Al Baqarah 255-257 alkhamdulillah Fitri still keep the hafalan
3. Makna K. Sholah pg. 113-115
Semoga Alloh paring Fitri bisa lancar dan barokah lagi dalam mengajinyab dan sekolahnya 
Hopefully Fitri bisa pass the exam easily and mudahkanlah ya alloh,Aamiin</t>
  </si>
  <si>
    <t>January 28, 2024 11:42 pm</t>
  </si>
  <si>
    <t>1. Bacaan Al baqoroh 265-266
Alkhamdulillah lancar bacaannya 
2. Games doa² and surat, alkhamdulillah banyak yang masih ingat, yah ada sedikit yang masih lupa
3. Review gerakan dan bacaan and zikir after solat</t>
  </si>
  <si>
    <t>January 29, 2024 4:37 am</t>
  </si>
  <si>
    <t>1. Bacaan Al a'la - at Thoriq
Alkhamdulillah panjang pendeknya sudah good job then buat idghom bigunnah sama ikhfa' nya lebih teliti lagi
2. Hafalan Al baqoroh 255-257 that's cool and dalil² 5 bab dan 2 points of 4 ropes of faith nderes lagi
3. Q n A
I hope every we do ngaji there are some question, in sya Alloh i can answer it as I can. That's cool mba fit
4. Makna K. Sholah pg. 115 alkhamdulillah lancar dan jelas in sya Alloh
Semangat dan lancar barokah buat MB Fitri dan hopefully besok Exam nya oleh Alloh lancar barokah dan di permudah dalam menjawab, dan i hope hasilnya good, Aamiin Aamiin 
See ya mb Fitri</t>
  </si>
  <si>
    <t>January 29, 2024 12:59 pm</t>
  </si>
  <si>
    <t>Sakit- gaenak badan</t>
  </si>
  <si>
    <t>January 29, 2024 11:14 pm</t>
  </si>
  <si>
    <t>1. Bacaan 2 pages
Alkhamdulillah Dylan sudah mulai fluent when baca Qur'an but always menderes about qolqolah and menderes Qur'an after magrib if you have leasure time
2. Hafalan 
- D. Minta Ilham yang baik 98%
- D. Ketetapan iman 93% 
Semoga Dylan bisa tambah semangat lagi dalam mengajinya and semangat menderes nya
Hopefully Alloh always give  you kemudahan kelancaran dan kebarokahan dalam mencari ilmu dunia utamanya akhirat, Aamiin Aamiin</t>
  </si>
  <si>
    <t>January 29, 2024 11:19 pm</t>
  </si>
  <si>
    <t>1. Bacaan Al baqoroh 265-267
Alkhamdulillah lama² kk Zia bisa menentukan tanda waqof nya sendiri
2. Games Doa² and surat
98% sudah banyak yang hafal walaupun masih buka² buku
Alkhamdulillah jaza killahu khoiro kk Zia for your effort I am really be grateful
May Alloh bless you kk Zia n family, Aamiin</t>
  </si>
  <si>
    <t>January 29, 2024 11:24 pm</t>
  </si>
  <si>
    <t>1. Hafalan doa² dan surat
2. Random Question
Kak Zia didn't want to read bacaan but it's okay.
Semoga Alloh paring kk Zia bisa lebih semangat lagi dalam mengaji dan semoga kk zia bisa jadi anak yg solihah nan pintar,Aamiin aamiin</t>
  </si>
  <si>
    <t>January 30, 2024 11:10 pm</t>
  </si>
  <si>
    <t>Rehat</t>
  </si>
  <si>
    <t>February 1, 2024 1:12 pm</t>
  </si>
  <si>
    <t>1. Opening
2. Mankul Al Baqarah 186 alkhamdulillah ngajinya lancar. Mas Irsan belajar dari Dilla, Dilla juga belajar dari mas Irsan, Masya Alloh
Semoga Alloh paring aman Slamat lancar dan barokah buat mas Irsan semoga selalu semangat dalam ur activity in the school or in the ngaji 
May Alloh bless you mas Irsan, don't be bored with mb Dilla yaa mas and IAM so sorry, jaza kallahu khoiro
I hope next meeting we can meet</t>
  </si>
  <si>
    <t>February 2, 2024 1:23 am</t>
  </si>
  <si>
    <t>1. Bacaan tilawati 5 pg. 22 alkhamdulillah Dinda lancar di improve lagiii yah Dinda
2. Hafalan surat Al lahab, alkhamdulillah sedikit² mulai hafal dari ayat 1-4 good job Dinda
3. Review 5 bab, 4 tali keimanan, 6 thobiat luhur, that's cool dinda
4. Menulis the Etiquette 1-8, that's pretty written, I like it
Semoga Alloh paring Dinda semangat dalam seeking knowledge nya utamanya seeking knowledge in ngaji, and hopefully Dinda kelak bisa mempraktikan apa yang sudah di ngaji kan sebelumnya dan bisa jadi anak yang Sholihah nan pintar,Aamiin aamiin
May Alloh Bless you and See you dinda</t>
  </si>
  <si>
    <t>February 4, 2024 11:52 pm</t>
  </si>
  <si>
    <t>1. Review 5 bab,6 thobiat luhur,4 tali keimanan,3 sukses,5 rukun Islam, 6 rukun iman
2. Menulis dan penjelasan the ettiqute to talk in the phone 1-7 
Lately, kak Zia not Spirit when ngaji, but it's okay maybe kk Zia in the badmood 
I hope the next meeting kk Zia can ngaji with spirit again...may Alloh bless you kk Zia and keep on fire :3</t>
  </si>
  <si>
    <t>February 6, 2024 1:34 pm</t>
  </si>
  <si>
    <t>Mikail-CH</t>
  </si>
  <si>
    <t>1. Opening
2. Bacaan tilawati 4 pg. 44 
Wiiiiii alkhamdulillah Nadeen keren good job bacaannya lancar.
Ciiiee besok dah tilawati 5 niih
3. Murojaah hafalan : 
S. Al balad 1-14 alkhamdulillah Nadeen juga lancar hafalannya, maybe lebih slowly aja when baca hafalannya
S. Ad Dhuha, juga lancar Masya Alloh Nadeen
S. As syrah 
PR!!
menderes jilid 5 
Alkhamdulillah for the first meeting after a long day we didn't meet, alkhamdulillah tambah lancar aja Nadeen
I hope Nadeen Alloh paring kelancaran dalam menghafal,membaca tilawati or Qur'an dan semoga kelak Nadeen bisa menjadi mubalighot yang alim faqih faham barokah, 
Aamiin... Aamiin
Keep on fire Nadeen cantik, my little princess 
May Alloh Bless you and See u on top</t>
  </si>
  <si>
    <t>February 9, 2024 2:57 am</t>
  </si>
  <si>
    <t>1. Bacaan tilawati 5 pg. 2-3 alkhamdulillah bacaannya Nadeen udah mulai lancar banget nih, semangat yah Nadeen good job girl
2. Nadeen show me something,that's good I like them
Homework 
Menderes tilawati 5 pg. 3
Semoga Alloh paring Nadeen always semangat dan permudahkan lah Nadeen dalam mencari ilmu, Aamiin
May Alloh Bless you and See you on top</t>
  </si>
  <si>
    <t>February 9, 2024 3:06 am</t>
  </si>
  <si>
    <t>1. Tilawati 5 pg. 22 mengulang kembali yah Dinda
2. Asmaul Husna 1-70 alkhamdulillahi lancar but sedikit lupa²
3. Hafalan Al lahab 1-4 alkhamdulillah hafal next meeting tambah 1 ayat
4. An Nashr lil bit lupa
5. Doa after read Qur'an 
6. Review 5 bab,4 tali keimanan, 6 thobiat luhur, 3 success
7. Write 3 sukses and the ettiqute during meals 9- done
Good job girl, I hope u can improve it 
May Alloh Bless you Dinda see u on top</t>
  </si>
  <si>
    <t>February 9, 2024 3:12 am</t>
  </si>
  <si>
    <t>1.  Bacaan Al a'rof 74-81 alkhamdulillahi lancar dan baik
2. Makna Al baqoroh 113 
Cuma 1 ayat soalnya udah ngantuk berat,hehe
Keep on fire Dylan don't forget to be grateful</t>
  </si>
  <si>
    <t>February 9, 2024 3:17 am</t>
  </si>
  <si>
    <t>1. Bacaan Al a'rof 82-95 
alkhamdulillah udah mulai lancar banget but Dylan coba latihan untuk mengatur pernafasannya ketika baca Qur'an, okey.
2. Murojaah 
Ad Dhuha
As syarh
At tiin
Al 'alaq 
Menderes dan mengulang lagi yah.
3. New doa; D. Memakai pakaian baru, amsol next meeting sudah hafal yajh
Semoga Alloh paring Dylan semangat dalam ngajinya dan di lancarkan keperluannya,Aamiin
May Alloh Bless you and see you next week</t>
  </si>
  <si>
    <t>February 9, 2024 3:23 am</t>
  </si>
  <si>
    <t>1. Bacaan Al baqoroh 272-274 alkhamdulillah kk Zia udh bisa menentukan dimana dia harus berhenti dimana dia harus mengulang bacaannya yang tadi, it's good job kk Zia.
2. Murojaah :
S. Al lahab
S. Al ikhlas
S. Al Kautsar
3. Murojaah :
D. Minta kesehatan
D. Minta kesabaran
D. Minta Ilham yang baik
D. Kedua orangtua
D. Pagi dan sore
D. Masuk rumah
D. Keluar rumah
D. Masuk,keluar WC
D. Sebelum,sesudah makan
D. Masuk pasar 
D. Riding
D. Minta masuk surga
D. Berpakaian
Good job kk Zia hafalan doa²nya udh banyak yg hafal than before yang harus buka buku dulu, i appreciate it to you kk Zia
Semoga Alloh paring kelancaran dalam menghafal dan belajar NY KK Zia, Aamiin Aamiin</t>
  </si>
  <si>
    <t>February 11, 2024 3:38 am</t>
  </si>
  <si>
    <t>Dilla sakit, kurang fit</t>
  </si>
  <si>
    <t>February 14, 2024 1:49 pm</t>
  </si>
  <si>
    <t>1. Bacaan Al ankabut 24-30
Alkhamdulillah lancar bacaannya dan juga teratur lebih improve pernafasan nya aja
2. Makna Al baqoroh 89-92 Allah lancar juga and in syaa Alloh Tami faham apa yang disampaikan Dilla 
Semoga Tami kelak juga bisa menyampaikan ilmunya disana alias jadi sarjana yang mubaligh,Aamiin..aamiin 
May Alloh Bless you and see u next meeting</t>
  </si>
  <si>
    <t>February 15, 2024 9:29 am</t>
  </si>
  <si>
    <t>1. Bacaan Al baqoroh 283-286 alkhamdulillah kelancaran dalam baca sudah hampir 100% but lebih menderes lagi tanda baca seperti dhomah and mengatur pernafasan
2. Hafalan doa² 
Semoga kk Zia bisa lebih semangat lagi dalam ngaji yaw 
May Alloh Bless you kk Zia and see u next meeting</t>
  </si>
  <si>
    <t>February 15, 2024 9:34 am</t>
  </si>
  <si>
    <t>1. Bacaan tilawati 5 pg. 6-7 
Good job Nadeen today she can baca 2 pages loh, Alkhamdulillah more over Nadeen baca sendiri semuanya
2. Hafalan surat: 
S. Al balad 100 %
S. Ad Dhuha 100 %
S. Al 'alaq 98% 
S. Al kafirun 100 %
S. Al qodr 100 %
S. Al Qoriah100 %
Alkhamdulillah ya Alloh semoga Nadeen bisa menjaga hafalannya dengan baik dan kelak bisa bermanafaat buat Nadeen 
Keep on fire Nadeen 
May Alloh Bless you
Don't forget to smile</t>
  </si>
  <si>
    <t>February 15, 2024 9:37 am</t>
  </si>
  <si>
    <t>1. Bacaan tilawati 5 pg. 22-23
Alkhamdulillah baik dan lancar terus improve dengan selalu menderes 
2. Asmaul Husna 1-50 98%,  51-70 90%
3. Al lahab 95% lupa lagi
4. An Nashr 95% 
5. Review 29 karakter 
Banyak yang terbalik² but it's okay
Semoga kedepannya Dinda tambah semangat ngajinya dan always smile</t>
  </si>
  <si>
    <t>February 15, 2024 9:42 am</t>
  </si>
  <si>
    <t>1. Baacaan tilawati 5 pg. 5-6 
Alkhamdulillah lancar banget Nadeen bacaan nya seneng deh mba Dilla,hehe
2. Hafalan: 
S. Al balad 99%
S. Al lahab 98%
S. Al Falaq 98% 
S. Al Maun 98%
Semangat yah Nadeen ngaji dan sekolahnya, hopefully later Nadeen become mubalighot yang sarjana yang barokah aamiin
May Alloh bless you and See you on top</t>
  </si>
  <si>
    <t>February 16, 2024 3:16 am</t>
  </si>
  <si>
    <t>1. Baacaan Al a'rof 105- 130 
Alkhamdulillah luancar sekali Dylan bacaaannya bunda, but amal Solih Dylan lebih teliti lagi pas bacaan idhar halqi (harusnya tidak mendengung tp Dylan always mendengung,hehe) but it's good now
2. Murojaah : 
  - D. When Riding 10000% 
  - D. Minta Ilham yang baik 97% 
  - D. Ketetapan iman 95% 
  - D. Wear new clothes 90% lupa² 
Surat ad-dhuha Samapi Al qodr 99% alkhamdulillah masih terjaga hafalannya 
Hopefully Dylan always semangat baca Qur'an dan menghafal nya dan kelak bisa menjadi mubaligh yang alim-faqih faham dan barokah,Aamiin ...aamiin 
Stay your health and Keep on fire
don't be bored with me,mwehehe</t>
  </si>
  <si>
    <t>February 17, 2024 10:34 am</t>
  </si>
  <si>
    <t>1. Tilawati 5 pg. 22 banyak² menderes yaps Dinda but alkhamdulillah Dinda bacaannya sudah lancar
2. Murojaah doa doa, alkhamdulillah 95% sudah lumayan banyak yg hafal but Always nderes biar tidak banyak yang lupa
3. Murojaah surat Al lahab 95% lupa lagi Dinda, banyakin menderes lagii
4. Asmaul Husna 1-70 alkhamdulillah masih terjaga hafalannya 98% 
I hope Dinda tambah semangat ngajinya dan show your face 
Keep on fire Dinda and stay ur healthy
See you next meeting and happy weekend</t>
  </si>
  <si>
    <t>February 17, 2024 7:14 pm</t>
  </si>
  <si>
    <t>1. Murojaah dalil 4 tali keimanan 1-3 97% lancar, jangan lupa always menderes yak biar ga lupa
2. Murojaah Al baqoroh 255-257 alkhamdulillah masih terjaga hafalannya tapi rada lupa² sikit, it's okay always nderes ajah
3. Mankul K. Sholah pg. 118 
Alkhamdulillah mb Fitri lancar ngajinya today.
I hope next meeting we can change our idea to improve the ngaji,right? 
Hopefully Fitri bisa lancar,semangat,dipermudah dalam mencari ilmunya utamanya ilmu agama atau akhirat,dan kelak Fitri bisa menjadi sarjana yang mubalighot,Aamiin ..aamiin 
Keep on fire and don't feel blue
May Alloh bless you, see you on top
I love you all</t>
  </si>
  <si>
    <t>February 18, 2024 10:20 pm</t>
  </si>
  <si>
    <t>1. Bacaan Ali imron 1-9 alkhamdulillah bacaannya baik tapi masih ada PR buat kk Zia, yaitu bacaan dhomah masih sering keliru,hehe 
2. Murojaah doa² and surat 
Alkhamdulillah juga masih ada yg hafal selalu di deres yah kk Zia
Alkhamdulillah semoga Alloh paring kk Zia semangat terus dalam mencari ilmunya
May Alloh. Bless you and see you on top</t>
  </si>
  <si>
    <t>February 19, 2024 1:46 am</t>
  </si>
  <si>
    <t>1. Bacaan Ali Imron 10-12 
Alkhamdulillah bacaaannya lancar sekali, dan lebih belajar mengatur pernafasan saja serta lebih teliti waktu membaca harokatnya terutama yang dhomah 🤭
2. Murojaah 
D. Ilmu mencari ilmu yg ber manfaat
D. Keluar rumah 
D. Masuk rumah 
D. Hearing the thunder
D. Pagi dan sore
D. Enter the bathroom
S. Al qodr 
S. At tiin
S. Al lail
S. Al Maun
S. Al a'la
3. 29 karakter
5 bab
6 nobles
4 ropes of faith
3 sukses
Alkhamdulillah kk Zia udah hafal semua without read the book, that's cool 
I hope kk Zia lebih semangat and memorize nya tambah banyak,Aamiin
Keep on fire kk Zia and may Alloh bless you 
See u on top</t>
  </si>
  <si>
    <t>February 20, 2024 1:36 pm</t>
  </si>
  <si>
    <t>1. Bacaan tilawati 5 pg. 8-9 alkhamdulillah lancar sekali apalagi Nadeen bacanya sendiri, yah walopun ada yang salah but it's the best for you Nadeen 
2. Review doa dari mau tidur sampai bangun tidur dan daily doa²
3. Review bacaan solat,wiiiiii keren Nadeen saking lancar nya cepet sekali,hehe
Semoga Nadeen tambah semangat dan lancar bacaannya dan kelak Nadeen bisa menjadi anak yang solihhah dan menjadi mubalighot yang alim faqih faham dan barokah,Aamiin ...Aamiin</t>
  </si>
  <si>
    <t>1. Bacaan tilawati 5 pg. 23-24 alkhamdulillah lancar sekali bacaannya lebih rajin menderes dan latian pernafasan
2. Murojaah Asmaul Husna 1-70 lancar alkhamdulillah
3. Menulis ettiqute about drinking
4. Review 29 karakter
Alkhamdulillah ngajinya lancar dan juga semangat 
Semoga Dinda busa jadi anak yang solihah dan pintar</t>
  </si>
  <si>
    <t>February 21, 2024 2:00 pm</t>
  </si>
  <si>
    <t>1. Bàcaan tilawati 5 pg. 10-11 alkhamdulillah Nadeen baca sendiri loo it's cool and good job Nadeen 
2. Murojaah 
Al balad 99%
Al alaq 96%
Al qodr 98%
At tiin 99%
Al Maun 98%
Ad duha 97%
Al insyiroh 98%
Al Qoriah 98%
Al zalzalah 95%   sedikit lupaa
Al fiil 98%
Al lahab 98%</t>
  </si>
  <si>
    <t>February 23, 2024 2:06 am</t>
  </si>
  <si>
    <t>1. Bacaan Al a'rof 131- 143 
Alkhamdulillah seperti biasanya bacaannya lancar dan amal Solih always menderes dan perhatikan pada tajwid² nya... good job Dylan 
2. Murojaah 
D. Ketetapan iman 97% 
D. Minta Ilham yang baik 97% 
D. Wearing new clothes 97% 
D. Naik kendaraan 98% lupa dikit karna ga naik beneran,wkwkwk
Semoga Dylan ngajinya tambah semangat dan may Alloh gives you healthy condition and hopefully Dylan kelak bisa jadi anak yg solih nan jadi mubaligh yang sarjana atau sarjana yang mubaligh</t>
  </si>
  <si>
    <t>February 26, 2024 11:59 am</t>
  </si>
  <si>
    <t>1. Bacaan Ali Imron 23-25 alkhamdulillah wasyukurilah makin kesini makin lancar bacaannya kk zia,always nderes yah, and belajar lagi about qolqolah
2. Review surat², alkhamdulillah lumayan walaupun banyak masih buka Alquran but when I give QnA about the title of surat kk Zia knows it
Semoga kk Zia kedepannya bisa tambah banyak hafalannya dan juga bisa terjaga,Aamiin 
See you on top</t>
  </si>
  <si>
    <t>February 26, 2024 12:02 pm</t>
  </si>
  <si>
    <t>1. Bacaan at Thoriq dan Al buruj, banyak menderes about qolqolah lagih okay mb Fitri
2. Review 5 bab,4 ropes and the dalil
Nderes lagih biar nda lupa
3. Mankul K. Sholah pg. 119
Alkhamdulillah lancar,gurunya sedikit ngantuk,heheh
4. QnA 
I hope every meeting mb Fitri has a questioned which Fitri masih confused
As I can, I will answer it if not I will ask my teacher too
Hopefully mb Fitri has a good nilai di sekolahnya and in the ngaji, so Fitri bisa balance dunianya dan akhiratnya 
Always ask to Alloh that u want by the name of Alloh first
Good try and see you next meeting</t>
  </si>
  <si>
    <t>February 27, 2024 11:01 pm</t>
  </si>
  <si>
    <t>1. Bacaan tilawati 5 pg.13-14 it's good Nadeen, you have improved your bacaan well, Alkhamdulillah
2. Menulis mad thobi'i, in syaa Alloh besok penjelasan nya
Everything always say Alkhamdulillah 
Hopefully Nadeen always semangat dan always be grateful because of people arround you 
Okay,, see you later Nadeen cantoiikkkk
May Alloh bless you,Aamiin</t>
  </si>
  <si>
    <t>February 28, 2024 1:47 am</t>
  </si>
  <si>
    <t>1. Bacaan tilawati 5 pg.24-25 alkhamdulillah lancar bacaannya improve dengan always nderes yaa
2. Review 5 bab,4 tali keimanan 6 thobiat luhur 3 success ternyata banyak yang belom hafal,but it's okay, for your homework Dinda you have to memorize it
3. Doa minta kesabaran 1 dan 2 76% 
4. Writting the Etiquette when visiting others 1-12. Don't forget to send to me dinda
Like usually Dinda masih malu²,hihuhi
May Alloh bless you Dinda</t>
  </si>
  <si>
    <t>February 29, 2024 12:00 am</t>
  </si>
  <si>
    <t>1. Bacaan Ali Imron 35- 37 alkhamdulillah bacaannya lancar but always practice pernafasan nya lagi, good job kk Zia
2. Menulis Asmaul Husna 61-70 good job and good written
3. Review doa² and surat and Asmaul Husna by tebak² an
Semoga kk Zia kedepannya improve nya lebih banyak dari biasanya dan semoga kk Zia juga bisa mengamalkan one of atau bahkan all of the materi ngajinya,Aamiin 
May Alloh bless you kk Zia, sukses selalu and see you next meeting</t>
  </si>
  <si>
    <t>March 1, 2024 2:01 am</t>
  </si>
  <si>
    <t>1. Bacaan Al a'rof 171-178 alkhamdulillah lancar, lebih banyakin menderes atau diusahakan after magrib bacaan 1 page one day, good job Dylan
2. Murojaah doa² nya alkhamdulillah lumayan 95% masih banyak yg lupa tapi awal ny ajah. Always nderes jangan lupa Dylan okay
May Alloh gives you His blessing,Aamiin 
Quote: Always be grateful everything that u have gotten it u will get more later
See u next meeting  calon mas mubaligh</t>
  </si>
  <si>
    <t>March 2, 2024 2:16 am</t>
  </si>
  <si>
    <t>1. Bacaan tilawati 5 pg.25-26 amal Solih for repeat PG. 26 yaa Dinda
I think Dinda get badmood, so Dinda only baca tilawati
I hope next meeting Dinda bisa tambah semangat lagi ngaji nya dan semoga Dinda diberi kelancaran dan kemudahan dalam mengajinya,Aamiin 
May Alloh Bless you Dinda and See you next meeting yaaa</t>
  </si>
  <si>
    <t>March 2, 2024 5:52 pm</t>
  </si>
  <si>
    <t>1. Bacaan surat Al buruj, alkhamdulillah lancar dan pas bacaannya, semoga dengan mengulang² terus supaya faham betul dengan hukum bacaan tajwidnya, good job Fitri 
2. Review dalil² 5 Bab dan 3 one of 4 ropes of faith, masih lupa dengan awalannya.
3. Murojaah surat Al Baqarah 255-257 di deres lagi biar nda lupa
4. Mankul K. Sholah pg. 129-121 alkhamdulillah lancar, semoga MB Fitri faham apa yg Dilla sampaikan 
Alkhamdulillah ngaji nya dikerjakan lancar dan semangat, i hope mb Fitri always ask something even that random or about ngaji
Keep on fire Fitri and don't forget to always spread ur smile and good character, see you next meeting</t>
  </si>
  <si>
    <t>March 3, 2024 12:06 am</t>
  </si>
  <si>
    <t>1. Bacaan Ali Imron 38-41 alkhamdulillah, lebih banyak menderes lagi yaaa kk Zia 
2. Murojah surat surat 92% lumayan alkhamdulillah
3. Murojah doa doa 95% alkhamdulillah doa² nya banyak yg masih di ingat without baca
4. QnA and nasihat about daily doa and praktik² yang lain
5. Games guess the ettiqute, kk Zia good job masih ingat the other ettiqute nya alkhamdulillah
Semoga kk Zia kedepannya bisa tambah² lancar dan semangat ngajinya,Aamiin 
Semoga jadi anak yg solihah yaa kk Zia and Smart, Aamiin
May Alloh bless you and see you later</t>
  </si>
  <si>
    <t>March 5, 2024 1:36 pm</t>
  </si>
  <si>
    <t>1. Bacaan tilawati 5 pg. 19 Alkhamdulillah Nadeen lancar but for this page tumben Nadeen agak belum lancar yang di bacaan panjang dan yang di bacaan mendengung nya, it's okay Nadeen always menderes meski Nadeen  udah banyak bacanya
2. Mau ask about idgom bilagunah tapi Nadeen belum menulis catatan nya, jadi ask about mad thobi'i. 
For today ada homework, yeee
Write tajwid idghom bilagunah and learn it
Iam so sorry for my bad explanation today, that's make it Nadeen bingung and hopefully next meeting there is no putus-putus
Semoga Nadeen diberi kelancaran dan kebarokahan serta di permudah dalam menuntut ilmu dunia nya maupun akhiratnya and I hope for the future Nadeen can be mubaligjot that Sholihah,alim faqih faham dan barokah,Aamiin
May Alloh bless us together Aamiin
See u on top Nadeen
Iam glad to meet you</t>
  </si>
  <si>
    <t>March 6, 2024 1:52 am</t>
  </si>
  <si>
    <t>1. Bacaan tilawati 5 pg.26-27 Alkhamdulillah Dinda bisa lancar bacaanya maybe lebih improve in pernafasannya, you did it well Dinda good job 
2. Hafalan q.s an Nashr 95% lancar and doa mau tidur dan wake up 97% lancar
3. Asmaul Husna 1-50 alkhamdulillah juga 97% lancar
4. 5 bab,4 ropes, 6 nobles, 3 succes alkhamdulillah lancar juga but always menderes biar tidak lupa
Homework, yeeeeeee 
Menderes Tilawati 5 pg. 27 
Hopefully Dinda always keep on fire and always do good and semoga Dinda menjadi anak yg solihah nan faham barokah serta semoga Alloh paring kelancaran kebarokahan dan kemudahan serta dipermudah dalam belajarnya dan mempraktekan nya, Aamiin
May Alloh bless Us together
See you on Thursday Dinda</t>
  </si>
  <si>
    <t>March 6, 2024 4:09 am</t>
  </si>
  <si>
    <t>1. Bacaan Al a'rof 178-195 Alkhamdulillah the first page lancar but the second page lil bit hard I think for Dylan, but it's okay Dylan did it well
2. Mankul K. Sholah pg. 13-14 lancar, lil bit hard to explain it to Dylan
Iam so sorry for my bad explanation so only get 1 hadis,but alkhamdulillah Dylan can explain it by his language
Semoga Dilla bisa improve lagi for the next mankul and I hope juga Dylan can faham what I explain it, Aamiin
Keep on fire Dylan 
You did it well today, good job
May Alloh bless us all together,Aamiin
See uuuuuu</t>
  </si>
  <si>
    <t>March 7, 2024 2:45 am</t>
  </si>
  <si>
    <t>1. Bacaan Q.S Ali Imron 57-61 alkhamdulillah lancar sekali, lebih yeliti aja about baca harokatnya kadang kk Zia salah baca karna salah harokat, good job kk Zia
2. Doa² : 
After baca Qur'an 98% 
Daily doa² 95% 
3. Practice to be a mubalighot / convey about the ettiqute of visiting others
Bagus banget kk Zia, I hope kk Zia can be independent 
Alkhamdulillah kk Zia semangat ngajinya, semoga menjadi anak yg solihah, menjadi anak yang pintar dan kelak kk Zia can be a mubaligjot that alim faqih faham dan barokah,Aamiin...Aamiin
See you next meeting kk Zia
Good night</t>
  </si>
  <si>
    <t>March 7, 2024 1:34 pm</t>
  </si>
  <si>
    <t>1. Bacaan tilawati 5 pg. 19-20 alkhamdulillah Nadeen luancar sekali bacanya, semoga Nadeen diberi tambah lancar lagi bacaan tilawati ataupun Alquran
2. Murojaah surat² by guess the surat alkhamdulillah banyak sekali yang masih terjaga hafalannya,kebanyakan hafal suratnya tapi lupa dengan title nya dan sebaliknya, semoga Nadeen diberi kelancaran dalam menghafal dan juga semoga terjaga hafalannya,Aamiin
Hopefully Nadeen kelak menjadi mubalighot yang alim faqih faham barokah dan Tahfidzul Qur'an, Aamiin
Lancar barokah untuk sekolahnya Nadeen dan mas irsan
See you next week Nadeen and good morning my cute girl</t>
  </si>
  <si>
    <t>March 9, 2024 6:47 am</t>
  </si>
  <si>
    <t>1. Bacaan Al a'rof 196-206 alkhamdulillah lancar but amal Solih Dylan buat diperhatikan lagi bacaannya terutama bagian tajwidnya nya yaaa
2. Review doa²
D. Ketetapan iman 97% 
D. Minta Ilham yang baik 97% 
D. For riding 99% 
D. Wearing the new clothes 97% 
D. For break fast 93% 
Amal Solih untuk selalu dideres lagii yaaw
3. Murojaah juz 30 alkhamdulillah masih terjaga hafalannya 97% 
Semoga Dylan tambah semangat lagii ngajinya dan menderesnya
NOTES: Don't forget to always menderes even 3 ayat 
May Alloh bless Us all together, Aamiin
See you next week and selamat menunaikan ibadah puasa</t>
  </si>
  <si>
    <t>March 10, 2024 1:55 am</t>
  </si>
  <si>
    <t>1. Bacaan Ali Imron 62-65 alkhamdulillah lancar sekali bacaannya. Kak Zia juga sudah lumayan bisa menentukan dimana dia bisa berhenti bacaannya dan melanjutkannya, mungkin lebih improve di harokat dhomah dan mendengung. 
2. Membaca q.s Al hasr 22-24 belum bisa lancar bacaannya mungkin agak sulit buat kk Zia baca sendiri, sehingga tadi Dilla baca terlebih dahulu dan kk Zia mengikuti, waktu repeat after me kk Zia bisa bagus bacaannya, 
3. Menulis tilawati 4 pg. 1 buat PR karna kk Zia pas banget ga mood buat nulis 
4. Review the etiquette of visiting others 6-12 with Practice to explain it. It's really good kk Zia, I appreciate ur effort thankyou
5. QnA
Kk Zia smart banget buat question nya, I like it
Hopefully kk Zia to be a mubalighot that alim faqih faham dan barokah,Aamiin semoga menjadi anak yang pintar dan solihah, sangat membantu kedua orang tuanya,dsb Aamiin
Semangat yah kk Zia dan keep on fire 
May Alloh Bless us all together and see you next meeting</t>
  </si>
  <si>
    <t>March 10, 2024 8:38 am</t>
  </si>
  <si>
    <t>1. Bacaan Al buruj alkhamdulillah baik dan lancar, improve lagi di panjang pendeknya 
2. Hafalan Al baqoroh and dalil² alkhamdulillah masih terjaga, tapi jangan lupa dideres terus jadi ga lupa² 
3. Mankul K. Sholah pg. 121-122 alkhamdulillah lancar tapi dapetnya sedikit soalnya Dilla dah nglantur ngantuk lagi, iam so sorry before 
Homework : I have send the vn and please listen it , if u haven't faham just ask mb Dila, okay Fitri
Semoga Fitri diberi kelancaran kemudahan dan kebarokahan dan semoga cita² nya Fitri tercapai dan Fitri segera bisa berangkat mondok y Alloh ,Aamiin</t>
  </si>
  <si>
    <t>March 11, 2024 1:39 pm</t>
  </si>
  <si>
    <t>1. Bacaan Ali Imron 66-72 alkhamdulillah seperti biasanya kk Zia bagus banget bacaannya, maybe lebih improve di tajwidnya 
2. Review doa² 
3. Asmaul Husna 1-30 
4. Murojaah : 
S. Al Fatihah 98%
S. An naas 98% 
S. Al Falaq 98% 
S. Al ikhlas 98% 
Alkhamdulillah hafal semua tapi kk Zia belajar bacanya slowly yaaa jangan cepat² 
Semoga kk Zia Alloh paring kelancaran kemudahan bacaannya dan kk Zia tambah semangat dalam mengaji dan hafalannya yak 
Keep on fire kk Zia 
Semangat fasting nya yaaa</t>
  </si>
  <si>
    <t>March 11, 2024 1:52 pm</t>
  </si>
  <si>
    <t>1. Bacaan Al buruj alkhamdulillah, lebih dibanyakin menderesnya
Gapapa yah mb Fitri bacaannya itu² Mulu, buat learn panjang,pendek,mendengug,jelas, qolqolah,iqlab,dll...
Semangat pokonya mb fit
2. Hafalan Al baqoroh 255-257 Allah lumayan tapi di ayat² terakhir rada lupa sedikit but it's okay, banyak murojaah
3. Dalil² 5 Bab dan 4 tali keimana, good job, I hope next time bisa hafal
4. Mankul K. Solah pg. 122 lancar mankulannya dan alkhamdulillah mb Fitri juga banyak nanya berarti menunjukkan mb Fitri in sya Alloh faham
Semoga MB Fitri Alloh paring kelancaran dan kemudahan bacaannya dan hafalannya 
Semoga Alloh paring MB Fitri jadi amal jariyah untuk orangtuanya,Aamiin
Selamat menunaikan ibadah puasa mb Fitri,bunda sama ayah
Hopefully can be success for 5 sukses ramadhannya,Aamiin
May Alloh Bless us all together</t>
  </si>
  <si>
    <t>March 16, 2024 12:31 am</t>
  </si>
  <si>
    <t>1. Bacaan Ali imron 84-85 alkhamdulillah lancar but amal Solih nderes banyak lagi yak kk Zia especially harokat domah nya
2. Menulis tilawati 4 pg. 1 only 4 lines, good job kk Zia, Improve!
3. Murojaah surat
S. Al ASR
S. An Nashr
S. Al kafirun
S. Al Kautsar
That's good kk Zia Improve it yaaa by always menderes
4. Asmaul Husna 1-70 (alkhamdulillah 1-30 sudah hafal )
5. BCM 
Telling story
Show her game
Alkhamdulillah kk Zia semangat banget mengajinya I hope kk Zia always begini yak semangat terus 
Alkhamdulillah, Masya Alloh kk Zia mau belajar puasa full day, good job kk Zia I hope kk Zia get his blessing, Aamiin
Keep on fire kk Zia 
See you on top</t>
  </si>
  <si>
    <t>March 18, 2024 1:05 pm</t>
  </si>
  <si>
    <t>1. Bacaan Ali Imron 94-95 alkhamdulillah lancar sekali
2. Membaca Al baqoroh 255 good job kk Zia
3. Asmaul Husna 1-30 it's okay bagus kk Zia 
Alkhamdulillah today kk Zia semangat banget, dan bacaannya juga alkhamdulillah improve
Hopefully kk Zia bisa menjadi anak yg solihah, bisa mengÀngkat derajat kedua orang tuanya berkat semangatnya kk Zia dalam belajar Al Qur'an, and menjadi mubalighot yang faham alim faqih dan barokah,Aamiin
Semangat terus yak kk Zia 
See u on top</t>
  </si>
  <si>
    <t>March 18, 2024 1:16 pm</t>
  </si>
  <si>
    <t>1. Bacaan Al buruj dan Al insyiqoq, alkhamdulillah it's really good mb fitri, you did it well
2. Hafalan Al baqoroh 255-257 alkhamdulillah juga masih hafal, tapi lil bit lupa
3. Dalil dalil, good job mbak, but banyak yg lupa awalannya, it's okay, you have improved it
4. Makna K. Sholah pg. 123-124 alkhamdulillah juga berjalan lancar, dan juga mb Fitri banyak pertanyaan menunjukkan mb Fitri faham in syaa Alloh
Semoga MB Fitri diberi kemudahan dan kelancaran dalam membaca Al Qur'an dan semoga diberi terjaga hafalannya dan kelak bisa bermanfaat buat MB Fitri dan keluaraga di dunia dan akhiratnya,AAMIIN...
Homework: jangan lupa buat murojaah biar melatih kelancara dan menderes dan murojaah hafalannya
May Alloh bless us all together and see you next week mb fitiri</t>
  </si>
  <si>
    <t>March 22, 2024 10:12 pm</t>
  </si>
  <si>
    <t>1. Bacaan Ali Imron 101-102 alkhamdulillah time by time lancar sekali kk Zia bacaanya, semoga tambah semangat bacaanya tambah lancar juga bacaanya
2. Membaca surat Al hasr 22-24 wiiii alkhamdulillah kk Zia bisa baca sendiri, yang mana sebelumnya baca repeat after me, good job kk Zia 
3. Switch to be a teacher 
Explain the ettiqute during phone, Alkhamdulilllah lumayan kk Zia faham dan bisa mempraktikan ettiqute yang pernah di tulis sebelumnya
Kak Zia doing the best today, I hope next too and thank you kk Zia u have fun ngaji with me and listen to me
May Alloh bless us all together
And may Alloh meet us in another place,Aamiin
See u next meeting kk zia</t>
  </si>
  <si>
    <t>March 23, 2024 1:38 am</t>
  </si>
  <si>
    <t>1. Bacaan tilawati 5 pg. 28 
Amal Solih repeat that page for the next meeting
2. Asmaul Husna 1-70 good job Dinda
3. Surat an Nashr, it's nice and I appreciate you
Jaza killahu khoiro Dinda sudah mau join ngaji, because long time no see you didn't ngaji, it's better 
May Alloh bless us all together
See you tomorrow yaaaa</t>
  </si>
  <si>
    <t>March 25, 2024 1:38 am</t>
  </si>
  <si>
    <t>1. Bacaan Al buruj dan Al insyiqoq alkhamdulillah lancar, belajar lebih tentang panjang pendek yah mb fit
2. Murojaah Al baqoroh 255-257 I think udah di luar kepala nih, in syaa Alloh yak mb
3. Dalil² 5 bab dan 4 tali keimanan
Walaupun ada yg lupa² but it's better
4. Mankul K. Sholah 124-127
Alkhamdulilllah lancar ngajinya
Semangat puasanya dan janlup 5 sukses ramadhannya mb fitri</t>
  </si>
  <si>
    <t>March 25, 2024 1:50 am</t>
  </si>
  <si>
    <t>1. Bacaan Ali Imron 103-106 good job kk Zia
2. Murojaah surat al ASR, an Nashr, al Kautsar, al kafirun. Even there is yg lupa it's okay kk Zia 
3. Review materi solat, it's nice u do it well and I like with ur duaa kk Zia ur duaa is good job
4. Menulis Tilawati 4 pg. 1 
Semoga Alloh paring kk zia tambah pintar tambah semangat untuk belajar dan hopefully kk Zia bisa menjadi anak yg solihah dan to be a mubalighot, Aamiin</t>
  </si>
  <si>
    <t>March 25, 2024 2:27 am</t>
  </si>
  <si>
    <t>1. Bacaan Ali Imron 106-107 alkhamdulillah bagus kk Zia
2. Daily doa dari bangun tidur hingga keluar rumah it's good job kk Zia a
Iam so sorry yah kk Zia I late to teach u
Semoga kk Zia diberi lancar hafalannya, bacaannya dan sekolahnya
Hopefully kk Zia diberi semangat yg banyak dan menjadi anak yg solihah,Aamiin</t>
  </si>
  <si>
    <t>March 25, 2024 10:28 pm</t>
  </si>
  <si>
    <t>1. Bacaan Al buruj &amp; Al insyiqoq 
Alkhamdulilllah lancar, kurang lebihnya di panjang pendeknya saja, Lear more yah mb Fitri 
2. Hafalan ayat kursi that's cool
3. Murojaah dalil² 5 bab dan 4 tali keimanan 97% banyak² menderes before start the ngaji, jadi nda lupa,xixixi
4. Daily doa dari bangun tidur sampe keluar rumah 97,5% lupa bagian awalnya aj nih mb fit 
Don't be bored to learn more, even it's so simple
Semoga Alloh paring hafalannya, murojaah nya, bacaan nya diberi kelancaran dan barokah,Aamiin
Keep smile n keep on fire
May Alloh bless us all together, Aamiin
See u next week</t>
  </si>
  <si>
    <t>January 5, 2024 2:04 am</t>
  </si>
  <si>
    <t>Erma-BKS</t>
  </si>
  <si>
    <t>1. Cerita her road trip
2. Doa before ngaji
3. Baca Al Baqoroh 234-235
4. Talked about etiquette of dressing.
Nagsih contoh picture gmn dressing as a Muslim girl
5. Murojaah:
Doa minta sabar, 
Doa masuk rumah,
~~~she asked my fav doa~~~ I told her this doa nabi Musa (Al Qoshosh: 24)
Doa after drink milk
Doa naik 
Doa asking good health
Doa masuk mesjid 
Doa keluar mesjid
6. Doa end ngaji (doa after read Qur'an)
7. Salam</t>
  </si>
  <si>
    <t>January 10, 2024 1:59 am</t>
  </si>
  <si>
    <t>1. Opening
2. Baca tilawati 5 halaman 14-15, about Qolqolah, she understands Alhamdulillah
3. Hafalan Asmaul Husna 1-25 only, ~~~connection was off for a sudden~~~</t>
  </si>
  <si>
    <t>January 17, 2024 4:44 am</t>
  </si>
  <si>
    <t>1. Opening
2. Bacaan Tilawati 5 halaman 15. Alhamdulillah lancar, bisa lanjut
3. Review tentang 6 rukun iman
- explanation about the day of judgement by mbak Dilla, she understands
4. Hafalan Asmaul Husna, 1-60, ada part yg lupa, the last 10
5. Doa after read Qur'an, closing
NB: Alhamdulillah mau Nerima ngaji bareng with Mba Ayu &amp; mba Dilla. 
Besok inshaAllah ngaji bareng lagi</t>
  </si>
  <si>
    <t>January 18, 2024 2:25 am</t>
  </si>
  <si>
    <t>1. Opening
2. Baca tilawati 5 halaman 16, masih tentang qolqolah, Alhamdulillah she understands it more
3. Talk about 5 Bab, and dijelasin satu2
4. Hafalan Asmaul Husna 1-65
5. Doa after read Qur'an
NB: minta Dinda hafalan Al Lahab</t>
  </si>
  <si>
    <t>January 25, 2024 1:16 am</t>
  </si>
  <si>
    <t>1. Start with doa before ngaji, doa for asking the knowledge and good ideas
2. Read Tilawati 5 pg 17-19, Alhamdulillah lancar
3. Baca surat Al Lahab, perlu di targetin supaya cepat hafal
4. Doa after read Qur'an
NB: ternyata kmrn gak ngangkat telfon mbak Dilla and mbak Ayu krn belum mau ngaji sama mereka, masih mau sm Erma. And I told her sometimes I'm busy, need someone to exchange me, she said we reschedule instead. Ya Allah. Hope she understands next time.</t>
  </si>
  <si>
    <t>January 29, 2024 3:29 am</t>
  </si>
  <si>
    <t>Qalesya-ATL</t>
  </si>
  <si>
    <t>1. Intermezzo &amp; nasehat, about surga neraka, sholat. Semoga Qalesya mau rutin sholat lagi. Aamiin.
2. Review hafalan
A. Surat An Naas 80
B. Al Falaq (repeat after Erma)
C. Al Fatihah 90
D. Al ikhlas 90
E. Doa raja istighfar (lupa, dulu hafal)
F. Doa before sleep 80
G. Doa when wake up 70
H. Before eat 95
I. After eat 85
J. Doa for parents 90
K. Doa when go outside 70 (hampir lupa)
~~~ selingan cerita tentang Nabi Musa &amp; Fir'aun~~~
L. Doa get into vehicle (repeat after Erma)
M. Doa after dressing (dictate, di hafalin ya)
3. Doa finish ngaji, sholawat.
NB: Alhamdulillah bisa Q bisa ngaji lagi. Semoga bisa consistent for every week at least 45 minutes. Aamiin.</t>
  </si>
  <si>
    <t>January 31, 2024 1:26 am</t>
  </si>
  <si>
    <t>1. Opening
2. Baca tilawati 5 halaman 20-21, Alhamdulillah lancar, bisa lanjut
3. Baca surat Al Lahab and An Nashr,
Al Lahab 2 ayat pertama repeated many times.
4. Doa after read Qur'an
Doa for parents
Doa pagi sore 
Doa kebaikan dunia akhirat
NB: ngaji bareng mbak Ayu &amp; mbak Dilla, semoga next ngaji Dinda nggak malu lagi ngaji with them, and mulai terbiasa. Aamiin</t>
  </si>
  <si>
    <t>February 4, 2024 3:33 am</t>
  </si>
  <si>
    <t>1. Opening nasehat about syukur + doa
2. Read Tilawati 2 pgh 39-40, Alhamdulillah lancar, masih ingat huruf2 nya, and long-short pronounce nya.
3. Baca doa raja istighfar, berharap Qalesya bisa menghafal nya lagi.
NB: Erma minta Qalesya nulis halaman 40 yg terakhir dibaca utk di tulis di buku. Qalesya promise Will show her writing of that tomorrow. Amsol di terobos utk nulisin ya Tante. Lama gak lihat tulisan nya Q soal nya.</t>
  </si>
  <si>
    <t>January 4, 2024 2:35 pm</t>
  </si>
  <si>
    <t>Fadly-SMG</t>
  </si>
  <si>
    <t>Gabriel-CH</t>
  </si>
  <si>
    <t>- Tilawati 3 hal 27
- deres Asmaul Husna 1-40
- Deres hafalan setelah memakai pakaian
Semoga Allah Paring bermanfaat lancar dan barokah</t>
  </si>
  <si>
    <t>January 5, 2024 2:39 pm</t>
  </si>
  <si>
    <t>- Bacaan tilawati 3 Hal 29
- Murojaah surat2 pendek dan doa harian
- deres asmaul Husna 1-40
- deres doa memakai pakaian</t>
  </si>
  <si>
    <t>January 8, 2024 2:43 pm</t>
  </si>
  <si>
    <t>- Tilawati 3 Hal 31 half page 
- Deres surat2 pendek dan doa harian✓
- deras adzan &amp; qomat✓
- deres doa berpakaian (80%)
- Asmaul Husna 1-40 (90%)
Nb :
Persentase sdh hafal %
Semoga Allah Paring manfaat lancar dan barokah</t>
  </si>
  <si>
    <t>January 9, 2024 2:40 pm</t>
  </si>
  <si>
    <t>- Tilawati 3 hal 31
- menulis Arab Tilawati
- menulis asmaul Husna 36-40 dan menderes kembali
Semoga Allah Paring manfaat lancar dan barokah</t>
  </si>
  <si>
    <t>January 10, 2024 2:42 pm</t>
  </si>
  <si>
    <t>- Bacaan Tilawati 3 hal 31
- menderes surat2 pendek dan doa harian
- menulis dan menghafalkan doa berpakaian
Semoga Allah Paring manfaat lancar dan barokah</t>
  </si>
  <si>
    <t>January 12, 2024 2:47 pm</t>
  </si>
  <si>
    <t>- Tilawati 3 Hal 31 next hal 32
- Bacaan surat2 pendek dan doa harian
- Hafalan doa memakai baju (90% hafal)
Semoga Allah Paring manfaat lancar dan barokah</t>
  </si>
  <si>
    <t>January 15, 2024 2:37 pm</t>
  </si>
  <si>
    <t>- Tilawati 3 Hal 33
- deres hafalan surat2 pendek dan doa2 harian
- doa memakai baju sdh hafal ✅
- Asmaul Husna 1-40 sdh hafal ✅
Ket :
Gabriel mengaji masih pegang mainan jadi ngaji dan baca Tilawatinya kurang fokus
Semoga Allah Paring manfaat lancar dan barokah</t>
  </si>
  <si>
    <t>January 16, 2024 2:43 pm</t>
  </si>
  <si>
    <t>- Murojaah surat2 pendek dan doa harian</t>
  </si>
  <si>
    <t>January 17, 2024 3:06 pm</t>
  </si>
  <si>
    <t>- Tilawati 3 hal 33
- Murojaah surat2 pendek dan doa harian
Semoga Allah Paring manfaat lancar dan barokah</t>
  </si>
  <si>
    <t>January 18, 2024 2:41 pm</t>
  </si>
  <si>
    <t>- Bacaan tilawati 3 hal 33 next 34
- Murojaah surat2 pendek dan doa harian
Semoga Allah Paring manfaat lancar dan barokah</t>
  </si>
  <si>
    <t>January 24, 2024 2:41 pm</t>
  </si>
  <si>
    <t>- Bacaan tilawati 3 hal 34 next 35
- Murojaah surat2 pendek dan doa harian
Semoga Allah Paring manfaat lancar dan barokah</t>
  </si>
  <si>
    <t>January 25, 2024 2:26 pm</t>
  </si>
  <si>
    <t>A.Bacaan Tilawati 3 hal 35
B.Murojaah surat-surat Al-Qur'an
- Alfatihah
- An-Nas
- Al-Falaq
- Al-Ikhlas
- Al-Lahab
- An-nasr
- Al-kafirun
- Al-Kautsar
- Al-Fill
Semoga Allah Paring manfaat lancar dan barokah</t>
  </si>
  <si>
    <t>January 29, 2024 2:21 am</t>
  </si>
  <si>
    <t>- Tilawati 3 hal 36
- Murojaah surat2 pendek dan doa harian</t>
  </si>
  <si>
    <t>January 30, 2024 2:40 pm</t>
  </si>
  <si>
    <t>- Bacaan tilawati 3 hal 36
- Murojaah surat2 pendek dan doa harian
- menulis asmaul husna 41-45
Semoga allah paring lancar dan barokah</t>
  </si>
  <si>
    <t>February 1, 2024 2:33 pm</t>
  </si>
  <si>
    <t>- Tilawati 3 hal 37</t>
  </si>
  <si>
    <t>February 2, 2024 2:45 pm</t>
  </si>
  <si>
    <t>- Tilawati 3 hal 38
- Murojaah surat2 pendek
Semoga Allah Paring manfaat lancar dan barokah</t>
  </si>
  <si>
    <t>February 6, 2024 2:42 pm</t>
  </si>
  <si>
    <t>- Murojaah surat2 pendek dan doa harian
- menulis surat Al ikhlas</t>
  </si>
  <si>
    <t>February 7, 2024 2:37 pm</t>
  </si>
  <si>
    <t>- Tilawati 3 hal 38
- Murojaah hafalan dan doa harian</t>
  </si>
  <si>
    <t>February 11, 2024 2:39 pm</t>
  </si>
  <si>
    <t>- bacaan surat almaun 
- Murojaah Hafalan doa2 harian</t>
  </si>
  <si>
    <t>February 13, 2024 2:42 pm</t>
  </si>
  <si>
    <t>Tilawati 3 hal 40</t>
  </si>
  <si>
    <t>February 14, 2024 2:41 pm</t>
  </si>
  <si>
    <t>- Tilawati 3 hal 41
- Murojaah surat2 pendek dan doa2 harian
Semoga Allah Paring manfaat lancar dan barokah</t>
  </si>
  <si>
    <t>February 15, 2024 2:42 pm</t>
  </si>
  <si>
    <t>- Tilawati 3 Hal 32
- Murojaah hafalan doa2 harian dan surat2 pendek
Semoga Allah Paring manfaat lancar dan barokah</t>
  </si>
  <si>
    <t>February 16, 2024 2:37 pm</t>
  </si>
  <si>
    <t>- Tilawati 3 hal 42
- Murojaah surat2 pendek dan doa2 harian</t>
  </si>
  <si>
    <t>February 20, 2024 2:53 pm</t>
  </si>
  <si>
    <t>- Tilawati 3 hal 43
- deres hafalan Asmaul Husna 
Alhamdulillah Gabriel bisa mengikuti dengan baik.
Semoga Allah Paring manfaat lancar dan barokah</t>
  </si>
  <si>
    <t>February 25, 2024 3:05 pm</t>
  </si>
  <si>
    <t>- Tilawati 3 hal 44</t>
  </si>
  <si>
    <t>February 27, 2024 2:43 pm</t>
  </si>
  <si>
    <t>- Bacaan Tilawati 4 hal 1
- Murojaah doa harian dan surat2 pendek
-untuk Tilawati 4 hal 1 amsol di bantu perkuat pemahaman tentang tasdid
Semoga Allah Paring manfaat lancar barokah</t>
  </si>
  <si>
    <t>February 28, 2024 2:44 pm</t>
  </si>
  <si>
    <t>- Tilawati 4 hal 2
- Murojaah surat2 pendek dan doa harian</t>
  </si>
  <si>
    <t>February 29, 2024 2:42 pm</t>
  </si>
  <si>
    <t>- Tilawati 4 hal 2</t>
  </si>
  <si>
    <t>March 1, 2024 2:07 pm</t>
  </si>
  <si>
    <t>- Tilawati 4 hal 3
- Murojaah surat2 pendek dan doa harian</t>
  </si>
  <si>
    <t>March 7, 2024 2:45 pm</t>
  </si>
  <si>
    <t>- Tilawati 4 hal 4</t>
  </si>
  <si>
    <t>January 5, 2024 12:52 am</t>
  </si>
  <si>
    <t>Fauzan-SL3</t>
  </si>
  <si>
    <t>Kirana-CH</t>
  </si>
  <si>
    <t>Bacaan
- Tilawati jilid 4 hal 28
Alhamdulilah bisa membaca dengan cukup baik tapi masih perlu diulang.
- membaca Asmaul Khusna 1-65 (lancar)
- Hafalan doa melihat orang terkena musibah (lancar)
- Hafalan doa doa harian (lancar)
PR
- Menderes Tilawati hal 28
- Mempraktekan doa doa yg sdh dihafal
Semoga Allah Paring lancar dan barokah
الحمدلله جزاكم الله خيرا
اميــــــــــــن</t>
  </si>
  <si>
    <t>January 8, 2024 12:35 am</t>
  </si>
  <si>
    <t>Bacaan
- Tilawati jilid 4 hal 28
Alhamdulilah bisa membaca dengan sangat baik dan lanjut ke halaman selanjutnya.
- Surat AlQuroisy (hafal) 
- Hafalan Surat surat yg sdh dihafal (lancar)
PR
- Menderes Tilawati hal 29
Semoga Allah Paring lancar dan barokah
الحمدلله جزاكم الله خيرا
اميــــــــــــن</t>
  </si>
  <si>
    <t>January 10, 2024 12:59 am</t>
  </si>
  <si>
    <t>Bacaan
- Tilawati jilid 4 hal 29
Alhamdulilah bisa membaca dengan cukup baik tapi masih perlu diulang
- Menulis tulisan arab (menyambung dan memisah tulisan arab pada tilawati jilid 2) ✅
- 
PR
- Menderes Tilawati hal 29
Semoga Allah Paring lancar dan barokah
الحمدلله جزاكم الله خيرا
اميــــــــــــن</t>
  </si>
  <si>
    <t>January 12, 2024 12:09 am</t>
  </si>
  <si>
    <t>Bacaan
- Tilawati jilid 4 hal 29
Alhamdulilah bisa membaca dengan cukup baik tapi masih perlu diulang
- Menulis Surat AlMaun
- Menghafal Surat AlMaun
PR
- Menderes Tilawati hal 29
- Menghafal Surat AlMaun
Semoga Allah Paring lancar dan barokah
الحمدلله جزاكم الله خيرا
اميــــــــــــن</t>
  </si>
  <si>
    <t>January 15, 2024 12:36 am</t>
  </si>
  <si>
    <t>Bacaan
- Tilawati jilid 4 hal 29
Alhamdulilah bisa membaca dengan cukup baik tapi masih perlu diulang
- Menghafal Surat AlMaun
PR
- Menderes Tilawati hal 29
- Menghafal Surat AlMaun
Semoga Allah Paring lancar dan barokah
الحمدلله جزاكم الله خيرا
اميــــــــــــن</t>
  </si>
  <si>
    <t>January 15, 2024 12:37 am</t>
  </si>
  <si>
    <t>Bacaan
- Tilawati jilid 4 hal 29
Alhamdulilah bisa membaca dengan sangat baik dan lanjut ke halaman selanjutnya.
- Menghafal Doa melihat orang terkena musibah
- Menderes doa harian 
PR
- Menderes Tilawati hal 30
- Mempraktekan doa doa yang sudah di hafal
Semoga Allah Paring lancar dan barokah
الحمدلله جزاكم الله خيرا
اميــــــــــــن</t>
  </si>
  <si>
    <t>January 17, 2024 12:54 am</t>
  </si>
  <si>
    <t>Bacaan
- Tilawati jilid 4 hal 30
Alhamdulilah bisa membaca dengan cukup baik tapi masih perlu diulang.
- Asmaul Khusna 1-65
PR
- Menderes Tilawati hal 30
- Mempraktekan doa doa yang sudah di hafal
Semoga Allah Paring lancar dan barokah
الحمدلله جزاكم الله خيرا
اميــــــــــــن</t>
  </si>
  <si>
    <t>January 19, 2024 3:23 am</t>
  </si>
  <si>
    <t>Bacaan
- Tilawati jilid 4 hal 30
Alhamdulilah bisa membaca dengan cukup baik tapi masih perlu diulang.
- Menulis Asamaul Khusna 65-70
- Menghafal Asmaul khusna 1-70
PR
- Menderes Tilawati hal 30
- Menghafal Asmaul khusna 1-70
- 
Semoga Allah Paring lancar dan barokah
الحمدلله جزاكم الله خيرا
اميــــــــــــن</t>
  </si>
  <si>
    <t>January 22, 2024 1:53 am</t>
  </si>
  <si>
    <t>*Bacaan*
- Tilawati jilid 4 hal 30
Alhamdulilah bisa membaca dengan cukup baik tapi masih perlu diulang 
- Menulis Tulisan arab (Tilawati 2 hal 19)
PR
- Menderes Tilawati hal 30
- 
Semoga Allah Paring lancar dan barokah
الحمدلله جزاكم الله خيرا
اميــــــــــــن</t>
  </si>
  <si>
    <t>*Bacaan*
- Tilawati jilid 4 hal 30
Alhamdulilah bisa membaca dengan sangat baik dan lulus.
PR
- Menderes Tilawati hal 31
Semoga Allah Paring lancar dan barokah
الحمدلله جزاكم الله خيرا
اميــــــــــــن</t>
  </si>
  <si>
    <t>January 25, 2024 12:24 am</t>
  </si>
  <si>
    <t>Bacaan
- Tilawati jilid 4 hal 31
-Alhamdulilah bisa membaca dengan cukup baik tapi masih perlu diulang.
- Hafalan surat surat pendek
- Menghafal S. Almaun 
- Menderes surat surat yg sudah dihafal ✅
PR
- Menderes Tilawati hal 31
Semoga Allah Paring lancar dan barokah
الحمدلله جزاكم الله خيرا
اميــــــــــــن</t>
  </si>
  <si>
    <t>January 30, 2024 12:55 am</t>
  </si>
  <si>
    <t>Bacaan
- Tilawati jilid 4 hal 31
-Alhamdulilah bisa membaca dengan cukup baik tapi masih perlu diulang.
- Hafalan Asmaul Khusna 1-70
PR
- Menderes Tilawati hal 31
Semoga Allah Paring lancar dan barokah
الحمدلله جزاكم الله خيرا
اميــــــــــــن</t>
  </si>
  <si>
    <t>February 2, 2024 12:57 am</t>
  </si>
  <si>
    <t>Bacaan
- Tilawati jilid 4 hal 31
-Alhamdulilah bisa membaca dengan sangat baik dan lulus.
- Hafalan Doa melihat orang terkena musibah ✅
- Menderes Doa doa harian
PR
- Menderes Tilawati hal 32
Semoga Allah Paring lancar dan barokah
الحمدلله جزاكم الله خيرا
اميــــــــــــن</t>
  </si>
  <si>
    <t>February 5, 2024 12:45 am</t>
  </si>
  <si>
    <t>Bacaan
- Tilawati jilid 4 hal 32
-Alhamdulilah bisa membaca dengan cukup baik tapi masih perlu diulang.
- Menulis tulisan arab (tilawati hal 32)
PR
- Menderes Tilawati hal 32
Semoga Allah Paring lancar dan barokah
الحمدلله جزاكم الله خيرا
اميــــــــــــن</t>
  </si>
  <si>
    <t>February 9, 2024 12:14 am</t>
  </si>
  <si>
    <t>Bacaan
- Tilawati jilid 4 hal 32
-Alhamdulilah bisa membaca dengan cukup baik tapi masih perlu diulang.
- Menulis Surat al Humazah 1-3
PR
- Menderes Tilawati hal 32
Semoga Allah Paring lancar dan barokah
الحمدلله جزاكم الله خيرا
اميــــــــــــن</t>
  </si>
  <si>
    <t>February 9, 2024 12:15 am</t>
  </si>
  <si>
    <t>Bacaan
- Tilawati jilid 4 hal 32
-Alhamdulilah bisa membaca dengan sangat baik dan lulus.
- Menulis Surat al Humazah 4-9
PR
- Menghafal Surat Alhumazah
Semoga Allah Paring lancar dan barokah
الحمدلله جزاكم الله خيرا
اميــــــــــــن</t>
  </si>
  <si>
    <t>February 12, 2024 12:07 am</t>
  </si>
  <si>
    <t>LAPORAN PENGAJIAN PPG
=====================
● Murid:      Kirana-CH 
● Tanggal:  2024-02-09
● Guru:        Fauzan=SL3
● Durasi:     00:35
● Materi:
Bacaan
- Tilawati jilid 4 hal 33
-Alhamdulilah bisa membaca dengan cukup baik tapi masih perlu diulang.
- Menghafal Surat al Humazah
PR
- Menghafal Surat Alhumazah
Semoga Allah Paring lancar dan barokah
الحمدلله جزاكم الله خيرا
اميــــــــــــن</t>
  </si>
  <si>
    <t>February 12, 2024 12:09 am</t>
  </si>
  <si>
    <t>Bacaan
- Tilawati jilid 4 hal 33
-Alhamdulilah bisa membaca dengan cukup baik tapi masih perlu diulang.
- Menderes doa doa harian (banyak yg lupa awalan doa nya)
PR
- Mempraktekan doa doa harian yang sudah dihafal
Semoga Allah Paring lancar dan barokah
الحمدلله جزاكم الله خيرا
اميــــــــــــن</t>
  </si>
  <si>
    <t>February 16, 2024 12:23 am</t>
  </si>
  <si>
    <t>Bacaan
- Tilawati jilid 4 hal 33
-Alhamdulilah bisa membaca dengan sangat baik dan lanjut ke halaman selanjutnya
- Asamaul Khusna 1-70 (hafal 1-30) (no31-70 masih banyak yang lupa)
PR
- Menghafal Asmaul khusna 1-70
Semoga Allah Paring lancar dan barokah
الحمدلله جزاكم الله خيرا
اميــــــــــــن</t>
  </si>
  <si>
    <t>February 19, 2024 12:54 am</t>
  </si>
  <si>
    <t>Bacaan
- Tilawati jilid 4 hal 34
-Alhamdulilah bisa membaca dengan cukup baik tapi masih perlu diulang
- Menghafal Surat Alhumazah (hafal ayat 1-2)
PR
- Membaca tilawati 4 hal 34
- Menghafal S. Alhumazah
Semoga Allah Paring lancar dan barokah
الحمدلله جزاكم الله خيرا
اميــــــــــــن</t>
  </si>
  <si>
    <t>February 23, 2024 12:35 am</t>
  </si>
  <si>
    <t>Bacaan
- Tilawati jilid 4 hal 34
-Alhamdulilah bisa membaca dengan sangat baik dan lanjut ke halaman 35
- Menghafal Asmaul khusna 1-70 (hafal 1-30)
PR
- Membaca tilawati 4 hal 35
- Menghafal S. Alhumazah
Semoga Allah Paring lancar dan barokah
الحمدلله جزاكم الله خيرا
اميــــــــــــن</t>
  </si>
  <si>
    <t>February 29, 2024 12:54 am</t>
  </si>
  <si>
    <t>Bacaan
- Tilawati jilid 4 hal 35
-Alhamdulilah sudah bisa membaca dengan baik nanmun belum lancar
- Menghafal Surat AlHumazah 1-9
PR
- Membaca tilawati 4 hal 35
- Menghafal S. Alhumazah
Semoga Allah Paring lancar dan barokah
الحمدلله جزاكم الله خيرا
اميــــــــــــن</t>
  </si>
  <si>
    <t>March 1, 2024 2:10 am</t>
  </si>
  <si>
    <t>Bacaan
- Tilawati jilid 4 hal 35
-Alhamdulilah sudah bisa membaca dengan baik nanmun belum lancar
- Menghafal Surat AlHumazah 1-9
- Murojaah surat surat pendek
PR
- Membaca tilawati 4 hal 35
- Menghafal S. Alhumazah
Semoga Allah Paring lancar dan barokah
الحمدلله جزاكم الله خيرا
اميــــــــــــن</t>
  </si>
  <si>
    <t>January 3, 2024 8:00 am</t>
  </si>
  <si>
    <t>Ilham-Solo</t>
  </si>
  <si>
    <t>1. Bacaan surat Al Qasas ayat 22-28
2. Makna surat Al Baqarah ayat 63-67
Note
1. Alhamdulillah untuk keseluruhan pengajian berjalan dg lancar hari ini,meskipun tami sedang sakit/kurang enek badan tapi masih semangat ngajinya
2. Bacaan tami cukup baik, tapi agak sedikit ngos-ngosan dan beberapa kali berhenti ambil nafas ditengah jalan/ga kuat (karena efek sakit) suaranya juga beda.
3. Makna berjalan dg baik, tami menulis makna dan keterangan dg tertib dan bisa menjelaskan kembali apa yg guru sudah sampaikan.
Mudah mudahan tami segera diberi kesehatan kewarasan kesembuhan dan kebarokahan
Aamiiin</t>
  </si>
  <si>
    <t>January 5, 2024 8:14 am</t>
  </si>
  <si>
    <t>1. Bacaan surat Al An'am ayat 111-124
2. Makna Al-Qur'an surat Al Baqarah ayat 102
Note:
1. Alhamdulillah bacaan dylan lancar, tapi masih sedikit kurang teliti terutama di panjang pendeknya, amal sholih perbanyak lagi nderesnya 
2. Alhamdulillah makna al Qur'an sudah selesai target (ayat 102), tapi dylan di saat terakhir makna ketiduran😅, mohon amal sholih dicek lagi nggih ibu kelengkapan makna dan keterangannya</t>
  </si>
  <si>
    <t>January 5, 2024 8:26 am</t>
  </si>
  <si>
    <t>Jourdan-CA</t>
  </si>
  <si>
    <t>1. Bacaan surat Bani Israil ayat 97-104
2. Makna Al-Qur'an Bani israil ayat 97-99
Note:
1. Alhamdulillah bacaan jourdan cukup lancar, tapi masih sedikit kurang teliti terutama di panjang pendek dan waqafnya, amal sholih perbanyak lagi nderesnya 
2. Alhamdulillah makna al Qur'an sudah selesai target , jourdan menulis makna keterangan dan memahaminya dg baik</t>
  </si>
  <si>
    <t>January 10, 2024 6:46 am</t>
  </si>
  <si>
    <t>1. Bacaan surat Al Qasas ayat 36-43
2. Makna surat Al Baqarah ayat 68-71
3. Hafalan do'a memakai pakaian baru
Note
1. Alhamdulillah untuk keseluruhan ngaji tami pada hari ini lancar, bacaan tami bagus dan lancar.
2. Untuk materi makna tami juga baik,  makna dan keterangannya ditulis dengan tertib, ketika kami minta untuk menyampaikan kembali Alhamdulillah tami bisa menyampaikan dg jelas dan lancar.
3. Hafalan do'a memakai pakaian baru bisa dihafal dengan baik dan cepat, InshaAllah minggu depan kami ulangi kembali.</t>
  </si>
  <si>
    <t>January 19, 2024 4:16 am</t>
  </si>
  <si>
    <t>1. Bacaan surat al an'am ayat 147-157
Alhamdulillah bacaan mas dylan cukup lancar, akan tetapi panjang pendek masih perlu dievaluasi lagi dan suara agak pelan/kurang semangat karena ngantuk
Nb 
Hari ini ngajinya cuma bacaan aja,karena dylan ngantuk dan habis ngaji muda mudi (Dylan minta materinya bacaan aja 2 halaman)</t>
  </si>
  <si>
    <t>January 19, 2024 4:20 am</t>
  </si>
  <si>
    <t>1. Bacaan surat Al An'am ayat 158-165
2. Makna Al Qur'an surat Al Baqarah ayat 106-108
Alhamdulillah bacaan dylan better, suara juga jelas tapi setelah baca do'a baca Al Qur'an dylan ketiduran sehingga ngaji nya dijeda dulu antara bacaan dan maknanya
Makna juga Alhamdulillah lancar,tapi karena sudah siang saya belum sempat mengecek/meriview hasil makna dylan</t>
  </si>
  <si>
    <t>January 19, 2024 4:25 am</t>
  </si>
  <si>
    <t>1. Bacaan surat Al Qasas ayat 51-59
2. Makna Al Qur'an surat Al Baqarah ayat 72-76
3. Do'a memakai baju baru
1. Bacaan tami Alhamdulillah lancar panjang pendek juga oke pernafasan juga membaik.
2. Untuk makna berjalan dg lancar, Tami menulis makna keterangan dg tertib dan bisa memahami dg  baik
3. Alhamdulillah tami sudah hafal doa memakai pakaian baru dg lancar dan benar</t>
  </si>
  <si>
    <t>January 19, 2024 4:27 am</t>
  </si>
  <si>
    <t>1. Bacaan surat Bani Israil ayat 97-104
2. Makna surat Bani Israil ayat 100-104
3. Hafalan surat Al lahab ayat 1 dan 2
Bacaan jourdan Alhamdulillah baik tapi masih kurang lancar , dan panjang pendeknya juga perlu diperbaiki
Alhamdulillah makna berjalan dg lancar jourdan menulis makna dan keterangan dg baik dan tertib dan juga bisa menjelaskan kembali apa yg telah kami sampaikan
Untuk hafalan jourdan mengalami sedikit kesulitan dan kami lanjutkan untuk PR</t>
  </si>
  <si>
    <t>January 25, 2024 3:26 am</t>
  </si>
  <si>
    <t>Bacaan surat Al A'raf ayat 31-43 (2 pages)
Note
Bacaan dylan Alhamdulillah cukup lancar, suara keras dan dylan semangat ngajinya
Tapi untuk lafadz Allah masih sering terbalik -balik(antara Allah yg dibaca tebal/tipis)
Dylan hari ini minta ngaji bacaan aja karena mu mandi dan makan(habis potong rambut)</t>
  </si>
  <si>
    <t>January 31, 2024 11:04 am</t>
  </si>
  <si>
    <t>1. Bacaan Al Qasas 85-88 dan Al Ankabut 1-6
2. Al Baqarah Ayat 81-83
3. Do'a ketika menjenguk orang yang sakit
Note 
Bacaan tami hari ini Alhamdulillah lancar, panjang pendek juga bagus qolqolah bagus
Amal sholih tetap lanjutkan nderes dirumah
Materi makna juga Alhamdulillah lancar Tami bisa mengikuti dan memahami dengan baik
Hafalan do'a menjenguk orang sakit juga bagus tapi masih perlu dideres lagi sebagai PR dirumah</t>
  </si>
  <si>
    <t>January 31, 2024 11:05 am</t>
  </si>
  <si>
    <t>Bacaan surat Al A'raf ayat 44-57
Alhamdulillah bacaan dylan  hari ini lancar dylan juga semangat ngaji
Tapi perlu banyak nderes lagi dirumah karena masih ada sedikit kekeliruan pada panjang pendek</t>
  </si>
  <si>
    <t>February 7, 2024 1:35 pm</t>
  </si>
  <si>
    <t>1. Bacaan surat al ankabut ayat 15-23
2. Makna surat Al Baqarah ayat 84-88
3. Hafalan do'a minta Ilham yang baik
Note.
Alhamdulillah bacaan tami meningkat, lebih lancar hari ini tapi jangan lupa banyan nderes dirumah, Alhamdulillah materi makna dapat terserap dg baik, hafalan do'a juga berjalan dg lancar InshaAllah minggu depan kami tes lagi</t>
  </si>
  <si>
    <t>February 29, 2024 3:27 am</t>
  </si>
  <si>
    <t>1. Bacaan surat Al ankabut ayat 46-52
2. Makna surat Al Baqarah ayat 93-101
3. Hafalan do'a lailatul qodar
Note
Alhamdulillah pengajian berjalan dg lancar, bacaan tami lancar dan bagus
Untuk makna Al-Qur'an Alhamdulillah tami juga bisa menulis dg tertib dan lengkap juga bisa memahami apa yg kami sampaikan dg baik
Hafalan tami cukup lancar dan cepat dalam menghafal InshaAllah akan diulang lagi minggu depan</t>
  </si>
  <si>
    <t>February 29, 2024 3:31 am</t>
  </si>
  <si>
    <t>1. Bacaan surat Al ankabut ayat 53-63
2. Makna Al Qur'an surat Al Baqarah ayat 102-105
3. Hafalan do'a lailatul qodar dan do'a mohon ilham yang baik
Alhamdulillah pengajian berjalan dg lancar, InshaAllah sebagian besar target materi bulan ini bisa tercapai dengan baik dan lancar</t>
  </si>
  <si>
    <t>February 29, 2024 4:22 am</t>
  </si>
  <si>
    <t>1. Bacaan surat Bani Israil ayat 105-111 dan surat al kahfi ayat 1-4
2. Makna surat Bani Israil 105-111
3. Do'a sujud al Qur'an
Alhamdulillah pengajian berjalan dg baik dan lancar
Bacaan jourdan cukup lancar tapi masih harus banyak menderes dirumah dan memperbaiki kesalahan2 saat membaca
Untuk makan Alhamdulillah jourdan menulis dg runtut dan baik dan bisa menjelaskan kembali materi yg kami ajarkan
Untuk hafalan do'a jourdan masih agak sedikit kesulitan, InshaAllah kami ulang2 sampai jourdan hafal doanya</t>
  </si>
  <si>
    <t>February 29, 2024 4:26 am</t>
  </si>
  <si>
    <t>1. Bacaan surat Al A'raf ayat 58-67
2. Makna Al Qur'an surat Al Baqarah ayat 108-112
Note
Alhamdulillah bacaan dylan meningkat,dylan semangat saat ngaji dan ga ngantuk/ketiduran
Untuk makna kami belum bisa mengecek karena dylan belum mengirimkan foto hasil makna pada kami</t>
  </si>
  <si>
    <t>February 29, 2024 4:30 am</t>
  </si>
  <si>
    <t>Bacaan surat Al A'raf ayat 131-143
Bacaab dylan bagus dan lancar tapi panjang pendek masih salah beberapa kali
Amal sholih perbanyak nderes dirumah</t>
  </si>
  <si>
    <t>February 29, 2024 4:33 am</t>
  </si>
  <si>
    <t>1. Bacaan surat Al A'raf ayat 144-155 (2 pages)
Alhamdulillah bacaan dylan lancar hari ini, dan dylan semangat saat ngaji</t>
  </si>
  <si>
    <t>February 29, 2024 4:35 am</t>
  </si>
  <si>
    <t>1. Bacaan surat Al A'raf ayat 156-159
2. makna surat Al Baqarah ayat 113-115
Note 
Alhamdulillah hari ini tadi dylan ngajinya semangat
Bacaan cukup lancar tapi perlu banyak nderes lagi dirumah
Untuk makna Alhamdulillah berjalan dg lancar tapi pas dylan kami minta amal sholih untuk mengirim foto hasil maknanya belum dikirim sampai sekarang</t>
  </si>
  <si>
    <t>March 6, 2024 11:53 pm</t>
  </si>
  <si>
    <t>1. Bacaan surat Ar Rum ayat 6-15
2. Makna Al Qur'an surat Al Baqarah ayat 106-112
Note :
1. Bacaan tami Alhamdulillah lancar dan bagus, panjang pendek juga sudah baik tapi beberapa kali susah mengatur nafas/nafasnya ga nyampe
Amal sholih tami lebih banyak nderesnya lagi ya dirumah.
2. Makna al Qur'an berjalan dg baik, tami menulis dg lengkap dan tertib, dan ketika kami minta untuk menyampaikan materi yg sudah disampaikan,tami bisa menyampaikan dg baik.</t>
  </si>
  <si>
    <t>March 8, 2024 10:25 am</t>
  </si>
  <si>
    <t>1. Bacaan surat Al A'raf ayat 188-195
2. Makna Al Qur'an surat Al Baqarah ayat 116-119
Note :
1. Bacaan dylan Alhamdulillah cukup lancar dan bagus, akan tetapi beberapa kali panjang pendeknya kurang tepat.
Amal sholih dylan lebih banyak nderesnya lagi ya dirumah.
2. Makna al Qur'an berjalan dg baik,  dan ketika kami minta untuk menyampaikan materi yg sudah disampaikan,dylan bisa menyampaikan dg baik, tapi foto materi makna belum dikirim ke kami</t>
  </si>
  <si>
    <t>March 8, 2024 10:28 am</t>
  </si>
  <si>
    <t>1. Bacaan surat Bani Israil ayat 116- Al Kahfi ayat 4
2. Makna Al Qur'an surat Al Kahfi ayat 1-4
Note :
1. Bacaan jourdan hari ini Alhamdulillah cukup lancar dan bagus,makhrojnya juga bagus akan tetapi beberapa kali panjang pendeknya kurang tepat.
Amal sholih jourdan lebih banyak nderesnya lagi ya dirumah.
2. Makna al Qur'an berjalan dg baik,  dan ketika kami minta untuk menyampaikan materi yg sudah disampaikan, jourdan bisa menyampaikan dg baik.</t>
  </si>
  <si>
    <t>March 13, 2024 3:02 am</t>
  </si>
  <si>
    <t>1. Bacaan surat Ar Rum ayat 25-32+tajwid
2. Makna Al Qur'an surat Al Baqarah ayat 113-115
3. Hafalan do'a berlindung dari siksa kubur
Note 
1. Bacaan tami hari ini bagus dan lancar, panjang pendek juga pas, makhroj dan qolqolah juga bagus, tami menyebutkan juga tajwid dg baik,
Amal sholih perbanyak nderes lagi dirumah .
2. Makna berjalan dengan lancar, tami menulis semua makna dan keterangan dg tertib dan bisa menjelaskan kembali dg baik.
3. Hafalan do'a juga lancar, tami menghafal do'a yg kami berikan dengan cepat, tapi masih perlu nderes lagi dirumah sebagai PR, InshaAllah akan kami tes minggu depan.</t>
  </si>
  <si>
    <t>March 14, 2024 2:06 pm</t>
  </si>
  <si>
    <t>1. Bacaan surat Al Anfal ayat 1-8
2. Makna Al Qur'an surat Al Baqarah ayat 120-123
Note :
Meskipun puasa Alhamdulillah ngaji dylan hari ini tetap semangat, bacaan dylan Alhamdulillah juga lancar ngga banyak kesalahan hari ini,tinggal panjang pendeknya saja beberapa kali kurang tepat, amal sholih tetep nderes dirumah ya.
Makna dylan juga bisa menerima dengan baik,tapi foto maknanya belum dikirim ke kami.
Mudah-mudahan mas dylan bisa menjadi generus yang faham, berhasil, sukses dunia akhirat</t>
  </si>
  <si>
    <t>March 27, 2024 9:08 pm</t>
  </si>
  <si>
    <t>1. Bacaan surat Luqman ayat 1-11
Bacaan tami cukup lancar, tapi masih dijumpai beberapa kesalahan/kesulitan saat membaca , amal sholih diperbanyak lagi nderesnya dirumah
2. Makna Al Qur'an surat Al Baqarah ayat 127-134
Makna Alhamdulillah berjalan dengan baik, tami menulis makna dan keterangan dengan tertib dan juga bisa menjelaskan apa yg telah kami sampaikan
3. Do'a berlindung dari syirik, do'a berlindung dari siksa kubur, do'a lailatul qodar, do'a minta ilham yang baik.
Tami bisa menghafal semua materi do'a yang kami manqulkan dengan baik dan lancar</t>
  </si>
  <si>
    <t>January 9, 2024 10:16 am</t>
  </si>
  <si>
    <t>Mora-MLL</t>
  </si>
  <si>
    <t>A. Bacaan Tilawati 4 hal. 14
Amalsholeh untuk menderes lagi bacaannya supaya lebih lancar.
B. Menghafal
Surat An Nashr
Asmaul Husna 1-60 
(Fokus ke point 21-30)
C. Menulis Kitabaty 1 hal 39</t>
  </si>
  <si>
    <t>January 9, 2024 10:20 am</t>
  </si>
  <si>
    <t>A. Bacaan Tilawati 4 hal. 14-15
Alkhamdulillah bacaannya udah better than before
B. Menghafal
Surat An Nashr
Asmaul Husna 1-60
C. Murajaah
Doa sebelum dan sesudah tidur
Doa sebelum dan sesudah makan
Doa masuk dan keluar WC
Surat Al lahab
(Amalsholeh untuk dipraktekkan daily doanya)
D. Praktek Wudhu dan sholat
(Amalsholeh untuk diajarkan sholat setiap hari)</t>
  </si>
  <si>
    <t>January 9, 2024 10:29 am</t>
  </si>
  <si>
    <t>A. Bacaan Tilawati 4 hal. 16
Amalsholeh untuk diteliti panjang pendek dan mendengung serta latihan pernafasan.
B. Menghafal
Surat An Nashr
Asmaul Husna 1-60 
C. Menulis Kitabaty 1 hal 40
Alkhamdulillah sudah lancar</t>
  </si>
  <si>
    <t>January 9, 2024 10:46 am</t>
  </si>
  <si>
    <t>Dawud-RLG</t>
  </si>
  <si>
    <t>A. Bacaan Tilawati 5 hal 37
Amalsholeh untuk mengulang bacaannya in the next meeting biar tambah lancar.
B. Murajaah
Doa sebelum dan sesudah makan
Doa sebelum dan sesudah tidur
Doa masuk dan keluar WC
Doa masuk dan keluar rumah
Doa masuk dan keluar masjid
Doa berpakaian
Doa minta ketetapan iman
Dzikir after sholat
Doa minum susu
Doa minta Ilham yang baik
Doa minta ilmu yang bermanfaat
Doa untuk kedua orang tua
Doa kebaikan dunia dan akhirat
Surat Al Fatihah
Surat An Naas
Surat Al Falaq
Surat Al ikhlas
Surat Al lahab
Surat An Nashr
Surat Al Kafiirun
Surat Al Kautsar
Asmaul Husna 1-50
C. Menghafal
Doa setelah mendengar adzan
Surat Al Maun
Asmaul Husna 41-50
D. Mengetahui tentang surga dan perbuatan yang baik</t>
  </si>
  <si>
    <t>January 9, 2024 2:31 pm</t>
  </si>
  <si>
    <t>A. Bacaan Tilawati 2 page 18
Alkhamdulillah bisa naik ke next page. But amalsholeh menderes lagi yaa karena sometimes masih bingung between Tan, tin, tun.
B. Menghafal
Asmaul Husna 1-40
(35-40 masih belum lancar)
C. Tepuk
5 bab (sudah hafal. Sometimes lupa yg ketiga)
4 tali keimanan (belum hafal)
•PR•
Menderes tilawati hal. 18 dan 19
Menghafal doa Ketika mendengar petir
•NOTE•
Alkhamdulillah jubilee semangat. Semoga bisa semangat terus kalau ngaji dan bisa ngikutin dg baik</t>
  </si>
  <si>
    <t>January 9, 2024 2:39 pm</t>
  </si>
  <si>
    <t>A. Bacaan Tilawati 5 hal 37
Mengulang membaca halaman 37 agar lebih lancar. 
B. Murajaah
Doa sebelum dan sesudah makan
Doa sebelum dan sesudah tidur
Doa masuk dan keluar WC
Doa masuk dan keluar rumah
Doa masuk dan keluar masjid
Doa berpakaian
Doa minta ketetapan iman
Dzikir after sholat
Doa minum susu
Doa minta Ilham yang baik
Doa minta ilmu yang bermanfaat
Doa untuk kedua orang tua
Doa kebaikan dunia dan akhirat
Surat Al Fatihah
Surat An Naas
Surat Al Falaq
Surat Al ikhlas
Surat Al lahab
Surat An Nashr
Surat Al Kafiirun
Surat Al Kautsar
Asmaul Husna 1-50
C. Menghafal
Doa setelah mendengar adzan
Surat Al Maun
Asmaul Husna 41-50 
D. Pengertian neraka dan perbuatan jelek</t>
  </si>
  <si>
    <t>January 9, 2024 2:44 pm</t>
  </si>
  <si>
    <t>A. Bacaan Tilawati 5 hal 38-39
Alkhamdulillah bacaan sudah lancar dan bisa naik ke next page.
B. Murajaah
Doa sebelum dan sesudah makan
Doa sebelum dan sesudah tidur
Doa masuk dan keluar WC
Doa masuk dan keluar rumah
Doa masuk dan keluar masjid
Doa berpakaian
Doa minta ketetapan iman
Dzikir after sholat
Doa minum susu
Doa minta Ilham yang baik
Doa minta ilmu yang bermanfaat
Doa untuk kedua orang tua
Doa kebaikan dunia dan akhirat
Surat Al Fatihah
Surat An Naas
Surat Al Falaq
Surat Al ikhlas
Surat Al lahab
Surat An Nashr
Surat Al Kafiirun
Surat Al Kautsar
Asmaul Husna 1-50
C. Menghafal
Doa setelah mendengar adzan
Surat Al Maun
Asmaul Husna 41-50 
(Masih Belajar untuk menghafal. Dibaca berulang-ulang)
•NOTE•
Alkhamdulillah daud masih semangat ngaji walaupun katanya agak gak enak badan.</t>
  </si>
  <si>
    <t>January 11, 2024 3:51 am</t>
  </si>
  <si>
    <t>Dehan-CND</t>
  </si>
  <si>
    <t>A. Murajaah
Doa sebelum dan sesudah makan
Doa sebelum dan bangun tidur
Doa masuk dan keluar WC
Doa masuk dan keluar masjid (belum hafal)
Doa masuk dan keluar rumah
Doa untuk kedua orang tua
Doa kebaikan dunia dan akhirat
Doa berpakaian
Doa ketetapan iman
Doa mencari ilmu yang bermanfaat
Doa minta Ilham yang baik
Doa ketika bersin (belum hafal)
Surat Al Fatihah
Surat An Naas
Surat Al Falaq
Surat Al ikhlas
Surat Al lahab (belum lancar)
Surat An Nashr
Surat Al kaafirun (belum lancar)
Surat Al Kautsar
Surat Al Maun 
Surat Al Quraisy 
Asmaul Husna 1-10 
•Amalsholeh untuk selalu dipraktekkan doa in daily life
B. Bacaan surat Thoha 1-12
Alkhamdulillah sudah lancar. Latihan nafasnya dan pemenggalan kata saat berhenti.
C. Mengetahui tentang surga dan perbuatan baik</t>
  </si>
  <si>
    <t>January 11, 2024 3:11 pm</t>
  </si>
  <si>
    <t>A. Bacaan Tilawati 4 hal. 17
Amalsholeh untuk next meeting mengulang lagi halaman yg sama. 
B. Menghafal
Surat An Nashr (85%)
Asmaul Husna 1-60 (31-40 still proses)
C. Murajaah
Doa sebelum dan sesudah tidur
Doa sebelum dan sesudah makan
Doa masuk dan keluar WC
Surat Al lahab
-Amalsholeh untuk mempraktekan doa2nya
D. Praktek Wudhu dan sholat
Amalsholeh untuk dipraktekkan dirumah.</t>
  </si>
  <si>
    <t>January 14, 2024 2:16 am</t>
  </si>
  <si>
    <t>A. Membaca Surat Al Baqarah ayat 30-37
Amalsholeh untuk banyak menderes dan teliti panjang pendek serta mendengungnya.
B. Murajaah
Doa setelah membaca Al Qur'an
Doa pengayoman
Doa berlindung dari siksa
Doa masuk pasar
Doa sujud Al-Qur'an
Kumpulan doa nabi Muhammad 
C. Makna k.sholah English hal. 65-67
Alkhamdulillah Nissa bisa ngikuti dg baik dan lancar. Serta bisa menjawab pertanyaan seputar hadits yg dijelaskan 
•NOTE•
Amalsholeh banyak menderes dan dipraktekkan doa2nya</t>
  </si>
  <si>
    <t>January 15, 2024 3:22 pm</t>
  </si>
  <si>
    <t>A. Pembukaan + sedikit penambahan tentang berbuat baik
B. Makna K.sholah English hal. 89-91
Alkhamdulillah dehan bisa mengikuti makna dan memahami dengan baik.</t>
  </si>
  <si>
    <t>January 19, 2024 12:02 am</t>
  </si>
  <si>
    <t>A. Bacaan Tilawati 4 hal. 18
Alkhamdulillah bacaan sudah lebih lancar. Bisa lanjut ke halaman selanjutnya.
B. Murajaah 
surat Al Fatihah
Surat an naas
Surat Al Falaq
Surat Al ikhlas
Surat Al lahab
Surat an nashr
Doa sebelum dan sesudah tidur
Doa sebelum dan sesudah makan
Doa masuk dan keluar WC
Doa untuk kedua orang tua
Doa kebaikan dunia dan akhirat 
C. Menghafal
Doa pagi dan sore
Asmaul Husna 1-40 
Alkhamdulillah sudah hafal 95%
D. Menulis Kitabaty 1 hal. 41
Alkhamdulillah lancar</t>
  </si>
  <si>
    <t>January 19, 2024 12:57 am</t>
  </si>
  <si>
    <t>A. Bacaan Tilawati 4 hal 19
Alkhamdulillah sudah lancar. Bisa naik ke hal. Selanjutnya.
Amalsholeh untuk diteliti mendengung nya..
B. Penjelasan tentang good deed and Heaven.
Alkhamdulillah Chester bisa jawab pertanyaan nya
C. Murajaah
Asmaul Husna 1-45
Alkhamdulillah sudah hafal 95%
Ditingkatkan lagi semangat mengajinya.</t>
  </si>
  <si>
    <t>January 21, 2024 1:33 pm</t>
  </si>
  <si>
    <t>A. Bacaan Tilawati 2 page 23-24
Alkhamdulillah sudah lancar untuk halaman 23. Amalsholeh untuk hal. 24 mengulang lagi dan diteliti panjang pendeknya.
B. Menghafal
Asmaul Husna 1-40
Alkhamdulillah sudah 90%. Sering2 dideres aja
C. Tepuk
5 bab (sudah hafal. Sometimes lupa yg ketiga)
4 tali keimanan (belum hafal)
•PR•
Menderes tilawati hal. 24
•NOTE•
Alkhamdulillah jubilee bisa mengikuti ngajinya dg baik.</t>
  </si>
  <si>
    <t>January 21, 2024 1:35 pm</t>
  </si>
  <si>
    <t>A. Bacaan Tilawati 2 page 24-25
Alkhamdulillah bacaannya jubilee lancar dan better.
B. Murajaah
doa sebelum dan sesudah makan
Doa sebelum dan sesudah tidur
Doa masuk dan keluar WC
Doa masuk dan keluar rumah
Doa masuk dan keluar masjid
Doa berpakaian
Doa ketetapan iman
Doa minum susu
Doa minta Ilham yang baik
Doa mencari ilmu yang bermanfaat
Doa untuk kedua orang tua
Doa kebaikan dunia dan akhirat
Doa mohon Kesabaran
Doa minta kesehatan
Bacaan Takbiratul ihram
Bacaan ruku'
Doa ketika mendengar petir 
C. Tepuk
5 bab 
4 tali keimanan 
•homework•
Menderes tilawati hal. 26</t>
  </si>
  <si>
    <t>January 21, 2024 1:47 pm</t>
  </si>
  <si>
    <t>Makna K.sholah English hal. 95-97
Alkhamdulillah bisa mengikuti makna hadits k.sholah dg lancar.</t>
  </si>
  <si>
    <t>January 24, 2024 2:51 am</t>
  </si>
  <si>
    <t>A. Bacaan Tilawati 5 hal. 40
Alkhamdulillah lancar. Tapi Amalsholeh dideres lagi untuk bagian panjang dan tasydidnya.
B. Murajaah
Doa sebelum dan sesudah makan
Doa sebelum dan sesudah tidur
Doa masuk dan keluar WC
Doa masuk dan keluar rumah
Doa masuk dan keluar masjid
Doa berpakaian
Doa minta ketetapan iman
Dzikir after sholat
Doa minum susu
Doa minta Ilham yang baik
Doa minta ilmu yang bermanfaat
Doa untuk kedua orang tua
Doa kebaikan dunia dan akhirat
Doa setelah mendengar adzan
Surat Al Fatihah
Surat An Naas
Surat Al Falaq
Surat Al ikhlas
Surat Al lahab
Surat An Nashr
Surat Al Kafiirun
Surat Al Kautsar
Surat Al Maun
Asmaul Husna 1-50 (sudah hafal)
C. Mengetahui 5 bab, 4 tali keimanan, 3 sukses Generus</t>
  </si>
  <si>
    <t>January 24, 2024 3:06 am</t>
  </si>
  <si>
    <t>A. Bacaan Tilawati 2 hal 26
Alkhamdulillah it's better. She is already know kalau dia salah bacanya.
Jubilee bisa lanjut ke halaman 27.
B. Menghafal Asmaul Husna 1-45
Alkhamdulillah 1-40 sudah hafal. Dan ini masuk ke 40-45.
C. Tepuk 5 bab, 4 tali keimanan, menyanyi ABC, menyanyi huruf Hijaiyah (ada beberapa yg salah)
•HOMEWORK•
-Menderes tilawati hal 27
-Menghafal bacaan I'tidal (for preparing the next materi)
•REPORT•
alkhamdulillah jubilee bisa mengikuti ngaji dengan baik dan full senyum. Serta berinteraksi dan menyelesaikan beberapa tantangan kecil untuk intermezzo.</t>
  </si>
  <si>
    <t>A. Bacaan surat Al a'raf ayat 23-30
Alkhamdulillah bacaannya lancar. Bisa dilatih lagi untuk panjang pendek dan mendengung nya. Dan banyak menderes
B. Makna k.sholah English hal. 10-12
Alkhamdulillah lancar dan bisa memahami isi hadist</t>
  </si>
  <si>
    <t>January 25, 2024 3:31 am</t>
  </si>
  <si>
    <t>A. Bacaan Tilawati 2 hal. 27
Untuk next nya mungkin bisa diulang lagi biar lebih lancar bacanya dan fasih membedakan Tan,tin,tun also panjang pendek.
B. Menulis Arabic number 1-20, huruf Hijaiyah ا-ض
alkhamdulillah jubilee sudah paham dan ditinggal diulang2 biar lebih lancar.
•HOMEWORK•
Menderes hal. 27
Menghafal bacaan I'tidal</t>
  </si>
  <si>
    <t>January 29, 2024 2:11 am</t>
  </si>
  <si>
    <t>A. Murajaah
Doa sebelum dan sesudah makan
Doa sebelum dan sesudah tidur
Doa masuk dan keluar WC
Doa masuk dan keluar rumah
Doa masuk dan keluar masjid
Doa berpakaian
Doa minta ketetapan iman
Dzikir after sholat
Doa minum susu
Doa minta Ilham yang baik
Doa minta ilmu yang bermanfaat
Doa untuk kedua orang tua
Doa kebaikan dunia dan akhirat
Doa setelah mendengar adzan
Surat Al Fatihah
Surat An Naas
Surat Al Falaq
Surat Al ikhlas
Surat Al lahab
Surat An Nashr
Surat Al Kafiirun
Surat Al Kautsar
Surat Al Maun
Asmaul Husna 1-50
B. Mengetahui 5 bab, 4 tali keimanan, 3 sukses Generus
•NOTE•
Hari ini daud gak mau baca tilawati, katanya next meeting aja 2 pages.</t>
  </si>
  <si>
    <t>January 29, 2024 2:16 am</t>
  </si>
  <si>
    <t>A. Makna K.sholah English hal. 91-93
Alkhamdulillah dehan bisa mengikuti ngaji dg baik. Serta dibantu ayahnya untuk menjelaskan.
•NOTED•
Disemangatkan lagi ngajinya yaa.</t>
  </si>
  <si>
    <t>A. Bacaan surat Al Baqarah ayat 38-48
Amalsholeh Banyak menderes dan disimak serta diperhatikan panjang pendek dan mendengung nya dan juga pemenggalan kata untuk latihan pernafasan.
B. Makna k.sholah English hal. 67-68
Alkhamdulillah Nissa bisa menjawab pertanyaan tentang hadist yg terkait.
C. Murajaah
Doa setelah membaca Alquran
Doa pengayoman
Doa mohon Kesabaran
Doa minta kesehatan
Doa masuk pasar
Doa sujud Al-Qur'an
Doa berlindung dari siksa
Kumpulan doa nabi Muhammad
•NOTE•
amalsholeh Nissa untuk disemangatkan ngajinya. Karena lately Nissa cuma ngaji 1 kali in a week.
Katanya lagi gak dirumah atau lagi bantu ibunya masak.</t>
  </si>
  <si>
    <t>February 1, 2024 2:54 am</t>
  </si>
  <si>
    <t>A. Bacaan Tilawati 2 hal. 29
Amalsholeh untuk next meeting mengulang di halaman yang sama biar lebih lancar lagi.
B. Murajaah Surat
Al Fatihah
An Naas
Al Falaq
Al Ikhlas
C. Menghafal
Surat Al lahab ayat 1
Amalsholeh untuk menderes tilawati dan murajaah doa.</t>
  </si>
  <si>
    <t>February 1, 2024 2:58 am</t>
  </si>
  <si>
    <t>A. Bacaan Tilawati 2 hal 28
Alkhamdulillah bisa lanjut ke next page
B. Murajaah Asmaul Husna 1-45
Point 41-45 masih repeat after me.</t>
  </si>
  <si>
    <t>February 5, 2024 12:26 am</t>
  </si>
  <si>
    <t>Murajaah Surat
Al Fatihah
An Naas
Al Falaq
Al Ikhlas
Al Lahab
An Nashr
Al Kaafirun
Al Kautsar
Al Ma'un
•NOTE•
Hari ini ngajinya singkat karena Daud harus ke kamar mandi dan udah malem mau tidur karena besok ada test.</t>
  </si>
  <si>
    <t>February 5, 2024 12:37 am</t>
  </si>
  <si>
    <t>A. Bacaan Tilawati 5 hal. 41
"Alkhamdulillah bacaan daud sudah lancar. Banyak2 Menderes."
B. Murajaah
Doa sebelum dan sesudah makan
Doa sebelum dan sesudah tidur
Doa masuk dan keluar WC
Doa masuk dan keluar rumah
Doa masuk dan keluar masjid
Doa berpakaian
Doa minta ketetapan iman
Dzikir after sholat
Doa minum susu
Doa minta Ilham yang baik
Doa minta ilmu yang bermanfaat
Doa untuk kedua orang tua
Doa kebaikan dunia dan akhirat
Doa setelah mendengar adzan
Surat Al Fatihah
Surat An Naas
Surat Al Falaq
Surat Al ikhlas
Surat Al lahab
Surat An Nashr
Surat Al Kafiirun
Surat Al Kautsar
Surat Al Maun
Asmaul Husna 1-50</t>
  </si>
  <si>
    <t>February 5, 2024 12:42 am</t>
  </si>
  <si>
    <t>A. Bacaan Tilawati 5 hal. 42 - 43
"Next meeting mengulang lagi hal. 43 karena bacanya masih setengah"
B. Murajaah
Doa sebelum dan sesudah makan
Doa sebelum dan sesudah tidur
Doa masuk dan keluar WC
Doa masuk dan keluar rumah
Doa masuk dan keluar masjid
Doa berpakaian
Doa minta ketetapan iman
Dzikir after sholat
Doa minum susu
Doa minta Ilham yang baik
Doa minta ilmu yang bermanfaat
Doa untuk kedua orang tua
Doa kebaikan dunia dan akhirat
Doa setelah mendengar adzan (belum lancar)
Surat Al Fatihah
Surat An Naas
Surat Al Falaq
Surat Al ikhlas
Surat Al lahab
Surat An Nashr
Surat Al Kafiirun
Surat Al Kautsar
Surat Al Maun (sudah lancar)
Asmaul Husna 1-50 (belum lancar 41-50)
"Next meeting insyaallah nambah hafalan surat"
•NOTE•
amalsholeh untuk lebih semangat lagi ngajinya.</t>
  </si>
  <si>
    <t>February 7, 2024 8:21 am</t>
  </si>
  <si>
    <t>Makna k.sholah English hal. 93-94 dan 97
Alkhamdulillah bisa mengikuti pengajian dg baik dan memahami isi hadist. Serta bisa menjawab pada pertanyaan.</t>
  </si>
  <si>
    <t>February 7, 2024 8:27 am</t>
  </si>
  <si>
    <t>A. Membaca Tilawati 20
Amalsholeh untuk mengulang lagi.
B. Menghafal
Asmaul Husna 1-60 (1-40 sdah hafal)
Surat an nashr
Doa sebelum dan sesudah makan
Doa sebelum dan sesudah tidur
Doa masuk dan keluar WC
(Amalsholeh untuk dipraktekkan karena banyak yg lupa)
C. Review tentang menghormati saudara yang lebih tua dan menyayangi saudara yang lebih muda.
Amalsholeh untuk banyak menderes dan mempraktekan doa.</t>
  </si>
  <si>
    <t>February 11, 2024 3:49 am</t>
  </si>
  <si>
    <t>A. Murajaah
*SUDAH HAFAL*
Doa sebelum dan sesudah makan
Doa sebelum dan bangun tidur
Doa masuk dan keluar WC
Doa untuk kedua orang tua
Doa kebaikan dunia dan akhirat
Doa ketetapan iman
Doa mencari ilmu yang bermanfaat
Doa minta Ilham yang baik
Surat Al Fatihah
Surat An Naas
Surat Al Falaq
Surat Al ikhlas
Surat Al Kautsar
Surat Al Maun
Surat Al Quraisy 
Asmaul Husna 1-20
*BELUM HAFAL*
Doa masuk dan keluar masjid (70%)
Doa masuk dan keluar rumah (80%)
Doa berpakaian
Doa ketika bersin 
Surat Al lahab
Surat An Nashr (50%)
Surat Al kaafirun
(75%)
Surat Al-Fill (60%)
Asmaul Husna 21-30 (50%)
B. Bacaan surat Thoha 52-64
Lebih fokus pada panjang pendek dan mendengung serta Latihan nafasnya dan pemenggalan kata saat berhenti.</t>
  </si>
  <si>
    <t>February 12, 2024 3:24 am</t>
  </si>
  <si>
    <t>A. Bacaan Al Baqarah ayat 49-58
Alkhamdulillah better than before
B. Mengulang hafalan 
Kumpulan doa nabi Muhammad
Doa sujud Al-Qur'an
C. Makna K. Jannah Wannar hal. 23</t>
  </si>
  <si>
    <t xml:space="preserve"> </t>
  </si>
  <si>
    <t>February 12, 2024 6:08 am</t>
  </si>
  <si>
    <t>A. Bacaan Tilawati 4 hal 20
Alkhamdulillah sudah better than kemaren. Bisa lanjut to the next page.
B. Murajaah
Doa sebelum dan sesudah tidur
Doa sebelum dan sesudah makan
Doa masuk dan keluar WC
Doa untuk kedua orang tua
Doa kebaikan dunia dan akhirat
Doa pagi dan sore
Asmaul Husna 1-60
C. Menulis Kitabaty 1 hal 41</t>
  </si>
  <si>
    <t>February 12, 2024 6:15 am</t>
  </si>
  <si>
    <t>A. Bacaan Tilawati 4 hal 21
Sudah bagus. Tapi amalsholeh untuk di ulang in the next meeting biar tambah lancar.
B. Murajaah
Doa sebelum dan sesudah tidur 
Doa sebelum dan sesudah makan
Doa masuk dan keluar WC
Doa untuk kedua orang tua
Doa kebaikan dunia dan akhirat
Doa pagi dan sore
Asmaul Husna 1-60
C. Menghormati saudara yang lebih tua dan menyayangi saudara yang lebih muda</t>
  </si>
  <si>
    <t>February 12, 2024 6:24 am</t>
  </si>
  <si>
    <t>A. Bacaan Tilawati 4 hal 21
Alkhamdulillah sudah lancar 
B. Murajaah
Doa sebelum dan sesudah tidur 
Doa sebelum dan sesudah makan
Doa masuk dan keluar WC
Doa untuk kedua orang tua
Doa kebaikan dunia dan akhirat
Doa pagi dan sore
Surat Al Fatihah
Surat an naas
Surat Al Falaq
Surat Al ikhlas 
Asmaul Husna 1-50
C. Praktek Wudhu</t>
  </si>
  <si>
    <t>February 14, 2024 2:58 am</t>
  </si>
  <si>
    <t>A.  Bacaan Tilawati 2 hal 29
Alkhamdulillah it's better bacaannya Jubilee.
B. Murajaah
Asmaul Husna 1-45
Points 41 to 45 masih belum lancar
C. Mengetahui 5 bab, 4 tali keimanan</t>
  </si>
  <si>
    <t>February 14, 2024 3:03 am</t>
  </si>
  <si>
    <t>A. Bacaan Tilawati 2 hal. 30
Bisa lanjut ke next page
B. Murajaah Surat
Al Fatihah
An Naas
Al Falaq
Al Ikhlas
C. Menghafal
Surat Al lahab ayat 1 dan 2</t>
  </si>
  <si>
    <t>February 14, 2024 3:06 am</t>
  </si>
  <si>
    <t>A. Bacaan Tilawati 2 hal 31
Alkhamdulillah bisa lanjut ke next page
B. Murajaah Asmaul Husna 1 to 45
Fokus ke point 41-45
C. Tepuk2 dan mengetahui 5 bab, 4 Tali keimanan</t>
  </si>
  <si>
    <t>February 14, 2024 3:09 am</t>
  </si>
  <si>
    <t>A. Bacaan Tilawati 2 hal 32
Alkhamdulillah bacaannya Jubilee lancar sekali.
B. Murajaah Surat
An naas
Al Falaq
Al ikhlas
Al lahab ayat 1 (mengulang)</t>
  </si>
  <si>
    <t>February 14, 2024 1:48 pm</t>
  </si>
  <si>
    <t>A. Bacaan Al-A'raf ayat 96-104
Alkhamdulillah lancar. Diperlancar untuk pernafasan dan pemenggalan kata.
B. Makna k.sholah hal. 12-13
Dylan bisa memahami isi hadist dg baik.</t>
  </si>
  <si>
    <t>February 15, 2024 1:09 am</t>
  </si>
  <si>
    <t>A. Bacaan Tilawati 4 hal 22
Amalsholeh untuk diulangi next meeting.
B. Murajaah
Doa sebelum dan sesudah tidur 
Doa sebelum dan sesudah makan
Doa masuk dan keluar WC
Doa pagi dan sore
Surat Al lahab (75%)
Surat An Nashr (70%)
Asmaul Husna 1-60
(Fokus in point 41-50)
C. Menulis Kitabaty hal. 43 dan 3 sukses Generus</t>
  </si>
  <si>
    <t>February 15, 2024 1:15 am</t>
  </si>
  <si>
    <t>A. Bacaan Tilawati 2 hal. 33
Alkhamdulillah lancar bisa go to the next page
B. Menulis huruf Hijaiyah ا-ظ
Alkhamdulillah lancar
(Insyaallah next meeting juga belajar menulis angka arab)</t>
  </si>
  <si>
    <t>February 15, 2024 3:31 am</t>
  </si>
  <si>
    <t>A. Murajaah
SUDAH HAFAL
Doa sebelum dan sesudah makan
Doa sebelum dan bangun tidur
Doa masuk dan keluar WC
Doa untuk kedua orang tua
Doa kebaikan dunia dan akhirat
Doa ketetapan iman
Doa mencari ilmu yang bermanfaat
Doa minta Ilham yang baik
Doa masuk dan keluar rumah
Doa ketika ada petir
Asmaul Husna 1-20
BELUM HAFAL
Doa masuk dan keluar masjid (75%)
Doa berpakaian (60%)
Doa ketika bersin (60%)
Asmaul Husna 21-30 (75%)
B. Bacaan surat Thoha 65-76
Belajar untuk pemenggalan kata sesuai nafas.</t>
  </si>
  <si>
    <t>February 17, 2024 1:06 pm</t>
  </si>
  <si>
    <t>A. Bacaan Tilawati 5 hal. 43
Alkhamdulillah sudah lancar. Dan supaya banyak menderes.
B. Murajaah
Doa sebelum dan sesudah makan
Doa sebelum dan sesudah tidur
Doa masuk dan keluar WC
Doa masuk dan keluar rumah
Doa masuk dan keluar masjid
Doa berpakaian
Doa minta ketetapan iman
Doa untuk kedua orang tua
Doa kebaikan dunia dan akhirat
Doa setelah mendengar adzan (belum lancar)
Surat An Naas
Surat Al Falaq
Surat Al ikhlas
Surat Al lahab
Surat An Nashr
Surat Al Kafiirun
Surat Al Kautsar
Surat Al Maun
Asmaul Husna 1-50 (belum lancar 41-50)</t>
  </si>
  <si>
    <t>February 17, 2024 1:10 pm</t>
  </si>
  <si>
    <t>A. Bacaan Tilawati 5 hal. 44
Alkhamdulillah sudah lancar. Bisa lanjut ke Tilawati 6.
B. Murajaah
Doa masuk dan keluar rumah
Doa masuk dan keluar masjid
Doa berpakaian
Doa minta ketetapan iman
Doa untuk kedua orang tua
Doa kebaikan dunia dan akhirat
Doa setelah mendengar adzan (belum lancar)
Surat An Naas
Surat Al Falaq
Surat Al ikhlas
Surat Al lahab
Surat An Nashr
Surat Al Kafiirun
Surat Al Kautsar
Surat Al Maun
Surat Al Quraisy (new hafalan)
Asmaul Husna 1-50 (fokus on 41-50)
C. Menulis Surat An-Naas
Alkhamdulillah daud mau nulis. Walaupun harus bernegosiasi.</t>
  </si>
  <si>
    <t>February 20, 2024 1:20 am</t>
  </si>
  <si>
    <t>A. Bacaan Tilawati 2 hal 34-35
Alkhamdulillah jubilee mau baca 2 pages and she did it well. Bisa baca next page
B. Murajaah
Bacaan takbiratul ihram
Doa ketika ada petir
Doa untuk kedua orang tua
Doa minta Ilham yang baik
Doa keluar rumah
Asmaul Husna 1-45
(Fokus poin 41-45)
•HOMEWORK•
Menderes hal. 36
Menghafal al-lahab Ayat 1 dan 2</t>
  </si>
  <si>
    <t>February 20, 2024 1:31 am</t>
  </si>
  <si>
    <t>A. Bacaan Tilawati 6 hal. 1-3
B. Murajaah
Doa sebelum dan setelah tidur
Doa sebelum dan sesudah makan
Doa masuk dan keluar WC
Doa masuk dan keluar rumah
Doa masuk dan keluar masjid
Doa berpakaian
Doa minta ketetapan iman
Doa untuk kedua orang tua
Doa kebaikan dunia dan akhirat
Doa setelah mendengar adzan (belum lancar)
Surat An Naas
Surat Al Falaq
Surat Al ikhlas
Surat Al lahab
Surat An Nashr
Surat Al Kafiirun
Surat Al Kautsar
Surat Al Maun
Surat Al Quraisy (new hafalan)
Asmaul Husna 1-50 (fokus on 41-50)
C. Menulis Surat Al-Quraisy in Indonesian</t>
  </si>
  <si>
    <t>February 20, 2024 1:35 am</t>
  </si>
  <si>
    <t>Makna k.sholah hal. 97-99
Alkhamdulillah bisa lancar dan menjelaskan ulang materi hadist.</t>
  </si>
  <si>
    <t>February 25, 2024 12:15 pm</t>
  </si>
  <si>
    <t>Makna k.sholah English hal. 99-101
Alkhamdulillah lancar dan bisa menjelaskan point Salah satu hadist.
•NOTE•
Amalsholeh untuk dibantu menjelaskan tentang Mandi Junub dan Mansuh🙏🏻🙏🏻</t>
  </si>
  <si>
    <t>February 25, 2024 12:19 pm</t>
  </si>
  <si>
    <t>A. Bacaan Tilawati 4 hal. 23 alkhamdulillah sudah lancar. Bisa lanjut next page
B. Murajaah
Doa sebelum dan sesudah makan
Doa sebelum dan sesudah tidur
Doa masuk dan keluar WC
Doa untuk kedua orang tua
Doa kebaikan dunia dan akhirat
Doa pagi dan sore
Surat Al lahab
Surat An Nashr
Surat Al Kafiirun
Asmaul Husna 1-60
C. Menulis Kitabaty 1 hal. 44</t>
  </si>
  <si>
    <t>February 27, 2024 11:53 pm</t>
  </si>
  <si>
    <t>A. Bacaan Tilawati 2 hal 37-38
Alkhamdulillah bisa lancar.
B. Murajaah
Surat Al Fatihah
Surat an naas
Surat Al Falaq
Surat Al ikhlas
Surat Al lahab ayat 1-2</t>
  </si>
  <si>
    <t>February 27, 2024 11:55 pm</t>
  </si>
  <si>
    <t>A. Bacaan Tilawati 2 hal. 39
Alkhamdulillah sudah lancar. Sering2 Menderes aja biar terlatih.
B. Mengetahui 5 bab, 4 tali keimanan
•NOTE•
Insyaallah menghafalnya next meeting aja. Karena jubilee was tired.</t>
  </si>
  <si>
    <t>February 28, 2024 3:15 pm</t>
  </si>
  <si>
    <t>A. Bacaan Tilawati 2 hal 39
Only some pages
B. Murajaah Surat
Al Fatihah
An naas
Al Falaq
Al ikhlas
With a lil game.
•NOTE•
Lately jubilee ngajinya kurang semangat karena tired. Semoga bisa lebih semangat lagi when mengaji.</t>
  </si>
  <si>
    <t>February 29, 2024 3:12 am</t>
  </si>
  <si>
    <t>A. Murajaah
*SUDAH HAFAL*
Doa masuk dan keluar rumah
Doa ketika ada petir
Surat An Naas
Surat Al Falaq
Surat Al Ikhlas
Surat Al Lahab
Surat An Nashr
Surat Al Kafiirun 
Surat Al Kautsar
Surat Al Maun
Surat Al Quraisy
Surat Al Fill 
Asmaul Husna 1-20
*BELUM HAFAL*
Doa masuk dan keluar masjid (75%)
Doa ketika bersin (75%)
Doa berpakaian (60%)
Surat Al Humazah
Asmaul Husna 21-30 (75%)
B. Bacaan surat Thoha 77-87
Alkhamdulillah lancar dan supaya belajar untuk pemenggalan kata sesuai nafas.</t>
  </si>
  <si>
    <t>February 29, 2024 3:18 am</t>
  </si>
  <si>
    <t>Bacaan Tilawati 2 hal. 39
Alkhamdulillah lancar bisa go to the next page
We ngaji cuma sebentar karena jubilee ngantuk dan I was late too.</t>
  </si>
  <si>
    <t>February 29, 2024 3:26 am</t>
  </si>
  <si>
    <t>A. Bacaan Tilawati 4 hal. 25
Banyak menderes dan belajar untuk panjang pendek serta mendengungnya.
B. Murajaah
Doa sebelum dan sesudah makan
Doa sebelum dan sesudah tidur 
Doa Minta kesehatan 
Doa pagi dan sore
Surat Al Kafiirun
Asmaul Husna 1-60
C. Menulis Kitabaty 2 hal. 1
Alkhamdulillah sudah lancar dan semoga Chester bisa terus semangat ketika ngaji.
Amalsholeh untuk sering Menderes dan murajaah serta praktek doa2.</t>
  </si>
  <si>
    <t>A. Bacaan Tilawati 4 hal. 24
B. Murajaah
Doa sebelum dan sesudah makan
Doa sebelum dan sesudah tidur 
Doa masuk dan keluar WC
Doa untuk kedua orang tua
Doa kebaikan dunia dan akhirat 
Doa Minta kesehatan 
Doa pagi dan sore
Surat an naas
Surat Al Falaq
Surat Al Ikhlas
Surat Lahab
Surat An Nashr 
Surat Al Kafiirun
Asmaul Husna 1-60
C. Penjelasan tentang 3 sukses Generus
Point berakhlakul Karimah 
•NOTE•
Amalsholeh untuk sering Menderes dan murajaah serta praktek doa2.</t>
  </si>
  <si>
    <t xml:space="preserve">A. Bacaan Al Baqarah ayat 58-61
Dibanyakin Menderes biar tambah lancar 
B. Murajaah
Doa mohon Kesabaran
Doa minta kesehatan
Doa setelah membaca Alquran
Doa pengayoman
Kumpulan doa nabi Muhammad
Doa sujud Al-Qur'an
C. Makna K. Sholah 68-69
D. Belajar tentang Tajwid Ikhfa Haqiqi
</t>
  </si>
  <si>
    <t>March 4, 2024 2:06 pm</t>
  </si>
  <si>
    <t>Murajaah
Surat Al Fatihah
Surat an naas
Surat Al Falaq
Surat Al ikhlas
Surat Al lahab
Surat an nashr
Surat Al Kafiirun
Surat Al Ma'un
Asmaul Husna 1-40
We ngaji only a while cause I lost my connection 🙏🏻🙏🏻</t>
  </si>
  <si>
    <t>March 4, 2024 2:12 pm</t>
  </si>
  <si>
    <t>A. Bacaan Tilawati 6 hal. 4 (Al-Quraisy) 
"Daud ulang baca 2x biar tambah lancar. Dan daud juga bilang kalau it's harder makanya agak malas buat baca"
B. Murajaah
Doa sebelum dan setelah tidur
Doa sebelum dan sesudah makan
Doa masuk dan keluar WC
Doa minta ilham yg baik
Doa mencari ilmu yang bermanfaat
Doa minta kesehatan
Doa pagi dan sore
Doa masuk dan keluar rumah
Doa masuk dan keluar masjid
Doa berpakaian
Doa minta ketetapan iman
Doa untuk kedua orang tua
Doa kebaikan dunia dan akhirat
Doa setelah mendengar adzan (belum lancar)
Al Fatihah 
Surat An Naas
Surat Al Falaq
Surat Al ikhlas
Surat Al lahab
Surat An Nashr
Surat Al Kafiirun
Surat Al Kautsar
Surat Al Maun
Surat Al Quraisy (belum hafal)
Asmaul Husna 1-50 (fokus on 41-50)
•NOTE•
Amalsholeh untuk selalu diarahkan dan disimak didalam Menderes. Karena it's going to be harder the tilawati 6.</t>
  </si>
  <si>
    <t>March 4, 2024 2:18 pm</t>
  </si>
  <si>
    <t>A. Mengulang materi tajwid Ikhfa' Haqiqi 
"Masih mencoba untuk memahami hukum tajwid dan mempraktekan"
B. Membaca Tilawati 4 hal. 21-22
"Karena lagi period Dan sekalian memperdalam / praktek tentang Ikhfa' Haqiqi. Alkhamdulillah it's better for the mendengung"
C. Makna k.sholah hal. 69-71
Alkhamdulillah Nissa bisa mengikuti dan memahami isi hadist dg baik dan bisa menjawab pertanyaan tentang hadistnya.
•NOTE•
Amalsholeh untuk diingatkan dan dipantau dalam kehadiran didalam Amrin Jami'. Semoga Nissa tambah semangat lagi when mengaji.</t>
  </si>
  <si>
    <t>March 4, 2024 2:25 pm</t>
  </si>
  <si>
    <t>Makna k.sholah hal. 99-101
Alkhamdulillah Dehan bisa mengikuti pengajian dengan baik dan lancar. Dan bisa mereview kembali isi hadist. Semoga bisa lebih mudah dalam memahami materi</t>
  </si>
  <si>
    <t>March 6, 2024 11:07 pm</t>
  </si>
  <si>
    <t>A. Bacaan Tilawati 6 hal. 4 (Al-Fill) 
Amalsholeh untuk mengulang lagi biar tambah lancar.
B. Murajaah
Doa sebelum dan setelah tidur
Doa sebelum dan sesudah makan
Doa masuk dan keluar WC
Doa minta ilham yg baik
Doa mencari ilmu yang bermanfaat
Doa minta kesehatan
Doa pagi dan sore
Doa masuk dan keluar rumah
Doa masuk dan keluar masjid
Doa berpakaian
Doa minta ketetapan iman
Doa untuk kedua orang tua
Doa kebaikan dunia dan akhirat
Doa setelah mendengar adzan
Surat Al Fatihah 
Surat An Naas
Surat Al Falaq
Surat Al ikhlas
Surat Al lahab
Surat An Nashr
Surat Al Kafiirun
Surat Al Kautsar
Surat Al Maun
Surat Al Quraisy
Asmaul Husna 1-50
•NOTE•
Amalsholeh untuk selalu diarahkan dan disimak didalam Menderes.</t>
  </si>
  <si>
    <t>March 6, 2024 11:33 pm</t>
  </si>
  <si>
    <t>A. Bacaan Tilawati 2 hal. 40-41
Jubilee suddenly ask for baca page 40😅
Alkhamdulillah lancar. Amalsholeh ulang hal. 41 biar tambah lancar panjang pendek nya.
B. Menulis huruf Hijaiyah س،ش،ص،ض،ط،ظ،د،ج
C. Mengetahui 5 bab dan 4 Tali keimanan
Alkhamdulillah jubilee sudah hafal.</t>
  </si>
  <si>
    <t>March 6, 2024 11:41 pm</t>
  </si>
  <si>
    <t>A. Bacaan Tilawati 2 hal 38 &amp; 41
Amalsholeh mengulang lagi hal. 41 agar lebih lancar panjang pendek nya.
B. Murajaah
Surat Al Fatihah
Surat An Naas
Surat Al Falaq
Surat Al Ikhlas
Surat Al Lahab ayat 1 &amp; 2
C. Mengetahui
5 Bab
4 Tali keimanan
6 Thobiat Luhur 
Alkhamdulillah Jubilee nya lancar dan minta baca 2x. It's really good bisa untuk Menderes juga.
Amalsholeh untuk banyak menderes dan menghafal.</t>
  </si>
  <si>
    <t>March 7, 2024 1:52 pm</t>
  </si>
  <si>
    <t>A. Bacaan Tilawati 2 hal 41 &amp; 37
Alkhamdulillah it's better. Jubilee minta baca hal. 37 buat nderes.
B. Murajaah
Asmaul Husna 1-40
(Points 35-40 masih sedikit lupa2)
C. Mengetahui 5 bab dan 4 Tali keimanan</t>
  </si>
  <si>
    <t>March 9, 2024 1:33 pm</t>
  </si>
  <si>
    <t>A. Bacaan Tilawati 4 hal. 26
Banyak menderes dan belajar untuk panjang pendek serta mendengungnya.
B. Murajaah
Doa sebelum dan sesudah makan
Doa sebelum dan sesudah tidur 
Doa masuk dan keluar WC
Doa untuk kedua orang tua 
Doa kebaikan dunia dan akhirat 
Doa Minta kesehatan 
Doa pagi dan sore
Surat An Naas
Surat Al Falaq
Surat Al Ikhlas 
Asmaul Husna 1-60
C. Menulis Kitabaty 2 hal. 2
Amalsholeh untuk sering Menderes dan murajaah serta praktek doa2.</t>
  </si>
  <si>
    <t>March 10, 2024 12:09 pm</t>
  </si>
  <si>
    <t>A. Bacaan surat Thoha ayat 88-98
Alkhamdulillah sudah lancar sekalian dengan doa sesudah membaca Al Qur'an
B. Makna K.sholah hal. 102-104
Alkhamdulillah bisa memahami materi dengan baik.
C. Sedikit menambahkan materi pemahaman tentang puasa.</t>
  </si>
  <si>
    <t>March 10, 2024 12:15 pm</t>
  </si>
  <si>
    <t>A. Bacaan Al Baqarah ayat 62-69
Alkhamdulillah bacaan Nissa udah lumayan lancar. Banyak menderes.
B. Murajaah
Doa setelah membaca Al Qur'an
Doa sujud Al-Qur'an
Kumpulan doa nabi Muhammad
C. Makna K. Jannah Wannar hal. 25
D. Pemahaman tentang surga dan amalan2 yang baik.</t>
  </si>
  <si>
    <t>March 10, 2024 1:42 pm</t>
  </si>
  <si>
    <t>A. Bacaan Tilawati 6 hal. 4 (Al-Fill) 
Alkhamdulillah sudah lancar. Bisa lanjut ke next page 
B. Murajaah
Doa sebelum dan setelah tidur
Doa sebelum dan sesudah makan
Doa masuk dan keluar WC
Doa minta ilham yg baik
Doa mencari ilmu yang bermanfaat
Doa minta kesehatan
Doa pagi dan sore
Doa masuk dan keluar rumah
Doa masuk dan keluar masjid
Doa berpakaian
Doa minta ketetapan iman
Doa untuk kedua orang tua
Doa kebaikan dunia dan akhirat
Doa setelah mendengar adzan
Surat Al Fatihah 
Surat An Naas
Surat Al Falaq
Surat Al ikhlas
Surat Al lahab
Surat An Nashr
Surat Al Kafiirun
Surat Al Kautsar
Surat Al Maun
Surat Al Quraisy
Asmaul Husna 1-50
•NOTE•
Daud kurang mood mengaji karena pengen lanjut main Games online.
Amalsholeh untuk disemangati lagi ngajinya</t>
  </si>
  <si>
    <t>March 10, 2024 1:54 pm</t>
  </si>
  <si>
    <t>A. Bacaan Tilawati 6 hal. 4 - 5
Alkhamdulillah it's better. Banyak menderes.
B. Murajaah
Doa sebelum dan setelah tidur
Doa sebelum dan sesudah makan
Doa masuk dan keluar WC
Doa minta ilham yg baik
Doa mencari ilmu yang bermanfaat
Doa minta kesehatan
Doa pagi dan sore
Doa masuk dan keluar rumah
Doa masuk dan keluar masjid
Doa berpakaian
Doa minta ketetapan iman
Doa untuk kedua orang tua
Doa kebaikan dunia dan akhirat
Doa setelah mendengar adzan
Surat Al Fatihah 
Surat An Naas
Surat Al Falaq
Surat Al ikhlas
Surat Al lahab
Surat An Nashr
Surat Al Kafiirun
Surat Al Kautsar
Surat Al Maun
Surat Al Quraisy
Asmaul Husna 1-50 (point 45-50 kurang lancar)
•NOTE•
Alkhamdulillah daud nya sudah lebih semangat dari kemaren.</t>
  </si>
  <si>
    <t>March 10, 2024 2:09 pm</t>
  </si>
  <si>
    <t>A. Bacaan Tilawati 6 hal. 5
Alkhamdulillah lancar bacaan nya Daud. Banyak menderes yaaa.
B. Murajaah
Doa sebelum dan setelah tidur
Doa sebelum dan sesudah makan
Doa masuk dan keluar WC
Doa minta ilham yg baik
Doa mencari ilmu yang bermanfaat
Doa minta kesehatan
Doa pagi dan sore
Doa masuk dan keluar rumah
Doa masuk dan keluar masjid
Doa berpakaian
Doa minta ketetapan iman
Doa untuk kedua orang tua
Doa kebaikan dunia dan akhirat
Doa setelah mendengar adzan
Surat Al Fatihah 
Surat An Naas
Surat Al Falaq
Surat Al ikhlas
Surat Al lahab
Surat An Nashr
Surat Al Kafiirun
Surat Al Kautsar
Surat Al Maun
Surat Al Quraisy (belum lancar)
Asmaul Husna 1-50 (sudah hafal)
C. Praktek sholat dan bacaan sholat 
Amalsholeh untuk dipantau bacaannya dan praktek nya. Karena tadi ada beberapa yang belum hafal</t>
  </si>
  <si>
    <t>March 14, 2024 9:54 pm</t>
  </si>
  <si>
    <t>A. Bacaan Tilawati 4 hal. 28
Banyak menderes dan belajar untuk panjang pendek serta mendengungnya.
B. Murajaah
Doa sebelum dan sesudah makan
Doa sebelum dan sesudah tidur 
Doa masuk dan keluar WC
Doa berbuka puasa (new hafalan)
Doa Minta kesehatan 
Surat An Naas
Surat Al Falaq
Asmaul Husna 1-60
C. Menulis Kitabaty 2 hal. 3
•Amalsholeh untuk sering Menderes dan murajaah hafalan serta praktek daily doanya.
•Alkhamdulillah Chester bisa mengikuti pengajian dg lancar dan baik walaupun awalnya badmood</t>
  </si>
  <si>
    <t>March 14, 2024 9:58 pm</t>
  </si>
  <si>
    <t>A. Bacaan Tilawati 2 hal 41
(Amalsholeh untuk mengulang biar tambah lancar)
•Today ngaji cuma sebentar karena jubilee was tired</t>
  </si>
  <si>
    <t>March 14, 2024 10:00 pm</t>
  </si>
  <si>
    <t>A. Bacaan Tilawati 2 hal 41
Alkhamdulillah it's better. Bisa lanjut next page
B. Murajaah
Asmaul Husna 1-40
(Alhamdulillah sudah hafal)
C. Mengetahui 5 bab dan 4 Tali keimanan
(Alkhamdulillah sudah hafal dan lancar)</t>
  </si>
  <si>
    <t>March 14, 2024 10:02 pm</t>
  </si>
  <si>
    <t>A. Bacaan Tilawati 2 hal 42 dan 43
Alkhamdulillah bacaan jubilee lancar.
Before go to the next page amalsholeh Menderes page 43 and 44
B. Menulis huruf Hijaiyah until ظ</t>
  </si>
  <si>
    <t>March 17, 2024 10:42 pm</t>
  </si>
  <si>
    <t>A. Bacaan Tilawati 4 hal. 29
Alkhamdulillah lancar bisa go to the next page
B. Murajaah
Doa sebelum dan sesudah makan
Doa sebelum dan sesudah tidur
Doa masuk dan keluar WC
Doa untuk kedua orang tua
Doa kebaikan dunia dan akhirat
Doa pagi dan sore
Doa minta kesehatan
Doa berbuka puasa
Asmaul Husna 1-60
Surat an naas
Surat Al Falaq
Surat Al ikhlas
Surat Al lahab
(Amalsholeh sering dibaca ulang2 dan dipraktekkan)
C. Menulis
- Kitabaty 2 hal. 3
- Hal² yang membatalkan puasa
D. Menjelaskan tentang puasa
Alkhamdulillah Chester aktif dan memberikan beberapa pertanyaan serta ketika ditanya bisa menjawab.
Semangat lagi ya ngaji nyaaaa. Biar tambah paham</t>
  </si>
  <si>
    <t>March 20, 2024 2:48 am</t>
  </si>
  <si>
    <t>A. Bacaan Surat Ar-Rum ayat 42-50
Alkhamdulillah bacaan Tami lancar. Banyak menderes biar tambah lancar.
B. Makna Al-Baqarah ayat 120-126
Alkhamdulillah bisa mengikuti dg baik dan paham dengan isi materi.
C. Menghafal
Doa berlindung dari siksa kubur (95%)
Doa berlindung dari syirik</t>
  </si>
  <si>
    <t>March 20, 2024 2:58 am</t>
  </si>
  <si>
    <t>A. Bacaan
Tilawaty 2 hal. 44
Alkhamdulillah bacaan jubilee sudah lancar dan bisa go to tilawati 3.
B. Murajaah Asmaul Husna 1-30
Tepuk 5 bab
Tepuk 4 tali keimanan
•NOTE•
We finished early cause jubilee was sleepy.
But overall jubilee is good when ngaji</t>
  </si>
  <si>
    <t>March 20, 2024 3:00 am</t>
  </si>
  <si>
    <t>A. Bacaan
Tilawati 3 hal 1 
Alkhamdulillah lancar. Amalsholeh untuk dibaca ulang
B. Murajaah 
Surat Al Fatihah
Surat An Naas
Surat Al Falaq
Surat Al Ikhlas
Surat Al Lahab (ayat 1-3)
•NOTE•
Alkhamdulillah jubilee ngajinya semangat hari ini. Dia ngajak games of animal then we can hafalan.</t>
  </si>
  <si>
    <t>March 20, 2024 3:03 am</t>
  </si>
  <si>
    <t>Bacaan Tilawati 6 hal. 7 (Al Qariah)
Alkhamdulillah lancar. Bacaan nya Daud udah better.
5 bab
4 tali keimanan</t>
  </si>
  <si>
    <t>March 20, 2024 3:07 am</t>
  </si>
  <si>
    <t>A. Bacaan Tilawati 6 hal. 8
Alkhamdulillah lancar. Bisa go to the next page.
B. Murajaah
Surat Al Fatihah
Surat An Naas
Surat Al Falaq
Surat Al Ikhlas
Surat Al Lahab
Surat An Nashr
Surat Al Kaafirun 
Surat Al Kautsar
Surat Al Maun
Surat Al Quraisy
Asmaul Husna 1-60
Daily Doa
Doa masuk keluar rumah
Doa masuk keluar masjid
Doa ketetapan iman
Doa pagi dan sore
Doa minta kesehatan
Doa setelah mendengar adzan
Doa berbuka puasa (new hafalan)</t>
  </si>
  <si>
    <t>March 23, 2024 2:19 am</t>
  </si>
  <si>
    <t>A. Bacaan Tilawati 6 hal. 7 (Al Zalzalah).
Daud baca hal. 4 surat Al Quraisy biar membantu dalam menghafal nya.
Alkhamdulillah lancar dan bisa go to the next page 
B. Murajaah
Surat Al Fatihah
Surat An Naas
Surat Al Falaq
Surat Al Ikhlas
Surat Al Lahab
Surat An Nashr
Surat Al Kaafirun 
Surat Al Kautsar
Surat Al Maun
Surat Al Quraisy (belum hafal)
Asmaul Husna 1-55
Daily Doa
Doa masuk keluar rumah
Doa masuk keluar masjid
Doa minta Ilham yang baik
Doa mencari ilmu yang bermanfaat
Doa ketetapan iman
Doa pagi dan sore
Doa minta kesehatan
Doa setelah mendengar adzan
C. Mengetahui 5 bab</t>
  </si>
  <si>
    <t>March 23, 2024 2:24 am</t>
  </si>
  <si>
    <t>A. Bacaan Tilawati 4 Hal. 30
Alkhamdulillah lancar dan bisa lanjut halaman selanjutnya
B. Murajaah
Doa sebelum dan sesudah makan
Doa sebelum dan sesudah tidur
Doa masuk dan keluar WC
Doa untuk kedua orang tua
Doa kebaikan dunia dan akhirat
Doa pagi dan sore
Doa berbuka puasa
Asmaul Husna 1-60
Surat Al Fatihah
Surat An Naas
Surat Al Falaq
Surat Al Ikhlas
Surat Al Lahab
Hari ini nggk menulis Kitabaty karena gak ketemu Kitabaty nya.
Semiga next meeting bisa lebih semangat lagi ngajinya</t>
  </si>
  <si>
    <t>March 23, 2024 2:32 am</t>
  </si>
  <si>
    <t>A. Bacaan Surat Thoha ayat 99-113
Alkhamdulillah sudah lancar. Amalsholeh untuk sering menderes biar semakin lancar.
B. Makna k.sholah hal. 104-106
Alkhamdulillah bisa mengikuti dan memahami isi hadist dg baik.</t>
  </si>
  <si>
    <t>March 23, 2024 2:35 am</t>
  </si>
  <si>
    <t>A. Bacaan surat Thoha ayat 114-125
B. Murajaah
Doa sebelum dan sesudah makan
Doa sebelum dan sesudah tidur
Doa masuk dan keluar WC
Doa masuk dan keluar rumah
Doa masuk dan keluar masjid
Doa untuk kedua orang tua
Doa kebaikan dunia dan akhirat
Doa minta Ilham yang baik
Doa mencari ilmu yang bermanfaat
Doa minta ketetapan iman
Doa berpakaian
Doa berbuka puasa
Surat Alfatihah - Al Fill
Alkhamdulillah hafalan Dehan sudah lumayan lancar. Hanya sedikit yang belum hafal.
Amalsholeh untuk selalu dipraktekkan dan murajaah biar melekat hafalan nya</t>
  </si>
  <si>
    <t>March 28, 2024 3:58 pm</t>
  </si>
  <si>
    <t>A. Bacaan surat Thoha ayat 126-akhir
Amalsholeh untuk latihan pemenggalan waqof disesuaikan dengan nafasnya.
B. Murajaah
Doa sebelum dan sesudah makan
Doa sebelum dan sesudah tidur
Doa masuk dan keluar WC
Doa masuk dan keluar rumah
Doa masuk dan keluar masjid
Doa untuk kedua orang tua
Doa kebaikan dunia dan akhirat
Doa minta Ilham yang baik
Doa mencari ilmu yang bermanfaat
Doa minta ketetapan iman
Doa berpakaian
Doa pagi dan sore
Doa mohon Kesabaran (newest)
Doa berbuka puasa
Surat Alfatihah - Al Fill
Alkhamdulillah Dehan sudah lumayan lancar hafalannya. 
•NOTE•
amalsholeh untuk selalu membaca Alquran dirumah.
Menghafal surat Al Humazah for next meeting.</t>
  </si>
  <si>
    <t>March 28, 2024 4:04 pm</t>
  </si>
  <si>
    <t>A. Bacaan Tilawati 3 hal. 1-2
Amalsholeh untuk tetap diulang2 bacaannya biar lebih lancar.
B. Hafalan asmaul Husna 1-45
Masih fokus in 36-45
Alkhamdulillah jubilee bisa ngaji dengan baik. Even she was tired or sleepy but she gave the best one for ngaji.</t>
  </si>
  <si>
    <t>March 28, 2024 4:08 pm</t>
  </si>
  <si>
    <t>A. Bacaan Tilawati 3 hal. 2
Mengulang² bacaannya dg metode pick randomly. Next meeting bisa ditest ulang hal. 2 kalau lancar insyaallah bisa naik next page.
B. Murajaah
Doa mohon Kesabaran
Doa minta kesehatan
Doa masuk rumah
Doa mendengar petir
Doa ketetapan Iman
C. Menulis huruf Hijaiyah</t>
  </si>
  <si>
    <t>January 4, 2024 1:55 pm</t>
  </si>
  <si>
    <t>Naely-BGR</t>
  </si>
  <si>
    <t>1. tilawati 4 hal.31 (amalsholih nderes lagi dirumah ya)
2. muroja'ah
3. new surat al quroisy
4. menulis kalimat "assalamu'alaikum wr wb" dalam tulisan arab
5. doa2 rutin
6. doa penutup</t>
  </si>
  <si>
    <t>January 5, 2024 2:01 pm</t>
  </si>
  <si>
    <t>1. Baca tilawati 4 hal.31
(bacaannya sudah bagus, sudah lancar, hanya kurang di dengungnya saja)
2. muroja'ah surat2 pendek dan doa2 sholat
3. baca surat al-qori'ah
4. doa baru "doa memakai pakaian baru"
5. menulis kalimat "assalamu'alaikum"
6. doa2 rutin
7. doa penutup</t>
  </si>
  <si>
    <t>January 9, 2024 7:33 am</t>
  </si>
  <si>
    <t>1. Baca Al Qur'an S.Al-Baqoroh ayat 236-242
(Bacaannya sudah bagus, pelafalan nya bagus, hanya kurang idzharnya saja, dengung dan tasydid sudah ok)
2. Doa2 harian materi umur 6-7yo (games tebak2an judul doa)
3. Asmaulhusna 1-40 
4. Doa2 sholat 
(90% hafal dan lancar) 
-semangat-</t>
  </si>
  <si>
    <t>January 10, 2024 2:21 pm</t>
  </si>
  <si>
    <t>1. baca tilawati 4 hal.31
2. muroja'ah surat2 pendek
3. baca surat Al-quroisy
4. asmaulhusna 1-60
5. menulis kalimat "assalamu'alaikum wr wb"
6. review doa2 rutin
7. doa penutup</t>
  </si>
  <si>
    <t>January 10, 2024 2:32 pm</t>
  </si>
  <si>
    <t>1. baca al-qur'an surat al-baqoroh ayat 243-248
2. muroja'ah surat2 pendek materi usia 6-7yo
3. review 5 bab, 4 tali keimanan, 6 tobiat luhur jama'ah, 3 sukses generus
4. menulis rukun iman dan rukun islam 
5. doa penutup</t>
  </si>
  <si>
    <t>January 11, 2024 2:03 pm</t>
  </si>
  <si>
    <t>1. baca tilawati 4 hal.31-32
2. muroja'ah surat2 pendek dan tebak2an surat
3. review doa2 harian 6-8yo
4. menulis arab sambung kalimat "assalamu'alaikum wr wb"
5. doa2 rutin
6. doa penutup</t>
  </si>
  <si>
    <t>January 12, 2024 2:15 pm</t>
  </si>
  <si>
    <t>1. baca tilawati 4 hal.32
(alhamdulillah bisa mengikuti dengan baik)
2. membaca tatakrama berpakaian untuk laki2
3. menulis kalimat "assalamu'alaikum wr wb" dengan arab sambung
4. review doa2 sholat, dzikir setelah sholat
5. review surat al-quroisy
6. review doa menjenguk orang sakit dan doa pakai baju baru
7. doa2 rutin
8. doa penutup</t>
  </si>
  <si>
    <t>January 16, 2024 1:51 pm</t>
  </si>
  <si>
    <t>1. baca tilawati 4 hal.32 
(alhamdulillah 75% lancar bacanya, amalsholih nderes lagi dirumah supaya tambah lancar bacanya)
2. muroja'ah surat2 pendek
3. baca surat al quroisy
4. asmaulhusna 1-60
5. nulis asmaulhusna 61-65
6. menulis kalimat assalamu'alaikum wr wb dengan arab sambung
7. doa2 rutin
8. doa penutup</t>
  </si>
  <si>
    <t>January 18, 2024 2:21 pm</t>
  </si>
  <si>
    <t>1. baca tilawati 4 hal.32
2. doa2 rutin
3. doa penutup
*mohon maaf ngajinya cuman 15 menit karna lagi kurang sehat*</t>
  </si>
  <si>
    <t>1. baca tilawati 4 hal.32
(alhamdulillah sudah 80% lancar, amalsholih nderes lagi dirumah yaa)
2. menulis arab sambung kalimat "assalamu'alaikum wr wb"
3. doa2 rutin
3. doa penutup
*mohon maaf sya telat karna ngaji teks dulu*</t>
  </si>
  <si>
    <t>January 18, 2024 2:46 pm</t>
  </si>
  <si>
    <t>mohon maaf grazia izin ngaji...</t>
  </si>
  <si>
    <t>1. baca al-qur'an surat al-baqoroh ayat 249-252
alhamdulillah lancar 90% bacaannya
2. baca dan hafalan surat2 pendek 
- an-nasr
- al kautsar
- al asr
- al kaafirun
3. menulis huruf hija'iyah
pertahankan semangat ngajinya yaa grazia =)</t>
  </si>
  <si>
    <t>January 19, 2024 2:13 pm</t>
  </si>
  <si>
    <t>1. baca tilawati 4 hal.32
(boleh naik ke halaman selanjutnya)
2. muroja'ah surat2 pendek
3. baca surat al quroisy
4. baca doa menjenguk orang sakit
5. review doa2 sholat dan dzikir sesudah sholat
6. doa2 rutin
7. doa penutup
*nb: amalsholih mikail buat video praktek sholat 2 rokaat beserta bacaan sholatnya*</t>
  </si>
  <si>
    <t>January 23, 2024 2:04 pm</t>
  </si>
  <si>
    <t>1. baca tilawati 4 hal.33
(alhamdulillah bisa mengikuti dengan baik, selanjutnya amalsholih nderes dirumah yaa...)
2. muroja'ah (melanjuitkan ayat
(alhamdulillah lancar semua 100%)
3. nulis ta'awudz versi al-hasyr 
4. membaca surat al-hasyr 22-24
5. doa penutup</t>
  </si>
  <si>
    <t>January 23, 2024 9:55 pm</t>
  </si>
  <si>
    <t>1. baca al-qur'an surat al baqoroh ayat 264-265
(alhamdulillah bacanya lancar)
2. baca doa2 :
D. masuk rumah
D. masuk pasar
D. naik kendaraan
D. masuk-keluar masjid
3. menulis the etiquette of walking</t>
  </si>
  <si>
    <t>January 24, 2024 2:09 pm</t>
  </si>
  <si>
    <t>1. baca tilawati 4 hal.33
(alhamdulillah bisa membaca dengan dan mengikuti dengan baik)
2. muroja'ah surat2 pendek
3. baca surat al quroisy
4. menulis kalimat assalamu'alaikum wr wb dalam arab sambung
5. membaca surat penjagaan 
ta'awudz dan al-hasyr 22-24
(alhamdulillah bagus bacanya, nanti insya alloh belajar macam2 waqofnya biar bisa berhenti dikalimat yg tepat)</t>
  </si>
  <si>
    <t>January 25, 2024 1:58 pm</t>
  </si>
  <si>
    <t>1. baca tilawati 4 hal.33
2. ta'awudz dan surat al hasyr 22-24
3. asmaulhusna 1-60
4. review 5bab, 4 tali keimanan, rukun iman dan rukun islam
5. doa menjenguk orang sakit
6. doa ketika tertimpa musibah
7. doa ketika melihat orang yg tertimpa musibah
8. doa penutup</t>
  </si>
  <si>
    <t>January 30, 2024 1:59 pm</t>
  </si>
  <si>
    <t>1. baca al-qur'an surat al-baqoroh ayat 267-270
alhamdulillah bagus dan lacar bacanya
2. membaca surat al kautsar, al asr, an nasr, al lahab
3. review doa2 harian materi usia 6-7yo
4. review etika berjalan 
5. review 5bab, 4 tali keimanan, 6 tobi'at luhur jama'ah, 3 sukses generus, rukun islam dan rukun iman</t>
  </si>
  <si>
    <t>January 30, 2024 2:04 pm</t>
  </si>
  <si>
    <t>1. baca tilawati 4 hal.33 
alhamdulillah 70% lancar
2. muroja'ah surat2 pendek 
- al-quroisy (proses menghafal)
- al-kaafirun 
- al lahab
- al ma'un
- al fiil 
3. menulis tatakrama berjalan
4. mengoreksi praktek sholat dan bacaannya
5. review doa2 rutin
6. doa penutup</t>
  </si>
  <si>
    <t>January 31, 2024 2:08 pm</t>
  </si>
  <si>
    <t>1. baca tilawati 4 hal.33 
alhamdulillah lancar 72% 
2. muroja'ah surat2 pendek 
3. asma'ulhusna 1-65
4. review doa2 harian usia 7-8yo
5. menulis ETIQUETTE DURING MEALS 1-5 and ETIQUETTE OF WALKING
6. doa2 rutin
7. doa penutup</t>
  </si>
  <si>
    <t>February 1, 2024 1:57 pm</t>
  </si>
  <si>
    <t>mohon maaf ngaji tertunda karna kendala sinyal ...
jadi sya kasih pr untuk dirumah</t>
  </si>
  <si>
    <t>February 1, 2024 2:03 pm</t>
  </si>
  <si>
    <t>1. baca tilawati 4 hal.33
2. muroja'ah al quroisy dan al ma'un
3. menulis etiquette during meals no.6-10 
 *mohon maaf tidak bisa sya lanjutkan ngajinya karna anak sya rewel*</t>
  </si>
  <si>
    <t>February 7, 2024 2:02 pm</t>
  </si>
  <si>
    <t>1. baca tilawati 4 hal.34
alhamdulillah 60% lancar, nderes lagi dirumah supaya tambah lancar
2. muroja'ah surat2 pendek
3. menulis kalimat bismillah... dalam bahasa arab
4. nulis doa lailatul qodar
5. doa2 harian materi usia 6-8yo
6. doa2 rutin
7. doa penutup</t>
  </si>
  <si>
    <t>February 7, 2024 2:23 pm</t>
  </si>
  <si>
    <t>sedang kurang sehat</t>
  </si>
  <si>
    <t>February 7, 2024 1:56 pm</t>
  </si>
  <si>
    <t>1. baca al baqoroh ayat 171-174
alhamdulillah 90% lancar bacanya 
2. belajar tentang tanda waqof dan menulis jenis2 waqof
3. muroja'ah annas, al falaq, dan al ikhlas
4. menulis asma'ulhusna 1-15
5. doa penutup</t>
  </si>
  <si>
    <t>insya alloh ganti hari kamis pagi</t>
  </si>
  <si>
    <t>February 8, 2024 2:33 pm</t>
  </si>
  <si>
    <t>1. baca tilawati 4 hal.34
2. muroja'ah surat2 pendek
3. asma'ulhusna 1-65
4. menulis etiquette during meals 11-15
5. doa2 rutin
6. doa penutup</t>
  </si>
  <si>
    <t>February 9, 2024 2:05 pm</t>
  </si>
  <si>
    <t>1. baca tilawati 4 hal.34
2. baca surat al hasyr 22-24
3. nulis etiquette during meals 16-17.b 
4. doa2 rutin
5. doa penutup</t>
  </si>
  <si>
    <t>February 13, 2024 1:59 pm</t>
  </si>
  <si>
    <t>1. baca tilawati 4 hal.35
alhamdulillah bisa mengikuti dengan baik dan lancar, jangan lupa nderes dirumah
2. muroja'ah 1
al-falaq
annaas
al falaq
al ikhlas
al asr
annasr
al kautsar
3. asmaulhusna 1-70
4. menulis etiquette during meals melanjutkan minggu lalu no.17.C-E
5. menulis arab bismillah....
6. doa2 rutin
7. doa2 penutup</t>
  </si>
  <si>
    <t>February 13, 2024 1:54 pm</t>
  </si>
  <si>
    <t>1. baca surat al-baqoroh ayat 275-181
alhamdulillah bagus dan lancar bacaannya
2. menulis asma'ulhusna 1-30
3. menulis asma'ulhusna 16-30
4. menulis angka arab
5. materi sholat</t>
  </si>
  <si>
    <t>February 13, 2024 10:19 pm</t>
  </si>
  <si>
    <t>1. baca surat al-baqoroh ayat 282
alhamdulillah lancar 85% bacaanya 
2. menulis doa ketika tertimpa musibah
3. review doa2 harian usia 6-8yo</t>
  </si>
  <si>
    <t>February 14, 2024 1:57 pm</t>
  </si>
  <si>
    <t>1. baca tilawati 4 hal.35
alhamdulillah lancar bisa mengikuti dengan baik
2. baca surat2 pilihan 
surat al hasyr beserta ta'awudz
alhamdulillah bisa membaca dengan baik dan lancar
3. menjelaskan kefadholan surat al hasyr
4.  menulis etiquette during meals no.18-19</t>
  </si>
  <si>
    <t>February 15, 2024 1:53 pm</t>
  </si>
  <si>
    <t>1. baca tilawati 4 hal.35 
kekuranganya hanya di panjang pendeknya saja, selebihnya sudah lancar
2. muroja'ah ll
- al fiil
- al kaafirun
- al lahab
- al maa'un
- al quroisy
3. menulis dan praktek etiquette of drinking
4. doa penutup</t>
  </si>
  <si>
    <t>February 19, 2024 10:49 pm</t>
  </si>
  <si>
    <t>1. baca surat ali imron ayat 13-15
alhamdulillah lancar semuanya
2. muroja'ah surat annas, al falaq, al ikhlas, al kautsar, al lahab
3. membaca dan menulis asma'ulhusna 1-50
4. menulis angka arab
5. mengetahui rukun iman nomer 2 (iman kepada para malaikat) beserta tugas2nya 
=&gt; alhamdulillah dibantu ibunya zia untuk menjelaskan tentang malikat dan tugas2nya</t>
  </si>
  <si>
    <t>February 20, 2024 2:09 pm</t>
  </si>
  <si>
    <t>mikail izin sedang sakit , semoga alloh paring kesembuhan kesahatan yg barokah ... aamiiin</t>
  </si>
  <si>
    <t>February 20, 2024 1:58 pm</t>
  </si>
  <si>
    <t>1. baca tilawati 4 hal.35-36
alhamdulillah hal.35 lancar, lanjut hal.36
mohon maaf ngajinya tidak bisa dilanjutkan karna anak sya tantrum</t>
  </si>
  <si>
    <t>February 21, 2024 11:04 pm</t>
  </si>
  <si>
    <t>1. baca alqur'an surat ali imron ayat 16-19
alhamdulillah 80% lancar bacaan dan makhrojnya 
2. baca 3 surat pendek 
- an nashr
- al kaafirun
- al asr
3. menulis tilawati 2 hal.7
4. tebak2an doa sholat dan doa2 harian materi usia 6-9th</t>
  </si>
  <si>
    <t>February 27, 2024 1:59 pm</t>
  </si>
  <si>
    <t>hari ini zia izin karna sedang kurang enak badan, semoga alloh paring lekas sehat sembuh barokah bisa aktifitas lagi,,,</t>
  </si>
  <si>
    <t>February 27, 2024 1:58 pm</t>
  </si>
  <si>
    <t>1. baca tilawati 4 hal.36
alhamdulillah bisa mengikuti dengan baik, 
2. muroja'ah 1 
- al fatihah
- annaas
- al falaq
- al ikhlas
- al asr
- annasr
- al kautsar
3. asma'ulhusna 1-70
4. review doa2 harian dan tebak judul doa
alhamdulillah ngajinya lancar, tapi mikail terlihat masih lemas mungkin karna baru sembuh, semoga mikail tambah sehat, tambah semangat ngajinya yaa
*untuk besok insya aloh materinya :
1. baca tilawati 4 hal.36
2. baca al qur'an surat al hasyr 22-24 
3. 5bab, 4 tali keimanan, rukun iman rukun islam</t>
  </si>
  <si>
    <t>February 27, 2024 9:54 pm</t>
  </si>
  <si>
    <t>1. baca surat ali imron ayat 30-34
80% bacaannya bagus dan lancar
2. tebak nama surat dalam alqur'an
3. tebak judul doa2 
4. asma'ulhusna 1-60
alhamdulillah ngajinya lancar walaupun lagi flu dan batuk tapi mau dan semangat untuk ngaji
semoga zia alloh paring lekas sembuh sehat dan barokah ... aamiiin</t>
  </si>
  <si>
    <t>February 28, 2024 2:05 pm</t>
  </si>
  <si>
    <t>1. baca tilawati 4 hal.36 
alhamdulillah 70% lancar, yg perlu diperbaiki adalah panjang pendeknya dan ada beberapa kata yg salah baca
2. baca surat2 pilihan 
- surat al hasyr 22-24 beserta ta'awudz 
alhamdulillah lancar 90%, good job!!
3. nulis etiquette about drinking 1-2
4. nulis bismillahirrohmanirrohim 
5. review 5bab, 4 tali keimanan, rukun iman dan islam
6. doa2 rutin dan penutup
alhamdulillah hari ini ngajinya lancar, untuk besok insya alloh materinya adalah :
1. baca tilawati 4 hal.36
2. muroja'ah 2 yaitu surat :
- al fiil
- al kaafirun
- al lahab
- al ma'uun
- al quroisy
3. menulis etiquette about drinking no.3-5
4. menulis 6 tobi'at luhur jama'ah dan tri sukses generus jama'ah
amalsholih disampaikan ke anaknya untuk materi besok ya...</t>
  </si>
  <si>
    <t>February 29, 2024 2:08 pm</t>
  </si>
  <si>
    <t>1. baca tilawati 4 hal.36
alhamdulillah 80% bacaannya lancar, kita coba 1x lagi besok semoga bacaannya tambah lancar sehingga bisa next page. 
2. muroja'ah 2 yaitu surat :
- al fiil 
- al kaafirun
- al lahab
- al ma'uun
- al quroisy (masih proses menghafal)
3. menulis etiquette about drinking no.3-5
4. menulis 6 tobi'at luhur jama'ah dan tri sukses generus jama'ah</t>
  </si>
  <si>
    <t>March 2, 2024 12:32 am</t>
  </si>
  <si>
    <t>1.baca tilawati 4 hal.36
sepertinya haru dicoba 1x lagi dihari senin depan, karna tadi baca banyak kelirunya 
2. cek semua hafalan doa2 harian, surat2 pendek, doa2 sholat materi usia  6-9th 
alhamdulillah 90% hafal judul doa nya
3. asma'ulhusna 1-60 
60% hafal,</t>
  </si>
  <si>
    <t>mohon maaf ngajinya tidak bisa dilanjut karna sinyal ditanggal 4 sangat tidak stabil, 
tapi alhamdulilllah zia bisa menyelesaikan bacaan qur'annya dengan baik dan lancar 
- muroja'ah 4 surat 
al fatihah
annaas
al falaq
al ikhlas 
al kautsar
al asr
- asma'ulhusna 1-70
- menulis bismillah... dalam tulisan arab</t>
  </si>
  <si>
    <t>March 7, 2024 2:46 pm</t>
  </si>
  <si>
    <t>mohon maaf kendala sinyal wifi mati dan hp lowbat 
insya alloh diganti hari lain.
alhamdulillah zia bisa menyelesaikan bacaan alqur'annya walaupun dengan keadaan galau gegara nunggu mba naely kelamaan. saya minta maaf yang sebesar2nya, insya alloh minggu depan ngaji bisa lebih baik lagi</t>
  </si>
  <si>
    <t>izin ikut asrama ...</t>
  </si>
  <si>
    <t>izin ikut asrama penutup...</t>
  </si>
  <si>
    <t>March 7, 2024 3:02 pm</t>
  </si>
  <si>
    <t>1. baca tilawati 4 halaman 36-37
alhamdulillah lancar, amalsholih lanjut nderes dirumah yaa...
2. muroja'ah 1
al fatihah
annaas
al falaq 
al ikhlas
al asr
annasr
al kautsar
3. asma'ulhusna 1-65
4. nulis doa minta surga selamat dari neraka
alhamdulillah ngaji hari ini lancar, untuk besok insya alloh materinya adalah :
1. baca tilawati 4 hal.37
2. muroja'ah 2
al fiil 
al kaafirun 
al lahab 
al ma'uun
al quroisy
3. praktek sholat 
4.  menulis kalimat dzikir
5. review doa2 harian</t>
  </si>
  <si>
    <t>March 8, 2024 2:34 pm</t>
  </si>
  <si>
    <t>1. baca tilawati 4 hal.37
alhamdulillah 80% lancar bisa mengikuti dengan baik, yang perlu dikoreksi adalah fokusnya hehe... amalsholih lanjutkan nderes dirumah yaa,, 
2. muroja'ah 2
al fiil 
al kaafirun 
al lahab 
al ma'uun
al quroisy 90% lancar, good job!
3. praktek wudhu dan doa2 sholat
4.  menulis kalimat dzikir
5. review doa2 baru 
doa menjenguk orang sakit (50% sudah hafal)
doa lailatul qodar (masih proses menghafal, tapi membacaya sudah lancar)
doa minta surga selamat dari neraka (masih proses menghafal)
*alhamdulillah ngaji hari ini lancar, hanya saja sedikit terlihat mikail agak kurang nyaman sehingga fokusnya berkurang. 
semoga minggu depan ngajinya tambah lancar dan semangat ^^</t>
  </si>
  <si>
    <t>March 11, 2024 10:33 pm</t>
  </si>
  <si>
    <t>sedang ada tamu</t>
  </si>
  <si>
    <t>March 18, 2024 9:58 pm</t>
  </si>
  <si>
    <t>baca Al-qur'an surat ali imron ayat 86-90
alhamdulillah lancar, amalsholih nderes lagi dirumah yaa....</t>
  </si>
  <si>
    <t>March 18, 2024 10:55 pm</t>
  </si>
  <si>
    <t>1. Bacaan Al-Qur'an surat ali imron ayat 97-100
alhamdulillah lancar bacanya, pertahankan yaa...
2. muroja'ah surat2 pendek
- alfatihah
- annaas
- al falaq
- al ikhlas
- al lahab
- annasr
- al asr
- al kautsar
3. menulis angka arab 
zia sudah hafal dan faham urutannya, perfect!
4. review doa2 harian materi usia 6-8th</t>
  </si>
  <si>
    <t>January 3, 2024 2:21 pm</t>
  </si>
  <si>
    <t>Rika-KDR</t>
  </si>
  <si>
    <t>*MAKNA*
Q.S Al-Baqarah ayat : 178
Hari ini kita belum hafalan PR Bapak Imam karena waktunya belum cukup
dan alkhamdulillah mas irshan membuat sumary dengan sempurna, dan bisa menjawab pertanyaan dari saya dan ibuk..
that's amazing mas irshan
semoga Allah paring ma sirshan menjadi anak yg faham cerdas, alim faqih
Amiin..</t>
  </si>
  <si>
    <t>January 4, 2024 1:20 pm</t>
  </si>
  <si>
    <t>*HAFALAN*
PR Bapak Imam no.1-9
*MAKNA*
Q.S. Al-Baqarah ayat 179-180 (blm finish)
Alkhamdulillah mas irshan ngaji dengan baik hari ini, kita hafalan PR bapak imam, tp untuk no.8 ttp diulangi lagi karena masih ada kesalahan, untuk makna sudah bagus, mas irshan membuat summary, dan mas irshan juga menanyakan tentang *hukum kisos*. That is great..
Semoga Allah paring manfaat dan barokah
Happy nice weekend  🥰🥰</t>
  </si>
  <si>
    <t>January 8, 2024 4:34 pm</t>
  </si>
  <si>
    <t>*HAFALAN*
PR Bapak Imam 1-9
*MAKNA*
Q.S. Al-Baqarah ayat 180
Alkhamdulillah mas irshan sudah hafalannya, besok kita hafalan no.1-10. Hari ini mas irshan juga sangat antusias talk about pembagian warisan karena ayatnya membahas tentang itu, dan mas irshan juga banyak pertanyaan. that's great mas irshan, it's new lesson for u.
Semoga Allah paring mas irshan jadi anak yg sholih. Amiin..</t>
  </si>
  <si>
    <t>January 15, 2024 1:00 pm</t>
  </si>
  <si>
    <t>*HAFALAN*
PR Bapak Imam no.1-10
*MAKNA*
QS.AL-BAQARAH ayat 178 (explain)
Alkhamdukillah mas irshan bisa mengikuti pengajian dengan baik, besok tetap review PR bapak imam no.1-10 nggeh
Semoga Allah apring manfaat dan barokah 🥰</t>
  </si>
  <si>
    <t>January 16, 2024 11:45 pm</t>
  </si>
  <si>
    <t>*HAFALAN*
PR Bapak Imam No.1-10
*MAKNA*
Q.S Al-Baqarah ayat 179-180
Alkhamdulillah mas Irshan bisa mengikuti pengajian dg baik, untuk hafalan PR bapak Imam dilanjut no.1-11 ya mas irshan 😊
Untuk maknanya mas irshan juga membuat summary dg baik hari ini
That is good
Semoga Allah paring mas Irshan menjadi anak yg sholeh
Amiin</t>
  </si>
  <si>
    <t>February 6, 2024 1:20 pm</t>
  </si>
  <si>
    <t>*MAKNA*
Q.S. Al-Baqarah ayat 187-188
Alkhamdulillah we back again 🤗🤗 mas irshan ngaji very nice today, kita belum mulai hafalan, Insya Allah kita mulai besok yaaa 🤗🤗</t>
  </si>
  <si>
    <t>February 6, 2024 1:24 pm</t>
  </si>
  <si>
    <t>*HAFALAN*
PR Bapak Imam 1-10 
(homework no.11)
*MAKNA*
Q.S. Al-Baqarah 188-189
Alkhamdulkllah mas irshan ngaji dg baik hari ini, kita membahas tentang penentuan bulan, dan mas irshan bisa membuat summary dg perfect,  good job mas irshan 🥰🥰
Dan jangan lupa hafalan PR bapak imam no.11 yaa, that's ur homework for tomorrow 
Semoga Allah paring barokah.. Amiin</t>
  </si>
  <si>
    <t>February 13, 2024 1:01 pm</t>
  </si>
  <si>
    <t>*CATALAN*
PR Bapak Imam no.1-11 ( pr no.12 )
*MAKNA*
Q.S. Al-Baqarah, Explanation ayat 190, Makna ayat 191 (blm finish)
Alkhamdulillah mas irshan mengaji dg baik hari ini, dan membuat summary perfectly  🤗🤗
Semoga mas irshan menjadi anak yg sholih, alim , faqih, mandiri 
Amiin 🥰🥰🥰</t>
  </si>
  <si>
    <t>February 26, 2024 1:01 pm</t>
  </si>
  <si>
    <t>*HAFALAN*
Surat At-Muthoffifin ayat 1-18
(alkhamdulillah sudah hafal dg baik, tp untuk ayat 8 dan 14-18 masih ada beberapa yg ke skip, jadi besok di ulangi lagi yaa)
*MAKNA*
Al-Baqarah ayat 195-196 (belum finish)
Alkhamdulillah ams irshan ngaji dg baik hari ini 🥰🥰 bisa menjawab many questions,, good job 👍🏻👍🏻
Semoga Allah paring kebarokahan for mas irshan 🥰
Amiin .....</t>
  </si>
  <si>
    <t>February 27, 2024 10:55 pm</t>
  </si>
  <si>
    <t>*MAKNA*
Surat Al-Baqarah ayat 196 (belum finish)
I am sorry, there is no hafalan today because I was late and the time was not enough, so we will fo tomorrow ya mas irshan
and today we talk about Hajj and Umroh, we learn many things how to do Hajj and Umroh.. and Mas irhsan is very excited..
semoga Allah paring mas irshan menjadi anak yg sholih.. Amiinn</t>
  </si>
  <si>
    <t>February 29, 2024 4:48 pm</t>
  </si>
  <si>
    <t>*HAFALAN*
Surat At-Muthoffifin ayat 1-18 ( ayat 14-18 sometimes ke skip)
*MAKNA*
Al-Baqarah ayat 196 (belum finish)
Alkhamdulillah ms irshan doing great today🥰🥰 because the ayat is long, so we haven't done yet, make it complete tomorrow👍🏻👍🏻
Semoga mas Irshan jadi anak yg sholih 🥰
Amiin .....</t>
  </si>
  <si>
    <t>February 29, 2024 10:50 pm</t>
  </si>
  <si>
    <t>*HAFALAN*
Surat At-Muthoffifin ayat 1-36
*MAKNA*
Al-Baqarah ayat 196
Mas Irshan already completed the memorizing 
And the Makna Also,,, he is very smart 😍😍 🥰🥰 meskipun tadi dipertengahan ayat sempat salah tp mas irshan berhasil membenahinya sampai ayat terakhir.. That is great mas irshan 👍🏻👍🏻 i will give you another material for next week 🥳🥳
Semoga mas Irshan jadi anak yg sholih 🥰
Amiin .....</t>
  </si>
  <si>
    <t>March 2, 2024 8:52 am</t>
  </si>
  <si>
    <t>masih libur acara wedding</t>
  </si>
  <si>
    <t>March 2, 2024 8:54 am</t>
  </si>
  <si>
    <t>*HAFALAN*
PR Bapak Imam No.1-10
*MAKNA*
Q.S. Al-Baqarah ayat 189</t>
  </si>
  <si>
    <t>March 2, 2024 8:58 am</t>
  </si>
  <si>
    <t>Ngaji Teks di Kelompok, jamnya bentrok</t>
  </si>
  <si>
    <t>March 2, 2024 8:59 am</t>
  </si>
  <si>
    <t>*HAFALAN*
PR Bapak Imam No.1-11
*MAKNA*
Q.S. Al-Baqarah ayat 190</t>
  </si>
  <si>
    <t>March 2, 2024 9:01 am</t>
  </si>
  <si>
    <t>I am being election committee</t>
  </si>
  <si>
    <t>March 2, 2024 9:03 am</t>
  </si>
  <si>
    <t>I am being the election committee</t>
  </si>
  <si>
    <t>March 2, 2024 9:08 am</t>
  </si>
  <si>
    <t>*HAFALAN*
PR Bapak Imam No.1-12
*MAKNA*
Q.S. Al-Baqarah ayat 191-192</t>
  </si>
  <si>
    <t>March 2, 2024 9:11 am</t>
  </si>
  <si>
    <t>*MAKNA*
Q.S. Al-Baqarah ayat 193-194
maaf sedikit telat, jADI NGAJINYA HANYA SEBENTAR DURASINYA</t>
  </si>
  <si>
    <t>March 2, 2024 9:15 am</t>
  </si>
  <si>
    <t>Irshan Sakit</t>
  </si>
  <si>
    <t>March 2, 2024 9:17 am</t>
  </si>
  <si>
    <t>*HAFALAN*
Surat Muthoffifin ayat 1-18
*MAKNA*
Q.S. Al-Baqarah ayat 195</t>
  </si>
  <si>
    <t>March 2, 2024 9:18 am</t>
  </si>
  <si>
    <t>*BACAAN*
Q.S. At-Tariq dan Q.S. Al-Buruj
*HAFALAN*
4 Tali Keimanan No.1-4
*MAKNA*
K.Sholah Halaman 119</t>
  </si>
  <si>
    <t>March 2, 2024 9:22 am</t>
  </si>
  <si>
    <t>*HAFALAN*
4 Tali Keimanan No.1-3
Do'a sehari-hari Paket A
Do'a Sujud Sahwi
Do'a Pengayoman
Asmaul Husna
*MAKNA*
K.Sholah Halaman 118</t>
  </si>
  <si>
    <t>January 20, 2024 12:20 am</t>
  </si>
  <si>
    <t>Zul-Mll</t>
  </si>
  <si>
    <t>Bacaan
Surat annajm ayat 1-25
Makna adilah hal. 8-12
Alhamdulillah pengajian bisa berjalan  dg lancar.</t>
  </si>
  <si>
    <t>January 31, 2024 1:35 pm</t>
  </si>
  <si>
    <t>𝘉𝘢𝘤𝘢𝘢𝘯
𝘚𝘶𝘳𝘢𝘵 𝘈𝘭 𝘲𝘰𝘮𝘢𝘳 𝘢𝘺𝘢𝘵 1-15
𝘙𝘦𝘷𝘪𝘦𝘸 𝘥𝘰𝘢 𝘴𝘶𝘫𝘶𝘥 𝘲𝘶𝘳'𝘢𝘯
𝘙𝘦𝘷𝘪𝘦𝘸 𝘵𝘢𝘯𝘸𝘪𝘥 𝘪𝘥𝘻𝘩𝘢𝘳
𝘗𝘳𝘢𝘤𝘵𝘪𝘤𝘦 𝘰𝘱𝘦𝘯𝘪𝘯𝘨 𝘯𝘨𝘢𝘫𝘪
𝘔𝘢𝘬𝘯𝘢 𝘫𝘢𝘯𝘯𝘢𝘩 𝘸𝘢𝘯𝘯𝘢𝘳 𝘩𝘢𝘭 10 -13 𝘣𝘢𝘳𝘪𝘴 𝘬𝘦 3
𝘙𝘦𝘱𝘰𝘳𝘵 
𝘈𝘭𝘩𝘢𝘮𝘥𝘶𝘭𝘪𝘭𝘭𝘢𝘩 𝘱𝘦𝘯𝘨𝘢𝘫𝘪𝘢𝘯 𝘣𝘪𝘴𝘢 𝘣𝘦𝘳𝘫𝘢𝘭𝘢𝘯 𝘥𝘨 𝘭𝘢𝘯𝘤𝘢𝘳, 𝘴𝘦𝘮𝘰𝘨𝘢 𝘈𝘭𝘭𝘰𝘩 𝘱𝘢𝘳𝘪𝘯𝘨 𝘮𝘢𝘯𝘧𝘢𝘢𝘵 𝘥𝘢𝘯 𝘣𝘢𝘳𝘰𝘬𝘢𝘩 𝘢𝘢𝘮𝘪𝘪𝘪𝘯🤲</t>
  </si>
  <si>
    <t>February 28, 2024 12:48 am</t>
  </si>
  <si>
    <t>Bacaan
Surat al waqi'ah 39-74
Makna kitabu jannah wannar hal 13-14
Report
Baru setengah perjalanan pengajian tiba2 putus telponnya.insyaallah mangkulan lanjutan di kirim lewat voicenote🙏 Semoga Alloh paring manfaat dan barokah aamiiin🤲</t>
  </si>
  <si>
    <t>1. baca surat ali imron ayat 104-106
2. review semua materi
3. review etiquette of dressing and grooming for women
4. tanya jawab about hijab</t>
  </si>
  <si>
    <t>1. baca ali imron ayat 119-111
2. review doa2 sholat
3. asma'ulhusna 1-50</t>
  </si>
  <si>
    <t>A. Bacaan Tilawati 6 Hal. 8 (Al Bayyinah ayat 1-4)
Amalsholeh lebih banyak menderes nya untuk melatih bacaan nya.
B. Murajaah
Surat Al Fatihah
Surat An Naas
Surat Al Falaq
Surat Al Ikhlas
Surat Al Lahab
Surat An Nashr
Surat Al Kaafirun 
Surat Al Kautsar
Surat Al Maun
Surat Al Quraisy (belum hafal)
Asmaul Husna 1-55
Daily Doa
Doa masuk keluar rumah
Doa masuk keluar masjid
Doa pagi dan sore
Doa setelah mendengar adzan
Doa berbuka puasa</t>
  </si>
  <si>
    <t>A. Bacaan surat Ibrahim ayat 1-10
B. Makna k.sholah hal. 106-107
Alkhamdulillah bisa menjawab pertanyaan dan menjelaskan tentang hadits yg dimanqulkan.</t>
  </si>
  <si>
    <t>April</t>
  </si>
  <si>
    <t>1. Membaca Tilawati jilid 1 halaman 1 
   dan 10
2. Membaca doa" sehari hari dan doa mau tidur dan bangun tidur
3. Mengetahui dan mengenal wudhu
REPORT
1. Untuk bacaan mas khay sudah sangat baik dan lancar dalam membaca mampu menyebutkan huruf Hijaiyah dengan benar dan jelas 
2. Untuk hafalan mas Khay sudah bisa menirukan dan mengikuti arahan guru dgn baik dan benar walaupun masih belum jelas pelafalannya
3. Untuk pengenalan bab wudhu mas Khay bisa mendengarkan penjelasan guru dgn baik dan juga bisa menjawab pertanyaan sederhana dengan baik dan benar
Untuk pengajian pada season ini Alhamdulillah berjalan dengan baik dan lancar
Tetap semangat mas Khay....
See you next season...</t>
  </si>
  <si>
    <t>1. Membaca surat Al Qolam ayat 10-15 
    Membaca Tilawati jilid 4 halaman 18
2. Belajar tajwid iqlab idgom bigunnah 
    dan idgom bilagunnah 
3. Penjelasan dan praktek wudhu
REPORT
1. Untuk bacaan mas Rambo sudah ada peningkatan dan perkembangan dari sebelumnya mungkin bisa lebih di perhatikan panjang pendeknya serta dengungnya 
2. Untuk tajwid mas Rambo sudah mulai hafal dan mengenal serta menyebutkan beberapa hukum bacaan tajwid
3. Untuk praktek sholat mas Rambo sudah bisa mempraktekkan cara wudhu dengan benar hanya perlu sedikit di benahi di bagian membasuh tangan sampe siku selebihnya bagus 
Untuk pengajian pada season ini Alhamdulillah berjalan dengan baik dan lancar
See you next season mas Rambo
GOOD LUCK YAA....</t>
  </si>
  <si>
    <t>Bacaan Al Anfal 41- 45 , banyak menderes ny dylan, lebih fokus ke memdengungnya sama oanjang pendek nya
Murojaah Al lail - Al ghosyiah 98% good job dylan
Homework 
Memorize doa terjaga dari siksa kubur
Good job deh Dylan,semangat lagi ngajinya dan always smile
See u after Ied Mubarok yaaa</t>
  </si>
  <si>
    <t>1. Membaca Tilawati jilid 1 halaman 1 dan 10
2. Membaca doa pagi dan sore doa kebaikan dunia dan akhirat doa untuk kedua orang tua doa mencari ilmu 1
3. Menulis huruf Hijaiyah
4. Pengenalan sholat
REPORT
1. Untuk bacaan mas khay sudah sangat bagus bisa menyebutkan dan membaca huruf Hijaiyah dengan lancar dan benar 
2. Untuk hafalan mas Khay sudah bisa menirukan dan mengikuti arahan guru dgn baik dan benar walaupun masih belum jelas pelafalannya
3. Untuk menulis mas Khay sangat semangat dan bisa menuliskan beberapa huruf Hijaiyah tanpa contoh dan tulisannya pun sudah rapi bagus dan jelas
4. Untuk pengenalan sholat mas Khay sudah bisa menyebutkan 5 waktu sholat dan mampu menjawab pertanyaan sederhana dengan baik dan benar
Untuk pengajian pada season ini Alhamdulillah berjalan dengan baik dan lancar
See you next season mas khay....
Tetap semangat yaaa</t>
  </si>
  <si>
    <t>1. Membaca surat Al Qolam ayat 16-21
    Membaca Tilawati jilid 4 halaman 20
2. Menulis Pegon sambung 
REPORT
1. Untuk bacaan mas Rambo Alhamdulillah sudah ada peningkatan dr sebelumnya namun tetap di perhatikan di panjang pendek dan dengung
2. Untuk Pegon mas Rambo sangat cepat dalam belajar menulis Pegon bisa menulis Pegon dengan kata" sederhana dan juga sudah bisa menyambung beberapa soal Pegon 
Untuk pengajian pada season ini Alhamdulillah berjalan dengan baik dan lancar
See you next season mas Rambo
Semangat selalu....</t>
  </si>
  <si>
    <t>Bacaan 
Al mujadalah ayat 12-14
Makna albaqoroh ayat 58-60
Alhamdulillah pengajian bisa berjalan lancar.Ada sedikit kendala dlm komunikasi tapi alhamdulillah Abi banyak membantu sehingga bisa berjalan lancar. Alhamdulillah jaza kallohu hoiro Abi, jangan lupa banyak banyak nderes. Semoga Alloh paring manfaat dan barokah.</t>
  </si>
  <si>
    <t>1. Membaca Tilawati jilid 1 halaman 1 dan 11
2. Membaca surat Al-fatihah dan an-nass serta Al-Falaq
3. Membaca doa pagi dan sore doa kebaikan dunia dan akhirat doa untuk kedua orang tua doa sebelum dan sesudah makan doa sebelum dan bangun tidur
4. Pengenalan rukun iman 
REPORT
1. Untuk bacaan mas khay sudah sangat baik dan lancar bisa menyebutkan huruf Hijaiyah dengan jelas
2. Untuk hafalan mas Khay sudah bisa menirukan dan mengikuti arahan guru dgn baik walaupun masih belum jelas pelafalannya
3. Untuk penjelasan tentang rukun iman mas Khay bisa menerima materi dengan baik dan bisa memperhatikan guru serta dapat menjawab pertanyaan sederhana dengan baik dan benar
Untuk pengajian pada season ini Alhamdulillah berjalan dengan baik dan lancar
See you next season mas Khay....
Tetap semangat yaa</t>
  </si>
  <si>
    <t>1. Membaca surat Al Qolam ayat 22-27
    Membaca Tilawati jilid 4 halaman 21
2. Membaca doa" sehari hari dan doa ketetapan iman 
3. Penjelasan ttg sholat( takbiratul ikhram dan rukuk)
REPORT
1. Untuk bacaan mas Rambo Sudah ada peningkatan mungkin bisa lebih di perhatikan lagi panjang pendek dan dengung nya
2. Untuk hafalan mas Rambo sudah banyak yg hafal namun di beberapa doa agak lupa awalannya 
3. Untuk penjelasan bab Sholat mas Rambo bisa mengikuti arahan guru bisa mendengarkan penjelasan guru dgn baik dan bisa mempraktekkan takbir serta rukun yang benar 
Untuk pengajian pada season ini Alhamdulillah berjalan dengan baik dan lancar
See you next season mas Rambo
Semoga Allah Paring manfaat lancar dan barokah...</t>
  </si>
  <si>
    <t>Bacaan 
Surat al mujadalah ayat 15-19
Makna surat Al Baqarah ayat 61-62
Alhamdulillah pengajian berjalan dg lancar. Semoga Alloh paring manfaat dan barokah. Sampai jumpa setelah lebaran😊</t>
  </si>
  <si>
    <t>1. Bacaan Al qolam 25-28 alkhamdulillah mas Rambo bacanya fluent, banyak lebih menderes nya ya mas Rambo, u r the best 
2. Games tebak isi surat, alkhamdulillah lumayan,,banyak murojaah biar ga lupa mas, okay dan 
nama² surat, kalau ini alkhamdulillah lancar banyak hafal nama suratnya
Hopefully mas Rambo bisa lebih lancar kedepannya,Aamiin
Semangat my brother, u have did it well 
May Alloh bless  us all together
See u next meeting brother</t>
  </si>
  <si>
    <t>1. Hafalan murojaah Al a' la - Al insyiqoq, Alkhamdulillah Dylan masih hafal and hopefully ga lupa 
2. Al Anfal 62-75, alkhamdulillah bacaan for today Dylan bisa lancar sama fasih,pas dengan tajwidnya panjang pendeknya, maybe lebih banyak improve di qololah aja sih
It's better than before. good job Dylan...tingkatan lagi yup
Homework: murojaah surat Al mutaffifin 
Ya Alloh berilah Dylan,semoga bisa lancar bacaannya,lancar hafalannya dan kelak engkau beri qodar bisa menjadi sarjana yg mubaligh,Aamiin
See u next after Mubarok dylan</t>
  </si>
  <si>
    <t>1. Opening+ nasehat about Fasting, Ramadan, praying, semoga Qalesya faham
2. Doa before ngaji
3. Baca tilawati 2 halaman 40, Alhamdulillah bisa follow.
4. Doa + closing
NB: ya Allah semoga Qalesya makin semangat ngaji nya, at least setiap Minggu, mau sholat, mau puasa. Aamiin</t>
  </si>
  <si>
    <t>Menulis keterangan surat  Al baqoroh ayat 195-196
Wah ternyata kemampuan irshan dalam menyerap ilmu di dalam mangkulan alqu'an di luar expectasi saya😅 sangat bagus👍👍👍Alhamdulillah cocok jadi mubaligh. Semoga Alloh paring irshan mjd mubaligh yg handal profesional,juga di beri kemudahan kelancaran di dlm urusan dunia akhirat nya</t>
  </si>
  <si>
    <t>1. Membaca Alquran surat al qolam ayat 26-31
2. Menulis pegon 
3. Penjelasan dan praktik sholat
REPORT
1.Untuk bacaan mas Rambo sudah banyak peningkatan dr sebelum nya hanya perlu di perhatikan lagi panjang pendeknya 
2. Untuk menulis pegon mas Rambo sudah sangat baik sekali bisa menulis pegon sambung dgn baik rapi jelas dan benar
3. Untuk praktik sholat mas Rambo sudah sangat bagus bisa memahami penjelasan dengan baik dan mampu mempraktikannya dengan baik dan benar
Untuk pengajian pada season kali ini berjalan baik dan lancar.. 
Semangat terus ya mas Rambo...</t>
  </si>
  <si>
    <t>1. Membaca tilawati jilid 1 hal 1 &amp; 13
2. Membaca doa" Sehari hari
3. Membaca surat pendek
REPORT
1. Untuk bacaan mas khay sudah sangat baik bisa menyebut kan huruf hijaiyah dgn benar dan jelas
2. Untuk hafalan mas khay bisa mengikuti arahan guru dgn baik walaupun masih kurang jelas pelafalannya
Untuk pengajian pada season kali ini berjalan dengan lancar
Semangat mas khay 
See you next season</t>
  </si>
  <si>
    <t>1. Membaca surat al qolam ayat 32-36
2. Membaca surat" Pendek 
3. Mengulas 5 bab 4 tali keimanan dll
REPORT
1. Untuk bacaan mas Rambo sudah banyak peningkatan dari sebelumnya hanya perlu di perhatikan lagi panjang pendek dan dengung nya 
2. Untuk hafalan surat pendek mas Rambo sudah banyak sekali yang hafal namun ada beberapa ayat yang kelewatan  
3. Mas Rambo sangat baik dalam menyebutkan 5 bab dan 4 tali keimanan serta rukun iman dan rukun islam 
Untuk pengajian pada season kali ini berjalan dengan baik dan lancar 
See you next season mas Rambo.... 
Tetap semangat ya...</t>
  </si>
  <si>
    <t>Bacaan
Surat al mujadalah ayat 20-22
Tebak2an tajwid
Makna surat al Baqarah ayat 63-67
Report 
Alhamdulillah pengajian bisa berjalan dg lancar, untuk bacaan tadi Abi bbrp kali sempet ambil nafas di tengah2 ayat. Jadi memang kalau bisa di usahakan untuk memperbanyak nderes dan berlatih mengatur nafas ketika baca al quran. Kalsu untuk makna keterangan alhamdulillah Abi bisa menyerap mangkulan dg baik walaupun gurunya menyampaikan dg bahasa campuran😅. Mudah-mudahan Alloh paring manfaat dan barokah, sampai berjumpa di pengajian selanjutnya😊</t>
  </si>
  <si>
    <t>Mangkulan surat al Baqarah ayat 197-198
Alhamdulillah irshan bisa mengikuti pengajian dg sangat baik, dia aktif bertanya kalau ada yg kurang faham /kurang di mengerti. Semoga Alloh paring manfaat dan barokah. Aamiiin aamiiin aamiiin🤲</t>
  </si>
  <si>
    <t>Mohon maaf  bukan maksud saya melanggat batas, karena2 hari ini saya back up mbk rika ngajar irshan. Karena nadeen dan irshan sdh siap ngaji  dari hari rabu kemaren  tapi mbk rikanya baru siap ngajar tgl 22 katanya masih di t4 keluarga suaminya.kasian kalo nggak ngaji ngaji. Awalnya saya usul ketika mbk dilla ngajar nadeen saya yg ngajar irshan dan sebaliknya, akan tetapi simbahnya minta 2 hari ini  saya yg ngajar irshan dan nadeen ngaji dg mbk dilla. Mohon maaf🙏</t>
  </si>
  <si>
    <t>Latihan soccer</t>
  </si>
  <si>
    <t>Tadarus Al Quran surat Ali-Imron ayat 1-9
alhamdulillah bacaannya kali ini ada peingkatan dari minggu lalu
amal solih tetap semangat deres qurannya min. 3 ayat sehari ya
moga2 Allah paring barokah amin</t>
  </si>
  <si>
    <t>Ice breaking
Bacaan
Tilawaty 3 hal 4 &amp; 5
Doa ketika tertimpa musibah
PR 
Menderes tilawaty 3 hal. 5
Menghafal doa ketika tertimpa musibah
Report
Alhamdulillah Jubilee bisa mengikuti pengajian dg baik, full of semangat but di menit ke 40 tiba-tiba bad connection😅 Bacaan juga sdh hampir 90% bagus jadi boleh lanjut ke halaman 5.
notes: supaya lebih teliti lagi dalam membaca, antara fathah, kasroh and dzomah. Good job Jubilee 👍👍👍 tetap semangat💪💪💪 semoga Alloh paring manfaat dan barokah aamiiin🤲</t>
  </si>
  <si>
    <t>1. Membaca tilawati jilid 1 halaman 13
2. Membaca doa" Sehari hari
3. Membaca surat" Pendek 
REPORT
1. Untuk bacaan mas khay sudah sangat bagus bisa menyebut kan huruf" Hijaiyah dengan lancar dan jelas
2. Untuk hafalan mas khay bisa mengikuti dengan baik walaupun masih kurang jelas pelafalannya tapi sudah mulai hafal doa" Nya good job 
Untuk pengajian pada season ini berjalan baik dan lancar 
See you next season mas khayy</t>
  </si>
  <si>
    <t>1. Membaca tilawati jilid 1 halaman 14
2. Membaca doa" Sehari hari 
REPORT
Bacaan mas khay sudah sangat bagus walaupun tadi ada beberapa yg lupa tapi secara keseluruhan bagus dan lancar 
Dan untuk doa" Nya sudah banyak yang mulai hafal mas khay juga aktif bertanya tentang manfaat membaca doa dan sangat aktif dan antusias untuk bertanya banyak hal mengenai doa" Yang baru atau yang lama
Untuk pengajian pada season ini alhamdulillah berjalan dengan baik dan lancar 
See you next time mas khay... 
Good luck</t>
  </si>
  <si>
    <t>1. Membaca surat al Qolam ayat 36-42
2. Membaca asmaul husna 1-30
3. Membaca doa" Sehari hari
4. Pemahaman tentang halal dan harom
REPORT
Bacaan mas Rambo sudah banyak peningkatan dari sebelumnya hanya lebih di perhatikan lagi panjang pendek dan dengung nya untuk hafalan doa dan asmaul husna mas Rambo sudah lumayan hafal tinggal murojaah dan juga untuk penjelasan bab halal harom mas Rambo bisa memahami dan mencatat point" Penting serta mampu menjawab pertanyaan sederhana dgn baik dan benar 
Untuk pengajian pada season ini berjalan dengan lancar dan baik 
See you next season mas Rambo... 
Good luck...</t>
  </si>
  <si>
    <t>Ngajinya cancel karena mbk Dara lupa</t>
  </si>
  <si>
    <t>Makna surat Al baqoroh ayat 199-200
Report
Alhamdulilah irshan bisa mengikuti pengajian dg sangat baik, bisa menyerap mangkulan dg sangat baik juga. Mugo2 Alloh paring manfaat dan barokah. Aamiiin🤲🤲 jangan lupa nderes surat Al mulk/surat tabaroq untuk ngaji bacaan besok ya irshan👍</t>
  </si>
  <si>
    <t>- Bacaan Tilawati 4 hal 5
- Murojaah surat Al-Ma'un
- cerita nabi Yusuf</t>
  </si>
  <si>
    <t>1. Bacaan Tilawati 5 PG. 20 alkhamdulillah time by time Nadeen in Syaa Alloh cepat untuk baca Alquran nya, good job Nadeen and improve 
2. Review doa² alkhamdulillah like usually lancar but lil bit lupa². It's okay just always repeat that doa,okay
Alkhamdulillah berjalan dengan lancar ngajinya,mb Dilla juga sorry before,lupa² dikit jadi gerigi waktu ngaji
Hopefully Nadeen tambah lancar tambah pinter, Alloh paring kelancaran dan cepat memahami dan menghafalnya
May Alloh bless Us all together,Aamiin
See u next day pretty</t>
  </si>
  <si>
    <t>1. review doa2 harian materi usia 6-9yo
alhamdulillah 90% hafalan masih terjaga, good job 
2. muroja'ah surat2 pendek
al fatihah 
annaas
al falaq
al ikhlas
al asr
annasr
al kautsar
al fiil
al kaafirun
al ma'uun
al lahab
al quroisy
alhamdulillaah sangat memuaskan 100% hafal, hebaattttt
3. Asma'ulhusna 1-65 
alhamdulillah 65% hafal, kekurangannya masih banyak, insya alloh setiap ngaji akan jadi materi rutin dibaca setelah muroja'ah surat2 pendek. semoga tahun ini bisa menghafalkan sampai 99 nomer, aamiiin
waaahhh,,,, alhamdulillah setelah libur selama romadhon dan idul fitri akhirnya bisa jumpa ngaji lagi dan alhamdulillah hafalannya masih terjaga dengan baik dan masih sama seperti sebelum2nya.
untuk besok insya alloh materinya adalah :
1. baca tilawati 4 hal.37
2. muroja'ah 1
al fatihah
annaas
al falaq
al ikhlas
al ashr
al kautsar
annasr
al fiil
3. asma'ulhusna 1-65
4. materi baru surat al humazah ayat 1
5. doa2 rutin dan penutup</t>
  </si>
  <si>
    <t>*Bacaan*
Tilawaty 5 hal. 21&amp;22
*Alhamdulillah hari ini Nadeen bisa baca 2 halaman
Tadi tidak ada hafalan, because time was not enough Insya Allah we do for next meeting. Tapi tadi diisi dengan tebak2an surat, Masya Allah nadeen ternyata sudah banyak sekali ya hafalannya, proud of you.
Report
alkhamdulillah pertama ngaji dengan mbak nadeen, anaknya very excited and powwerful, ada tepuk2 ngaji juga jadi tambah semangat... that's cool...
see you time mbak nadeen</t>
  </si>
  <si>
    <t>A. Bacaan Tilawati 3 hal. 4-5
Amalsholeh untuk Menderes lagi halaman 5. Over all is good but need to menderes lagi.
B. Murajaah 
Doa sebelum dan sesudah makan 
Doa sebelum dan setelah tidur
Doa masuk dan keluar WC 
Doa masuk dan keluar rumah 
Doa masuk masjid
Doa berpakaian 
Doa pagi dan sore
Doa ketetapan Iman 
Doa mendengar thunder 
Doa minta kesehatan 
Doa mohon Kesabaran 
Doa minta Ilham yang baik 
Doa mencari ilmu yang bermanfaat 
Doa untuk kedua orang tua 
Doa kebaikan dunia dan akhirat 
(Amalsholeh for practice the doa in order she more memories it)
Alkhamdulillah for a long time we don't ngaji (holiday time) and jubilee still memories the doa2 dan baca Tilawati well. Hopefully Jubilee more semangat for ngaji and she thinks "Ngaji is obligation and she needs to ngaji"</t>
  </si>
  <si>
    <t>Bacaan
- Tilawati jilid 4 hal 35
-Alhamdulilah sudah bisa membaca dengan baik nanmun belum lancar
- Murojaah Doa doa harian
PR
- Membaca tilawati 4 hal 35
- - Murojaah Surat surat pendek
Semoga Allah Paring lancar dan barokah
الحمدلله جزاكم الله خيرا
اميــــــــــــن</t>
  </si>
  <si>
    <t>Bacaan 
Surat Al mulk ayat 1- 30
Bacaan sudah bagus, panjang pendek sdh pas tinggal dengungnya yg kurang panjang sama ada bbrp kali bernafas di tengah kalimat. Jadi PR nya irshan  untuk ngaji bacaan selanjutnya yaitu belajar mengatur nafas ,supaya tidak ambil nafas di tengah kalimat/ayat.kemudian dengungnya di panjangin, sama kalo mau pindah ayat berhenti sebentar untuk ambil nafas. 
Tadi juga sempet ada tebak2 an tajwid, alhamdulillah irshan meskipun belum banyak belajar ttg tajwid tapi ketika di jelaskan bisa menangkap penjelasan dari saya. Dan yg sudah irshan kuasai adalah tajwid gunnah musaddah dan qolqolah
Good job irshan. Insyaallah nanti saya kirim catatan tajwidnya supaya irshan bisa belajar lebih banyak ttg tajwid . 
Kesepakatan hari ini, durasi ngaji waktu irshan di tambah 10 menit sehingga ada bacaan tiap hari nya. Kemudian materi selain bacaan adalah makna al qur'an dan al hadist(insyaallah kitabusshola) mohon saya di kasih tahu irshan terakhir kali mangkul sampai ayat berapa. 
Kemudian karna irshan sudah mulai dewasa pastinya ada bab yang baiknya di sampaikan  oleh guru cowok spt bab mimpi basah, perbedaan madzi, mani wadzi dan bab lainnya .insyaallah guru back up nya irshan yang cowok adalah mas zul. Mas zul back up ngajar irshan ketika saya ada halangan atau pas ngepasi ngajar murid yg lain
Itu beberapa info dari saya  ya bu Gumilar, mbk indri, mas iren . Semoga Alloh paring manfaat dan barokah. Aamiiin aamiiin aamiiin🤲 😊🙏</t>
  </si>
  <si>
    <t>1. Membaca tilawati halaman 16
2. Membaca doa" Sehari hari 
3. Menulis huruf hijaiyah
REPORT
Untuk bacaan mas khay sangat bagus dan lancar mampu menyebutkan huruf hijaiyah dengan benar dan jelas untuk hafalan doa mas khay sudah hafal doa sebelum makan dan sebelum tidur yang lainnya insyaallah segera menyusul dan untuk menulis huruf mas khay sangat pintar tulisannya bagus juga tapi dan jelas alhamdulillah pemgajian pada season kali ini berjalan lancar dan mas khay sangat antusias di dalam pengajian 
See you next season mas khay 
Good luck..</t>
  </si>
  <si>
    <t>1. Membaca surat al solat ayat 42- 46
2. Belajar tajwid idghom bigunnah dan idhar halqi serta tajwid" Lainnya
3. Penjelasan dan praktik wudhu
REPORT
untuk bacaan mas Rambo sudah banyak peningkatan dan perlu di perhatikan lagi di panjang pendek dan jangan ragu" Ya dalam membaca untuk tajwid mas Rambo sudah bisa menyebutkan hukum bacaan dgn benar dan mencatat beberapa poin penting dlm tajwid mas Rambo juga bisa menjawab beberapa pertanyaan tentang tajwid dengan benar dan jelas untuk praktik wudhu insyaallah mas Rambo sudah benar hanya kurang menyempurnakan tentang membasuh siku dan tumit kaki selebihnya bagus dan benar untuk pengajian pada season ini mas Rambo seperti biasa selalu semangat dan antusias sehingga pengajian kali ini berjalan dengan baik dan lancar 
Semoga selalu sukses ya  mas Rambo
See you next season.</t>
  </si>
  <si>
    <t>1. Membaca Tilawati jilid 1 hal 1 dan 17
2 . Membaca surat" Pendek
3. Penjelasan sholat
REPORT
Untuk bacaan mas khay sudah sangat bagus sekali bacaannya lancar jelas dan benar untuk hafalan surat" Pendek mas khay bisa mengikuti guru dengan baik walaupun pelafalannya kurang jelas dan untuk pemahaman bab sholat mas khay bisa mengerti apa itu sholat bisa menyebutkan 5 sholat wajib dengan benar dan tepat. Mas khay mengikuti pengajian dengan baik antusias dan semangat sehingga pengajian berjalan dengan baik dan lancar 
See you next time mas khay</t>
  </si>
  <si>
    <t>1. Membaca surat Al Qolam ayat 46-49
2. Membaca doa" Sehari hari
3. Mengulang tentang 5 bab 4 tali keimanan 3 sukses dan lain"
REPORT
Untuk bacaan mas Rambo hanya perlu di perhatikan panjang pendek serta jangan ragu dlm membaca untuk hafalan doa mas Rambo sudah banyak yg hafal hanya saja ada beberapa doa yg lupa awalannya untuk review ttg 5 bab 4 tali keimanan dll mas Rambo bisa menyebutkan masing" dr ketiganya dan bisa menjawab pertanyaan sederhana dengan baik dan benar . Mas Rambo mengikuti pengajian dengan baik tenang serta antusias sehingga pengajian berjalan dengan baik dan lancar
See you next season mas Rambo
Good luck...</t>
  </si>
  <si>
    <t>Bacaan
Surat hasyr ayat 1-5
Check hafalan doa
Doa before eating and after eating
Before sleeping and wake up
Entering house and leaving house
Entering toilet and leaving toilet
Doa for parent
𝘈𝘴𝘮𝘢𝘶𝘭𝘩𝘶𝘴𝘯𝘢 1-99
𝘋𝘰𝘢 𝘬𝘦𝘵𝘦𝘵𝘢𝘱𝘢𝘯 𝘪𝘮𝘢𝘯
𝘋𝘰𝘢 𝘬𝘦𝘴𝘢𝘣𝘢𝘳𝘢𝘯
𝘋𝘰𝘢 𝘮𝘪𝘯𝘵𝘢 𝘪𝘭𝘩𝘢𝘮 𝘺𝘨 𝘣𝘦𝘯𝘢𝘳
𝘋𝘰𝘢 𝘱𝘢𝘬𝘦 𝘣𝘢𝘫𝘶
𝘋𝘰𝘢 𝘮𝘦𝘯𝘥𝘦𝘯𝘨𝘢𝘳 𝘱𝘦𝘵𝘪𝘳
𝘋𝘰𝘢 𝘮𝘢𝘴𝘶𝘬 𝘳𝘶𝘮𝘢𝘩
𝘋𝘰𝘢 𝘮𝘢𝘴𝘶𝘬 𝘥𝘢𝘯 𝘬𝘦𝘭𝘶𝘢𝘳 𝘮𝘢𝘴𝘫𝘪𝘥
𝘋𝘰𝘢 𝘵𝘦𝘳𝘵𝘪𝘮𝘱𝘢 𝘮𝘶𝘴𝘪𝘣𝘢𝘩
𝘋𝘰𝘢 𝘮𝘦𝘭𝘪𝘩𝘢𝘵 𝘰𝘳𝘨 𝘭𝘢𝘪𝘯 𝘵𝘦𝘳𝘵𝘪𝘮𝘱𝘢 𝘮𝘶𝘴𝘪𝘣𝘢𝘩
𝘋𝘰𝘢 𝘴𝘦𝘴𝘶𝘥𝘢𝘩 𝘢𝘥𝘻𝘢𝘯
𝘋𝘰𝘢 𝘮𝘦𝘯𝘤𝘢𝘳𝘪 𝘪𝘭𝘮𝘶 1
Makna surat Al Baqarah ayat 68-71
PR 
Tingkatkan menderes al qur'an dan hafalan doa2 yg belum hafal
Report
Alhamdulillah Abi bisa mengikuti pengajian dg sangat baik,  Dia banyak bantu saya translate. Bacaan cukup lancar insyaallah tidak ada kendala, sampai ketemu di pengajian berikutnya ya👍 semoga Alloh paring manfaat dan barokah. Aamiiin 🤲</t>
  </si>
  <si>
    <t>1. Bacaan Al Anfal 70-75 dan at Taubah 1-6 alkhamdulillah Dylan bacaannya improve sudah, good job Dylan 
Learn more about tajwid Lagi yups
2. Mankul K. Solah pg. 14 alkhamdulillah juga lancar and Dylan alkhamdulillah NY juga bisa menjelaskan, even though he didn't know what word he use it to explain it
Semoga Dylan diberi kelancaran kebarokah dalam seeking knowledge nya dan juga bekerjanya dan semoga lelahnya mendapat pahala,Aamiin
See u next day dylan</t>
  </si>
  <si>
    <t>Bacaan 
Surat Al qolam ayat 1-10
Tebak2an tajwid dan belajar ttg gunnah musaddah, madthobi'i, idghom bigunnah, idghom bilagunnah, dan ikhfa'haqiqi
Alhamdulillah meskipun keliatan capek dan masih ngantuk, tapi Irshan bisa mengikuti pengajian dg baik. Untuk bacaan sebenernya irshan sudah lancar hanya perlu memperbaiki panjang pendek dan dengungnya. Dengan ada bacaan tiap hari ini di harapkan irshan semakin meningkat bacaannya jadi untuk PR nya amal sholih irshan menyalin di buku ,10 macam tajwid yg sudah saya kirim lewat Wa nya bu Gumilar. 
Ok sampai ketemu di pengajian selanjutnya, insyaallah nglanjutin kitabusshola halaman 40.tetap semangat ngaji ya Irshan 💪 Semoga Alloh paring manfaat dan barokah. Aamiiin🤲</t>
  </si>
  <si>
    <t>1. baca tilawati 4 hal.37
alhamdulillah lancar, selanjutnya nderes dirumah yaa...
2. muroja'ah 1
- alfatihah
- an naas
- al falaq
- al ikhlas
- an nasr
- al asr
- al kautsar
- al fiil
3. asma'ulhusna 1-65
4. nulis tilawati 2 hal.21 dan menulis kalimat bismillah.....
5. menulis doa minta surga selamat dari neraka
alhamdulillah pengajian hari ini berjalan dengan lancar, 
insya alloh besok materinya adalah :
1. tilawati 4 hal.37
2. muroja'ah 2 
3. asma'ulhusna 1-65
4. menulis 6 tobi'at luhur jama'ah 
5. doa2 rutin dan penutup</t>
  </si>
  <si>
    <t>1. baca al-qur'an surat ali imron ayat 30-37
alhamdulillah bacaan lancar 80%, kekurangannya harus nderes lagi dirumah yaa
2. review doa2 harian materi usia 6-9yo
3. menulis dan membaca asma'ulhusna 1-99
4. games 
alhamdulillah pengajian tanggal 23 berjalan dengan lancar dan sangat semangat selama proses pengajian
semoga tambah faham tambah lancar dan semangat ngajinya aamiiin</t>
  </si>
  <si>
    <t>1. Bacaan surat As Sajadah ayat 21-30
2. Makna Al Qur'an surat Al Baqarah ayat 135-141
3. Hafalan do'a ketika mendengar petir
Note 
Alhamdulillah pengajian hari ini berjalan dg lancar,
Bacaan tami Alhamdulillah cukup lancar,panjang pendek juga baik.
Makna Alhamdulillah berjalan dg baik, tami menulis makna dan keterangan dengan tertib
Do'a ketika mendengar petir bisa dihafalkan dg baik oleh tami, InshaAllah minggu depan akan kami tes kembali</t>
  </si>
  <si>
    <t>1. Membaca Tilawati jilid 1 halaman 1 dan 18
2. Menulis angka Arab
3. Pengertian ttg sholat dan wudhu
REPORT
Untuk bacaan mas khay sangat baik bisa menyebutkan huruf hijaiyah dengan lancar jelas dan benar. Untuk menulis pun mas khay sangat bagus sudah hafal angka" Arab dan bisa menuliskannya dengan  baik benar dan jelas bahkan tulisannya sudah rapi untuk pemahaman ttg sholat dan wudhu mas khay sudah bisa memahami hal" Sederhana dan sudah beberapa kali meu ikut ayah dan bundanya untuk praktik sholat alhamdulillah bgt mas khay. Untuk pengajian pada season kali ini berjalan baik dan lancar 
Semangat ya mas khayyy
See you next season...</t>
  </si>
  <si>
    <t>1. Membaca surat al Qolam ayat 50-62(khatam) 
2. Menulis pegon dan mencatat pegon baku
Y
REPORT
Untuk bacaan mas Rambo alhamdulillah sudah banyak peningkatan dan juga sudah khatam 1 surat padahal belom ada 1 bulan alhamdulillah banget untuk pegon  mas Rambo sudah bagus bgt tulisannya rapi bagus dan benar semua ketika mengerjakan soal" Dari guru dan disitu sudah mulai masuk ke pegon baku ya mas Rambo alhamdulillah  bella juga G nyangka kalo bakal secepet ini buat belajar pegon Alhamdulillah bgt ya mas Rambo semangat mas... Untuk pengajian  pada season ini alhamdulillah berjalan dengan baik dan lancar mas Rambo juga bisa fokus tenang dan antusias dalam pengajian 
Semangat terus ya calon orang sukses... 
Tiada perjuangan yang menghianati hasil.. 
See you next time mas Rambo</t>
  </si>
  <si>
    <t>Bacaan
- Tilawati jilid 4 hal 35
-Alhamdulilah sudah bisa membaca dengan baik &amp; lulus lanjut ke halaman selanjutnya
- Murojaah surat surat pendek
PR
- Membaca tilawati 4 hal 36
- - Murojaah Surat surat pendek
Semoga Allah Paring lancar dan barokah</t>
  </si>
  <si>
    <t>Sakit</t>
  </si>
  <si>
    <t>Bacaan 
Surat Al qolam ayat 16-25
Makna kitabusshola hal. 40
Alhamdulillah irshan bisa mengikuti pengajian dg sangat baik, di dalam membaca Alquran juga sudah mulai bisa menyesuaikan sesuai tajwidnya terutama dalam hal panjang pendek. Untuk kemangkulan juga alhamdulillah dia aktif bertanya ketika ada yg dia tidak mengerti. Alhamdulillah jaza kallohu hoiro irshan, you have cooperative with me 👍semoga Alloh paring manfaat dan barokah aamiiin🤲. Sampai jumpa minggu depan jangan lupa PR yg kemaren di kerjakan</t>
  </si>
  <si>
    <t>1. Bacaan Tilawati 5 pg. 24-25 alkhamdulillah sangat Nadeen bacaan nya lancar sekali dan panjang pendek NY juga pas, maybe lebih menderes lagi supaya tambah lancar lagi, good job Nadeen 
2. Murojaah hafalan surat 
Alkhamdulillah in Syaa Alloh kedepannya tambah lancar hafalannya,Aamiin 
As syams 97% 
Al alaq 99% 
Ad Dhuha 93% sedikit lupa, it's okay
Al Maun 96% lupa first word nya
Al zalzalah 92% alkhamdulillah, rada sedikit lupa di akhir² nya
Al humazah 97% nice, alkhamdulillah 
Murojaah kembali ya Nadeen, semoga next meeting bisa tambah lagi murojaah surat² nya
Homework 
Write this tajwid
Hopefully Nadeen diberi kelancaran kemudahan sekolahnya,mendapat teman yg baik dan belajar dengan baik dan lancar, Aamiin
May Alloh bless us all together and See u on top Nadeen</t>
  </si>
  <si>
    <t>1. Bacaan QS. As-Sajadah 1-11
2. Reconveying hadis k.shoum hal. 1-2
Moga2 Allah paring manfaat barokah</t>
  </si>
  <si>
    <t>1. Bacaaan QS. Al-Ahzab 1-6
2. Makna K. Nawafil hal. 96-98
3. Doa Ketika Masuk Pasar
Alhamdulillah tami dapat mengikuti pengaian dengan sangat baik
PR: Menghafalkan doa ketika masuk pasar
Moga2 Allah paring manfaat dan barokah..amin</t>
  </si>
  <si>
    <t>1. Bacaan tilawati 4 hal. 31
= amal solih di ulang lagi yaa supaya makin lancar
2. Murojaah doa2 dan hafalan solat
= banyak yang lupa
3. Bermain lipat kertas/origami :)
Moga2 Allah paring ilmu manfaat dan barokah... amin
M</t>
  </si>
  <si>
    <t>A. Bacaan Tilawati 4 Hal 31 
Bisa lanjut ke halaman selanjutnya. Amalsholeh untuk banyak menderes lagi biar tambah lancar. 
B. Murajaah
Doa sebelum dan sesudah makan
Doa sebelum dan sesudah tidur
Dan keluar dan masuk WC
Doa untuk kedua orang tua
Doa kebaikan dunia dan akhirot
Doa berpakaian
Doa minta ilham yang baik
Doa mencari ilmu yang bermanfaat
Surat Al fatihah
Surat An Naas
Surat Al Falaq
Surat Al Ikhlas
Asmaul Husna 1-25
C. Mengetahui 5 bab
-NOTE-
Amalsholeh untuk diperbanyak murajaah dan praktek in daily doa</t>
  </si>
  <si>
    <t>Bacaan Tilawati 2 Hal 5
we finish ngaji early cause Jubilee was really sleepy and couldn’t finish in the last page</t>
  </si>
  <si>
    <t>Bacaan
- Tilawati jilid 4 hal 36
-Alhamdulilah sudah bisa membaca dengan baik tapi masih perlu diulang.
-Asmaul khusna 1-75 (belum haafal semua)
PR
- Membaca tilawati 4 hal 36
- Menghafal Asmaul Khusna 1-75
Semoga Allah Paring lancar dan barokah
الحمدلله جزاكم الله خيرا
اميــــــــــــن</t>
  </si>
  <si>
    <t>1. Membaca Tilawati jilid 1 halaman 1 dan 14
2. Membaca asmaul husna 1-20
3. Membaca doa" Sehari hari 
REPORT
Untuk bacaan mas khay sudah bagus sekali bisa menyebutkan huruf hijaiyah dengan benar jelas dan lancar ketika membaca untuk asmaul husna mas khay mampu mengikuti dan menirukan guru dengan baik dan benar walaupun pelafalannya belum terlalu jelas dan untuk doa" Sehari hari mas khay sudah ada beberapa doa yang hafal dan yang lain insya segera menyusul good job untuk mas khay mas khay juga mengikuti pengajian dengan baik dan tenang mau mengikuti instruksi guru dengan baik. Untuk pengajian pada season ini alhamdulillah berjalan dengan baik dan lancar
See you next season mas khay semoga senantiasa di berikan  kesuksesan oleh allah...</t>
  </si>
  <si>
    <t>Latihan Soccer dan sakit perut 
Semoga segera di berikan kesembuhan yang barokah yg mas Rambo....</t>
  </si>
  <si>
    <t>Bacaan
Surat hasyr ayat 6-10
Makna surat Al-Baqarah ayat 72-74
Report 
Alhamdulillah pengajian berjalan dg lancar, untuk bacaan, Abi nya masih harus  tetap belajar mengatur nafas dlm membaca  Alquran. Untuk makna, ada sedikit kendala bahasa tetapi alhamdulillah bisa di bilang tidak menjadi kendala karna Abi banyak bantu saya untuk translate/arrange the explanation. Jaza kallohu hoiro Abi, you have cooperative with me and help me during ngaji. See you in the next ngaji. Semoga Alloh paring manfaat dan barokah. Aamiiin aamiiin aamiiin🤲🤲🤲</t>
  </si>
  <si>
    <t>1. Bacaan QS. Al-Baqoroh 71-76
= alhamdulillah tadi nissa bacanya mau diulang2 sampai benar...mohon diperhatikan lagi panjang pendeknya
2. Makna dan ket. Janah wannar 
 b.indonesia
Moga2 Allah paring manfaat Dan barkah...amin</t>
  </si>
  <si>
    <t>1. baca tilawati 4 hal.37-38
alhamdulillah lancar 85% dan selanjutnya ke hal.38
2. muroja'ah 2 
al kafirun
al lahab
al ma'uun
al quroisy
3. membaca al-qur'an surat al humazah
alhamdulillah bagus dan lancar bisa mengikuti dengan baik
4. materi 6 tobi'at luhur jama'ah 
alhamdulillah pengajian berjalan dengan lancar walaupun kendalanya sinyal kurang bagus tapi alhamdulillh mikail bisa memperhatikan dengan baik.
semoga ilmunya bermanfaat dan barokah 
aamiiin</t>
  </si>
  <si>
    <t>Bacaan
Tilawaty 3 hal. 6
Doa ketika tertimpa musibah
Membahas 3 sukses generus (knowledge able, good attitude and indepent) 
Untuk bacaan alhamdulillah sudah lancar, boleh lanjut ke tilawaty 3 halaman 7.so, jubilee's homework is nderes tilawaty 3 page 7
Awal ngaji jubilee ceria sekali, full of semangat tapi mulai menit ke 30 dia mulai ngantuk jadi ngajinya di tutup di menit 32
Good Job jubilee 👍👍👍see you in the next ngaji</t>
  </si>
  <si>
    <t>1. Membaca surat al Haqqoh ayat 1-5
2. Asmaul Husna 1-30
3. Penjelasan ttg al Quran dan al Hadist dan juga bab halal harom 
REPORT
Untuk bacaan mas Rambo sudah ada peningkatan hanya saja jangan ragu ya mas ketika membaca dan untuk asmaul Husna mas Rambo sudah hafal sampai nomer 15 bagus sekali kemudian untuk pemahaman ttg Quran Hadist serta halal harom mas Rambo juga bisa menulis poin" Penting dan bisa menjawab pertanyaan  dengan  baik dan benar. Mas Rambo mengikuti pengajian dengan semangat antusias tenang dan fokus. Untuk pengajian pada season ini Alhamdulillah berjalan dengan baik dan lancar
See you next season mas Rambo... 
Semangat ya mas Ambo</t>
  </si>
  <si>
    <t>1. Membaca Tilawati jilid 1 halaman 15
2. Membaca surat" Pendek
3. Menulis huruf hijaiyah
REPORT
Untuk bacaan mas khay sudah sangat bagus bisa membaca huruf" Hijaiyah dengan benar dan jelas untuk surat" Nya mas khay sangat antusias dalam membaca surat dan juga semangat di dalam menghafalnya. Untuk menulis pun mas khay sangat bagus bisa menuliskan huruf hijaiyah tanpa contoh dan tulisannya pun rapi serta jelas mas khay juga mengikuti pengajian pada season ini dengan semangat fokus tenang dan juga antusias. Untuk pengajian pada season ini alhamdulillah berjalan dengan baik dan lancar
See you next season ya mas khay 
Good job buat mas khay...</t>
  </si>
  <si>
    <t>*Murajaah*
Doa sebelum dan sesudah makan
Doa sebelum dan sesudah tidur
Doa masuk dan keluar WC
Doa masuk dan keluar masjid
Doa untuk kedua orang tua
Doa kebaikan dunia dan akhirot
Doa Berpakaian
Doa Minta ilham yang baik
Doa mencari ilmu yang bermanfaat
Doa ketetapan iman
Doa Setelah mendengar adzan
Asmaul Husna 1-50 (PR 46-50)
Surat Al-Fatihah s/d Al-Quraisy (PR Al-Quraisy)
Alkhamdulillah walaupun libur ngaji lama tapi daud masih hafal semua materinya. I really appreciate him. Hari ini dia request ga baca tilawati karena matanya sakit habis nangis waktu di sekolah😅😅 Tapi dia telling story tentang teman sekolah, mubarok, sholat idhul fitri.
Insyaallah next meeting daud mau baca tilawati</t>
  </si>
  <si>
    <t>1. Bacaan Al buruj and Al insyiqoq alkhamdulillah bagus dan lancar, and amsol for learn more about qolqolah, so far so good mb
2. Baca tilawati 2 pg. 1-2 alkhamdulillah juga lancar of cource, I ask mb Fitri untuk melatih panjang pendeknya di Tilawati 2 ini
3. Review all of hafalan, alkhamdulillah so far so good juga maybe mengulang kembali lebih banyak lagi hafalannya supaya nda hilang, lupa² dikit di first word nya
4. Mankul K. Sholah pg. 128-129 atas, that's good alkhamdulillah mba Fitri faham apa yang disampkan dam juga bisa mendapat kesimpulannya dan juga in Syaa Alloh bisa mengamalkannya
Semog Alloh paring kelancaran kebarokahan dan semoga di permudah segala hal yang baik² oleh Alloh
My Alloh give the good people around you n family mbaaa, Aamiin 
See u</t>
  </si>
  <si>
    <t>1. Opening (muqaddimah)
2. Lil nasehat
- about akhirat (heaven &amp; hell): our eternal life, 
- about Allah (He exists)
- about sholat (Qalesya is just sholat Dzuhur today, hope she always sholat 5 times a day)
3. Doa before ngaji (Qalesya lead the doa)
4. Read Tilawati 2 page 41, about long and short pronounce, she did it good Alhamdulillah.
5. Read surat Al ikhlas 3x together
6. Read surat Al Fatihah by herself, Alhamdulillah she can do it
7. Doa for closing
8. Syukur and salam
NB: Alhamdulillah she can follow it, I asked her if she can ngaji tomorrow also just let me know, 
But hope we ngaji for every week.
Mohon support &amp; doa nya ya Tante 🙏🏼
Semoga lancar barokah ❤️</t>
  </si>
  <si>
    <t>1. Bacaan Tilawati 5 pg. 28 alkhamdulillah Dinda bacaannya lancar maybe menderes lebih banyak in Syaa Alloh tambah lancar
Panjang pendeknya lancar lebih di deres lagi
Pernafasan nnya juga alkhamdulillah bisa menyesuaikan, good job for Dinda
2. Asmaul Husna 1-65 good job Dinda udah hafal segitu, semoga besok
Sudah hafal sampai 99 aamiin
3. Review surat alkafirun and daily doa² 
D. Masuk keluar WC 99%
D. Mau dan selesai makan 95% sedikit lupa 
D. Mau dan bangun tidur 99% good job
D. Masuk keluar rumah 90% lupa masuk rumahnya 
D. Berpakaian 95% 
D. Pagi dan sore 99% 
D. Kedua orangtua 99% 
D. Ketetapan iman 90%
D. Kebaikan dunia akhirot 98% 
D. Masuk keluar masjid 70% belum hafal 
So far so good and alkhamdulillah you did it well dinda</t>
  </si>
  <si>
    <t>*Murajaah*
Doa sebelum dan sesudah makan
Doa sebelum dan sesudah tidur
Doa masuk dan keluar WC
Doa masuk dan keluar masjid
Doa untuk kedua orang tua
Doa kebaikan dunia dan akhirot
Doa Berpakaian
Doa pagi dan sore
Doa Minta ilham yang baik
Doa mencari ilmu yang bermanfaat
Doa ketetapan iman
Doa minta kesehatan
Doa Setelah mendengar adzan
Doa mohon kesabaran (new hafalan)
Asmaul Husna 1-50 (PR 46-50)
Surat Al-Fatihah s/d Al-Quraisy (PR Al-Quraisy)
*HOMEWORK*
Menulis Doa mohon kesabaran
*NOTE*
Today daud gak mau baca tilawati karena dia bilang kalau laper dan sedikit bad mood, kurang fokus karena habis main game jadi saya ganti dg nulis doa😅 Dan besok janji mau baca tilawati</t>
  </si>
  <si>
    <t>1. Bacaan Ali Imron 46-47 alkhamdulillah good job kk Zia, time by time kk Zia sudah bisa mengatur panjang pendeknya dgn benar dan i hope next meeting kk Zia bisa membedakan mana domah mana Fatihah yak,xixixi gapapa
2. Review bacaan solat not practice solat 
So far so good but kk Zia lil bit forget if she is not with practicing, but it's nice 95%
3. Surat Al lahab and an Nashr 95% belum di hafal
4. Writing bismillahirrahmanirrahim 
Good written kk Zia 98% 
Hopefully kk Zia tambah semangat and may Alloh give the good people around you and family, Aamiin
See u next Monday</t>
  </si>
  <si>
    <t>1. Bacaan Tilawati 4 hal. 32
= amsol diulang lagi yaa supaya lebih lancar lagi insyaallah
2. Murojaah / Sambil membaca teks
- surat alfatiha
- surat an nas
- surat al lahab
- surat an nasr
- surat al kafirun
3. menulis huruf arab/ kitabati
moga2 Allah paring tetap semangat semua dalam mengaji dan pahala yang banyak amin</t>
  </si>
  <si>
    <t>Bacaan 
Tilawaty 3 hal. 7
Doa seeking knowledge 1
Doa minta kemudahan
Doa tertimpa musibah
Asmaulhusna 1-40
Doa entering toilet
Doa hearing thunder
Doa for parent
Doa minta ilham yg benar
Membahas 3 sukses generus lagi
Alhamdulillah jubilee bisa mengikuti pengajian dg baik, untuk PR nya menderes tilawaty 3 hal. 7.semoga Alloh paring manfaat dan barokah. Aamiiin🤲</t>
  </si>
  <si>
    <t>1. Bacaan alo Imron 48-49 alkhamdulillah lancar but amal Solih kk Zia bisa yaa membedakan cara baca mana domah ُ mana fathah َsering ketukar,xixixi
2. Review doa² 
D. Pagi n sore 98% 
D. Our parents 97% sedikit lupa
D. Kebaikan dunia akhirot 95%
D. Minta Ilham yang baik 95% 
D. When getting mad 97% 
D. Want to sleep n wake up 95% lil bit forget 
D. Enter n go out WC 95%
D. Want to eat n after eat 95% 
Banyak² menderes dan murojaah yaa kk Zia  good job kk Zia 
3. Asmaul Husna 1-60 it's good but kk Zia hasn't memorize 
4. Murojaah surat an Nashr 
Lil bit hard to memorize, in Syaa Alloh next meeting bisa memorize yak 
May Alloh give his blessing to us and hopefully Alloh give kk Zia ease to memorize surat n doa², Aamiin
See you next yaaaaa, bye...</t>
  </si>
  <si>
    <t>A. Bacaan Tilawati 6 Hal 8-9 (Al-Bayyinah)
Alkhamdulillah bacaan daud lancar dan dia baca banyak hari ini. Dan bikin perjanjian one day one page. semoga daud bisa netepi kesepakatannya😅
B. Murajaah
Doa sebelum dan sesudah makan
Doa sebelum dan sesudah tidur
Doa masuk dan keluar WC
Doa masuk dan keluar masjid
Doa untuk kedua orang tua
Doa kebaikan dunia dan akhirot
Doa pagi dan sore
Doa Berpakaian
Doa Minta ilham yang baik
Doa mencari ilmu yang bermanfaat
Doa ketetapan iman
Doa Setelah mendengar adzan
Asmaul Husna 1-50 (PR 46-50)
Surat Al-Fatihah s/d Al-Quraisy (PR Al-Quraisy)
(Sistemnya tebak2an dan alkhamdulillah daud bisa answer it well)
C. Penjelasan tentang Mengaji dan dalilnya.
*NOTE*
Alkhamdulillah hari ini daud semangat mengajinya dan bisa mengikuti pengajian dg baik. Semoga daud bisa understand sama materi tentang kewajiban mencari ilmu.</t>
  </si>
  <si>
    <t>A. Bacaan Surat Al Anbiya ayat 11-24 
Alkhamdulillah bacaannya dehan surat lancar. sering menderes diteliti mendengung dan panjang pendeknya.
B. Murajaah
Asmaul Husna 1-20
Surat Al Fatihah - Al Humazah
Doa sebelum dan sesudah makan
Doa sebelum dan sesudah tidur
Doa masuk dan keluar WC
Doa masuk dan keluar rumah
Doa masuk dan keluar masjid
Doa untuk kedua orang tua
Doa kebaikan dunia dan akhirot 
Doa berpakaian
Doa ketetapan iman
Doa mencari ilmu yang bermanfaat
Doa minta ilham yang baik
Doa mohon kesabaran
(Alkhamdulillah dehan hafalan masih lancar banget pdhl lama ga mengaji)
C. Pemahaman tentang wajibnya mencari ilmu.</t>
  </si>
  <si>
    <t>*Bacaan*
- Q.S Buruj (lancar)
- Q.S Insyiqaq (kurang lancar)
- Til.2 hal 3 (alkhamdulillah lancar)
#Untuk bacaan sebenarnya sudah lancar 85-90%, tetapi ketika berhenti ditengah2 kalimat fitri masih sering salah, tidak boleh mengambil nafas di detengah2 kalimat, harus pas pengulangannya, untung ndenggungnya "Ghunnah" kurang panjang )
*Hafalan*
-Q.S Al-Baqarah syst 225-257 (alkhamdulillah sudah hafal dan lancar, next meeting hafalan surat baru ya)
- Do'a Asad (1/4 dulu krn masih awalan)
*Makna*
- K.sholah hal.130</t>
  </si>
  <si>
    <t>*Bacaan*
- Tilawati 5 hal 23-24
( alkhamdulillah halaman 23 sudah lancar, semangat nderesnya ya nadeen )
*Hafalan*
- Asmaul Husna 1-40 ( untuk nomor 1-35 sudah lancar )
- Do'a ketika akan tidur
- Do'a setelah bangun tidur
- Do'a ketika akan makan dan selesai makan
- Do'a kebaikan dunia dan akhirat
- Do'a kedua orang tua
- Do'a masuk dan keluar WC
- Do'a ketika terkena musibah dan melihat orang yang terkena musibah
- Do'a minum susu
#PR
- Menulis Do'a Berlindung dari siksa kubur
- Hafalan Asmaul Husna 36-40
- Menderes Tilawati 5 hal 25
Alkhamdulillah nadeen hafalan do'a2nya sangat banyak sekali,, good job
dan untuk bacaannya sudah lancar, tinggal memperbaiki panjang pendeknya, terkadang saat ndengung "Ghunnah" itu kurang panjang pelalfalanny... Semoga Allah paring manfaat dan Barokah... Amiin
Mohon maaf baru kirim report, see you tonight nadeen</t>
  </si>
  <si>
    <t>Bacaan 
surat Al qolam ayat 26-35
Belajar tajwid lagi (gunnah musaddah, idghom bigunnah, mad thobi'i, idzhar halai) 
Check hafalan 
Doa ada petir
Sesudah adzan
Masuk dan keluar masjid
Masuk dan keluar rumah
Sebelum dan bangun tidur
Sebelum dan sesudah makan
Masuk dan keluar toilet
Pake baju
Minum susu
Doa seeking knowledge 1&amp;2
Kedua orang tua
Pagi sore
Minta ilham yg benar
Pagi sore
PR 
Menderes bacaan dan menderes hafalan doa2 (boleh pinjem catatan punya Nadeen) 
Report
Alhamdulillah Irshan bisa mengikuti pengajian dengan baik , untuk bacaan masih harus banyakin nderes karena masih ada kurang di panjang pendek, untuk tajwid sdh mulai mengerti tapi untuk hafalan doa irshan hafalan nya banyak yg lupa. Insyaallah mulai bulan ini akan ada murojaah doa2 setiap seminggu sekali dg harapan doa2 yg irshan sdh lupa bisa hafal kembali dan kalau sdh hafal bisa menambah hafalan baru lagi. Good Job irshan, semangat ngaji terus ya😊💪 semoga Alloh paring manfaat dan barokah. Aamiiin aamiiin aamiiin🤲</t>
  </si>
  <si>
    <t>A. Bacaan Surat Al Baqarah 77-84
Alkhamdulillah it’s better. Amalsholeh bissa supaya sering menderes dan diteliti panjang pendek dan mendengung.
B. Murajaah
Doa setelah membaca Al quran
Doa pengayoman
Doa berlindung dari siksa
Doa mohon kesabaran
Doa minta kesehatan
Doa sujud Al quran
Kumpulan doa Nabi Muhammad
C. Makna K.sholah english hal 71-72
Alkhamdulillah nissa bisa mengikuti dg baik.
D. Pemahaman kewajiban mencari ilmu
Semoga nissa bisa lebih semangat dan sering mengaji. Dan nissa bisa paham tentang kewajiban nya as a Jamaah.</t>
  </si>
  <si>
    <t>*BACAAN*
Tilawaty 5 hal. 26&amp;27
*Alhamdulillah hari ini Nadeen bisa baca 2 halaman, untuk halaman 26 sudah lancar 95%
dan untuk halaman 27 masih harus mengulang lagi ya nadeen, karena masih kurang lancar, panjang pendeknya lebih d perhatikan lagi
*HAFALAN*
- Do'a berlindung dari siksa kubur ( baru pertemuan pertama, jadi nadeen belum hafal, tadi di baca berulang2 sebanyak 2x )
- Asmaul Husna no. 1-40 ( untuk nomor 1-34 sudah lancar, tp saat nomor 35 s/d 40 ada yang terbalik2 )
*PR*
- Menderes Tilawati 5 halaman 27
- Menderes Do'a berlindung dari siksa kubur ( sehari minimal dibaca 3x )
- Menderes Asmaul husna 35-40
so far mbak nadeen bacaannya sangat cepat sekali progressnya, cepat lancarnyaa, good job mb nadeen
sellau semangat yaa, dibanyakin berdo'a dan bersykur, dan always keep smile</t>
  </si>
  <si>
    <t>1. Membaca Tilawati jilid 1 halaman 1&amp; 16
2. Membaca doa" Sehari"
3. Pengenalan ttg sholat
REPORT
Untuk bacaan mas khay sangat bagus sekali bisa menyebutkan huruf" Hijaiyah dengan benar dan lancar untuk hafalan doa sudah ada yang mulai hafal yaitu doa kebaikan dunia dan akhirat serta doa untuk kedua orang tua untuk pengenalan bab sholat mas khay mampu menyebutkan waktu" Sholat serta rakaatnya good job mas khay. 
Untuk pengajian pada season kali ini Alhamdulillah berjalan dengan baik dan lancar 
Semangat mas khay 
See you next season... ☺☺</t>
  </si>
  <si>
    <t>1. Membaca surat alhaqqoh ayat 6-8
2. Tajwid 
3. Pengenalan bab sholat
REPORT
Untuk bacaan mas Rambo sudah baik tinggal banyak deres aja ya mas yaa.. Untuk tajwid juga bagus bisa menyebut kan hukum tajwid dengan baik dan benar serta mampu menjelaskannya untuk pengenalan bab sholat mas Rambo juga sudah bagus bisa menyebutkan sholat 5 waktu serta bisa menjawab pertanyaan " Sederhana dari guru good job mas Rambo. .. Untuk pengajian pada season ini Alhamdulillah berjalan dengan baik dan lancar disitu mas Rambo juga semangat dan antusias di dlm proses pembelajaran. 
See you next season mas Rambo
Selalu semangat dan optimis ya...</t>
  </si>
  <si>
    <t>Bacaan
Surat al mursalat 21-50
Makna surat al an'am  ayat 158-161
Murojaah doa2 harian
Alhamdulillah bacaan Dwiki cukup lancar, untuk makna dia juga bisa mengikuti dg baik tapi untuk hafalan memang banyak yg lupa shg harus banyak murojaah hafalan doa di rumah.pengajian hari ini alhamdulillah lancar tidak ada kendala. Semoga Alloh paring manfaat dan barokah. Aamiiin aamiiin aamiiin🤲</t>
  </si>
  <si>
    <t>1. Bacaan surat Al Anfal ayat 53-69
Alhamdulillah bacaan dylan cukup lancar, makhrojul huruf juga baik tapi panjang pendek masih perlu diperbaiki 
Amal sholih dylan nderes terus dirumah nggih</t>
  </si>
  <si>
    <t>1. Bacaan surat at Taubah ayat 21-31
2. Hafalan do'a masuk dan keluar masjid
Note
Alhamdulillah bacaan dylan sangat lancar ,panjang pendek juga baik tajwidnya juga baik tapi kurang teliti dalam membaca.
Hafalan do'a juga berjalan dengan lancar InshaAllah minggu depan mas Ilham tes lagi</t>
  </si>
  <si>
    <t>1. Bacaan surat Luqman ayat 20-24
2. Re-convey surat Al Baqarah ayat 120-123
Alhamdulillah bacaan tami baik dan lancar
Amal sholih kebiasaan bagusnya (nderes tiap habis subuh) tetap dilanjutkan.
Penyampaian makna dan keterangan dr tami jiga juga lanjar dan jelas</t>
  </si>
  <si>
    <t>Bacaan 
surat Al qolam ayat 36-42
Makna Al qur'an surat al Baqarah ayat 201-204
PR
Menderes bacaan al qur'an  dan menderes daily doa
Report
Alhamdulillah irshan bisa mengikuti pengajian dg baik, tapi untuk bacaan supaya  meningkatkan ketelitiannya dalam membaca (panjang pendeknya, dengungnya ,di baca  jelas atau tidak) . Kalau untuk makna insyaallah tidak ada kendala. Semoga Alloh paring manfaat dan barokah. Aamiiin 🤲🤲🤲</t>
  </si>
  <si>
    <t>1. Bacaan Al-Quran surat Ibrohim Ayat 11-15 (mencari tajwid)
2. Murojaah surat Al-Mulk 1-selesai
3. Murojaah / Membaca
- Doa pagi sore versi lengkap
- Doa Asad
- Asmaul Khusna
- PR 13
- Ayat Kursi
-  Doa Mencari Imu 1&amp;2
- Doa Minta Ilham yang baik
- Surat Alkahfi 1-10
- Surat Al-Baqoroh 1-5
- Dalil 5 Bab, 4 Tali Keimanan
- Tajwid nunmati, mim mati, mad panjang
Alhamdulillah kayla dapat mengikuti pengajian dengan sangat baik dan semangat
Moga2 Allah Paring Ilmu Manfaat dan Barokah</t>
  </si>
  <si>
    <t>1. baca al-qur'an surat ali imron ayat 50-60
alhamdulillah 75% lancar, amalsholih supaya menderes lagi dirumah yaa 
2. review 5bab, 4 tali keimanan, 3sukses generus, 6 tobi'at luhur, rukun iman dan islam
3. asma'ulhusna 1-99 
alhamdulillah bisa membaca dengan baik dan no.1-15 hafal dan lancar
alhamdulillah pengajian hari ini berjalan dengan lancar dan sangat ceria sekali grazia hari ini ...</t>
  </si>
  <si>
    <t>1. baca tilawati 4 hal.38 
alhamdulillah lancar dan bisa mengikuti dengan baik
2. membaca surat al-humazah 
alhamdulillah lancar bisa membaca surat tersebut dengan baik
3. muroja'ah 1
al fatihah
annas
al ikhlas
al asr
al kautsar
annasr
5. asma'ulhusna 1-65
good job, bacanya lancar sekali mikail,,,
6. menulis kalimat bimillah dan assalamu'alaikum
penulisan yg sangat baik dan jelas, 
7. tebak judul doa doa usia 7-8yo
8. review 6 tobiat luhur jama'ah, 5 bab, 4 tali keimanan
alhamdulillah pengajian berjalan dengan lancar, selanjutnya amalsholih nderes tilawatinya dirumah dan dibaca lagi materi2 yg sudah ditulis dibuku terutama doa2 yg baru yaa,,,</t>
  </si>
  <si>
    <t>1. Bacaan Tilawati 5 pg. 26-27
Alkhamdulillah good sekali mba Nadeen, she has known about panjang pendek, jelas dengung nya, etc 97% 
2. Write Idghom bighunnah
Explain and looking for tajwid in Tilawati 5 about Idghom bighunnah dan Alkhamdulilllah nya mba Nadeen has known that, good job Nadeen 
Alkhamdulillah kemudahan dan kelancaran dari Alloh, semoga Nadeen diberi kefahaman kelancaran dan kebarokah serta kemandirian yang baik, Aamiin 
Keep on fire calon mubalighot
See u on Thursday</t>
  </si>
  <si>
    <t>May 1, 2024 2:16 am</t>
  </si>
  <si>
    <t>Mei</t>
  </si>
  <si>
    <t>Bacaan
Surat hasyr ayat 11-17
Muojaah doa2:
𝘋𝘰𝘢 𝘴𝘶𝘫𝘶𝘥 𝘲𝘶𝘳'𝘢𝘯
𝘈𝘴𝘮𝘢𝘶𝘭𝘩𝘶𝘴𝘯𝘢 1-99
𝘋𝘰𝘢 𝘬𝘦𝘵𝘦𝘵𝘢𝘱𝘢𝘯 𝘪𝘮𝘢𝘯✅
𝘋𝘰𝘢 𝘬𝘦𝘴𝘢𝘣𝘢𝘳𝘢𝘯✅
𝘋𝘰𝘢 𝘮𝘪𝘯𝘵𝘢 𝘪𝘭𝘩𝘢𝘮 𝘺𝘨 𝘣𝘦𝘯𝘢𝘳✅
𝘋𝘰𝘢 𝘱𝘢𝘬𝘦 𝘣𝘢𝘫𝘶
𝘋𝘰𝘢 𝘮𝘦𝘯𝘥𝘦𝘯𝘨𝘢𝘳 𝘱𝘦𝘵𝘪𝘳
𝘋𝘰𝘢 𝘮𝘢𝘴𝘶𝘬 𝘳𝘶𝘮𝘢𝘩
𝘋𝘰𝘢 𝘮𝘢𝘴𝘶𝘬 𝘥𝘢𝘯 𝘬𝘦𝘭𝘶𝘢𝘳 𝘮𝘢𝘴𝘫𝘪𝘥✅
𝘋𝘰𝘢 𝘵𝘦𝘳𝘵𝘪𝘮𝘱𝘢 𝘮𝘶𝘴𝘪𝘣𝘢𝘩
𝘋𝘰𝘢 𝘮𝘦𝘭𝘪𝘩𝘢𝘵 𝘰𝘳𝘨 𝘭𝘢𝘪𝘯 𝘵𝘦𝘳𝘵𝘪𝘮𝘱𝘢 𝘮𝘶𝘴𝘪𝘣𝘢𝘩
𝘋𝘰𝘢 𝘴𝘦𝘴𝘶𝘥𝘢𝘩 𝘢𝘥𝘻𝘢𝘯
𝘋𝘰𝘢 𝘮𝘦𝘯𝘤𝘢𝘳𝘪 𝘪𝘭𝘮𝘶 1&amp;2✅
*Doa2 di atas adalah list doa2 yg  Abi belum hafal.dan alhamdulillah sebagian sdh hafal(yg sdh hafal saya tandai ✅) 
Makna surat al baqoroh ayat 75-79
Alhamdulillah pengajian hari ini berjalan dg lancar, bacaan Abi sudah cukup bagus, hafalan doa juga ada peningkatan dan untuk makna alhamdulillah juga tidak ada kendala. Semoga Alloh paring manfaat dan barokah
Aamiiin🤲</t>
  </si>
  <si>
    <t>May 1, 2024 12:00 pm</t>
  </si>
  <si>
    <t>Bacaan 
surat al fatihah dan surat al baqoroh ayat 1-7
Makna kitabusshola hal. 41-42
Alhamdulillah bacaan irshan lancar, tapi perlu belajar sedikit ngerem, karna kalo kecepetan baca qur'annya panjang pendek dan dengungnya kurang. Untuk makna insyaallah tidak ada kendala, irshan juga juga cepat menangkap apa yangvsayacsampaikan. Good job irshan. Semoga Alloh paring manfaat dan barokah. Aamiiin🤲</t>
  </si>
  <si>
    <t>May 1, 2024 1:27 pm</t>
  </si>
  <si>
    <t>1. Bacaan at Taubah 41-61 alkhamdulillah now Dylan has lancar when baca, ga terburu² juga pas baca dan alkhamdulillah nya lagi Dylan sudah mulai Tartil tajwidnya, lebih banyak nderes lagi biar tambah Tartil tajwidnya 
2. Mencari hukum bacaan 
Masih belum hafal nama hukum bacaanya but in Syaa Alloh Dylan actually he knows it but he can't explain it
Alkhamdulilllah Dylan time by time lancar bacaannya dan semoga kelak bisa menjadi mubaligh yang alim faqih faham dan barokaj,Aamiin
Semangatnya yaaa Dylan 
Ganbatte</t>
  </si>
  <si>
    <t>May 1, 2024 12:51 pm</t>
  </si>
  <si>
    <t>1. baca tilawati 4 hal.38
alhamdulillah bagus lancar sudah bisa baca sendiri tanpa didampingi, untuk kekurangannya hanya di panjang pendek saja, insya alloh yg lainnya sudah benar
2. baca surat al humazah\
alhamdulillah lancar hanya saja ada kesulitan di ayat 4, insya alloh besok kita coba lagi yaa... 
3. baca asma'ulhusna 1-65
4. baca doa minta surga selamat dari neraka
5. menulis tilawati 2 hal.1 baris 1-2
6. membaca ETIQUETTE WHEN VISITING OTHERS  
7. doa2 rutin</t>
  </si>
  <si>
    <t>insya alloh ganti hari rabu atau kamis</t>
  </si>
  <si>
    <t>May 2, 2024 1:06 am</t>
  </si>
  <si>
    <t>1. Bacaan Al Qur'an surat Al Ahzab ayat 7-15
Alhamdulillah Bacaan tami bagus dan lancar, tajwid juga sudah pas,dan tami bisa menyebutkan dan menjelaskan tajwid di ayat yg dibaca
2. Makna Al Qur'an surat Al Baqarah ayat 142-145
Alhamdulillah tami menulis makna dan keterangan dg tertib dan baik, tami bisa memahami dan menjelaskan kembali apa yg telah kami sampaikan
3. Do'a ketika ada angin kencang
Hafalan do'a tami berjalan dg baik, tapi masih ada sedikit kesalahan 
InshaAllah akan kami tes lagi minggu depan</t>
  </si>
  <si>
    <t>May 2, 2024 1:13 am</t>
  </si>
  <si>
    <t>1. Bacaan Al Qur'an surat At Taubah ayat 62-68
Alhamdulillah Bacaan dylan bagus dan lancar, tajwid juga sudah baik, tapi masih salah dalam membaca lafadz "الله"
2. Makna Al Qur'an surat Al Baqarah ayat 124-125
Alhamdulillah dylan mengikuti makna dg baik, dan kami minta mengirim hasil makna hari ini.</t>
  </si>
  <si>
    <t>May 2, 2024 1:30 am</t>
  </si>
  <si>
    <t>Bacaan
- Tilawati jilid 4 hal 36
-Alhamdulilah sudah bisa membaca dengan baik tapi masih perlu diulang.
-Menulis tulisan arab 
PR
- Membaca tilawati 4 hal 36
- Menghafal Asmaul Khusna 1-75
Semoga Allah Paring lancar dan barokah
الحمدلله جزاكم الله خيرا
اميــــــــــــن</t>
  </si>
  <si>
    <t>May 2, 2024 1:28 am</t>
  </si>
  <si>
    <t>1. Membaca tilawati jilid 1 halaman 17
2. Membaca doa" Sehari hari 
3. Menulis huruf hijaiyah 
Report
Untuk bacaan mas khay sangat pandai sekali bisa menyebutkan huruf hijaiyah dengan benar dan lancar dan untuk surat" Mas khay bisa mengikuti guru dengan baik dan benar  untuk menulis mas khay antusias di dalam menulis huruf " Hijaiyah dan tulisannya pun rapi serta bagus 
Untuk pengajian pada season kali ini berjalan baik dan lancar. Good job mas khay 
See you next season</t>
  </si>
  <si>
    <t>May 2, 2024 1:34 am</t>
  </si>
  <si>
    <t>1. Membaca surat alhaqqoh ayat 9-12
2. Menulis pegon 
3. Praktik wudhu
Report
Untuk bacaan mas rambo sudah banyak perkembangan tinggal meningkatkan kepercayaan diri nya agar tidak ragu ketika membaca untuk menulis pegon mas rambo sudah bisa menyambung huruf dengan benar dan bagus good job sekali mas rambo cepat dalam belajar pegon dan untuk praktek wudhu mas rambo bisa mempraktikkan wudhu dengan baik dan benar serta bisa menjawab pertanyaan sederhana dgn baik dan benar 
Untuk pengajian pada season ini berjalan dgn  baik dan lancar 
See you next season mas rambo 
Semangat yaa setiap proses tidak akan menghianati hasil</t>
  </si>
  <si>
    <t>May 2, 2024 1:40 am</t>
  </si>
  <si>
    <t>1. Membaca Tilawati jilid 1 halaman 2 &amp; 18
2. Menulis menulis huruf hijaiyah
Report
Untuk bacaan mas khay sangat bagus bisa membaca huruf hijaiyah dengan Baik dan lancar dan untuk menulis huruf hijaiyah mas khay sangat antusias dan semangat sekali bahwa tadi bella kaget pas mas khay minta nulis huruf sambung tapi mas khay hebat dan pintar meskipun baru pertama kali di contohkan sudah langsung bisa Alhamdulillah sekali ya allah hati ini senang banget Karena mas khay full fokus dan semangat Good job mas khay 
Untuk pengajian pada season ini alhamdulillah berjalan dengan baik dan lancar
See you next season mas khay 
Semangattt yaa</t>
  </si>
  <si>
    <t>May 2, 2024 1:47 am</t>
  </si>
  <si>
    <t>1. Membaca surat alhaqqoh ayat 13-16
2. Membaca surat" Pendek
3. Mengulas 6 thobiat luhur 
Report
Untuk bacaan bella seneng bgt bacaan mas rambo alhamdulillah hari ini bagus bgt cuma salah dikit di panjang pendek semangat ya mas ambo deresnya untuk hafalan surat mas rambo juga bagus sudah hafal banyak surat" Namun ada beberapa surat yg lupa awalnya dan untuk review 6 thobiat luhur nya mas rambo bisa mengambil poin" Penting yg ada pada materi yg di jelaskan guru serta bisa menjawab pertanyaan " Sederhana dengan baik dan benar 
Untuk pengajian pada season ini alhamdulillah berjalan dengan baik dan lancar
See you next season mas rambo 
Good luck</t>
  </si>
  <si>
    <t>May 2, 2024 2:02 am</t>
  </si>
  <si>
    <t>Bacaan 
surat hasyr ayat 18-24
Makna surat Al-Baqarah ayat 80-84
Alhamdulillah bacaan Abi cukup lancar, sempet bbrp kali putus2 (bad connection) tapi alhamdulillah pengajian tetap bisa berjalan dg lancar. Semoga Alloh paring manfaat dan barokah. Sampai ketemu minggu depan Abi, 😊</t>
  </si>
  <si>
    <t>May 2, 2024 12:01 pm</t>
  </si>
  <si>
    <t>Bacaan
Surat Al-Baqarah ayat 8-13
Makna surat al baqoroh ayat 205-208
Alhamdulilah irshan sudah mulai bisa  mengimplrmentasikan tajwid di dlm mbaca al qur'an. Dan Alhamdulillah ketika mangkul an  makna alqur'an dia aktif bertanya ketika ada hal yg dia bingung atau tdk mengerti. Sehingga ada komunikasi 2 arah antara guru dan murid. Good Job irshan. Semoga Alloh paring manfaat dan barokah. Jangan lupa doa2 nya di deres  supaya tidak lupa. Sampai jumpa minggu depan</t>
  </si>
  <si>
    <t>May 2, 2024 12:42 pm</t>
  </si>
  <si>
    <t>1. Bacaan Tilawati 5 pg. 28-29 alkhamdulillah good job for today Nadeen luvv deh,hehe
I give her challenge after baca 1 sentence she should looking for the tajwid, which is she has gotten it and she can do it, marvelous Nadeen 
2. Murojaah 
S. Al adhiyat 99% 
S. Al zalzalah 99% 
S. Al Qoriah 98% 
S. At takatsur 99% 
All of good Nadeen 
Semoga Alloh paring tambah lancar dan dimudahkan dalam menghafal Alquran 
Keep on fire and don't do later but do rightnow  
May Alloh Bless us all together,Aamiin
Keep ur healthy Nadeen and family</t>
  </si>
  <si>
    <t>May 2, 2024 12:35 pm</t>
  </si>
  <si>
    <t>*BACAAN*
Tilawati 5 hal 28 90%
*HAFALAN*
Asmaul husna 1-41 95%
Doa berlindung dari siksa kubur 50% ( hafal setengah )
Doa masuk pasar 90% ( lupa sedikit yg awalan )
Doa ketika marah 100%
Do'a Mendengar adzan 100%
Do'a Kesabaran 95%
Do'a Ketetapan iman 100%
#PR
- Asmaul husna 1-50
- Do'a berlindung dari siksa kubur
Alkhamdulillah nadeen ngajinya semangat, untuk bacaannya yg bacaan ndengung terkadang mb nadeen masih kecepetan, agak dipanjangin ya nanti pas nderes, dan hafalan asmaul husna mbak nadeen request sampai no 50 ... amal sholih hafalan doa berlindung dari siksa kubur di deres tiap hari agar cepat hafal... 💪🏻
Tadi mbak nadeen juga nununjukkin secret student award. Gambar2 lain yg dangat bagus karya nya sendiri , keren mb nadeen😍😍😍
Semoga mb nadeen menjadi anak yg sholehah, alim faqih mandiri, menjadi mubalighot yg faham.. Amiin 🤲🏻
 See you next week mbak nadeen 🥰🥰🥰</t>
  </si>
  <si>
    <t>May 2, 2024 12:54 pm</t>
  </si>
  <si>
    <t>1. Bacaan QS. 16-22 Alkhamdulilllah lancar, all of good and panjang pendeknya juga pas,mungkin ada 1 atau 2 yg salah tp langsung dibenerin sendiri, maybe lebih improve pernafasan aja biar lebih baik, so far so good Tami 
2. Review doa masuk pasar
Alkhamdulillah Tami sudah hafal doa nya tinggal di praktekkin saja nih 
3. Mankul K. Shoum pg. 10-11 
Alkhamdulillah Tami bisa explain it and in Syaa Alloh he got it about the chapter 
Good job Tami, may Alloh bless us all together 
Keep on fire Tami 
Don't forget to always smile and be grateful</t>
  </si>
  <si>
    <t>May 2, 2024 12:57 pm</t>
  </si>
  <si>
    <t>1. baca tilawati 4 hal.38
alhamdulillah 85% lancar, sangat bagus bisa konsentrasi dengan baik
2. baca surat al humazah
alhamdulillah semakin lancar bacaannya, fokusnya juga bagus, tinggal sering2 nderes dirumah supaya tambah perfect bacannya
3. asma'ulhusna 1-65
4. menulis dan membaca doa berlindung dari syirik
5. membaca doa minta surga selamat dari neraka
6. membaca etiquette of being a host
7. doa2 rutin dan penutup
alhamdulillah pengajian hari ini brjalan dengan lancar
alhamdulillahi jazakallohu khoiro mikail sudah banyak perkembangan dalam bacaan maupun konsentrasi dalam mengaji. 
semoga alloh paring kemudahan dalam menggapai ilmu QHJ dan menjadikan mikail faham dan barokah ilmunya aamiiin</t>
  </si>
  <si>
    <t>1. Bacaan Al Qur'an surat At Taubah ayat 62-68
Alhamdulillah Bacaan dylan bagus dan lancar, tajwid juga sudah baik, tapi masih salah dalam membaca lafadz ". الله"
2. Makna Al Qur'an surat Al Baqarah ayat 124-125
Alhamdulillah dylan mengikuti makna dg baik, dan kami minta mengirim hasil makna hari ini.</t>
  </si>
  <si>
    <t>May 2, 2024 3:00 pm</t>
  </si>
  <si>
    <t>Tilawati 4 hal 6</t>
  </si>
  <si>
    <t>May 2, 2024 3:01 pm</t>
  </si>
  <si>
    <t>- Tilawati 4 hal 7</t>
  </si>
  <si>
    <t>May 3, 2024 12:12 am</t>
  </si>
  <si>
    <t>Bacaan
- Tilawati jilid 4 hal 36
-Alhamdulilah sudah bisa membaca dengan baik &amp; lulus.
- Hafalan Surat surat pendek
PR
- Membaca tilawati 4 hal 37
- Menghafal Surat AlHumazah
Semoga Allah Paring lancar dan barokah
الحمدلله جزاكم الله خيرا
اميــــــــــــن</t>
  </si>
  <si>
    <t>May 3, 2024 2:38 am</t>
  </si>
  <si>
    <t>Izin</t>
  </si>
  <si>
    <t>May 3, 2024 2:53 am</t>
  </si>
  <si>
    <t>1. Bacaan QS. At Taubah 69-72 alkhamdulillah Dylan baca nya tambah lancar ngga terburu² that's great, maybe learn more about pernafasan 
2. Mankul K. Sholah pg. 15 tengah 
He can explain the point, good 98%
Amal Solih Dylan always baca² more and semangat yaps 
See u next week and may Alloh bless us all together 
Keep your healthy Dylan n family</t>
  </si>
  <si>
    <t>May 3, 2024 2:59 am</t>
  </si>
  <si>
    <t>1. Bacaan Tilawati 5 pg. 28-29 alkhamdulillah good, and Dinda bisa fix her bacaan by herself and she's so semangat 
2. Murojaah surat 
S. An naas 98%
S. Al Falaq 98%
S. Al ikhlas 98%
S. A lahab 98% 
S. An Nashr 99%
S. Al kafirun 60%
3. Murojaah doa² 
D. Mau tidur dan bangun tidur 98%
D. Masuk WC dan keluar WC 99% 
D. Wearing the clothes 99%
D. Mau eat dan after eat 98%
D. Masuk rumah 63%
D. Keluar rumah 99%
D. Hearing the thunder 69%
D. Minta kesehatan 90%
D. Minta kesabaran 69% lupa²
Alkhamdulillah good, menderes yang banyak yaaa Dinda
4. Asmaul Husna 1-78 alkhamdulillah nice Dinda, sedikit lagi 99 niih semangat yaaa
Alkhamdulillah overall good and improve 
Keep on fire Dinda, I hope you can be a mubalighot that alim faqih faham dan barokah,Aamiin
Keep smile and smile 
See u on tomorrow</t>
  </si>
  <si>
    <t>May 3, 2024 1:35 pm</t>
  </si>
  <si>
    <t>- Tilawati 4 hal 8
- Menderes surat2 pendek
Semoga Allah Paring manfaat lancar dan barokah</t>
  </si>
  <si>
    <t>May 3, 2024 1:03 pm</t>
  </si>
  <si>
    <t>1. baca tilawati 4 hal.38-39
2. muroja'ah 2 
- al ma'uun
- al fiil
- al quroisy
- al kafirun
- al lahab
3. asma'ulhusna 1-65
4. 5bab, 4tali keimanan, 6tobi'at luhur, rukun iman &amp; rukun islam
5. materi sholat
6. doa rutin dan penutup</t>
  </si>
  <si>
    <t>May 3, 2024 1:45 pm</t>
  </si>
  <si>
    <t>- Tilawati jilid 4 hal 37
-Alhamdulilah sudah bisa membaca dengan cukup baik tapi harus diulang.
- Hafalan Doa doa harian
PR
- Membaca tilawati 4 hal 37
- Mempraktekan doa doa harian
Semoga Allah Paring lancar dan barokah
الحمدلله جزاكم الله خيرا
اميــــــــــــن</t>
  </si>
  <si>
    <t>May 3, 2024 11:30 pm</t>
  </si>
  <si>
    <t>There is an event at Ann Arbor</t>
  </si>
  <si>
    <t>May 3, 2024 11:31 pm</t>
  </si>
  <si>
    <t>Karna Jubilee sedang dalam perjalanan, jadi ngajinya cuman murojaah doa2:
Doa sebelum dan sesudah makan 
Doa sebelum dan setelah tidur
Doa masuk dan keluar WC 
Doa masuk dan keluar rumah 
Doa berpakaian 
Doa pagi dan sore
Doa ketetapan Iman 
Doa mendengar thunder 
Doa mohon Kesabaran 
Doa minta Ilham yang baik 
Doa mencari ilmu yang bermanfaat 
Doa untuk kedua orang tua 
Doa kebaikan dunia dan akhirat
Alhamdulillah jubilee bisa mengikuti pengajian dg baik 👍. Tadi ada sedikit gangguan kamera depan hp saya sempet error tp alhamdulillah pengajian tetap bisa berjalan. Semoga Alloh paring manfaat dan barokah. Aamiiin🤲</t>
  </si>
  <si>
    <t>May 4, 2024 11:37 am</t>
  </si>
  <si>
    <t>1. Bacaan Tilawati 1 pg. 19 Alkhamdulillah mas khay udah baca sendiri, the best for mas khay today 
Latihan baca² tilawati yaa mas khay supaya next meeting bisa tambah lancar 
2. Asmaul Husna 1-20
Karna mas khay  belom banyak hafal jadi today kita baca together but mas khay too focused to his Lego, it's okay mas khay, you have do your best 
3. Murojaah daily doa doa 
Lumayan walaupun mas khay ingat nya di akhir² doa nya,hehehe 
Homework 
Mas khay banyak² menderes yaaa and don't forget to always murojaah dengan mama yak 
Happy weekend mas khay and keep your cute smile 
May Alloh bless us all together</t>
  </si>
  <si>
    <t>May 5, 2024 12:13 am</t>
  </si>
  <si>
    <t>1. Opening, tell her about salam, what do we get if answer salam,
Nasehat about gratitude, what's make you grateful lately? She didn't tell me yet.
- doa before ngaji
2. Read Tilawati 2 pg 42, Alhamdulillah she remembers all latters. 
3. Learn arabic number. She's good at it. And I asked her to write 2 sentences in Arabic also. 
4. Repeating, hafalan surat An-Naas
(Lil explained about An-Naas, it forms us to ask Allah's protection from bad Jin and humankind)
Hope Qalesya can memories it.
5. Doa after ngaji and closing
NB: Alhamdulillah ngaji nya lancar. And she did it all good.
Amal Sholeh untuk support hafalan nya ya Tante</t>
  </si>
  <si>
    <t>May 5, 2024 3:17 am</t>
  </si>
  <si>
    <t>1. Bacaan QS Al haqqoh : 30-34
Alkhamdulillah good, banyaak² menderes supaya nanti waktu baca dengan gurunya tambah lancar yak
2. Murojaah surat² 
Games : mention the surat and the title of surah good job mas Rambo, you did it 
3. Asmaul Husna 1-21 alkhamdulillah walaupun ada lupa² dikit, it's okay main point always menderes Asmaul Husna nya,okay 
Alkhamdulilllah mas Rambo ngajinya bagus,semangat dan juga pay intention to the teacher 
Hopefully mas Rambo bisa semangat dalam mengaji and murojaahnya dan semoga kelak mas Rambo bisa menjadi mubaligh yang faham alim faqih ber Akhlaqul Karimah,Aamiin 
See you on top mas</t>
  </si>
  <si>
    <t>May 5, 2024 3:28 am</t>
  </si>
  <si>
    <t>Goes to Ann Arbor</t>
  </si>
  <si>
    <t>May 5, 2024 10:10 pm</t>
  </si>
  <si>
    <t>A. Bacaan Tilawati 6 hal 9
alkhamdulillah lancar dan amalsholeh diperbanyak menderes dg disimak.
B. Murajaah
Asmaul Husna 1-50 (41-50 kurang lancar)
Surat Al fatihah - Al Quraisy
Doa mencari ilmu yg bermanfaat
Doa minta ilham yg baik
Doa untuk kedua orang tua
Doa kebaikan dunia dan akhirot
Doa Pagi dan sore
Doa masuk dan keluar masjid
Doa masuk dan keluar rumah
Doa ketetapan iman
Doa minta kesehatan
Doa berpakaian
Doa setelah mendengar adzan
Doa mohon kesabaran (belum lancar)
NOTE
Amalsholeh untuk next meeting daud bisa lebih semangat lagi kalau mengaji dan mengikuti materi dg baik</t>
  </si>
  <si>
    <t>May 5, 2024 10:16 pm</t>
  </si>
  <si>
    <t>A. Bacaan tilawati 3 hal 8 dan 2
alkhamdulillah lancar dan bisa lanjut ke next page
B. Menulis Huruf Hijaiyah
Alkhamdulillah udah lumayan lancar 
semoga jubilee bisa lebih semangat ketika ngaji dan nggk ngantuk😅</t>
  </si>
  <si>
    <t>May 6, 2024 12:01 am</t>
  </si>
  <si>
    <t>A. Bacaan Surat Al Anbiya ayat 25-35 
alkhamdulillah sudah lumayan lancar bacaannya. amalsholeh untuk selalu menderes minimal 3 ayat/hari
B. Makna K.Sholah halaman 108-109
Alkhamdulillah bisa menjelaskan ulang tentang hadist yang dipelajari.</t>
  </si>
  <si>
    <t>May 6, 2024 12:08 am</t>
  </si>
  <si>
    <t>*Bacaan*
* Tilawati jilid 4 hal 37
-Alhamdulilah sudah bisa membaca dengan cukup baik tapi harus diulang.
* Menulis surat Attakasur 1-4
* Menghafal Surat Attakasur 1-4
PR
* Membaca tilawati 4 hal 37
* Menghafal surat Attakasur 1-4
Semoga Allah Paring lancar dan barokah
الحمدلله جزاكم الله خيرا
اميــــــــــــن</t>
  </si>
  <si>
    <t>May 6, 2024 4:32 am</t>
  </si>
  <si>
    <t>A. Bacaan Tilawati 4 Hal 32
Bisa lanjut ke halaman selanjutnya. Amalsholeh untuk banyak menderes lagi biar tambah lancar. 
B. Murajaah
Doa sebelum dan sesudah makan
Doa sebelum dan sesudah tidur
Dan keluar dan masuk WC
Doa untuk kedua orang tua
Doa kebaikan dunia dan akhirot
Doa minta ilham yg baik
Surat Al fatihah
Surat An Naas
Surat Al Falaq
Surat Al Ikhlas
Surat Al Lahab 
Asmaul Husna 1-20
(Mengulang2 hafalan karena banyak yg dilupakan)
C. Menulis Kitabaty page 6
-NOTE-
Amalsholeh untuk diperbanyak murajaah doa, surat, asmaul husna, bacaan sholat dan menderes tilawati</t>
  </si>
  <si>
    <t>May 6, 2024 4:36 am</t>
  </si>
  <si>
    <t>A. Bacaan Tilawati 6 hal 10
 amalsholeh diperbanyak menderes nya
B. Murajaah
Asmaul Husna 1-50 (41-50 kurang lancar)
Surat Al fatihah - Al Quraisy
Doa sebelum dan sesudah makan
Doa sebelum dan sesudah tidur
Doa masuk dan keluar WC
Doa mencari ilmu yg bermanfaat
Doa minta ilham yg baik
Doa untuk kedua orang tua
Doa kebaikan dunia dan akhirot
Doa Pagi dan sore
Doa masuk dan keluar masjid
Doa masuk dan keluar rumah
Doa ketetapan iman
Doa minta kesehatan
Doa berpakaian
Doa berbuka puasa
Doa setelah mendengar adzan
Doa mohon kesabaran (belum lancar)
(tebak2an dan alkhamdulillah mayoritas daud bisa menjawab)
NOTE
Amalsholeh untuk next meeting daud ketika ngaji supaya lebih fokus dan tidak diselingi dengan main games😅😅
Insyaallah tomorrow ngaji lagi.</t>
  </si>
  <si>
    <t>May 6, 2024 4:42 am</t>
  </si>
  <si>
    <t>A. Bacaan Surat Al Baqarah 84-89
Alkhamdulillah it’s better. Amalsholeh sering menderes dan diteliti panjang pendek dan mendengung.
B. Murajaah
Doa setelah membaca Al quran
Doa pengayoman
Doa berlindung dari siksa
Doa mohon kesabaran
Doa minta kesehatan
Doa sujud Al quran
Kumpulan doa Nabi Muhammad
C. Makna K.sholah english hal 72-73
Alkhamdulillah nissa bisa mengikuti dg baik
Semoga nissa bisa lebih semangat dan sering mengaji. Dan nissa bisa paham tentang kewajiban nya as a Jamaah.</t>
  </si>
  <si>
    <t>May 6, 2024 12:03 pm</t>
  </si>
  <si>
    <t>She just fall asleep</t>
  </si>
  <si>
    <t>May 6, 2024 12:04 pm</t>
  </si>
  <si>
    <t>Bacaan 
Surat Al baqoroh ayat 14-20
Membahas tajwid
Gunnah musaddah, mad thobi'i, ikhfa' hakiki, idzhar syafawi
Check hafalan doa
=====================
*LAPORAN PENGAJIAN PPG*
=====================
● *Murid*      : Irsan-CH
● *Tanggal*   : 2024-04-29
● *Guru*        : Artha-JG
● *Durasi*     : 00:33
● *Kehadiran*     : HADIR
● *Materi:*
Bacaan 
surat Al qolam ayat 26-35
Belajar tajwid lagi (gunnah musaddah, idghom bigunnah, mad thobi'i, idzhar halai) 
Check hafalan 
Doa ada petir 60
Sesudah adzan 60
Masuk dan keluar masjid 75
Masuk rumah 60
 keluar rumah 100
Sebelum tidur 100 dan bangun tidur 85
Sebelum makan 100 dan sesudah makan 85
Masuk dan keluar toilet 60
Pake baju 85
Minum susu 60
Doa seeking knowledge 1&amp;2 100
Kedua orang tua100
Pagi sore 100
Raja istighfar 100
Minta ilham yg benar 100
Doa sneeze 85
Mencatat 3 sukses generus, rukun iman dan rukun islam
Report
Alhamdulillah pengajian berjalan dg lancar meskipun hari ini dia kelihatan kurang semangat, masih kelihatan ngantuk tapi tetap bisa bersungguh-sungguh dlm mengaji. Untuk bacaan masih perlu nge rem, biar agak slow, dan masih perlu belajar mengatur nafas. Untuk hafalan banyak yg lupa ,di atas sudah saya kasih nilai sebagai tolok ukur kelancaran hafalannya. Nilai tertinggi  100 kalo sdh hafal dan nilai terendah 60 kalo belum hafal. jadi insyaallah kita murojaah setiap seminggu sekali supaya hafalannya kembali. Tetap semangat ya irshan💪💪💪
PR
Menderes bacaan qur'an, menderes hafalan doa2 (boleh pakai catatan punya nadeen)</t>
  </si>
  <si>
    <t>May 6, 2024 12:57 pm</t>
  </si>
  <si>
    <t>*BACAAN*
- Tilawati 5 Hal 29 (90)
- Tilawati 5 Hal 30 (nderes)
*HAFALAN*
- Do'a berlindung dari siksa kubur 70
- Asmaul Husna 1-41 90
*PR*
- Nderes Til.5 Hal 30
- Nderes Do'a berlindung dari siksa kubur ( minimal 2x sehari, sambil membaca tidak papa agar cepat hafal )
- Asmaul Husna 1-45
She is cute today , ngaji with pororo as well🤗  Mbak nadeen untuk bacaan sudah lancar, tp krn tadi bacaan yg hal.29 lumayan panjang2 jadi ada beberapa kalimat yg seharusnya d baca pendek jadinyaa trlalu panjang
Dan untuk hafalan do'a nya spy d deres with kakek nenek/yanda bunda setiap hari ya, bisa pagi hari sebelum ngaji atau malam sebelum tidur, pelan2 tp continuely
Dan diperhatikan pula makhrojnya, even itu do'a tp untuk makhroj dan panjang pendek nya spy d betulkan seperti membaca tilawati, jadi saat nderes bisa sambil melihat tulisan arabnya
Semoga Allah paring mb nadeen menjadi anak yg faham dunia akhirat, Amiin 🙏🏻🤲🏻</t>
  </si>
  <si>
    <t>May 6, 2024 1:26 pm</t>
  </si>
  <si>
    <t>- Tilawati 4 hal8
- Menderes surat2 pendek dan doa harian
Semoga Allah Paring manfaat lancar dan barokah</t>
  </si>
  <si>
    <t>May 6, 2024 11:52 pm</t>
  </si>
  <si>
    <t>A. Bacaan Tilawati 3 hal 8
amalsholeh untuk mengulang lagi dan focus in huruf berharakat sukun.
B. Murajaah asmaul husna 1-40
point 24,25 masih lupa2
point 31-40 sedikit kurang yakin dan perlu diulang2</t>
  </si>
  <si>
    <t>May 7, 2024 1:15 am</t>
  </si>
  <si>
    <t>1. Membaca Tilawati jilid 1 halaman 1 &amp; 19
2. Menulis Angka hijaiyah 
3. Pengenalan birull walidain 
REPORT
1. Untuk bacaan mas khay sudah bagus sekali alhamdulillah lancar cepat dalam mengenal dan menghafal huruf baru masyaallah bgt mas khay 
2. Menulis Angka pun mas khay juga bagus bgt tulisannya juga disitu antusias dan senang ketika ada materi nulis 
3. Pemahaman birull walidain pun mas khay alhamdulillah bisa menerima dengan  baik dan disitu paham dengan apa yg di sampaikan Bella semangat ya mas khay jangan lupa birull walidain nya di praktik kan 
Untuk pengajian pada season ini alhamdulillah berjalan dengan baik dan lancar
Good job mas khay 
See you next season</t>
  </si>
  <si>
    <t>May 7, 2024 1:23 am</t>
  </si>
  <si>
    <t>1. Membaca surat Al haqqoh ayat 35-39
2. Tajwid
3. Penjelasan bab tata krama makan
REPORT
1. Bacaan mas rambo alhamdulillah semakin bagus Bella liat panjang pendeknya sekarang sudah mulai tertata dan benar good job mas rambo sangat ya 
2. Ketika mencari tajwid pun mas rambo sudah lumayan bisa walaupun blom hafal nama tajwidnya tapi sudah bisa menyebut kan panjang nya berapa alif. Lebih semangat lagi ya mas belajarnya
3. Mas rambo bisa memahami penjelasan guru tentang tata krama makan dan bisa mencatat poin" Penting dlm penjelasan serta dapat menjawab pertanyaan sederhana dgn tepat dan benar good job mas Rambo 
.... 
Untuk pengajian pada Season ini berjalan dengan baik dan lancar
Semangat mas Ambo
See you next season</t>
  </si>
  <si>
    <t>May 7, 2024 2:47 am</t>
  </si>
  <si>
    <t>Bacaan
Surat annaba' ayat 1-30
Murojaah doa2:
Doa sebelum dan sesudah makan 100
Doa sebelum dan setelah tidur 100
Doa masuk dan keluar WC 100
Doa masuk dan keluar rumah 100
Doa berpakaian 100
Doa pagi dan sore 95
Doa Raja istighfar 60
Doa ketetapan Iman 
Doa mendengar petir 100
Doa mohon Kesabaran versi 1 &amp; 2 100
Doa minta Ilham yang baik 100
Doa mencari ilmu yang bermanfaat versi 1 &amp; 2
Doa untuk kedua orang tua 100
Doa kebaikan dunia dan akhirat 100
Doa minum susu 60
Doa entering masjid and leaving masjid 100
Doa sneeze 90
Doa get an accident 100
Doa seeing another get an accident 100
Doa visiting sick people 70
Doa riding vehicles 60
Doa rainfall 100
Doa after adzan 80
Doa iftar dinner 100
Doa ada angin kencang 75
Doa entering a market 100
Asmaulhusna 98
Makna hadis adilah hal. 70-71
Alhamdulillah pengajian berjalan dengan lancar meskipun Dwiki baru sampe rumah dan kelihatan capek. Memang agak kurang fokus tapi alhamdulillah dia nemen-nemeni sampai pengajian selesai. Untuk bacaan sdh cukup lancar tp harus tetap banyak nderes, untuk hafalan doa bisa di lihat  nilainya di atas sbg tolok ukur kemampuan hafalannya. Nilai tertinggi 100 kalau dia sdh hapal dan nilai terendah 60,kalau dia belum hafal. Untuk makna, karena mungkin dia sdh ngantuk, capek jadi sedikit ketinggalan dan saya bbrp kali mengulang ucapan. Tapi Dwiki masih bisa ngikutin. Lebihbsemanhat lagi ya Dwiki💪 semoga Alloh paring manfaat dan barokah
Aamiiin aamiiin aamiiin 🤲</t>
  </si>
  <si>
    <t>May 7, 2024 12:00 pm</t>
  </si>
  <si>
    <t>Bacaan
Surat Al Baqarah ayat 21-25
Makna surat Al Baqarah ayat 209-211
Alhamdulillah irshan bisa mengikuti dg baik, untuk bacaan untuk irshan cukup bagus tapi tetap harus banyak nderes. Mungkin karna yg di pake buat baca qur'an adalah qur'an makna ,jadi tadi banyak harokatnya ketuker ketika di baca. Amal sholih di pengajian berikutnya di siapkan qur'an khusus bacaan. Kalau untuk makna seperti biasanya irshan dan bu gumilar banyak membantu sehingga tidak ada kendala, irshannya juga cepet nangkepnya, bisa memberikan summary juga dg sangat bagus . Semoga Alloh paring manfaat dan barokah. Aamiiin 🤲</t>
  </si>
  <si>
    <t>May 7, 2024 1:32 pm</t>
  </si>
  <si>
    <t>- Tilawati 4 hal 9
- Menderes doa harian dan surat-surat pendek
Semoga Allah Paring manfaat lancar dan barokah</t>
  </si>
  <si>
    <t>May 7, 2024 1:14 pm</t>
  </si>
  <si>
    <t>1. baca tilawati 4 hal.39
alhamdulillah bisa membaca dan mengikutin dengan baik, selanjutnya amalsholih nderes dirumah yaa
2. membaca surat al humazah 
alhamdulillah bacannya semakin lancar, good job 
3. tebak nama surat 
90% hafal nama suratnya walaupun lupa2 dikit hehe...
4. baca asma'ulhusna 1-65
5. menulis tilawati 2 hal.3 2 baris atas 
nilainya 80 ^^
6. baca doa2 baru 
- doa minta surga 
- doa berlindung dari syirik
7. doa2 rutin dan penutup</t>
  </si>
  <si>
    <t>1. baca Al qur'an surat ali imron 137-140
untuk bacaannya mohon amalsholih nderes lagi dirumah yaa, 
2. baca surat annas, al falaq dan al ikhlas 
3. membaca doa2 harian materi usia 6yo
4. membaca asma'ulhusna 1-40</t>
  </si>
  <si>
    <t>May 7, 2024 1:52 pm</t>
  </si>
  <si>
    <t>1. Bacaan 29-30 alkhamdulillah wa syukurillah good job Nadeen 
Banyak² menderes yaaa supaya bacaannya tambah lancar nah 
2. Mencari hukum bacaan idgom bighunna, waaaah lama² kalo setiap menderes,Nadeen mencari hukum tajwid in Syaa Alloh lancar nih
Good job Nadeen 
Nadeen ada himework loo, yaitu
- help your parents
- menderes Tilawati 
- menderes hüküm tajwidnya dan
- murojaah hafalan 
Semoga Nadeen oleh Alloh diberi kemudahan kelancaran dalam memcari ilmu dunia dan akhiratnya,Aamiin
Semangat Nadeen nya mba Dilla dan MB rikaa
May Alloh bless us all together</t>
  </si>
  <si>
    <t>May 7, 2024 11:35 pm</t>
  </si>
  <si>
    <t>Bacaan Tilawati 3 hal. 8
she needs more baca in the same page to make it more lancar.
5 bab
4 tali keimanan
We finished ngaji early cause she said she was too tired and sleepy😅
Insyaallah tomorrow our materi is menghafal surat al lahab</t>
  </si>
  <si>
    <t>May 7, 2024 11:39 pm</t>
  </si>
  <si>
    <t>1. Bacaan surat Al buruj and surat Al insyiqoq, alkhamdulillah good and mba Fitri mulai sedikit bacanya tak terputus²
2. Tilawati 2 pg. 4-5 
That's so funny, but alkhamdulilllah good because the first page itu lumayan mudah but always menderes supaya later the next page you tau mana panjang mana pendek 
3. Mankul K. Sholah pg. 129-130
Good and in Syaa Alloh mb Fitri faham what I mean when give explanation 
Mb Fitri semangat yaak and do your best
Semoga Alloh memberi kemudahannya kelancaran dan kebarokahan dalam mencari ilmu dunia dan akhirot Aamiin 
May Alloh bless you mb and good luck</t>
  </si>
  <si>
    <t>May 8, 2024 12:10 am</t>
  </si>
  <si>
    <t>Bacaan
- Tilawati jilid 4 hal 37
-Alhamdulilah sudah bisa membaca dengan cukup baik tapi harus diulang.
- Menghafal Surat Attakasur 1-4
PR
- Membaca tilawati 4 hal 37
- Menghafal surat Attakasur 1-4
Semoga Allah Paring lancar dan barokah
الحمدلله جزاكم الله خيرا
اميــــــــــــن</t>
  </si>
  <si>
    <t>May 8, 2024 1:13 am</t>
  </si>
  <si>
    <t>1. Bacaan Tilawati 5 pg. 30-31 
Alkhamdulillah Dinda semnagat bacanya,mba Dilla suka deh dan bacaan nya juga lancar loo, but Dinda learn more about qolqolah yaa and semangaaaatt
2. Murojaah surat² 
Alkhamdulilllah Dinda walaupun baru sedikit hafalan suratnya tapi Dinda mau menghafal² sedikit terbata² but it's okay it will be more later okay Dinda 
3. Murojaah doa² 
Wiiii alkhamdulillah lumayan banyak yg hafal, but Dinda lebih sering lupa first word that doanya,xixixi 
4. Asmaul Husna 
Alkhamdulillah Dinda sudah sampai 1-71 improve yaaa,good 
Seruu ngaji hari ini because we do games tebak surat and doa² and Dinda tambah semangat alkhamdulillah 
Homework 
- help your parents 
- murojaah more 
Good job for today Dinda, I appreciate you 
Semoga Dinda diberi kelancaran kemudahan dan kebarokahan serta kenyamanan dalam mencari ilmu dunia dan akhirat,Aamiin
May Alloh bless you 
See you on Thursday yaa and bye bye</t>
  </si>
  <si>
    <t>May 8, 2024 2:32 am</t>
  </si>
  <si>
    <t>Bacaan
 surat al mumtahinah 1-6
Check hafalan
Doa after dressing  75
Doa hearing thunder 85
Doa entering house 80
Doa get an accident 100
Doa seeing another get an accident 85
Doa After adzan 95
Asmaulhusna 75
Makna surat al baqoroh ayat 85-87 &amp; surat al an'am ayat 159-161
Alhamdulillah bacaan Abi ada peningkatan, hafalan doanya juga ada peningkatan .Nilai2 di atas sebagai tolok ukur kemampuan hafalannya Abi. Untuk nilai tertinggi 100 (kalau sdh hafal) dan untuk nilai terendah 60 (kalau belum hafal) . Untuk mamgkulan alhamdulillah tdk ada kendala karna Abi banyak membantu. Semoga Alloh paring manfaat dan barokah.</t>
  </si>
  <si>
    <t>May 8, 2024 12:25 pm</t>
  </si>
  <si>
    <t>Bacaan
Surat Al baqoroh ayat  26-29
Makna  kitabusshola hal. 42
Alhamdulillah, pengajian bisa berjalan dg lancar, tidak ada kendala. Semoga Alloh paring manfaat dan barokah
PR 
Print out file that I sent through wa ibu gumilar
Murojaah doa2
Menderes bacaan al qur''an</t>
  </si>
  <si>
    <t>May 8, 2024 12:57 pm</t>
  </si>
  <si>
    <t>*BACAAN*
- Tilawati 5 hal 30 95%
- Menderes Tilawati 5 hal 31 
*HAFALAN DO'A*
Ketetapan iman 100
Ketika terkena musibah 100
Ketika melihat orang yg terkena musibah 100
Ketika bersin 100
Minta ilham yang baik 95
Minta ilmu yang bermanfaat 1&amp;2 95
Masuk pasar 100
Minum susu 100
Pagi dan sore 100
Naik kendaraan 95
Ketika marah 100
*PR*
- Menderes Tilawati 5 hal.31
- Menderes Do'a Berlindung dr Siksa kubur 3x (karena tadi belum sempat murojaah do'a ini)
- Menderes Asmaul husna no.1-45
- Menulis 6 Tobi'at Luhur
Alkhamdulillah mb nadeen ngaji dg baik hari ini, ada tebak2an surat di akhir ngaji dan nadeen bisa menjawab semuanya (kecuali surat Bayyinah, krn memang belum hafalan)
Untuk Bacaan sudah sangat bagus, nadeen mulai bisa untuk tidak mengambil nafas di tengah2 kalimat bacaan, ada sekitar 3 baris, keren nadeen, di coba pelan2 ya, sedikit demi sedikit nanti pasti bisa, untuk panjang pendek sudah pas
Good job nadeen 😊
Semoga Allah paring barokah, Amiin</t>
  </si>
  <si>
    <t>1. Baca Tilawati 4 hal.39
alhamdulillah lancar bisa baca sendiri tanpa dituntun gurunya, good job!!
2. baca surat al humazah 
alhamdulillah bacaanya tambah lancar
3. baca asma'ulhusna 1-65
4. menulis tilawati 2 hal.3 
5. baca etiquette of walking
6. review doa2 harian usia 6-9yo
7. doa2 rutin dan penutup</t>
  </si>
  <si>
    <t>grazia izin karna sedang kurang sehat
semoga alloh paring kesembuhan dan sehat barokah aamiiin</t>
  </si>
  <si>
    <t>May 9, 2024 12:22 am</t>
  </si>
  <si>
    <t>1. Bacaan QS At Taubah :  73-79
Good job Dylan, time by time you can baca Tartil dan pas dengan tajwid, but you have to know more about qolqolah yaaa
2. Mankul K. Sholah English pg. 15-16 
Alkhamdulillah mb Dilla seneng kalo Dylan faham dan bisa explain the conclusion of that chapter 
Good alkhamdulillah for ngaji, and I hope like this too for the next meeting 
Jangan lupa untuk menderes bacaan nya yaaa 
Mau Alloh bless you</t>
  </si>
  <si>
    <t>May 9, 2024 12:31 am</t>
  </si>
  <si>
    <t>Mbak raisa G enak badan</t>
  </si>
  <si>
    <t>May 9, 2024 2:05 am</t>
  </si>
  <si>
    <t>1. Membaca QS. Al-Ahzab16-22
2. Makna k.shoum hal. 12-13
3. Menulis tentang 6 alam kehidupan manusia (b.indonesia)
Alhamdulilah Tami mengikuti pengajian dengan sangat baik
Moga2 Allah paring ilmu bermanfaat dan barokah..amin</t>
  </si>
  <si>
    <t>May 9, 2024 4:20 am</t>
  </si>
  <si>
    <t>Bacaan 
Tilawaty 3 hal. 8
Doa2
Doa hearing thunder
Doa entering &amp; leaving toilet
Doa after dressing
Doa get an accident
Doa entering &amp; leaving house 
Asmaulhusna 1-45 (sdh hafal sampe 1-42) 
Doa seeking knowledge 1
Doa kesabaran version 1
Doa takbiratul ihram
Alfatihah
Annas
Doa rukuk 
Doa i' tidal
Doa minta ilham yg benar
Doa sneeze
Alhamdulillah Jubilee bisa mengikuti pengajian dg baik, untuk bacaan sebenernya sdh 90%  lancar tinggal 2/3 kata yg kadang masih salah harokat. Amal sholih di deres lagi di rumah ya. Semoga Alloh paring manfaat dan barokah. Aamiiin🤲</t>
  </si>
  <si>
    <t>May 9, 2024 12:03 pm</t>
  </si>
  <si>
    <t>Bacaan 
Surat Al Baqarah ayat 30-32
Makna surat Al baqoroh ayat 212
Report
Alhamdulillah meskipun sempet terputus, tapi  bisa tetap mengaji. Untuk Bacaan, amal sholih Irsan lebih teliti lagi dan memperhatikan panjang pendeknya ya. Tadi masih banyak yg harusnya panjang di baca pendek dan yg harusnya pendek di baca panjang. Dan juga usahakan sebelum mulai membaca tarik nafas panjang  dulu dan kalau memang tidak kuat I ayat dg I kali nafas berhenti saja. Jangan ambil nafas di tengah kalimat okay. I trust you Irshan ,you can do it well. Semoga Alloh paring manfaat dan barokah. 
PR
Menderes bacaan
Menderes hafalan doa</t>
  </si>
  <si>
    <t>May 9, 2024 12:42 pm</t>
  </si>
  <si>
    <t>1. Bacaan Tilawati 5 pg. 31-32 alkhamdulillah,maybe too hard in pg. 31 yaaa but Nadeen can repeat by herself many times ,it's good Nadeen I appreciate your efforts .
Nadeen juga semangat untuk mencari hukum bacaan niih ternyata,xixixi
2. Menulis mad thobi I 
Good Nadeen, semangat untuk lebih tau tentang hukum bacaan bagus banget. 
Alkhamdulillah matur suwun sanget terutama buat Nadeen yang sangat semangat ngajinya dan ibu yang support dari belakang,hehe 
Semoga Nadeen kelak jadi pribadi yang baik santun,,jadi anak yg pintar ilmu agama dan ilmu dunia, and hopefully Nadeen can to be a mubalighot yang alim faqih faham dan barokah, and please give her good people around her and family, Aamiin
See you on Monday Nadeen</t>
  </si>
  <si>
    <t>May 9, 2024 10:03 pm</t>
  </si>
  <si>
    <t>A. Bacaan Tilawati 4 Hal 33
Amalsholeh mengulang lagi.
B. Murajaah
Doa sebelum dan sesudah makan
Doa sebelum dan sesudah tidur
Dan keluar dan masuk WC
Doa untuk kedua orang tua
Doa kebaikan dunia dan akhirot
Doa minta ilham yg baik
Doa berpakaian
Doa ketetapan iman
Doa keluar rumah
Doa pagi dan sore
Surat Al fatihah
Surat An Naas
Surat Al Falaq
Surat Al Ikhlas
Surat Al Lahab 
Surat An - Nashr
Surat Al - Kaafirun
Asmaul Husna 1-60 (focus in 1-30)
C. Menulis Kitabaty page 7
D. Praktek gerakan dan bacaan wudhu</t>
  </si>
  <si>
    <t>May 9, 2024 11:26 pm</t>
  </si>
  <si>
    <t>1. Membaca Tilawati 4 hal. 33 baris 1-4
= alhamdulillah cukup baik setelah diulang-ulang, boleh lanjut ke baris 5
2. Membaca asmaul husa 1-70 dan surat al-kafirun
= amal solih dilancarkan hafalannya ya
3. Menulis asmaul husana 61-70
Moga-moga Allah paring manfaat dan barokah.... amin</t>
  </si>
  <si>
    <t>May 10, 2024 1:35 am</t>
  </si>
  <si>
    <t>1. Membaca Tilawati jilid 1 hal 1 dan 21
2. Asmaul Husna 1-20
3. Pengenalan tentang rukun islam 
REPORT
1. Untuk bacaan mas khay sudah bagus dan alhamdulillah bisa menyebutkan  huruf " Hijaiyah dengan  benar dan jelas 
2. Untuk asmaul Husna mas khay bisa mengikuti arahan dr guru dengan  benar dan lancar walaupun belum hafal 
3. Mas khay bisa menyebutkan rukun islam dan juga bisa menjawab pertanyaan sederhana dengan baik dan benar 
Untuk pengajian pada season kali ini Alhamdulillah berjalan  dengan baik dan lancar
See you next season ya mas khay
Semangattt</t>
  </si>
  <si>
    <t>May 10, 2024 1:41 am</t>
  </si>
  <si>
    <t>1. Membaca surat al haqqoh ayat 43-48
2. Membaca doa" Sehari hari dan doa mencari ilmu 1
3. Pengenalan birrul walidain 
REPORT
1. Mas Rambo sangat bagus bacaannya masyaallah tadi G ada yg salah cuma kurang pd aj di tingkatkan ya mas pdnya 
2. Doa" Alhamdulillah mas Rambo sudah banyak yg hafal dan termasuk cepat hafal juga Alhamdulillah bgt ya masss good job
3. Mas Rambo bisa memahami penjelasan yg di berikan ngurus dgn baik mas Rambo juga menulis poin" Penting dlm pembelajaran serta mampu menjawab pertanyaan sederhana dengan  baik dan benar
Untuk pengajian pada season ini alhamdulillah berjalan dengan baik dan lancar
Semangat mas ambooo
Mbak bella bangga sama mas ambooo
See you next season</t>
  </si>
  <si>
    <t>May 10, 2024 2:28 am</t>
  </si>
  <si>
    <t>● Materi:
Bacaan
- Tilawati jilid 4 hal 37
-Alhamdulilah sudah bisa membaca dengan cukup baik tapi harus diulang.
- Menderes doa dao harian
PR
- Membaca tilawati 4 hal 37
- Menghafal surat Attakasur 1-4
Semoga Allah Paring lancar dan barokah
الحمدلله جزاكم الله خيرا
اميــــــــــــن</t>
  </si>
  <si>
    <t>May 10, 2024 3:02 am</t>
  </si>
  <si>
    <t>Bacaan
Surat Al mumtahinah 7-11
Makna 
Surat Al Baqarah ayat 88-90
Belajar Tajwid mad wajib muttasil dan mad jaiz munfasil
Report
Alhamdulillah pengajian bisa berjalan dg lancar, bacaan Abi sdh tambah meningkat tetapi tetap harus banyak Menderes supaya tambah lancar lagi. Untuk makna tidak ada kendala, semoga Alloh paring manfaat dan barokah. Untuk pak syahrul mohon kalau ada kritik saran untuk kami silahkan di sampaikan pak😊</t>
  </si>
  <si>
    <t>May 10, 2024 12:22 pm</t>
  </si>
  <si>
    <t>👉Bacaan
Surat annaba' 31-40 &amp; annaziat ayat 1-15
👉Menjelaskan ttg apa itu Jamaah
👉Belajar tajwid mad wajib muttasil dan mad jaiz munfasil
👉Makna Al an'am ayat 162-164
Alhamdulillah pengajian berjalan dg lancar, tdk ada kendala, Bacaan Dwiki juga cukup lancar. Semoga Alloh paring manfaat dan barokah</t>
  </si>
  <si>
    <t>May 10, 2024 1:39 pm</t>
  </si>
  <si>
    <t>1. baca tilawati 4 hal.39 
alhamdulillah lancar sudah mendekati 80% kelancaran bacanya, amalsholig nderes lagi dirumah supaya tambah lancar 
2. muroja'ah surat2 pendek 
al fatihah
annaas
al falaq
al ikhlas
al asr
ann nasr
al kautsar
al fiil
al quroisy
al maa'uun
al kafirun
al lahab
3. al humazah
4. asma'ulhusna 1-65
5. menulis lafadz adzan
6. praktek adzan</t>
  </si>
  <si>
    <t>May 10, 2024 11:59 pm</t>
  </si>
  <si>
    <t>1. Bacaan QS. At Taubah: 80-99 
Today we read Quran 3 pages, it's good Dylan, time by time Dylan tambah lancar bacaannya tapi belajar untuk mengatur pernafasannya yaaa biar tambah Tartil dan kalo baca sering tertukar dhomah dengan fathah in Syaa Alloh kedepannya tambah lancar yak dyln ya
2. Murojaah daily doa²,  ternyata banyak yg lupa, jangan lupa untuk menderes hafalannya yaaa
Semoga Dylan tambah lancar bacaannya tambah semangat juga ngajinya
Good luck Dylan and see you next meeting</t>
  </si>
  <si>
    <t>May 11, 2024 1:55 am</t>
  </si>
  <si>
    <t>1. Membaca Tilawati jilid 1 hal 1&amp;22
2. Membaca surat" Pendek
3. Tebak" An huruf
REPORT
1. Untuk bacaan mas khay sudah sangat bagus mampu membaca huruf hijaiyah dengan  baik benar dan jelas dan mad khay juga sangat cepat menghafal huruf baru good job mas khayy
2. Mas khay bisa mengikuti arahan guru dgn baik ketika membaca surat walaupun belom hafal keseluruhan tapi sudah mulai hafal perkatanya semangatt
3. Mas khay tadi sempet main tebak" An huruf dengan  mbak bella mas khay sangat pintar dan mampu menebak semua huruf dengan benarr yeayyyy hebat mas khayy 
Untuk pengajian pada season ini Alhamdulillah berjalan dengan baik dan lancar
See you next season mas khay</t>
  </si>
  <si>
    <t>May 11, 2024 2:04 am</t>
  </si>
  <si>
    <t>1. Membaca surat Al Haqqoh ayat 47-52
2. Membaca surat" Pendek 
3. Membaca asmaul Husna 1-25
REPORT
1  Bacaan mas Rambo sudah bagus peningkatan pun juga bagus hanya saja mas Rambo kurang percaya diri dalam membaca tapi secara keseluruhan bagus 
2. Mas Rambo sudah hafal banyak surat keren bgt alhamdulillah selalu di murojaah ya mas hafalannya 
3. Asmaul Husna nya sudah lancar dari 1-20 alhamdulillah  untuk selanjutnya kita bisa baca dengan nada Tilawati ya mas Rambo mas Rambo good job 
Untuk pengajian pada season ini Alhamdulillah berjalan dengan baik dan lancar
See you next season  mas Rambo
Semangatt....</t>
  </si>
  <si>
    <t>May 11, 2024 2:10 am</t>
  </si>
  <si>
    <t>1. Membaca surat Al Haqqoh ayat 47-52
2. Membaca surat " Pendek
3. Membaca asmaul Husna
REPORT
1. Bacaan mas Rambo sudah bagus dan sudah ada peningkatan hanya saja mas Rambo kurang percaya diri dalam membaca
2. Hafalan surat " Mas Rambo sudah banyak yang hafal keren bgt hanya saja lebih banyak murojaah ya mas Rambo
3. Hafalan asmaul Husna dari 1-20 alhamdulillah sudah hafal untuk selanjutnya bisa menggunakan nada Tilawati ya mas Rambo good job mas 
Untuk pengajian pada season ini Alhamdulillah berjalan dengan baik dan lancar
See you next season  mas Rambo
Semangatttt</t>
  </si>
  <si>
    <t>May 11, 2024 12:19 pm</t>
  </si>
  <si>
    <t>*Bacaan*
- Tilawati jilid 4 hal 37
-Alhamdulilah sudah bisa membaca dengan sangat baik dan lanjut ke halaman selanjutnya
- Menghafal surat AtTakasur1-4
- BCM
PR
- Membaca tilawati 4 hal 38
- Menghafal surat Attakasur 1-4
Semoga Allah Paring lancar dan barokah
الحمدلله جزاكم الله خيرا
اميــــــــــــن</t>
  </si>
  <si>
    <t>May 11, 2024 1:38 pm</t>
  </si>
  <si>
    <t>Bacaan 
Surat Annaziat ayat 16-46
Makna adilah halaman 71-73
Alhamdulillah Dwiki bisa ngaji lagi hari ini. Pengajian bisa berjalan dg lancar tdk ada kendala. Semoga Alloh paring manfaat dan barokah.</t>
  </si>
  <si>
    <t>May 12, 2024 1:28 am</t>
  </si>
  <si>
    <t>1. Bacaan Ali Imron 141-143 alkhamdulillah good job kk Zia, time by time kk Zia sudah lancar banget, dan maybe belajar mengatur pernafasannya dan panjang pendeknya
2. Murojaah doa² 
Kurang menderes jadi banyak yg lupa
3. Murojaah surat² 
Alkhamdulillah lumayan masih banyak yg masih ingat, good kk Zia
4. Telling story and question and answer
Kk Zia is like mature than me before (when 7 y.o) good job kk Zia 
Hopefully kk Zia more than today for next meeting yaps and today I appreciate you and good luck
May Alloh bless us all together 
See you on tomorrow yaaa,good night kk zia</t>
  </si>
  <si>
    <t>May 12, 2024 4:18 am</t>
  </si>
  <si>
    <t>A. Bacaan Tilawati 3 hal. 8
Alkhamdulillahi it’s better for bacaan. 
B. Murajaah
Surat Al Fatihah 
Surat An Naas
Surat Al Falaq
Surat Al Ikhlas
Surat Al Lahab 
C. Menulis angka arab 1-10
perlu berlatih lagi</t>
  </si>
  <si>
    <t>May 12, 2024 4:23 am</t>
  </si>
  <si>
    <t>A. Bacaan Tilawati 6 hal 10
 amalsholeh diperbanyak menderes nya
B. Murajaah
Surat Al fatihah - Al Quraisy
Doa sebelum dan sesudah makan
Doa sebelum dan sesudah tidur
Doa masuk dan keluar WC
Doa mencari ilmu yg bermanfaat
Doa minta ilham yg baik
Doa untuk kedua orang tua
Doa kebaikan dunia dan akhirot
Doa Pagi dan sore
Doa masuk dan keluar masjid
Doa masuk dan keluar rumah
Doa ketetapan iman
Doa minta kesehatan
Doa berpakaian
Doa setelah mendengar adzan
Doa mohon kesabaran (belum lancar)</t>
  </si>
  <si>
    <t>May 12, 2024 4:27 am</t>
  </si>
  <si>
    <t>A. Bacaan Tilawati 6 hal 11 -12
B. Murajaah
Asmaul Husna 1-50
Surat Al fatihah - Al Quraisy
Doa minta ilham yg baik
Doa untuk kedua orang tua
Doa kebaikan dunia dan akhirot
Doa masuk dan keluar masjid
Doa masuk dan keluar rumah
Doa ketetapan iman
Doa minta kesehatan
Doa berpakaian
Doa setelah mendengar adzan
Doa mohon kesabaran (belum lancar)</t>
  </si>
  <si>
    <t>May 12, 2024 4:30 am</t>
  </si>
  <si>
    <t>A. Bacaan Surat Al Anbiya ayat 36-44
B. Makna K.sholah hal 109-110
Amalsholeh untuk dibantu menjelaskan tentang dalil “taraktu fiikum amroini…..” dan tentang Quran Hadist adalah pedoman hidup umat islam. karena tadi kayaknya dehan kurang paham.</t>
  </si>
  <si>
    <t>May 12, 2024 3:07 pm</t>
  </si>
  <si>
    <t>Bacaan 
Surat Annaziat ayat 16-46
Makna adilah halaman 71-73
Alhamdulillah Dwiki bisa ngaji lagi hari ini. Pengajian bisa berjalan dg lancar tdk ada kendala. Semoga Alloh paring manfaat dan barokah</t>
  </si>
  <si>
    <t>May 12, 2024 10:09 pm</t>
  </si>
  <si>
    <t>1. Bacaan Tilawati 2 pg. 5-6 alkhamdulillah lancar tapi agak salah baca yaa, mungkin karena kurang fokus aja soalnya kayak hurry up
2. Review hafalan surat 96% lumayan nda semuanya lupa alkhamdulillah 
3. Mankul K. Sholah pg 131-132 (belum selesai) 
alkhamdulilllah bab nya mudah in Syaa Alloh mb Fitri faham 
Semoga MB Fitri diberi kemudahan dalam mencari ilmu dunia dan akhiratnya ya Alloh,Aamiin
May Alloh bless you mba Fitri
See you next meeting yaaaa</t>
  </si>
  <si>
    <t>May 13, 2024 12:17 am</t>
  </si>
  <si>
    <t>1. Opening: show our gratitude about;
- Allah's blessings,
- our Prophet and his followers who had been bringing this Qur'an and Hadist alive until right now
- Qalesya's presence.
Alhamdulillah Alhamdulillah a lot
2. Doa before ngaji (by Qalesya alone)
3. Read Tilawati 2 page 43, Alhamdulillah Qalesya did it good. In this part is about controlling breath, cuz the rule only can breathe once for one full sentence, can't take a breath in between. Qalesya needs more practice about it, cuz the sentence will be getting more longer.
4. Dictated Qalesya about Surat Al Falaq, and i encourage her to memorize this surat. No rush, but hope it will be fast.
5. Doa after ngaji (by Qalesya alone)
6. Closing, Alhamdulillah all good
NB: amal Sholeh, tolong utk pak Fajar and Tante, to encourage her menghafal AL-FALAQ nya di setiap wkt longgar. Semoga Allah paringi kemudahan &amp; manfaat. Aamiin</t>
  </si>
  <si>
    <t>May 13, 2024 12:02 pm</t>
  </si>
  <si>
    <t>Bacaan
Surat Al baqoroh ayat 34-39
Check hafalan doa
Doa wake up 100
Entering toilet 95
Leaving toilet 100
After dressing 85
Mencatat 5 bab dan mendengarkan penjelasan  masing2 program 5 bab
Ini tadi ada sedikit gangguan sinyal sehingga sempet putus2🥲🥲🥲 tapi Alhamdulillah Irshan tetap semangat mengaji.Untuk bacaan Irshan masih kurang di panjang pendeknya  dan di beberapa kesempatan masih  terbata2 tapi it's ok. InsyaAllah kita perbaiki sama-sama ya Irshan. Pokok usahakan tetap banyak menderes dan lebih memperhatikan mana yg harus di baca panjang dan mana yg harus di baca pendek. Don't give up, tetap semangat ya Irshan. Kalau untuk materi 5 bab alhamdulillah irshan sdh tahu dan hafal dan alhamdulillah mau  mendengarkan penjelasan dr guru dg baik. Good Job Irshan👍 semoga Alloh paring manfaat dan barokah aamiiin🤲
PR
Menderes Al qur'an dan menderes hafalan doa dg di baca everyday. Example:Di baca every after subuh/every after ashar/ every after magrib. Selonggarnya Irshan</t>
  </si>
  <si>
    <t>May 13, 2024 9:54 pm</t>
  </si>
  <si>
    <t>1. Bacaan QS. Ali Imron 144-145 
Alkhamdulillah kk Zia itu sudah bisa baca Alquran dengan bagus but untuk pernafasan nya belom lancar jadi gapapa, belajar terus ya kk Ziaaaa
2. Murojaah doa² 
Menderes lagi yaa doa² nya banyak yg lupa kk Zia dengan doa ² kesehariannyà 
3. Asmaul Husna, alkhamdulillah kk Zia masih hafal 1-30 semoga besok2 kk Zia bisa hafal more
4. Explain ettiqute of during meals, alkhamdulillah she can understand what the meaning of the ettiqute.
Semoga kk Zia kelak bisa menjadi mubalighot yang alim faqih faham dan barokah,Aamiin 
Selamat belajar dan beraktivitas and see. You on top kk zia</t>
  </si>
  <si>
    <t>May 14, 2024 1:21 am</t>
  </si>
  <si>
    <t>1. Membaca Tilawati jilid 1 halaman 1 dan 23 mas khay sangat semangat dlm membaca bahkan lancar banget padahal baru bella ajarin huruf baru tapi sudah hafal bahkan tadi minta diajarin juga baca Tilawati yang huruf sambung masyaallah bgt good job mas khay
2. Menulis huruf hijaiyah pun mas khay sudah pandai dan bagus bahkan tadi belom di kasih contoh pun sudah bisa nulisnya wahh keren bgtt semangat ya mas khay 
3. Pengenalan 5 bab mas khay alhamdulillah bisa mendengar kan guru dgn baik bahkan tadi tepuk 5 bab bersama sama jadi happy dan mudah di hafalkan ya mas khay
Untuk pengajian pada season ini Alhamdulillah berjalan dengan baik dan lancar
Semangat mas khay
See you next season... 🤗🤗🤗🥰</t>
  </si>
  <si>
    <t>May 14, 2024 1:26 am</t>
  </si>
  <si>
    <t>1. Bacaan surat al maarijh ayat 1-5 alhamdulillah sejauh ini bacaan mas Rambo sudah meningkat dan juga alhamdulillah sekarang lebih pede dan tidak ragu lagi dlm membaca di pertahankan ya massa
2. Tajwid tadi ketika selesai membaca bela memberi beberapa pertanyaan ttg tajwid dan alhamdulillah mas Rambo bisa menjawab dengan benar dan sudah ada beberapa hukum tajwid yang hafal good job mas Rambo
3. Tata cara berjabat tangan alhamdulillah mas Rambo bisa mencatat pion penting dan sudah hafal juga doa berjabat tangan amal sholih di praktek kan ya mas semangat
Untuk pengajian pada season ini Alhamdulillah berjalan dengan baik dan lancar
See you next season mas Rambo
Sukses selalu.... 🤗🥰</t>
  </si>
  <si>
    <t>May 14, 2024 1:17 am</t>
  </si>
  <si>
    <t>Bacaan
Tilawaty 3 hal. 8 &amp; 9 baris 1&amp;2
Musyawarah kecil, perkenalan dg mbk wulan
Alhamdulillah Jubilee bisa mengikuti pengajian dg baik, ngajinya cuma sebentar karna ada perkenalan dg MT baru mbk wulan juga ada ngobrol dg mbk mora. Mudah2an Alloh paring manfaat dan barokah</t>
  </si>
  <si>
    <t>May 14, 2024 5:35 am</t>
  </si>
  <si>
    <t>1. Bacaan Al-Quran surat Ibrohim Ayat 35-40 (mencari tajwid)
2. Murojaah surat Al-Mulk 1-selesai
3. Murojaah / Membaca
- Doa pagi sore versi lengkap
- Doa Asad
- Asmaul Khusna
- PR 13
- Ayat Kursi
-  Doa Mencari Imu 1&amp;2
- Doa Minta Ilham yang baik
- Surat Alkahfi 1-10
- Surat Al-Baqoroh 1-5
- Dalil 5 Bab, 4 Tali Keimanan
- Tajwid nunmati, mim mati, mad panjang
4. Pengertian Suci dan Najis
Alhamdulillah kayla dapat mengikuti pengajian dengan sangat baik dan semangat
Moga2 Allah Paring Ilmu Manfaat dan Barokah</t>
  </si>
  <si>
    <t>May 14, 2024 5:37 am</t>
  </si>
  <si>
    <t>1. Bacaan Al-Quran surat Ibrohim Ayat 30-35 (mencari tajwid)
2. Murojaah surat Al-Mulk 1-selesai
3. Murojaah / Membaca
- Doa pagi sore versi lengkap
- Doa Asad
- Asmaul Khusna
- PR 13
- Ayat Kursi
-  Doa Mencari Imu 1&amp;2
- Doa Minta Ilham yang baik
- Surat Alkahfi 1-10
- Surat Al-Baqoroh 1-5
- Dalil 5 Bab, 4 Tali Keimanan
- Tajwid nunmati, mim mati, mad panjang
Alhamdulillah kayla dapat mengikuti pengajian dengan sangat baik dan semangat
Moga2 Allah Paring Ilmu Manfaat dan Barokah
الحمدلله جزاكم الله خيرا</t>
  </si>
  <si>
    <t>May 14, 2024 10:35 am</t>
  </si>
  <si>
    <t>1. Tilawati 5 pg. 33 
Alkhamdulillah bagus bacaan nya, Dinda udah effort buat nglancarin pernafasan waktu membaca itu dah i appreciate it,good Dinda
2. Review surat² 
Actually Dinda sudah hafal karna kurangnya murojaah jadi lupa², xixixi gapapa lain kali harus semangat yaaa untuk murojaah hafalannya
3. Asmaul Husna 1-70 good Dinda
4. Review doa² 
D. Our parents 99%
D. Pagi dan sore 98%
D. Kebaikan dunia akhirat 98%
D. After eat 97% n before eat 99%
D. Enter and go out from WC 97%
D. After wake up 97% and D. Want to sleep 99%
D. Wearing the clothes 99%
D. Leaving the house 99%
D. Enter in the house 70%
D. Minta Ilham yg baik 70% 
D. Ketetapan iman 75%
5. Review on of 29 karakter jamaah
- 5 chapters 83%
- 4 ropes of faith 95%
- 6 nobles of jamaah 70%
Semoga Dinda semangat dalam mencari ilmu dunia dan utamanya ilmu akhiratnya dan juga semoga Alloh permudah dan dilancarkan dalam mencari nya,Aamiin
May Alloh bless you dindaaaa
D.</t>
  </si>
  <si>
    <t>May 14, 2024 11:09 am</t>
  </si>
  <si>
    <t>1. Tilawati 5 pg. 32-33
Alkhamdulillah, maybe Nadeen can faster to baca Alquran nih, in Syaa Alloh good job Nadeen, banyk² membaca when you have spare time biar baca nya tambah lancar
2. Mencari tajwid idgom bighunah didalam Tilawati, it's so funny I think and Nadeen juga senang dan semangat, good Nadeen 
3. Membaca doa berlindung dari siksa kubur, for this doa Nadeen blm hafal, in Syaa Alloh kalau Nadeen baca setiap setelah solat in Syaa Alloh sudah hafal
Homework: 
- banyak membaca 
- memahami mad thobi'i 
Semangat yaa sayaangny mb Dilla. And don't give up
May Alloh bless you anak cantik</t>
  </si>
  <si>
    <t>May 14, 2024 12:17 pm</t>
  </si>
  <si>
    <t>Bacaan
Surat Al baqoroh ayat 40-46
Makna surat Al baqoroh ayat 213 ( belum selesai) 
Ngaji Kali ini ndilalahnya bad connection jadi sempet putus putus sehingga ngajinya nggak bisa maksimal, semoga besok dan seterusnya sinyalnya lancar sehingga pengajian bisa di laksanakan dg maksimal. Untuk bacaan Irsan hari ini masih kurang di panjang pendek, amal sholih banyak nderes ya irsan sekalipun cuma 3 ayat. Untuk makna, karna ada gangguan sinyal jadi terpaksa di lanjutkan besok. Alhamdulillah jaza kumullahu hoiro irsan &amp;  bu gumilar sdh bantu saya dalam memilih kata untuk makna Al qur'an🤏🤏🤏👍👍👍ilmu yg seperti ini mahal 😊 saya bersyukur tiap hari saya ikut bertambah ilmunya lantaran ngaji sama irsan. semoga Alloh paring manfaat dan barokah</t>
  </si>
  <si>
    <t>May 14, 2024 1:11 pm</t>
  </si>
  <si>
    <t>- Bacaan Tilawati 4 hal 11
- Deres Asmaul Husna
PR 
- Belajar Adzan &amp; qomat sebelum solat berjamaah di rumah
Semoga Allah Paring manfaat lancar dan barokah</t>
  </si>
  <si>
    <t>May 14, 2024 1:14 pm</t>
  </si>
  <si>
    <t>Bacaan Tilawatil 4 hal 10</t>
  </si>
  <si>
    <t>May 14, 2024 1:18 pm</t>
  </si>
  <si>
    <t>1. baca surat ali imron ayat 157-150
alhamdulillah lancar 85% good job, pertahankan yaa...
2. baca surat2 pendek dan tebak2an surat 
3. baca asma'ulhusna 1-40
4. doa2 harian materi usia 6-7yo</t>
  </si>
  <si>
    <t>May 14, 2024 12:23 pm</t>
  </si>
  <si>
    <t>1. baca tilawati 4 hal.39-40
secara keseluruhan di ayat 39 sudah cukup lancar dan amalsholih hal.40 nderes dirumah yaa
2. baca surat al humazah
3. baca asma'ulhusna 1-65
4. menulis assalamu'alaikum dan bismilah dalam tulisan arab
5. baca doa minta surga dan doa berlindung dari syirik
6. doa rutin dan penutup</t>
  </si>
  <si>
    <t>May 15, 2024 2:27 am</t>
  </si>
  <si>
    <t>Bacaan 
Surat al mumtahinah ayat12-13 &amp; asshof ayat 1-5
Makna surat al baqoroh ayat 91-93
Alhamdulillah pengajian bisa berjalan dg lancar , hari ini ada perkenalan dg guru baru yaitu mbk wulan. Untuk bacaan Abi sdh cukup bagus tapi tetap harus banyak nderes. Untuk makna al qur'an Abi juga bisa mengikuti dg baik, banyak diskusi juga dan Abi banyak membantu dlm pemilihan kata. Alhamdulillah jaza kallohu hoiro Abi. Semoga Alloh paring manfaat dan barokah. Untuk pak syahrul kalau ada kritik dan saran  kami tunggu nggih😊</t>
  </si>
  <si>
    <t>May 15, 2024 4:13 am</t>
  </si>
  <si>
    <t>Bacaan
- Tilawati jilid 4 hal 38
-Alhamdulilah sudah bisa membaca cukup baik tapi masih perlu diulang
- Panjang pendeknya masih banyak yang salah
- Menghafal surat AtTakasur1-4
- Menulis surat AtTakasur 5-8
PR
- Membaca tilawati 4 hal 38
- Menghafal surat Attakasur 1-4
Semoga Allah Paring lancar dan barokah
الحمدلله جزاكم الله خيرا
اميــــــــــــن</t>
  </si>
  <si>
    <t>May 15, 2024 11:45 am</t>
  </si>
  <si>
    <t>1. Bacaan Tilawati 5 pg. 33-34 
That's very good and, she's so happy because she can baca lancar and wanna go to Tilawati 6, alkhamdulillah 
2. Look for hukum bacaan mad thobi'i 
Good Nadeen Alkhamdulilllah, she can understand about Alif ya' and wawu di mad thobi'i, I mean she's not confused 
Maybe next meeting we can planning for menulis Arabic
Nadeen good job and amazing, I'm glad to you because Nadeen can understand what I was teaching before,thanks Nadeen</t>
  </si>
  <si>
    <t>May 15, 2024 12:06 pm</t>
  </si>
  <si>
    <t>Bacaan
Surat Al baqoroh ayat 47-51
Belajar tajwid gunnah musaddah, mad thobi'i, idzhar safawi, iqlab, qolqolah, ikhfa' haqiqi
Makna surat al baqoroh ayat 213 (melanjutkan yg kemaren) 
Report
Alhamdulillah pengajian berjalan dg lancar meskipun sempet ada gangguan sinyal, shg coba hubungi nomer lain. alhamdulillah setelah calling pak gumilar bisa melanjutkan ngaji. Untuk bacaan Irsan masih perlu meningkatksn ketelitian ya, karna tadi ada bbrp kata yg harokatnya ketuker antara fathah dg kasroh, atau fathah dg dzommah. Untuk itu PR buat irsan masih sama yaitu menderes bacaan dan menderes hafalan doa. Untuk makna Alhamdulillah irsan bisa menyerap kemangkulan dg bagus sekali. Kalo di lihat lewat kamera tidak keliatan nulis tapi pas bikin summary dia bisa  bikin dg baik sekali. Amazing👏👏👏semoga Alloh paring manfaat dan barokah</t>
  </si>
  <si>
    <t>May 15, 2024 1:08 pm</t>
  </si>
  <si>
    <t>- Tilawati 4 Hal 11
- Murojaah hafalan surat2 pendek dan doa harian
PR
- Menderes adzan dan qomat ( minimal 1 x sehari ketika solat berjamaah )
Semoga Allah Paring manfaat lancar dan barokah</t>
  </si>
  <si>
    <t>May 15, 2024 1:13 pm</t>
  </si>
  <si>
    <t>1. baca al-Qur'an surat ali imron ayat 151-154
alhamdulillah bacaannya lancar, dan sangat teliti sekali membacanya, pertahankan yaa...
2. muroja'ah surat2 pendek 
annas 
al falaq
al ikhlas 
al asr
annasr
al ma'un
al fiil
3. membaca asma'ulhusna 1-99
4. BCM dengan Mba Dilla &amp; Mba Wulan</t>
  </si>
  <si>
    <t>May 15, 2024 12:37 pm</t>
  </si>
  <si>
    <t>1. baca tilawati 4 hal.40
alhamdulillah bacanya sudah tepat sekali, amalsholih nderes lagi dirumah supaya tambah lancar yaa
2. membaca surat al Humazah 
3. asma'ulhusna 1-65
4. membaca ETIQUETTE OF (HOW) TO BEHAVE WITH PARENTS
5. review doa2 harian materi usia 6-8th</t>
  </si>
  <si>
    <t>May 15, 2024 2:51 pm</t>
  </si>
  <si>
    <t>A. Bacaan Tilawati 3 hal 9
amalsholeh dibaca ulang for more lancar
B. Murajaah asmaul husna 1- 40
31 to 40 need more mengulang
C. Mengenalan 3 sukses generus</t>
  </si>
  <si>
    <t>May 15, 2024 2:53 pm</t>
  </si>
  <si>
    <t>A. Bacaan Tilawati 3 hal 9
It’s better but amalsholeh dibaca ulang lagi.
B. Murajaah 
Surat Al fatihah
Surat An Naas
Surat Al Falaq
Surat Al Ikhlas
Surat Al Lahab (masih belum hafal)
Amalsholeh menderes dirumah dan menghafal Asmaul Husna 31-40.
And practice the daily doa</t>
  </si>
  <si>
    <t>May 15, 2024 11:15 pm</t>
  </si>
  <si>
    <t>Jubilee mgantuk berat jadi cuman tepuk semangat aja tadi. It's oke we can ngaji again on Saturday</t>
  </si>
  <si>
    <t>May 16, 2024 2:31 am</t>
  </si>
  <si>
    <t>Bacaan
Surat asshof 6-14
Tebak2 an tajwid
Murojaah doa2 
After dressing 85
Hearing thunder 90
Entering house 90
Get an accident 95
Seeing another get an accident 85
After adzan 95
Makna kitabu jannah wannar halaman18-20
Alhamdulillah pengajian berjalan lancar, untuk bacaan sdh cukup bagus, untuk tajwid alhamdulillah abi sdh menguasai banyak tajwid dan huruf2 nya, untuk doa2 di lihat dari nilai yg tertera di atas hafalan Abi ada peningkatan. Memang doanya itu2 aja yg di ulang tp biar dia hafal dulu  yg itu, baru di tambah hafalan yg baru. Untuk makna tidak ada kendala. Semoga Alloh paring manfaat dan barokah</t>
  </si>
  <si>
    <t>May 16, 2024 3:51 am</t>
  </si>
  <si>
    <t>1. Bacaan QS At Taubah ayat 100-111
Alkhamdulillah bagus dan lancar, cuma ko Dylan yang harusnya dibaca jelas, Dylan baca mendengung dan sebaliknyapun,learn more yaa dylan
2. Review doa²
Dylan sebenarnya sudah hafal cuma Dylan lupa nama doanya, 
Jangan lupa untuk selalu di deres doa² nya ngğih Dylan 
Good boy and smart 
See you on friday</t>
  </si>
  <si>
    <t>May 16, 2024 10:51 am</t>
  </si>
  <si>
    <t>1. Bacaan surat Al Ahzab ayat 23-30
2. Makna Al Qur'an surat Al Baqarah ayat 146-153
3. Hafalan do'a ketika ada angin kencang 
Note
Alhamdulillah pengajian lancar
Tami membaca dg baik dan benar, juga bisa menyebutkan tajwid2 pada ayat2 yang kami pilihkan
Tami juga menulis makna dg tertib dan baik</t>
  </si>
  <si>
    <t>May 16, 2024 12:01 pm</t>
  </si>
  <si>
    <t>Bacaan 
Surat Al Baqarah ayat 52-57
Makna kitabusshola hal. 42-43
Report
Alhamdulillah pengajian kali ini tidak banyak drama putus putus🤭 semoga ngaji bsrikutnya pun begitu. Untuk bacaan irsan sdh bagus, sdh punya nada, tp memang masih kurang di panjang pendek dan juga dengung. InsyaAllah kalo sdh menguasai tajwidnya bacaannya juga akan semakin membaik. Jadi memang butuh proses step by step. It's ok. irsan sambil belajar tajwid juga banyak nderes ya. Kalau untuk mskna seperti biasanya, alhamdulillah tidak ada kendala. Semoga Alloh paring manfaat dan barokah</t>
  </si>
  <si>
    <t>May 16, 2024 2:47 pm</t>
  </si>
  <si>
    <t>1. Bacaan surat al Ahzab ayat 31-35
2. Makna Al Qur'an surat Al Baqarah ayat 154-158
3. Hafalan do'a berlindung dari sifat pelit dan penakut.
Note :
Alhamdulillah hari ini tami bisa mengikuti pengajian dengan baik,
Bacaan tami juga lancar dan benar, akan tetapi masih ada makhrojul huruf yg perlu diperbaiki (antara huruf ا dan ع)
Untuk makna Alquran tadi tami menulis dengan Tertib dan baik, dan tami bisa menyampaikan kembali makna dan keterangan dengan lancar
Hafalan tami tadi juga berjalan lancar InshaAllah akan kami tes lagi minggu depan
Mohon maaf hari ini pengajian belum bisa mencapai target (durasi dan materi), tadi pengajian kami akhiri leboh cepat dikarenakan pengajar sakit.</t>
  </si>
  <si>
    <t>May 17, 2024 1:17 am</t>
  </si>
  <si>
    <t>1. Bacaan Tilawati 5 pg. 36-37
Alkhamdulilllah all good Nadeen and she did it well,good job, semangat sekali Nadeen ngaji nya karna mau ke Tilawati 6 yeeeeeee
2. Looking for mad thobi'i 
And she can understand,because usually umur se Nadeen itu masih bingung about tajwid gitu but she can 
3. Review surat 
S. Al humazah
S. Al Qoriah 
S. Al fiil
S. Al Maun
S. Al Quraisy 
S. Al ASR
S. Al kafirun
S. Ad Dhuha
S. Al adhiyat 
S. At takatsur 
Waw amazing, Nadeen marvelous 
I hope Nadeen next meeting bisa more lagi hafalannya,Aamiin 
Nadeen good job
Nadeen semangat
Nadeen smart 
And may Alloh bless you</t>
  </si>
  <si>
    <t>May 17, 2024 2:19 am</t>
  </si>
  <si>
    <t>Bacaan
- Tilawati jilid 4 hal 38
-Alhamdulilah sudah bisa membaca cukup baik tapi masih perlu diulang
- BCM
- 
PR
- Membaca tilawati 4 hal 38
- Menghafal surat Attakasur 1-4
Semoga Allah Paring lancar dan barokah
الحمدلله جزاكم الله خيرا
اميــــــــــــن</t>
  </si>
  <si>
    <t>May 17, 2024 2:16 am</t>
  </si>
  <si>
    <t>Bacaan
Surat abasa ayat 1-42
Makna adilah hal 73
Kenalan sama 2 MT baru ppg
Pertemuan kali ini ngajinya nggak bisa maksimal because bad connection jadi kita lanjut di pertemuan berikutnya. Alhamdulillah jaza kallohu hoiro Dwiki sdh nemen- nemen i ngaji. Semoga Alloh paring manfaat dan barokah</t>
  </si>
  <si>
    <t>1. Bacaan Tilawati jilid 1 hal 1 dan 24 untuk bacaan mas khay alhamdulillah sudah sangat baik dan juga lancar cepat menghafal huruf" Hijaiyah
2. Hafalan surat " Pendek mas khay alhamdulillah bisa mengikuti arahan guru dgn baik dan benar dan sudah ada beberapa surat yg mulai hafal semangat ya mas khayyy
3. Menulis huruf hijaiyah mas khay sangat antusias dalam menulis serta tulisannya bagus dan rapi good job mas khay 
Untuk pengajian pada season ini alhamdulillah berjalan dengan baik dan lancar
See you next season mas khay 
Good luck..</t>
  </si>
  <si>
    <t>May 17, 2024 2:25 am</t>
  </si>
  <si>
    <t>1. Bacaan surat al maarijh ayat 6-10  bacaan mas rambo sudah bagus namun perlu ditingkatkan lagi ketelitiannya dan juga lebih percaya diri ya mas ambo smangatttt
2. Pegon
Untuk pegon mas rambo sudah bisa menggandeng pegon dengan baik dan benar tulisannya pun tapi alhamdulillah bgtt bella g nyangka klo mas rambo cepat sekali belajar pegonnya good job masss 
3. Pengenalan tentang suci najis alhamdulillah mas rambo bisa memahami dengan baik dan menjawab pertanyaan " Yg di tanyakan bella dengan baik dan benar yeyyy semangat ya mas ambo good job
Untuk pengajian pada season ini alhamdulillah berjalan dengan baik dan lancar 
Semangat ya mas ambo
See you next season</t>
  </si>
  <si>
    <t>May 17, 2024 2:38 am</t>
  </si>
  <si>
    <t>1. Bacaan Tilawati jilid 1 halaman 24. Bacaan mas khay sudah bagus dan juga lancar Alhamdulillah bgt cepat menghafal huruf baru bella jadi seneng ngajarnya 🤗🤗
2. Hafalan doa".Mas khay ternyata sudah hafal beberapa doa yeayyyy bella bangga sama mas khay alhamdulillah selalu di suport sama ayah dan bundanya jadinya cepet hafal Alhamdulillah i jaza kumullohu untuk mbak raisa dan suami sudah mau bantu bella untuk ngajarin mas khay di rumah 😊😊 
3. Menulis angka arab. Kalo ini bella salut sama mas khay batu diajarin sebentar alhamdulillah sudah bisa menulis dengan benar rapi bahkan kadang kala g perlu di contohin sudah bisa nulis sendiri. Good job mas khay
Untuk pengajian pada season ini alhamdulillah berjalan dengan baik dan lancar
See you next season mas khay 
Jangan lupa di deres ya doa dan bacaannya 
Semangatttt🤗🤗🤗</t>
  </si>
  <si>
    <t>May 17, 2024 1:36 pm</t>
  </si>
  <si>
    <t>Tilawati 4 hal12</t>
  </si>
  <si>
    <t>May 17, 2024 1:37 pm</t>
  </si>
  <si>
    <t>Cek hafalan doa2 dan surat2 pendek sesuai kurikulum</t>
  </si>
  <si>
    <t>May 17, 2024 1:46 pm</t>
  </si>
  <si>
    <t>1. Baca tilawati 4 hal.40
Alhamdulilllah 75% lancar, fokus, teliti juga sudah baik, kekurangnnya hanya di panjang pendek saja. Amalsholih nderes lagi dirumah yaa
2. Muroja'ah surat2 pendek
al fatihah
Annaas
Al falaq
Al ikhlas
Al asr
An nasr 
Al kautsar
Al fiil
Al quroisy
Al ma'uun
Al lahab
Al kafirun
Al humazah (masih proses menghafal)
3. ETIQUETTE (HOW) TO BEHAVE WITH OLDER/ELDERLY PEOPLE
4. Review 5bab, 4 tali keimanan, 6 tobi'at luhur jama'ah, rukun iman dan islam
5. Test menulis angka arab
Alhamdulillah sudah pintar sekali menulis angka2nya dan 95% benar semua
6. Doa2 rutin dan penutup</t>
  </si>
  <si>
    <t>May 18, 2024 1:25 am</t>
  </si>
  <si>
    <t>1. Membaca Tilawati jilid 1 halaman 25 bacaan mas khay Alhamdulillah sudah bagus dan lancar namun tadi hanya kurang fokus saja selebihnya best seperti biasa semangat ya mas khayyy
2. Hafalan asmaul husna 1-20 meskipun blom hafal tapi bisa mengikuti dengan baik dan pelafalannya sudah jelas good job mas khay
3. Hafalan doa" Alhamdulillah mas khay sudah hafal beberapa surat semangat murojaahnya ya mass mbak bella seneng bgt mas khay sudah hafal beberapa doa 🥰🥰🥰
Untuk pengajian pada season ini Alhamdulillah berjalan dengan baik dan lancar 
See you next season mas khay
Semangatttt</t>
  </si>
  <si>
    <t>May 18, 2024 1:38 am</t>
  </si>
  <si>
    <t>1. Bacaan surat almaarijh ayat 11-14 bacaan mas Rambo Alhamdulillah sudah banyak perkembangan namun harus banyak di deres ya mas ya dan juga ditingkatkan lagi kepercayaan dirinya
2. Hafalan doa" Alhamdulillah mas Rambo sudah hafal banyak doa dan tadi bella seneng bgt dan juga kaget mas Rambo baru di ajarin doa beberapa kali sudah lumayan hafal hanya tinggal melancarkan saja 
3. Tata krama terhadap saudara mas Rambo ketika di jelasin tadi bisa menimpali dengan baik bisa menjawab pertanyaan dgn baik bisa mendengarkan dan memahami dengan baik good job mas Rambo 🥰🥰
Untuk pengajian pada season ini alhamdulillah berjalan dengan baik dan lancar
See you next season mas Amboo
Semangattt yaaaa</t>
  </si>
  <si>
    <t>May 18, 2024 12:14 pm</t>
  </si>
  <si>
    <t>1. Bacaan Tilawati 2 pg. 8-9 alkhamdulillah bagus sangat but she's like bingung tapi it's okay, she's still learn
2. Mankul k. Solah pg. 132-133 alkhamdulillah bagus dan mb Fitri in syaà Alloh faham
Semoga Alloh paring mb Fitri kemudahan kelancaran dan kebarokahan untuk semua hajatnya,Aamiin dan semoga bisa menjadi lulusan terbaik di sekolahnya,Aamiin</t>
  </si>
  <si>
    <t>May 18, 2024 12:29 pm</t>
  </si>
  <si>
    <t>1. Bacaan Tilawati 5 pg. 35-36 
Alkhamdulillah good, for this Nadeen kayaknya belum menderes yaa tp alkhamdulillah nya Nadeen lumayan lancar 
2. Tajweed mad thobi'i 
I think the time has limit so she cancel to looking for it, but she's good 
I hope Nadeen kelak to bisa menjadi anak yg baik anak yg cerdas anak yg murah senyum dan bisa menjadi mubalighot untuk jamaah di Amerika Aamiin</t>
  </si>
  <si>
    <t>May 19, 2024 12:56 pm</t>
  </si>
  <si>
    <t>1. baca tilawati 4 hal.40 
amalsholih nderes lagi dirumah, sepertinya hari ini mood ngaji kurang baik karna baru bangun tidur 
2. baca surat al humazah
3. hafalan asma'ulhusna 1-65
4. review doa minta surtga dan doa berlindung dari syirik
5. doa rutin dan penutup</t>
  </si>
  <si>
    <t>May 20, 2024 12:11 am</t>
  </si>
  <si>
    <t>Hari ini ngajinya langsung mangkulan hadis karena saya telat buka Wa dari Dwiki. Dia bilang cuma bisa ngaji 30 menit padahal sdh telat 15 menit. Jadi langsung mangkulan tapi akbirnya dia bisa ngaji 38menit.semoga Alloh paring manfaat dan barokah</t>
  </si>
  <si>
    <t>May 20, 2024 4:22 am</t>
  </si>
  <si>
    <t>1. Bacaan QS. Albaqoroh 90-93
= Bacaannya tadi masih banyak yang kurang panjang pendek, dengung nya tetapi alhamdulillah nissa mau di suruh ulang-ulang, amal solih supaya menderes quran min. 3 ayat sehari
2. Makna K. Jannah Wannar B. Indonesia 26-2
= alhamdulillah denissa mengikuti makna dengan baik
3. Reconveying keterangan hadits
4. Materi 6 Alam Kehidupan Manusia
Moga2 Allah paring mengerti dan faham dengan materi yang di sampaikan, Semangat terus ngajinya</t>
  </si>
  <si>
    <t>May 20, 2024 4:49 am</t>
  </si>
  <si>
    <t>Izin banyak tugas sekolah</t>
  </si>
  <si>
    <t>May 20, 2024 12:03 pm</t>
  </si>
  <si>
    <t>👉Bacaan
Surat Al Baqarah ayat 58-60
👉Doa2 
Doa before and after eating
Doa before sleeping and wake up
Doa entering house and leaving house
Doa hearing thunder
Doa after dressing
Doa for parent
Doa entering and leaving masjid
👉Menulis 4 tali keimanan
Alhamdulillah Irsan bisa nemen nemen i ngaji meskipun dalam keadaan baru bangun tidur masih ngantuk berat. Untuk bacaan tadi masih banyak yg salah salah di panjang pendek maupun harokatnya, untuk doa2 juga masih ada bbrp doa yg salah ucap mungkin karena masih ngantuk jadi kurang fokus tapi untuk 4 tali keimanan irsan mau nulis di buku catatan dan bisa menjelaskan kembali one by one. Semoga Alloh paring manfaat dan barokah
👉PR
Menderes qur'an minimal 3 ayat per day
Menderes hafalan doa
Menderes tajwid yg sdh di catat karna bisa membantu memperlancar bacaan  al qur'an</t>
  </si>
  <si>
    <t>May 20, 2024 11:56 pm</t>
  </si>
  <si>
    <t>Bacaan
- Tilawati jilid 4 hal 38
-Alhamdulilah sudah bisa membaca dgn baik &amp; lulus ke hal selanjutnya
PR
- Membaca tilawati 4 hal 39
- Menghafal surat Attakasur 1-4
Semoga Allah Paring lancar dan barokah
الحمدلله جزاكم الله خيرا
اميــــــــــــن</t>
  </si>
  <si>
    <t>May 20, 2024 11:59 pm</t>
  </si>
  <si>
    <t>1. Bacaan QS Ali Imran 158-160 
Good kk Zia, u r the best. Kk zia bisa belajar lagi untuk panjang pendeknya yaa
2. Menulis meaning of doa kebaikan dunia akhirat dan want to eat and after eat
That's good and more over kk Zia bisa explain it by her language, it means kk Zia nanti in syaa Alloh bisa explain untuk makna,good kk Zia
3. Asmaul Husna 1-30 93%
4. 4 tali keimanan dan 3 suskses 95%
5. Murojaah surat 
S. An naas 90%
S. Al Falaq 95%
S. Al ikhlas 95% 
Alkhamdulillah, semoga kk Zia bisa tambah ilmunya dn barokah aamiin
Hopefully Alloh gives kk Zia easier and barokah everything that kk Zia do it
See u next yaa kk Zia
May Alloh bless you
5.</t>
  </si>
  <si>
    <t>May 21, 2024 12:05 pm</t>
  </si>
  <si>
    <t>Bacaan
Surat al Baqarah ayat 61
Tebak2an tajwid
Makna surat al baqoroh ayat 214-215
Report
Alhamdulillah irsan bisa mengikuti pengajian dg baik, tidak ada kendala. Untuk bacaan masih kurang di panjang pendek, untuk tajwid alhamdulillah sdh ada peningkatan, sdh mulai nggak bingung lagi, dan untuk makna Alhamdulillah irsan bisa menerima kemangkulan dg baik. Semoga Alloh paring manfaat dan barokah. 
PR masih sama dg yg kemaren ya😊</t>
  </si>
  <si>
    <t>May 21, 2024 1:43 pm</t>
  </si>
  <si>
    <t>- Bacaan Tilawati 4 hal 13
- Menderes surat2 pendek dan doa harian
Semoga Allah Paring manfaat lancar dan barokah</t>
  </si>
  <si>
    <t>May 21, 2024 1:37 pm</t>
  </si>
  <si>
    <t>1. baca al qur'an surat ali imron ayat 151-155
alhamdulillah bbagus dan lancar bacanya, pertahankan yaa...
2. muroja'ah surat2 pendek 
annas
al falaq
al ikhlas
al lahab
al asr
al kautsar
3. doa2 harian materi usia 6-7yo
4. tentang 5BAB no.1 (Mengaji)</t>
  </si>
  <si>
    <t>May 21, 2024 1:15 pm</t>
  </si>
  <si>
    <t>1. baca tilawati 4 hal.40-41
untuk hal. 41 amalsholih nderes dirumah 4 baris saja dan di ulang sebanyak 2x yaa
2. muroja'ah surat2 pendek 
al fatihah
annaas 100%
al falaq 100%
al ikhlas 100%
al asr 100%
al kautsar 100%
an nasr 100%
al fiil 100%
al quroisy 100%
al maa'uun 100%
al kafirun 100%
al lahab 100%
al humazah (masih proses menghafal)
3. asma'ulhusna 1-65
4. menulis lafadz assalamu'alaikum wr wb</t>
  </si>
  <si>
    <t>May 21, 2024 2:25 pm</t>
  </si>
  <si>
    <t>baca tilawati hal 9</t>
  </si>
  <si>
    <t>May 21, 2024 2:31 pm</t>
  </si>
  <si>
    <t>Bacaan Tilawati 3 hal 9
murajaah 
surat Al fatihah - Al Lahab</t>
  </si>
  <si>
    <t>May 21, 2024 2:33 pm</t>
  </si>
  <si>
    <t>A. Bacaan Tilawati 3 hal 10
Alkhamdulillah lancar tapi amalsholeh diulangi untuk bagian yang warna merah.
B. Murajaah
asmaul husna 1-40
last minutes sudah hilang focus jubilee nya😅😅
NOTE
amalsholeh menderes hal 10 dan murajaah surat al lahab</t>
  </si>
  <si>
    <t>May 21, 2024 2:50 pm</t>
  </si>
  <si>
    <t>Bacaan Tilawati 4 hal. 33
Murajaah 
asmaul husna 1-60
Surat al fatihah s/d Al lahab
PR
menulis kitabaty 2 hal 7</t>
  </si>
  <si>
    <t>May 21, 2024 2:53 pm</t>
  </si>
  <si>
    <t>A. Bacaan Tilawati 4 Hal 34
amalsholeh dibaca ulang dan banyak menderes
B. Murajaah
Doa sebelum dan sesudah makan
Doa sebelum dan sesudah tidur
Dan keluar dan masuk WC
Doa untuk kedua orang tua
Doa kebaikan dunia dan akhirot
Doa minta ilham yg baik
Doa berpakaian
Doa ketetapan iman
Doa keluar rumah
Doa pagi dan sore
Surat Al fatihah
Surat An Naas
Surat Al Falaq (blm hafal)
Surat Al Ikhlas
Surat Al Lahab 
Surat An - Nashr (blm hafal)
Surat Al - Kaafirun (blm hafal)
Asmaul Husna 1-60 (focus in 1-30)
C. Menulis Kitabaty page 8</t>
  </si>
  <si>
    <t>May 21, 2024 2:58 pm</t>
  </si>
  <si>
    <t>Bacaan surat Al anbiya’ ayat 75-84
murajaah
Asmaul Husna 1-30
Surat al fatihah - Al humazah
Daily doa
Doa mohon kesabaran
Doa minta kesehatan</t>
  </si>
  <si>
    <t>May 21, 2024 3:02 pm</t>
  </si>
  <si>
    <t>A. Bacaan Surat A Anbiya ayat 58-72 + doa setelah membaca Al Quran
B. Makna K.sholah hal 110-111
Penjelasan tentang paham jamaah.
NOTE
amalsholeh untuk banyak menderes, mempraktekkan doa</t>
  </si>
  <si>
    <t>May 21, 2024 3:07 pm</t>
  </si>
  <si>
    <t>A. Bacaan Tilawati 6 hal 12-13
B. Murajaah
Asmaul Husna 1-50
Surat Al fatihah - Al Quraisy
Doa minta ilham yg baik
Doa untuk kedua orang tua
Doa kebaikan dunia dan akhirot
Doa masuk dan keluar masjid
Doa masuk dan keluar rumah
Doa ketetapan iman
Doa minta kesehatan
Doa berpakaian
Doa setelah mendengar adzan
Doa mohon kesabaran (belum lancar)</t>
  </si>
  <si>
    <t>May 21, 2024 10:51 pm</t>
  </si>
  <si>
    <t>1. baca al aqur'an surat ali imron ayat 166-168
alhamdulillah lancar, amalsholih nderes lagi dirumah yaa
2. muroja'ah dan tebak2an nama surat 
3. asma'ulhusna 1-99
4. nulis tilawati 3 hal.4
alhamdulillah tulisannya sangat bagus dan rapih, good job garzia....</t>
  </si>
  <si>
    <t>May 22, 2024 12:12 am</t>
  </si>
  <si>
    <t>Bacaan
- Tilawati jilid 4 hal 39
-Alhamdulilah sudah bisa membaca dengan cukup baik tapi perlu diulang (masih banyak kesalahan harokat dan panjang pendek)
- hafalan doa doa harian (masih banyak yg lupa awalan doa)
PR
- Membaca tilawati 4 hal 39
- Menghafal surat Attakasur 1-4
Semoga Allah Paring lancar dan barokah
الحمدلله جزاكم الله خيرا
اميــــــــــــن</t>
  </si>
  <si>
    <t>May 22, 2024 2:04 am</t>
  </si>
  <si>
    <t>1. Membaca surat al Maarijh ayat 16-20 mas Rambo sangat semangat dalam membaca alhamdulillah perlu di perhatikan di panjang pendek ya mas... 
2. Membaca surat " Pendek mas Rambo sudah banyak hafal surat" Pendek namun ada beberapa surat yang lupa awalan nya bisa di deres dirumah ya mas... Semangat 
3. Mengulang pelajaran ttg 5 bab 4 tali keimanan dan lain lain alhamdulillah ternyata mas ambo masih ingat bahkan punya catatannya semangatt mas ambooo
4. Membaca asmaul husna 1-30 alhamdulillah mas ambi dari asmaul husna nomer 1- 12 sudah hafal tinggal mengulas dan menghafal kembali nomer" Selanjutnya
Untuk pengajian pada season ini alhamdulillah berjalan dengan baik dan lancar
Semangat mas ambo
See you next season</t>
  </si>
  <si>
    <t>May 22, 2024 2:19 am</t>
  </si>
  <si>
    <t>Bacaan
Surat Al jum'ah ayat 1-8
Check hafalan
Doa after dressing 90
Doa hearing thunder 90
Doa entering house 90
Doa get an accident 100
Doa seeing another get an accident 85
Doa after adzan 100
Doa sujud qur'an 85
Makna surat al baqoroh ayat 94-97
Alhamdulillah pengajian bisa berjalsn dg lancar tidak ada kendala, untuk bacaan Abi alhamdulillah ada peningkatan, untuk hafalan juga ada peningkatan bisa di lihat dari angka yg di dapat ,menunjukkan Abi hampir hafal  doa2 di atas. dan untuk makna juga alhamdulillah Abi bisa menyerap kemangkulan dg sangat baik. Good Job Abi,sampai ketemu di pengajian berikutnua. Semoga Alloh paring manfaat dan barokah</t>
  </si>
  <si>
    <t>May 22, 2024 2:15 am</t>
  </si>
  <si>
    <t>1. Membaca Tilawati jilid 1 halaman 25 mas khay alhamdulillah bacaanya bagus cepet hafal sama huruf" Baru masya allah bgt mas khayyyy
2. Hafalan surat" Pendek mas khay bisa mengikuti guru dgn baik dan jelas dan awal" Surat pun sudah mulai hafal semangat mas khayyyyyy banyak di deres dirumah ya bareng bunda 
Untuk pengajian pada season ini alhamdulillah berjalan dengan baik dan lancar walaupun tadi selesai nya lebih cepat dr biasanya dikarenakan mas khay rewel dan ngantuk
Semangat ya mas khayyy 
See you next season</t>
  </si>
  <si>
    <t>May 22, 2024 2:25 am</t>
  </si>
  <si>
    <t>*BACAAN*
- Tilawati 5 Hal 36 (95) hanya ada 2 kesalahan
- Tilawati 5 Hal 37 (nderes)
*HAFALAN*
- Do'a berlindung dari siksa kubur 70 (3x reading)
- Asmaul Husna 1-41 90 ( no.22 sering ke skip, no.40-49 masih terbolak-balik)
PR
- Nderes Til.5 Hal 37
- Nderes Do'a berlindung dari siksa kubur ( minimal 2x sehari, sambil membaca tidak papa agar cepat hafal )
- Asmaul Husna 1-45
She is cute today ,Alkhamdulillah bacaannya lancar, hanya terdapat 2 kesalahan, untuk madtobhi'i tadi kliru d baca pendek.
Dan untuk hafalan do'a nya spy d deres setiap hari ya, bisa pagi hari atau malam hari
supaya diperhatikan pula makhroj pada do'a nya yaa..
Semoga Allah paring mb nadeen menjadi anak yg faham dunia akhirat, Amiin 🙏🏻🤲🏻</t>
  </si>
  <si>
    <t>May 22, 2024 2:32 am</t>
  </si>
  <si>
    <t>1.Membaca Tilawati jilid 1 halaman 26 bacaan mas khay sangat bagus hanya saja mas khay kurang fokus dlm membaca tapi alhamdulillah masih ttp mau baca sampai akhir
2. Mengenal 5 bab alhamdulillah mas khay sangat antusias ketika belajar tepuk 5 bab insya Allah bisa cepat hafal ya mas khayy
3. Menulis huruf hijaiyah mas khay bisa menulis huruf hijaiyah dgn rapi bagus bahkan tidak perlu di contohin lagi sama Bella yeyyy
Pengajian pada season inj alhamdulillah berjalan dengan baik dan lancar
Semangat mas khayyyy
See you next seasonnnn...</t>
  </si>
  <si>
    <t>May 22, 2024 2:42 am</t>
  </si>
  <si>
    <t>1. Membaca Tilawatijilid 1 halaman 26 alhamdulillah mas khay bisa membaca dengan lancar bahkan didampingi sama bundanya juga Alhamdulillah I jaza killahu khoiro bunda
2. Menulis angka dan huruf hijaiyah mas khay alhamdulillah sudah bisa menulis huruf hijaiyah tanpa di contohi terlebih dahulu yeayyy semangat mas khayyy
3. Pengenalan ttg rukun islam mas khay mendengarkan materi dengan baik dan bisa menjawab pertanyaan sederhana yang di berikan sama Bella dengan benar 
Tadi kita juga sempat cerita tentang nabi Yunus mas khay bisa mendengarkan dgn baik dan tadi mas khay juga sempat tanya" Juga beberapa pertanyaan yg cukup lucu menurut Bella alhamdulillah ya mas khay bisa paham sama cerita bela
Untuk pengajian pada season ini alhamdulillah berjalan dengan baik dan lancar
See you next season mas khay semangattttt</t>
  </si>
  <si>
    <t>May 22, 2024 2:51 am</t>
  </si>
  <si>
    <t>1. Membaca surat al maarijh ayat 20-25 mas ambo bacaannya sudah banyak peningkatan hanya perlu banyak deres dan perhatikan panjang pendek serta tartilnya semangat mas ambo pasti bisa 
2. Tajwid mas ambi bisa menjawab beberapa soal dr Bella mengenai tajwid alhamdulillah mas ambi juga masih punya catatan" Ttg tajwid semangat belajar ya masss
3. Tata krama berjalan mas ambo mencatat poin" Penting serata mendengarkan Dengan baik ketika materi si sampaikan bahkan mas ambo juga menanyakan beberapa pertanyaan mengenai materi alhamdulillah inisiatifnya untuk bertanya mbak Bella acungi jempol
Untuk pengajian pada season ini alhamdulillah berjalan dengan baik dan lancar
See you next season mas ambo
Jangan mudah menyerah</t>
  </si>
  <si>
    <t>May 22, 2024 3:02 am</t>
  </si>
  <si>
    <t>1. Membaca surat al Maarijh ayat 26-30 mas Rambo alhamdulillah sudah bagus pr nya hanya di panjang pendek dan ketelitiannya aj banyak deres ya mas yaa
2. Pegon mas Rambo alhamdulillah sudah bagus bisa menulis pegon sambung dengan baik dan rapi alhamdulillah bgt mas ambo Bella ikut seneng bgtt ditingkatkan lagi ya mas next time kita belajar pegon baku semangatt ya.. 
Untuk pengajian pada season ini alhamdulillah berjalan dengan baik dan lancar
See you next season.... 
Semangattttt</t>
  </si>
  <si>
    <t>May 22, 2024 12:02 pm</t>
  </si>
  <si>
    <t>Bacaan
Surat Al baqoroh ayat 62-65
Menambahi  keterangan dari surat Al Baqarah ayat 215 ttg orang yg berhak menerima infaq dan org2 yg berhak menerima zakat
Makna kitabusshola hal 43-44
Report
Alhamdulillah  pengajian kali ini sinyalnya lancar, tidak ada kendala. Untuk bacaan tadi irsan masih kurang di madthobii, gunnah musaddah dan idghom bigunnahnya. Kalau untuk makna Alhamdulillah dia bisa menyerap kemangkulan dg sangat baik. Good job irsan, see you in the next ngaji. SemogacAlloh paring manfaat dan barokah
PR 
Sama dg yg kemaren</t>
  </si>
  <si>
    <t>May 22, 2024 1:49 pm</t>
  </si>
  <si>
    <t>- Tilawati 4 hal 14
- Menderes doa harian dan surat2 pendek
-praktek adzan dan qomat</t>
  </si>
  <si>
    <t>May 22, 2024 2:52 pm</t>
  </si>
  <si>
    <t>*BACAAN*
- Tilawati 5 hal 39 90%
- Menderes Tilawati 5 hal 40 
*HAFALAN DO'A*
Ada angin kencang 80
Turun hujan 100
Ketika ada petir 100
Ketika naik kendaraan 100
Sesudah adzan 100
Minum susu 100
Ketika marah 100
Raja istighfar 100
Berlindung dari siksa kubur 95
PR
- Menderes Tilawati 5 hal.40
- Menderes Asmaul husna no.1-45
- Membaca 6 Tobi'at luhur
Alkhamdulillah mb nadeen ngaji dg baik hari ini, ada tebak2an do,a di akhir ngaji dan nadeen bisa menjawab semuanya, good job
Untuk Bacaan sudah bagus hanya pembenahan sedikit pas halaman 39, waktu baris ke 4-6, untuk akhirannya ada sedikit kesalahan, dan selanjutnya tinggal belajar untuk tidak ambil nafas ya nadeen ketika bacaan, karena sebentar lagi kita akan memasuki tilawati 6, semangat mbak nadeen
alkhamdulillah hari ini *nadeen sudah hafal do'a Berlindung dr Siksa Kubur* padahal hari senin kemarin masih dengan membaca, tp hari ini dia lancar...
next meeting kita ganti do'a baru yaa
Semoga Allah paring barokah, Amiin</t>
  </si>
  <si>
    <t>May 22, 2024 11:36 pm</t>
  </si>
  <si>
    <t>Bacaan
Tilawaty 3 hal.10
Menulis huruf hijaiyah tho' &amp; dzo'
Report
Alhamdulillah jubilee semangat mengaji, untuk bacaan   kurang di huruf ta' sukun tapi boleh mulai lanjut di tilawaty 3 hal. 11</t>
  </si>
  <si>
    <t>May 23, 2024 1:19 am</t>
  </si>
  <si>
    <t>1. Bacaan QS. Yunus 15-25 
Good alkhamdulillah lancar 
2. Murojaah doa²: 
D. Want to eat n after eat
D. Go to sleep n wake up 
D. Enter and leaving bathroom 
D. Wearing clothes 
D. Get sneezing 
D. Breakfasting
D. Pagi dan sore 
D. Our parents
D. Kebaikan dunia akhirat
D. Ketetapan iman 
3. Review 
4 tali keimanan (belom hafal)
5 bab
6 thibiat luhur
Dylan amal Solih untuk bayak menderes bacaan nya, doa² nya yaaaa
Semiga Alloh paring kemudahan kelancaran dan kebarokahan</t>
  </si>
  <si>
    <t>May 23, 2024 1:35 am</t>
  </si>
  <si>
    <t>1. Bacaan Al-Quran surat Al-Maarij Ayat 31- 35
2. Menghafal Doa Berpakaian
- Doa Masuk dan Keluar Rumah
- Doa Kerika Ada Petir
- Doa Bangun Tidur
3. Murojaah / Membaca
- Doa pagi
- Doa Raja Istighfar 
- Asmaul Khusna 1 - 40
- Doa Mencari Imu 1 &amp; 2
- Doa Minta Ilham yang baik
- Doa Kedua Orangtua
- Doa Kebaikan Dunia dan Akhirot
- Doa Bangun dari Duduk
4. Pengertian/ Pemahaman ttng Jamaah
5. PR
- Membaca Al-Quran Surat Almaarij Ayat 36 - 40
- Membiasakan Mempraktekkan doa2 sehari2 yang telah diajarkan
- Membiasakan, mempraktekkan, menertibkan Ibadahnya seperti Sholat, berbuat baik kepada orangtua dan orang lain, dan kemandiriannya.
Alhamdulillah Mass Rambo dapat mengikuti pengajian dengan sangat baik dan semangat
Moga2 Allah Paring Ilmu Manfaat dan Barokah</t>
  </si>
  <si>
    <t>May 23, 2024 2:10 am</t>
  </si>
  <si>
    <t>1. Murojaah surat al-zalzalah- an nas
2. Bacaan QS. Al Ahzab 36-43
3. Makna hadits K.Shoum hal. 6-8
4. Reconveying maknanya saja
Alhamdulillah tami mengikuti semua sesi pengajian dengan sangat baik
MOga2 Allah paring manfaat dan barokah,,, amin</t>
  </si>
  <si>
    <t>May 23, 2024 2:25 am</t>
  </si>
  <si>
    <t>Bacaan 
Surat aljumuah  9-11 dan surat al munafikun ayat 1-4
Baca asmaulhusna 1-99
Makna jannah wannar hal. 15-17&amp;hal.20-21
Report
Alhamdulillah pengajian berjalan dg lancar seperti biasa. PR nya tetap sama ya Abi, banyak menderes bacaan maupun hafalan doanya. Semoga Alloh paring manfaat dan barokah. Aamiiin</t>
  </si>
  <si>
    <t>May 23, 2024 4:16 am</t>
  </si>
  <si>
    <t>A. Bacaan Surat Al Anbiya ayat 73-81 dan doa setelah membaca alquran
Alkhamdulillah bacaannya dehan surat lancar. sering menderes diteliti mendengung dan panjang pendeknya.
B. Murajaah
Surat Al Fatihah - Al Humazah
Doa sebelum dan sesudah makan
Doa sebelum dan sesudah tidur
Doa masuk dan keluar WC
Doa masuk dan keluar rumah
Doa masuk dan keluar masjid
Doa untuk kedua orang tua
Doa kebaikan dunia dan akhirot 
Doa berpakaian
Doa ketetapan iman
Doa mencari ilmu yang bermanfaat
Doa minta ilham yang baik
Doa mohon kesabaran
C. Pemahaman tentang wajibnya mengamalkan ilmu
D. Makna
Kitabushola halaman 111-112
Pemahaman faham jamaah
Note : 
Amlsholih lebih banyak Menderes dan mempraktikkan doa doa harian</t>
  </si>
  <si>
    <t>May 23, 2024 4:19 am</t>
  </si>
  <si>
    <t>1. Bacaan Al-Quran surat Ibrohim Ayat 41 - 45 (mencari tajwid)
2. Murojaah surat Al-Mulk 1-selesai
3. Murojaah / Membaca
- Doa pagi sore versi lengkap
- Doa Asad
- Asmaul Khusna
- PR 13
- Ayat Kursi
- Doa Mencari Imu 1&amp;2
- Doa Minta Ilham yang baik
- Surat Alkahfi 1-10
- Surat Al-Baqoroh 1-5
- Dalil 5 Bab, 4 Tali Keimanan
- Tajwid nunmati, mim mati, mad panjang
4. Pemahaman tentang batasan2 Mahrom
Alhamdulillah Teteh Kayla dapat mengikuti pengajian dengan sangat baik dan semangat
Moga2 Allah Paring Ilmu Manfaat dan Barokah</t>
  </si>
  <si>
    <t>May 23, 2024 12:03 pm</t>
  </si>
  <si>
    <t>Bacaan
Surat Al baqoroh ayat 66-69
Baca asmaulhusna 1-20
Makna surat Al baqoroh ayat 216-217
Report
Alhamdulillah pengajian berjalan lancar, Irsan juga alhamdulillah bisa mengikuti pengajian  dg  sangat baik sehingga ada komunikasi 2 arah, karna Irsan juga aktif bertanya. Good job irsan, tingkatkan semangat mengajinya dan jangan lupa PR nya di kerjakan. InsyaAllah I will check your hafalan next monday. Happy weekend 👍 see you in  the next ngaji, bye bye</t>
  </si>
  <si>
    <t>May 23, 2024 12:49 pm</t>
  </si>
  <si>
    <t>1. baca tilawati 4 hal.41
alhamdulillah lancar bisa membaca dan mengikuti dengan baik, amalsholih dilanjut nderes dirumah yaa...
2. membaca surat al humazah
3. asma'ulhusna 1-65
4. membaca ETIQUETTE TO TALK ON THE PHONE
5. menulis "bismillah..."
6. review doa2 harian materi usia 6-9yo
7. doa2 rutin dan penutup</t>
  </si>
  <si>
    <t>May 24, 2024 2:01 pm</t>
  </si>
  <si>
    <t>-Tilawati 4 hal 14</t>
  </si>
  <si>
    <t>May 24, 2024 2:02 pm</t>
  </si>
  <si>
    <t>- Tilawati 4 hal 15
- menderes doa harian dan surat-surat pendek</t>
  </si>
  <si>
    <t>Bacaan Tilawati jilid 1 hala 27 alhamdulillah untuk mas khay sudah lancar bacaannya cepat dalam menghafal huruf baru namun perlu di tingkat kan lagi kefokusannya ya mas khayyy
2. Menulis angka Arab mas khay alhamdulillah sudah hafal dan bisa menuliskan angka " Arab dan tulisannya pun bagus 
3. Doa" Harian alhamdulillah mas khay sudah ada beberapa doa yg hampir hafala semangat mas kayyy 
Untuk pengajian pada season ini berjalan baik dan lancar 
See you next season mas khayy</t>
  </si>
  <si>
    <t>May 24, 2024 1:00 pm</t>
  </si>
  <si>
    <t>1. baca tilawati 4 hal.41 baris 1-4
alhamdulillah 80% lancar dan bisa mengikuti bacaan dengan baik
2. hafalan surat al humazah 
alhamdulillah 75% hafal , good job ...
3. asma'ulhusna 1-65
4. membaca ETIQUETTE (HOW)TO BEHAVE IN PUBLIC (ASSOCIATION)
5. review 5bab, 4 tali keimanan, 6 tobi'at luhur jamaah, rukun iman dan islam
6. doa minta surga dan doa berlindung dari syirik
7. doa2 rutin dan doa penutup</t>
  </si>
  <si>
    <t>May 24, 2024 11:46 pm</t>
  </si>
  <si>
    <t>1.Membaca Tilawati jilid 1 halaman 27 
Alhamdulillah masih khay membaca Tilawati dengan lancar dan mas khay sangat cepat menghafal huruf" Hijaiyah yang bella ajarkan namun pada season ini mas khay kurang fokus tapi masih bisa melanjutkan pengajian sampai selesai
2. Hafalan doa" Sehari hari 
Untuk hafalan mas khay sudah hafal beberapa doa hanya tinggal banyak murojaah lagi insyaallah untuk doa" Yg lain masih dalam proses menghafal semangat  mas khay 
3. Menulis angka Arab alhamdulillah mas khay sudah bisa menulis angka Arab tanpa contoh dr bella dan tulisannya juga tapi dan benarr  yeyyyy good job mas khay
Alhamdulillah untuk pengajian season ini berjalan dgn baik dan lancar 
See you next season mas khay</t>
  </si>
  <si>
    <t>May 24, 2024 11:54 pm</t>
  </si>
  <si>
    <t>1. Membaca Tilawati jilid 1 halaman 28
Mas khay untuk bacan pada season ini alhamdulillah bisa fokus karena didampingi bunda juga alhamdulillah i jaza killahu khoiro mbak raisa bacaan mas khay lancar dan jelas 
2. Hafalan Asmaul Husna 1-20
Mas khay bisa mengikuti arahan guru dengan baik serta bisa menirukan dengan lancar dan jelas banyak di deres ya mas khay Asmaul Husna nya
3. Pengenalan ttg wajibnya sholat 
Mas khay bisa memahami dan mendengarkan materi dengan baik bahkan bisa menjawab pertanyaan mengenai berapa waktu sholat dalam sehari dan lain lain good job mas khayyy
Untuk pengajian pada season ini alhamdulillah berjalan dengan baik dan lancar
See you next season mas khay</t>
  </si>
  <si>
    <t>May 25, 2024 12:00 am</t>
  </si>
  <si>
    <t>1. Membaca surat al maarijh  ayat 30-35
Untuk bacaan mas Rambo pada season ini alhamdulillah lancar panjang pendeknya pun pas bella seneng nyemaknya lebih banyak deres lagi ya mas di rumah 
2. Pegon 
Mas ambo tulisan pegonnya sudah rapi bagus dan benar tapi ada beberapa yang cara penyambungan hurufnya masih kurang pas tapi gpp insyaallah nanti next season bisa belajar bareng" Lagi sama bella tapi secara keseluruhan sudah bagus nice mas Rambo 
3. Review 5 bab 4 tali keimanan dll
Alhamdulillah mas Rambo masih punya catatan nya dana masih ingat dengan apa yg bella ajarkan alhamdulillah mas Rambo  good job 
See you next season mas Rambo</t>
  </si>
  <si>
    <t>May 25, 2024 1:28 am</t>
  </si>
  <si>
    <t>Wulan-PWD</t>
  </si>
  <si>
    <t>1. Bacaan QS. Yunus 43-53
Alhamdulillah sudah baik, kurang panjang pendeknya sedikit kurang teliti.
2. Murojaah doa²: 
D. Want to eat n after eat
D. Go to sleep n wake up 
D. Enter and leaving bathroom 
D. Wearing clothes 
D. Our parents
D. Kebaikan dunia akhirat
D. Ketetapan iman 
3. Review 
4 tali keimanan 
5 bab
6 thibiat luhur
  4. Murajaah surat 
Al kafirun
An nasr
Al lahab
Al Kautsar
Al Maun
Al Quraisy 
Al fil 
Al Humazah 
At takastur
Al Qoriah 
Al adiyat
Al zalzalah 
Al bayyinah
Dylan amal Solih praktik kan doa doa yang sudah kamu hafal dalam kehidupan sehari-hari, jangan lupa banyak Menderes. May Alloh bless you</t>
  </si>
  <si>
    <t>May 25, 2024 1:32 am</t>
  </si>
  <si>
    <t>1. Membaca Tilawati jilid 1 halaman 29
Bacaan mas khay alhamdulillah sudah bagus sudah hafal juga huruf" Nya namun pada season ini mas khay kurang fokus tapi alhamdulillah pengajian berjalan dengan lancar 
2. Hafalan surat " Pendek 
Mas khay  sudah mulai hafal surat al-fatihah alhamdulillah untuk surat" Yang lainnya insya Alloh menyusul ya mas khay 
3. Review 5 bab 
Season ini kita akhiri dengan mengulang kembali materi 5 bab dan tepuk 5 bab yeyy semangat terus ya mas khay
Pengajian pada season ini alhamdulillah berjalan dengan baik dan lancar
See you next season mas khayyy</t>
  </si>
  <si>
    <t>May 25, 2024 1:55 am</t>
  </si>
  <si>
    <t>1. Membaca surat al maarijh ayat 36-41
Alhamdulillah untuk bacaan mas Rambo pada season ini baik lancar hanya saja kadang mas ambo masih ragu ketika akan membaca banyak deress lagi dirumah ya mas ambo 
2. Hafalan surat pendek 
Untuk hafalan mas Rambo sudah banyak hafal surat" Pendek namun ada beberapa surat yg masih lupa" Ayatnya atau mungkin lupa awalan suratnya 
3. Asmaul Husna 1-30 
Mas ambo sudah hafal 1-10 dan sisanya insyaallah segera menyusul masih dalam proses menghafal tapi mas Rambo bisa mengikuti dengan baik . Semangat ya mas ambo
Alhamdulillah untuk pengajian pada season ini berjalan dengan baik dan lancar 
See you next season mas ambo</t>
  </si>
  <si>
    <t>May 25, 2024 2:02 am</t>
  </si>
  <si>
    <t>1. Baca tilawati 3 pg 10 only the first 3 lines
2. Murojaah doa2:
- doa mencari ilmu 1✓ 
- doa for parents ✓
- doa ketika kena musibah ✓ 
Report: it's my first time ngaji with Jubilee. It's really nice. She's smart, not so focus but so normal. 
(Featuring Mbak Wulan)</t>
  </si>
  <si>
    <t>May 25, 2024 2:19 am</t>
  </si>
  <si>
    <t>1. Read Tilawati 6 pg 13, only 1 ayat Al Baqoroh 284. 
2. Murojaah:
Surat Al fatihah - Al Lahab
Doa mencari ilmu yg bermanfaat
Doa setelah mendengar adzan
Report:
perlu di rutinkan menderes tilawati nya di luar wkt ngaji nya ya bpk ibu. He's smart and can be good at it all.</t>
  </si>
  <si>
    <t>May 25, 2024 2:42 am</t>
  </si>
  <si>
    <t>1. Bacaan Tilawati hal. 34 baris 1-2
= alhamdulillah setelah diulang2 sudah baik bacaannya di barisan 1 dan 2, chester perlu banyak perhatikan lagi yang mendengung-dengung bacaannya
2. Membaca Asmaul Husna dan Surat Al-Kafirun
= amal solih di hafalkan 
Moga2 Allah paring lancar barokah</t>
  </si>
  <si>
    <t>May 25, 2024 2:49 am</t>
  </si>
  <si>
    <t>1. Murojaah surat adh-dhuha sampai surat an-nas
2. Makna K. Jannah Wannar hal. 27-29
3. Kenaan dengan mbak erma
Alhamdulillah kayla dapat mengikuti pengajian dengan sangat baik</t>
  </si>
  <si>
    <t>May 26, 2024 2:09 am</t>
  </si>
  <si>
    <t>1. Opening 
2. Read Tilawati 6 pg 13-14 (Al Baqoroh 285-286)
3. Closing 
NB: masih bs lebih lancar lg baca nya, kalau rajin Menderes di luar wkt ngaji, mohon di support ya bpk ibu.</t>
  </si>
  <si>
    <t>May 26, 2024 4:10 am</t>
  </si>
  <si>
    <t>A. Bacaan Surat Al Anbiya ayat 82-90 dan doa setelah membaca alquran
Alkhamdulillah bacaannya dehan sudah bagus dan lancar.  sering menderes, panjang pendek dan dengungnya kurang sedikit, dan lebih teliti lagi ya, 
B. Murajaah
Surat Al Fatihah - Al Humazah
Doa sebelum dan sesudah makan
Doa sebelum dan sesudah tidur
Doa untuk kedua orang tua
Doa kebaikan dunia dan akhirot 
Doa berpakaian
Doa ketetapan iman
Doa mencari ilmu yang bermanfaat
Doa minta ilham yang baik
Doa mohon kesabaran
C. Makna
Kitabushola halaman 112-113
Khutbah yang kedua 
Note : 
Amlsholih lebih banyak Menderes, dan dijaga hafalannya agar tidak lupa, dan jangan lupa mempraktekkan doa doanya dalam kehidupan sehari-hari, may Alloh bless you..</t>
  </si>
  <si>
    <t>May 26, 2024 1:37 pm</t>
  </si>
  <si>
    <t>1. Bacaan QS. Al-Baqoroh 94-101
2. Makna Hadits K. Jannah Wannar 27-28
Mohon maaf ngajinya di percepat karena mbak azki sedang ada tamu di rumah
moga2 Allah paring aman selamat lancar barokah,,, amin</t>
  </si>
  <si>
    <t>May 27, 2024 1:27 am</t>
  </si>
  <si>
    <t>1. Opening+ lil nasehat about bersyukur (gratitude) 
2. Doa before ngaji by Q
3. Read Tilawati 2 last page 44, Alhamdulillah lancar, ngerti gmn cara ngatur nafas utk baca ayat yg panjang, need more practice.
4. Surat Al Falaq, repeated many times, hampir hafal
5. Doa + closing 
NB: Alhamdulillah bisa khatam Tilawati 2, bisa lanjut tilawati 3. And hafalan surat Al Falaq nya mohon di ulang2 di luar wkt ngaji ya Tante.</t>
  </si>
  <si>
    <t>May 27, 2024 1:35 am</t>
  </si>
  <si>
    <t>1. Doa before ngaji
2. Doa after eat + meaning
3. Read surat Ali Imron 195-200, Alhamdulillah surat ini khatam
4. Doa when hear thunder storm+ meaning 
5. Doa bangun tidur
6. Doa masuk rumah
7. Finish ngaji, Doa after read Qur'an++
NB: Alhamdulillah after long time, her reading berkembang bgt MashaAllah 😍 semoga makin pintar, lancar bacaan nya, makin banyak hafalan nya.
Happy to see her again ❤️</t>
  </si>
  <si>
    <t>May 27, 2024 12:01 pm</t>
  </si>
  <si>
    <t>Bacaan
Surat Al baqoroh ayat 70-73
Murojaah doa2:
Doa sebelum  makan 100 dan sesudah makan 95
Doa sebelum dan setelah tidur 100
Doa masuk dan keluar WC 100
Doa masuk dan keluar rumah 100
Doa berpakaian 90
Doa pagi dan sore 100
Doa Raja istighfar 100
Doa ketetapan Iman 
Doa mendengar petir 90
Doa mohon Kesabaran versi 1 100&amp; versi 2  60
Doa minta Ilham yang baik 100
Doa mencari ilmu yang bermanfaat versi 1 100 &amp; versi 2 80
Doa untuk kedua orang tua 100
Doa kebaikan dunia dan akhirat 100
Doa minum susu 90
Doa entering masjid and leaving masjid 90
Doa sneeze 95
Doa get an accident 100
Doa seeing another get an accident 100
Doa after adzan 100
Doa iftar dinner 100
Asmaulhusna 1-20   80
Menulis 4 maqodirulloh
Report 
Alhamdulillah pengajian berjalan dg lancar tanpa kendala. Untuk bacaan, irsan masih kurang di panjang pendek, dan irsan perlu banyak berlatih mengatur nafas sebelum dan ketika membaca alqur'an spy tidak berhenti di tengah ayat ataupun kehabisan nafas tp tetap lanjut baca. Kemudian untuk doa2 sdh ada peningkatan di lihat dari nilai yg tertera di atas alhamdulillah, tp tetep murojaah sendiri di rumah ya, kemudian untuk penyampaian materi maqodirulloh insyaallah irsan bisa faham. Tidak ketinggalan dan tidak ada pertanyaan. Alhamdulillah jaza Kumullohu hoiro bu Gumilar dan bunda  Indri sdh bantu saya menjelaskan ke irsan. Semoga Alloh paring manfaat dan barokah. Aamiiin 🤲</t>
  </si>
  <si>
    <t>May 27, 2024 12:25 pm</t>
  </si>
  <si>
    <t>Bacaan 
Tilawaty jilid 3 hal. 11
Doa2
Doa tertimpa musibah 
Doa minum susu
Doa kedua orang tua
Report
Alhamdulillah jubilee hari ini semangat mengaji, untuk bacaan masih perlu menderes lagi halaman 11.Tadi doa2 cuma sebentar habis itu dia semangat untuk nggambar 😅😊 it's okay jubilee. Good Job👍see you in the next ngaji. Semoga Alloh paring manfaat dan barokah</t>
  </si>
  <si>
    <t>May 28, 2024 2:27 am</t>
  </si>
  <si>
    <t>Bacaan
Surat attakwir ayat 1-29
Makna kitabu adilah hal. 75-76
Report
Alhamdulillah Dwiki bisa mengikuti pengajian dg baik. Untuk bacaannya kurang di panjang pendek dan dengung. so, harus banyak2 nderes . Untuk makna alhamdulillah tidak ada kendala. Semoga Alloh paring manfaat dan barokah🙏</t>
  </si>
  <si>
    <t>May 28, 2024 2:29 am</t>
  </si>
  <si>
    <t>A. Bacaan Tilawati 3 Hal 11
Alkhamdulillah sudah lancar tinggal fokus ke nada tilawati (bisa belajar while continue the next page)
B. Hafalan Asmaul Husna 1-40
C. playing a rainbow spinner game with a question
NOTE
Alkhamdulillah jubilee ngajinya semangattt😘 Dan punya inovasi buat ngajak main games biar gak ngantuk.
Amalsholeh baca next page and hafalan surat Al Lahab.</t>
  </si>
  <si>
    <t>May 28, 2024 2:52 am</t>
  </si>
  <si>
    <t>Izin Mass Rambo sedang diperjalanan bepergian</t>
  </si>
  <si>
    <t>May 28, 2024 12:02 pm</t>
  </si>
  <si>
    <t>Bacaan 
Surat Al baqoroh ayat 74-75
Learning tajwid dan tebak2an tajwid
Makna surat al Baqarah ayat 217
Report
Untuk bacaan irsan, setelah di ganti strategi mangkul bacaannya dg cara membaca setelah gurunya per kalimat,  alhamdulillah lebih mudah untuk membenarkan panjang pendek dan dengungnya dari pada guru baca sampai selesai ,dan dia baru baca setelahnya. irsan juga sudah mulai menguasai ilmu tajwid, mulai dari  tajwidnya apa, ada berapa hurufnya, sebabnya apa dan untuk makna juga alhamdulillah Irsan bisa mengikuti pemangkukan dg sangat baik. Semoga Alloh paring barokah 🤲 sampai jumpa di pertemuan berikutnya😊</t>
  </si>
  <si>
    <t>May 28, 2024 12:42 pm</t>
  </si>
  <si>
    <t>Sedang di perjalanan</t>
  </si>
  <si>
    <t>May 28, 2024 1:10 pm</t>
  </si>
  <si>
    <t>1. Baca Alqur'an Surat Annisa ayat 1-6 
alhamdulillah sudah bisa sampai surat annisa dan bacannya sudah 80% lancar 
2. muroja'ah surat al asr, al lahab, al kasutsar, annasr
alhamdulillah sudah 70% hafal
3. membaca asma'ulhusna 1-70
4. menulis assalamu'alaikum wr wb
luar biasa tulisannya rapih dan bagus ...</t>
  </si>
  <si>
    <t>May 28, 2024 1:42 pm</t>
  </si>
  <si>
    <t>1. baca tilawati 4 hal.41 baris 5-8
alhamdulillah lancar, bisa fokus, dan 80% lancar ..
2. muroja'ah surat2 pendek 
al fatihah 100%
annas 100%
al falaq 100%
al ikhlas 100%
al lahab 100%
annasr 100%
al kafirun 100%
al kautsar 100%
al maa'uun 100%
al quroisy 100%
al fiil 100%
al humazah 75%
al asr 100%
3. membaca asma'ulhusna 1-65
4. doa2 harian materia usia 6-9yo
alhamdulillah secara keseluiruhan sudah 90% hafal</t>
  </si>
  <si>
    <t>May 29, 2024 1:13 am</t>
  </si>
  <si>
    <t>Bacaan
- Tilawati jilid 4 hal 39
-Alhamdulilah sudah bisa membaca dengan cukup baik tapi perlu diulang (masih banyak kesalahan harokat dan panjang pendek)
-Menghafal Surat AtTakasur
PR
- Membaca tilawati 4 hal 39
- Menghafal surat Attakasur 1-4
Semoga Allah Paring lancar dan barokah
الحمدلله جزاكم الله خيرا
اميــــــــــــن</t>
  </si>
  <si>
    <t>May 29, 2024 2:32 am</t>
  </si>
  <si>
    <t>Bacaan
Surat al jumuah ayat 8-11 &amp; surat Al munafikun ayat 1-4
Murojaah doa2:
Doa sebelum  makan 100 dan sesudah makan 100
Doa sebelum dan setelah tidur 100
Doa masuk dan keluar WC 100
Doa masuk rumah 90 dan keluar rumah 95
Doa berpakaian 95
Doa pagi dan sore 
Doa Raja istighfar 
Doa ketetapan Iman 
Doa mendengar petir 95
Doa mohon Kesabaran versi 1 100&amp; versi 2  100
Doa minta Ilham yang baik 100
Doa mencari ilmu yang bermanfaat versi 1 100 &amp; versi 2 98
Doa untuk kedua orang tua 100
Doa kebaikan dunia dan akhirat 
Doa minum susu 
Doa entering masjid and leaving masjid 95
Doa sneeze 75
Doa get an accident 100
Doa seeing another get an accident 98
Doa after adzan 100
Doa iftar dinner 
Doa sujud Qur'an 85
Asmaulhusna 1-20   
Makna 
Surat al a' rof ayat 1-7
Report
Alhamdulillah Abi bisa mengikuti pengajian dg sangat baik, bacaan sdh semakin lancar, untuk hafalan bisa di check di atas, yg belum ada nilainya berarti belum saya ajari. Untuk makna juga alhamdulillah tidak ada kendala. Semoga, Alloh paring manfaat dan barokah. Aamiiin🤲
PR 
Amal sholih tetep nderes bacaan maupun doa2 nya supaya bacaannya semakin tambah lancar dan hafalannya nggak hilang</t>
  </si>
  <si>
    <t>May 29, 2024 2:28 am</t>
  </si>
  <si>
    <t>*BACAAN*
- Tilawati 5 Hal 42 (waqof)
- Tilawati 5 Hal 43 90%
Hari ini hanya bacaan dan pembelajaran tentang waqof, tidak ada hafalan karena waktunya tidak cukup
mbak nadeen sangat excited sekali, ingin segera naik ke Al-qur'an, untuk pembelajaran waqof sepertinya mbak nadeen masih bingung krn di tilawati belum ada, tp nadeen mau belajar sedikit demi sedikit
Alkhamdulillah sebentar lagi masuk tilawati 6, semoga semakin lancar ya mbak nadeen bacaannya
dan kita akan belajar membaca dg tidak ambil nafas ditengah2 kalimat / cara berhenti yang benar
selalu semangat mbak nadeen
Oh ya mbak nadeen, jangan lupa menyisipkan 6 thobi'at luhur pada saat tepuk2 yaa
Semoga mb nadeen menjadi mubalighot yang faham dunia dan akhirat
amiinnn..
Mohon maaf untuk laporannya baru terkirim sekarang...</t>
  </si>
  <si>
    <t>May 29, 2024 2:47 am</t>
  </si>
  <si>
    <t>1. Bacaan Al-Quran surat Al-Baqoroh Ayat 1- 5
Alhamdulillah bisa mengikuti dengam baik hanya saja, Amal sholeh dirumah dideres lagi yaa Mass Rambo perhatikan panjang pendek dan harokat tasjidnya.
2. Menghafal Surat2 Pendek
- Surat Al-Kafirun
- Surat Al-Fiil
- Surat Al-Qurois
- Surat Al-Maaun
- Surat Al-Kautsar
- Surat Al-Humazah (50%)
- Surat Al-Ashr (50%)
3. Murojaah / Membaca
- Doa pagi
- Doa Raja Istighfar 
- Asmaul Khusna 1 - 20 (50%)
- Doa Mencari Imu 1 &amp; 2
- Doa Minta Ilham yang baik
- Doa Kedua Orangtua
- Doa Kebaikan Dunia dan Akhirot
- Doa Bangun dari Duduk
4. PR
- Membaca Al-Quran Surat Al-Baqoroh Ayat 6 - 10
- Membaca/murojaah surat Al-Humazah dan Al-Ashr (masing-masing 2x) 
- Membiasakan Mempraktekkan doa2 sehari2 yang telah diajarkan
- Membiasakan, mempraktekkan, menertibkan Ibadahnya seperti Sholat, berbuat baik kepada orangtua dan orang lain, dan kemandiriannya.
Alhamdulillah Mass Rambo dapat mengikuti pengajian dengan sangat baik dan semangat
Moga2 Allah Paring Ilmu Manfaat dan Barokah</t>
  </si>
  <si>
    <t>May 29, 2024 6:05 am</t>
  </si>
  <si>
    <t>1. Bacaan QS. Yunus: 54-70 
Alkhamdulillah bagus, but amal Solih yah Dylan always menderes bacaan nya masih kurang buat tajwidnya 
2. Mankul K. Sholah pg. 17 alkhamdulillah he join well and lil bit hard for Dylan to explain the last explanation,but it's better than he can't 
I hope he can knows what I explain to him and he can practice it,good and the best for Dylan 
May Alloh bless you Dylan</t>
  </si>
  <si>
    <t>May 29, 2024 12:49 pm</t>
  </si>
  <si>
    <t>*BACAAN*
Tilawati 5 Hal 43 (95%)
Tilawati 5 Hal 44 (nderes)
*HAFALAN*
- Do'a Ketika Mnejenguk orang sakit (80%)
- Do'a Asmaul Husna 1-50 (80%)
- Do'a Mencari ilmu 1 (100%)
- Do'a Mencari Ilmu 2 (100%)
- Do'a Minta ilham yang baik (100%)
- Do'a Ketetapan Iman (100%)
- Do'a Berlindung dari siksa kubur (95%)
- Do'a Ketika minum susu (100%)
- Do'a Sesudah adzan (100%)
- Do'a Before &amp; After Wudhu (100%)
- Dzikir after sholat (100%)
*PR*
- Nderes Tilawati 5 Hal 44
- Asmaul Husna 1-50
- Menulis Do'a Kesabaran (Nanti saya kirim do'anya)
Alkhamdulillah mbak nadeen sudah hampir masuk tilawati 6 besok, Insya Allah...
untuk hafalan semua yg sudah d hafal supaya selalu dimurojaah setiap hari yaa biar tidak lupa..
dan seperti biasa mb nadeen nunjukkin mainan barbie nya yg serba pink nan menggemaskan, it was adorable...
tetap semangat mbak nadeen, semoga Allah paring barokaah...
see you next week,,,</t>
  </si>
  <si>
    <t>May 29, 2024 1:49 pm</t>
  </si>
  <si>
    <t>-Tilawati 4 hal 15</t>
  </si>
  <si>
    <t>May 29, 2024 1:51 pm</t>
  </si>
  <si>
    <t>- Tilawati 4 hal 16</t>
  </si>
  <si>
    <t>1. Tilawati 5 pg. 43
Alkhamdulillah she reads clearly and fluent even lil bit wrong di last line but it's okay,good nadeen
2. Looking for mad thobi'i and Idghom bighunnah 
This tajweed Nadeen did it and she can look for early 
3. Write idhar halqi
This tajweed in syaaa Alloh next meeting will learn with me or mb rika
Good luck Nadeen and keep on fire pretty 
May Alloh bless you pretty</t>
  </si>
  <si>
    <t>May 29, 2024 1:15 pm</t>
  </si>
  <si>
    <t>1. baca al qur'an surat annisa ayat 7-11
80% lancar bacanya, fokusnya juga bagus, hanya saja perlu nderes lagi dirumah yaa
2. muroja'ah surat2 pendek 
al asr 70%
al kautsar 90% 
annasr (belum hafal)
al kafirun (belum hafal)
al lahab (belum hafal)
3. asma'ulhusna 1-99
amalsholih dibaca lagi dirumah yaa
4. menulis kalimat tasbih
sudah bagus dan 80% rapih
PR untuk dirumah :
1. nderes al qur'an surat annisa 1 halaman setelah ayat 11
2. hafalkan surat al kautsar
3. baca asma'ulhusna 1-40 setiap pagi dan sore
semangaatt....</t>
  </si>
  <si>
    <t>May 29, 2024 12:52 pm</t>
  </si>
  <si>
    <t>1. baca tilawati 4 hal.41 
alhamdulillah baris 5-8 lancar 80% 
2. hafalan surat al humazah 
mohon maaf tidak bisa dilanjutkan pengajiannya karnan sinyalnya terputus2 dan berulang kali wifinya mati, jadi lebih baik ngajinya disudahi saja ..</t>
  </si>
  <si>
    <t>May 29, 2024 10:10 pm</t>
  </si>
  <si>
    <t>A. Bacaan Tilawati 3 Hal 12
Amalsholeh untuk mengulang lagi untuk memperlancar. over all it’s good.
B. Hafalan Surat
Al Ikhlas
Al Lahab (ayat 3-5 masih berusaha untuk menghafal)
NOTE
Amalsholeh menghafal doa untuk next meeting</t>
  </si>
  <si>
    <t>May 29, 2024 11:01 pm</t>
  </si>
  <si>
    <t>1. Bacaan surat Al Ahzab ayat 44-50
2. Menyebutkan dan menjelaskan tajwid di ayat2 pilihan
3. Makna Al Qur'an surat Al Baqarah ayat 159-163
4. Hafalan do'a berlindung dari sifat pelit dan penakut
Alhamdulillah tami bisa mengikuti pengakian dengan baik, semua materi bisa di fahami dengan baik
Note : 1. Tami kurang teliti saat membaca Al Qur'an terutama panjang pendek nya, selain itu semuanya baik</t>
  </si>
  <si>
    <t>May 29, 2024 11:05 pm</t>
  </si>
  <si>
    <t>1. Bacaan surat Al Ahzab ayat 51-62 (2 pages)
2. Menyebutkan tajwid di materi bacaan
3. Makna Al Qur'an surat Al Baqarah ayat 164-169
4. Pengetesan materi hafalan do'a2 bulan mei 2024
Note
Alhamdulillah pengajian tami hari ini tidak ada kendala, semua bagus dan lancar,tapi amal sholih tetep dilanjutkan menderes dirumahnya
Alhamdulillah hampir semua target materi hafalan doa sudah bisa di hafal dengan baik.</t>
  </si>
  <si>
    <t>May 30, 2024 1:54 am</t>
  </si>
  <si>
    <t>Bacaan
Surat Al baqoroh ayat 77-82
Melanjutkan keterangan surat Al Baqarah ayat 217
Makna kitabusshola hal. 44
Report
Alhamdulillah bacaan Irsan meningkat, dia sudah punya nada di dalam membaca Al qur'an tinggal banyakkn nderes supaya tambah lancar lagi. Untuk makna alhamdulillah juga Irsan bisa menangkap penjelasan yg di hadis. Tadi di hadis membahas ttg keutamaan sholat berjamaah dan tidak di perbolehkannya sholat sendiri di luar barisan ketika sholat berjamaah. Tadi  kami banyak sharing ttg sholat berjamaah dg orang non Jamaah, banyak bertukar ilmu juga alhamdulillah, InsyaAllah barokah . 
Saya banyak belajar kosakata bhs inggris dg dia, jadi kita learning each other. Alhamdulillah juga dia semangat dan nemen- nemen i meskipun ngantuk, matanya besar( kata bu gumilar) tetap ngaji. Good Job Irsan. Sampai jumpa di pengajian selanjutnya</t>
  </si>
  <si>
    <t>May 30, 2024 4:54 am</t>
  </si>
  <si>
    <t>1. Tilawati 5 pg. 34-35
2. Review doa 
D. Enter house
D. Hearing the thunder 
D. Minta ilmu yg bermanfaat 
D. Parents
D. Pagi sore
D. Ketetapan iman 
D. Kebaikan dunia akhirat 
D. Wearing the clothes 
D. Leaving the house
D. Sneezing
D. Minta Ilham yg baik
D. Sleep
D. After sleep
D. Go to WC and leaving wc</t>
  </si>
  <si>
    <t>May 30, 2024 4:59 am</t>
  </si>
  <si>
    <t>1. Bacaan Tilawati 5 pg. 35 
Menderes lagiiii ya Dinda
2. Review doa² dan surat²</t>
  </si>
  <si>
    <t>May 30, 2024 5:01 am</t>
  </si>
  <si>
    <t>1. Bacaan Tilawati 5 
Good job and amazing
2. Tajweed Idghom and mad thobii</t>
  </si>
  <si>
    <t>May 30, 2024 5:04 am</t>
  </si>
  <si>
    <t>1. Bacaan QS. At Taubah
More nderes and more over tajweed nya
2. Review surat² and doa</t>
  </si>
  <si>
    <t>May 30, 2024 5:06 am</t>
  </si>
  <si>
    <t>1. Murojaah Q.S Al mulk</t>
  </si>
  <si>
    <t>May 30, 2024 5:07 am</t>
  </si>
  <si>
    <t>1. Makna K. Sholah 
2. Murojaah surat Al Baqarah ayat 255-257
3. Bacaan Tilawati 2</t>
  </si>
  <si>
    <t>May 30, 2024 5:09 am</t>
  </si>
  <si>
    <t>1. Bacaan Ali Imron
2. Menulis bismillahirrahmanirrahim 
3. Review doa²</t>
  </si>
  <si>
    <t>May 30, 2024 12:36 pm</t>
  </si>
  <si>
    <t>1. Tilawati 6 pg. 1 
Waw it's amazing for Nadeen dia mau baca sendiri dan lancar for the first time baca jilid 6
2. Looking for idhar halqi
Nadeen bisa mendeeres lagi tajweed nya
3. Asmaul Husna 1-54 
Alkhamdulillah Nadeen baca nya lancar but for the last Asmaul Husna sedikit lupa 
Good for today Nadeen may Alloh bless you and family</t>
  </si>
  <si>
    <t>May 30, 2024 1:10 pm</t>
  </si>
  <si>
    <t>- Bacaan Tilawati 4 hal 16</t>
  </si>
  <si>
    <t>May 30, 2024 1:17 pm</t>
  </si>
  <si>
    <t>1. Membaca Tilawati jilid 1 halaman 29
Alhamdulillah mas khay bisa membaca Tilawatil dengan lancar bahkan banyak dari huruf" Nya yang sudah hafal good job mas khay
2. Membaca surat Al fatihah dan An nass
Untuk hafalan mas khay alhamdulillah bisa mengikuti arahan Bella dengan baik walaupun sambil gambar tetep bisa fokus baca surat dan beberapa doa 
3. Menulis huruf hijaiyah 
Alhamdulillah mas khay bisa menulis huruf hijaiyah dengan baik bahkan sudah banyak yang hafal bahkan bisa menulis beberapa huruf hijaiyah tanpa di contohi wah good job mas khayy 
Untuk pengajian pada season kali ini alhamdulillah berjalan dengan baik dan lancar 
Semangat ya mas khayy
See you next season mas khayyyy</t>
  </si>
  <si>
    <t>May 30, 2024 1:26 pm</t>
  </si>
  <si>
    <t>1. Membaca surat Al Baqoroh ayat 5 - 6
Alhamdulillah bacaan mas Rambo sudah ada peningkatan ditingkatkan lagi ya mas bacaanya terutama di panjang pendek semangat ya mas ambo good job
2. Tilawati dan tajwid 
Tadi mas ambo ngaji Tilawati dengan Bella alhamdulillah sudah lancar baca tilawatinya dan tadi sudah tebak tebakan tajwid juga sama Bella alhamdulillah mas Rambo bisa jawab pertanyaan dengan baik dan benar 
3. Hafalan Surat" Pendek
Alhamdulillah mas Rambo sudah banyak hafal surat " Pendek hanya saja ada beberapa surat yang lupa awalannya serta lupa beberapa ayat dari suratnya good job mas Rambo banyak deres ya 
Untuk pengajian pada season kali ini alhamdulillah berjalan dengan baik dan lancar 
See you next season mas Rambo 
Semangattt ya</t>
  </si>
  <si>
    <t>May 30, 2024 3:50 pm</t>
  </si>
  <si>
    <t>A. Bacaan Tilawati 4 Hal 34
Alkhamdulillah tadi bacanya mau mengulang2 dan amalsholeh untuk besok membaca the same page biar tambah lancar lagi.
B. Menulis kitabaty 2 Hal 13
C. Praktek Wudhu dan Sholat
Alkhamdulillah bisa mempraktekkan cukup baik. Amalsholeh diperdalam praktek dan bacaan sholat.
D. Murajaah
Asmaul Husna 1-70 (mengulang ulang 31-40)
Surat Al Kaafirun
Doa sebelum dan sesudah makan
Doa sebelum dan sesudah tidur
Doa keluar rumah
Doa Keluar masuk WC
Doa untuk kedua orang tua
Doa kebaikan doa akhirot
NOTE
Amalsholeh untuk mempraktekkan daily doa dan membiasakan untuk sholat. 
Alkhamdulillah chester hari ini ngajinya semangat dan bisa menyelesaikan materinya yang diberikan hari ini.</t>
  </si>
  <si>
    <t>May 30, 2024 4:00 pm</t>
  </si>
  <si>
    <t>A. Bacaan Tilawati 3 Hal 12
amalsholeh untuk tetap membaca in the same page
B. Murajaah
Doa for parent
Doa hearing the thunder
Doa ketika tertimpa musibah
Doa masuk rumah
Doa mohon kesabaran
Alkhamdulillah doa nya jubilee lancar sekali.
NOTE
amalsholeh menderes hal 12 dan menghafal al lahab serta menjelaskan tentang tata cara makan</t>
  </si>
  <si>
    <t>May 30, 2024 4:08 pm</t>
  </si>
  <si>
    <t>1. Baca tilawati 4 hal.42
Alhamdulillah lancar dan bisa mengikuti dengan baik
2. Membaca surat al humazah 
Untuk bacaannya sudah bagus lancar, tapi yg perlu di ulang kembali di ayat 2, 3, dan 7 supaya di ulang2 bacanya biar tambah fasih dan lancar
3. Review asma'ulhusna 1-60
4. Membaca doa minta surga 
Sudah lancar bacanya tinggal dihafal ya mikail..
5. Membaca doa berlindung dari syirik 
Amalsholih dibaca di ulang2 sampai fasih insya alloh bisa cepat hafal
6. Doa2 rutin
Besok pertemuan terakhir ngaji bareng mikail, semoga hafalannya semakin terjaga dan syukur2 bisa bertambah yaa 🥰</t>
  </si>
  <si>
    <t>May 30, 2024 4:16 pm</t>
  </si>
  <si>
    <t>1. Baca tilawati 1 hal.1 dan 30 
2. Doa2 harian :
Doa mau makan 
Doa sesudah makan
Doa akan tidur
Doa bangun tidur
Doa masuk kamar mandi
Doa keluar kamar mandi
Ini beberapa doa yg sudah hafal, dan semoga kedepannya mas khay tambah lancar ngajinya, tambah senang mengaji, dan bisa fokus dengan baik saat ngaji 🥰</t>
  </si>
  <si>
    <t>May 31, 2024 1:32 am</t>
  </si>
  <si>
    <t>1. Bacaan Al-Quran surat Al-Baqoroh Ayat 11 - 15 dan Tilawaty 2 hal 20 untuk memantapkan panjang pendeknya 
Alhamdulillah bacaannya semakin baik dan bisa mengikuti dengan baik, tetep Amal sholeh dirumah dideres lagi yaa Mass Rambo perhatikan panjang pendek dan harokat tasjidnya.
2. Menghafal dan Murojaan
- Surat Al-Humazah
- Surat Al-Ashr
- Doa Berbuka puasa
- Doa Ketetapan Iman
- Doa Berpakaian 
3. Murojaah / Membaca
- Doa pagi
- Doa Raja Istighfar 
- Asmaul Khusna 1 - 30 
- Doa Mencari Imu 1 &amp; 2
- Doa Minta Ilham yang baik
- Doa Kedua Orangtua
- Doa Kebaikan Dunia dan Akhirot
- Doa Bangun dari Duduk
4. PR
- Membaca Al-Quran Surat Al-Baqoroh Ayat 16 - 20
- Membaca/murojaah surat Al-Humazah, Al-Ashr, dan Doa berbuka puasa (masing-masing 2x) 
- Membiasakan Mempraktekkan doa2 sehari2 yang telah diajarkan
- Membiasakan, mempraktekkan, menertibkan Ibadahnya seperti Sholat, berbuat baik kepada orangtua dan orang lain, dan kemandiriannya.
Alhamdulillah Mass Rambo dapat mengikuti pengajian dengan sangat baik dan semangat
Moga2 Allah Paring Ilmu Manfaat dan Barokah ✨🤍</t>
  </si>
  <si>
    <t>May 31, 2024 2:34 am</t>
  </si>
  <si>
    <t>Bacaan
Surat Al Baqarah ayat 83-86
Makna kitabusshola hal. 44-46
Report
Alhamdulillah Bacaan irsan sudah banyak peningkatan. Saya ikut senang, tapi jsngan lupa banyak nderes ya Irsan supaya tambah lancar lagi. Untuk makna hari ini bahas ttg takbir di awal sholat dg mengangkat tangan lurus pundak. Alhamdulillah Irsan sdh faham ttg isi hadisnya. Semoga Alloh paring manfaat dan barokah. See you in the next meeting</t>
  </si>
  <si>
    <t>May 31, 2024 2:47 am</t>
  </si>
  <si>
    <t>1. Bacaan surat At-taubah ayat 112-129 (3 pages)
Alhamdulillah dylan semangat saat ngajinya, bacaan dylan bagus dan lancar,tapi masih kurang teliti di lafadz Allah</t>
  </si>
  <si>
    <t>May 31, 2024 2:50 am</t>
  </si>
  <si>
    <t>1. Bacaan surat Yunus ayat 26-42
Alhamdulillah dylan mengaji dengan baik, bisa menerima materi dengan baik tapi hari ini dylan minta bacaan aja karena mau ke gym</t>
  </si>
  <si>
    <t>May 31, 2024 2:44 am</t>
  </si>
  <si>
    <t>Bacaan
Surat Al munafikun (nomor surat 63) ayat 5-11
Makna kitabu jannah wannar hal. 13-14
Report 
Alhamdulillah bacaan Abi cukup lancar tapi tetap harus banyak menderes supaya tambah lancar. Untuk makna hari ini alhamdulillah tdk ada kendala, pengajian bisa berjalan dengan lancar. Abi juga saya minta untuk practice reconveying qur'an / hadith, insyaallah saya kirim ke grup ini. Mg2 Alloh paring manfaat dan barokah. Aamiiin🤲</t>
  </si>
  <si>
    <t>May 31, 2024 3:05 am</t>
  </si>
  <si>
    <t>1. Murojaah Surat Adh-Dhuha s/d Albayyinah, Doa Masuk Pasar, Doa ketetapan Iman, Doa berlindung dari sirik, Doa melihat orang yang tertimpa musibah
2. Bacaan QS. Alhazab 63-73
3. Makna K. Shoum hal. 8-9
Alhamdulillah tami mengikuti semua sesi pengajian dengan sangat baik
Moga2 Allah paring manfaat dan barokah..amin</t>
  </si>
  <si>
    <t>May 31, 2024 4:16 am</t>
  </si>
  <si>
    <t>A. Bacaan Surat Al Anbiya ayat 91-101 dan doa setelah membaca alquran
Alkhamdulillah bacaannya dehan sudah bagus dan lancar.  jangan lupa sering Menderes okay.
B. Murajaah
Surat Al Fatihah - Al Humazah
Doa sebelum dan sesudah makan
Doa sebelum dan sesudah tidur
Doa untuk kedua orang tua
Doa kebaikan dunia dan akhirot 
Doa berpakaian
Doa ketetapan iman
Doa mencari ilmu yang bermanfaat
Doa minta ilham yang baik
Doa mohon kesabaran
Doa ketika mendengar adzan 
Doa ketika masuk dan keluar masjid
Doa masuk dan keluar rumah 
Doa mencari ilmu 1 dan 2 
Doa minum susu
Doa ketika marah 
C. 5 bab dalam jamaah
Pemahaman 5 bab dalam jamaah tentang pentingnya mengaji, mengamal,membela, sambung jamaah, thoat, juga mengenai keimaman
Note : 
Amlsholih lebih banyak Menderes, dan dijaga hafalannya agar tidak lupa, dan jangan lupa mempraktekkan doa doanya dalam kehidupan sehari-hari, may Alloh bless you.. fighting...</t>
  </si>
  <si>
    <t>May 31, 2024 4:18 am</t>
  </si>
  <si>
    <t>1. Bacaan QS. Yunus ayat 71-88 
Banyak² menderes yaa Dylan, sebenernya Dylan dh lancar bacanya tp kadang tidak memerhatikan tajweed nya, so banyak² nderes yak Dylan 
2. Murojaah doa² 
D. Want to eat n after eat
D. Go to sleep n wake up 
D. Enter and leaving bathroom 
D. Wearing clothes 
D. Breakfasting 
D. Asking to be patient (new)
D. Entering the house (new)
D. Our parents
D. Kebaikan dunia akhirat
D. Ketetapan iman
3. Murojaah surat² 
Ad Dhuha 
Al Maun
Al fil 
Al Humazah 
At takastur
Al Qoriah 
Al adiyat
Al zalzalah 
Al bayyinah
Alkhamdulillah for mutojaah Dylan good but for doa harus more murojaah nya lagi ya Dylan because u have to baca doa everytime right
Homework 
Memorize doa asking to be patient and doa entering the house 
Alkhamdulillah so far so good and sedikit  but it's okay just for funny</t>
  </si>
  <si>
    <t>May 31, 2024 1:12 pm</t>
  </si>
  <si>
    <t>Bacaan 
surat al infitor ayat 1-19 &amp; surat al mutoffifin ayat 1-6
Makna surat al an'am ayat 165 &amp; surat al a'rof ayat 1-2
Report
Bacaan Dwiki Alhamdulillah sudah cukup lancar, tadi ada bbrp yg harusnya pendek di baca panjang tapi mostly bacaannya sdh bagus, tinggal banyakin nderesnya. Untuk makna hanya bisa ngaji 3 ayat karna Dwiki mau get new car katanya. Semoga Alloh paring lancar dan barokah. Aamiiin🤲🙏</t>
  </si>
  <si>
    <t>May 31, 2024 1:55 pm</t>
  </si>
  <si>
    <t>1. Baca tilawati 4 hal.42 
Alhamdulillah 80% lancar, amalsholih nderes lagi dirumah yaa, semoga dihari senin bacaannya tambah lancar dan bisa naik ke hal. Berikutnya 
2. Hafalan surat al humazah
Untuk ayat 2 alhamdulillah sudah fasih, ayat 3 dan 7 juga sudah fasih, amalsholih nderes lagi dirumah ya semoga dibulan juni bisa dengan mudah hafal 🙏
3. Asma'ulhusna
4. Review 5bab, 4 tali keimanan, 6 tobi'at luhur, rukun jman, dan rukun islam
5. Review doa minta surga dan doa berlindung dari syirik
6. Doa2 rutin</t>
  </si>
  <si>
    <t>June 1, 2024 12:07 am</t>
  </si>
  <si>
    <t>Juni</t>
  </si>
  <si>
    <t>Bacaan
Tilawaty 3 hal 12
👉Baca asmaulhusna 1-10
👉Baca doa get an accident
👉Jubilee cerita :
She has no school today, She has new teacher and she will go to kindergarten. And when she grow up she want to be a doctor for animals
Wow👏👏👏
May Alloh give barokah aamiiin🤲
Report:
Alhamdulillah jubilee can do bacaan well. But she needs more nderes for tilawaty 3 page 12.and don' t forget to nderes the doa- doa too, ya Jubilee. Ternyata jubilee bisa cerita banyak hal ya. Tadi juga cerita Livy doesn't wear  underwear/ pant now and when she (jubilee) was a kid ,she wear diapers😅😂😂 lucunya 🤗🤗🤗. ok semoga Alloh paring manfaat dan barokah. See you in the next ngaji jubilee🥰</t>
  </si>
  <si>
    <t>June 1, 2024 1:21 pm</t>
  </si>
  <si>
    <t>1. Membaca Asmaul Husna 1-99 dan Surat Al-Kafirun
=Amal solih di hafalkan
2. Cerita tentang nabi muhammad
3. Membaca Tilawati 4 hal. 34 baris ketiga dan keempat
=alhamdulillah sudah baik bacannnya seteah diulang2, silahkan lanjut ke baris ke lima
Moga2 Allah paring ilmu manfaat dan barokah.. amin</t>
  </si>
  <si>
    <t>June 3, 2024 12:39 pm</t>
  </si>
  <si>
    <t>*BACAAN*
- Tilawati 6 Hal 1 (90%)
- Tilawati 6 Hal 2 (100%)
*HAFALAN*
menulis Do'a Kesabaran
*PR*
- Menderes Tilawati 6 Hal. 1
- Menderes Tilawati 6 Hal. 3
- Menderes Do'a Kesabaran
- Menderes Asmaul Husna
Alkhamdulillah mbak nadeen bisa mengikuti pengajian dengan baik, untuk bacaannya halaman 1 tetap mengulang ya, karena panjang pada hukum Ghunnah (di surat An-nas Hal 1) mbak nadeen terlalu cepat membacanya
dan untuk ta'awudz supaya agak pelan ya nadeen, jangan cepat2
alkhamdulillah tadi menulis do'a kesabaran dan mbak nadeen menulis dalan Arab Version, mohon nanti d check lagi nggeh, sudah saya kirim materi nya lewat wa
semoga Allah paring lancar barokah</t>
  </si>
  <si>
    <t>June 3, 2024 12:51 pm</t>
  </si>
  <si>
    <t>*Bacaan*
- Tilawati 2 halaman 13
- Muthaffifin ayt.1-12
- Q.S Insyiqaq ayat 1-15
#Untuk bacaan sebenarnya sudah lancar 85-90%, tetapi ketika berhenti ditengah2 kalimat fitri masih sering salah, tidak boleh mengambil nafas di detengah2 kalimat, harus pas pengulangannya, untung ndenggungnya "Ghunnah" kurang panjang ), dan untuk surat al-Insyiqaq ayat2 terakhir fitri sangat lancar (16-24) tp di ayat 1-15 malah kurang lancar, jadi harus menderes lagi
*Hafalan*
* Surat Pendek (dari surat An-Nas sampai Al-Zalzalah)
*Makna*
- K.sholah hal.133</t>
  </si>
  <si>
    <t>June 3, 2024 11:37 pm</t>
  </si>
  <si>
    <t>Bacaan
Tilawaty 3 hal. 12
She said tired so, the ngaji finish earlier</t>
  </si>
  <si>
    <t>June 3, 2024 11:39 pm</t>
  </si>
  <si>
    <t>Bacaan
Tilawaty 3 hal 13  line 1-4
Jubilee said i'm sleepy. so, we finished the tilawaty and we  murojaah surat al lahab
Report
Alhamdulillah Jubilee can follow after me well. But she needs to more nderes  and for hafalan surat al lahab She forgot in some parts .But don't worry, InsyaAllah by nderes She can memorize it. Ok, we do murojaah surat allahab everyday on  this week. Semangat ya jubilee💪 i believe you can do it😊. May Alloh give barokah. See you on the next ngaji</t>
  </si>
  <si>
    <t>June 3, 2024 11:51 pm</t>
  </si>
  <si>
    <t>Tilawaty jilid 3 hal 12
She said tired so the ngsji finish earlier
She can go to the next page (13)</t>
  </si>
  <si>
    <t>June 4, 2024 6:03 am</t>
  </si>
  <si>
    <t>Makna dan keterangan k.jannah wannar hal. 28-29 (b.indo)</t>
  </si>
  <si>
    <t>June 4, 2024 6:04 am</t>
  </si>
  <si>
    <t>1. Murojaah
doa masuk pasar (Alhamdulillah lancar)
doa kumpulan nabi (Alhamdulillah lancar)
5 bab (Alhamdulillah lancar)
4 tali keimanan (Belum tau)
6 alam kehidupan manusia (lupa)
2. Makna k.solah hal.74-75
= Alhamdulillah Nissa dapat mengikuti makna dengan baik
Moga2 Allah paring manfaat dan barokah</t>
  </si>
  <si>
    <t>June 4, 2024 6:10 am</t>
  </si>
  <si>
    <t>1. Murojaah surat an nas, Al Falaq, Al ikhlas, Al lahab, An nasr
= Surat Al lahab dan an nasr banyak yg lupa, selainnya Alhamdulillah lancar
2. Murojaah daily doa: doa sblm dan bangun tidur, doa masuk keluar kamar mandi, doa sebelum dan sesudah makan, doa kedua org tua 
= Banyak yg lupa, mohon amsol utk mempraktekkan daily doa di rumah.
3 . Bacaan tilawati 4 hal. 34 baris kelima hingga akhir
= Alhamdulillah setelah diulang2, bagus bacaannya dan boleh naik ke hal. Berikutnya.
Amsol deres di rumah.
4. Menulis Asmaul Husna 71-80
Moga2 Allah paring manfaat dan barokah</t>
  </si>
  <si>
    <t>June 4, 2024 6:29 am</t>
  </si>
  <si>
    <t>Baca Alquran surat an-nisa ayat 12-14 
Murajaah doa 
Doa sebelum makan
Doa sesudah makan
Doa pagi dan sore 
Doa minum susu
Doa mau tidur
Doa bangun tidur 
Doa masuk kamar mandi 
Doa keluar kamar mandi 
( Arti dari doa masuk dan keluar kamar mandi ) 
Murajaah surat 
Surat An-Nas 
Surat Al- Falaq 
Surat Al Kautsar 
Surat Al ikhlas 
Asmaul husna 1-40 
Report: Alhamdulillah Grazia membacanya sudah bagus, lebih banyak Menderes lagi dan teliti dalam panjang dan pendeknya ya, juga jangan lupa dipraktekkan doa doa harian yang sudah dihafalkan, juga suratnya. Semoga Alloh memberikan kebarokahan, semangatt kak Zia..</t>
  </si>
  <si>
    <t>June 4, 2024 9:25 am</t>
  </si>
  <si>
    <t>1. Bacaan Alquran surat Al anbiya' ayat 102-112 dan doa setelah baca Alquran
2. Makna kitabushola halaman 113-114 
Report: Alhamdulillah bacaannya dehan sudah baik, amlsholih tetap Menderes nggih, semoga Alloh memberi manfaat, dan kebarokahan aamiin.</t>
  </si>
  <si>
    <t>June 4, 2024 9:32 am</t>
  </si>
  <si>
    <t>1. Bacaan surat an-nisa ayat 15-19 dan doa setelah membaca alquran 
2. Murajaah surat 
Annas
Al Falaq
Al ikhlas 
An nasr 
Al kafirun 
Al lahab
3. Murajaah doa 
Masuk rumah 
Keluar rumah 
Mau makan
Setelah makan
Mau tidur 
Setelah tidur 
Minum susu
Masuk kamar mandi
Keluar kamar mandi 
Asmaul Husna 1-40</t>
  </si>
  <si>
    <t>June 4, 2024 9:39 am</t>
  </si>
  <si>
    <t>A. Bacaan Tilawati 6 hal 15
B. Murajaah
Asmaul Husna 1-50
Surat Al fatihah - Al Quraisy
Doa minta ilham yg baik
Doa untuk kedua orang tua
Doa kebaikan dunia dan akhirot
Doa masuk dan keluar masjid
Doa masuk dan keluar rumah
Doa ketetapan iman
Doa minta kesehatan
Doa berpakaian
Doa setelah mendengar adzan
Doa mohon kesabaran (belum lancar)
Report: amlsholih daud lebih tertib lagi dalam mengaji, dan ketika membaca tilawati, jangan lupa banyak Menderes dan dipraktikan dalam kehidupan sehari-hari doa harian yang sudah dihafalkan, semoga Alloh memberi manfaat lancar dan barokah aamiin.</t>
  </si>
  <si>
    <t>June 4, 2024 9:50 am</t>
  </si>
  <si>
    <t>Trouble sinyal 
Diganti hari lain</t>
  </si>
  <si>
    <t>June 4, 2024 12:34 pm</t>
  </si>
  <si>
    <t>*BACAAN*
- Tilawati 6 Hal 1 (100%)
- Tilawati 6 Hal 3 (100%)
- Tilawati 6 Hal 4 (85%)
*TAJWID*
- Idhar Halqi (melanjutkan mengerjakan PR)
*PR*
- Menderes Tilawati 6 Hal 4
- Do'a kesabaran
Alkhamdulillah bacaan nadeen sangat bagus, untuk pemberhentian di tengah2 kalimat kadang masih ada dalam bacaannya, tp tadi ketika dijelaskan bahwa mengulangnya dr awal, mb nadeen lgsgung paham, jadi dibacaan selanjutnya ketika salah mbak nadeen mengulangnya dr awal
dan tadi ada PR tajwid , jadi kita mengerjakan PR, alkhamdulillah tadi dibantu oleh yanda jadi saya terbantu ketika menjelaskan
tetap semangat mb nadeen</t>
  </si>
  <si>
    <t>June 4, 2024 1:46 pm</t>
  </si>
  <si>
    <t>- Tilawati 4 hal 42 (Alhamdulillah bacaannya Mikail bagus)
- review doa2 solat (Alhamdulillah bagus)
- adzan &amp; qomat (Alhamdulillah bagus)
- asmaul-husna (lancar 1-40)
-  Murojaah surat2 pendek yg di hafal (surat alhumazah masih proses menghafal)
Semoga Allah Paring manfaat lancar dan barokah</t>
  </si>
  <si>
    <t>June 4, 2024 12:57 pm</t>
  </si>
  <si>
    <t>1. baca tilawati 4 hal 40-41 
alhamdulillah lancar bisa mengikuti dengan baik, untuk selanjutnya halaman 41 nderes dirumah yaa
2. muroja'ah surat2 pendek 
al fatihah 
annas 
al falaq
al ikhlas
al asr
annasr
al kautsar
al fiil
al quroisy
al maa'uun
al lahab
al kaafirun (lupa belum di test)
al humazah 
at takatsur 
3. review doa2 harian materi 6-8yo 
4. asma'ulhusna 1-70
5. doa2 sholat sudah 100% lancar</t>
  </si>
  <si>
    <t>June 4, 2024 2:09 pm</t>
  </si>
  <si>
    <t>1. baca al-Qur'an surat an nisa ayat 20-23
alhamdulillah 80% lancar bacanya, untuk kekurangannya hanya di beberapa kata salah di baca maka dari itu amalsholih nderes dirumah untuk ayat 24 sampai 1 halaman yaa
2. muroja'ah surat2 pendek 
al fatihah 
annaas
al falaq 
al ikhlas 
alhamdulillah 85% lancar dan hafal
3. asma'ulhusna 1-40
4. doa2 sholat dan dzikir sesudah sholat 70% hafal 
5. doa penutup</t>
  </si>
  <si>
    <t>June 5, 2024 12:27 am</t>
  </si>
  <si>
    <t>● Materi:
- Bacaan Tilawati 4 hal 17 (Sudah cukup lancar tapi masih banyak kesalahan harokat)
- Menderes hafalan Surat surat Pendek: Alfatihah, Annas, Aliklash, AlFalaq, Alkausar, AlFill, AlLahab, Annasr, AlAsr, AlQuroish, Alhumazah, AlKafirun
PR
- Membaca tilawati 4 hal 17
- Membaca surat surat pendek
Semoga Allah Paring lancar dan barokah
الحمدلله جزاكم الله خيرا
اميــــــــــــن.
الحمدلله جزاكم الله خيرا</t>
  </si>
  <si>
    <t>June 5, 2024 12:28 am</t>
  </si>
  <si>
    <t>● Materi:
Bacaan
- Tilawati jilid 4 hal 40
-Alhamdulilah sudah bisa membaca dengan cukup baik tapi masih perlu diulangi 
-Menghafal Surat AtTakasur 1-8
-Membaca Surat surat pendek
PR
- Membaca tilawati 4 hal 40
- Membaca surat surat pendek
Semoga Allah Paring lancar dan barokah
الحمدلله جزاكم الله خيرا
اميــــــــــــن.</t>
  </si>
  <si>
    <t>● Materi:
Bacaan
- Tilawati jilid 4 hal 40
-Alhamdulilah sudah bisa membaca dengan cukup baik tapi masih perlu diulangi 
-Menghafal Surat AtTakasur 1-4
PR
- Membaca tilawati 4 hal 40
- Membaca surat surat pendek
Semoga Allah Paring lancar dan barokah
الحمدلله جزاكم الله خيرا
اميــــــــــــن.</t>
  </si>
  <si>
    <t>June 5, 2024 12:29 am</t>
  </si>
  <si>
    <t>● Materi:
Bacaan
- Tilawati jilid 4 hal 39
-Alhamdulilah sudah bisa membaca dengan sangat baik dan lanjut ke halaman 40
-Menghafal Surat AtTakasur
PR
- Membaca tilawati 4 hal 40
- Membaca doo doa harian
Semoga Allah Paring lancar dan barokah
الحمدلله جزاكم الله خيرا
اميــــــــــــن.</t>
  </si>
  <si>
    <t>👉Bacaan
Surat Al baqoroh ayat 87-97
👉Murojaah doa harian 
👉makna kitabusshola hal. 46-47
Report
Alhamdulillah Irsan bisa mengikuti pengajian dg sangat baik, bacaannya sudah lebih lancar, tapi tetap harus banyak nderes ya 😄. Untuk makna juga alhamdulillah lancar tidak ada kendala. Semoga Alloh paring manfaat dan barokah. Sampai jumpa di pengajian berikutnya
PR 
Memperbanyak nderes bacaan dan hafalan doa harian maupun surat pendek</t>
  </si>
  <si>
    <t>June 5, 2024 2:27 am</t>
  </si>
  <si>
    <t>👉Bacaan
Surat Attaghobun  ayat 1-9
👉Murojaah doa harian
👉makna kitabu jannah wannar hal. 15
👉makna surat al baqoroh ayat  98-99
Report
Alhamdulillah pengajian bisa berjalan dg lancar, Abi bisa mengikuti pengajian dg sangat baik, hafalan doanya sdh ada banyak peningkatan dari lupa menjadi hafal kembali dan dari  belum hafal menjadi almost hafal. Kalau untuk makna Alhamdulillah tidak ada kendala. Jaza kallohu hoiro Abi for your help. Tetap semangat mengaji, see you in the next ngaji☺. Semoga Alloh paring manfaat dan barokah</t>
  </si>
  <si>
    <t>June 5, 2024 3:40 am</t>
  </si>
  <si>
    <t>1. Opening+ nasehat about gratitude for 16 mins.
2. Baca tilawati 5 pg 33-34, Alhamdulillah she understands materi halaman itu. Bisa lanjut halaman selanjutnya.
3. doa after read Qur'an 98
4. doa kedua org tua 
5. doa pagi sore 
6. doa kebaikan dunia akhirat 
NB: inshaAllah ngaji lg besok. Amal Sholeh di ingat kan, utk makan &amp; solat lebih awal</t>
  </si>
  <si>
    <t>June 5, 2024 3:59 am</t>
  </si>
  <si>
    <t>After recovery, ngejar materi study before summer break.</t>
  </si>
  <si>
    <t>June 5, 2024 9:13 am</t>
  </si>
  <si>
    <t>1. Bacaan surat an-nisa ayat 27-33 dan membaca doa setelah membaca Alquran 
2. Grazia want murajaah surat 
Annas 
Al Falaq
Al kafirun 
Al ikhlas 
Al Kautsar 
An nasr 
3. Murajaah doa harian (7yo) 
Doa masuk rumah
Doa keluar rumah 
Doa masuk dan keluar masjid ( masih lupa ) 
Doa berbuka puasa 
Doa ketika tertimpa musibah
Doa melihat tertimpa musibah
4. Pengenalan 29 karakter 
4 tali keimanan
6 thobiat luhur 
5 bab
5. Tajwid 
Idhar halqi
Idgom bigunnah
Idgom bilagunnah 
Gunnah musyadah 
6. Grazia want menulis Pegon 
Syukur 
Report : Alhamdulillah Grazia semangat mengaji, jangan lupa tetap banyak Menderes dan mempraktekan doa doa hariannya, semangat, semoga Alloh paring kebarokahan aamiin</t>
  </si>
  <si>
    <t>June 5, 2024 9:37 am</t>
  </si>
  <si>
    <t>1. Membaca tilawati 4 halaman 13 
Alhamdulillah jubilee membaca nya sudah lancar 
2. Murajaah surat Al lahab 
Sudah hafal ayat 1-3 sedang proses menghafal ayat 4 
Semangat jubilee.. semoga Alloh memberikan manfaat dan kebarokahan.. aamiin..</t>
  </si>
  <si>
    <t>1.membaca Tilawati jilid 1 halaman 30 
Alhamdulillah bacaan mas khay sudah bagus huruf" Nya sudah hafal hanya saja mas khay kurang fokus tp tetep baca Tilawati sampai selesai semangatt ya mas khay good job👍
2. Membaca Asmaul Husna 1- 20 
3. Membaca doa kenaikan dunia akhirot
4. Membaca doa untuk kedua orang tua
5. Membaca doa pagi dan sore 
Untuk hafalan mas khay alhamdulillah sudah banyak yang mulai hafal tinggal banyak deres ya mas khay
6. Membaca surat al fatihah 
7 membaca surat an nass
8. Membaca surat Al falaq
Alhamdulillah hafalan surat mas khay sudah mulai hafal ya mas semangat deres maz khay 
Untuk pengajian pada season ini berjalan dengan baik dan lancar 
See you next season</t>
  </si>
  <si>
    <t>June 5, 2024 9:46 am</t>
  </si>
  <si>
    <t>1. Membaca Tilawati jilid 1 halaman 31
Untuk bacaan mas khay alhamdulillah sudah bagus lancar hurufnya sudah banyak yang hafal hanya kurang fokus aja
2. Membaca Asmaul Husna 1-20
3. Membaca doa pagi sore
4. Membaca doa untuk kedua orang tua
5. Membaca doa kebaikan dunia dan akhirot
Untuk doa" Alhamdulillah  mas khay sudah banyak yang mulai hafal insyaallah dengan banyak deres bisa cepet hafal 
6. Pengenalan 5 bab 
Alhamdulillah mas khay sudah hafal 5 bab bahkan mas khay juga tepuk" 5 bab bareng Bella mas khay kelihatan happy waktu tepuk 5 bab 
Untuk pengajian pada season ini Alhamdulillah berjalan dengan baik dan lancar
See you next season
Semangat mas khayyy</t>
  </si>
  <si>
    <t>June 5, 2024 9:58 am</t>
  </si>
  <si>
    <t>1. Bacaan surat Al Baqoroh ayat 11-14
 2. Tilawati jilid 3 halaman 13
Untuk bacaan alhamdulillah blas Rambo semakin banyak peningkatan panjang pendek nya sudah mulai teratur bahkan beberapa tajwid sudah ada yang hafal setelah baca kita sempet tebak" An tajwid dan alhamdulillah mas ambo menjawab dengan baik dan benar good job mas ambo
3. Membaca Asmaul Husna 1-30
4. Doa pagi dan sore
5. Doa mencari ilmu 1
6. Hafalan surat " Pendek dan Al maun 
Untuk hafalan mas ambo sudah lumayan hafal banyak surat dan doa namun ada beberapa doa dan surat yang lupa awalannya lebih giat Menderes ya mas ambo good job
Untuk pengajian pada season ini Alhamdulillah berjalan dengan baik dan lancar
See you next season mas ambo 
Bye.. Byeee... 
Untuk hafalan mas</t>
  </si>
  <si>
    <t>June 5, 2024 10:08 am</t>
  </si>
  <si>
    <t>1. Membaca Tilawati jilid 1 halaman 32
Untuk bacaan mas khay alhamdulillah sudah lancar dan huruf" Nya sudah hafal tinggal dijaga fokus nya saja ketika membaca fokus terus ya mas khay good job
2. Asmaul Husna 1-20
3. Doa pagi dan sore
4. Doa untuk kedua orang tua
5. Doa kebaikan dunia akhirot 
Untuk hafalan  mas khay sudah mulai hafal asmaul Husna 1- 10 alhamdulillah ya mas khay dan untuk doa" Yang lain pun sudah mulai hafal sampai pertengahan doa alhamdulillah bgt semangat hafalannya ya mas khay 
6. Menulis huruf hijaiyah
Mas khay sudah pintar menulis huruf hijaiyah bahkan tidak di contoh an pun bisa menulis huruf hijaiyah sendiri karena mas khay sudah hafal hurufnya yeayyyy alhamdulillah mas khayy semangat ya 
7. Pengenalan tentang sholat 5 waktu
Mas khay bisa menjawab pertanyaan Bella dengan baik dan benar bahkan mas khay bisa menyebutkan  waktu" Sholat berdasarkan jumlah rokaatnya semangat terus mas khay 
Untuk pengajian pada season ini Alhamdulillah berjalan dengan baik dan lancar
See you next season mas khayyy
Semangat selalu</t>
  </si>
  <si>
    <t>June 5, 2024 10:16 am</t>
  </si>
  <si>
    <t>1. Membaca surat Al Baqoroh ayat 15-18
2. Membaca Tilawati jilid 3 halaman 14
Untuk bacaan mas ambo sudah banyak perkembangan dari sebelumnya panjang pendeknya sudah mulai tersusun walaupun belum sempurna dan dengungnya pin sudah pas alhamdulillah ya mas ambo banyak deres yaa
3. Tajwid mat thobii dan idgom bigunnah
Setelah membaca mas ambo di beri Bella beberapa pertanyaan tentang tajwid dan mas ambo bisa menjawab nama tajwidnya panjangnya berapa harokat alhamdulillah sudah hafala beberapa hukum tajwid 
4. Asmaul Husna 1-30
5. Doa pagi dan sore
6. Doa mencari ilmu 1
7. Surat Al maun 
Untuk hafalan mas ambo sebenarnya sudah banyak yang hafal namun terkadang lupa awalan atau pertengahan surat atau doa insyaallah dengan banyak deres bisa tambah lancar lagi 
8. Review 5 bab
Mas ambo mengulas kembali 5 bab dengan benar mas ambo bisa mendengar materi dari bella dengan baik dan bisa menjawab beberapa pertanyaan dengan baik dan benar alhamdulillah ya mas ambo 
Untuk pengajian pada season ini Alhamdulillah berjalan dengan baik dan lancar
See you next season mas ambo
Sukses selalu banyak deres ya...</t>
  </si>
  <si>
    <t>June 5, 2024 12:36 pm</t>
  </si>
  <si>
    <t>*BACAAN*
- Tilawati 6 Hal 4 (95%)
- Tilawati 6 Hal 5 (95%)
*HAFALAN*
- Asmaul Husna (1-50) (100%)
- Do'a Masuk Pasar (100%)
- Do'a ketika menjenguk orang sakit (85%)
- Do'a ketika ada petir (100)
*PR*
- Tilawati 6 Hal 6-7 (85%)
- Asmaul husna no.50-55
- Menulis Do'a Kesabaran (sudah saya kirim di WA ibuk gumilar)
Alkhamdulillah mbak nadeen bisa mengikuti pengajian dg baik, sepertinya penjeleasan saya kurang bisa dipahami oleh mbak nadeen, mgkn karena saya pakai baahsa Indonesia, tp alkhamdulillah diterjemahkan oleh ibuk, jadi mbak nadeen bisa paham maksud saya, alkhamdulillahijazakillahuqoiro
mbak nadeen sangat cepat sekali menyerap penjelasan dr saya, untuk pemberhentian ditengah2 kalimat yg harus pas pengulangannya, dan tidak boleh ambil nafas di tengah2 kalimat, mbak nadeen bisa langsung mempraktekannya hari ini, dan progressnya sangat cepat
untuk Asmaul Husna sudah sangat lancar no.1-50, yg terbalik hanya 1-2 nomor saja.. Good job mbak nadeen..
jangan lupa unutk menulis Do'a kesabaran ya mbak nadeen
semoga Allah paring manfaat dan barokah,, Amiin...</t>
  </si>
  <si>
    <t>June 5, 2024 1:42 pm</t>
  </si>
  <si>
    <t>- Tilawati 4 hal 42 (Alhamdulillah lancar, naik ke hal 43)
- Penjelasan 5 BAB
Note utk orgtua:
Amsol dijelaskan kembali 5 Bab ke Mikail secara baik beserta contohnya,tadi sdh saya jelaskan juga semampu saya, semoga bisa dipahami dengan baik.
Ajzkh🙏
Semoga Allah Paring manfaat lancar dan barokah</t>
  </si>
  <si>
    <t>June 5, 2024 2:05 pm</t>
  </si>
  <si>
    <t>1. Bacaan surat saba' ayat 1-14 + tajwid
2. Makna surat Al Baqarah ayat 170-176
3. Hafalan do'a minta dipilihkan sesuatu
Alhamdulillah hari ini pengajian berjalan lancar, tami membaca dg cukup baik dan lancar, *tapi masih harus diperbanyak lagi nderes dirumah dan diperhatikan lagi panjang pendeknya* , materi makna juga baik, tami menulis dan memahami dg baik dan tertib.</t>
  </si>
  <si>
    <t>June 5, 2024 3:55 pm</t>
  </si>
  <si>
    <t>1. Baca tilawati 4 hal.41 baris 1-4 
Alhamdulillah bisa mengikuti bacaan dengan baik dan lancar 
2. Doa2 rutin 
Doa minta ketetapan iman
Doa minta kesabaran
Doa minta ilham yg benar
Doa minta ilmu yg manfaat
Doa pagi sore
Doa untuk kedua orang tua
Doa kebaikan dunia akhirot
*Tugas Dirrumah* 
Amalsholih nderes tilawati yg sudah mba tandai yaa 😉
Semoga alloh paring lancar dan barokah</t>
  </si>
  <si>
    <t>June 6, 2024 1:34 am</t>
  </si>
  <si>
    <t>1. Cerita Nabi Muhammad dan Pendeta Buhaira
2. Membaca Asmaul Husna dan Surat Al Kafirun
PR : menghafalkan surat Al Kafirun ayat 1 &amp;2
Moga2 Allah paring lancar barokah</t>
  </si>
  <si>
    <t>June 6, 2024 1:39 am</t>
  </si>
  <si>
    <t>1. Murojaah surat al-lail, asy syams, Al balad, Al Fajr, Al gosyiah dan ayat kursi 
2. Membaca surat saba ayat 15-22
= Alhamdulillah bacanya sangat hati2 dan teliti kalau salah bisa langsung di perbaiki sendiri
3. Makna dan keterangan k.shoum hal. 10, 15 dan 16
= Alhamdulillah tami mengikuti makna dengan sangat baik, bagus sekali mau bertanya pada hadits yg tidak dimengerti dan mengkomunikasikan kembali informasi yg sdh di dapat dengan sangat baik.
Moga2 Allah paring lancar barokah amin</t>
  </si>
  <si>
    <t>June 6, 2024 2:38 am</t>
  </si>
  <si>
    <t>Bacaan
👉Surat attaghobun ayat 10-18
👉Makna kitabu jannah wannar hal. 17-18 &amp; 21-23
Report
Alhamdulillah pengajian bisa berjalan dg lancar tanpa kendala, Abi nya juga bisa menyerap kemangkulan dg sangat baik. Semoga Alloh paring manfaat dan barokah. Aamiiin 🤲🙏</t>
  </si>
  <si>
    <t>June 6, 2024 2:43 am</t>
  </si>
  <si>
    <t>Bacaan
Surat al Baqarah 97-103
Makna kitabusshola hal. 47-48
Report
Alhamdulillah saya ikut senang bacaan Irsan sdh banyak peningkatan. Tetap banyakin nderes ya Irsan. Untuk makna, Irsan juga bisa mengikuti dg baik, bisa menyerap kemangkulan dg sangat baik pula,and bisa make summary and he can  tells about the conclution of the hadith too. Good Job Irsan. Semoga Alloh paring manfaat dan barokah</t>
  </si>
  <si>
    <t>June 6, 2024 2:50 am</t>
  </si>
  <si>
    <t>Bacaan 
Tilawaty 3 page 14
Murojaaah  surat al lahab
Report
Alhamdulillah jubilee do ngaji well although she wants ngaji fast. She said she want playing with her cousin😊. I thought if jubilee forgot the beginning of surat Allahab so, her homework is nderes tilawaty 3 page 14 and nderes surat Al lahab. Good Job jubilee 👍 see you on friday🤩</t>
  </si>
  <si>
    <t>June 6, 2024 11:53 pm</t>
  </si>
  <si>
    <t>1. Bacaan surat Al Kahfi ayat 5-15
2. Makna surat Al Kahfi ayat 5-12
3. Hafalan do'a minta dipilihkan sesuatu
Alhamdulillah hari ini pengajian berjalan lancar, jourdan membaca Al Qur'an dengan cukup baik, tapi masih banyak kesalahan-kesalahan kecil didalam membaca, *amal sholih jourdan diperbanyak lagi nderesnya dirumah*
Alhamdulillah makna Al Qur'an juga berjalan dengan baik jourdan menulis dg baik dan tertib</t>
  </si>
  <si>
    <t>June 6, 2024 1:57 pm</t>
  </si>
  <si>
    <t>1. baca tilawati 4 hal.41 
baris 1-4 sudah lancar, selanjutnya amalsholih baris 5-8 nderes lagi dirumah ya...
2. nderes surat attakatsur
3. review etiquette of dressing and grooming FOR WOMEN
sedikit mempraktekkan cara berpakaian sesuai syari'a dan alhamdulillah kirana memperhatikan dengan baik dan dia juga semangat dengan materi ini 
4. asma'ulhusna 1-70</t>
  </si>
  <si>
    <t>June 7, 2024 1:03 am</t>
  </si>
  <si>
    <t>👉Bacaan:
Surat Al baqoroh ayat 104-112
👉makna kitabusshola hal. 49-50
Report:
Alhamdulillah pengajian hari ini bisa berjalan dg lancar meskipun ada sedikit kendala sinyal tapi alhamdulillah Irsan bisa ngaji sampai selesai dg tertib dan rajin(memperhatikan ketika mangkul dan menulis keterangan sampai selesai) Bacaannya sudah mulai semakin meningkat alhamdulillah, tapi tetap ada PR ya Irsan, menderes hafalan doa, hafalan surat pendek(InsyaAllah aku test on monday), nderes bacaan dan tajwid juga.Tetap semangat ya Irsan💪✊ ,Semoga Alloh paring manfaat dan barokah. Aamiiin🤲🙏</t>
  </si>
  <si>
    <t>June 7, 2024 1:50 am</t>
  </si>
  <si>
    <t>1. Opening+ reminded about gratitude 
2. Doa before ngaji
3. Baca An- Nisaa 34-35
4. Murojaah
- Alfatihah, Annas, Al Falaq, Al ikhlas
- doa akan &amp; bangun tidur
- doa akan &amp; setelah makan
- doa masuk &amp; keluar bathroom 
- doa memakai pakaian (lupa awal nya)
- doa masuk &amp; keluar rumah 
- doa masuk &amp; keluar mesjid (di tulis arab)
5. Doa after ngaji, after read Qur'an, 
6. Closing 
NB: Alhamdulillah lancar, semakin banyak hafalan nya. Semoga Zia lancar hafal doa masuk &amp; keluar mesjid nya. Aamiin</t>
  </si>
  <si>
    <t>June 7, 2024 1:59 am</t>
  </si>
  <si>
    <t>1. Opening + reminded about gratitude 
2. Doa before ngaji
3. Baca An Nisaa 34-35
4. Murojaah
- Alfatihah, Annas, Al Falaq, Al ikhlas
- doa akan &amp; bangun tidur
- doa akan &amp; setelah makan
- doa masuk &amp; keluar bathroom 
- doa memakai pakaian (lupa awal nya)
- doa masuk &amp; keluar rumah 
- doa masuk &amp; keluar mesjid (di tulis arab)
5. Doa after ngaji, after read Qur'an, 
6. Closing 
NB: Alhamdulillah lancar, semakin banyak hafalan nya. Semoga Zia lancar hafal doa masuk &amp; keluar mesjid nya. Aamiin</t>
  </si>
  <si>
    <t>June 7, 2024 2:02 am</t>
  </si>
  <si>
    <t>1. Opening speech 
2. Baca tilawati 5 halaman 35, she did good, need more practice of breath control, cuz the ayat/ sentence getting longer.
3. Review etiquette during meal, she told us about 7 points, very good
4. We asked Dinda to screenshot "Etiquette of being host" and she must write it all on her book, and we gonna review about it next ngaji inshaAllah.
5. Doa after read Qur'an, doa for parents, doa for morning &amp; afternoon, doa for goodness to dunia &amp; akhirat 
6. Closing 
NB: Alhamdulillah ngaji lancar with mbak Naely. But Dinda didn't open the camera. Hope she could do it next ngaji. Aamiin</t>
  </si>
  <si>
    <t>June 7, 2024 3:14 am</t>
  </si>
  <si>
    <t>● Materi:
- Bacaan Tilawati 4 hal 17 (Sudah cukup lancar tapi masih perlu diulangi)
- Menderes hafalan Doa harian: Doa u/ kedua orang tua, doa kebaikan dunia akhirot, doa akan dan bangun tidur, doa mau &amp; sedsudah makan, doa keluar &amp; masuk WC, doa pagi &amp; sore, do'a ketika mendengar petir, doa berpakaian.
PR
- Membaca tilawati 4 hal 17
- Mempraktekan doa harian
Semoga Allah Paring lancar dan barokah
الحمدلله جزاكم الله خيرا
اميــــــــــــن.
الحمدلله جزاكم الله خيرا</t>
  </si>
  <si>
    <t>June 7, 2024 9:45 am</t>
  </si>
  <si>
    <t>Ammar-JG</t>
  </si>
  <si>
    <t>A. Bacaan tilawati 6 hal 14-15
B. Murojaah
Asmaul Husna 1-50
Note:
Di awasi penggunaan gadget nya, ngaji gadget yang aktif hanya untuk komunikasi ngaji, tidak ada gadget lain (gaming).
Untuk materi hafalan baik, sering di deres lagi.
Bacaan usahakan sering latihan, untuk kelas Tilawati 6 supaya sudah bisa mendekati membaca Alqur'an.</t>
  </si>
  <si>
    <t>June 7, 2024 9:50 am</t>
  </si>
  <si>
    <t>A. Baca Alquran Surat Hud ayat 29-53 dan doa setelah membaca Alquran 
B. Murajaah doa 
Want to eat
After eat
Go to sleep
Wake up
Enter bathroom
Leaving bathroom
Wearing clothes 
Get sneezing
Breakfasting
Pagi dan sore 
Our parents 
Kebaikan dunia dan akhirat 
Ketetapan iman 
Minum susu
Review doa kesabaran dan doa masuk rumah 
Murajaah surat 
Al fil
Al Humazah 
Al zalzalah 
Al bayyinah 
Al Qoriah 
Al adiyat 
At takastur
Report: Alhamdulillah Dylan good in murajaah doa and surat. But you must nderes a lot because panjang pendek, dan dengung Dylan kurang dikit, may Alloh bless you..</t>
  </si>
  <si>
    <t>June 7, 2024 10:00 am</t>
  </si>
  <si>
    <t>A. Bacaan surat Al hajj ayat 1-5 dan doa setelah membaca Alquran 
B. Murajaah doa 
Doa sebelum dan sesudah makan
Doa sebelum dan sesudah tidur
Doa untuk kedua orang tua
Doa kebaikan dunia dan akhirot 
Doa berpakaian
Doa ketetapan iman
Doa minta ilham yang baik
Doa mohon kesabaran
Doa ketika mendengar adzan 
Doa ketika masuk dan keluar masjid
Doa masuk dan keluar rumah 
Doa mencari ilmu 1 dan 2 ( sedikit lupa)
Doa minum susu
C. Murajaah surat 
Al Humazah
Al fil
Al Quraisy 
D. Makna kitabushola halaman 114-115
E. Point dan penjelasan tentang 4 tali keimanan 4 rope of Faith
Report: Alhamdulillah dehan good bacaannya but there one or two wrong include panjang pendeknya dan dengungnya. And dehan forget with some doa, so don't forget to keep your memorize doa yaa, than surat.  Alhamdulillah dehan sudah faham about 5 basic program and 4 rope of Faith. May Alloh bless you dehan..</t>
  </si>
  <si>
    <t>June 7, 2024 1:44 pm</t>
  </si>
  <si>
    <t>- Tilawati 4 hal 43 ( bacaan bagus, need more practice nafas panjang dan control nafas karena ayat yang panjang
- review 5 bab
Semoga Allah Paring manfaat lancar dan barokah</t>
  </si>
  <si>
    <t>June 8, 2024 5:49 am</t>
  </si>
  <si>
    <t>1. Opening speech by mas Ammar
2. Baca tilawati 5 halaman 36, she did good, Alhamdulillah bisa lanjut ke halaman selanjutnya.
3. Review etiquette of being host 1-6
4. Doa after read Qur'an 
NB: next ngaji nanti lanjut review poin 7-12 of that etiquette.
Rajin nderes ya dindooo</t>
  </si>
  <si>
    <t>June 8, 2024 12:34 pm</t>
  </si>
  <si>
    <t>1. Membaca Tilawati jilid 1 halaman 32
Bacaan mas khay alhamdulillah sudah bagus dan mas khay juga sudah hafal huruf hijaiyah namun mas khay kurang fokus di dalam membaca lebih fokus lagi ya mas khayy
2. Hafalan surat Al Fatihah
3. Hafalan Asmaul Husna 1-10
4. Membaca doa pagi dan sore
5. Doa untuk kedua orang g tua 
6. Doa kebaikan dunia dan akhirot 
Untuk hafalan mas khay alhamdulillah sudah mulai hafal beberapa doa dan surat walaupun baru hafal  sampai pertengahan. Good job mas khay 
7. Mengenal rukun islam 
Mas khay bisa memperhatikan materi yang di berikan  bella dengan baik bahkan ketika di suruh untuk menyebutkan ula g mas khay alhamdulillah bisa menyebutkan dengan lancar dan benar
Untuk pengajian pada season ini Alhamdulillah berjalan dengan baik dan lancar
See you next season mas khayyy
Semangat selalu yaaaa</t>
  </si>
  <si>
    <t>June 8, 2024 12:42 pm</t>
  </si>
  <si>
    <t>1. Membaca surat Al baqoroh ayat 22-24
2. Membaca Tilawati jilid 3 halaman 18
Untuk bacaan mas Rambo alhamdulillah sudah ada peningkatan panjang pendeknya sudah mulai tertata alhamdulillah semangat terus mas ambo
3. Praktik wudhu
Alhamdulillah untuk praktik wudhu mas Rambo sudah bisa mempraktikkan dengan baik dan benar bella tinggal menambahi sedikit
4. Asmaul Husna 1-10 
5. Doa mencari ilmu 1
6. Doa pagi dan sore 
7. Surat Al maun 
Untuk hafalan mas ambo sudah hafal beberapa surat dan dia namun ada beberapa yang lupa awalan nya untuk surat Al maun insyaallah tinggal banyak deres lagi ya mas 
8. Rukun iman dan rukun islam
Alhamdulillah mas ambo bisa mengikuti materi dengan baik dan tenang dan bisa menyebutkan kembali materi yang bella sampaikan
Untuk penyajian pada season ini Alhamdulillah berjalan dengan baik dan lancar
See you next season mas ambo
Good Luck...</t>
  </si>
  <si>
    <t>June 8, 2024 12:51 pm</t>
  </si>
  <si>
    <t>1. Membaca Tilawati jilid 1 halaman 32
Alhamdulillah mas khay pada season ini membaca Tilawati dengan fokus baik dan lancar alhamdulillah juga sudah bisa baca huruf sambung yeayyy semangat mas khay
2. Hafalan Asmaul Husna 1-10
3. Hafalan doa pagi dan sore 
4. Hafalan doa untuk kedua orang tua
5. Hafalan doa kebaikan dunia dan akhirat
6. Hafalan surat an nass
Alhamdulillah mas khay semangat ketika hafalan dan alhamdulillah mas khay sudah hafal asmaul Husna 1-5 yeayy keren mas khay untuk Yanga lainnya insyaallah segera menyusul
7 . Mengenal 5 bab 
Alhamdulillah mas khay sudah hafal 5 bab bahkan tadi sudah tepuk" 5 bab bareng bella yeayy Alhamdulillah ya mas khayy
Untuk pengajian pada season ini Alhamdulillah berjalan dengan baik dan lancar
See you next season
Semangat selalu</t>
  </si>
  <si>
    <t>June 8, 2024 12:57 pm</t>
  </si>
  <si>
    <t>1. Membaca surat Al Baqoroh ayat 25-26
2. Membaca Tilawati jilid 3 halaman 19
Untuk bacaan alhamdulillah mas ambo ada peningkatan panjang pendeknya mulai terkontrol hanya saja mas ambo sering merasa ragu ketika membaca good job mas ambo
3. Asmaul Husna 1-10
4. Doa mencari ilmu 1
5. Hafalan surat pendek dan surat al quroish
Untuk hafalan mas Rambo sudah hafal doa minta ilmu 1 hanya saja lebih banyak deres ya mas agar tidak lupa awal doanya untuk ya g lain masih dalam proses menghafal untuk surat-surat nya juga alhamdulillah sudah hafal tp masih lupa di beberapa ayat banyak deres ya mas 
6. Mengenal 4 tali keimanan
Untuk 4 tali keimanan alhamdulillah sudah pernah di bahas dan di pelajari tunggal review saja dan alhamdulillah mas ambo masihh ingat semua nya 
Untuk pengajian pada season ini Alhamdulillah berjalan dengan baik dan lancar
See you next season ya mas ambo 
Good Luck...</t>
  </si>
  <si>
    <t>June 8, 2024 2:00 pm</t>
  </si>
  <si>
    <t>Ijin daud acara graduation 🎓</t>
  </si>
  <si>
    <t>June 9, 2024 12:55 am</t>
  </si>
  <si>
    <t>1. Opening speech about ibadah/ worship Allah, our obligations as a Muslim.
2. Baca tilawati 3 halaman 1-2, tentang lam sukun (لْ), she understands it.
3. Hafalan doa after wudhu
Surat Al Falaq.
4. Doa after ngaji, for parents, asking goodness for dunia &amp; akhirat 
NB: Alhamdulillah lancar ngaji nya. Erma tanya tadi Qalesya blm mau sholat, mohon selalu di ingat kan utk sholat ya Tante. Semoga lancar barokah ❤️</t>
  </si>
  <si>
    <t>June 9, 2024 1:26 am</t>
  </si>
  <si>
    <t>1. Bacaan tilawati 6 hal.15
2. Materi tambahan 
Tata Krama Menerima Tamu point 1-6
3. Doa setelah membaca Alqur'an 
Note: 
Bacaannya sering diulang2 lagi, di bantu deres di rumah sama orang tua.</t>
  </si>
  <si>
    <t>A. Murojaah 
Asmaul Husna 1-50
Doa keluar masuk rumah
Doa keluar masuk masjid
Doa kedua orang tua
Doa mau dan setelah makan
Doa meminta Ilham yang baik
Doa pagi &amp; sore
Doa kebaikan dunia akhirat 
B. Materi tambahan 
Tata Krama Menerima Tamu point 7-12
Note:
Besok harus lanjut bacaan, tambah hafalan Asmaul Husna 51-55, menjelaskan tata Krama Menerima Tamu point 7-12 by daud.
Orang tua amal Sholih membantu review pengajian hari ini di rumah.
Alhamdulillah jazakumullohu Khoiro.</t>
  </si>
  <si>
    <t>June 9, 2024 1:36 am</t>
  </si>
  <si>
    <t>Bacaan 
👉Surat al mutiffifin ayat 7-36
👉Makna surat  al a'rof ayat 3-6
Report:
Alhamdulillah bacaan Dwiki cukup lancar, untuk makna tadi ada ayat yg membahas ttg umat dan nabinya  yg akan sama2 di interogasi oleh Alloh besok di hari kiamat, seperti akan di tanya apakah nabimu sdh menyampaikan wahyu dari Alloh, apakah dia sdh ngajak iman kpd Alloh , apakah kamu(nabi) sdh ammar ma'ruf? Jadi saya jelasin  sekalian kalau imam dg jamaahnya juga sama2 akan di tanya, imam dg jamaah akan saling menyaksikan. Makanya sambung jamaah itu penting sebagai persaksian imam kpd jamaah kalau jamaah itu benar2 jamaahnya, dia sdh netepi sambung  dan sebagainya. Maka ,kalau Dwiki nggak bisa ikut sambung/kegiatan amrin jami' supaya ijin kpd imamnya/pengurusnya/gurunya (( karena selama ini Dwiki belum membiasakan ijin ketika tidak bisa ngaji ppg))  jadi saya mohon amal sholih pak zaenal dan mbk erna untuk membantu menjelaskan lagi ke Dwiki ttg pentingnya ijin ketika tdk bisa hadir dalam acara amrin jami'. Semoga Alloh paring manfaat dan barokah. Aamiiin🤲 🙏</t>
  </si>
  <si>
    <t>June 9, 2024 1:10 pm</t>
  </si>
  <si>
    <t>- Tilawati 4 hal 43 (Alhamdulillah bacaan Mikail bagus)
- hafalan surat alhumazah ( ayat 3 dan ayat 5 supaya di deres kembali karena ada yg kurang pas bacaannya)
Semoga Allah Paring manfaat lancar dan barokah</t>
  </si>
  <si>
    <t>June 9, 2024 11:52 pm</t>
  </si>
  <si>
    <t>👉Bacaan
Tilawaty 3 page 14 &amp; 15
I'm confused to decided ,she go to the next page or stay at 14 , so We recite 2 pages in our ngaji. For page 15 jubilee needs to learn more for the different of fathah tain and dzomah tain  and learn more about how we said wawu sukun. For exm: saufa, she said sawufa and fauko she said fawuko😅😁
So her homework is nderes page 14 &amp; 15 
Asmaul husna
She did good, alhamdulillah , hanya kurang lancar on  number 44&amp;45
Report
Alhamdulillah Jubilee can follow the ngaji well. Tadi I try to tell her about 5 daily sholat but she looks bored and she said can we start ngaji? So finally i skipped that😅😅😅
In the beginning she said can we ngaji fast? But after we do ngaji she forgot about it 😂because she tells a lot of thing. She tells about her kongkong. She said kongkong is mama's Dad and wawuti is kongkong's wife. And kongkong is sholat. She said baby chance didn't know you ,because he has not met you yet. She also tells about her legs, it hurts but she doesn't know how  it can happened... Sesimple itu ya dunia anak2 👶👧 she is so excited to tell about everything 🤩🤩🤩 I'm so happy ngaji with  jubilee 🥰
Semoga Alloh paring manfaat dan Barokah. Aamiiin🤲🤲🤲</t>
  </si>
  <si>
    <t>June 10, 2024 12:46 am</t>
  </si>
  <si>
    <t>● Materi:
- Bacaan Tilawati 4 hal 17 (Sudah sangat lancar &amp; lanjut ke hal 18)
- Asmaul khusna 1-50 (banyak yg lupa &amp; kebalik2)
PR
- Membaca tilawati 4 hal 18
- Membaca asmaul Khusna 1-50
Semoga Allah Paring lancar dan barokah
الحمدلله جزاكم الله خيرا
اميــــــــــــن.
الحمدلله جزاكم الله خيرا</t>
  </si>
  <si>
    <t>June 10, 2024 12:47 am</t>
  </si>
  <si>
    <t>● Materi:
- Bacaan Tilawati 4 hal 18 (Sudah bisa mengikuti tapi masih perlu menderes dan diulang lagi)
- Menderes hafalan Surat surat Pendek: Alfatihah, Annas, Aliklash, AlFalaq, Alkausar, AlFill, AlLahab, Annasr, AlAsr, AlQuroish, Alhumazah, AlKafirun
PR
- Membaca tilawati 4 hal 18
- Membaca surat surat pendek
Semoga Allah Paring lancar dan barokah
الحمدلله جزاكم الله خيرا
اميــــــــــــن.
الحمدلله جزاكم الله خيرا</t>
  </si>
  <si>
    <t>June 10, 2024 1:08 pm</t>
  </si>
  <si>
    <t>1. bacaan tilawati 4 pg. 34 (1-4 baris) 
so far good but i think chester lebih banyak menderesnya biar tambah lancar, maybe he can nderes after solat with papa, good job ches
2. menulis kitabaty 2 pg. 14 
alkhamdulillah bagus dan faster 
3. BCM 
play piano, its amazing and he's so funny when bcm,wkwkwk
homework:
&gt; Chester : He needs more menderes sama papa and focuse
&gt; Papa : mendampingi chester and give he semnagat for nderes bacaan
semoga chgester alloh beri kemudahan serta semangat dalam mencari ilmu dunia dan akhirotnya dan jadi anak yang solihah nan smart, Aamiin</t>
  </si>
  <si>
    <t>June 10, 2024 1:33 pm</t>
  </si>
  <si>
    <t>1. bacaamn al insyiqoq and al mutoffifin 
so far good and lancar but in surat al insyiqoq mb fitri miss in panjang pendeknya and in surat al mutoffifin mnb fitrii miss in harokatnya kebalik kebalik, so.... i hope mb fitri amal solih menyempatkan waktunya buat menderes 
2. bacaaan tilawati 2 pg.13-14 
alkhamdulillah good but masih more learn about harokatnya yaps,hehehe sebab sering salah baca harokat
3. murojaaah doa2 : 
D. pagi dan sore
D. mau dan bangun tidur
D. sesudah pakai pakaian  
D. masuk dan keluar wc
D. mau dan selesai makan
D. masuk dan keluar rumah
D. minta ilmu yg bermanfaat 
D. when sneezing
D. when marah
4. makna K.Sholah pg. 138
alkhamdulillah good and in syaa alloh she understand about the chapter of hadis
homework :
&gt; fitri : amal solih untuk menyempatkan waktunya untuk menderes bacaannya dan memahami betul isi hadis yg sudah disampaikan mb dilla sama mb rika
&gt; bunda : amal solih untuk mengingatkan mba fitri dan mendampinginya 
may alloh gives her lancar dan kemudahan di dalam seeking knowledge nya,Aamiin</t>
  </si>
  <si>
    <t>June 10, 2024 9:52 pm</t>
  </si>
  <si>
    <t>1. baca alqur'an surat annisa ayat 45-48
2. muroja'ah dan tebak2 surat2 pendek
3. asma'ulhusna 1-50
4. review 29 karakter 
alhamdulillah pengajian pagi ini lancar, dari mulai pembukaan sampe penutupan itu dipimpin oleh kka zia, luar biasa sekali ^^</t>
  </si>
  <si>
    <t>June 11, 2024 1:07 pm</t>
  </si>
  <si>
    <t>1. baca tilawati 4 hal.41
2. muroja'ah 1
al fatihah 100%
annas 100%
al falaq 100%
al ikhlas 100%
al asr 100%
al kautsar 100%
annasr 100%
al fiil/al quroisy (maaf ini dilupakan baca yg mana, tapi lancar 100%)
3. baca asma'ulhusna 1-65
4. doa2 harian materi 6-7yo
alhamdulillah pengajian hari ini lancar, dan luar biasa sekali mau menyempatkan dan melonggarkan waktunya untuk mengaji walaupun sedang dalam perjalanan. dan yang lebih luar biasa lagi bisa melihat outfit kirana yg sudah sesuai syari'a, semoga alloh paring tambah senang dan terbiasa dengan pakaian2 yg syar'i ^^</t>
  </si>
  <si>
    <t>June 11, 2024 10:49 pm</t>
  </si>
  <si>
    <t>A. Bacaan tilawati 3 halaman 14 Alhamdulillah sudah baik, dan kita juga membaca halaman 15 walaupun baru 3 baris, tapi jubilee sudah bisa 😊
B. Murajaah Asmaul Husna 1-40 
Alhamdulillah kita murajaah dari 1-40 tapi masih ada beberapa yang lupa, insyaallah dari Asmaul Husna ke 18-20, next we Will murajaah again okayy, ☺️☺️may Alloh Bless you jubilee..</t>
  </si>
  <si>
    <t>June 11, 2024 11:40 pm</t>
  </si>
  <si>
    <t>A.  Baca tilawati 3 halaman 15, Alhamdulillah jubilee baca is good, don't forget Menderes page 15 jubilee, maybe next ngaji we Will baca page 16 yeyy👍
B. Murajaah Asmaul Husna 
Jubilee don't forget murajaah Asmaul Husna also. Because sometimes still forget when number 18 until 20 and 31-35, no problem but is good for jubilee, mba Wulan have sent Asmaul Husna material. Maybe jubilee can learn with it ☺️☺️ may Alloh bless you...</t>
  </si>
  <si>
    <t>June 12, 2024 12:08 am</t>
  </si>
  <si>
    <t>*BACAAN*
Tilawati 6 halaman 7 98%
Tilawati 6 halaman 8 80%
*PR*
- Menderes Tilawati 6 halaman 8
- Menderes asmaul husna 1-55
- Menderes do'a kesabaran
Alkhamdulillah hari ini tetap mengaji dan berjalan dengan baik, meskipun signal kurang mendukung, dari awal putus2 , dan muncul suara bissing.
Bacaan mbak nadeen sudah bagus dalam kelancarannya, kebetulan yang halaman 8 sangat panjang ayat2 nya ( surat bayyinah) jadi mbaj nadeen agak kesusahan dalam mengatur nafasnya dan pemberhentiannya
Tadi saya sudah mencoba menjelaskan, tp mgkn karena bahasa inggris saya kurang tepat sehingga nadeen masih bingung
Mohon di deres lagi ya mbak nadeen, dalam lembar tilawatinya mungkin bisa di kasih tanda dimana letak pemberhentiannya, dan darimana dy harus mengulang 
Semoga Allah paring mbak nadeen menjadi anak yang sholih alim faqih mandiri, Amiin</t>
  </si>
  <si>
    <t>June 12, 2024 2:43 am</t>
  </si>
  <si>
    <t>👉Bacaan 
surat Attholaq ayat 1-5
(Sudah cukup bagus, tapi perlu banyak2 nderes) 
👉Murojaah doa2 harian
(Bulan ini InsyaAllah masih akan murojaah doa2 harian, InsyaAllah bulan depan baru akan saya bikinkan target hafalan do) 
👉Makna kitabu jannah wannar hal. 23-26
(Alhamdulillah Abi bisa menyerap kemangkulan dg sangat baik) 
Report
Alhamdulillah pengajian hari ini bisa berjalan dg lancar,ada sedikit kendala sinyalntapi alhamdulillah bisa teratasi. Semoga, Alloh paring manfaat dan barokah
PR 
Menderes bacaan min. 3 ayat per hari dan memurojaah sendiri doa2 yg sdh di ajarkan</t>
  </si>
  <si>
    <t>June 12, 2024 10:02 am</t>
  </si>
  <si>
    <t>1. Bacaan QS Hud : 72-88
Alkhamdulillah all good and always menderes yaaaa Dylan please min. One day 3 ayat,it's okay 
2. Mankul K. Sholah pg. 18 
It was taking along because of  putus² but in syaaa Alloh he can understand the chapter of hadis 
Homework : 
&gt; Dylan: nderes banyak² and to be seriously when ngaji 
&gt; Bunda ayah : always remind him to menderes and murojaah and control him 
I'm sorry for today take too long when ngaji because of the signal 
Semoga Dylan dan keluarga diberi sehat waras kuat dan lajcar barokah rezeki yg banyak dan barokah,Aamiin
See you next meeting Dylan and thank you for today</t>
  </si>
  <si>
    <t>June 12, 2024 1:44 pm</t>
  </si>
  <si>
    <t>- Tilawati 4 hal 43</t>
  </si>
  <si>
    <t>June 12, 2024 1:45 pm</t>
  </si>
  <si>
    <t>- Tilawati 4 hal 43 (bacaan bagus next hal 43)
- tes baca Qur'an surat Al-Baqarah ayat1&amp;2 (lumayan bagus dan mengerti ayatnya seperti Tilawati)
- hafalan surat alhumazah 1-8
Semoga Allah Paring manfaat lancar dan barokah</t>
  </si>
  <si>
    <t>June 12, 2024 11:49 pm</t>
  </si>
  <si>
    <t>*BACAAN*
- Tilawati 6 halaman 8 (85%)
*HAFALAN*
- Asmaul husna 1-50 (90%)
- Do'a Kesabaran (100%)
*PR*
- Menderes Tilawati 6 Halaman 8 ( sibaca setengah halaman saja, ayat 1-5)
- Menderes asmaul husna 1-55
pada pengajian hari ini signal lumayan buruk, jadi saat mbak nadeen bacaan suaranya kurang terdengar dg jelas, karena buram dan putus2 suaranya
untuk tilawati halaman 8 ini sangat panjang, jadi mbak nadeen kurang lancar pada baris2 terakhir, akhirnya tadi mbak nadeen saya kasih tau kalau untuk pertemuan berikutnya membaca setengah halam saja, hari berikutnya baru dilanjut setengah halaman lagi, jadi mbak nadeen bisa lebih fokus dan cepat lancarnya, Insya Allah
hafaln asmaul husna mbak nadeen sudah meningkat, tapi di nomor 40 keatas terkadang masih terbolak balik, and she said that she is faster her friend in the school for memorizing asmaul husna,, waaw that's great mbak nadeen...
tetap semangat yaa, semoga Allah paring lancar barokah.. Amiin ..</t>
  </si>
  <si>
    <t>June 13, 2024 12:05 am</t>
  </si>
  <si>
    <t>*Bacaan*
- Tilawati 2 halaman 13-14
- Muthaffifin ayt.1-22
*Makna*
- K.sholah hal.137-138
*PR*
- Muthaffifin ayt.15-22
- Q.S Insyiqaq ayat 1-15
Alkhamdulillah pengajian hari ini berjalan dengan baik, untuk bacaan diperbanyak menderesnya ya fitri, , jangan lupa untuk selalu murojaah surat2 yg sudah dihafalkan, dari surat An-Nas / Al-Zalzalah at least 2x/week
dan daily do'a yg sudah kita praktekkan selama ini
keet it up fitrii</t>
  </si>
  <si>
    <t>June 13, 2024 12:08 am</t>
  </si>
  <si>
    <t>Bacaan
Surat Al mutoffifin ayat 1-25
Makna surat Al a'rof ayat 7-16
Report
Alhamdulillah pengajian hari ini berjalan dg lancar . Dwikinya juga bisa mengikuti pengajian dg baik. Untuk bacaan hari ini cukup lancar, cuman kurang teliti di bscaan panjang dan untuk bacaan dengung kurang dengung sedikit. Untuk makna Alhamdulillah tidak ada kendala. Semoga Alloh paring manfaat dan barokah. Aamiiin 🤲</t>
  </si>
  <si>
    <t>June 13, 2024 1:19 am</t>
  </si>
  <si>
    <t>● Materi:
- Bacaan Tilawati 4 hal 18 (Sudah bisa mengikuti tapi masih perlu menderes dan diulang lagi)
- Menderes hafalan Doa harian: Doa u/ kedua orang tua, doa kebaikan dunia akhirot, doa akan dan bangun tidur, doa mau &amp; sedsudah makan, doa keluar &amp; masuk WC, doa pagi &amp; sore, do'a ketika mendengar petir, doa berpakaian.
PR
- Membaca tilawati 4 hal 18
- Membaca surat surat pendek
Semoga Allah Paring lancar dan barokah
الحمدلله جزاكم الله خيرا
اميــــــــــــن.
الحمدلله جزاكم الله خيرا</t>
  </si>
  <si>
    <t>June 13, 2024 1:41 am</t>
  </si>
  <si>
    <t>A. Bacaan surat Al hajj ayat 6-15 dan doa setelah baca alquran
Alhamdulillah bacaan dehan sudah baik,  dong forget for  Menderes everyday.
B. Makna kitabushola halaman 115-116
Alhamdulillah dehan bisa mengikuti pemangkulan makna hadist dengan baik dan memahami isi dalam hadist.
C. Murajaah surat 
Al Humazah
Al Quraisy
Al Maun
At takastur
Al adiyat 
D. Murajaah doa 
Doa sebelum dan sesudah makan
Doa sebelum dan sesudah tidur
Doa untuk kedua orang tua
Doa kebaikan dunia dan akhirot 
Doa berpakaian
Doa ketetapan iman
Doa mencari ilmu yang bermanfaat
Doa minta ilham yang baik
Doa mohon kesabaran
Doa ketika mendengar adzan 
Doa ketika masuk dan keluar masjid
Doa masuk dan keluar rumah 
Doa mencari ilmu 1 dan 2 
Doa minum susu
Doa ketika marah 
E. Penambahan materi tentang 4 rope of Faith dan penjelasannya. Dan review tentang 5 bab
F. Murajaah Asmaul Husna 
Ada beberapa yang masih lupa, sebab catatannya hilang, no problem, mb Wulan have sent to you the matter about Asmaul Husna and doa doa, insyaallah dehan can learn with it.
May Alloh bless you. Aamiin..</t>
  </si>
  <si>
    <t>A. Bacaan Alquran surat hud ayat 54-71 dan doa setelah baca Alquran
Alhamdulillah Dylan bagus membacanya but is there some wrong when baca, panjang pendek nya dan dengungnya.
B. Makna kitabushola 
Sebab dehan sedang tidak dirumah dan batrai handphone nya mau lowbat jadi kita tidak bisa mangkulan makna hadist, jadi kita murajaah surat dan doa doa 
Murajaah doa 
Want to eat
After eat
Go to sleep
Wake up
Enter bathroom
Leaving bathroom
Wearing clothes 
Get sneezing
Breakfasting
Pagi dan sore 
Our parents 
Kebaikan dunia dan akhirat 
Ketetapan iman 
Minum susu
Review doa kesabaran dan doa masuk rumah 
Murajaah surat 
Al fil
Al Humazah 
Al zalzalah 
Al bayyinah 
Al Qoriah 
Al adiyat 
At takastur</t>
  </si>
  <si>
    <t>June 13, 2024 2:19 am</t>
  </si>
  <si>
    <t>👉Bacaan 
surat Attholaq ayat 6-12
(Bacaan dari segi tajwid sdh sesuai, cuman kadang saya merasa kalo pas Abi baca seperti sering berhenti sebentar di tengah kalimat untuk ambil nafas. Berarti PR nya belajar mengatur nafas ketika membaca al Qur'an) 
👉Membaca asmaulhusna 1-99
👉Makna surat al a'rof ayat  11-17
👉Makna kitabu jannah wannar hal. 26-27
(Untuk makna Alhamdulillah bisa berjskan dg baik, tidak ada kendala) 
Report
Alhamdulillah pengajian bisa berjalan dg lancar, Abi sangat cooperative. Dan dia bisa mengikuti pengsjian dg sangat baik. Semoga Alloh paring manfaat dan barokah. Aamiiin🤲</t>
  </si>
  <si>
    <t>June 13, 2024 3:35 am</t>
  </si>
  <si>
    <t>👉Bacaan
Surat Al Baqarah ayat 122-129
(Alhamdulillah bacaan irsan sdh cukup bagus, hanya perlu meningkatkan dengung ketika ketemu  gunnah musaddah, ikhfa' dan perhatian di mad nya. Karena sempet bbrp kali  ketemu mad tp masih di baca  kurang panjang. It's okay. InsyaAllah dg banyak menderes dan belajar lagi ttg tajwid Irsan akan lebih lancar lagi bacaan nya. Semangat ya irsan ✊💪) 
👉Tebak- tebak an tajwid
(Alhamdulillah Irsan sdh mulai mengerti ttg nama - nama tajwid beserta hurufnya, sdh tidak bingung lagi yey👏👏👏. Good Job Irsa
👉Check hafalan surat pendek
-Surat Annas 98
-surat al ikhlas 98
-surat al falaq 98
-surat al lahab 100
- surat annashr 100
- surat Al kafirun 98
-surat al kausar 100
-surat al ma'un 100
-surat al quraisy 100
-surat Al fiil 100
-surat al humazah 100
-surat Al ashr 100
- surat attakatsur 99
- surat al qori'ah 100
-surat al adiyat 99
-surat azzalzalah 99
-surat al qodr 100
(Alhamdulillah hafalan irsan cukup banyak dan lancar bisa di lihat dari nilai yg di dapat, kalau ada yg kurang dari 100,tadi hanya kurang dengung di ikhfa' / gunnah musaddah, sama di qolqolahnya kurang tampak, tp InsyaAllah irsan sdh mengerti kurangnya dimana karna tadi sdh saya sampaikan disetiap selesai dia baca per surat, InsyaAllah saya check lagi hafalan surat yg lain di lain kesempatan☺) 
👉Menulis keterangan kitabusshola hal. 50-51 alhamdulillah tdk ada kendala karna irsan sendiri banyak membantu dlm memaknai/ pemilihan kata dlm bhs Inggris. Jaza kallohu hoiro irsan😊🙏
Report
Alhamdulillah pengajian kali ini bisa berjalan dg lancar, nice ngaji with you Irsan🥰 saya banyak belajar juga alhamdulillah 🤲 semoga Alloh paring manfaat dan barokah</t>
  </si>
  <si>
    <t>June 13, 2024 10:26 am</t>
  </si>
  <si>
    <t>1. Bacaan Tilawati 4 pg. 34 (1-4 baris) 
Alkhamdulillah today chester mengulang bacaan yg kemaren yg belum lancar dan sekarang alkhamdulillah lancar dan bagus, good job 
2. Menulis Asmaul Husna 81-90 
Alkhamdulillah all good 
3. Menderes QS. Al kafirun 
Amal Solih untuk selalu dideres lagii yaaa ches
4. Membaca Asmaul Husna 1-99 
That's great and amazing
I'm so sorry before maybe ngajinya sedikit problem, yg awalnya Chester badmood dan Dilla nya juga sedikit ngantuk
Semoga Chester, Alloh paring semangat lancar dan barokah untuk ilmu yg didapatnya entah dunia atau akhiratnya dan Alloh paring Chester dan keluarga diberi kesehatan kewarasan kelonggaran dan lancar barokah rezekinya, Aamiin 
See u next meeting yaps</t>
  </si>
  <si>
    <t>June 13, 2024 12:54 pm</t>
  </si>
  <si>
    <t>Ijin karna harus bawa mobil ke bengkel. Pak zaenalnya masih kerja</t>
  </si>
  <si>
    <t>June 13, 2024 2:07 pm</t>
  </si>
  <si>
    <t>- Tilawati 4 hal 44 (Bacaan bagus dan bisa mengikuti, perlu belajar untuk kontrol nafas panjang)
- surat alhumazah 1-8 (hafal bagus)
- deres asmaul-husna (1-40 hafalan ada yg lupa, supaya sering deres lagi)
Semoga Allah paring manfaat lancar dan barokah</t>
  </si>
  <si>
    <t>June 13, 2024 11:14 pm</t>
  </si>
  <si>
    <t>1. Tilawati 4 hal. 35 baris ke 1-4
= Alhamdulillah bacaannya sudah bagus dan boleh lanjut ke baris 5
2. Praktik Wudhu 
= Ada beberapa part gerakan wudu yang terlewat, mohon amsol untuk mengoreksi wudu chester di rumah
3. Cerita Nabi Ibrahim menyembelih Nabi Ismail
Moga2 Allah paring ilmu manfaat dan barokah... Aamin</t>
  </si>
  <si>
    <t>June 14, 2024 12:22 am</t>
  </si>
  <si>
    <t>● Materi:
- Bacaan Tilawati 4 hal 18 (Sudah lancar dan bisa lanjut ke halaman 19)
- Menderes hafalan surat surat pendek : Annas, Aliklash, AlFalaq, Alkausar, AlFill, AlLahab, Annasr, AlAsr, AlQuroish, Alhumazah, AlKafirun
PR
- Membaca tilawati 4 hal 19
- Membaca surat surat pendek
Semoga Allah Paring lancar dan barokah
الحمدلله جزاكم الله خيرا
اميــــــــــــن.
الحمدلله جزاكم الله خيرا</t>
  </si>
  <si>
    <t>June 14, 2024 1:12 am</t>
  </si>
  <si>
    <t>1. Bacaan Tilawati 4 pg. 34 (1-4 baris)
Chester maybe the first baa this page so he's so hard to baca,but it's okay itu good because he wants to repeat 
2. Kitabaty 2 pg. 14 
Good written and faster 
3. BCM 
he plays piano and he's good in that, good job chester 
May Alloh bless u and hopefully Alloh will help you everywhere u are
Nice to meet u ches</t>
  </si>
  <si>
    <t>June 14, 2024 1:10 am</t>
  </si>
  <si>
    <t>A. Baca Alquran surat Al hajj ayat 16-23 dan doa baca Alquran 
Alhamdulillah dehan bacanya sudah bagus, panjang pendeknya sudah benar, dan ada tanda sajadah di ayat 18, Alhamdulillah insyaallah dehan faham dengan tanda tsb dan sedang menghafalkan doa sujud Al-Qur'an 
B. Murajaah Asmaul Husna 1-40
Dehan masih sedikit lupa, dehan can learn again maybe with the matter which MB Wulan has  sent to you in Skype. 
C. Murajaah doa 
Doa sebelum dan sesudah makan✓
Doa sebelum dan sesudah tidur✓
Doa untuk kedua orang tua✓
Doa kebaikan dunia dan akhirot ✓
Doa berpakaian✓
Doa ketetapan iman✓
Doa mencari ilmu yang bermanfaat✓
Doa minta ilham yang baik✓
Doa mohon kesabaran ✓
Doa ketika mendengar adzan ( masih sedikit lupa )
Doa ketika masuk dan keluar masjid✓
Doa masuk dan keluar rumah ✓
Doa mencari ilmu 1 dan 2 ✓
Doa minum susu✓
D. Murajaah surat 
Al Humazah 
Al kafirun 
Al Quraisy 
Al Maun
At takastur 
Al Qoriah 
E. Makna kitabushola halaman 115-116
Dehan homework
1. Surat Al Humazah
2. Surat Al kafirun
3. Asmaul Husna 1-40 
4. Review doa sujud Al-Qur'an 
Dehan don't forget with your homework, maybe next ngaji we Will murajaah about it first, maybe if you get difficult you can aks your father, may Alloh bless you,</t>
  </si>
  <si>
    <t>June 14, 2024 1:08 am</t>
  </si>
  <si>
    <t>👉Bacaan
Surat al baqoroh ayat 130-141
Untuk bacaan hari ini, Irsan terkesan agak terburu - buru jadi bacaan seperti mad thobi'i , mad jaiz, mad wajib nya sering di baca kurang panjang dan ikhfa' nya kurang dengungnya
👉Makna kitabussholah 51-52
Alhamdulillah untuk makna tidak ada kendala, banyak di bantu Irsan dan bu  Gumilar
Report
Alhamdulilah pengajian bisa berjalan lancar, sinyal sempet ada ganggusn tapi alhamdulillah cuma sebentar. Gangguannya malah dari anak saya. Mohon maaf nggih😅🙏 semoga Alloh paring manfaat dan barokah
PR
Menderes bacaan al qur'an, menderes hafalan doa dan surat pendek InsyaAllah akan saya check lagi minggu depan</t>
  </si>
  <si>
    <t>June 14, 2024 1:37 am</t>
  </si>
  <si>
    <t>1. Murojaah surat Al a'la, at Toriq dan Al gosyiah
2. Menulis Doa Naik Kendaraan 
3. Membaca Quran surat Saba' 32-39
4. Makna keterangan k.shoum 17-19
5. Menceritakan kembali kisah nabi Ibrahim menyembelih nabi Ismail (sejarah idul aha)
Alhamdulillah Tami mengikuti pengajian dengan sangat baik
PR : menghafalkan doa naik kendaraan 
Moga2 Allah paring ilmu manfaat dan barokah</t>
  </si>
  <si>
    <t>June 14, 2024 3:46 am</t>
  </si>
  <si>
    <t>1. Bacaan Tilawati 5 pg. 38 
Alkhamdulillah dinda's bacaan is cool and tomorrow she can next page 
2. Review ettiqute of visiting others 
She doesn't want to explain it,wkwkwk
3. Mutojaah surat²: 
S. An Nashr 90%
S. Al lahab 90%
S. An naas 90%
S. Al Kautsar 90%
S. Al ASR 65% 
Amal Solih ya Dinda semangat ngajinya dan banyak nderes nya 
May Alloh bless you</t>
  </si>
  <si>
    <t>June 14, 2024 3:45 am</t>
  </si>
  <si>
    <t>1. Membaca Tilawati jilid 1 halaman 34
Untuk bacaan alhamdulillah mas khay sudah lancar sudah banyak huruf yang di hafal hanya saja mas khay kurang fokus dalam membaca 
2. Menulis Angka Arab 
Alhamdulillah untuk menulis mas khay sudah bagus tulisannya rapi dan benar good job mas khay 
3. Hafalan asmaul husna 1-10
4. Hafalan doa pagi dan sore
5. Hafalan doa untuk kedua orang tua dan doa kebaikan dunia dan akhirat
Alhamdulillah untuk hafalan mas khay sudah ada beberapa doa yang mulai hafal insyaallah apabila di rutinkan insyaallah bisa cepat hafal
6. Pengenalan tentang wajibnya sholat
Alhamdulillah mas khay sudah bisa menyebutkan beberapa waktu sholat dan jumlah rokaatnya good job mas khay 
Untuk pengajian pada season ini alhamdulillah berjalan dengan baik dan lancar 
See you next season mas khay</t>
  </si>
  <si>
    <t>June 14, 2024 3:52 am</t>
  </si>
  <si>
    <t>1. Membaca Tilawati jilid 1 halaman 35
Untuk bacaan alhamdulillah mas khay sudah lancar sudah banyak huruf yang di hafal hanya saja mas khay kurang fokus dalam membaca 
2. Asmaul husna 1-10
3. Doa untuk kedua orang tua dan doa kebaikan dunia dan akhirat 
4. Doa pagi dan sore 
Alhamdulillah mas khay sudah mulai hafal beberapa doa insyaallah apabila sering deres bisa lebih cepat hafal 
5. Menulis Angka Arab 
Alhamdulillah mas khay untuk menulis sudah sangat baik yeayyyy 
6. Mengetahui surga dan neraka 
Mas khay sangat antusias mendengarkan materi dari bella bahkan beberapa kali mas khay bertanya tentang surga neraka 
Untuk pengajian pada season ini alhamdulillah berjalan dengan baik dan lancar
See you next time mas khay</t>
  </si>
  <si>
    <t>June 14, 2024 3:59 am</t>
  </si>
  <si>
    <t>1. Membaca Tilawati jilid 1 halaman 35
Untuk bacaan alhamdulillah mas khay sudah lancar sudah banyak huruf yang di hafal hanya saja mas khay kurang fokus dalam membaca 
2. Menghafal Asmaul Husna 1-10
3. Hafalan doa untuk kedua orang tua dan doa kebaikan dunia dan akhirat
4. Hafalan doa pagi dan sore
Untuk hafalan alhamdulillah mas khay bisa mengikuti dengan baik dan sudah ada yang mulai hafal sampai pertengahan doa alhamdulillah asmaul husna sudah lancar sampai nomer 5
5. Menulis Huruf Hijaiyah
Untuk menulis mas khay alhamdulillah sudah bagus tulisannya dan juga benar semangat mas khay 
6. Pengenalan ttg perbuatan yang mengakibatkan dosa
Mas khay bisa mendengarkan materi dari bella dengan baik bahkan bisa menjawab pertanyaan bella dengan baik dan benar 
Untuk pengajian pada season ini Alhamdulillah berjalan dengan baik dan lancar
See you next season mas khay</t>
  </si>
  <si>
    <t>June 14, 2024 4:10 am</t>
  </si>
  <si>
    <t>1. Membaca Tilawati jilid 1halaman 35
Untuk bacaan alhamdulillah mas khay sudah lancar sudah banyak huruf yang di hafal hanya saja mas khay kurang fokus dalam membaca 
2. Hafalan doa pagi dan sore
3. Hafalan doa untuk kedua orang tua
4. Hafalan doa kebaikan dunia dan akhirat
5. Hafalan Asmaul Husna 1-10
6. Hafalan doa sebelum dan sesudah makan serta murojaah doa doa lainnya 
Untuk hafalan mas khay alhamdulillah sudah mulai hafal beberapa doa walaupun 
baru sampai pertengahan semangat mas 
khay sukses selalu 
7. Mengetahui perbuatan yang mendatang kan pahala
Alhamdulillah mas khay bisa mendengarkan materi dari bella dengan baik dan alhamdulillah mas khay bisa menjawab pertanyaan bella dengan baik dan benar
Untuk pengajian pada season ini alhamdulillah berjalan dengan baik dan lancar
See you next season mas khay</t>
  </si>
  <si>
    <t>June 14, 2024 4:18 am</t>
  </si>
  <si>
    <t>1. Membaca Tilawati jilid 1 halaman 36
Untuk bacaan alhamdulillah mas khay sudah lancar sudah banyak huruf yang di hafal hanya saja mas khay kurang fokus dalam membaca 
2. Hafalan doa kebaikan dunia dan akhirat
3. Hafalan doa untuk kedua orang tua
4. Hafalan doa pagi dan sore
5. Hafalan surat al fatihah
Untuk hafalan mas khay sudah ada beberapa doa dan surat yang mulai hafal contoh doa untuk kedua orang tua dan doa pagi sore alhamdulillah sudah hafal sampai pertengahan doa semangat mas khayyy
6. Mengenal rukun islam
Alhamdulillah mas khay bisa mendengar kan materi dari bella dengan baik dan tadi juga sempat nyanyi bareng tentang rukun islam semangat ya mas khay 
Untuk pengajian pada season ini alhamdulillah berjalan dengan baik dan lancar
See you next season mas khay</t>
  </si>
  <si>
    <t>June 14, 2024 4:24 am</t>
  </si>
  <si>
    <t>1. Membaca surat al baqoroh ayat 27 -29
2. Membaca Tilawati jilid 3 halaman 20
Untuk bacaan mas Rambo alhamdulillah sudah ada peningkatan panjang pendeknya mulai tertata dan untuk pr nya kalo baca pas ada bacaan masuk jangan panjang ya mas good job  mas ambo
2. Pegon 
Alhamdulillah mas ambo bisa mengerjakan soal pegon dari bella dengan baik dan benar
3. Hafalan asmaul Husna 1-15
4. Hafalan doa mencari ilmu 1
5. Menghafal surat al maun
Alhamdulillah untuk hafalan  mas ambo sydah bagus namun ada beberapa ayat dan doa yang lupa awalnya banyak murojaah ya mas ambo
6. Mengenal 5 bab
Alhamdulilah mas ambo sudah hafal 5 bab dan bisa menyebutkan dengn benar 
Untuk pengajian pada season ini alhamdulillah berjalan dengan baik dan lancar
See you next season mas ambo</t>
  </si>
  <si>
    <t>June 14, 2024 4:31 am</t>
  </si>
  <si>
    <t>1. Membaca surat al baqoroh ayat 30-32
2. Membaca Tilawati jilid 3 halaman 21
Untuk bacaan mas Rambo alhamdulillah sudah ada peningkatan panjang pendeknya mulai tertata dan untuk pr nya kalo baca pas ada bacaan masuk jangan panjang ya mas good job  mas ambo
3. Hafalan surat al quroish 
4. Hafalan doa mencari ilmu 1
Alhamdulillah untuk hafalan mas ambo sudah hafal beberapa doa dan surat namun ada beberapa ayat dan doa yang lupa awalannya 
5. Mengenal 4 tali keimanan 
Mas ambo sudah hafal 4 tali keimanan alhamdulillah sudah bisa menyebutkan juga beberapa contoh pengamalan dalam kehidupan sehari-hari hari
Untuk pengajian pada season ini alhamdulillah berjalan dengan baik dan lancar
See you next season mas ambo</t>
  </si>
  <si>
    <t>June 14, 2024 11:34 pm</t>
  </si>
  <si>
    <t>Bacaan
Tilawaty 3 hal 15
90℅ lancar Alhamdulillah, so she can go to page 16
Asmaulhusna 1-45
Untuk anak seusianya Jubilee do well, amal sholih di murojaah lagi with mama ya jubilee, sedikit lagi insyaallah hafal
Report
Jubilee said i'm tired, so, she ask for little bit ngaji, but ternyata karena sepupunya kirana baru dateng, dia  pengen cepet main😅😊. Semoga Alloh paring manfaat dan barokah. Aamiiin🤲
PR
Menderes tilawaty  3 page 16
Murojaah surat al lahab and asmaul husna 1-45</t>
  </si>
  <si>
    <t>June 14, 2024 11:51 pm</t>
  </si>
  <si>
    <t>A. Baca tilawati 3 halaman 16 
Jubilee baca is good but we can repeat again agar lebih lancar 😊
B. Murajaah Asmaul Husna 
Kemarin baru murajaah Asmaul Husna 1-10 jubilee said tired and want finish the ngaji, But jubilee want murajaah Asmaul Husna with mama ☺️☺️ 
Homework : 
Jubilee please murajaah Asmaul Husna with mama okay☺️😊</t>
  </si>
  <si>
    <t>June 15, 2024 12:02 am</t>
  </si>
  <si>
    <t>June 15, 2024 11:57 pm</t>
  </si>
  <si>
    <t>1. Opening speech, give her a lil nasehat about Allah's blessings such as healthiness, we easily forget about this blessing sometimes. Ketika sakit barulah ingat, sehat itu berharga.
2. Doa before ngaji
3. Read Tilawati 3 pg 3, isi nya nama2 Allah. She read it good Alhamdulillah. &amp; We gave meaning for the first 2 lines, 
اَلْحَسِيْبُ = Allah is the Reckoner.
4. Give her explanation about every each Allah's names we learned.
5. Doa after ngaji.
6. Closing 
NB: tadi Erma tanya Q masih blm sholat/ blm mau sholat, tadi diselipkan jg Allah reckon everything even when we don't sholat, don't ever expect to go to Jannah/ heaven if we don't sholat. Semoga kedepan nya Qalesya mau sholat ya Tante.</t>
  </si>
  <si>
    <t>June 15, 2024 11:51 pm</t>
  </si>
  <si>
    <t>A. Baca tilawati 6 halaman 16-17 
Amlsholih daud banyak Menderes ya, insyaallah pertemuan selanjutnya kita masih mengulang halaman tsb, fighting daud..
B. Murajaah doa 
Doa minta ilham yg baik
Doa untuk kedua orang tua
Doa kebaikan dunia dan akhirot
Doa masuk dan keluar masjid (blm lancar)
Doa masuk dan keluar rumah
Doa ketetapan iman
Doa minta kesehatan
Doa berpakaian
Doa setelah mendengar adzan ( blm lancar)
Doa mohon kesabaran (belum lancar)
* Amlsholih daud don't forget practic your daily doa doa 
C. Murajaah surat 
Al Fatihah - Al Quraisy 
Masih ada beberapa surat yang masih lupa, 
D. Murajaah Asmaul Husna 1-50
Masih ada beberapa yang salah kita harus Menderes lagi daud, okay..
E. 4 rope of Faith 
Daud sudah menulis 4 rope of Faith maybe for next ngaji we Will explain it.insyaalloh</t>
  </si>
  <si>
    <t>June 16, 2024 2:06 am</t>
  </si>
  <si>
    <t>1. baca al qur'an surat annisa ayat 48-51
2. muroja'ah surat2 pendek 
annas
al falaq
al ikhlas
al asr
al kautsar
3. asma'ulhusna 1-99
4. doa2 sholat dan wudhu
5. doa setelah membaca al qur'an 
alhamdulillah pengajian berjalan dengan lancar, dan terlihat grazia semangat juga fokusnya bagus, pertahankan semangat ngajinya yaa,,</t>
  </si>
  <si>
    <t>June 16, 2024 2:24 am</t>
  </si>
  <si>
    <t>Izin sedang pilek 
Semoga allah segera paring kesembuhan yang barokah ya mas khay bisa ngaji lagi seperti biasa</t>
  </si>
  <si>
    <t>June 16, 2024 2:27 am</t>
  </si>
  <si>
    <t>1. Membaca surat al baqoroh ayat 33-35
2. Membaca Tilawati jilid 3 halaman 22
Untuk bacaan alhamdulillah mas ambo sudah lumayan banyak peningkatan  hanya saja panjang pendeknya lebih di perhatikan lagi ya mas dan juga kalo masuk ke huruf yang di sukun tidak udah do baca panjang
3. Menghafal Asmaul Husna 1-15
4. Mengahafal Doa mencari ilmu 1
5. Menghafal surat al quroish
Untuk hafalan mas ambo alhamdulillah sudah banyak yang mulai hafal asmaul Husna nya sudah gafak sampai nomer 10 dan doa mencari ilmu nya agak lupa" Awal doanya 
6. Tajwid mad thobii dan idgom bigunnah 
Alhamdulillah mas ambo bisa mencari contoh" Dari hukum bacaannya dan bisa membaca nya dengan benar 
7. Pemahaman bab 4 tali keimanan
Mas ambo bisa mendengar kan materi dengan baik dan bisa menjawab pertanyaan " Dari bella dengan baik dan benar alhamdulillah ya mas ambo 
Untuk pengajian pada season ini alhamdulillah berjalan dengan baik dan lancar
See you next season ya mas ambo...</t>
  </si>
  <si>
    <t>June 16, 2024 2:37 am</t>
  </si>
  <si>
    <t>1. Membaca surat al baqoroh ayat 36-39
2. Membaca Tilawati jilid 3 halaman 23
Untuk bacaan alhamdulillah mas ambo sudah lumayan banyak peningkatan  hanya saja panjang pendeknya lebih di perhatikan lagi ya mas dan juga kalo masuk ke huruf yang di sukun tidak udah do baca panjang
3. Hafalan Asmaul Husna 1-15
4. Hafalan doa sehari" Dan doa mencari ilmu 1
5. Hafalan surat al quroish
Untuk hafalan alhamdulillah doa" Nya sudah banyak yang hafal hanya saja awalan doa tau akhirannya ada beberapa yang lupa untuk surat al quroish alhamdulillah sudah hafal 
6. Mengenal 4 tali keimanan 
Alhamdulillah mas ambo bisa mendengar kan materi dari bella dengan  baik dan bisa menjawab beberapa pertanyaan sederhana yang bella berikan dengan baik dan benar 
Untuk pengajian pada season ini alhamdulillah berjalan dengan baik dan lancar
See you next season ya mas ambo</t>
  </si>
  <si>
    <t>June 16, 2024 2:46 am</t>
  </si>
  <si>
    <t>1. Membaca surat al baqoroh ayat 40-42
2. Membaca Tilawati jilid 3 halaman 24
Untuk bacaan alhamdulillah mas ambo sudah lumayan banyak peningkatan  hanya saja panjang pendeknya lebih di perhatikan lagi ya mas dan juga kalo masuk ke huruf yang di sukun tidak udah do baca panjang
3. Hafalan Asmaul Husna 1-15
4. Hafalan doa mencari ilmu 1 
5. Hafalan surat Al quroish
Untuk hafalan mas ambo alhamdulillah sudah hafal suray al quroish dan doa mencari ilmu 1 depannya masih sering lupa Asmaul Husna sydah sampai nomer 12
6. Praktik wudhu
Alhamdulillah mas ambo bisa mempraktikkan wudhu dengan benar bisa menjawab pertanyaan yang bella berikan dengan baik dan benar serta bisa mempraktikkan kembali tata cara wudhu yang bella contohkan good job mas ambo
7. Pemahaman tentang rukun uslam dan rukun iman 
Alhamdulillah mas ambo masih punya catatan tentang rukun islam dan rukun iman serta bisa menjabarkan secara sederhana tentang rukun islam dan rukun iman 
Untuk pengajian pada season ini alhamdulillah berjalan dengan baik dan lancar
See you next season mas ambo</t>
  </si>
  <si>
    <t>June 16, 2024 2:54 am</t>
  </si>
  <si>
    <t>1. Membaca surat al baqoroh ayat 43-46
2. Membaca Tilawati jilid 3 halaman 27
Untuk bacaan alhamdulillah mas ambo sudah lumayan banyak peningkatan  hanya saja panjang pendeknya lebih di perhatikan lagi ya mas dan juga kalo masuk ke huruf yang di sukun tidak udah do baca panjang
3. Hafalan Asmaul Husna 1-15
4. Hafalan Doa mencari ilmu 1
5. Hafalan surat pendek dan surat al fil
Untuk hafalan mas ambo sudah banyak surat" Yang di hafal dan surat al fill pun alhamdulillah juga sudah hafal hanya saja pada pertengahan surat ada beberapa ayat yang mas ambo lupa tetep semangat ya mas sering di deres hafalannya 
6. Pengertian birrul walidain
Mas ambo sudah tau tentang penerapan birrul walidain amal sholih di parktikkan ya mas dan kemaren kita sempat cerita" Juga tentang sahabat" Nabi yang menyakiti hati ibunya yaitu juraid dan alqomah insyaallah bisa diambil hikmahnya ya mas ambo dari cerita tersebut
Untuk pengajian pada season ini alhamdulillah berjalan dengan baik dan lancar
See you next week mas ambo 
Bye bye..</t>
  </si>
  <si>
    <t>June 16, 2024 8:34 am</t>
  </si>
  <si>
    <t>1. Membaca Alquran Surat Al Baqoroh 102-105
= Panjang pendeknya masih perlu di perhatikan lagi.
2. Makna dan keterangan k.solah 75-77
= Alhamdulillah denissa mengikuti makna dengan baik
3. Cerita sejarah qurban (nabi Ibrahim dan nabi Ismail)
= Semoga dapat difahami
Moga2 Allah paring ilmu manfaat dan barokah</t>
  </si>
  <si>
    <t>June 16, 2024 8:39 am</t>
  </si>
  <si>
    <t>Makna dan keterangan k. Jannah wannar hal. 29-30 (bahasa Indonesia)
Moga2 Allah paring ilmu manfaat dan barokah</t>
  </si>
  <si>
    <t>June 16, 2024 2:10 pm</t>
  </si>
  <si>
    <t>Opening speech 
A. Murojaah 
Asmaul Husna 1-50
Doa-doa harian
Surah Al-quroish - An-Nass + Alfatihah 
Hafalan 5 Bab dan 4 Tali keimanan 
Homework:
Asmaul Husna 51-60
Bacaan Tilawati 6 Page 17-18
Hafalan 4 Tali keimanan 
NB:
Dipertahankan semangat ngaji nya, orang tua tetap amal Sholih bantu deres dan review kegiatan after ngaji di rumah.
Semoga Allah Paring aman selamat lancar sukses barokah dunia akhirat.
Aamiiin.
Alhamdulillah jazakumullohu Khoiro</t>
  </si>
  <si>
    <t>June 18, 2024 1:03 pm</t>
  </si>
  <si>
    <t>1. BACA TILAWATI 4 HAL.42 baris 1-4
alhamdulillah lancar bisa mengikuti bacaan dengan baik 
2. REVIEW ETIQUETTE DURING MEALS &amp; PRAKTEK
alhamdulillah kirana bisa memahaminya dengan baik dan bisa mempraktekan dengan benar
mohon maaf pengajiannya tidak bisa dilanjutkan karna batre hp saya tersisa 4% 
insya alloh dilanjutkan di pertemuan selanjutnya</t>
  </si>
  <si>
    <t>1. BACA TILAWATI 4 HAL.42 baris 1-4
masih perlu nderes lagi dirumah ya kirana,,,
2. MUROJA'AH SURAT2 PENDEK 
- surat alkafirun
- Surat al ma'un
- Surat al al quroisy
- Surat al lahab
- Surat al humazah
- Surat at takatsur
3. Baca asma'ulhusna 1-70
4. menulis assalamu'alaikum wr wb
alhamdulillah ngajinya lancar walaupun by vn karna sya harus ngaji teks di kelompok,</t>
  </si>
  <si>
    <t>1. BACA TILAWATI 4 HAL.42 baris 1-4
alhamdulillah lancar , selanjutnya bisa nderes dirumah baris berikutnya yaa
2. BCM
menggambar dan mewarnai</t>
  </si>
  <si>
    <t>June 18, 2024 1:22 pm</t>
  </si>
  <si>
    <t>mohon izin dari tanggal 18-21 juni sya tidak ngajar karna libur hari tasyrik dan mudik hehe...</t>
  </si>
  <si>
    <t>June 19, 2024 12:38 am</t>
  </si>
  <si>
    <t>A. Baca tilawati 3 halaman 16 
Alhamdulillah Jubilee lancar membaca halaman 16 insyaallah tomorrow we Will baca page 17 ☺️
B. Memorized doa doa 
Going to sleep 
Waking up 
Before eating 
After eating 
Kebaikan dunia akhirot 
Parents 
Enter Bathroom
Leaving bathroom 
Ilmu yang man fast 
Ilham yang baik 
Ketetapan iman 
enter house 
Leaving house 
Pagi and sore 
Buka puasa 
Enter and  exit masjid
Bersin
Sabar 
Istirjak
Drinking milk
Homework : 
1. Don't forget deres tilawati 3 page 17 with mama, jubilee 
2. Memorize doa kesabaran because sedikit lupa 
Fighting 💪💪💪
May Alloh bless you jubilee</t>
  </si>
  <si>
    <t>June 19, 2024 1:46 am</t>
  </si>
  <si>
    <t>1. Membaca Tilawati jilid 1 halaman 36
Bacaan mas khay alhamdulillah sudah bagus sudah hafal huruf" Hijaiyah dan sekarang alhamdulillah sudah bisa baca huruf sambung juga good job mas khay 
2. Hafal doa untuk kedua orang tua
3. Hafalan doa kebaikan dunia dan akhirat
4. Hafalan Asmaul Husna 1-10
5. Hafalan doa pagi dan sore
Hafalan mas khay alhamdulillah sudah lumayan hafal doa pagi sore pun sudah hafal insyaallah doa" Yang lain segera menyusul ya mas khay 
6. Menulis huruf hijaiyah
Mas khay alhamdulillah sudah bisa menulis huruf hijaiyah dengan baik dan benar namun tadi gak kurang fokus saat menulis tapi secara keseluruhan alhamdulillah baik 
Untuk pengajian pada season ini alhamdulillah berjalan dengan baik dan lancar
See you next season mas khayyy..</t>
  </si>
  <si>
    <t>June 19, 2024 1:51 am</t>
  </si>
  <si>
    <t>1. Membaca surat al baqoroh ayat 27- 50
2. Membaca Tilawati jilid 3 halaman 28
Bacaan mas ambo alhamdulillah sudah ada peningkatan hanya saja panjang pendeknya masih ada yang belom pas rajin deres ya mas  ambo
3. Hafalan doa memakai pakaian 
4. Hafalan Asmaul Husna 1-20
5. Hafalan surat al fill
Hafalan mas ambo alhamdulillah sudah ada beberapa yang hafal con surat al fill sudah hafal Asmaul Husna alhamdulillah 1-15 juga sudah hafal tinggal banyak deres dan doa nya juga sudah hafal hanya saja lupa awalannya banyak di deres di rumah ya mas ambo
6. Menulis pegon 
Tadi bella kasih soal pegon ke mas ambo alhamdulillah sudah di kerjakan dengan baik dan benar yeayyy semangat mas ambo 
Untuk pengajian pada season ini Alhamdulillah berjalan dengan baik dan lancar
See you next season mas ambo...</t>
  </si>
  <si>
    <t>June 19, 2024 2:01 am</t>
  </si>
  <si>
    <t>Irsan ijin, karna di rumah masih byk tamu</t>
  </si>
  <si>
    <t>June 19, 2024 2:03 am</t>
  </si>
  <si>
    <t>Abi ijin nggak bisa ngaji tapi dia tidak bilang alasannya</t>
  </si>
  <si>
    <t>June 19, 2024 11:32 pm</t>
  </si>
  <si>
    <t>1. Tilawati 4 halaman 35 baris ke 5- akhir 
*Alhamdulillah bacanya sudah bagus, dan bisa lanjut ke halaman selanjutnya 
2. Murajaah surat surat 
An nas ✓ 
Al Falaq ✓ ( ayat 3 Chester lupa ) 
Al ikhlas ✓
Al lahab ✓ ( ayat 4 sedikit lupa ) 
An nasr ✓ ( masih lupa ) 
3. Asmaul Husna 1-99 
* masih ada beberapa yang lupa, but no problem we can murajaah again 
Surat Al kafirun
* We read together because chester blm hafal 
4. Menulis kitabati 2 halaman 15 
* Alhamdulillah tulisannya chester bagus dan bisa sesuai dengan yang ada di kitabati
May Alloh bless you,☺️☺️</t>
  </si>
  <si>
    <t>June 19, 2024 11:43 pm</t>
  </si>
  <si>
    <t>1. Bacaan Al Quran surat saba' ayat 23-31
2. Makna Al Qur'an surat Al Baqarah ayat 177
3. Do'a mohon kesehatan 
Note :
Alhamdulillah tami bacaannya bagus dan lancar amal sholih diperbanyak nderesnya lagi dirumah
Untuk makna juga berjalan dengan baik dan tami bisa memahami dengan baik
Hafalan do'a sudah bagus tapi belum bisa hafal dan lancar 100%, dan dijadikan pr dirumah akan kami tes minggu depan</t>
  </si>
  <si>
    <t>June 19, 2024 11:44 pm</t>
  </si>
  <si>
    <t>1. Bacaan Al Quran surat saba' ayat 40-54.
Alhamdulillah bacaan tami lancar, *tapi ada beberapa kesalahan harokat saat membaca* , amal sholih  diperbanyak lagi nderesnya dirumah
2. Makna Al Qur'an surat Al Baqarah ayat 178-182.
Alhamdulillah tami menulis dengan tertib dan bisa memahami dan menjelaskan dengan baik
3. Do'a mohon kesehatan
4. Do'a ketika bersin
Alhamdulillah semua do'a yg diajarkan dan menjadi pr minggu lalu sudah dihafalkan dengan baik
Note: 
Yang perlu diperhatikan tami saat ini adalah bacaan Al Quran, qmal sholih tami dirumah menderes dengan teliti ga usah terlalu terburu-buru yang penting bacaannya tepat dan benar.</t>
  </si>
  <si>
    <t>June 20, 2024 2:51 am</t>
  </si>
  <si>
    <t>Bacaan 
Surat Attahrim ayat 1-7
Makna 
Kitabu jannah wannar hal. 25 , hal. 27-29
Report
Alhamdulillah pengajian berjalan dg lancar, untuk bacaan Abi kali ini alhamdulillah cukup lancar, dan untuk makna juga bisa berjalan dg baik. Semoga Alloh paring manfaat dan barokah aamiiin🤲
PR
-Banyak menderes bacaan spy tambah lancar bacaannya
-Menderes hafalan doanya spy yg lupa hafal kembali dan yg blm hafal bisa lekas hafal</t>
  </si>
  <si>
    <t>June 20, 2024 3:21 am</t>
  </si>
  <si>
    <t>1. Bacaan Quran Surat Fathir 1-11
= Alhamdulillah bacaan panjang-pendek- dengungnya sudah bagus hanya saja dalam pelafalan huruf ث masih perlu banyak latihan
2. Murojaah Surat Al-Buruj, Al-Insyiqoq dan Ayat Kursi
3. Tes Doa Naik Kendaraan
= Alhamdulillah sudah hafal dengan lancar
4. Makna K. Shoum hal. 19-21
= Alhamdulillah bisa mengikuti makna dan keterangan dengan baik serta dapat memahami is bab hadits
Moga2 Allah paring ilmu manfaat dan barokah</t>
  </si>
  <si>
    <t>June 20, 2024 5:02 am</t>
  </si>
  <si>
    <t>*BACAAN*
Hal 8 90%
Hal 9 90%
*HAFALAN DO'A*
Angin kencang 85%
Turun hujan 95%
Ada petir 100%
Naik kendaraan 100%
Sesudah adzan 100%
Masuk dan keluar masjid 100%
Masuk dan keluar rumah 100%
Kesabaran 100%
Ketetapan iman 100%
Ketika marah 100%
Masuk pasar 100%
Berlindung dari siksa kubur 85%
Asmaulhusna 1-53 90%
*PR*
- Menderes Tilawati 6 Hal 10-11
- Menderes Asmaul husna 1-55
Alkhamdulillah pengajian hari ini berjalan dengan lancar, akhirnya mb nadeen bisa melewati surat bayyinah yang lumayan panjang ayatnya (Hal 8) dengan baik, panjang pendek juga pas, pemberhentiannya juga pas, hanya 2x kesalahan saja,,, goood job mbak nadeen
dan untuk asmaul husna alhamdulillah dari nomor urut 1-53 tadi hanya 2 kesalahan saja dan tidak ada yg terbolak balik
semoga kedepannya segera lanjur ke hafalan berikutnya, dan finis until 99,, AMiinn
semoga Allah paring manfaat dan barokah,, amiin..</t>
  </si>
  <si>
    <t>June 20, 2024 9:58 pm</t>
  </si>
  <si>
    <t>1. Bacaan Al Quran surat hud ayat 89-108
Alhamdulillah bacaan dylan lancar, *tapi ada beberapa kesalahan panjang pendek dan qolqolah saat membaca* ,kami juga mengajarkan kembali qolqolah agar dylan bisa baca dengan tepat lain kali.
2. Makna Al Qur'an surat Al Baqarah ayat 127-130
Alhamdulillah mengikuti makna Alquran dengan tertib dan bisa memahami dan menjelaskan dengan baik.
Note :
1. Amal sholih untuk ayah bunda mengingatkan dylan saat ngaji,agar bisa memulai ngaji tepat waktu sesuai jadwal yang ditentukan, dan semisal ada kendala/kegiatan saat waktu pengajian supaya text ke guru yang bersangkutan kira2 bisa ngajinya jam berapa/direschedule hari apa.
2. Amal sholih buat ayah/bunda selalu ingatkan dylan buat baca Al Quran setiap hari minimal 3 ayat per hari dengan tajweed yang benar dan jangan tergesa-gesa saat baca.
3. Amal sholih untuk ayah dan bunda membantu kami mengecek ketertiban makna dylan, soalnya dylan belum mengirim foto hasil makna tiap habis ngaji🙏🏻
InshaAllah Al Qur'an dan Al hadistnya sudah isi sebagian, baik makna maupun keterangan.
Al Qur'an surat Al Baqarah ayat 1-130
Kitabussolah halaman 1-18
Mudah-mudahan dylan bisa menjadi generus yang faqih alim cerdas sukses dunia akhirat 
Aamiiiin</t>
  </si>
  <si>
    <t>June 20, 2024 10:00 pm</t>
  </si>
  <si>
    <t>1. Membaca Tilawati jilid 1 halaman 37
Bacaan mas khay alhamdulillah sudah bagus dan juga sudah bisa membaca huruf sambung alhamdulillah insyaallah kedepannya kita baca pakai nada Tilawati ya mas 
2. Hafalan doa pagi dan sore 
3. Hafalan asmaul husna 1- 10
4. Hafalan Doa sebelum dan bangun tidur
5. Hafalan Doa kebaikan dunia dan akhirat
6. Hafalan doa untuk kedua orang tua 
Hafalan mas khay alhamdulillah sudah ada beberapa doa yang hafal insyaallah kedepannya lebih banyak lagi yang hafal ya mas khay semangattt
7. Mengetahui surga dan neraka 
Mas khay insyaallah sudah tau apa itu surga dan neraka bahkan mas khay bisa menyebutkan penyebab masuk surga dan neraka serta bisa menyebutkan perbuatan " Yang mengakibatkan kasur neraka dan perbuatan yang menjadikan masuk surga 
Untuk pengajian pada season ini alhamdulillah berjalan dengan baik dan lancar
See you next season mas khay</t>
  </si>
  <si>
    <t>June 20, 2024 11:18 pm</t>
  </si>
  <si>
    <t>1. Membaca surat al baqoroh ayat 51-54
2. Tilawati 3 halaman 30 
Bacaan mas ambo alhamdulillah sudah ada peningkatan hanya saja mas ambo lebih si tingkatkan lagi ya ketelitiannya 
3. Hafalan doa" Harian 
4. Hafalan asmaul husna 1-20
5. Hafalan doa pagi sore
6. Hafalan doa memakai pakaian 
7. Hafalan surat al fill
Hafalan mas ambo sebenarnya sudah lumayan banyak dan alhamdulillah asmaul husna sudah sampai nomer 20 dan doa memakai pakaiannya juga sudah hafal hanya lupa awalan suratnya saja good job mas ambo
8. Pengertian birrul walidain
Alhamdulillah mas ambo bisa mengerti dan mengetahui praktik birrul walidain amal sholih di praktik kan ya mas ya
Untuk pengajian pada season ini alhamdulillah berjalan dengan baik dan lancar
See you next season.. Mas ambo</t>
  </si>
  <si>
    <t>June 20, 2024 11:43 pm</t>
  </si>
  <si>
    <t>1. Bacaan Tilawati 6 pg. 9-10
Alkhamdulillah all good and fasih
2. Mutojaah surat²: 
S. Al balad, (di ayat 17 Nadeen masih kurang)
S. As syams  (idgom nya kurang) 
S. Ad-dhuha 
S. As syarh (too fast )
S. At- tin 
S. Al alaq (too fast) 
S. Al Qodr 
S. Al zalzalah 
S. Al adhiyat 
S. Al Qoriah (sedikit lupa)
S. At takatsur 
S. Al ASR 
S. Al humazah 
S. Al fiil ( lupa di awal)
S. Quroisy ( perhatikan panjang di ayat 4) 
S. Al maun
Alkhamdulillah lancar hafalannya, banyak² menderes yaa biar tambah lancar, good Nadeen don't forget to pay intention the tajweed it's important thing and as long holiday untill august you have to menderes more yaps
Semoga Alloh paring Nadeen diberi lancar barokah semangat dan kemudahan dalam mencari ilmu dunia dan akhiratnya serta kelak bisa menjadi mubalighot yang alim faqih berakhlaqul Karimah dan mandiri, Aamiin 
See u next week</t>
  </si>
  <si>
    <t>June 21, 2024 12:23 am</t>
  </si>
  <si>
    <t>1. Menulis Asmaul Husna 91-99
= Alhamdulillah bagus sudah ditulis, amsol di satukan dengan kertas2 Asmaul Husna lainnya ya..
2. Membaca Asmaul Husna 1-99 bergantian dgn mbak azki
3. Tes hafalan Al Kafirun ayat 1-2
= Alhamdulillah sudah hafal
4. Menghafalkan surat Al kafirun ayat 3-4
= Alhamdulillah tadi langsung di hafalkan dan sudah hafal tapi Minggu depan insyaallah di tes lagi ya
4. Membaca tilawati 4 hal. 36 baris 1-3
= Alhamdulillah sudah cukup baik tapi pertemuan berikutnya supaya diulang lagi supaya lebih baik lagi bacaannya
Mhn maaf selama sesi bacaan koneksinya buruk.
Moga2 Allah paring ilmu manfaat dan barokah</t>
  </si>
  <si>
    <t>June 21, 2024 2:03 am</t>
  </si>
  <si>
    <t>A. Baca tilawati 3 pages 17 
*Jubilee have deres with mama until 3 lines. 
Alhamdulillah sudah lancar insyaallah next ngaji we Will baca start from line 4 yaa,☺️☺️
B. Memorize doa doa 
Going to sleep 
Waking up 
Before eating 
After eating 
Kebaikan dunia akhirot ✓
Parents 
Enter Bathroom
Leaving bathroom 
Ilmu yang man fast 
Ilham yang baik ✓
Ketetapan iman 
enter house ✓
Leaving house ✓
Pagi and sore ✓
Putting clothes on ✓
Buka puasa ✓
Enter exit masjid✓
Bersin✓
Lightning 
Sabar ✓
Kesehatan 
Istirjak✓
Drinking milk✓
*is there some doa blm di murajaah, but jubilee sudah bisa 
Fighting jubilee 💪
May Alloh bless you all🤍</t>
  </si>
  <si>
    <t>June 21, 2024 2:43 am</t>
  </si>
  <si>
    <t>1. Bacaan Tilawati 5 pg. 40
Alkhamdulillah all good and she's in good mood,lancar juga bacanya 
2. Asmaul Husna 1-70
Waw,that's good job Dinda you did it 
3. Doa entering the WC 
    Doa leaving the WC 
4. QS. Al kafirun 
Masih belum hafal
5. Rukun iman, rukun Islam 
Alkhamdulillah she wants to repeat it
6. Explain rukun iman yg the first 
That's good and lil bit she knows, nice Dinda 
Homework: 
&gt; Dinda : amal Solih don't forget to nderes the next page before you start ngaji, banyak menderes hafalannya yaps
&gt; Bunda&amp;ayah : amal solih untuk sesekali mengontrol hafalannya anak² diwaktu senggang terutama Dinda, 
Semoga Alloh paring Dinda kemudahan, kelancaran,kesemangatan dalam mencari ilmu agama dan pendidikan nya,Aamiin
May Alloh bless you Dinda and family and keep your health 
See you on top</t>
  </si>
  <si>
    <t>June 21, 2024 8:12 am</t>
  </si>
  <si>
    <t>👉Bacaan 
 Surat Al Baqarah ayat 148-152
👉Tebak2 an tajwid  surat al baqoroh ayat 153-155
👉Makna kitabusshola  halaman 53-54 &amp; keterangannya
Report
-Untuk bacaan Irsan hari ini banyak kurang di panjang pendeknya. Jadi, amal sholih di usahakan ketika membaca jangan tergesa- gesa supaya panjang pendeknya pas
 -untuk tajwid Alhamdulillah irsan sudah mulai mengenal nama- nama tajwid &amp; hurufnya .mudah2an dg tau tajwidnya ,membantu bacaan irsan lebih lancar. 
-untuk makna Alhamdulillah Irsan bisa mengikuti dg sangat baik. Semoga Alloh paring manfaat dan barokah. See you in the next ngaji Irsan, tetap semangat 🔛🔥and Nice ngaji with you😊👍
PR
-Menderes bacaan everday minimal 3 ayat
-Menderes nama tajwid &amp; hurufnya
- menderes hafalan doa harian</t>
  </si>
  <si>
    <t>June 21, 2024 10:59 pm</t>
  </si>
  <si>
    <t>- bacaan srt albaqoroh 113-121
secara umum bacaan sdh lancar, tajwih  80% kalo baca pelan sebagian besar hukum tajwidnya bener, tp kalo baca cepat belum konsisten dalam pengaplikasian tajwid, insyaAlloh kedepan kita tambahkan materi tajwid (pengenalan nama hukum dan pengertiannya) 
-  mengenal lebih dalam tentang tingkatan keimanan yaitu ; islam (perwujudan dari amalan badan), iman (amalan yg dikerjakan oleh hati), ihsan ( menyatukan keduanya sehingga dalam beribadah selalu karena Allah seakan2 allah berada dihadapan kita atau minimal kita yakini bahwa Allah selalu melihat)
_ makna hadits kitabussolah hal 50 - 51 atas. tentang bacaan iftitah 
Note: saat mengaji kadang masih suka jalan ( kalo mau jalan2 ajak2 ya) wkwkwkwkwk</t>
  </si>
  <si>
    <t>June 21, 2024 11:12 pm</t>
  </si>
  <si>
    <t>- bacaan albaqoroh ayat 142-147
membacanya saat dibaca pelan jadi lebih baik, tinggal dipoles dikit. nadanya insyaAlloh pelan2 bisa lebih baik dengan sering2 membaca, ok mas bro?
- penjelasan ttg wajibnya Toat dan dan Haramnya Maksiat
" toat pd aturan Allah, Rasul, Imam sehingga dapat pahala sehingga mudah jalannya masuk surga . maksiat adalah menentang aturan sehingga  dapat dosa yang ujungnya masuk neraka"
- makna kitabussolah hal 52 bawah - 54 atas
(kadang minta dijelaskan pake bahasa indo so sy lebih mudah jelasinnya (tp kayaknya sih english saya yang amburadul)heheh
Note: usul, untuk bacaan , mas irsan kirim VN ke saya atau keguru yang lain untuk disaimak mana yang perlu di koreksi sekaligus menjadi rutinitasa hariannya nanti. 3 ayat sehari , insyaAlloh nanti kalo gurunya bacaain bisa diikuti nadanya . semoga Irsan dijadikan anak yang soleh oleh Allah , amin
jangan lupa ayam goreng halal ya....i miss ayam goreng halal ...</t>
  </si>
  <si>
    <t>June 22, 2024 12:11 am</t>
  </si>
  <si>
    <t>materi
- pembukaan pengajian by abi. ditambahkan maetri 5 bab dan penjelasan wajibnya mencari ilmu ( insyaALloh akan berlanjut baba amal di next pertemuan)
- bacaan surat attahrim ayat 8-12
alhamdulillah sdh lebih baik, tambahan penjelasan dasar ttg waqof/tada berhenti saat baca quran 
-pengertian ttg tingkat keimanan yaitu:  islam , iman dan ihsan
makna surat albaqoroh ayat 100 -101
Note: maaf harus berhenti lebih awal karena koneksi internet, 
insyaAlloh ayat 102 akan saya kirimkan VN untuk mangqul kata perkatanya , seterusnya saat pengajian berikutnya tinggal di jelaskan keterangan dan cerita yang terkadung di ayat 102 
( cerita nabi sulaiman, tukang sihir , dan cerita malaikat Harut dan Marut)</t>
  </si>
  <si>
    <t>June 22, 2024 12:18 am</t>
  </si>
  <si>
    <t>1. Membaca Tilawati jilid 1 halaman 37
Bacaan mas khay alhamdulillah sudah bagus akan lebih bagus lagi kalau pakai nada Tilawati ya mas next season kita bareng" Pake nada Tilawati dan alhamdulillah mas khay sudah bisa baca huruf sambung yeayy good job mas khay
2. Hafalan surat al fatihah 
3. Hafalan doa pagi dan sore
4. Hafalan Asmaul Husna 1-10
5. Hafalan doa kebaikan dunia dan akhirat 
6. Hafalan doa untuk kedua orang tua 
Hafalan mas khay alhamdulillah sudah banyak yang hafal  asmaul husna nya sudah lumayan hafal sampai nomer 7 doa kebaikan dunia dan akhirat doa untuk kedua orang tua doa pagi dan sore semuanya alhamdulillah sudah hafal hanya saja mas khay agak lupa di awalannya
7. Pengenalan tentang quran dan alhadist 
Materi ini alhamdulillah bisa tersampaikan dengan baik dan mas khay juga bisa menerima dengan baik semangat mas khay
Untuk pengajian pada season ini alhamdulillah berjalan dengan baik dan lancar
See you next season mas khay
....</t>
  </si>
  <si>
    <t>June 22, 2024 12:25 am</t>
  </si>
  <si>
    <t>1. Membaca surat al baqoroh ayat 55 - 59
2. Membaca Tilawati jilid 3 halaman 31
Bacaan mas ambo sejauh ini semakin meningkat hanya saja lebih teliti ya mas dalam membaca banyak nderes di rumah 
3. Hafalan Asmaul Husna 1- 20
4. Hafalan doa pagi dan sore
5. Hafalan surat al fill
6. Hafalan doa memakai pakaian 
Untuk hafalan mas ambo alhamdulillah doa memakai pakaian sudah hafal tapi masih agak lupa" Depan doanya lebih sering di deres ya mas ambo jangan lupa di praktek kan 
7. Praktik sholat 
Mas ambo bisa mengikuti bella dengan baik dalam mempraktikkan sholat serta bisa menjawab pertanyaan kali " Sederhana yang bella berikan good job mas ambo 
Untuk pengajian pada season ini alhamdulillah berjalan dengan baik dan lancar
See you next season ya mas amboo</t>
  </si>
  <si>
    <t>June 22, 2024 11:20 pm</t>
  </si>
  <si>
    <t>A. Baca tilawati 6 halaman 18 
Alhamdulillah daud baca nya sudah baik, kurang sedikit dibagian qolqolahnya, insyaallah untuk pertemuan selanjutnya ke halaman 19, tetap banyak Menderes ya daud..
B. Murajaah surat
Alfatihah sampai Al Quraisy 
* Alhamdulillah hafalannya daud bagus, cuma awalan nya masih lupa, dan untuk surat Al Quraisy masih proses menghafal kan
C. Murajaah doa 
Doa minta Ilham yang baik
Doa kedua orang tua 
Doa masuk masjid dan keluar masjid 
Doa ketetapan iman 
Doa minta kesehatan
Doa berpakaian 
Doa setelah mendengar adzan 
Doa kesabaran
Doa menjenguk orang sakit masih dalam proses menghafal.
D. Menulis 6 thobiat luhur 
Homework: 
1. Write 6 thobiat luhur 
2. Menderes doa menjenguk orang sakit, 
Fighting daud 
May Alloh bless you 💪☺️</t>
  </si>
  <si>
    <t>June 23, 2024 2:55 pm</t>
  </si>
  <si>
    <t>Opening speech (Faham Jama'ah)
A. Murojaah surah pendek
Alfatihah - Al-quroish ( Lancar )
B. Murojaah doa-doa 
- Doa Harian (Di pantau praktek di rumah)
- Asmaul Husna 1-55 (56-60 PR)
C. Review 5 Bab, 4 Tali keimanan dan 6 Thobiat Luhur
D. Extra materi: Tata Krama Tidur
Alhamdulillah jazakumullohu Khoiro</t>
  </si>
  <si>
    <t>June 23, 2024 11:15 pm</t>
  </si>
  <si>
    <t>Mbk Dara lupa kalau hari ini jadwalnya ngaji</t>
  </si>
  <si>
    <t>June 23, 2024 11:16 pm</t>
  </si>
  <si>
    <t>Jubilee ngajinya cancel mbk dar said
👇👇👇
Assalamualaikum Maaf we need to cancel ngaji again today 🙏🏻🙏🏻🙏🏻 
We just got the keys for our new home so it’s a lot of working today . Ajkk mbak2 🫰
InsyaAllah we can continue tomorrow .</t>
  </si>
  <si>
    <t>June 23, 2024 11:53 pm</t>
  </si>
  <si>
    <t>A. Murajaah Asmaul husna 1-99 
* Chester can memorize Asmaul Husna 1-80 is good, and after this we baca Asmaul Husna until 99 
B. Surat Al kafirun 
* We still murajaah surat Al kafirun because chester havent memorize with surat Al kafirun, don't forget Menderes surat Al kafirun Chester with your family, okay 
C. Baca tilawati 4 page 36 
* Alhamdulillah chester good baca tilawati until 4 line, but in 4 line chester still get wrong, maybe we Will baca again from line 4 from the top, until last, okay 
D. Memorize about sholat 
* Chester have note about rakaat sholat, dan tahu jumlah rokaat dalam setiap sholat 
E. Finish the question in link
* Alhamdulillah chester bisa menjawab semua pertanyaan dengan benar dalam waktu 1 minute, so good
F. Practic sholat 
* Alhamdulillah chester memorize with bacaan when sholat, but still forget dengan awalannya, and gerakannya sudah bagus, cuma sedikit yang salah yaitu ketika duduk diantara dua sujud and sujud. 
After practic sholat we baca dzikir after sholat and chester memorize about it.
Homework: 
1. Chester do every sholat with family ya, sholat berjamaah, subuh, dhuhur, ashar, Maghrib, isya. Don't forget do sholat because chester you 10 years old, okayy
Fighting chest 💪☺️
May Alloh bless you always and family</t>
  </si>
  <si>
    <t>June 24, 2024 12:44 am</t>
  </si>
  <si>
    <t>1. Opening+ remind about the grateful things. She said she felt grateful bcz she went to theatre with her friend, and she prayed twice today, Alhamdulillah.
2. Doa before ngaji 
3. Read tilawati 3 pg 3 (masih ttg nama2 Allah)
4. Pengenalan 99 names of Allah, by wrote 10 names and explained it a lil bit. Hope she can memories it also.
5. Carry on, read Tilawati pg 4 only 3 lines. She's good at it. Makin sering baca inshaAllah makin lancar.
6. Doa after ngaji
7. Closing+ salam
NB: Alhamdulillah she can follow everything. She's smart, semoga makin semangat dan lancar baca dan hafalan nya.</t>
  </si>
  <si>
    <t>June 24, 2024 1:24 am</t>
  </si>
  <si>
    <t>A. Baca tilawati 6 page 19 yang atas 
* Alhamdulillah daud sudah ada peningkatan, lebih baik membacanya, but next ngaji baca lagi ya page 19 from the top until the bottom. 
B. Asmaul Husna 
* Memorize Asmaul Husna 1-55 
Than daud write Arabic of Asmaul Husna 1-10 
C. Murajaah doa 
Doa minta Ilham yang baik 
Doa kedua orang tua
Doa masuk dan keluar masjid
Doa ketetapan iman
Doa berpakaian 
Doa setelah mendengar adzan
Doa kesabaran 
Doa menjenguk orang sakit ( baru menghafal ) 
D. Murajaah surat 
Surat an nas until Al Quraisy Alhamdulillah lancar 
Fighting dawud 💪☺️
May Alloh bless you all</t>
  </si>
  <si>
    <t>June 24, 2024 6:33 am</t>
  </si>
  <si>
    <t>Makna dan Keterangan K. Sholah hal.
77-78
Moga2 Allah paring manfaat dan barokah amin</t>
  </si>
  <si>
    <t>June 24, 2024 6:35 am</t>
  </si>
  <si>
    <t>1. Test materi bacaan usia 6-9tahun
- melafalkan huruf Hijaiyah (A)
- mengucapkan 2 huruf Hijaiyah berharokat fatha (A)
- membaca huruf Hijaiyah dengan tanda baca Fatha (A)
- membaca angka arab 1-10 (A)
- membaca angka arab 20 ke atas (B)
- kata berharokat fatha, kafaroh, dommah, fatha tain, kafaroh tain, dommah tain (A-)
- Bacaan panjang 1 Alif (A)
-  Bentuk2 ta' (A)
- cara membaca huruf-huruf bersukun (A)
- huruf betasydid (B)
- idgom bigunnah (B)
- ikhfa (B)
- mad wajib dan mad Jaiz (B)
- qolqolah (B)
- iqlab (A)
- idzhar dan idgom bilagunnah (B)
- mad lazim mutasqol kalimi dan mukhoffaf Harfi (B-)
*Yang di tes hanya praktik membacanya, belum pengetahuan tentang tajwid*
2. Menulis tentang tanda2 waqof
Mohon amsol @denissa banyak deres Qur'an di rumah ya</t>
  </si>
  <si>
    <t>June 25, 2024 12:10 am</t>
  </si>
  <si>
    <t>A. Baca Alquran surat Al hajj ayat 24-30 and doa after reading Alquran 
* Alhamdulillah dehan sudah baik bacaannya, but don't forget deres the next page ya..
B. Makna kitabushola 
Halaman 116-118 
C. Murajaah doa 
Doa kedua orang tua 
Doa kebaikan dunia akhirat 
Doa berpakaian 
Doa ketetapan iman
Doa kesabaran
Doa minta Ilham yang baik 
Doa masuk dan keluar rumah 
Doa masuk dan keluar masjid 
Doa mencari ilmu 1 dan 2 
Doa minum susu 
Doa sujud sajadah 
* Dehan don't forget deres and practic the doa in order you forget, because there is some doa dehan forgot 
D. Murajaah surat 
Al Humazah 
Al kafirun 
Al Quraisy 
At takastur 
E. Review 
5 bab 
4 tali keimanan 
F.  rukun Islam dan rukun iman 
We have memorize about 5 rukun Islam, but havent rukun iman, maybe next ngaji insyaallah 
Fighting dehan 💪☺️
May Alloh bless you always, aamiin.</t>
  </si>
  <si>
    <t>June 25, 2024 3:08 pm</t>
  </si>
  <si>
    <t>1. baca qur'an surat annisa ayat 60-65
secara keseluruhan 85% bacaannya lancar, mungkin kekurangannya hanya yg harus dibaca dhommah jadi fathah
2. Review doa2 harian 
doa mau makan 
doa sesudah makan
doa mau tidur
doa bangun tidur
doa masuk &amp; keluar kamar mandi
doa masuk &amp; keluar rumah
doa pakai baju
note : secara keseluruhan hafalan doa ini sudah 80% hafal, amalsholih dipraktikan doanya dirumah ya, supaya terbiasa setiap melakukan sesuatu ada doa nya.</t>
  </si>
  <si>
    <t>June 25, 2024 3:07 pm</t>
  </si>
  <si>
    <t>DI ISI DENGAN PERKENALAN MT MBA WULAN</t>
  </si>
  <si>
    <t>June 25, 2024 11:41 pm</t>
  </si>
  <si>
    <t>A. Writing 
* Jubilee sudah menulis huruf Hijaiyah, masih sedikit blm bisa, tapi jubilee sudah tahu nama nama huruf huruf Hijaiyah dan cara bacanya ketika saya menanyakan ini huruf apa, dia bisa, Alhamdulillah 
B. Baca tilawati 3
Seharusnya kita baca tilawati 3.page 18, but jubilee want a baca page 17, line 4 from the bottom first, but after this we havent baca page 18. 
Fighting jubilee 💪☺️
May Alloh bless you always, aamiin..</t>
  </si>
  <si>
    <t>June 25, 2024 11:40 pm</t>
  </si>
  <si>
    <t>1. Bacaan QS. Fathir : 12-30
Alkhamdulillah bacaannya bagus,Tartil,slow ga cepat², it's good job Tami. Maybe Tami can pay intention more to Makarov and tajweed 
2.. looking for tajweed 
You are the best Tami, you can memorize the tajweed and I hope u can understand all the tajweed more over u can memorize it
3. Doa berlindung dari penganiayaan serta penjelasannya 
Hopefully tami cam practice it and memorise it 
4. Mankul Al baqoroh : 182-183 
Alkhamdulillah berjalan lancar and he can understand what I  explain it to him and he can get the point for those ayat 
I'm sorry before because I was late to teach him so, only get 2 ayat for mankul Alquran 
Homework 
&gt; Tami : bacaannya amal Solih pay intention sama makhroj nya
&gt; Ayah : amal Solih untuk mengontrol bacaannya Tami More over about tajweed, actually has been good but lil bit,
Thankyou, alkhamdulillah Jaza kallahu khouro Tami u have ngaji with me and u respect to me and u teach me too, Im very happy thankyou
Keep on fire and don't forget to be grateful and happy
May Alloh bless you and family Tami
See u next meeting</t>
  </si>
  <si>
    <t>June 26, 2024 1:05 am</t>
  </si>
  <si>
    <t>Izin dari awal bulan sakit dan pemulihan</t>
  </si>
  <si>
    <t>June 26, 2024 2:33 am</t>
  </si>
  <si>
    <t>Bacaan 
Surat Al mulk ayat 1-14
Bacaan hari ini banyak kurang di panjang pendek, dan bacanya masih banyak berhenti berhenti. Jadi perlu banyak nderes dan belajar mengatur nafas supaya bisa 1 nafas 1 kalimat
Saya tanya apa yg kamu tahu dan sebutkan
- rukun iman (pillars of faith) 
-rukun islam (pillars of islam? 
- 6 thobiat luhur(6 noble characters) 
-3 success generus
- 4 maqodirulloh(4 destiny of Alloh) 
- 5 syarat kerukunan (5 ways to be harmonious with others) 
-6 alam tahapan manusia (the 6 realms of human life) 
((Dia bisa menjelaskan dg sangat baik karna dulu sudah pernah diajarkan, jadi dia tinggal buka catatannya. Tapi dari apa yg dia sampaikan , Alhamdulillah dia sudah mengerti dan memahami ttg kesemuanya di atas dari tiap- tiap point nya)) 
Makna surat al a'rof ayat 17-22
Alhamdulillah bisa mengikuti makna dg baik
Report
Alhamdulillah pengajian bisa berjalan dg lancar, semoga Alloh paring manfaat dan barokah
PR
Banyak menderes bacaan dan doa2</t>
  </si>
  <si>
    <t>June 26, 2024 4:37 am</t>
  </si>
  <si>
    <t>Sakit pasca operasi dan pemulihan</t>
  </si>
  <si>
    <t>June 26, 2024 1:00 pm</t>
  </si>
  <si>
    <t>1. Membaca Tilawati jilid 1 halaman 38
Untuk bacaan mas khay alhamdulillah sudah bisa membaca huruf sambung namun ada beberapa huruf yang masih bingung karena bentuknya berbeda setelah di sambung 
2. Hafalan asmauk Husna 1-15
3. Hafalan doa pagi dan sore 
4. Hafalan doa untuk kedua orang tua
Untuk hafalan alhamdulillah mas khay sudah hafal doa" Di atas hanya kadang lupa awalannya serta kadang kurang mood sehingga bacanya di tuntun bella tapi kalau sedang good mood alhamdulillah membaca sendiri lancar
5. Menulis angka Arab 
Mas khay bisa menulis angka arab sesuai perintah bella dan bisa menebak angka Arab yang bella tulis good job mas khay 
6. Pengenalan birrul walidain 
Mas khay bisa membedakan mana perbuatan durhaka dan perbuatan berbakti pada orang tua 
Untuk pengajian pada season ini alhamdulillah berjalan dengan baik dan lancar
See you next season  mas khay</t>
  </si>
  <si>
    <t>June 26, 2024 1:13 pm</t>
  </si>
  <si>
    <t>1. Bacaan surat al baqoroh ayat 60 -61
2. Tilawati jilid 3 halaman 36
Bacaan mas ambo alhamdulillah sudah ada peningkatan hanya saja supaya lebih di perhatikan lagi panjang pendeknya serta lebih teliti lagi dalam membaca good job mas ambo
3. Hafalan Asmaul Husna 1-30
4. Hafalan Doa memakai pakaian 
5. Hafalan surat al fill
Hafalan mas ambo untuk surat dan doanya alhamdulillah sudah hafal hanya tinggal melancarkan lagi dan untuk Asmaul Husna nya alhamdulillah sudah sampai nomer 25
6. Pegon
Mas ambo bisa menulis pegon sambung dengan benar dan bisa mengerjakan soal dari bella dengan baik hanya saja perlu di perhatikan beberapa huruf" Yang tidak bisa menggandeng seperti dal dan rok
7. Pengenalan pentingnya sholat 
Alhamdulillah mas ambo sudah tau hukum nya meninggalkan sholat dan tau pentingnya dan wajibnya sholat bagi orang islam good job mas ambo
Untuk pengajian pada season ini alhamdulillah berjalan dengan baik dan lancar
See you next season mas ambo</t>
  </si>
  <si>
    <t>June 26, 2024 1:23 pm</t>
  </si>
  <si>
    <t>1. Bacaan Tilawatil jilid 1 halaman 39
Bacaan mas khay alhamdulillah ada peningkatan hanya saja kadang mas khay kurang fokus dalam baca sehingga ada beberapa huruf yang keliru 
2. Hafalan Doa pagi dan sore
3. Hafalan doa untuk kedua orang tua
4. Hafalan Doa kebaikan dunia dan akhirat 
Insyaallah untuk doa" Diatas sudah hafal hanya perlu banyak di deres do rumah agar tidak lupa akhiran doa nya Good job mas khay
5. Menulis huruf hijaiyah 
Mas khay alhamdulillah sudah bisa menulis huruf hijaiyah tanpa contoh bella sebutkan  hurufnya langsung di tulis oleh mas khay yeayyyy 
6. Mengerti pentingnya menghormati orang tua 
Mas khay bisa menyebutkan perbuatan dosa terhadap orang tua dan bisa menyebutkan beberapa perilaku yang mencerminkan anak berbakti good job 
Untuk pengajian pada season ini alhamdulillah berjalan dengan baik dan lancar</t>
  </si>
  <si>
    <t>June 26, 2024 1:30 pm</t>
  </si>
  <si>
    <t>1. Bacaan surat al baqoroh ayat 62 -65
2. Bacaan Tikawati jilid 3 halaman 37
Bacaan mas ambo alhamdulillah sudah ada peningkatan hanya saja lebih di perhatikan panjang pendek dan dengungnya ya mas ambo good job
3. Hafalan Asmaul Husna 1-30
4. Hafalan Doa memakai pakaian 
5. Hafalan sirat al main dan al fill 
Hafalan mas ambo alhamdulillah sudah hafal semua tinggal Asmaul husnanya masih proses dan juga semua nya harus sering di deres dirumah  ya mas ambo
6. Tajwid 
Mas ambo dan bella belajar tajwid ikfak haqiqi bareng" Kita juga mencari contoh bacaan ikfak di dalam alquran alhamdulillah banyak yang ketemu semoga bisa segera hafal hukum tajwidnya ya mas ambo 
7. Pentingnya sholat 5 waktu 
Alhamdulillah mas ambo sudah faham wajibnya sholat 5 waktu serta bisa menyebutkan nama sholat 5 waktu serta jumlah rokaatnya 
Untuk pengajian pada season ini alhamdulillah berjalan dengan baik dan lancar
See you next season... Mas ambo</t>
  </si>
  <si>
    <t>June 26, 2024 2:22 pm</t>
  </si>
  <si>
    <t>- Bacaan Tilawati 4 hal 44 (Alhamdulillah bisa mengikuti dgn baik, belajar atur nafas untuk ayat panjang)
- deres surat2 pendek dan doa harian
Semoga Allah paring manfaat aman selamat lancar dan barokah</t>
  </si>
  <si>
    <t>June 27, 2024 1:49 am</t>
  </si>
  <si>
    <t>A. 5 bab 
Chester have write about 5 basic program on his book, and memorize it
B. Baca tilawati 4.page 36 
Insyaallah next ngaji we Will baca page 36 again, because we need baca again supaya lebih lancar lagi, 
C. Menulis kitabati page 17
Alhamdulillah chester sudah bagus tulisannya 
D. Murajaah doa 
Before eating ✓
After eating ✓ 
Before sleeping ✓
When wake up ( masih lupa ) 
Enter bathroom ✓ 
Leaving bathroom ✓ 
E. Murajaah surat Al kafirun ✓</t>
  </si>
  <si>
    <t>June 27, 2024 1:31 am</t>
  </si>
  <si>
    <t>Bacaan 
👉Surat Al Baqarah ayat 167-176
Bacaan hari ini kurang di panjang pendek,jadi irsan supaya memperbanyak menderes
👉Tebak tebakan tajwid
Alhamdulillah kemampuan tajwid Irsan meningkatnya. Irsan sdh bisa menebak beberapa nama tajwid dan huruf hurufnya, semangat ya👍💪
👉murojaah surat surat pendek dan doa2:
SuratAttin 100
Surat al alaq 99
Surat Assyarh 95
Surat assyamsy 99
Doa sebelum  makan 100 dan sesudah makan 99
Doa sebelum dan setelah tidur 100
Doa masuk dan keluar WC 100
Doa masuk dan keluar rumah 95
Doa berpakaian 100
Doa pagi dan sore 100
Doa Raja istighfar 100
Doa ketetapan Iman 
Doa mendengar petir 99
Doa mohon Kesabaran versi 1 100&amp; versi 2  80
Doa minta Ilham yang baik 100
Doa mencari ilmu yang bermanfaat versi 1 100 &amp; versi 2 95
Doa untuk kedua orang tua 100
Doa kebaikan dunia dan akhirat 100
Doa minum susu 95
Doa entering masjid and leaving masjid 100
Doa sneeze 98
Doa get an accident 100
Doa seeing another get an accident 95
Doa after adzan 80
Doa iftar dinner 100
Asmaulhusna 1-40   90
Report
Alhamdulillah pengajian hari ini berjalan dg lancar untuk hafal surat pendeknya Irsan bagus sekali, di juz 30 .kalau untuk hafalan  doa nya ,ada bbrp yg kurang lancar. Bisa di lihat dari nilai nilai yg tertera di atas. Tetap semangat ngaji ya Irsan.Semoga Alloh paring manfaat dan barokah
PR
Menderes bacaan minimal 3 ayat per hari
Menderes hafalan doa
Mencatat doa sujud qur'an</t>
  </si>
  <si>
    <t>June 27, 2024 2:21 am</t>
  </si>
  <si>
    <t>1. Bacaan QS. Hud :109 - Yusuf : 4 
Bacaan nya amal Solih dibiasakan slowly yah Dylan do be faster and more over about dengung and panjang, don't forget to pay intention to qolqolah and dhomah (sometimes dibaca fathah)
2. Murojaah doa²: 
D. Breakfasting 89% (lupa) 
D. Naik kendaraan 85% (lupa) 
D. Ketetapan iman 80% (lupa) 
3. Murojaah surat² : 
S. Ad dhuha
S. Al maun 
S. Al fiil
S. Al humazah
S. As syams
S. Al balad
S. Al Fajri 
Alkhamdulillah for surat Dylan lancar sekali, yah sedikit lupa tapi it's okay
Dylan amal Solih dipersungguh lagi ngajinya, kalau ada something that u can't ngaji,let me know so I can reschedule in other day,okay dyl 
May Alloh bless you and see u tomorrow</t>
  </si>
  <si>
    <t>June 27, 2024 2:58 am</t>
  </si>
  <si>
    <t>1. Bacaan Qur'an surat Fathir 31-38
=Alhamdulillah hari ini bacaannya bagus
2. Menulis arab dalil mengaji 
= Saat diminta membaca tulisan arabnya sendiri agak sedikit kesulitan, katanya menang baru pertama kali di mintai nulis arab. Tetap semangat dan latihan ya:)
3. Makna k.shoum hal. 13-14
=Alhamdulillah tami dapat mengikuti makna keterangan dgn baik dan memahami isinya hadits
Moga2 Allah paring manfaat dan barokah..amin</t>
  </si>
  <si>
    <t>June 27, 2024 3:42 am</t>
  </si>
  <si>
    <t>● Materi:
- Bacaan Tilawati 4 hal 19 (Cukup lancar tapi masih perlu diulang)
- 
PR
- Membaca tilawati 4 hal 19
- Membaca surat surat pendek
Semoga Allah Paring lancar dan barokah
الحمدلله جزاكم الله خيرا
اميــــــــــــن.
الحمدلله جزاكم الله خيرا</t>
  </si>
  <si>
    <t>June 27, 2024 7:16 am</t>
  </si>
  <si>
    <t>1. Opening speech, nasehat about gratitude.
2. Manqul Hadist Jannah wannaar English pg 29 (mid) - 30
NB: told her some story of our bpk imam, and also about ilmu manqul.
Alhamdulillah everything is lancar</t>
  </si>
  <si>
    <t>June 28, 2024 12:20 am</t>
  </si>
  <si>
    <t>● Materi:
- Bacaan Tilawati 4 hal 19 (Cukup lancar tapi masih perlu diulang)
- Menderes hafalan surat surat pendek : Annas, Aliklash, AlFalaq, Alkausar, AlFill, AlLahab, Annasr, AlAsr, AlQuroish, Alhumazah, AlKafirun
PR
- Membaca tilawati 4 hal 19
- Membaca surat surat pendek
Semoga Allah Paring lancar dan barokah
الحمدلله جزاكم الله خيرا
اميــــــــــــن.
الحمدلله جزاكم الله خيرا</t>
  </si>
  <si>
    <t>June 28, 2024 1:03 am</t>
  </si>
  <si>
    <t>-Tilawati 4 hal 44</t>
  </si>
  <si>
    <t>June 28, 2024 2:11 am</t>
  </si>
  <si>
    <t>Bacaan
Surat al baqoroh ayat 177-182
Bacaannya masih kurang di panjang pendek dan ada beberapa harokat yg bacanya ketuker misalnya harusnya fathah di baca dzomah, a di baca u. Tapi dg memperbanyak menderes bacaannya semakin  lancar, jadi tetap semangat nderes ya Irsan
Murojaah  doa sujud qur'an 3x
Makna kitabusshola hal. 54-55
Alhamdulillah Irsan bisa mengikuti kemangkulan dg sangat baik. Ada komunikasi 2 arah, sehingga pengajiannya lebih hidup,Irsan juga bisa bikin summary maupun Conclusion. Good Job Irsan. 
Report
Alhamdulillah ngajinya lancar, sempet ada gangguan sinyal tapi alhamdulillah cuma sebentar. Tidak ada kendala dlm penyampaian materi karna Irsan dan bu Gumilar banyak membantu. Alhamdulillah jaza kumullohu hoiro😍 semoga Alloh paring manfaat dan barokah. Aamiiin 🤲 Nice ngaji with you Irsan🤗🤗🤗see you in the next ngaji🖐
PR
Banyak menderes bacaan dan hafalan doa</t>
  </si>
  <si>
    <t>June 28, 2024 2:54 pm</t>
  </si>
  <si>
    <t>- Bacaan Tilawati 4 hal 44 (bacaan bagus bisa lanjut ke Tilawati 5)
- hafalan surat alhumazah (Alhamdulillah sdh hafal)
Semoga Allah paring manfaat lancar dan barokah</t>
  </si>
  <si>
    <t>June 28, 2024 3:09 pm</t>
  </si>
  <si>
    <t>1. Baca Al Qur'an surat annisa ayat 66-74
alhamdulillah lancar bacaannya, dan hari ini terlihat sangat baik bacaannya bisa memperbaiki bacaan yg syg kurang tepat
2. muroja'ah surat2 pendek
al fatihah 80%
annas 90%
al falaq 90%
al ikhlas 90%
al kautsar 85%
3. Asma'ulhusna 1-99
sudah hafal sampai 40, 
4. doa setelah membaca al-qur'an 
sudah hafal dan lancar
5. menulis arab 
tulisannya sudah lumayan bagus ya, tinggal sering2 latihan dirumah insya alloh bisa tambah bagus lagi tulisannya</t>
  </si>
  <si>
    <t>June 28, 2024 1:07 pm</t>
  </si>
  <si>
    <t>A. Baca tilawati 3 page 18 
* Alhamdulillah jubilee baca is good, we baca until 4 line, insyaallah next ngaji we Will next line yaaa☺️
B. Write 
*Alhamdulillah after jubilee draw something, she can write tilawati 1 page 1
Fighting jubilee 💪☺️
May Alloh bless you always, aamiin..</t>
  </si>
  <si>
    <t>1. baca tilawati 4 hal.42 
2. muroja'ah surat2 pendek 
al kaafirun
al maa'uun
al humazah
attakatsur
3. asma'ulhusna 1-99
4. menulis doa minta sehat 
alhamdulillah pengajian lancar, yang perlu jadi tugas dirumah untuk kirana amalsholih nderes tilawati nya yaa,, 
dan tugas untuk orangtua amalsholih ingatkan kirana sebelum tidur nderes tilawati 4 baris saja.</t>
  </si>
  <si>
    <t>1. baca tilawati 4 hal.42 
2. muroja'ah surat2 pendek 
al kaafirun
al maa'uun
al humazah
at takatsur
3. asma'ulhusna 1-50
4. review doa2 harian materia usia 6-8th
alhamdulillah pengajian lancar, kemudian dilanjutkan ngobrol dengan mba wulan, sebagai pengenalan dan pendekatan.</t>
  </si>
  <si>
    <t>1. baca tilawati 4 hal.43 
alhamdulillah lancar bisa mengikuiti dan mengulang dengan baik, selanjutnya amalsholih nderes dirumah 4 baris dari atas yaa
2. muroja'ah surat2 pendek 
surat2 pendek usia 6th alhamdulillah 100% sudah hafal 
usia 7th sudah 85% hafal
usia 8th masih tahap menghafal 
3. asma'ulhusna 1-70 
4. BCM menggambar</t>
  </si>
  <si>
    <t>June 29, 2024 4:39 am</t>
  </si>
  <si>
    <t>Bacaan 
nggak ada bacaan karna jubilee nggak ada tilawaty
 Murojaah doa2:
Going to sleep ✅
Waking up ✅
Before eating ✅
After eating ✅
Kebaikan dunia akhirot ✅
Parents ✅
Enter Bathroom✅
Leaving bathroom ✅
Ilmu yang manfaat 
Ilham yang baik ✅
Ketetapan iman ✅
enter house ✅
Leaving house ✅
Pagi and sore 
Putting clothes on ✅
Buka puasa ✅
Enter exit masjid❎
Bersin✅
Lightning ✅
Sabar 
Kesehatan 
Istirjak✅
Drinking milk✅
👉membaca surat annashr
Report
Alhamdulillah most of the doa2  in the list, jubilee has memorized. but for doa entering&amp; exit masjid she forgot. It's okay we will nderes together in the next ngaji for a week. InsyaAllah it can help jubilee to memorize againagain☺🤗 Tetap semangat jubilee💪may Alloh gives benefit and barokah aamiiin🤲🤲🤲see you in the next ngaji🖐</t>
  </si>
  <si>
    <t>June 29, 2024 5:25 am</t>
  </si>
  <si>
    <t>1. Learning opening speech 
She's so excited to learn it
2. Bacaan QS. An nisaa: 38-44 
Alkhamdulillah all good kk Zia and I appreciate you 
3. Menulis tajweed mad thobi'i 
In syaàa Alloh kk Zia bisa memorize for the next meeting yaps 
Alkhamdulillah kk Zia ngajinya always be good and make my day too,xixixi.
May Alloh bless you kk Zia
See u on top</t>
  </si>
  <si>
    <t>June 29, 2024 5:21 am</t>
  </si>
  <si>
    <t>A. Baca Alquran surat Al hajj halaman 31-38 and doa after baca Alquran 
* Alhamdulillah dehan baca dengan baik dan tetap, jangan lupa Menderes ya dehan.
B. Review 
5 bab 
4 tali keimanan
Rukun Islam 
C. Makna kitabushola 118-199 
*About sholat tasbih, Alhamdulillah dehan faham, 
D. 6 pillars of Faith 
* Alhamdulillah dehan know and faham about 6 pillars of Faith 
Fighting dehan,💪☺️
May Alloh bless you always, aamiin</t>
  </si>
  <si>
    <t>June 29, 2024 5:51 am</t>
  </si>
  <si>
    <t>1. Bacaan QS. An nisa: 36-37
Alkhamdulillah every bacaan she always slowly and pay intention but sometimes kk Zia get wrong when baca harokat nya
2. Mutojaah doa² dan surat²
Masih menjadi PR buat kk Zia, actually kk Zia knows it but she was still confuse for memorize 
Alkhamdulillahirobbil alamiin semoga for every meeting kk Zia has good mood,smile and happy, Aamiin</t>
  </si>
  <si>
    <t>June 29, 2024 5:58 am</t>
  </si>
  <si>
    <t>1. Bacaan QS Al insyiqoq-al mutaffifin
Amal Solih untuk perhatikan panjang pendeknya Fitri yak and qololah
2. Tilawati 2 pg. 13-14 
All good and lancar 
3. Mutojaah doa²: 
D. Pagi n sore 
D. Mau tidur n bangun tidur 
D. Sesudah memakai pakaian 
D. Masuk n keluar WC 
D. Mau makan n selesai makan 
D. Masuk rumah 
D. Kelaur rumah 
D. Ilmu yg bermanfaat 
D. Bersin 
Fitri for hafalan doa² amal Solih yaps diperbanyak menderes dan jangan lupa di praktekkin juga doa² nya 
4. Makna k. Solah pg. 138 
Alkhamdulillah ngajinya lancar,sedikit ngantuk,xixixi</t>
  </si>
  <si>
    <t>June 29, 2024 5:10 am</t>
  </si>
  <si>
    <t>A. Murojaah 
Surah Al-fatihah s/d Al-quroish 
Daily doa
Asmaul Husna 1-55
B. Nasehat &amp; Review 5 Bab, 4 Tali keimanan &amp; 6 Thobiat Luhur 
C. Homework 
Asmaul Husna 1-60
Deres bacaan page 20
Note: Ga mau bacaan karna udh malam katanya 😅
Amal Sholih untuk orang tua bantu Homework &amp; Review materi yg sudah di ajarkan ke murid
Alhamdulillah jazakumullohu Khoiro</t>
  </si>
  <si>
    <t>June 29, 2024 6:24 am</t>
  </si>
  <si>
    <t>1. Bacaan Tilawati 6 pg. 8 
Nadeen makin hari makin lancar bacaannya, semoga Nadeen bisa selalu menderes sebelum ngajinya start yaps
2. Murojaah surat² 
S. Al Qodr 
S. Al alaq
S. Al Qoriah 
S. Al adhiyat 
S. At tiin
S. Ad Dhuha 
S. Al zalzalah 
S. At takatsur 
S. As syams 
S. Al balad ( setengah hafal ) 
Good job Nadeen, improve it and don't forget to always menderes lagi hafalannya, semoga istikhomah hafalannya dan juga bertambah, Aamiin 
See u next meeting yaps</t>
  </si>
  <si>
    <t>June 29, 2024 6:39 am</t>
  </si>
  <si>
    <t>1. Bacaan QS. An nisa : 49-51
Alkhamdulillah bacaannya always good but sometimes sedikit salah di harokatnya selalu terbalik
2. Murojaah doa² : 
D. Parents 
D. Dunia akhirat 
D. Pagi n sore 
D. Mad 
D. Sneezing
D. Sleep 
D. Hearing the thunder 
D. Mencari ilmu yg bermanfaat 
D. Eat 
Asmaul husna (masih sedikit lupa²) 
I hope kk Zia always be smile everytime when meet someone, especially me,xixixi</t>
  </si>
  <si>
    <t>June 30, 2024 6:51 am</t>
  </si>
  <si>
    <t>1. Bacaan surat yusuf ayat 23-37
*Alhamdulillah bacaan dylan cukup lancar, tapi masih banyak yang harus diperbaiki, terutama di panjang pendaknya,amal sholih dylan lebih rajin lagi menderesnya dirumah, dan jangan terlalu terburu-buru saat menderes agar bisa lebih teliti*
2. Makna surat Al Baqarah ayat 131-134
*Alhamdulillah manqul makna dan keterangan Al Qur'an berjalan dengan baik dan lancar, tapi belum sempet dites resume per ayat, karena tadi terburu-buru*</t>
  </si>
  <si>
    <t>June 30, 2024 7:16 am</t>
  </si>
  <si>
    <t>A. Baca tilawati 6 page  19-20 
* Alhamdulillah Dawud baca is good, but you must Menderes everyday ya, insyaallah next ngaji we Will baca page 20 the bottom
B. Murajaah Asmaul Husna 
We deres Asmaul Husna until 50
And Dawud memorize number 51-55 
C. Murajaah surat 
Al lahab 
Al Quraisy 
D.Doa when wake up
Fighting dawud ☺️💪
May Alloh bless you always, aamiin</t>
  </si>
  <si>
    <t>June 30, 2024 7:17 am</t>
  </si>
  <si>
    <t>1. Bacaan QS. An nisa: 60-65
Alkhamdulillah bacaannya kk Zia makin bagus dan lancar, maybe improve in mad thobi'i nya and panjangnya 
2. Pre-test 
Lancar but lil bit hard for me but it's okay
Lanjut next meeting 
Semoga Alloh paring kk Zia diberi kemudahan dan terjaga hafalannya,Aamiin</t>
  </si>
  <si>
    <t>June 30, 2024 7:25 am</t>
  </si>
  <si>
    <t>A. Baca Alquran surat Al hajj ayat 39-46 and doa after read Al-Qur'an 
*Alhamdulillah dehan baca sudah baguss, don't forget Menderes everyday dehan, 
B. Makna kitabushola page 119 -121
*Insyaallah dehan faham about sholat hifdi and for doa hifdi we Will makna on next ngaji, insyaallah. 
And we review about sholat tasbih
C. Review 
5 bab 
4 tali keimanan
5 rukun Islam 
6 rukun iman
*Alhamdulillah dehan have a good memorize about it
D. Murajaah 
Surat Al Humazah 
Surat Al Quraisy 
Doa when prostration 
Homework 
1. Doa sujud Al-Qur'an 
2. Surat Al Humazah 
Fighting dehan 💪☺️
May Alloh bless you always, aamiin</t>
  </si>
  <si>
    <t>June 30, 2024 7:30 am</t>
  </si>
  <si>
    <t>1. Bacaan Tilawati 5 pg. 43 
Bacaan nya lancar but buat mengatur pernafasan buat bacaan masih PR yak Dinda 
2. Asmaul Husna 1-70 
Alkhamdulillah lancar dan sedikit salah baca harokatnya 
PR 71-80 yak
3. Rukun iman 80%
Rukun Islam 85%
5 bab 68% ( banyak lupa )
4 tali keimanan 60%
4. Murojaah hafalan doa: 
D. Entering n leaving the bathroom
D. Want to sleep n after wake up 
D. Wearing the clothes 
D. Dunia akhirat 
D. Minta Ilham yang baik 
D. Want to eat n after eat 
D. Mencari ilmu yg bermanfaat 
5. Murojaah surat 
S. Al Kautsar 68%
S. Al Quraisy 61%
May Alloh give you easier Dinda everywhere you n family are
Semangat ngajinya yaaa,bye</t>
  </si>
  <si>
    <t>June 30, 2024 9:29 am</t>
  </si>
  <si>
    <t>1. Menulis tata krama kepada guru dan mubaligh/ghot
2. Membaca Asmaul Husna
3. Hafalan surat al-kafirun 1-6
Alhamdulillah chester dapat mengikuti pegajian dengan baik
PR : Melancarkan hafalan surat al kafirun 1-6</t>
  </si>
  <si>
    <t>July 1, 2024 12:01 am</t>
  </si>
  <si>
    <t>Juli</t>
  </si>
  <si>
    <t>Bacaan
Tilawaty 3 hal. 18
She did well alhamdulillah, but She needs more nderes especially for the fifth line to  last line
Mengenalkan surat Al kafirun ayat 1&amp; 2
Alhamdulillah she can follow after me well. 
Amal sholih nderes again with mama ya jubilee
Report
Alhamdulillah the ngaji is running well, she is full of semangat, full of smile, and it makes me so happy ngaji with her. In the beginning She said wanna ngaji fast because She wants play ABC with Livy. So ,we skip tepuk- tepuk. But I found that she enjoy the ngaji Alhamdulillah. May Alloh give benefit and barokah. See you on the next ngaji Jubilee 🤗🖐🥰</t>
  </si>
  <si>
    <t>July 1, 2024 12:19 am</t>
  </si>
  <si>
    <t>● Materi:
- Bacaan Tilawati 4 hal 20 (Sudah bisa mengikuti tapi masih perlu menderes dan diulang lagi)
- Menderes hafalan Doa harian: Doa u/ kedua orang tua, doa kebaikan dunia akhirot, doa akan dan bangun tidur, doa mau &amp; sedsudah makan, doa keluar &amp; masuk WC, doa pagi &amp; sore, do'a ketika mendengar petir.
PR
- Membaca tilawati 4 hal 20
- Mempraktekan doa harian
Semoga Allah Paring lancar dan barokah
الحمدلله جزاكم الله خيرا
اميــــــــــــن.
الحمدلله جزاكم الله خيرا</t>
  </si>
  <si>
    <t>July 1, 2024 2:17 am</t>
  </si>
  <si>
    <t>1. Bacaan QS an nisa: 66-72
Alkhamdulillah bacaannya tambah bagus but still become PR for panjang and harokatnya,that's good 
2. Doa² 
D.Do’a ketika akan tidur	
Doa masuk rumah
Do'a setelah bangun tidur	
Doa keluar rumah
Doa ketika akan makan	
Doa masuk dan keluar masjid
Doa setelah makan 	
Doa ketika berbuka puasa
Do’a masuk dan keluar WC	
Doa ketika tertimpa musibah
Doa memakai pakaian	
Doa ketika melihat musibah 
3. Surat²: 
S. Al fatihah
S. An naas
S. Al Falaq
S. Al ikhlas 
S. Al ASR 
S. Al Kautsar 
S. Al kafirun 
S. Al lahan 
S. An Nashr
Homework : 
Kk Zia : amal Solih untuk banyak² menderes dan menderes 
Papa n mama: amal Solih untuk support kk Zia buat banyak² menderes 
So far kk Zia Al good improve 
May Alloh bless you kk zia</t>
  </si>
  <si>
    <t>July 3, 2024 1:08 am</t>
  </si>
  <si>
    <t>👉Bacaan 
Al insyiqoq ayat 1-25
(Bacaannya kurang di mad thobi'i dan mad wajid/mad jaiz. Tapi ketika sdh di benarkan seksli, untuk bacaan selanjutnya dia bisa memperbaiki panjang pendeknya, berarti Dwiki harus meningkatkan nderesnya) 
👉Membahas rukun iman
👉rukun islam
👉5 bab
👉4 tali keimanan
👉4 maaodirulloh
(Tadi saya minta untuk menyebutkan satu per satu point point nya dan saya minta untuk mencoba menjelaskan, tapi dia kesusahan untuk describe karna ada yg dia lupa, but its okay, dia sdh punya catatannya dan tadi sdh saya coba describe again 1 per satu. Mudah2an bisa membantu Dwiki untuk ingat lagi dan membatu dwiki untuk lebih  paham lagi) 
👉makna surat Al a'rof ayat 17
Alhamdulillah Dwiki bisa menyerap kemangkulan dg baik, tidak ada pertanyaan, dan saya tanya jawabnya I gotchu☺😅 artinya dia  paham dg apa yg saya sampaikan. 
Report
Alhamdulillah ngajinya berjalan dg lancar tidak ada kendala dan insyaallah besok pagibdia mau ngaji lagi katanya, semoga Alloh paring manfaat dan barokah. Nice ngaji with You Dwiki🤗🤗🤗</t>
  </si>
  <si>
    <t>July 3, 2024 2:53 am</t>
  </si>
  <si>
    <t>👉Bacaan:
Surat Al qolam  ayat 1-33
Alhamdulillah bacaannya ada peningkatan.Better than before
👉Asmaulhusna 1-99
👉Makna surat al a'rof ayat 23-27
Mohon maaf materi saya ganti. Harusnya makna kitabu jannar wannar tapi saya belum sempet prepare  materinya , sehingga tadi makna qur'an. Dan Alhamdulillah Abi bisa mengikuti pengajian dg sangat baik.., bisa menyerap kemangkulan dg baik
Report
Alhamdulillah pengajian bisa berjalan dg lancar, sempet disconnecting tadi, sampai saya dan abi restarting hp each other tapi alhamdulillah pengajian bisa berlanjut dan berjalan dg lancar. Semoga Allob paring manfaat dan barokah. Aamiiin🤲</t>
  </si>
  <si>
    <t>July 3, 2024 7:46 am</t>
  </si>
  <si>
    <t>1. Opening speech 
2. Manqul Hadist Jannah wannaar pg 31-33 and she understands it inshaAllah 
3. Review about 5 pillars of Islam, and 5 pillars of fate, Alhamdulillah Kayla knows it all
4. Doa penutup by Kayla, it's really good.
NB: Alhamdulillah lancar semua. Semoga semakin faham lancar barokah</t>
  </si>
  <si>
    <t>July 3, 2024 2:51 pm</t>
  </si>
  <si>
    <t>👉Bacaan 
Surat al buruj ayat 1-22
Alhamdulillah bacaannya sudah cukup lancar
👉Makna surat al a'rof ayat 18-22
Alhamdulillah Dwiki bisa menyerap 
kemangkulan dg baik
Report 
Alhamdulillah Dwiki bisa nemen- nemen i ngaji.malamnya ngaji, paginya ngaji lagi. Alhamdulillah juga tidak ada kendala. Semoga Alloh paring manfaat dan badokah</t>
  </si>
  <si>
    <t>July 3, 2024 8:21 pm</t>
  </si>
  <si>
    <t>A. Baca tilawati 3 page 18 the bottom 
* Alhamdulillah jubilee baca dengan baik, but jubilee must Menderes again line two from the bottom, insyaalloh next ngaji we Will baca page 18 two line from the bottom first  and also page 19 line 1-4 okayy.
B. Baca surat an nasr and surat Al kafirun 
* Jubilee still baca follow me, insyaalloh we Will murajaah again surat an nasr, 
Fighting jubilee ☺️💪
May Alloh bless you always, aamiin</t>
  </si>
  <si>
    <t>July 3, 2024 10:39 pm</t>
  </si>
  <si>
    <t>1. Bacaan surat fatir ayat 39- surat yasin ayat 12.
Bacaan tami Alhamdulillah cukup baik dan lancar, akan tetapi masih ada beberapa kesalahan di panjang pendek dan salah harokat, amal sholih saat nderes dirumah,tami bacanya lebih teliti lagi dan jangan terburu-buru 
2. Makna Al Qur'an surat Al Baqarah ayat 184-186.
Kegiatan mangkul berjalan dengan baik dan lancar, Alhamdulillah tami menulis dengan tertib dan baik, dan juga bisa memahami dan menjelaskan kembali dengan sangat baik.
3. Hafalan doa berlindung dari penganiayaan.
Alhamdulillah tami sudah bisa menghafal do'a dengan baik.</t>
  </si>
  <si>
    <t>July 3, 2024 11:34 pm</t>
  </si>
  <si>
    <t>Irsan ijin ikut ayahnya asrama CAI di newhamshire</t>
  </si>
  <si>
    <t>July 3, 2024 11:35 pm</t>
  </si>
  <si>
    <t>Masih ikut asrama di Newhamshire</t>
  </si>
  <si>
    <t>July 3, 2024 11:23 pm</t>
  </si>
  <si>
    <t>A. Baca tilawati 4 page 37, the first line until 4 line,
§ Alhamdulillah chester bagus bacanya, insyaallah next ngaji we baca, the next line the four line until the last, ya
Chester homework: Menderes again tilawati page 37 line first until three 
B. Murajaah Asmaul Husna 
§ we murajaah Asmaul Husna from 1-99 ✓ 
C. Surat Al kafirun 
§ we baca surat Al kafirun together ✓
D. Doa when leaving house 
§ Alhamdulillah chester sudah lumayan hafal, 
Chester homework: for murajaah this doa, just 10 Times in everyday, okayy
E. Write kitabati 
§ Alhamdulillah chester write kitabati 2 page 19 
F. Murajaah doa 
§ we do murajaah doa before and after eating,✓
Doa before sleep and when wake up,✓
Doa enter and leaving bathroom ✓
Homework for parents : 
1. Amalsholih Chester dibantu Menderes tilawati 4 page 37 just line first until 4🙏
2. Chester baca doa when leaving house 5 Times in the morning, and 5 Times in night, insyaalloh just baca 10 Times in everyday, chester lebih mudah menghafalnya dan bisa dipraktikkan,
Fighting chester 💪☺️
May Alloh bless you always, aamiin..</t>
  </si>
  <si>
    <t>July 3, 2024 11:37 pm</t>
  </si>
  <si>
    <t>A. Baca tilawati 4 page 36 
§ Alhamdulillah chester sudah baca dengan baik, insyaallah next ngaji we baca page 37 line 1 until 4 
B. Surat Al kafirun 
§ we baca surat Al kafirun together ✓ 
C. Asmaul Husna 
§ we murajaah Asmaul Husna 1-99 ✓ 
D. Menulis kitabati 
§ chester write kitabati page 18 ✓ 
E. Praktik wudhu 
§ Alhamdulillah chester praktik wudhunya sudah benar, tapi masih kurang sempurna dibagian mengusap kepala. 
Fighting chester ☺️💪
May Alloh bless you always, aamiin</t>
  </si>
  <si>
    <t>A. Baca tilawati 6 page 20
§ Alhamdulillah bacaannya Dawud sedikit sudah meningkat, we Will baca page 21 on the next ngaji ya, tetap semangat dan banyak Menderes, 
B. Murajaah doa dan surat 
§ i have test Dawud on materi 6 -8 age.✓ 
C. Murajaah Asmaul Husna 
§ 1-55 ✓ 
D. Write 
§ Alhamdulillah Dawud can write huruf Hijaiyah dengan baik  ✓
Fighting dawud, ☺️💪
May Alloh bless you always, ammin...</t>
  </si>
  <si>
    <t>July 4, 2024 1:37 am</t>
  </si>
  <si>
    <t>1. Tes materi faqih
*Yang sudah hafal:*
&gt; 5 bab 
&gt; 4 tali keimanan 
&gt; 3 sukses Generus 
&gt; 6 tobiat luhur 
&gt; 6 alam kehidupan manusia
*Yang belum tau Krn belum dimangkuli*
&gt; 3 prinsip kerja dalam jamaah
&gt; 4 maqodirulloh
&gt; 4 roda berputar 
&gt; 5 syarat kerukunan 
2. Bacaan QS. Yasin 13-28
&gt; Alhamdulillah sudah bagus bacaannya hari ini
3. Makna k.shoum.hal. 15 dan latihan membaca rowi hadits 
4. Menulis dalil mengamal
&gt; Amal solih di hafalkan dalil mengaji dan mengamal</t>
  </si>
  <si>
    <t>July 4, 2024 2:37 am</t>
  </si>
  <si>
    <t>👉Bacaan
Surat Al qolam ayat 34-52
(Alhamdulillah hari ini bacaannya cukup lancar, amal sholih tetep di usahakan nderes everyday) 
👉Mengenalkan doa masuk pasar
👉murojaah doa sujud qur'an
👉Makna surat al a'rof ayat 28-31
(Alhamdulillah Abi bisa mengikuti kangkulan dg sangat baik, dan bisa memahami apa yg di mangkulkan) 
Report:
Alhamdulillah pengajian bisa berjalan dg lancar, tidak ada kendala. Semoga Alloh paring manfaat dan barokah. Nice ngaji with you Abi. See you in the next ngaji</t>
  </si>
  <si>
    <t>July 4, 2024 4:37 am</t>
  </si>
  <si>
    <t>A. Test homework 
§ surat Al Humazah ✓
§ doa sujud Alquran ✓
B. Baca Alquran 
§ surat Al hajji (22) ayat 47-55 
Alhamdulillah dehan baca dengan baik 
C. Memorize doa 
Doa kedua orang tua 
Doa kebaikan dunia akhirot 
Doa minta Ilham yang baik
Doa kesabaran
Doa ketetapan iman
Doa mendengar adzan 
Doa mencari ilmu 1
Doa mencari ilmu 2 
Doa masuk rumah
Doa keluar rumah 
§ Alhamdulillah dehan have a good memorize doa 
D. Memorize surat 
Al lahab
Al kausar
Al Maun
Al Quraisy 
Al kafirun 
§ Alhamdulillah dehan sudah hafal tapi panjang pendeknya masih ada yang salah, nanti kita perbaiki kembali.
E. Makna kitabushola 
§ page 121-122 about sholat khifdi</t>
  </si>
  <si>
    <t>July 4, 2024 10:09 am</t>
  </si>
  <si>
    <t>Makna dan keterangan k. Jannah wannar hal. 30-31</t>
  </si>
  <si>
    <t>July 5, 2024 12:00 am</t>
  </si>
  <si>
    <t>A. Baca tilawati page 19 line 1-4 
§ Alhamdulillah jubilee baca sudah baik, tapi masih sedikit kurang lancar, insyaalloh we Will baca again on the next ngaji for lebih lancar lagi, 
B. Surat an nasr 
§ jubilee havent memorize surat an nasr, but after we baca together, insyaallah jubilee have memorize verse one, 
Jubilee homework: 
§ baca tilawati page 19 line 1-4 with mama and papa yaa, 
Homework for parents: 
§ amlsholih mama and papa help jubilee for Menderes tilawati 🙏
§ jubilee can baca surat an nasr 5 Times 
Idzaja 5 Times, a nasrullahi 5 Times, wal fath 5 Times, and the last combine it idzaja a nasrullahi wal fath 5 Times, insyalloh jubilee can fast memorize, 🙏
Fighting jubilee ☺️💪
May Alloh bless you always and your family, aamiin..</t>
  </si>
  <si>
    <t>July 5, 2024 1:32 am</t>
  </si>
  <si>
    <t>1. Bacaan Tilawati 5 pg. 38 
Alkhamdulillah good 
2. Review the ettiqute of visiting others 
3. Murojaah surat²: 
S. An Nashr 
S. Al lahan 
S. An naas 
S. Al Kautsar 
S. Al ASR ( masih belum hafal) 
Banyak menderes dan murojaah ya Dinda, and don't forget to keep smile
May Alloh bless you</t>
  </si>
  <si>
    <t>July 6, 2024 12:03 am</t>
  </si>
  <si>
    <t>Bacaan 
Tilawaty 3 hal. 19 page  line  1-6
She was 95% lancar line 1-4 so, I added line 5-6
Surat annashr ayat 1
She almost hafal  too, alhamdulillah
Report
Alhamdulillah Jubilee can ngaji well, She follows whatever I command, and alhamdulillah although it's late but She hasn't sleepy. so,she can ngaji until finishmay Alloh give benefit and barokah. Aamiiin. See you in the next ngaji Jubilee🤗 t</t>
  </si>
  <si>
    <t>July 6, 2024 3:31 am</t>
  </si>
  <si>
    <t>A. Baca Alquran 
§ Al Baqarah ayat 110-119 Alhamdulillah denisa baca dengan baik tapi masih banyak panjang pendeknya dan dengungnya masih banyak yang kurang, amalsholih banyakin Menderes dengan mama atau ayah ya,
B. Makna hadist 
§ kitabu Janna wannar halaman 31 
(Photo)
C. Mengetahui tentang 3 sukses generus
(Photo) 
Fighting denisa ☺️💪
May Alloh bless you always, and your family, aamiin.</t>
  </si>
  <si>
    <t>July 6, 2024 3:59 am</t>
  </si>
  <si>
    <t>A. Opening
Nasehat Faham Jama'ah (Pengenalan Keimanan dalam jama'ah)
B. Murojaah
Surat-surat pendek Alfatihah - AlQuroisy
Doa-doa Harian 
Asmaul Husna 1-55
C. Pengenalan tentang baligh dan mandi Junub/Mandi wajib
Note:
Besok bacaan 2 pages 21-21
Mulai hafalan Al-fil
Semoga Allah Paring aman selamat lancar sukses barokah dunia akhirat.
Aamiiin 
Alhamdulillah jazakumullohu Khoiro</t>
  </si>
  <si>
    <t>July 7, 2024 12:43 am</t>
  </si>
  <si>
    <t>1. Opening nasehat about use our aging wisely, for Q's age is like to gain more knowledge of dunia and akhirat.
2. Doa before ngaji by Q
3. Read Tilawati 3 pg 4, Alhamdulillah lancar.
4. Review about etiquette of dressing,
Explain her a lil bit about how to dress modest as Muslim girl. Hope she understands it.
5. Doa after ngaji, salam
NB: Alhamdulillah she read good, but need more practice,
Berharap diluar waktu ngaji dgn Erma, Q mau mengulang lg yg sudah di pelajari.</t>
  </si>
  <si>
    <t>July 7, 2024 1:10 am</t>
  </si>
  <si>
    <t>1. Bacaan surat Al insyiqoq n surat Al mutaffifin:15 
Lancar but masih menjadi PR buat panjang pendeknya yaaa Fitri 
2. Murojaah Al baqoroh :255-257 
Sedikit lupa², amal Solih untuk di deres lagi yups 
3. Doa ketetapan iman, murojaah lagi yaaa 
Doa minta Ilham yg baik, dibaca everytime yak when belajar, when solat
4. 5 chapters 
Lupaaaaa,amal Solih dideres dan kalo masih bingung bertanya yaaa 
4 ropes of faith, ini juga mb Fitri lupaa
5. Makna K. Sholah pg. 141-142 
Alkhamdulillah that's good, mb Fitri bisa explain it after we done the ngaji
Next time amal Solih sbelum ngaji menderes² dulu hafalan² nya
May Alloh bless you mba Fitri dan keep on fire</t>
  </si>
  <si>
    <t>July 7, 2024 3:56 am</t>
  </si>
  <si>
    <t>1. Bacaan Tilawati 2 pg. 15-16 
2. Bacaan QS Al insyiqoq dan QS Al mutaffifin 
3. Mankul K. Sholah pg. 139</t>
  </si>
  <si>
    <t>July 7, 2024 4:00 am</t>
  </si>
  <si>
    <t>1. Bacaannya QS. An nisaa : 52-56 
2. Review doa² 
Masih banyak yg lupa 
3. Lima bab 
Enam thobiat luhur 
Lupa di awal² in indo and English</t>
  </si>
  <si>
    <t>July 7, 2024 4:03 am</t>
  </si>
  <si>
    <t>1. Bacaan Tilawati 5 pg. 39 
Alkhamdulillah good
2. Al kafirun, belum hafal 
3. Asmaul Husna 1-55 
4. D. Masuk WC dan keluar WC 
D. Masuk dan keluar rumah 
D. Hearing the thunder
D. Kebaikan dunia akhirat 
D. Our parents 
D. Pagi n sore 
D. Ketetapan iman 
D. Ilham yg baik 
5. Rukun Islam , rukun iman (masih menghafal)</t>
  </si>
  <si>
    <t>July 7, 2024 4:17 am</t>
  </si>
  <si>
    <t>1. Bacaan Tilawati 5 pg. 41 
2. QS. Al kafirun, belum hafal 
3. Asmaul Husna 1-70 
4. Rukun Islam 
Rukum iman n penjelasan 
5 bab 
Alkhamdulillah ngajinya seru bangett dan she's respect too</t>
  </si>
  <si>
    <t>July 7, 2024 4:25 am</t>
  </si>
  <si>
    <t>1. Bacaan QS Al insyiqoq-al mutaffifin, bacaannya pelan² saja biar bisa Tartil dan tajweed nya pas 
2. Bacaan Tilawati 2 pg. 17-18 
3. S. At takatsur 
S. At tiin 
S. Al ASR
S. Al Quraisy 
S. Al baqoroh 255-257 
4. Mankul K. Sholah pg. 139</t>
  </si>
  <si>
    <t>July 7, 2024 5:09 am</t>
  </si>
  <si>
    <t>1. Bacaan QS an nisa:58-59
2. D. Melihat orang terkena musibah 
3. Explain the doa and the meaning 
4. QnA</t>
  </si>
  <si>
    <t>July 7, 2024 5:11 am</t>
  </si>
  <si>
    <t>1. Bacaan QS. Yusuf: 5-22
Bacaan nya masih kurang pas di bagian qolqolah dan panjang nya dan mad thobi'i
2. Mankul K. Sholah English pg. 18-19 and explain that chapter</t>
  </si>
  <si>
    <t>July 7, 2024 11:33 pm</t>
  </si>
  <si>
    <t>👉Bacaan
Tilawaty 3 hal. 19
Alhamdulillah line 1-4 jubilee udah lancar
PR nya nderes line 5-8
👉Doa entering masjid
She follow after me 3x
Report
Alhamdulillah Jubilee can ngaji well, although she is sleepy.semoga Alloh paring manfaat dan barokah. See you in the next ngaji Jubilee🤗🤗🤗</t>
  </si>
  <si>
    <t>July 8, 2024 12:07 am</t>
  </si>
  <si>
    <t>1. Bacaan QS. An nisaa : 80-87 
Bagus bacaannya but buat mad thobi'i  sama dhomah nya sering kebalik
2. Murojaah 1 : 
S. Al fatihah 
S. Al Falaq 
S. Al ikhlas
S. An naas 
Alkhamdulillah but murojaah 1 ini, kk Zia bisa murojaah tanpa membaca 
3. Daily doa² 6 y.o n 7 y.o : 
Do’a ketika akan tidur 95%
Do'a setelah bangun tidur 95%
Doa ketika akan makan 95% 
Doa setelah makan 93%
Do’a masuk dan keluar WC 93%
Doa memakai pakaian 90%
Doa masuk rumah 95%	
Doa keluar rumah 93%	
Doa masuk dan keluar masjid	(belum hafal)
Doa ketika berbuka puasa	79%
Doa ketika tertimpa musibah (masih lihat buku)
Doa ketika melihat musibah (masih lihat buku)
PR : 
&gt; Papa n mama, always remind kk Zia to murojaah hafalan dan amal Solih untuk mendampinginya murojaah, selalu ajak kk Zia untuk do homework it's can start clean her room by herself,etc 
&gt; Kk Zia, amal Solih always menderes about bacaan nya terutama tajweed mad thobi'i nya dan jangan lupa buat murojaah dengan papa or mama yaa
Semoga Alloh paring kk Zia jadi anak yg pintar solihah nan ber Akhlaqul Karimah alim faqih dan faham barokah serta jadi anak yg mandiri, Aamiin 
See u on tomorrow</t>
  </si>
  <si>
    <t>July 8, 2024 2:00 am</t>
  </si>
  <si>
    <t>👉Bacaan
Surat attoriq 
(Bacaan Dwiki hari ini banyak kurang di panjang pendek, juga ndengungnya kurang. Amal sholih banyak nderes ya) 
👉Check bacaan sholatnya Dwiki
Alhamdulillah Dwiki sdh hafal bacaan sholat mulai dari takbirotul ikhrom sampai attahiyat, next time check gerakan sholatnya
👉makna surat al a'rof ayat 23-27
Alhamdulillah Dwiki bisa menerima kemangkulan dg baik
Report
Alhamdulillah pengajian Dwiki berjalan dg lancar, bisa ngaji sampe 1 jam 8 menit, tadi hanya kurang keterangan ayat 27 saja. InsyaAllah di lanjut di pengajian berikutnya. Semoga Alloh paring manfaat dan barokah</t>
  </si>
  <si>
    <t>July 8, 2024 2:06 am</t>
  </si>
  <si>
    <t>1. Bacaan alqur'an surat annisa ayat 75-82
2. Muroja'ah surar2 pendek 
- al fatihah 90%
- Annas 90%
- Al falaq 90%
- Al ikhlas 90%
- Al kautsar 90%
3. Membaca surat2 pendek 
- Al asr
- Al kafirun
- Annasr
4. Materi sholat
- Praktek sholat 80% sudah baik dan bagus bisa mempraktekan dengan benar
- praktek wudhu 90% benar
- Praktek dzikir sesudah sholat 
Alhamdulillah pengajian berjalan dengan lancar. Semoga senantiasa senang dan tertib dalam beribadah 🤲</t>
  </si>
  <si>
    <t>July 8, 2024 12:06 pm</t>
  </si>
  <si>
    <t>A. Murajaah Asmaul Husna 1-99 
B. Baca tilawati page 37 
§ Alhamdulillah chester sudah bagus bacanya tapi masih kurang lancar, insyaallah next ngaji we baca page 37 again ya, 
C. Surat Al kafirun 
§ we baca together, because chester blm hafal 
D. Praktik sholat 
§ Alhamdulillah chester Chester bisa praktik sholat dengan benar di pertemuan sebelumnya, tapi tadi tidak mempraktikkan seluruh gerakannya, tapi bacaannya benar 
Fighting chester ☺️💪
May Alloh bless you always and family, aamiin...
Fighting chester, ☺️💪</t>
  </si>
  <si>
    <t>A. Baca tilawati 6 page 21-22 
§ Alhamdulillah Dawud sedikit meningkat bacaannya, tapi masih blm lancar, jangan lupa Menderes sebelum mengaji Dawud, insyaallah for the next ngaji we baca page 22 again ya,
B. Surat Al fil 
§ kita masih dalam proses menghafal 
C. Murajaah Asmaul Husna 1-65
§ Dawud have memorize Asmaul Husna until 55, he is still forget from 56-65
D. Murajaah doa 
When wake up 
Enter house 
Leaving house 
E. Murajaah surat 
Al lahab 
Al Quraisy
Al Maun 
Fighting dawud ☺️💪
May Alloh bless you always and your family, aamiin...</t>
  </si>
  <si>
    <t>July 8, 2024 11:43 pm</t>
  </si>
  <si>
    <t>A. Baca tilawati 3 page 19 
§ Alhamdulillah jubilee want deres line 1-4 dan jubilee baca dengan lancar, and we baca line 5-8 too, jubilee baca dengan lancar, so for the next ngaji we baca page 20 ya
B. Murajaah doa 
§ we baca doa entering mosque 3x and also doa leaving mosque 3x, insyaallah jubilee sudah sedikit banyak hafal this doa 
Jubilee's homework: 
§ amalsholih jubilee Menderes tilawati page 20 line 1-4 with mama or papa yaa, 
Fighting jubilee 💪☺️
May Alloh bless you always and your family, aamiin...</t>
  </si>
  <si>
    <t>July 9, 2024 9:19 am</t>
  </si>
  <si>
    <t>1. Bacaan Al-Quran surat Al-Hijr Ayat 1 - 10 (mencari tajwid)
3. Murojaah / Membaca
- Doa pagi sore versi lengkap pnjg
- Doa Asad
- Asmaul Khusna
- PR 13
- Ayat Kursi
- Doa Mencari Imu 1&amp;2
- Doa Minta Ilham yang baik
- Surat Alkahfi 1-10
- Surat Al-Baqoroh 1-5
- Menghafal Dalil 5 Bab
- Menghafal Surat Annas s.d AlZalzalah
Alhamdulillah Teteh Kayla dapat mengikuti pengajian dengan sangat baik dan semangat
Moga2 Allah Paring Ilmu Manfaat dan Barokah</t>
  </si>
  <si>
    <t>July 9, 2024 2:12 pm</t>
  </si>
  <si>
    <t>1.Bacaan 
Tilawati 5 hal 1 ( Alhamdulillah Mikail bisa mengikuti dan bacaannya bagus, amsol di tingkatkan kembali sebelum ngaji supaya deres terlebih dahulu)
2. Materi lain :
Menderes 5 rukun Islam.
(Alhamdulillah Mikail sudah paham)
Semoga Allah paring manfaat lancar dan barokah</t>
  </si>
  <si>
    <t>July 9, 2024 2:24 pm</t>
  </si>
  <si>
    <t>● Materi:
- Bacaan Tilawati 4 hal 20 (baru setengah halaman) (Sudah bisa mengikuti tapi masih perlu menderes dan diulang lagi)
- Menulis surat Attakasur 1-4
PR
- Membaca tilawati 4 hal 20
- Menghafalkan S.Attakasur 1-4
Semoga Allah Paring lancar dan barokah
الحمدلله جزاكم الله خيرا
اميــــــــــــن.</t>
  </si>
  <si>
    <t>July 9, 2024 2:48 pm</t>
  </si>
  <si>
    <t>1. baca tilawati 4 hal.43
mohon amalsholih kirana nderes lagi dirumah yaa, cukup baris 1-4 saja
2. muroja'ah 1
al fatihah 
annaas
al falaq
al ikhlas
al asr
al kautsar
annashr
at takatsur (proses menghafal)
3. asma'ulhusna 1-70
70% sudah hafal, nomer 45-75 sudah mulai ngga fokus 
4. doa2 harian 
doa ketika mendengar ada petir 80%
doa keluar rumah 80%
doa masuk rumah 80%
doa ketika tertimpa musibah 90%
doa ketika melihat orang yg terkena musibah (proses menghafal)
doa minta sehat (masih proses menghafal)
5. doa penutup
amalsholih kirana supaya nderes dirumah dengan tertib ya
mungkin bisa dengan cara 1 baris dibaca 4-5 kali, begitupun baris 2 sampai 4</t>
  </si>
  <si>
    <t>July 10, 2024 12:06 am</t>
  </si>
  <si>
    <t>A. Baca tilawati 3 halaman 20 
§ Alhamdulillah jubilee baca dengan bagus dan lancar, insyaallah we baca next page on the next ngaji, page 21 
B. Murajaah doa 
§ we baca doa entering and leaving mosque, insyaallah jubilee sudah lumayan hafal, tinggal murajaah sering sering agar tidak lupa 
Jubilee's homework:
§ Menderes tilawati page 21 and also page 20 two lines from the bottom. 
Fighting jubilee 💪☺️
May Alloh bless you always and your family, aamiin...</t>
  </si>
  <si>
    <t>July 10, 2024 2:45 am</t>
  </si>
  <si>
    <t>1. Bacaan Tilawati 5 pg. 44 
Alkhamdulillah bacaannya lancar dan amal Solih untuk perhatikan tajweednya yups and terutama qolqolah 
2. Menulis angka arab 
That's good and tidy written
3. Doa²: 
D. Entering n leaving the bathroom
D. Entering the house (masih belum haf) 
D. Leaving the house 
D. Ketetapan iman (belum hafal) 
D. Minta Ilham yang baik 
Homework 
&gt; Mama n ayah amal Solih untuk support dinda untuk semangat ngajinya dan hafalannya 
&gt; Dinda amal Solih untuk banyak² menderes sebelum ngaji yaaa
May Alloh bless you Dinda and family,Aamiin</t>
  </si>
  <si>
    <t>July 10, 2024 2:53 am</t>
  </si>
  <si>
    <t>1. Bacaan QS. Yassin : 28-54 
Alkhamdulillah all good the bacaan nya and tajweednya juga pas,maybe satu atau dua keliru waktu baca harokatnya 
2. Mention the tajweed 
I think for tajweed Tami has known and maybe lebih dideres lagi 
3. Doa²: 
D. Ketetapan iman 80%
D. Ilham yg baik 80% 
D. Raja istighfar 95% 
D. Asking for knowledge 85% 
D. Pagi n sore 95% 
D. Our parents 95% 
D. Kesehatan 95% 
D. Kebaikan dunia dan akhirat 93% 
D. Asking to be patient 85% (sedikit lupa² 
4. Murojaah surat An naba' 
Alkhamdulillah masih hafal but sedikit² lupa dipertengahan ayat, dideres kembali yaa Tami 
5. Mankul Al baqoroh: 187-188 
Alkhamdulillah lancar makna nya, sedikit Miss di bahasa,hehehe but Tami learn and I learn too, thank you Tami 
Alkhamdulillah ngajinya lancar,semoga next time ngajinya tambah lancar lagi dan semangat juga
Buat Tami, semangat hafalannya dan juga jangan lupa selalu menderes if u have leasure time
May Alloh bless you and ur family Tami
See u next meeting and keep on fire</t>
  </si>
  <si>
    <t>July 10, 2024 2:22 pm</t>
  </si>
  <si>
    <t>1.Bacaan 
Tilawati 5 hal 1 ( bacaan bagus lanjut ke Tilawati 2)
2. Hafalan
Asmaul-husna 1-65 ( blm hafal masih sampai 50an)
3. Materi lain
Mengetahui huruf qolqolah 
Semoga Allah paring manfaat lancar dan barokah</t>
  </si>
  <si>
    <t>July 10, 2024 2:40 pm</t>
  </si>
  <si>
    <t>1. baca alqur'an surat annisa ayat 89-91
2. muroja'ah surat2 pendek 
al fatihah
annas
al falaq
al ikhlas 
al kautsar
an nashr
3. asma'ulhusna 1-99 
alhamdulillah pengajian berjalan dengan lancar,
pertahankan semangat ngajinya yaa
jangan lupa untuk nderes al qur'annya minimal 3 ayat, max 1 halaman</t>
  </si>
  <si>
    <t>July 10, 2024 2:51 pm</t>
  </si>
  <si>
    <t>1. baca tilawati 4 hal.43
alhamdulillah 80% sudah lancar 
2. muroja'ah 2
al kafirun
al ma'un
al lahab
quroisy
al humazah
at takatsur
3. asma'ulhusna 1-79
amalsholih sering2 dibaca dirumah yaa
4. doa ketika melihat orang yg terkena musibah
5. doa masuk rumah
6. doa minta sehat
7. doa penutup 
8. di tutup dengan tebak2an doa2 harian
alhamdulillah pengajian lancar, dan terlihat kirana fokusnya sudah baik, 
tapi mba naely nya malah kurang fokus jadi banyak kelirunya hehe 
mohon maaf yaa...
semoga apa yg sudah di hafal bisa di amalkan dalam kesehariannya yaa..</t>
  </si>
  <si>
    <t>July 11, 2024 1:40 am</t>
  </si>
  <si>
    <t>*BACAAN*
- Tilawati 6 halaman 12-14 90%
*PR* ( Menderes Tilawati 6 Halaman 13-14, karena masih kurang lancar )
*HAFALAN DO'A*
Angin kencang 90%
Turun hujan  100%
Ada petir 100%
Naik kendaraan 100%
Sesudah adzan 98%
Masuk dan keluar masjid 100%
Masuk dan keluar rumah 100%
Sebelum dan bangun tidur 98%
Sebelum dan sesudah makan 100%
Masuk dan keluar toilet 100%
Pake baju 100%
Minum susu 100%
Ketika marah 100%
Kedua orang tua 100%
Ketika bersin 100%
Pagi sore 100%
Tertimpa musibah 98%
Melihat orang lain tertimpa musibah kesabaran 100%
Ketetapan iman 98%
Minta ilham yg benar 100%
Pagi sore 100%
Ketika marah 100%
Masuk pasar 100%
Menjenguk orang sakit 95%
Berlindung dari syirik 98%
Do'a Kesabaran 100%
Asmaulhusna no.1-58 98% 
*PR*
- Hafalan asmaul husna no.1-60
*KEILMUAN*
- Praktek Wudhu 
( untuk nails nya, jika tidak bisa meresap ke dalam kuku, lebih baik sebelum wudhu di hapus dulu ya mb nadeen, biar air wudhunya bisa meresap, jangan lupa sela2 jari tangan dan kaki di basahi )
Baru pertama ngaji selama 1 jam Alkhamdulillah berjalan dengan lancar, semoga bisa berlanjut dan mbak nadeen excited terus, Amiin
Semoga Allah paring mb nadeen menjadi anak yang sholihah, faham, alim, faqih, dan mandiri... Amiin..</t>
  </si>
  <si>
    <t>July 11, 2024 3:41 am</t>
  </si>
  <si>
    <t>Bacaan
Surat Al ghosiyah 1-26
(Untuk bacaan hari ini cukup bagus, panjang pendeknya sdh banyak yg pas, cuman dengungnya aja yg kurang sedikit☺) 
Tebak2an tajwid
(Alhamdulillah Dwiki menguasai tajwid yg sdh di ajarkan, namanya maupun huruf - hurufnya, siiip Dwiki👍) 
Makna surat al a'rof ayat 27-29
Alhamdulillah Dwiki bisa paham dg isi  ayat yg di mangkulkan) 
Report
Alhamdulillah pengajian bisa berjalan dg baik, meskipun baru pulang langsung ngaji. Bacaannya sdh ada peningkatan tp tetep di usahakan nderes tiap hari minimal 3 ayat, Good Job Dwiki, semoga Alloh paring kefahaman yg barokah, sampai jumpa di pengajian berikutnya. Tadi Dwiki lupa gk fotoin hasil mangkulannya, jadi saya tdk bisa kirim ke group sebagai bukti😅</t>
  </si>
  <si>
    <t>July 11, 2024 3:51 am</t>
  </si>
  <si>
    <t>👉Bacaan 
surat al Baqarah ayat 189-196
(Untuk bacaan irsan hari ini,masih kurang lancar, panjang pendeknya , dengungnya,dan harokatnya kadang masih tertukar antara fathah, kasroh, dzomah, but it's okay. Amal sholih usahakan nderes ya Irsan minimal 2 ayat per hari. InsyaAllah bacaannya akan semakin lancar. Yang semangat ya Irsan👍👊💪 I know you can do it well
👉Baca Doa sujud qur'an 3x
👉Tebak-tebak an tajwid
Irsan masih sedikit bingung, mungkin karna minggu kemaren libur ngajinya dan terakhir kali ada materi tajwid 2 minggu lalu, tapi tadi setelah beberapa kali dia suruh nebak, mulai ngerti juga hukum tajwidnya apa, juga huruf-hurufnya  . InsyaAllah perlu sering sering di kasih tebak an biar jadi hafal😅
Gpp, kita pelan pelan belajar tajwid. 
👉makna kitabusshola halaman 56-57
Kalau untuk makna , seperti biasanya alhamdulillah Irsan bisa menyerap kemangkulan dg sangat baik, bisa bikin summary, bisa menyampaikan conclusion bahkan bisa bantu gurunya dlm pemilihan kata yg di gunakan dlm makna. 👍👍👍
Report
Alhamdulillah Pengajian bisa berjalan dg lancar, sempet gangguan sinyal tapi untungnya cuma sebentar. Dan pengajian bisa di lanjut sampai selesai. Tadi cuma kurang keterangannya karna waktunya sdh habis. It's okay kita lanjut besok. Nice ngaji with you Irsan ,see you in the next ngaji🖐☺ tadi lupa gak foto mangkulannya jadi saya nggak bisa kirim ke group🙏</t>
  </si>
  <si>
    <t>July 11, 2024 4:12 am</t>
  </si>
  <si>
    <t>👉Bacaan 
Surat al haqqoh ayat 1-23
(Bacaannya alhamdulillah cukup lancar, tapi tetep usahakan banyak nderes ya Abi. Minimal 3 ayat per day) 
👉Baca asmaulhusna 1-99
👉Baca doa masuk pasar 3x
👉Makna surat al a'rof ayat 32-34
Alhamdulillah Abi bisa menyerap kemangkulan dg sangat baik, bisa memahami isi ayat yg di mangkulkan juga. Good Job Abi
Report
Alhamdulillah pengajian berjalan dg lancar, tidak ada kendala. Semoga Alloh paring manfaat dan barokah. Aamiiin</t>
  </si>
  <si>
    <t>July 11, 2024 1:48 pm</t>
  </si>
  <si>
    <t>Tilawati 5 hal 2</t>
  </si>
  <si>
    <t>July 11, 2024 10:48 pm</t>
  </si>
  <si>
    <t>1. Bacaan QS Yasin: 55-83
Alkhamdulillah bacaanya bagus dan lancar, sesuai panjang pendeknya dan dengungnya pas, but sometimes salah baca di harokat dhomah,but all of good.
2. Mankulan K. Shoum pg. 21-23 atas 
Alkhamdulillah mankulannya lancar dan Tami in Syaa Alloh understand about the chapter 
3. Menulis dalil mengamal yg kedua 
Tulisannya bagus dan rapi dan don't forget to memorize cups Tami
I'm so sorry our ngaji lil bit bad because of my connection sampai² ngulang² lagi but it's so funny,hehe and alkhamdulillah juga lancar kok ngajinya
Semoga Alloh paring Tami bisa lancar ngajinya semangat ngajinya tambah faham dan bisa mempraktikkannya di real life dan semoga Alloh paring kemudahan keoancaran dan kebarokahan buat seeking knowledge dunia n akhiratnya, Aamiin
May Alloh bless you and keep on fire 
See u next meeting</t>
  </si>
  <si>
    <t>July 11, 2024 11:42 pm</t>
  </si>
  <si>
    <t>● Materi:
- Bacaan Tilawati 4 hal 20 (melanjutkan setengah halaman) (Sudah bisa mengikuti tapi masih perlu menderes dan diulang lagi)
- Murojaah doa doa harian
PR
- Membaca tilawati 4 hal 20
- Mempraktekan doa doa harian
Semoga Allah Paring lancar dan barokah
الحمدلله جزاكم الله خيرا
اميــــــــــــن.</t>
  </si>
  <si>
    <t>July 11, 2024 11:54 pm</t>
  </si>
  <si>
    <t>A. Baca tilawati 3 page 21 and test two lines on page 20 
§ Alhamdulillah jubilee good baca page 20 and 21, we Will going to new page, on page 22, tadi we have deres on this page until 4 line. Alhamdulillah sudah bisa tinggal melancarkan nya saja
B. Murajaah doa 
§ jubilee want baca 4 doa, 
2 doa jubilee chosee 
-doa before eating 
-doa leaving bathroom 
2 doa from me 
-doa entering mosque 
-doa leaving mosque 
§ Alhamdulillah jubilee sudah bisa doa entering mosque, but still forget on the last doa leaving mosque. 
Fighting jubilee 💪☺️
May Alloh bless you always and your family, aamiin...</t>
  </si>
  <si>
    <t>July 12, 2024 12:21 am</t>
  </si>
  <si>
    <t>1. Membaca Tilawati jilid 2 hal 1
Mas khay sebenarnya sudah bisa membaca huruf sambung namun season ini mas khay kurang mood karena baru bangun tidur tapi mas khay bisa menyelesaikan bacaan dengan baik semangat mas khay 
2. Doa pagi sore
3. Doa ke akan dunia dan akhirat, Doa untuk kedua orang tua  
4. Asmaul Husna 1-15
5. Doa mau makan dan sesudah makan 
6. Doa mau tidur dan bangun tidur 
7. Doa masuk kamar mandi dan keluar kamar mandi 
8. Surat al fatihah 
Hafalan mas khay insyaallah sudah bagus pagi dan sore doa kebaikan dunia dan akhirat serta doa untuk kedua orang tua sudah hafal dan asmaul Husna 1-7 insya Alloh sudah hafal doa sebelum makan dan sesudah makan insyaallah sudah lumayan hafal tapi perlu banyak di deres lagi doa sebelum dan bangun tidur sudah hafal hanya tinggal melancarkan lagi untuk surat al-fatihah perlu banyak di deres lagi ya mas
9. Penjelasan tentang tata krama makan 
Mas khay alhamdulillah sudah bisa memahami dan mempraktikkan beberapa tada krama makan dan mas khay bisa menjawab pertanyaan sederhana yang Bella Bella berikan dengan benar dan tepat
Untuk pengajian pada season ini alhamdulillah berjalan dengan baik dan lancar 
See you next season mas khayyy...</t>
  </si>
  <si>
    <t>July 12, 2024 12:31 am</t>
  </si>
  <si>
    <t>1. Membaca surat Al-Baqarah ayat 85-86
2. Membaca Tilawati jilid 3 hal 44
Bacaan mas ambo alhamdulillah sudah ada peningkatan hanya saja mas ambo kurang teliti di panjang pendek dan juga dengung
3. Asmaul Husna 1-30
4. Hafalan doa pagi dan sore
5. Doa sebelum makan dan sesudah makan 
6. Doa masuk kamar mandi dan keluar kamar mandi
7. Doa mau tidur dan bangun tidur 
8. Doa memakai pakaian 
9. doa ketetapan iman
10. Doa mencari ilmu 1
11. Doa keluar rumah 
12. Surat al humazah 
Alhamdulillah mas ambi sudah banyak hafal doa" Dan suratnya hanya saja masih lupa awalan dan akhiran beberapa surat banyak deres ya mas ambo
13. Praktik sholat
Mas ambo bisa mendengarkan penjelasan materi Bella dengan baik dan tenang dan bisa menjawab beberapa pertanyaan sederhana yang Bella tanyakan
Untuk pengajian pada season ini alhamdulillah berjalan dengan baik dan lancar
See you next season mas ambo</t>
  </si>
  <si>
    <t>July 12, 2024 12:38 am</t>
  </si>
  <si>
    <t>1. Membaca Tilawati jilid 1 halaman 44
Bacaan mas khay alhamdulillah sudah bagus sudah bisa membaca huruf sambung walaupun masih ada beberapa huruf yang lupa namanya karena di sambung 
2. Asmaul Husna 1-15
3. Doa pagi dan sore
4. Doa kebaikan dunia dan akhirat doa untuk kedua orang tua 
5. Doa mau makan dan setelah makan 
6. Doa mau tidur dan bangun tidur
7. Doa masuk kamar mandi 
8. Surat alfatihah dan an nass
Hafalan mas khay sudah ada beberapa yang hafal ada juga yang lupa depan nya insyaallah semua akan bisa semakin lancar dan hafal apabila di deres lebih banyak lagi ya mas 
9. 4 tali keimanan 
Mas khay sudah mulai hafal 4 tali keimanan walaupun masih ada beberapa penyebutan nya yang kurang tepat 
Untuk pengajian pada season ini Alhamdulillah berjalan dengan baik dan lancar
See you next season  mas khayy..</t>
  </si>
  <si>
    <t>July 12, 2024 12:44 am</t>
  </si>
  <si>
    <t>• Membaca surat Al baqoroh ayat 80-84
• Membaca Tilawati jilid 3 hal 43
Bacaan mas ambo insyaallah sudah ada peningkatan hanya kurang teliti di panjang pendek dan juga harokat semangat deres ya mas ambo
• Hafalan Asmaul Husna 1-30
• Doa mau makan dan setelah makan 
• Doa mau tidur dan bangun tidur
• Doa pagi dan sore
• Doa masuk dan keluar kamar mandi 
• Doa mencari ilmu 1 dan ketetapan iman 
• Doa keluar rumah
• Doa memakai pakaian 
• Surat al Al maun - surat al humazah
Alhamdulillah mas ambo sudah hafal doa" Dan surat Diatas hanya saja ada beberapa bagian yang lupa lebih semangat deres ya mas ambo
• penjelasan tentang tata krama makan 
Mas ambo bisa menyebutkan tata krama makan dengan baik dan benar serta bisa menjawab pertanyaan sederhana mengenai praktik tata krama makan 
Untuk pengajian pada season ini Alhamdulillah berjalan dengan baik dan lancar
See you next season mas ambo...</t>
  </si>
  <si>
    <t>July 12, 2024 12:54 am</t>
  </si>
  <si>
    <t>• Bacaan Tilawati 1 hal 42
Alhamdulillah mas khay sudah bisa membaca huruf sambung walaupun masih di bantu oleh bundanya pada beberapa huruf
• Asmaul Husna 1-15
• Doa kebaikan dunia dan akhirat, Doa untuk kedua orang tua
• Doa pagi dan sore
• Doa mau makan dan setelah makan 
• Doa sebelum dan bangun tidur 
• Doa masuk kamar mandi
• Doa mencari ilmu 1 
• surat alfatihah 
Mas khay sudah hafal beberapa doa hanya saja masih perlu di tuntun dan ada beberapa doa yang lupa awalannya semangat mas khay banyak deres ya
• Menulis Angka Arab 
Mas khay sudah bisa menulis angka Arab dan menebak  beberapa angka Arab yang Bella tulis
• Pengenalan tata krama makan 
Mas khay bisa mendengar kan materi dari Bella dengan baik dan bahkan kadang bertanya sesuatu yang belom di mengerti 
Untuk pengajian pada season ini alhamdulillah berjalan dengan baik dan lancar
See you next season mas khay</t>
  </si>
  <si>
    <t>July 12, 2024 1:04 am</t>
  </si>
  <si>
    <t>• Bacaan surat al baqoroh ayat 77-80
• Membaca Tilawati 3 hal 42
Bacaan mas mabo Alhamdulillah sudah banyak peningkatan hanya saja kurang teliti dan masih terkesan ragu" Dalam membaca semangat deres mas rambo
• Asmaul Husna 1-30
• Doa pagi dan sore
• Doa " Sehari hari 
• Doa minta ilmu 1
• Doa ketetapan iman 
• Surat al humazah 
• Doa keluar rumah
Mas ambo sudah hafal banyak doa dan surat hanya saja lupa awalan durat dan doa nya kadang  pun lupa nama suratnya insyaallah banyak deres lagi ya mas 
• Tajwid 
Mas ambo bisa menjawab soal" Tajwid yang di berikan Bella dan bisa menjelaskan panjang serta huruf" Nya dan catatan tajwidnya pun masih ada 
• Penjelasan 4 taku keimanan
Mas ambo bisa menyebutkan 4 tali keimanan serta bisa memberi contoh sederhana didalam penerapan nya sehari"
Untuk pengajian pada season ini alhamdulillah berjalan dengan baik dan lancar
See you next season mas ambo</t>
  </si>
  <si>
    <t>July 12, 2024 1:13 am</t>
  </si>
  <si>
    <t>• Bacaan Tilawati jilid 1 halaman 41
Bacaan mas khay alhamdulillah sudah bagus tai terkadang mas khay kurang fokus dan kurang mood sehingga kurang teliti dalam membaca 
• Doa pagi dan sore 
• Asmaul Husna 1-15
• Doa kebaikan dunia dan akhirat dan Doa untuk kedua orang tua
• Doa mau makan dan sesudah makan 
• Doa mau tidur dan bangun tidur
• Doa masuk kamar mandi
• Doa mencari ilmu 1
• Surat al fatihah 
Untuk hafalan mas khay sudah hafal beberapa doa dan insyaallah yang lain segera menyusul dan mas khay sering lupa pada awalan doa banyak deres ya mas khay
• Penjelasan 5 bab 
Mas khay sudah hafal 5 bab dan bisa tepuk" Bareng sama bella dan mas khay pada season ini juga belajar tentang 4 tali keimanan 
• Menulis huruf hijaiyah 
Mas khay sudah pandai menulis huruf hijaiyah bahkan bisa menulis beberapa huruf hijaiyah tertentu tanpa contoh dari bella semangat mas khay 
Untuk pengajian pada season ini Alhamdulillah berjalan dengan baik dan lancar
See you next season mas khay..</t>
  </si>
  <si>
    <t>July 12, 2024 1:20 am</t>
  </si>
  <si>
    <t>• Bacaan surat al baqoroh ayat 74-76
•  Tilawati jilid 3 hal 41
Bacaan mas ambo sudah banyak peningkatan hanya kurang teliti di panjang pendek dan dengung 
• Asmaul husna 1-30
• Doa" Sehari hari
• Doa memakai pakaian 
• Doa ketetapan iman 
• Doa minta ilmu 1
• Doa keluar rumah 
• Surat an nass - al humazah 
Hafalan mas ambo sudah banyak tapi awalannya masih banyak yang lupa maka dari itu siapa ya banyak deres ya di rumah 
• Penjelasan 5 bab 
Insyaallah mas ambo sudah hafal dan tau contoh penerapan nya dalam keseharian amal sholih di praktek kan ya mas ambo
Untuk penyajian pada season ini alhamdulillah berjalan dengan baik dan lancar
See you next season mas ambo...</t>
  </si>
  <si>
    <t>July 12, 2024 1:26 am</t>
  </si>
  <si>
    <t>1. Bacaan Tilawati 6 pg. 13-14 
Alkhamdulillahirobbil'aalamiin bacaanya bagus,and kayaknya Nadeen bacanya terlalu cepat jadi banyak yg keliru harokatnya,hihihi 
2. Mencari hukum bacaan :
Idhar halqi 79% (sedikit bingung) 
Idghom bigunnah 80% 
Mad thobi'i 80% 
3. Belajar menulis huruf Pegon 
Nadeen kira menulis Hijaiyah padahal Pegon,hehe jadi mengulang lagi catatan nya, but it's good n next meeting maybe step by step belajar menulis Pegon kalimat 
Alkhamdulillah ngajinya lancar dan Nadeen sedikit lupa and me too hahah long time not ngaji n meet with Nadeen 
May Alloh bless you and keep on fire Nadeen 
Semangat n niat karna Alloh
Don't be bored to me yaaa
See you on tomorrow</t>
  </si>
  <si>
    <t>July 12, 2024 3:10 am</t>
  </si>
  <si>
    <t>A. Bacaan Surat Al - Hajj ayat 56-64
Alkhamdulillah sudah bagus amalsholeh dilancarkan mendengung dan panjang pendeknya.
B. Murajaah
Doa sebelum dan sesudah makan
Doa sebelum dan sesudah tidur
Doa masuk dan keluar WC
Doa sujud al quran (belum hafal)
Doa masuk dan keluar masjid
Doa berpakaian (sedikit lupa)
Doa ketika ada petir
Doa pagi dan sore 
Doa minta ilham yg baik
Doa mencari ilmu yg bermanfaat
Asmaul Husna 1-40
Surat Al lahab
Surat An Nashr
Surat Al Kafiirun
Surat Al quraisy
Surat Al Kautsar
Surat Al Maun
Surat Al Fill
Surat Al Humazah (70%)
Amalsholeh untuk dipraktekkan setiap hari agar tidak lupa
C. Makna K.Sholah English Hal 122-123 (more explanation about sholat khifdzi)
D. Explanation about syukur to Allah by saying and practicing.
•HOMEWORK
-Membaca Al quran min. 3 ayat every day
-Practice daily doa</t>
  </si>
  <si>
    <t>July 12, 2024 2:10 am</t>
  </si>
  <si>
    <t>👉Bacaan
Surat Al baqoroh ayat 197-202
Alhamdulillah Bacaan Irsan cukup bagus, hanya kecepetan pas baca, jadi mad thobi'inya kurang. 
👉Baca Doa sujud qur'an 3x
👉Makna kitabusshola 57-58
Untuk Makna alhamdulillah tdk ada kendala,Irsan bisa memahami kemangkulan dg sangat baik dan banyak membantu merangkai keterangan spy lebih mudah di pahami. 
Report
Alhamdulillah pengajian berjalan dg lancar, sinyal juga mendukung sehingga pengajian bisa tidak ada masalah sampai selesai. Semoga Alloh paring manfaat dan barokah
PR. 
Menderes bacaan 3 ayat per day
Menderes hafalan doa
Menderes tajwid dan huruf-hurufnya</t>
  </si>
  <si>
    <t>July 12, 2024 11:27 pm</t>
  </si>
  <si>
    <t>👉Bacaan
Tilawaty 3 page 22 &amp; 23
(Alhamdulillah for both pages,22-23, InsyaAllah 95℅ She lancar but She needs to improove her pay attention to the harokats, fathah, kasroh, dzommah and the letters. Exm: 'Ni' she baca "Fi'') 
👉Doa entering masjid and leaving masjid
When she baca doa, she mulai  sleepy, so she kurang semangat 😅😅😅
Report 
Alhamdulillah Jubilee can follow the ngaji well. She good in bacaan too, InsyaAllah by nderes again with mama she can more lancar. Cuma tinggal sedikit lagi. Semangat Jubilee. May Alloh give banefit and barokah. See you in the next ngaji Jubilee 🖐🥰</t>
  </si>
  <si>
    <t>July 13, 2024 12:18 am</t>
  </si>
  <si>
    <t>Opening speech 
A. Murojaah doa-doa 
Daily doa
Asmaul Husna 1- 55 
Surah Al-fatihah, Surah An-Nas - Al Quraisy 
5 bab &amp; 4 Tali keimanan 
B. Pemahaman 5 bab &amp; 4 Tali keimanan
( 29 karakter dalam jama'ah )
C. Extra
Menulis Asmaul Husna 51-55
Membaca berulang Al-fil ayat 1
Nb: Besok PR bacaan page 22-23 Tilawati 6.
Hafalan surat Al fil ayat 1.
Alhamdulillah jazakumullohu Khoiro 
Semoga Allah Paring kesehatan cerdas sukses faham barokah.
Aamiiin</t>
  </si>
  <si>
    <t>July 13, 2024 12:11 pm</t>
  </si>
  <si>
    <t>*BACAAN*
- Q.S. al mutaffifin ayat 1-36 (80%)
untuk ayat 1-20 masih kurang lancar untuk panjang pendeknya, terutama dalam mendengung pada tajwid ikhfa haqiqi dan idgham bighunnah, dan juga masih sering berhenti pada tengah2 kalimat, tp di ayat 21-36 sudah mulai lancar, alkhamdulillah, tetap semangat dan selalu menderes ya fitri, at least 3 ayat/day
*HAFALAN Surat2 pendek*
Al-'Asr 95%
Al-Humazah 90%
Al-Fil 100%
Quraisy 100%
Al-Ma'un 100%
Al-Kausar 100%
Al-Kafirun 95%
An-Nasr 100%
Al-Lahab 100%
Al-Ikhlas 100%
Al-Falaq 100%
An-Nas 100%
*MAKNA*
Kitussholah Halaman 142-143
Alkhamdulillah ngaji nya berjalan dengan baik, meskipun fitri nahan ngantuk2 karena sudah middle night,, but she was excited, tetap menahan ngantuknya untuk ngaji...
mohoon selalu menderes surat2 yg sudah dihafal ya fitri, seperti surat At-Takatsur, Al-Qori'ah, Al'Adiyat, Al-baqarah ayat 1-5 dan ayat kursi, agar tidak lupa...
Semoga Allah menjadikan fitri anak yg sholikhah, dan menjadi mubalighot yg faham dan barokah, Amiinn...</t>
  </si>
  <si>
    <t>July 14, 2024 12:08 am</t>
  </si>
  <si>
    <t>1. Opening speech, doa by Qalesya 
2. Read Tilawati 3 pg 5, about idzhar Syafawi. she understands it Alhamdulillah.
3. Review some etiquette of being a host
4. Review about how to dress modest as a Muslim girl. I encourage her to wear hijab/ kerudung. 
5. A little explain about mahrom and non mahrom. Siapa saja yg boleh dan tidak boleh dari keluarga yg boleh kita nampak kan aurot nya sebagai muslimah.
6. Doa penutup.
NB: Alhamdulillah lancar ngaji nya. Semoga Qalesya mengerti apa yang Erma sampaikan &amp; mau melakukan apa yg Erma saranin (coba pakai hijab sehari, to show her friends reaction or the parents reaction and for Allah too)</t>
  </si>
  <si>
    <t>July 14, 2024 10:46 am</t>
  </si>
  <si>
    <t>Nasehat paham jama'ah 
A. Murojaah 
Surah - surah pendek 
Asmaul Husna 1-55
Daily doa
B. Bacaan tilawati 6 page 23-24
C. Homework 
Hafalan surah Al-fil &amp; Asmaul Husna 1-60
Nb: Besok bacaan tilawati 6 page 24-25 (ada special words in Quran that should be recognized and memorized untuk cara bacanya).
Semoga Allah Paring lancar aman selamat sukses berhasil berkembang barokah menjadi Generus yang faham dan berbakti kepada orang tua.
Aamiiin 
Alhamdulillah jazakumullohu Khoiro.</t>
  </si>
  <si>
    <t>July 15, 2024 1:12 am</t>
  </si>
  <si>
    <t>1. Bacaan Tilawati 6 pg. 1 
Alkhamdulillah good but amal Solih always menderes sebelum mulai mengaji
2. Rukun iman, rukun Islam 
Lupa² sedikit 
3. Murojaah : 
S. Al Kautsar 82%
S. Al Quraisy 61% 
4. Asmaul Husna 1-70 
5. 4 tali keimanan, malah baca 5 bab
5 bab, lumayan hafal tapi sedikit lupa² 
6 thobiat luhur, belum hafal 
6. Doa bacaan solat and zikir after solat, bacakan all of good and she memorize but zikir after solatnya sedikit lupa²,  amal Solih always zikir dan doa after solat yak dinda
Amal Solih buat bapak sama bunda amal Solih ñğgih buat kontrol her hafalannya
May Alloh bless you Dinda, semoga Alloh paring semuanya diberi kelancaran, kemudahan dan barokah, Aamiin</t>
  </si>
  <si>
    <t>July 15, 2024 1:39 am</t>
  </si>
  <si>
    <t>● Materi:
- Bacaan Tilawati 4 hal 20 (bisa membaca dengan baik &amp; lulus)
- Menghafalkan S. Attakasur
PR
- Membaca tilawati 4 hal 21
- Menghafalkan Surat Attakkasur
Semoga Allah Paring lancar dan barokah
الحمدلله جزاكم الله خيرا
اميــــــــــــن.</t>
  </si>
  <si>
    <t>July 15, 2024 5:16 am</t>
  </si>
  <si>
    <t>Bacaan 
Tilawaty 3 page 23-24
Alhamdulillah Jubilee 's bacaan is good, page 24 line 1-4 She did well, so we continue to read line 5-8
Asmaulhusna 1-45
Maybe karna udah lama nggak belajar asmaulhusna dia agak kurang lancar, but it's ok. Kita deres lagi insyaallah supaya lancar lagi. Tetep semangat Jubilee💪🥰 semoga, Alloh paring manfaat dan barokah. Aamiiin 🤲🤲🤲</t>
  </si>
  <si>
    <t>July 15, 2024 9:09 am</t>
  </si>
  <si>
    <t>A. Baca tilawati page 24-25 
§ Alhamdulillah Dawud sudah mulai bagus membacanya, dia membaca mengikuti saya, dan bisa mengulanginya membaca sendiri untuk halaman 24 
Insyaalloh next lanjut page 26, ditambah Dawud harus baca sendiri halaman 25 untuk Menderes.
B. Surat Al fil 
§ masih dalam proses menghafalkan, i have sent you surat Al fil on Skype, amalsholih Dawud write on your book, and read before sleeping yaa, 
C. Murajaah surat 
Al Maun 
Al Kausar 
Al kafirun 
Al Quraisy 
An nas 
Al Falaq
Al Fatihah 
An nasr 
D. Murajaah doa 
When wake up 
Before sleeping 
After eating 
Wearing clothing
Minta Ilham yang baik 
Kebaikan dunia akhirot
For parents 
Pagi dan sore 
E. Asmaul Husna 1-65
§ Alhamdulillah Dawud memorize 1-55, he still memorize 56-65
Dawud's homework: 
§ Menderes tilawati page 25. 
§ read doa pagi dan sore 3.times at the morning and at evening.
Fighting dawud 💪☺️
May Alloh bless you always and your family, aamiin...</t>
  </si>
  <si>
    <t>July 15, 2024 9:19 am</t>
  </si>
  <si>
    <t>A. Baca tilawati page 24-25 
§ Alhamdulillah Dawud sudah mulai bagus bacanya, after he baca follow me, and he can baca by himself on page 24, for the next ngaji dawud can baca next page, ditambah Dawud must baca page 25 by himself for Menderes. 
B. Surat Al fil 
§ masih dalam proses menghafalkan, amalsholih Dawud write surat Al fil on my chat (Skype) on your book, and you read before sleeping,ya
C. Asmaul Husna 1-65 
§ Alhamdulillah Dawud have memorize 1-55 for 56-65 he still memorize it 
D. Murajaah doa 
When wake up ✓
Before eating ✓
After eating ✓
Before sleeping ✓
Kebaikan dunia akhirot ✓
Minta Ilham yang baik ✓
Mencari ilmu 1 ✓
Kedua orang tua ✓
Memakai pakaian ✓
Pagi dan sore ✓
E. Murajaah surat 
An nas ✓
Al Falaq✓
Al Fatihah ✓
Al Maun✓
Al Quraisy ✓
Al kafirun ✓
An nasr ✓
Al fil ✓
Dawud's homework: 
1. Menderes tilawati page 25 
2. Membaca doa pagi dan sore 3x at the morning and at evening 
Fighting dawud 💪☺️
May Alloh bless you always and your family, aamiin...</t>
  </si>
  <si>
    <t>July 15, 2024 9:31 am</t>
  </si>
  <si>
    <t>A. Write doa leaving house 
§ chester have write on his book, and we still memorize this doa 
B. Baca tilawati page 37
§ Alhamdulillah chester baca sudah bagus, but masih ada yang salah dipanjang pendek dan dengung nya, chester kurang sedikit teliti, insyaalloh next ngaji we baca page 38 line 1-4
C. Asmaul Husna 1-99 ✓ 
D. Surat Al kafirun ✓ 
E. Write kitabati page 21 ✓ 
Chester homework: 
1. Menderes tilawati page 37, 4 line from the  bottom.
Fighting chester 💪☺️
May Alloh bless you always and your family, aamiin...</t>
  </si>
  <si>
    <t>July 15, 2024 9:48 am</t>
  </si>
  <si>
    <t>A. Bacaan Surat Al - Hajj ayat 65-72
Alkhamdulillah lancar dan amalsholeh sering menderes lagi.
B. Murajaah
Doa sebelum dan sesudah makan
Doa sebelum dan sesudah tidur
Doa masuk dan keluar WC
Doa untuk kedua orang tua
Doa kebaikan dunia akhirot
Doa masuk dan keluar rumah
Doa masuk dan keluar masjid
Doa berpakaian
Doa ketika ada petir
Doa pagi dan sore 
Doa minta ilham yg baik
Doa mencari ilmu yg bermanfaat
Doa sujud al quran (75%)
Asmaul Husna 1-40
Surat Al Falaq
Surat Al lahab
Surat An Nashr
Surat Al Kafiirun
Surat Al quraisy
Surat Al Kautsar
Surat Al Maun
Surat Al Fill
Surat Al Humazah (70%)
Amalsholeh untuk dipraktekkan setiap hari agar tidak lupa
C. Makna K.Sholah English Hal 123-124
D. Tata krama berbuat baik kepada kedua orang tua
•HOMEWORK
-Menulis doa sholat mayit lalu ditempel ke hadist halaman 124 dan diphoto kirim ke Mb erma</t>
  </si>
  <si>
    <t>July 15, 2024 9:51 am</t>
  </si>
  <si>
    <t>A. Bacaan Al Baqarah ayat 120-127
Amalsholeh untuk dibantu menyimak bacaannya nissa dan make sure she baca al quran every day at least one day 3 ayat. Dan fokus untuk panjang pendek, mendengung, tasydid
B. Murajaah
Doa setelah membaca al quran
Doa Pengayoman
Doa berlindung dari siksa ( belum hafal )
Doa Mohon kesabaran
Doa minta kesehatan (belum hafal)
Doa sujud al quran (belum hafal)
Kumpulan doa nabi Muhammad (belum hafal)
C. Makna K. Sholah halaman 79-80
Alkhamdulillah nissa can mention ke point of hadist. Semoga bisa lebih improve lagi dan semangat mengajinya.
•HOMEWORK
Menulis materi ikhfa’ Haqiqi. Insyaallah dijelaskan next meeting</t>
  </si>
  <si>
    <t>July 15, 2024 11:58 am</t>
  </si>
  <si>
    <t>1. Bacaan Tilawati 6 pg. 13-14 
Bacaan nya bagus dan lancar but sometimes Nadeen bacanya cepet² jadi salah baca, it's okay Nadeen good job 
2. Tajweed
New tajweed it's idhar haqiqi and good written 
Alkhamdulillah ngajinya lancar but only 30 minutes because Nadeen keluar berenang, xixixixi 
Semoga Nadeen bisa tambah semangat ngajinya and may Alloh bless you Nadeen 
See u next meeting gurl</t>
  </si>
  <si>
    <t>July 16, 2024 11:59 am</t>
  </si>
  <si>
    <t>A. Baca tilawati page 24 line 5-8 
§ Alhamdulillah jubilee baca dengan lancar dan baik, dan kita tadi juga baca page 25, 4 line, Alhamdulillah lancar, insyaalloh we baca next line yaa 
B. Murajaah Asmaul Husna 
§ Alhamdulillah jubilee memorize 1-45 
But A little forgotten on number 35-45 
We Will murajaah again on next ngaji 
Homework: 
1. Jubilee amalsholih don't forget Menderes page 25 with mama or papa yaa
2. Menderes Asmaul Husna number 35-45 
Fighting jubilee 💪☺️
May Alloh bless you always and your family, aamiin...</t>
  </si>
  <si>
    <t>July 16, 2024 2:14 pm</t>
  </si>
  <si>
    <t>- Tilawati 5 hal 2 
(Bacaan bagus dan harus banyak deres untuk dengung nun sukun/tanwin ketemu "ya")
- hafalan doa minta surga selamat dari neraka ( blm hafal)
- doa pagi dan sore
- deres surat alhumazah
Semoga Allah paring manfaat lancar dan barokah</t>
  </si>
  <si>
    <t>July 17, 2024 12:48 am</t>
  </si>
  <si>
    <t>● Materi:
- Bacaan Tilawati 4 hal 21 (Sudah bisa mengikuti dengan baik tapi masih perlu menderes dan diulang lagi)
- Menulis Surat Attakasur 5-8
PR
- Membaca tilawati 4 hal 21
- Menghafalkan surat Attakasur
Semoga Allah Paring lancar dan barokah
الحمدلله جزاكم الله خيرا
اميــــــــــــن.</t>
  </si>
  <si>
    <t>July 17, 2024 1:12 am</t>
  </si>
  <si>
    <t>A. Baca tilawati 4 page 44 line 1-4 
§ Alhamdulillah Kirana sudah bagus bacanya dan lancar, but we have on this page again for Menderes lagi,
B. Murajaah surat 
Al Quraisy ✓
Al lahab ✓
Al Humazah ✓
Al Maun ✓
Al Kausar ✓
§ Alhamdulillah Kirana still memorize with some surat.
C. Asmaul Husna 
§ Alhamdulillah Kirana can baca Asmaul Husna 1-75, ( just 24 again for 99) fighting..
D. Doa minta kesehatan 
§ Alhamdulillah Kirana is still memorize this doa 
Fighting Kirana 💪☺️
May Alloh bless you always and your family, aamiin...</t>
  </si>
  <si>
    <t>July 17, 2024 2:08 am</t>
  </si>
  <si>
    <t>1. Bacaan Tilawati 6 pg. 2-3 
Bacanya lancar dan sesuai Makhroj tapi buat panjangnya lebih sering dideres banyak² yaa,, sering terlalu kepanjangan buat yg harus dibaca pendek 
2. Menulis Asmaul Husna 71-80 
Alkhamdulillah good written and don't forget to dibaca not only written yaaa
3. Doa² 
Ga banyak yg dibaca soalnya ga terlalu dengar suaranya Dinda dan only typing, banyak² menderes doa² nya ya Dinda Amla Solih 
4. Menulis huruf Pegon 
Alkhamdulillah good written, and in syaàa Alloh soon I will give Dinda contoh soal² Pegon putus dulu 
Today Dinda banyak say No nya jadinya so boring I think, hehe but alkhamdulillah even Dinda say No she's still do it, I appreciate u Dinda thank you so much. 
Homework 
&gt; Amal Solih buat Dinda selalu baca atau menderes bacaannya sebelum mb Dilla start the ngajinya yaa and ngajinya suaranya closer yaa
&gt; Ayah sama mama amal Solih untuk always kontrol Dinda buat hafalannya dan bacaan nya ñğgih, good for you all ayah sama mama and thankyou
Semoga Dinda Alloh paring semangat, excited for ngaji ya and etc, Aamiin dan semoga Alloh permudah mencari ilmu dunia dan utamanya ilmu agamanya,Aamiin 
See you on Thursday yaps dinda</t>
  </si>
  <si>
    <t>July 17, 2024 2:40 am</t>
  </si>
  <si>
    <t>👉Bacaan 
Surat Al haqqoh ayat 24-52
Alhamdulilah bacaannya cukup bagus, amal sholih tetap banyak nderes ya
👉Baca doa masuk pasar 3x
👉Baca Asmaulhusna 1-99
👉menulis 10 nama2 malaikat
👉Makna Al qur'an surat al a'rof ayat  35-39
Alhamdulillah tidak ada kendala, Abi bisa menyerap kemangkulan dan bisa memahami isi ayatnya
Report
Alhamdulillah pengajian berjalan dg lancar dan tidak ada kendala. Semoga Alloh paring manfaat dan barokah</t>
  </si>
  <si>
    <t>July 17, 2024 2:37 am</t>
  </si>
  <si>
    <t>*BACAAN*
- Tilawati 6 halaman 13-14 95% (alkhamdulillah only 2 mistakes, salah dalam penyebutan huruf, alkhamdulillah tajwid dan panjang pendeknya sudah pas, pengambilan nafas dan berhentinya juga sudah pas. sebenarnya tadi mau lanjut halan 14-15 tp mb nadeen belum menderes, jadi dilanjut besok)
*HAFALAN DO'A*
Angin kencang 98%
Turun hujan  100%
Ada petir 100%
Naik kendaraan 100%
Ketika berpakaian 100%
Masuk dan keluar masjid 100%
Masuk dan keluar rumah 98%
Masuk dan keluar toilet 100%
Minum susu 100%
Ketika marah 100%
Kedua orang tua 100%
Ketika bersin 100%
Pagi sore 100%
Ketetapan iman 99%
Minta ilmu yang bermanfaat 99%
Minta ilham yg baik100%
Pagi sore 100%
Ketika marah 100%
Masuk pasar 100%
Menjenguk orang sakit 98%
Berlindung dari syirik 98%
Do'a Kesabaran 98%
Berbuka puasa 100%
Asmaulhusna no.1-57 95% 
Tadi mbak nadeen belum sempat menderes do'a2 katanya, jadi sering lupa awal2 an pada beberapa do'a, but so far she is great, sangat lancar dan hafal, dan juga cepat dalam membaca hafalannya
*Tadi ada tambahan menulis Do'a Baru yaitu DO'A MEMAKAI PAKAIAN BARU (Maaf tidak sempat foto tulisannya mb nadeen, tp tadi sudah sy check Insya Allah sudah betul penulisannya)*
*PR*
- Bacaan Tilawati halaman 14-15
- Menderes asmaul husna no.1-60
- Menderes Do'a Memakai Pakaian Baru 
*KEILMUAN*
- Menyebutkan beberapa nama Nabi dan Story about Nabi Sulaiman
Tadi di awal2 pengajian mb naden sempat diam terus, dan saat tepuk2 without smiling, tp alkhamdulillah after bacaan langsung senyum dan sangat ceria sampai akhir (sempat khawatir karena apa lagi marah dg saya ) Selalu semangat ya mbak nadeen, always keep smile
I am proud of you because u always energetic all the time..
semoga mbak nadeen lekas sembuh 100% dari demamnya..
See you tomorrow mbak nadeen...</t>
  </si>
  <si>
    <t>July 17, 2024 3:06 am</t>
  </si>
  <si>
    <t>*BACAAN*
- Tilawati 2 Hal. 19-21
*HAFALAN*
- Do'a Pengayoman
- Do'a Sujud Al-Qur'an
- Membaca Do'a ASAD
*MAKNA*
- Kitabussholah Hal. 144
Fitri did ngaji very well, even she was sleepy, but she tried hard to always stay
hari ini ini tidak ada membaca Al-Qur'an maupun hafalan Al-Qur'an karena fitri sedang halangan, so we skip it. Then we read Tilawati 2 for nderes, alkhamdulillah good ( menderes tilawati untuk membantu fitri dalam melancarkan bacaan Al-Qur'annya yg terkadang masih salah dalam panjang pendek ndengungnya, dan terkadang terpotong2 di tengah2 kalimat.
Dan Do'a Asad masih dengan membaca karena di usia fitri yg sudah 17 tahun, she has to know what is Do'a ASAD mean, dan agar fitri juga terbiasa dengan cara membacanya untuk persiapan mondok kelak..
And, Don't forget untuk selalu menderes Al-Qur'annya ya fitriii, at least 5 ayat/day, and do it everyday
Semoga Allah paring fitri menjadi anak yg faham, alim, faqih, mandiri... Amiinnn</t>
  </si>
  <si>
    <t>July 17, 2024 1:13 pm</t>
  </si>
  <si>
    <t>1. Opening speech, and told her a lil bit story about awal nya bpk imam KH Nurhasan amar ma'ruf dari Mekkah ke Indonesia.
2. Manqul kitabu Jannah wannaar pg 33-36. Alhamdulillah she understands it.
3. Doa by Kayla.
NB: Alhamdulillah pengajian lancar</t>
  </si>
  <si>
    <t>July 17, 2024 2:31 pm</t>
  </si>
  <si>
    <t>Khodija-RLG</t>
  </si>
  <si>
    <t xml:space="preserve">A. Tilawati 1 hal 1
Alkhamdulillah khodijah sudah tau huruf tinggal dilancarkan lagi nada tilawatinya. Amalsholeh untuk tetep menderes di rumah in the other time. bisa lanjut the next pahe
B. Menghafal (pretest)
Surat Al fatihah
Doa sebelum dan sesudah tidur
Doa sebelum dan sesudah makan
Doa masuk dan keluar WC
Doa untuk kedua orang tua
Doa kebaikan dunia dan akhirot
Doa pagi dan sore
(Amalsholeh untuk always practice the daily doa)
Alkhamdulillah khodijah bisa mengikuti pengajian dg baik walaupun masih malu-malu tapi mulai berani untuk menunjukkan barang yang dia punya.
Semoga next meeting bisa lebih aktif lagi. aamiin
</t>
  </si>
  <si>
    <t>July 17, 2024 2:33 pm</t>
  </si>
  <si>
    <t>A. Tilawati 1 hal 2
Alkhamdulillah khodijah sudah tau huruf tinggal dilancarkan lagi nada tilawatinya. So far it’s better. Amalsholeh untuk bisa menderes halaman 1-3 biar tambah lancar.
B. Menghafal
•Doa rutin
Doa pagi dan sore
Doa minta ilham yg baik
Doa mencari yg bermanfaat
Doa berdiri dari duduk
Surat Al fatihah
•Target
Doa sebelum dan sesudah tidur
Doa sebelum dan sesudah makan
Doa masuk dan keluar WC
Doa untuk kedua orang tua
Doa kebaikan dunia dan akhirot
(Amalsholeh untuk always practice the daily doa)
C. Mengetahui asmaul husna. untuk menghafal insyaallah next meeting
Alkhamdulillah khodijah bisa mengikuti pengajian dg baik walaupun masih malu-malu. Amalsholeh bunda selalu mendampingi Khodijah biar bisa</t>
  </si>
  <si>
    <t>July 17, 2024 2:36 pm</t>
  </si>
  <si>
    <t xml:space="preserve">A. Tilawati 1 hal 3
Alkhamdulillah khodijah sudah tau huruf tinggal dilancarkan lagi nada tilawatinya. So far it’s better. Amalsholeh untuk bisa menderes halaman 1-3 biar tambah lancar. Sudah boleh naik ke hal 4
B. Menghafal
•Doa rutin
Doa pagi dan sore
Doa minta ilham yg baik
Doa mencari yg bermanfaat
Doa Kedua orang tua
Doa kebaikan dunia akhirat
Doa berdiri dari duduk
•Target Surat
Surat Annas s.d AlKafirun
Untuk bulan ini focus pada Surat Alfatihah dan Annass
(Amalsholeh untuk always practice the Surat)
C. Menghafal Asmaul husna 1-20
Alhamdulillah Khodijah bisa mengikuti walaupun masih malu dan ada beberapa yang belum terucap, sering baca dan deres dirumah yaa khodijah supaya semakin lancar
Alkhamdulillah khodijah bisa mengikuti pengajian dg baik walaupun masih malu-malu. Amalsholeh bunda selalu mendampingi Khodijah biar bisa semangat ngajinya ✨🫶🏻
</t>
  </si>
  <si>
    <t>July 17, 2024 2:43 pm</t>
  </si>
  <si>
    <t>1. Bacaan Tilawati jilid 2 halaman 2
Bacaan mas khay alhamdulillah sudah lumayan bisa membaca huruf sambung namun masih perlu di deres di bagian kasroh nya masih agak bingung
2. Hafalan Doa sehari hari 
3. Asmaul husna 1-15
4. Surat al fatihah 
Untuk hafalan mas khay masih banyak yang lupa" Dan masih harus di bimbing cara membacanya 
5. Penjelasan 4 tali keimanan 
Alhamdulillah walaupun belom lm hafal tapi sudah bisa mengikuti dengan baik tau jumlah tali keimanan 
Untuk pengajian pada season ini alhamdulillah berjalan dengan baik dan lancar hanya saja mas khay kurang fokus dalam mengaji 
See you next season mas khay</t>
  </si>
  <si>
    <t>July 17, 2024 2:51 pm</t>
  </si>
  <si>
    <t>1. Bacaan surat al-baqarah ayat 85-86
2. Tilawati jilid 4 halaman 1
Alhamdulillah bacaan mas ambo sudah ada peningkatan namun harus tetap banyak deres ya mas di rumah mayhobiinya masih agak kepanjangan 
3. Hafalan doa" Harian 
4. Asmaul husna 1-25
5. Hafalan doa keluar rumah 
6. Hafalan surat al fill- al humazah 
Hafalan mas ambo alhamdulillah lumayan bagus hanya saja sering lupa di awal" Doa atau surat dan insyaallah mulai besok supaya menggunakan nada Tilawati ya mas ambo 
7. Tata krama terhadap orang tua 
Mas ambo bisa menjelaskan contoh berbakti kepada orang tua dan mas ambo bisa membagikan contoh sikap durhaka pada kedua orang tua 
Untuk pengajian pada season ini Alhamdulillah berjalan dengan baik dan lancar
See you next season mas ambo</t>
  </si>
  <si>
    <t>July 17, 2024 2:58 pm</t>
  </si>
  <si>
    <t>1. Bacaan Tilawati jilid 2 halaman 2
Sebenar ya mas khay sudah bisa membaca huruf sambung hanya saja terkadang mas khay kurang fokus saat mengaji dan kadang juga badmood jadi agak mempengaruhi didalam konsentrasi membaca 
2. Asmaul husna 1-15
3. Doa masuk kamar mandi
4. Doa sehari hari 
5. Surat al fatihah dan annass
Mas khay sudah hafal doa pagi sore sebelum makan sebelum tidur setelah makan dll namun di dalama beberapa doa dan surat mas khay masih dalam proses menghafal 
6. Menulis huruf hijaiyah
Mas khay sudah pandai menulis dan menebak huruf hijaiyah namun kadang mas khay masih agak bingung ketika hurufnya berubah bentuk karena di sambung tapi insya Alloh ketika banyak deres pasti akan cepet hafal 
7. Mengenal 4 tali keimanan 
Mas khay sudah tau tentang 4 tali keimanan sekarang sedang dalam proses menghafal semangat mas khay 
Untuk pengajian pada season ini Alhamdulillah berjalan dengan baik dan lancar
See you next season mas khay</t>
  </si>
  <si>
    <t>July 17, 2024 3:06 pm</t>
  </si>
  <si>
    <t>1. Bacaan surat al-baqarah ayat 87-89
2. Tilawati jilid 4 halaman 3
Bacaan mas ambo sudah lumayan banyak peningkatan amal sholih tetap di pertahankan ya mas dan jangan lupa banyak deresnya mas ambo lebih teliti di panjang pendek dan harokatnya 
3. Doa masuk rumah 
4. Asmaul husna 1-30
5. Doa" Sehari hari 
6. Review surat dari al main - al humazah 
Hafalan mas ambo sebenarnya sudah lumayan banyak hanya kadang sering lupa di akhiran ayat atau doa 
7. Menulis pegon 
Alhamdulillah mas ambo bisa menulis pegon sambung dengan baik amal sholih lebih teliti di penggunaan e dan e' ya mass semangattt
Untuk pengajian pada season ini Alhamdulillah berjalan dengan baik dan lancar
See you next season mas ambo</t>
  </si>
  <si>
    <t>July 17, 2024 3:12 pm</t>
  </si>
  <si>
    <t>1. Bacaan Tilawati jilid 2 halaman 3 
Mas khay pada season ini agak badmood sehingga bacaannya kurang maksimal tapi alhamdulillah mas khay masih tetep mau mengaji sampai selesai materi good job mas khay
2. Doa" Dl sehari hari 
3. Asmaul husna 1-15
4. Doa masuk kamar mandi 
5. Surat al-fatihah dan an nass
Untuk surat" Dan doa" Diatas mas khay masih dalam proses menghafal insyaallah kalau banyak deres bisa cepet hafalnya semangat mas khay 
6. Menulis angka hijaiyah 
Mas khay bisa menulis dan bisa menebak angka arab yang bella tulis wahh keren 
7. Penjelasan ttg birrul walidain
Alhamdulillah mas khay bisa mendengarkan materi dari bella dengan baik dan sesekali menjawab pertanyaan sederhana yang bella tanyakan dengan baik dan benar
Untuk pengajian pada season ini Alhamdulillah berjalan dengan baik dan lancar
See you next season mas khay</t>
  </si>
  <si>
    <t>July 17, 2024 3:20 pm</t>
  </si>
  <si>
    <t>1. Membaca surat al-baqarah ayat 92-94
2. Membaca Tilawati jilid 4 halaman 4
Bacaan mas ambi alhamdulillah semakin baik hanya saja ada beberapa hal yang masih perlu di perhatikan dan di teliti yaitu panjang pendek dan dengung semangat ya mas ambo jan lupa banyak deres
3. Doa sehari hari 
4. Doa masuk rumah 
5. Asmaul husna 1-30
6. Surat ak humazah 
Hafalan mas ambo juga sudah kuantan hafal hanya masih suka lupa di awal ayat atau doa lebih sering deres ya mas ambo 
7. Tajwid 
Mas ambo bisa menjawab pertanyaan" Bella seputar tajwid dan mas ambo bisa menunjukkan  huruf serta panjangnya 
8. Mengenal 4 tali keimanan dan birrul walidain 
Alhamdulillah mas ambo sudah faham tentang 4 tali keimanan serta bisa menerapkan birrul walidain semangat ya mas ambi good job 
Untuk pengajian pada season ini Alhamdulillah berjalan dengan baik dan lancar
See you next season mas ambo</t>
  </si>
  <si>
    <t>July 18, 2024 1:01 am</t>
  </si>
  <si>
    <t>*BACAAN*
- Tilawati 6 halaman 14-15 85%
( mb nadeen belum menderes, jadi bacaanny masih kurnag lancar, besok di ulangi lagi ya)
*HAFALAN*
- Membaca do'a memakai pakaian baru 2x, yg ke-3 nadeen mencoba menghafalkan without reading, that's great
*PEGON*
- tadi saya beri 3 soal, tapi mb nadeen masih bingung penulisan pegon arahnya dari mana, dan alphabet yg di rubah ke dalam pegon masih ada beberapa yg salah ( misal 'K' yg seharusnya memakai 'kaf', tp kliru 'fak')
*KEILMUAN*
- Mandiri (3 sukses generus)
mbak nadeen bisa menyebutkan ketiga2 nya
Alkhamdulillah ngaji hari ini berjalan baik, meski sempat beberapa kali bad connection.. dan kebetulan tadi mbak nadeen katanya busy today, so she can't nderes, dan mulai dr pertengahan ngaji (saat pegon) mbak nadeen terlihat lesu krn kakinya feel pain
Ayoo semangat mbak nadeeen,, Semoga Allah paring manfaat dan barokah.. Amiin</t>
  </si>
  <si>
    <t>July 18, 2024 2:38 am</t>
  </si>
  <si>
    <t>Bacaan 
Surat Al-Baqarah ayat 211- 216
Makna 
Surat Al-Baqarah ayat 83( materi untuk persiapan irsan ngajar caberawit) 
Report
Untuk  bacaan Irsan alhamdulillah sudah bagus. Ada  sedikit kurang di panjang pendek dan dengung. terutama madthob'i dan ikhfa' tapi sdh berkurang. Hari ini sdh lebih baik dari yg sebelum -sebelumnyanya. Tetap semangat menderes ya Irsan. Untuk materi makna Alhamdulillah tidak ada kendala, Irsan bisa menyerap dan memahami isinya dg baik bahkan bisa menyampaikan kembali. Mantaaap👍👍👍semoga Alloh paring manfaat dan barokah</t>
  </si>
  <si>
    <t>July 18, 2024 2:49 am</t>
  </si>
  <si>
    <t>Bacaan 
Surat al maarij ayat 1-25
Alhamdulillah bacaannya cukup lancar
Belajar tajwid assyamsiyah dan al komariyah
Makna surat al a'rof ayat  40-42
Alhamdulillah  tidak ada, kendala 
Report
Alhamdulillah Abi bisa mengikuti pengajian dg baik, pengajian. bisa berjalan lancar tanpa kendala  dan Alhamdulillah Abi juga bisa menerima kemangkulan dg baik. Semoga Alloh paring manfaat dan barokah</t>
  </si>
  <si>
    <t>July 18, 2024 6:25 am</t>
  </si>
  <si>
    <t>1. Bacaan QS. Yusuf : 87-103 
Bacaan nya as like usually good job and slowly but for panjang oendek and salah di dhomah nya amal Solih selalu di murojaah Kemabli dan juga teliti yaps 
2. Doa berpakaian 
Masih belum hafal, amal sokih di deres lagi yaaa Dylan 
3. Mankul K. Sholah pg. 19-20 atas 
Alkhamdulillah ngajinya sedikit lancar dan juga in Syaa Alloh Dylan faham chapter nya, sebab tadi sudah prakteknya 
Homework 
&gt; Dylan, amal Solih yaa always menderes the matter that ur teacher has given to you and kalo ngaji yg semangat 
&gt; Ayah n bunda, amal Solih di kontrol bacaannya Dylan sama hafalannya dan juga mankul nya ada yg bolong apa ngga 
I'm so sorry it was taking a long time because of the connection was bad but alkhamdulillah ngajinya lancar and good 
May Alloh bless you 
Thanks a lot Dylan and see you</t>
  </si>
  <si>
    <t>July 18, 2024 11:42 am</t>
  </si>
  <si>
    <t>A. Baca tilawati 
§ Alhamdulillah chester baca page 37 (homework chester) bagus dan lancar, seharusnya kita lanjut baca page 38 but chester said feel tired, we just baca two lines.
B. Asmaul Husna 
§ Alhamdulillah we do murajaah Asmaul Husna 1-99 
C. Surat Al kafirun 
§ chester sudah mulai hafal tapi ayat 3 sering salah dan lupa
D. Doa when leaving home 
§ Alhamdulillah chester sudah hafal doa tinggal melancarkannya 
Fighting chester 💪☺️
May Alloh bless you always and your family, aamiin...</t>
  </si>
  <si>
    <t>July 18, 2024 11:55 am</t>
  </si>
  <si>
    <t>A. Baca tilawati 
§ Alhamdulillah jubilee baca page 25 dengan lancar, so next ngaji we baca next page yaa 
B. Murajaah Asmaul Husna 
§ Alhamdulillah jubilee can memorize 1- 45, but jubilee masih sedikit lupa, biasanya di nomer 11-15 dan 25-30, dan masih menghafalkan 40-45.
Jubilee's homework: 
§ jubilee when ngaji don't forget wearing jilbab ya okay jubilee🤍🤍
Fighting jubilee💪☺️
May Alloh bless you always and your family, aamiin...</t>
  </si>
  <si>
    <t>July 19, 2024 12:27 am</t>
  </si>
  <si>
    <t>● Materi:
- Bacaan Tilawati 4 hal 21 (Sudah bisa mengikuti dengan baik tapi masih perlu menderes dan diulang lagi)
- Menghafal Surat Attakasur 1-8
- Membaca Surat Alhumazah (lancar)
PR
- Membaca tilawati 4 hal 21
- Menghafalkan surat Attakasur
Semoga Allah Paring lancar dan barokah
الحمدلله جزاكم الله خيرا
اميــــــــــــن.</t>
  </si>
  <si>
    <t>July 19, 2024 12:47 am</t>
  </si>
  <si>
    <t>1. Membaca Tilawati jilid 2 halaman 4
Mas khay sudah bisa membaca huruf sambung hanya saja masih perlu banyak deres lagi di bagian kasroh (i) dan dhomah (u) 
2. Asmaul Husna 1-15
3. Doa" Harian 
4. Doa masuk kamar mandi
5. Surat al fatihah 
Hafalan mas khay sebagian sudah ada yang hafal dan untuk asmaul Husna nya masih dalam proses menghafal dan doa" Nya terkadang masih lupa awalan doa nya
6. Mengenal 4 tali keimanan dan 5 bab 
Untuk 5 bab mas khay alhamdulillah sudah hafal sedangkan 4 tali keimanan mas khay belum terlalu hafal tapi insyaallah sedang dalam proses menghafal 
Untuk pengajian pada season ini alhamdulillah berjalan dengan baik dan lancar
See you next time mas khay</t>
  </si>
  <si>
    <t>July 19, 2024 12:56 am</t>
  </si>
  <si>
    <t>1. Bacaan surat al baqoroh ayat 95 - 97
2. Tilawati jilid 4 halaman 5
Bacaan mas ambo Alhamdulillah sudah lumayan ada peningkatan hanya saja kurang teliti di harokat dan mat thobii nya masih kepanjangan 
2. Asmaul Husna 1-30
3. Doa" Harian 
4. Doa masuk dan keluar rumah 
5. Surat al humazah 
Mas ambo sudah hafal beberapa doa nya namun masih agak lupa" Awalannya juga amal sholih next time pake nada Tilawati ya mas dan untuk asmaul Husna sebenarnya sudah hafal namun hanya terbolak balik 
6. Tata krama makan dan berjalan 
Alhamdulillah mas ambo sudah tau tata cara makan dan tata cara berjalan dengan baik dan insyaallah di rumah bisa di praktek kan ya mas semangat... 
Untuk pengajian pada season ini alhamdulillah berjalan dengan baik dan lancar
See you next time mas ambo</t>
  </si>
  <si>
    <t>July 19, 2024 1:12 am</t>
  </si>
  <si>
    <t>1. Membaca Tilawati jilid 2 halaman 5 
Mas khay sudah bisa membaca huruf sambung namun masih perlu di perhatikan lagi di harokatnya alhamdulillah juga di bantu bundanya untuk menghafal atau membaca huruf yang di kasroh serta di dhomah 
2. Asmaul Husna 1-15
3. Doa sehari"
4. Doa masuk kamar mandi 
5. Surat al fatihah dan surat an nass
Hafalan mas khay alhamdulillah sudah lumayan hanya masih agak lupa beberapa lafat dan juga harus banyak deres ya mas dirumah 
6. Mengenal 5 bab dan rukun islam 
Mas khay alhamdulillah sudah hafal 5 bab season ini mas khay mau ikut tepuk" Serta mau ikut nyanyi 5 rukun islam yeayyy semangat mas khay 
PR 
. AMAL SHOLIH untuk menderes tilawati jilid 2 halaman 6 sama bunda ya mas khay sekalian belajar kasroh dan domahnya 
. Menderes hafalan " Yang sudah di hafalkan maupun yang baru 
See you next season mas khayy....</t>
  </si>
  <si>
    <t>July 19, 2024 1:20 am</t>
  </si>
  <si>
    <t>1. Bacaan surat al baqoroh ayat 98-101
2. Tilawati jilid 2 halaman 6
Bacaan mas ambo alhamdulillah sudah ada peningkatan hanya saja masih kurang teliti di harokat dan juga mathobii nya masih agak kepanjangan banyak deres di rumah ya mas ambo 
3. Asmaul Husna 1-30
4. Hafalan Doa" Sehari hari
5. Doa masuk dan keluar rumah 
6. Surat al humazah 
Hafalan mas ambo sudah ada beberapa yang hafal hanya saja doanya belom pakai nada Tilawati next time kita belajar pakai nada tilawati bareng" Ya mas ambo untuk asmaul Husna amal sholih di hafal akan di rumah ya mass
7. Penjelasan birrul walidain 
Mas ambo bisa menyebutkan contoh" Birrul walidain kepada orang tua bahakan bisa menyebutkan dan memberi contoh perbuatan durhaka pada kedua orang tua 
Amal sholih birrul walidainnya di tetapkan ya mas dirumah 
PR
. Amal sholih Menderes surat al baqoroh ayat 102 bersama bunda ya mas ambo
. Menghafal asmaul Husna 1-35 bersama bunda dan juga deres doa" Yang sebelumnya sudah di hafalkan 
See you  next season mas ambo</t>
  </si>
  <si>
    <t>July 19, 2024 1:34 am</t>
  </si>
  <si>
    <t>Bacaan
Surat Al Baqarah ayat 216-221
Alhamdulillah bacaan Irsan sdh banyak peningkatan, tinggal mempernanyak nderesnya lagi
Tebak-tebakan tajwid
Alhamdulillah irsan sdh mulai bisa menebak nama2 tajwid dan bisa menyebutkan huruf - hurufnya. 
Menulis tajwid qolqolah
Makna kitabusshola hal. 58
Alhamdulillah irsan bisa mengikuti kemangkulan dg sangat baik
Report
Alhamdulillah pengajian hari ini berjalan lancar, tidak ada kendala, irsan juga semangat mengaji, alhamdulillah komunikasinya juga bisa 2 arah. Semoga Alloh paring manfaat dan barokah. Aamiiin🤲. Nice ngaji with you Irsan, see you in the next ngaji 🖐😊</t>
  </si>
  <si>
    <t>July 19, 2024 3:04 am</t>
  </si>
  <si>
    <t>1. Membaca QS. Shoffat 25-26
2. Makna dan keterangan k.shoum hal. 23-25
Alhamdulillah tami mengikuti pengajian dengan sangat baik
mohon maaf ngajinya selesai faster karena ada musyawarah</t>
  </si>
  <si>
    <t>July 19, 2024 3:11 am</t>
  </si>
  <si>
    <t>Makna keterangan k. jannah wannar bahasa indonesia hal. 31-32
=insyaallah kekeliruan penulisan akan di perbaiki saat ngaji live
moga2 Allah paring barokah..aminn</t>
  </si>
  <si>
    <t>July 19, 2024 3:12 am</t>
  </si>
  <si>
    <t>Bacaan:
Surat Al fajr 1-23
Alhamdulillah bacaan Dwiki cukup lancar
Membaca doa sujud qur'an 3x
Amal sholih di hafalin ya
Makna surat al a'rof ayat 30-33
Alhamdulillah Dwiki bisa mengerti ttg isi ayatnya. Dan kebetulan tadi di surat al a'rof  ayat 33 itu menjelaskan ttg larangan Alloh ttg zina, jadi sekalian saya jelaskan kembali  ttg kafaroh bagi orang orang yg berzina, dan di ayat sebelumnya membahas ttg aurot, sehingga saya jelaskan juga ttg aurot perempuan dan aurot laki-laki dan juga tadi saya minta dwiki to give nasehat to his sisters to covering their aurots, not force her but try to make them understand about the obligation covering aurot, and give them motivation to covering their aurot. I said to him, if He wants to give nasehat, he will get pahala too
Report
Alhamdulillah pengajian berjalan dg lancar, kendalanya i'm too fast in conveying but he didn't tell me😅😅😅 semoga Alloh paring manfaat dan barokah dan Dwiki bisa mjd anak yg cerdas, alim, fakih, mjd mubaligh yg handal profesional yg barokah. Aamiiin🤲🤲. Nice ngaji with you Dwiki, see you in the next ngaji🖐🖐🖐</t>
  </si>
  <si>
    <t>July 19, 2024 12:37 pm</t>
  </si>
  <si>
    <t>A. Baca tilawati page 38 
§ Alhamdulillah chester page 38 line 1-4 sudah bisa, tapi masih sedikit kurang lancar, 
So for the next ngaji Chester baca line 5-8 and also baca line 1-4 (homework) 
B. Asmaul Husna 
§ Alhamdulillah we do murajaah 1-99 
C. Surat Al kafirun 
§ Alhamdulillah chester sudah mulai hafal, but Chester lupa diantara ayat 3 dan 4 
D. Doa when leaving home 
§ Alhamdulillah chester have memorize this doa, but masih blm lancar,
E. Write kitabati
§ Chester write kitabati page 22</t>
  </si>
  <si>
    <t>July 19, 2024 2:40 pm</t>
  </si>
  <si>
    <t>A. Baca tilawati 5 page 2 
§ Alhamdulillah Mikail bacaannya lancar dan bagus, tetap perlu deres sblm mengaji agar lbh lancar membacanya, naik ke hal 3
B. Murajaah surat 
Al Falaq ✓
Al lahab ✓
C. Asmaul Husna 1-65
Harus banyak deres karena masih ada beberapa part yg dilupakan.
Semoga Allah paring manfaat lancar dan barokah</t>
  </si>
  <si>
    <t>July 19, 2024 3:02 pm</t>
  </si>
  <si>
    <t>Hafalan doa Mohon kesehatan
alhamdulillah sudah hafal 85% ,</t>
  </si>
  <si>
    <t>Izin sedang perjalanan Chicago</t>
  </si>
  <si>
    <t>Izin sedang kurang sehat</t>
  </si>
  <si>
    <t>July 19, 2024 3:01 pm</t>
  </si>
  <si>
    <t>1. baca tilawati 4 hal.44 baris 1-4
amalsholih harus nderes lagi dirumah yaa
2. muroja'ah surat2 pendek 
surat al ma'un 80%
al humazah 80%
at takatsur75% (ayat 6-8 masih belum tepat lafadznya)
al lahab 85%
al kafirun 75% (ayat 4 perlu diperbaiki lagi)
3. asma'ulhusna 1-40
alhamdulillah bagus sudah hafal
4. menulis arab sambung
kalimat assalamu'alaikum wr wb
(masih harus banyak belajar menulis arab sambung lagi yaa)</t>
  </si>
  <si>
    <t>1. baca tilawati 4 hal.44 
alhamdulillah ada peningkatan bacaannya lancar, mungkin ada beberapa kata yg perlu sering di ulang supaya lebih mudah dalam melafadzkannya yaa
2. muroja'ah surat2 pendek dan tebak nama surat yg sudah di hafal
secara keseluruhan 90% hafal nama suratnya
3. asma'ulhusna 1-75
4. 4 tali keimanan (MENGAGUNGKAN) 
*untuk Kirana* 
PR untuk kirana amalsholih nderes tilawatinya, terutama beberapa kata yg sulit dibaca amalsholih dibaca berulang2 yaa</t>
  </si>
  <si>
    <t>July 20, 2024 12:11 am</t>
  </si>
  <si>
    <t>For today we just menulis huruf hijaiyah ا - ث 
Karena khodijah masih malu-malu banget jadi belum mau ngikutin doa doa dan baca tilawati.
Amalsholeh ibu usaha buat ngajak khodijah membaca tilawati dan mempraktekkan daily doa.
Semoga next meeting bisa mengikuti pengajian dengan baik dan lancar.</t>
  </si>
  <si>
    <t>July 20, 2024 12:17 am</t>
  </si>
  <si>
    <t>A. Tilawati 1 hal 4
Alkhamdulillah khodijah sudah tau huruf tinggal dilancarkan lagi nada tilawatinya. So far it’s better. Amalsholeh untuk bisa menderes halaman 4 dan 5 lagi biar tambah lancar
B. Menghafal
*•Doa rutin*
Doa pagi dan sore
Doa minta ilham yg baik
Doa mencari yg bermanfaat
Surat Al fatihah
*•Target*
Doa sebelum dan sesudah tidur
Doa sebelum dan sesudah makan
Doa masuk dan keluar WC
Doa untuk kedua orang tua
Doa kebaikan dunia dan akhirot
Asmaul Husna 1-5
••NOTE••
•Alkhamdulillah khodijah hari ini ceria sekali dan semangat mengikuti pengajian. Semoga setiap harinya bisa menunjukkan perkembangan kesemangatan dalam mengaji.
•Alkhamdulillah tadi diajak pakai jilbab terus khodijah nya mau. Semoga setiap mengaji bisa belajar pakai jilbab dan keluar rumah diajarin pelan2 pakai jilbab.
••HOMEWORK••
•Membaca Tilawati dirumah
•Praktek daily doa
•Praktek Sholat
•Memakai jilbab
•Membantu orang tua</t>
  </si>
  <si>
    <t>July 20, 2024 12:25 am</t>
  </si>
  <si>
    <t>A. Bacaan Surat Al - Hajj ayat 73-khatam
Alkhamdulillah lancar dan amalsholeh sering menderes lagi. Minimal 3 ayat setiap hari
B. Murajaah
Doa sebelum dan sesudah makan
Doa sebelum dan sesudah tidur
Doa masuk dan keluar WC
Doa untuk kedua orang tua
Doa kebaikan dunia akhirot
Doa masuk dan keluar rumah
Doa masuk dan keluar masjid
Doa berpakaian
Doa ketika ada petir
Doa pagi dan sore 
Doa minta ilham yg baik
Doa mencari ilmu yg bermanfaat
Doa sujud al quran
Asmaul Husna 1-40
Surat Al Falaq
Surat Al lahab
Surat An Nashr
Surat Al Kafiirun
Surat Al quraisy
Surat Al Kautsar
Surat Al Maun
Surat Al Fill
Surat Al Humazah
Amalsholeh untuk dipraktekkan setiap hari agar tidak lupa
C. Makna K.Sholah English Hal 128
Membahas tentang sholawat
Insyaallah next meeting dijelaskan lebih detail tentang sunud al qur’an dan isnad hadist serta asmaul husna (k.sholah hal 125)</t>
  </si>
  <si>
    <t>July 20, 2024 2:42 am</t>
  </si>
  <si>
    <t>A. Bacaan Al Baqarah ayat 127-134
Amalsholeh untuk dibantu menyimak bacaannya nissa dan make sure she baca al quran every day at least one day 3 ayat. Dan fokus untuk panjang pendek, mendengung, tasydid
B. Murajaah
Doa setelah membaca al quran
Doa Pengayoman
Doa berlindung dari siksa ( belum hafal )
Doa Mohon kesabaran
Doa minta kesehatan (belum hafal)
Doa sujud al quran (belum hafal)
Kumpulan doa nabi Muhammad (belum hafal)
C. Explain tentang ikhfa’ haqiqi dan mempraktekkan di tilawati.
(Semoga nissa bisa lebih teliti dan fokus untuk membaca huruf2 ikhfa)
D. Makna K. Sholah halaman 80-82
Alkhamdulillah nissa hari ini bisa mengikuti pengajian dengan baik and she can mention ke point of hadist. Semoga bisa lebih improve lagi dan semangat mengajinya.
•HOMEWORKS•
- Mempraktekkan daily doa
- Membaca al quran setiap hari min. 3 ayat
- Belajar memakai jilbab
- Menertibkan sholat 5 waktu
- Always ngaji 
Amalsholeh untuk ayah ibu memantau denissa in real life🥰🥰</t>
  </si>
  <si>
    <t>July 20, 2024 4:35 am</t>
  </si>
  <si>
    <t>Mbk Dara lupa kalo hari ini ngaji, padahal baru di jalan nyetir mobil kira2 masih 1 jam an lagi sampainya. Jadi ngajinya di cancel</t>
  </si>
  <si>
    <t>July 20, 2024 4:37 am</t>
  </si>
  <si>
    <t>Dwiki sdh janjian mau nhaji jam 7 eh tiba2 di ajak musyawarah, dia baru di chat fadil setelah siap ngaji. Jadi ngajinya di cancel</t>
  </si>
  <si>
    <t>July 20, 2024 9:39 pm</t>
  </si>
  <si>
    <t>A. Opening speech tentang faham jama'ah 
B. Murojaah 
Surah2 pendek Alfatihah, An-Nas - Al-quroish 
Daily doa2
Asmaul Husna 1-55
C. Homework 
Nderes hafalan Asmaul Husna 56-60 &amp; Al-fil 
Nderes Bacaan tilawati 6 page 25-26
Semoga Allah Paring jadi Generus yang cerdas sehat selamat lancar sukses berhasil barokah.
Aamiiin 
Alhamdulillah jazakumullohu Khoiro</t>
  </si>
  <si>
    <t>July 21, 2024 12:37 am</t>
  </si>
  <si>
    <t>1. Opening speech, told her about a 500 years worshiper yg hanya sebanding dengan nikmat Allah yg sekedipan mata. 
And I asked, what makes you feel grateful today? She answered, I cooked today, a curry 😂 Alhamdulillah 
2. Doa by Qalesya 
3. Baca tilawati 3 pg 5, masih tentang idzhar Syafawi, inshaAllah Q mengerti 
4. Etiquette how to behave in public, 1-19 points, I concern about shake hands di Asia itu biasa, di Amerika mungkin tidak, tp bagus if you do that to elders (yg mahrom, i explained also about mahrom-non marom a lil bit)
5. Baca Al Falaq 3x. Erma suruh hafal kan. Semoga Minggu depan bisa hafal.
6. Doa by Q and closing 
NB: Alhamdulillah pengajian lancar.
Amal Sholeh tolong di bantu untuk hafalan, and review some of materials nya Tante.
Erma/ buru2 cuma bisa kasih teori, tapi praktek cuma Tante and bapak yg mengerti.</t>
  </si>
  <si>
    <t>July 21, 2024 12:15 pm</t>
  </si>
  <si>
    <t>A. Baca tilawati page 26 
§ Alhamdulillah jubilee baca dengan bagus dan lancar, so we going to next page ya jubilee 
B. Murajaah doa 
§ jubilee said want murajaah doa doa 
Doa before eating 
Doa before sleeping
After eating
When wake up
Enter mosque 
C. Asmaul Husna 
§ Alhamdulillah we do murajaah Asmaul Husna 1-45 
Fighting jubilee 💪☺️🤲
May Alloh bless you always and your family, aamiin...</t>
  </si>
  <si>
    <t>July 21, 2024 11:53 pm</t>
  </si>
  <si>
    <t>A. Baca tilawati 4
§ chester baca page 38 (1-8) Alhamdulillah sudah lumayan lancar, and also we baca page 39 (1-4), i Will give homework 
B. Write kitabati 
§ Chester write kitabati page 23 dengan baik dan bagus 
C. Praktic sholat 
§ chester not serius on his praktik, so we havent finish, i Will give homework 
D. Murajaah 
§ doa when leaving home 
Chester always forget 
Bismillahi tawakaltu alallohi lahaula, " wala kuwwata " Illa Billah, he always forget wala kuwwata. 
§ surat Al kafirun 
Chester sudah mulai hafal but, he confused ayat 3 same with 5 
Homework: 
1. Menderes tilawati 
§ at 09:00 pm (on Philadelphia) chester must sent message  to me baca tilawati page 38 line 5-8 by vn 
§ at 12:00 am (on Philadelphia) chester must sent message to me baca tilawati page 39 line 1-4 by vn 
Agar lebih lancar kembali
2. Because chester not serius when practic sholat, so Chester must take a vidio when he praktik sholat ( one rakaat ) and baca surat Al Falaq when praktic, amalsholih sent to me chest, 
I hope Chester can finish his homework before we ngaji on the next time, i will waiting, amalsholih papa bantu Chester for do his homework 🙏🙏
Fighting chester 💪☺️🤲
May Alloh bless you always and your family, aamiin...</t>
  </si>
  <si>
    <t>July 22, 2024 12:13 am</t>
  </si>
  <si>
    <t>● Materi:
- Bacaan Tilawati 4 hal 21 (Sudah bisa membaca dengan lancar &amp; lanjut ke halaman selanjutnya)
- Membaca doa doa harian
PR
- Membaca tilawati 4 hal 22
- Mempraktekan Doa doa harian
Semoga Allah Paring lancar dan barokah
الحمدلله جزاكم الله خيرا
اميــــــــــــن.</t>
  </si>
  <si>
    <t>July 22, 2024 12:14 am</t>
  </si>
  <si>
    <t>● Materi:
- Bacaan Tilawati 4 hal 22 (Sudah bisa mengikuti tapi perlu diulang lagi)
- Membaca surat surat pendek
- Menghafal Surat Attakasur 1-8
PR
- Membaca tilawati 4 hal 22
- Menghafal Surat Attakasur
Semoga Allah Paring lancar dan barokah
الحمدلله جزاكم الله خيرا
اميــــــــــــن.</t>
  </si>
  <si>
    <t>July 22, 2024 12:11 am</t>
  </si>
  <si>
    <t>Bacaan
Tilawaty 3 hal. 27
She did well, tinggal melancarkan 
Menulis huruf "ain "and " Ghoin"
Report
Alhamdulillah pengajian berjalan dg lancar, Jubilee juga semangat ,full of smile, semoga Allohbparing lancar barokah</t>
  </si>
  <si>
    <t>July 22, 2024 1:35 pm</t>
  </si>
  <si>
    <t>A. Bacaan Surat Al Mu’minun ayat 1-17
B. Murajaah
Surat Al Ma’un 
Surat Al Fill 
Surat Al Quraisy
Surat Al Humazah (belum hafal)
Doa ketika ada petir 
Doa masuk rumah 
Doa minta ilham yg baik
Doa mencari ilmu yg bermanfaat
Doa sujud Al quran (belum hafal)
C. Makna k.sholah hal 128-129
•NOTE•
-Maaf hari ini ngajinya belum bisa maksimal karena sinyalnya putus-putus.
-Insyaallah besok dilanjut materinya
-Amalsholeh dehan dipantau lagi doa setelah membaca al quran karena ada part yg hilang
-PR menulis doa sholat mayit</t>
  </si>
  <si>
    <t>July 22, 2024 3:28 pm</t>
  </si>
  <si>
    <t>1. Bacaan Tilawati jilid 2 halaman 6 
Bacaan mas khay alhamdulillah sudah bisa baca huruf sambung namun masih kesulitan dalam membaca huruf berharokat kasroh dan dhomah lebih banyak deres ya mas khay di rumah semangatt
2. Asmaul Husna 1-15
Mas khay alhamdulillah sudah hafal 1-10 namun untuk no 10-15 masih ada yang lupa" Dan kebalik" Its ok mas khay lebih banyak deres ya
3. Hafalan doa" Sehari" 
4  surat al-fatihah dan an nass
Untuk surat" Mas khay masih perlu bimbingan dalam membaca amal sholih banyak di deres sama bunda ya mas khay 
Untuk doa" Sehari" Alhamdulillah sudah banyak yang hafal hanya saja perlu di pancing awal doa nya tapi insyaallah banyak deres bisa semakin hafal dan lancar semangat mas khayy
5. 5 bab dan 4 tali keimanan 
Mas khay dan bella tepuk" Bersama dan alhamdulillah mas khay sudah bisa menyebutkan 5 bab yeayy
PR
. Membaca Tilawati jilid 2 hal 7 bersama bunda 
. Hafalan asmaul Husna 1-15 bersama bunda serta doa " Dan surat" Yang sudah diajarkan
Untuk pengajian pada season ini Alhamdulillah berjalan dengan baik dan lancar
See you next season ya mas khay</t>
  </si>
  <si>
    <t>July 22, 2024 3:37 pm</t>
  </si>
  <si>
    <t>1. Bacaan surat al baqoroh ayat 102
2. Tilawati jilid 4 halaman 6
Bacaan mas  ambo alhamdulillah sudah ada peningkatan hanya saja lebih teliti di harokat dan matobhii nya jangan kepanjangan ya mas semangat banyak deres ya di rumahhh
3. Asmaul Husna 1-30 
Asmaul Husna mas ambo 1-20 alhamdulillah lancar namun di nomer 25 -30 terkadang masih ada yang lupa " Insyaallah banyak deres ya mass
4. Surat al humazah 
5. Doa sehari hari dan doa masuk rumah 
Alhamdulillah mas ambo sudah hafal banyak doa dan surat namun masih perlu di pancing awalannya insyaallah banyak deres ya mas mbak bella yakin pasti cepet hafal 
6. Pengenalan wajibnya sholat 
Alhamdulillah mas ambo sudah tau wajibnya sholat dan bisa melaksanakan sholat 5 waktu di rumah
PR
. Deres surat al baqoroh ayat 103 -106
Dan tilawatinya jilid 4 hal 7 ya mas 
. Dan jangan lupa semua hafalannya di deres bareng bunda ya mas ambo 
Untuk pengajian pada season ini Alhamdulillah berjalan dengan baik dan lancar
See you next season mas ambo</t>
  </si>
  <si>
    <t>July 22, 2024 3:43 pm</t>
  </si>
  <si>
    <t>1. Bacaan Tilawati 2 halaman 7
Mas khay sudah bisa membaca huruf sambung namun masih agak kesulitan untuk membaca huruf berharokat kasroh dan dhomah amal sholih banyak deres di rumah bersama bunda ya mas khay dan juga mas khay tidak boleh menyerah dan supaya lebih fokus lagi ngajinya kak bella yakin mas khay pasti bisa semangat mas khay 
2. Asmaul Husna 1-15 
3. Doa" Harian 
Untuk hafalan insyaallah sedang proses menghafal dan insyaallah segera hafal ya mas banyak deres ya mas khay 
4. Menulis huruf hijaiyah 
Mas khay bisa menulis huruf hijaiyah dengan baik rapi dan bisa menulis beberapa huruf hijaiyah tanpa contoh 
5. 5 bab dan 4 tali keimanan 
Mas khay dan Bella bersama" Tepuk 5 bab dan 4 tali keimanan alhamdulillah mood mas khay bisa lebih baik setelah tepuk"
Yeayyy banyak deres ya mas good job 
PR
. Menderes Tilawatil jilid 2 halaman 7 bersama bunda 
. Banyak deres hafalan mulai dari surat doa dan asmaul husna ya mas jangan lupa minta di simak dan diajari sama bunda 
Untuk pengajian pada season ini alhamdulillah berjalan dengan baik dan lancar
See you next season mas khay</t>
  </si>
  <si>
    <t>July 22, 2024 3:50 pm</t>
  </si>
  <si>
    <t>1. Membaca surat al Baqarah ayat 103 -108
2. Tilawati jilid 4 halaman 7
Bacaan mas ambo sudah ada peningkatan hanya saja masih perlu di perhatikan di panjang pendek serta harokatnyadan dengeung nya masih belum sempurna good job mas ambo 
3. Hafalan doa sehari hari
4. Asmaul husna 1-30
Hafalan mas ambo sudah ada beberapa yang hafal dan ada beberapa yang masih harus banyak deres lagi insyaallah dengan banyak deres pasti lebih  lancar lagi 
5. Menulis pegon 
Tulisan mas ambo sudah bagus rapi hanya saja perlu di perhatikan dalam penyambungan huruf ya mas 
Semangat mas ambo 
PR
. Menderes surat al Baqarah ayat 109 - 115
Bersama bunda
. Menderes hafalan " Yang sudah di ajarkan 
. Mencari contoh tajwid idgom bigunnah dan gunnah musyadah min 3 per hukum 
Untuk pengajian pada season ini alhamdulillah berjalan dengan baik dan lancar 
See you next season mas ambo</t>
  </si>
  <si>
    <t>July 22, 2024 11:31 pm</t>
  </si>
  <si>
    <t>A. Tilawati 1 hal 4
Alkhamdulillah khodijah sudah tau huruf tinggal dilancarkan lagi nada tilawatinya. So far it’s better. Amalsholeh untuk bisa menderes halaman 1-3 biar tambah lancar.
Masih harus dilancarkan lagi hal 4 nya jadi sabar dulu yaa jangan naik dulu kehalaman selanjutnya
B. Menghafal
*•Doa rutin*
Doa pagi dan sore
Doa minta ilham yg baik
Doa mencari yg bermanfaat
Doa Kedua orang tua
Doa kebaikan dunia akhirat
Surat Al Fatihah
Surat Annass
Doa berdiri dari duduk
(Amalsholeh untuk always practice the Surat)
C. Menghafal Asmaul husna 1-20
Alhamdulillah Khodijah bisa mengikuti walaupun masih malu dan ada beberapa yang belum terucap, sering baca dan deres dirumah yaa khodijah supaya semakin lancar
D. Praktek wudhu dan Doanya
Alkhamdulillah khodijah bisa mengikuti pengajian dg baik walaupun masih malu-malu. Amalsholeh bunda selalu mendampingi Khodijah biar bisa semangat ngajinya ✨🫶🏻</t>
  </si>
  <si>
    <t>July 23, 2024 1:41 am</t>
  </si>
  <si>
    <t>1. Bacaan Al mutoffifin, menderes banyak² ya mba fit, terutama dibagian panjang nya dan pendeknya 
2. Hafalan: 
• Al Baqarah ayat 255-257, alkhamdulillah lancar dan sedikit lupa di ayat² akhir nya 
• 5 bab, 89% sedikit lupa 
• 6 thobiat luhur, 70% belum terlalu hafal 
• 4 tali keimanan, 89% sedikit lupa² dan kebalik²
• 3 sukses, new 
3. Mankul K. Sholah pg. 143-144 alkhamdulillah ngajinya lancar dan in syaàa Alloh mb Fitri mengerti dan bisa di praktekkan 
Homework: 
&gt; Fitri: banyak² menderes dan pay intention to tajweednya dan panjang pendeknya, okay mb 
&gt; Ayah n bunda, amal Solih untuk kontrol bacaannya Fitri dan hafalannya ñğgih, alkhamdulillah jaza kumullohu khoiro 
Semoha mb Fitri bisa tambah semangat ngajinya dan juga semoga Alloh paring mb Fitri kuliahnya diberi kelancaran dan kebarokahan kemudahan dalam study nya dan tetap menetapi QHJ,Aamiin
See u soon</t>
  </si>
  <si>
    <t>July 23, 2024 4:00 am</t>
  </si>
  <si>
    <t>A. Baca Surat Al Mukminum ayat 18-27
Amalsholeh untuk dibantu biar bisa menderes al quran setiap hari.
B. Murajaah
Asmaul Husna 1-40
Surat Al Humazah
Doa sujud Al Quran
Amalsholeh untuk dipantau dalam mempraktekkan daily doa
C. Makna k.Sholah hal 129-130
Alkhamdulillah bisa memahami materi dengan baik dan menjelaskan ulang.
•HOMEWORK•
Amalsholeh doa sholat mayit di tulis lalu ditempel di k.sholah hal 124</t>
  </si>
  <si>
    <t>July 24, 2024 2:45 am</t>
  </si>
  <si>
    <t>👉Bacaan 
Surat al maarij ayat 26-44
Bacaannya hari ini ,kurang lancar, ada bbrp huruf yg salah  baca atau harokatnya ketuker misal a di baca i atau u  . amal di tingkatkan lagi nderesnya
👉Baca doa masuk pasar 3x
👉Baca asmaulhusna 1-99
👉 Tebak- tebak an tajwid
Mungkin karena lama gk di tes tajwid, jadi tadi ada bbrp yg lupa huruf nya. Tapi ketika sdh di sebutkan lagi huruf- hurufnya alhamdulillah inget lagi 
👉 makna surat al baqoroh ayat 107-110
Alhamdulillah lancar, tidak ada kendala dan Abi bisa memahami ayat yg di mangkulkan dg sangat  baik👍
 Report
Alhamdulillah pengajian hari ini berjalan dg lancar ,semoga alloh paring manfaat dan barokah. Aamiiin
PR 
Amal sholih rajin menderes bacaan qur'an dan  hafalan doa2nya</t>
  </si>
  <si>
    <t>July 24, 2024 2:44 am</t>
  </si>
  <si>
    <t>izin karena sedang pindahan rumah, dan Insya Allah akan izin sampai bulan Agustus karena mau pulang ke Indonesia</t>
  </si>
  <si>
    <t>July 24, 2024 3:25 am</t>
  </si>
  <si>
    <t>1. Suratan Nissa : 92 
Good bacaan and learn more about panjang pendeknya yaos kk Zia 
2. Doa² bacaan in solat
Agak² lupa kk Zia di awal
3. Menulis angka arab 
That's good written and good job pretty 
Kak Zia amal Solih yaaa menderes hafalannya sebelum ngaji,okay 
Semoga Kaka Zia bisa menjadi perempuan yg baik solihaj dan smart
See u soon pretty</t>
  </si>
  <si>
    <t>July 24, 2024 7:51 am</t>
  </si>
  <si>
    <t>Materi:
- Bacaan Tilawati 4 hal 22 (Sudah bisa mengikuti tapi perlu diulang lagi)
- Membaca surat surat pendek
- Menghafal Surat Attakasur 1-8
PR
- Membaca tilawati 4 hal 22
- Menghafal Surat Attakasur
Semoga Allah Paring lancar dan barokah
الحمدلله جزاكم الله خيرا
اميــــــــــــن.</t>
  </si>
  <si>
    <t>July 24, 2024 2:45 pm</t>
  </si>
  <si>
    <t>1. baca al qur'an surat annisa ayat 106-108
alhamdulillah lancar, amalsholih nderes ayat selanjutnya dirumah yaa
2. muroja'ah surat2 pendek
al fatihah 85%
annaas 85%
al falaq 85%
al ikhlas 90%
al kautsar 90%
3. asma'ulhusna 1-30
alhamdulillah hafal 90%
4. 29 karakter 
6 tobi'at luhur jama'ah
4 tali keimanan
3 sukses
5 bab
rukun iman dan islam 
alhamdulillah pengajian berjalan dengan lancar, amalsholih nderes al qur'annya dirumah yaa, amalkan doa2 yg sudah di hafal , semangaaatt</t>
  </si>
  <si>
    <t>1. baca tilawati 4 hal.44 
alhamdulillah sudah lancar, beberapa kalimat yg sulit sudah dituntaskan dengan lafadz yg fasih, good job..
2. muroja'ah ll
surat Quroisy 90%
al kafirun 80%
al ma'un 90%
al humazah 90%
at takatsur 85%
3. asma'ulhusna 1-55
alhamdulillah hafal dan lancar walaupun lupa bagian2 tertentu
4. doa mohon kesehatan
alhamdulillah 85% hafal dan lancar
amalsholih bisa di amalkan doa nya setiap habis sholat yaa
5. Review Etiquette When visiting others
alhamdulillah bisa membaca dengan lancar, tinggal praktek saja. 
*Tugas Akhir Bulan untuk kirana :
- amalsholih Kirana supaya membuat video Etiquette when visiting others bersama mikail dan gabriel 
- tugas supaya dikirimkan melalui whatsapp atau google drive 
- tugas dikirim paling lambat tanggal 1 agustus 
*Tugas untuk orang tua :
amalsholih supaya membantu melancarkan tugas anaknya
semoga alloh paring kemudahan dan kefahaman yg barokah aamiiin...</t>
  </si>
  <si>
    <t>July 24, 2024 3:19 pm</t>
  </si>
  <si>
    <t>A. Baca tilawati 5 halaman 3 
§ Alhamdulillah Mikail baca dengan baik dan lancar, but don't forget Menderes ya Mikail 
B. Murajaah doa 
Doa bangun tidur 
Doa mau makan
Doa pagi dan sore 
Doa keluar rumah
Doa masuk rumah 
Doa ketika tertimpa musibah
Doa melihat orang terkena musibah 
§ Alhamdulillah Mikail can memorize this doa 
Fighting Mikail 💪☺️
May Alloh bless you always and your family, aamiin...🤲🤲</t>
  </si>
  <si>
    <t>July 24, 2024 3:44 pm</t>
  </si>
  <si>
    <t>A. Baca tilawati page 25-26
§ Alhamdulillah Dawud sedikit banyak meningkat membacanya sudah mulai bagus, tapi Dawud harus banyak Menderes ya, amalsholih sebelum mengaji Menderes dahulu 
B. Surat Al fil 
§ karena Dawud masih sering lupa so, we write Al fil on his book, and we baca together 
C. Asmaul Husna 
§ Alhamdulillah Dawud can memorize 1-55 
Just 10 again for Dawud can until 65 
Fighting dawud 💪☺️
May Alloh bless you always and your family, aamiin...🤲🤲</t>
  </si>
  <si>
    <t>July 24, 2024 3:48 pm</t>
  </si>
  <si>
    <t>A. Baca tilawati page 27 
§ Alhamdulillah Dawud can follow me baca this page, so Dawud kamu bisa lebih lancar lagi dengan banyak Menderes, don't forget yaa
B. Surat Al fil 
§ Alhamdulillah after baca berulang kali,Dawud sudah hafal, but 2 ayat terakhir Dawud masih sering lupa, we need  murajaah again
C. Asmaul Husna 
§ Alhamdulillah setelah Dawud menulis di buku lebih mudah dalam menghafal Asmaul Husna, insyaallah he have memorize 1-65 
Fighting dawud 💪☺️
May Alloh bless you always and your family, aamiin...🤲🤲</t>
  </si>
  <si>
    <t>July 24, 2024 3:53 pm</t>
  </si>
  <si>
    <t>A. Baca tilawati page 27 
§ Alhamdulillah jubilee baca dengan baik dan lancar, we can going to the next page 
B. Writing huruf Hijaiyah 
§ Alhamdulillah jubilee can mention all huruf Hijaiyah and we write huruf 
ح ا ب ت 
Fighting jubilee 💪☺️
May Allah always bless you and ur family, aamiin 🤲🤲</t>
  </si>
  <si>
    <t>A. Baca tilawati page 28 
§ Alhamdulillah jubilee sudah lancar membacanya dan bisa melanjutkan halaman selanjutnya 
B. Writing huruf Hijaiyah 
§ Alhamdulillah jubilee can write some huruf Hijaiyah
ت ن م ر
Fighting jubilee 💪☺️May Allah always bless you and ur family, aamiin 🤲🤲</t>
  </si>
  <si>
    <t>July 25, 2024 2:09 am</t>
  </si>
  <si>
    <t>1. Opening Nasehat, and told her story a lil bit about a worshiper yg ibadah 500 tahun yg sebanding sekedipan 1 mata saja.
2. Manqul kitabu Jannah wannaar page 36-38 (top)
3. Review tentang rukun iman &amp; Islam
4. Review ttg kepengurusan dal jamaah
5. Hukum mani, madzi, wadhi, keputihan, haid, istihadhoh, nifas
6. Doa by Kayla
NB: Alhamdulillah lancar ngaji nya. Semoga semakin paham barokah, bisa mengamalkan istiqomah, aamiin</t>
  </si>
  <si>
    <t>July 25, 2024 2:31 am</t>
  </si>
  <si>
    <t>1. Test hafalan dalil mengaji dan mengamal
&gt; Alhamdulillah sudah hafal lancar beserta artinya
2. Murojaah surat Al mutoffifin dan surat Al infitor
&gt; Beberapa ayat lupa tapi nggak papa yang penting semangat terus yaa murojaah surat yang sudah pernah hafal
3. Mambaca QS. Soffat 77-102
&gt; Alhamdulillah cukup baik bacaannya hari ini hanya sedikit yg terlupakan panjang pendeknya 
4. Makna dan keterangan k.shoum hal. 25-26
&gt; Alhamdulillah bisa mengikuti dengan baik</t>
  </si>
  <si>
    <t>July 25, 2024 4:00 am</t>
  </si>
  <si>
    <t>Bacaan
 surat Al Baqarah ayat 232-235
Hari ini Irsan kurang fokus,konsentrasi nya berkurang karna ngaji sambil nahan kaki sakit . Kalau dari bacaan tadi,ada banyak huruf yg harusnya di baca pandek tapi di baca panjang dan ketika menjumpai dengung, dengungnya kurang. It's, ok. InsyaAllah dg banyak menderes bacaannya akan semakin lancar
Tebak2an tajwid
Ada beberapa tajwid yg  dia lupa,tp so far it's ok. Karna dia butuh proses untuk menghafal tajwid dan huruf2 nya, InsyaAllah  lambat laun akan bisa bisa menguasai. 
Makna kitabusshola hal. 59
Mencatat 10 nama2 malaikat
Report. 
Alhamdulillah pengajian bisa berjalan dg lancar, meskipun kakinya lagi sakit, dia tetap mengikuti pengajian dg baik. Ini bentuk nemen- nemeni. Good Job Irsan. Semoga Alloh paring manfaat dan barokah
Aamiiin</t>
  </si>
  <si>
    <t>July 25, 2024 4:28 am</t>
  </si>
  <si>
    <t>Bacaan
 surat Nuh ayat 1-25
Makna   surat al Baqarah ayat 111-115
Report
Alhamdulillah bacaan Abi cukup lancar, ada bbrp huruf yg harokatnya salah baca, u jadi a, a jadi i tapi bisa di maklumi. Kalau untuk makna, alhamdulillah bisa beejalan dg baik juga, tdk ada kendala. AmL sholih nanyakin nderes ya Abi, semoga Alloh paring manfaat dan barokah. Aamiiin</t>
  </si>
  <si>
    <t>July 25, 2024 10:13 am</t>
  </si>
  <si>
    <t>1. Opening speech 
2. Bacaan Tilawati 6 pg. 14-15
Alkhamdulillah good job Nadeen, improve it yaps, it's always menderes even not time to ngaji
And menderes pg. 15 bawah karna belom menderes jadi masih banyak yg salah baca terutama di harokat nya sama panjangnya but it's okay, you are sigma Nadeen 
3. Asmaul Husna 1-62 
Wiiiiii, so nice Nadeen hopefully u can until 99 
4. Menulis Pegon 
Excellent and nice, the good written and good job 
5. Murojaah doa pagi dan sore 98% 
Doa raja istighfar 98% 
Doa ketetapan iman 80% sedikit lupa 
Doa minta Ilham yang baik 85% lupa dikit 
So far good and happy when ngaji, I love you Nadeen and thanks a lot 
Homework : 
&gt; Nadeen: banyak menderes bacaan nya dan hafalan surat serta doanya dan jangan terlalu cepat² takutnya keblibet 
Always help ibu and bunda for pekerjaan rumah,it's like cleaning your room and after that cleaning ur game 
&gt; Bapak,ibu,bunda n yanda : amal Solih untuk di kontrol hafalannya untuk panjang pendeknya jangan grusa grusu and then kontrol bacaannya juga jangan grusa grusu biar tidak salah baca harokatnya, alkhamdulillah jaza kumullohu khoiro atas mendidik Nadeen menjadi anak yg thoat dengan gurunya serta always happy face 
Good girl and keep it up Nadeen 
May Alloh bless you and see u on Thursday,byee...</t>
  </si>
  <si>
    <t>July 25, 2024 10:33 am</t>
  </si>
  <si>
    <t>1. Bacaan QS. As shoffat : 25-76 
Bacanya bagus, rapi,pas panjang pendeknya,dengungnya, dan ga grusa grusu and lancar in syaàa Alloh lebih banyak menderes nya aja 
2. Test doa bertempat di tempat yang baru, 
Waw it's good hafalan, you are sigma Tami 
3. Mangkul QS. Al baqoroh : 193-196 
Alkhamdulillah lancar mankulannya dan Tami understand with my language and I try  my best to convey the good explanation, and I'm so sorry too for my bad language,hehe
Good boy, and keep on fire. May Alloh gives you his mercy and good people around you n family,
See you soon Tami</t>
  </si>
  <si>
    <t>July 25, 2024 11:48 am</t>
  </si>
  <si>
    <t>A. Surat Al kafirun ✓ 
B. Asmaul Husna 1-99 ✓ 
C. Write kitabati page 23 ✓
D. Baca tilawati page 39
§ we havent finish our bacaan because chester not foccus on ngaji, 
Fighting chester 💪☺️
May Allah always bless you and ur family, aamiin 🤲🤲</t>
  </si>
  <si>
    <t>July 25, 2024 2:59 pm</t>
  </si>
  <si>
    <t>- Bacaan Tilawati 5 hal 3 (naik hal 4)
pengenalan hukum mad panjang dan pendek bacaan huruf 1 alif atau 2 harokat/2 ketukan</t>
  </si>
  <si>
    <t>July 25, 2024 4:34 pm</t>
  </si>
  <si>
    <t>1. Baca tilawati 5 hal.1
Alhamdulillah kirana sudah faham bagaimana cara membacanya, amalsholih dilanjutkan nderes dirumah yaa
2. Muroja'ah surat2 pendek
Al kafirun 80% 
Al ma'un 90%
Al humazah 90%
At takatsur 80%
3. Asma'ulhusna 1-45
Lancar hafal 80% 
4.  Menulis arab sambung 
Bismillahirrohmanirrohim</t>
  </si>
  <si>
    <t>July 26, 2024 12:47 am</t>
  </si>
  <si>
    <t>1. Test hafalan Al Kafirun 
&gt; Lancar ayat 1-2 padahal bulan lalu sudah lancar sampai ayat 4
2. Test hafalan doa keluar rumah
&gt; Alhamdulillah sudah hafal dengan sangat lancar
3. Membaca tilawati 4 baris 1-4
&gt; Alhamdulillah bagus bacaannya dan boleh lanjut ke baris 5
4. Menghafal surat Al Kafirun ayat 3&amp;4
&gt; Alhamdulillah lumayan hafal, tinggal sering diulang-ulang 
Moga2 Allah paring lancar barokah</t>
  </si>
  <si>
    <t>July 26, 2024 1:16 am</t>
  </si>
  <si>
    <t>Materi:
- Bacaan Tilawati 4 hal 22 (Sudah bisa membaca dengan baik dan lulus)
PR
- Membaca tilawati 4 hal 23
- Menghafal Surat Attakasur
Semoga Allah Paring lancar dan barokah
الحمدلله جزاكم الله خيرا
اميــــــــــــن.</t>
  </si>
  <si>
    <t>July 26, 2024 3:41 am</t>
  </si>
  <si>
    <t>A. Tilawati 1 hal 4
&gt; Alkhamdulillah khodijah tadi bacanya luamayan bagus dan mengikuti nada tilawati. Cuma kadang masih kurang fikus bacanya. Next meeting sudah bisa naik ke halaman 5
B. Menghafal
Doa pagi dan sore
Doa minta ilham yg baik
Doa mencari yg bermanfaat
Doa sebelum dan sesudah tidur
Doa sebelum dan sesudah makan
Doa masuk dan keluar WC
Doa untuk kedua orang tua
Doa kebaikan dunia dan akhirot
Doa berdiri dari duduk
Surat Al Fatihah
Surat An Naas
&gt; Amalsholeh untuk bisa dipraktekkan di rumah dan alkhamdulillah tadi bisa mengikuti dg baik dan sudah hafal tpi harus dipancing awalnya.
*•NOTE•*
Insyaallah next meeting materinya menulis huruf hijaiyah dan menghafal asmaul husna.
*•HOMEWORK•*
•Membaca Tilawati dirumah
•Praktek daily doa
•Praktek Sholat
•Memakai jilbab
•Membantu orang tua</t>
  </si>
  <si>
    <t>July 26, 2024 3:54 am</t>
  </si>
  <si>
    <t>A. Bacaan Surat Al mukminun ayat 28-42
&gt; Alkhamdulillah sudah cukup lancar bacaannya. Amalsholeh tetap membaca al quran minimum 3 ayat in a day.
B. Murajaah
Surat Al Fill
Surat An Nashr
Surat Al Humazah
Asmaul Husna 1-40
Doa pagi dan sore
Doa berpakaian
Doa sujud al quran
&gt; Amalsholeh untuk usaha mempraktekkan daily duua
C. Makna K.sholah hal 130-132
&gt; Membahas tentang doa yang dibaca nabi setelah salam. Alkhamdulillah dehan bisa membaca sanad hadist dan makna
*•NOTE•*
May Allah give blessing to us and more understanding.</t>
  </si>
  <si>
    <t>July 26, 2024 2:48 pm</t>
  </si>
  <si>
    <t>A. Baca tilawati 5 page 1
§ Alhamdulillah Kirana can baca this page dengan bagus dan lancar 
B. Murajaah surat 
Al lahab
Al Quraisy 
Al Maun
Al Humazah 
Al Kausar 
§ Alhamdulillah Kirana has  memorize this surat 
C. Surat at takastur 
§ Alhamdulillah Kirana can memorize this surat but masih ada beberapa yang salah,
D. Murajaah Asmaul Husna 
§ Alhamdulillah Kirana has memorize 1-50 
E. 4 tali keimanan 
§ Kirana can mention about 4 tali keimanan dan insyaalloh Kirana faham tentang 4 tali keimanan 
Fighting Kirana 💪☺️
May Allah always bless you and ur family, aamiin 🤲🤲</t>
  </si>
  <si>
    <t>July 26, 2024 10:14 pm</t>
  </si>
  <si>
    <t>Belajar dan persiapan nasehat untuk ngaji Family
Semoga Allah paring manfaat aman lancar dan barokah</t>
  </si>
  <si>
    <t>July 27, 2024 12:56 am</t>
  </si>
  <si>
    <t>1. Belajar opening speech 
2. Bacaan Tilawati 6 pg. 15-16 atas 
Good job for bacaan Nadeen mah, but masih kurang di tanda waqof nya , maksudnya masih belom mengetahui dimana harus berhenti atau waqof dan dimana Nadeen mengulangi atau melanjutkan bacaannya yang waqof tadi, but all good Nadeen panjang pendeknya dan mendengungnya, main point always menderes 
2. Looking for tajweed: 
• mad thobi'i 98% 
• Idghom bighunnah 98%
• idhar halqi 95%
• Idghom bilagunah 70% (new) 
In syaàa Alloh kalau sering di deres tajweed nya tambah lancar cara bacanya,good job Nadeen mah 
° so sorry we haven't review surat², we spend the time for looking for tajweed and write the new tajweed. In syaàa Alloh i will try my best 
Alkhamdulillah ngajinya lancar dan semangat 
Homework: 
&gt; Nadeen, bacaan is everytime when u have spare time and ask ibu/papa/yanda/bunda even aa Irsan untuk menyimak bacaannya entah Alquran atau tikawati yaa and murojaah/report surat² n doa² ke yanda/siapa yg longgar 
&gt; Wali Nadeen, amal Solih untuk selalu support dan bantu Nadeen untuk improve materinya dan always remind her to do homework or yang lain
Semoğa Alloh paring kelancaran kebarokah kemudahan dan kenyamanan dalam seeking knowledge dan pekerjaan nya for you all Nadeen's family, Aamiin 
May Alloh bless you and see u next week</t>
  </si>
  <si>
    <t>July 27, 2024 5:41 am</t>
  </si>
  <si>
    <t>A. Opening speech 
B. Hafalan
- Surah pendek ( Al-fil Sampai An-Nas) &amp; Alfatihah. Alhamdulillah hafalan Dawud lancar
- Hafalan Daily Doa2
C. Extra
Quick Review past matters, bacaan tilawati 1 &amp;2
Pengenalan mandi Jama'ah
NB: Insha Allah usia Dawud sudah masuk usia hampir baligh, jadi harus di persiapkan untuk materi thoharoh dan kewajiban sholat.
Insha Allah bulan September Dawud setuju untuk mulai mengkaji makna K.Shollah.
Semoga Allah Paring lancar aman sukses barokah dunia akhirat. Aamiiin 
Alhamdulillah jazakumullohu Khoiro</t>
  </si>
  <si>
    <t>July 28, 2024 1:55 am</t>
  </si>
  <si>
    <t>1. Bacaan Al Qur'an Surat Al Baqoroh 135-141
&gt; Alhamdulillah tadi membacanya bisa mengikuti bacaan guru (di talqin) dengan baik dan bisa lebih hati2
2. Makna bahasa Indonesia Jannah wannar hal. 32-33
&gt; Alhamdulillah dapat mengikuti makna dengan baik
Note
*Amal solih banyak Menderes di rumah*</t>
  </si>
  <si>
    <t>July 28, 2024 4:18 am</t>
  </si>
  <si>
    <t>A. Bacaan
*Surat Al Mukminun ayat 43-59*
&gt; Amalsholeh untuk didampingi membaca al quran min. 3 ayat sehari dan dipantau saat doa setelah membaca al quran (sometimes ada yang kelupaan)
B. Murajaah
*Daily Doa*
*Asmaul Husna 1-40*
*Surat Al Lahab*
*Surat Al Kafirun*
*Surat Al Humazah*
*Surat Al Ashr*
&gt; Amalsholeh untuk selalu dipraktekkan hafalan yang sudah diajarkan
C. Makna
*K.sholah hal. 132-134*
&gt; Alkhamdulillah Dehan bisa latihan membaca ulang makna hadistnya. Semoga bisa memahami hadist dan materi yang disampaikan.
May Allah give kepahaman dan menetapkan hidayah to us</t>
  </si>
  <si>
    <t>July 28, 2024 5:06 am</t>
  </si>
  <si>
    <t>A. Opening speech ( Faham Jama'ah &amp; Story telling ttg terjadi nya Kiamat)
B. Bacaan Tilawati 6 Hal 28-30 ( Belakangan bacaan Dawud kurang lancar, amal Sholih banyak nderes di rumah )
C. Hafalan 
Asmaul Husna 1-65 (Good)
Surah2 pendek (Good) 
Surah Al-fil masih belum lancar
Daily Doa2 (Doa semua hafal, tinggal praktek di keseharian)
Alhamdulillah jazakumullohu Khoiro.</t>
  </si>
  <si>
    <t>July 28, 2024 7:33 am</t>
  </si>
  <si>
    <t>1. Bacaan Tilawati 6 pg. 5-6 
Alkhamdulillah bacaannya Dinda itu bagus, pas dengan panjang pendeknya dan juga tajweed yg lain, tapi selalu dideres banyak² yaa Dinda, dinsa cuma kadang² masih terbata² but it's okay. you're sigma Dinda 
2. Asmaul Husna 1-70 but masih belum hafal 71-80 nya,jadi dibaca² terus yak
3. Doa² jenjang sebelum nya : 
D. Mau makan dan setelah 95% 
D. Minum susu 
D. Mau tidur dan setelah bangun tidur 93% 
D. Masuk dan keluar WC 98% 
D. Memakai pakaian 95% 
D. Masuk rumah 60% 
D. Keluar rumah 98% 
D. Masuk dan keluar masjid 60% 
D. Cari ilmu 95% 
D. Kedua ortu 98% 
D. Kebaikam dunia akhirat 97% 
D. Pagi dan sore 98% 
D. Sneezing 65% 
D. Ketika marah 65%
D. Berbuka puasa 
D. Dapat musibah 
D. Wudhu 95%
D. Hearing the thunder 80% 
4. Pegon 
Masih belajar dan Dinda masih agak malas² an
Homework: 
&gt; Dinda, amal Solih untuk selalu dideres bacaan Tilawati nya dan hafalan nya dan dikerjakan homework nya 
&gt; Ayah dan ibu, amal Solih selalu support Dinda untuk disemak bacaannya dan hafalannya terutama daily doa². 
I'm really be grateful for Dinda because this ngaji in good mood and she's so happy and Hopefully Dinda always in good mood and smile, semoga Dinda menjadi anak yg solihah dan always be grateful and smile
See you on top dinda</t>
  </si>
  <si>
    <t>July 28, 2024 8:04 am</t>
  </si>
  <si>
    <t>1. Opening speech by herself 
Waw, that's cool 
2. Bacaan QS An Nissa : 97-101 
Bacaannya bagus tapi lebih ke teliti lagi bacaannya,jangan terburu² dan juga sering salah baca harokat terutama fathah dibaca dhomah, jadiii selalu dideres sebelum ngaji dimulai yaps 
3. Doa² : 
D. Pagi dan sore 
D. Minta Ilham yg baik 
D. Kedua ortu 
D. Ketetapan iman 
Bacaan doa nya sbenarnya dah lancar tapi kk Zia masih kurang bisa fokus untuk hal hafalan, keep improve ya kk Zia 
4. Murojaah surat: 
S. Al fatihah, mad thobi'i nya kurang 
S. An naas 
S. Al Kautsar 
S. Al ikhlas 
S. Al Falaq 
S. An Nashr, panjang dan dengungnya kurang 
Alkhamdulillah ngajinya senang and good mood but ngajinya habis di waktu murojaah surat, sebab banyak tawar menawar nya
Good girl and keep on fire yaaas 
See u soon</t>
  </si>
  <si>
    <t>July 29, 2024 12:22 am</t>
  </si>
  <si>
    <t>● Materi:
- Bacaan Tilawati 4 hal 23 (Sudah bisa membaca cukup baik tapi harus diulang)
- Hafalan S. Attakasur (Sudah hafal 40%)
- Membaca surat-surat pendek
PR
- Membaca tilawati 4 hal 23
- Menghafal Surat Attakasur
Semoga Allah Paring lancar dan barokah
الحمدلله جزاكم الله خيرا
اميــــــــــــن</t>
  </si>
  <si>
    <t>Ice breaking
Bacaan 
Tilawaty 3 hal. 29 &amp; 30 baris 1-4
Bacaan jubilee hal. 29 sdh lancar, boleh naik ke hal. 30.amal sholih nderes with mama ya😃☺🥰
Report
Tadi ngaji baru dapet bacaan tilawaty jubilee mau pup jadi terpaksa berhenti😅 see you in the next ngaji jubilee 🖐</t>
  </si>
  <si>
    <t>July 29, 2024 12:41 am</t>
  </si>
  <si>
    <t>1. Membaca surat Al Baqarah ayat 109- 119
2. Membaca Tilawati jilid 4 halaman 8 dan 9
Bacaan mas ambo Alhamdulillah sudah ada peningkatan namun masih perlu di perhatikan lagi pada bagian panjang pendek harokat dan dengungnya masih kurang sempurna semangat mas amboo banyak deres yaaa
3. Asmaul Husna 1-35
4. Hafalan doa" sehari hari
5. Hafalan doa keluar dan masuk rumah 
6. Hafalan surat Al humazah
Untuk hafalan mas ambo sudah ada beberapa yang hafalan namun masih lupa " depan nya dan next time supaya pakai nada Tilawati ya mas 
7. Mengenal birrul walidain
Mas ambo bisa menyebutkan contoh perilaku yang menghormati orang tua dan perilaku yang mencerminkan kedurhakaan pada kedua orang tua 
PR
amal Sholih dideres bacaan dan juga hafalannya di rumah bersama bunda ya mas ambo 
Untuk pengajian pada season ini Alhamdulillah berjalan dengan baik dan lancar 
See you next season mas ambo</t>
  </si>
  <si>
    <t>July 29, 2024 12:59 am</t>
  </si>
  <si>
    <t>1. Membaca surat Al Baqarah ayat 120-126
2. Membaca Tilawati jilid 4 halaman 10
Bacaan mas ambo sudah ada peningkatan namun harus lebih teliti lagi di harokat. Panjang pendek serta dengung semangat mas ambo
3. Asmaul Husna 1-35
4. Hafalan doa sehari hari 
5. Hafalan doa keluar dan masuk rumah 
6. Hafalan surat Al Maun - Al humazah 
Mas ambo masih lupa" di awal suratdan doa dan juga seterusnya bisa pakai nada Tilawati seperti yang di ajarkan ya mas
7. Tata Krama berjalan
Mas ambo bisa menyebutkan beberapa tata Krama ketika berjalan dan tau bagaimana cara jalan yang salah semangat belajar mas ambo
PR. 
MENDERES BACAAN SURAT AL BAQARAH AYAT 127-134 BERSERTA SURAT" DAN DOA" DIRUMAH BERSAMA BUNDA
Untuk pengajian pada season ini Alhamdulillah berjalan dengan baik dan lancar 
See you next season mas ambo</t>
  </si>
  <si>
    <t>July 29, 2024 1:12 am</t>
  </si>
  <si>
    <t>1. Membaca surat Al Baqarah ayat 127-134
2. Membaca Tilawati jilid 4 halaman 11 
Bacaan mas ambo sudah ada peningkatan hanya saja masih perlu banyak belajar di panjang pendek serta dengung semangat mas amboo 
3. Hafalan Asmaul Husna 1-35
4. Hafalan doa keluar dan masuk ke dalam rumah 
5. Hafalan surat Al humazah 
Hafalan mas ambo sudah lumayan hafal namun masih ada beberapa yang lupa serta masih lupa" awalnya banyak deres yaaa mas ambo 
6. Mengenal tata Krama makan yang benar 
Mas ambo bisa menyebutkan beberapa contoh tata Krama makan yang benar dan bisa menjawab beberapa pertanyaan Bella dengan tepat 
PR
Amal Sholih dideres bacaan surat Al Baqarah ayat 135-141dan juga doa" serta surat" nya amal Sholih di deresi semua ya mas bersama bunda 
Untuk pengajian pada season ini Alhamdulillah berjalan dengan baik dan lancar 
See you next season mas ambo</t>
  </si>
  <si>
    <t>July 29, 2024 1:18 am</t>
  </si>
  <si>
    <t>1. Membaca surat Al Baqarah ayat 135-141
Bacaan mas ambo sudah ada peningkatan namun masih perlu diperhatikan lagi panjang pendek dan juga dengungnya banyak deres ya mas ambo
2. Hafalan Asmaul Husna 1-35
3. Hafalan doa" sehari hari
4. Hafalan doa keluar dan masuk ke dalam rumah 
5. Hafalan surat Al fill- Al humazah 
Hafalan mas ambo sudah lumayan namun masih ada beberapa yang keliru dan panjang pendeknya harus lebih teliti lagi ya mas semangat 
6. 5 bab dan 4 tali keimanan 
Mas ambo bisa menyebutkan 5 bab dan 4 tali keimanan walaupun belum hafal tapi melihat pada catatan dihafal ya mas ketika DIRUMAH 
PR
. Deres surat Al Baqarah ayat 142-145
. Hafalan Asmaul Husna 1-35
. Deres hafalan" yang sudah di hafal bersama bunda ya mas ambo 
Untuk pengajian pada season ini Alhamdulillah berjalan dengan baik dan lancar 
see you next season mas ambo</t>
  </si>
  <si>
    <t>July 29, 2024 1:24 am</t>
  </si>
  <si>
    <t>1. Membaca Tilawati jilid 2 halaman 8
Mas khay seperti nya agak kesusahan didalam membedakan harokat sehingga tadi sedikit badmood karena merasa bacanya susah tapi insyaallah dengan banyak deres di rumah bisa cepet hafal ya mas khay 
2. Hafalan Asmaul Husna 1-15
3. Hafalan doa sehari hari
4. Hafalan doa masuk kamar mandi 
5. Hafalan surat Al Fatihah 
Mas khay masih dalam proses menghafal masih ada beberapa doa yang lupa awalannya insyaallah DIRUMAH juga sudah di bantu deres bersama dengan bundanya 
6. Hafalan dan pengenalan 4 tali keimanan 
Walaupun belom hafal 4 tali keimanan tapi mas khay sudah mulai tau apa saja 4 tali keimanan itu
Semangat belajar dan MENDERES ya mas khayy
PR
. Amal sholih dideres lagi halaman 8 nya ya mas dan boleh coba di kenalkan huruf hijaiyah beserta harokat nya satu persatu 
. Jangan lupa juga deres hafalan lama dan hafalan barunya ya mas
Untuk pengajian pada season ini Alhamdulillah berjalan dengan baik dan lancar 
See you next season mas khay</t>
  </si>
  <si>
    <t>July 29, 2024 1:32 am</t>
  </si>
  <si>
    <t>1. Membaca Tilawati jilid 2 halaman 8 
Karena mas khay masih dalam proses belajar harokat jadi belom bisa di naikkan ke halaman selanjutnya karena masih belajar harokat semangat ya mas khay banyak deres di rumah 
2. Asmaul Husna 1-15
3. Hafalan doa sehari hari 
4. Hafalan doa masuk kamar mandi 
5. Hafalan surat Al Fatihah 
Hafalan mas khay masih proses menghafal ada juga yang dulu sudah hafal namun lupa" sehingga harus banyak di deres dan di hafal lagi 
PR. 
. Banyak deres bersama bunda ya mas jangan lupa untuk belajar mengenal harokat mas khay pinter pasti bisa jangan menyerah
. Deres hafalan" sebelumnya dan juga menghafal hafalan baru 
Untuk pengajian pada season ini Alhamdulillah berjalan dengan baik dan lancar 
.see you next season mas khay</t>
  </si>
  <si>
    <t>July 29, 2024 1:37 am</t>
  </si>
  <si>
    <t>1. Membaca Tilawati jilid 4 halaman 8 
Mas khay Alhamdulillah sudah mulai bisa membaca harokat kasroh dan domah karena sering di deres bunda Yadi rumah namun kadang masih bingung dan perlu di bimbing dalam mengeja semangat mas khayy mas khay pasti bisa 
2. Asmaul Husna 1-15
3. Hafalan doa sehari hari 
4. Hafalan doa masuk kamar mandi 
5. Hafalan surat Al Fatihah
Hafalan mas khay untuk surat alfatihah sudah pernah hafal namun pas Bella cek lagi ada beberapa yang lupa akhirnya kita hafalin lagi bersama sama untuk Asmaul Husna sudah lumayan hafal 1-12 untuk nomer 13 mas khay masih sering lupa 
6. Mengenal birrul walidain 
Mas khay bisa menerima materi dengan baik dan menjawab beberapa pertanyaan sederhana dengan baik 
PR
. Amal Sholih untuk terus semangat deres bareng bunda di rumah ya mas bisa juga mulai dengan mas khay menulis huruf Hijaiyah dan di beri harokat kasroh atau domah bersama bunda 
. Amal Sholih banyak deres hafalan nya yaaa
Untuk pengajian pada season ini Alhamdulillah berjalan dengan baik dan lancar 
See you next season mas khay</t>
  </si>
  <si>
    <t>July 29, 2024 1:44 am</t>
  </si>
  <si>
    <t>1. Membaca Tilawati jilid 4 halaman 8 
Bacaan mas khay Alhamdulillah semakin membaik hanya perlu pembiasaan dengan harokat kasroh serta dhomah insyaallah semakin sering di baca di deres akan semakin paham dan hafal dengan bentuk" harokatnya semangat mas khayyy 
2. Asmaul Husna 1-15
3. Hafalan doa sehari hari 
4. Hafalan doa masuk kamar mandi 
5. Hafalan surat Al Fatihah dan an Nass
Hafalan mas khay Alhamdulillah sudah ada beberapa yang hafalan seperti Asmaul Husna sudah lumayan lancar hanya sering lupa di nomor 11 dan 13 banyak di deres ya mas khay 
6. Mengenal 4 tali keimanan 
Mas khay dan Bella tepuk 4 tali keimanan bersama" tujuannya agar mas khay bisa hafalan dengan metode bermain dan Alhamdulillah mas khay mengikuti dengan senang dan antusias 
PR
. Amal Sholih mas khay deres bersama bunda ya di rumah dan perlu di perhatikan ya mas khay harokatnya 
. Deres hafalan " yang lama atau pun yang baru di rumah semangatttttttt
Untuk pengajian pada season ini Alhamdulillah berjalan dengan baik dan lancar 
See you next season mas khay</t>
  </si>
  <si>
    <t>July 29, 2024 1:59 am</t>
  </si>
  <si>
    <t>A. Bacaan Surat Al Baqarah ayat 142-145
&gt; Alkhamdulillah bacaannya nissa sudah lebih lancar. Amalsholeh tetap didampingi saat membaca dan fokus ke panjang pendek, dan tajwid.
&gt; Amalsholeh diperhatikan saat doa setelah membaca al quran sometimes ada part yang kelupaan.
B. Murajaah
Doa pengayoman
Doa berlindung dari siksa
Doa ketika ada angin kencang
Doa mohon kesabaran
Doa minta kesehatan
&gt; amalsholeh to practice the daily doa
C. Makna K.sholah hal. 82-83
&gt; Alkhamdulillah she can follow the ngaji well and she can read the explanation of the hadist.
•NOTE•
&gt;We finish early (40 min only) karena katanya besok harus sekolah.
Amalsholeh untuk selalu disemangati dalam mengaji biar bisa menambah kefahaman.
May Allah give blessing and more kepahaman to us.</t>
  </si>
  <si>
    <t>July 29, 2024 7:16 am</t>
  </si>
  <si>
    <t>1. An Nissa: 93  
Alkhamdulillah good job kk zià and thank you for ur intention 
2. Daily doa² umur 6-8 tahun 
Masih belom hafal banyak, amal Solih untuk selalu dideres yuos 
3. Ettiqute 
Belom disampaikan karna kk Zia udahan buat ngajinya, 
Good job kk Zia, u are good girl and pretty girl
May Alloh bless you</t>
  </si>
  <si>
    <t>July 29, 2024 11:51 pm</t>
  </si>
  <si>
    <t>1. Baca tilawati 
&gt; Tilawati 3 page 30 line 1- last, Alhamdulillah jubilee baca dengan lancar, insyaalloh kita bisa lanjut ke page selanjutnya, but don't forget menderes with mama first ya ..
2. Murajaah surat an-nashr
&gt; Hmm jubilee forget this surat, jadi kita murajaah lagi agar jubilee hafal kembali,
Homework: 
&gt; Jubilee amalsholih juga murajaah surat an Nashr ya with mama papa, 
Fighting jubilee 💪☺️
May Allah always bless you and ur family, aamiin 🤲🤲</t>
  </si>
  <si>
    <t>July 30, 2024 12:36 am</t>
  </si>
  <si>
    <t>1. Opening speech
2. Read Tilawati 3 pg 5-8 first 3 lines. Tentang مْ، سْ، شْ، رْ (ada formula nya), semoga Q paham semua cara baca nya.
3. Lanjut Asmaul Husna, nama2 Allah 11-20, semoga Q bisa hafalin semua.
4. Doa by Q
NB: Alhamdulillah pengajian nya lancar, semoga Q makin semangat ngaji dan ibadah lain nya. Aamiin</t>
  </si>
  <si>
    <t>July 30, 2024 1:42 am</t>
  </si>
  <si>
    <t>A. Bacaan Tilawati 1 Hal 5
Alkhamdulillah sudah lancar dan bisa ngikutin melodi tilawati. Tpi we still baca 4 lines only karena ayahnya selesai main bola😅
B. Murajaah
Asmaul Husna 1-5
Surat Al fatihah
Surat An Naas
Doa sebelum dan sesudah makan
Doa sebelum dan bangun tidur
Doa masuk dan keluar wc
Doa untuk kedua orang tua
Doa kebaikan dunia dan akhirot
Doa pagi dan sore
•NOTE•
Alkhamdulillah walaupun ngajinya di mobil khodijah masih bisa kondusif dan mengikuti materi.
•HOMEWORK•
Melanjutkan membca tilawati sama ibu</t>
  </si>
  <si>
    <t>July 30, 2024 2:23 am</t>
  </si>
  <si>
    <t>1. Membaca surat Al Baqarah ayat 142-145
Bacaan mas ambo sejauh ini sudah mulai ada peningkatan hanya saja lebih di perhatikan panjang pendeknya ya mas banyak deres di rumah semangat 
2. Asmaul Husna 1-35
3. Doa memakai pakaian 
4. Doa keluar dan masuk WC
5. Doa ketetapan iman 
Untuk hafalan doa mas ambo sudah hafal hanya saja masih lupa awal" nya dan juga belom memakai nada Tilawati next time kita belajar bareng" ya mas untuk Asmaul Husna tadi ada beberapa nomer yang mas ambo lupa tapi it's ok banyak deres lagi ya mas kedepannya 
5. Pegon 
Alhamdulillah mas ambo sudah bisa menulis Pegon sambung walaupun masih ada sedikit salah di bagian penggunaan e dan e' tapi insyaallah nanti banyak latihan lagi ya mas 
PR
. Deres surat Al Baqarah ayat 146-153
. Deres semua hafalan baru maupun yang lama bersama bunda ya mas semangatt 
Untuk pengajian pada season ini Alhamdulillah berjalan dengan baik dan lancar 
See you next season mas ambo</t>
  </si>
  <si>
    <t>July 30, 2024 2:29 am</t>
  </si>
  <si>
    <t>1. Membaca Tilawati jilid 4 halaman 8
Bacaan mas khay Alhamdulillah sudah bisa membedakan kasroh dan dhomah hanya saja masih perlu bimbingan dan arahan dari bunda nya insyaallah dengan lebih sering deres bisa semakin hafal dan titen dengan huruf berharokat kasroh atau domah 
2. Asmaul Husna 1-15
3. Doa" sehari"
4. Doa masuk dan keluar kamar mandi 
Alhamdulillah mas khay bisa mengikuti dan juga mau hafalan bersama Bella sebenarnya mas khay sudah lumayan hafal doa" nya hanya saja lupa awalannya dan tadi sedikit badmood jadi mungkin tidak selancar  biasanya ketika hafalan 
5. Menulis huruf Hijaiyah 
Mas khay bisa menirukan huruf Hijaiyah yang Bella tulis dan tadi sempat tebak" an huruf juga dan mas khay bisa menjawabnya dengan benar semangat mas khayyyy
PR
. Menderes Tilawati jilid 4 halaman 8 dan 9 bersama bunda 
.Dan juga Menderes hafalan" baik yang baru ataupun yang lama bersama bunda ya mas khay semangatttt
Untuk pengajian pada season ini Alhamdulillah berjalan dengan baik dan lancar 
See you next season mas khay</t>
  </si>
  <si>
    <t>July 30, 2024 4:31 am</t>
  </si>
  <si>
    <t>A. Bacaan surat Al Mukminin ayat 60-74
&gt; Alkhamdulillah walaupun baca sendiri, dehan sudah cukup lancar. Amalsholeh lebih fokus ke tajwidnya.
B. Tajwid Ikhfa’ Haqiqi
&gt; Menulis dan memahami cara membaca ikhfa’ haqiqi. Amalsholeh untuk tetap dipraktekkan saat membaca al quran
C. Murajaah
Asmaul Husna 1-40
Doa sujud Al Quran
Surat Al Humazah
Surat Al Ashr
&gt; Alkhamdulillah dehan sudah hafal suratnya. Bisa next hafalannya.
D. Makna K.sholah hal 134-136
&gt; Menjelaskan lebih lanjut tentang cobaan, manqul musnad muttasil, obligation for ngaji, syukur to Allah ada 3 cara. Alkhamdulillah insyaallah dehan paham dan semangat ngajinya.
&gt; Semoga nanti dehan bisa tetap ngaji walaupun udah gedhe atau lanjut next study nya.</t>
  </si>
  <si>
    <t>July 30, 2024 11:21 am</t>
  </si>
  <si>
    <t>A. Murajaah Asmaul Husna 
&gt; Chester baca Asmaul Husna 1-99 
B. Surat Al kafirun 
&gt; Alhamdulillah chester hafal surat Al kafirun sampai selesai, tapi masih sering lupa antara ayat 3 dan 5, 
C. Baca tilawati 
&gt; Chester baca page 39 line 5-8 dengan cukup baik, 
D. Murajaah doa 
&gt; Alhamdulillah chester sudah hafal doa keluar rumah.
E. Praktik sholat 
&gt; Karena waktunya sudah terlalu lama, dan chester say tired, we havent praktik sholat 
Fighting chester 💪☺️
May Allah always bless you and ur family, aamiin 🤲🤲</t>
  </si>
  <si>
    <t>July 30, 2024 11:22 am</t>
  </si>
  <si>
    <t>A. Baca tilawati 
&gt; Dawud baca page 30-31 Alhamdulillah Dawud cukup lancar dan sudah baik membacanya. 
B. Surat Al fil 
&gt; Alhamdulillah, insyaalloh Dawud sudah hafal surat Al fil 
C. Asmaul Husna 
&gt; Alhamdulillah Daud bisa menghafalkan 1-65, walaupun masih ada yang terlewat 
Fighting dawud 💪☺️
May Allah always bless you and ur family, aamiin 🤲🤲</t>
  </si>
  <si>
    <t>July 30, 2024 2:25 pm</t>
  </si>
  <si>
    <t>Bacaan :
- tilawati 5 hal 4 (harus sering di deres terutama dibacaan nun sukun/tanwin bertemu 'Ya'
Hafalan :
- doa kedua orangtua
- doa melihat org terkena musibah
- doa terkena musibah
- doa pagi&amp;sore
- doa memakai baju
- surat al-lahab
- surat al-kafirun
- alfalaq
Materi lain :
- praktek nasehat
Semoga Allah paring manfaat lancar dan barokah</t>
  </si>
  <si>
    <t>July 30, 2024 2:26 pm</t>
  </si>
  <si>
    <t>1. Bacaan QS an nisa: 103-108 
Alkhamdulillahirobbil'alamiin kk Zia bacaannya mantap, but don't forget to always menderes dan masih ada yg sering salah itu di mad thobi'i nya , but it's okay in sya Alloh kk Zia time by time know it 
2. Murojaa doa² 
D. Mau makan dan setelah makan  
D. After drink milk 
D. Want to sleep n after wake up 
D. Entering and leaving the bathroom 
All good dan amal Solih masih banyak lagi yaa yg dideres doa² nya 
3.  Murojaah surat² 
Masih banyak yg salah² di surat Al Fatihah
4. 29 karakter : 
• 5 bab 
• 4 tali keimanan 
• 6 nobles 
• 3 succes 
That's cool, even ada yg lupa² but good job kk Zia 
Okay, may Alloh bless you kk Zia 
And see you on top</t>
  </si>
  <si>
    <t>July 30, 2024 2:34 pm</t>
  </si>
  <si>
    <t>1. Bacaan Tilawati 6 pg. 3-4 
Wa, that's cool tho Dinda, Dinda bacanya slowly and Dinda can fix the bacaan by herself 
2. Murojaah surat² 
S. Al Kautsar 
S. Al quroisy 
3. Hafalan:
• Asmaul Husna 1-80 
Alkhamdulillahirobbil'alamiin Good and  amal Solih untuk selalu disemak dengan mamma
• 5 bab 
• 4 tali keimanan 
• 6 thibiat lubit
3 succes
You are the pretty and sigma 
See u soon kk zia</t>
  </si>
  <si>
    <t>July 30, 2024 2:57 pm</t>
  </si>
  <si>
    <t>1. Bacaan Tilawati 6 pg. 14 
2. Menulis nama² malaikat 
3. Mencari tajweed</t>
  </si>
  <si>
    <t>July 30, 2024 2:59 pm</t>
  </si>
  <si>
    <t>1. Bacaan QS an nisa: 96-97 
Masih jadi PR buat kk Zia adalah panjang and gunnah nya 
2. Murojaah 1 : 
Al fatihah 
An naas
Al ikhlas 
Al Kautsar .
Al ASR
Al kafirun 
3. Doa² 
D. Pagi dan sore 
D. Minta Ilham yang baik
D. Ilmu yg bermanfaat 
D. Kesehatan 
D. To be patient</t>
  </si>
  <si>
    <t>July 30, 2024 3:05 pm</t>
  </si>
  <si>
    <t>1. An Nissa : 95-96 
Masih di mad thobi'i nya kurang 
2. Doa² 
Asmaul Husna 1-40
D. Entering the house 
D. Leaving the house .
D. Entering n leaving the masjid 
D. Breakfasting
3. Membaca surat Al kafirun
4. Explain the ettiqute</t>
  </si>
  <si>
    <t>July 30, 2024 3:08 pm</t>
  </si>
  <si>
    <t>1. Bacaan QS an Nissa : 102 
Good job but still learn mad thobi'i yaps 
2. Murojaah surat² : 
S. An naas 90% 
S. Al Falaq 88%
S. Al ikhlas 95% .
S. Al lahan 70% 
S. Al fatihah 95%</t>
  </si>
  <si>
    <t>July 31, 2024 12:02 am</t>
  </si>
  <si>
    <t>A. Baca tilawati 
&gt; Jubilee baca tilawati 3 page 31 line 1-4 dengan baik dan lancar, we next on line 5-8 
B. Murajaah surat an nasr 
&gt; Jubilee still baca surat an nasr with me, she still forget 
Fighting jubilee 💪☺️
May Allah always bless you and ur family, aamiin 🤲🤲</t>
  </si>
  <si>
    <t>July 31, 2024 12:15 am</t>
  </si>
  <si>
    <t>● Materi:
- Bacaan Tilawati 4 hal 23 (Sudah bisa membaca dengan sangat baik &amp; lulus)
PR
- Membaca tilawati 4 hal 24
- Menghafal Surat Attakasur
Semoga Allah Paring lancar dan barokah
الحمدلله جزاكم الله خيرا
اميــــــــــــن.</t>
  </si>
  <si>
    <t>July 31, 2024 12:09 am</t>
  </si>
  <si>
    <t>1. pembukaan by mas bro irsan . score 85 , nanti bisa lebih di lancar kan penyebutan muqoddimah pembukaan biar lebih fasih lagi. mba sis Artha amsol dibantu ya.
 2. review materi sebelumnya tentang mahrom. alhamdulillah sdh bisa menjelaskan point mahrom
3.  bacaan surat albaqoroh 184-185 secara umum baik..score 88 . ternyata bisa lebih baik kalo dibaca nya agak pelan. nadanya kalo dituntun ternyata bisa sedikit2 ngikuti. hukum ikhfa/dengung sedikit2 bisa mulai di konsistenkan panjang nya ya mas bro. ayat nya untuk sesi saya ga terlalu panjang jadi bisa lebih konsenke hukum tajwidnya. kelancarannya sdh baik 
4. bab suci najis , ancaman Dari ketidakhati-hatian dalam Hal najis.  Dan bagaimana mensucikannya termasuk mensucikannya dengan menggunakan batu,kayu, kertas/toilet paper. td yng belum di sampaikan adalah how to avoid splash/percikan Dari najis saat kencing , trik2nya insyaAlloh mas iren nanti bisa bantu jelas in , supaya pakaiannya bisa terhindar dar najis.
materi makna belum tersampaikan . waktu habis buat materi diatas. maaf ya mba artha, target makna Hari ini belum tercapai 
alhamdulillah jazakumullohu khoiro</t>
  </si>
  <si>
    <t>July 31, 2024 1:35 am</t>
  </si>
  <si>
    <t>1. Bacaan Surat Al Baqarah ayat 146-149
  . Bacaan Tilawati jilid 4 halaman 13
Bacaan mas ambo Alhamdulillah sudah ada peningkatan hanya saja masih perlu di perhatikan panjang pendek dan dengungnya agak kurang panjang semangat deres ya mas amboo
2. Asmaul Husna 1-35
3. Doa keluar dan masuk rumah
4. Doa" sehari hari 
5. Surat Al humazah 
Hafalan mas ambo sudah lumayan hafal hanya saja masih agak lupa" di beberapa ayat atau doa insyaallah dengan banyak deres bisa lebih hafal dan lancar lagi 
6. Tajwid
Mas ambo belajar tajwid mad Iwan karena tadi baca tilawati juga pass dengan hukum bacaan mad Iwan jadi sekalian belajar dan jangan lupa di deres hukum" tajwid yang lainnya ya mas ambo
7. Pengertian bab wajib nya sholat
Mas ambo bisa menyebutkan hukum sholat serta jumlah waktu sholat serta jumlah rakaatnya 
PR
. Menderes surat Al Baqarah ayat 150-153 bersama bunda DIRUMAH 
. Amal Sholih mencari contoh hukum bacaan idgom bigunnah 2 dan gunnah musyadah 2 serta mad Iwan 2 amal Sholih di cari di dalam Al-Qur'an ya mas
. Jangan lupa deres hafalan baru maupun hafalan lama nya bersama bunda ya 
Untuk pengajian pada season ini Alhamdulillah berjalan dengan baik dan lancar 
See you next season mas ambo</t>
  </si>
  <si>
    <t>July 31, 2024 2:00 am</t>
  </si>
  <si>
    <t>1. Bacaan Tilawati jilid 2 halaman 8
Bacaan mas khay Alhamdulillah sudah ada peningkatan ya walaupun tadi bacanya kurang fokus sehingga mempengaruhi kelancaran dalam baca kedepannya bisa lebih fokus lagi ya mas khay insyaallah kalo mas khay fokus bisa lebih lancar lagi bacaannya 
2. Asmaul Husna 1-15
3. Doa" sehari hari
4. Doa masuk dan keluar kamar mandi 
Sebenernya mas khay sudah lumayan hafal namun karena tadi kurang fokus jadi agak lupa" bacanya 
5. Menghafal 5 bab dan 4 tali keimanan 
Tadi mas khay dan Bella sempat tepuk 5 bab dan 4 tali keimanan tujuannya agar mas khay mudah menghafal dengan metode ice breaking atau tepuk" dengan mode santai bermain sehingga lebih happy 
PR
. Menderes Tilawati di rumah bersama bunda ya mas 
. Dan amal Sholih semua hafalannya di deres bersama bunda 
Untuk pengajian pada season ini Alhamdulillah berjalan dengan baik dan lancar 
See you next season mas khay</t>
  </si>
  <si>
    <t>July 31, 2024 2:51 am</t>
  </si>
  <si>
    <t>Bacaan
Surat Nuh 21-28
Bacaan Abi sudah cukup bagus tapi mungkin karena dia baca terlalu pelan jadi terkesan terbata - bata. Untuk panjang pendek dan dengung sudah sesuai dg tajwid. Kalau ada 1 atau 2 huruf yg pendek di panjangin itu ya wajar. InsyaAllah dg banyak menderes bacaannya  akan semakin meningkat
Doa sujud Qur'an (almost hafal) 
Doa Doa masuk pasar(almost hafal) 
Asmaulhusna 1-99
Makna surat al a'rof ayat 43 dan surat al baqoroh 117
Report 
Alhamdulillah pengajian berjalan dg lancar tidak ada kendala, Abi nya juga bisa menyerap kemangkulan dg sangat baik. Semoga Alloh paring manfaat dan barokah</t>
  </si>
  <si>
    <t>July 31, 2024 3:00 am</t>
  </si>
  <si>
    <t>1. Bacaan Al-Quran surat Al-Hijr Ayat 1 - 10 (mencari tajwid)
2. Murojaah / Membaca
- Doa pagi sore versi lengkap pnjg
- Doa Asad
- Asmaul Khusna
- PR 13
- Ayat Kursi
- Doa Mencari Imu 1&amp;2
- Doa Minta Ilham yang baik
- Surat Alkahfi 1-10
- Surat Al-Baqoroh 1-5
- Menghafal Dalil 5 Bab
- Menghafal Surat Annas s.d AlZalzalah
3. Hafalan Tajwid yang sudah diajarkan
Alhamdulillah Teteh Kayla dapat mengikuti pengajian dengan sangat baik dan semangat
Moga2 Allah Paring Ilmu Manfaat dan Barokah</t>
  </si>
  <si>
    <t>July 31, 2024 3:04 am</t>
  </si>
  <si>
    <t>Tidak enak badan</t>
  </si>
  <si>
    <t>July 31, 2024 3:24 am</t>
  </si>
  <si>
    <t>1. Bacaan Tilawati 6 pg. 6-7 
Bacaan nya better and Dinda juga bisa perbaiki secara langsung bacaannya yg salah
2. Asmaul Husna 1-80 
Only 1-72 Dinda has memorized yg 73-80 buat PR yaps 
3. Menulis Pegon
Alkhamdulillah in sya Alloh Dinda understand how the way to write Pegon
Homework: 
&gt;  Dinda, jangan malas² untuk menderes bacaannya dan hafalannya,
&gt; Ayah n mama, amal Solih untuk di bantu kontrol bacaannya Dinda dan hafalannya ñğgih, semoga Alloh paring lancar barokah dan semangat 
Alkhamdulillah I'm so happy,because Dinda ngajinya semangat banget even there was something yg Dinda gamau nulis,etc but it's so funny for me, yaa semoga Alloh paring Dinda selalu happy and semangat ngajinya dan sekolahnya,Aamiin 
May Alloh bless you Dinda and see you in top</t>
  </si>
  <si>
    <t>July 31, 2024 2:15 pm</t>
  </si>
  <si>
    <t>Bacaan : Tilawati 5 hal 4
(Bacaan sudah bagus, saran banyak Menderes nun sukun/tanwin ketemu dengan waw)
Materi lain :
- tulis tambahan nasehat untuk ngaji Family
Semoga Allah paring manfaat lancar dan barokah</t>
  </si>
  <si>
    <t>July 31, 2024 3:41 pm</t>
  </si>
  <si>
    <t>1. Bacaan surat yusuf ayat 28-52
2. Makna Al Qur'an surat Al Baqarah ayat 135-137
Note
Alhamdulillah dylan ngaji dengan baik dan lancar
Untuk bacaan masih perlu diperbaiki lagi dan memperbanyak nderes dirumah 
Makna berjalan dg lancar dylan bisa menjelaskan dengan baik dan benar</t>
  </si>
  <si>
    <t>July 31, 2024 3:42 pm</t>
  </si>
  <si>
    <t>1. Bacaan surat yusuf ayat 53-86
2. Makna Kitabussolah halaman 18
Note :
Alhamdulillah kegiatan berjalan dengan baik
Dylan bacaannya Alhamdulillah cukup lancar dan tepat
Amal sholih bunda dirumah tetep memantau dylan saat nderes</t>
  </si>
  <si>
    <t>July 31, 2024 3:43 pm</t>
  </si>
  <si>
    <t>1. Bacaan surat yusuf ayat 104-Ar ra'du ayat 5
2. Makna Al Qur'an surat Al Baqarah ayat 138-141
3. Do'a masuk rumah
Alhamdulillah dylan bisa mengikuti pengajian dengan baik, bisa memahami makna dan menerangkan dengan baik
.dylan juga sudah cukup lancar saat kami tes doa ketika masuk rumah</t>
  </si>
  <si>
    <t>July 31, 2024 3:44 pm</t>
  </si>
  <si>
    <t>1. Bacaan surat Ar ra'du ayat 6-18
2. Makna Al Qur'an surat Al Baqarah ayat 142
Alhamdulillah kegiatan ngaji dylan berjalan dengan baik, meskipun mulainya lumayan lambat karena dylan kerja
Tapi Alhamdulillah dylan semangat ngajinya meskipun lagi cape</t>
  </si>
  <si>
    <t>July 31, 2024 3:46 pm</t>
  </si>
  <si>
    <t>1. Bacaan surat yasin ayat 84-as shofat ayat 24
2. Makna Al Qur'an surat Al Baqarah ayat 189-192
3. Pemanqulan do'a bertempat ditempat yang baru
Note
Alhamdulillah tami ngajinya baik dan lancar
Untuk doa karena belum hafal jadi pr dulu ya
Amal sholih dideres dirumah</t>
  </si>
  <si>
    <t>July 31, 2024 3:47 pm</t>
  </si>
  <si>
    <t>1. Bacaan asshofat ayat 103-153
2. Al Baqarah ayat 197-200
3. Pengetesan doa bertempat di tempat yang baru dan doa Berlindung dari penganiayaan
Note : 
Alhamdulillah tami ngajinya lancar
Tadi bacaan juga cukup lancar, akan tetapi ada sedikit kesalahan karena kurang teliti 
Amal sholih tami kalo baca lebih teliti lagi ya</t>
  </si>
  <si>
    <t>July 31, 2024 3:53 pm</t>
  </si>
  <si>
    <t>1. Bacaan surat Al kahfi ayat 5-15
2. Makna Al Qur'an surat Al Kahfi ayat 13-15
Alhamdulillah pengajian berjalan dengan baik dan lancar, akan tetapi bacaan mas jourdan masih sedikit kirang lancar terutama di mad/panjang pendeknya bacaan.
Akan tetapi saat sesi makna Alhamdulillah jourdan bisa mengikuti dengan sangat baik dan bisa menerangkan kembali</t>
  </si>
  <si>
    <t>July 31, 2024 3:54 pm</t>
  </si>
  <si>
    <t>1. Bacaan surat Al Kahfi ayat 16-20
2. Makna surat Al Kahfi ayat 16-18
Alhamdulillah pengajian bisa berjakan dengan lancar dan jourdan bisa mengikuti dengan baik</t>
  </si>
  <si>
    <t>August 1, 2024 1:09 am</t>
  </si>
  <si>
    <t>Agustus</t>
  </si>
  <si>
    <t>👉Bacaan 
Surat Al baqoroh ayat  188-190
(alhamdulillah hari ini irsan bacaannya cukup bagus, kurang dengung aja. Amal sholih bsnyakin nderes ya Irsan supaya tambah lancar) 
👉Tebak2an tajwid
Masih ada sebagian tajwid yg kadang kebalik hurufnya, but it's ok nanti lama2 insyaallah akan semakin kenal dg huruf2 per tajwid nya kalo sering di tanyakan. Tetep semangat belajar💪
👉Mengenalkan huruf pegon
👉Makna kitabusshola halaman 60
Alhamdulillah  Irsan bisa memahami isi hadis dg baik sekali, banyak sharing pemilihan kata juga  dan itu cukup membantu saya sebagai penyampai. Jaza kallohu hoiro Irsan🤏
👉Report
Alhamdulillah pengajiannya berjalan dg lancar, tanpa kendala. Ngaji 1 jam berasa cuma berapa menit, kerasa kurang waktunya ha ha ha. Semoga Alloh paring manfaat dan barokah. See you tomorrow Irsan🖐</t>
  </si>
  <si>
    <t>August 1, 2024 9:14 am</t>
  </si>
  <si>
    <t>1. Bacaan alqur'an surat annisa 108-113
Alhamdulillah lancar, yg perlu di perbaiki adalah panjang pendeknya yaa..
2. Muroja'ah 
Surat al fatihah 
Surat annas
Al falaq
Al ikhlas
Al kautsar
Annashr
Al lahab 
3. Praktek sholat beserta doa2 sholat dan dzikir setelah sholat
Overall semua sempurna bacaan sholat dan untuk gerakan sholat di usia 7th menurut sya sudah bagus 👍
4. Asma'ulhusna 1-30
Perfect ..
5. Review daily doa 6-7yo
6. 29 karakter luhur jama'ah 
Alhamdulillah pengajian berjalan dengan lancar, semoga jadi generus yg faham alim faqih berakhlaq mulia dan bermanfaat barokah ilmunya..</t>
  </si>
  <si>
    <t>August 1, 2024 9:34 am</t>
  </si>
  <si>
    <t>1. Bacaan alqur'an surat annisa ayat 114-119
2. Muroja'ah surat2 pendek materi usia 6yo
3. Review daily doa 6-8yo 
4. Asma'ulhusna 1-40
5. Review 29 karakter luhur 
Alhamdulillah pengajian berjalan dengan lancar, semua materi bulan july bisa di review..</t>
  </si>
  <si>
    <t>August 1, 2024 10:07 am</t>
  </si>
  <si>
    <t>Latihan pembukaan nasehat</t>
  </si>
  <si>
    <t>August 1, 2024 10:09 am</t>
  </si>
  <si>
    <t>1. Baca tilawati 5 hal.1
Alhamdulillah bisa membaca dengan lancar, 80% lancar dan bisa lanjut ke hal.2 
2. Muroja'ah surat2 pendek
Al fatihah
Annas
Al falaq
Al ikhlas
Al asr
Al kautsar
Annashr
Al kafirun
Al ma'un
Al lahab
Al quroisy
Al fiil
Al humazah
At takatsur 
3. Asma'ulhusna 
1-50 
4. 5 bab dan 4 tali keimanan
Alhamdulillah review semua materi yg sudah di ajarkan bisa berjalan dengan baik, kirana pun bisa fokus saat ngaji, bisa melafadzkan dengan baik</t>
  </si>
  <si>
    <t>August 1, 2024 2:00 pm</t>
  </si>
  <si>
    <t>Bacaan : Tilawati 5 hal 4
(Alhamdulillah bacaan bagus, sdh lbh mengetahui dengung bacaan nun sukun/tanwin ketemu dengan waw)
Hafalan :
- Surat alfalaq
- Surat An-Nas
- Surat al-kafirun
- Surat al-lahab
- Surat alfil
Materi lain :
- Menderes nasehat untuk ngaji Family
Semoga Allah paring manfaat lancar dan barokah</t>
  </si>
  <si>
    <t>August 2, 2024 4:41 am</t>
  </si>
  <si>
    <t>*BACAAN*
Tilawati 6 Hal. 15-16 ( alkhamdulillah lancar, mbak nadeen hanya kurang teliti sedikit, terkadang harokat atau tasjidnya keliru )
*HAFALAN SURAT-SURAT PENDEK*
- Surat Al-Qori'ah 100%
- Surat Al-'Adiyat 100%
- Surat Al-Zalzalah 100%
- Surat Al-Kodr 100%
- Surat At-Tin 100%
- Surat Ad-Dhuha 100%
- Surat Al-Insyirah 100%
- Asmaul Husna 1-66 ( nomor 53 tertinggal dan terkadang terbolak-balik )
- Do'a Memakai Pakaian Baru ( masih belum hafal, jadi dibaca 3x )
*KEILMUAN*
- Menulis 3 sukses generus beserta poin-poinnya ( Targetnya yang mau disampaikan minimal 3 poin, tapi baru tersampaikan 1 pada masing2 number, Mbak nadeen terlalu terburu2 menulisnya sehingga terjadi misunderstanding, but no worries, kita bisa melanjutkan next week ya, dan Alkhamdulillahijazakillahuqoiro atas bantuannya bunda as translator, I'm sorry if my English is haphazard )
*PR*
- Hafalan Do'a Memakai Pakaian Baru ( Minimal di deres 3x/day)
- Hafalan Asmaul Husna 1-70 clearly
Sangat menyennagkan sekali hari ini ngaji dengan nadeen, she looks excited, I really like it
Semoga mbak nadeen selalu semangat dalam setiap ngaji dan nggk bosan2 ngaji with mbak Rika dan Mbak Dila...</t>
  </si>
  <si>
    <t>August 2, 2024 11:36 pm</t>
  </si>
  <si>
    <t>1. Membaca Asmaul Husna 1-99
&gt; Amal solih di hafalkan ya
2. Menghafalkan ulang Al Kafirun 
&gt; Alhamdulillah 80% hafal dengan lancar
3. Membaca tilawati 4 baris 5-8
&gt; Alhamdulillah sudah bagus bacaannya dan boleh naik ke hal. 40
4. Menulis doa masuk rumah
&gt; Alhamdulillah sudah di tulis di kertas (amsol dijaga kertasnya supaya tidak hilang dan robek 🙏)
Moga2 Allah paring lancar barokah amiiin</t>
  </si>
  <si>
    <t>August 4, 2024 12:54 am</t>
  </si>
  <si>
    <t>A. Opening - Nasehat Tri sukses Generus ( Bab Berakhlaqul Karimah)
B. Bacaan Tilawati 6 Hal 33-34 (Atas)
C. Hafalan 
Daily doa and daily surah.
Asmaul Husna 1-70 &amp; surah Al-fil 
Note:
Dawud almost finishes Tilawati, amal Sholih untuk menyediakan Al-Qur'an Bacaan.
Alhamdulillah jazakumullohu Khoiro.
Semoga Allah Paring Generus yang alim Faqih berakhlakul Karimah dan Mandiri.</t>
  </si>
  <si>
    <t>August 4, 2024 12:42 am</t>
  </si>
  <si>
    <t>1. Opening with gratitude 
2. Doa by Qalesya 
3. Acknowledge about how to ghusl (Mandi junub/ special showering) after period done
4. Acknowledge about every liquid that come out from our pubic/ genital dan hukum2 nya bagaimana, najis kah or suci kah
5. Review 5 bab
6. Baca surat Al Falaq (many times)
7. Baca Asmaul Husna 1-20
6. Doa by Qalesya
NB: Alhamdulillah ngaji nya lancar.
Amal Sholeh hafalan surat Al Falaq &amp; Asmaul Husna 1-20 nya supaya suruh baca berulang2 ya Tante, harapan nya bulan ini bisa hafal 2 itu</t>
  </si>
  <si>
    <t>August 4, 2024 11:41 pm</t>
  </si>
  <si>
    <t>Bacaan
Tilawaty 3 hal. 32
Jubilee said I want page 32,and Alhamdulillah she did well so She can go to the next page
She wants baca doa, 4 doa but she doesn't choose by herself. 
-doa before eating
- doa when angry( tadi aku kasih tau doa when angry) 
- doa drinking some milk
- doa for parent 
Surat annashr ayat 1-2
I don't know she has memorized or not,because  her voice is not too clear
Report
Alhamdulillah pengajian lancar, semoga Alloh paring manfaat dan barokah</t>
  </si>
  <si>
    <t>August 5, 2024 12:52 am</t>
  </si>
  <si>
    <t>● Materi:
- Bacaan Tilawati 4 hal 24 ( sudah bisa membaca dengan baik tapi masih perlu diulang)
- Menghafal surat Attakasur 1-8
- Membaca surat surat pendek
PR
- Membaca tilawati 4 hal 24
- Menghafal Surat Attakasur
Semoga Allah Paring lancar dan barokah
الحمدلله جزاكم الله خيرا
اميــــــــــــن.</t>
  </si>
  <si>
    <t>August 5, 2024 12:53 am</t>
  </si>
  <si>
    <t>Materi:
- Belajar pembukaan &amp; penutupan Nasehat
PR
- Membaca tilawati 4 hal 24
- Belajar pembukaan &amp; penutupan nasehat
Semoga Allah Paring lancar dan barokah
الحمدلله جزاكم الله خيرا
اميــــــــــــن.</t>
  </si>
  <si>
    <t>August 5, 2024 12:22 pm</t>
  </si>
  <si>
    <t>A. Praktik sholat 
&gt; Takbir+ bacaannya ✓ 
&gt; Doa iftitah ( masih agak lupa ) 
&gt; Surat Al Fatihah dan surat pendek ( Al kafirun) ✓ 
&gt; Ruku ' ✓ 
&gt; We havent finish our practic sholat 
B. Surat Al kafirun 
&gt; We do murajaah surat Al kafirun 
C. Doa 
&gt; Doa leaving home, Alhamdulillah chester hafal dengan baik 
&gt; Doa enter home, kita masih proses menghafal doa ini 
D. Write kitabati 
&gt; Chester write kitabati page 24 
E. Mengetahui 3 success generus 
&gt; Chester tahu mengenai 3.sukses Generus 
Fighting chester 💪☺️
May Allah always bless you and ur family, aamiin 🤲🤲</t>
  </si>
  <si>
    <t>A. Baca tilawati 
&gt; Dawud baca page 34-35, Alhamdulillah sudah mulai bagus membacanya.
B. Murajaah Asmaul Husna 
&gt; Dawud can memorize 1-65 dengan baik, kita masih menghafal sampai 70 
C. Murajaah surat 
&gt; Alhamdulillah kita murajaah beberapa surat, dan Dawud bisa, dan masih hafal 
D. Dialy doa 
&gt; Alhamdulillah Dawud ingat dan hafal beberapa doa 
E. Mengetahui 3 success generus 
&gt; Dawud want write 3 success generus on his book, but not sent to me, i think he forget, 
Fighting dawud 💪☺️
A. Praktik sholat 
&gt; Takbir+ bacaannya ✓ 
&gt; Doa iftitah ( masih agak lupa ) 
&gt; Surat Al Fatihah dan surat pendek ( Al kafirun) ✓ 
&gt; Ruku ' ✓ 
&gt; We havent finish our practic sholat 
B. Surat Al kafirun 
&gt; We do murajaah surat Al kafirun 
C. Doa 
&gt; Doa leaving home, Alhamdulillah chester hafal dengan baik 
&gt; Doa enter home, kita masih proses menghafal doa ini 
D. Write kitabati 
&gt; Chester write kitabati page 24 
E. Mengetahui 3 success generus 
&gt; Chester tahu mengenai 3.sukses Generus 
Fighting chester 💪☺️
May Allah always bless you and ur family, aamiin 🤲🤲</t>
  </si>
  <si>
    <t>August 5, 2024 1:01 pm</t>
  </si>
  <si>
    <t>A. Bacaan QS an nisa: 136-140 
Alkhamdulillah kk Zia selalu bacaannya bagus dan semangat juga, and kk Zia amal Solih yak pay intention to mad thobi'i nya yaps, and after bacaan I fix her bacaan alkhamdulillah she knows it and maybe I should tell her when bacaan,good kk Zia 
B. Asmaul Husna 1-45 
Alkhamdulillah you are so sigma kk Zia, you are so excited to memorize Asmaul Husna, in sya Alloh next meeting kk Zia has memorized Asmaul Husna nya yak,Aamiin 
C. QnA 
I like this time, because she's so excited to know something that she hasn't known it,and in syaàa Alloh i will try my best to answer it, love you kk Zia 
Homework: 
&gt; Kk Zia, amal Solih untuk selalu menderes before start the ngaji and 
&gt; Mama n papa, amal Solih untuk menderesin atau simak bacaannya kk Zia and hafalan surat² n daily doa nya
Semoga kk Zia always smile always semangat always ask something that she hasn't known it and hopefully you can practice it
Keep on fire kk Zia and 
May Alloh bless you n ur family,Aamiin</t>
  </si>
  <si>
    <t>August 5, 2024 10:58 pm</t>
  </si>
  <si>
    <t>A. Tilawati 1 hal 6
Alkhamdulillah khodijah sudah lancar membacanya suaranya juga sudah lantang, pertahankan yaa sayang. So far it’s better. Amalsholeh untuk bisa menderes halaman 1-3 biar tambah lancar.
Boleh naik kehalaman selanjutnya
B. Menghafal
*•Doa rutin*
Doa pagi dan sore
Doa minta ilham yg baik
Doa mencari yg bermanfaat
Doa Kedua orang tua
Doa kebaikan dunia akhirat
Doa berdiri dari duduk
(Amalsholeh untuk always practice the Surat)
C. Menghafal Asmaul husna 1-20
Alhamdulillah Khodijah bisa mengikuti walaupun masih malu dan ada beberapa yang belum terucap, sering baca dan deres dirumah yaa khodijah supaya semakin lancar
D. Menulis huruf dan angka Arab
Alhamdulillah khodijah bisa mengikuti dengan baik, bisa menulis dengan jelas, sering berlatih dirumah yaa cantikk
Alkhamdulillah khodijah bisa mengikuti pengajian dg baik dan sekarang jauh lebih baik dari sebelumnya sudah tidak amlu-malu lagi. Amalsholeh bunda selalu mendampingi Khodijah biar bisa semangat ngajinya ✨🫶🏻</t>
  </si>
  <si>
    <t>August 6, 2024 3:32 am</t>
  </si>
  <si>
    <t>A. Baca tilawati 
&gt; Jubilee baca dengan lancar tilawati 3 halaman 33 baris 1-4, insyaalloh next ngaji kita lanjut baris 5-7 
B. Murajaah doa 
&gt; Alhamdulillah jubilee hafal beberapa doa yang sudah dia hafal 
C. New doa ( doa masuk pasar ) 
&gt; Kita baru pengenalan dengan doa baru ini, amalsholih mama bisa membantu jubilee menderes doa dirumah, 
Report: jubilee say, ingin ngajinya cepat selesai, sebab ingin bermain dengan temannya, mungkin sedikit kurang fokus dalam pengajian, fighting jubilee 
Semoga Alloh paring kemudahan, kelancaran, kebarokahan dan ilmu yang bermanfaat, aamiin 🤲</t>
  </si>
  <si>
    <t>August 6, 2024 2:42 pm</t>
  </si>
  <si>
    <t>Bacaan Tilawati 5 hal 1-4 (Menderes kembali)
- Alhamdulillah bacaan bagus dari halaman 1-4,besok naik ke hal 5</t>
  </si>
  <si>
    <t>August 6, 2024 2:44 pm</t>
  </si>
  <si>
    <t>1. bacaan alqur'an surat annisa ayat 141-145
80% bacaannya lancar, 20% harus diperbaiki dengan cara nderes lagi dirumah yaa
2. grazia sholat ashar 
best moment ... 
3. hafalan surat an nashr 
alhamdulillah 3 ayat sudah hafal, good job
4. menulis surat an nashr ayat 1
tulisannya rapih dan juga bisa dibaca, untuk usia 7th bisa nulis arab sambung itu luar biasa, grazia hebat...
*PR untuk zia: 
1. jangan lupa sebelum ngaji nderes al qur'annya dlu ya
*PR untuk orangtua :
amalsholih menyimak bacaan al qur'an grazia yaa...</t>
  </si>
  <si>
    <t>August 6, 2024 3:03 pm</t>
  </si>
  <si>
    <t>1. bacaan tilawati 5 hal.2 baris 1-4
alhamdulillah kirana bisa mengikuti dan melafadzkan dengan baik
2. praktek wudhu dan sholat
3. dzikir setelah sholat
4. review doa2 harian materi usia 6-8th
5. review etiquette when visiting others</t>
  </si>
  <si>
    <t>izin lagi cari keperluan untuk acara ke bogsel 2</t>
  </si>
  <si>
    <t>August 6, 2024 2:43 pm</t>
  </si>
  <si>
    <t>1. bacaan tilawati 5 hal.2 baris 1-4
alhamdulillah 75% lancar, masih ada beberapa yg perlu diperbaiki, tapi gapapa besok kita coba lagi 
2. muroja'ah 3 surat
- al humazah
- at takatsur
- al kafirun 
3. asma'ulhusna 1-40 
alhamdulillah 90% hafal, hebat
4. menulis doa ketika ada angin kencang 
*PR KIRANA*
amalsholih nderes tilawatinya dirumah yaa
dan untuk orangtua amalsholih menyimak bacaan kirana sebelum tidur atau sebelum ngaji</t>
  </si>
  <si>
    <t>August 7, 2024 12:08 am</t>
  </si>
  <si>
    <t>● Materi:
- Membaca Tilawati 4 hal 24 (Sudah bisa membaca dengan cukup baik)
- Menghafal surat Attakasur 1-8
- Menderes Surat surat Pendek: AlHumazah, Alfil, Annasr, Alfalaq, Allahab, AlIklash
- Menderes Asmaul Khusna 1-50
PR
- Membaca tilawati 4 hal 24
- Menghafal S. Attakasur 1-8
Semoga Allah Paring lancar dan barokah
الحمدلله جزاكم الله خيرا
اميــــــــــــن.</t>
  </si>
  <si>
    <t>August 7, 2024 12:26 am</t>
  </si>
  <si>
    <t>👉Bacaan 
Surat Al balad ayat 1-20
Alhamdulillah bacaan Dwiki sdh cukup lancar, cuman ada bbrp huruf yg harusnya di baca pendek, dia baca panjang atau sebaliknya. Tetep banyakin nderes ya Dwiki
👉Tebak2an Tajwid
Alhamdulillah Dwiki sudah menguasai tajwid yg sdh pernah di ajarkan. Ketika ada pertanyaan dia bisa menjawab tajwidnya apa dan hurufnyacapa saja dia bisa nyebutin
👉Menambah ilmu tajwid lam jalalah tafkhim, lam jalalah tarki', ro' tafkhim dan ro' tarki'. Alhamdulillah juga dia langsung mengerti
👉makna surat al a'rof ayat 34-37
Alhamdulillah dia bisa mengikuti dan memahami isi ayatnya
Report
Alhamdulillah pengajian bisa berjalan dg lancar, Dwiki baru pulang dari asrama 3 jam lalu tapi nemen2 i ngaji👍 hari ini ngaji 1 jam lebih tapi berasa sebentar. Jazakallohu hoiro Dwiki nice ngaji with you</t>
  </si>
  <si>
    <t>August 7, 2024 3:43 am</t>
  </si>
  <si>
    <t>Sedang family trip</t>
  </si>
  <si>
    <t>August 7, 2024 3:58 am</t>
  </si>
  <si>
    <t>Izin sampai hari jum'at.sedang pindahan ke rumah baru .</t>
  </si>
  <si>
    <t>August 7, 2024 4:17 am</t>
  </si>
  <si>
    <t>A. Bacaan surat Al Mukminin ayat 75-89
&gt; Alkhamdulillah sudah lancar. Semoga bisa dilancarkan lagi membacanya.
B. Tajwid Ikhfa’ Haqiqi
&gt; Review menyebutkan huruf ikhfa’ dan cara membaca.
&gt; Amalsholeh dipraktekkan saat membaca al quran
C. Murajaah
Asmaul Husna 1-40
Doa sujud Al Quran
Surat Al Humazah
Surat Al Ashr
Surat At Takatsur
&gt; Amalsholeh untuk bisa mempraktekkan daily doa
D. Makna K.sholah hal 136-137
&gt; Alkhamdulillah dehan bisa membaca ulang makna hadist</t>
  </si>
  <si>
    <t>August 7, 2024 4:22 am</t>
  </si>
  <si>
    <t>A. Bacaan surat Al Mukminin ayat 90-104
&gt; Alkhamdulillah sudah lancar. Semoga bisa dilancarkan lagi membacanya.
B. Murajaah
Asmaul Husna 1-40
Doa sujud Al Quran
Surat Al Humazah
Surat Al Ashr
Surat At Takatsur
&gt; Amalsholeh untuk bisa mempraktekkan daily doa
C. Makna K.sholah hal 137-138
•NOTE•
Maaf izin selesai cepat karena harus berangkat ke stasiun🙏🏼🙏🏼</t>
  </si>
  <si>
    <t>August 7, 2024 4:25 am</t>
  </si>
  <si>
    <t>A. Bacaan surat Al Mukminin ayat 105-khatam
&gt; Alkhamdulillah sudah lancar. Dan mulai membiasakan waqof, tajwidnya.
B. Murajaah
Asmaul Husna 1-40
Doa sujud Al Quran
Doa Ketika ada angin kencang (new hafalan)
Surat Al Humazah
Surat Al Ashr
Surat At Takatsur (new hafalan)
&gt; Amalsholeh untuk bisa mempraktekkan daily doa
C. Makna K.sholah hal 138-139
D. Mahrom
&gt; Penjelasan bab mahrom nasab untuk laki-laki.
&gt; Alkhamdulillah dehan bisa paham. Dan next meeting insyaallab menjelaskan mahrom nasab untuk perempuan.
•NOTE•
Amalsholeh untuk bapak dan ibu supaya menjelaskan dan memahamkan tentang mahrom agar mulai pembiasaan dan penjagaan dalam jamaah.</t>
  </si>
  <si>
    <t>August 7, 2024 2:43 pm</t>
  </si>
  <si>
    <t>- Bacaan Tilawati 5 hal 5 
(Bacaan Mikail Alhamdulillah bagus dan sdh paham qolqolah)
- hafalan 
• Asmaul Husna 1-60 (masih blm hafal masih ada part yg dilupakan)
- PR :
• Deres Tilawati 5 hal 5
• Asmaul Husna 1-60
Semoga Allah paring lancar barokah</t>
  </si>
  <si>
    <t>August 7, 2024 2:53 pm</t>
  </si>
  <si>
    <t>1. Bacaan alqur'an surat annisa ayat 146-149
Amalsholiih  nderes lagi ya dirumah 
2. Muroja'ah surat2 pendek
Al fatihah
Annas
Al falaq
Al ikhlas
Al kautsar
Al asr
An nashr
Al lahab
Al kafiirun
3. Asma'ulhusna 1-40
4. Doa2 harian materi usia 6-8th
Untuk materi usia 6th alhamdulillah sudah 90% hafal</t>
  </si>
  <si>
    <t>August 7, 2024 3:02 pm</t>
  </si>
  <si>
    <t>1. Baca tilawati 5 hal.2 
75% lancar, amalsholih supaya nderes dirumah  terutama bagian2 yg sering kurang tepat bacanya
2. Menulis surat al qori'ah 1-3
3. Muroja'ah surat at takatsur
4. Muroja'ah surat al kafirun
5. Muroja'ah surat al lahab
~ice breaking~
6. Membaca asma'ulhusna 1-65
7. Membaca doa ketika ada angin kencang
8. Membaca doa mohon kesehatan</t>
  </si>
  <si>
    <t>August 8, 2024 1:33 am</t>
  </si>
  <si>
    <t>A. Bacaan Tilawati 1 Hal 7
&gt; Alkhamdulillah khodijah sudah mengetahui huruf dan nada tilawati. Cuma perlu dilatih terus.
&gt; Amalsholeh untuk tetap menderes tilawati halaman sebelumnya di rumah.
B. Murajaah
- Doa pagi dan sore
- Doa mencari ilmu yang bermanfaat
- Doa minta ilham yang baik
- Doa untuk kedua orang tua
- Doa kebaikan dunia dan akhirot
- Doa sebelum dan sesudah makan
- Doa sebelum dan sesudah tidur
- Asmaul Husna 1-10
- Surat Al Fatihah
- Surat An Naas
&gt; Amalsholeh untuk selalu mempraktekkan daily doa
C. Dasar-dasar Aqidah
&gt; Mengetahui Tuhan itu Allah, nama nabi, agama islam
•NOTE•
&gt; Alkhamdulillah hari ini khodijah bisa mengikuti ngaji dengan baik dan lancar. Serta mengikuti game spinner wheel dg baik dan bisa menyelesaikan tantangannya.
&gt; Insyaallah next meeting belajar untuk memakai jilbab</t>
  </si>
  <si>
    <t>August 8, 2024 11:30 am</t>
  </si>
  <si>
    <t>1. Bacaan surat Al Baqarah ayat 150- 153
2. Tilawati jilid 4 halaman 14
Alhamdulillah bacaan mas ambo sudah ada peningkatan hanya saja masih perlu diperhatikan lagi panjang pendek serta dengung nya 
3. Asmaul Husna 1-35
4. Doa" sehari hari
5. Doa masuk rumah dan Doa masuk masjid
6. Surat Al Asr
Untuk hafalan mas ambo sudah lumayan banyak yang hafal hanya saja masih lupa di awalannya insyaallah dengan banyak deres bisa lebih lancar lagi
7. Penjelasan tentang Birrul walidain 
Alhamdulillah mas ambo bisa menerima materi dengan baik dan sempat bell suruh menyebutkan contoh" nya mas ambo bisa dan Alhamdulillah sudah bisa mempraktekkan beberapa poin dlm birrul walidain
PR 
• Deres bacaan surat Al Baqarah ayat 154-158
• Deres semua hafalan baik yang lama maupun yang baru bersama dengan bunda 
• Belajar tajwid dengan mencari hukum bacaan di Al Qur'an 
Untuk pengajian pada season ini Alhamdulillah berjalan dengan baik dan lancar 
See you next season mas ambo</t>
  </si>
  <si>
    <t>August 8, 2024 11:37 am</t>
  </si>
  <si>
    <t>1. Membaca surat Al Baqarah ayat 159-163
2. Tilawati jilid 4 halaman 15
Bacaan mas ambo sudah ada peningkatan hanya saja masih perlu banyak belajar di panjang pendek serta mahroj
3. Asmaul Husna 1-35
4. Doa sehari hari
5. Doa masuk rumah dan Doa masuk masjid 
6. Surat Al humazah - Al Asr 
Hafalan mas ambo sudah lumayan hafal namun masih ada beberapa yang lupa di awalannya banyak deres ya mas Alhamdulillah untuk Asmaul Husna sudah hafal hanya keliru sedikit" di nomer 30 agak lupa 
7. 5 bab dan 4 tali keimanan 
Mas ambo bisa menyebutkan 4 tali keimanan dan 5 bab dengan benar
PR
• Deres bacaan surat Al Baqarah ayat 164-165 bersama bunda ya 
• Deres semua hafalan baru maupun yang lama bersama bunda 
Untuk pengajian pada season ini Alhamdulillah berjalan dengan baik dan lancar 
See you next season mas ambo</t>
  </si>
  <si>
    <t>August 8, 2024 11:50 am</t>
  </si>
  <si>
    <t>1. Bacaan surat Al Baqarah ayat 165-169
2. Tilawati jilid 4 halaman 16
Bacaan mas ambo sudah ada peningkatan hanya saja masih perlu banyak deres dan mat thobiinya jangan kepanjangan ya mas belajar mahroj juga ya
3. Asmaul Husna 1- 35
4. Doa" sehari hari
5. Doa masuk rumah dan doa masuk masjid
6. Surat Al humazah - Al Asr
Hafalan mas ambo sudah lumayan hafal namun masih ada beberapa yang lupa di awalannya insyaallah dengan banyak deres akan semakin hafal 
PR
• Deres bacaan surat Al Baqarah ayat 170-173
• Deres semua hafalan baru maupun yang lama bersama bunda 
Untuk pengajian pada season ini Alhamdulillah berjalan dengan baik dan lancar 
See you next season mas ambo</t>
  </si>
  <si>
    <t>August 8, 2024 12:02 pm</t>
  </si>
  <si>
    <t>1. Bacaan surat Al Baqarah ayat 166-169
2. Tilawati jilid 4 halaman 17
Bacaan mas ambo sudah ada peningkatan hanya saja masih perlu diperhatikan lagi panjang pendek serta dengung dan mahrojnya 
3. Asmaul Husna 1-40
4. Doa" sehari hari
5. Doa masuk rumah dan Doa masuk masjid 
6. Surat Al Asr 
Hafalan mas ambo sudah lumayan hafal namun masih ada beberapa yang lupa di awalan surat dan doa dan masih belum menggunakan nada Tilawati next time kita belajar nada Tilawati ya mas 
7. Pegon 
Alhamdulillah mas ambo sudah bisa menulis Pegon sambung hanya saja masih perlu diperhatikan lagi di penggunaan e dan e' 
PR
• Deres bacaan surat Al Baqarah ayat 170-173
• Deres semua hafalan baru maupun hafalan lama bersama bunda 
Untuk pengajian pada season ini Alhamdulillah berjalan dengan baik dan lancar 
See you next season mas ambo</t>
  </si>
  <si>
    <t>August 8, 2024 12:11 pm</t>
  </si>
  <si>
    <t>1. Bacaan surat Al Baqarah ayat 170-173
2. Tilawati jilid 4 halaman 18
Bacaan mas ambo sudah ada peningkatan hanya saja masih perlu banyak deres di rumah bersama bunda 
3. Asmaul Husna 1-40
4. Doa sehari hari 
5. Doa masuk rumah dan doa masuk masjid 
6. Surat humazah - Al Asr
Hafalan doa dan surat mas ambo Alhamdulillah sudah hafalan hanya saja masih perlu di pancing dulu insyaallah dengan banyak deres di rumah bersama bunda akan lebih hafal lagi
7. Tajwid
Mas ambo mencari hukum bacaan bersama Bella di Al Quran kemudian menebak apa hukum bacaan nya 
PR
• Deres bacaan surat Al Baqarah ayat 174-176 bersama bunda 
• Deres semua hafalan baru maupun hafalan lama bersama bunda 
Untuk pengajian pada season ini Alhamdulillah berjalan dengan baik dan lancar 
See you next season mas ambo</t>
  </si>
  <si>
    <t>August 8, 2024 12:20 pm</t>
  </si>
  <si>
    <t>1. Bacaan surat Al Baqarah ayat 184-186
2. Tilawati jilid 4 halaman 19
Bacaan mas ambo sudah ada peningkatan hanya saja masih perlu banyak belajar di panjang pendek serta dengung dan mahrojnya ya mas 
3. Asmaul Husna 1-40
4. Doa sehari hari
5. Doa masuk rumah dan Doa masuk masjid 
6. Surat Al humazah dan Al Asr
Alhamdulillah hafalan mas ambo sudah lumayan  meningkat banyak deres lagi ya mass 
7. Birrul walidain 
Alhamdulillah mas ambo sudah bisa mempraktekkan dan memahami contoh sederhana dari birrul walidain 
PR
• Deres bacaan surat Al Baqarah ayat 177 bersama bunda ya mas 
• Deres semua hafalan baru maupun hafalan lama bersama bunda 
Untuk pengajian pada season ini Alhamdulillah berjalan dengan baik dan lancar 
See you next season mas ambo</t>
  </si>
  <si>
    <t>August 8, 2024 11:03 pm</t>
  </si>
  <si>
    <t>bacaan : Assyamsi Dan Allail
alhamdulillah baik, tajwidnya pelan2 di perlancar, amsol di rumah minimal dibaca bbrp ayat setiap hari.
makna : surat al a'rof ayat 38 - 42. alhamdulillah bisa mengikuti, 
ringkasan materi: 
- bagaimana perdebatan orang2 yang masuk neraka, menyalahkan pendahulunya (org yang mengajak masuk neraka) .Dan argument mereka tdk diterima. 
- menjelaskan tentang sisanya orang yang di neraka , 
- kesuksesan orang kafir di Dunia adalah balas an kebaikan mereka selama hidup nya , sehingga dikahirot  mereka tidak punya amalan baik 
alhamdulillah jazakumullohu khoiro</t>
  </si>
  <si>
    <t>August 8, 2024 11:48 pm</t>
  </si>
  <si>
    <t>A. Baca tilawati 
&gt; Jubilee baca tilawati 3 halaman 33 baris ke 5-7, Alhamdulillah jubilee baca dengan baik dan lancar, jadi kita bisa lanjut halaman 34 
B. Murajaah doa 
&gt; We have do murajaah daily doa, Alhamdulillah jubilee hafal dengan baik.
Report: i am sorry saya telat jadinya jubilee sudah merasa ngantuk, sehingga ngajinya kurang maksimal 🙏
Fighting jubilee ☺️
Semoga Alloh paring kemudahan, kelancaran, kebarokahan dan ilmu yang bermanfaat, aamiin 🤲</t>
  </si>
  <si>
    <t>August 8, 2024 11:53 pm</t>
  </si>
  <si>
    <t>A. Baca tilawati 
&gt; Jubilee baca tilawati 3 halaman 34 baris 1-7, Alhamdulillah jubilee baca dengan baik dan lancar. Jadi kita bisa lanjut ke halaman 35 
B. Murajaah doa 
&gt; Alhamdulillah jubilee can memorize some daily doa dengan baik. 
C. New doa ( doa entering market ) 
&gt; Kita masih dalam proses menghafal, 
(Laa ila ha Illalloh huwah dahu laa syarikala, lahul mulku walahul khamdu,) 
 yuhyi wayumitu, wahuwa khayyul layamutu, biyadihil khoir, wahuwa ala kulli syaiin qodir
Fighting jubilee ☺️
Semoga Alloh paring kemudahan, kelancaran, kebarokahan dan ilmu yang bermanfaat, aamiin 🤲</t>
  </si>
  <si>
    <t>August 8, 2024 11:58 pm</t>
  </si>
  <si>
    <t>Bacaan
Surat addzuha, assyahr and attin
Bacaan sudah bagus amal sholih tetep banyakin nderes
Mengenalkan pegon
Baru mengenalkan huruf huruf pegon, dan bbrp contoh. Dwiki masih bingung , itu sangat wajar karna masih hal baru buat Dwiki
Makna 
Surat Al a'rof ayat 43
Harusnya adilah tapi karna  lagi di rumah temen dia cuma bawa al qur'an jadi kita ngajinya makna al qur'an. Ketika di terangkan dia bilang sudah ngerti. Jadi saya minta amal sholih belajar menyampaikan dg mengirim voicenote untuk ayat ini, karna kebetulan ayat ini biasa di gunakan untuk pembukaan pengajian. Dan ternyata ada bbrp ayat yg bolong,dia nggak ngomong😂 mungkin dia ngantuk  karna tadi sempet video call pas materi pegon, dia sempet terkantuk juga😅😂 
Report
Alhamdulillah pengajian ini berjalan dg lancar meskipun mungkin dia capek dan ngantuk tp masih bisa menyempatkan ngaji itu luar biasa. Alhamdulillah minggu ini Dwiki sdh 3x ngaji. Semoga Alloh paring manfaat dan barokah</t>
  </si>
  <si>
    <t>August 9, 2024 12:46 am</t>
  </si>
  <si>
    <t>A. Bacaan Tilawati 6 pg. 7-8 (1-5) 
Bacaan Dinda alkhamdulillah good,if she always menderes before ngaji it's better than before in sya Alloh, and Dinda amal Solih pay intention to mad thobi'i yuos 
B. Asmaul Husna 1-80 
Masih banyak menderes 71-80, semoga next meeting Dinda nambah lagi Asmaul Husna nya 
C. Daily doa² 6 yo: 
D. Mau makan 98%
D. Setelah makan 98% 
D. Minum susu (belom tercapai)
D. Mau tidur 97%
D. Bangun tidur 97% 
D. Masuk WC 98% 
D. Keluar WC 98% 
D. Memakai pakaian (belum terapai)
D.masuk rumah 65% 
D. Keluar rumah 98%
D. Masuk masjid 65%
D. Keluar masjid 65% 
D. Mencari ilmu 95% 
D. Kedua orangtua 98% 
D. Kebikan dunia akhirat 97% 
D. Pagi dan sore 98% 
D. Pegon 
Today she doesn't want to Pegon and in sya Alloh tomorrow we will Pegon ya dinda
Homework: 
• Dinda, amal Solih nderes sebelum mulai mengajinya dan hafalannya 
• ayah dan bunda, amal Solih kontrol Dinda pada bacaan nya dan hafalannya serta mengajak Dinda untuk menderes tilawatinya. 
Semoğa Dinda Alloh paring semangat lagi ngajinya dan diberi kemudahan dalam mencari ilmunya,Aâmiin 
May Alloh bless you dinda and ur family 
See u next meeting yaa</t>
  </si>
  <si>
    <t>August 9, 2024 2:48 am</t>
  </si>
  <si>
    <t>● Materi:
- Membaca Tilawati 4 hal 24 (Sudah bisa membaca dengan cukup baik tapi masih perlu diulangi)
- Menulis huruf hijayah &amp; tulisan arab
PR
- Membaca tilawati 4 hal 24
- Menghafal S. Attakasur 1-8
Semoga Allah Paring lancar dan barokah
الحمدلله جزاكم الله خيرا
اميــــــــــــن.</t>
  </si>
  <si>
    <t>August 9, 2024 7:34 am</t>
  </si>
  <si>
    <t>Makna dan keterangan k. Jannah wannar hal. 33-34</t>
  </si>
  <si>
    <t>August 9, 2024 7:40 am</t>
  </si>
  <si>
    <t>Dihyah-PWD</t>
  </si>
  <si>
    <t>Ww</t>
  </si>
  <si>
    <t>August 9, 2024 9:22 am</t>
  </si>
  <si>
    <t>1. Membaca surat Al Baqarah ayat 177
2. Tilawati jilid 4 halaman 20
Bacaan mas ambo sudah ada peningkatan hanya saja masih perlu banyak belajar di rumah bersama bunda ya mas panjang pendek serta dengung nya semangat 
3. Asmaul Husna 1-40
4.Doa" sehari hari
5. Doa masuk rumah dan Doa masuk masjid 
6. Surat Al Asr
Hafalan mas ambo sudah lumayan hafal hanya saja perlu banyak deres bersama dengan bunda ya
7.  5 bab dan 4 tali keimanan 
Alhamdulillah mas ambo bisa menyebutkan 5 bab dan 4 tali keimanan 
PR
• Deres surat Al Baqarah ayat 158- 163 bersama bunda di rumah 
• Deres semua hafalan baru maupun hafalan lama bersama bunda 
Untuk pengajian pada season ini Alhamdulillah berjalan dengan baik dan lancar 
See you next season mas ambo</t>
  </si>
  <si>
    <t>August 9, 2024 2:43 pm</t>
  </si>
  <si>
    <t>Bacaan Tilawati 5 hal 5</t>
  </si>
  <si>
    <t>August 9, 2024 2:44 pm</t>
  </si>
  <si>
    <t>👉Bacaan 
Tilawati 5 hal 5
(Alhamdulillah bacaan mikail lancar, bisa mengikuti dengan baik, harus sering diderws di rumah utk latihan nafas)
Semoga Allah paring manfaat lancar dan barokah</t>
  </si>
  <si>
    <t>August 9, 2024 3:50 pm</t>
  </si>
  <si>
    <t>1. Tilawati 5 hal.2
2. Hafalan surat al qori'ah ayat 1-3 
3. Muroja'ah surat at takatsur, al humazah, al ma'un
4. Tebak2an nama surat 
5. Menulis assalamu'alaikum
6. Menulis surat al qoriah ayat 4
7. Asma'ulhusna  1-45
Alhamdulillah pengajian berjalan dengan lancar.</t>
  </si>
  <si>
    <t>August 9, 2024 3:53 pm</t>
  </si>
  <si>
    <t>1. Bacaan tilawati 5 hal.2
Alhamdulillah bacaannya meningkat menjadi lebih baik, beberapa kata yg perlu diperbaiki sudah bisa dibaca dengan benar
2. Muroja'ah surat2 pendek 
Alfatihah s.d at takatsur 
3. Surat al qori'ah 
Alhamdulillah bisa membaca dengan lancar 
4. Review hijaiyah dengan harokat 
Bagus kirana bisa mengingat dengan baik, bisa menghafal dengan cepat 
Alhamdulillah pengajian berjalan dengan lancar, amalsholih nderes tilawatinya dirumah ya, semoga pertemuan selanjutnya bisa naik ke hal. Berikutnya... 
Semangat 🥰🥰</t>
  </si>
  <si>
    <t>August 9, 2024 11:39 pm</t>
  </si>
  <si>
    <t>A. Surat Al kafirun 
&gt; Chester hafal this surat but forget ayat 4-5 
B. Asmaul husna 
&gt; We baca together after we watch the vidio of Asmaul husna 
C. Baca tilawati 
&gt; Chester baca tilawati page 40 dengan baik
D. 3 sukses generus 
&gt; Chester nulis di kertas dan bisa menyebutkan 3 sukses generus 
E. Murajaah doa 
&gt; Doa leaving home ✓ , doa entering home masih proses menghafal kan
Fighting chester ☺️
Semoga Alloh paring kemudahan, kelancaran, kebarokahan dan ilmu yang bermanfaat, aamiin 🤲</t>
  </si>
  <si>
    <t>August 9, 2024 11:45 pm</t>
  </si>
  <si>
    <t>Bacaan
Tilawaty  jilid 3 page 35 &amp; 36 the first 4 lines
Alhamdulillah She did well  for page 35.so, she can go to the next page 36
Following after me doa entering market 3x
Masih ada yg kebalik like ''syarikala'' become "syarilaka"
But it's okay ,we are on process memorizing
Semangat🔛🔥 jubilee 💪💪💪🥰
Report
Alhamdulillah jubilee ngaji full of semangat, so the ngaji is running well. Semoga Alloh paring manfaat dan barokah. Aamiiin🤲</t>
  </si>
  <si>
    <t>August 10, 2024 1:44 am</t>
  </si>
  <si>
    <t>A. Bacaan Tilawati 6 pg. 8-9 
Alkhamdulillah Dinda semangat buat baca Tilawati nya, more nderes lagi yah Dinda cantik
B. Murojaah 1 : 
Alfatihah
An naas
Al Falaq 
Al ikhlas
Al lahab 
An Nashr 
Al Kautsar 
D. Pagi dan sore 
D. Our parents 
D. Kebaikan dunia akhirat 
D. Leaving the house 
D. Ilham yg baik
D. Mencari ilmu 
C. Pegon 
The beautiful written, good job Dinda but Dinda  want pegon when ngaji only
Homework: 
• Dinda, amal Solih menderes banyak² yaa cantik 
• ayah,bunda amal Solih untuk menyimak bacaan solatnya Dinda dan hafalan surat² nya Dinda ñğgih 
Semoha Alloh paring Dinda menjadi anak yg solihah anak yg pandai anak yg tetap menetapi syariat,Aamiin dan kelak semoga bisa menjadi munalighot yg alim faqih berakhlaqul Karimah,Aamiin 
See you on top Dinda and may Alloh bless you my pretty girl 
Bye</t>
  </si>
  <si>
    <t>August 10, 2024 2:40 pm</t>
  </si>
  <si>
    <t>A. Opening speech &amp; Nasehat ( Tri sukses Generus: Mandiri)
B. Review Hafalan 
Asmaul Husna 1-75 ( Proses hafalan 66-75)
Surah2 dan Doa2 harian
Surah Al-fil (Kurang lancar)
Proses hafalan Al Humazah 
Nb: Nulis Asmaul Husna 71-75
Listening the recording Surah Al-humazah 25-50x till memorizing the surah. ( Mencoba metode hafalan by Listening) - Amal Sholih bantuan orang tua untuk dipantau.</t>
  </si>
  <si>
    <t>August 10, 2024 11:45 pm</t>
  </si>
  <si>
    <t>A. Bacaan QS an nisa: 150-152 
Alkhamdulillah you're good girl, lancar bacaannya juga but pay intention to mad thobi'i and tanda waqof nya masih belom lancar but it's okay than before tho,you're great kk Zia 
B. Asmaul Husna 1-45 
Masih belajar untuk memorize 41-45, dideres kembali Asmaul husnanya yaps kk Zia 
C. Doa bacaan solat and praktik solat 
•Bacaannya good,slowly ga terburu²
• praktik solatnya juga alkhamdulillah in syaa Alloh sudah sesuai dengan aturannya solat, you're the best kak Zia 
• zikir after solatnya juga alkhamdulillah sudah hafal plus doa² nya juga sudah mandiri and alkhamdulillah she's good and memorize it well, Masya Alloh 
Alkhamdulillah ngajinya lancar dan gabisa lama² bc time to take a rest and I can't early last time, I'm so sorry 
Hopefully kk Zia bisa menjadi anak yg solihaj, anak yg pandai, anak yg selalu do good in everywhere and always be grateful and she can take the wisdom for every happens, Aamiin satu lagi semoga kk Zia bisa menjadi mubalighot yg alim faqih berakhlaqul Karimah and faham barokah,Aamiin 
Homework: 
&gt; Kk Zia, always menderes yaaa terutama dibagian mad thobi'i nya okay pretty 
&gt; Papa,mama amal Solih untuk selalu menyimak mengajak kk Zia untuk nderes bacaannya atau hafalannya dan di support, jaza kumullohu khoiro for give birth kk Zia 
May Alloh bless you and see you on top</t>
  </si>
  <si>
    <t>August 11, 2024 12:51 am</t>
  </si>
  <si>
    <t>1. Opening, to remind Allah exists.
2. Explained about what's good to be rewarded by Allah to claim Jannah (surga), and what's bad to be dragged by Allah to Jahannam (neraka)
3. I shared her my happiness, my man came to my family to show his seriousness to marry me, Alhamdulillah 3x. And I told her, whatever you feel, happy or sad you can share me everything. (She smiled a lot hehe)
4. Test some doa:
Doa mau tidur &amp; bangun tidur ✓
Doa mau makan &amp; setelah makan ✓
Doa masuk masuk &amp; keluar kamar mandi (belum hafal)
Etc.
5. Doa after ngaji
NB: we didn't read Tilawati, just shared some stories and some nasehat, semoga Allah paring Q paham barokah. Aamiin</t>
  </si>
  <si>
    <t>August 11, 2024 11:18 am</t>
  </si>
  <si>
    <t>A. Bacaan Tilawati 6 pg. 9-10
I like her bacaan, because she always fix it by herself about bacaannya yg salah and u appreciate her 
B. Murojaah 2 : 
Al asr 65%
Al Kautsar 90% 
An Nashr 95% 
Al kafirun 60% 
Al lahab 75% 
Amal Solih Dinda always murojaah your hafalan yak, 
C. Aqidah 
Belom tersampaikan 
Homework: 
• Dinda, always menderes Dinda even 1 page of Tilawati 
• ayah,bunda amal Solih untuk selalu support Dinda untuk menderes bacaannya 
• Dilla, I will try to more Cheerful when teach her 
Semoha Dinda jadi anak yg solihah jadi anak yg pandai ilmu dunia dan akhirat nya,Aamiin
May Alloh bless you and see u on top</t>
  </si>
  <si>
    <t>August 11, 2024 11:51 pm</t>
  </si>
  <si>
    <t>A. Bacaan QS An Nissa: 153-154 
Bacaannya lancar but lil bit miss understand in waqof and kebalik² antara dhomah dengan fathah, untuk mendengung nya dh lancar and mad thobi'i nya nderes lagi yak 
B. Doa ketika melihat orang yg terkena musibah 
Explain how to read that doa and the benefit, and alkhamdulillah she understands it 
C. Explain rukun iman and rukun Islam 
Because so seldom to repeat,sedikit lupa² but kk Zia bisa mengingat dengan cepat,good job kk Zia 
Alkhamdulillah ngajinya lancar dan sedikit² mengulik tentang rukun iman rukun Islam, and 5 bab 4 tali keimanan 3 sukses 6 thobiat luhur, 
Semoga kk Zia bisa jadi anak yg solihah, anak yg pandai, dan kelak bisa jadi mubalighot yg alim faqih berakhlaqul Karimah dan barokah,Aamiin 
May Alloh bless us all together and good luck 
See u on top</t>
  </si>
  <si>
    <t>August 12, 2024 12:22 am</t>
  </si>
  <si>
    <t>● Materi:
- Membaca Tilawati 4 hal 24 (Sudah lancar membaca dan lanjut ke halaman 25)
- Membaca doa doa harian
PR
- Membaca tilawati 4 hal 25
- Menghafal S. Attakasur 1-8
Semoga Allah Paring lancar dan barokah
الحمدلله جزاكم الله خيرا
اميــــــــــــن.</t>
  </si>
  <si>
    <t>August 12, 2024 12:50 pm</t>
  </si>
  <si>
    <t>A. Baca tilawati 6 page 37 
&gt; Alhamdulillah bacaan Dawud sudah lumayan baik daripada sebelumnya, untuk lebih lancar lagi kita juga menderes beberapa halaman di tilawati sebelumnya 
B. Murajaah surat 
&gt; Al Fil ✓ 
&gt; Al Maun ✓ 
&gt; Al Quraisy ✓ 
&gt; Al lahab ✓ 
&gt; Al kafirun ✓ 
&gt; Al Kautsar ✓ 
&gt; Al Falaq ✓ 
&gt; An nas ✓ 
C. Surat Al humazah (new surat ) 
&gt; Alhamdulillah Dawud sudah mulai hafal sampai ayat 6, tapi masih sedikit lupa 
D. Doa 
&gt; Dawud bisa murajaah daily doa dengan baik.
E. Praktik wudhu 
&gt; Alhamdulillah dawud bisa mempraktikkan wudhu dengan benar
Fighting Dawud 💪☺️
Semoga Alloh paring kemudahan, kelancaran, kebarokahan dan ilmu yang bermanfaat, aamiin 🤲</t>
  </si>
  <si>
    <t>August 12, 2024 3:12 pm</t>
  </si>
  <si>
    <t>Bacaan :
- Tilawati 5 hal 5
(Bacaan bagus dan bisa mengikuti)
Hafalan doa :
- naik kendaraan
- keluar rumah
- berpakaian
- kedua orgtua
- pagi dan sore
- Asmaul Husna
Hafalan surat-surat :
- alfalaq
- Annas
- Al-Ikhlas
- alhumazah
- annasr
- almaun
- al-fill
Materi tambahan :
- Pengenalan mahrom (baru sebagian)
PR :
- Deres Asmaul Husna 1-60
- adzan &amp; qomat ketika solat berjamaah di rumah
- Deres Tilawati 5 hal 6 sebelum ngaji
Semoga Allah paring manfaat lancar dan barokah</t>
  </si>
  <si>
    <t>August 12, 2024 11:47 pm</t>
  </si>
  <si>
    <t>1. Baca tilawati 
&gt; Jubilee baca page 36, ( one until four line ) 
Alhamdulillah jubilee baca dengan baik, agar lebih lancar jubilee dont forget menderes this page line one until four first ya, than we next on line 5 until 8.
2. Writing latter of Hijaiyah
&gt; Jubilee was sleepy, and close her eyes, i am sorry maybe because i am late for start ngaji jubilee have feel sleepy, jadi saya menulis beberapa huruf Hijaiyah dan jubilee yang menyebutkan nama hurufnya, 
3. Doa 
&gt; Jubilee want baca doa entering home and before sleeping, and then i say to her going to sleeping,
Fighting jubilee ☺️ 
Semoga Alloh paring kemudahan, kelancaran, kebarokahan dan ilmu yang bermanfaat, aamiin 🤲</t>
  </si>
  <si>
    <t>August 13, 2024 12:45 pm</t>
  </si>
  <si>
    <t>👉Bacaan
Surat al alaq and surat al qodr
Alhamdulillah He did well, amal sholih tetap nderes 
👉Mengenalkan doa berlindung dari syirik
👉Mengenalkan tajwid  alif lam  syamsiyah dan alif lam komariyah
👉makna surat al a'rof ayat 44
Report
Alhamdulillah Dwiki bisa mengikuti pengajian dg baik, semoga Alloh paring manfaat dan barokah. Next ngaji insyaallah with mas Zul. He said he can ngaji again tomorrow morning, siiip dwiki. Semangat💪</t>
  </si>
  <si>
    <t>August 13, 2024 2:55 pm</t>
  </si>
  <si>
    <t>1. baca alqur'an surat annisa ayat 155-158
2. Muroja'ah surat2 pendek 
al fatihah 
annas
al falaq
al ikhlas
al kautsar 
al asr
annashr
3. menulis hija'iyah 
note untuk Grazia :
1. amalsholih sampaikan apabila ada kesulitan dalam membaca al qur'an yaa, 
2. usahakan sebelum mengaji muroja'ah dengan disimak oleh mama atau papa nya yaa
semangat graziaa...</t>
  </si>
  <si>
    <t>1. Bacaan tilawati 5 hal.2 
minggu lalu bacaannya sudah lancar walaupun 75%, tapi hari ini bacaannya kurang lancar, amalsholih nderes lagi dirumah minta di simak oleh papa atau mama yaa...
2. muroja'ah 
surat al humazah
at takatsur
al ma'un
al kafirun
3. surat al qori'ah 
ayat 1-3 alhamdulillah sudah hafal
ayat 4 masih proses menghafal
4. asma'ulhusna 1-65
5. doa ketika ada angin kencang
masih proses menghafal
6. review doa2 harian
doa masuk rumah
doa ketikan tertimpa musibah
doa ketika melihat orang yg terkana musibah
7. doa penutup
doa minta sehat
doa minta ketetapan iman
doa minta sabar
doa minta ilham yg benar
doa minta ilmu yg bermanfaat
doa pagi sore3x
doa kedua orangtua
doa kebikan dunia akhirot
PR KIRANA 
amalsholih nderes tilawatinya yaa 
TO PARENTS
amalsholih membantu nyimak bacaan kirana yaa ...</t>
  </si>
  <si>
    <t>August 13, 2024 11:11 pm</t>
  </si>
  <si>
    <t>A. Bacaan Tilawati 1 Hal 8
&gt; Amalsholeh untuk next meeting mengulang lagi membaca page 8
B. Murajaah
- Doa pagi dan sore
- Doa mencari ilmu yang bermanfaat
- Doa minta ilham yang baik
- Doa untuk kedua orang tua
- Doa kebaikan dunia dan akhirot
- Doa sebelum dan sesudah makan
- Doa sebelum dan sesudah tidur
- Asmaul Husna 1-20
&gt; Amalsholeh untuk selalu mempraktekkan daily doa
C. Menulis Huruf Hijaiyah
&gt; ا ب ت ث ج ح خ
•NOTE•
&gt; Alkhamdulillah ngajinya hari ini khodijah berjalan baik hanya saat membaca tilaway saja yang moodnya berubah tapi masih etetep bisa focus, good girl khodijah🫶🏻
&gt; Insyaallah besok belajar menulis huruf ijaiyah lagi yaa</t>
  </si>
  <si>
    <t>August 13, 2024 11:29 pm</t>
  </si>
  <si>
    <t>1. Mengetahui batas batas mahrom
&gt; Alhamdulillah insyaalloh Mikail sudah sedikit banyak  faham mengenai mahrom dan harom dalam keluarga 
2. Tilawati 5 halaman 6
&gt; Kita baca line 1-2, Alhamdulillah Mikail baca dengan baik dan lancar
3. Asmaul Husna 1-65
&gt; Alhamdulillah Mikail bisa menyebutkan Asmaul husna 1-50 dengan baik dan benar, tapi masih sedikit lupa dari 55-65
4. Doa masuk rumah 
&gt; Mikail bisa menghafal doa masuk rumah dengan baik 
5. Murajaah surat 
&gt; Surat Al humazah ✓ 
&gt; Surat Al Fil ✓ 
Fighting Mikail 💪☺️
Semoga Alloh paring kemudahan, kelancaran, kebarokahan dan ilmu yang bermanfaat, aamiin 🤲</t>
  </si>
  <si>
    <t>August 13, 2024 11:35 pm</t>
  </si>
  <si>
    <t>1. Baca tilawati 
&gt; Jubilee baca tilawati 3 hal 36 line 1-last dengan baik dan lancar, jadi kita bisa lanjut ke hal selanjutnya, jangan lupa menderes dengan mama sebelum pengajian ya jubilee 
2. Murajaah doa 
&gt; Jubilee want baca doa, kita murajaah doa entering market, sepertinya jubilee masih belum hafal doanya.
3. Menulis huruf Hijaiyah 
&gt; Jubilee menggambar beberapa benda, dan dia bisa menyebutkan semua huruf Hijaiyah dan menyebutkan huruf Hijaiyah yang saya tulis. 
Fighting jubilee 💪☺️
Semoga Alloh paring kemudahan, kelancaran, kebarokahan dan ilmu yang bermanfaat, aamiin 🤲</t>
  </si>
  <si>
    <t>August 14, 2024 2:44 am</t>
  </si>
  <si>
    <t>👉Bacaan
Surat Jin ayat 1-7
Alhamdulillah bacaannya cukup bagus, amsol tetep menderes. Mohon maaf Mulai bulan ini bacaannya di kurangi untuk mengejar materi yang lain
👉 mengenalkan tajwid mad layyin
Alhamdulilah Abi langsung paham
👉mengenalkan huruf pegon serta contoh contohnya
Alhamdulillah meskipun sebelum di kenalkan Abi said it's hard tapi setelah kenal dia bisa memahami. Bahkan ketika di kasih latihan soal dia  bisa mengerjakan. Good Job Abi👍
👉Makna surat al an'am 43 &amp; al baqoroh ayat 117-118
Alhamdulillah Abi bisa memahami isi ayat2 nya
Report
Alhamdulillah pengajian bisa berjalan dg lancar, tidak ada kendala. Semoga Alloh paring manfaat dan barokah</t>
  </si>
  <si>
    <t>August 14, 2024 7:23 am</t>
  </si>
  <si>
    <t>1. Bacaan Tilawati jilid 2 halaman 8
Untuk membaca Tilawati masbkhay masih kesulitan di bagian harokat kasroh roh dan domah masih dalam tahap belajar karena memang baru mempelajari insyaallah dengan banyak deres bisa semakin lancar semangat mas khayyy 
2. Asmaul Husna 1-20
3. Doa" sehari hari
4. Doa masuk kamar mandi dan doa memakai pakaian 
5. Surat Al Fatihah dan An nass 
Untuk hafalan mas khay Alhamdulillah sudah ada beberapa yang hafalan lebih banyak deres dan hafalan juga ya mas di rumah 
6. Mengetahui Qur'an hadist jamaah 
Mas khay antusias saat mendengar penyampaian materi dr Bella bahkan mas khay menanyakan beberapa pertanyaan ttg Qur'an hadist jamaah semangat mas khay 
PR
• Deres Tilawati jilid 2 halaman 8 bersama bunda 
• Deres semua hafalan baru maupun hafalan lama bersama bunda 
Untuk pengajian pada season ini Alhamdulillah berjalan dengan baik dan lancar 
See you next season mas khay</t>
  </si>
  <si>
    <t>August 14, 2024 7:30 am</t>
  </si>
  <si>
    <t>1. Bacaan Tilawati jilid 2 halaman 8 
Bacaan mas khay belum di naikkan karena mas khay masih agak kesusahan untuk membedakan harokat kasroh dan dhomah tp ttp semangat ya mas khay banyak deres di rumah 
2. Asmaul Husna 1-20
3. Doa" sehari hari 
4. Doa masuk kamar mandi dan doa memakai pakaian 
5. Surat Al Fatihah dan An nass 
Untuk hafalan mas khay sudah lumayan hafal namun masih ada beberapa yang lupa di awalannya dan juga masih perlu di pancing banyak deres lagi ya mas 
6. Birrul walidain 
Mas khay bisa menjawab perbuatan" apa saja yang termasuk berbakti dan durhaka kepada orang tua 
PR
• Deres bacaan Tilawati jilid 2 halaman 8 bersama bunda 
• Deres semua hafalan baru maupun hafalan lama bersama bunda 
Untuk pengajian pada season ini Alhamdulillah berjalan dengan baik dan lancar 
See you next season mas khay</t>
  </si>
  <si>
    <t>August 14, 2024 7:36 am</t>
  </si>
  <si>
    <t>1. Membaca Tilawati jilid 2 halaman 8 
Untuk bacaan mas khay sementara kita ulang " dulu sampai bisa karena masih  kesulitan dalam membaca harokat sampai menangis tp setelah di bujuk Alhamdulillah bisa lanjut mengaji lagi sampai selesai 
2. Asmaul Husna 1-20 
3. Doa sehari hari 
4. Doa masuk kamar mandi dan memakai pakaian 
5. Surat Al Fatihah dan An nass 
Untuk hafalan mas khay sudah lumayan hafal hanya saja masih perlu di pancing dan juga kadang mas khay kurang fokus sehingga ada beberapa yang keliru 
6. Mengenal rukun iman dan rukun Islam 
Mas khay bersama sama dengan Bella menyebutkan rukun iman dan rukun Islam 
PR
• Deres Tilawati jilid 2 halaman 8 bersama bunda 
• Deres semua hafalan baru maupun hafalan lama bersama bunda 
Untuk pengajian pada season ini Alhamdulillah berjalan dengan baik dan lancar 
See you next season mas khay</t>
  </si>
  <si>
    <t>August 14, 2024 11:18 am</t>
  </si>
  <si>
    <t>A. Bacaan Tilawati 6 pg. 17-18
Lancar dan bagus bacaannya tapi sometimes Nadeen keliru baca harokatnya, semoga next meeting Nadeen tambah good bacaanya,good girl
B. Review daily doa² : 
D. Pagi dan sore 
D. Raja istighfar 
D. Ketetapan iman 
D. Minta Ilham yg baik 
D. To be patient 
D. Asking to get health 
D. Masuk n keluar rumah 
D. Breakfasting 
D. Masuk n keluar masjid 
D. Minum susu 
D. Memakai pakaian baru 
Asmaul Husna 1-70 ( baru sampai 1-66 ) 
C. Praktek solat 
Alkhamdulillah praktek solatnya bagus tapi bacaannya terlalu cepat dan dengung panjang pendeknya belom pas karna terllau cepat itu, but that's good for Nadeen 
Oh yaa... Untuk rukuk nya Nadeen terlalu tinggi jadi agak kebawah ya
Semoga Nadeen bisa jadi anak yg baik,lancar dan barokah, semoha hafalannya bisa terjaga dengan baik, ngajinya tambah semangat lagi sekolahnya juga diberi semangat lagi 
And may Alloh bless you 
See you next meeting Nadeen,bye...</t>
  </si>
  <si>
    <t>August 14, 2024 12:37 pm</t>
  </si>
  <si>
    <t>Bacaan
Surat al bayyinah and azzalzalah
Those are surat pendek so it's easy for him but masih ada kurang dengung, kurang panjang  it's ok. Tetap banyakin nderes
Mengajari Dwiki opening ngaji
Step by step
Makna adilah halaman 76-78
He did well, and alhamdulillah he can understand about the countains of  hadist
Report
Alhamdulillah pengajian bisa berjalan dengan lancar, Dwiki juga bisa mengikuti pengajian dg baik. Semangatnya saya acungi jempol👍 semoga Alloh paring manfaat dan barokah. Aamiiin🤲</t>
  </si>
  <si>
    <t>August 14, 2024 1:29 pm</t>
  </si>
  <si>
    <t>Bacaan
Tilawaty jilid 3 , 4 baris terakhir halaman 36
Amal sholih nderes again with mama ya Jubilee, masih ada yg kebalik baca hurufnya
😅😊
Menulis huruf fa' and kof
Alhamdulillah she did well
Good job jubilee
Report
Alhamdulillah jubilee bisa mengikuti pengajian dg baik, pengajian bisa berjalan dg lancar dan tidak ada kendala. Semoga Alloh paring manfaat dan barokah. Aamiiin🤲🤲🤲 see you tomorrow jubilee😘😘😘😘</t>
  </si>
  <si>
    <t>August 14, 2024 4:17 pm</t>
  </si>
  <si>
    <t>1 Minggu ini izin, karena sedang pindahan rumah
Insya Allah mulai lagi minggu depan</t>
  </si>
  <si>
    <t>August 15, 2024 1:14 am</t>
  </si>
  <si>
    <t>Bacaan
Surat Al-Baqarah ayat 195-196
Alhamdulillah bacaan Irsan meningkat sehingga di pengajian berikutnya insyaallah tidak perlu follow after me when baca qur'an. Tapi amal sholih tetap banyak menderes ya👍
Belajar pegon lagi
Alhamdulillah irsan bisa faham. Jangan lupa PR nya di kerjain ya Irsan
Makna kitabusshola page 62
Alhamdulillah Irsan bisa memahami isi hadis dengan baik
Report
Alhamdulillah pengajian lancar, Irsan bisa mengikuti pengajian dg baik. Dia juga memperhatikan. Mugo2 Alloh paring manfaat dan barokah</t>
  </si>
  <si>
    <t>August 15, 2024 1:45 am</t>
  </si>
  <si>
    <t>1. Menulis 2 Dalil Membela
&gt; PR: di hafalkan 1 dalil membela
2.  Review hafalan dalil mengaji dan mengamal
&gt; alhamdulillah bagus
3. Bacaan QS. Ash-Shofat 154-182
&gt; alhamdulillah bagus tapi tetap terus teliti panjang pendeknya
4. makna k. shoum hal. 27-28 dan reconveying
&gt; alhamdulillah sangat bagus
moga2 Allah paring barokah... amin</t>
  </si>
  <si>
    <t>August 15, 2024 1:02 am</t>
  </si>
  <si>
    <t>🌟*BACAAN*
- Tilawati 6 halaman 20 98%
- Tilawati 6 halaman 21( mb nadeen baru menderes 1x, sehingga bacaannya masih kurang lancar, dan karena ayatnya sangat panjang jadi berhentinya masih kurang tepat karena nafasnya tidak kuat, besok di ulangi lagi ya, mohon di kasih tanda pemberhentian agar saat mengulangi pas)
🌟*HAFALAN DO'A*
- Memakai pakaian baru dibaca 3x
- Asmaul Husna 1-68 ( mbak nadeen ada beberapa nomor yang lupa dan ke skip )
- Masuk pasar 100%
- Ketika ada petir 100%
- Kedua orang tua 100%
- Ketika tertimpa musibah 100%
- Ketika melihat ornag yang terkena musibah 100%
- Naik kendaraan 100%
- Angin kencang 100%
- Turun hujan 100%
- after adzan 100%
- Ketika marah 100%
- Menjenguk orang sakit 100%
- Ketika barsin 100%
🌟*PEGON*
menulis number dalam bentuk pegon ( 1- 5 ), masih tahap permulaan jadi belum bisa memaksa nadeen untuk menulis banyak, karena nadeen terkadang masih kebingungan dengan maksud saya, tapi Insya Allah jika dilakukan secara rutin nanti mbak nadeen bisa menulis pegon dengan benar
📌*PR*
- Menderes Tilawati 6 Halaman 21
- Menderes Do'a memakai pakaian baru
- Menderes Asmaul Husna 1-70
- Menulis pegon Number 6 sampai 10
Alkhamdulillah mbak nadeen ngaji dg sangat semangat hari ini 🥰🥰 bisa menjawab my questions about Sholat, what if miss the rokaat how to repeat it,, good job 👍🏻👍🏻</t>
  </si>
  <si>
    <t>August 15, 2024 2:29 am</t>
  </si>
  <si>
    <t>Bacaan surat jin ayat 8-14
Alhamdulillah bacaannya semakin meningkat, a
Amal sholih tetap menderes
Membaca Doa mohon kesehatan 3x (almost hafal) 
Membaca asmaulhusna 1-99 ( alhamdulillah almost hafal 40 numbers
Tebak2an tajwid alhamdulillah bisa menebak nama- nama tajwid termasuk tajwid yg baru di ajarkan seperti mad majib muttasil, mad layyin, alif lam komariyah dll
Makna surat al baqoroh ayat 119-122
Alhamdulillah Abi bisa memahami isi ayat dg baik
Report
Alhamdulillah pengajian bisa berjalan dg lancar tanpa kendala. Semoga Alloh paring manfaat dan barokah. See you in the next ngaji Abi🖐 Nice ngaji with you 😊</t>
  </si>
  <si>
    <t>August 15, 2024 2:34 am</t>
  </si>
  <si>
    <t>A. Bacaan Tilawati 6 pg. 10-11 
Bacaan nya bagus, always repeat by herself when get wrong and always minta bacaan terus,hehe 
Oh ya Dinda Menderes lagi yaps, more over pay intention sama harokatnya dan maf thobi'i 
B. Asmaul Husna71-80 (belom tercapai,masih baca) 
C. Daily doa² 
D. Sneezing ✓ 
D. Get y mad ✓ 
D. Breakfasting (belom tercapai) 
D. Enter in the market (belum tercapai) 
D. Hearing the thunder ✓ lupa² 
D. Get accident (belum tecapai) 
D. Aqidah 
Expalin what is Alquran and Al hadis 
Because,she has tired maybe she hasn't understood, in Syaa Alloh next meeting lagi
Semoga Dinda Alloh paring bisa jadi anak yg baik,solihah, dan berakhlaqul Karimah dan barokah,Aamiin</t>
  </si>
  <si>
    <t>August 15, 2024 7:57 am</t>
  </si>
  <si>
    <t>1. Opening about gratitude we're in jama'ah so organized, and we can apply every knowledge.
2. Manqul Jannah wannaar pg 38-42, tentang ukuran badan nya org2 ahli neraka dan minuman nya org2 ahli neraka.
3. Doa by Kayla.
NB: Alhamdulillah lancar ngaji nya, semoga Kayla faham dgn semua materi nya, dan lancar barokah kerja nya supaya bisa infaq shodaqoh yg banyak barokah. Aamiin</t>
  </si>
  <si>
    <t>August 15, 2024 1:36 pm</t>
  </si>
  <si>
    <t>Bacaan
 tilawaty 3 page 36 (last 4 lines) and teach page 37 (first 4 lines) 
Alhamdulillah She did well page 36 .yey😄Then, She can go to the next page👍
Write hijaiyah letter "kaf" &amp;"lam"
She can do well too, alhamdulillah
Report
Alhamdulillah the ngaji is running well, Jubilee can follow the ngaji full of smile, and semangat💪 may Alloh give benefit and barokah. See you in the next ngaji jubilee 🖐 Nice ngaji with you🥰</t>
  </si>
  <si>
    <t>August 15, 2024 1:48 pm</t>
  </si>
  <si>
    <t>1. Baca tilawati 5 
&gt; Kirana baca tilawati 5 page 2 ( all ) Alhamdulillah, Kirana baca dengan baik dan lancar. 
2. Murajaah surat 
Tilawati 5 hal 2 (all ) 
&gt; An nas 
&gt; Al Falaq
&gt; Al ikhlas 
&gt; Al Kausar
&gt; Al Fil 
&gt; Al Nasr 
&gt; Al asr 
&gt; Al kafirun 
&gt; Al Maun 
&gt; Al humazah ( baca) 
&gt; At Takasur
&gt; Al Qoriah ( baca ) 
&gt; Al Quraisy 
&gt; Al lahab
3. Doa 
&gt; Kirana menghafalkan doa barunya doa ketika ada angin kencang, Alhamdulillah Kirana bisa mengikuti 
&gt; Doa penutup 
4. 6 thobiat luhur 
&gt; Kirana mengenal 6 thobiat luhur melalui tepuk tepuk, dan kita juga review tentang 5 bab dan 4 tali keimanan.
Fighting Kirana 💪☺️
Semoga Alloh paring kemudahan, kelancaran, kebarokahan dan ilmu yang bermanfaat, aamiin 🤲</t>
  </si>
  <si>
    <t>August 15, 2024 2:16 pm</t>
  </si>
  <si>
    <t>Maaf tadi durasi cuma keketik 1 menit</t>
  </si>
  <si>
    <t>August 15, 2024 2:52 pm</t>
  </si>
  <si>
    <t>1. Baca tilawati 4 halaman 25 
&gt; Alhamdulillah Gabriel baca dengan baik , tapi Gabriel masih salah panjang pendeknya di 
baris ke 4 " kolii lun, "  
baris ke 5 " aq qoo bikum " 
baris ke 6 " kaa na mukminan " 
baris ke 8  " laa yak lamuna "
Insyaalloh dengan Gabriel sering menderes dan minta di dampingi ketika menderes, bisa lebih lancar lagi
2. Hafalan surat Al Qoriah 
&gt; Gabriel masih proses menghafalkan surat Al Qoriah sampai ayat 5 
3. Murajaah surat 
&gt; At Takasur ✓
&gt; Al Maun ✓
&gt; Al lahab ✓
&gt; Al Quraisy ✓
&gt; Al Kafirun ✓ 
Fighting Gabriel 💪☺️
Semoga Alloh paring kemudahan, kelancaran, kebarokahan dan ilmu yang bermanfaat, aamiin 🤲</t>
  </si>
  <si>
    <t>August 15, 2024 3:08 pm</t>
  </si>
  <si>
    <t>1. Asmaul Husna 
&gt; Chester murajaah Asmaul Husna 1-99 dengan baik 
2. Surat Al kafirun 
&gt; Chester hafal ayat 1-4, dan masih lupa dengan ayat selanjutnya 
3. Doa 
&gt; Entering home ( masih proses menghafal) 
&gt; Leaving home, Alhamdulillah chester sudah hafal 
4. Writing kitabati 
&gt; Chester write page 25 dengan baik dan benar 
5. Baca tilawati 
&gt; Chester baca tilawati 4 page 41 line 1-2 dengan baik dan lancar, 
Fighting chester 💪☺️
Semoga Alloh paring kemudahan, kelancaran, kebarokahan dan ilmu yang bermanfaat, aamiin 🤲</t>
  </si>
  <si>
    <t>August 16, 2024 12:37 am</t>
  </si>
  <si>
    <t>● Materi:
1. Baca tilawati 4 halaman 25 
&gt; Alhamdulillah Gabriel baca dengan baik , tapi Gabriel masih salah panjang pendeknya di 
baris ke 4 " kolii lun, "  
baris ke 5 " aq qoo bikum " 
baris ke 6 " kaa na mukminan " 
baris ke 8  " laa yak lamuna "
Insyaalloh dengan Gabriel sering menderes dan minta di dampingi ketika menderes, bisa lebih lancar lagi
2. Hafalan surat Al Qoriah 
&gt; Gabriel masih proses menghafalkan surat Al Qoriah sampai ayat 5 
3. Murajaah surat 
&gt; At Takasur ✓
&gt; Al Maun ✓
&gt; Al lahab ✓
&gt; Al Quraisy ✓
&gt; Al Kafirun ✓ 
Fighting Gabriel 💪☺️
Semoga Alloh paring kemudahan, kelancaran, kebarokahan dan ilmu yang bermanfaat, aamiin 🤲</t>
  </si>
  <si>
    <t>August 16, 2024 1:01 am</t>
  </si>
  <si>
    <t>Bacaan 
Surat al Baqarah ayat 197-198
Alhamdulillah bacaan irsan sudah banyak peningkatan, tadi cuman kurang dengung di idghom biggunnah dan ada beberapa huruf yg tidak panjang tapi di baca panjang. Beberapa huruf saja. Kayaknya karna kecepetan pas baca😅Tetap semangat Irsan💪
Mengenalkan tajwid lam jalalah tafkhim, lam jalalah tarki', ro' tafkhim dan ro' tarki'
Tebak- tebak an tajwid
Menge check PR pegon
Makna Kitabusshola halaman 62-63
Report
Alhamdulillah pengajian bisa berjalan dg lancar, tidak ada kendala. Semoga Alloh paring manfaat dan barokah
Report</t>
  </si>
  <si>
    <t>August 16, 2024 2:56 pm</t>
  </si>
  <si>
    <t>1. Membaca Tilawati jilid 2 halaman 8
Alhamdulillah untuk bacaan mas khay hati ini sudah ada peningkatan walaupun masih ada beberapa yang salah tp insyaallah bisa di lanjutkan halaman berikutnya 
2. Asmaul Husna 1-20
3. Doa" sehari hari 
4. Doa masuk kamar mandi dan doa memakai pakaian 
5. Surat Al Fatihah dan surat an nass
Alhamdulillah untuk hafalan sedikit demi sedikit Alhamdulillah mulai hafal hanya saja kadang masih perlu di pancing dan lupa di pertengahan atau akhir doa dan surat
6. Menulis huruf Hijaiyah 
Alhamdulillah mas khay bisa menulis huruf Hijaiyah walaupun ada beberapa huruf yang harus di contoh kan Bella terlebih dahulu 
7. Mengenal wajib nya sholat 
Mas khay Alhamdulillah sudah mengerti wajibnya sholat dan juga beberapa kali sudah mulai mau ikut sholat berjamaah bersama dengan keluarga yeyyy good job mas khay
PR
• Deres Tilawati jilid 2 halaman 9 bersama bunda 
• Deres semua hafalan baru maupun hafalan lama bersama bunda 
Untuk pengajian pada season ini Alhamdulillah berjalan dengan baik dan lancar 
See you next season mas khay</t>
  </si>
  <si>
    <t>August 16, 2024 3:05 pm</t>
  </si>
  <si>
    <t>1. Membaca Tilawati jilid 2 halaman 9 
Mas khay Alhamdulillah sudah mulai mengenal tanwin namun masih kesulitan di dalam mengucapkan dan membedakan dengan Fathah biasa masih perlu bantuan dan bimbingan dari bundanya banyak deres ya mas khay..
2. Asmaul Husna 1-25
3. Doa" sehari hari 
4. Doa masuk kamar mandi dan doa memakai pakaian 
5. Surat Al Fatihah dan An nass 
Untuk hafalan mas khay Alhamdulillah sudah mulai ada peningkatan yang awalnya masih di tuntun sekarang sudah bisa baca sendiri walaupun masih perlu di bimbing dan di pancing awalan doa atau Surat nya 
6. Menulis angka arab 
Mas khay bisa menirukan dan mencontoh tulisan Bella dan mas khay bisa menebak berapa angka yang Bella tulis yeayy good job mas khay 
7. Mengenal dan menyebut kan 5 bab dan 4 tali keimanan 
Mas khay bersama" dengan Bella mengenal dan juga membahas menyebutkan 4 tali keimanan dan 5 bab bahkan mas khay juga mau tepuk" 5 bab semangat mas khay 
PR
• Deres bacaan Tilawati jilid 2 halaman 9 bersama bunda di rumah 
• Deres semua hafalan baru maupun hafalan lama bersama bunda minimal 1 dia atau surat di baca 5 kali
Untuk pengajian pada season ini Alhamdulillah berjalan dengan baik dan lancar 
See you next season mas khay</t>
  </si>
  <si>
    <t>August 16, 2024 3:13 pm</t>
  </si>
  <si>
    <t>1. Membaca Tilawati jilid 2 halaman 9 
Mas khay masih mengulangi di season ini karena masih awal" belajar tentang harokat kasroh dhomah dan juga awal belajar tentang tanwin semangat mas khayyy 
2. Asmaul Husna 1-25
3. Doa sehari hari 
4. Doa masuk kamar mandi dan memakai pakaian 
5. Surat Al Fatihah dan An nass 
Alhamdulillah hafalan mas khay sudah lumayan hafal namun masih perlu di bimbing dan di ingatkan awal surat dan doa nya banyak deres ya mas khay 
6. Mengenal birrul walidain 
Mas khay bisa membedakan mana perilaku yang berbakti kepada orang tua dan perilaku yang durhaka kepada orang tua 
Semangat mas khay 
PR
• Deres Tilawati jilid 2 halaman 9 bersama bunda di rumah kalau bisa deresnya di ulang" ya mas jangan cuma 1 kali
• Deres semua hafalan baru maupun hafalan lama bersama bunda ya jangan hanya di baca sekali diusahakan berulang" sehingga cepat hafal 
Untuk pengajian pada season ini Alhamdulillah berjalan dengan baik dan lancar 
See you next season mas khay</t>
  </si>
  <si>
    <t>August 16, 2024 3:25 pm</t>
  </si>
  <si>
    <t>1. Membaca Tilawati jilid 2 halaman 9 
Bacaan mas khay Alhamdulillah sudah mulai ada peningkatan namun di season ini mas khay kurang fokus dan juga sempet nangis dan badmood karena susah katanya tapi it's ok mas khay bisa menyelesaikan sampai akhir materi 
2. Asmaul Husna 1-25
3. Doa" sehari hari
4. Doa masuk kamar mandi dan doa memakai pakaian 
5. Surat Al Fatihah dan An nass 
Untuk hafalan mas khay sudah lumayan hafal hanya saja masih perlu banyak di deres di rumah ya mas dan mas khay kurang fokus sehingga agak lupa" surat dan doanya semangat mas khayyy 
6. Mengetahui Qur'an hadist jamaah 
Mas khay Alhamdulillah bisa menerima materi dari Bella dan sudah tau apa itu Qur'an hadist jamaah secara sederhana 
Good job mas khay 
PR
• Deres bacaan Tilawati jilid 2 halaman 9 bersama bunda ya dan di usahakan di ulang" i minimal 3 kali
• Deres semua hafalan baru maupun hafalan lama bersama bunda di ulang" minimal 5 kali agar cepat hafal 
Untuk pengajian pada season ini Alhamdulillah berjalan dengan baik dan lancar 
See you next season mas khay</t>
  </si>
  <si>
    <t>August 16, 2024 3:33 pm</t>
  </si>
  <si>
    <t>1. Membaca Tilawati jilid 2 halaman 10
Alhamdulillah bacaan mas khay sudah mulai ada peningkatan walaupun masih ada beberapa yang keliru dan butuh di bimbing tapi mas khay sudah tidak nangis lagi 
2. Asmaul Husna 1-25
3. Doa" sehari hari 
4. Doa masuk kamar mandi dan doa memakai pakaian 
5. Surat Al Fatihah dan An nass 
Alhamdulillah hafalan mas khay sudah mulai banyak yang hafal sekarang tidak usah menuntun lagi hanya saja masih perlu di pancing awalan nya semangat mas khayy
6. Mengenal rukun iman dan rukun Islam 
Mas khay bisa menerima materi dr Bella dengan baik walaupun belom hafal mas khay sudah bisa mengerti apa itu rukun iman dan rukun Islam secara sederhana 
Semangat mas khay 
PR
• Deres semua hafalan baru maupun hafalan lama bersama bunda di rumah dan di ulang " sampai hafal ya mas 
• Deres Tilawati jilid 2 halaman 10 bersama bunda di rumah di usahakan ndrresnya di ulang" sampai 3 kali atau lebih agar cepat lancar
Untuk pengajian pada season ini Alhamdulillah berjalan dengan baik dan lancar 
See you next season mas khay</t>
  </si>
  <si>
    <t>1. Membaca Tilawati jilid 2 halaman 10
Mas khay masih kesulitan di dalam membaca huruf yang ada tanwin nya dan kadang pula masih bingung membaca huruf dengan harokat kasroh dan dhomah semangat mas khay banyak deres ya 
2. Asmaul Husna 1-25
3. Doa sehari hari 
4. Doa masuk kamar mandi dan doa memakai pakaian 
5. Surat Al Fatihah dan An nass 
Hafalan mas khay Alhamdulillah sudah ada peningkatan sekarang sudah tidak di tuntun lagi hanya saja masih perlu di pancing awalan nya insyaallah dengan banyak deres di rumah akan bisa cepat hafal 
6. Mengenal wajib nya sholat 
Alhamdulillah mas khay sudah tau hukumnya sholat dan mas khay juga sudah lumayan sering praktek sholat berjamaah bersama ayah dan bunda good job mas khay di tingkatkan yaa
PR
• Deres semua hafalan baru maupun hafalan lama bersama bunda ya jangan lupa untuk di ulang " minimal 3 kali
• Deres bacaan Tilawati jilid 2 halaman 10 bersama bunda di usahakan di ulang" minimal 3 kali yaa per doa atau surat 
Untuk pengajian pada season ini Alhamdulillah berjalan dengan baik dan lancar
See you next season mas khay</t>
  </si>
  <si>
    <t>August 16, 2024 10:21 pm</t>
  </si>
  <si>
    <t>1. Baca tilawati 
&gt; Alhamdulillah jubilee baca tilawati 3 halaman 37 baris 5-8 dengan baik dan lancar, insyaalloh kita bisa lanjut ke halaman 38 
2. Writing Hijaiyah letter 
&gt; Alhamdulillah jubilee bisa menulis huruf 
ف ل ا ب  dengan benar 
3. Murajaah doa 
&gt; Jubilee said if she want murajaah doa 
&gt; Doa before eating 
&gt; Doa after eating 
&gt; Doa before sleeping 
&gt; Doa after sleeping 
&gt; Doa entering mosque 
&gt; Doa when wake up 
&gt; Doa kedua orang tua 
Fighting jubilee 💪 ☺️ 
Semoga Alloh paring kemudahan, kelancaran, kebarokahan dan ilmu yang bermanfaat, aamiin 🤲</t>
  </si>
  <si>
    <t>August 17, 2024 2:38 pm</t>
  </si>
  <si>
    <t>1. Bacaan Tilawati 6 pg. 21 
Alkhamdulillah good bacaan and always menderes yaa 
2. Tajweed : 
• ikhfa haqiqi 
Alkhamdulillah Nadeen bisa tau mana bacaan yg tajweed nya ikhfa', even sedikit lupa huruf apa aja but that's cool 
• Idghom bighunnah 
In sya Alloh Nadeen udah lancar nih kalo idgom bigunnah nya, sebab dh lancar 
3. Review surat² 
• s. Al zalzalah 100% 
• s. At takatsur 100% 
• s. Al Qoriah 100% 
• s. Al 'adiyat 100% 
• s. As syams (random surat) 100% 
Waw it's amazing Nadeen good job and improve yaaa
4. 3 sukses 
Explain sedikit tentang Having good character, but I think Nadeen masih confuse sama tata bahasa nya mba Dilla
Homework: 
✓ Nadeen, bacaannya improve lagi, it's like baca slowly, pay intention to takweed n Makhroj 
✓ wali Nadeen, support Nadeen dengan selalu remind her about bacaannya dan simak hafalannya 
✓ mba Dilla, in Syaa Alloh i will try to prepare materinya Nadeen before dan coba buat menata language so that Nadeen knows it 
Alkhamdulillah ngajinya seru dan lancar semoga Nadeen bisa menambah ilmunya dari mb Dilla dan MB rika,Aamiin dan kelak Nadeen dipermudah keperluan nya dan semua keluarga diberi kelancaran kebarokah dan sukses dunia akhirat, Aamiin</t>
  </si>
  <si>
    <t>August 17, 2024 2:49 pm</t>
  </si>
  <si>
    <t>1. Membaca Tilawati jilid 2 halaman 10
Bacaan mas khay Alhamdulillah sudah ada peningkatan namun masih perlu banyak deres sama bunda di rumah ya mas belajar membedakan Fathah biasa Fathah tain dan juga kasroh dhomah 
2. Asmaul Husna 1-25
3. Doa" sehari hari 
4. Doa masuk kamar mandi dan doa memakai pakaian 
5. Surat Al Fatihah dan An nass 
Untuk hafalan mas khay sudah lumayan hafal namun masih perlu di pancing awalan doa atau Surat insyaallah dengan banyak deres sama bunda bisa lebih hafal lagi 
6. Mengenal 4 tali keimanan dan 5 bab 
Walaupun mas khay belum hafal 4 tali keimanan dan juga masih lupa" dengan 5 bab namun mas khay antusias untuk menjawab pertanyaan" dari Bella semangat mas khay 
PR
• Menderes Tilawati jilid 2 halaman 11 bersama bunda di rumah jangan hanya di baca sekali ya diusahakan berulang kali 
• Menderes hafalan baru maupun hafalan lama bersama bunda ya mas di usahankan di ulang sebanyak 5 kali setiap doa 
Untuk pengajian pada season ini Alhamdulilah berjalan dengan baik dan lancar
See you next season mas khay</t>
  </si>
  <si>
    <t>August 17, 2024 2:59 pm</t>
  </si>
  <si>
    <t>1. Membaca Tilawati jilid 2 halaman 11
Untuk bacaan pada season ini Alhamdulillah mas khay bisa membaca dengan baik walaupun agak sedikit ngantuk tapi Alhamdulillah bisa menyelesaikan bacaan dengan baik di bimbing oleh bunda nya 
2. Asmaul Husna 1-25
3. Doa sehari hari
4. Doa masuk kamar mandi dan doa memakai pakaian 
5. Surat Al Fatihah sampai surat Al Falaq 
Untuk hafalan mas khay sudah lumayan hafal namun masih ada beberapa yang lupa di awalannya insyaallah dengan banyak deres sama bunda di rumah bisa tambah hafal lagi
6. Qur'an hadist jamaah 
Mas khay bisa mengetahui apa itu Qur'an hadist jamaah secara sederhana dan bisa mendengar kan penyampaian materi dari Bella dengan baik 
PR
• Menderes Tilawati jilid 2 halaman 11 bersama bunda ya mas jangan lupa deresnya di ulang " terus ya
• Menderes hafalan baru maupun hafalan lama bersama bunda ya mas jangan lupa di ulang" lebih dari 5 kali ya per surat atau doa 
Semangat mas khay 
Untuk pengajian pada season ini Alhamdulillah berjalan dengan baik dan lancar 
See you next season mas khay</t>
  </si>
  <si>
    <t>August 17, 2024 3:05 pm</t>
  </si>
  <si>
    <t>1. Membaca Tilawati jilid 2 halaman 11 
Alhamdulillah mas khay bisa membaca dengan tenang fokus dan good mood walaupun masih di bimbing oleh bunda ketika membaca semangat ya mas khayyyy 
2. Asmaul Husna 1-2
3. Doa sehari hari 
4. Doa memakai pakaian dan Doa masuk kamar mandi 
5. Surat Al Fatihah sampai surat Al Falaq 
Alhamdulillah dari doa " dan surat" diatas mas khay sudah banyak yg hafalan hanya masih perlu pembenaran beberapa lafat dan juga masih lupa" awalnya 
6. Rukun Islam dan Rukun iman 
Walaupun belum hafal mas khay bisa mendengar kan dan mengikuti materi yang di berikan Bella dengan baik dan fokus
PR
• Menderes Tilawati jilid 2 halaman 11 bersama bunda sebanyak 3kali
• Menderes hafalan baru maupun hafalan lama bersama bunda di rumah minimal pengulangan 5 kali per 1 surat atau doa 
Untuk pengajian pada season ini Alhamdulillah berjalan dengan baik dan lancar 
See you next season mas khay</t>
  </si>
  <si>
    <t>August 17, 2024 11:28 pm</t>
  </si>
  <si>
    <t>1. Asmaul Husna 
&gt; Alhamdulillah chester baca Asmaul husna 1-99 dengan baik dan lancar 
2. Surat Al kafirun 
&gt; Chester hafal surat Al kafirun, tapi chester masih sering tertukar di ayat 4 dan 5 
3. Doa 
&gt; Doa entering home ( masih proses menghafal ) 
&gt; Doa leaving home ( sudah hafal dengan baik ) 
4. Baca tilawati 
&gt; Chester baca tilawati 4 halaman 41 line 3-4 dengan baik dan lancar.
5. 3 sukses generus 
&gt; Alhamdulillah insyaalloh chester sudah hafal point dalam 3 sukses generus 
Fighting chester 💪☺️ 
Semoga Alloh paring kemudahan, kelancaran, kebarokahan dan ilmu yang bermanfaat, aamiin 🤲</t>
  </si>
  <si>
    <t>August 18, 2024 11:39 am</t>
  </si>
  <si>
    <t>A. Hafalan
Review doa harian - Surat pendek
Asmaul Husna 1-75 ( Masih lupa 66-75)
Surah Al fil ( Lancar ) + Al+Humazah 
B. PRAKTEK TAYAMMUM
PR: Listening Record Al - Humazah min. 10x
NB: Ngaji cuman 40 menit karna lagi upacara HUT RI dan kegiatan Kantor 🙏
Insha Allah ganti waktu next ngaji.</t>
  </si>
  <si>
    <t>A. Bacaan Tilawati 6 Hal 37-40
B. Review Hafalan 
Surah2 pendek dan Doa2 hafalan
Asmaul Husna 1-75 ( Masih kurang lancar 71-75)
Surah Al-fil lancar
Al-Humazah
C. Nasehat Bab birul walidain
PR: Al-Humazah &amp; Praktek Sholat</t>
  </si>
  <si>
    <t>August 18, 2024 12:25 pm</t>
  </si>
  <si>
    <t>1. Membaca surat Al Baqarah ayat 178 - 181
2. Membaca Tilawati jilid 4 halaman 21
Untuk bacaan mas ambo Alhamdulillah sudah ada peningkatan hanya saja masih perlu banyak deres di panjang pendek dan dengungnya masih agak kurang semangat mas ambo 
2. Doa" sehari hari 
3. Hafalan doa keluar rumah dan doa masuk masjid 
4. Asmaul Husna 1-40
5. Surat Al Asr dan Surat At Takatsur 
Alhamdulillah untuk hafalan sudah lumayan hafal dan Alhamdulillah mas ambo sering deres bersama bunda di rumah sehingga hafalan lebih meningkat
7. Penjelasan gerakan sholat 
Alhamdulillah mas ambo bisa mengikuti gerakan" yang Bella contohkan dan mas ambo bisa membenahi beberapa gerakan yang kurang tepat good job mas ambo
PR
• Deres surat Al Baqarah ayat 182-184 bersama bunda ya jangan lupa di ulang" ya bacaan 
• Deres semua hafalan baru maupun hafalan lama bersama bunda ya di usahakan di ulang 5 kali atau lebih 
Untuk pengajian pada season ini Alhamdulillah berjalan dengan baik dan lancar 
See you next season mas ambo</t>
  </si>
  <si>
    <t>August 18, 2024 12:40 pm</t>
  </si>
  <si>
    <t>1. Membaca surat Al Baqarah ayat 182-184
2. Membaca Tilawati jilid 2 halaman 21
Bacaan mas ambo sudah ada peningkatan hanya saja masih sering keliru di harokat dan mat thobiinya agak kepanjangan banyak deres ya mas di rumah 
3. Asmaul Husna 1-40
4. Doa sehari hari 
5. Doa masuk rumah dan Doa masuk masjid 
6. Surat Al Asr dan Surat At Takatsur 
Alhamdulillah hafalan mas ambo sudah ada peningkatan dari yang awalnya harus di pancing sekarang sudah banyak dia" yang bisa langsung baca sendiri semangat masn
 ambo 
PR
• Deres surat Al Baqarah ayat 185-186 bersama bunda di usahakan di baca 3 kali ya mas
• Dan untuk hafalan lama maupun hafalan baru amal Sholih ttp di deres di ulang" min 5kali per doa atau surat 
Untuk pengajian pada season ini Alhamdulillah berjalan dengan baik dan lancar 
See you next season mas ambo</t>
  </si>
  <si>
    <t>August 18, 2024 12:45 pm</t>
  </si>
  <si>
    <t>1. Membaca surat Al Baqarah ayat 185-186
Untuk bacaan mas ambo sekarang kita ulangi 2 kali baca per season sehingga yang tadi waktu baca 1 salah bisa di benarkan di bacaan ke 2dan Alhamdulillah sudah ada  peningkatan di dengung dengan metode ini 
2. Asmaul Husna 1-45
3. Doa sehari hari 
4. Doa masuk rumah dan Doa masuk masjid 
5. Surat Al fill- at Takatsur
Untuk hafalan mas ambo sudah lumayan hafal namun terkadang masih ada beberapa yang lupa" diawal surah atau doa semangat mas amboo 
6. Tajwid
Alhamdulillah mas ambo bisa menebak dan mencari tajwid di Al-Qur'an walaupun masih baca catatan 
PR
• Deres surat Al Baqarah ayat 187 bersama bunda di usahakan di baca min 3 kali ya mas
• Deres semua hafalan baru maupun hafalan lama bersama bunda ya di usahakan di ulang " min 5 kali
Untuk pengajian pada season ini Alhamdulillah berjalan dengan baik dan lancar 
See you next season mas ambo</t>
  </si>
  <si>
    <t>August 18, 2024 11:10 pm</t>
  </si>
  <si>
    <t>1. Praktik sholat 
&gt; sebelum sholat wudhu terlebih dahulu, alhamdulillah chester mau mempraktikkan ketika wudhu, Alhamdulillah sudah benar
2. Asmaul Husna 1-99 
&gt; Chester hafal 1-70 than we finish baca until 99 
3. Surat Al kafirun 
&gt; Chester sudah hampir hafal sepenuhnya surat Al kafirun 
4. Doa 
&gt; Doa entering home ( bisa mengikuti dengan membaca di layar ) 
&gt; Doa leaving home ( Alhamdulillah sudah hafal ) 
5. Writing 
&gt; Chester write kitabati page 28 dengan baik dan benar 
6. Baca tilawati 
&gt; Chester baca tilawati 4 page 41 line 5-6 dengan baik 
Report : 
Chester sudah baik, amalsholih lebih semangat lagi yaa, 
Fighting chester 💪 ☺️ 
Semoga Alloh paring kemudahan, kelancaran, kebarokahan dan ilmu yang bermanfaat, aamiin 🤲</t>
  </si>
  <si>
    <t>August 19, 2024 1:49 am</t>
  </si>
  <si>
    <t>1. Bacaan QS. Al Baqoroh ayat 154-158
&gt; Alhamdulillah bisa mengikuti bacaan guru dengan baik
2. Makna bhs Indonesia k. Jannah wannar hal. 35
&gt; Insyaallah keterangan nya next ngaji
3. Review doa berlindung dari siksa
&gt; Amal solih di hafalkan
4. Nasehat 3 sukses Generus: alim faqih
Note : Nissa minta ngaji faster malam ini... Amal solih dilanjut hafalan nya di rumah : Doa berlindung dari siksa
Moga2 Allah paring lancar barokah</t>
  </si>
  <si>
    <t>August 19, 2024 2:12 am</t>
  </si>
  <si>
    <t>A. Bacaan Tilawati 1 Hal 8
&gt; Alkhamdulillah sudah bagus dan lumayan lancar. Next meeting bisa baca pg 9
&gt; Amalsholeh untuk selalu menderes tilawati
B. Murajaah
- Doa pagi dan sore
- Doa mencari ilmu yang bermanfaat
- Doa minta ilham yang baik
- Doa untuk kedua orang tua
- Doa kebaikan dunia dan akhirot
- Doa sebelum dan sesudah makan
- Doa sebelum dan sesudah tidur
- Asmaul Husna 1-10
- Surat Al Fatihah
- Surat An Naas
&gt; Amalsholeh untuk selalu mempraktekkan daily doa
C. Menulis
*Angka arab 1-5*
&gt; Mengulang2 sampai paham dan hafal
•NOTE•
&gt; Hari ini belum sempat prakter wudhu insyaallah next meeting😅
&gt; Khodijah mau diceritai tentang buah. Insyaallah next meeting</t>
  </si>
  <si>
    <t>August 19, 2024 2:17 am</t>
  </si>
  <si>
    <t>A. Bacaan Tilawati 1 Hal 9
&gt; Amalsholeh next meeting mengulang lagi. Dan dibantu untuk penyebutan huruf ز
&gt; Amalsholeh untuk selalu menderes tilawati
B. Murajaah
- Doa pagi dan sore
- Doa mencari ilmu yang bermanfaat
- Doa minta ilham yang baik
- Doa untuk kedua orang tua
- Doa kebaikan dunia dan akhirot
- Doa sebelum dan sesudah makan
- Doa sebelum dan sesudah tidur
- Surat Al Fatihah
- Surat An Naas
&gt; Amalsholeh untuk selalu mempraktekkan daily doa
C. Menulis
*Angka arab 1-5*
&gt; Mengulang2 sampai paham dan hafal. Ada selingan buat gambar dan khodijahnya excited kalau do it.
D. Praktek wudhu
&gt; Amalsholeh dibantu untuk diajarkan wudhu biar terbiasa
•NOTE•
&gt; Next meeting khodijah mau di cerita i lagi tentang dinosaurus😂</t>
  </si>
  <si>
    <t>August 19, 2024 2:36 am</t>
  </si>
  <si>
    <t>A. Bacaan surat An Nur ayat 11-20
&gt; Alkhamdulillah bacaannya Dehan sudah membaik dan lancar. Dan mulai membiasakan membaca sesuai dengan waqof dan tajwidnya.
B. Murajaah
Asmaul Husna 1-40
Doa sujud Al Quran
Doa keluar masuk rumah
Doa Ketika ada angin kencang (new hafalan)
Surat Al Humazah
Surat Al Ashr
Surat At Takatsur (new hafalan)
&gt; Amalsholeh untuk bisa mempraktekkan daily doa
C. Makna K.sholah hal 142-144
D. Mahrom
&gt; Review tentang mahrom 
•NOTE•
&gt; Amalsholeh untuk bapak dan ibu supaya menjelaskan dan memahamkan tentang mahrom agar mulai pembiasaan dan penjagaan dalam jamaah.</t>
  </si>
  <si>
    <t>August 19, 2024 2:44 am</t>
  </si>
  <si>
    <t>A. Bacaan surat An Nur ayat 21-27
&gt; Alkhamdulillah bacaannya Dehan sudah membaik dan lancar. Dan mulai membiasakan membaca sesuai dengan waqof dan tajwidnya.
B. Murajaah
Asmaul Husna 1-40
Doa sujud Al Quran
Doa pagi dan sore
Doa untuk kedua orang tua
Doa Kebaikan dunia dan akhirat
Doa Ketika ada angin kencang (new hafalan)
Surat Al Lahab
Surat An Nashr
Surat Al Kafirun
Surat At Takatsur (new hafalan)
&gt; Amalsholeh untuk bisa mempraktekkan daily doa
C. Makna K.sholah hal 144-145</t>
  </si>
  <si>
    <t>August 19, 2024 4:04 am</t>
  </si>
  <si>
    <t>A. Bacaan surat An nur 28-31
Alkhamdulillah hari ini Dehan baca sendiri dan lancar. Amalsholeh mendengungnya untuk ditambah lagi.
B. Murajaah
Doa masuk dan keluar masjid 
Doa untuk kedua orang tua
Doa kebaikan dunia dan akhirat
Doa pagi dan sore
Doa ketika ada angin kencang (new hafalan)
Surat Al - Ikhlas
Surat An Nashr
Surat Al Ma’un
Surat Al Fill
Surat At Takatsur
Asmaul husna 1-50
(41-50 new hafalan)
&gt; Insyaallah next meeting hafalan surat Al Qoriah
C. Makna K.Sholah hal 146-147
&gt; Alkhamdulillah Dehan bisa menjelaskan tentang pahala membaca surat yasin
&gt; Alkhamdulillah tadi dibantu Pak Aji untuk menjelaskan tentang sakaratul maut.
D. Mahrom
&gt; Review urutan mahrom nasab</t>
  </si>
  <si>
    <t>August 19, 2024 1:17 pm</t>
  </si>
  <si>
    <t>Tilawati 5 hal 6</t>
  </si>
  <si>
    <t>August 19, 2024 1:18 pm</t>
  </si>
  <si>
    <t>- Tilawati 5 hal 6
Pengertian tentang mahrom</t>
  </si>
  <si>
    <t>August 19, 2024 1:19 pm</t>
  </si>
  <si>
    <t>- Bacaan Tilawati 5 hal 6
(Alhamdulillah bacaan lancar, naik ke hal 7)
- Hafalan :
Doa minta surga selamat dari neraka (80% sdh hafal)
- Doa-doa:
Kebaikan dunia akhirat
Naik kendaraan
Memakai pakaian
Kedua orang tua
Pagi-sore
Melihat org terkena mushibah
Terkena mushibah
Semoga Allah paring manfaat lancar dan barokah</t>
  </si>
  <si>
    <t>August 20, 2024 2:04 pm</t>
  </si>
  <si>
    <t>Bacaan :
- Tilawati 5 hal 7
(Alhamdulillah bacaan bagus)
Doa harian :
- pagi dan sore
- naik kendaraan
- keluar rumah
Hafalan :
- dia minta surga selamat dari neraka (sudah hafal)✅
Semoga Allah paring manfaat lancar dan barokah</t>
  </si>
  <si>
    <t>August 20, 2024 2:11 pm</t>
  </si>
  <si>
    <t>1. baca tilawati 5 hal.2
amalsholih nderes lagi dirumah yaa
2. muroja'ah surat2 pendek 
al humazah
al kafirun
at takatsur
al qori'ah
al ma'un
al lahab
mohon maaf ngajinya dengan vn karna sya harus sambung teks kelompok</t>
  </si>
  <si>
    <t>August 20, 2024 1:56 pm</t>
  </si>
  <si>
    <t>1. baca tilawati 5 hal.2-3
alhamdulillah kirana bisa membaca dengan baik dan lancar, lancar 80% dan sudah bisa naik ke hal.3
2. muroja'ah surat2 pendek materi usia 6-7th
3. surat al qori'ah
4. baca doa ketika ada angin kencang
mohon maaf ngajinya belum bisa sampai full karna anak sya sudah ngamuk2 minta bobo 
tapi alhamdulillah ngajinya berjalan dengan lancar,</t>
  </si>
  <si>
    <t>1. baca tilawati 5 hal.3
baris 1-4 amalsholih nderes dirumah yaa
2. muroja'ah surat2 pendek 
at takatsur 
al humazah
al kaafirun
3. hafalan surat al qori'ah ayat 1-4
alhamdulillah ayat 1-3 sudah hafal
ayat 4 masih proses menghafal
4. asma'ulhusna 1-65
5. doa ketika ada angin kencang 
6. tebak2an doa dan review doa
(materi usia 6-8th)
alhamdulillah pengajian berjalan dengan lancar, hanya saja terlihat kirana mengantuk sehingga kurang fokus
amalsholih supaya tidur malam nya jangan kemalemn yaa supaya pagi bisa bugar dan fit bisa ngaji dengan fokus
semangaat kirana.....</t>
  </si>
  <si>
    <t>August 20, 2024 2:15 pm</t>
  </si>
  <si>
    <t>1. baca alqur'an surat al maidah ayat 3-5
yg perlu diperbaiki adalah berhenti di ayat yg terkadang kurang tepat, amalsholih nderes lagi dirumah yaa
2. muroja'ah surat2 pendek
al fatihah
annas
al falaq
al ikhlas
al kautsar
al lahab
an nashr
3. review 29 karakter 
4. review doa2 harian materi usia 6thn 
alhamdulillah lancar 85% hafal
5. hafalan doa ketika tertimpa musibah dan ketika melihat orang yg terkena musibah
alhamdulillah pengajian berjalan dengan lancar
amalsholih besok sebelum mulai ngaji nderes dlu alqur'annya yaa 
semangaaattttt........</t>
  </si>
  <si>
    <t>August 20, 2024 11:16 pm</t>
  </si>
  <si>
    <t>A. Bacaan Tilawati 1 Hal 9
&gt; Yeaahh!!! Next meeting bisa lanjut kehalaman selanjutnya goodjob cantikk🥰
&gt; Amalsholeh untuk selalu menderes tilawati dirumah
B. Murajaah
- Doa pagi dan sore
- Doa mencari ilmu yang bermanfaat
- Doa minta ilham yang baik
- Doa untuk kedua orang tua
- Doa kebaikan dunia dan akhirot
- Doa sebelum dan sesudah makan
- Doa sebelum dan sesudah tidur
- Doa Bangun dari Duduk
- Surat Al Fatihah
- Surat An Naas
&gt; Amalsholeh untuk selalu mempraktekkan daily doa
C. Menulis
*Huruf arab ب ت ح ج *
&gt; Mengulang2 dengan tujuan supaya bisa, rapih dan lihai. Amalsholeh untuk dirumah dibiasakan menulis huruf hijaiyah juga yaa khodijah ✨🫶🏻</t>
  </si>
  <si>
    <t>August 21, 2024 1:12 am</t>
  </si>
  <si>
    <t>● Materi:
1. Baca tilawati 4 halaman 26 
&gt; Alhamdulillah Gabriel baca dengan baik , tapi Gabriel masih salah panjang pendeknya
2. Menulis surat Al Qoriah ayat 5-8
3. Menghafal surat AlQoriah ayat 1-8
&gt; Gabriel masih proses menghafalkan surat Al Qoriah sampai ayat 8
Semoga Alloh paring kemudahan, kelancaran, kebarokahan dan ilmu yang bermanfaat, aamiin 🤲</t>
  </si>
  <si>
    <t>August 21, 2024 1:14 am</t>
  </si>
  <si>
    <t>1. Baca tilawati 
&gt; Dawud baca tilawati 6 halaman terakhir, insyaalloh Dawud sudah masuk membaca Alquran, amalsholih Dawud lebih semangat lagi didalam membaca, agar bacanya Dawud bisa meningkat dan lebih baik lagi,
2. Praktik 
&gt; Tayamum : Alhamdulillah Dawud masih mengingat dan bisa mempraktikkan cara tayamum yang disampaikan bro Ammar
&gt; Sholat : Alhamdulillah Dawud praktik dengan benar walaupun masih ada bacaan didalam sholat yang Dawud lupa
&gt; Wudhu : Alhamdulillah Dawud sudah benar didalam mempraktikkan gerakan wudhu, walaupun masih lupa doanya.
3. Murajaah 
&gt; Kita murajaah daily doa dan beberapa surat, Alhamdulillah Dawud bisa menghafal dengan baik
Fighting Dawud 💪☺️ 
Semoga Alloh paring kemudahan, kelancaran, kebarokahan dan ilmu yang bermanfaat, aamiin 🤲</t>
  </si>
  <si>
    <t>August 21, 2024 12:48 am</t>
  </si>
  <si>
    <t>*BACAAN*
- Tilawati 6 halaman 21 100%
- Tilawati 6 halaman 22 70%
*HAFALAN DO'A*
- Memakai pakaian baru dibaca 3x
- Asmaul Husna 1-66 ( meskipun belum mencapai di number 70, but that's okay, yang terpenting lancar fasih dan tidak terbolak-balik, karena di pertengahan number seperti di number 30 - 50 terkadang ada yg terbalik / terskip )
- Masuk pasar 100%
- Ketika ada petir 100%
- Ketika tertimpa musibah 100%
- Ketika melihat orang yang terkena musibah 100%
- Lailatur Qodar 100%
- Naik kendaraan 100%
- Turun hujan 100%
- Menjenguk orang sakit 100%
- Berlindung dari siksa kubur 90% ( mungkin karena jarang murojaah, jadi lupa mbak nadeennya )
- Minum susu 100%
*KEILMUAN*
Mengenal macam-macam najis, tadi lupa tidak dimintai untuk menulis
Insya Allah next meeting akan saya minta mb nadeen menulis agar ada catatannya dan mbak nadeen ingat dan juga supaya bisa mempraktekkannya dengan menjaga diri dari najis..
📌PR
- Menderes Tilawati 6 Halaman 22-23
- Murojaah Do'a memakai pakaian baru ( Amal sholih supaya di murojaah everyday, bisa disemakkan parents agar cepat hafal )
- Murojaah Asmaul Husna 1-70
She was doing ngaji very well today, Good girl..
Semoga mbak nadeen selalu semangat dan fokus ketika mengaji dengan mb rika ataupun mbak dilaa..</t>
  </si>
  <si>
    <t>August 21, 2024 3:14 am</t>
  </si>
  <si>
    <t>A. Bacaan Surat An Nur ayat 32-36
• Alkhamdulillah sudah mulai lancar. Amalsholeh di improve dan menderes setiap hari.
B. Murajaah
Asmaul Husna 1-50
Surat Al Humazah
Surat Al Ashr
Surat At Takatsur
Surat Al Qori’ah (new hafalan)
Doa pagi dan sore
Doa sujud Al Quran
Doa ketika ada angin kencang
C. Makna K.sholah hal 147-148
• Bab Talqin
• Alkhamdulillah Dehan bisa memahami materi yang disampaikan
• Belajar membaca pada sanad hadist</t>
  </si>
  <si>
    <t>August 21, 2024 3:55 am</t>
  </si>
  <si>
    <t>A. Bacaan Al Baqarah ayat 146-153
• Alkhamdulillah bacaannya nissa sudah improve. Amslholeh untuk bisa membaca al quran setiap hari min. 3 ayat
B. Makna K.sholah hal 83-84
• Alkhamdulillah she can fill the makna.
•NOTE•
Amalsholeh untuk lebih semangat ngaji nya dan memerlu-merlukan untuk join ngaji😇</t>
  </si>
  <si>
    <t>August 21, 2024 3:51 am</t>
  </si>
  <si>
    <t>👉Bacaan
Surat Jin ayat 15-21
👉Doa mohon kesehatan di baca 3x
👉 membaca Asmaulhusna 1-99
👉tebak-tebakan tajwid 
👉Belajar pegon
👉Makna kitabu jannah wannar
Report
Alhamdulillah Abi bisa mengikuti pengajian dg baik. Bacaan cukup lancar, untuk doa2 dan asmaulhusna perlu di deres tiap hari, Tajwid sudah bagus, pegon juga sudah bagus dan untuk makna juga Alhamdulillah Abi bisa mengikuti dan memahami dg baik. Good Job Abi👍 tetep semangat mengaji💪semoga Alloh paring manfaat dan barokah. Aamiiin🤲</t>
  </si>
  <si>
    <t>August 21, 2024 8:54 am</t>
  </si>
  <si>
    <t>1. Opening, nasehat, syukur 
2. Manqul kitabu Jannah wannaar pg 42-46, about makanan nya org ahli neraka. 
Point: di neraka Allah gives no mercy at all, only in this dunia Allah tolerance to His servants.
3. belajar doa for our imam: Erma manqul dari cak Emir di 2014,
Allohumma faqqih Abdul Aziz Sulthon Aulia (or name of other imam) wa ahlahu, wa mamma'ahu wajamaa'atahu fiddin, tsabbit qulubahum 'alaa diinik.
May Allah always guide our imams.
4. Closing doa by Kayla 
NB: Alhamdulillah ngaji nya lancar, may Allah bless all this knowledge for us, dpt meningkatkan kefahaman keimanan. Aamiin</t>
  </si>
  <si>
    <t>August 21, 2024 11:28 am</t>
  </si>
  <si>
    <t>1. Baca tilawati 
&gt; Jubilee baca tilawati 3 halaman 38 baris ke 1-4 dengan baik dan lancar, dan kita bisa lanjut ke baris 5-8 yaa
2. Tri sukses generus 
&gt; We sing a song and tepuk tepuk tentang tri sukses generus 
&gt; Jubilee watch vidio about nabi Muhammad yang mengandung nilai Budi pekerti yang baik, and listen story keteladanan sifat nabi Muhammad 
Fighting jubilee 💪 ☺️ 
Semoga Alloh paring kemudahan, kelancaran, kebarokahan dan ilmu yang bermanfaat, aamiin 🤲
Fighting jubilee</t>
  </si>
  <si>
    <t>August 21, 2024 1:17 pm</t>
  </si>
  <si>
    <t>1. Bacaan Tilawati 3 pg. 38 (5-8 lines) 
That's good voice and cool, good job jubileee😘
2. Doa entering the market 
That's cool n nice try👍🏻👏🏻
Waw, that's all amazing tho, even the first time we were ngaji and by VN. 
Hopefully Jubileee Alloh paring to be the good children and smart and she has good manner to everyone that she meets and may Alloh bless you all, Aamiin 
See you next meeting yaaa💙</t>
  </si>
  <si>
    <t>August 21, 2024 1:34 pm</t>
  </si>
  <si>
    <t>Bacaan
Tilawaty 3 page 38 line 5-8 and page 39 line 1-4
Alhamdulillah she did well, she can go to the next page . 
Sing a song about 3 sukses generus
Read doa entering market 
Alhamdulillah She almost memorize it
Report
Alhamdulillah She can join ngaji with full of semangat. But I can see her and she can't see me. Because no camera😅 may Alloh give benefit and barokah. Aamiiin🤲
See you in the next ngaji 🖐</t>
  </si>
  <si>
    <t>August 21, 2024 10:11 pm</t>
  </si>
  <si>
    <t>Bacaan :
Tilawati 5 hal 7
(Alhamdulillah bacaan bagus dan bisa mengikuti dengan baik)
Hafalan doa2 :
Doa minta surga selamat dari neraka
Doa pagi sore
Doa keluar rumah
Doa mencari ilmu yang bermanfaat
Semoga Allah paring manfaat lancar dan barokah</t>
  </si>
  <si>
    <t>August 22, 2024 1:16 am</t>
  </si>
  <si>
    <t>👉Bacaan 
Surat Al baqoroh ayat 203-206
👉Baca doa ada angin kencang 3x
👉Asmaulhusna
👉Belajar pegon
👉makna kitabusshola halaman 63 tengah dan bawah
Report
Alhamdulillah Irsan bisa mengikuti pengajian dg baik, bacaan alhamdulillah ada peningkatan tadi cuma kurang panjang di mad arid lissukun dan ada idghom bigunnah yg kurang di dengungin. Amal shollih tetep di usahakan menderes al qur'an dan doa2. After subuh is better, bisa 5-10 minutes nderes. Untuk pegon masih proses belajar kalau ada salahnya sedikit itu wajar. Tapi alhamdulillah irsan bisa kok pegon, sdh mulai ngerti hijaiyah pegon juga dan bisa mengerjakan latihan soal. Untuk hadis juga alhamdulillah Irsan bisa memahami isi hadis dg sangat baik. Sampai jumpa besok, mudah-mudahan Alloh paring manfaat dan barokah. Aamiiin 🤲🤲🤲</t>
  </si>
  <si>
    <t>August 22, 2024 3:17 am</t>
  </si>
  <si>
    <t>1. Tes hafalan dalil membela
&gt; Alhamdulillah sudah hafal
2. Pengecekan hafalan
- Doa ASAD (Hafal lancar)
- 3 ayat terakhir surat Al baqoroh (Belum)
- 3 ayat terakhir surat Al Hasyr(Belum)
- Surat Al Kahfi 1-10 (Belum)
3. Bacaan Qur'an surat Shod ayat 62-83
&gt; Alhamdulillah bagus
4. Makna K.Shoum hal. 34-36
&gt; Alhamdulillah bagus
PR : Menulis arab dalil jamaah dan tomat serta dihafalkan ya...
Moga2 Allah paring lancar barokah...amin</t>
  </si>
  <si>
    <t>August 22, 2024 3:29 am</t>
  </si>
  <si>
    <t>1. Bacaan surat sad ayat 27-61
Alhamdulillah bacaan baik dan lancar, lebih meningkat dari pada minggu lalu, hanya ada sedikit kesalahan di akhir2 ayat(kurang fokus)
2. Makna surat Al Baqarah ayat 208-213
Alhamdulillah lancar, tami menulis dg tertib ,bisa memahami dan menjelaskan kembali apa yg sidah dimanqulkan
3. Hafalan doa memohon 10 kebaikan
Sudah dimanqulkan tapi belum begitu hafal InshaAllah akan jadi PR untuk tami</t>
  </si>
  <si>
    <t>August 22, 2024 11:24 am</t>
  </si>
  <si>
    <t>Materi yg tau mas zul, belum laporan</t>
  </si>
  <si>
    <t>August 22, 2024 11:25 am</t>
  </si>
  <si>
    <t>Haribini yg ngajar mas zul, belum ada laporan di grup</t>
  </si>
  <si>
    <t>August 22, 2024 11:27 am</t>
  </si>
  <si>
    <t>Yg kejadwal ngajar hari ini mas zul, belum ada laporan di grup</t>
  </si>
  <si>
    <t>August 22, 2024 12:49 pm</t>
  </si>
  <si>
    <t>1. Baca tilawati 
&gt; Alhamdulillah Kirana baca tilawati 5 halaman 2 line 1-3 dengan baik dan lancar, 
2. Murajaah surat 
&gt; Surat Al Maun 
&gt; Surat Al Qoriah 
&gt; Surat Al Fil
&gt; Surat Al Humazah 
&gt; Surat At Takasur 
3. Doa 
&gt; Doa barunya Kirana doa ketika ada angin kencang, Alhamdulillah Kirana bisa mengikuti, 
&gt; Doa penutup 
4. Review 
&gt; 5 bab 
&gt; 4 tali keimanan 
&gt; 6 thobiat luhur 
Fighting Kirana 💪☺️ 
Semoga Alloh paring kemudahan, kelancaran, kebarokahan dan ilmu yang bermanfaat, aamiin 🤲</t>
  </si>
  <si>
    <t>August 22, 2024 1:23 pm</t>
  </si>
  <si>
    <t>1. Membaca Tilawati jilid 2 halaman 11 
Untuk bacaan mas khay sebenarnya sudah ada peningkatan hanya saja kami sepakat bersama orang tua untuk tidak menaikkan sebelum benar" bisa semangat mas khay 
2. Asmaul Husna 1-25
3. Doa sehari hari 
4. Doa masuk kamar mandi dan doa memakai pakaian 
6. Surat alfatihah sampai Al Falaq 
Alhamdulillah untuk hafalan mas khay sudah lumayan hafal hanya saja terkadang masih perlu di tuntun karena tidak fokus atau sedang badmood tapi mas khay Alhamdulillah selalu mau hafalan dan bisa menyelesaikan materi dgn baik 
7. Mengenal rukun iman dan rukun Islam 
Walaupun belom hafal mas khay bisa mengikuti dan mendengar kan materi dari Bella dengan baik semangat mas khay 
PR
• Deres Tilawati jilid 2 halaman 11 bersama bunda di rumah ya lebih banyak di ulang lebih baik min 3 kali ya mass
• Deres semua hafalan baru maupun hafalan lama bersama bunda ya jangan lupa di ulang " sampai benar" hafal 
Untuk pengajian pada season ini Alhamdulillah berjalan dengan baik dan lancar 
See you next season mas khay</t>
  </si>
  <si>
    <t>August 22, 2024 1:30 pm</t>
  </si>
  <si>
    <t>1. Membaca Tilawati jilid 2 halaman 11 
Bacaan mas khay masih kamu ulang pada halaman yang sama sampai benar" bisa semangat mas khayyy banyak deres ya 
2. Asmaul Husna 1-25
3. Doa sehari hari 
4. Doa masuk kamar mandi dan doa memakai pakaian 
5. Surat Al Fatihah sampai surat Al Falaq 
Hafalan mas khay Alhamdulillah semakin baik hanya saja terkadang masih kurang fokus dan lupa" depan nya apa 
6. Mengenal wajib nya sholat 
Mas khay bisa menyebutkan berapa total sholat dlm sehari dan bisa menyebutkan nama" dan juga jumlah rakaatnya good job mas khay 
7. Menulis huruf Hijaiyah 
Mas khay bisa menulis beberapa huruf Hijaiyah tanpa contoh dari Bella dan mas khay bisa menebak huruf apa yang Bella tulis good job mas khay 
PR
• Deres Tilawati jilid 2 halaman 11 bersama bunda ya mas jangan lupa di ulang " minimal 3 kali
• Deres semua hafalan baru maupun hafalan lama bersama bunda ya diulang" min 5 kali per doa atau per surat 
Untuk pengajian pada season ini Alhamdulillah berjalan dengan baik dan lancar 
See you next season mas khay</t>
  </si>
  <si>
    <t>August 22, 2024 1:32 pm</t>
  </si>
  <si>
    <t>Bacaan 
Tilawaty 3 halaman 39 line 1-4
Belajar ttg 3 sukses generus dg bernyanyi
Membaca 
doa entering bathroom
Before and after eating
Entering market
Report
Alhamdulillah bacaan Jubilee sudah bagus, lancar tapi pas mau di ajak nderes baris ke 5-8 jubilee refuses.mau nderes with mama 😅and maunya baca 5 doa. Tapi aku ingetnya cuma, yg doa satunya lagi aku lupa doa apa🙈🙊 meskipun begitu alhamdulillah pengajian bisa berjalan dg baik. Semoga Alloh paring manfaat dan barokah. Aamiiin🤲</t>
  </si>
  <si>
    <t>August 22, 2024 1:37 pm</t>
  </si>
  <si>
    <t>1. Membaca Tilawati jilid 2 halaman 11 
Alhamdulillah mas khay sudah kita naikkan ke halaman 12 karena di nilai sudah lumayan bagus bacaannya walaupun ada beberapa yang tadi salah harokat tapi insyaallah bisa dilanjutkan halaman selanjutnya 
2. Asmaul Husna 1-25
3. Doa" sehari hari 
4. Doa masuk kamar mandi dan doa memakai pakaian 
5. Surat Al Fatihah sampai surat Al Falaq 
Untuk hafalan mas khay Alhamdulillah sudah ada peningkatan hanya saja untuk Asmaul Husna nya 1-20 masih ada beberapa yang terbalik balik untuk 21-25 masih proses menghafal dan juga masih sering lupa awalan " surat dan doa nya semangat mas khay banyak deres bareng bunda ya di rumah 
6. 4 tali keimanan 
Mas khay walaupun belum hafal tapi bisa di pancing awalnya  dan bisa mendengar kan materi dari Bella dengan baik 
7. Menulis angka arab 
Mas khay bisa menirukan contoh tulisan angka arab dari Bella dengan baik dan mas khay bisa menebak beberapa angka arab yang Bella tulis dengan baik dan benar walaupun ada beberapa angka yang mas khay belum hafal tapi insyaallah dengan banyak belajar di rumah bisa segera hafal ya mas 
PR
• Deres Tilawati jilid 2 halaman 12 bersama bunda ya di ulang" Min 3 kali lebih banyak lebih baik
• Deres semua hafalan baru maupun hafalan lama bersama bunda ya di usahakan  di ulang" sampai 5 kali lebih banyak lebih baik 
Untuk pengajian pada season ini Alhamdulillah berjalan dengan baik dan lancar 
See you next season mas khay</t>
  </si>
  <si>
    <t>August 22, 2024 1:47 pm</t>
  </si>
  <si>
    <t>1. Membaca surat Al Baqarah ayat 187 
Alhamdulillah mas ambo sudah ada peningkatan di bacaan hanya saja mas ambo masih kurang teliti di harokat dan juga mas thobiinya masih kepanjangan dan sekarang kita baca nya 2 kali ulang ya mas Alhamdulillah bisa membantu mas mabo juga dalam belajar panjang pendek semangat mas amboo 
2. Asmaul Husna 1-40
3. Doa sehari hari 
4. Doa masuk kamar mandi dan doa memakai pakaian 
5. Surat Al Asr - Al Kautsar 
Untuk hafalan mas ambo Alhamdulillah bagus sudah ada peningkatan walaupun masih ada beberapa lafat yang kurang pas pelafalannya lebih sering deres lagi ya mas good job
6. Birrul walidain 
Alhamdulillah mas mabo bisa menyebutkan contoh perilaku durhaka dana menghormati pada kedua orang tua dlm kehidupan sehari-hari good job mas ambo
PR
• Deres surat Al Baqarah ayat 188-190
Di usahakan di simak bunda dan di ulang" ya mas bacanya 
• Deres semua hafalan baru maupun hafalan lama bersama bunda ya sama hafalannya juga di ulang" min 5 kali biar lebih hafal dan g lupa" 
Untuk pengajian pada season ini Alhamdulillah berjalan dengan baik dan lancar 
See you next season mas ambo</t>
  </si>
  <si>
    <t>August 22, 2024 1:55 pm</t>
  </si>
  <si>
    <t>1. Membaca surat Al Baqarah ayat 188-190
Alhamdulillah bacaan mas ambo sudah lumayan meningkat hanya saja or nya di panjang pendek dan dengung ya mas lebih di teliti lagi dlm membaca 
2. Asmaul Husna 1-45
3. Doa sehari hari 
4. Doa masuk masjid dan Doa masuk masjid
5. Surat Al Asr dan Surat at Takatsur 
Alhamdulillah mas ambo sudah lumayan hafal namun masih perlu banyak deres lagi ya dirumah 
6. Birrul walidain 
Alhamdulillah mas ambo bisa menyebutkan contoh perilaku yang mencerminkan durhaka dan perilaku yang mencerminkan menghormati pada kedua orang tua dalam kehidupan sehari-hari good job mas ambo 
PR
• Deres surat Al Baqarah ayat 191-193
Di usahakan di ulang " sebanyak banyaknya ya mas min 3 kali
• Deres semua hafalan baru maupun hafalan lama bersama bunda ya mas di baca min 5 kali 
Untuk pengajian pada season ini Alhamdulillah berjalan dengan baik dan lancar 
See you next season mas ambo</t>
  </si>
  <si>
    <t>August 22, 2024 2:07 pm</t>
  </si>
  <si>
    <t>1. Membaca surat Al Baqarah ayat 191-193
Bacaan mas ambo Alhamdulillah sudah ada peningkatan hanya saja masih perlu di perhatikan panjang pendeknya ya dan juga dengungnya di sesuaikan 
2. Asmaul Husna 1-45
3. Doa sehari hari 
4. Doa masuk masjid dan doa masuk rumah 
5. Surat Al Maun - surat At Takatsur
Untuk hafalan mas ambo Alhamdulillah sudah lumayan hafal hanya saja ada beberapa surat dan doa yang harus di pancing awalan nya dan juga da beberapa doa dan surat yang kurang tepat pelafalannya semangat mas ambo banyak deres ya 
6. Penjelasan gerakan sholat 
Alhamdulillah mas ambo bisa mengikuti instruksi Bella dengan benar dan juga ketika Bella mempraktikkan mas ambo bisa mengikuti dgn baik dan juga memperhatikan matei dari Bella Alhamdulillah i jaza kallohu khoiro mas ambo 
PR
• Deres bacaan surat Al Baqarah ayat 194-195 bersama bunda ya jangan lupa diulang" sampai lancar 
• Deres semua hafalan baru maupun hafalan lama bersama bunda ya mas jangan lupa di ulang sampai hafal ya min 5 kali 
Untuk pengajian pada season ini Alhamdulillah berjalan dengan baik dan lancar 
See you next season mas ambo</t>
  </si>
  <si>
    <t>August 22, 2024 2:15 pm</t>
  </si>
  <si>
    <t>1. Membaca surat Al Baqarah ayat 194-196
Alhamdulillah bacaan mas ambo sudah ada peningkatan hanya saja masih perlu di perhatikan panjang pendeknya dan juga dengung ya mas jangan lupa ya lebih teliti lagi saat membaca good job mas ambo
2. Asmaul Husna 1-45
3. Doa sehari hari 
4. Doa masuk rumah dan Doa masuk masjid 
5. Surat Al Asr dan Surat At Takatsur 
Hafalan mas ambo Alhamdulillah sudah ada peningkatan hanya saja lebih di hafalkan ya mas awalan surat dan doa nya Asmaul Husna nya juga lebih banyak di deres ya mas tadi ada beberapa nomer yang kebalik semangat mas ambo
6. Menulis Pegon 
Alhamdulillah mas ambo bisa mengerjakan soal Pegon dari Bella dengan baik walaupun masih ada beberapa yang kurang tepat tapi Alhamdulillah sudah bisa menulis Pegon sambung good job mas ambo 
PR
• Deres surat Al Baqarah ayat 197-197 bersama bunda dan Jang lupa di ulang" sampai Lanjar panjang pendek serta dengung tajwid dll nya ya mas di usahakan di ulang min 3 kali
• Deres semua hafalan baru maupun hafalan lama bersama bunda ya jangan lupa Asmaul Husna nya juga ya min 5 kali pengulangan
Untuk pengajian pada season ini Alhamdulillah berjalan dengan baik dan lancar 
See you next season mas ambo</t>
  </si>
  <si>
    <t>1. Membaca surat Al Baqarah ayat 197-198
Alhamdulillah bacaan mas ambo sudah ada peningkatan tapi perlu di perhatikan panjang pendeknya ya mas sama lebih teliti lagi ya 
2. Asmaul Husna 1-50
3. Doa sehari hari 
4. Doa masuk masjid dan doa keluar masjid
5. Surat Al Asr dan Surat At Takatsur 
Hafalan mas ambo untuk Asmaul Husna nya sudah lumayan hafal 1-45 hanya saja masih beberapa kali lupa dan terbalik" di beberapa nomer untuk 46-50 dalam proses menghafal 
Untuk surat" nya mas ambo sudah hafal Alhamdulillah namun ada beberapa ayat yang sering kelewatan saat baca untuk doa masuk rumah Alhamdulillah sudah hafal ya tapi kadang masih lupa awalnya kalo doa masuk masjid dan keluar masjid Alhamdulillah juga sudah hafal namun agak lupa" di lafad "allohummaqfirli" banyak deres ya mas semangat and sukses selalu mas ambo
6. Tajwid 
Mas ambo bisa menyebutkan nama hukum bacaan lafat  yang Bella sebutkan walaupun belom hafal dan masih menggunakan catatan tapi mas ambo insyaallah sudah tau ya semangat belajar mas ambo 
PR
• Deres surat Al Baqarah ayat 199-202 bersama bunda di rumah jangan lupa ya diulang " min 3 kali sampai lancar 
• Deres semua hafalan baru maupun hafalan lama bersama bunda diusahakan di ulang" sampai hafal minimal 5 kali 
• Banyak latihan Pegon dan tajwid juga ya mas di rumah bisa minta tolong bunda untuk buatkan soal Pegon atau memberikan soal tajwid 
Untuk pengajian pada season ini Alhamdulillah berjalan dengan baik dan lancar 
See you next season mas ambo</t>
  </si>
  <si>
    <t>August 23, 2024 1:54 am</t>
  </si>
  <si>
    <t>Bacaan
Surat al Baqarah ayat 207-210
 Alhamdulillah bacaan Irsan semakin meningkat, ikut seneng saya. Tapi amal sholih tetap menderes bacaan di rumah  ya Irsan
Tebak2 an tajwid
Alhamdulillah sebagian besar tajwid yg sdh di pelajari irsan , hampir dia kuasai. Hanya bbrp tajwid saja yg dia salah tebak. 
Membahas ttg issue nabi muhamad adalah pedofil dan perjodohan
Alhamdulillah pertanyaan Irsan  sdh terjawab, dg jawaban logical seperti yg di harapkan irsan. Jaza kallohu hoiro @mas zul sdh bantu jawab 
Report
Alhamdulillah pengajian bisa berjalan dg sangat baik, mudah2an  Alloh paring manfaat dan barokah. Aamiiin. Sampai jumpa di pengajian selsnjutnya</t>
  </si>
  <si>
    <t>August 23, 2024 1:55 am</t>
  </si>
  <si>
    <t>*BACAAN*
- Tilawati 6 Halaman 22
- Tilawati 6 Halaman 23 (PR)
*HAFALAN DO'A*
- Asmaul Husna 1-73
- Wearing New Dressing
- Berlindung dr siksa kubur
- After adzan
- Kedua orang tua
- Keluar masuk rumah
- Berbuka puasa
- pagi dan sore
- Raja istighfar
- Minta ilham yang baik
- Ketetapan iman
- Minta ilmu yang bermanfaat
*PEGON*
Menulis Tilawati 6 hal 23
*KEILMUAN*
Mention various types of najis ( tapi belum di tulis, explain only )
*PR*
- Menulis Pegon ABC
- Murojaah tilawati halaman 23-24
- Next week ganti do'a baru ( doa memakai pakaian baru terlalu sulit )</t>
  </si>
  <si>
    <t>August 23, 2024 2:56 am</t>
  </si>
  <si>
    <t>Materi:
1. Baca tilawati 4 halaman 26 
&gt; Alhamdulillah Gabriel baca dengan baik , tapi Gabriel masih salah panjang pendeknya
2. Menghafal surat AlQoriah ayat 1-8
&gt; Gabriel masih proses menghafalkan surat Al Qoriah sampai ayat 8
3. Membaca Surat Attakasur
4. Membaca Surat AlFil
5. Membaca Surat AlLahab
Semoga Alloh paring kemudahan, kelancaran, kebarokahan dan ilmu yang bermanfaat, aamiin 🤲</t>
  </si>
  <si>
    <t>August 23, 2024 3:16 am</t>
  </si>
  <si>
    <t>1. Menghafalkan Doa Masuk Rumah
&gt; Belum hafal, amal solih dihafalkan di rumah yaaa
2. Membaca Asmaul Husna 1-99 bergantian 
&gt; Alhamdulillah bisa mengikuti 
3. Membaca Tilawati 4 hal. 42 baris 1-4
&gt; Mohon amsol diulangi lagi ya, supaya lebih lancar
Moga2 Allah paring chezz selalu semangat mengaji dan di limpahkan ilmu yang manfaat dan barokah... Aamiin</t>
  </si>
  <si>
    <t>August 23, 2024 8:30 am</t>
  </si>
  <si>
    <t>1. Bacaan Surat Al-Infithar
2. Bacaan Al-Baqarah ayat 255-257
3. Explain about najis ( maksudnya gini, kan fitri tinggal di amerika, dan setau mbak rika klau di kota2 besar seperti itu toilet nya airnya menggunakan shower / tissue only.. kan kalau di Indonesia biasanya air d taruh d bak air atau timba jadi mudah bagi kita untuk menyiram.. nah can u explain how do you mensucikan diri ketika fitri pas kebelet Buang air Kecil atau Buang air besar ketika di public toilet, mungkin ketika d school ? atau jika fitri tidak ada pengalaman, mungkin bisa explain sedikit yg fitri ketahui)
🌟Hari ini gak ada hafalan, hanya bacaan saja.. Tapi fitri menjelaskan cara mensucikan diri dari najis ketika di toilet umum
Alkhamdulillahijazakillahuqoiro fitriii 🥰🥰🥰
happy nice holiday🥳🥳</t>
  </si>
  <si>
    <t>August 23, 2024 8:33 am</t>
  </si>
  <si>
    <t>1. Surat Al-Infithar
2. Dalil Mengaji
3. Dalil Mengamal
4. Dalil Membela
5. Dalil Sambung Jama'ah
6. Dalil To'at</t>
  </si>
  <si>
    <t>August 23, 2024 1:26 pm</t>
  </si>
  <si>
    <t>1. Review 
&gt; Mereview 5 bab dan 4 tali keimanan dengan tepuk tepuk 
2. Baca tilawati 
&gt; Jubilee baca tilawati 3 halaman 39 line 5-8 dengan baik dan sangat lancar, insyaalloh kita lanjut next ngaji halaman 40 yaa
3. 3 sukses 
&gt; Melalui sing a song 
4. Mention huruf Hijaiyah 
&gt; Jubilee menyebutkan semua huruf Hijaiyah dengan lagu
5. Doa 
&gt; Doa entering market
&gt; Doa entering mosque 
&gt; Doa before eating ( favorit doa ) 
&gt; Doa when wake up and before sleeping 
&gt; Doa after eating 
Fighting jubilee 💪☺️ 
Semoga Alloh paring kemudahan, kelancaran, kebarokahan dan ilmu yang bermanfaat, aamiin 🤲</t>
  </si>
  <si>
    <t>August 23, 2024 1:35 pm</t>
  </si>
  <si>
    <t>Bacaan :
- Tilawati 5 Hal 7
(Alhamdulillah bacaannya bagus dan bisa naik ke halaman 8)
Semoga Allah paring manfaat lancar dan barokah</t>
  </si>
  <si>
    <t>August 23, 2024 11:45 pm</t>
  </si>
  <si>
    <t>A. Bacaan QS. An nissa-al maidah : 2 
Alkhamdulillah bacaannya good n slowly
B. Doa keteika ada angin kencang 
Belum tercapai, dan next meeting for written in your book yaa 
Today kk Zia sedikit ga semangat yaaa, but it's okay kk Zia ngajinya lancar it's good, 
Semoga the next day kk Zia bisa tambah semangat lagi yups</t>
  </si>
  <si>
    <t>August 23, 2024 11:50 pm</t>
  </si>
  <si>
    <t>A. Bacaan QS. Al maidah : 6 
That's cool your bacaan kk Zia but today u r not semangat, and sedikit melow, don't be sad girl okay 
B. Doa minta kesehatan 
Belum tercapai
Semangat lagi ya kk Zia jangan sedih² dan keep your smile</t>
  </si>
  <si>
    <t>August 23, 2024 11:56 pm</t>
  </si>
  <si>
    <t>A. Opening speech 
I hope Nadeen bisa lncar for opening the ngajinya yak, good girl 
B. Bacaan Tilawati 6 pg. 23-24 
Alkhamdulillah bacaannya juga lancar but lil bit miss in page 24, menderes lagi yak page 24 nya 
C. Tajweed 
Idghom bigunnah, sedikit lupa 
Ikhfa' haqiqi, waw that's cool Nadeen 
D. Review surat 
• S. Al zalzalah 
• S. Al fiil 
• S. Al ikhlas 
• S. Al Qoriah 
• S. Al adhiyat 
• S. Al alaq (:6 terlewatkan tiba² dh sampe ayat 15)
• S. Al Qodr 
• S. Al Kautsar 
• S. An naashr
I think Nadeen good in hafalan, cool Nadeen 
E. Asmaul Husna 1-78 
Waw amazing Nadeen, improve it 
Hopefully Nadeen can be a good girl, can be a kind girl to everyone and every you meet, and hopefully Nadeen can reach her dream, Aamiin</t>
  </si>
  <si>
    <t>August 24, 2024 1:30 am</t>
  </si>
  <si>
    <t>A. Bacaan Tilawati 6 pg. 12-13 
That's cool Dinda, alkhamdulillah good bacaan but for page 13 amal Solih next meeting you have to menderes lagi yaa 
B. Asmaul Husna 71-80 
Semangat and improve it 
C. Daily doa 
• doa ketetapan iman 80% 
• doa Ilham yg baik 80% 
• doa masuk rumah 63% 
• doa keluar rumah 90% 
• doa pagi dan sore 80% 
• doa buka puasa 60% 
Amal Solih dideres lagi doa² nya Dinda 
D. Pegon 
It's good written Dinda, semoga kedepannya Dinda tambah semangta buat nulis pegonnya,good job Dinda 
Semoga Dinda tambah semangat lagi ngajinya, dan Dinda bisa jadi the good person and nice girl and cute girl,hehe 
Mau Alloh bless you Dinda 
Don't forget to be grateful</t>
  </si>
  <si>
    <t>August 24, 2024 4:16 am</t>
  </si>
  <si>
    <t>Nggak jadi ngaji . He doesn't have time to ngaji. Because he is doing homework. College start this week</t>
  </si>
  <si>
    <t>August 25, 2024 1:07 am</t>
  </si>
  <si>
    <t>1. Opening, nasehat about syukur.
2. Read Tilawati 3 pg 8, Alhamdulillah lancar baca nya. Keep reading it.
Di tengah2 kasih cerita tentang mu'jizat nabi2, Musa yg bisa membelah lautan,
Sulaiman yg bs berbicara dgn hewan,
Muhammad yg bs buat sewadah kecil air cukup utk wudu nya 70an sahabat. MashaAllah 
3. Hafalan Al Falaq 80%
4. Read Asmaul Husna 1-20, keep repeating sampai hafal
5. Baca lagi 26 points how to sholat properly 
6. Doa selesai ngaji
NB: Alhamdulillah lancar ngaji nya. Semoga Q semangat terus utk ngaji</t>
  </si>
  <si>
    <t>August 25, 2024 8:52 am</t>
  </si>
  <si>
    <t>A. Bacaan
Review Hafalan Tilawati 3 (Alhamdulillah lancar)
B. Review Hafalan 
Daily doa 
Surah pendek 
Asmaul Husna 1-75
Nasehat 3 Sukses Generus jama'ah 
C. Pengenalan tentang Bab mahrom by Mas Fadly 
Amal Sholih Dawud banyak nderes di rumah persiapan naik bacaan ke Al-Qur'an.</t>
  </si>
  <si>
    <t>A. Pengetesan Pemahaman Bab Mahrom by Mas Fadly
Alhamdulillah Dawud sudah tau dan mengerti siapa saja yang mahrom dan tidak Mahrom serta mengerti penjelasan tentang mahrom 
B. Review Hafalan
Asmaul Husna 
Surah pendek
Daily doa2 
Latihan Adzan &amp; Iqomah
C. Pengenalan praktek mandi Janabah dan bab thoharoh 
Amal Sholih untuk di test jg oleh orang tentang tentang materi yang baru saja di peroleh oleh murid.
Note: 
Amal Sholih Dawud mempraktekkan adzan dan Iqomah pada saat akan sholat berjamaah dengan orang tua.
Alhamdulillah jazakumullohu Khoiro</t>
  </si>
  <si>
    <t>August 25, 2024 11:47 pm</t>
  </si>
  <si>
    <t>1. Asmaul Husna 
&gt; We baca together, chester baca 10 and then me 10, 
Note : Chester bacanya jangan buru buru yaa 
2. Surat Al kafirun 
&gt; Chester still forgot ayat 3-4
3. Doa 
&gt; Doa leaving home, Alhamdulillah chester hafal dengan baik dan benar 
&gt; Doa entering home, masih sedikit sedikit chester belum hafal.
4. Baca tilawati 
&gt; Chester baca tilawati 4 page 42 line 1-4 Alhamdulillah sudah lebih baik dari sebelumnya, insyaalloh we next line ya chest 
5. Materi kaifiyat sholat 
&gt; Alhamdulillah chester sudah tau beberapa gerakan sholat yang benar dan salah, amalsholih chester jangan lupa sholat dan jika gerakannya masih salah bisa dibenarkan sesuai contoh tadi ya, dan di hafalkan doanya ya chest 
Homework : 
1. Amalsholih chester kerjain quiz yang mba kirim ya, datelinenya 6 hours start from now, 
26/08/2024 - 12:45 am on US
https://quizizz.com/join?gc=91186450</t>
  </si>
  <si>
    <t>August 26, 2024 1:33 am</t>
  </si>
  <si>
    <t>1. Review bacaan on tilawati 4 
&gt; Page 2 ✓ 
&gt; Page 5 ✓ 
&gt; Page 6 ( ada beberapa yang salah panjang pendeknya di baris paling akhir 
" على اثا " 
&gt; Page 9 ( gunnah nya kurang mendengung )  
&gt; Page 14 ( masih salah membedakan antara " وَلِله، على الله، " 
&gt; Page 23 ✓ 
&gt; Page 25 ✓ 
&gt; Page 34 ✓ 
&gt; Page 35 ✓ 
&gt; Page 37 ✓ 
&gt; Page 44 ✓ 
Note : 
•amalsholih Dawud lebih banyak menderes dan minta didampingi ketika menderes, 
•Panjang dan pendeknya Dawud masih ada yang salah,yang harusnya panjang dibaca pendek dan sebaliknya 
• Dawud lupa cara baca huruf mutasyabihat di akhir halaman tilawati 4 
• bacaan gunnah dan qolqolahnya masih ada beberapa yang salah.
Review tilawati 5 halaman 15 
2. Surat Al humazah 
&gt; Alhamdulillah Dawud sudah mulai hafal tapi masih ada beberapa yang lupa juga 
3. Asmaul Husna 1-75
&gt; Dawud said hafal sampai 60, tapi Alhamdulillah Dawud hafal sampai 75
4. Doa ketetapan iman 
&gt; Alhamdulillah Dawud hafal dengan baik 
Fighting Dawud 💪☺️ 
Semoga Alloh paring kemudahan, kelancaran, kebarokahan dan ilmu yang bermanfaat, aamiin 🤲</t>
  </si>
  <si>
    <t>August 26, 2024 9:50 am</t>
  </si>
  <si>
    <t>A. Tilawati 6 pg. 13-14 
Alkhamdulillah bacaannya lancar tapi tetap always menderes yaaa
B. Al Kautsar 89% lupa di awal 
Al quraisy, masih sering lupa²
C. Murajaah ( belum tercapai) 
Today Dinda so bad mood, Hopefully next meeting Dinda in good mood 
May Alloh bless you</t>
  </si>
  <si>
    <t>August 26, 2024 9:56 am</t>
  </si>
  <si>
    <t>A. Bacaan QS. Al maidah : 7-9 
Waw it's amazing for bacaan kk Zia, but amal Solih always menderes lagii yaa
B. Review doa² 
D. Zikir 
D. Ketetapan iman 
D. Ilham yang baik 
D. Masuk rumah 
D. Keluar rumah 
D. Pagi n sore 
D. Buka puasa 
D. Sneezing 
Masih ada beberapa yg belum hafal 
C. Ettiqute (belum tercapai)
Kak Zia for this season so mellow and I'm really so pitty with her, hopefully kk Zia always be smile</t>
  </si>
  <si>
    <t>August 26, 2024 10:03 am</t>
  </si>
  <si>
    <t>A. Bacaan QS Al maidah:10-13 
Waw kk Zia bacaannya full one face and bacaannya juga good, but ada yg belum  lancar di waqof nya dan juga ada yg salah baca harusnya fathah dibaca kasroh 
B. Review doa 
D. Kesabaran 
D. Kesehatan 
D. Ada angin kencang (belum hafal) 
C. Menulis Pegon
Waw kk Zia so excited I think for Pegon, alkhamdulillah 
D. Praktek solat and wudhu
Lancar but terlalu cepat bacaannya 
Today, kk Zia sedikit melow but alkhamdulillah cuma sebentar udh deg² an but the last ngaji she so spirit 
May Alloh bless you kk Zia</t>
  </si>
  <si>
    <t>August 26, 2024 8:55 am</t>
  </si>
  <si>
    <t>A. Bacaan Surat An Nur ayat 37-43
• Alkhamdulillah dehan bacanya lancar. Amalsholeh diperbanyak menderes quran setiap hari.
B. Murajaah
Asmaul Husna 1-50
Surat Al Humazah
Surat Al Ashr
Surat At Takatsur
Surat Al Qori’ah (new hafalan)
Doa pagi dan sore
Doa sujud Al Quran
Doa ketika ada angin kencang
C. Makna K.sholah hal 148-149</t>
  </si>
  <si>
    <t>August 26, 2024 1:11 pm</t>
  </si>
  <si>
    <t>A. Bacaan Surat An Nur ayat 37-43
• Alkhamdulillah dehan bacanya lancar. Amalsholeh diperbanyak menderes quran setiap hari.
B. Murajaah
Asmaul Husna 1-50
Surat Al Qori’ah
Doa sujud Al Quran
Doa ketika ada angin kencang
• Amalsholeh untuk mempraktekkan daily doa
C. Makna K.sholah hal 149-151
• Insyaallah next meeting feel the blank page 
• Alkhamdulillah ada Pak Aji untuk membantu mentranslate kan penjelasan materinya😇
NOTE
• Amalsholeh Dehannya untuk dibantu dalam pemahaman materi tentang mahrom dan pergaulan</t>
  </si>
  <si>
    <t>August 26, 2024 1:36 pm</t>
  </si>
  <si>
    <t>A. Bacaan Tilawati 1 Hal 10
• Amalsholeh next meeting mengulang lagi. Dan selalu menderes tilawati di rumah.
B. Murajaah
- Doa pagi dan sore
- Doa mencari ilmu yang bermanfaat
- Doa minta ilham yang baik
- Doa untuk kedua orang tua
- Doa kebaikan dunia dan akhirot
- Doa sebelum dan sesudah makan
- Doa sebelum dan sesudah tidur
- Surat Al Fatihah
- Surat An Naas
&gt; Amalsholeh untuk selalu mempraktekkan daily doa
C. Menulis
*Angka arab 1-5*
&gt; Mengulang2 sampai paham dan hafal. Ada selingan buat gambar dan khodijahnya excited kalau do it.</t>
  </si>
  <si>
    <t>August 26, 2024 1:41 pm</t>
  </si>
  <si>
    <t>Khodijah izin ada acara di luar</t>
  </si>
  <si>
    <t>August 27, 2024 11:46 am</t>
  </si>
  <si>
    <t>1. Baca tilawati 
&gt; Jubilee baca tilawati 3 halaman 40 dengan baik dan sangat lancar, jadi next ngaji on page 41 yaa jubilee 
2. Asmaul Husna 1-55 
&gt; Jubilee sedikit lupa, dari ayat 10 dia langsung ke ayat 21, kita murajaah pelan pelan dari awal lagi ya jubilee
Fighting jubilee 💪☺️ 
Semoga Alloh paring kemudahan, kelancaran, kebarokahan dan ilmu yang bermanfaat, aamiin 🤲</t>
  </si>
  <si>
    <t>August 27, 2024 3:07 pm</t>
  </si>
  <si>
    <t>1. tilawati 5 hal.3 (baris 1-4)
alhamdulillah bacaannya lancar, fokus dan mood yg bagus sangat mempengaruhi bacaannya 
2. muroja'ah surat2 pendek 
al ma'un
al humazah
al kafirun
at takatsur
3. hafalan surat al qori'ah 
ayat 1-4 alhamdulillah 80% sudah hafal
ayat 5 masih proses menghafal
4. doa penutup
doa minta sehat
doa minta ketetapan iman
doa minta sabar
doa minta ilham yg benar
doa minta ilmu yg bermanfaat
doa pagi sore
doa kedua orangtua
doa kebaikan dunia akhirot
alhamdulillah pengajian berjalan dengan lancar dan kirana bisa fokus dengan materinya
semoga target bulan ini banyak tercapai , aamiiin</t>
  </si>
  <si>
    <t>1. tilawati 5 hal.2 
alhamdulillah bacaan sudah lancar 75%
2. muroja'ah surat2 pendek 
al fatihah
annaas
al falaq
al ikhlas
annashr
al kautsar
al asr
al kafirun
al lahab
al ma'un
al fiil
al quroisy
al humazah
at takatsur
al qori'ah
mohon maaf pengajian tidak bisa dilanjutkan karna kirana harus segera berangkat sekolah 
tapi alhamdulillah untuk bacaan tilawatinya sudah bagus tinggal lanjut nderes dirumah saja yaa...</t>
  </si>
  <si>
    <t>1. bacaan alqur'an surat al maidah ayat 14-17
alhamdulillah lancar, grazia perlu belajar bagaimana cara harus berhenti di ayat yg tepat, karna beberapa kali berhenti di kalimat yg kurang tepat. 
2. muroja'ah surat2 pendek
al fatihah
an nas
al falaq
al ikhlas 
al kautsar
al asr
an nashr 
3. asma'ulhusna 1-30
alhamdulillah lancar dan hafal bahkan dibaca sampai 99 nomor
4. doa2 harian materi usia 6-7th
secara keseluruhan doa2 yg sudah di kuasai sekitar 85% 
5. membaca doa2 yg sudah pernah di mangkulkan 
alhamdulillah pengajian berjalan dengan lancar
grazia juga semangat dan fokus dengan baik
pertahankan yaa ...</t>
  </si>
  <si>
    <t>1. bacaan tilawati 5 hal.3-4
alhamdulillah bacaan hal.3 sudah lancar dan bisa dilanjut ke hal.berikutnya
2. muroja'ah surat2 pendek
al ma'un
al kafirun
al humazah
at takatsur
al qori'ah 1-5
3. asma'ulhusna 1-20
4. review doa2 harian materi usia 6-8th
5. doa penutup
alhamdulillah pengajian hari ini lancar, 
note untuk kirana :
amalsholih kirana ketika ngaji ngga boleh sambil main slime yaa,  beberapa kali kirana tidak fokus saat review doa.</t>
  </si>
  <si>
    <t>August 28, 2024 2:35 am</t>
  </si>
  <si>
    <t>A. Bacaan Tilawati 1 Hal 10
• Alhamdulillah next meeting bisa baik kehalaman selanjutnya. Dan selalu menderes tilawati di rumah.
B. Murajaah
- Doa pagi dan sore
- Raja Istighfar
- Doa mencari ilmu yang bermanfaat
- Doa minta ilham yang baik
- Doa untuk kedua orang tua
- Doa kebaikan dunia dan akhirot
- Doa sebelum dan sesudah makan
- Doa sebelum dan sesudah tidur
- Asmaul Khusna 1-25
- Surat Al Fatihah
- Surat An Naas
- Surat Al Falaq
- Surat Al Ikhlas
- Doq bangun dari duduk
&gt; Amalsholeh untuk selalu mempraktekkan daily doa
C. Menulis
*Huruf arab ج*
• Mengulang2 sampai paham dan hafal.</t>
  </si>
  <si>
    <t>August 28, 2024 2:40 am</t>
  </si>
  <si>
    <t>✨️*BACAAN*
- Tilawati 6 hal 24
- Tilawati 6 Hal 25
✨️*HAFALAN*
- Menulis Do'a Mohon Kesehatan ( New Do'a )
📌*PR*
- Menderes Tilawati 6 Hal 25
- Murojaah Asmaul Husna
- Murojaah Do'a Mohon Kesehatan
Hari ini mbak nadeen hafalan do'a memakai pakaian baru, di ganti dengan do'a memohon kesehatank, karena do'a sebelumnya terlalu sulit bagi nadeen..
Semoga di do'a yg baru ini mbak nadeen mudah menghafalnya 🤗🤗
Semoga Allah paring manfaat dan barokah.. Amiin 🙏🏻🥰🥰</t>
  </si>
  <si>
    <t>August 28, 2024 2:55 am</t>
  </si>
  <si>
    <t>1. Bacaan Tilawati 3 pg. 39-41 
That's the first time ngaji with jubilee it's so funny and amazing and cool jubilee 
2. Asmaul Husna 1-10 
Alkhamdulillah 1-10 nya lancaf but selanjutnya masih acak,hehe 
Homework: 
&gt; Jubilee menderes lagi yak pg. 41 nya semangat 
Semoga jubilee Alloh paring semangat, jadi anak yg pandai ilmu agama dan dunia, aamiin dan berakhlaqul Karimah</t>
  </si>
  <si>
    <t>August 28, 2024 7:15 am</t>
  </si>
  <si>
    <t>1. Opening, about syukur.
2. Manqul Jannah wannaar page 46-48.
- in 46, I told her about Abu Huroiroh (one of sahabat Nabi who is very close to him), and the story how was Mekkah in era of Nabi.
3. We should syukur also, our bapak imam had wisdom/ ij'tihad/ rules/ regulations that make us more knowledgeable about Qur'an and hadist easily and applicable. 
4. Doa by Kayla.
NB: Alhamdulillah ngaji nya lancar, semoga Kayla makin semangat dan faham ilmu QHJ nya. Aamiin.</t>
  </si>
  <si>
    <t>August 28, 2024 7:24 am</t>
  </si>
  <si>
    <t>Materi:
1. Baca tilawati 4 halaman 26
&gt; Alhamdulillah Gabriel baca dengan baik , Gabriel bisa lanjut ke halaman selanjutnya.
2. Membaca Doa doa harian
3. PR
- Membaca Tilawati 4 hal 27
- Mempraktekan doa doa harian
Semoga Alloh paring kemudahan, kelancaran, kebarokahan dan ilmu yang bermanfaat, aamiin 🤲</t>
  </si>
  <si>
    <t>Materi:
1. Baca tilawati 4 halaman 27
&gt; Alhamdulillah Gabriel baca dengan baik , Tapi Gabriel masih banyak salah di panjang pendek dan dengung.
2. PR
- Membaca Tilawati 4 hal 27
- Mempraktekan doa doa harian
Semoga Alloh paring kemudahan, kelancaran, kebarokahan dan ilmu yang bermanfaat, aamiin 🤲</t>
  </si>
  <si>
    <t>August 28, 2024 1:48 pm</t>
  </si>
  <si>
    <t>👉Bacaan
Surat al adiyat dan al qori'ah
Alhamdulillah lancar karna dia sudah hafal hanya ada beberapa mad thobi'i yg bacanya kurang panjang
👉Membaca Doa berlindung dari syirik 3x 
Almost hafal, alhamdulillah
👉Mengenalkan 10 nama- nama malaikat
Dwiki said I will copy after work
👉Makna surat al a' rof  ayat 45-46
Alhamdulillah Dwiki bisa memahami isi dari ayat tersebut
Report:
Alhamdulillah Dwiki mau menyempatkan waktu sebelum berangkat kerja untuk mengaji. Meskipun hanya 40 menit tetap perlu di apresiasi dan alhamdulillah pengajian bisa berjalan dg lancar. Semoga Alloh paring manfaat dan barokah. Aamiiin🤲</t>
  </si>
  <si>
    <t>August 28, 2024 2:00 pm</t>
  </si>
  <si>
    <t>A. Bacaan Tilawati 3 pg. 41 (1-4 lines) 
Alkhamdulillah jubilee bacanya fluent, sedikit mengeja but that's cool jubilee 
B. Asmaul Husna 1-15
Alkhamdulillah 1-10 nya sudah hafal lancar dan 11-15 alkhamdulillah tadi juga lancar setelah berkali² mengulang, good girl 
Homework: 
✓ menderes tilawati 3 pg. 41 (5-8 lines) sama mama
✓ menderes lagi Asmaul Husna 11-15 supaya tambah lancar next meeting nya
Alkhamdulillah ngajinya lancar, semoga jubilee Alloh paring kemudahan kelancaran dalam seeking knowledge nya,Aamiin
See you in top jubilee,bye ...</t>
  </si>
  <si>
    <t>August 28, 2024 3:20 pm</t>
  </si>
  <si>
    <t>1. Baca tilawati 
&gt; Kirana baca tilawati 5 halaman 4 all line Alhamdulillah sudah cukup baik dan lancar. 
2. Murajaah surat 
&gt; Surat Al Qoriah 
&gt; Surat Al adiyat 
&gt; Surat Al humazah 
&gt; Surat Al Quraisy 
&gt; Surat Al Fil 
&gt; Surat At Takasur 
3. Doa penutup 
Fighting Kirana 💪☺️ 
Semoga Alloh paring kemudahan, kelancaran, kebarokahan dan ilmu yang bermanfaat, aamiin 🤲</t>
  </si>
  <si>
    <t>August 29, 2024 1:10 am</t>
  </si>
  <si>
    <t>Bacaan 
surat al Baqarah ayat 211-213
Irsan terburu-buru dalam membaca, jadi ada beberapa harokah yg tertuker😅 so, usahakan di kurangi kecepatan dalam membacanya ya Irsan , InsyaAllah lebih lancar. Tetap semangat  ya👍
Baca doa ada angin kencang 3x
Doa sujud qur'an
Asmaulhusna 1-90
Belajar pegon
Alhamdulillah sudah bagus, tinggal banyakin latihan InsyaAllah tambah lancar juga
Makna kitabusshola hal. 64
Report
Alhamdulillah meskipun irsan sedang sibuk bikin essay, kepalanya juga lagi sakit tapi irsan mau mempersungguh mengaji. I aprreciate it👍. Alhamdulillah pengajisn bisa berjalan lancar, untuk mana ini tadi belum sampai keterangan waktunya sdh habis jadi kita lanjut di pengajian berikutnya. Semoga Alloh paring manfaat dan barokah</t>
  </si>
  <si>
    <t>August 29, 2024 1:18 am</t>
  </si>
  <si>
    <t>Hari ini irsan ngaji dg mas zul, mas zul belum laporan jadi tidak tau berapa lama durasi mengajarnya</t>
  </si>
  <si>
    <t>✨️ *BACAAN*
- Tilawati 6 Halaman 25
( mbak nadeen belum menderes, jadi belum lancar.. di halaman 25 ini bacaannya lumayan panjang, jadi untuk pemberhentiannya, mb nadeen masih ambil nafas d tengah kalimat dan saat mengulang kurang pas bacaannya, nanti d deres lagi yaa mbak nadeen , bisa di semakkan bunda/yanda biar besok lancar pas ngaji with mbak dila 🤗🤗 )
✨️ *HAFALAN*
- Asmaul Husna 1-81
 ( alkhamdulillah di nomor 1-65 lancar, tp pas di angka 66 ke atas mb nadeen masih lupa depan2annya
- Do'a Mohon Kesehatan 3x 
 ( ternyata tulisan arab mb nadeen ada beberapa yg kurang, jadi tadi murojaah + membenarkan )
✨️ *KEILMUAN*
- Tebak-tebakan 3 sukses
📌 *PR*
- Menderes tilawati 6 hal.25
- Murojaah Asmaul Husna 1-70
- Murojaah Do'a Mohon Kesehatan
- Menulis pegon A-Z ( Insya Allah nanti saya kirim di nomor ibuk gumilar 🤗🤗 )
Alkhamdulillah mbak nadeen ngajinya very excited today, Semoga Allah paring mbak nadeen menjadi anak yg sholikhah dan menjadi mubalighot yg faham dan sarjana.. Amiin 😍😍</t>
  </si>
  <si>
    <t>August 29, 2024 1:39 am</t>
  </si>
  <si>
    <t>1.  Test Hafalan Dalil Sambung Jamaah dan Toat
&gt; alhamdulillah sudah hafal semua dalil 5 Bab beserta artinya
2. Murojaah Doa ASAD dan Ayat Kursi
&gt; alhamdulillah bagus
3. Bacaan Quran Surat Shood ayat 84 sampai Az- Zaumar ayat 5
&gt; alhamdulillah bagus tapi di perhatikan lagi hukum bacaan lam jalalah/ اَللّٰهُ
4. Makna dan Keterangan K.Shoum hal. 36-37
&gt; alhamdulillah dapat mengikuti dengan sangat baik
Moga2 Allah paring barokah... aamiin</t>
  </si>
  <si>
    <t>August 29, 2024 2:29 am</t>
  </si>
  <si>
    <t>👉Bacaan 
surat al muzzammil ayat 11-20
👉Tebak2 an tajwid
👉Makna jannah wannar 30-31
👉Belajar pegon
👉Report
Alhamdulillah pengajian hari ini berjalan dg lancar, bacaan sudah cukup bagus, tajwid sudah menguasai (termasuk hk. alim lam, mad wajib, ro' tafkhim, ro' tarki', mad layyin dll) untuk makna hadis juga alhamdulillah tdk ada kendala, semoga Alloh paring manfaat dan barokah.aamiiinTtitip pesan ya pak syahrul ,amal sholih Abi di usahakan nderes hafalan doa maupun bacaan.</t>
  </si>
  <si>
    <t>August 29, 2024 3:48 am</t>
  </si>
  <si>
    <t>A. Bacaan Surat An Nur ayat 44-53
• Alkhamdulillah dehan bacanya lancar. Amalsholeh diperbanyak menderes quran setiap hari.
B. Murajaah
Asmaul Husna 1-50
Surat Al Qori’ah
Doa sujud Al Quran
Doa ketika ada angin kencang
• Amalsholeh untuk mempraktekkan daily doa
C. Makna K.sholah hal 2-3
• Alkhamdulillah Dehan bisa memahami dengan lancar materiny
*NOTE*
• Amalsholeh Dehannya untuk dibantu dalam pemahaman materi tentang mahrom dan pergaulan</t>
  </si>
  <si>
    <t>August 29, 2024 3:50 am</t>
  </si>
  <si>
    <t>A. Bacaan Surat An Nur ayat 54-58
• Alkhamdulillah dehan bacanya lancar. Amalsholeh diperbanyak menderes quran setiap hari.
B. Murajaah
Asmaul Husna 1-50
Surat Al Qori’ah
Surat At Takatsur
Surat Al Humazah
Surat An Nashr
Surat Al Kafirun
Doa sujud Al Quran
Doa ketika ada angin kencang
Doa pagi dan sore
Doa masuk rumah
Doa masuk masjid
Doa untuk kedua orang tua
Doa kebaikan dunia dan akhirot
• Amalsholeh untuk mempraktekkan daily doa
C. Makna K.sholah hal 3-5 by VN
• Amalsholeh Dehannya untuk dicheck untuk makna hadistnya. Karena dari pagi tadi sinyal dirumah sangat jelek jadi I prefer to give makna by voice note to Dehan.</t>
  </si>
  <si>
    <t>August 29, 2024 1:23 pm</t>
  </si>
  <si>
    <t>1. Membaca surat Al Baqarah ayat 199-202
Alhamdulillah bacaan mas ambo sudah ada peningkatan hanya saja masih kepanjangan di mathobii dan gunnah nya masih kurang dengung 
2. Asmaul Husna 1-45
3. Doa sehari hari 
4. Doa masuk dan keluar masjid 
5. Surat Al Asr - At Takatsur 
Alhamdulillah hafalan mas ambo sudah lumayan hafal namun masih perlu di pancing awalan surat dan doa nya
6. 3 sukses
Alhamdulillah mas ambo bisa menerima materi 3 sukses dengan baik fokus dan juga memperhatikan semangat mas ambo
PR
• Menderes surat Al Baqarah ayat 203- 206
Amal Sholih di ulang " min 3 kali ya mas
• Menderes semua hafalan baru maupun hafalan lama bersama bunda ya 
Jangan lupa di ulang 5 kali per surat atau doa 
Untuk pengajian pada season ini Alhamdulillah berjalan dengan baik dan lancar 
See you next season mas ambo</t>
  </si>
  <si>
    <t>August 29, 2024 1:33 pm</t>
  </si>
  <si>
    <t>1. Membaca surat Al Baqarah ayat 203-206
Bacaan mas ambo sudah ada peningkatan hanya saja masih kepanjangan di mathobii dan juga kurang teliti di harokat  semangat deres mas ambo
2. Asmaul Husna 1-45
3. Doa sehari hari 
4. Doa masuk dan keluar masjid 
5. Surat Al Asr - at Takatsur 
Hafalan mas ambo sudah lumayan hafal namun masih perlu di pancing awalan surat dan doa nya ttp semangat ya mas ambo 
6. Penjelasan gerakan sholat 
Alhamdulillah mas ambo bisa menerima materi dengan baik dan fokus good job mas ambo 
PR
• Menderes surat Al Baqarah ayat 207-210 bersama bunda di rumah ya di deres min 3 kali
• Menderes hafalan baru maupun hafalan lama bersama bunda ya diulang " min 5 kali 
Untuk pengajian pada season ini Alhamdulillah berjalan dengan baik dan lancar 
See you next season mas ambo</t>
  </si>
  <si>
    <t>August 29, 2024 1:41 pm</t>
  </si>
  <si>
    <t>1. Membaca surat Al Baqarah ayat 207- 210
Bacaan mas ambo sudah ada peningkatan hanya saja masih kurang dengung ikfak dan juga idgomnya panjang pendek di perhatikan lagi ya mas ya.. semangat selalu
2. Asmaul Husna 1-50
3. Doa sehari hari 
4. Doa keluar dan masuk masjid 
5. Surat Al Asr - surat Al Qoriah 1-3
Alhamdulillah hafalan mas ambo sudah bertambah insyaallah sudah hafalan hanya saja perlu di hafalankan lagi terutama di awal an nya ya mas semangatt...
6. Tata Krama berjalan 
Alhamdulillah mas amboo bisa menerima materi dengan baik dan bisa mempraktikkan apa yang Bella sampaikandengan baik 
PR
• Menderes surat Al Baqarah ayat 211- 213
Bersama bunda di ulangi min 3 kali ya mas
• Menderes hafalan baru maupun hafalan lama bersama bunda ya mas di usahakan di ulang" min 5 kali lebih banyak lebih baik 
Untuk pengajian pada season ini Alhamdulillah berjalan dengan baik dan lancar 
See you next season mas ambo</t>
  </si>
  <si>
    <t>August 29, 2024 1:50 pm</t>
  </si>
  <si>
    <t>1. Membaca surat Al Baqarah ayat 211-213
Bacaan mas ambo sudah ada peningkatan hanya saja masih perlu banyak deres serta di sesuaikan panjang pendek serta tajwidnya ya mas semangat banyak deres yaaa
2. Asmaul Husna 1-50
3. Doa sehari hari 
4. Doa masuk dan keluar masjid 
5. Surat Al Asr - Al Qoriah 1-5
Alhamdulillah hafalan mas ambo sudah lumayan hafal namun masih perlu banyak deres di rumah serta banyak di ulang" ya mas insyaallah pasti akan lebih cepat hafal 
Good job mas ambo 
6. Pegon 
Alhamdulillah mas ambo bisa mengerjakan soal Pegon yang Bella berikan walaupun masih ada beberapa yang kurang tepat di penggunaan e dan e' ttp semangat belajar ya mas ambo 
PR
• Menderes surat Al Baqarah ayat 214-215
Bersama bunda ya mas di ulang" min 3 kali 
• Menderes hafalan baru maupun hafalan lama bersama bunda ya di usahakan di ulang" min 5 kali 
Untuk pengajian pada season ini Alhamdulillah berjalan dengan baik dan lancar 
.see you next season mas ambo</t>
  </si>
  <si>
    <t>1. Membaca surat Al Baqarah ayat 214-215
Bacaan mas ambo sudah ada peningkatan hanya saja masih perlu lebih teliti lagi ya mas terutama di panjang pendek nya semangat mas ambo
2. Asmaul Husna 1-50
3. Doa sehari hari
4. Doa masuk dan keluar masjid doa mintak Ilham yang baik
5. Surat Al Asr - Al Qoriah 1-5
Alhamdulillah hafalan mas ambo semakin meningkat semakin cepat hafal namun terkadang masih lupa" awalan surat dan awalan doa nya semangat mas ambo
6. Tajwid 
Alhamdulillah mas ambo bisa menyebutkan hukum tajwid dari ayat yang Bella bacakan 
Good job mas ambo 
PR
• Membaca surat Al Baqarah ayat 216-217
Bersama bunda di rumah di usahakan di ulang " min 3 kali
• Menderes hafalan baru maupun hafalan lama bersama bunda di ulang" min 5 kali ya mas 
Untuk pengajian pada season ini Alhamdulillah berjalan dengan baik dan lancar 
See you next season mas ambo</t>
  </si>
  <si>
    <t>August 29, 2024 1:55 pm</t>
  </si>
  <si>
    <t>Bacaan : surat albaqoroh 211-214 alhamdulillah sdh semakin baik, keep nderes. Baca g aperlu cepat2 sehingga pas panjang pendek dan dengung nya, ok mas bro. 
-Mengenal cara mendapatkan ilmu dengan mangqul musnad muthasil
- kemandirian (3 sukses generus) 
- menjawab pertanyaan ttg LGBT
Mas bro, lain kali pertanyaan nya jgn yg berat2 😄😄😄😄😄😄
But I like if you make mi think hard
Love u bro 
Semoga Alloh jadikan mas bro irsan anak yang SOLEH faham agama jadi penerus pejuang agama Alloh, amin</t>
  </si>
  <si>
    <t>August 29, 2024 2:02 pm</t>
  </si>
  <si>
    <t>1. Membaca surat Al Baqarah ayat 216-217
Bacaan mas ambo sudah ada peningkatan hanya saja masih perlu banyak deres serta panjang pendek nya perlu di perhatikan dan juga dengungnya jangan lupa di deres juga ya mas semangatttt
2. Asmaul Husna 1- 55
3. Doa sehari hari
4. Doa masuk dan keluar masjid doa minta Ilham yang baik dan doa minta kesabaran 
Alhamdulillah mas ambo sudah lumayan hafal doa" baru yeayyy semangat mas ambo banyak di ulang" ya di rumah
5. Mengulas 3 sukses 
Mas ambo bisa memahami contoh" dan arti 3 sukses secara sederhana dan bisa mendengar kan materi dengan fokus good job mas ambo 
PR
• Menderes surat Al Baqarah ayat 218-219
Bersama bunda di rumah di ulang " min 3 kali
• Menderes hafalan baru maupun hafalan lama bersama bunda ya di usahakan di ulang" min 5 kali per surat atau doa semangat mas amboooooo
Untuk pengajian pada season ini Alhamdulillah berjalan dengan baik dan lancar 
See you next season mas ambo</t>
  </si>
  <si>
    <t>August 29, 2024 2:12 pm</t>
  </si>
  <si>
    <t>Bacaan : surat albaqoroh 211-214 alhamdulillah sdh semakin baik, keep nderes. Baca ga perlu cepat2 sehingga pas panjang pendek dan dengung nya, ok mas bro. 
- Mengenal cara mendapatkan ilmu dengan mangqul musnad muthasil 
- kemandirian (3 sukses generus)
- menjawab (discuss) pertanyaan ttg LGBT
 Mas bro, lain kali pertanyaan nya jgn yg berat2  hehehehehe
 But I like if you make mi think hard Love u bro Semoga Alloh jadikan mas bro irsan anak yang SOLEH faham agama jadi penerus pejuang agama Alloh, amin</t>
  </si>
  <si>
    <t>August 29, 2024 2:20 pm</t>
  </si>
  <si>
    <t>bacaan surat al muzzammil ayat 1-10, secara umum alhamdilillah baik.
- penjelasan bab Mahrom, mahrom karena nasab, mahrom disebabkan penikahan , dan mahrom disebabkan susuan
menjelaskan wajibnya memiliki kefahaman agama (faqih ) sebagai salah satu dari 3 sukses generus
makna al baqoroh 127- 129
summary ttg makna albaqoroh : nb ibrohim masih meminta kepada allah agar semua amalannya diterima, dan ditunjukkan cara ibadah yang benar, doa ortu kepada anaknya yang sekiranya baik untuk masa depan anak dalam hal agama.
semoga Allah jadikan abi anak yang soleh dana diberi jodoh yang solihat, amin</t>
  </si>
  <si>
    <t>August 29, 2024 3:01 pm</t>
  </si>
  <si>
    <t>Bacaan 
Tilawaty 3 hal. 41 (last 4 lines) 
Amal sholih nderes again with mama ya. Tetap semangat💪
Asmaulhusna 1-15
Report
Alhamdulillah ngajinya lancar, ya cuman karena jubilee lagi pilek jadi dia sering bersin bersin pas ngaji🤣🤣 gpp. Get well soon jubilee, semoga Alloh  paring manfaat dan barokah. Aamiiin🤲</t>
  </si>
  <si>
    <t>August 30, 2024 12:26 am</t>
  </si>
  <si>
    <t>● Materi:
1. Baca tilawati 4 halaman 27
&gt; Alhamdulillah Gabriel baca dengan baik , Bisa lanjut ke halaman 28
2. Menghafal surat AlQoriah 1-7 (sudah bisa hafal sedikit)
3. PR
- Membaca Tilawati 4 hal 28
- Menghafal Surat AlQoriah 1-7
Semoga Alloh paring kemudahan, kelancaran, kebarokahan dan ilmu yang bermanfaat, aamiin 🤲</t>
  </si>
  <si>
    <t>August 30, 2024 1:08 am</t>
  </si>
  <si>
    <t>Bacaan
Surat al Baqarah ayat 114-115
Discuss about khotbah ( the pillars of khotbah) with mas zul
Report
Alhamdulillah bacaan Irsan sudah cukup bagus,tingkatkan nderesnya ya Irsan. Untuk pengajian kali karena irsan minta materi ttg khotbah as a requirement go to high school jadi kita ngaji ber 3 lagi dg mas zul yg lebih expert. InsyaAllah  ilmunya bermanfaat dan barokah dan tentunya semoga Irsan di berikan kemudahan kelancaran di dalam urusan dunia, sekolah, maupun urusan akhiratnya. Aamiiin aamiiin aamiiin 🤲🤲🤲</t>
  </si>
  <si>
    <t>August 30, 2024 4:54 am</t>
  </si>
  <si>
    <t>A. Bacaan Surat Az-Zumar ayat 6-21
• Alkhamdulillah Bacaannya Tami sudah lancar dan bisa menyesuaikan ‘where he can stop and repeat’. Amalsholeh untuk diperbanyak menderesnya dan fokus ke tajwid.
B. Murajaah Doa memohon 10 kebaikan
• Masih mengulang dan meraba hafalannya.
C. Makna Surat Al Baqarah ayat 214-215
• Alkhamdulillah sudah bisa mengikuti pemangkulan dg baik dan memahami isi al quran. Bisa diajak ngobrol 2 arah dan ketika ditanya juga respon.
•NOTE•
- Semangat ngajinya, diperbanyak menderes al quran, jangan lupa mempraktekkan daily doa.
- Nice to ngaji with him. Karena kalau ditanya selalu good responding.
- Tell about condition in US (sambung, niagara waterfall, collage, etc)</t>
  </si>
  <si>
    <t>August 30, 2024 7:58 am</t>
  </si>
  <si>
    <t>Chester ijin lagi pergi ke NY</t>
  </si>
  <si>
    <t>August 30, 2024 11:33 am</t>
  </si>
  <si>
    <t>1. Membaca Tilawati jilid 2 halaman 12 
Bacaan mas khay Alhamdulillah sunah naik halaman 12 yaitu di kasroh tain mas khay banyak deres ya di rumah mas khay masih bingung membedakan kasroh tain dan Fathah tain semangat mas khayy
2. Asmaul Husna 1-25
3. Doa sehari hari
4. Doa masuk kamar mandi dan memakai pakaian 
5. Surat Al Fatihah sampai surat Al Falaq 
Alhamdulillah untuk hafalan mas ambo sudah lumayan hafal namun harus di pancing terlebih dahulu 
6. Mengetahui Birrul walidain 
Alhamdulillah mas khay bisa memperhatikan dengan baik dan mas khay bisa menyebutkan contoh sederhana dari perilaku birrul walidain semangat mas khayy
PR
• Menderes hafalan baru maupun hafalan lama bersama bunda ya jangan lupa di ulang " 5 kali 
• Menderes Tilawati jilid 2 halaman 12 di ulang" min 3 kali ya mas 
Untuk pengajian pada season ini Alhamdulillah berjalan dengan baik dan lancar 
See you next season mas khay</t>
  </si>
  <si>
    <t>August 30, 2024 11:40 am</t>
  </si>
  <si>
    <t>1. Membaca Tilawati jilid 2 halaman 12
Mas khay masih bingung tentang harokat dan juga tanwin di rumah banyak deres ya mas ya ttp semangat mas khayy
2. Asmaul Husna 1-25
3. Doa sehari hari 
4. Doa masuk kamar mandi dan doa memakai pakaian 
5. Surat Al Fatihah - Al Falaq 
Hafalan mas khay sudah mulai ada peningkatan hanya saja terkadang mas khay kurang fokus di dalam membaca sehingga ada beberapa yang keliru lebih fokus lagi ya mas 
6. Rukun Islam dan Rukun iman 
Walaupun mas khay belum hafal tapi mas khay sudah tau pengertiannya an sederhana dari rukun Islam dan Rukun iman semangat belajar ya mas khayyy
PR
• Menderes Tilawati jilid 2 halaman 12 bersama bunda ya di usahakan di ulang" sampai lancar min 3 kali ya
• Menderes semua hafalan baru maupun hafalan lama bersama bunda ya mas khay  di usahakan di ulang" 5 kali per surat atau doa 
Untuk pengajian pada season ini Alhamdulillah berjalan dengan baik dan lancar 
See you next season mas khay</t>
  </si>
  <si>
    <t>August 30, 2024 11:57 am</t>
  </si>
  <si>
    <t>1. Membaca Tilawati jilid 2 halaman 12 
Mas khay bisa Alhamdulillah sudah ada peningkatan di halaman ini namun masih perlu di ulang sekali lagi ya mas insyaallah di rumah juga banyak deres ya biar cepet lancar 
2. Asmaul Husna 1-25
3. Doa sehari hari 
4. Doa masuk kamar mandi dan doa memakai pakaian 
5. Surat Al Fatihah sampai surat Al Falaq 
Untuk hafalan mas khay Alhamdulillah sudah mulai hafal namun di Asmaul Husna nomer 21 dan 24 mas khay masih sering lupa banyak deres ya mas khay 
6. Menulis huruf Hijaiyah 
Alhamdulillah mas khay sudah bisa menulis huruf Hijaiyah dengan baik dan benar walaupun masih ada beberapa huruf yang sempet lupa penulisannya good job mas khay 
PR
• Menderes Tilawati jilid 2 halaman 12 dengan bunda di baca min 3 kali ya mas khay semangatttt
• Menderes semua hafalan baru maupun hafalan lama bersama bunda diusahakan di ulang min 5 kali ya lebih banyak lebih baik
Untuk pengajian pada season ini Alhamdulillah berjalan dengan baik dan lancar 
See you next season mas khay</t>
  </si>
  <si>
    <t>August 30, 2024 12:06 pm</t>
  </si>
  <si>
    <t>1. Membaca Tilawati jilid 2 halaman 13 
Alhamdulillah mas khay sudah lumayan bisa membaca tanwin walaupun masih di bimbing bunda tapi sudah bisa fokus dalam membaca 
2. Asmaul Husna 1-25
3. Doa sehari hari 
4. Doa masuk kamar mandi dan doa memakai pakaian 
5. Surat Al Fatihah sampai surat Al Falaq 
Hafalan mas khay Alhamdulillah sudah lumayan hafal namun masih ada beberapa yang lupa di awalannya banyak deres ya mas di rumah 
6. Menulis angka arab 
Alhamdulillah mas khay bisa menebak dan bisa menulis angka arab. Yang Bella contohkan good job mas khay 
PR
• Menderes Tilawati jilid 2 halaman 13 bersama bunda ya jangan lupa di ulang" min 3 kali agar cepat lancar 
• Menderes semua hafalan baru maupun hafalan lama bersama bunda di usahakan di ulang " min 5 kali
Untuk pengajian pada season ini Alhamdulillah berjalan dengan baik dan lancar 
See you next season mas khay</t>
  </si>
  <si>
    <t>August 30, 2024 12:11 pm</t>
  </si>
  <si>
    <t>1. Membaca Tilawati jilid 2 halaman 13
Pada season ini karena mas khay agak badmood dan capek jadi bacaan nya sedikit menurun dari biasanya tapi Alhamdulillah bgt mas khay masih ttp mau ngaji dan baca hafalan sampai selesai pengajian 
2. Asmaul Husna 1-25
3. Doa sehari hari 
4. Doa masuk kamar mandi dan doa memakai pakaian 
5. Surat Al Fatihah sampai surat Al Falaq 
Untuk hafalan mas khay Alhamdulillah sudah lumayan bagus hanya saja karena pada season ini mas khay kecapean dan agak badmood juga jadi hafalannya perlu di bimbing dan di dekte tidak seperti biasa yang baca sendiri tapi it's ok mas khay Alhamdulillah sudah mau ngaji sampai selesai materi good job mas khay 
PR
• Menderes semua hafalan baru maupun hafalan lama bersama bunda ya mas khay jangan lupa di ulang" min 3 kali ya lebih banyak lebih baik 
• Menderes Tilawati jilid 2 halaman 13 bersama bunda di usahakan di ulang min 3 kali ya mas semangatttt mas khayyy
Untuk pengajian pada season ini Alhamdulillah berjalan dengan baik dan lancar 
See you next season mas khay</t>
  </si>
  <si>
    <t>August 30, 2024 1:31 pm</t>
  </si>
  <si>
    <t>Tilawati 5 hal 8</t>
  </si>
  <si>
    <t>August 30, 2024 12:43 pm</t>
  </si>
  <si>
    <t>hafalan doa ketika ada angin kencang 
alhamdulillah kirana sudah menghafalkan dengan lancar 85% 
mohon maaf karna saya kedatangan tamu dari bekasi jadi ngajinya by vn</t>
  </si>
  <si>
    <t>1. review doa2 harian materi usia 6-8yo
hari ini ngaji nya telat jadi hanya bisa review doa2 sja 
dan karna kirana harus berangkat sekolah jadi belum bisa ngaji full</t>
  </si>
  <si>
    <t>August 30, 2024 1:32 pm</t>
  </si>
  <si>
    <t>Bacaan
- Tilawati 5 hal 9
(Alhamdulillah baik dalam membacanya, hanya perlu di perhatikan huruf *ghoin &amp; qof* )
Hafalan :
- doa berlindung dari amalan jelek 
(Hafalan baru dan sdh di jelaskan fungsi doanya )
PR :
- Menderes Tilawati 5 hal 9
- menghafal doa berlindung dari amalan jelek
- mencari 2 contoh dan menjelaskan tentang amalan jelek
Semoga Allah paring manfaat lancar dan barokah</t>
  </si>
  <si>
    <t>August 30, 2024 1:38 pm</t>
  </si>
  <si>
    <t>1. baca tilawati 
&gt; jubilee baca tilawati 3 page 42 line 1-4 dengan baik dan lancar, dan tadi kita juga menderes line 5-8 sudah baik, hanya sedikit kurang lancar, so kita bisa lanjut page 43 but kita repeat page 42 line 5-8 first yaa. dont forget menderes jubilee..
2. asmaul husna 
&gt; alhamdulilah sebenarnya jubilee sudah hafal 1-40 tapi sering lupa dikelipatan 5, jadi kita baca together . 5 baris 5 baris,
fighting jubilee
semoga alloh paring kesembuhan dan kesehatan, aamiin.. get well soon jubilee</t>
  </si>
  <si>
    <t>August 30, 2024 1:46 pm</t>
  </si>
  <si>
    <t>1. asmaul husna 
2. surat al kafirun 
&gt; chester insyaalloh sudah hafal surat al kafirun, hanya sering salah di ayat 3 dan 4 jadi perlu dipancing awalanya dahulu
3. writing kitabati 
&gt; chester write page 29 dengan baik dan rapi,
4. doa 
&gt; doa entering home ( perlu dipancing awalanya dahulu, dan dituntun )
&gt; doa leaving home ( alhamdulilah chester sudah hafal meskipun dipancing dulu awalannya ) 
5. baca tilawati 
&gt; alhamdulilah chester mau baca, just 2 line page 42 
6. quizz sholat 
&gt; chester sempat badmood sebab dia hanya bisa menjawab setengah soal, tapi gapapa kita belajar lagi nanti ya 
fighting chester..
semoga alloh paring kemudahan, kelancaran,kebarokahan,dan ilmu yang bermanfaat dan barokah, aamiin..</t>
  </si>
  <si>
    <t>August 30, 2024 2:53 pm</t>
  </si>
  <si>
    <t>Bacaan Tilawati 6 pg. 25 
Alkhamdulillah Nadeen dh menderes sebelumnya jadi lancar bacaan nya, eumm Nadeen masih salah saat mengulang di tanda waqofnya,so when menderes amal Solih disimak sama yanda bunda or bapak ibu lagi yups,, you're good Nadeen. 
Tajweed 
Idghom bigunnah, Nadeen sedikit bingung kayaknya kalau tanwin bertemu huruf Idghom bighunah kalau nun sukun, in sya Alloh Nadeen dh faham, so menderes kembali yak hukum tajweed nya, that's cool Nadeen 
Review surat 
S. Al zalzalah 98% 
S. Al adhiyat 98%
S. Al qori'ah 98% 
S. Al lail: 1-3 
S. Al baqoroh 1-2 
Nama² surga dan 4 sungai 
Belum tercapai
Homework: 
✓ nderes Tilawati 6 pg. 26 (about bacaan Saket) 
✓ tajweed NY dideres lagi yak
Amal Solih untuk wali Nadeen disimakin bacaan Nadeen yg bagian tanda waqof dan kalimat yg harus diulang setelah tanda waqof, Alkhamdulilllah jaza kumullohu khoiro 
Semoga Alloh paring Nadeen jadi anak yg solihah,pandai,sopan santun dan ta'dhim terhadap siapapun itu,aamiin 
See u on next week yaaaaa,bye...</t>
  </si>
  <si>
    <t>August 30, 2024 3:14 pm</t>
  </si>
  <si>
    <t>A. Bacaan Tilawati 1 Hal 11
• Amalsholeh next meeting mengulang lagi yaaa biar tambah lancar lagi.
B. Murajaah
- Doa pagi dan sore
- Doa mencari ilmu yang bermanfaat
- Doa minta ilham yang baik
- Doa untuk kedua orang tua
- Doa kebaikan dunia dan akhirot
- Doa sebelum dan sesudah makan
- Doa sebelum dan sesudah tidur
&gt; Amalsholeh untuk selalu mempraktekkan daily doa
•NOTE•
&gt; Maaf tadi ngajinya nggk maksimal karena jaringan di rumah lagi down. Sering putus2🙏🏼</t>
  </si>
  <si>
    <t>August 31, 2024 2:23 am</t>
  </si>
  <si>
    <t>Bacaan QS Ibrahim : 19-33 
Alkhamdulillah good bacaan Dylan but Dylan too fast, tajweed nya terutama dengungnya kurang karna too fast tadi dan Dylan juga suka curi nafas,wkwk. Banuak² nderes ya Dylan 
Mankul K. Solah pg. 20-21 
Alkhamdulillah lancar mankulannya, sedikit bingung waktu expalin kayaknya Dylan but he can repeat in summery in the last ngaji 
Doa berlindung dari sifat munafiq
Dylan dah hafal karena ada di doa setelah baca quran 
Homework: 
✓ Dylan don't forget to menderes try to baca properly (don't be faster) n pay intention the tajweed
Hopefully Dylan Alloh paring kelancaran kebarokahan dan kemudahan untuk keperluan nya dan dimudahkan dalam seeking knowledge nya,jadi anak yg Sholih Aamiin.
See you on next week yap,bye...</t>
  </si>
  <si>
    <t>August 31, 2024 4:04 pm</t>
  </si>
  <si>
    <t>1. Bacaan surat Ar ra'du ayat 19-34
2. Makna Al Qur'an surat Al Baqarah ayat 143-145
Note
Alhamdulillah pengajian berjalan dengan baik dan lancar meskipun mas dylan agak2 ngantuk
Untuk bacaan dylan cukup baik akan tetapi masih perlu perbaikan pada tajweednya
Amal sholih diperbanyak lg nderesnya
Makna Alquran juga berjalan dg baik</t>
  </si>
  <si>
    <t>August 31, 2024 4:07 pm</t>
  </si>
  <si>
    <t>1. Bacaan surat Ar ra'du ayat 35-ibrahim ayat 18
2. Hafalan do'a sujud Al Qur'an 
Alhamdulillah pengajian berjakan dg baik
Bacaan dylan juga Alhamdulillah baik dan lancar, tapi masih ada sedikit kesalahaan di panjang pendeknya
Do'a sujud Al-Qur'an juga sudah dikuasai tapi belum begitu lancar</t>
  </si>
  <si>
    <t>August 31, 2024 4:09 pm</t>
  </si>
  <si>
    <t>1. Bacaan surat Shaad ayat 1-26
2. Makna Al Qur'an surat Al Baqarah ayat 201-207
3. Doa sujud Al-Qur'an 
Alhamdulillah pengajian berjalan dengan lancar
Bacaan tami bagus panjang pendek sudah tepat, tapi masih kurang teliti pada akhir ayat
Makna al Qur'an juga berjalan baik tami menulis dg tertib dan juga bisa menerangkan dg baik
Alhamdulillah do'a sujud Al Qur'an sudah di hafal dengan baik</t>
  </si>
  <si>
    <t>August 31, 2024 4:13 pm</t>
  </si>
  <si>
    <t>1. Bacaan surat Al kahfi ayat 21-27
2. Makna surat Al kahfi ayat 19-27
Alhamdulillah pengajian berjalan dg baik
Jourdan perlu banyak menderes lagi dirumah</t>
  </si>
  <si>
    <t>A. Bacaan Tilawati 1 Hal 11
• Bisa lanjut ke next page. Jangan lupa nderes yaaa mb khodijah
B. Murajaah
- Doa pagi dan sore
- Doa mencari ilmu yang bermanfaat
- Doa minta ilham yang baik
- Doa untuk kedua orang tua
- Doa kebaikan dunia dan akhirot
- Doa sebelum dan sesudah makan
- Doa sebelum dan sesudah tidur
- Surat Al Fatihah
- Surat An Naas
- Asmaul Husna 1-10
&gt; Amalsholeh untuk selalu mempraktekkan daily doa
C. Menulis huruf hijaiyah tunggal
ا-خ
•NOTE•
&gt; awalnya khodijah udah capek banget ngaji terus tiba2 ditawarin nulis alkhamdulillah dia mau😅😅 Jadi lanjut sampi selesai.
Good girl🥰</t>
  </si>
  <si>
    <t>September</t>
  </si>
  <si>
    <t>Bacaan Tilawati 6 pg. 15-16 atas 
Mengulang lagi yaaa Dinda bacaannya dan menderes sebelum ngaji 
Pegon 
She's so excited to begin today alkhamdulillah 
Asmaul Husna 71-80 
Dibaca² selalu yaa waktu setelah solat tu dinda
Review²: 
5 bab 
6 nobles of characters 
4 ropes of faith 
Rukun iman
Rukun Islam 
D. Mau n setelah makan 
D. Mau n setelah bangun tidur 
D. Ketetapan iman 
D. Ilham yg baik 
D. Kebaikan dunia akhirat 
Semoga Dinda Alloh paring kelancaran kebarokah dan kemudahan dalam ngajinya dan sekolahnya,Aamiin semoga jadi anak yg solihah dan baik</t>
  </si>
  <si>
    <t>1. Hafalan doa sujud Al Qur'an dan doa terlindung dari siksa
= Alhamdulillah sudah hafal 
2. Review hafalan dalil 5 bab
= Alhamdulillah cukup 
3. Makna keterangan k.jannah wannar indo hal. 35-36
= Alhamdulillah dapat mengikuti dengan baik
4. Re conveying keterangan hadits
= Membaca keterangan bahasa Indonesia nya
Moga2 Allah paring barokah...amin</t>
  </si>
  <si>
    <t>1. asmaul husna 
2. surat al kafirun 
&gt; alhamdulillah chester hafal surat al kafirun dengan baik, tapi masih kurang lancar dikit. 
3. doa 
&gt; doa entering home : alhamdulilah chester sudah mulai hafal walaupun masih sedikit melihat teks
&gt; doa leaving home : alhamdulilah chester hafal dengan baik.
4. tri sukses generus 
&gt; chester mengetahui tentang 3 sukses generus 
5. writing kitabati
&gt; write page 30 dengan baik dan benar 
6. baca tilawati 
&gt; baca tilawati 4 halaman 42 ( line 3 and 4 ) 
fighting chester 
semoga alloh paring chester menjadi anak yang sholeh, cerdas, faham, ilmu yang bermanfaat di dunia mauoun di akhirot, aamiin..</t>
  </si>
  <si>
    <t>● Materi:
1. Baca tilawati 4 halaman 28
&gt; Alhamdulillah Gabriel baca dengan baik , tapi masih perlu diulang lagi
2. Ahlaq (Menghormati orang tua &amp; mubaligh/mubalighot)
3. PR
- Membaca Tilawati 4 hal 28
Semoga Alloh paring kemudahan, kelancaran, kebarokahan dan ilmu yang bermanfaat, aamiin 🤲</t>
  </si>
  <si>
    <t>● Materi:
1. Baca tilawati 4 halaman 28
&gt; Alhamdulillah Gabriel baca dengan baik , tapi masih perlu diulang lagi
2. menghafalkan surat alqori'ah 1-7 &amp; membaca surat surat pendek
3. PR
- Membaca Tilawati 4 hal 28
Semoga Alloh paring kemudahan, kelancaran, kebarokahan dan ilmu yang bermanfaat, aamiin 🤲</t>
  </si>
  <si>
    <t>1. Review bacaan 
&gt; dawud baca beberapa halaman di tilawati 4 dan 5, alhamdulilah sudah lumayan baik, hanya sedikit kurang teliti 
2. murajaah dialy doa 
&gt; alhamdulilah dawud have good memorize doa 
3. doa baru 
&gt; doa ketetapan iman : dawud sering lupa awalan doanya 
&gt; doa berbuka puasa : alhamdulilah insyaalloh dawud sudah hafal. 
4. murajaah surat 
&gt; surat al humazah dawud masih kurang lancar dan baru sedikit hafal 
5. asmaul husna 1-75
&gt; dawud hafal 1-65 dengan baik, masih sering lupa di nomer 66-75
fighting dawud..
semoga alloh parid dawud menjadi anak yang cerdas, faham, dan bisa bermanfaat ilmunya di dunia maupun di akhirat , aamiin..</t>
  </si>
  <si>
    <t>1. asmaul husna 1-75
&gt;  dawud menghafalkan nomer 66-75, 
2. murajaah doa 
&gt; doa berbuka puasa : alhamdulilah sudah hafal 
&gt; doa ketetapan iman : alhamdulilah sudah mulai hafal 
&gt; dialy doa 
3. murajaah surat 
&gt; we murajaah all, ( start an nas until al humazah )</t>
  </si>
  <si>
    <t>1. bacaan 
&gt; awalnya dawud tidak mau baca karena dia belum punya quran bacaan sendiri, akhirnya dia mau baca pakai quran bacaan saya, ( al fatihah - surat al baqarah 1-5 ) 
2. murajaah 
&gt; doa ketetapan iman 
&gt; doa berbuka puasa 
3. murajaah surat 
&gt; surat al humazah - al maun 
4. murajaah asmaul husna 
&gt; dawud hafal 1-75 
5. menulis asmaul husna 
&gt; number 76-80 
fighting dawud ...
semoga alloh parid dawud menjadi anak yang cerdas, faham, dan bisa bermanfaat ilmunya di dunia maupun di akhirat , aamiin..</t>
  </si>
  <si>
    <t>1. baca tilawati
&gt; jubilee baca tilawati 3 page 43 line 1-4 dengan baik dan lancar, alhamdulilah jubilee bisa next  page yaa
2. asmaul husna 
&gt; jubilee murajaah number 1-25, jubilee harus dipancing di awal kelipatan lima dahulu sebab sering lupa di nomor 11 
3. murajaah doa 
&gt; we murajaah dialy doa 
fighting jubilee 
semoga alloh paring jubilee menjadi anak yang cerdas, faham, mandiri, berakhlakul kharimah, dan bisa barokah ilmunya di dunia maupun di akhirat , aamiin..</t>
  </si>
  <si>
    <t>Tilawati 5 hal 9</t>
  </si>
  <si>
    <t>Bacaan 
- Tilawati 5 hal 9
( Bacaan bagus, panjang pendek bagus,dengung juga bagus, tinggal banyakin Menderes)
Materi lain
- 4 tali keimanan (Bersyukur)
(Menjelaskan 4 tali keimanan tentang bersyukur)
Semoga Allah paring manfaat lancar dan barokah</t>
  </si>
  <si>
    <t>● Materi:
1. Baca tilawati 4 halaman 28
&gt; Alhamdulillah Gabriel baca dengan baik , dan lanjut ke halaman 29
2. menghafalkan Asmaul Khusna 1-60 (no 1-30 lancar, no 31-60 banyak yang lupa)
3. PR
- Membaca Tilawati 4 hal 29
- Menghafalkan Asmaul Khusna 1-60
Semoga Alloh paring kemudahan, kelancaran, kebarokahan dan ilmu yang bermanfaat, aamiin 🤲</t>
  </si>
  <si>
    <t>Bacaan
Surat al muzzamil ayat 20 
Tajwid mad arid lissukun
Doa ketika ada angin kencang (new doa for Abi) 
Doa sujud qur'an
Doa masuk pasar
Pegon
Jannah wannar halaman 31
Report
Bacaan hari ini banyak yg harokatnya kebalik antara fathah, kasroh dan dzomah😅entah karena Abi kurang fokus, atau kurang teliti tapi PR nya tetap banyak menderes ya Abi. 😄
Untuk materi tajwid mad arid lissukun alhamdulillah dia langsung paham, begitupun untuk materi pegon, dia juga alhamdulillah tidak bingung sementara ini. Untuk materi makna kitabu jannah wannar juga alhamdulillah tidak ada kendala. So pengajian today ,it's running well. Semoga Alloh paring manfaat dan barokah
Pegon</t>
  </si>
  <si>
    <t>A. Bacaan Tilawati 1 Hal 11
• Alhamdulillah next meeting bisa baik kehalaman selanjutnya. Dan selalu menderes tilawati di rumah.
B. Murajaah
- Doa pagi dan sore
- Raja Istighfar
- Doa mencari ilmu yang bermanfaat
- Doa minta ilham yang baik
- Doa untuk kedua orang tua
- Doa kebaikan dunia dan akhirot
- Doa sebelum dan sesudah makan
- Doa sebelum dan sesudah tidur
- Asmaul Khusna 1-25
- Surat Al Fatihah
- Surat An Naas
- Surat Al Falaq
- Surat Al Ikhlas
- Doq bangun dari duduk
&gt; Amalsholeh untuk selalu mempraktekkan daily doa
C. Menulis
*Huruf arab ج*
• Mengulang2 sampai paham dan hafal.</t>
  </si>
  <si>
    <t>pembukaan by mas bro. Kalo pembukaan pelan2 saja, relax n enjoy. Kalo terburu2 jadi lupa apa yang mau diomongin.
seperti rukun khotbah  kita awali dengan memuji pada Allah, lalu solawat kepada nabi Muhammad SAW.
kesyukuran kita pada Alloh, mediator nikmat Allah danmengingatkan Akan niat yang harus karena Allah.
I know you can do better.
bacaan alhamdulillah baik. lagi2 ga perlu terburu2 nikmati lantunan firman Tuhan, Malaikat aja sampai pingsan medengar kalam Allah karena merdu Dan indahnya kalam Allah. bayangkan saat yang didepanmu itu adalah orang yang paling kamu agungkan,, pasti menyenangkan berbicara dengannya,heheheh
materi Thoharoh , bab air, 
Thoharoh bisa berarti suci dari najis/ hadats, bisa juga berarti tidak menanggung junub
- air adalah alat utama untuk bersuci Dan mensucikan
-batasan minimal air yang bisa terjaga kesuciannya (minimal 2 kullah approximatly 200 litre )
- air Akan berubah menjadi najis, jika terkena najis  Dan merubah rasa, aroma Dan warnanya
- cara utama mensucikan menggunakan  air adalah dengan dituangkan/diguyur air-
lanjut an Thoharoh nanti lain kali ya
discuss mengenai jihad Dan syahid 
jihad yang utama adalah berusaha menetapi aturan Allah rosul 
mohon maaf ya Bpk ibu, materi utama , makna tdk tersampaikan karena waktu habis untuk discuss
ajkk</t>
  </si>
  <si>
    <t>😶‍🌫Bacaan
Tilawaty 3 hal. 43 the last 4 line
😶‍🌫Asmaulhusna 1-30
😶‍🌫Doa harian
Report:
Alhamdulillah jubilee bisa mengikuti pengajian dengan baik, amal sholih nanti nderes with mama for tilawaty and  daily  doanya ya😊 asmaulhusna too. Semoga Alloh paring manfaat dan barokah</t>
  </si>
  <si>
    <t>A. Bacaan Tilawati 3 pg. 43 
(1-4 lines) Alkhamdulillah good bacaan and so smart to pronounce the Hijaiyah,great jubilee.
B. Asmaul Husna 1-40 
Wawwwww that's cool jubilee, even jubilee full remember no 1-10 but 11-40  she can follow after me well whereas I just mention the first number then she continue it by herself,good jubilee I appreciate you 
She's so happy because she meets with pak Zul,hihihi, and she's like mature tho. yaaaaa hopefully Jubileee Alloh give you easier at school and good people around you n family, and Alloh give you his blessing, Aamiin</t>
  </si>
  <si>
    <t>A. Bacaan Surat An Nur ayat 59-63
• Alkhamdulillah dehan bacanya lancar. Amalsholeh diperbanyak menderes quran setiap hari.
B. Murajaah
Asmaul Husna 1-50
Surat Al Qori’ah
Surat At Takatsur
Surat Al Humazah
Surat An Nashr
Surat Al Kafirun
Doa sujud Al Quran
Doa ketika ada angin kencang
Doa pagi dan sore
Doa masuk rumah
Doa masuk masjid
Doa untuk kedua orang tua
Doa kebaikan dunia dan akhirot
• Amalsholeh untuk mempraktekkan daily doa
C. Makna K.sholah hal 5-7
• amalsholeh untuk diawasi praktek wudhu dan sholatnya🙏🏼🙏🏼</t>
  </si>
  <si>
    <t>A. Bacaan Surat An Nur ayat 62 s/d Al Furqon ayat 2
• Alkhamdulillah dehan bacanya lancar. Amalsholeh diperbanyak menderes quran setiap hari.
• Amalsholeh dibantu untuk menjelaskan
‘Ketika membaca al quran itu sesui dg kemampuan bernafas. Kalau tidak kuat bisa berhenti lalu lanjut dg mengulang 1 atau 2 kata sebelumnya’🙏🏼
B. Murajaah
Asmaul Husna 1-50
Surat Al Qori’ah
Surat At Takatsur
Surat Al Humazah
Surat Al Maun
Surat Al Fill
Doa sujud Al Quran
Doa ketika ada angin kencang
Doa ketika ada petir
Doa pagi dan sore
Doa masuk keluar rumah
Doa masuk masjid
Doa untuk kedua orang tua
Doa kebaikan dunia dan akhirot
• Amalsholeh untuk mempraktekkan daily doa
C. Makna K.sholah hal 7-9
NOTE
- Maaf hari ini we finish early karena signalnya down lagi😭</t>
  </si>
  <si>
    <t>1. Bacaan surat Az Zumar ayat 22-40
2. Makna Al Qur'an surat Al Baqarah ayat 216-219
3. Do'a meminta 10 kebaikan 
Note :
Alhamdulillah untuk keseluruhan ngaji berjalan dengan lancar dan baik,
Untuk bacaan Alhamdulillah tami membaca al Qur'an dengan baik dan lancar, tapi masih ada sedikit kesalahan saat membaca, amal sholih dilanjutkan untuk menderesnya dirumah
Materi makna juga lancar, tami menulis dg baik, bisa memahami dan bisa menerangkan kembali ayat yg telah kami manqulkan
Nateri do'a yg diberikan Alhamdulillah sudah di hafal dengan baik
Mudah mudahan tami bisa menjadi generasi penerus yang sukses dunia akhirat
Aamiiiin</t>
  </si>
  <si>
    <t>1. Asmaul Husna 1-99 
&gt; Alhamdulillah chester bisa, dan saya tes hafalan chester mulai dari number 1, ternyata masih ada beberapa yang terbalik urutannya, 
2. Baca tilawati 
&gt; Page 42 line 5-8 
&gt; Chester bisa baca dengan baik, tapi karena chester tadi kurang fokus bacanya, ( sambil bermain) jadinya kurang lancar, next meeting amalsholih diulangi lagi ya..
3. Write six Noble charakter 
Fighting chester 💪☺️ 
Semoga Alloh paring kemudahan, kelancaran, kebarokahan dan ilmu yang bermanfaat, aamiin 🤲</t>
  </si>
  <si>
    <t>1. Baca tilawati 
&gt; Page 4 , all line
&gt; Kirana baca dengan baik dan lancar 
2. Six Noble charakter 
&gt; Penjelasan rukun dan kompak 
3. Doa penutup 
Fighting Kirana 💪☺️ 
Semoga Alloh paring kemudahan, kelancaran, kebarokahan dan ilmu yang bermanfaat, aamiin 🤲</t>
  </si>
  <si>
    <t>1. baca al qur'an 3 ayat, surat al maidah ayat 21-23
alhamdulillah 85% lancar bacaannya, pertahankan mood mu yg bagus itu yaa
2. muroja'ah surat2 pendek 
al fatihah 
an naas 
al falaq
al ikhlas
al kautsar
al asr
an nashr
al lahab
3. doa setelah membaca al qur'an 
mungkin grazia harus belajar berdoa dengan pelan2 yaa supaya bisa lebih terdengar jelas doa nya 
4. hafalan doa ketika tertimpa musibah
alhamdulillah sudah hafaaallll good job zia 
5. menulis angka arab 
sudah pintar menulis angka arab, hebaat
alhamdulillah pengajiann berjalan dengan lancar dan terlihat mood yg sangat baik 
semoga pertemuan berikutnya bisa ceria seperti hari ini ^^*</t>
  </si>
  <si>
    <t>📜Bacaan
Surat Al Baqarah ayat 220-221
📎Belajar tajwid mad layyin dan mad arid lissukun
📎Belajar Pegon
📎Menulis keterangan kitabusshola hal. 64
📝Report
Alhamdulillah bacaan Irsan hari ini bagus, sudah banyak peningkatan, amal sholih tetap menderes supaya tambah lancar lagi, karena irsan sudah punya nada tinggal memperlancar lagi sesuai tajwidnya. Good Job irsan👍👏 tajwid juga alhamdulillah dia juga bisa mengerti apa yg saya jelaskan,dan untuk pegonnya tadi saya kasih PR karena waktunya tinggal 20 menit mau di pake untuk makna😊 ngaji sama Irsan meskipun sdh 1 jam kayak masih kurang waktunya
😅🤣 time flies so fast. Semoga Alloh paring manfaat dan barokah aamiiin 🤲🤲🤲</t>
  </si>
  <si>
    <t>Bacaan Tilawati 2 pg. 1 
Alkhamdulillah good bacaan dan semoga mas khayri bisa tambah semangat lagi bacanya
Menulis Hijaiyah 
Wawww that's so cool mas khay you are so happy in writing and so abstract cool 
Review doa²: 
D. Mau tidur
D. Bangun tidur 
D. Masuk WC 
D. Keluar WC 
D. Berpakaian 
Alkhamdulillah,semangat lagi yaaa buat menderesnya mas khayri 
Homework : 
✓ menderes kembali Tilawati 2 pg. 1&amp;2 next meeting membaca pg. 2 
✓ daily doa² nya jangan lupa dideres juga yak 
Hopefully mas khayri Alloh gives you his blessing n semangat dan kelak bisa jadi anak yg Solih, anak baik, anak yg pintar ilmu dunia dan akhiratnya, Aamiin 
May Alloh bless you all and see you next meeting yaaa...bye</t>
  </si>
  <si>
    <t>1. Opening speech, syukur a lot Allah has still been guiding us.
2. Manqul Jannah wannaar halaman 48-51, a man who wants to get Jannah, and escape from hell is sleepless 
3. Review about 3 sukses dlm jamaah, sedikit tentang 29 character in jama'ah.
Alhamdulillah banyak yg Kayla ngerti.
4. Doa penutup by Kayla.
NB: Alhamdulillah lancar ngaji nya. Semoga Kayla makin faham faqih, Akhlakul Karimah dan mandiri. Aamiin</t>
  </si>
  <si>
    <t>1. Baca tilawati 
&gt; Page 43 line 5-8 alhamdulillah jubilee baca dengan sangat baik dan lancar, good job jubilee, 
&gt; Menderes page 44 just 2 line, no problem that good 
2. Asmaul Husna 
&gt; Jubilee memorize until 40 then say stoped, tapi perlu dipancing awalanya dikelipatan 5, Alhamdulillah bisa menghafal kanya
3. Review 
&gt; 5 bab 
&gt; 4 tali keimanan 
&gt; 3 Sukses generus 
Fighting jubilee 💪☺️ 
Semoga Alloh paring kemudahan, kelancaran, kebarokahan dan ilmu yang bermanfaat, aamiin 🤲</t>
  </si>
  <si>
    <t>Bacaan :
- Tilawati 5 hal 9 (naik ke hal 10)
(Bacaan bagus amsol lebih sering di deres)
Hafalan :
- doa minta surga selamat dari neraka (hafal)
- doa Berlindung dari amal jelek (new)
Materi lain :
4 tali keimanan
(Menjelaskan tentang bersyukur dan examplenya, Alhamdulillah Mikail paham)</t>
  </si>
  <si>
    <t>1. Nasehat 6 Tobiat Luhur Jamaah (Rukun dan Kompak)
&gt; Alhamdulillah chester tadi ada respon dan pertanyaan saat penyampaian materi, semoga Allah paring kefahaman
2. Membaca Tilawati hal. 42
&gt; Alhamdulillah chester mau baca semua baris dalam 1 hal., masih banyak kurangnya sebenernya tapi karena memang Tilawati 4 banyak latihan dan hal. 42 sudah diulang-ulang *maka diperbolehkan naik ke hal. Berikutnya* semoga bisa improve di halaman berikutnya... Amin
3. Test Doa Masuk Rumah
&gt; Belum hafal, amal solih di hafalkan ya...
PR : hafalkan doa when entering home 
Alhamdulillah mbak azki senang chester ngajinya semangat dan ceria hari ini dari awal hingga akhir... 
Semoga Allah paring tetap ceria dan semangat mengaji serta di beri kefahaman agama yang kuat .. amin</t>
  </si>
  <si>
    <t>Bacaan
Surat Al baqoroh ayat 222-223
Doa sujud Qur'an 85
Doa ada angin kencang 80
Doa mohon kesehatan 80
Doa naik kendaraan 100
Asmaulhusna 1-90  85
Makna kitabusshola halaman  65-66
Report
Alhamdulillah the ngaji is running well, his bacaan is good. For doa2 ,he hasn't memorized some doa that I checked. But it's okay. Please nderes everyday for bacaan and doa2. Semangat terus yg irsan😊💪 and for makna Alhamdulillah he can understand about the countaines of hadith. But unluckily, he off cam, so I didn't  know what he does while the ngaji is running. Sometimes  when I ask him something He needs to think for a while to answers 😅😂🤣 i ask him for on cam but he said i'm listening tante😄🙈🙊 so I let him to off cam. May Alloh give benefit and barokah, see you in the next ngaji Irsan. Nice ngaji with you🥰</t>
  </si>
  <si>
    <t>Bacaan Tilawati 6 pg. 26-27 
Alkhamdulillah good bacaan Nadeen. Nadeen juga alkhamdulillah understand about bacaan Saket, and Don't forget to nderes pg. 27 lagi yaaap
• Nadeen panjang pendeknya udah jos but sometimes Nadeen salah baca harokatnya,hehe and terlalu cepat wakt baca mungkin itu yg buat Nadeen salah baca harokat ya . So slowly ajah yaa Nadeen cantik 
Asmaul Husna 
Wuah Nadeen good job in this, because Nadeen has memorized 1-81 
Surat² : 
 ✓ Al lail 1-5 
✓ as syams 
✓ ad Dhuha
✓ Al balad (pr) 
Malaikat dan tugasnya 
Alkhamdulillah Nadeen in syaa Alloh understand about malaikat dan tugasnya. In syaa Alloh nanti mb dilla send the angels n job nya. 
Yeeaaayyy alkhamdulillah ngajinya seru dan happy. Semoga ngaji nya jadi barokah ilmunya dan bisa di praktikan, aamiin
See you next week yaaa,bye....</t>
  </si>
  <si>
    <t>1. Bacaan surat Ibrahim ayat 34-52
2. Makna Al Qur'an surat Al Baqarah ayat 146-153
Note : 
Alhamdulillah pengajian hari ini berjalan dengan baik dan lancar,
Untuk bacaan mas Dylan hari ini kurang begitu lancar dan suaranya agak pelan(mungkin efek bangun tidur😅), tidak seperti minggu lalu yang bacaannya bagus dan lancar.
Amal sholih dirumah diperbanyak lagi menderesnya dan lebih diperhatikan lagi tajweednya.
Untuk materi makna Al Qur'an Alhamdulillah berjalan dg baik, amal sholih bunda bantu kontrol materi makna dylan kalau dirumah nggih🙏🏻🙏🏻
Mudah-mudahan mas dylan bisa menjadi generus yang faham cerdas sukses dunia akhirat .
Aamiiiin</t>
  </si>
  <si>
    <t>A. Bacaan Tilawati 1 Hal 12
- Alkhamdulillah Bisa lanjut ke next page. 
B. Murajaah
- Doa pagi dan sore
- Doa mencari ilmu yang bermanfaat
- Doa minta ilham yang baik
- Doa untuk kedua orang tua
- Doa kebaikan dunia dan akhirot
- Doa sebelum dan sesudah makan
- Doa sebelum dan sesudah tidur
- Asmaul Husna 1-10
C. Menulis angka arab 1-5
*NOTE*
- Amalsholeh untuk selalu mempraktekkan daily doa dan menderes tilawati</t>
  </si>
  <si>
    <t>A. Bacaan Surat Al Furqon ayat 3-10
• Alkhamdulillah dehan bacanya lancar. Amalsholeh diperbanyak menderes quran setiap hari.
B. Murajaah
Asmaul Husna 1-50
Surat Al Qori’ah
Surat At Takatsur
Surat Al Humazah
Surat Al Maun
Surat Al Fill
Doa sujud Al Quran
Doa ketika ada angin kencang
Doa ketika ada petir
Doa pagi dan sore
Doa masuk keluar rumah
Doa masuk masjid
Doa untuk kedua orang tua
Doa kebaikan dunia dan akhirot
• Amalsholeh untuk mempraktekkan daily doa
C. Makna K.Adilah 1-2
- Semoga Dehan bisa memahami materi dg baik</t>
  </si>
  <si>
    <t>1. Review doa-doa &amp; surah pendek
2. Tambah hafalan asmaul Husna 1-80 Dan surah Al-ashr
3. Surat Alhumazah ( hapal 1/2 )
4. Nasehat 6 Thobiat Luhur bab Jujur
Note:
Amal sholih dawud menyiapkan materi K.shollah Hal 1-5 untuk latihan makna
dan menyiapkan Alqur'an di setiap sesi ngaji untuk bacaan.
Semoga Allah paring aman Selamat lancar barokah. Allah paring anak2 pak zaenal jadi anak yang cerdas, faham, faqih, alim, sukses, berhasil, barokah Dunia akhirot.
Aamiiin</t>
  </si>
  <si>
    <t>1. Review doa-doa &amp; surah pendek
2. Tambah hafalan asmaul Husna 1-80
3. Nasehat 6 Thobiat Luhur bab Amanah
Note:
Amal sholih dawud menyiapkan materi K.shollah Hal 1-5 untuk latihan makna
dan menyiapkan Alqur'an di setiap sesi ngaji untuk bacaan. 
Amal sholih untuk hafalan yang sudah di ajarkan selalu di deres dirumah Dan dipraktekkan sehari-hari dibantu oleh orang tua di rumah.💪
Ngaji agak telat tadi Dan dawud udh ngantuk.🙏
Semoga Allah paring aman Selamat lancar barokah. Allah paring anak2 pak zaenal jadi anak yang cerdas, faham, faqih, alim, sukses, berhasil, barokah Dunia akhirot.
Aamiiin</t>
  </si>
  <si>
    <t>● Materi:
1. Baca tilawati 4 halaman 29
&gt; Alhamdulillah Gabriel baca dengan baik , dan lanjut ke halaman 29
2. menghafalkan Surat alqoriah 1-7 3.  Membaca surat surat pendek 
4. PR
- Membaca Tilawati 4 hal 29
- Menghafalkan Asmaul Khusna 1-60
Semoga Alloh paring kemudahan, kelancaran, kebarokahan dan ilmu yang bermanfaat, aamiin 🤲</t>
  </si>
  <si>
    <t>1. Opening speech, like we remind ourselves that Allah exists, by His blessings like we are healthy rn. Alhamdulillah 
2. Qalesya ngajarin Erma sedikit tentang Roblox. And she's good at it
3. Read Tilawati 3 page 9, she followed me, Alhamdulillah good 
4. Doa selesai baca Qur'an by Erma.
NB: Alhamdulillah all good Tante. Semoga Qalesya makin semangat ngaji nya dan Erma selalu ada ide utk bisa jadi teman Qalesya aamiin.</t>
  </si>
  <si>
    <t>1. Review hafalan dalil 5 bab
2. Bacaan Qur'an surah 41-47
3. Makna k.shoum hal. 37-39
4. Nasehat 6 Tobiat Luhur (rukun dan kompak)
&gt; Alhamdulillah Tami mengikuti semua rangkaian pengajian dengan sangat baik</t>
  </si>
  <si>
    <t>1. Murojaah
- Al fatiha (lancar)
- An nas (lancar)
- Al Falaq (lupa)
- Al ikhlas (lancar)
- Al lahab (lupa)
- Al Kafirun (cukup lancar)
2. Tilawati 4 hal. 43 baris 1-4
&gt; Alhamdulillah walaupun terbata-bata tapi bacaannya benar, boleh lanjut ke baris 5
3. Menulis Tatakrama terhadap lingkungan 
&gt; Good Job
Moga2 Allah paring lancar barokah...aaamiin</t>
  </si>
  <si>
    <t>Liv-CH</t>
  </si>
  <si>
    <t>ALkhamdulillah ngaji today was much fun, liv enjoy drawing
but we don't forget to do ngaji, liv always prays when she woke up from bed, and she knows the Do'a
also, we learn how to say Thanks in Arabic, and how to say syukur between a man and a girl, and she directly understands..
good job liv, we will do clap and clap again in other opportunities..</t>
  </si>
  <si>
    <t>A. Bacaan Surat Al Furqon ayat 11-20
• Alkhamdulillah dehan bacanya lancar. Amalsholeh diperbanyak menderes quran setiap hari.
B. Tajwid
&gt; Ikhfa’ Haqiqi
- Mengulang sedikit karena Dehan sedikit lupa. Tapi pas dijelasin ulang dia inget.
&gt; Idzhar Halqi
- knowing more n’ practice it
C. Makna K.Adilah 1-2
- Semoga Dehan bisa memahami materi dg baik dan dia bisa menyampaikan ulang isi hadist walaupun belum bisa more explanation.
- But I appreciate it🫶🏻</t>
  </si>
  <si>
    <t>Zahra-RLG</t>
  </si>
  <si>
    <t>A. Bacaan Surat Al Baqarah ayat 1-16
- Masyaallah bacaannya Zahra cukup lancar. Berusaha menyesuaikan dg panjang pendek, mahroj, dan tajwid😇
B. Pretes
C. Makna K.Adilah hal 49-50
- Alkhamdulillah she can convey one hadist in first page of K.Adilah
NOTE
- Before ngaji tadi sedikit ngobrol dulu tentang amerika. Sambung, collage, dll
- Semoga Zahra bisa mengikuti pengajian dengan baik</t>
  </si>
  <si>
    <t>A. Bacaan Surat Al Baqarah ayat 17-24
- Alkhamdulillah bacaannya Zahra cukup lancar. Berusaha menyesuaikan dg panjang pendek, mahroj, dan tajwid😇 
- Amalsholeh untuk diperbanyak menderesnya.
B. Murajaah
Doa sebelum dan sesudah makan
Doa sebelum dan sesudah tidur
Doa masuk dan keluar rumah
Doa berpakaian
Doa pagi dan sore
Doa masuk dan keluar WC
Doa untuk kedua orang tua
Doa kebaikan dunia akhirot
Doa mencari ilmu yang bermanfaat
Doa minta ilham yang baik
Asmaul Husna 1-20 
Surat An Naas
Surat Al Falaq
Surat Al Ikhlas
C. Makna K.Adilah hal 50-52
- Alkhamdulillah Zahra bisa mengikuti makna dg baik walaupun katanya sedikit ngantuk. Tapi over all is good.
*HOMEWORK*
Menulis doa setelah membaca Al-Qur'an
*NOTE*
- Semoga Zahra bisa semangat ngaji nya dan tetap menjaga pergaulan</t>
  </si>
  <si>
    <t>A. Bacaan Surat Al Baqarah ayat 25-29
- Alkhamdulillah bacaannya Zahra cukup lancar. Berusaha menyesuaikan dg panjang pendek, mahroj, dan tajwid😇 
- Amalsholeh untuk diperbanyak menderesnya.
B. Murajaah
Doa sebelum dan sesudah makan
Doa sebelum dan sesudah tidur
Doa masuk dan keluar rumah
Doa berpakaian
Doa pagi dan sore
Doa masuk dan keluar WC
Doa untuk kedua orang tua
Doa kebaikan dunia akhirot
Doa mencari ilmu yang bermanfaat
Doa minta ilham yang baik
Doa setelah membaca Al Quran
Asmaul Husna 1-20 
Surat An Naas
Surat Al Falaq
Surat Al Ikhlas
C. Makna K.Adilah hal 52-53
- Alkhamdulillah Zahra bisa mengikuti makna dg baik.
D. Tajwid
&gt; Ikhfa’ Haqiqi
- Awalnya lupa tapi pas udah dijelasin Zahra alkhamdulillah faham</t>
  </si>
  <si>
    <t>A. Bacaan Tilawati 1 Hal 13
B. Murajaah 
- Surat Al Fatihah
- Surat An Naas
- Asmaul Husna 1-20
C. Menulis huruf hijaiyah
*NOTE* 
- Amalsholeh untuk selalu mempraktekkan daily doa dan menderes tilawati
- Hari ini khodijah ngajinya kurang mood karena mungkin kecapekan dan pengen gambar terus heheheh. Tapi alkhamdulillah masih mau baca tilawati</t>
  </si>
  <si>
    <t>A. Bacaan Tilawati 1 Hal 14
&gt; Amalsholeh next meeting membaca lagi halaman 14
B. Murajaah 
- Doa sebelum dan sesudah tidur
- Doa sebelum dan sesudah makan
- Doa masuk dan keluar WC
- Doa untuk kedua orang tua
 - Doa kebaikan dunia dan akhirot
- Doa minta ilham yang baik
- Doa mencari ilmu yang bermanfaat
- Asmaul Husna 1-20
C. Menulis angka arab
*NOTE* 
- Amalsholeh untuk selalu mempraktekkan daily doa dan menderes tilawati
- Hari ini khodijah ngajinya kurang mood lagi. Tapi tiba2 diakhir pengajian alkhamdulillah mau nulis dan hafalan🥰🥰</t>
  </si>
  <si>
    <t>Bacaan Tilawati 2 pg. 1 
Alkhamdulillah ngajinya semangat dan lancar wawh good mas khayri 
Surat²: 
Alfatihah 
An naas 
Doa²: 
Pagi n sore 
Kedua orangtua 
Dunia akhirat 
Asmaul Husna 1-20 
Menulis Hijaiyah 
Wawwww mas khayri semangay yaaa nulisnya, semoga mas khayri bisa jadi penulis yg handal dan baik,
Semoga mas khayri jadi anak yg baik anak yg Solih anak yg pandai dunia akhiratnya,Aamiin dan may Alloh bless you n family,aamiin 
Alkhamdulillah good mas khayri ngajinya</t>
  </si>
  <si>
    <t>1. Baca tilawati 
&gt; Jubilee baca tilawati page 44 line 1-4  dengan baik dan lancar, 
2. Asmaul Husna 1-55 
&gt; Jubilee can memory until 45, but harus dipancing awalanya dulu disetiap kelipatan 5 
Fighting jubilee 🔥☺️
Semoga Alloh paring menjadi anak yang faham, sukses,cerdas, dan ilmu yang bermanfaat, aamiin</t>
  </si>
  <si>
    <t>1. Bacaan 
&gt; Alhamdulillah dawud mau membaca Alquran surat Al Baqarah ayat 6-16, tapi Dawud bacanya masih kurang sedikit lancar dibagian dengungnya, 
2. Surat Al humazah 
&gt; Dawud hafal sampai ayat 3, dan masih perlu membaca diayat berikutnya .
&gt; Surat an nas - Al humazah 
3. Daily doa 
&gt; Daily doa ✓ 
&gt; Doa ketetapan iman 
&gt; Doa berbuka puasa 
4. Asmaul husna 1-80 
&gt; Dawud bisa hafal baik nomer 1-70, masih sedikit lupa di nomer 71-80, perlu menderes lagi ya Dawud 
Fighting Dawud, 
Semoga Alloh paring menjadi anak yang faham, sukses,cerdas, dan ilmu yang bermanfaat, aamiin</t>
  </si>
  <si>
    <t>Bacaan Tilawati 3 pg. 44 
Wuaahhhh good jubilee, nice and don't forget to menderes before yaa 
Okay,jubilee besok masih mengulang kembali boleh yaa, good girl n smart 
Asmaul Husna 1-55 
Alkhamdulillah that's enough for your struggle jubilee even 1-45 that's cool tho 
Tepuk 6 thobiat luhur 
That's cute 💙
Alkhamdulillah so far good n keep on fire jubilee. Hopefully Alloh will safe you n family where are you go,Aamiin</t>
  </si>
  <si>
    <t>A. Bacaan Surat Al Furqon ayat 14-20
• Alkhamdulillah dehan bacanya lancar. Amalsholeh diperbanyak menderes quran setiap hari.
B. Murajaah
Asmaul Husna 1-50
Surat Al Qori’ah
Surat At Takatsur
Surat Al Humazah
Doa sujud Al Quran
Doa ketika ada angin kencang
Doa pagi dan sore
Doa masuk rumah
Doa minta ilham yang baik
Doa mencari ilmu yang bermanfaat
Doa masuk masjid
Doa untuk kedua orang tua
Doa kebaikan dunia dan akhirot
• Amalsholeh untuk mempraktekkan daily doa
C. Makna K.Adilah 5-7
- Semoga Dehan bisa memahami materi dengan baik.</t>
  </si>
  <si>
    <t>A. Bacaan Tilawati 1 Hal 14
&gt; Bisa go to the next page🫶🏻
B. Murajaah 
- Doa sebelum dan sesudah tidur
- Doa sebelum dan sesudah makan
- Doa masuk dan keluar WC
- Doa untuk kedua orang tua
- ⁠Doa kebaikan dunia dan akhirot
- Doa minta ilham yang baik
- Doa mencari ilmu yang bermanfaat
- Asmaul Husna 1-20
*NOTE* 
- Amalsholeh untuk selalu mempraktekkan daily doa dan menderes tilawati</t>
  </si>
  <si>
    <t>A. Bacaan Tilawati 1 Hal 14
• Alhamdulillah next meeting tetap dihalaman ini yaa. Dan selalu menderes tilawati di rumah.
B. Murajaah
- Doa pagi dan sore
- Raja Istighfar
- Doa mencari ilmu yang bermanfaat
- Doa minta ilham yang baik
- Doa untuk kedua orang tua
- Doa kebaikan dunia dan akhirot
- Doa sebelum dan sesudah makan
- Doa sebelum dan sesudah tidur
- Asmaul Khusna 1-25
- Surat Al Fatihah
- Surat An Naas
- Surat Al Falaq
- Surat Al Ikhlas
- Doq bangun dari duduk
&gt; Amalsholeh untuk selalu mempraktekkan daily doa
C. Menulis
*Huruf arab ا ب ت ي  ح خ د ذ ج*
١٢٣٤٥٦٧٨٩١٠
• Mengulang2 sampai paham dan hafal.</t>
  </si>
  <si>
    <t>1. Bacaan 
&gt; Surat Al Baqarah ayat 6-16 
&gt; Alhamdulillah Zahra membaca Alquran nya sudah benar dan lancar, hanya sedikit kurang teliti mungkin karena terburu buru, Zahra lebih santai aja ya nanti, mungkin sedikit grogi. 
&gt; Doa setelah baca Alquran 
2. Makna hadist adillah 
&gt; Page 53 bawah -55 tengah, Alhamdulillah Zahra bisa mengikuti makna dan insyaalloh Zahra faham poin di hadist tersebut, 
3. Murajaah surat 
&gt; Dari An-nas - Al lahab, sudah hafal, hanya sedikit sedikit masih lupa 
4. Daily doa 
&gt; Doa ketetapan iman ✓ 
&gt; Doa minta Ilham yang baik ✓ 
&gt; Doa mencari ilmu ✓ 
&gt; Doa kedua orang tua ✓ 
Fighting Zahra ☺️😁🔥
Semoga Alloh paring menjadi anak yang faham, sukses,cerdas, dan ilmu yang bermanfaat, aamiin</t>
  </si>
  <si>
    <t>Bacaan
Surat al muddatsir ayat 18-31
Tebak2an tajwid
-Doa sujud Qur'an 100
- Doa masuk pasar 85
-Doa ketika ada angin kencang 80
-Doa mohon kesehatan 80
-asmaulhusna 1-99 80
Belajar pegon
Makna surat al a'rot 45-47
Report
Alhamdulillah,bacaan Abi sudah cukup lancar tajwid nya bagus, termasuk bisa nebak tajwid yg baru di pelajari , pegon pun dia cukup bagus, sudah bisa nggandeng tulisan pegonnya.Makna juga tidak ada masalah.Tapi untuk hafalan doa memang perlu untuk banyak nderes lagi. Semoga Alloh paring manfaat dan barokah. Aamiiin🤲🤲🤲</t>
  </si>
  <si>
    <t>1. baca tilawati 5 hal.4 
alhamdulillah bisa mengikuti bacaan dengan baik, amalsholih nderes lagi dirumah yaa
2. muroja'ah surat2 pendek 
surat al humazah
al kafirun
attakatsur
al qori'ah 1-5
3. menulis doa menjenguk orang sakit serta menjelaskan kefadholan orang yg menjenguk orang sakit
4. review doa penutup
doa minta sehat
doa minta ketetapan iman
doa minta sabar
doa minta ilmu yg bermanfaat
doa minta ilham yg baik
doa pagi sore
doa kedua orangtua
doa kebaikan dunia akhirot
alhamdulillah pengajian berjalan dengan lancar,
amalsholih doa2 yg sudah di mangkulkan supaya dihafal dan di amalkan
semangaattt.......!!</t>
  </si>
  <si>
    <t>1. bacaan tilawati 5 hal.4 
80% lancar, alhamdulillah bisa baca sendiri tanpa di dampingi, good job
2. muroja'ah surat2 pendek
al fatihah
annaas
al falaq
al ikhlas 
al kautsar
al asr
an nashr
al lahab
al kafirun
al fiil
al quroisy
al maa'uun
al humazah
at takatsur
al qori'ah 1-5
3. doa ketika ada angin kencang 
(belum dikirim vn nya)
4. doa menjenguk orang sakit
(belum dikirim vn nya)
mohon maaf pengajian nya by voice note karna gurunya sedang kurang sehat</t>
  </si>
  <si>
    <t>1. baca tilawati 5 hal.5 
alhamdulillah masih dalam bimbingan, karna masih halaman baru
2. muroja'ah surat2 pendek
al humazah
at takatsur
al kafirun
al qori'ah 1-5
3. review doa2
 ketika terkena musibah
doa menjenguk orang sakit
4. review doa penutup
doa minta sehat
doa minta ilham yg benar
doa minta ketetapan iman
doa minta sabar
doa minta ilmu yg manfaat
doa pagi sore
doa kebaikan dunia akhirot
doa kedua orangtua
alhamdulillah pengajian berjalan dengan lancar 
amalsholih doa2 yg sudah di mangkulkan supaya di baca dihafalkan dan di amalkan yaa
semangat kirana....!!</t>
  </si>
  <si>
    <t>1. bacaan al qur'an surat al maidah ayat 67-71
alhamdulillah 85% lancar, semoga semakin lancar bacaannya dan tetap fokus yaa
2. muroja'ah surat2 pendek 
al fatihah
annaas
al falaq
al ikhlas
al asr
al kautsar
an nashr 80% hampir lancar
3. asma'ulhusna 1-40 (alhamdulillah sudh hafal)
4. asma'ulhusna 41-50 (masih proses menghafal)
5. hafalan doa ketika ada petir 80% hafal 
6. hafalan doa ketika meliht orang yg terkena musibah 80% hafal alhamdulillaah good job
7. ditutup dengan doa setelah membaca al qur'an
alhamdulillah pengajian berjalan dengan lancar
amalsholihn doa2 yg sudah di hafal supaya di amalkan dikehidupan sehari2 yaa
semangaat graziaa...!!</t>
  </si>
  <si>
    <t>1. bacaan al qur'an surat al maidah ayat 72-76
alhamdulillah 80% lancar, amalsholih sambung nderes dirumah yaa supaya tambah lancar bacaannya
2. muroja'ah surat2 pendek 
al fatihah
annaas
al falaq
al ikhlas
al asr
al kautsar
an nashr 80% hafal 
3. asma'ulhusna 1-50
4. review doa2 harian materi usia 6-7th
alhamdulillah doa2 harian usia 7th sudah banyak yg di hafal, semoga tambah banyak yg dihafal dan bisa mengamalkannya
5. doa setelah membaca alqur'ah
alhamdulillah pengajian berjalan dengan lancar
amalsholih doa2 yg sudah di hafal supaya di review kembali dirumah dan jangan lupa nderes alqur'annya dirumah yaa
semangat grazia....!!!</t>
  </si>
  <si>
    <t>Bacaan QS. Al maidah : 64-66 
Good bacaan n don't forget to pay intention the long one n the short one yaaah
Doa terkena musibah 
That's cool kk Zia, but you have to always menderes okay, sedikit lupa di ALLOHUMMA fii musibati....
Asmaul Husna 1-50
Alkhamdulillah good job kk Zia even you still in 1- 40 but keep on fire yaaa
Ada 1 poin belom di terangkan yaitu 29 karakter, semoga next meeting bisa dijelaskan dengan mudah dan bahasa yg baik dan benar 
Semoga kk Zia Alloh paring kemudahan dalam belajarnya dan menjadi anak yg solihah nan baik</t>
  </si>
  <si>
    <t>Cheryl-NH</t>
  </si>
  <si>
    <t>alhamdulillah meeting pertama yg sangat mengesankan, abel dan cheryl sama2 semangat dan masih perdana ngaji jadi cuman perkenalan dan test materi.</t>
  </si>
  <si>
    <t>1. tilawati 1 hal.5 
alhamdulillah pertama kali belajar dengan nada tilawati cheryl bisa mengikuti bacaannya dengan baik dan lancar loh... ^^
2. bacaan surat al fatihah
alhamdulillah cheryl bisa mengikuti bacaan dengan baik, mampu menyimak bacaan dengan fokus
3. mengenalkan doa2 harian usia 6th beserta manfaat membaca doa2 :
doa mau makan
doa sesudah makan
doa mau tidur
doa bangun tidur
alhamdulillah pengajian pertama ini berjalan dengan lancar, 
anaknya juga happy, semangat, semoga tambah senang mengaji dan bisa mengamalkan doa2 yg sudah di mangkulkan yaa 
semangat cheryl...!!!</t>
  </si>
  <si>
    <t>1. baca tilawati 1 hal.1 dan hal.4 
alhamdulillah bisa mengikuti dengan baik, tapi terkadang cheryl masih malu2 dengan nada tilawatinya, gapapa ya cheryl nanti kita coba lagi ^^
2. muroja'ah surat al fatihah
di bimbing oleh mba nedha alhamdulillah cheryl menyimak dan sedikit2 mengikuti lantunan ayatnya dengan baik
3. menulis hija'iyah
huruf alif sampai ta' alhamdulillah lumayan yaa bisa kebentuk dan materi ini insya alloh setiap ngaji akan selalu ada yaa, jadi jangan lupa buku dan pensil selalu sedia setiap ngaji
4. ditutup doa oleh mba nedha 
alhamdulillah ngaji hari ini berjalan dengan lancar
cheryl juga pinter pakai kerudung sampe akhir ngaji dan sya kasih kesempatan istirahat 10 menit untuk buka kerudung karna katanya gerah =D gapapa ya cheryl masih belajar, semoga semakin hari semakin terbiasa dengan kerudungnya ^^
3.</t>
  </si>
  <si>
    <t>1. baca tilawati 5 hal.5
alhamdulillah bisa mengikuti bacaan dengan lancar, alhamdulillah sekali moodnya kirana hari ini sangat bagus sehingga bacaannya bagus lancar ^^ 
2. muroja'ah surat2 pendek
al humazah
at takatsur
al maa'uun
al kafirun
al qori'ah 1-5
3. review doa2 penutup
doa minta sehat 
doa minta ketetapan iman
doa minta sabar
doa minta ilham yg benar
doa minta ilmu yg bermanfaat
doa pagi sore
doa for parents
doa kebaikan dunia akhirot
alhamdulillah pengajian berjalan dengan lancar, penuh semangat dan semoga setiap ngaji moodnya bagus terus yaaaa hehe biar bacaannya lancar bisa cepet baca alqur'an ^^
semangat kiranaaa....^^*</t>
  </si>
  <si>
    <t>1. Baca tilawati 
&gt; Alhamdulillah jubilee baca last page dengan sangat lancar, congrats jubilee next ngaji we on tilawati 4 yaa, yeayy 
Don't forget menderes with mamaa ya 🥳😉
2. Asmaul Husna 1-55 
&gt; Jubilee hafal Asmaul Husna number 1-40, she still forget number 41-55 
3. Mengetahui 6 thobiat luhur 
&gt; Alhamdulillah jubilee know number 1 and 2, rukun dan kompak
Fighting jubilee 🔥
Semoga Alloh paring menjadi anak yang faham, sukses,cerdas, dan ilmu yang bermanfaat, aamiin</t>
  </si>
  <si>
    <t>I Invite mbak Liv to do a new clap clap, it was TEPUK ANAK SHOLEH
but she knows it first because she saw Jubilee when she had ngaji
alkhamdulillah
and next, we did riddles do'a for parents, before and after sleeping
see you next meeting mbak livv
Five stars for you</t>
  </si>
  <si>
    <t>1. Bacaan 
 Tilawaty 1 hal 14
&gt; Alhamdulillah Khodijah membaca Tilawaty nya sudah benar dan lancar, goodjob Khodijah. Besok lanjut kehalaman berikutnya
2. Hafalan doa-doa
- Doa Makan dan sesudah makan (70%)
- Doa tidur dan bangun tidur (70%)
- Doa masuk WC dan keluarnya (75%)
&gt; Amalsholeh untuk selalu mempraktekan daily doa yaa khodijah🫶🏻 
3. Murajaah surat 
- Surat Al Fatihah (90%)
- Surat Anass (80%)
- Surat Al Falaq (50%)
- Surat Al Ikhlas (80%)
&gt; Amalsholeh untuk selalu murojaah dirumah untuk menambah menghafalnya 👍🏻
4. Daily doa 
- Doa Pagi dan sore
- Doa Raja istighfar
- Doa ketetapan iman 
- Doa minta Ilham yang baik  
- Doa mencari ilmu  
- Doa kedua orang tua 
- Doa Kebaikan Dunia akhirat
- Asmaul Khusna 1-25 (50%)
- Doa Bangun dari duduk
&gt; Asmaul Khusna nya sering dibaca yaa dirumah 
Semangaat terus Khodijah 🥰🔥
Semoga Alloh paring menjadi anak yang sholehah Berakhlaqul karimah, Alim Faqih dan mandiri, faham, sukses, cerdas, dan ilmu yang bermanfaat, aamiin ✨🤲🏻</t>
  </si>
  <si>
    <t>1. Asmaul Husna 1-99 
&gt; Chester masih sering melihat catatan,  amalsholih Chester memorize Asmaul Husna again ya, insyaalloh i Will test you again 
2. Doa entering home 
&gt; 85 % sudah hafal,hanya tinggal baris terakhir Chester masih lupa 
3. Baca tilawati 
&gt; Kita mengulang halaman 42 just line 1-3, Chester kurang fokus dalam membaca sehingga masih banyak yang salah dan sedikit kurang lancar, 
4. Writing kitabati 
&gt; Chester writing kitabati dengan baik halaman 31, 
5. Surat Al kafirun 
&gt; Alhamdulillah Chester sudah hafal namun perlu dipncing diayat 3 
Homework : 
1. Chester amalsholih menderes tilawati page 42 again ya Chester, 
2. Memorize Asmaul Husna 1-30 yaa
3. Don't forget practice doa entering home agar tidak lupa
4. Surat Al kafirunya jangan lupa di deres yaa, 
Fighting Chester, tetap semangat, 
Semoga Alloh paring menjadi anak yang faham, sukses,cerdas, dan ilmu yang bermanfaat, aamiin 
Mba Wulan doain Chester dan keluarga selalu diberikan kemudahan disetiap urusannya, aamiin</t>
  </si>
  <si>
    <t>Bacaan
Surat al baqoroh ayat 229-230
Tebak2an tajwid
Belajar tajwid baru "Lam jalalah tarki' dan lam jalalah tafkhim"
Makna kitabusshola halaman 66 yg tengah
Report
Alhamdulillah pengajian berjalan dg lancar, InsyaAllah tidak ada kendala, 
-Bacaan irsan juga cukup bagus, ada kurangnya tapi cuma sedikit😅
-untuk  tajwid juga Alhamdulillah bisa menjawab pertanyaan dari saya, tajwid yg baru irsan juga bisa langsung faham. 
-Untuk materi makna juga tidak ada kendala alhamdulillah. 
-untuk materi pegon, buat PR karna nggak terasa waktunya sudah habis . InsyaAllah saya jalri ke Ibu. 
Semoga Alloh paring manfaat dan barokah. Aamiiin 🤲🥰</t>
  </si>
  <si>
    <t>Nedha-PWD</t>
  </si>
  <si>
    <t>•Murojaah Al-fatihah 
Cheryl mampu menirukan dengan lancar dan baik
•Do'a-do'a (mau makan, setelah makan, mau tidur, setelah tidur) 
Bisa mendengarkan dan menyimak dengan baik,. Mampu menirukan dengan baik walau masih ragu ragu untuk melafalkannya. 
•Membaca tilawati jilid 1 hal. 2
Mau menirukannya dengan baik dan semangat. Cheryl juga terkadang masih malu malu untuk menirukan.</t>
  </si>
  <si>
    <t>Abell-NH</t>
  </si>
  <si>
    <t>1. Bacaan 
 Tilawaty 3 hal 4
&gt; Alhamdulillah Cece membaca Tilawaty nya sudah benar dan lancar, goodjob Cee. Besok lanjut kehalaman berikutnya yaa
2. Murajaah surat 
- Surat Al Fatihah (90%)
- Surat Anass (90%)
- Surat Al Falaq (80%)
- Surat Al Ikhlas (90%)
- Surat Al Lahab (80%)
- Surat An Nashr (90%)
- Surat Al Kafirun (80%)
- Surat Al Kautsar (80%)
- Surat Al Maun (70%)
- Surat Al Quraisy (60%)
&gt; Amalsholeh untuk selalu murojaah dirumah untuk menambah menghafalnya 👍🏻
4. Menulis Pegon
Menulis rumus dan contoh soal
5. Daily doa 
- Doa Pagi dan sore
- Doa Raja istighfar
- Doa ketetapan iman 
- Doa minta Ilham yang baik  
- Doa mencari ilmu  
- Doa kedua orang tua 
- Doa ketetapan Iman
- Doa Kebaikan Dunia akhirat
- Asmaul Khusna 1- 40
- Doa Bangun dari duduk
&gt; Asmaul Khusna nya sering dibaca yaa dirumah 
Semangaat terus Cece Abell 🥰🔥
Semoga Alloh paring menjadi anak yang sholehah Berakhlaqul karimah, Alim Faqih dan mandiri, faham, sukses, cerdas, dan ilmu yang bermanfaat, aamiin ✨🤲🏻</t>
  </si>
  <si>
    <t>Bacaan QS Al Baqarah ayat 233 
Alkhamdulillah good bacaan dan juga makhorijul hurufnya alkhamdulillah juga good dan jangan lupa menderes dan juga perhatikan pada harokatnya lagi yaps mas Emir
Asmaul Husna 1-55 
Alkhamdulillah lumayan dapet 1-50, so 51-55 dideres lagi disimak sama bunda atau ayah 
Doa² : 
D. Zikir 
D. Ketetapan iman 
D. Ilham yg baik
D. Masuk n keluar masjid 
D. Masuk n keluar rumah 
D. Pagi n sore 
D. Buka puasa 
Alkhamdulillah lancar walau sedikit lupa² yak, it's mean always menderes 
Hopefully mas Emir Alloh paring kelancaran kemudahan dalam mencari ilmunya dimudahkan perkaranya,Aamiin
See you on top mas Emir</t>
  </si>
  <si>
    <t>1. Bacaan surat Az Zumar ayat 48-67
2. Makna Al Qur'an surat Al Baqarah ayat 220-222
Note :
Alhamdulillah pengajian secara umum berjakan dengan lancar
Untuk bacaan tami Alhamdulillah cukup lancar hari ini tapi ada sedikit kesalahan pada saat melafadzkan "Allah"
Amal sholih dilanjutkan nderesnya lagi dirumah
Untuk makna Alhamdulillah berjalan dengan baik , tami menulis dg tertib dan bisa menerangkan kembali dg baik</t>
  </si>
  <si>
    <t>Millati-PWD</t>
  </si>
  <si>
    <t>1. Tilawati jilid 3 halaman 4
&gt; Alhamdulillah mba Abel sudah lancar dan baik. Sudah bisa lanjut di halaman selanjutnya untuk pertemuan kedepan
2. Asmaul Husna
&gt; Mba Abel mampu membaca dan menirukan Asmaul husna 1-40. Di deres lagi ya mba abel
3. Membaca doa harian
• Doa pagi dan sore
• Doa raja istighfar
• Doa ketetapan iman
• Doa minta Ilham yang baik  
• Doa mencari ilmu  
• Doa kedua orang tua 
• Doa ketetapan Iman
• Doa Kebaikan Dunia akhirat
&gt; Doanya sering dideres ya mba Abel. Good job 👍
4. Menderes Surat Pendek
- Surat Al Fatihah (90%)
- Surat Anass (90%)
- Surat Al Falaq (80%)
- Surat Al Ikhlas (90%)
- Surat Al Lahab (80%)
- Surat An Nashr (90%)
- Surat Al Kafirun (80%)
- Surat Al Kautsar (80%)
- Surat Al Maun (70%)
- Surat Al Quraisy (60%)
&gt; Amalsholih mba Abel dideres di rumah ya. Supaya lancar hafalannya.
5. Menulis rumus pegon 
Semoga Allah memberi manfaat lancar dan barokah. Aamiiin</t>
  </si>
  <si>
    <t>● Materi:
1. Baca tilawati 4 halaman 29
&gt; Alhamdulillah Gabriel baca dengan cukup baik. Tapi masih perlu diulang
2. membaca doa doa harian 
4. PR
- Membaca Tilawati 4 hal 29
- Menghafalkan Asmaul Khusna 1-60
Semoga Alloh paring kemudahan, kelancaran, kebarokahan dan ilmu yang bermanfaat, aamiin 🤲</t>
  </si>
  <si>
    <t>Bacaan Tilawati 2 pg. 2
Alkhamdulillah mas khay Masya Allah semangat yaaaaa mas khay ngajinya, besok menderes lagi yak 
Doa²: 
D. Pagi n sore 
D. Kedua orangtua 
D. Ketetapan iman 
D. Ilham yg baik
Asmaul Husna 1-20 
Surat²: 
S. Al fatihah 
S. Al Falaq
S. An naas 
S. Al ikhlas 
Semoga mas khayri Alloh paring semangat ngajinya dan bisa menjadi anak yg Solih anak yg rajin anak yg baik,Aamiin 
See u on top yaaaa mas khay 
May Alloh bless you</t>
  </si>
  <si>
    <t>- bacaan Tilawati 5 hal 10</t>
  </si>
  <si>
    <t>Ice breaking tepuk- tepuk
Bacaan 
Tilawaty 4 page 1(the first 4 lines) 
Amal sholih di deres lagi with mama ya😊
Asmaulhusna 1-45
She did good,Ya memangada beberapa yg dia lupa tapi untuk anak seusia jubilee sudah bagus. InsyaAllah kalau sering di deres akan cukup membantu untuk cepet hafal, semangat Jubilee 💪 semangat juga mama and papa jubilee yang selalu support jubilee di rumah. Semoga Alloh paring manfaat dan barokah. Aamiiin🤲🤲🤲 see you on the next ngaji</t>
  </si>
  <si>
    <t>Bacaan :
- Tilawati 5 hal 10
(Bacaan bagus amsol di tingkatkan kembali ketelitian hurufnya)
Hafalan doa 
- minta surga selamat dari neraka 
- berlindung dari amal jelek
- doa mencari ilmu 1
PR
- amsol di deres di rumah Tilawati 5 hal 10
Semoga Allah paring manfaat lancar dan barokah</t>
  </si>
  <si>
    <t>Ice breaking, tepuk2
Bacaan 
Tilawaty 4 page 1(the first 4 line) 
Pengenalan huruf with saddah/tasdid
*She can follow after me well, alhamdulillah
Asmaulhusna 1-45
She did well untuk anak seusianya, tetap semangat ya jubilee also semangat for mama and papa jubilee for support jubilee at home. InsyaAllah if she do more nderes she will be better. May Alloh give benefit anfmd barokah, aamiiin🤲 see you in the next ngaji Jubilee 😘🥰😍</t>
  </si>
  <si>
    <t>*BACAAN*
Tilawati 6 Hal. 27
👉🏻  alkhamdulillah bacaannya lancar, tidak terburu-buru,  dan ketika salah mb nadeen langsung mengulang sendiri, tapi ada beberapa bacaan yg seharusnya d baca panjang tp di baca pendek, seperti mim sukun bertemu dg mim tasjid, Insya Allah next meeting with mbak Dila halaman 28 yaa..
*HAFALAN*
👉🏻 
- Asmaul Husna 1-81 ( sangat keren hari ini, lancar tanpa ada kesalahan, dan sesuai urutan, tidak terbolak balik )
- Mohon Kesehatan ( sudah hafal 50%, terus tingkatkan yaa
- minum susu
- masuk dan keluar rumah
- masuk dan keluar masjid
- ketika ada petir
- ketika ada hujan
*PEGON*
👉🏻Menulis 5 soal dan di rubah menjadi pegon, dan mbak nadeen ternyata sudah hampir hafal semua huruf2 pegon
Tapi mbk nadeen belum bisa membedakan penggunaan (  'è : ~ ) dan ( E : yak )
Semoga mbak nadeen menjadi anak yg alim faqih cerdas dan mandiri.. Amiin</t>
  </si>
  <si>
    <t>● Materi:
1. Baca tilawati 4 halaman 29
&gt; Alhamdulillah Gabriel baca dengan sangat baik dan lanjut ke hal 30
2. Praktek Wudhu (Gabriel bisa mempraktekan dan menjelaskan tata cara wudhu dengan baik)
3. Hafalan asmaul khusna &amp; doa doa harian.
4. PR
- Membaca Tilawati 4 hal 30
- Menghafalkan Asmaul Khusna 1-60
Semoga Alloh paring kemudahan, kelancaran, kebarokahan dan ilmu yang bermanfaat, aamiin 🤲</t>
  </si>
  <si>
    <t>Pembukaan
Makna hadis adap hal. 8,9,&amp;11
Hari ini tidak ada bacaan karna Irsan minta referensi hadis untuk dia bikin khotbah ttg bullying. Karna khawatir waktunya kurang, jadi bacaannya libur dulu. Tapi amal sholih tetap nderes sendiri di rumah ya Irsan
Report 
Alhamdulillah pengajian berjalan lancar, apalagi kami  ngaji ber 3 dg mas zul jadi, tambah gamblang  dan tambah referensi hadisnya. Jazakallohu hoiro mas zul, jazakallohu hoiro Irsan. alhamdulillah ngaji with irsan make me ugrade my knowledge. I can learning by teaching . May Alloh give us benefits and barokah. Aamiiin. Nice ngaji with you Irsan, see you in the next ngaji 🤗🤗🤗</t>
  </si>
  <si>
    <t>Bacaan Tilawati 6 pg. 28-29 
Alkhamdulillah good bacaan Nadeen. Karena belom menderes tp good bacaan but sedikit Miss di dengung nya, improve Nadeen.
Review surat² 
Qs. Al baqoroh :1-3 ✓
Doa 6 y.o ✓ sedikit lupa di Al Falaq dan an Nashr 
Doa 7 y.o ✓ good job 
Review tajweed : masih pr 
6 thobiat luhur 
By tepuk² 
Semoga Nadeen kelak menjadi anak yg solihah, rajin ibadahnya, rajin mengajinya rajin belajarnya dan semoga sayang dengan keluarga, Aamiin 
Love you Nadeen and 
Keep on fire but don't forget to keep your smile</t>
  </si>
  <si>
    <t>*BACAAN*
- Tilawati 2 Hal:2
Alkhamdulillah mas khayri sudah lancar halaman 2 nya, bisa membedakan fatkhah dan kasroh, terkadang mas khayri salah penyebutan huruf hijaiyahnya, misal ( خ ) jadi ( ح )
Insya Allah besok bisa lanjut halaman 3, Alkhamdulillahijazakillahuqoiro bunda Raisa dan Mb Dila atas bimbingannya
*HAFALAN*
- Asmaul Husna 1-20
Insya Allah di angka 1-10 lancar, untuk 11 ke atas harus dengan di tuntun krn tekadang ada yg ke skip
- Surat Al-Fatihah 90%
- Surat An-Nas 90%
- Surat AL-Falaq 70% 
*KEILMUAN*
- Menyebutkan huruf Hijaiyah dari ا (alif) sampai ي (ya’)
Tetap selalu semangat ya mas khayri, kapan-kapan ayo kita belajar clap-clap and singing before ngaji
Semoga Allah paring manfaat dan barokah, serta mas khayri cepat meningkat dalam materi ngajinya</t>
  </si>
  <si>
    <t>1. Baca tilawati 
&gt; Jubilee baca tilawati 4 page 1, Alhamdulillah jubilee finish this page, All line walaupun masih sedikit ragu dalam membaca tapi jubilee bisa melakukanya, dan sudah bisa dikatakan lancar, insyaalloh bisa next page ya jubilee, ( page 2) 
2. Asmaul Husna 
&gt; Jubilee memorize 1-45 dengan baik, tapi masih belum hafal 46-55 
3. Review 
&gt; Mention 5 bab dan 4 tali keimanan 
&gt; Tepuk 6 thobiat luhur 
&gt; Menyanyi 3 sukses Generus 
Fighting jubilee 🔥 
Semoga Alloh paring menjadi anak yang faham, sukses,cerdas, dan ilmu yang bermanfaat, aamiin</t>
  </si>
  <si>
    <t>1. Baca tilawati 
&gt; Tilawati 5 halaman 10 naik ke hal 11 (Alhamdulillah bacaannya bagus dan lancar)
2. Murajaah surat
&gt; Surat Al Humazah
&gt; Surat Al falaq
&gt; Surat Al qurais
3. Murajaah doa harian
&gt; Doa pagi dan sore 
&gt; Doa keluar rumah
&gt; Doa naik kendaraan 
&gt; Doa mencari ilmu
&gt; Doa minta surga selamat dari neraka 
&gt; Doa berlindung dari amalan jelek
Semoga Allah paring manfaat lancar dan barokah</t>
  </si>
  <si>
    <t>mohon izin karna ngajar asad ibu2</t>
  </si>
  <si>
    <t>1. baca tilawati 5 hal.5
sepertinya kendala di koneksi saya sehingga bacaan kirana kurang optimal, 
2. ETIQUETTE OF HAVING A CONVERSATION WITH OTHERS (DIALOGUE/CHITCHAT)
alhamdulillah kirana sangat mudah memahami isi dari etiquette tersebeut, good job
3. doa2 sholat dan dzikir sesudah sholat
alhamdulillah 90% lancar dan hafal
alhamdulillah pengajian hari ini berjalan dengan lancar
semangat untuk minggu depan ya kirana
^^*</t>
  </si>
  <si>
    <t>1. Tilawati 4 hal. 43 baris 5-8
2. Nasehat 6 Tobiat luhur (3. Kerjasama yang baik)
3. Tes hafalan Doa masuk rumah
&gt; Alhamdulillah chester mengikuti pengajian dengan baik, tapi untuk Tilawati amsol diulangi lagi spy lebih lancar lagi</t>
  </si>
  <si>
    <t>1. Review dalil 5 Bab
2. Menulis dalil bersyukur
3. Bacaan Qur'an Azzumar 68-84
4. Makna k. Shoum 39-41
PR: *hafalan dalil bersyukur*
Alhamdulillah Tami mengikuti pengajian dengan sangat baik👍
Moga2 Allah paring ilmu manfaat barokah aamiiin</t>
  </si>
  <si>
    <t>A. Bacaan Tilawati 1 Hal 15
- Masih bingung untuk menyebut “tho” jadinya ke ganti “dho”
- Amalsholeh untuk terus menderes tilawatinya
B. Murajaah
- Doa sebelum dan sesudah makan
- Doa sebelum dan sesudah tidur
- Doa masuk dan keluar WC
- Doa Pagi dan sore
- Doa minta Ilham yang baik  
- Doa mencari ilmu  
- Doa kedua orang tua 
- Doa Kebaikan Dunia akhirat
- Surat Al Fatihah
- Surat An Naas
&gt; Amalsholeh untuk mempraktekkan daily doa
C. Menulis angka arab 1-10 
*NOTE*
Semangaat terus Khodijah 🥰🔥
Semoga Alloh paring menjadi anak yang sholehah Berakhlaqul karimah, Alim Faqih dan mandiri, faham, sukses, cerdas, dan ilmu yang bermanfaat, aamiin ✨🤲🏻</t>
  </si>
  <si>
    <t>A. Bacaan Tilawati 1 Hal 15
- Bisa lanjut ke next page dan Amalsholeh untuk terus menderes tilawatinya especially pengucapan “ط”
B. Murajaah
- Doa sebelum dan sesudah makan
- Doa sebelum dan sesudah tidur
- Doa masuk dan keluar WC
- Doa Pagi dan sore
- Doa minta Ilham yang baik  
- Doa mencari ilmu  
- Doa kedua orang tua 
- Doa Kebaikan Dunia akhirat
- Surat Al Fatihah
- Surat An Naas
&gt; Amalsholeh untuk mempraktekkan daily doa
*NOTE*
- Semoga nanti Khodijah bisa terus semangat lagi ngajinya🫶🏻
- Tadi pas penutupan khodijah nangis karena gak mau nulis😅😅</t>
  </si>
  <si>
    <t>A. Bacaan Surat Al Baqarah ayat 38-43
- Alkhamdulillah sudah lumayan lancar bacaan
- Mulai membiasakan membaca doa setelah baca Al quran
- Bisa mencari contoh tajwid Ikhfa Haqiqi
B. Makna K. Adilah hal 55-57
- Alkhamdulillah bisa memahami hadiat dg baik dan menjelaskan ulang hadist serta bisa menjawab pertanyaan yang sesuai dg hadist.
C. Murajaah
- Doa ketetapan iman ✓ 
- Doa minta Ilham yang baik ✓ 
- Doa mencari ilmu ✓ 
- Doa kedua orang tua ✓ 
- Doa kebaikan dunia dan akhirat ✓
- Doa masuk dan keluar WC ✓
- Doa sebelum dan sesudah tidur ✓
- Doa sebelum dan sesudah makan ✓
- Asmaul Husna 1-25
Fighting Zahra ☺️😁🔥
Semoga Alloh paring menjadi anak yang faham, sukses,cerdas, dan ilmu yang bermanfaat, aamiin</t>
  </si>
  <si>
    <t>1. Opening 
2. A knowledge of 10 requests of Syaithon to Allah, 2 of that is asked Allah to make music as their holy book/ lyrics, and the toilet/ washroom as their home.
3. Manqul Jannah wannaar page 51-54, about excuses of ppl who died in Fatroh era (absence of Nabi), deaf ppl, Senile ppl, and idiot ppl to go to hell by Allah's command, by still refuse to obey Allah.
3. Doa by Kayla 
NB: Alhamdulillah semoga Kayla makin faham faqih barokah. Aamiin</t>
  </si>
  <si>
    <t>*BACAAN*
- Tilawati 2 Hal.3
*HAFALAN*
- Masuk dan Keluar WC
- Sebelum dan Sesudah Makan
- Kedua Orang Tua
- Q.S. Al-Fatehah
*PR*
- Menderes Tilawati 2 Hal.3
- Murojaah Surat An-Nas &amp; Al-Falaq
Alkhamdulillah mas khayri ngaji dengan baik hari ini, meskipun sedang ngantuk berat tapi masih tetap mau di tuntun untuk ngaji..
Good Job mas khairi, jangan lupa untuk menderes tilawati 2 Hal.3 yaaa
See you next week</t>
  </si>
  <si>
    <t>*HAFALAN*
- Q.S At-Takatsur 90%
- Q.S AL-Qori'ah 75% 
- Asmaul husna 90%  ( no.1-50 Alkhamdulillah lancar, di nomor 51-53 mas Rambo kadang masih lupa )
- Membaca catatan Dzikir after Sholat 
*BACAAN*
- Q.S Al-Baqarah ayat 236-237 
Alkhamdulillah lancar, mas Rambo juga belajar mengatur nafas dan cara berhenti di tengah2 ayat dengan benar, tapi jangan terlalu terpaku dengan aturan nafasnya ya mas rambo, tetap perhatikan panjang pendeknya dengan tepat
*KEILMUAN*
- Mention 5 BAB
- Menulis pegon untuk melatih keterampilan mas Rambo dalam menulis Arab
*PR*
- Menderes Q.S Al-Baqarah ayat 238 - 241
- Murojaah Dzikir after Sholat
- Murojaah Asmaul Husna
- Murojaah Surat Al-Qori'ah
Semoga Allah paring manfaat dan barokaah untuk mas Rambo yang selalu exicted untuk ngaji.. that's cool..</t>
  </si>
  <si>
    <t>- Tepuk Badut
- Kenalan with Mb Dila
- Al-Fatehah
- An- Nas</t>
  </si>
  <si>
    <t>🌼 Bacaan Tilawati 6 pg. 28-29 
Amal Solih untuk dideres lagi yaaa Dinda cantik
Murojaah surat² : 
Surat an kautsar- Al Ashr 
Improve it by always menderes Dinda 
Semoga Dinda Alloh paring bisa semangat dalam ngajinya, dan juga kelak bisa jadi anak yg Solih munalighot yg alim faqih, Aamiin</t>
  </si>
  <si>
    <t>Bacaan Al Hijr : 32-70 
Alkhamdulillah good bacaan but you have to nderes about panjang n dengung yaa Dylan 
Mankul k. Solah pg. 21-22 
Alkhamdulillah lancar but Dylan ketiduran in the last ngaji,lol 
Okay Dylan, semoga Alloh paring Dylan tambah semangat ngajinya dan juga bisa mempraktekkannya di rumah atas mankulannya,aamiin</t>
  </si>
  <si>
    <t>Bacaan Tilawati 6 pg. 17-18 
Alkhamdulillah Dinda mau baca even males² an but that's cool she wants to repeat by herself 
Besok mengulang kembali yaa
Doa²: 
D. Pagi dan sore 3x 
D. Ketetapan iman 
D. Kebaikan dunia akhirat 
Praktek solat 
Belom tercapai, karena Dinda Gamau 
Pegon : 
1. Mengaji 
2. Membaca 
3. Menulis 
4. Dinda and Dawud 
5. Dinda not seriously 
Good written Dinda 
29 karakter : 
5 chapters 
4 ropes of faith 
3 sukses 
6 nobles 
Rukun iman 
Rukun Islam 
Semoga Alloh paring Dinda semangat ngajinya semangat membacanya semangat murojaah nya, Aamiin 
May Alloh bless you Dinda</t>
  </si>
  <si>
    <t>Al maidah : 77-79 
Alkhamdulillah good bacaan and don't forget to repeat lagi yaaa kk Zia and pay intention the tajweed 
Doa ketika musibah 
Alkhamdulillah masih terjaga hafalannya but sedikit lupa di akhir²
Surat an Nashr 
Asmaul Husna 1-55 
Even still remember 1-40 but alkhamdulillah right
A lahab ✓
Al kafirun ✓ 
Semoga Alloh gives you his blessing and barokah for the future,Aamiin</t>
  </si>
  <si>
    <t>1. Membaca Asmaul Husna, Doa Masuk Rumah, dan Doa Keluar Rumah
2. Membaca Tilawati hal. 43
= Alhamdulillah bacaannya sudah bagus dan boleh naik ke hal. 44
*PR*
Melancarkan hafalan doa masuk rumah
Moga2 Allah paring semangat terus dan ilmunya bermanfaat serta menjadi kan semakin faham agama.... Amin</t>
  </si>
  <si>
    <t>1. Opening, about reminding Allah.
2. We talked a lot about hijab, an obligation for us, Muslim girl.
3. Doa by Qalesya 
NB: Alhamdulillah Qalesya smile a lot, may Allah always guide Qalesya, strengthen her, give her power to do sholat, to wear hijab, to do more goodness. Aamiin</t>
  </si>
  <si>
    <t>1. Baca tilawati 
&gt; Jubilee want baca tilawati 4 page 1 again, jadi kita mengulangi page 1, Alhamdulillah jubilee bisa dan baik membaca nya, hanya sedikit ragu di bagian huruf tasdid nya
2. Tell about food 
&gt; Sedang proses mengenalkan makanan yang halal dan harom dimakan, Alhamdulillah jubilee cerita banyak soal lunch di sekolah, insyaalloh sedikit sedikit memberi pemahaman kepada jubilee soal makanan yang halal dan harom dimakan 
Homework: 
&gt; Because the time is over so doa entering market for homework ya, 🙏
Fighting jubilee 🔥 
Semoga Alloh paring menjadi anak yang faham, sukses,cerdas, dan ilmu yang bermanfaat, aamiin</t>
  </si>
  <si>
    <t>1. Bacaan 
&gt; Dawud baca Alquran halaman 3, surat Al Baqarah ayat 17-24, Dawud tidak mau dibenarkan ketika salah membaca, just membaca from first until last, kurangnya di dengungnya, 
2. Pengenalan makna 
&gt; Dawud sudah tau bagaimana cara memaknai hadist, dan Insyaalloh Dawud bisa mempraktikkanya di next ngaji ya 
3. Asmaul Husna 1-85
&gt; Dawud hafal baik 1-75, but 76-85 masih belum hafal, 
4. Surat Al humazah 
&gt; Alhamdulillah Dawud sudah hafal 4 ayat, 
5. Doa hafalan 
&gt; Doa ketetapan iman 
&gt; Doa berbuka puasa 
Fighting Dawud 
Semoga Alloh paring menjadi anak yang faham, sukses,cerdas, dan ilmu yang bermanfaat, aamiin</t>
  </si>
  <si>
    <t>Bacaan Tilawati 1 pg. 1-2 
Alkhamdulillah Liv so smart Masya Alloh in syaa Alloh next meeting baca next page ya, and don't forget to menderes pretty 
Doa²: 
D. Mau makan 
D. Setelah makan
D. Entering the bathroom 
D. Leaving the bathroom 
D. Kedua orangtua 
D. Mau tidur
D. Bangun tidur 
D. Kebaikan dunia akhirat
Alkhamdulillah ngajinya happy. Hopefully the next meeting Liv always semangat n cheerfully. MasyaAlloh I love you Liv, hopefully Alloh gives you his blessing and barokah and I hope you become the good girl n the smart girl then the polite girl, Aamiin 
See you next week yaps,bye...
May Alloh bless you all</t>
  </si>
  <si>
    <t>● Materi:
1. Baca tilawati 4 halaman 30
&gt; Alhamdulillah Gabriel baca dengan cukup baik tapi panjang pendeknya masih kurang tepat jadi masih perlu diulang
2. Menulis Surat AlQoriah 8-11
3. Menghafalkan Surat AlQoriah 1-11
4. PR
- Membaca Tilawati 4 hal 30
- Menghafalkan Surat Alqoriah 1-11
Semoga Alloh paring kemudahan, kelancaran, kebarokahan dan ilmu yang bermanfaat, aamiin 🤲</t>
  </si>
  <si>
    <t>● Materi:
1. Baca tilawati 4 halaman 30
&gt; Alhamdulillah Gabriel baca dengan cukup baik tapi panjang pendeknya masih kurang tepat jadi masih perlu diulang
2. Membaca Surat surat Pendek (AtTakasur, AlLahab, anNasr, Alikhlas, Annas, Alqoriah)
3. Menghafalkan Surat AlQoriah 1-11
4. PR
- Membaca Tilawati 4 hal 30
- Menghafalkan Surat Alqoriah 1-11
Semoga Alloh paring kemudahan, kelancaran, kebarokahan dan ilmu yang bermanfaat, aamiin 🤲</t>
  </si>
  <si>
    <t>A. Bacaan Al-Furqon ayat 56-67
• Amalsholeh untuk perbanyak menderesnya biar semakin lancar. Dan fokus ke bagian panjang pendek dan nafasnya.
B. Makna K.Adilah page 11-13
• Alkhamdulillah bisa memahami materi dengan baik.
• Alkhamdulillah tadi juga dibantu Pak Aji to explain materi nya ke Dehan.
C. Murajaah
Asmaul Husna 1-55
Doa ketika ada angin kencang
Doa pagi dan sore
Doa untuk kedua orang tua
Doa kebaikan dunia dan akhirot
Surat An Nashr
Surat Al Kaafirun
Surat Al Qoriah
• Amalsholeh to always practice the daily doa
*•NOTE•*
• Semoga Allah paring kefahaman lancar barokah untuk Dehan dan bisa semangat mengajinya.</t>
  </si>
  <si>
    <t>A. Bacaan surat Al Furqon ayat 44-55
• Amalsholeh memperbanyak menderesnya. Minimal 3 ayat perhari. Amalsholeh untuk terus dipantau Dehannya
B. Makna K. Adilah hal 9-11
• Alkhamdulillah Dehan bisa menjawab pertanyaan tentang materi hadist.
• Semoga Allah memberi kemudahan untuk Dehan memahami materinya.</t>
  </si>
  <si>
    <t>A. Bacaan Al Furqon ayat 33-43
B. Murajaah 
Asmaul Husna 1-50
Surat Al Qoriah
Surat Al Fill
Surat An Nashr
Surat Al Lahab
Surat At Takatsur
Doa ketika ada angin kencang
Doa ketika ada petir
Doa masuk dan keluar rumah
Doa pagi dan sore
Doa ketetapan iman
Doa untuk kedua orang tua
Doa kebaikan dunia dan akhirot
Doa pengayoman (dibaca in the last ngaji)</t>
  </si>
  <si>
    <t>- Bacaan 
&gt; Tilawati 5 hal 11
(Bacaan bagus, untuk bacaan mim sukun ketemu mim harus sering di deres panjang pendeknya)
- Materi lain
&gt; Penderesan 6 Thobiat luhur (Rukun)
(Alhamdulillah Mikail paham tentang rukun)
Semoga Allah paring manfaat lancar dan barokah</t>
  </si>
  <si>
    <t>1. Tilawati 5 hal.5 
Alhamdulillah kirana bisa mengikuti bacaan dengan baik, hal.5 ini lumayan agak sulit tapi luar biasa kirana bisa sabar dan tetap ngikutin bacaan dengan baik, hebat kirana 💪💪
Mohon maaf materinya belum bisa dilanjut karna kirana harus berangkat ke sekolah 🙏
Insya alloh dilanjut pertemuan besok yaa,,,</t>
  </si>
  <si>
    <t>bacaan tilawati 4 pg. 1 
&gt; alkhamdulillah lancar ngajinya, sedikit bingung kayaknya ya jubilee but so far cool and nice. always menderres before start the ngaji  
review doa entering the market 
&gt; masya alloh jubilee you are so sigma, even you forget it but you are amazing 
explain about halal harom
&gt; baru sedikit jelasin tapi bahasanya mb dilla kayaknya terlalu tinggi buat jubilee, jadi sedikit bingung. 
subhanalloh jubilee sedikit memperlihatkan story book of hijab and show to me karate. may alloh bless you jubilee and hopefully jubille to be good manner in every where  and keep your smile pretty. see you next week yaw</t>
  </si>
  <si>
    <t>● Materi:
1. Baca tilawati 4 halaman 30
&gt; Alhamdulillah Gabriel baca dengan cukup baik tapi panjang pendeknya masih kurang tepat jadi masih perlu diulang
2. BCM
3. Baca Surat Alqoriah, Annas, alLahab, Alquroish
   4. PR
- Membaca Tilawati 4 hal 30
- Menghafalkan Surat Alqoriah 1-11
Semoga Alloh paring kemudahan, kelancaran, kebarokahan dan ilmu yang bermanfaat, aamiin 🤲</t>
  </si>
  <si>
    <t>Bacaan
Surat al muddasir 48-56
Doa sujud qur'an 90
Doa masuk pasar 85
Doa angin kencang 85
Asmaulhusna 85
Doa mohon kesehatan 95
Mengenalkan doa naik kendaraan
Mengenalkan pegon baku dan belajar membaca nasehat teks bulanan
Makna surat al an'am  48-51
Report
-Alhamdulillah bacaan Abi sudah cukup bagus, cukup lancar .
-Untuk hafalan memang belum hafal semua, masih dalam proses .
-Untuk pengenalan pegon baku alhamdulillah lancar, juga dia tidak ada kendala, bahkan dia bisa membaca 2 baris huruf pegon di dalam teks bulanan
- makna juga dia bisa mengikuti dan memahami isi ayatnya dg baik
Semoga Alloh paring manfaat dan barokah. Aamiiin🤲</t>
  </si>
  <si>
    <t>1. Bacaan 
 Tilawaty 1 hal 6
&gt;Alhamdulilah, cheryl sudah baik bacaannya. Di deres terus ya cheryl, biar makin lancar bacaannya🤗🤗
2. Murajaah Doa
    •  Doa Mau makan dan sesudah
- Doa Tidur dan Bangun
- Doa masuk Wc dan keluar
- Doa Wudhu dan setelahnya
&gt; Dibaca terus ya doanya,Cheryl. 
4. Menulis Huruf Hijaiyah
5. Daily doa pembuka
- Doa Raja istighfar
- Doa ketetapan iman 
- Doa minta Ilham yang baik  
- Doa mencari ilmu  
- Doa kedua orang tua 
- Doa ketetapan Iman
- Doa Kebaikan Dunia akhirat
- Asmaul Khusna 1- 20
&gt; Amalsholih, asmaul husnanya dideres ya
Semoga Allah paring manfaat,lancar, dan barokah buat Cheryl.✨🤗</t>
  </si>
  <si>
    <t>*BACAAN*
Tilawati 6 Hal. 28 ( Alkhamdulillah sudah lumayan lancar, tp ada harokat yg seharusnya di baca panjang tapi di baca pendek, jadi next meeting kita ulang kembali ya halaman ini )
*HAFALAN DO'A*
Asmaul Husna (1 – 81) 
Mohon Kesehatan (dibaca 3x)
Ketika Akan Tidur dan Bangun Tidur 100%
Ketika Akan Makan dan Selesai Makan 100%
Kebaikan Dunia dan Akhirat 100%
Untuk Kedua Orang Tua 100%
Masuk dan Keluar WC 100%
Sebelum dan Sesudah Wudhu 100%
Minum Susu 100%
Dzikir sesudah Sholat 100% ( Do'a Allahumma lakasumtu sempat terskip )
 Ketetapan Iman 98% (lupa pas awal2annya)
 Minta Ilmu yang Bermanfaat  98%
 Minta Ilham yang Baik 98% (terkadang  terbolak balik dg do'a atasnya)
 Nabi Musa 98% (lupa pas awal2annya)
*KEILMUAN*
- Tebak-tebakan 5 bab, 4 Tali Keimanan, 6 Thabiat Luhur, 3 Sukses
- Menulis 5 Rukun Islam
*PR*
- Menderes Til.6 Hal.28
- Murojaah Asmaul Husna 1-81
- Murojaah Do'a Mohon Kesehatan
Insya Allah ngaji hari ini mbak nadeen anteng, di temani dengan ibuk gumilar yg sangat baik yg sellau membantu menjadi translator ...
untuk mbak nadeen jangan terburu-buru yaa, mohon dengan instruksi mb rika sampai selesai dulu baru mb nadeen membaca, terkadang mbak nadeen keburu baca duluan, jadinya misunderstanding 
but it's okay, mb Rika juga masih belajar to talk in English with mb nadeen agar ngaji kita di beri kemudahan..
Semoga Allah paring Barokah...</t>
  </si>
  <si>
    <t>*BACAAN*
Tilawati 6 Hal. 28 ( Alkhamdulillah sudah lumayan lancar, tp ada harokat yg seharusnya di baca panjang tapi di baca pendek, jadi next meeting kita ulang kembali ya halaman ini )
*HAFALAN DO'A*
Asmaul Husna (1 – 81) 
Mohon Kesehatan (dibaca 3x)
Ketika Akan Tidur dan Bangun Tidur 100%
Ketika Akan Makan dan Selesai Makan 100%
Kebaikan Dunia dan Akhirat 100%
Untuk Kedua Orang Tua 100%
Masuk dan Keluar WC 100%
Sebelum dan Sesudah Wudhu 100%
Minum Susu 100%
Dzikir sesudah Sholat 100% ( Do'a Allahumma lakasumtu sempat terskip )
 Ketetapan Iman 98% (lupa pas awal2annya)
 Minta Ilmu yang Bermanfaat  98%
 Minta Ilham yang Baik 98% (terkadang  terbolak balik dg do'a atasnya)
 Nabi Musa 98% (lupa pas awal2annya)
*KEILMUAN*
- Tebak-tebakan 5 bab, 4 Tali Keimanan, 6 Thabiat Luhur, 3 Sukses
- Menulis 5 Rukun Islam (sebenarnya mbak nadeen sudah hafal, tapi kita tulis lagi untuk penjelasan lebih luas)
*PR*
- Menderes Til.6 Hal.28
- Murojaah Asmaul Husna 1-81
- Murojaah Do'a Mohon Kesehatan
Insya Allah ngaji hari ini mbak nadeen anteng, di temani dengan ibuk gumilar yg sangat baik yg sellau membantu menjadi translator ...
untuk mbak nadeen jangan terburu-buru yaa, mohon dengan instruksi mb rika sampai selesai dulu baru mb nadeen membaca, terkadang mbak nadeen keburu baca atau duluan, jadinya misunderstanding 
but it's okay, mb Rika juga masih belajar to talk in English with mb nadeen agar ngaji kita di beri kemudahan..
Semoga Allah paring Barokah...</t>
  </si>
  <si>
    <t>Perjalanan ke NewYork, acara di NewYork Sekitar 1 Minggu</t>
  </si>
  <si>
    <t>bacaan QS. Al Maidah : 80-85 
&gt; alkhamdulillah lancar bacaannya, in syaa alloh next meeting alloh paring kk zia bisa lancar 
doa ketika terkena musibah
&gt; good job kk zia even you forget the last doa but so far good
QS. An Nashr 
&gt;  akhamdulillah 80% but sedikit lupa.
alkhamdulillah ngajinya seru dan berlngsung aman dan lancar, semoga kk zia alloh paring kelancaran for seeking knowledge nya yaa and hopefully kk zia to be good manner in every where, Aamiin</t>
  </si>
  <si>
    <t>Ice breaking
Bacaan
Tilawaty jilid 4 page 1
Untuk 3 baris awal She did well but untuk 4 baris akhir, dia bacanya ada yg ke skip
Misal: yuajjilu dia baca yu jillu, yukaddzibu dia baca yudzibu
Doa entering market
Alhamdulillah sdh hafal sampai wayumiitu. 
Report
Alhamdulillah pengajian berjalan dg lancar, Jubilee juga semangat mengajinya. Tadi juga kenalan dg mbk millati. Amal sholih nderes lagi with mama ya jubilee. Semoga Alloh paring manfaat dan barokah. Aamiiin🤲👏 🥰</t>
  </si>
  <si>
    <t>Alkhamdulillah we're done doing our great ngaji 🥳
Liv was excited to do Anak Sholeh Clap, when I show her another clap, she doesn't want to, perhaps she loves Anak Sholeh Clap 🤣
Then, before ngaji we are doing Do'a, next Bacaan
Well, today the schedule tilawati is page 3, but Liv directly read page 2 😅 yeah we can do next meeting 
Actually,  after bacaan I would like to invite Liv for memorize Surat2, buat she said good bye 😅
Oke never mind, perhaps in her opinion after bacaan is finish
Alkhamdulillah Love you Liivv 😍</t>
  </si>
  <si>
    <t>1. Doa pembuka Ngaji
- Doa Pagi dan sore
- Doa Raja istighfar
- Doa ketetapan iman 
- Doa minta Ilham yang baik  
- Doa mencari ilmu  
- Doa kedua orang tua 
- Doa ketetapan Iman
- Doa Kebaikan Dunia akhirat
2. Baca tilawati 3 hal.5
Alhamdulillah lancar, bacaan dengan nada tilawati bisa dikuasai dengan baik oleh abell. Good job 💪
3. Dalil2 Mengaji 
Alhamdulillah abell bisa memahami dalil dengan baik, membaca dalil juga sangat lancar, insya alloh next time belajar menulis makna keterangan langsung yaa ☺️
Alhamdulillah pengajian hari ini berjalan dengan lancar dan terlihat sangat semangat, pertahankan semangat ngajinya yaa 💪☺️</t>
  </si>
  <si>
    <t>1. Baca al qur'an surat al maidah ayat 88-92
Alhamdulillah 90% lancar 💪
2. Muroja'ah surat2 pendek 
Surat alfatihah
Annaas
AL falaq 
Al ikhlas
Al asr
Al kautsar
An nashr (alhamdulillah 80% ) 
3. Asma'ulhusna 1-50 
Alhadulillah 80% hafal 👍
4. Doa ketika tertimpa musibah 90%
5. Doa ketika melihat orang yg terkena musibah 85%
6. Doa ketika ada angin kencang (belum)
7. Doa ketika ada petir 80% 
8. Belajar menebalkan surat alfatihah
Alhamdulillah bisa mengikuti bisa menebalkan dengan rapih 😃👍
9. Doa pagi sore, doa untuk parents, doa kebaikan dunia akhirot 
Alhamdulillah pengajian berjalan dengan lancar, bacaan qur'an nya lancar, doa2 masih tetap hafal, amalsholih doa yg sudah dihafal supaya tetap di review yaa, dan jangan lupa nderes alqur'annya dirumah minimal 3 ayat ☺️🙏</t>
  </si>
  <si>
    <t>1. Materi pemahaman tentang 6 tobi'at luhur jama'ah 
(AMANAH &amp; MUJHID MUZHID) 
alhamdulillah kirana bisa memahami, membaca dan mendengarkan dengan baik, di tes untuk baca dalil juga sudah bisa 75% 
Mohon maaf waktunya cuman 30 menit habis untuk 1 materi saja, semoga besok ngajinya bisa lebih awal lagi yaa 🙏</t>
  </si>
  <si>
    <t>1. Baca tilawati 
&gt; Tilawati 5 page 11 Line 1-5
2. Murajaah doa 
&gt; doa pagi dan sore 
&gt; doa mohon masuk surga
&gt; doa berlindung dari amal yang jelek 
3. 6 Thobiat Luhur 
&gt; bagian Kompak 
Report : 
&gt; alhamdulillah mikail mengikuti pengajian dengan sangat baik
fighting mikail..
semoga alloh paring menjadi anak yang soleh, faham, cerdas, bisa bermanfaat ilmunya, aamiin..</t>
  </si>
  <si>
    <t>Bacaan
Surat al Baqarah ayat 229-230
Masih ada bacaan yg bukan mad thobi'i tp di baca panjang, ada yg harusnya jelas di baca dengung dan ada yg harokat fathah di baca dzommah,😅 gpp. Mungkin karena bacanya kecepetan amal sholih tetap banyak menderes ya irsan
Tebak2 an tajwid
Ada bbrp tajwid yg irsan agak lupa .ya mungkin juga karna sudah banyak tajwid yg di pelajari irsan jadi irsan butuh konsentrasi lebih untuk menebak nama tajwidnya. 
Menjelaskan ulang tajwid mad layyin and mad arid lissukun
Makna kitabusshola 66-67 membahas ttg qunut
Report:
Alhamdulillah pengajian berjalan dg lancar irsannya juga bisa mengikuti pengajian dg baik. Tapi dia bilang  karna lagi ngafalin khotbah jadi ada yg stuck in his mind, pas baca doa selesai baca qur' an sempet bingung☺😅 gpp irsan, semangat terus ya 💪semoga Alloh paring Irsan di mudahkan urusan sekolah dan agamanya. Sebenarnya ngaji sama Irsan itu waktunya seperti kurang padahal udah 1 jam 😂 semoga Alloh paring manfaat dan barokah. See you tomorrow Irsan🥰</t>
  </si>
  <si>
    <t>1. Bacaan 
 Tilawaty 1 hal 6
&gt; Alhamdulillah Cheryl membaca Tilawaty nya sudah benar dan lancar, goodjob Khodijah. Next meeting lanjut kehalaman berikutnya
2. Murajaah surat 
- Surat Al Fatihah
- Surat Anass
- Surat Al Falaq
- Surat Al Ikhlas
&gt; Amalsholeh untuk selalu murojaah dirumah untuk menambah menghafalnya 👍🏻
4. Daily doa 
- Doa Pagi dan sore
- Doa Raja istighfar
- Doa ketetapan iman 
- Doa minta Ilham yang baik  
- Doa mencari ilmu  
- Doa kedua orang tua 
- Doa Kebaikan Dunia akhirat
- Asmaul Khusna 1-20
- Doa Bangun dari duduk
&gt; Asmaul Khusna nya sering dibaca yaa dirumah 
Semangaat terus Cheryl 🥰🔥
Semoga Alloh paring menjadi anak yang sholehah Berakhlaqul karimah, Alim Faqih dan mandiri, faham, sukses, cerdas, dan ilmu yang bermanfaat, aamiin ✨🤲🏻</t>
  </si>
  <si>
    <t>• Do'a pembuka, mampu abel ikuti dengan lancar 
• membaca tilawati, abel sudah mampu mengikuti dengan lancar dan benar, terus dipertahankan dan ditingkatkan lagii
• Menulis huruf hijaiyah, sedang dalam proses dan mampu diikuti dengan lancar
• membaca doa sehari hari, serta doa dzikir sesudah sholat. Mampu menirukan dan mengulanginya dengan lancar dan baik.
• abell keren mau bertanya bila ada yg dibingungkan dan semangat di dalam mengikuti pengajian sampai selesai.</t>
  </si>
  <si>
    <t>Bacaan
Surat al kiyamah ayat 1-19
Membahas ttg pakaian syar'i 
For women:
-must covering all of her body, except face and palm
- Thick
-not see through
-loose
-Her hijab must covering her chest
- No cross dressing
-no perfume
For men:
No silk
No cross dressing
His pants not allowed to covering his ankle
Makna hadis jannah wannar 
Tell about the latest person who enter into heaven
Report
Alhamdulillah pengajian is running well, Abi can cooperate with me. His bacaan is good alhamdulillah, and For mangkul there is no problem. He is more helping me in arrange the explanation. So I learnt more from Him. Jaza kallohu hoiro Abi😊 Nice ngaji with you Abi, see you in the next ngaji. May Alloh gives benefits and barokah. Aamiiin🤲
No gold</t>
  </si>
  <si>
    <t>1. Doa pembuka 
2. Surat Al kafirun
3. Murajaah surat 
&gt; An nas 
&gt; Al Fatihah 
&gt; Al Falaq 
&gt; Al ikhlas 
4. Doa entering home 
5. Asmaul Husna 
6. Writing kitabati page 32 
7. Baca tilawati 4 last page, line 1-3 
Report: 
&gt; Alhamdulillah Abang Chester mengikuti pengajian dengan baik dan Alhamdulillah Chester enjoy ngaji with mba Neda, hehe 
Fighting chester 🔥
Semoga Alloh paring menjadi anak yang faham, sukses,cerdas, dan ilmu yang bermanfaat, aamiin</t>
  </si>
  <si>
    <t>1. Bacaan surat Al-Baqarah ayat 58-61
2. Doa setelah membaca Alquran 
3. Murajaah dialy doa 
4. Murajaah surat 
5. Asmaul Husna 1-25 
6. Writing 6 noble character 
7. Makna page 58 bawah - 61 
8. Nasehat tentang 6 noble character 
Report: 
&gt; Alhamdulillah Zahra membaca dengan baik dan lancar, bisa mengingat tentang 6 noble character, bisa reconvey dengan benar, memahami makna dengan baik dan benar, dan Zahra bisa mengerti dan faham tentang 6 noble character, Alhamdulillah Zahra mengikuti pengajian dengan sangat baik hari ini
Fighting Zahra 
Semoga Alloh paring menjadi anak yang faham, sukses,cerdas, dan ilmu yang bermanfaat, aamiin</t>
  </si>
  <si>
    <t>Ice breaking
Bacaan 
Tilawaty 4 page 1 
Alhamdulillah Her bacaan  is better than yesterday. Amal sholih nderes again with Mama ☺
Doa entering market
Baru di baca sekali tapi waktunya sdh habis
Report
Alhamdulillah jubilee bisa mengikuti pengajian dg semangat, hari ini dia banyak mainnya pas ngaji. Ya memang masih anak- anak sih, jadi senang banget  kalau di ajak main. Ya gpp, biar nggak bosen ngajinya. Semoga Alloh paring manfaat dan barokah. Aamiiin. See you in the next ngaji jubilee🥰</t>
  </si>
  <si>
    <t>- Bacaan 
&gt; Tilawati 5 hal 11
(Alhamdulillah bacaan bagus)
- Murojaah hafalan 
&gt; Doa kebaikan dunia akhirat 
&gt; Melihat org terkena mushibah 
&gt; Ketika Mendapat cobaan
&gt; Minta surga selamat dari neraka 
&gt; Berlindung dari amal jelek
&gt; Mencari ilmu 1
&gt; Pagi dan sore
&gt; Kedua orangtua 
Semoga Allah paring manfaat lancar dan barokah</t>
  </si>
  <si>
    <t>Ice breaking
Bacaan Tilawaty 4 page 1
Alhamdulillah her bacaan is better than yesterday
Doa entering market 
Baru baca once, but the time is over😅
Report
Alhamdulillah jubilee mengikuti pengajian dg baik, penuh semangat,.Meskipun hari ini banyak mainnya tapi itu hal yg wajar karna dia masih under 7 years. Masih suka main- main. Semoga alloh paring manfaat dan barokah. See you in the next ngaji jubilee🥰</t>
  </si>
  <si>
    <t>● Materi:
1. Baca tilawati 4 halaman 30
&gt; Alhamdulillah Gabriel baca dengan cukup baik tapi panjang pendeknya masih kurang tepat jadi masih perlu diulang
2. Menulis huruf hijayah dan Tulisan arab
3. PR
- Membaca Tilawati 4 hal 30
- Menghafalkan Surat Alqoriah 1-11
Semoga Alloh paring kemudahan, kelancaran, kebarokahan dan ilmu yang bermanfaat, aamiin 🤲</t>
  </si>
  <si>
    <t>1. Bacaan surat Az Zumar ayat 35- surat ghafir ayat 16
Alhamdulillah bacaan tamu bagus dan lancar, suara juga jelas, tidak banyak kesalahan dalam membaca.
2. Menyebutkan hukum tajwid pada beberapa ayat pilihan
Alhamdulillah tami bisa menyebutkan semua hukum tajwid dengan benar pada ayat-ayat yang kami tentukan.
3. Makna Al Qur'an surat Al Baqarah ayat 223-228
Makna Al Qur'an berjalan dengan baik, tami menulis dg tertib juga bisa memahami dg baik, tapi mohon maaf target makna hari ini belum bisa tercapai karena waktu nya sudah habis , InshaAllah akan kami lanjutkan minggu depan 
Mudah mudahan tami bisa menjadi generus yang faham sukses dunia akhirat</t>
  </si>
  <si>
    <t>Bacaan
Surat al baqoroh ayat 231-232
Doa sujud qur'an 90
Doa angin kencang 80
Asmaulhusna 80
Doa mohon kesehatan 100
Makna kitabusshola  hal. 67-68 
Report
Alhamdulillah pengajian berjalan dg lancar, irsan mengikuti pengajian dg baik. Tapi untuk bacaan hari ini banyak panjang pendeknya yg kurang jadi untuk pengajian berikutnya ,saya insyaallah akan balik lagi ke metode awal ((saya baca dia ngikutin)).insyaallah itu lebih efektif dan memudahkan saya untuk memberi tahu irsan kalau ada bacaan yg kurang pas dg tajwidnya. Untuk makna alhamdulillah tdk ada kendala. Tetap semangat ya mas Bro 😎, jangan lupa untuk nderes bacaan dan doa2nya. Semoga Alloh paring manfaat dan barokah. Aamiiin 🤲
PR 
-Copy doa ada angin kencang into Notebook
-Print out contoh2 pegon baku</t>
  </si>
  <si>
    <t>1. Baca tilawati 4 page 2 
2. Doa entering market 
3. Sing a song 3 sukses Generus 
Report: 
&gt; Jubilee baca baris pertama dengan sangat lancar, di baris kedua dan ketiga masih sedikit ragu-ragu, untuk homework nya baris ke-4 ya, insya Allah next ngaji kita ulangi halaman ini lagi okay, untuk doanya insyaalloh jubilee sudah mulai hafal sedikit-sedikit, dan alhamdulillah jual beli ingat soal Tri sukses generus dengan baik 
Fighting Jubilee
Semoga Alloh paring menjadi anak yang faham, sukses,cerdas, dan ilmu yang bermanfaat, aamiin</t>
  </si>
  <si>
    <t>- Bacaan 
&gt; Tilawati 5 hal 11 naik ke hal 12
(Alhamdulillah bacaan bagus)
- Murojaah hafalan 
&gt; Surat alfatihah 
&gt; Annas
&gt; Alfalaq 
&gt; Al-Ikhlas  
&gt; Al-fill 
&gt; Al-qurais
- Materi lain
&gt; 6 Thobiat luhur (jujur &amp; amanat)
Semoga Allah paring manfaat lancar dan barokah</t>
  </si>
  <si>
    <t>A. Nasehat 6 Thobiat luhur bab Muzhid Mujhid 
B. Review doa harian dan surah2 pendek
C. Nambah hafalan Asmaul Husna 1-85
Note: Banyak cerita aja, karna capek sekolah
Alhamdulillah jazakumullohu Khoiro</t>
  </si>
  <si>
    <t>A. Nasehat 6 Thobiat luhur Bab rukun
B. Review Hafalan Daily Doa2 &amp; Surah
C. Asmaul Husna 1-85
D. Pengenalan K.shollah</t>
  </si>
  <si>
    <t>A. Bacaan Surat Al Baqarah ayat 70-76
• Alkhamdulillah Zahra bacaannya sudah cukup lancar. Tinggal dibanyakin deres nya aja.
• Mencari contoh idzhar halqi dan ikhfa haqiqi. Zahra sudah paham tinggal menghafal huruf2nya
• Mempraktekkan Doa setelah membaca Al Quran
B. Murajaah
&gt;Asmaul Husna 1-25
• she memorize it well🤍 Improve terus ya
&gt; Surat Al Ikhlas - Al Ashr
• Sedikit lupa harus dibanyakin menderes. PR di Al Kafirun
&gt; Daily Doa
• always practice it. PR di Doa masuk rumah
C. Makna K. Adilah 64 atas - 65 tengah
• Alkhamdulillah zahra bisa memahami materi dg baik. Bisa komunikasi 2 arah. Kalau saya bingung inggrisnya dicari bareng2🫶🏻
*•NOTE•*
Semoga Zahra bisa semangat ngaji nya. Bisa menambah kepahaman. Dan Allah paring lancar barokah untuk zahra memahami materi</t>
  </si>
  <si>
    <t>A. Bacaan Surat Al Baqarah ayat 62-69
• Alkhamdulillah Zahra bacaannya sudah cukup lancar. Tinggal dibanyakin deres nya aja.
• Mempraktekkan Doa setelah membaca Al Quran
B. Murajaah
&gt;Asmaul Husna 1-25
• she memorize it well🤍 Improve terus ya
&gt; Surat Al Ikhlas - Al Ashr
• Sedikit lupa harus dibanyakin menderes. PR di Al Kafirun
&gt; Daily Doa
• always practice it. PR di Doa masuk rumah
C. Makna K. Adilah 61-64
• Alkhamdulillah zahra bisa nyambung dan pham sama materinya.
D. Membahas tentang pengertian 5 bab
•Alkhamdulillah Zahra bisa menjelaskan inti pointnya.
*•NOTE•*
Hari ini ngaji sama Zahra seru banget alkhamdulillah jadi nyampein materi juga enak. Membahas tentang rumah tangga. Dan saya bilang “alkhamdulillah ngajinya sama kamu as a girl. How if I ngaji with a guy. What I have to say🥲” zahra juga nyambung diajak bercanda.
Semoga zahra bisa semangat ngajinya</t>
  </si>
  <si>
    <t>A. Bacaan Surat Al Baqarah ayat 49-57
• Alkhamdulillah Zahra bacaannya sudah cukup lancar. Tinggal dibanyakin deres nya aja.
• Mempraktekkan Doa setelah membaca Al Quran
B. Murajaah
&gt; Asmaul Husna 1-20
&gt; Daily Doa
• always practice it.
C. Makna K. Adilah 57-58 dan 60
• 1 halaman diloncati karena pas masih kosong. Insyaallah diisi next meeting</t>
  </si>
  <si>
    <t>A. Bacaan Al-Furqon ayat 68-khatam
• Amalsholeh untuk perbanyak menderesnya biar semakin lancar. Dan fokus ke bagian panjang pendek dan nafasnya.
B. Makna K.Adilah page 13-14
• Alkhamdulillah bisa memahami materi dengan baik.
• Bisa komunikasi 2 arah pas ditanya2 dan bisa menjawab pertanyaan
C. Murajaah
Asmaul Husna 1-55
Doa ketika ada angin kencang
Doa pagi dan sore
Doa untuk kedua orang tua
Doa kebaikan dunia dan akhirot
Doa ketika ada petir
Surat Al Fill
Surat Al Ma’un
Surat Al Qoriah
• Amalsholeh to always practice the daily doa
D. Menjelaskan 5 bab
• Insyaallah bisa dipahami dg baik. Amalsholeh untuk dibantu menjelaskan lagi.
*•NOTE•*
• Amalsholeh untuk dijelaskan lebih lanjut tentang Sambung Jamaah dan Kelompok. Karena tadi dehan nanya dan saya menjawab sak pol kemampuan😅
• Semoga Allah paring kefahaman lancar barokah untuk Dehan dan bisa semangat mengajinya.</t>
  </si>
  <si>
    <t>● Materi:
1. Baca tilawati 4 halaman 31
&gt; Alhamdulillah Gabriel baca dengan sangat baik dan bisa lanjut ke halaman 31 
2. membaca doa doa harian
3. PR
- Membaca Tilawati 4 hal 31
- Menghafalkan Surat Alqoriah 1-11
Semoga Alloh paring kemudahan, kelancaran, kebarokahan dan ilmu yang bermanfaat, aamiin 🤲</t>
  </si>
  <si>
    <t>1. Bacaan Tilawati 3 page 2 
2. Writing arabic letter "ي" 
&gt; Alhamdulillah jubilee bisa mengikuti pengajian dengan sangat baik, i am sorry i am late for start the ngaji, jadi ngajinya hanya sebentar, Alhamdulillah jubilee bagus bacaanya untuk line 1-4 
Fighting Jubilee
Semoga Alloh paring menjadi anak yang faham, sukses,cerdas, dan ilmu yang bermanfaat, aamiin</t>
  </si>
  <si>
    <t>A. Makna k.sholah halaman 85-87
• Alkhamdulillah Denissa bisa memahami materi dengan baik dan bisa menjawab pertanyaan.
B. Tilawati 5 halaman 3-4
• Knowing more about idghom bigunnah. Nissa bisa practice it tpi kyaknya masih bingung sedikit.
C. Sedikit nasehat tentang kewajiban mengaji.
•NOTE•
Semoga nissa bisa lebih semangat lagi mengajinya dan semoga Allah paring kepahaman yang barokah untuk denissa</t>
  </si>
  <si>
    <t>A. Membaca tilawati 1 halaman 16
• Amalsholeh next meeting mengulng lagi biar lebih lancar.
B. Murajaah
Asmaul Husna 1-20
Doa mencari ilmu yang bermanfaat
Doa minta ilham yang baik
Doa untuk kedua orang tua
Doa kebaikan dunia dan akhirot
Doa sebelum dan sesudah makan
Doa sebelum dan sesudah tidur
Doa masuk dan keluar WC
Doa pagi dan sore
C. Menulis angka arab 1-5
• sudah mulai tau dan hafal
•NOTE•
Next meeting khodijah minta dibacain buku cerita😅 Karena tadi pas ngaji gak ada prepare jdi skip dulu😂</t>
  </si>
  <si>
    <t>A. Bacaan Tilawati 1 Hal 15
- Bisa lanjut ke next page.
B. Murajaah
- Doa sebelum dan sesudah makan
- Doa sebelum dan sesudah tidur
- Doa masuk dan keluar WC
- Doa Pagi dan sore
- Doa minta Ilham yang baik  
- Doa mencari ilmu  
- Doa kedua orang tua 
- Doa Kebaikan Dunia akhirat
- Surat Al Fatihah
- Surat An Naas
&gt; Amalsholeh untuk mempraktekkan daily doa
&gt; Hari ini khodijah murajaahnya kurang fokus karena sambil menggambar jadi semua repeat after me, padahal biasanya khodijah sudah bisa menyebutkan sendiri😇</t>
  </si>
  <si>
    <t>A. Bacaan Tilawati 1 Hal 16
- Alkhamdulillah sudah bisa mengucapkan ط، ظ tapi amalsholeh untuk diulang lagi halaman 16
B. Murajaah
- Asmaul Husna 1-20
- Doa sebelum dan sesudah makan
- Doa sebelum dan sesudah tidur
- Doa masuk dan keluar WC
- Doa Pagi dan sore
- Doa minta Ilham yang baik  
- Doa mencari ilmu  
- Doa kedua orang tua 
- Doa Kebaikan Dunia akhirat
- Surat Al Fatihah
- Surat An Naas
- Surat Al Falaq (masih lupa2)</t>
  </si>
  <si>
    <t>✓ Bacaan Tilawati 1 pg. 3 
Alkhamdulillah Masya Alloh cute voice and so cool, improve it yah Liv 
✓ doa² : 
D. Mau makan 
D. Setelah makan 
D. Masuk WC 
D. Keluar WC 
D. Kedua orangtua 
D. Mau tidur 
D. Bangun tidur 
D. Dunia akhirat 
Masyaa Alloh good memorize Liv,you're so sigma 
Homeworks: 
&gt; Menderes Tilawati 1pg. 3 
&gt; And don't forget to always doa 
May Alloh gives you blessing and to be good girl, good attitude,good children and smart girl, Aamiin 
See you next week yaaa Liv cantik</t>
  </si>
  <si>
    <t>1. Bacaan 
 Tilawaty 1 hal 16
&gt; Alhamdulillah Khodijah membaca Tilawaty nya sudah benar dan tapi masih belum lancar, sering deres yaa cantiik🫶🏻
2. Hafalan doa-doa
- Doa Makan dan sesudah makan (70%)
- Doa tidur dan bangun tidur (70%)
- Doa masuk WC dan keluarnya (75%)
&gt; Amalsholeh untuk selalu mempraktekan daily doa yaa khodijah🫶🏻 
3. Murajaah surat 
- Surat Al Fatihah (90%)
- Surat Anass (80%)
- Surat Al Falaq (50%)
- Surat Al Ikhlas (80%)
&gt; Amalsholeh untuk selalu murojaah dirumah untuk menambah menghafalnya 👍🏻
4. Menulis huruf Hijaiyah
د ر ث ص ض ط ظ س ش ج ح 
5. Daily doa 
- Doa Pagi dan sore
- Doa Raja istighfar
- Doa ketetapan iman 
- Doa minta Ilham yang baik  
- Doa mencari ilmu  
- Doa kedua orang tua 
- Doa Kebaikan Dunia akhirat
- Asmaul Khusna 1-25 (50%)
- Doa Bangun dari duduk
&gt; Asmaul Khusna nya sering dibaca yaa dirumah 
Semangaat terus Khodijah 🥰🔥
Semoga Alloh paring menjadi anak yang sholehah Berakhlaqul karimah, Alim Faqih dan mandiri, faham, sukses, cerdas, dan ilmu yang bermanfaat, aamiin ✨🤲🏻
الحمدلله جزاكم الله خيرا</t>
  </si>
  <si>
    <t>1.	Bacaan : Al Baqarah ayat 25-29 
2.	Doa setelah membaca alquran 
3.	Asmaul husna 1-85 
4.	Makna hadist page 2 
Report : 
	Alhamdulillah Dawud mengikuti pengajian dengan baik, untuk bacaanya alhamdulillah Dawud sudah mulai bisa membaca alquran, namun Panjang pendek dan dengungnya masih kurang sedikit. Dan Dawud dalam proses menghafalkan doa setelah membaca alquran, untuk sekarang Dawud masih membaca
	Asmaul husna bisa menghafal dengan baik number 1-75, number 76-85 dibuat PR yaa
	Alhamdulilah Dawud bisa mengikuti makna dengan baik dan bisa reconvey eventhough one hadist, proud of u 
Fihghting Dawud 
Semoga alloh paring menjadi anak yang faham, sukses, cerdas, dan ilmu yang bermanfaat, aamiin.</t>
  </si>
  <si>
    <t>Bacaan Tilawati 2 pg. 3 
Alkhamdulillah good bacaan Masya Alloh mas khay, but amal Solih  menderes lagi yah before start the ngaji👍🏻 
Surat &amp; doa²: 
D. Mau dan after tidur 
D. Mau dan setelah makan
D. Masuk dan keluar WC 
D. Berpakaian 
Good boy and semangat yaaa, tetap di murojaah lagi yak mas khay 
Semoga Alloh paring mas khayri tetap semangat ngajinya, Aamiin</t>
  </si>
  <si>
    <t>Bacaan Tilawati 4 pg. 2 
Alkhamdulillah semangat bacaannya yaa jubilee, semoga Alloh gives you easier to menderes,Aamiin in syaa Alloh jubilee bisa next page but jubilee for next ngaji menderes page 2 4th line on the bottom and page 3 4th line on the top
Menulis Arabic number 1-10 
Waw, it's amazing jubilee, you're good drawing in Arabic number 
Semoga jubilee diberi kelancaran kemudahan dan kebarokahan untuk ngaji dan sekolahnya dan kelak bisa menjadi mubalighot that alim faqih Akhlaqul Karimah and professional,Aamiin</t>
  </si>
  <si>
    <t>- murojaah Hafalan 
&gt; Alfatihah
&gt; Annas
&gt; Alfalaq 
&gt; Al-Ikhlas
&gt; Al lahab
&gt; Annasr
&gt; Al-kafirun
&gt; Al-Kautsar 
&gt; Al-fill
&gt; iftitah
&gt; Tahiyat
&gt; Solawat 
- Materi lain
&gt; Show a foto of his dad and teacher PPG in indonesia 😄</t>
  </si>
  <si>
    <t>1. Bacaan Al- qur'an Surat Al_MAIDAH ayat 96-106
Alhamdulillah 85% Bacaan Lancar,Grazia bisa memperbaiki disaat bacaannya kurang tepat 👍
2. Muroja'ah surat pendek
alfatihah 85%
An_naas 85%
al Falaq 85%
Al- Ikhlas 90%
Al-kautsar 90%
Al-ASR 90%
An-nashr 80%
3. Asmaulhusna 1-40
Alhamdulillah Sudah hafal, Good Job 👍
4. Doa ketikatertimpa Musibah ✓
5. Doa ketika melihat orang yang dicoba
6. Doa ketika ada Petir
7. Review daily doa 6-7 th
8. Menuhs Arab
( Surat Al-fatihah ayat 1-2)
Alhamdulillah pengajian . berjalan dengan Lancar
Semoga Besok tambah semangat Lagi ngajinya 🫶</t>
  </si>
  <si>
    <t>1. Baca Tilawatil 5 hal.6
 alhamdulillah kirana bisa mengikuti bacaan dengan baik, Insya alloh kalau Sering nderes bisa lebih maksimal Lagi bacaannya
2. Doa Menjenguk orang Sakit
3. Doa penutup ngaji
Doa Minta sehat
Doa minta ketetapan Iman
Doa minta sabar
Doa minta ilham yg benar
Doa minta ilmu yg manfaat
Doa pagi sore
Doa/ kedua orang tua
Doa kebaikan Dunia Akhirat
Alhamdulillah pengajian berjalan dgn Lancar, Semoga Alloh paring kemudahan dalam membaca tilawati dan bisa menghafal doa dgn Lancar dan bisa mengamalkan doa yg sudah dihafal aamiin.... 🤲🫶</t>
  </si>
  <si>
    <t>1. baca tilawati 4 ( all line ) 
2. murajaah doa ;
Doa Mau tidur &amp;  bangun tidur 
Doa Setelah makan &amp; sebelum makan 
Doa Kebaikan dunia akhirot 
Doa Kedua orang tua  
Doa Masuk wc  &amp; keluar wc 
Doa Ketetapan iman 
Doa Ilmu yang bermanfaat 
Doa Minta ilham yang baik 
Doa Pagi dan sore 
report : 
&gt; alhamdulillah gabriel bisa mengikuti pengajian dengan sangat baik 
&gt; correct for bacaan 
Line 1 : lafad "الله"  and "غني" 
Line 2 : lafad " الحميم" 
Line 8 : lafad " فيها"
&gt; untuk doa doa alhamdulillah gabriel hafal dengan baik hanya lupa awalannya. 
fighting gabriel 
Semoga Alloh paring menjadi anak yang faham, sukses,cerdas, dan ilmu yang bermanfaat, aamiin</t>
  </si>
  <si>
    <t>1. Bacaan 
 Tilawaty 1 hal 16
&gt; Alhamdulillah Khodijah membaca Tilawaty nya sudah benar dan lancar, next meeting ke halaman selanjutnya yaay dan jangan lupa sering deres yaa cantiik🫶🏻
2. Hafalan doa-doa
- Doa Makan dan sesudah makan
- Doa tidur dan bangun tidur
- Doa masuk WC dan keluarnya 
&gt; Amalsholeh untuk selalu mempraktekan daily doa yaa khodijah🫶🏻 
3. Murajaah surat 
- Surat Al Fatihah 
- Surat Anass 
- Surat Al Falaq 
- Surat Al Ikhlas 
&gt; Amalsholeh untuk selalu murojaah dirumah untuk menambah menghafalnya 👍🏻
4. Menulis huruf Hijaiyah
د ر ث ص ض ط ظ س ش ج ح 
5. Daily doa 
- Doa Pagi dan sore
- Doa Raja istighfar
- Doa ketetapan iman 
- Doa minta Ilham yang baik  
- Doa mencari ilmu  
- Doa kedua orang tua 
- Doa Kebaikan Dunia akhirat
- Asmaul Khusna 1-25 (50%)
- Doa Bangun dari duduk
&gt; Asmaul Khusna nya sering dibaca yaa dirumah 
Semangaat terus Khodijah 🥰🔥
Semoga Alloh paring menjadi anak yang sholehah Berakhlaqul karimah, Alim Faqih dan mandiri, faham, sukses, cerdas, dan ilmu yang bermanfaat, aamiin ✨🤲🏻</t>
  </si>
  <si>
    <t>•Muqodimah by irsan seperti biasa (masih kurang lancar dan banyak yang lupa). 
•Bacaan, alhamdulillah bagus. Tapi lebih baik kalau membacanya lebih pelan dan lebih teliti lagi, jangan terburu-buru. 
•Makna hanya 1 hadist, karena dilanjut nengerjakan PR. 
•Ngerjain PR khutbah. 
Ket : lain kali apabila sedang mengaji jangan di barengi dengan main-main yaa 😄</t>
  </si>
  <si>
    <t>Bacaan Tilawati 2 pg. 3 
Alkhamdulillah good bacaan mas khay, biar tambah good and lancar besok kita mengulang lagi yak mas khay 
Hafalan surat: 
S. Al fatihah
S. An naas 
S. Al Falaq 
S. Al ikhlas 
Tata Krama 
Menulis tata Krama tidur, waw it's so amazing mas khay
Semoga Alloh paring mas khayri diberi kelancaran kebarokahan dan kemudahan untuk proses belajarnya, Aamiin dan kelak bisa menjadi anak yg Solih dan smart but good attitude, Aamiin
Okay see you on tomorrow mas khay</t>
  </si>
  <si>
    <t>•Murojaah Surat :
Al-Fatihah
An-Naas
Al-Falaq
Al-Ikhlas
Alhamdulillah bisa Cheryl ikuti dengan baik dan semangat, untuk hafal dan kelancaran nya insyaallah akan mengikuti seiring seringnya dibaca dan dideres dirumah 👍💕
•Tilawati jilid 1 hal 6
Alhamdulillah sudah lancar dan benar, bisa diikuti dengan semangat oleh Cheryl 🌷
•Doa-doa 
Doa pagi dan sore
Doa minta ilham yang baik
Doa mencari ilmu
Sudah lancar alhamdulillah, tapi Cheryl sering bercerita jadi doa-doa nya masih banyak yang belum di murojaah. Tapi gapapa biar ngajinya ga dirasa ngebosenin buat Cheryl, boleh beberapa kali di sambil cerita atau main tepuk-tepuk
Ket :
Cheryl keren! Dari awal kerudungnya dipakai terus! GOOD JOB 
Semangat bangett tadi ngajinya, sampe ga mau selesai 😂
Lancar barokah buat Cheryl yaa💕</t>
  </si>
  <si>
    <t>Bacaan
Surat Alkiyamah ayat 20-40
Tebak2an tajwid
Belajar membaca text turba
Doa sujud qur'an 100
Doa masuk pasar 95
Doa ada angin kencang 80
Doa mohon kesehatan 85
Asmaulhusna 1-99  85
Makna kitabu jannah wannar hal. 32-33
Report
Alhamdulillah pengajian berjalan dg lancar, Tadi Abi yg buka pengajian kmd kenalan dg MT baru ppg (mbk millati)  di lanjut bacaan, alhamdulillah cukup lancar.Tajwidnya bagus, hafalan doanya  juga sebagian sdh hampir hafal bisa di lihat berdasarkan nilai yg saya tulis di atas. Untuk makna juga alhamdulillah tidak ada kendala. Semoga Alloh paring manfaat dan barokah</t>
  </si>
  <si>
    <t>*PEGON*
- Koreksi pegon 
( untuk huruf ... hanya bisa di gandeng di akhir saja yaa, di awal dan di tengah tidak bisa )
*HAFALAN DO'A*
1.	Asmaul Husna 
( 1 – 45 ) yg 46-55 ke atas mas rambo lupa, mungkin karena kita sempat libur beberapa hari jadi tidak murojaah 
2.	Ketika Akan Tidur dan Bangun Tidur 100%
3.	Ketika Akan Makan dan Selesai Makan 100%
4.	Kebaikan Dunia dan Akhirat 100%
5.	Untuk Kedua Orang Tua 100%
6.	Masuk dan Keluar WC 100%
7.	Sebelum dan Sesudah Wudhu 100%
8.	Dzikir sesudah Sholat 
9.	 Ketetapan Iman 100%
10.	Masuk dan Keluar Rumah 100%
11.	 Pagi dan Sore 100%
12.	Memakai Pakaian 100%
( rata2 mas Ramb hafal do'a2 nya, tapi terkadang lupa awalannya )
*BACAAN*
Q.S. Al-Baqarah ayt. 243-245 
( Alkhamdulillah bacaannya semakin lancar, tinggal mengatur nafas saja agar berhenti di tengah2 kalimatnya dan memulainya juga pas, 
*KEILMUAN*
- menyebutkan 5 bab, 4 tali keimanan, 6 thabi'at luhur
- menulis 4 Roda Berputar
Semoga Allah paring barokah... Amiin</t>
  </si>
  <si>
    <t>*BACAAN* 
- Tilawati 6 Hal. 31
*HAFALAN*
1.	Asmaul Husna ( 1 – 81 ) yg nomor 78 &amp; 78 terbalik
2.	Ketika Akan Tidur dan Bangun Tidur 100%
3.	Ketika Akan Makan dan Selesai Makan 100%
4.	Kebaikan Dunia dan Akhirat 100%
5.	Untuk Kedua Orang Tua 100%
6.	Masuk dan Keluar WC 100%
7.	Sebelum dan Sesudah Wudhu 100%
8.	Minum Susu 100%
9.	Dzikir sesudah Sholat 100%
10.	 Ketetapan Iman 100%
11.	 Minta Ilmu yang Bermanfaat 1 100%
12.	 Minta Imu yang Bermanfaat 2 100%
13.   Ketika Tertimpa Musibah 100%
14.   Ketika Melihat Orang yg terkena Musibah 100%
15.   Mohon Kesabaran 85% (sebenarnya sudah lumayan hafal, tapi harus di pancing dulu dengan membaca tulisan )
*KEILMUAN*
- Menjelasan 5 Rukun Islam yg lebih rinci pada setiap number
*PR*
- Menderes Til/6 Hal.31-32
- Murojaah Do'a Mohon Kesabaran
- Asmaul Husna 70-85
Meskipun ngaji hari ini sedikit bad mood, krn mb nadeen kecapekan dan ngantuk, alkhamdulillah setelah makan coklat langsung ceria kembali... tetap semangat mb nadeen.. 
oh iya jangan cepat2 baca tilawatinya, mb rika mau membenarkan panjang pendeknya jadi kesulitan sedikit ...</t>
  </si>
  <si>
    <t>1. Bacaan Alquran : surat Al Baqarah ayat 77-83 + doa setelah membaca Al Qur'an 
2. Makna hadist adillah halaman 65 bawah- 67 atas 
3. Doa : doa pagi dan sore, doa ketetapan iman, doa minta Ilham yang baik
4. Murajaah surat 
5. Asmaul Husna 1-30
6. Mengetahui 5 bab 
Report: 
&gt; Alhamdulillah Zahra sudah bagus didalam membaca Alquran dan sudah pas panjang pendeknya, 
&gt; Alhamdulillah, insyaalloh Zahra bisa memahami hadist yang di sampaikan dan bisa reconvey dengan baik dan benar, 
&gt; Homework: 
1. Surat Al fil 
2. Asmaul Husna 1-30 
&gt; Alhamdulillah Zahra hafal dan ingat mengenai 5 bab, dan memahami penjelasan tentang 5 bab,
Fighting Zahra 
Semoga Alloh paring menjadi anak yang faham, sukses,cerdas, dan ilmu yang bermanfaat, aamiin</t>
  </si>
  <si>
    <t>1. Tilawati 5 page 12 line 1-2 
2. 6 thobiat luhur ( amanah, and mujhid muzhid) 
Report: 
&gt; Alhamdulillah Mikail bisa mengikuti pengajian dengan sangat baik, dan lancar didalam membaca tilawati, 
&gt; Mikail faham tentang 6 thobiat luhur dan penjelasannya, dan bisa menyebutkan contoh dari poin point 6 thobiat luhur</t>
  </si>
  <si>
    <t>Dwiki open the ngaji
Bacaan
Surat attakatsur sampai annas
Learn about mad layyin and mad arid lissukun
Doa sujud qur' an 85
Doa masuk pasar 85
Doa turun hujan 100
Doa angin kencang 85
Doa menjenguk orang sakit 85
Doa naik kendaraan  85
Doa berlindung dari syirik 85
Makna surat al a' rof ayat 47-51
Report
Alhamdulillah pengajian berjalan dg sangat baik, kami  video call dg MT baru ppg mbk Neda. Padahal biasanya hampir tidak pernah ngaji video call. Tadi Dwiki belajarembuka pengajian, masih salah salah tapi gpp dia sudah mau mencoba. Good job Dwiki.
- Untuk bacaan memang sekilas terlihat lancar karna yg di baca surat2 pendek, tp Dwiki bacanya buru- buru dan panjang pendek  maupun dengungnya kurang. 
-untuk tajwid, baru, mad arid lissukun dan mad layyin alhamdulillah kata dia bisa 
mengerti. 
- untuk doa2 karna mungkin sdh lama ngaji dan lama tidak di deres jadi banyak yg lupa, bisa di lihat dari  nilai yg tertera di atas
-untuk makna alhamdulillah tdk ada kendala, bahkan ketika di minta utk  mengulang keterangan yg dia tulis, dia bisa dan cocok dg yg saya sampaikan. 😍
Semoga Alloh paring manfaat dan barokah. Untuk next ngaji saya berharap Dwiki bisa ngaji se enjoy dan selancar hari ini 🙂😊☺</t>
  </si>
  <si>
    <t>1. Baca alqur'an surat al maidah ayat 105-108
Alhamdulillah lancar, dan grazia alhamdulillah sudah mulai faham cara mengulang ayat di tempat dia berhenti 
2. Muroja'ah surat2 pendek 6-7yo 
3. Tebak2an doa materi usia 6-7yo 
Alhamdulillah semua materi usia 6-7yo sudah 90% hafal 👏👏</t>
  </si>
  <si>
    <t>1. Bacaan tilawati 5 hal.6
Alhamdulillah lancar bisa mengikuti dan mengulang bacaan dengan baik, bisa memperbaiki sendiri ketika bacaan kurang tepat, pinter kirana 👍
Alhamdulillah pengajin berjalan dengan lancar 
Mohon maaf seharusnya materinya etiquette tapi file nya belum dipindah dan coba untuk nulis arab sambung tapi waktunya mepet dengan berangkat sekolah 😅 insya alloh next meeting bisa lebih maksimal waktu dan materinya 🙏🙏</t>
  </si>
  <si>
    <t>Waw mbak Liv is amazing today
Before starting ngaji, we do Do'a mencari ilmu 1 and minta ilham yg baik
Then suka ngaji clap clap, I tried to give new clap clap, it was Tepuk 5 Bab, but she was confused, perhaps it too long 😅
Bacaan liv is good for Tilawati 1 page 4..
Insya Allah next meeting still in this page yeaah liivv...
And before end the ngaji, mb liv memorize Surat An-Nas..
See you next meeting little cute girl 🥰🥰</t>
  </si>
  <si>
    <t>1. Bacaan 
 Tilawaty 3 hal 7
&gt; Alhamdulillah Cece membaca Tilawaty nya sudah benar dan lancar, goodjob Cee. Besok lanjut kehalaman berikutnya yaa
2. Murajaah surat 
- Surat Al Fatihah (90%)
- Surat Anass (90%)
- Surat Al Falaq (80%)
- Surat Al Ikhlas (90%)
- Surat Al Lahab (80%)
- Surat An Nashr (90%)
- Surat Al Kafirun (80%)
- Surat Al Kautsar (80%)
- Surat Al Maun (70%)
- Surat Al Quraisy (60%)
&gt; Amalsholeh untuk selalu murojaah dirumah untuk menambah menghafalnya 👍🏻
4. Menulis Pegon
Menulis rumus dan contoh soal
5. Daily doa 
- Doa Pagi dan sore
- Doa Raja istighfar
- Doa ketetapan iman 
- Doa minta Ilham yang baik  
- Doa mencari ilmu  
- Doa kedua orang tua 
- Doa ketetapan Iman
- Doa Kebaikan Dunia akhirat
- Asmaul Khusna 1- 40
- Doa Bangun dari duduk
&gt; Asmaul Khusna nya sering dibaca yaa dirumah 
Semangaat terus Cece Abell 🥰🔥
Semoga Alloh paring menjadi anak yang sholehah Berakhlaqul karimah, Alim Faqih dan mandiri, faham, sukses, cerdas, dan ilmu yang bermanfaat, aamiin ✨🤲🏻</t>
  </si>
  <si>
    <t>• Do'a-Do'a
Doa kedua orang tua
Doa kebaikan dunia akhirat
Doa berdiri dari duduk
Asmaul husna 1-20
Alhamdulillah Cheryl ikuti dengan baik, lebih sering di deres lagi yaa dirumah biar cepat hafal do'a-do'anya ✨
•Tilawati jilid 1 hal. 7
Alhamdulillah lancar bacanya, bisa mengikuti dengan baik. Next lanjut ke halaman berikutnya. 
•Murojaah Surat 
Al-fatihah
An-nas
Al-ikhlas
Al-falaq
Bisa mengikuti dengan baik, lebih ditingkatkan lagi menderesnya di rumah agar lebih lancar lagii 💗
Seperti biasa, alhamdulillah Cheryl selalu semangat ketika ngaji, semoga lancar barokah selalu untuk Cheryl 💕</t>
  </si>
  <si>
    <t>1. Bacaan 
 Tilawaty 3 hal 8
&gt; Alhamdulilah,Abel sudah lancar dan baik makhraj dan tajwidnya. Pertemuan selanjutnya Abel sudah bisa naik ke halaman berikutnya. Good Job Abell🤗👏
2. Murajaah Doa dan surat
    •  Doa Mau makan dan sesudah
- Doa Tidur dan Bangun
- Doa masuk Wc dan keluar
- Doa Wudhu dan setelahnya
&gt; Abell sudah sangat baik dalam menghafal doa- doa
- ⁠Al fatihah
- ⁠An Nass
- ⁠Al Falaq
- ⁠Al Ikhlas
4. Pegon
&gt; Alhamdulilah, pegonnya Abell sudah bagus
5. Daily doa pembuka
- Doa Pagi dan sore
- Doa Raja istighfar
- Doa ketetapan iman 
- Doa minta Ilham yang baik  
- Doa mencari ilmu  
- Doa kedua orang tua 
- Doa ketetapan Iman
- Doa Kebaikan Dunia akhirat
- Asmaul Khusna 1- 20
- Doa Bangun dari duduk</t>
  </si>
  <si>
    <t>1. Bacaan surat azzumar 17-25
2. Menulis dalil mengagungkan 
PR : *menghafalkan dalil mengagungkan*
Mohon maaf ngajinya faster karena mbak azki nya sedang sakit</t>
  </si>
  <si>
    <t>Pengajian nya diliburkan karena mbak azki nya sakit</t>
  </si>
  <si>
    <t>1. Menghafalkan doa masuk rumah
&gt; Alhamdulillah sudah hafal lancar tapi tinggal praktek nya dalam sehari-hari
2. Menulis Tatakrama dalam pengajian
&gt; Alhamdulillah sudah di tulis, semoga Allah paring faham dan dapat mempraktekkan nya
3. Membaca Asmaul Husna dan murojaah doa lainnya
&gt; Alhamdulillah dapat mengikuti dengan baik meskipun ada jedanya karena di sambi baking😅 
Moga2 Allah paring semangat terus mengajinya seperti hari ini dan diberikan kefahaman dan kebarokahan amin</t>
  </si>
  <si>
    <t>Pembukaan : abi
Materi faqih : bab junub, wajibnya junub, dan pandangan islam tentang junub
Bacaan : sirat al insan 1 -5 alhamdulillah baik
Makna : surat Al Baqarah ayau 140 - 143 ( tentang perselisihan ahli kitab mengenai nb Ibrahim , pandangan orang 2 selain islam dalam menyikapi pindahnya arah kiblat, ) 
Alhamdulillah semua bisa berjalan baik dan lancar, 
Alhamdulillah jazakumullohu khoiro</t>
  </si>
  <si>
    <t>Bacaan Tilawati 4 pg. 3 on the top 
Alkhamdulillah jubilee you're good bacaan but you have to improve it by always menderes yak 
Menulis huruf Pegon dari A-D 
Masya Alloh good written jubilee, I love you 
Semoga Alloh paring jubilee sehat,kuat,mandiri dan smart and Alloh will help you in everything, Aamiin</t>
  </si>
  <si>
    <t>📝Bacaan. Surat Al-Fatihah &amp; surat al Baqarah ayat 1-11
Alhamdulillah Dwiki sdh katamin qur'an 30 juz  selama ngaji dg saya, kira2 butuh waktu 9th untuk katam dan hari ini alhamdulillah sdh katam. Kita mengulang lagi dari surat al fatihah dan alhamdulillahnya tadi lancar sekali
Tebak2 an Tajwid 
Alhamdulillah cukup lancar, sedikit bingung di alim lam syamsiyah, mad layyin dan mad arid lissukun karna baru aja di pelajari. It' s okay. 
Asmaulhusna 1-99 
Alhamdulillah masih hafal 😍👏
Makna surat al a'rof ayat 52-54
Alhamdulillah  tidak ada kendala, bahkan saya merasa Dwiki hari ini lebih nemen2i dalam mengaji. Ketika ketinggalan juga ngomong, dan ketika di minta mengulangi lagi keterangannya dia bisa  baca sesuai dg yg saya dekte kan. Ketika saya tanya , faham dia jawab iya. Biasanya sering dia jawab kinda 🤣🤣🤣 or No
Report
Alhamdulillah terus terang saya senang sekali mendapat chat dari Dwiki ,meskipun dadakan /unschedule tapi beneran saya senang sekali dia bisa ngaji. Dan di 2 hari ini ,saat mengaji terasa sekali dia lebih dewasa, lebih nemen2 i, lebih fokus dlm pengajian. Semoga kedepannya lebih baik lagi dan Alloh paring di mudahkan urusan dunia maupun akhirotnya. Aamiiin 🤲</t>
  </si>
  <si>
    <t>1. Doa pembuka 
2. Asmaul Husna 
3. Tilawati 4 page 44 line 5-6
4. Writing kitabaty page 33 
Report: 
&gt; Alhamdulillah Chester bisa mengikuti pengajian dengan baik, semoga Alloh paring Chester jadi anak yang cerdas berkarakter, 
&gt; Don't forget practice doa entering house yaa, 
&gt; Fighting menderes tilawati Abang Chester 
Semoga Alloh paring menjadi anak yang faham, sukses,cerdas, dan ilmu yang bermanfaat, aamiin</t>
  </si>
  <si>
    <t>1. Baca tilawati 4 page 3 line 5-8 
2. Memorize doa entering market 
3. Writing arabic letter 
Report: 
&gt; Alhamdulillah jubilee bisa mengikuti pengajian dengan sangat baik, dan good for bacaan jubilee 
&gt; You can draw beautiful flower and write your name, mama, and liv with arabic, and you write some Arabic number, good job girl,
Fighting jubilee 🔥 
Semoga Alloh paring menjadi anak yang faham, sukses,cerdas, dan ilmu yang bermanfaat, aamiin</t>
  </si>
  <si>
    <t>A. Bacaan tilawati 1 hal 17
• Amalsholeh untuk mengulang lagi.
B. Murajaah
Doa minta ilham yg baik
Doa mencari ilmu yang bermanfaat
Doa untuk kedua orang tua
Doa kebaikan dunia dan akhirot
Doa pagi dan sore
Doa ketetapan iman
Surat Al fatihah
Surat An Naas
C. Menulis angka arab 6-10
• Masih belajar dan mengetahui
•NOTE•
Amalsholeh untuk lebih fokus lagi dalam mengaji. Tpi so far dia mengajinya semangat</t>
  </si>
  <si>
    <t>A. Baca Tilawati 1 halaman 17
• Alkhamdulillah sudah lancar. Bisa lanjut ke halaman selanjutkan. Amalsholeh untuk menderes dirumah fokus bagian “ع، ظ، ض"
B. Murajaah
Doa sebelum dan sesudah makan
Doa sebelum dan sesudah tidur
Doa masuk dan keluar wc
Doa untuk kedua orang tua
Doa kebaikan dunia dan akhirot
Doa mencari ilmu yang bermanfaat
Doa minta ilham yang baik
Doa ketetapan iman
Doa berdiri dari duduk
Asmaul husna 1-25
Tepuk 5 bab</t>
  </si>
  <si>
    <t>Bacaan 
Surat al Baqarah ayat 234-235
Tebak2an tajwid
Belajar membaca text turba
Makna kitabusshola 68-69
Report
Alhamdulillah pengajian berjalan dg lancar, bacaan cukup lancar, tajwid juga cukup bagus, memang ada bbrp tajwid yg dia salah sebut tapi gpp karna saking banyaknya tajwid yg dia sdh pelajari jadi wajar kalo masih sedikit  bingung . Latihan baca text turba(pegon) irsan cukup bagus dia bisa baca tapi ketika masuk makna kitabusshola, fokusnya Irsan terbagi. Saya liat dia bbrp kali liatnya ke layar laptop jadi bbrp kali saya mengulang ulang makna pas mangkulan. Saya juga nggak tau di sambi ngapain😅😅😅 semoga Alloh paring manfaat dan barokah</t>
  </si>
  <si>
    <t>1. Test hafalan dalil bersyukur dan mengagungkan
&gt; alhamdulillah sudah hafal tinggal artinya amalsolih di hafalkan juga
2. Bacaan Quran Surah Ghofir ayat 26 -33
&gt; alhamdulillah tami membaca dengan baik
3. Makna K.shoum hal. 41-43
&gt;alhamdulillah tami bisa mengikuti makna dengan baik sekali
4. Cerita Nabi Musa dan Nabi Khidr
Moga2 Allah paring tami menjadi generus yang sukses dunia akhirotnya ... aaamiiinn</t>
  </si>
  <si>
    <t>Berdo'a sebelum ngaji
*BACAAN*
- Tilawati 2 Hal. 3
*HAFALAN DO'A*
1.     Asmau Husna (1-20) 
2.	Ketika Akan Tidur dan Bangun Tidur 95%
3.	Ketika Akan Makan dan Selesai Makan 95%
4.	Kebaikan Dunia dan Akhirat 90%
5.	Untuk Kedua Orang Tua 90%
6.	Masuk dan Keluar WC 95%
7.     Pagi dan Sore 100%
Alkhamdulillah pengajian hari ini lumayan lancar, meskipun tadi mas khaiyri sempat bad mood jadi harus di bujuk2 dulu.. terkadang saya lupa klo mas khayri itu masih 5 tahun, jadi saya jarang tanya2 mainan dan kegiatan untuk intermezo nya agar mas khayri semangat kembali ngaji nya, tadi di akhir pas mainan sama lego sudah mulai mau fokus dengan saya.. selalu semangat ya mas khayri..
semoga Allah paring manfaat dan barokah.. Amiin ..</t>
  </si>
  <si>
    <t>Berdo'a Sebelum Ngaji
Belajar Membaca Mukodimah 1 baris ( Insya Allah next meeting mb Rika tulis dalam bentuk alphabet, ingatkan mbak rika jika lupa yaa mas rambo )
*HAFALAN SURAT*
An-Nas 95%
Al-Falaq 93%
Al-Ikhlas 98%
Al-Lahab 98%
An-Nashr 98%
Al-Kafirun 90%
Al-Kautsar 100%
Al-Ma’un 85%
Quraisy 100%
Al-Fill 100%
Al-Humazah 95%
Al-‘Ashr 100%
At-Takatsur 98%
Al-Qari’ah 85%
*BACAAN*
Q.S. Al-Baqarah ayat 247-248
( ayat 247 lancar, di ayat 248 ada beberapa kesalahan dalam pembacaan fatkhah, kasroh, dan dhomah.. terkadang terbalik2 )
*KEILMUAN*
- Membaca 5 Rukun Islam ( Insya Allah untuk penjelasan dan penulisan lebih rinci kita lanjut next meeting yaa )
*PR*
- Menderes Al-Baqarah ayat 249-250
- Murojaah Surat Al-Qari'ah
- Murojaah Dzikir sesudah sholat ( mas rambo belum hafal yg do'a "Allohumma antassalam..." )
Semoga Allah manfaat dan barokaah... Amiiin</t>
  </si>
  <si>
    <t>Bacaan :
- Tilawati 5 hal 12 
( Alhamdulillah bacaan bagus dan sudah mulai bagus atur nafas ketika membaca)</t>
  </si>
  <si>
    <t>1. Menulis Arab sambung
Alhamdulillah kerana bisa mencontoh tulisan dengan bagus dan rapih, harus sering belajar nulis dirumah supaya tangan terbiasa dan bisa tambah rapih lagi
Insya Alloh Materi berikutnya akan disampaikan pada hari minggu -tanggal 29</t>
  </si>
  <si>
    <t>*Tepuk-Tepuk*
*Berdo'a Sebelum Mengaji*
- Minta ilmu yg bermanfaat
- Minta ilham yg baik
- Nabi Musa
*BACAAN* 
- Tilawati 1 Hal. 5
*HAFALAN*
- Asmaul Husna 1-10
As I recall, we read page 3 yesterday, but today Liv asked to read page 5. But that's okay, Liv could understand page 5, but Liv asked to be accompanied to read it.
alkhamdulillah, liv was very happy today, at the end of the recitation we played hide and seek and liv showed me some of her toys... it looks like liv is very happy when she recites at home...
see you next week liivv...</t>
  </si>
  <si>
    <t>Makna hadits Jannah wannar Indonesia hal. 32-33</t>
  </si>
  <si>
    <t>*BACAAN*
- Q.S. Al-Baqarah ayt. 249 ( next week lanjut ayat 250-252 ya )
*HAFALAN*
- Surat Al-Qari'ah 
- Surat At-Takatsur
- Dzikir after sholat ( yg bagian "Allohumma antassalam waminkasalam...." belum lancar, mohon di deres lagi ya, sambil baca2 bukunya )
- Asmaul Husna 1-55 ( mas rambo sepertinya lebih suka jika di baca bareng2, katanya lebih nyantol, oke let's try, kebetulan di angka 30 ke atas lupa2 mas rambonnya )
- Do'a ketika ada petir ( saya lupa tidak murojaah do'a ini sejak saya ngajar mas rambo, jadinya mas rambo juga lupa do'anya, mbak rika minta maaf yaa )
*KEILMUAN*
- Menulis macam-macam najis
Hari ini mas rambo murojaah materi selama 1 minggu ini yg belum di hafal penuh.. semoga next week mas rambo sudah hafal yaa.. 
Semoga Allah paring manfaat dan barokah.. Amiin..</t>
  </si>
  <si>
    <t>*Berdo'a Sebelum Ngaji
*BACAAN*
- Tilawati 2 Hal.3
( Alkhamdulillah sudah lancar, next week lanjut Hal.4 ya )
*HAFALAN SURAT*
S. Al fatihah
S. An naas 
S. Al Falaq 
S. Al ikhlas 
Asmaul Husna 1-20
Tadi saya berencana mau menerangkan tentang makanan halal dan haram, tp ternyata mas khayri sudah tau mana yg boleh di makan dan mana yg tidka boleh di makan. that's great, kereen mas khayrii..
alkhamdulillah hari ini mas khayri sangat fokus ngajinyaa, mb rika jadi seneng.. Jangan lupa menderes yaaa,,,
see you next week mas khayrii..</t>
  </si>
  <si>
    <t>● *Materi:*
1. Baca tilawati 4 halaman 31
&gt; Alhamdulillah Gabriel baca dengan cukup baik tpi masih perlu diulang
2. membaca asmaul khusna 1-60 (lancar)
3. PR
- Membaca Tilawati 4 hal 31
- Menghafalkan Surat Alqoriah 1-11
Semoga Alloh paring kemudahan, kelancaran, kebarokahan dan ilmu yang bermanfaat, aamiin 🤲</t>
  </si>
  <si>
    <t>● *Materi:*
1. Baca tilawati 4 halaman 31
&gt; Alhamdulillah Gabriel baca dengan cukup baik tpi masih perlu diulang
2. membaca surat surat pendek
3. Menghafal surat alQoriah 1-11
4. PR
- Membaca Tilawati 4 hal 31
- Menghafalkan Surat Alqoriah 1-11
Semoga Alloh paring kemudahan, kelancaran, kebarokahan dan ilmu yang bermanfaat, aamiin 🤲</t>
  </si>
  <si>
    <t>Bacaan :
Tilawati 5 hal 12</t>
  </si>
  <si>
    <t>1. Murojaah doa - doa
2. 6 Tobiat Luhur (amanat dan mujhid muzhid)
3. Bacaan Solat (quiz)
&gt; Bacaan Solat nya masih perlu di perhatikan lagi karena banyak yang lupa untuk pengetahuan solat Alhamdulillah sudah bagus sekali</t>
  </si>
  <si>
    <t>1. Doa-doa
2. Membaca Tilawati 4 hal. 44 baris 4-akhir
&gt; Alhamdulillah bacaannya terbata-bata tapi sudah benar, untuk ayat mutasabih nya masih ngopy dari gurunya, baru 50% hafal, tidak apa apa lanjut ke Tilawati 5, insyaallah sambil di ulang-ulang ayat mutasabih nya</t>
  </si>
  <si>
    <t>1. Opening, syukur to Allah, rosul, and all
2. Doa before ngaji by Q
3. Read Tilawati 3 pg 9, Alhamdulillah bisa benar pas baca sendiri. Need more practice actually 
4. Hafalan Al Falaq 90
5. Her favourite name of Allah is, yaa Salam (the resource of peace)
6. Doa penutup by her
NB: I told her utk minta semua ke Allah, inshaAllah Allah could provide everything even the impossible.
Semoga makin rajin and semangat Qalesya ngaji. Aamiin.</t>
  </si>
  <si>
    <t>BACAAN AL MAIDAH : 114-120
good bacaan but sedikit tidak dengar karena suara putus2
so in syaa alloh we will reschedule because suaranya ilang2</t>
  </si>
  <si>
    <t>1. bacaan al mutoffifin and tilawati 2 pg. 22-23
alkhamdulillah good bacaan but improve your bacaan by always menderes when you have leasure time mb fit
2. makna alquran surat al mutoffifin 29-34 
because hadisnya belom ketemu so we do akna qur'an 
alkhamdulillah good situation jadi klop ngaji saat mankulnya dan it was funny because there was story and some question from mb fitri, i like it.
so..... semangat lagi mb fitri semoga alloh paring mba jadi pereempuan yg baik, perempuan yg pandai, perempuan yg solihah dan perempuan yg menjaga diri dg baik and SOLIHAH, Aamiin.</t>
  </si>
  <si>
    <t>I. Baca tilawatil 5 hal. 7
Alhamdulillah lancar, kirana bisa mengikuti dan mengulang bacaan dengan baik dan benar
hanya saja dibagian barisan terakhir Sepertinya kirana ngantuk Suaranya mengecil 😅
2 Murosalah surat pendek materi usia 6-8th
Alfatihah 90%
An-nas 90%
Al- Falaq 90%
Al_ Ikhlas 90%
Al Asr 90%
Al kautsar 90%
An nashr 90%
Al lahab 90 %
Al kafirun 80%
Al Mauun 85%
Al-FiiI 90%
Al Quroisy 90%
Al Humazah 85%
Al kautsar 85%
Al qor iah 1-5 80%
3. Review doa harian Materi usia 6-9th
4. Asmaulhusna 1-60.
Alhamdulillah Pengajian berjalan dengan lancar, hampir seminggu lebih ngga muroja' ah karna durasi habis untuk baca tilawati. semoga bulan depan banyaktarget yang -tercapai dan hafalan sebelumnya tetap ingat dan lancar</t>
  </si>
  <si>
    <t>*BACAAN*
Q.S. Muthaffifin ( next meeting lanjut surat Al-Infithar ya )
*MAKNA*
- Q.S. Muthaffifin ayat 35-36, keterangan ayt. 18-25
 Biasanya kita makna K.sholah, tp krn masih belum ada khadisnya, jd d ganti Al-Qur'an, semoga segera ketemu yaaa khadistnyaaa..
Untuk Hafalan Insya Allah mb rika kirim list nya ya nanti..
Semoga Allah paring manfaat dan barokah fitrii...</t>
  </si>
  <si>
    <t>*BACAAN*
- Tilawati 2 Halaman 1</t>
  </si>
  <si>
    <t>Asmaul Husna 1-20
WC
Makan
Ortu
Tidur
Pagi dan sore
Al-Fatehah
An-Nas
Al-Falaq</t>
  </si>
  <si>
    <t>Tilawati 2 Hal.1
*HAFALAN*
- Ortu
- WC
- Rumah
- Ilmu manfaat
- Tidur
- Pakaian</t>
  </si>
  <si>
    <t>*BACAAN*
- Baqarah ayt.218-219
*HAFALAN*
Asmaul Husna 1-50
WC
Makan
Iman
Makan
Ortu
Tidur</t>
  </si>
  <si>
    <t>*BACAAN*
Baqarah 220-221
*PEGON*
*Asmaul husna 1-50*</t>
  </si>
  <si>
    <t>*BACAAN*
- Baqarah ayt.225-228
Asmaul husna 1-50
An-Nash
An-Nashr
Al-Falaq
Al-Ikhlas
Al-Qori'ah
Lahab</t>
  </si>
  <si>
    <t>Bundanya sakit</t>
  </si>
  <si>
    <t>*BACAAN*
- Baqarah ayt.229-230
*HAFALAN*
- Ortu
- Dunia akhirat
- Tidur
- Rumah
- Masjid
- Makan
*PEGON*</t>
  </si>
  <si>
    <t>- Baqarah ayt 231-232
- Koreksi Pegon
- Menulis Do'a Dzikir after sholat</t>
  </si>
  <si>
    <t>- Baqarah : 234-235
- Asmaul husna 1-50
An-Nash - Al-Qari'ah
Dzikir after sholat</t>
  </si>
  <si>
    <t>- Baqarah 238
- Pegon
- An-Nas - Qari'ah</t>
  </si>
  <si>
    <t>Tilawati 6 Hal 19-20
&gt;Alhamdulillah, Dinda sudah sangat baik dalam membaca, pertemuan selanjutnya bisa lanjut halaman berikutnya ya, Dinda. Good job👏🤗
Pegon
&gt; Dinda mampu menulis pegon sesuai rumusnya. Tulisannya juga rapi. Proud of you Dinda👏👏
 Dasar- Dasar Akidah ( Qur'an- Hadits)
&gt; Sudah memahami penjelasan tentang Qur'an Hadits</t>
  </si>
  <si>
    <t>1. Bacaan Alquran 
2. Makna hadist k.shola hal 2 
Report: 
&gt; Alhamdulillah Dawud bisa mengikuti pengajian dengan sangat baik
&gt; Untuk bacaanya Alhamdulillah, amalsholih Dawud sering menderes dan minta disemakin ya ketika menderes
&gt; Belum selesai satu hadist, tapi Dawud sudah selesai mengajinya, insyaalloh nanti dilanjut di next ngaji ya Dawud 
Fighting Dawud 
Semoga Alloh paring menjadi anak yang faham, sukses,cerdas, dan ilmu yang bermanfaat, aamiin</t>
  </si>
  <si>
    <t>1. Baca tilawati 4 page 4 line 1-4 
2. Writing huruf "ل" , "ج" " س" 
Report: 
&gt; Alhamdulillah jubilee bisa mengikuti pengajian dengan sangat baik, 
&gt; Buat bacaanya jubilee sangat bagus, cuma kurang di line ke 4 aja, masih ragu dan bingung, Alhamdulillah 1-3 lancar 
Fighting Jubilee
Semoga Alloh paring menjadi anak yang faham, sukses,cerdas, dan ilmu yang bermanfaat, aamiin</t>
  </si>
  <si>
    <t>A. Baca Tilawati 1 halaman 18
• Alkhamdulillah khodijah sudah mampu. Bisa lanjut ke halaman selanjutnya. Amalsholeh untuk selalu menderes tilawati.
B. Murajaah
Doa untuk kedua orang tua
Doa kebaikan dunia dan akhirot
Doa mencari ilmu yang bermanfaat
Doa minta ilham yang baik
Doa ketetapan iman
Doa pagi dan sore
Doa berdiri dari duduk
Asmaul husna 1-25
C. Menulis angka arab 1-10
Alkhamdulillah pelan2 khodijah hafal</t>
  </si>
  <si>
    <t>A. Bacaan Surat Al Baqarah ayat 84-93
• Alkhamdulillah Zahra bacaannya sudah cukup lancar. Tinggal dibanyakin deres nya aja.
B. Murajaah
&gt;Asmaul Husna 1-30
- 26-30 belum hafalan
&gt; Surat An Nashr
&gt; Surat Al Kafiruun (sedikit lupa2)
&gt; Surat Al Kautsar
- Doa minta ilham yang baik
- Doa mencari ilmu yang bermanfaat
- Doa pagi dan sore
- Doa ketetapan iman
- Doa untuk kedua orang tua
- Doa kebaikan dunia dan akhirot
- Doa keluar dan masuk rumah
Amalsholeh practice daily doa. dan doa masuk rumah belum hafalan.
C. Makna K. Adilah 67-69
• Alkhamdulillah zahra bisa memahami materi dg baik. 
•NOTE•
Semoga Zahra bisa semangat ngaji nya. Bisa menambah kepahaman. Dan Allah paring lancar barokah untuk zahra memahami materi</t>
  </si>
  <si>
    <t>A. Bacaan Surat Al Baqarah ayat 94-101
• Alkhamdulillah Zahra bacaannya sudah cukup lancar. Tinggal dibanyakin deres nya aja.
B. Murajaah
&gt;Asmaul Husna 1-30
- 26-30 belum hafalan
&gt; Surat An Nashr
&gt; Surat Al Kafiruun
&gt; Surat Al Kautsar
&gt; Surat Al Maun (sedikit lupa)
&gt; Surat Al Quraisy ( more hafalan)
- Doa minta ilham yang baik
- Doa mencari ilmu yang bermanfaat
- Doa pagi dan sore
- Doa ketetapan iman
- Doa untuk kedua orang tua
- Doa kebaikan dunia dan akhirot
- Doa keluar dan masuk rumah
Amalsholeh practice daily doa. dan doa masuk rumah belum hafalan.
C. Makna K. Adilah 69-71
• Alkhamdulillah zahra bisa memahami materi dg baik. 
•NOTE•
Semoga Zahra bisa semangat ngaji nya. Bisa menambah kepahaman. Dan Allah paring lancar barokah untuk zahra memahami materi</t>
  </si>
  <si>
    <t>A. Bacaan Surat Asy-Syu’ara ayat 1-13
• Amalsholeh untuk menderes alquran setiap hari bir bisa improve.
B. Murajaah
Asmaul Husna 1-55
Doa mencari ilmu yang bermanfaat
Doa minta ilham yang baik
Doa untuk kedua orang tua
Doa kebaikan dunia dan akhirot
Doa pagi dan sore
Doa ketetapan Iman
Doa masuk dan keluar rumah
Surat Al Fill
Surat Al Humazah
Surat An Nashr
Surat Al Qoriah
• Amalsholeh untuk mempraktekkan daily doa</t>
  </si>
  <si>
    <t>Pemahaman 6 thobiat luhur
Point rukun dan kompak.
Insyaallah next meeting bisa disambung lagi.</t>
  </si>
  <si>
    <t>A. Bacaan Surat Asy-Syu’ara ayat 14-bawah
• Amalsholeh untuk menderes alquran setiap hari bir bisa improve.
B. Murajaah
Asmaul Husna 1-55
Doa mencari ilmu yang bermanfaat
Doa minta ilham yang baik
Doa untuk kedua orang tua
Doa kebaikan dunia dan akhirot
Doa pagi dan sore
Doa ketetapan Iman
Doa masuk dan keluar rumah
Surat At Takatsur
Surat Al Qoriah
• Amalsholeh untuk mempraktekkan daily doa
C. Makna K.Adilah Halaman 14-15
• Alkhamdulillah insyaallah dehan paham dengan materinya. Dibantu juga sama Pak Aji.
D. Penjelasan dan pemahaman tentang 4 tali keimanan
• Insyaallah paham tapi butuh diulang terus biar lebih paham</t>
  </si>
  <si>
    <t>1. Bacaan surat Al hijr ayat 1-31
2. Makna Al Qur'an surat Al-Baqarah ayat 154-156
Alhamdulillah pengajian berjalan dengan baik dan lancar
Dylan bacaannya cukup lancar,tapi harus lebih banyak nderesnya lagi</t>
  </si>
  <si>
    <t>1. Bacaan surat Al hijr ayat 32-70
2. Makna Al Qur'an surat Al Baqarah ayat 157-158
Bacaan dylan Alhamdulillah lancar, panjang pendek juga baik, tapi terkadang salah saat membaca lafadz Allah</t>
  </si>
  <si>
    <t>1. Bacaan surat Al hijr ayat 71-an nahl ayat 6
2. Hafalan Do'a berlindung dari jeleknya anggota badan
Alhamdulillah pengajian berjalan dengan baik dan lancar,bacaan dylan bagus cukup baik dan Alhamdulillah mas dylan sudah hafal do'a berlindung dari jeleknya anggota badan dengan baik</t>
  </si>
  <si>
    <t>An nahl ayat 7-26
Alhamdulillah pengajian hari ini berjalan dengan baik dan lancar 
Tapi hari ini mas dylan ngajinya cuma bacaan karena mau ada acara reuni sd</t>
  </si>
  <si>
    <t>1. Bacaan surat Ghafir ayat 34-49
2. Makna Al Qur'an surat Al Baqarah ayat 228-230
Alhamdulillah pengajian hari ini berjalan dengan baik dan lancar,
Hari ini tami bacanya lebih lancar teliti dan bisa mengatur nafas, amal sholih ditingkatkan lagi menderesnya dirumah dan jangan terburu-buru saat membaca
Dan untuk materi makna Alhamdulillah tami menulis dengan baik dan tertib, bisa memahami dan menjelaskan kembali dengan baik</t>
  </si>
  <si>
    <t>First meeting, introduction</t>
  </si>
  <si>
    <t>Tepuk-tepuk</t>
  </si>
  <si>
    <t>Do'a do'a usia &amp;lt;6 th</t>
  </si>
  <si>
    <t>Til.1 hal 3
Asmaul Husna 1-10
Mencari ilmu 1
minta ilham yg baik</t>
  </si>
  <si>
    <t>*BACAAN*
Til.6 : 25
belajar Mukodimah
Asmaul Husna 1-75
Pegon
Daily Do'a
Mohon Kesehatan</t>
  </si>
  <si>
    <t>Til.6 Hal 26-27
Tebak2an Do'a
Asmaul husna 1-80
Daily Do'a
Nama2 Malaikat (2 saja)</t>
  </si>
  <si>
    <t>Til.6 Hal 29-30
Daily Doa
Asmaul Husna 1-80
Pegon angka 1-10</t>
  </si>
  <si>
    <t>Rapotan murid</t>
  </si>
  <si>
    <t>October 1, 2024 12:54 pm</t>
  </si>
  <si>
    <t>Tilawati jilid 1 hal. 3
Bacaannya alhamdulillah bagus, dan juga lancar. Tapi Liv you can improve your bacaan more 💕
Doa-doa
Mau untuk membaca, akan tetapi Liv sedang dalam kondisi bad mood... So she didn't want to read the doa-doa. 
Hopefully later Liv always on her good mood 💕🦋 
Semangat LiV lancar barokah, be the sholehah girl, and always be grateful and hopefully Allah will gives you easier everywhere you are 🌷</t>
  </si>
  <si>
    <t>October 2, 2024 1:07 am</t>
  </si>
  <si>
    <t>Oktober</t>
  </si>
  <si>
    <t>1. Baca tilawati 4 halaman 31
&gt; Alhamdulillah Gabriel bisa membaca dgn sangat baik dan lancar
2. Quiz 
3. PR
- Membaca Tilawati 4 hal 32
- Menghafalkan Surat Alqoriah 1-11
Semoga Alloh paring kemudahan, kelancaran, kebarokahan dan ilmu yang bermanfaat, aamiin 🤲</t>
  </si>
  <si>
    <t>October 2, 2024 6:53 am</t>
  </si>
  <si>
    <t>Bacaan
Surat al Baqarah ayat 236-237
Doa2
Doa sujud qur'an 85
Doa ada angin kencang 80
Doa naik kendaraan 100
Doa mohon kesehatan 80
Asmaulhusna 80
Makna kitabusshola 69-70
Report
Alhamdulillah pengajian berjalan dg lancar, amal sholih di tingkatin nderes bacaan dan murojaah doa-doanya ya Irsan. Untuk makna alhamdulillah tidak ada kendala,oiya next ngaji setelah selesai ngaji amsol kirim i foto hasil mangkulannya ya😊. semoga Alloh paring manfaat dan barokah. Aamiiin🤲🤲🤲</t>
  </si>
  <si>
    <t>October 2, 2024 7:00 am</t>
  </si>
  <si>
    <t>Bacaan
Surat al insan ayat 6-11
Tebak2 an tajwid
Mangkuli doa menjenguk orang sakit
Belajar membaca pegon di dalam teks turba
Makna kitabu jannah wannar hal. 33-34
Report
Bacaan, alhamdulillah cukup lancar
Tajwid, alhamdulillah menguasai
Pegon, cukup bagus, meskipun masih terbata- bata tapi dia bisa baca
Untuk  Makna tidak ada kendala
Semoga Alloh paring manfaat dan barokah. Aamiiin. Nice ngaji with you Abi😊😊 see you in the next ngaji
 .</t>
  </si>
  <si>
    <t>October 2, 2024 7:23 am</t>
  </si>
  <si>
    <t>Tilawati 1 halaman 6
&gt;Di deres lagi ya Cheryl. Supaya makin lancar bacaannya. Semangat🤗
Daily Doa
Doa Pagi dan Sore
Doa Raja Istighfar
Doa Ketetapan Iman
Doa Kedua Orang Tua
Doa Mencari Ilmu
Doa Meminta Ilham
Asmaul Husna 1-20
Surat Pendek
Al Fatihah
Al Falaq
An Nas
Al Ikhlas
&gt; Alhamdulilah, Cheryl sudah lumayan lancar. Amal sholih murojaah setiap hari ya Cheryl🤗👏
Semoga Allah memberi manfaat, lancar, dan barokah Cheryl, dilancarkan semua urusannya. Menjadi anak yang baik dan sholihah, dan berbakti kepada kedua orangtuanya. Amiin. Semangat Cheryll</t>
  </si>
  <si>
    <t>October 2, 2024 8:57 am</t>
  </si>
  <si>
    <t>1. Baca tilawati 5 hal.7 baris 1-4
Alhamdulillah lancar bisa m3ngikuti dan mengulang bacaan dengan benar 85%
Selanjutnya amalsholih nderes baris 5-8 yaa
2. Review doa menjenguk orang sakit 
3. Doa minta sehat
4. Doa minta ketetapan iman
5. Doa minta sabar
6. Doa minta ilham yg benar
7. Doa minta ilmu yg bermanfaat
8. Doa pagi sore
9. Doa kedua orangtua
10. Doankebaikan dunia akhirot
Alhamdulillah pengajian berjalan dengan lancar, hafalan 85% masih hafal cuman lupa depannya hehe,, semangat  kirana ^^</t>
  </si>
  <si>
    <t>October 2, 2024 9:57 am</t>
  </si>
  <si>
    <t>••Daily doa pembuka 
Doa pagi dan sore
Doa raja istighfar
Doa minta ilham
Doa mencari ilmu
Doa ketetapan iman
Doa kedua orang tua
Doa kebaikan dunia akhirat
Asmaul husna 1-20
Good job, bisa mengikuti dan melafalkan dengan baik! Soon mungkin bisa diharapkan lagi, agar bisa di praktekan dalam kesehariannya 💕
•• membaca tilawati jilid 3 hal 9
Bagus, bacaan sudah lancar dan panjang pendek sudah baik, but don't forget to lebih
di improve lagi okeyyy. Next meeting lanjut ke halaman berikutnya 🌷
••Murojaah doa-doa
Doa mau dan setelah makan
Doa mau dan setelah tidur
Doa masuk dan keluar wc
Doa sebelum dan sesudah wudhu
Good, but lebih ditingkatkan lagi hafalan doa-doa nya yaaa, agar bisa dipraktikkan sehari-hari 💕
••murajaah surat pendek
Al-fatihah
An-nas
Al-falaq
Al-ikhlas
Sudah bagus bacanya, tinggal di improve lagi nderesnya agar lebih hafal, keep on fire ❤‍🔥
Semangat dan lancar barokah buat abell, u are so smart. Don't forget to always be grateful 💕❤‍🔥</t>
  </si>
  <si>
    <t>October 2, 2024 2:19 pm</t>
  </si>
  <si>
    <t>Bacaan 
Tilawaty 4 hal. 5 the first four line
She did well then, we can continue to the last four lines
. Amal sholih nderes with mama ya jubilee
Asmaulhusna 1-45
Mungkin karna dia lagi batuk, jadi setiap habis batuk dia bingung sampe mana dia harus lanjutin . It's okay jubilee. 
Semoga Alloh paring manfaat dan barokah. See you tomorrow jubilee 🤗</t>
  </si>
  <si>
    <t>October 2, 2024 3:03 pm</t>
  </si>
  <si>
    <t>Tepuk-tepuk
Berdo'a
*Bacaan*
Tilawati 1 Hal 6
*Hafalan*
- Asmaul Husna 1-20
- An-Nas
- Al- Fatehah
Yeeyy we're going to new clap clap today, and liv wants to follow me.. it was touched..
And today liv introducing with mbak kyrane, alkhamdulillah...
See you next meeting livv..</t>
  </si>
  <si>
    <t>October 2, 2024 3:34 pm</t>
  </si>
  <si>
    <t>I. Bacaan . Al quran Surat Al an'am ayat 1-8
Alhamdulillah 80% Lancar AmaIsholih nderes lagi dirumah yaa...
2. Muroja'ah Surat pendek
Al fatihah
AN-nas
Al-Falaq
Al-ikhlas
Al-Asr
Al Kautsar
An nashr
3. Asmaulhusna 1-50
4. Game Tebakan Tentang Sholat
Alhamdulillah Pengajian berjalan dengan lancar
Tapi mohon maaf saat Zia baca al qur'an Suaranya Putus putus Sehingga kurang terdengar Jelas bacaanya🙏🙏
Tetap semangat grazia 🫶</t>
  </si>
  <si>
    <t>I. Bacaan Tilawatil 5 hal 7
Alhamdulillah lancar bisa mengikuti dan mengulang bacaan dengan Lancar
Insya alloh next ngasi kita belajar hal. 8 yaa ^^
2. Menulis doa baru
Doa Masuk Pasar
Arti beserta kefadholan
[ Alhamdulillah kerana bisa Memahami manfaat dan fungsi dari doa tersebut, Semoga bisa segera hafal sehingga bisa mudah mengamalkannya]
Alhamdulillah pengajian berjalan dengan lancar
Semoga selalu semangat Menuntut ilmu kirana 🫶🫶</t>
  </si>
  <si>
    <t>October 3, 2024 12:55 am</t>
  </si>
  <si>
    <t>Bacaan
Surat al Baqarah ayat 238-241
Alhamdulillah bacaan sdh bagus, tingkatin nderesnya ya Irsan terutama ketelitiannya, karna yg sering di jumpai saat irsan baca,idzhar di baca ikhfa'😅 .Soalnya irsan sdh punya nada baca Alqurannya  jadi tinggal menyesuaikan tajwidnya
Tebak2 an tajwid
Alhamdulillah Better than before, sudah nggak bingung lagi
Latihan baca pegon di dalam teks turba
Irsan bisa, tapi masih agak kagok- kagok. Gpp karna memang hal baru buat Irsan. Next week kita latihan lagi
 Report
Alhamdulillah pengajian bisa berjalan sampai menit ke 45,tp setelah itu speaker hp nya ibu doesn't working jadi kita selesaikan ngajinya lebih awal tapi irsan saya kasih PR untuk copy doa visiting sick people and tajwid alim lam  komariyah, alim lam syamsiyah on his notebook. Amal sholih take a picture and send it to me ya Irsan</t>
  </si>
  <si>
    <t>October 3, 2024 2:19 am</t>
  </si>
  <si>
    <t>1. Bacaan 
 Tilawaty 1 hal 18
&gt; Alhamdulillah Khodijah membaca Tilawaty nya sudah benar dan lancar, next meeting ke halaman selanjutnya yaay dan jangan lupa sering deres yaa cantiik🫶🏻
2. Hafalan doa-doa
- Doa Makan dan sesudah makan
- Doa tidur dan bangun tidur
- Doa masuk WC dan keluarnya 
&gt; Amalsholeh untuk selalu mempraktekan daily doa yaa khodijah🫶🏻 
3. Murajaah surat 
- Surat Al Fatihah 
- Surat Anass 
- Surat Al Falaq 
- Surat Al Ikhlas 
&gt; Amalsholeh untuk selalu murojaah dirumah untuk menambah menghafalnya 👍🏻
4. Menulis huruf Hijaiyah
د ر ث ص ض ط ظ س ش ج ح 
5. Daily doa 
- Doa Pagi dan sore
- Doa Raja istighfar
- Doa ketetapan iman 
- Doa minta Ilham yang baik  
- Doa mencari ilmu  
- Doa kedua orang tua 
- Doa Kebaikan Dunia akhirat
- Asmaul Khusna 1-25 (50%)
- Doa Bangun dari duduk
&gt; Asmaul Khusna nya sering dibaca yaa dirumah 
Semangaat terus Khodijah 🥰🔥
Semoga Alloh paring menjadi anak yang sholehah Berakhlaqul karimah, Alim Faqih dan mandiri, faham, sukses, cerdas, dan ilmu yang bermanfaat, aamiin ✨🤲🏻</t>
  </si>
  <si>
    <t>October 3, 2024 1:02 am</t>
  </si>
  <si>
    <t>*BACAAN*
Tilawati 6 Hal.33 ( please murojaah this page for tomorrow with mbak dila yaaa nadeen )
*HAFALAN*
- Asmaul husna 1-81 (banyak ke skip di pertengahan number 40 ke atas)
- Ketika akan makan dan selesai makan 100
- Masuk dan keluar WC 98
- Masuk dan keluar rumah 95
- Pagi dan sore 100
- Masuk dan keluar masjid 100
- Mohon kesehatan 100
- Ketika angin kencang 98
- Lailatul Qodar 85
- Ketika masuk pasar 100
- Berlindung dr siksa kubur 98
- Ketika ada petir 95
There is not pegon today, because the time was not enough, Insya Allah we do next meeting.. sempat cry sebentar tadi, saya kira mbak nadeen lagi mad at me, ternyata karena PR dari sekolahnya susah... oh iyaa.. jangan lupa check dulu dengan bunda, jawabannya sudah betul apa belum... semoga jawaban tadi bisa membantu yaa, dan mbak nadeen mendapatkan score 10,, Amiin</t>
  </si>
  <si>
    <t>October 3, 2024 2:49 am</t>
  </si>
  <si>
    <t>1. Bacaan QS. An nahl : 27-54
Alkhamdulillah good bacaan,but Dylan amal Solih yak always menderess bacaannya, jangan pas di ngaji okay brother terus juga amal Solih untuk pay intention to the tajweed and panjangnya yaa
2. Doa sujud Qur'an and dalil mengaji 
Belom tercapai hafalannya 
Semoga Dylan diberi semangat sehat dan kemudahan serta kelancarn seluruh aktivitas nya, Aamiin</t>
  </si>
  <si>
    <t>October 3, 2024 3:56 am</t>
  </si>
  <si>
    <t>1. opening, Alhamdulillah we're sehat, have free time for ngaji, and still in Allah's guidance
2. manqul hadist jannah wannar, halaman 54-56, tentang kita akan di tanya, umur, harta, knowledge, and our body dugunakan utk apa saja, cara dpt nya bgmn halal or not.
and also org yg bangkrut di akhirat itu seperti apa.
3. Pengertian rukun islam and rukun iman, alhamdulillah she knows it all.
NB: semoga tetap semangat ngaji nya. dikasih ilham yyg baik oleh Allah, kalau2 ditanya2 oleh roommate nya ttg islam, kayla bisa jawab gracefully. aamiin</t>
  </si>
  <si>
    <t>October 3, 2024 1:22 pm</t>
  </si>
  <si>
    <t>- Bacaan:
&gt; Tilawati 5 hal 13
(Bacaan bagus dan bisa mengikuti)
- hafalan 
&gt; Doa pagi sore
&gt; Doa kedua orgtua 
&gt; Doa naik kendaraan 
&gt; Doa minta surga selamat dari neraka 
&gt; Doa berlindung dari amalan jelek
&gt; Doa kebaikan dunia dan akhirat 
&gt; Surat alfalaq
&gt; Surat al-kafirun 
&gt; Surat alhumazah
Semoga Allah paring manfaat lancar dan barokah</t>
  </si>
  <si>
    <t>October 3, 2024 2:01 pm</t>
  </si>
  <si>
    <t>A. Baca Tilawati 1 halaman 19
• Alkhamdulillah khodijah sudah mampu. Bisa lanjut ke next page. Tinggal fokus sama penyebutan huruf hijaiyah tunggal.
B. Murajaah
Doa untuk kedua orang tua
Doa kebaikan dunia dan akhirot
Doa mencari ilmu yang bermanfaat
Doa minta ilham yang baik
Doa ketetapan iman
Doa pagi dan sore
Do sebelum dan sesudah makan
Doa sebelum dan sesudah tidur
Doa keluar dan masuk WC
Doa berdiri dari duduk
Asmaul husna 1-20
NOTE
• Semoga nextnya khodijah bisa lebih fokus lagi buat ngaji😅😅</t>
  </si>
  <si>
    <t>October 3, 2024 2:05 pm</t>
  </si>
  <si>
    <t>A. Bacaan Surat Al Baqarah ayat 102-105
• Alkhamdulillah Zahra bacaannya sudah cukup lancar. Tinggal dibanyakin deres nya aja.
• Doa setelah membaca al quran (reading the text)
B. Murajaah
&gt;Asmaul Husna 1-30
- 26-30 belum hafalan
&gt; Surat Al Fill
&gt; Surat Al Kafiruun
&gt; Surat Al Kautsar
&gt; Surat Al Maun (sedikit lupa)
&gt; Surat Al Quraisy ( more hafalan)
- Doa minta ilham yang baik
- Doa mencari ilmu yang bermanfaat
- Doa pagi dan sore
- Doa ketetapan iman
- Doa untuk kedua orang tua
- Doa kebaikan dunia dan akhirot
- Doa keluar dan masuk rumah
Amalsholeh practice daily doa. dan doa masuk rumah belum hafalan.
C. Makna K. Adilah 71-73
• Alkhamdulillah zahra bisa memahami materi dg baik. 
•NOTE•
• Hari ini ngajinya bareng sama mb Wulan juga
• Semoga Zahra bisa semangat ngaji nya. Bisa menambah kepahaman. Dan Allah paring lancar barokah untuk zahra memahami materi yang disampaikan. 
• Zahra bisa menyampaikan ulang point hadistnya.</t>
  </si>
  <si>
    <t>October 3, 2024 2:10 pm</t>
  </si>
  <si>
    <t>A. Bacaan Surat Asy-Syu’ara ayat 40-60
• Amalsholeh untuk menderes alquran setiap hari biar bisa improve.
B. Murajaah
Asmaul Husna 1-55
Doa mencari ilmu yang bermanfaat
Doa minta ilham yang baik
Doa untuk kedua orang tua
Doa kebaikan dunia dan akhirot
Doa pagi dan sore
Doa ketetapan Iman
Doa masuk dan keluar rumah
Surat Al Kafirun
Surat At Takatsur
Surat Al Qoriah
• Amalsholeh untuk mempraktekkan daily doa
C. Makna K.Adilah Halaman 15-17
• Alkhamdulillah insyaallah dehan paham dengan materinya. Dibantu juga sama Pak Aji.
D. Mengetahui 4 tali keimanan
• Masih sering lupa
NOTE
• Hari ini lupa tidak membaca doa pengayoman in last😂</t>
  </si>
  <si>
    <t>October 3, 2024 2:36 pm</t>
  </si>
  <si>
    <t>Bacaan
Tilawaty 4 hal 5  the last four line
Alhamdulillah Jubilee sdh  cukup bagus membacanya cuma kurang sedikit🤏, InsyaAllah 1 x pertemuan yg akan datang dia sdh lancar
Asmaulhusna 1-55
Jubilee tinggal melancarkan lagi, karna batuk jadi dia terganggu pas baca asmaulhusna, terutama di no. 43 ke atas
PR nya
Nderes tilawaty dan asmaulhusna 1-55 with mama/ papa</t>
  </si>
  <si>
    <t>October 3, 2024 11:29 pm</t>
  </si>
  <si>
    <t>A. Baca Tilawati 1 halaman 20
• Amalsholeh besok mengulang lagi.
B. Murajaah
Doa untuk kedua orang tua
Doa kebaikan dunia dan akhirot
Doa mencari ilmu yang bermanfaat
Doa minta ilham yang baik
Doa ketetapan iman
Doa pagi dan sore
Do sebelum dan sesudah makan
Doa sebelum dan sesudah tidur
Doa berdiri dari duduk
Asmaul husna 1-20
C. Mengenal huruf hijaiyah (dinyanyikan)
NOTE
• Semoga nextnya khodijah bisa lebih fokus lagi buat ngaji😅😅</t>
  </si>
  <si>
    <t>October 4, 2024 1:03 am</t>
  </si>
  <si>
    <t>A. Baca surat Ghofir 50-58
• Alkhamdulillah bacaannya Tami sudah lancar. tinggal di banyakin menderesnya biar lebih lancar lagi.
B. Murajaah
Doa Asad
Ayat kursi
Asmaul Husna 1-99
C. Makna K.Shoum hal 44-45
• Alkhamdulillah Tami bisa menjelaskan ulang tentang materi yang sudah disampaikan.</t>
  </si>
  <si>
    <t>October 4, 2024 7:39 am</t>
  </si>
  <si>
    <t>1. Baca tilawati 4 halaman 32
&gt; Alhamdulillah Gabriel bisa membaca cukup baik tapi masih perlu diulang
2. Menderes surat surat pendek (Annas - AlQoriah)
3. PR
- Membaca Tilawati 4 hal 32
- Menghafalkan Surat Alqoriah 1-11
Semoga Alloh paring kemudahan, kelancaran, kebarokahan dan ilmu yang bermanfaat, aamiin 🤲</t>
  </si>
  <si>
    <t>October 4, 2024 12:59 pm</t>
  </si>
  <si>
    <t>Bacaan 
Surat Al baqoroh ayat 12-16
 He did well Alhamdulillah. Amal sholih tingkatin nderesnya ya Dwiki👍
Belajar lagi Tajwid mad jaiz munfasil and mad wajib muttasil
Tebak2 an tajwid
Untuk menebak tajwid selain mad wajib, mad jaiz, mad layyin dan mad arid lissukun dia sdh bagus. Untuk yg 4 tajwid ini karna masih bisa di bilang baru, dan ndilalahnya Dwiki bulan ini ngajinya jarang, jadi masih bingung
Check hafalan doa
Doa naik kendaraan
Sujud qur' an 
Menjenguk orang sakit
Tetimpa musibah
Melihat orang lain tertimpa musibah
Turun hujan
 Angin kencang
Masuk pasar asmaulhusna 1-99
Masuk pasar
Untuk hafalan doa, Dwiki banyak yg lupa. Terutama awalannya. Amal sholih kalo ada waktu longgar di deres ya 
Makna surat al a'rof ayat 54- 55
Maaf saya ganti makna al qur' an karna  ternyata Dwiki  adilah sdh sampai halaman 80.punya saya masih kosong😅 
Report
Alhamdulillah, pengajian berjalan dg lancar. Jaza kallohu hoiro Dwiki sdh menyempstkan waktu untuk ngaji, bacaan sdh bagus, tingkatkan ya😊👍👏 sampai jumpa di pengajian berikutnya👋. Semoga Alloh paring manfaat dan barokah🙏</t>
  </si>
  <si>
    <t>October 4, 2024 1:35 pm</t>
  </si>
  <si>
    <t>- Bacaan
&gt; Tilawati 5 hal 13
(Alhamdulillah bacaannya bagus dan bisa mengikuti, sering belajar untuk atur nafas ketika membaca)
- Materi lain 
&gt; Tell about makanan halal harom
Semoga Allah paring manfaat lancar dan barokah</t>
  </si>
  <si>
    <t>October 4, 2024 5:05 pm</t>
  </si>
  <si>
    <t>Hafiz-PTM</t>
  </si>
  <si>
    <t>1. Perkenalan 
2. Membaca Alquran surat alfatihah - albaqoroh ayat 5
3. Pre Test Hafalan Doa usia 6-7
- Doa Sebelum Tidur (80)
- Doa Bangun Tidur (75)
- D. Sebelum Makan (100)
- D. Sesudah Makan (70)
- D. Masuk Kamar Mandi (80)
- D. Keluar Kamar Mandi (80)
- D. pagi sore (80)
- D. Berbuka puasa (75)
- D. Minta Ilham yg baik (-)
Moga2 Allah jadikan hafiz anak yang sukses dunia dan akhirat nya ..amin</t>
  </si>
  <si>
    <t>October 4, 2024 5:11 pm</t>
  </si>
  <si>
    <t>1. Membaca Alquran Albaqoroh 6-10
2. Perkenalan dengan MT yang lain
3. Pre Test Hafalan Surat
&gt; Sudah hafal : annas-alkafirun, Al-Kautsar, Al maun, Al Quraisy, Al fiil, Al humazah, Al zalzalah, adh duha</t>
  </si>
  <si>
    <t>October 4, 2024 11:34 pm</t>
  </si>
  <si>
    <t>1. Bacaan Tilawati 6 pg. 33 
Good bacaan Nadeen but don't forget always menderes okay pretty 
2. Tajweed 
Menjelaskan dan mencari tajweed: 
Idhar halqi 
Idghom bilgunnah 
Ikhfa'
Waaaaah, Daebak Nadeen you're so sigma 
3. Hafalan : 
Ad Dhuha
Al fiil 
Al zalzalah 
Al alaq (lupa²)
Al fatihah
Al lail (lupa²) 
Jangan lupa me review lagi yak hafalannya dan Masih ada surat² lagi but the time is over and time to sleep for Nadeen 
4. Halal &amp; Harom 
Belum tercapai
Semoga Alloh paring Nadeen busa menjaga hafalannya, bisa menjadi anak yg solihah anak yg rajin dalam hal ibadah, hal sekolah. Dan bisa menjadi anak yg berakhlaqul Karimah, alim faqih dan mandiri,aamiin 
See you on next week nadeen</t>
  </si>
  <si>
    <t>October 5, 2024 1:33 am</t>
  </si>
  <si>
    <t>1. Baca Alquran Al Baqarah ayat 38-48 + doa after reading Al-Qur'an 
2. Asmaul Husna 1-99 
3. Surat Al fil + surat Al humazah 
4. 4 tali keimanan ( bersyukur) 
Report: 
&gt; Kita ngaji bareng dengan Mb Neda 
&gt; Alhamdulillah Dawud mengikuti pengajian dengan baik, bisa fokus, dan sangat seru 
&gt; Asmaul Husna, Alhamdulillah Dawud hafal smpai 85 dengan baik, hanya terlalu buru buru saat menghafal, 
&gt; Surat Al filnya panjang pendeknya sedikit salah, mungkin jarang dimurajaah,
&gt; Surat Al humazah masih proses menghafalkan 
&gt; Penjelasan sedikit mengenai 4 tali keimanan tentang bersyukur 
Homework: 
&gt; 1. Write Asmaul Husna 86-99 and memorize it
&gt; 2. Voice record when baca surat Al humazah
Fighting Dawud 🪄🖤
Semoga Alloh paring menjadi anak yang faham, sukses,cerdas, dan ilmu yang bermanfaat, aamiin 🤲
Fighting Dawud</t>
  </si>
  <si>
    <t>bacaan surat al insan ayat 12-19 alhamdulillah baik
penjelasan 4 tali keimanan (khusus bab syukur) wajibnya syukur atas hidayah dan ancaman kehilangan hidayah jika dkufuri 
makna surat albaqoroh 144-149 pembahasan ttg qiblat, sejarah perpindahan qiblat, peselisihan orang musrik -ahlikitab dan munafiq ttg perubahan/inkonsistensi arah kiblat, yang semua itu adalah ujian bagi orng iman, sanggup sakdermo toat atau ikut terpengaruh logika manusia
semoga Alloh paring ilmu yang manfaat barokah, amin</t>
  </si>
  <si>
    <t>October 5, 2024 1:44 am</t>
  </si>
  <si>
    <t>1. Asmaul Husna 1-99 
2. Baca tilawati 5 page 1 ( 3 line ) 
3. Doa minta kesabaran 
Report: 
&gt; Alhamdulillah Chester bisa mengikuti pengajian dengan baik walaupun sempat ada kendala di meet, Alhamdulillah bisa berjalan dengan baik 
&gt; Alhamdulillah Chester bisa baca tilawati dengan baik, hanya perlu diulangi sekali lagi untuk melancarkan, 
&gt; Chester belum sempat menulis doa minta kesabaran, insyaalloh next ngaji ya, dan dalam proses menghafalkan
Fighting Chester 🖤🪄
Semoga Alloh paring menjadi anak yang faham, sukses,cerdas, dan ilmu yang bermanfaat, aamiin</t>
  </si>
  <si>
    <t>October 5, 2024 1:48 am</t>
  </si>
  <si>
    <t>1. Baca tilawati 4 page 5 ( 4 last line ) 
2. Asmaul Husna 
Report: 
&gt; Alhamdulillah jubilee bisa mengikuti pengajian dengan sangat baik, walaupun dia sedang sakit, sering batuk,semoga Alloh paring jubilee bisa cepet sembuhh 🖤
&gt; Asmaul Husna Alhamdulillah bisa meningkat, saya baca dan dia bisa menirukan dengan menghafal keliatan 5 , semngat menghafalkan jubilee 
&gt; Alhamdulillah jubilee baca dengan sangat lancar, jadi bisa lanjut halaman 6 
Fighting jubilee 🖤🪄
Semoga Alloh paring menjadi anak yang faham, sukses,cerdas, dan ilmu yang bermanfaat, aamiin</t>
  </si>
  <si>
    <t>- bacaan seperti biasa,harusnya score 99 tp karena terburu2 jadi tajwidnya ada bbrp yg kurang pas sampai harus diulang bacanya jadi dikasih score 99 kurang 8 (hitung sendiri berapa hasilnya, irsan kan anak pintar) , kalo bisa jangan terburu2, enjoy percakapan dengan Allah
sama seperti ketika doa setelah baca alquran, mean it to say, karena is dari doanya adalah supaya disayangi dll.
- penjelasan 4 tali keimanan (khusus bab syukur) wajibnya syukur atas hidayah dan ancaman kehilangan hidayah jika dkufuri 
makna kitabussolah 70-71 . nanti kapan2 saya tes ya, difahami atau ga, soalnya kadang masih terdengar saat mangqulan ada suara lagi ngetik di komputer.
membahas materi yang akan diajarkan nanti saat pengajian caberawit (surat alhujurot ayat  10 -11 ) 
pembahasann ttg persaudaraan sesama islam , dan larangan meremehkan, merendahkan orang lain, karena pada hakikinya terkadang orang yang direndahkan lebih baik daripada kita.
betul bahwa mereka punya kekurangan tapi apakah kita tidak?
betul bahwa kita punya kelebihan tapi apakah mereka tidak?
respek orng lain terutama orang2 yang  lebih tua dr kita
semoga Alloh memberi ilmu yang bermanfaat dan barokah. amin</t>
  </si>
  <si>
    <t>October 5, 2024 3:34 am</t>
  </si>
  <si>
    <t>1. Baca tilawati 4 halaman 32
&gt; Alhamdulillah Gabriel bisa membaca cukup baik tapi masih perlu diulang
2. Menderes Doa doa harian
3. PR
- Membaca Tilawati 4 hal 32
- Menghafalkan Surat Alqoriah 1-11
Semoga Alloh paring kemudahan, kelancaran, kebarokahan dan ilmu yang bermanfaat, aamiin 🤲</t>
  </si>
  <si>
    <t>October 5, 2024 5:00 am</t>
  </si>
  <si>
    <t>1, bacaan tilawati 6 pg. 19-20 
alkhamdulillah good bacaan and she can baca by herself, imorove it by always menderes yaaa dinda 
2. daily doa and surat : 
&gt; D. mencari ilmu 
D. mau makan 
D. mencari ilmu 
D. minta ilham 
D. raja istighfar 
good memorize Dinda but amal solih yah always menderes menderes mendres lagi okay 
&gt; surat
S. an naas 
S. al falaq 
S. al ikhlas 
S. al lahab 
S. an nashr 
S. al kafirun (murojaah lagiiii) 
3. Aqidah : 
review pengertian quran hadis, and Dinda sedikit  make a joke and thats make our ngaji fun, alkhamdulillah 
semoga dinda alloh paring lancar dan barokah bisa mengamalkan ilmunya yg telah didapat 
,Aamiin aamiin</t>
  </si>
  <si>
    <t>October 5, 2024 3:18 pm</t>
  </si>
  <si>
    <t>1. Asmaul Husna 1-99 
2. Tilawati 5 page 1 ( 3 line ) 
3. Write doa kesabaran 
4. Write 4 tali keimanan 
Report: 
&gt; Alhamdulillah Chester bisa mengikuti pengajian dengan baik, walaupun dia merasa capek, 
&gt; Semangat menderes Chester, insyaalloh tambah sregep menderes bisa tambah meningkat dan lancar membacanya, 
&gt; Alhamdulillah chester know about 4 rope of Faith 
&gt; Dalam proses menghafalkan new doa 
Fighting Abang Chest 🖤🪄
Semoga Alloh paring menjadi anak yang faham, sukses,cerdas, dan ilmu yang bermanfaat, aamiin 🤲</t>
  </si>
  <si>
    <t>October 5, 2024 5:02 pm</t>
  </si>
  <si>
    <t>1. Bacaan QS Al infithor : 1-19 
Alkhamdulillah good bacaan and improve in mad thobi'i and the long bacaan yaps mb fit,xixix ganbatte mb fit 
2. Review : 
D. Pagi dan sore 
D. Ketetapan iman 
D. Kebaikan dunia dan akhirat 
D. Raja istighfar 
Dalil 5 bab and the meaning 
Dalil 4 tali keimanan and the meaning 
Don't forget to di review lagi yak mba 
3. Tajweed : 
Still learn and me-review lagii tajweed yg lupa² 
4. Mankul QS. Al infithor : 1-12 
Good mankul with mb nedha and good summary mb Fitri, you're so sigma 
May Alloh gives you to be mubalighot that berakhlaqul Karimah alim faqih and good behavior and my Alloh gives you his blessing where ever you are and family and still connecting in jamaah by 5 bab until in the hereafter, Aamiin Aamiin Aamiin 
See you on Canada mb fit, xixixi</t>
  </si>
  <si>
    <t>October 6, 2024 2:34 am</t>
  </si>
  <si>
    <t>1. Bacaan QS. An nahl:9-18 
Waaaawww good bacaan and so cool. Don't forget to always menderes lagi yah kk Zia 
2. Review doa²: 
D. Minta Ilham yg baik ✓
D. Ketetapan iman ✓
D. Pagi n sore ✓
D. Raja istighfar 
Asmaul Husna 1-40 ✓
&gt; Sedikit pengertian dan benefit dari doa pagi dan sore, and alkhamdulillah kk Zia in syaa Alloh faham
Semoga Alloh paring kk Zia semangat ngajinya Alloh paring kefahaman ke barokahan dan kelancaran dan dipermudah segala² keperluannya ,Aamiin Aamiim 
See u on top kk Zia</t>
  </si>
  <si>
    <t>October 6, 2024 6:48 am</t>
  </si>
  <si>
    <t>1. Bacaan Al Quran Surat Al Baqoroh 11-16
&gt; alhamdulillah sudah lancar baca quran nya, hanya saja bacaan mad thobi'i nya perlu diperhatikan lagi supaya tidak kepanjangan bacanya
2. Murojaah doa2 materi usia 6 tahun dan pretest materi doa usia 7 tahun
3. Menulis 5 baba
&gt;alhamdulillah secara keseluruhan, hafiz dapat mengikuti sesi pengajian dengan sangat baik dan perhatian
Moga2 Allah paring manfaat dan barokah.. amin</t>
  </si>
  <si>
    <t>October 6, 2024 11:05 pm</t>
  </si>
  <si>
    <t>1. Bacaan Al Qur'an surat An nahl ayat 55-72
2. Makna Al Qur'an surat Al Baqarah ayat 159-163
Note :
Alhamdulillah pengajian berjalan dengan lancar dan baik,dylan ngajinya juga semangat,
Untuk materi bacaan Alhamdulillah juga lancar, bacaan Dylan juga baik dan jelas, tapi masih ada beberapa kesalahan saat membaca (dengung saat bacaan tidak dengung)
Amal sholih dirumah mas dylan diperbanyak lagi nderes nya dan jangan terburu-buru.
Untuk makna juga berjalan dg lancar dylan bisa menerima materi dg baik.</t>
  </si>
  <si>
    <t>October 7, 2024 12:18 am</t>
  </si>
  <si>
    <t>1. Baca tilawati 4 halaman 32
&gt; Alhamdulillah Gabriel bisa membaca dengan sangat baik dan lanjut ke halaman 33
2. PR
- Membaca Tilawati 4 hal 33
- Mempraktekan doa doa harian
Semoga Alloh paring kemudahan, kelancaran, kebarokahan dan ilmu yang bermanfaat, aamiin 🤲</t>
  </si>
  <si>
    <t>October 7, 2024 12:31 am</t>
  </si>
  <si>
    <t>1. Opening. And I asked what makes you feel grateful? She answered she could read book all day. Alhamdulillah.
And she feels excited gonna have dancing performance in 3 weeks. May Allah make it easy. Aamiin.
2. Doa by her
3. Read Tilawati 3 page 10-11 (only first 3 lines) Alhamdulillah Q ngerti ءْ،تْ،عْ.
And lumayan utk kontrol nafas nya pas kalimat nya panjang. Good job Q!
4. We talked about Tata Krama and adab. I just know she has plants to take care of. She's independent enough.
5. Doa by her.
NB: Alhamdulillah ngaji lancar. She followed it good. Semoga makin semangat ngaji nya Q!</t>
  </si>
  <si>
    <t>October 7, 2024 1:06 am</t>
  </si>
  <si>
    <t>Membaca Al-quran (ayat 54-58) 
-Alhamdulillah Dawud do it very well! Mungkin  sekedar koreksi untuk panjang pendek dan gunnahnya, lebih di perhatikan lagi. 
Membaca doa setelah membaca al-Qur'an
-for today keren banget, Dawud mau baca doa tanpa di tuntun, he read by himself we'll 😁
Ma'na k.busholah page no. 2 the last part. 
-bisa menulisnya dengan baik, bisa membaca ulang keterangan yang sudah disampaikan dengan baik dan lancar. Semangat Dawud!!! 
Read Asmaul Husna 1-99
-sudah lancar, but for the last part Dawud masih belum hafal. It's okey, sering di deres yaa ✨
Surat al-fill &amp; al-humazah 
-untuk surat al-fiil nya lebih sering dibaca dan di deres ya, supaya tidak lupa lagi. 
Dan tadi untuk surat al-humazah nya Dawud membaca dari al-quran, it's okey but trying to memorize it okeyy. Sering dibaca dan di deres dirumah. 
4 tali keimanan
-bisa menjelaskan dan memberi contoh tentang be grateful, mungkin 3 poin yang lain bisa dijelaskan oleh Dawud kedepannya. 
Untuk ngaji hari ini Dawud hebat!! Udah semangat. Mau improve baca sendiri doa setelah membaca quran. Kedepannya ditingkatkan terus, dan juga ketika dirumah jangan lupa untuk Menderes okeyyy. 
Lancar barokah, keep on fire ❤‍🔥</t>
  </si>
  <si>
    <t>October 7, 2024 1:14 am</t>
  </si>
  <si>
    <t>Materi
- Tilawati 6 halaman 20
Dinda sudah bagus membacanya, meskipun baru pertama kali membaca. Tapi Dinda agak kurang tepat di tajwid ikhfa haqiqi. 
&gt; Amal sholih di deres lagi ya Dinda, bacaannya, insyaallah next meeting baca halaman ini lagi. Goodjob Bravo Girl✨✨👏
Doa- Doa
- Doa Kedua Orang Tua
- Doa Kebaikan Dunia Akhirat
- Doa Masuk dan Keluar WC
- Doa Raja Istighfar
- Doa memakai pakaian
- Doa sebelum dan sesudah makan
- Doa sebelum dan bangun tidur
- Doa pagi sore
 &gt; Hampir semua doa ini Dinda sudah hafal, tapi kadang lupa awalannya. Dibaca setiap hari ya, Dinda. Supaya makin lancar. 
Surat Alkafirun
&gt; Dinda mampu membaca dan menirukan bacaan surat Alkafirun dengan benar. Sering di deres ya, Bravo Girl✨
Ihsan
&gt; Dinda mampu menerapkan praktek ihsan kepada keluarganya. Berbuat baik kepada keluarga. Oh iya, Dinda sudah salim kepada kedua ortu sebelum berangkat sekolah, jangan lupa doanya ya, Din.
Hari ini Dinda sudah bisa fokus pada materi. Semoga Allah jadikan Dinda anak yang sholihah, cerdas, berakhlaqul karimah. Aamiiin. Lancar barokah, Bravo Girl✨🤗</t>
  </si>
  <si>
    <t>October 7, 2024 1:44 am</t>
  </si>
  <si>
    <t>Materi
Tilawati 6 halaman 19
&gt; Bacaan Dinda sudah sangat baik. Next meeting baca halaman berikutnya ya, Din. Bravo👏👏
Dzikir setelah shalat
&gt; Dinda agak kurang fokus ya mungkin, jadi tadi dia belum bisa menirukan dzikir setelah shalat
Murajaah Surat
Surat An Nas- Al Kafiruun
&gt; Dinda sudah baik hafalannya, tajwidnya, mulai dari surat annas-an nashr. Di surat Al kafiruun Dinda sebenarnya sudah bisa, tapi mungkin agak lupa urutannya. Sering" dibaca ya Din🤗
Rukun Iman, Islam, 
&gt; Bagian rukun Iman, Dinda sudah mampu menyebutkan. Tapi untuk rukun Islam, Dinda kurang memperhatikan pengajar. 
Semangat Dinda. Semoga Allah jadikan Dinda anak yang shalihah, cerdas,dan berakhlakul karimah. Aamiiin. Lancar barokah🤗</t>
  </si>
  <si>
    <t>October 7, 2024 4:18 am</t>
  </si>
  <si>
    <t>1 -  Membaca Asmaul Husna 1-99 bergantian 
2 - Membaca Tilawati 5 hal .1
&gt; Alhamdulillah chester mau membaca 1 halaman meskipun ada jeda2 nya😅
Tapi pas di challenge baca ulang 1 baris biar bisa naik ke hal. Berikutnya Alhamdulillah ternyata bisa lancar
Sehingga boleh naik ke hal. 2
Mohon maaf ngajinya faster karena mbak azki nya agak sakit kepala
Moga2 Allah paring chester menjadi anak yang sukses dunia akhirat amin</t>
  </si>
  <si>
    <t>October 7, 2024 2:28 pm</t>
  </si>
  <si>
    <t>1. Bacaan QS an nahl : 73-87 
Alkhamdulillah good bacaan, amal Solih always menderes lagi bacaannya and always slowly don't be faster yak
2. Makna Al Qur'an: 164-165 
 good Dylan, semoga Alloh paring Dylan selalu semangat dan don't be sleepy,xixixi 
Maaf I take too long because I was looking for my quran first, actually today is hadis but Dylan miNTA Alquran 
Okay see you next week Dylan,bye.....</t>
  </si>
  <si>
    <t>October 7, 2024 2:25 pm</t>
  </si>
  <si>
    <t>1. Bacaan Alquran surat Al Ghafir (40) ayat 50-58 + doa setelah membaca Alquran 
2. Makna Alquran surat Al Baqarah ayat 231-233 
Report: 
&gt; Alhamdulillah Tami bisa mengikuti pengajian dengan sangat baik 
&gt; Alhamdulillah bacaannya sangat baik dan benar, 
&gt; Alhamdulillah Tami bisa mengikuti makna dengan baik, dan Insyaalloh Tami memahami tentang isi ayat nya, tentang kasus istri mendapat talak 
Fighting Tami, good job boy 👍
Semoga Alloh paring menjadi anak yang faham, sukses,cerdas, dan ilmu yang bermanfaat, aamiin</t>
  </si>
  <si>
    <t>October 7, 2024 5:38 pm</t>
  </si>
  <si>
    <t>1. Doa pembuka 
Doa pagi sore
Doa raja istighfar
Doa minta ketetapan iman
Doa iman ilham yg benar
Doa minta ilmu yg manfaat
Doa kedua orangtua
Doa kebaikan dunia akhirot
Asma'ulhusna 1-20
2. Baca tilawati 3 hal.10 
=&gt; Alhamdulillah abell bisa mengikuti dan mengulang bacaan dengan baik dan lancar 
3. Muroja'ah surat2 pendek 
Al fatihah
Annaas
Al falaq
Al ikhlas 
4. Etiquette of dressing and grooming (bagi perempuan)
=&gt; alhamdulillah abell bisa memperhatikan materi dengan baik, dan sangat tertarik sekali untuk lebih dalam mengetahui tentang pakaian yg syar'i. 
Alhamdulillah pengajian berjalan dengan lancar
Seperti biasa abell sangat semangat dalam menuntut ilmu
Semoga ilmu yg kami sampaikan bisa bermanfaat dan barokah untuk abell ...</t>
  </si>
  <si>
    <t>October 7, 2024 5:49 pm</t>
  </si>
  <si>
    <t>1. Bacaan tilawati 5 hal.8
=&gt; Alhamdulillah kirana bisa mengikuti dan mengulang bacaan dengan baik dan lancar, amalsholih nderes lagi dirumah supaya tambah lancar dan bisa segera naik ke hal.berikutnya
2. Materi 4 TALI KEIMANAN 
(BERSYUKUR)
=&gt; Alhamdulillah kirana bisa memperhatikan isi materi dengan baik dan sudah bisa memahami arti bersyukur, bagaimana harus bersyukur dan kepada siapa saja yg wajib disyukuri 
Alhamdulillah pengajian berjalan dengan lancar, 
Seperti biasa kirana sangat semangat dalam menutut ilmu
Semoga ilmu yg sudah kami sampaikan alloh paring menjadikannya faham, bermanfaat dan barokah</t>
  </si>
  <si>
    <t>1. Bacaan tilawati 5 hal.8
=&gt; Alhamdulillah setelah dilakukan pengetesan bacaanya 85% lancar dan sudah faham cara membaca hukum tajwid iqlab 
Lulus dan naik ke halaman berikutnya
Good job kirana 
2. Muroja'ah surat2 pendek 
Alfatihah
An naas
Al falaq
Al ikhlas
Al asr
An nashr
Al kautsar
Al kafirun 80%
Al maa'uun 
Al fiil
Al quroisy
Al humazah
At takatsur
Al qori'ah ayat 1-5 (80% hafal) 
3. Asma'ulhusna 1-65
Untuk 1-45 alhamdulillah hafal
46-65 masih sering lupa hehe 
4. Review semua doa2 harian dan tebak judul doa 
(Materi usia 6-9th)
Alhamdulillah hafalan doa 90% hafal dengan nama doanya juga, selebihnya ada beberapa doa yg lupa bagian depannya
Alhamdulillah pengajian berjalan dengan lancar, 
Seperti biasa kirana sangat semangat dalam menutut ilmu
Semoga materi yg sudah dihafal dan di amalkan alloh paring menjadikannya faham, ilmunya bermanfaat dan barokah</t>
  </si>
  <si>
    <t>October 8, 2024 12:02 am</t>
  </si>
  <si>
    <t>1. Murojaah Surat An Naba dan An Naziat
2. Membaca Alquran ayat 17-20
3. Latihan menulis Pegon 
&gt; Alhamdulillah hafiz dapat mengikuti pengajian dengan baik, bacaan nya juga cukup baik tinggal di perhatikan lagi panjang pendeknya
&gt; Untuk latihan menulis Pegon insyaallah dilanjutkan besok
Moga2 Allah paring manfaat dan barokah</t>
  </si>
  <si>
    <t>October 8, 2024 1:20 am</t>
  </si>
  <si>
    <t>1. Bacaan Tilawati 6 pg. 33 
Alkhamdulillah good bacaan and don't forget to always menderes. Besok mba Nadeen bisa baca next page 
2. Daily doa²: 
D. Kedua orangtua 100
D. Masuk n keluar WC 98
D. Masuk n keluar rumah 100
D. Ketika ada angin kencang 98
D. When Lailatul qodar 90
D. Minum susu 92
D. Minta Ilham yg baik 97
D. Seeking knowledge 1&amp;2 95
D. Minta kesehatan 98
D. Berkindung dari syirik (sedikit bingung yak)
Waaawwww, good job mba Nadeen, semoha next meeting bisa lebih banyak lagi doa² nya yak, xixixi 
3. Belajar opening speech 
Still learn, good luck Nadeen 
May Alloh bless you Nadeen, hopefully His blessing for you and your family wherever whenever you are n family, Aamiin
See you on top and byee...</t>
  </si>
  <si>
    <t>October 8, 2024 5:43 am</t>
  </si>
  <si>
    <t>A. Bacaan Surat Asy-Syu’ara ayat 61-83
• Amalsholeh bisa lebih sering membaca Al Quran
B. Murajaah
Asmaul Husna 1-55
Doa mencari ilmu yang bermanfaat
Doa minta ilham yang baik
Doa untuk kedua orang tua
Doa kebaikan dunia dan akhirot
Doa pagi dan sore
Doa ketetapan Iman
Doa masuk rumah
Doa pengayoman (sebelum penutupan)
Surat Al Lahab
Surat Al Kafirun
Surat Al Qoriah
• Amalsholeh untuk mempraktekkan daily doa
C. Makna K.Adilah Halaman 17-18
• Alkhamdulillah insyaallah dehan paham dengan materinya. Dibantu juga sama Pak Aji.
NOTE
• Insyaallah next meeting bisa nambah hafalan asmaul husna 56-60</t>
  </si>
  <si>
    <t>October 8, 2024 6:01 am</t>
  </si>
  <si>
    <t>A. Bacaan surat al-baqarah ayat 106 - 112 
B. Tajwid idgham bighunnah dan bilagunnah
 • Alhamdulillah paham tadi tak jelasin juga lewat tilawati alhamdulilah paham.
C. Murajaah Surat
Al Quraisy 
Al Maun
al-kautsar 
an-nasr</t>
  </si>
  <si>
    <t>October 8, 2024 6:04 am</t>
  </si>
  <si>
    <t>Makna K. adilah halaman 73-75
• Alkhamdulillah zahra bisa memahami materinya. Dan bisa menjawab pertanyaan</t>
  </si>
  <si>
    <t>October 8, 2024 6:06 am</t>
  </si>
  <si>
    <t>Ikut mb santi jemput zahra ke asrama</t>
  </si>
  <si>
    <t>October 8, 2024 9:15 am</t>
  </si>
  <si>
    <t>1. Nasehat 4 tali keimanan ( Mas Ammar ) 
- mengagungkan dan mempersungguh 
2. Murajaah Asmaul Husna 1-85
3. Surat Al fil dan Al humazah, 
4. Bacaan Al Baqarah ayat 49-53 ( Wulan ) 
Report: 
&gt; Alhamdulillah Dawud bisa mengikuti pengajian dengan sangat baik, 
&gt; Untuk bacaanya sedikit kurang lancar, koreksi untuk qolqolah dan panjang pendeknya, 
&gt; Surat Al humazah masih pr yaa
Fighting Dawud 🪄 🖤 
Semoga Alloh paring menjadi anak yang faham, sukses,cerdas, dan ilmu yang bermanfaat, aamiin 🤲</t>
  </si>
  <si>
    <t>October 8, 2024 9:24 am</t>
  </si>
  <si>
    <t>1. Bacaan Tilawati 4 halaman 6 ( line 1-5) 
2. Surat an Nashr 
Report: 
&gt; Alhamdulillah jubilee bisa mengikuti pengajian dengan sangat baik, meskipun sedang sakit tapi masih bisa ceria, get well soon jubilee 🤲
&gt; Surat an Nashr kita memorize ayat 1-3, jubilee agak sedikit lupa, 
Fighting jubilee 🖤🪄 
Semoga Alloh paring menjadi anak yang faham, sukses,cerdas, dan ilmu yang bermanfaat, aamiin 🤲</t>
  </si>
  <si>
    <t>October 8, 2024 9:27 am</t>
  </si>
  <si>
    <t>1. Bacaan : Al-Baqarah 113-119 
2. Murajaah Asmaul Husna 1-30 
3. Surat Al Quraisy 
4. Praktik wudhu dan sholat 
5. Makna hadist adillah halaman 75 next page 76
Report: 
&gt; Alhamdulillah Zahra bisa mengikuti pengajian dengan sangat baik 
&gt; Untuk bacaanya sudah lancar, amalsholih doa setelah membaca Alquran mulai dihafalkan nggih,
&gt; Alhamdulillah untuk makna Zahra bisa mengikuti dan bisa reconvey dengan baik 
&gt; Asmaul Husna 1-30 sudah hafal, insyaalloh bisa ditambah 
&gt; Surat Al Quraisy sudah hafal, Alhamdulillah 
Fighting Zahra ☺️ 
Semoga Alloh paring menjadi anak yang faham, sukses,cerdas, dan ilmu yang bermanfaat, aamiin 🤲</t>
  </si>
  <si>
    <t>October 8, 2024 1:37 pm</t>
  </si>
  <si>
    <t>Bacaan :
- Tilawati 5 hal 13
(Alhamdulillah bacaan bagus dan bisa mengikuti)</t>
  </si>
  <si>
    <t>October 8, 2024 1:38 pm</t>
  </si>
  <si>
    <t>- Bacaan :
&gt; Tilawati 5 hal 14
(Alhamdulillah Mikail bisa mengikuti dengan baik, amsol sering di deres untuk pengucapan qolqolah)
Semoga Allah paring manfaat lancar dan barokah</t>
  </si>
  <si>
    <t>October 8, 2024 1:59 pm</t>
  </si>
  <si>
    <t>1. Baca Al-Qur'an Surat Al An'am ayat 19-24
Alhamdulillah seperti biasa bacaannya lancar hanya saja grazia Per lu lebih teliti ketikaberhenti supaya di kalimat yang tepat. 
2. Muroja'ah surat Surat pendek
Alfatihah 85%
An naas 90%
Al Falaq 90%
Al ikhlas 90%
Al Asr 90%
Al Kautsar 90%
An- Nashr 80%
3. Asmaulhusna 1-40
4. Review doa Materi usia 6-7th
5. Doa Ketik a masuk masjid dan keluar masjid
Alhamdulillah pengajian berjalan dengan lancar
semoga Alloh parang ilmunya bermanfaat dan barokah
Semoga senantiasa senang dan ikhlas dalam menuntut ilmu
semoga Alloh paring kefahaman yang barokah
aamiin.....</t>
  </si>
  <si>
    <t>I . BacaanTilawaty 5 hal. 9 (baris 1_4)
Alhamdulillah lancar kirana bisa mengikuti dan mengulang bacaan
dengan lancar, Jangan lupa nderes lagi dirumah diwaktu longgar yaaa
2. hafalan Surat All-Qoriah
alhamdulillah ayat 1-4 sudah hafal
ayat 5 masih dalam Proses menghafal
3. Review doa Menjenguk orang sakit
4. Review doa masuk pasar
5. Menulis Angka Arab
Alhamdulillah sudah diajarkan oleh bapaknya dirumah sehingga ketika di test sudah pandai sekali nulisnya
Good job anak Sholehah.....
Alhamdulillah pengajian berjalan dengan lancar
Semoga Alloh menambah kefahaman padamu dan semoga ilmunya bermanfaat dan barokah.
Aamiin. ...</t>
  </si>
  <si>
    <t>October 8, 2024 3:14 pm</t>
  </si>
  <si>
    <t>1. Bacaan Tilawati 2 pg. 5 
Waww alkhamdulillah good bacaan mas khay, but don't forget to always menderes yak 
2. Daily doa² : 
D. Mau dan setelah makan 
D. Masuk dan keluar WC 
D. Kedua orangtua 
D. Kebaikan dunia akhirat 
D. Minum susu 
3. Menulis tata Krama mau tidur 
Alkhamdulillah udah dapat 3 poin and mas khayri bagus jug tulisannya, Masya Alloh 
4. Show his game 
It's so funny tho,xixixi
Semoga mas khay tambah lancar,tambah pinter,tambah semangat dan diberi kemudahan dalam mencarj ilmunya, Aamiin</t>
  </si>
  <si>
    <t>October 9, 2024 12:09 am</t>
  </si>
  <si>
    <t>1. Baca tilawati 4 halaman 33
&gt; Alhamdulillah Gabriel bisa membaca dengan cukup baik tapi masih banyak yang salah
2. Membaca surat surat pendek
3. PR
- Membaca Tilawati 4 hal 33
- Menderes surat surat pendek yang sudah dihafal
Semoga Alloh paring kemudahan, kelancaran, kebarokahan dan ilmu yang bermanfaat, aamiin 🤲</t>
  </si>
  <si>
    <t>October 9, 2024 1:55 am</t>
  </si>
  <si>
    <t>*Berdo'a sebelum mengaji*
- Minta Ilmu yg Bermanfaat
- Minta Ilham yg baik
- Nabi Musa
*HAFALAN*
1.	Asmaul Husna ( 1 – 50 )
2.	Ketika Akan Tidur dan Bangun Tidur 100
3.	Ketika Akan Makan dan Selesai Makan 98
4.	Kebaikan Dunia dan Akhirat 100
5.	Untuk Kedua Orang Tua 100
6.	Masuk dan Keluar WC 100
7.	Pagi dan Sore  100
8.	Memakai Pakaian 100
9.     Sebelum dan Sesudah Wudhu 95
10.   Ketika ada petir 83
11.   Dzikir sesudah sholat (read)
12.   Keteapan Iman 98
13.   Masuk dan Keluar Rumah 93
Awal pertemuan dulu mas rambo sering tanya awal2annya, tp hari ini mas rambo hanya tanya beberapa aja, alkhamdulillah sudah menguasai..
*BACAAN*
- Q.S. Al-Baqarah ayt. 260-261 ( bacaan mas rambo sudah meningkat, panjang pendek nya juga, dan jika nafasnya gk sampai pada tanda pemberhentian, berhenti saja gpp ya mas rambo, khawatirnya nanti malah ngos ngos an, hehehe )
*KEILMUAN*
- Mention 4 Tali Keimanan, dan melanjutkan explain no.4
*PR*
- Menderes Q.S. Al-Baqarah ayt. 262-264
- Murojaah Dzikir sesudah Sholat ( mohon mas rambo bisa minta di semakkan bunda atau ayah yaa, yg Allohumma antasalam nya belum hafal, bunda bisa d check d bukunya mas rambo, sudah ada catatannya Insya Allah )
- Murojaah Surat Al-Qari'ah ( ayat 6 ke atas sering terbalik atau kadang terskip )
Semoga Allah paring manfaat dan barokah, amiinn...</t>
  </si>
  <si>
    <t>October 9, 2024 2:51 am</t>
  </si>
  <si>
    <t>Bacaan 
Surat al insan 20-25
Belajar membaca pegon dalam teks turba
Murojaah doa2
Doa visiting sick people
Doa sujud qur'an
Doa entering market
Doa mohon kesehatan 
asmaulhusna 1-99
Doa ada angin kencang
Makna jannah wannar  halaman 35-36
Report
Alhamdulillah  pengajian berjalan dg lancar, tidak ada kendala,Bacaan Abi lancar, belajar pegonnya mulai banyak kemajuan, kalau untuk doa2 memang masih tahap melancarkan. Kalau untuk makna alhamdulillah ada mas zul yg bantu memilihkan kata yg tepat jadi Alhamdulillah pengajiannya tidak ada kendala. Semoga Alloh paring manfaat dan barokah. Aamiiin🤲</t>
  </si>
  <si>
    <t>October 9, 2024 10:34 am</t>
  </si>
  <si>
    <t>•doa-doa
Doa mau dan setelah makan
Doa masuk dan keluar kamar mandi
Doa pagi dan sore
Doa raja istighfar
Doa minta ilham yang baik
Doa ketetapan iman
Alhamdulillah Cheryl ikuti dengan semangat, sering-sering di deres ya agar tidak lupa doanya. 
•murojaah surat pendek
Al-Fatihah
An-nas
Al-falaq
Al-ikhlas
Beberapa Cheryl sudah tau, tapi sering-sering di deres dirumah yaa agar tidak lupaa hafalannya. 
•Tilawati jilid. 1 hal. 8
Bacaan Cheryl sudah bagus, bisa mengikuti dengan baik dan semangat. 
•PR menulis
Karna tadi Cheryl minta buat menulis, jadi tadi diberi tugas menulis huruf hijaiyah alif, ba, ta, tsa, jim, kha, kho. Alhamdulillah Cheryl kerjakan dengan baik 🙌🏻
Cheryl keep on fire! Tadi mungkin karena masih kurang enak badan, jadi Cheryl ngerasa gerah dan ditengah ngaji minta lepas kerudung. It's okayy, tapi kedepannya terus dipakai yaa! Semangat Cheryl, semoga ilmunya manfaat dan barokah 💗</t>
  </si>
  <si>
    <t>October 9, 2024 11:02 am</t>
  </si>
  <si>
    <t>Materi 
Daily Doa
Doa Raja Istighfar
Doa Ketetapan Iman
Doa Pagi dan Sore
Doa Sebelum dan  Sesudah Tidur
Doa Sebelum dan Sesudah Makan
Doa Kebaikan Dunia dan Akhirat
Doa untuk Kedua Orang Tua
&gt; Alhamdulillah Abel sudah hafal beberapa doa. Dibaca setiap hari ya Abel. Goodjob🤗👏
Tilawati jilid 3 hal 10
&gt; Makhroj dan tajwidnya Abel udh sangat baik Next meeting lanjut halaman berikutnya ya Abel. Amalsholih di deres ya. Semangat
Pegon
&gt; Abel pegonnya udh sesuai rumus.
Alhamdulilah, Abel udh banyak peningkatan. Goodjob girl👏✨. Semoga Allah paring manfaat, lancar, dan barokah. Jadi anak yang sholihah dan berakhlaqul karimah. Aamiiin</t>
  </si>
  <si>
    <t>October 9, 2024 1:43 pm</t>
  </si>
  <si>
    <t>Bacaan
Surat al Baqarah ayat 17-20
--&gt;Alhamdulillah bacaan sdh cukup bagus
Tinggal meningkatkan nderesnya. 
Makna adilah 80-81
Alhamdulillah pengajian bisa tetap berjalan lancar, meskipun ada sedikit kendala. Kayaknya lidah saya belum bisa di ajak kompromi buat ngomong pake bahasa bule, karna ngomong "accept" di tulis sama dwiki "except", "pleasure "di tulis sama Dwiki "blazer"😅😂🤣  tadi selesai ngaji saya check , saya bilang ke dwiki "fix it "😁
Report
Alhamdulillah pengajian berjalan dg lancar, ada sedikit kendala sinyal tp cuman di menit menit akhir pengajian, jadi tidak terlalu mengganggu. Alhamdulillah Dwiki yg chat duluan minta  ngaji. katanya 30 menit, tp akhirnya sampai 48 menit, maaf ya Dwiki😁 🙏 semoga Alloh paring manfaat dan barokah. Aamiiin🤲</t>
  </si>
  <si>
    <t>October 9, 2024 4:18 pm</t>
  </si>
  <si>
    <t>1. Baca tilawati 5 hal.9 baris 5-8
=&gt; alhamdulillah kirana bisa mengikuti dan mengulang bacaan dengan baik dan lancar
Amalsholih nderes dirumah dari baris 1-8 karna hari jum'at insya alloh akan di test ya ^^
2. Cek hafalan Surat al qo'ah 1-5 
=&gt; alhamdulillah berhasil sudah hafal kirana  *^^*  
3. Baca doa2 harian 
- doa menjenguk orang sakit
- doa masuk pasar
=&gt; masih proses menghafal, semangat anak sholehah *^^*
4. Menulis angka arab
=&gt; alhamdulillah sudah pinter nulis dan hafal letak angkanya.
5. Doa penutup
Alhamdulillah pengajian berjalan dengan lancar 
Semoga alloh paring senantiasa senang dalam menuntut ilmu
Semoga alloh mudahkan dalam proses belajarnya dan semoga ilmunya bermanfaat dan barokah 
Semoga alloh mudahkan bisa mengangkat derajat kedua orangtua di dunia dan akhirot 
Aamiiin,,,,,</t>
  </si>
  <si>
    <t>October 10, 2024 12:16 am</t>
  </si>
  <si>
    <t>Liv is in a bad mood I think cancel ngaji</t>
  </si>
  <si>
    <t>October 10, 2024 1:04 am</t>
  </si>
  <si>
    <t>*BACAAN*
Tilawati 6 Hal 34
*HAFALAN DO'A*
- Asmaul Husna (1-86)
- Ketika Melihat orang yg terkena musibah 100
- Ketika terkena musibah 100
- Dzikir sesudah sholat 95
- Memakai pakaian 100
- Mohon kesabaran 100
- Mohon kesehatan 100
- Berlindung dr siksa kubur 100
- ketika bersin 100
- Ketika ada petir 100
- how to say syukur for woman, man or many people
*PEGON*
*PR*
- Menderes Tilawati 6 Hal.35
- Murojaah Do'a Mohon kesehatan
- Muroja'ah Asmaul Husna
Alkhamdulillah pengajian perjalan dengan baik, tadi agak sebentar ngajinya karena mb nadeen baru pulang gym. Then in the middle of ngaji I gave her an educational game that tests your knowledge of prayers, and mb nadeen was very excited to do it, that's great you can try again when you have free time mbak nadeen to improve your knowledge...
Semoga Allah paring barokah.. Amin..</t>
  </si>
  <si>
    <t>October 10, 2024 1:24 am</t>
  </si>
  <si>
    <t>Bacaan
Surat al baqoroh ayat 247-248
Tebak2 an tajwid
Makna kitabusshola hal 71-72
Report
Alhamdulillah bacaan Irsan hari ini cukup bagus, lancar. Tinggal memperbanyak menderes . Untuk tajwid dia juga sdh mulai bisa membedakan antara tajwid yg satu dg yg lainnya, dan untuk makna alhamdulillah tidak ada kendala, prngajian bisa berjalan dg lancar, semoga Alloh paring manfaat dan barokah. Sampai ketemu lagi besok👋
Oiya amal sholih selesai ngaji kirim foto mangkulannya ya Irsan, maaf tadi lupa ngingetin
PR 
Copy tajwid alim lam  komariyah dan alim lam assyamsiyah on notebook</t>
  </si>
  <si>
    <t>October 10, 2024 4:21 am</t>
  </si>
  <si>
    <t>1. Bacaan Tilawati 4 halaman 6 
&gt; Alhamdulillah jubilee can baca line 1-4 dengan baik, then next line 5 and six Alhamdulillah jubilee lancar, insyaalloh bisa dilanjut next page ya ( page 7 ), because jubilee still get cough so A little bit annoying bacaanya, get well soon ya jubilee, semoga alloh segera paring kesembuhan,
2. Memorize surat an nashr 
&gt; Jubilee still forget ayat 3 and next, so we start from the first agaiñ, no problem jubilee, I know you can do it, don't forget menderes, and maybe listen surat an nashr which i have send to group, I think can help jubilee for memorize the surat , fighting 
Semoga Semoga Alloh paring menjadi anak yang faham, sukses,cerdas, dan ilmu yang bermanfaat, aamiin 🤲</t>
  </si>
  <si>
    <t>October 10, 2024 6:08 am</t>
  </si>
  <si>
    <t>1. Makna hadist k. Adillah page 76 
&gt; Hadist 1 : about anyone who doesn't beg to alloh, alloh is angry up on him, 
( Zahra can reconvey this hadist with good ) 
&gt; Hadist 2 : there is nothing honorable for alloh than doa 
&gt; Hadist 3 : doa is the brain of worship 
2. Dalil mengaji 
&gt; I tell to Zahra 4 dalil mengaji, for write Arabic word on the book, and we give the makna and explanation on the dalil, and I command Zahra for chosee one dalil for memorize it, Zahra chosee 
" Fa'lam annahu la ila ha illallah" 
3. Bacaan alquran 
&gt; Membaca surat al baqarah ayat 120-126 Dan doa after baca alquran 
4. Tajwid 
&gt; We memorize tajwid idgom bilagunnah right, 
Report: 
&gt; Alhamdulillah for today Zahra can follow the ngaji dengan sangat baik, 
&gt; Alhamdulillah untik makna Zahra can follow and can read the makna and explanation and can give explanation by herself. 
&gt; For dalil, alhamdulillah Zahra megerti Dan insyaalloh faham dengan dalil mengaji, 
&gt; For bacaan alhamdulillah Zahra baca dengan sangat baik, 
&gt; For tajwid, even though Zahra forgot the tajwid we memorize again and can find the tajwid on page What we read, there was two example for tajwid idgom bilagunnah on page
&gt; Alhamdulillah Zahra enjoy the ngaji walaupun she feel sleepy and too late insyaalloh ilmunya bisa bermanfaat untuknya, fighting besti 🖤🪄
Semoga Alloh paring menjadi anak yang faham, sukses,cerdas, dan ilmu yang bermanfaat, aamiin 🤲</t>
  </si>
  <si>
    <t>October 10, 2024 7:03 am</t>
  </si>
  <si>
    <t>Materi 
Doa
- Pagi dan sore
- raja istighfar
- ketetapan iman
- kedua orang tua
- masuk dan keluar rumah
- masuk dan keluar masjid
- berpakaian
Bacaan
- Surat Al An'am ayat 25-27 
&gt; Alhamdulilah, bacaan Grazia sudah bagus. Lebih diperhatikan lagi ya panjang pendeknya. Amalsholih lebih rajin menderes, ya.Semangat✨🤗
Murajaah surat
- Al Ikhlas
- Al falaq
- An Nas
- Al Kautsar
- An Nashr
Menulis Potongan Ayat
- surat al kafirun 1-6
&gt; Grazia sudah mampu menulis ayat-ayat dari surat al kafirun. Bahkan Grazia sangat semangat saat waktunya menulis. Goodjob girl👏👏</t>
  </si>
  <si>
    <t>October 11, 2024 2:21 am</t>
  </si>
  <si>
    <t>1. Baca tilawati 4 halaman 33
&gt; Alhamdulillah Gabriel bisa membaca dengan cukup baik tapi masih banyak yang salah
2. Membaca doa doa harian
3. PR
- Membaca Tilawati 4 hal 33
- Mempraktekan doa doa harian
Semoga Alloh paring kemudahan, kelancaran, kebarokahan dan ilmu yang bermanfaat, aamiin 🤲</t>
  </si>
  <si>
    <t>October 11, 2024 3:36 am</t>
  </si>
  <si>
    <t>1.	Bacaan tilawati 
	Tilawati 4 halaman 7 baris ke 1-3 
2.	Memorize surat an nashr 
	Baca berulang ayat 1-2, proses menghafal ayat 3 dan seterusnya 
Report : 
&gt; Alhamdulilah jubilee baca dengan baik dan lancar, jadi bisa next line ya, masih ada 4 line lagi di page 7, fighting, jubilee 
&gt; Surat an nashr, jubilee can repeat after me, but she still forget ayat 3 and 4 jika tidak dituntun, no problem jubilee, we memorize pelan pelan supaya jubilee bisa hafal Kembali 
Fighting jubilee 🖤🖤🖤
Semoga alloh paring jubilee segera sembuh batuk pileknya agar tidak menggangu bacaanya jubilee, enjoy your day jubilee, 👐🏻👐🏻</t>
  </si>
  <si>
    <t>October 11, 2024 3:31 am</t>
  </si>
  <si>
    <t>Doa-doa
Doa pagi dan sore
Doa raja istighfar
Doa minta ketetapan iman
Doa ilmu yang manfaat
Doa minta ilham yang baik
Doa kedua orang tua
Doa kebaikan dunia akhirat
Asmaul Husna 1-20
Alhamdulillah Cheryl bisa menirukan dengan lancar dan semangat. 
Surat-surat pendek
Al-fatihah
An-nas
Al-falaq
Al-ikhlas
Good job, alhamdulillah Cheryl sudah hafal dan lancar membaca al-fatihah. Untuk surat lain menyusul yaa, sering di deres agar hafal semuanya 💗
Tilawati jilid. 1 hal. 8
Seharusnya Cheryl membaca hal. 9 untuk hari ini, tapi karena gamau. Akhirnya Cheryl minta yang hal. 8. Kenapa Cheryl? Hehehe 😂 Cheryl bacanya udah bagus dan lancar lohh 🙌🏻 next meeting lanjut hal. 9 ya
PR menulis hijaiyah
Alhamdulillah Cheryl semangat mau belajar buat nulis, walau dibuat PR. Semangat ngerjain pr nya yaa cheryll. 
Lancar barokah, dan semoga ilmunya bermanfaat. Bisa membanggakan kedua orang tua dan menjadi anak yang cerdas dan sholehah Cheryl 🤗✨</t>
  </si>
  <si>
    <t>October 11, 2024 3:54 am</t>
  </si>
  <si>
    <t>Bacaan 
Surat al Baqarah ayat 249
Murojaah Doa2:
Doa sujud qur'an
Doa naik kendaraan
Menjenguk orang sakit
Doa ada angin kencang
Doa mohon kesehatan
Asmaulhusna
Belajar membaca pegon pada teks turba
Makna kitabusshola hal. 72-73
Report
Alhamdulillah pengajian berjalan dg lancar, bacaannya di tingkatkan nderesnya ya Irsan, untuk doa2 tinggal melancarkan ,untuk pegon masih rada- rada bingung  tp ya wajar  karna masih asing buat Irsan dan untuk makna juga Irsan alhamdulillah bisa memahami kemangkulan dg baik. Semoga Alloh paring manfaat dan barokah. Aamiiin🤲</t>
  </si>
  <si>
    <t>October 11, 2024 4:03 am</t>
  </si>
  <si>
    <t>1.	Bacaan alquran 
&gt; Surat al Baqarah ayat 58-60 
&gt; Doa setelah membaca alquran 
2.	Murajaah surat
&gt; Surat al fil 
&gt; Surat al humazah 
3.	Asmaul husna 
&gt; 1-99 
4.	Makna hadist 
&gt; Hadist kitabushola page 3 ( one hadist ) 
&gt; Hadist tentang perinyah sholat pada anak sejak usia 7 tahun dan memukul anak ( pukulan tidak merusak ) apabila anak meninggalkan sholat di usia 10 tahun 
Report : 
1.	Bacaan 
&gt; Alhamdulilah bisa melakukan dengan baik, juga mau membaca alquran walaupun awalnya tidak mau, but I am so proud, koreksi untuk bacaanya Dawud, untuk panjang pendeknya kurang sedikit lagi, ketika melanjutkan membaca mungkin bisa Tarik nafas terlebih dahulu, dan melanjutkan membaca lagi, jadi tidak diseret yaa Dawud, I know you can 
2.	Doa setelah membaca alquran 
&gt; So good Dawud mau baca doa sendiri, koreksi untuk doanya, Dawud masih bingung berhentinya Dimana dan masih ada yang harusnya dibaca Panjang tapi dibaca pendek atau sebaliknya, no problem, nanti bisa diulang Kembali 
3.	Murajaah surat 
 a.	For surat al fil 
&gt; Surat al fil sedikit banyak Dawud sudah hafal, hanya sering lupa disetiap awal ayat, ini perlu di deres Kembali nggih, amalsholih Dawud minta didampingi ketika meanderes ya/ bisa dibaca ketika sholat.
b.	Surat al humazah :
&gt; Buat surat al humazah nya alhamdulilah sudah mulai hafal, tadi waktu baca pertama kali banyak yang keliru ayatnya, tapi pas baca kedua, Dawud bisa lancar
4.	Asmaul husna 
&gt; Harusnya hafalan asmaul husna nya Dawud sudah sampai 99, tadi murajaah sama saya dia hafal 1-80, Dawud masih sering lupa di nomer 81 dan seterusnya, insyaalloh Dawud sudah mencatat sampai 99, nanti amalsholih dideres ya Dawud 
5.	Makna hadist page 3 
&gt; Alhamdulilah Dawud bisa mengikuti makna dengan baik mulai dari makna dan keterangannya, 
✓ Alhamdulilah Dawud bisa mengikuti pengajian hari ini, sebagai first waktu tambahan ngajinya Dawud, mungkin Dawud punya pr dari sekolah atau kesibukan lainnya tapi masih menyempatkan waktunya mau ngaji dengan saya, I feel grateful. 
✓ I am enjoy ngaji with Dawud sampai nggak lihat waktu kalau sudah sangat larut, I am sorry ya Dawud. 
✓ Fighting Dawud, lancar barokah sekolahnya dan ngajinya
✓ Semoga alloh paring kemudahan dan kelancaran didalam urusan dunia dan akhiratnya. Semoga ilmunya bisa bermanfaat, dan menjadi anak yang sukses cerdas dan berakhlak mulia, aamiin</t>
  </si>
  <si>
    <t>October 11, 2024 4:04 am</t>
  </si>
  <si>
    <t>1.	Bacaan alquran 
&gt; Surat al Baqarah ayat 58-60 
&gt; Doa setelah membaca alquran 
2.	Murajaah surat
&gt; Surat al fil 
&gt; Surat al humazah 
3.	Asmaul husna 
&gt; 1-99 
4.	Makna hadist 
&gt; Hadist kitabushola page 3 ( one hadist ) 
&gt; Hadist tentang perinyah sholat pada anak sejak usia 7 tahun dan memukul anak ( pukulan tidak merusak ) apabila anak meninggalkan sholat di usia 10 tahun 
Report : 
1.	Bacaan 
&gt; Alhamdulilah bisa melakukan dengan baik, juga mau membaca alquran walaupun awalnya tidak mau, but I am so proud, koreksi untuk bacaanya Dawud, untuk panjang pendeknya kurang sedikit lagi, ketika melanjutkan membaca mungkin bisa Tarik nafas terlebih dahulu, dan melanjutkan membaca lagi, jadi tidak diseret yaa Dawud, I know you can 
2.	Doa setelah membaca alquran 
&gt; So good Dawud mau baca doa sendiri, koreksi untuk doanya, Dawud masih bingung berhentinya Dimana dan masih ada yang harusnya dibaca Panjang tapi dibaca pendek atau sebaliknya, no problem, nanti bisa diulang Kembali 
3.	Murajaah surat 
 a.	For surat al fil 
&gt; Surat al fil sedikit banyak Dawud sudah hafal, hanya sering lupa disetiap awal ayat, ini perlu di deres Kembali nggih, amalsholih Dawud minta didampingi ketika meanderes ya/ bisa dibaca ketika sholat.
b.	Surat al humazah :
&gt; Buat surat al humazah nya alhamdulilah sudah mulai hafal, tadi waktu baca pertama kali banyak yang keliru ayatnya, tapi pas baca kedua, Dawud bisa lancar
4.	Asmaul husna 
&gt; Harusnya hafalan asmaul husna nya Dawud sudah sampai 99, tadi murajaah sama saya dia hafal 1-80, Dawud masih sering lupa di nomer 81 dan seterusnya, insyaalloh Dawud sudah mencatat sampai 99, nanti amalsholih dideres ya Dawud 
5.	Makna hadist page 3 
&gt; Alhamdulilah Dawud bisa mengikuti makna dengan baik mulai dari makna dan keterangannya, 
✓ Alhamdulilah Dawud bisa mengikuti pengajian hari ini, sebagai first waktu tambahan ngajinya Dawud, mungkin Dawud punya pr dari sekolah atau kesibukan lainnya tapi masih menyempatkan waktunya mau ngaji dengan saya, I feel grateful. 
✓ I am enjoy ngaji with Dawud sampai nggak lihat waktu kalau sudah sangat larut, I am sorry ya Dawud. 
✓ Fighting Dawud, lancar barokah sekolahnya dan ngajinya
✓ Semoga alloh paring kemudahan dan kelancaran didalam urusan dunia dan akhiratnya. Semoga ilmunya bisa bermanfaat, dan menjadi anak yang sukses cerdas dan berakhlak mulia, aamiin</t>
  </si>
  <si>
    <t>October 11, 2024 6:41 am</t>
  </si>
  <si>
    <t>1. Murojaah surat pendek surat Al asr- an nas
&gt; Alhamdulillah bagus
2. Membaca Alquran Surat Ghofir ayat 59-66
&gt; Alhamdulillah bacaannya bagus hanya saja hukum bacaan yang mad iwad masih perlu diperhatikan lagi
2. Nasehat 4 tali keimanan bab bersyukur 
3. Menulis dalil mempersunnguh 
&gt; Amal Solih di hafalkan 
4. Makna k shoum hal. 45-47
&gt; Alhamdulillah dapat mengikuti dengan baik</t>
  </si>
  <si>
    <t>October 11, 2024 6:51 am</t>
  </si>
  <si>
    <t>1. Murojaah Surat Al Bayyinah - At takatsur
2. Bacaan Al Quran Surat Al Baqarah 21-24
3. Latihan Menulis Pegon Awal
Alhamdulillah Hafiz dapat mengikuti pengajian dengan sangat baik</t>
  </si>
  <si>
    <t>October 11, 2024 7:10 am</t>
  </si>
  <si>
    <t>Tomorrow (Friday) she has test, so needs to study tonight</t>
  </si>
  <si>
    <t>October 11, 2024 1:22 pm</t>
  </si>
  <si>
    <t>Materi 
Bacaan surat as syu'ara ayat 84-111
&gt; Alhamdulilah,bacaan Dehan sudah baik. Amal sholih lebih sering menderes ya
Daily doa
- Doa mencari ilmu yang bermanfaat
- Doa minta Ilham yang baik
- Doa ketetapan iman 
- Doa pagi dan sore
- Doa untuk kedua orang tua
- Doa masuk rumah
- Asmaul husna 1-55
&gt; Amalsholih asmaul husnanya lebih sering dibaca ya
Surat Al Lahab 
Surat Al Kafirun
Surat Al Qoriah</t>
  </si>
  <si>
    <t>October 11, 2024 1:42 pm</t>
  </si>
  <si>
    <t>Bacaan
- Tilawati 5 hal 14</t>
  </si>
  <si>
    <t>October 11, 2024 1:51 pm</t>
  </si>
  <si>
    <t>- Bacaan:
&gt; Tilawati 5 hal 14
(Bacaan bagus dan bisa mengikuti)
- hafalan 
&gt; Doa pagi sore
&gt; Doa kedua orgtua 
&gt; Doa naik kendaraan 
&gt; Doa pagi dan sore
&gt; Doa kebaikan dunia dan akhirat 
Semoga Allah paring manfaat lancar dan barokah</t>
  </si>
  <si>
    <t>October 11, 2024 2:53 pm</t>
  </si>
  <si>
    <t>*BACAAN*
- Tilawati 1 Hal.6
( it hasn't finished yet, until the fourth line only, because Liv is directly closed her tilawati hehe )
she is very happy today, she shows her some toys inside her bag..
see you next week liv...</t>
  </si>
  <si>
    <t>October 11, 2024 3:06 pm</t>
  </si>
  <si>
    <t>Hari ini cheryl lagi ngga semangat ngaji, jadi sya kasih dia film tentang nabi yunus dan menghibur cheryl yg lagi galau hehe,, alhamdulillah di jam2 terakhir cheryl sudah ceria tapi mba naely nya ngga bisa lama2 sama cheryl karna ada keperluan lain, insyaalloh dilanjutkan ngaji hari jum'at bersama mba nedha 🙏🫶🫶
Semagat selalu cheryl ^^*</t>
  </si>
  <si>
    <t>1. Pengetesan bacaan tilawati 5 hal.9 
Alhamdulillah 90% lancar good job kirana \^^/
Pertemuan selanjutnya bisa naik ke hal.10 👏👏
2. Membaca 4 Tali keimanan 
No.2 MENGAGUNGKAN 
alhamdulillah insya alloh kirana sudah faham dan sudah bisa mempraktekannya
Pengajian hari ini alhamdulillah lancar 
Semoga kirana selalu semangat dalam menuntut ilmu
Semoga alloh mudahkan hatinya untuk siap berhijab dan menutup aurot
Semoga alloh memberi kefahaman yg barokah dan bahagia barokah dunia dan akhirot 
Aamiiin.....</t>
  </si>
  <si>
    <t>*BACAAN*
- Q.S. Al-Baqarah ayt. 265-266
*TEBAK2AN DO'A*
1.	   Asmaul Husna ( 1 – 50 )  ( untuk no.1-30 lancar, 31 ke atas masih lupa2 )
2.	Ketika Akan Tidur dan Bangun Tidur 95
3.	Ketika Akan Makan dan Selesai Makan 100
4.	Kebaikan Dunia dan Akhirat 100
5.	Untuk Kedua Orang Tua 100
6.	Masuk dan Keluar WC 100
7.	Sebelum dan Sesudah Wudhu 95
8.	Dzikir sesudah Sholat 85
9.	 Ketetapan Iman 100
10.	 Minta Ilmu yang Bermanfaat 1 (ilman) 100
11.	Minta Ilham yang Baik (alhimni) 100
12.	 Nabi Musa (Robisrohli) 100
13.	Masuk dan Keluar Rumah 100
14.	 Pagi dan Sore 100
15.	 Masuk dan Keluar Masjid 85
16.	 Ketika ada Petir 90
*KEILMUAN*
- Menulis Rukun Iman (1&amp;2, nama2 malaikat 1-3)
Selalu semangat ya ngajinya,, jangan lupa untuk hafalan do'a2 nya supaya selalu dideres setiap hari agar cepat hafal.. Semoga Allah paring manfaat dan barokah untuk mas Rambo...</t>
  </si>
  <si>
    <t>October 11, 2024 3:20 pm</t>
  </si>
  <si>
    <t>*BERDO'A SEBELUM MENGAJI*
*BACAAN*
Tilawati 2 Hal.6
*HAFALAN*
1.	Asmaul Husna ( 1 – 20 )
2.	Ketika Akan Tidur dan Bangun Tidur 90
3.	Ketika Akan Makan dan Selesai Makan 90
4.	Kebaikan Dunia dan Akhirat 100
5.	Untuk Kedua Orang Tua 100
6.	Masuk dan Keluar WC 90
8.	Minta Ilmu yg Bermanfaat 1 100
10.	 Nabi Musa 90
11.	 Pagi dan Sore 90
12.   Q.S. An-Nas 90
13.   Q.S Al-Ikhlas 90
Sebenarnya rata2 hafalan di atas mas khairy sudah hafal, mungkin karena tadi ngantuk jadi ke skip2 beberapa...
*KEILMUAN*
Tebak2 an nabi, malaikat dan syetan
Hari ini mas khayri terlihat ngantuk dan lelah krn habis soccerr. but it's okay, mas khayri tetap mau fokus mengaji meskipun sudah ngantuk berat.. Keren mas khayrii</t>
  </si>
  <si>
    <t>October 11, 2024 1:36 pm</t>
  </si>
  <si>
    <t>Materi 
- Daily Doa
Doa pagi dan sore
Doa Doa ketetapan iman
Doa raja istighfar
Doa untuk kedua orang tua
Doa sebelum dan sesudah makan
Doa sebelum dan sesudah tidur
&gt; Alhamdulilah Abel sudah banyak yang hafal, amalsholih lebih sering dibaca ya Abel🤗
- Tilawati 3 halaman 12
&gt; You did a great job girl👏 amalsholih dideres lagi ya,biar makin lancar
- review materi tajwid idhar halqi
&gt; Alhamdulilah, Abel sudah faham dan sudah bisa menerapkan tajwid idhar halqi. Good job Abel👏👏
- Menulis Tajwid Idgham Bighunnah
&gt; Abel sudah bisa menunjukkan cara membaca bacaan idgham bighunnah</t>
  </si>
  <si>
    <t>October 12, 2024 12:22 am</t>
  </si>
  <si>
    <t>1. Baca tilawati 4 halaman 33
&gt; Alhamdulillah Gabriel bisa membaca dengan sangat baik &amp; lanjut ke halaman selanjutnya
2. Menulis tulisan arab (tilawati 4 hal 33)
3. PR
- Membaca Tilawati 4 hal 33
- Mempraktekan doa doa harian
Semoga Alloh paring kemudahan, kelancaran, kebarokahan dan ilmu yang bermanfaat, aamiin 🤲</t>
  </si>
  <si>
    <t>October 12, 2024 1:13 am</t>
  </si>
  <si>
    <t>1. Bacaan surat An Nahl ayat 88- 102
2. Hafalan dalil-dalil 5 bab (mengaji)
Alhamdulillah pengajian hari ini berjalan dengan baik dan lancar.
Untuk bacaan dylan juga baik lancar dan jelas, tapi masih kurang fokus dan agak terburu-buru saat membaca, ditandai dengan adanya beberapa kesalahan kecil seperti harokat terbalik
Amal sholih ayah bunda selalu mengingatkan dylan untuk nderes bacaannya dirumah nggih
Untuk materi hafalan dalil dylan juga bisa menerima dan menghafal dengan baik</t>
  </si>
  <si>
    <t>October 12, 2024 2:00 am</t>
  </si>
  <si>
    <t>*BERDO'A SEBELUM NGAJI*
*BACAAN*
- Tilawati 2 Hal.6
*HAFALAN*
1.	Al-Fatihah 100
2.	An-Nas  90
3.	Al-Falaq 80
4.	Al-Ikhlas 85
5.    Asmaul husna 1-20
*KEILMUAN*
- Belajar tata krama makan
Pengajian hari ini alkhamdulillah berjalan dengan baik, untuk bacaannya mas khayri sepertinya masih bingung untuk pelafalan *"U"*, kadang *"A"* dibaca *"I"*, jadi next meeting menderes hal.6 lagi gak papa yaaa.. biar semakin lancar..
dan jangan lupa untuk sellau belajar berbagi sama abang rambo, mainanya bisa ganti2 an... 
Semoga Allah paring manfaat dan barokaah.. Amiin..</t>
  </si>
  <si>
    <t>October 12, 2024 2:25 am</t>
  </si>
  <si>
    <t>1. Bacaan Al Baqarah 25-29
&gt; Alhamdulillah hari ini bacaannya bagus tinggal latihan cara ambil nafas
2. Test Bacaan Sholat
&gt; Alhamdulillah sudah hafal kecuali sholawat yang panjangnya saja perlu di deres lagi
Moga2 Allah paring lancar barokah aamiin</t>
  </si>
  <si>
    <t>October 13, 2024 7:05 am</t>
  </si>
  <si>
    <t>1.	Bacaan alquran 
	Membaca surat al Baqarah ayat 127-134 dan membaca doa setelah membaca alquran, 
2.	Tajwid 
	Review tajwid idgom bigunnah dan idgom bilagunnah, dan mencari tajwid tersebut dihalaman 127-134
3.	Murajaah surat ; 
Surat annas 
Surat al falaq 
Surat al Ikhlas 
Surat al lahab 
Surat an nashr 
Surat al kafirun 
Surat al Kausar 
Surat al maun 
Surat al quraisy
Surat al fil 
Surat al humazah 
Surat al asr
Surat at takasur 
Report : 
	Koreksi bacaan : alhamdulilah Zahra bacanya sudah lancar, hanya tadi sempat ragu membacanya dibeberapa kalimat saja,
	Tajwid : sepertinya Zahra kehilangan note tajwidnya, jadi agak lupa, tapi ketika mencari tajwid alhamdulilah dia bisa 
Di ayat 127-134
Tidak ada hukum idgom bilagunnah 
Ada 5 contoh hukum idgom bigunnah 
	Untuk murajaah alhamdulilah Zahra bisa hafal dengan baik, hanya sering lupa awalan suratnya, untuk surat at takasur mungkin bisa di deres Kembali ya ( jangan lupa pakai jurus mengingat surat, hehehe ) fighting !!!!</t>
  </si>
  <si>
    <t>October 13, 2024 7:07 am</t>
  </si>
  <si>
    <t>Makna K. Adilah hal. 77-78
• Insyaallah Zahra bisa memahami materinya dengan baik.</t>
  </si>
  <si>
    <t>October 13, 2024 7:11 am</t>
  </si>
  <si>
    <t>A. Bacaan Al Baqarah ayat 135-141
• Amalsholeh untuk diperbanyak menderesnya dan fokus ke tajwid, panjang pendeknya.
• Untuk Doa setelah membaca Al Quran juga supaya banyak dimurojaah
B. Tajwid 
• Sedikit mengulas tentang ikhfa’, Idzhar, idghom bigunnah dan bilagunnah.
&gt; She already knows and practices it but sometimes she can’t mention the letters one by one.
• Materi Iqlab.
C. Murajaah
Asmaul Husna 1-35 
(31-35 new hafalan)
Doa minta ilham yang baik
Doa mencari ilmu yang bermanfaat
Doa ketetapan iman
Doa untuk kedua orang tua
Doa kebaikan dunia dan akhirot
Doa pagi dan sore
Al kautsar
Al fill
An nashr
Al Ashr
Al Humazah (blm hafal)
At takatsur (blm hafal)</t>
  </si>
  <si>
    <t>October 13, 2024 12:34 pm</t>
  </si>
  <si>
    <t>1. Bacaan Qur'an Surat Al Baqarah 159-164
&gt; Alhamdulillah cukup baik bacaannya, hanya saja untuk bacaan hukum ال dan dengungnya masih perlu di perhatikan lagi
2. Makna Ket. bahasa Indonesia Jannah wannar hal. 36-37
&gt; Alhamdulillah Nissa dapat mengikuti makna dengan baik
Mohon maaf ngajinya faster karena mbak azki ada ngaji MT
Moga2 Allah paring Denissa sukses dunia akhirat nya</t>
  </si>
  <si>
    <t>October 13, 2024 12:43 pm</t>
  </si>
  <si>
    <t>Bacaan QS Al infithor 
Alkhamdulillah good bacaan, it's better than before mb fit, always pay intention to the tajweed and panjang pendek nya yak. 
Bacaan Tilawati 2 pg.23-24
Good bacaan, itvwill be your practice about panjang pendek mb, that's why you better than before, alkhamdulillah 
Surat²: 
Al Kautsar 
Al Quraisy 
Al kafirun 
Al fiil
Al ikhlas 
Al Maun 
Al lahab
Jangan lupa untuk dideres kembali ya mb,fighting.
Dalil² 
5 bab dan 4 tali keimanan, sedikit lupa² 
Pegon:
Baru menulis huruf A-J, kita lanjut next meeting 
Mankul: 
K. Sholah PG. 1 
Karna hadisnya belom ketemu,mb Fitri mulai dari awal halaman and maaf banget mb Fitri, mb Dilla ga fokus saat mankul 
Hopefully Alloh will help you in your collage and your ngaji, Aamiin
May Alloh bless you mb and bunda and ayah 
So... See you next week mbak</t>
  </si>
  <si>
    <t>October 13, 2024 10:28 am</t>
  </si>
  <si>
    <t>1. Doa pembuka 
- asmaul husna 1-99
2. Baca tilawati 
- Tilawati 5 page 2 line 1-2 
3. Menulis kitabaty 
-page 34 
4.  Doa kesabaran 
-membaca doa kesabaran berulang ulang, 
5. 4 tali keimanan
-penjelasan tentang bersyukur, cara bersyukur dengan lisan,
Report: 
&gt; Alhamdulillah Chester bisa mengikuti pengajian dengan sangat baik walaupun sering izin Dan kesana kemari 😅😂
&gt; Chester mau baca tilawati, Dan alhamdulillah meskipun awalnya terbata Bata, kita ulangi lagi sudah lumayan lancar, insyaalloh bisa next line ya ( line 3-4) 
&gt; Untuk menulis kitabaty insyaalloh aman, hanya koreksi sedikit, Chester nulisnya jangan out dari garis yaa, sejauh ini sudah baik 
&gt;Doa kesabarannya kita Masih proses menghafalkan, Chester bisa mengikuti setelah saya membaca, tapi Masih belum hafal ketika membaca sendiri, 
&gt; Sedikit saya jelaskan tentang bersyukur kepada alloh dengan lisan, alhamdulillah Chester mengerti Dan bisa menambahkan, masyaalloh 
&gt; Fighting ya abang Chester ngajinya, 
Semoga Alloh paring menjadi anak yang faham, sukses,cerdas, dan ilmu yang bermanfaat, aamiin 🤲🤲</t>
  </si>
  <si>
    <t>October 13, 2024 2:05 pm</t>
  </si>
  <si>
    <t>1. Bacaan Al Qur'an Surat Al Baqarah 30-300
2. Pretest materi hafalan doa usia 7-8 tahun
&gt; Alhamdulillah hafiz dapat mengikuti pengajian dengan sangat baik
Moga2 Allah paring manfaat dan barokah...amin</t>
  </si>
  <si>
    <t>October 14, 2024 12:15 am</t>
  </si>
  <si>
    <t>1. Bacaan 
- surat al baqarah ayat 60-61 
2. Makna hadist kitabushola 
- page 3 Tengah 
- hadist tentang : ketika hendak sholat harus mengerjakan wudhu terlebih dahulu, 
3. Asmaul husna 1-99 
- write asmaul husna number 86-99
4. Murajaah surat 
- al humazah 
- al fil 
Report: 
&gt; Alhamdulillah dawud bisa mengikuti pengajian dengan sangat baik 
&gt; Untuk bacaanya kita mengulang yang kemarin untuk ayat 60, Dan lanjut ayat baru 61, Dan alhamdulillah dawud bisa membaca doa after reading alquran dengan baik meskipun terbata Bata Dan ada yang tidak sesuai berhentinya dimana, 
&gt; Alhamdulillah untuk makna dawud bisa mengikuti Dan insyaalloh bisa memahaminya, 
&gt; Asmaul husna Masih belum hafal dari 86-99 tapi dari 1-80 sudah hafal dengan baik, 81-85 Masih sering lupa, amalsolih next ngaji bisa dimurajaah kembali, 
&gt; Murajaah surat al fil Dan alhumazah, dawud Masih membaca, ada beberapa yang Masih lupa jadi Masih melihat note dari Mas ammar, 
&gt; Untuk hair ini dawud sangat semangat untuk mengaji, semangat ya dawud ngajinyaa, Semoga Alloh paring menjadi anak yang faham, sukses,cerdas, dan ilmu yang bermanfaat, aamiin 🤲🤲</t>
  </si>
  <si>
    <t>October 14, 2024 12:34 am</t>
  </si>
  <si>
    <t>1. Bacaan alquran 
- albaqarah ayat 62-63
2. Makna hadist kitabushola 
- page 3 
- hadist tentang : ketika bangun tidur Dan hendak mengambil wudhu maka supaya membasuh tangan terlebih dahulu sebanyak 3 kali, 
3. Surat
- al fil 
- al humazah 
4. Asmaul husna 
- memorize 1-80
- menghafal 81-85
Report: 
&gt; Alhamdulillah dawud sangat bersemangat hari ini meskipun tadi dia sempat bilang lagi capek Dan ingin ngajinya cepat, tapi alhamdulillah dia enjoy ngajinya, 
&gt; Untuk bacaanya dawud ayat 62-64 perlu diulang kembali ya, supaya lebih lancar bacaanya, I proud dawud mau baca, Dan alhamdulillah tidak banyak mengeluh, 
&gt; Asmaul husna dawud Masih membaca diayat 81-99 sebab Masih belum terlalu hafal, 
&gt; Al fil Masih ada beberapa yang lupa Dan alhumazah setengahnya insyaalloh sudah mulai hafal, 
&gt; Fighting ya dawud ngajinya, I feel happy dawud ngajinya mood banget, Semoga Alloh paring menjadi anak yang faham, sukses,cerdas, dan ilmu yang bermanfaat, aamiin 🤲🤲</t>
  </si>
  <si>
    <t>October 14, 2024 12:24 am</t>
  </si>
  <si>
    <t>Bacaan surat Al an'am : 28-30 
Waww good job kk Zia, kk Zia improve your bacaan by always nderes and don't forget to pay intention the tajweed moreover about gunnah nya yak
Suray²: 
S. Al ikhlas 
S. An Nashr
S. Al lahab 
Good memorize kk Zia, jangan lupa di deres lagi hafalannya 
Doa²' 
D. Masuk masjid 
D. Keluar masjid 
Masih belum tercapai , semangat yaa kk Zia cantikk 
The etiqutte 
Explain etiquette of how to behave with parents 
Alkhamdulillah good Masya Alloh KK Zia, you are the best you are so sigma to explain it, and she's good job, because she ask when she doesn't know, that's I appreciate you kk Zia
Hopefully kk Zia get health condition and Alloh will help you in your study TJ be ease and Alloh will give you semangat ngajinya dan tambah alim faqih dan berakhlaqul Karimah</t>
  </si>
  <si>
    <t>October 14, 2024 12:48 am</t>
  </si>
  <si>
    <t>1. Baca tilawati 
- tilawati 4 page 6 ( 4 line from the bottom ) 
2. Surat an nashr 
- repeat after me baca 
Report: 
&gt; Alhamdulillah jubilee bisa mengikuti pengajian dengan sangat baik 
&gt; Jubilee bisa baca 4 line dengan cukup baik, number three jubilee sedikit kesulitan, untuk line lainnya bisa dilancarkan kembali, jadi kita repeat this page one more ya jubilee 
&gt; Surat an nashr ayat 1 jubilee bisa hafal, untuk ayat selanjutnya Masih mengikuti 
&gt; Alhamdulillah jubilee ngaji nya happy banget, dia show new bagnya, Dan tadi senang mewarnai buku, fighting ya jubilee, terus semangat ngajinya Semoga Alloh paring menjadi anak yang faham, sukses,cerdas, dan ilmu yang bermanfaat, aamiin 🤲🤲</t>
  </si>
  <si>
    <t>October 14, 2024 1:12 am</t>
  </si>
  <si>
    <t>1. Baca tilawati 4 halaman 34
&gt; Alhamdulillah Gabriel bisa membaca dengan cukup baik tpi masih banyak yg salah (panjang pendeknya)
2. Munaqosah surat surat pendek 
3. PR
- Membaca Tilawati 4 hal 34
- Menghafal surat alQoriah 
Semoga Alloh paring kemudahan, kelancaran, kebarokahan dan ilmu yang bermanfaat, aamiin 🤲</t>
  </si>
  <si>
    <t>October 14, 2024 12:11 pm</t>
  </si>
  <si>
    <t>1. Bacaan tilawati 5 hal.10 baris 1-4
Alhamdulillah kirana bisa mengikuti dan mengulang bacaannya dengan baik dan lancar
2. Muroja'ah surat2 pendek
Al fatihah
Annaas
Alfalaq
Al ikhlas
Al asr
Al kautsar
Annashr
Al lahab
Al kafirun
Al maa'uun
Al fiil
Al quroisy
Al humazah
At takatsur
Al qori'ah 1-5 (alhamdulillah sudah hafal)
2. Asma'ulhusna 1-70
75% hafal, 
3. Review doa2 harian materi usia 6-8th
4. Baca doa menjenguk orang sakit
5. Baca doa ketika masuk oasar
6. Main games dan tebak2an 29 karakter
7. Doa penutup
Alhamdulillah pengajian berjalan dengan lancar
Seperti biasa kirana sangat semangat dan senang ketika mengaji 
Semoga alloh paring senantiasa selalu senang dan semangat dalam menuntut ilmu
Semoga alloh mudahkan dalam proses belajarnya
Semoga alloh paring kefahaman yg bermanfaat dan barokah</t>
  </si>
  <si>
    <t>October 14, 2024 12:52 pm</t>
  </si>
  <si>
    <t>Makna K.Adilah halaman 79-80
• Alkhamdulillah lancar. Semoga zahra bisa memahami materi dengan baik.</t>
  </si>
  <si>
    <t>October 15, 2024 12:24 am</t>
  </si>
  <si>
    <t>1. opening, about we remind ourselves that there's life after this temporary life, ada akhirat which we should concern more about.
2. doa by Qalesya
3. Baca tilawati 3 halaman 11, alhamdulillah pengulangan nya bagus, even beberapa bentuk huruf nya ada yg Qalesya lupa, but after repeating she did it good.
4. ngisi beberapa nilai di Report Murid (lampiran foto) mostly about how she behaves at home, at school, and in surroundings 
5. Doa by her again
NB: All good Alhamdulillah. 
erma kasih PR untuk mengahafal Al-Falaq and doa setelah berpakaian. semoga bisa lancar hafalan nya.</t>
  </si>
  <si>
    <t>October 15, 2024 3:40 am</t>
  </si>
  <si>
    <t>1. Menghafalkan doa minta kesabaran
&gt; Alhamdulillah 50% hafal, amal solih di hafalin lagi di rumah 
2. Membaca Tilawati 5 hal. 2 baris 3-4
&gt; Alhamdulillah setiap baris diulang2 sekitar 4-5 kali Alhamdulillah lancar, bener bacaannya, hanya saja fokusnya perlu ditingkatkan supaya lebih efisien waktunya
Moga2 Allah paring manfaat dan barokah ...amin</t>
  </si>
  <si>
    <t>October 15, 2024 3:49 am</t>
  </si>
  <si>
    <t>1. Murojaah surat Al Qodri - Al Lail
2. Membaca Alquran surat Al-Baqarah ayat 34-37
3. Menulis 4 tali keimanan dan Penjelasan no. 1- Bersyukur
Alhamdulillah hafiz dapat mengikuti pengajian dengan baik
Moga2 Allah paring hafiz menjadi anak yang sukses dunia akhirat nya...amin</t>
  </si>
  <si>
    <t>October 15, 2024 3:52 am</t>
  </si>
  <si>
    <t>1. Review hafalan dalil 5 Bab
&gt; Alhamdulillah lancar hafal
2. Test Dalil 4 Tali keimanan (no.1-3)
&gt; Alhamdulillah hafal dengan lancar
3. Menulis Dalil Berdoa
4. Membaca Alquran Surat Ghofir 67-77
&gt; Hari ini Alhamdulillah cukup baik bacaannya 
Moga2 Allah paring manfaat dan barokah amin</t>
  </si>
  <si>
    <t>October 15, 2024 8:58 am</t>
  </si>
  <si>
    <t>Materi
- Daily Doa
Doa raja istighfar
Doa Ketetapan Iman
Doa Memakai pakaian
Doa mencari ilmu
Doa minta ilham
Doa masuk dan keluar WC
Doa sebelum dan Sesudah Tidur
Doa masuk dan keluar masjid
&gt; Alhamdulilah, Grace sudah hafal doa" nya. Doa raja istighfar lebih banyak dibaca ya, Grace
- Surat Al An'am ayat 31-35
&gt;  Bacaan Grace sudah bagus. Lebih banyak menderes ya Grace. Diperhatikan lagi panjang pendeknya ya. I know u can do it,okay?! 
- Surat pendek
Surat Al ikhlas
Surat Al Falaq
Surat An Nass
Surat Al Kafirun
Surat An Nashr
&gt; Amal sholih surat Al kafirun dan An Nashr sering dibaca ya, Grace. Semangat!!🤗
Pegon
&gt; Alhamdulillah, Grace sangat bersemangat saat nulis pegon. Pegonnya juga sudah rapi. Good job girl👏
Semoga Allah jadikan Grace anak yang sholihah, berbakti kepada kedua orang tua, berakhlaqul karimah, dan berbudi pekerti yang luhur. Semoga Allah sukseskan urusan dunia dan akhiratnya. Aamiiin.</t>
  </si>
  <si>
    <t>October 15, 2024 11:09 am</t>
  </si>
  <si>
    <t>1. Baca tilawati 
- tilawati 4 page 7 ( 4 line from the bottom ) 
2. Hafalan doa 
- doa entering market, 
3. Murajaah doa 
- doa before eating 
- doa after eating 
- doa before sleeping 
- doa when wake up 
- doa for parents 
Reports : 
&gt; Alhamdulillah jubilee can follow pengajian dengan sangat baik 
&gt; Untuk bacaanya sudah bagus, next ngaji di ulangi kembali ya halaman 7 (4 line from the bottom ) supaya makin lancar ya, 
&gt; Doa entering market Masih kita ulangi ulang, agar jubilee bisa hafal lebih lancar lagi, 
&gt; Tadi juga murajaah beberapa doa yang lain, alhamdulillah Masih hafalannya Dan alhamdulillah lancar, 
&gt; Tadi belum sempat selesai ngaji, terputus, karena disini hujan Dan tiba tiba mati, maaf ya jubilee, belum sempet cerita Dan bcm. 
Fighting yaa jubilee, Semoga Alloh paring menjadi anak yang faham, sukses,cerdas, dan ilmu yang bermanfaat, aamiin 🤲🤲</t>
  </si>
  <si>
    <t>Bacaan Tilawati 1 pg. 6 (1-4 lines)
Waw, it's good Liv, eventho you want to go but u still Make time for bacaan  
Doa² : 
D. Entering n leaving bathroom
D. Before n after eat 
D. Go to sleep n after wake up
D. Our parents 
D. Kebaikan dunia akhirat 
Wawh, good my pretty girl, don't forget to always menderes yaps 
Hopefully Alloh will gives you more excellent than before live, good bye pretty n see you next week</t>
  </si>
  <si>
    <t>October 15, 2024 11:56 am</t>
  </si>
  <si>
    <t>Bacaan Tilawati 2 pg. 6 
Good boy for ur bacaan, don't forget to menderes lagi yasak
Hafalan: 
S. Al fatihah 
S. An naas 
S. Al Falaq 
S. Al ikhlas 
Wiiiihh mantapp mas khay, jangan lupa semangat yak menderes nya yaw 
29 karakter : 
5 bab
3 sukses 
4 tali keimanan 
6 thibiat luhur 
Good mas khay,imorove it yak</t>
  </si>
  <si>
    <t>October 15, 2024 1:11 pm</t>
  </si>
  <si>
    <t>1. bacaan al qur'an surat al an'am ayat 36-45
alhamdulillah 85% lancar bacaannya. bisa memperbaiki sendiri ketika salah dalam bacaannya
2. muroja'ah surat2 pendek
al fatihah
annaas
al falaq
al ikhlas
al asr
an nashr 80% sudah lancar
3. asma'ulhusna 1-50
alhamdulillah 90% suah hafal, good job
4. hafalan doa masuk dan keluar masjid
alhamdulillah sudah hafal 90%, 
5. review doa ketika tertimpa musibah dan ketika melihat orang yg terkena musibah
alhamdulillah hafal 85%, harus dering2 di review supaya bisa tambah lhafal yaa
6. doa penutup
doa minta sehat
doa minta ketetapan iman
doa minta sabar
doa minta ilham yg benar
doa minta ilmu yg manfaat
doa pagi sore
doa untuk kedua orang tua
doa kebaikan dunia akhirot
alhamdulillah npengajian berjalan dengan lancar
semoga alloh paring grazia senantiasa selalu senang dalam mengaji
semoga alloh paring kefahaman yg barokah
semoga alloh jadikan grazia generasi yg unggul berakhlak mulia dan faham jamaah yg barokah</t>
  </si>
  <si>
    <t>October 15, 2024 1:20 pm</t>
  </si>
  <si>
    <t>1. bacaan tilawati 5 hal.10 baris 1-4
alhamdulillah kiran bisa mengikuti dan mengulang bacaan dengan sempurna. good job kirana
2. muroja'ah surat al qori'ah ayat 1-6
alhamdulillah sudah hafal ^^
3. review doa menjenguk orang sakit
4. review doa ketika masuk pasar
5. doa penutup
alhamdulillah pengajian hari ini berjalan dengan lancar
Semoga alloh paring kirana senantiasa selalu senang dan semangat dalam menuntut ilmu
Semoga alloh mudahkan dalam proses belajarnya
Semoga alloh paring kefahaman yg bermanfaat dan barokah</t>
  </si>
  <si>
    <t>October 16, 2024 12:26 am</t>
  </si>
  <si>
    <t>1. Baca tilawati 4 halaman 34
&gt; Alhamdulillah Gabriel bisa membaca dengan cukup baik tpi masih banyak yg salah (panjang pendeknya)
2. Munaqosah Doa doa harian
3. PR
- Membaca Tilawati 4 hal 34
- Menghafal surat alQoriah 
Semoga Alloh paring kemudahan, kelancaran, kebarokahan dan ilmu yang bermanfaat, aamiin 🤲</t>
  </si>
  <si>
    <t>October 16, 2024 2:50 am</t>
  </si>
  <si>
    <t>Bacaan
Surat Al mursalat 1-19
Alhamdulillah bacaan sdh cukup bagus,amal sholih  di tambah lagi nderesnya ya Abi
Tajwid
Di teaching plannya ada tajwid tapi untuk hari ini saya tiadakan karena saya yakin Abi sdh menguasai tajwid2 yg sdh dia pelajari jadi waktunya saya pakai untuk mengejar materi yg lain
Murojaah doa masuk pasar
Di baca 3x
Makna kitabu jannati wannar
Halaman 36-37
Membahas ttg 
Will never stop ,the sinners being thrown into hell  continue, and she ask to Alloh  is there anything more? until Alloh put his foot in hell and  she says enough ya Alloh. And empty space will never stop until Alloh creates new creation and Alloh place them( accomodate them) in empty space of heaven
And explain about "soudu"
Soudu is a mountain made of fire and disbeliever is forced to climb up  on the mountain for 70 years and climb down similarly and it continue forever
Belajar membaca pegon di dalam teks turba
Alhamdulillah Abi can do it well, sudah tambah lancar
Report:
Alhamdulillah pengajian bisa berjalan dg lancar, tidak ada kendala, Abi bisa mengikuti pengajian dg baik, bisa memahami isi hadis dg baik pula. Semoga Alloh paring manfaat dan barokah, Nice ngaji with you Abi 🥰, see you in the next ngaji</t>
  </si>
  <si>
    <t>October 16, 2024 1:37 am</t>
  </si>
  <si>
    <t>*HAFALAN*
- Asmaul Husna 1-30 lancar, 31 ke atas masih banyak yg ke skip
- Ketika akan tidur dan bangun tidur 100
- Untuk kedua orang tua 100
- Sebelum dan sesudah wudhu 98
- Dzikir sesudah sholat 90
-keteapan iman 98
- Masuk dan keluar rumah 90
- Masuk dan keluar masjid 90
- Memakai pakaian 98
- Ketika ada petir 95
*BACAAN*
- Q.S. Al-Baqarah ayt. 270-272
*Menulis Do'a Baru Do'a Minum Susu*, kemudian di baca 3x
*PR*
- Menderes Q.S. Al-Baqarah ayt. 273-274
- Murojaah Asmaul husna 1-50
- Murojaah Do'a minum susu
- Murojaah Q.S. Al-Qori'ah
Semoga mas rambo semakin di mudahkan dalam menghafal dan di lancarkan bacaannya... Amiin..</t>
  </si>
  <si>
    <t>October 16, 2024 4:40 am</t>
  </si>
  <si>
    <t>Bacaan Tilawati 4 pg. 7 (4-last line) 
Waawwwwhhhhh good job jubilee, baca sendiri..... So Jubileee bisa baca next page yaww. 
Doa entering the market, 
Nice jubilee but don't forget to murajaah again 
Good job for today jubilee, I appreciate you n may Alloh bless you pretty n see you next week yaaaa</t>
  </si>
  <si>
    <t>October 16, 2024 5:45 am</t>
  </si>
  <si>
    <t>Doa-doa
Doa pagi dan sore
Doa raja istighfar
Doa minta ketetapan iman
Doa ilmu yang manfaat
Doa minta ilham yang baik
Doa kedua orang tua
Doa kebaikan dunia akhirat
Asmaul Husna 1-20
Alhamdulillah Cheryl selalu semangat buat baca doa-doanya, amal sholih buat sering dideres lagi yaa 💓
Surat-surat pendek
Al-fatihah
An-nas
Al-falaq
Al-ikhlas
Untuk al-fatihah Cheryl sudah hafal dengan lancar, untuk surat lainnya sering di deres ya agar bisa hafal juga 😁
Bacaan Tilawati jilid. 1 hal. 9
Bacaannya sudah lancar dan bisa mengikuti dengan baik! Next meeting lanjut ke halaman 10 yaa 💗
All of good Cheryl, sudah mau pakai kerudungnya sampai selesai ngaji 💕. Semoga selalu jadi anak yang sholehah yaa, lancar barokah ✨</t>
  </si>
  <si>
    <t>October 16, 2024 2:02 pm</t>
  </si>
  <si>
    <t>Bacaan 
Tilawaty 4 page 7(last 4 lines)  and page 8 ( first 4 lines) 
Alhamdulillah Jubilee sdh lancar tilawaty halaman 7 boleh  lanjut di halaman 8
Report
Mohon maaf baru selesai baca tilawaty mau murojaah doa entering market tapi bad Connection here, so we finish our ngaji 
earlier 🙏</t>
  </si>
  <si>
    <t>October 16, 2024 2:58 pm</t>
  </si>
  <si>
    <t>Berdo'a sebelum ngaji
- minta ilmu yg bermanfaat
- minta ilham yg baik
- nabi musa
*Bacaan*
Tilawati hal.6 &lt; until 6 lines &gt;
*Hafalan*
Asmaul Husna 1-20
Today we sing many songs (maaf ya mbak dara 🙏🏻 )  and for hafalan only little bacuse liv ask to say Bye suddenly 😅
See you next meeting liv</t>
  </si>
  <si>
    <t>October 16, 2024 3:11 pm</t>
  </si>
  <si>
    <t>A. Bacaan surat as syu'ara ayat 112-136
&gt; Alhamdulilah,bacaan Dehan sudah baik. Amal sholih lebih sering menderes ya
B. Murajaah
- Daily doa
- Doa mencari ilmu yang bermanfaat
- Doa minta Ilham yang baik
- Doa ketetapan iman 
- Doa pagi dan sore
- Doa untuk kedua orang tua
- Doa masuk rumah
- Asmaul husna 1-55
- Surat An Naas s/d Al Qoriah
&gt; Amalsholeh untuk selalu murajaah dan practice it in daily life</t>
  </si>
  <si>
    <t>October 16, 2024 3:15 pm</t>
  </si>
  <si>
    <t>Makna K. Adilah halaman 18-19
• Semoga Dehan bisa understand the materi well. Semoga Allah paring kepahaman yang barokah</t>
  </si>
  <si>
    <t>October 17, 2024 1:10 am</t>
  </si>
  <si>
    <t>*BACAAN*
- Til.6 Hal 37
*HAFALAN DO'A*
- Asmaul Husna 1-83
- Sebelum dan sesudah wudhu 100
- Minum susu 100
- Dzikir sesudah sholat 95
- Ketetapan iman 98
- Minta ilmu yg bermanfaat 1 100
- Minta ilmu yg bermanfaat 2 100
- Pagi dan sore 100
- Mohon kesehatan 100
- Ketika angin kencang 100
- Lailatul qodar 100
- Berlindung dr syirik (read 3x still)
- Berlindung dr siksa kubur 100
- Ketika tertimpa musibah 98
- Ketika melihat orang yg tertimpa musibah 100
- Setelah adzan 100
*KEILMUAN*
- mention 5 rukun islam + explain as well per point
- Mention 6 rukun iman
- Mention 10 malaikat + their duty
*PR*
- Menderes Til.6 Hal 38
- Murojaah Asmaul Husna
- Murojaah Do'a Berlindung dr Syirik
Alkhamdulillah pengajian hari ini berjalan dg baik... bacaan mb nadeen mendekati sempurna, hanya 2 kesalahan tentang mendengung saja tadi agak kependekan di baris ke 2 dr bawah, dan pas pengoreksian memang mb nadeen lupa... dan untuk hafalan asmaul husna pada nomor 45-50, 82-83 masih sering terbalik, dan Do'a berlindung dr syirik masih membaca krn memang do'anya masih baru,, semangat mengahafalnya yaa mbak nadeenn.. Insya Allah next meeting kita belajar nama-nama kitab dan rosulnya yaa..
Semoga Allah paring barokaah.. Amiin...</t>
  </si>
  <si>
    <t>October 17, 2024 2:12 am</t>
  </si>
  <si>
    <t>Materi
- Daily Doa
Doa raja istighfar
Doa Ketetapan Iman
Doa mencari ilmu
Doa sebelum dan Sesudah Tidur
Doa sebelum dan sesudah makan
Doa Pagi dan sore
&gt; Alhamdulilah, Abell sudah hafal doa" nya. Dibaca setiap hari yaa. Semangat 
Tilawati 3 halaman 12
&gt;  Abel sudah sangat baik membacanya, makhraj dan tajwidnya juga sudah benar. Congrats girll, next meeting Abel baca halam 13.👏
- Surat pendek
Surat Al ikhlas
Surat Al Falaq
Surat An nas
&gt; Goodjob Abell, sudah semangat hafalin suratnya.👏👏
- Pegon 
&gt; Abel sudah lumayan hafal dengan sebagian rumus pegonnya. 
Semoga Allah jadikan Abell anak yang sholihah, berbakti kepada kedua orang tua, berakhlaqul karimah, dan berbudi pekerti yang luhur. Semoga Allah sukseskan urusan dunia dan akhiratnya. Aamiiin.✨✨</t>
  </si>
  <si>
    <t>Bacaan 
Surat al baqoroh ayat 253-254
Bacaan Irsan cukup bagus, amal sholih di tingkatkan nderesnya dan di tingkatkan juga ketelitian dalam membaca, karna beberapa kali saya jumpai ada huruf yg ke skip/ harokatnya harusnya dzomah di baca fathah😅 dan semacamnya. Tetap semangat ya Irsan💪
Tebak2 an tajwid
Hari ini irsan  kliru menyebut beberapa nama tajwidnya😅. Gpp kita masih berproses untuk mengingat nama- nama tajwidnya. Bisa jadi karna sudah banyak tajwid yang Irsan pelajari, jadi butuh waktu lebih untuk menghafal nama dan huruf-hurufnya. 
Makna kitabusshola hal. 74-75
Alhamdulillah Irsan bisa memahami idi hadis dg baik
Report
Alhamdulillah pengajian berjalan dg lancar semoga Alloh paring manfaat dan barokah. Sampai ketemu di pengajian selanjutnyacya Irsan 😊</t>
  </si>
  <si>
    <t>October 17, 2024 2:22 am</t>
  </si>
  <si>
    <t>Bacaan 
Surat Al mursalat ayat  20-34
Alhamdulillah bacaan Abi cukup bagus, tingkat meningkatkan dalam menderes dan mengatur nafas supaya tidak ambil nafas saat di tengah2 ayat. 
Makna 
Surat al a' rof ayat 52-55
Jannah wannar hal. 37-38
( masih membahas ttg soudu / siksaan naik gunung yg terbuat dari api) 
Report
Alhamdulillah pengajian berjalan dg lancar, tidak ada kendala, semoga Alloh paring manfaat dan barokah. Aamiiin 🤲</t>
  </si>
  <si>
    <t>October 17, 2024 2:54 am</t>
  </si>
  <si>
    <t>Doa-doa
Doa masuk dan keluar rumah
Doa berbuka puasa
Doa setelah berpakaian
Dzikir sesudah sholat
Doa ketetapan iman
Jangan lupa untuk selalu dideres dan di praktekan ketika dirumah abell 🙌🏻
Bacaan Tilawati jilid. 3 hal. 13
Bacaan abel sudah bagus, panjang pendeknya sudah benar. Terus Menderes dirumah ya! 
Menulis huruf sambung.
Pegon abell sudah rapi, beberapa tadi juga sudah tau bagaimana cara menyambungnya. Good job 🙌🏻
Lancar barokah untuk Abell, semoga menjadi anak yang sholehah dan bisa membanggakan kedua orang tua💞✨</t>
  </si>
  <si>
    <t>October 17, 2024 2:58 am</t>
  </si>
  <si>
    <t>1. Baca alquran 
- surat al baqarah ayat 142-145
2. Makna hadist 
- hadist adab halaman 80-82 
- hadist 1 : orang yang mengalami sakarotul maut akan merasakan 2 perkara ( berharap Dan takut ) 
- hadist 2 : orang yang beramal dengan niat selain alloh 
- hadist 3 : amalan itu tergantung niatnya Dan orang akan mendapatkan sesuai yang dia niatkan 
- hadist 4 : alloh tidak membutuhkan amalan yang dikerjakan karena alloh Dan selain alloh, / disekitukan 
3. Hafalan surat 
- surat al quraisy 
Report: 
&gt; Alhamdulillah Zahra bisa mengikuti pengajian dengan sangat baik, 
&gt; Alhamdulillah untuk bacaanya sudah bagus, Dan bisa ditingkatkan lebih lagi ya Zahra, membacanya bisa meikmati Dan enjoy ya , Zahra 
&gt; Makna hadist alhamdulillah Zahra bisa mengikuti dengan baik Dan insyaalloh Zahra bisa memahami isi hadist nya 
&gt; Reconvey the last hadist page 82, alhamdulillah Zahra bisa menyampaikan dengan baik, hanya perlu ditingkatkan lagi untuk membaca sanad hadistnya, bisa dibuat latihan sejak Dini agar bisa lancar ya Zahra. 
&gt; Al quraisy alhamdulillah ternyata Zahra hafal dengan baik hanya lupa di awalan suratnya, saya kira kita butuh waktu lama untuk menghafal surat al quraisy, saya takutnya ke Malaman ternyata alhamdulillah Zahra bisa dengan sangat baik, 
Fighting Zahra 🖤
Semoga Alloh paring menjadi anak yang faham, sukses,cerdas, dan ilmu yang bermanfaat, aamiin</t>
  </si>
  <si>
    <t>October 17, 2024 3:56 am</t>
  </si>
  <si>
    <t>1. Opening speech in Arabic by Kayla, 
Remind ourselves about Allah's blessings are a lot.
2. Set the niat only for Allah
3. Manqul kitabu Jannah wannaar halaman 57-59, Alhamdulillah she got it, hope Allah give her understanding about it. 
4. There's part of ayat from surat Al Zalzalah, and Kayla hafal surat itu. Alhamdulillah 
5. Doa by Kayla 
NB: Alhamdulillah she got it all. Semoga Kayla makin faham barokah.</t>
  </si>
  <si>
    <t>1. Baca tilawati 
- tilawati 4 page 8 ( line 1-4 ) 
2. Murajaah doa 
- doa selesai makan
- doa kebaikan Dunia akhirot
- doa kedua orang tua 
- doa masuk wc
- doa keluar wc 
- doa minta Ilham yang baik 
- doa keluar rumah 
- doa pagi Dan sore 
3. Murajaah surat 
- an nas 
- al falaq 
- al lahab 
- al ikhlas 
4. New doa 
- doa masuk pasar 
Report: 
&gt; Alhamdulillah jubilee bisa mengikuti pengajian dengan sangat baik
&gt; Untuk baca tilawati jubilee sangat lancar di baris 1- 2, untuk baris 3-4 sudah bisa, hanya kita perlu mengulang sekalu lagi untuk lebih lancar ya jubilee, and bisa ditambah line 5-8 
&gt; Tadi kita murajaah beberapa surat yang sudah dihafal 
&gt; 1. An nas : alhamdulillah bisa meskipun tadi lupa di ayat pertama Dan langsung ke ayat terakhir, alhamdulillah ketika diulang jubilee bisa lancar
&gt; 2. Al falaq : insyaalloh jubilee hafal hanya ada beberapa ayat yang jubilee lupa urutanya. 
&gt; 3. Al ikhlas : alhamdulillah good job for al ikhlas 
&gt; 4. Al lahab : alhamdulillah good juga, hanya tadi belum sempat ke surat an nashr, jubilee udah capek
&gt; Alhamdulillah jubilee teralihkan dengan menggambar Dan alhamdulillahnya kita bisa murajaah beberapa doa, bahkan lebih dari 5, good job jubilee 🖤 fighting yaa sekolahnya Dan semangat ngajinya 🪄☺️😉 
Semoga Alloh paring menjadi anak yang faham, sukses,cerdas, dan ilmu yang bermanfaat, aamiin 🤲 🤲</t>
  </si>
  <si>
    <t>October 17, 2024 4:21 pm</t>
  </si>
  <si>
    <t>A. Bacaan Tilawati 1 halaman 23
• Amalsholeh untuk reprat once more biar tambah lancar lagi🥰 But so far it’s good
B. Murajaah
Doa minta ilham yang baik
Doa mencari ilmu yang bermanfaat
Doa ketetapan iman
Doa untuk kedua orang tua
Doa kebaikan dunia dan akhirot
Doa sebelum dan sesudah tidur
Doa pagi dan sore
Doa berdiri dari duduk
Asmaul Husna 1-20
• Sebenernya khodijah ada beberapa yg sudah hafal. Tpi karena kurang fokus jadi dia maunya repeat after teacher.
C. Tambahan
• Tepuk 5 bab
&gt; Masih kebalik2 tapi setidaknya sudah tau.
• Menyanyi huruf hijaiyah
&gt; Masih bingung untuk menyebutkan huruf hijaiyah.
*•NOTE•*
Karena kebiasaan follow the word akhirnya kadang dia ngikutin terus omongan gurunya🥲
Sebenernya lucu dan it’s okay tapi takutnya nanti kebiasaan😅😅</t>
  </si>
  <si>
    <t>October 18, 2024 12:06 am</t>
  </si>
  <si>
    <t>1. Baca tilawati 4 halaman 34
&gt; Alhamdulillah Gabriel bisa membaca dengan sangat baik &amp; lanjut ke halaman 35
2. Membaca Asmaul Khusna 1-70 (hafal 1-40)
3. Praktek Wudhu (sudah bisa mempraktekan wudhu dengan baik dan benar)
4. PR
- Membaca Tilawati 4 hal 35
- Menghafal Asmaul Khusna 1-70
Semoga Alloh paring kemudahan, kelancaran, kebarokahan dan ilmu yang bermanfaat, aamiin 🤲</t>
  </si>
  <si>
    <t>October 18, 2024 1:05 am</t>
  </si>
  <si>
    <t>Bacaan 
Surat al Baqarah ayat 255-258
Alhamdulillah Irsan cukup lancar, kebetulan pas ayat kursi, Irsannya sudah hafal tapi karna bacanya terlalu cepet jadi panjang pendeknya ada yg kurang. Tingkatin lagi nderesnya ya Irsan😊👍
Makna kitabusshola halaman 75
Membahas hadis adab halaman 11 &amp; 15 ttg larangan menghina orang muslim dan larangan memerangi orang muslim juga tentang mustajabnya doanya orang yg di aniaya
Report
Alhamdulillah pengajiannya berjalan dg lancar, sehabis bacaan sengaja saya langsung mengajak mangkulan kitabusshola untuk mengejar target, ternyata Irsan minta tambahan hadis untuk dia cantumkan di khotbah yg baru dia bikin.jadi kita move to hadis adab. Semoga Alloh paring manfaat dan barokah. Sampai jumpa di pengajian berikutnya🖐</t>
  </si>
  <si>
    <t>October 18, 2024 2:06 am</t>
  </si>
  <si>
    <t>&gt; bacaan tilawati 6 pg. 38-39 
masyaa alloh nadeen bacaannya good dan lancar dan alkhamdulillah nadeen juga bisa faham about correctionnya, cool mba nadeen. nadeen bisa lanjut ke next page but nadeen start page 39 bawah yaa
nadeen udah ngantuk jadi cuma dapet bacaan saja, semoga next meeting nadeen bisa fresh and semangat yak,hehe
cool mb nadeen hopefully nadeen can be the good girl and  smar girl and sholihah girl</t>
  </si>
  <si>
    <t>October 18, 2024 2:37 am</t>
  </si>
  <si>
    <t>bacaan QS. An nahl : 103-128
good bacaan but dont forget to always menderes yaaaa 
dalil mengaji and mengamal 
membaca dan menulis, but i dont know if dylan written or no, because i waiting the written but he hasn't sent it to me 
jangan lupa memderes dan do ur homework dylan. jangan lupa semangat dan don't be sleepy yups.</t>
  </si>
  <si>
    <t>October 18, 2024 1:09 pm</t>
  </si>
  <si>
    <t>Materi: 
• Doa-Doa
- Doa mencari ilmu
- Doa sebelum dan sesudah makan
- Doa sebelum dan bangun tidur
&gt; Alhamdulilah, Cheryl sudah setengah hafal doa" ini, dibaca setiap hari ya Cheryl
• Surat Pendek
- Surat al Fatihah
- Surat Al Ikhlas
&gt; Cheryl sudah menghafal surat Al Fatihah, dideres terus Cheryl, biar makin bagus bacanya. Semangatt✨👏
• Asmaul Husna 1-5
&gt; Cheryl mau menirukan asmaul husna. Good job girl🤗
• Tilawati 1 Halaman 9
&gt; Alhamdulilah, Cheryl mau membaca dan menirukan bacaan tilawati. Goodjob Cheryl. Dideres terus ya, bareng cece
• Tata Krama Minum
&gt; Cheryl sudah bisa menerapkan tata krama minum yang baik dan sopan.  Yeyy👏👏
Semoga ilmu yang didapat Cheryl hari ini bisa barokah. Aamiiin</t>
  </si>
  <si>
    <t>October 18, 2024 1:12 pm</t>
  </si>
  <si>
    <t>1. Murojaah doa2 usia 6-7 tahun
&gt; Banyak yang terlupakan doanya padahal dulu sudah hafal lancar, mohon amal solih untuk mengingatkan Chester mempraktekkan doa terutama doa sehari-hari untuk penjagaan diri
2. Menghafalkan doa minta sabar
&gt; Alhamdulillah 60% hafal
3. Penyampaian 4 tali keimanan bab syukur 
&gt; Moga2 Allah paring kefahaman akan materinya
4. Test 5 bab dan 4 tali keimanan 
&gt; Alhamdulillah sudah hafal semua lancar</t>
  </si>
  <si>
    <t>October 18, 2024 1:41 pm</t>
  </si>
  <si>
    <t>1. Baca tilawati 
- tilawati 4 page 8 ( 3-8 ) 
2. Hafalan doa 
- doa entering market 
Report: 
&gt; Alhamdulillah jubilee mengikuti pengajian dengan sangat baik 
&gt; For bacaan so good, we can next page for next ngaji yaa 
&gt; Alhamdulillah jubilee sudah hampir hafal semua, tinggal sedikit lagi untuk doanya, tetap di deres yaa, 
&gt; Alhamdulillahi jazakilahu khoiro for today, jubilee ngajinya enjoy bgt, apalagi ada temennya, first time mb wulan ngajinya deg deg an because your friend always look at me 😂😅
Fighting ya jubilee, semangat ngajinya, lancar barokahh sekolahnyaa, jangan lupa drink water a lot yaa, 
Semoga Alloh paring menjadi anak yang faham, sukses,cerdas, dan ilmu yang bermanfaat, aamiin</t>
  </si>
  <si>
    <t>October 18, 2024 2:56 pm</t>
  </si>
  <si>
    <t>1.	Bacaan alquran 
- Surat albaqarah ayat 146-153
- Doa setelah membaca alquran 
2.	Tajwid 
- Write tajwid iqlab 
3.	Makna hadist 
- 	Hadist adillah page 83-84 
- Hadist 1 : orang yang mengamalkan suatu amalan tapi niatnya salah, maka alloh menyuruhnya meminta pahala atas amalannya pada sesuatu yang dia niati 
- Hadist 2 : sesuatu yang dikhawatirkan nabi Muhammad pada umatnya yaitu syirik yang samar 
- Hadist 3 : syirik yang dikerjakan umat Muhammad bukan dengan menyembah tuhan selain alloh tapi mengerjakan amalan yang diniatkan selain alloh dan agar dilihat oleh orang lain 
4.	Dalil mengaji 
- Review one of four dalil mengaji 
Report “ 
&gt; Alhamdulilah Zahra bisa mengikuti pengajian dengan sangat baik, meskipun ketiduran sebelum mengaji, tapi Zahra bisa bangun dan prepare herself for mengaji first. 
&gt; For bacaan so good Zahra, tingkatkan terus yaa, semangat bestiii.. 
&gt; Write tajwid on book, because there is no hukum bacaan iqlab on the page ( ayat 146-153 ) jadi I just give the explanation for iqlab, maybe next ngaji we review about iqlab yaa..
&gt; For makna alhamduliah Zahra bisa mengikuti dengan baik, dan bisa belajar reconvey dengan benar, terutama kita belajar membaca sanad, 
&gt; Review dalil mengaji, last time we have 4 note about dalil mengaji, Zahra choose one dalil for memorize it, alhamdulilah Zahra can memorize it, and then she still memorize one dalil again, fighting
Semoga Alloh paring menjadi anak yang faham, sukses,cerdas, dan ilmu yang bermanfaat, aamiin</t>
  </si>
  <si>
    <t>October 18, 2024 2:55 pm</t>
  </si>
  <si>
    <t>1. Bacaan al qur'an surat al an'am ayat 46-53
Alhamdulillah lancar
Jangan lupa nderes lagi dirumah ya.!
2. Muroja'ah dan tebakan Surat surat pendek
3. Tebak tebakan daily doa Materi usia 6-8th
4. Asmaulhusna 1-50
Alhamdulillah pengajian berjalan dengan lancar
Semoga materi yang sudah di hafalkan bisa diamalkan dan semoga alloh paring kefahaman yg barokah
Aamiin</t>
  </si>
  <si>
    <t>October 18, 2024 3:03 pm</t>
  </si>
  <si>
    <t>Setoran hafalan doa menjenguk orang sakit by video whatsapp
Alhamdulillah sudah hafal dan lancar 80% 
Amalsholih di review lagi dirumah yaa supaya tambah hafal dan perfect 100% 
Mohon izin sya ada acara sehingga ngaji sementara pakai voice note</t>
  </si>
  <si>
    <t>1. Bacaan tilawati 5 hal.10
Alhamdulillah lancar kirana bisa mengikuti dan mengulang dengan lancar dan benar
Pertemuan selanjutnya insya alloh baca halaman 11 
2. Baca surat al qori'ah ayat 1-6 
Latihan baca langsung ayatnya di al qur'an 
Alhamdulillah dikit2 bisa, insya alloh klo sering latihan bisa cepet lancar dan bisa terbiasa 
Semangat kirana .... ^^
3. Doa penutup 
Alhamdulillah pengajian berjalan dengan lancar
Semoga alloh mudahkan kirana dalam belajar al qur'an
Semoga alloh paring kefahaman dan ilmu yg bermanfaat barokah
Aamiiin...</t>
  </si>
  <si>
    <t>October 18, 2024 3:23 pm</t>
  </si>
  <si>
    <t>&gt; bacaan Tilawati 1 pg. 7 
Daebak liv, you are good girl and smart. Alkhamdulillah Liv bacanya lancar walaupun berhenti²an but that's cool bacaan Liv 
&gt; Doa²: 
Doa Ilham 
Doa pagi n sore 
Doa parents
Doa before wudhu 
Asmaul Husna 1-10 
Doa seeking knowledge 
Doa leaving the home
Good memorize Liv, and appreciate you because some of doa you the one who request and you remember it well, cool pokoknya mah
Hopefully Liv to be a smart girl, to be a smart girl and always happy and to be a mubalighot, Aamiin 
See you next meeting yak Liv,byee</t>
  </si>
  <si>
    <t>October 18, 2024 3:34 pm</t>
  </si>
  <si>
    <t>Tilawati jilid 1 hal. 23
Alhamdulillah bacanya sudah baik
Surat-surat pendek
Al-fatihah
An-nasai
Al-falaq
Al-ikhlas
Alhamdulillah mau repeat dengan baik, walau kadang masih belum terlalu serius bacanya 😁
Menulis angka arab
Sudah mulai hafal dengan baik angka-angka dalam arab, bisa menulisnya dengan baik juga. 
Praktek wudhu
Alhamdulillah khodijah mau mengikuti dengan baik, walau sesekali diiringi bercandaan. It's okeyy agar tidak terlalu boring 🙌🏻
Semangat terus khodijah, semoga Allah paring jadi anak yang sholehah 💕</t>
  </si>
  <si>
    <t>October 18, 2024 3:44 pm</t>
  </si>
  <si>
    <t>Tilawati jilid 1 hal. 11
Woww seperti biasa Cheryl mengikuti bacaannya dengan baik 🙌🏻
Surat-surat pendek
Al-fatihah, an-nas, al-falaq, al-ikhlas
Ayoo lebih sering dideres lagi Cheryl, supaya hafal semuanyaa ✊🏻❤‍🔥
Bacaan dalam sholat
Bisa mengikuti apa yang disampaikan dengan baik, mulai dari takbir sampai salam. Semoga Cheryl bisa mempraktikkan langsung yaa 
Keep on fire Cheryl! Semangat dan semoga menjadi anak yang sholehah 💕</t>
  </si>
  <si>
    <t>October 19, 2024 9:56 am</t>
  </si>
  <si>
    <t>Materi: 
Daily Doa
- Doa pagi dan sore
- Doa mencari ilmu
- Doa untuk kedua orang tua
- Doa minta ilham yang baik
- Doa masuk rumah
- Asmaul husna 1-60
&gt; Amalsholih asmaul husnanya di deres lagi ya, doa"nya diterapkan in daily life
Surat An Nas- Al Qariah
&gt; Alhamdulilah, sebagian besar sudah lancar. Amal sholih untuk selalu murojaah
Bacaan Surat As Syuara 137-159
&gt; Alhamdulilah,bacaan Dehan sudah bagus. Amalsholih dalam membaca, panjang pendeknya diperhatikan lagi ya
Makna K. Adillah
&gt; Semoga Dehan paham dengan materi yang disampaikan. 
Semoga Allah paring manfaat, lancar, dan barokah. Aamiiin</t>
  </si>
  <si>
    <t>October 19, 2024 3:38 pm</t>
  </si>
  <si>
    <t>Tilawati jilid. 1 hal. 24
Alhamdulillah khodijah lancar mengikuti untuk membacanya. 
Menulis angka Arab
Alhamdulillah sudah mulai hafal, dan bisa menuliskannya dengan baik. 
Doa-doa
Hari ini khodijah merasa boring, lagi ga mood jadi gamau buat baca doanya. 
Karena tadi dikarenakan moodnya khodijah kurang baik, jadi ga sempat untuk praktik wudhu. Khodijah boring jadi lebih milih buat gambar. 
Semangat terus ya khodijah ngajinya, semoga allah paring ilmu barokah dan menjadi anak yang sholehah 🥰💕</t>
  </si>
  <si>
    <t>October 20, 2024 2:07 am</t>
  </si>
  <si>
    <t>1. Bacaan QS Ghofur :78- QS. Fusilat :11
Alkhamdulillah good bacaan and good tone and improve in take a breath nya aja, goood tapii, big thumbs for you ,ahahaha 
2. Mankul QS. Al baqoroh : 234-237 
Alkhamdulillah good tami and Tami juga sat set untuk kesimpulan dari ayatnya,maksudnya Tami  faham begitu Dilla explain the makna n keterangan nya dan juga Dilla belajar pronounce with Tami, so we are learning together alkhamdulillah 
Hopefully Alloh will gives u more good around you and hopefully you will be a mubaligh that faham berakhlaqul Karimah and barokah and you can reach ur wish one by one  and make a happy for ur family, Aamiin
See you next meeting yap my brother</t>
  </si>
  <si>
    <t>October 20, 2024 1:02 am</t>
  </si>
  <si>
    <t>1. Murojaah bersama surat asysyams, Al balad, Al Fajr
2. Membaca Alquran Surat Al-Baqarah 38-48
3. Penyampaian 4 tali keimanan bab syukur 
&gt; Alhamdulillah hafiz mengikuti pengajian dengan baik</t>
  </si>
  <si>
    <t>October 20, 2024 2:14 pm</t>
  </si>
  <si>
    <t>1. Membaca QS. Al Baqarah 49-53
&gt; Alhamdulillah bacaannya sudah baik hanya saja bacaan mad thobi'i nya perlu diperhatikan lagi supaya dibaca 1 Alif saja
2. Review bacaan sholat 
&gt; Alhamdulillah good 
3. Latihan Pegon dasar (huruf vokal e dan e~
&gt; Alhamdulillah bisa mengikuti dengan sangat baik
Moga2 Allah paring lancar barokah</t>
  </si>
  <si>
    <t>October 21, 2024 12:23 am</t>
  </si>
  <si>
    <t>1. Opening, always ourselves about Allah existence, Allah's blessings, about here after life. Kita hidup di dunia ini is just temporary.
------ doa start by Qalesya ------
2. Baca Tilawati 3 halaman 12, she did good Alhamdulillah.
3. Hafalan Al Falaq 80
4. Doa setelah berpakaian 
5. Remind ourselves that we need Allah. Start everything by remembering Allah (doa) cuz only Allah has all power upon us, even just a breathe, is under His power.
----- doa by Qalesya ------
NB: Alhamdulillah bisa duduk lama ngaji. Semoga Qalesya makin paham, makin semangat ibadah nya, mau mengamalkan doa2 nya, semoga ingat terus sama Allah kapan pun dimana pun gimana pun keadaan Qalesya. Aamiin</t>
  </si>
  <si>
    <t>October 21, 2024 1:01 am</t>
  </si>
  <si>
    <t>1. Baca tilawati 4 halaman 35
&gt; Alhamdulillah Gabriel bisa membaca dengan cukup baik tapi masih perlu diulang
2. menulis surat al adiayat 1-5
3. PR
- Membaca Tilawati 4 hal 35
- Menghafal Asmaul Khusna 1-70
Semoga Alloh paring kemudahan, kelancaran, kebarokahan dan ilmu yang bermanfaat, aamiin 🤲</t>
  </si>
  <si>
    <t>October 21, 2024 1:02 am</t>
  </si>
  <si>
    <t>1. Baca tilawati 4 halaman 35
&gt; Alhamdulillah Gabriel bisa membaca dengan cukup baik tapi masih perlu diulang
2. Surat surat 
3. PR
- Membaca Tilawati 4 hal 35
- Menghafal Surat Alqoriah
Semoga Alloh paring kemudahan, kelancaran, kebarokahan dan ilmu yang bermanfaat, aamiin 🤲</t>
  </si>
  <si>
    <t>October 21, 2024 5:16 am</t>
  </si>
  <si>
    <t>1. Membaca Tilawati 5 hal. 2 baris 4-akhir
&gt; Alhamdulillah tadi bacaannya sudah baik setelah diulang2i, mohon diperhatikan lagi bacaan yang dengung 
2. Tes doa minta sabar
&gt; Alhamdulillah 90% hafal
Hari ini ngajinya faster karena katanya chester kecapekan, kebetulan tadi pagi mbak azki juga agak meriyang🙏
Alhamdulillahi jazaakallohu khoiro chester walaupun capek tapi tetep mau baca tilawati dan doa diulang2 👍</t>
  </si>
  <si>
    <t>October 21, 2024 1:43 pm</t>
  </si>
  <si>
    <t>Bacaan
Tilawaty 4 halaman  9 
Amal sholih nderes lagi with Mama ya
Asmaulhusna 1-40
Surat annas
Surat al ikhlas
Surat al falaq
Surat Allahab
Report
Alhamdulillah meskipun masih batuk Jubilee tetap semangat ngaji, bacaannya masih perlu nderes lagi,mohon maaf teaching plan jubilee di chat Wa ku kehapus. Jadi, tadi di isi murojaah asmaulhusna dan surat pendek. untuk hafalan asmaulhusna tadi cuma sampai 40,untuk surat annas, al ikhlas lancar, yang al falaq ayat terakhir dia lupa. Al lahab baru sampai ayat 3 . Semoga Alloh paring manfaat dan barokah. Aamiiin 🤲</t>
  </si>
  <si>
    <t>October 21, 2024 11:58 pm</t>
  </si>
  <si>
    <t>✨️ *BACAAN*
Tilawati 6 Hal.40 -41
✨️ *HAFALAN*
- Tebak2 an do'a dan menjelaskan beberpa manfaat dari do'a tersebut dan kapan harus membacanya
✨️ *PRAKTIK WUDHU*
📌 *PR*
- Menderes Til.6 Hal.41
- Murojaah Asmaul Husna 
Alkhamdulillah pengajian berjalan dengan baik,,, bacaannya tidak usah buru2 ya mbak nadeen  terutama ketika taawudz, mungkin mb nadeen terlalu excited karna sudah mau qatam jadi buru2 bacanya sehingga panjang pendeknya terlewatkan 🤭
Untuk wudhunya jangan lupa dagu nya juga di basahi.. dan tetap semangat mb nadeen untuk mempelajari ilmu-ilmu agama lebih dalam lagi .. masih banyaj yg harus kita pelajari bareng2 🥰🥰
Semoga Alloh paring mb nadeen mnejadi anak yg sholihah.. Amiin 🙏🏻🙏🏻🤲🏻🤲🏻</t>
  </si>
  <si>
    <t>October 22, 2024 3:52 am</t>
  </si>
  <si>
    <t>Doa pembuka
Alhamdulillah seperti biasa hafiz mengikutinya dengan baik. 
Shalawat panjang
Alhamdulillah baik, supaya sering dibaca juga ketika dirumah. 
Bacaan Al-baqarah ayat 54-57
Bacaan hafiz sudah lancar, tapi untuk tetap memperhatikan panjang pendeknya, dan letak berhentinya bila tidak kuat membacanya. 
Menulis pegon dasar
Alhamdulillah hafiz sudah paham bagaimana untuk menulis pegon dalam beberapa kata. 
Good job hafiz, semoga Allah paring ilmu yang manfaat dan barokah🥰🙌🏻</t>
  </si>
  <si>
    <t>October 22, 2024 12:29 pm</t>
  </si>
  <si>
    <t>Materi:
• Daily Doa:
- Pagi dan sore
- Ketetapan Iman
- Mencari ilmu
- Minta Ilham yang Baik
- Kedua orang tua
- Kebaikan Dunia dan Akhirat
- Sebelum dan Sesudah makan
- Asmaul Husna 1-20
&gt; Amal sholih Asmaul Husnanya dibaca setiap hari yaa😊
Tilawati 3 halaman 12
&gt; Alhamdulilah Abel sudah lancar membaca tilawatinya,next meeting lanjut halaman berikutnya yaa. 
• Menulis huruf bersambung
&gt; Abell udh punya basic nulis huruf hijaiyah, jadi alhamdulilah tulisan Abell sudah cukup baik. Goodjob girll😊</t>
  </si>
  <si>
    <t>October 22, 2024 1:43 pm</t>
  </si>
  <si>
    <t>1. Bacaan tilawati 5 hal.11 (baris 1-3)
Sepertinya hari ini kirana kurang semangat sehingga bacaannya kurang maksimal. Insya alloh besok kita coba lagi yaa
2. Muroja'ah surat al qori'ah ayat 1-6 
Alhamdulillah 80% hafal
3. Baca doa menjenguk orang sakit 
75% hafal, 
4. Tebak2an 29 karakter luhur
5. Doa penutup</t>
  </si>
  <si>
    <t>October 22, 2024 11:41 pm</t>
  </si>
  <si>
    <t>Bacaan Tilawati 2 pg 7 
Good bacaan alkhamdulillah mas KHAY, amal Solih don't forget to always menderes yak
Hafalan surat: 
S. Al fatihah 
S. An naas 
S. Al Falaq 
S. Al ikhlas 
Hopefully mas khayri tambah semangat , Solih dan berakhlaqul Karimah serta alim faqih</t>
  </si>
  <si>
    <t>October 23, 2024 1:16 am</t>
  </si>
  <si>
    <t>1. 4 tali keimanan khusus bab berdoa (summary saya kirim ke grup keluarga 
2. bacaan surat albaqoroh ayat 259 (score 87) mari sama2 kita usahakan baca quran setiap hari supaya tambah tartil
3. makna kitabussolah hal 75 
alhamdulillah jazakumullohu khoiro</t>
  </si>
  <si>
    <t>October 23, 2024 2:14 am</t>
  </si>
  <si>
    <t>1. Baca tilawati 4 halaman 35
&gt; Alhamdulillah Gabriel bisa membaca dengan baik dan lancar
2. Menghafal S. AlAdiyat 1-5
3. PR
- Membaca Tilawati 4 hal 36
- Menderes Surat Alqoriah
- Menghafal Suratl AlAdiyat 1-5
Semoga Alloh paring kemudahan, kelancaran, kebarokahan dan ilmu yang bermanfaat, aamiin 🤲</t>
  </si>
  <si>
    <t>October 23, 2024 3:01 am</t>
  </si>
  <si>
    <t>Bacaan
Surat Al mursalat ayat 36-50
Tebak2 an tajwid 
Meliputi mad arid lissukun, mad layyin, idghom bilagunnah, iqlab, qolqolah, mad wajib muttasil, al komariyah
Murojaah doa2:
Doa menjenguk orang sakit
Doa masuk pasar
Doa naik kendaraan
Belajar pegon dg membaca nasehat teks
Makna kitabu jannah wannar 38-39
Report
Alhamdulillah pengajian berjalan dg lancar,
 -Bacaan Abi cukup lancar. 
 -Untuk tajwid dari bbrp tajwid yg di sebut di atas Abi agak lupa di mad wajib muttasil,tajwid lainnya dia ingat semua.
 -Untuk pegon juga cukup bagus.
-Untuk doa2 masih dlm proses menghafal. 
- Untuk makna alhamdulillah tdk ada kendala, Abi bisa memahami isi hadis dg sangat baik. Semoga Alloh paring manfaat dan barokah. Aamiiin 🤲</t>
  </si>
  <si>
    <t>October 23, 2024 6:08 am</t>
  </si>
  <si>
    <t>1. Baca alqur'an surat al an'am ayat 63-69
Bacaan qur'an grazia hari ini perlu banyak yg diperbaiki yaa,
- kurang teliti, 2x bacaannya kelongkap atau barisan ayatnya kelongkap ke ayat lain 
- belum bisa menerima saat di koreksi dan diperbaiki bacaannya 
Semoga pertemuan selanjutnya bisa lebih baik yaa 
2. Muroja'ah surat2 pendek 
Al fatihah 
Annaas 
Al falaq
Al ikhlas
Al asr
Al kautsar
An nashr
3. Baca doa masuk dan keluar masjid 
4. Doa penutup 
Doa minta sehat
Doa minta ketetapan iman
Doa minta sabar
Doa minta ilham yg benar
Doa minta ilmu yg bermanfaat
Doa pagi sore
Doa untuk kedua orangtua
Doa kebaikan dunia akhirot</t>
  </si>
  <si>
    <t>October 23, 2024 12:17 pm</t>
  </si>
  <si>
    <t>1. Bacaan Alquran 
- Surat al Baqarah ayat 154-163
- Doa setelah baca alquran 
2. Makna hadist 
- Hadist adillah halaman 85-87 ( baris ke1 ) 
- Hadist 1 : babnya pamer pendengaran, barang siapa yang pamer pengelihatan dan pendengaran, maka alloh akan memameri pada hamba tersebut ( akan diperlihatkan pahalanya tapi tidak diberikan kepadanya ) 
- Hadist 2 : bab nya mencari ilmu selain karena alloh, sebaik baiknya orang adalah orang yang mau mencari ilmu dan mengamalkannya. 
- Hadsit 3 : babnya mansuh dan nansih. 
3. Rukun iman 
Pengenalan rukun iman 
Penjelasan singkat 
The Pillars of Faith are the six basic beliefs that every Muslim must believe in.
1. Faith in Allah: Believing in the existence of Allah as the Almighty God, without partners, and believing in all of His perfect attributes.
2. Faith in Angels: Belief in the existence of God's angels who were created from light, who always obey Him and carry out certain tasks such as Gabriel who delivered revelations.
3. Faith in Allah's Books: Belief that Allah sent down His books as guidance for humans, such as the Torah, Zabur, Gospel and Al-Qur'an.
4. Faith in Prophets and Apostles: Believing that Allah sent prophets and apostles to guide humanity.  There are 25 prophets that must be known, including the Prophet Muhammad as the last prophet.
5. Faith in the Last Day: Belief in the existence of life after death, the Day of Judgment, and retribution for all human deeds in the world.
 6. Belief in Qada and Qadar: Believing that everything that happens is by Allah's will, be it good or bad destiny.
These six pillars are the basis of faith that is the foundation of a Muslim's life.
Report : 
&gt; alhamdulilah zahra bisa mengikuti pengajian dengan sangat baik, mulai dari bacaannya sudah lancar, hanya ada kesalahan dikit karena zahra kurang teliti, 
&gt; alhamdulilah zahra bisa mengikuti makna dengan baik, dan bisa menyampaikan kembali dengan baik, dan belajar membaca sanadnya hadist
&gt; zahra have note about rukun iman dan kemarin baru pengenalan dan penjelasan singkat tentang semua rukun iman, inyaalloh next ngaji bisa diulang pembahasan per poinnya rukun iman, 
semangat zahra ngajinya, semoga alloh paring kemudahan dan kelancaran, sukses dunia dan akhirotnya, aamiin..</t>
  </si>
  <si>
    <t>October 23, 2024 12:26 pm</t>
  </si>
  <si>
    <t>1. Baca alquran 
- surat al baqarah ayat 62-64 
- doa setelah baca alquran 
2. Murajaah 
- surat al fil 
- surat al humazah 
Report: 
&gt; Alhamdulillah dawud Masih menyempatkan waktunya mengaji meskipun sedang ada kesibukan dirumah, Dan minta ngajinya lebih cepat 
&gt; Untuk bacaanya kita Masih mengulang kembali ya, supaya lebih lancar kembali, 
&gt; Prnya dawud supaya menderes Surat al fil kembali Dan hafalan barunya surat al humazah yaa. 
Fighting dawud, semangat sekolah Dan ngajinya Semoga Alloh paring menjadi anak yang faham, sukses,cerdas, dan ilmu yang bermanfaat, aamiin</t>
  </si>
  <si>
    <t>October 23, 2024 12:55 pm</t>
  </si>
  <si>
    <t>&gt; Bacaan Tilawati 4 pg. 9 
Alkhamdulillah jubilee good bacaan 
&gt; Asmaul Husna 1-40 
Waw,, nice jubilee but amal Solih nderes again yak
&gt; 4 tali keimanan 
By tepuk²
Alkhamdulillah ngajinya lancar, smeoga the next meeting ngajinya tambah semangat buat jubilee dan guru² nya then hopefully jubilee can be the good child and may Alloh bless you, Aamiin</t>
  </si>
  <si>
    <t>October 23, 2024 1:13 pm</t>
  </si>
  <si>
    <t>&gt; Bacaan Tilawati 1 pg. 8 
Waw, Masya Alloh Liv ngajinya Lancar dan semangat. 
Semangat Liv, Hopefully Alloh will gives you easier to your study, Aamiin 
I'm so sorry only bacaan because there was bad connection, it was after rainy so the connection is unstable</t>
  </si>
  <si>
    <t>October 23, 2024 12:12 pm</t>
  </si>
  <si>
    <t>Materi:
- Bacaan Surat Al An'am ayat 60-61
&gt; Amalsholih dideres lagi ya Graziaa,sama mama,so u can know ur mistakes,okay?! Pay attention panjang pendeknya. Goodluck girl✨✨
- Daily Doa
Doa pagi dan sore
Doa ketetapan iman
Doa kedua orang tua
Doa masuk masjid
Doa for good life
Doa mencari ilmu yang bermanfaat 
Doa minta ilham yang baik
&gt; Alhamdulilah, Grazia sudah hafal banyak doa. Amalsholih diterapkan di kehidupan sehari-hari yaa. Semangatt😊✨
- Asmaul Husna 1-50
&gt; Alhamdulilah, grazia sudah lancar sampai nomor 50. Dibaca setiap hari ya Grazia😊
-Surat" Pendek
Surat Al Ikhlas
Surat Al Falaq
Surat An Nas
Surat Al Lahab
Surat An Nashr
&gt; Alhamdulilah,sudah lancar hafalannya Grazia. Goodjob girl😊
- Ettiquette to parents
&gt; Grazia sudah paham sebagian bagaimana etiquette kepada orng tua. Semoga Grazia bisa menerapkan dengan baik. Amiin</t>
  </si>
  <si>
    <t>October 23, 2024 1:26 pm</t>
  </si>
  <si>
    <t>&gt; bacaan Tilawati 2 pg. 7 
Semangat mas KHAY yaps 
&gt; Doa²: 
D. Mau makan dan setelah makan 
D. Bangun dan mau tidur 
D. Masuk n keluar WC 
D. Kedua ortu 
D. Kebaikan dunia akhirat 
Asmaul Husna 1-20
Good job mas KHAY, next meeting semoga bisa video call lagi yak, kayaknya lebih enak video call yaak
Alkhamdulillah semoga next meeting bisa video call dan good connection, Aamiin</t>
  </si>
  <si>
    <t>October 23, 2024 1:34 pm</t>
  </si>
  <si>
    <t>Bacaan 
Tilawaty 4 hal. 9
She did well alhamdulillah, cuman kurang lancarnya di  baris 2 &amp; 3 from bottom. Amal sholih di deres lagi ya Jubilee
Materi tambahannya adalah 4 tali keimanan
We do tepuk 4 tali keimanan, and Jubilee alhamdulillah sudah hafal
Report
Alhamdulillah Jubilee bisa mengikuti pengajian dg baik,tadi masih mau cerita banyak about her school but time is up. So, insyaallah we will  continue in the next ngaji. Tetap semangat Jubilee, semoga Alloh paring manfaat dan barokah. Aamiiin 🤲</t>
  </si>
  <si>
    <t>Daily Doa
- Doa pagi dan sore
- Doa mencari ilmu yang bermanfaat 
- Doa minta ilham yang baik
- Doa ketetapan iman
- Doa raja istighfar 
- Doa masuk rumah
- Asmaul Husna 1-60
&gt; Amal sholih doa" nya diterapkan in daily life ya. Asmaul husnanya dideres lagi,Dehan. especially mulai dari 51-60.Semangat😊
Hafalan Surat Al Qariah - An Nas
&gt; Surat al kafirun lebih sering di deres lagi ya, Dehan. Untuk selebihnya alhamdulilah, sudah lancar. Amalsholih selalu murojaah.
Bacaan Surat As Syu'ara 160-183
&gt; Alhamdulilah,sudah cukup lancar. Amal sholih pay attention di panjang pendeknya ya,Dehan. Jangan lupa,di deres halaman selanjutnya. 
Makna K. Adillah hal. 21-22
&gt; Insyaallah Dehan paham dengan materi yang disampaikan
Semoga Allah paring manfaat,lancar,dan barokah. Aamiiin</t>
  </si>
  <si>
    <t>October 23, 2024 2:14 pm</t>
  </si>
  <si>
    <t>Doa-doa pembukaan
Alhamdulillah lancar seperti biasanya 🙌🏻
Sholawat panjang
Alhamdulillah hafiz sudah menghafalnya! Tetap dideres terus ya, dan di praktekan ketika bacaan sholat ✨
Bacaan Al-baqarah ayat 58-60
Alhamdulillah bacaannya hafiz lancar, semangat terus menderesnya yaa. 
Menulis pegon dasar
Alhamdulillah nihh, sudah mulai memahami cara menulisnya, dan bisa menerapkan dalam menulis 1 kalimat dengan pegon. 
Semangat dan lancar barokah hafiz, semoga Allah paring ilmu yang manfaat 🤗</t>
  </si>
  <si>
    <t>October 23, 2024 2:20 pm</t>
  </si>
  <si>
    <t>Surat pendek (Al-fatihah) 
Alhamdulillah Cheryl sudah hafal lancar nih surat al-fatihah nyaa, tetap dideres dan juga surat pendek lainnya yaa 
Doa-doa
-Mau makan dan setelah makan
Alhamdulillah mulai bisa mempraktikkan langsung doanya. 
Bacaan Tilawati jilid. 1 hal. 10
Wahh sudah bagus bacaan Cheryl, huruf hijaiyah nya pun bisa dilafazkan baik oleh Cheryl. Terus Menderes yaaa💗
Bacaan sholat :
-bacaan setelah takbir
-surat al-fatihah dan surat pendek
-bacaan rukuk
-bacaan i'tidal
-bacaan sujud
Alhamdulillah bisa Cheryl ikuti dengan baik, terus semangat ya cheryl untuk belajar bacaan sholatnya ✨
May Allah bless you Cheryl, jadi anak yang pintar dan sholehah yaaa. 🥰</t>
  </si>
  <si>
    <t>October 23, 2024 2:30 pm</t>
  </si>
  <si>
    <t>A. Bacaan Tilawati 1 halaman 25
• Alkhamdulillah khodijah bacaannya improve dan lumayan bisa tanggungjawab to finish bacaannya daripada waktu awal2 ngaji harus extra bgt😅 Next meeting bisa lanjut ke noext page🫶🏻
• Lebih fokus untuk mengetahui huruf hijaiyah dan angka arab
B. Murajaah
Doa minta ilham yang baik
Doa mencari ilmu yang bermanfaat
Doa ketetapan iman
Doa untuk kedua orang tua
Doa kebaikan dunia dan akhirot
Doa sebelum dan sesudah tidur
Doa pagi dan sore
Asmaul Husna 1-20
• Sebenernya khodijah ada beberapa yg sudah hafal. Tpi karena kurang fokus jadi dia maunya repeat after teacher..
*•NOTE•*
• Alkhamdulillah tadi khodijah ngajinya cukup semangat dan bisa mengikuti dg baik. Walaupun ada ajaaaa ke random an nya🤣</t>
  </si>
  <si>
    <t>1. Baca tilawati 5 hal.11
Alhamdulillaah hari ini sangat ceria dan bacaannya bagus bisa mengikuti dan mengulang dengan lancar ^^ 
Pertemuan selanjutnya kita baca hal.12 yaa...
2. Muroja'ah surat al qori'ah 1-5 
Alhamdulillah sudah hafal, good job ^^ 
3. Baca doa ketika masuk pasar
Masih proses menghafal, semangat kirana \^^/
4. Doa penutup
Doa minta sehat
Doa minta ketetapan iman
Doa minta sabar
Doa minta ilham yg benar
Doa minta ilmu yg bermanfaat
Doa oagi sore
Doa untuk kedua orangtua
Doa kebaikan dunia akhirot
Alhamdulillah pengajian berjalan dengan lancar
Sampai jumpa di next ngaji, semangat kirana *^^*</t>
  </si>
  <si>
    <t>October 24, 2024 12:09 am</t>
  </si>
  <si>
    <t>Daily doa 
- mencari ilmu yang bermanfaat
- minta ilham
- ketetapan iman
- raja istighfar
- pagi dan sore 
- untuk kedua ortu
Asmaul husna 1-20
&gt; Amalsholih Asmaul husnanya lebih sering dideres yaa
Baca Tilawati halaman 13
&gt; Abell sudah cukup lancar, dideres lagi ya.
Bacaan sholat
- Iftitah
- Alfatihah
- Surat pendek
- Doa rukuk
- Doa i'tidal
- Doa sujud
&gt; Alhamdulilah,Abell sudah mengetahui sebagian doa ketika sholat. Amalsholih untuk diterapkan in daily life ya, Abell😊
- menulis huruf bersambung
&gt; Alhamdulillah, Abell sudah mampu menulis huruf hijaiyah bersambung, jangan lupa PR nya yaa Abell:)</t>
  </si>
  <si>
    <t>October 24, 2024 12:59 am</t>
  </si>
  <si>
    <t>Bacaan
Surat Al baqoroh ayat 260-261
Murojaah doa2:
Doa naik kendaraan
Sujud qur'an
Menjenguk orang sakit
Ada angin kencang
Mohon kesehatan
Asmaulhusna 1-99
Belajar membaca pegon di teks bulanan
Report
Alhamdulillah pengajian berjalan dg baik. Hari inij irsan ijin ngajinya cuma 30 menit karna banyak tugas dari sekolah yg harus di kerjakan. Jazakallohu hoiro masih menyempatkan ngaji terlebih dahulu 👍🙏
Untuk bacaan Irsan masih perlu meningkatkan ketelitian dalam membaca ya Irsan. Bacanya nggak perlu buru2 biar panjang pendek dan dengungnya pas. Kalau untuk doa masih proses menghafal. Untuk pegon sdh cukup bagus. Semoga Alloh paring manfaat dan barokah. Sampai jumpa di pengajian berikutnya</t>
  </si>
  <si>
    <t>October 24, 2024 1:05 am</t>
  </si>
  <si>
    <t>✓ Bacaan QS. Al baqoroh : 282 
Alkhamdulillah good bacaan mas Emir, but don't forget to pay intention the tajweed nya yah, seperti Idghom bigunnah sama bilaghunnah nya, ikhfa' nya juga sama mengatur pernafasan dan panjang pendeknya. Tapi pernafasan nya alkhamdulillah bagus udah improve juga kok, tinggal di tingkatan lagi biar ga ngos² an yak mas Emir,xixixi 
✓ murojaah : 
S. Al qoriah- Al lahab 
Waw, good mas Emir, walaupun sudah hafal jangan lupa untuk di murojaah lagi yak. Actually emang paling berat itu mengulang kembali atau murojaah tapi biar nda lupa kuncinya mengulang kan yak, so don't forget to review again 
Semangat yak mas Emir, selalu berdoa semoga dijaga hafalannya sama Alloh dan semoga mas Emir menjadi anak yg baik, anak yg Solih anak yang pandai anak yg thoat sama Alloh, rasul dan orangtua, Aamiin</t>
  </si>
  <si>
    <t>October 24, 2024 1:15 am</t>
  </si>
  <si>
    <t>Habis nangis, jatuh dr main bola terus ketiduran</t>
  </si>
  <si>
    <t>October 24, 2024 1:32 pm</t>
  </si>
  <si>
    <t>Tilawati jilid. 1 hal. 26
Woww alhamdulillah khodijah bisa membaca tilawati setengahnya by herself, tanpa dituntun 🙌🏻
Next, lanjut ke halaman berikutnya yaa
Doa-doa :
-kedua orang tu
-kebaikan dunia akhirat
-mau dan bangun tidur
-ketetapan iman
-ilmu yang manfaat
-ilham yang baik
-asmaul husna 1-20
Alhamdulillah sudah hafal sebagian doa-doanya, tetap terus dideres dan dipraktekkan di rumah ya pretty 💗
Tetap semangat terus ngajinya khodijah! Semoga Allah paring jadi anak yang pintar dan sholihah 🤗✨</t>
  </si>
  <si>
    <t>October 24, 2024 1:36 pm</t>
  </si>
  <si>
    <t>1. Baca tilawati 
- tilawati 4 page 9 ( all line ) 
2. 4 tali keimanan 
- tepuk 5 bab Dan 4 tali keimanan 
Report: 
&gt; Alhamdulillah jubilee bisa mengikuti pengajian dengan sangat baik, but for today jubilee not wear jilbab, next time don't forget wear jilbab yaa, 
&gt; For bacaan jubilee so good , insyaalloh jubilee can going to next page ( page 10 ) 
&gt; Tepuk 4 tali keimanan alhamdulillah sudah sangat hafal, 
&gt; Jubilee said if today is crazy hair at the school, so beautiful hair jubilee, kreatif Dan gemes banget liatnya, jangan lupa menderes yaa, Dan practic your daily doa, Semoga Alloh paring menjadi anak yang faham, sukses,cerdas, dan ilmu yang bermanfaat, aamiin</t>
  </si>
  <si>
    <t>October 24, 2024 2:30 pm</t>
  </si>
  <si>
    <t>1. Baca tilawati 1 hal.11 
-&gt; Alhamdulillah lancar bisa mengikuti dan mengulang bacaan dengan baik, amalsholih nderes lagi dirumah yaa 
2. Muroja'ah surat al fatihah
-&gt; alhamdulillah sudah hafal dan lancar, best ^^*
3. Baca surat2 pendek
Annaas
Al falaq
Al ikhlas 
[Alhamdulillah cheryl bisa mengikuti lantunan ayat dengan baik]
4. Daily doa materi usia 6th
Doa mau makan 100%
Doa setelah makan 80%
Doa mau tidur 80%
Doa bangun tidur 80%
Doa masuk kamar mandi 90%
Doa Keluar kamar mandi 100%
5. Doa penutup 
Doa mohon kesehatan
Doa minta ketetapan iman 
Doa minta ilham yg benar
Doa minta ilmu yg manfaat
Doa minta sabar
Doa pagi sore
Doa kedua orangtua
Doa kebaikan dunia akhirot
Alhamdulillah pengajian berjalan dengan lancar dan cheryl sangat semangat mengaji
Semoga alloh paring kemudahan dalam menghafal dan mengamalkan ilmunya
Semoga alloh beri kefahaman yg bermanfaat dan barokah
Aamiiin,,,</t>
  </si>
  <si>
    <t>October 25, 2024 12:23 am</t>
  </si>
  <si>
    <t>1. Baca tilawati 4 halaman 36
&gt; Alhamdulillah Gabriel bisa membaca dengan cukup baik tapi masih perlu diulang
2. Membaca doa doa harian: 
- Doa masuk dan keluar WC
- Doa Pagi dan sore
- Doa u/ Kedua orang tua
- Doa kebaikan dunia akhirot
- Doa berpakaian
- Doa Ketika mendapat musibah
- Doa ketika melihat orang terkena musibah
- Doa buka puasa
- Doa Ketika mendengar petir
3. PR
- Membaca Tilawati 4 hal 36
- Mempraktekan doa doa harian
Semoga Alloh paring kemudahan, kelancaran, kebarokahan dan ilmu yang bermanfaat, aamiin 🤲</t>
  </si>
  <si>
    <t>October 25, 2024 1:06 am</t>
  </si>
  <si>
    <t>Membaca Asmaul Husna dan melancarkan ulang hafalan doa minta sabar
*PR*
Melancarkan lagi hafalan Asmaul Husna 1-40
Mohon maaf ngajinya faster karena mbak azkinya masih flu berat🙏</t>
  </si>
  <si>
    <t>October 25, 2024 1:03 am</t>
  </si>
  <si>
    <t>Bacaan
Surat Al Baqarah ayat 265-266
Alhamdulillah bacaan Irsan cukup lancar
Tebak- tebak an tajwid
Alhamdulillah juga sdh mulai hafal nama-nama tajwid beserta huruf- hurufnya tinggal di praktekkan dalam bacaan. Good Job Irsan
Makna kitabusshola halaman 76-77
Alhamdulillah tidak ada kendala. Irsan juga bisa menerima kemangkulan dg sangat baik
Report 
Alhamdulillah pengajian berjalan dg lancar, jazakallohu hoiro Irsan sudah nemen- nemeni ngaji, sudah menyampatkan waktunya untuk ngaji meskipun lagi capek habis main bola. I appreciate you👍👏💜. Jazakallohu hoiro juga buat mas Iren yang sudah bantu di dalam materi mangkul dg memilihkan kata yg tepat untuk maknanya😊🥰🙏 mohon maaf masih banyak kekurangan dalam menyampaikan kemangkulan🙏. Semoga Alloh paring manfaat dan barokah</t>
  </si>
  <si>
    <t>October 25, 2024 1:08 am</t>
  </si>
  <si>
    <t>✓ Bacaan: 
• Tilawati 6 pg. 41 
• Al Fatihah 
• Al baqoroh : 1-5 
Masya Alloh good job Nadeen alkhamdulillah bacaannya bagus, follow the teacher and don't forget to menderes again di rumah yak, if you have spare time. In syaa Alloh Nadeen bisa next page, mantappp Nadeen 
✓ tajweed 
• Mencari tajweed di tilawati 6 pg. 17&amp;19 waw, you're so sigma Nadeen 
• menulis gunnah musyaddah, waw good Nadeen 
✓ surat² 
For homework yaaa, because banyak di bacaan waktunya, but the best Nadeen 
Alkhamdulillah selama ngaji Nadeen semangat,Nadeen pay intention to the teacher and good answer, Masyaa Alloh . Semoga Nadeen for the future can be a munalighot yg alim faham barokah dan berakhlakul Karimah, menjadi pribadi yg baik dan solihah and smart,Aamiin 
See you next meeting Nadeen and may Alloh bless you ma pretty girl</t>
  </si>
  <si>
    <t>October 25, 2024 1:57 am</t>
  </si>
  <si>
    <t>✓ Bacaan QS. Al isro' : 39-66
Okay good Dylan bacaannya, amal Solih untuk diperbanyak menderesnya yaaah, semangat kerjanya juga semangat ngajinya yak
Hopefully Alloh will gives you easier in the word and in hereafter, Aamiin</t>
  </si>
  <si>
    <t>October 25, 2024 1:41 pm</t>
  </si>
  <si>
    <t>Tilawati 5 hal 15</t>
  </si>
  <si>
    <t>October 25, 2024 1:44 pm</t>
  </si>
  <si>
    <t>Bacaan tilawati 5 hal 15</t>
  </si>
  <si>
    <t>October 25, 2024 1:47 pm</t>
  </si>
  <si>
    <t>- Bacaaan :
&gt; Tilawati 5 hal 16
(Alhamdulillah mikail bisa mengikutinya tentang qolqolah)
- Murojaah hafalan 
&gt; alfatihah 
&gt; Annas
&gt; Alfalaq
&gt; Alikhlas
&gt; Allahab
&gt; Annasr
&gt; Alkafirun
&gt; Al-Kautsar 
&gt; Al-Ma'un 
&gt; Alqurais
&gt; Alfil
- PR
&gt; Deres tilawati 5 hal 16 baris 1-4
&gt; Perbaiki hafalan surat annasr ayat 3
Semoga Allah paring manfaat lancar dan barokah</t>
  </si>
  <si>
    <t>October 25, 2024 1:57 pm</t>
  </si>
  <si>
    <t>1. Baca tilawati 5 hal.12 baris 1-4 
-&gt; Alhamdulillah kirana bisa mengikuti dan mengulang bacaan dengan baik dan lancar
2. Muroja'ah surat al qori'ah 1-5
-&gt; Lancar 90%
3. Baca doa masuk pasar
4. Baca doa menjenguk orang sakit 
-&gt; masih proses menghafal 
5. Menulis angka arab dan hijaiyah
Alhamdulillah pengajian berjalan dengan lancar
Semoga alloh paring kefahaman yg barokah</t>
  </si>
  <si>
    <t>October 25, 2024 9:56 pm</t>
  </si>
  <si>
    <t>1. Baca tilawati 
- tilawati 4 page 10 ( line 1-4 ) 
Report: 
&gt; Alhamdulillah jubilee bisa mengikuti pengajian dengan baik, cuma jubilee agak kurang fokus today, sampai kehilangan baris yang dia baca, 
&gt; For bacaan because it's first time, we should repeat this line again ya, don't forget menderes ya jubilee 
&gt; I tall to jubilee how if before we ngaji we baca doa for seeking knowledge first 
- doa mencari ilmu 1 
- doa mencari ilmu 2 
Just for memorising the doa and new habits? 😅😅
Fighting jubilee, semangat sekolah Dan ngajinya, Semoga Alloh paring menjadi anak yang faham, sukses,cerdas, dan ilmu yang bermanfaat, aamiin</t>
  </si>
  <si>
    <t>October 25, 2024 11:10 pm</t>
  </si>
  <si>
    <t>Surat Al-Fatihah
Alhamdulillah sudah lancar, tinggal memperbaiki panjang pendek dan beberapa lafad yang kadang masih keliru. 
Doa-doa :
-mau dan sesudah makan
-untuk kedua orang tua
-kebaikan dunia dan akhirat
-ketetapan iman
-minta ilham yang baik
-minta ilmu yang manfaat
-asmaul husna 1-20
Alhamdulillah beberapa mulai hafal, jangan lupa di praktekan baca doanya ketika dirumah yaa Cheryl 💕
Tilawati jilid. 1 hal 11
Alhamdulillah lancar membacanya, next meeting lanjut ke halaman berikutnya 🤗🙌🏻
Menulis huruf hijaiyah ا-خ 
Alhamdulillah bisa mengikuti dengan baik, untuk pertama kali belajar menulis has been good, tinggal terus dilatih saja 🤩
Keep on fire pretty, semoga Allah paring jadi anak yang cerdas dan sholehah 🥰</t>
  </si>
  <si>
    <t>October 25, 2024 11:17 pm</t>
  </si>
  <si>
    <t>Surat Al-Fatihah
Alhamdulillah khodijah semangat bacanya, sering sering dideres dirumah ya 🤩
Doa-doa :
-untuk kedua orang tua
-kebaikan dunia dan akhirat
-ketetapan iman
-minta ilham yang baik
-minta ilmu yang manfaat
-asmaul husna 1-20
Alhamdulillah khodijah beberapa sudah hafal, jangan lupa untuk di praktekan ketika dirumah ✨
Tilawati jilid. 1 hal 27
Alhamdulillah lancar membacanya, next meeting lanjut ke halaman berikutnya okeyy 🤗🙌🏻
Menulis huruf hijaiyah ا-خ 
Alhamdulillah bisa mengikuti dengan baik, untuk pertama kali belajar menulis has been good, terus latihan dirumah yaa🤩
Keep on fire pretty, semoga Allah paring jadi anak yang cerdas dan sholehah. Semangat terus ya khodijah 🥰</t>
  </si>
  <si>
    <t>October 26, 2024 1:54 pm</t>
  </si>
  <si>
    <t>1. Bacaan Qur'an Surat Fussilat 30-38
2. Review Hafalan Dalil 5 Bab dan 4 Tali Keimanan
3. Makna K.Shoum hal. 47-49
&gt; alhamdulillah tami dapat mengikuti pengajian dengan sangat baik</t>
  </si>
  <si>
    <t>October 26, 2024 2:00 pm</t>
  </si>
  <si>
    <t>1. Murojaah Surah Al Ghosyiah, Al-a'laa, At-Thoriq, Al-Buruuj
2. Membaca QS. Al- Baqoroh ayat 61-63
&gt; Alhamdulillah hafiz dapat mengikuti pengajian dengan sangat baik</t>
  </si>
  <si>
    <t>October 27, 2024 12:11 am</t>
  </si>
  <si>
    <t>1. Murojaah surat Al-Insyiqoq dan Al-Muthoffifiin 
= alhamdulillah bagus
2. Membaca Alquran Surat Al-Baqoroh
= alhamdulillah mulai keliatan teknik pengambilan nafasnya, untuk huruf2 bacaan idzhar supaya di perhatikan lagi, agar tidak dengun saat dibacanya
3. Penyampaian materi 4 tali keimanan (mengagungkan)
Moga2 Allah paring hafiz menjadi anak yang sukses dunia dan akhirotnya...amin</t>
  </si>
  <si>
    <t>October 27, 2024 1:42 pm</t>
  </si>
  <si>
    <t>1. Baca tilawati 
- tilawati 5 page 3 ( line 1-2 )
2. Write kitabaty 
- kitabaty 2 page 35 
3. Asmaul husna 
- melancarkan 1-40 
4. Hafalan doa 
- doa kesabaran
Report: 
&gt; Alhamdulillah chester bisa mengikuti pengajian dengan sangat baik, meskipun kita ada kendala di awal, Dan waktu berlalu, chester Masih mau menyelesaikan pengajian, 
&gt; For bacaan cukup baik, for the first line so good, untuk baris ke 2 perlu diulang sekali lagi ya, agar lebih lancar, 
&gt; Menulis kitabaty, alhamdulillah tulisannya chester bagus, Dan rapi, ditingkatkan lagi ya chester 
&gt; Asmaul husna, alhamdulillah chester can memorize, tanpa baca teks, good job 👍 
&gt; Doa kesabaran alhamdulillah bisa hafal dengan baik, hanya sedikit lupa di tengah, tapi dia bisa melakukan sendiri dengan baik, 👍 
Semoga Alloh paring menjadi anak yang faham, sukses,cerdas, dan ilmu yang bermanfaat, aamiin</t>
  </si>
  <si>
    <t>October 27, 2024 3:12 pm</t>
  </si>
  <si>
    <t>1. Bacaan QS. Al baqoroh : 21-24 
Waw, good Bacaan Dwiki, don't forget to menderes yaaw more over about ikhfa' haqiqi nya masih Miss.
2. Mankul QS. Al baqoroh : 220 
Alkhamdulillah lancar maknanya, tapi sedikit kagok. I'm so sorry for my bad speaking in English, make you lil bit understand about that. And thank you too I learn pronounce to you 
Hopefully Alloh paring Dwiki to be a good and polite man. And keep on fire 
May Alloh bless you, Aamiin</t>
  </si>
  <si>
    <t>1. Bacaan tilawati 5 hal.12 baris 5-8 
-&gt; Alhamdulillah seperti biasa kirana mampu mengikuti dan mengulang bacaan dengan baik dan lancar,
Amalsholih nderes dirumah baris 1-8 yaa, karna insya alloh peretemuan selanjutnya akan di test ^^
2. Muroja'ah surat2 pendek 
Al fatihah
Annaas
Al falaq
Al ikhlas
Al asr
Al kautsar
Annashr
Al lahab
Al kafirun 
Al maa'uun
Al quroisy
Al fiil
Al humazah
At takatsur
Al qori'ah 1-5 
3. Tebak2an nama doa 
-&gt; sepertinya kirana kurang fokus dan mungkin perlu review lagi di rumah 
4. Asma'ulhusna 
-&gt; sudah bagus lancar dan bisa di review lagi dirumah yaa
Alhamdulillah pengajian berjalan dengan lancar 
Semoga alloh paring kemudahan dalam menghafal dan alloh beri kefahaman yg bermanfaat dan barokah
Semoga allo paring jadi generus alim faqih berakhlak mulia mandiri dan bahagia barokah dunia akhirot 
Aamiiin</t>
  </si>
  <si>
    <t>October 27, 2024 11:35 pm</t>
  </si>
  <si>
    <t>Bacaan Surat Al An'am 70-72
&gt; Amalsholih dideres lagi ya Grazia,pay attention panjang pendeknya. Grazia bisa nderes sama mama/ papa.So, u can know ur mistakes.
- Daily Doa
Doa pagi dan sore
Doa ketetapan iman
Doa kedua orang tua
Doa masuk dan keluar masjid
Doa mencari ilmu yang bermanfaat 
Doa minta ilham yang baik
&gt; Alhamdulilah, Grazia sudah hafal banyak doa. Amalsholih diterapkan di kehidupan sehari-hari yaa. Semangatt😊✨
- Asmaul Husna 1-50
&gt; Alhamdulilah, grazia sudah lancar sampai nomor 50. Dibaca setiap hari ya Grazia😊
-Surat" Pendek
Surat An Nashr
&gt; Karena belum terlalu lancar, Amalsholih selalu murojaah ya,Grazia</t>
  </si>
  <si>
    <t>October 28, 2024 3:11 pm</t>
  </si>
  <si>
    <t>1. Bacaan Tilawati 1 pg. 8 
Alkhamdulillah, Masyaa Alloh good bacaan Liv, dan next meeting Liv bisa baca next page, yeeeayy 
2. Doa: 
D. Pagi dan sore ✓
D. Kedua orangtua ✓ 
D. Seeking knowledge ✓ 
D. Ilham yg baik ✓ 
D. Entering the bathroom ✓
D. Leaving the bathroom ✓
D. Want to eat ✓
D. After eat ✓
D. Wanna sleep ✓
D. After Wake up✓
Asmau husna 1-10 waaww good Liv 
Alkhamdulillah ngajinya seru, cute and happy, yeaayyy 
Hopefully Alloh will gives to Liv easier and kefahaman kelancaran dan kebarokahan for seeking knowledge, Aamiin
See yaaaa</t>
  </si>
  <si>
    <t>A. Bacaan surat as syu'ara ayat 160-184
&gt; Alhamdulilah,bacaan Dehan sudah baik. Amal sholih lebih sering menderes ya. Bisa pebih fokus lagi untuk tajwidnya.
B. Murajaah
- Daily doa
- Doa mencari ilmu yang bermanfaat
- Doa minta Ilham yang baik
- Doa ketetapan iman 
- Doa pagi dan sore
- Doa untuk kedua orang tua
- Doa masuk rumah
- Dzikir sesudah sholat
- Asmaul husna 1-60
- Surat Al Qoriah
- Surat At Takatsur
- Surat Al Humazah
- Surat Al Kafiirun
&gt; Amalsholeh untuk selalu murajaah dan practice it in daily life
&gt; explain more about asmaul husna</t>
  </si>
  <si>
    <t>Makna K. Adilah halaman 21-22
- Membahas tentang membela
- Amlsholeh dibantu untuk menjelaskan lebih detail tentang membela fii sabilillah😇
- Alkhamdulillah tadi dibantu menjelaskan juga sama Pak Aji</t>
  </si>
  <si>
    <t>A. Bacaan surat as syu'ara ayat 185-206
&gt; Alhamdulilah,bacaan Dehan sudah baik. Amal sholih lebih sering menderes ya. Bisa pebih fokus lagi untuk tajwidnya.
B. Murajaah
- Daily doa
- Doa mencari ilmu yang bermanfaat
- Doa minta Ilham yang baik
- Doa ketetapan iman 
- Doa pagi dan sore
- Doa untuk kedua orang tua
- Doa kebaikan dunia dan akhirot
- Doa masuk dan keluar WC
- Doa masuk rumah
- Dzikir sesudah sholat
- Doa Pengayoman (in the last materi)
- Asmaul husna 1-60
- Surat Al Qoriah
- Surat At Takatsur
- Surat Al Humazah
- Surat Al Kafiirun
&gt; Amalsholeh untuk selalu murajaah dan practice it in daily life
&gt; explain more about dzikir dan doa setelah sholat
C. Makna K. Adilah hal 22-23
- Bab tentang luzumul jamaah. It’s only a hadist cause we need to explain it more with Pak Aji also.</t>
  </si>
  <si>
    <t>October 29, 2024 7:44 am</t>
  </si>
  <si>
    <t>1. Bacaan Tilawati 2 pg. 8 
Uwaw good banget mas KHAY, walopun agak rewel yak but you're the best mas KHAY, mantul dah 
2. Surat²: 
S. Al fatihah 89% 
S. An naas 95% 
S. Al Falaq 77% 
S. Al ikhlas 78% 
Semangat yak mas khay hafalannya, semoga next meeting bisa nambah surat lagi yak 
3. 29 karakter 
Seruuuu sekali pakai tepuk²
Masya Alloh mas khayri semangat kali ngajinya, semoga Alloh paring ilmunya bermanfaat dan barokah yak, Aamiin 
See yaaa mas khayri</t>
  </si>
  <si>
    <t>October 29, 2024 1:37 pm</t>
  </si>
  <si>
    <t>1. Bacaan Tilawati 4 pg. 10 (5-8 lines) 
Alkhamdulillah good bacaan jubilee, yeeeaaayyyyy 🥳 jubilee can baca next page and don't forget to menderes yaaw 
2. Menulis Hijaiyah ا-ض 
Wawww good written jubileee,  
Hopefully Alloh will gives you his blessing and barokah and Alloh will save you n family from the bad thing and hopefully jubilee can to be a good girl and children Aamiin Aamiin 
Bye bye jubilee and see yaa</t>
  </si>
  <si>
    <t>October 29, 2024 1:49 pm</t>
  </si>
  <si>
    <t>Murojaah surat al-infitar &amp; al-takwir
Alhamdulillah hafiz lancar membacanya, hanya perlu sedikit Menderes panjang pendeknya lagii. Good job! 
Bacaan surat al-baqarah ayat 70-73
Alhamdulillah bacaan hafiz sudah lebih baik, hafiz sudah tau dimana harus berhenti untuk mengambil nafas. Ditingkatkan ketelitian membaca panjang pendeknya yaaa
Sholawat panjang
Alhamdulillah lancar, good job! 🙌🏻
Pegon
Hari ini yang hafiz pelajari adalah menulis pegon sesuai dengan posisi peletakan nya (ada yang menggantung, ada yang tidak) alhamdulillah hafiz bisa mengikuti dengan semangat 
Lancar barokah hafiz, semoga Allah paring ilmu yang manfaat dan jadi kebanggaan kedua orang tua 💕✨</t>
  </si>
  <si>
    <t>October 29, 2024 3:17 pm</t>
  </si>
  <si>
    <t>1. Bacaan al qur'an surat al an'am 70-72
Alhamdulillah ada peningkatan dalam bacaan bisa berhenti di kalimat yg tepat, good job zia ^^
2. Muroja'ah surat2 pendek 
Alfatihah
Annaas
Al falaq
Al ikhlas
Al asr
Al kautsar
Annashr
-&gt; hari ini grazia muroja'ahnya kurang fokus, mungkin mood nya sedang kurang baik 
Semoga pertemuan selanjutnya bisa lebih fokus yaa
3. Asma'ulhusna 1-40
-&gt; alhamdulillah lancar, hebat *^^*
4. Review daily doa materi usia 6-8th
-&gt; alhamdulillah hafal dan lancar, kereeen
Alhamdulillah pengajian berjalan dengan lancar
Amalsholih pertemuan selanjutnya hp nya ditaruh saja yaa supaya ngajinya lebih fokus, terlihat dari pantulan kacamatanya grazia scrolling sesuatu di hp nya sehingga ngajinya kurang fokus 
Semoga alloh paring kefahaman yg barokah</t>
  </si>
  <si>
    <t>October 29, 2024 3:28 pm</t>
  </si>
  <si>
    <t>1. Bacaan tilawati 5 hal.12 
-&gt; hari ini pengetesan bacaan kirana, alhamdulillah 85% lancar, ada beberapa harokat yg kebalik tapi ga apa2 insya alloh besok dicoba lagi 
2. Muroja'ah surat al qori'ah ayat 1-5 
-&gt; Alhamdulillah sudah hafal
3. Baca doa menjenguk orang sakit
4. Baca doa masuk pasar
5. Baca doa penutup 
Alhamdulillah pengajian berjalan dengan lancar 
Semoga alloh paring kirana selalu senang dalam menuntut ilmu, dan juga senang ngaji bersama mba naely ^^*
Semoga alloh beri kefahaman dan ilmu yg bermanfaat dan barokah 
Aamiiin....</t>
  </si>
  <si>
    <t>October 29, 2024 11:31 pm</t>
  </si>
  <si>
    <t>1. Bacaann surat Albaqoroh 267-269 : bacaan hari ini kayaknya lebih banyak yang harus dikoreksi . entah karena ga fokus atau ada hal lain , usahakan di deres lagi ya bacaannya dirumah (score bacaan 80)
2. materi faqih : wajibnya ibadah pada allah 
-summary :
a.  Karena hanya Allah yang pantas untuk disembah (surat toha ,14), 
b. kita diciptakan hanya untuk menyembah Allah  ( Addzariyat 56)
c. Agar menjadi manusia yang bertaqwa (sehingga menjadi manusia yang lebih baik karena selalu berbuat baik dan menghindari perbuatan jelek) (albaqoroh 21)
d. diakhirat mendapatkan surga (attaubah 72)
3. makna h. kitabussolah hal 77 
cuma bisa 1 hadits karena harus berhenti ngerjain PR 
semoga Allah beri ilmu yang manfaat barokah, amin
alhamdulillah jazakumullohu khoiro</t>
  </si>
  <si>
    <t>October 30, 2024 12:11 am</t>
  </si>
  <si>
    <t>1. Baca tilawati 4 halaman 36
&gt; Alhamdulillah Gabriel bisa membaca dengan sangat baik dan lanjut ke halaman 37
2. Membaca surat surat pendek:
- Alqoriah 1-5 
- Attakasur
- Alhumazah
- Almaun
- Alkafirun
- Annars
- AlFill
3. PR
- Membaca Tilawati 4 hal 37
- Menghafalkan S. Alqoriah 1-5
Semoga Alloh paring kemudahan, kelancaran, kebarokahan dan ilmu yang bermanfaat, aamiin 🤲</t>
  </si>
  <si>
    <t>October 30, 2024 12:47 am</t>
  </si>
  <si>
    <t>Pembukaan
Alhamdulillah bisa diikuti hafiz dengan lancar. 
Murojaah surat abasa
Alhamdulillah sudah lancar, hanya perlu Menderes panjang pendeknya
Ice breaking (tepuk 5 bab &amp; 4 tali keimanan) 
Bacaan al-baqarah ayat 74-76
Alhamdulillah semakin baik bacaan hafiz, terus ditingkatkan dan lebih teliti panjang pendeknya
Semangat terus ngajinya hafiz, semoga Allah paring jadi anak yang sholeh dan membanggakan kedua orang tua 🤗💕</t>
  </si>
  <si>
    <t>October 30, 2024 3:12 am</t>
  </si>
  <si>
    <t>Bacaan
Surat Annaba ayat 16-30
Tebak2an tajwid 
Murojaah 
Doa naik kendaraan
Doa menjenguk orang sakit
Belajar pegon dg membaca teks turba
Makna jannah wannar hal. 39-41
Report
Alhamdulillah Bacaan Abi sdh cukup lancar, tajwid juga sdh sesuai ,cuman kadang kalo pas tebak2 an dia salah sebut . Misal, mad wajib muttasil jadi mad arid muttasil😅. Untuk materi doa masih proses menghafal dan untuk pegon juga cukup bagus. Materi makna pun tidak ada kendala. Semoga Alloh paring manfaat dan barokah. Aamiiin🤲</t>
  </si>
  <si>
    <t>October 30, 2024 5:36 am</t>
  </si>
  <si>
    <t>1. Asmaul husna 1-99 
- Melancarkan 1-40
2.Hafalan doa 
- Doa be patient 
3.Menulis kitabaty 
- Kitabaty 2 page 37 
4.4 tali keimanan ( berdoa ) 
- Praying like asking something to Allah, when we have a desire we ask Allah, Allah will definitely give it. because there is a dalil that says (ude’uni astajibe’lakum ) pray to me Allah then we Allah will grant it. there are 3 ways for Allah to grant prayers, the first is given directly when in the world, we ask Allah (something in thw world )  and Allah will give it when we are still alive in the world. or the second is replaced, we ask Allah to want this, but it turns out Allah gives something else, well, something is also part of our prayer, why does Allah replace it, because Allah is all-knowing, Allah knows better what we need than what we want, right?. don't let us assume the worst about Allah first, because Allah will definitely replace it with something better, and the third is postponed. Allah does not give it when we are in the world, but Allah will give it when in the afterlife. and something in the afterlife is very, if it is delicious, it is very delicious.
Report: 
&gt; Alhamdulillah chester bisa mengikuti pengajian dengan sangat baik 
&gt; For asmaul husna chester bisa baca tanpa melihat teks, alhamdulillah tingkatkan lagi chest 👍
&gt; Doa kesabaran alhamdulillah chester hafal, Dan sedikit saya explain kenapa kita baca doa tersebut, insyaalloh tinggal diparktikkin dalam kehidupan sehari hari
&gt; Write kitabaty soo good 👍👍 
Semangat chester, Semoga Alloh paring menjadi anak yang faham, sukses,cerdas, dan ilmu yang bermanfaat, aamiin 🤲🤲</t>
  </si>
  <si>
    <t>October 30, 2024 5:45 am</t>
  </si>
  <si>
    <t>1. Bacaan alquran 
- surat al baqarah ayat 64-69 
2. Hafalan 
- surat al fil 
- surat al humazah 
- asmaul husna 1-99 
Report: 
&gt; Alhamdulillah dawud bisa mengikuti pengajian dengan baik, 
&gt; Untuk bacaan cukup baik, Dan ada beberapa koreksi dibagian tajwid, Dan panjang pendeknya, dawud perlu banyak menderes nggih, 
&gt; Murajaah surat al fil Dan al humazah, perlu dimurajaah kembali, Dan asmaul husna nya 1-99, Masih hafal sampai 80 
Fighting dawud ,Semoga Alloh paring menjadi anak yang faham, sukses,cerdas, dan ilmu yang bermanfaat, aamiin 🤲🤲</t>
  </si>
  <si>
    <t>October 30, 2024 5:49 am</t>
  </si>
  <si>
    <t>1. Hadist kitabushola 
- keterangan halaman 5, 
2. Murajaah surat 
- al fil 
- al humazah 
3. Asmaul husna 1-99 
Report: 
&gt; Alhamdulillah dawud bisa mengikuti pengajian dengan sangat baik, 
&gt; Dawud menulis keterangan hadist dengan baik, tapi dia kehabisan tempat tinggal 5 baris lagi, nanti di lanjut di next ngaji 
&gt; Surat al fil Masih ada yang lupa, Dan surat al humazah nya Masih melihat text , 
&gt; Asmaul husna nomer 86-99 Masih membaca, 
Fighting dawud, Semoga Alloh paring menjadi anak yang faham, sukses,cerdas, dan ilmu yang bermanfaat, aamiin</t>
  </si>
  <si>
    <t>October 30, 2024 8:28 am</t>
  </si>
  <si>
    <t>1. Bacaan Al-Quran surat Al-Hijr Ayat 1 - 10 (mencari tajwid)
3. Murojaah / Membaca
- Doa pagi sore versi lengkap pnjg
- Doa Asad
- Asmaul Khusna
- PR 13
- Ayat Kursi
- Doa Mencari Imu 1&amp;2
- Doa Minta Ilham yang baik
- Surat Alkahfi 1-10
- Surat Al-Baqoroh 1-5
- Menghafal Dalil 5 Bab
- Menghafal Surat Annas s.d AlZalzalah
- Pegon
Alhamdulillah Teteh Kayla dapat mengikuti pengajian dengan sangat baik dan semangat
Moga2 Allah Paring Ilmu Manfaat dan Barokah</t>
  </si>
  <si>
    <t>October 30, 2024 8:33 am</t>
  </si>
  <si>
    <t>A. Makna k.sholah halaman 87-89
- Alkhamdulillah she was doing great🥰
B. Bacaan Surat Al Baqarah 165 - last page
- Alkhamdulillah it’s better😍 Amalsholeh untuk mengusahakan menderes al quran dan practice daily doa.
NOTE
- Amalsholeh nissa diingatkan dan diberi motivasi biar semangat ngajinya😇</t>
  </si>
  <si>
    <t>October 30, 2024 11:00 am</t>
  </si>
  <si>
    <t>1. Bacaan Tilawati 2 pg. 8 
Alkhamdulillah mas khayri baca sendiri udah lancar,jadi besok bisa baca next page yaaa dan jangan lupa untuk menderes sama bunda atau ayah mas khayri yaa
2. Review surat : 
S. Al fatihah 
S. An naas 
S. Al Falaq 
S. Al ikhlas 
Review dengan maen tebak² an. Seruuu yaa, tapi mas khayrinya agak unfocused but he Did it,good job mas KHAY
3. Asmaul husan 1-20 
Good memorize mas khayri 
4. Menulis tata Krama 
Buat homework Jan lupa dikerjakan yak mas khayri
Good job mas khayri for today, hopefully Alloh will save you n your family, Aamiin 
See yaaa mas khayri</t>
  </si>
  <si>
    <t>October 30, 2024 1:35 pm</t>
  </si>
  <si>
    <t>1. Bacaan al qur'an surat al an'am 73-75
Alhamdulillah lancar, amalsholih luangkan waktu untuk nderes dirumah yaa
2. Muroja'ah surat2 pendek 
Alfatihah 
Annas
Al falaq
Al ikhlas
Al asr
Al kautsar
An nashr
3. Asma'ulhusna 1-50
1-40 : sudah hafal
41-50 : 60% lupa2 inget
4. Main tebak2an 
Alhamdulillah pengajian berjalan denga lancar
Materi akhir bulan udah habis jadi cuman di isi review dan tebak2an aja, 
Semoga bermanfaat dan barokah aamiiin</t>
  </si>
  <si>
    <t>October 30, 2024 1:44 pm</t>
  </si>
  <si>
    <t>Ice breaking, tepuk2
Bacaan
Tilawaty 4 hal. 11  the first 4 lines
Alhamdulillah she did good, amal sholih nderes again with Mama ya
Asmaul husna 1-45
Alhamdulillah cukup lancar tapi ada beberapa nomer  yg  perlu di pancing dulu, it's okay Jubilee tetap semangat👍💪
Report
Alhamdulillah the ngaji is running well. Jubilee juga semangat, full of smile. Good Job Jubilee👏👍 may Alloh gives benefits and barokah. Aamiiin🤲</t>
  </si>
  <si>
    <t>October 30, 2024 1:51 pm</t>
  </si>
  <si>
    <t>Hari ini pengetesan untuk penilaian ke website tapi mohon maaf sinyalnya bermasalah sehingga pengetesan tidak bisa di lanjutkan.</t>
  </si>
  <si>
    <t>October 30, 2024 3:11 pm</t>
  </si>
  <si>
    <t>ICE BREAKING, TEPUK2
*BACAAN*
Til.1 Hal.6 ( only 3 lines)
*HAFALAN*
- Asmaul Husna 1-20
*HOMEWORK*
- Asmaul Husna 1-20
Today liv shows me the new features on whatsApps, and she really like it.. But I have to persuade her to read the tilawati, then read the Asmaul Husna, actually liv knows 1-10, then read number 11-20 read with me..
see you tomorrow liivv...</t>
  </si>
  <si>
    <t>October 30, 2024 10:24 pm</t>
  </si>
  <si>
    <t>A. Bacaan Tilawati 1 halaman 28
• You’re doing good gurl😍 Next meeting bisa diulang in the same page buat lebih lancar dibagian و، ن، ه
B. Murajaah
Doa minta ilham yang baik
Doa mencari ilmu yang bermanfaat
Doa ketetapan iman
Doa untuk kedua orang tua
Doa kebaikan dunia dan akhirot
Doa masuk dan keluar WC
Asmaul Husna 1-20
• Sebenernya khodijah ada beberapa yg sudah hafal. Tpi karena kurang fokus jadi dia maunya repeat after teacher..</t>
  </si>
  <si>
    <t>October 30, 2024 10:29 pm</t>
  </si>
  <si>
    <t>A. Bacaan Tilawati 1 halaman 28
• alkhamdulillah bisa ke next page😘😘
B. Murajaah
Doa minta ilham yang baik
Doa mencari ilmu yang bermanfaat
Doa ketetapan iman
Doa untuk kedua orang tua
Doa kebaikan dunia dan akhirot
Doa masuk dan keluar WC
Surat An Naas
Surat Al Falaq
Surat Al Ikhlas
• Amalsholeh untuk lebih banyak menderes surat-surat pendeknya
NOTE
&gt; Maaf selesainya cepat karena harus persiapan kerja🙏🏼🙏🏼</t>
  </si>
  <si>
    <t>October 30, 2024 11:50 pm</t>
  </si>
  <si>
    <t>1. Bacaan surat Al kahfi ayat 28-34
2. Makna Al Qur'an surat Al kahfi ayat 28-34
Alhamdulillah pengajian berjalan dengan baik dan lancar 
Bacaan jourdan masih kurang lancar, amal sholih diperbanyak nderesnya dan lebih teliti lagi saat membaca adapun makna Alhamdulillah jourdan menulis dengan tertib dan baik dan jourdan bisa menerangkan kembali dengan sangat baik.</t>
  </si>
  <si>
    <t>October 30, 2024 11:52 pm</t>
  </si>
  <si>
    <t>Bacaan surat Al Isro' ayat 1-17
Makna Al Qur'an surat Al-Baqarah ayat 166-169
Alhamdulillah hari ini pengajian berjalan dengan baik
Untuk bacaan dylan hari ini kurang begitu lancar amal sholih diperbanyak lagi menderesnya dirumah untuk materi makna Alhamdulillah dylan bisa memahami dan menerangkan kembali dengan baik</t>
  </si>
  <si>
    <t>October 30, 2024 11:53 pm</t>
  </si>
  <si>
    <t>Bacaan surat Al Isro' ayat 18-38
Makna Al Qur'an surat Al-Baqarah ayat 170-172
Alhamdulillah pengajian berjalan dengan baik
Dylan membaca Alquran dengan baik dan lancar, amal sholih dirumah tetap menderes Al Qur'an lagi
Dan untuk materi makna Alhamdulillah berjalan dengan sangat baik dylan bisa memahami dan menerangkan dg baik.</t>
  </si>
  <si>
    <t>October 30, 2024 11:55 pm</t>
  </si>
  <si>
    <t>Bacaan surat Fussilat ayat 12-29
Makna Al Qur'an surat Al Baqarah ayat 238-245
Alhamdulillah pengajian berjalan dengan baik
Alhamdulillah tami membaca Al Qur'an dengan baik dan lancar,amal sholih dilanjutkan lagi menderesnya dirumah,agar makin lancar
Untuk materi makna Alhamdulillah tami bisa mengikuti dan menulis dg baik dan tertib, tami juga bisa menerangkan kembali dengan sangat baik</t>
  </si>
  <si>
    <t>October 30, 2024 11:56 pm</t>
  </si>
  <si>
    <t>Bacaan surat Fussilat 38-54
Makna Al Qur'an surat Al Baqarah ayat 246-247
Do'a dan dzikir setelah shalat 
Alhamdulillah pengajian berjalan dengan baik.
Semua materi bisa dikuasai dengan sangat baik</t>
  </si>
  <si>
    <t>October 31, 2024 1:06 am</t>
  </si>
  <si>
    <t>Bacaan
Surat Al-Baqarah ayat 270-272
He did well alhamdulillah
Doa visiting sick people( we do murojaah, he is on process memorizing) 
Mengenal kan doa entering market
Membahas ttg boleh tidaknya seorang suami punya istri lebih dari 1 on this era, karna Irsan nanya ttg hal itu
Makna kkitabusshola page 77-78
Alhamdulillah Irsan bisa menyerap kemangkulan dg baik.
PR 
Copy doa entering market on your notebook
Take a picture for our mangkulan today and send it to me
Report
Alhamdulillah pengajian berjalan dg lancar tanpa kendala. Semoga Alloh paring manfaat dan barokah</t>
  </si>
  <si>
    <t>October 30, 2024 3:23 pm</t>
  </si>
  <si>
    <t>*BACAAN*
- Q.S Al-aqarah ayt. 6-12 ( mb nadeen jika ada tanda waqof berhenti, bacanya berhenti saja tidak papa, tidak usah di lanjut, tp kalau mau di lanjut d lihat dulu tajwidnya, itu bacaan tajwid apa dan harus di baca panjang atau pendek, di ayat 10 tadi mb nadeen kurang teliti dalam tanda waqof na, pada tanda berhenti jika bacaannya di lanjutkan seharusnya di baca panjang, but it's okay, besok menderes lagi ya supaya lebih lancar )
*HAFALAN DO'A*
- Asmaul husna 1-84 (kurang 1 angka sudah 85, tp gk mau d lanjut krn nomor 85 too long katanya )
- Mohon Kesehatan 100
- Mohon kesabaran 100
- Kedua Orang Tua 100
- Berlindung dr Syirik ( di baca 3x)
- Berlindung dr siksa kubur 100
- Pgai dan Sore 100
- Ketetapan Iman 100
*KEILMUAN*
mention 3 malaikat and what's their job, karena mbak nadeen sedang menghafal do'a Berlindung dr Syirik so we belajar mengenal apa itu syirik dan contoh-contohnya...
*PR*
- Menderes Q.S Al-aqarah ayt. 13-19
- Murojaah Do'a Berlindung dr Syirik
Mohon maaf jika ngajinya sebentar, tadi mati lampu dan baterai hp mb rika 0%, jadi mb rika gk bisa replay the text... but thank you mb Nadeen for waiting...
Semoga Allah paring mb nadeen menjadi anak yg sholihah... AMiinn...
See you next week mb Nadeenn.</t>
  </si>
  <si>
    <t>October 31, 2024 2:01 am</t>
  </si>
  <si>
    <t>1. Bacaan QS. Al isro' : 59-86
Bacaan nya bagus tapi kayak terburu², so don't be hurry up yasak Dylan</t>
  </si>
  <si>
    <t>October 31, 2024 2:13 am</t>
  </si>
  <si>
    <t>1. Bacaan Tilawati 2 pg. 8 
Improve by always menderes yak mas khay
2. Doa²: 
D. Mau dan selesai makan ✓
D. Masuk dan keluar WC ✓
D. Kedua orangtua ✓
D. Kebaikan dunia akhirat ✓
D. Mau dan bangun tidr ✓
Asmaul Husna 1-20 ✓
Wiiiiiiih kerennn sekali mas KHAY, good job dan jangan lup di praktikkan yak
3. Menulis tata Krama ketika tidur 
Poin no. 4 
Sedikit marah di awal tapi mas khayri bisa meredam marahnya yaa, alkhamdulillah good job sekali mas khayri ini
Hopefully all of your activity will save from Alloh , Aamiin
See yaa mas khay</t>
  </si>
  <si>
    <t>October 31, 2024 3:49 am</t>
  </si>
  <si>
    <t>1. pembukaan pengajian by abi
2. bacaan surat annaba 31-40 alhamdulillah semakin baik dan tajwidnya ada peningkatan
3. penjelasan kenapa kita harus mnyembah dan ibadah pada Allah. balasan dari maksiat dan ketoatan 
4. makna albaqoroh 154 sampai 157. untuk pertemuan kali ini maknanya tdk banyak karena penjelasan Ayat yang agak panjang
semoga Alloh beri ilmu yang manfaat barokah amin
alhamdulillah jazakumullohu khoiro</t>
  </si>
  <si>
    <t>October 31, 2024 3:33 am</t>
  </si>
  <si>
    <t>1. Bacaan QS Ali Imron : 1-6 
Alkhamdulillah good bacaan mas Emir, aw good job, don't forget to always menderes 
2. Hafalan doa² : 
D. Mau dan bangun tidur ✓
D. Mau dan selesai makan ✓
D. Kedua orangtua ✓
D. Kebaikan dunia akhirat ✓
D. Ketetapan iman ✓
D. Minta Ilham yg baik ✓
D. Minya ilmu yg bermanfaat ✓
D. Masuk n keluar WC ✓
D. Masuk dan keluar rumah ✓
D. Pagi dan sore ✓
D. Zikir setelah solat ✓
D. Memakai pakaian ✓
D. Ketika bersin 
D. Lailatul qodar 
Alkhamdulillah udah banyak yg sudah hafal, nah honewrok nya jangan lupa untuk dideres lagi yaaa 
Alkhamdulillah waw, nice mas Emir you're the best student you're calm down you're smart, and hopefully Alloh will help you in your dream, Aamiin
See yaaa and may Alloh bless you</t>
  </si>
  <si>
    <t>October 31, 2024 5:43 am</t>
  </si>
  <si>
    <t>Tilawati 5 hal 16</t>
  </si>
  <si>
    <t>October 31, 2024 10:02 am</t>
  </si>
  <si>
    <t>A. Bacaan Surat Al baqarah 170-176
• Alkhamdulillah bacaannya sudah lancar. Amalsholeh di improve lagi tajwid nya. Dan dirutinkan menderesnya.
B. Murajaah
Doa minta ilham yang baik
Doa mencari ilmu yang bermanfaat
Doa ketetapan iman
Doa untuk kedua orang tua
Doa kebaikan dunia dan akhirot
Doa sebelum dan sesudah tidur
Doa keluar rumah
Doa masuk rumah (belum hafal)
Doa pagi dan sore
Doa memakai pakaian (belum hafal)
Asmaul Husna 1-35 (31-35 belum hafal)
Al lahab
Al Falaq
Al Kaafirun
An Nashr
Al Fill
• Explaining more about asmaul husna
C. Makna K. Adilah halaman 88-90
• Alkhamdulillah zahra bisa memahami materi baik.
• Zahra menyampaikan ulang hadist dan explain it. Alkhamdulillah lancar semua cara penyampaian zahra😇</t>
  </si>
  <si>
    <t>October 31, 2024 10:14 am</t>
  </si>
  <si>
    <t>Khodijah lagi sedih dan gak mau ngaji</t>
  </si>
  <si>
    <t>October 31, 2024 10:15 am</t>
  </si>
  <si>
    <t>Mb santi ada tamu</t>
  </si>
  <si>
    <t>October 31, 2024 3:29 pm</t>
  </si>
  <si>
    <t>A. Bacaan surat Asy Syuara ayat 207-217
• amalsholeh untuk dirutinkan membaca al quran dan lebih diperhatikan tajwid nya.
B. Murajaah
Asmaul Husna 1-60 
Surat An Naas - Al Qori’ah
Daily doa
Doa minta ilham yang baik
Doa mencari ilmu yang bermanfaat
Doa ketetapan iman
Doa pagi dan sore
Doa ketika ada angin kencang
• Explain more about asmaul Husna
• Membenarkan tajwid dan panjang pendek hafalan surat
• Amalsholeh practice daily doa
C. Makna K. Adilah halaman 23-24
• Insyaallah Dehan bisa memahami materi dengan baik. Dan Dehan bisa give a summary</t>
  </si>
  <si>
    <t>1. Baca tilawati 
- tilawati 4 page 11 ( 4 line from first ) 
2. Writing arabic latter 
- tilawati paud page 10
- tilawati paud page 20 
- tilawati paud page 27 
3. Memory 
- surat An Nashr 
Report: 
&gt; Alhamdulillah jubilee bisa mengikuti pengajian dengan sangat baik 
&gt; For bacaan Soo good, kita hanya mengulang untuk melancarkan halaman ini ,for the next ngaji next line yaa 
&gt; For writing, I show jubilee tilawati for paud, supaya jubilee bisa menulis mengikuti, we write 
ل ق ظ م ع س 
Jubilee can follow it and before she said I can't draw ظ and Alhamdulillah jubilee bisa 
&gt; For surat an nashr, she stop at ayat 2, still forget ayat 3, memorize again for today yaa 
Fighting jubilee for ngaji and school nya, Semoga alloh paring menjadi anak yang berbakti kepada kedua orang tua, sukses Dunia akhirot nya, cerdas, alim Dan faqih, mandiri, faham, dan kebarokahan ilmu yang bermanfaat, aamiin ya robbal alamin 🤲🤲🤲</t>
  </si>
  <si>
    <t>November</t>
  </si>
  <si>
    <t>1. Bacaan QS Al isra' : 87-104
Alkhamdulillah lancar bacaannya Dylan, mantapp Dylan, but amal Solih improve in Idhar Halqi yaksss
2. Mankul K. Sholah pg. 21-22 
Alkhamdulillah ngajinya juga lancar dan alkhamdulillah Dylan can gives summary to me and good 
Semoga Dylan Alloh paring bisa lancar barokah untuk ngajinya untuk sekolahnya dan barokah, Aamiin</t>
  </si>
  <si>
    <t>1. Opening, about setting our intention, keep dragging it back to purify it.
- reminds ourselves about Allah's blessings 
- syukur to mediator (perantara) this religion/ hidayah 
Alhamdulillah Alhamdulillah Alhamdulillah 
2. Manqul kitabu Jannah wannaar halaman 59-61, tentang terompet nya malaikat, and jembatan yg harus di lewati org iman di hari kiamat, and siapa saja yg dapat syafaat nya Nabi Muhammad Saw.
3. Doa by Kayla.
NB: Alhamdulillah pengajian dgn Kayla lancar, semoga banyak pahala, hikmah/wisdom yg Kayla dapat, semakin faham faqih tentang QHJ. Aamiin</t>
  </si>
  <si>
    <t>*ICE BREAKING, TEPUK2*
*BACAAN*
-Tilawati 1 Halaman 7
Liv still loves showing her magic (change the filter on whatsApps🤣) but it's okay, Alkhamdulillah today liv wants to recite the tilawati 🥳🥳 and there is no hafalan today becuase she said "bye", I tried to talk more but she doesnt want to 🤣🤣
Okay I hope you love me Liv 🥳🥳
Bye byeee</t>
  </si>
  <si>
    <t>1.	Baca alquran 
- Surat al Baqarah ayat 70-71 
2.	Memory 
- Asmaul husna 1-99 
- Surat al fil 
- Surat al humazah 
3.	5 syarat kerukunan 
- Menulis 5 syarat kerukunan dalam Bahasa Indonesia 
Report : 
&gt; Alhamdulilah Dawud bisa mengikuti pengajian dengan baik,
&gt; For bacaan nanti next mengaji kita ulangi lagi ya, ada beberapa yang salah dan dawud ndak mau disalahkan dan dibenarkan, 
&gt; Untuk asmaul husna belum sampai 80 dawud sudah berhenti, 
&gt; For surat al fil ketika mengulang yang kedua kalinya alhamdulilah bisa mengikuti 
&gt; For surat al humazah Dawud hafal sampai ayat 5 untuk ayat seterusnya masih perlu dituntun. 
&gt; For today alhamdulilahi jazakallahu khoiro ya Dawud sudah menyempatkan mengaji meskipun baru pulang sekolah, dan karena bulan ini kita menyampaikan materi 29 karakter luhur bab 5 syarat kerukunan, tadi Dawud sudah menulis dibuku khusus mengajinya, amalsholih disimpan ya bukunya dan khusus untuk mengaji, agar materi yang sudah di tulis tidak hilang, Dawud menulis 5 syarat kerukunan versi Bahasa indonesianya, when Dawud baca tulisannya alhamdulilah bisa kebaca terutama di kalimat kalimat java
Fighting dawud, semangat mengaji dan sekolah nya, Semoga alloh paring menjadi anak yang berbakti kepada kedua orang tua, sukses Dunia akhirot nya, cerdas, alim Dan faqih, mandiri, faham, dan kebarokahan ilmu yang bermanfaat, aamiin ya robbal alamin 🤲🤲🤲</t>
  </si>
  <si>
    <t>1. Murojaah bersama surat an Naziat dan surat an naba
2. Membaca QS. Al Baqarah 77-80
3. Tes Sholawat Panjang
4. Quiz bacaan solat
Moga2 Allah paring lancar barokah amin</t>
  </si>
  <si>
    <t>Bacaan tilawati jilid 1 hal. 29
Alhamdulillah khodijah bisa baca sendiri dengan lancar tanpa repeat dari mba nedha 
Doa-doa
-doa minta ilham yang baik
-doa mencari ilmu yang manfaat
-asmaul husna 1-20
Alhamdulillah bisa khodijah ikutin dengan baik, tadi juga bonekanya diajak untuk membaca doa 😁
Menulis huruf hijaiyah
Tadi khodijah gamau nulis karena cape, tapii sebelum ngaji mulai khodijah udah nulis ditelapak tanganya huruf  ا-ث😄
Good job khodijah, semoga Allah paring jadi anak yang sholehah 💕</t>
  </si>
  <si>
    <t>Tilawati 3 Halaman 14
&gt; Alhamdulillah, Abell sudah baik bacanya. Hanya saja perlu lebih sering menderes. Paling tidak sebelum ngaji dideres dulu ya Abell. 
Daily Doa
- Doa  Pagi dan Sore
- Doa sebelum dan sesudah  makan
- Doa mencari ilmu yang bermanfaat
- Doa minta ilham yang baik
- Doa raja  istighfar
- Doa sebelum dan bangun tidur
- asmaul husna 1-20
&gt; amalsholih doa-doanya dipraktekkan in daily life ya, Abell.
Hafalan Surat
- al ikhlas- al-fiil
&gt; alhamdulillah, Abell sudah sedikit banyak hafal  surat-suratnya. Tapi masih harus sering murojaah lagi ya,Abell. 
Tajwid
- review tajwid idghom bighunnah
&gt; alhamdulillah, Abell sudah faham  dengan penjelasan tajwidnya. Hanya saja, waktu Abell  mau cari contohnya, Cheryl join meetnya,  jadi konsentrasinya agak buyar. dan belum sempat cari contohnya.
semoga Allah jadikan Abell  anak yang sholihah,berbakti kepada kedua orang tua, sukses urusan dunia dan akhiratnya. Amiin.</t>
  </si>
  <si>
    <t>Bacaan
Infitor : 1-19
tilawati 2 hal.25-26
HAFALAN
- ayat kursi
- asmaul husna
- terkena musibah
- melihat orang terkena musibah
- after adzan
- lailatul qodar
MAKNA
at-takwir 1-10
REPORT FITRI Senin, 28 Ootober 2024</t>
  </si>
  <si>
    <t>1. Baca tilawati 
- Tilawati 4 page 11 ( 4 line from the bottom ) 
2. Memory doa 
- daily doa 
Report: 
&gt; Alhamdulillah jubilee masih mau mengaji setelah dia memenangkan diri, 
&gt; Kita sempat murajaah beberapa doa ) daily doa ) melalui aplikasi game 
&gt; For bacaan alhamdulillah good, but we repeat one more this page yaa 
Fighting jubilee 🖤 
Semangat menderes, semangat ngajinya, dan semangat sekolahnya, Semoga alloh paring menjadi anak yang berbakti kepada kedua orang tua, sukses Dunia akhirot nya, cerdas, alim Dan faqih, mandiri, faham, dan kebarokahan ilmu yang bermanfaat, aamiin ya robbal alamin 🤲🤲🤲</t>
  </si>
  <si>
    <t>1. Bacaan Alquran 
- surat Al Baqarah ayat 177-181
- doa after baca Alquran 
- mencari tajwid 
2. Murajaah hafalan 
- surat Al fil 
- surat Al humazah 
3. New doa 
- hafalan doa baru ( doa memakai baju dan doa masuk rumah ) 
- menulis doa 
- memberi makna dan keterangan 
Report: 
&gt; Alhamdulillah Zahra bisa mengikuti pengajian dengan baik, Zahra belajar opening speech ( read picture ) 
&gt; For bacaan good, lebih ditingkatkan lagi dengan menderes Alquran ya, 
&gt; We review some tajwid on surat Al fil and surat Al humazah, Alhamdulillah Zahra bisa menemukan dan mengetahui nama tajwid dan penjelasannya, hanya Zahra sempat lupa materi idhar halqi, 
&gt; Untuk doa barunya baru mulai menghafalkan, Alhamdulillah Zahra insyaalloh faham kenapa kita harus baca doa tersebut, dan tinggal di praktikkan agar hafal diluar kepala 
Fighting Zahra 🖤🖤
Semangat mengajinya, semangatt kuliahnya, Semoga alloh paring menjadi anak yang berbakti kepada kedua orang tua, sukses Dunia akhirot nya, cerdas, alim Dan faqih, mandiri, faham, dan kebarokahan ilmu yang bermanfaat, aamiin ya robbal alamin 🤲🤲🤲</t>
  </si>
  <si>
    <t>1. Bacaan 
- surat Al Baqarah ayat 182-187
- doa setelah membaca Alquran 
2. Makna hadist 
- adillah page 90-91 bawah 
- hadist 1 : The Prophet ordered that a man who has sexual intercourse with his wife, even if he does not ejaculate, should become impure. 
- hadist 2 : When a man sits between the four branches of a woman and inserts his genitals into the woman's genitals, he must take a ritual bath, and in the Muslim hadith it is also explained even if he only Inserting part of his genitals.
- hadist 3 : There was a man who asked the prophet if a husband had sexual intercourse with his wife but he pulled out before ejaculating, did he have to take a ritual bath? The prophet said yes. 
3. Materi mansukh and nasikh 
Report: 
&gt; Zahra bisa mengikuti pengajian dengan baik meskipun sudah sangat larut malam dan mulai mengantuk 
&gt; Alhamdulillah makna Zahra bisa mengikuti dan bisa memahami, insyaalloh 
&gt; I wanna show Zahra more materi mansukh and nasikh, but we have problem with connection, we can't continue the matery because lost my connection, insyaalloh we show next mengaji, 
Semoga alloh paring menjadi anak yang berbakti kepada kedua orang tua, sukses Dunia akhirot nya, cerdas, alim Dan faqih, mandiri, faham, dan kebarokahan ilmu yang bermanfaat, aamiin ya robbal alamin 🤲🤲🤲</t>
  </si>
  <si>
    <t>A. Review surat-surat 
Surat al-qurois &amp; Al-fil lupa, surat Al-kafirun kurang lancar, surat yang lain lancar baik.
Review do'a
Banyak doa-doa yang lupa karna tidak dipraktekkan, tapi kalo dikasih tau awalnya, beberapa masih ingat.
B. Asmaul Husna 1-99
Hafal Sampai 80
C. Bacaan
Dawud ga mau bacaan hari ini
D. Materi lain (Nasehat)
Amal Sholih Dawud bisa lebih fokus ke depan nya kalo mengaji.</t>
  </si>
  <si>
    <t>1. Bacaan Alquran 
- surat Al Baqarah ayat 70-72 
- doa after baca Alquran 
2. Memory hafalan 
- surat Al fil 
- surat Al humazah 
- Asmaul Husna 1-99 
3. 5 syarat kerukunan 
- point 1 : berbicara yang baik, pait madu, enak didengar, dan memperhatikan papan empan adepan, 
- Good talking, honey, pleasant to hear, good manners, and always paying attention to the papan empan adepan 
This is a Javanese language which means 
Papan : places, Where we talk 
Empan: then what do we talk about 
Adepan: who is the person we are talking to
One point first, that is, the first way to make our lives harmonious, namely: Displaying good and correct speech 
Every day we meet and communicate with people, right! Maybe during this day Dawud met a lot of people, papa, mama, dwiki, dennisa, dinda, your teacher at school, your friend, and now you meet with me, even though it is through the intermediary of skype  because we are very far away, if we can't say good, what will happen? 
Surely others are not happy with us, that's why we must be able to speak well, lest we hurt others with our words, because your mouth is a tiger, if we can't keep our words it will cause problems for ourselves. 
To parents: we must speak well, use good language, not only the language is good but the tone is also good. Children should not snap at their parents. 
Also to you sibblings : you as an older brother and as a younger brother, must be able to say good things, especially to the olders, 
Also towards your friends: your friends can one day become your enemies if you can't speak well, 
Or your teacher, for example: mas ammar and mas fadly, they are your teacher Dawud, don't let Dawud hurt their hearts with his words Dawud which may not be good, they teach you to read, also write, the meaning of the hadith, all that is for Dawud so that Dawud can be better,
Report: 
&gt; For today Dawud can follow the ngaji but, sedikit kurang fokus mengaji 
&gt; For bacaan, ayat 70 can good but not with ayat 71-72, we should repeat this ayt again ya Dawud 
&gt; For membaca doa setelah membaca Alquran, masih ada yang salah salah membacanya, amalsholih nanti open my chat for correct your doa 
&gt; For hafalan surat Al humazah Dawud can but surat Al fil there is three ayat which Dawud forget, 
&gt; For asmaul husna I give time for memorize until last, for the next ngaji with me, on Friday 
&gt; I give some word to Dawud for change bad habit when mengaji, amalsholih dari orang tua juga membantu juga memberi dukungan agar Dawud bisa lebih baik lagi, 
Semangat Dawud, semangat mengaji dan sekolahnya, Semoga alloh paring menjadi anak yang berbakti kepada kedua orang tua, sukses Dunia akhirot nya, cerdas, alim Dan faqih, mandiri, faham, dan kebarokahan ilmu yang bermanfaat, aamiin ya robbal alamin 🤲🤲🤲</t>
  </si>
  <si>
    <t>*LAPORAN PENGAJIAN PPG*
=====================
● *Murid*      : Gabriel-CH
● *Tanggal*   : 2024-10-31
● *Guru*     
1. Baca tilawati 4 halaman 37
&gt; Alhamdulillah Gabriel bisa membaca dengan cukup baik tpi masih perlu diulang 
2. Membaca doa doa harian
3. PR
- Membaca Tilawati 4 hal 37
- Menghafalkan S. Alqoriah 1-5
Semoga Alloh paring kemudahan, kelancaran, kebarokahan dan ilmu yang bermanfaat, aamiin 🤲</t>
  </si>
  <si>
    <t>1. Baca tilawati 4 halaman 37
&gt; Alhamdulillah Gabriel bisa membaca dengan cukup baik tpi masih perlu diulang 
2. Menghafal S.Alqoriah 1-5
3. PR
- Membaca Tilawati 4 hal 37
- Menghafalkan S. Alqoriah 1-5
Semoga Alloh paring kemudahan, kelancaran, kebarokahan dan ilmu yang bermanfaat, aamiin 🤲</t>
  </si>
  <si>
    <t>Murojaah 
-doa Asad
-ayat kursi
Alhamdulillah lancar, tapi lain kali tami membacanya pelan-pelan saja jangan terburu-buru. Dan lebih teliti lagi. 
Bacaan asy-syuro(42) :1-10
Alhamdulillah Tami bacanya juga sudah lancar, lebih sering Menderes lagi.
Makna dan Keterangan
K. Shoum (eng) hal. 49-51
Alhamdulillah Tami bisa mengikuti dan memperhatikan dengan baik. Bisa memahami maksud hadist yang disampaikan. 
Keep on fire🙌🏻</t>
  </si>
  <si>
    <t>Bacaan tilawati hal. 12
Alhamdulillah Cheryl membacanya lancar, semangat menderesnya Cheryl
Surat-surat pendek
Alhamdulillah untuk al-fatihah Cheryl sudah lancar, tinggal memperbaiki panjang pendeknya. 
Doa-doa
-untuk kedua orang tua
-kebaikan dunia akhirat
-doa mau dan sesudah makan
-doa minta ilmu yang manfaat
-doa minta ilham yang baik
-asmaul husna 1-20
Alhamdulillah bisa Cheryl ikuti dengan baik. 
Semangat terus mengajinya Cheryl 💕</t>
  </si>
  <si>
    <t>1. Opening
------ she showed me her painting -------- MashaAllah bagus &amp;lt;3
- we remind ourselves about Allah exists, there&amp;#039;s heaven and hell in hereafter life after this world life,
- Remind about sholat, is like we have a river in front of our door and wash ourselves there for 5 times a day, we&amp;#039;ll be like soooo clean. 
Alhamdulillah Alhamdulillah a lot
2. Rewind about 5 pillars of Islam 80✓
3. Doa by Qalesya 
4. Read Tilawati 3 pg 13. Alhamdulillah She did it good, tinggal tahan nafas nya lebih panjang krn kalimat nya panjang2.
5. Hafalan:
- Al Falaq 80
- Annas 90
- Al ikhlas 95
- doa setelah berpakaian (terus di ulang ya)
6. Doa lagi by Qalesya 
NB: Alhamdulillah Qalesya mau duduk lebih lama. Semoga makin betah lagi ngaji bareng Erma nya :)</t>
  </si>
  <si>
    <t>1. Bacaan QS. As syuroo : 11- 
Good bacaan Tami,you're so sigma and you can improve your bacaan by always menderes before you start the ngaji
2. Makna QS. Al baqoroh : 248-252 
Wawwhhh, alkhamdulillah lancar and tamii can summary well and in syaa Alloh he gets the point of all ayat he did mankul, and thankyou for your intention and your participants. I hope you can get the wisdom from the ayats 
Good job Tami and hopefully Alloh will gives you easier when you studying and learn something and may Alloh gives you his blessing and good luck, Aamiin aamiin
Bye byee..... See yaa</t>
  </si>
  <si>
    <t>1. Bacaan QS. Al Baqarah 81-83
2. Murojaah surat Al Mulk dan Doa-doa harian
3. Menulis Doa minta surga
*PR*
Menghafalkan doa minta surga
Moga2 Allah paring lancar barokah... Amiin</t>
  </si>
  <si>
    <t>1. Baca tilawati 4 halaman 37
&gt; Alhamdulillah Gabriel bisa membaca dengan sangat baik dan lanjut ke halaman 38
2. Mempraktikkan wudhu
3. PR
- Membaca Tilawati 4 hal 38
- Menghafalkan S. Alqoriah 1-5
Semoga Alloh paring kemudahan, kelancaran, kebarokahan dan ilmu yang bermanfaat, aamiin 🤲</t>
  </si>
  <si>
    <t>1. Baca tilawati 
- tilawati 4 page 11 ( 4 line the bottom ) 
2. Asmaul husna 
- number 1-45
Report: 
&gt; Alhamdulillah for today jubilee ngajinya lancar, dan Alhamdulillah bisa mengikuti pengajian dengan baik 
&gt; For bacaan alhamdulillah lancar, insyaalloh bisa next page ya ( page 12 ) 
&gt; Asmaul Husna, jubilee can memorize until 40, dituntun setiap kelipatan lima, 
&gt; I show to jubilee a game on phone ( angela ) I think can help for memorize dialy doa agar jubilee tidak sadar kalau diajak murajaah doa doa. 
Homework; 
&gt; Menderes tilawati page 12 line 1-4 
&gt; Menghafal Asmaul Husna 41-45 
Fighting jubilee 🖤🪄 
Semangat sekolah dan mengajinya, Semoga alloh paring menjadi anak yang berbakti kepada kedua orang tua, sukses Dunia akhirot nya, cerdas, alim Dan faqih, mandiri, faham, dan kebarokahan ilmu yang bermanfaat, aamiin ya robbal alamin 🤲🤲🤲</t>
  </si>
  <si>
    <t>1. Bacaan tilawati 5 hal.13 (baris 1-4)
=&gt; alhamdulillah kirana bisa mengikuti dan mengulang bacaan dengan baik dan lancar
Amalsholih dirumah nderes lagi yaa semoga pertemuan selanjutnya tambah lancar bacaannya 
2. Menulis dan membaca surat al qori'ah ayat 6-11 
=&gt; alhamdulillah kirana bisa membaca tulisannya walaupun masih huruf latin, insya alloh mba ajarkan belajar langsung dari ayat al qur'an yaa 
3. Tebak nama surat2 pendek 
=&gt; 85% hafal dengan sempurna, lebihnya masih lupa2 sedikit 😁 gapapa nanti kita belajar menghafal nama surat lagi yaa 
Alhamdulillah pengajian berjalan dengan lancar
Semoga pertemuan berikutnya bisa memberikan materi yg lebih bermanfaat untuk kirana ♡♡</t>
  </si>
  <si>
    <t>*BACAAN*
- Q.S. Al-Baqarah ayt. 13-19
 ( masih ada beberapa yg belum lancar, seprti tanda alis 《 ~ 》 yg  seharusnya di baca panjang, tapi terlalu pendek sepetti di ayat 18, dan ketika ada tanda waqof pemberhentian, mungkin sebaiknya mbak nadeen berhenti saja tidak papa, karena kadang jika di lanjutkan malah jadi terjeda2 dan tajwidnya kurang tepat, tp klo memang mau di teruskan gpp lebih di perhatikan lagi panjang pendeknya yaa mb nadeen 😉 )
*HAFALAN DO'A*
- Asmaul Husna 1-85
- Ketika akan tidur dan bangun tidur 100
- Kebaikan dunia akhirat 100
- Minta ilmu yg bermanfaat 2 100
- Minta ilham yg baik 100
- Pagi dan sore 100
- Ketika berbuka puasa 100
- Menjenguk orang sakit 100
- Lailatul Qodar 100
- Berlindung dr syirik 85
- Berlindung dr siksa kubur 100
Alkhamdulillah overal lancar, cuma ada beberapa do'a yg mb nadeen lupa awal2 annya
*KEILMUAN*
- Mention 5 Bab, 4 Tali keimanan, 6 Thobiat Luhur, 3 Sukses Generus
- Menulis 5 Syarat kerukunan (masih di terangakan sedikit, belum mendetail krn durasi tidak cukup )
*PR*
- Menderes Q.S. Al-Baqarah ayt. 13-19, Amal sholih di deres lagi ya mbak nadeen, sambil memperbiki tadi yg di koreksi 😊😊
Alkhamdulillah pengajian berjalan dg baik, walau sempat kecapekan tadi pas awal2 mengaji, tp mb nadeen full senyum again after eating coklat 😁😁
Oh iyaaa tadi mb nadeen nyanyi lagu kebangsaan Indonesia *TANAH AIRKU*, keren banget mbak nadeen, bisa hafal liriknya dan nadanya juga enak di dengar ( mbak rika aja malah gk hafal lagu itu 🥲🐵 )
Semoga Allah paring mb nadeen menjadi anak yg sholikhah, Amiin 🤲🏻</t>
  </si>
  <si>
    <t>Ibunya minta ijin mengaji hari ini</t>
  </si>
  <si>
    <t>Opening 
Nasehat sedikit ttg syukur dg hati, dg ucapan dan dg tindakan. Supaya selalu mencari jalannya syukur, kemudian  3 keutamaan orang yg mau bersyukur &amp; sebaliknya, juga ttg pentingnya syukur kpd sesama manusia
Bacaan: 
Al baqoroh 25-26
Murojaah:
Doa sujud qur'an
Doa naik kendaraan
Doa angin kencang
Doa menjenguk orang sakit
Makna adilah hal. 81-82
Report
Untuk Bacaan, Dwiki sdh bagus. Tapi untuk doa2 banyak yg lupa, di minta cari catatannya dia bingung dimana. Karena gk pernah copy di notebook nya. Cuma save foto2 doa di hpnya. Karna kumpulan doa2nya mulai dari th 2020,di bingung carinya katanya😅. Untuk makna tadi dia sedikit bingung jadi saya ulang pelan2 &amp; alhamdulillah meskipun baru dapet 1 hadis yg penting dia faham isinya. Karena hadisnya menjelaskan ttg niat dalam beramal. Alhamdulillah jaza kallohu hoiro Dwiki sdh melonggarkan waktunya untuk ngaji. Semoga Alloh paring manfaat dan barokah. Aamiiin 🤲</t>
  </si>
  <si>
    <t>Bacaan 
- Tilawati 5 hal 17
&gt; Bacaan bagus dan bisa mengerti hurufnya dengan cepat, saran amsol untuk sering deres tilawatinya,
Murojaah hafalan
- Hafalan surat 
&gt; alfatihah 
&gt; Annas
&gt; Alfalaq 
&gt; Al-Ikhlas 
&gt; Allahab
&gt; Annasr 
&gt; Alkafirun 
- Hafalan doa
&gt; parent
&gt; Pagi sore
&gt; Kebaikan dunia&amp;akhirot
&gt; Mencari ilmu
&gt; Berlindung dari amalan jelek
&gt; Masuk rumah
&gt; Melihat orang terkena cobaan
&gt; Ketika terkena cobaan
- PR
&gt; Deres tilawati 5 hal 17 
&gt; Deres hafalan Asmaul Husna 1-50</t>
  </si>
  <si>
    <t>1. Bacaan tilawati jilid 5 hal.13
=&gt; alhamdulillah lancar kirana bisa mengikuti dan mengulang dengan baik
2. Muroja'ah surat2 pendek 
Al fatihah ✔️
Annaas ✔️
Al falaq✔️
Al ikhlas ✔️
Al asr✔️
Al kautsar✔️
An nashr✔️
Al lahab✔️
Al kafirun (masih suka ketinggalan ayat =&gt; walaa ana'aabidumma 'abattum)
Al ma'un✔️
Al fiil✔️
Al quroisy✔️
Al humazah✔️
At takatsur (3 ayat terakhir amalsholih diperbaiki lagi yaa)
Al qori'ah (masih proses meghafal)
3. Menulis doa masuk dan keluar masjid 
Baru nulis doanya belum sempat menjekaskan keutamaan doa nya apa karna anak sya nangis dan sinyal putus2 
Insya alloh akan sya jelaskan dipertemuan berikutnya 🙏
Semoga alloh paring besok ngajinya bisa lebih kondusif aman lancar dan barokah 
Aamiiin</t>
  </si>
  <si>
    <t>Bacaan Surat Al An'am 73-75
&gt; Alhamdulilah Grazia sudah ada peningkatan di panjang pendeknya,ada baiknya kalau grazia baca di alquran bukan di hp biar lebih fokus ngajinya. Amalsholih selalu menderes ya Grazie🤗 
- Doa-Doa
Doa pagi dan sore
Doa ketetapan iman
Doa kedua orang tua
Doa ketika mendengar petir
Doa ketika ada angin kencang
&gt; Amalsholih untuk menderes doa-doanya yaa. Hari ini Grazia kurang fokus di doa-doa.
-Surat" Pendek
Surat An Nashr
Surat Al Ikhlas
Surat Al Kafirun
Surat Al Lahab
&gt; Hafalan Grazia sudah bertambah. Jadi amalsholih lebih banyak murojaahnya ya. 
-  Rukun Islam
&gt; Alhamdulilah, Grazia sudah hafal dengan rukun islam dan pengertian zakat dan hajj. Goodjob girl👏👏
Hari ini Grazia lebih banyak tidak fokusnya karena Grazia scrolling sesuatu yang sepertinya diluar pengajian. Amalsholih next meeting HPnya ditaruh ya Grazia. Biar ngajinya makin fokus.</t>
  </si>
  <si>
    <t>1. 5 syarat kerukunan 
    A, berbicara yang baik, sopan santun pait madu (madu yang manis saja masih terasa pahit/so berusaha menggunakan kata kalimat bahasa yanng lebih manis lagi daripada madu) memperhatikan papa,empan adepan. 
jujur adalah perintah Allah bagi orang yang beriman, setiap perkataan yang sdh keluar tidak akan pernah bisa ditarik lagi, ketika hati sdh terluka tdk akan mudah diobati.
akan lebih mudah untuk meminta maaf, tp memaafkan dan melupan tdk semudah kita minta maaf 
B, berwatak Jujur , bisa percaya dan bisa dipercaya
   jujur menyampaikan apa adanya, tanpa bercampur kebohongan , kalau sdh bohong diawal maka akan menyusahkan untuk menutupinya dengan kejujuran, dibutuhkan kebohongan baru.
memulai dengan mempercayai orang lain sehingga kita juga bisa dipercaya orang lain, ketika diberi kepercayaan jangan sampai menghkianati kepercayaan itu
akibatnya jika tdk berkata baik dan tidak jujur pasti tidak akan rukun. perpecahan akan timbul.
jujur yang paling sulit adalah jujur pada diri sendiri
bacaan surat al baqoroh 275-277 alhamdulullah baik , speednya aja yang dikurangi, kita tdk sedang berada dijalan toll ,, kalo speednya dikurangi insyaAlloh lebih bisa tartil.
makna hadits kitabussolah hal 80 
alhamdulillah jazakumullohu khoiro</t>
  </si>
  <si>
    <t>Daily doa 
- Doa mencari ilmu yang bermanfaat
- Doa raja istighfar
- Doa ketetapan iman
- Doa masuk dan keluar rumah
- Doa pagi dan sore
Asmaul husna 1-20
&gt; Alhamdulillah, Abell banyak peningkatan,tambahan doa nya dideres ya Abell:)
Baca Tilawati halaman 14-15
&gt; Hari ini review yang halaman 14. Alhamdulillah sudan lancar. Goodjob girl, next meeting lanjutin baca yang halaman 15 ya Abell. 
- menulis huruf bersambung
&gt; Alhamdulillah, tulisan Abell sudah bagus dan lancar. Kerenn👏👏
Alhamdulilah, pengajian berjalan lancar. Semoga Allah paring manfaat,lancar, dan barokah. Aamiiin.</t>
  </si>
  <si>
    <t>Opening
We talk about ijektihad bapak imam "married with fellow Jamaah"
Bacaan
Annaziat ayat 1-15
Belajar pegon dg membaca text turba
Makna Jannah wannar hal. 41-42
Report
Alhamdulillah pengajian berjalan dg lancar, Bacaan sudah cukup bagus, lancar, pegon juga cukup bagus, makna tidak ada kendala. Semoga Alloh paring manfaat dan barokah. Aamiiin🤲 🙏</t>
  </si>
  <si>
    <t>Pembukaan
Alhamdulillah hafiz sudah lancar ketika mengikuti bacaannya
Doa minta surga firdaus
Alhamdulillah bisa mengikuti dengan baik
Murojaah surat al-mulk
Alhamdulillah lancar, praktek membaca bergantian mba nedha dilanjut hafiz
Bacaan Q.S al-baqarah (2) :86-88
Alhamdulillah bacaan hafiz lancar, lebih di teliti panjang pendeknya 
Menulis huruf Arab
Hafiz sudah mengenal seluruh huruf hijaiyah dengan baik
Semoga Allah parking ilmu yang manfaat dan barokah untuk Hafiz 🥰</t>
  </si>
  <si>
    <t>Murojaah doa-doa
-doa sebelum dan sesudah makan
-doa mau dan bangun tidur
-asmaul husna (1-10) 
Alhamdulillah sebagian doa sudah dihafal oleh Cheryl, sering-sering dipraktekkan langsung ketika di rumah okeyy. 
Surat pendek
Al-fatihah &amp; an-nas
Alhamdulillah Cheryl sudah mulai lancar, lebih sering dideres lagi agar lebih hafal. 
Tilawati jilid. 1 hal 12
Alhamdulillah Cheryl bisa baca langsung sendiri, tanpa harus repeat after mba nedha. Mungkin beberapa huruf hijaiyah ex:  س ش , masih baru untuk Cheryl. Jadi masih suka lupa. 
Semangat terus ya pretty ngajinya, semoga Allah paring ilmu manfaat dan barokah 🥰💗</t>
  </si>
  <si>
    <t>- Bacaan :
&gt; Tilawati 5 hal 17 
(Bacaan bagus dan bisa ke next page)
- Hafalan
&gt; Deres asmaul husna 1-50
(Hafalan baik dan tidak ada yg salah sampai 50)</t>
  </si>
  <si>
    <t>1. Bacaan tilawati 5 hal.13 
=&gt; Alhamdulillah bacaan hari ini lebih lancar, amalsholih nderes lagi dirumah karna insya alloh pertemuan selanjutnya akan di tes 😇
2. Muroja'ah surat al-qori'ah 
=&gt; untuk ayat 6-11 amalsholih nderes lagi dirumah ya 
3. Menulis bismillah....
=&gt; Seharusnya nulis surat al fatihah tapi karna gurunya bingung gimana cara share materi supaya bisa di salin oleh murid alhasil cuman nulis bismillah 🤦‍♀️😓 
Kayaknya emang paling bener di print nulis pake pulpen ya kirana hehe 😅🙏
Alhamdulillah pengajian berjalan dengan lancar
Semoga alloh paring kefahaman yg bermanfaat dan barokah 
Aamiiin...</t>
  </si>
  <si>
    <t>Opening : Dwiki belajar opening ngaji. Di tengah - tengah opening  dia tanya mediator in jamaah itu siapa, jadi saya jawab panjang lebar, melebar  ngomongin ttg Jamaah, kemudian ngomongin ttg  the first mediator in Jamaah. Kmd Dia tanya lagi how the imam selected, saya jawab lagi lewat musyawarah.Dan Alhamdulillah hari ini ada ada komunikasi 2 arah antara saya dg Dwiki. Saya senang kalau Dwiki mau bertanya. Banyak tadi yg di obrolin tp saya gk bisa tulis semua di sini 😅
Bacaan
Surat Al baqoroh ayat 27-29
Menjelaskan ttg 5 syarat kerukunan no 1 &amp; 2  yaitu 
1.Menerampilkan bicara yg baik dan  benar
2.Jujur, bisa di percaya dan mempercaya 
Makna 
Adilah hal. 82
Report:
Alhamdulillah  pengajian berjalan dg lancar,Bacaan Dwiki sdh cukup bagus makna juga meskipun tadi agak sedikit bingung  ketika membahas 5 syarat kerukunan, tapi akhirnya setelah penjelasan panjang Dia mengerti dan InsyaAllah tomorrow morning dia bisa ngaji  lagi. Alhamdulillah jaza kallohu hoiro Dwiki sdh menyempatkan waktunya untuk ngaji dan mau komunikasi 2 arah  denganku.. Semoga Alloh paring manfaat dan barokah. Aamiiin🤲 🙏</t>
  </si>
  <si>
    <t>*Ice breaking*
*Tepuk-tepuk*
*Hafalan* Asmaul Husna 1-15
*Bacaan* Tilawati page 8 (she reads until finish, waaw thats amazing)
Liv was very active today 😅 she shows her little phony book waaw amazing
But alkhamdulillah liv wants to read asmaul husna and tilawati even many persude today
Semoga Allah paringg barokah liivv... 🤗</t>
  </si>
  <si>
    <t>Bacaan
Al-Baqarah 70-76:
Panjang pendek kurang, yang lain nyaa lancar Alhamdulillah. 
Hafalan
Asmaul Husna 1-99 ( Masih sampe 80 )
Hafalan Daily Doa2 ✓
Hafalan Surah Alfil &amp; AlHumazah ( AlHumazah hafal, Alfil kurang lancar)
Materi lain-lain:
Nasehat 4 syarat kerukunan:
Menerampilkan berbicara baik dan benar
Note:
Ngaji ga sampe sejam, karna device problem 🙏</t>
  </si>
  <si>
    <t>*HAFALA SURAT2*
1.	Al-Fatihah
2.	An-Nas 
3.	Al-Falaq
4.	Al-Ikhlas
5.	Al-Lahab
6.	An-Nashr
7.	Al-Kafirun
8.	Al-Kautsar
9.	Al-Ma’un
10.	 Quraisy
11.	 Al-Fill
12.	 Al-Humazah
13.	 Al-‘Ashr
14.	 At-Takatsur
15.	 Al-Qari’ah
*HAFALAN DO'A*
Asmaul Husna 1-50
Dzikir after sholat
Minum susu
*BACAAN*
Q.S. Al-Imron ayt. 7-9
*PEGON*
Alkhamduillah pengajian today berjalan dengan baik, Insya Allah do'a2 dan surat2 yg di target kan untuk di kuasai mas rambo akan kita deres setiap hari... Semoga Mas rambo menjadi anak yg sholih yaaa... Amiiinn..</t>
  </si>
  <si>
    <t>*BERDO'A SEBELUM NGAJI*
*HAFALAN DO'A2*
 Asmaul Husna ( 1 – 50 ) 
2.	Ketika Akan Tidur dan Bangun Tidur
3.	Ketika Akan Makan dan Selesai Makan
4.	Kebaikan Dunia dan Akhirat
5.	Untuk Kedua Orang Tua
6.	Masuk dan Keluar WC
7.	Sebelum dan Sesudah Wudhu
8.	Dzikir sesudah Sholat
9.	 Ketetapan Iman
10.	 Minta Ilmu yang Bermanfaat 1 (ilman)
11.	Minta Ilham yang Baik (alhimni)
12.	 Nabi Musa (Robisrohli)
13.	Masuk dan Keluar Rumah
14.	 Pagi dan Sore
15.	 Masuk dan Keluar Masjid
16.	Memakai Pakaian
17.	 Ketika ada Petir
18.	 Minum Susu
*BACAAN*
- Q.S Al.Imron ayt. 10-13
*KEILMUAN*
- Mention 5 BAB, 4 Tali Keimanan, 3 Sukses, 6 thobi'at Luhur
- Menulis Syarat2 Kerukunan 1-3 (4-5 next week Insya Allah)
*PR*
- Menulis Do'a Baru ( DO'a BERBUKA PUASA)
Bacaan mas rambo lebih perhatikan panjang pendeknya, krn di ayat inni mas rambo banyak bacaan yg seharusnya di baca panjang jadi pendek.. jangan fokus ke nafas yaa, lebih fokus lagi ke tajwidnya... tetap semangat mas ramboo...
Mohon maaf baru kirim laporan today...</t>
  </si>
  <si>
    <t>*BACAAN*
- Q.S Al-Baqarah ayt 13-19 
hari ini mbak nadeen mengulang bacaan nya karena kemarin sempat ada beberapa yg kurang lancar, dan alkhamdulillah hari ini bacaan nadeen sudah lancar, good job mb nadeen..
*KEILMUAN*
- melanjutkan 5 syarat kerukuran yang sudah di kasih oleh mbak artha catatanya, dan meminta mb nadeen untuk memberi contoh satu persatu pada setiap point, how to do 5 syarat kerukuran in our daily..
*PR*
- Menderes Q.S Al-Baqarah ayt 20-24
- Mengerjakan pegon (nanti mb rika send soalnya ke nomor ibuk)
tadi sempat games sebentar, belanjar tentang etika, how to be polite to the teacher and other people, and mb nadeen can answer it nicely..
Semoga mb nadeen selalu diberi kesemangatan dalam mengaji, menjadi anak yg sholih dan berbaikti kepada orang tua, dan menjadi amal jariyah bagi semuanya.. Amiinn..
see you on the top mbak nadeen..</t>
  </si>
  <si>
    <t>1. Membaca Tilawati 5 hal. 3 baris 1-4
&gt; Meskipun bacanya terbata-bata Alhamdulillah benar, jadi boleh naik ke hal. Berikutnya, *amsol banyak Menderes tilawati di rumah*
2. Membaca Tilawati 1-40
&gt; No. 1-20 lancar tanpa teks, *nomer 21-40 amsol di hafalin lagi di rumah*
3. Murojaah bacaan sholat by quiz
&gt; Alhamdulillah chester got 100/100
NB:
- Berjanji supaya tidak lama lama lagi di kamar mandi
- Mengenal aturan ngaji : Be prepared, Be respected, Stay focused
Moga2 Allah paring chester sukses dunia dan akhirat nya... Amin</t>
  </si>
  <si>
    <t>Bacaan 
Al-Baqarah 275-277
Belajar pegon lewat text turba
Makna kitabusshola hal. 78
Report
Alhamdulilah pengajian berjalan dg lancar, bacaan irsan cukup lancar. Cuman kadang Irsan kurang teliti di harokatnya jadi kadang kebalik antara fathah dan dzomahnya. Amal sholih nderesnya di tingkatkan ya Irsan supaya bacaannya tambah lancar, materi pegon juga lumayan sudah bisa. Kalau pegon baku kan memang bacanya agak  susah, jadi butuh proses untuk mengenal. Untuk makna juga alhamdulillah tidak ada kendala.Semoga Alloh paring manfaat dan barokah. Aamiiin🤲 🥰🙏. Jangan lupa mangkulannya di foto terus di kirim ke saya</t>
  </si>
  <si>
    <t>Bacaan Surat An Naml 1-13
- Alhamdulilah, Dehan bisa mengikuti bacaan dengan baik. Amalsholih lebih sering menderes ya. Diperhatikan lagi panjang pendeknya!
- 
Doa- Doa
- Doa pagi sore
- Doa ketetapan iman
- Doa mencari ilmu yang bermanfaat
- Doa minta kesehatan
&gt; Amalsholih dibaca setiap hari ya, Dehan
Asmaul Husna 1-70
K. Adillah hal 24
&gt; Semoga Dehan faham dengan materi yang disampaikan</t>
  </si>
  <si>
    <t>1. Opening, remind ourselves about Allah's blessings, and kita masih dalam hidayah Allah. Alhamdulillah Alhamdulilah 
2. Manqul kitabu Jannah wannaar pg 61 (bottom) until 64 (top)
Selingan pas manqul:
- to have ibadah to do list cuz hadist nya tentang 'org yg cerdas adalah org yg introspeksi diri nya untuk persiapan hidup di akhirat '
- doa berlindung dari jelek nya 4 lubang 'Allohumma minsyarri sam'i, waminsyarri bashoori...' krn lagi bahas tentang penyakit hati (iri dengki &amp; dendam)
3. Remind her about 4 roda berputar dalam jama'ah
- yg kuat bantu yg lemah
- yg bisa bantu yg tidak bisa
- yg ingat mengingatkan yg lupa
- yg salah di nasehati supaya mau bertaubat 
4. Doa penutup by Kayla.
NB: Alhamdulillah lancar ngaji nya. Semoga Kayla faham dan ngerti hadist yg dikaji tadi &amp; mengamalkan sesuai dgn itu. Aamiin.</t>
  </si>
  <si>
    <t>Bacaan
Annaziat 16-33
5 syarat kerukunan no. 1&amp;2
Makna Al Baqarah ayat 158-162
Report:
Alhamdulillah pengajian berjalan dg lancar, tdk ada kendala. Bacaan Abi sdh cukup bagus, semakin meningkat. Amal sholih di tingkatkan lagi  nderesnya ya. Semoga Alloh paring manfaat dan barokah. Aamiiin🤲</t>
  </si>
  <si>
    <t>A. Bacaan Tilawati 1 halaman 30
• alkhamdulillah peningkatan baca nya khodijah bagus🥰 Bacanya lancar dan berani baca sendiri. Walaupun ada 1 atau 2 huruf yang kadang lupa.
B. Murajaah
Doa minta ilham yang baik
Doa mencari ilmu yang bermanfaat
Doa ketetapan iman
Doa untuk kedua orang tua
Doa kebaikan dunia dan akhirot
Doa masuk dan keluar WC
Surat Al Fatihah
C. Praktek wudhu
• Amalsholeh untuk dilatih lagi dan diajarkan praktek wudhu di rumah😇</t>
  </si>
  <si>
    <t>A. Bacaan Tilawati 1 halaman 30-31
• Masyaallah khodijah mau baca 2 pages dan bisa lancar baca sendiri🥰
• Bisa mengetahui kesalahannya saat membaca sebelum diingatkan. Huruf yang biasanya kebalik ك ق
B. Murajaah
Doa minta ilham yang baik
Doa mencari ilmu yang bermanfaat
Doa ketetapan iman
Doa untuk kedua orang tua
Doa kebaikan dunia dan akhirot
Surat Al Fatihah
Surat An Naas
Surat Al Falaq
Surat Al Ikhlas
Asmaul Husna 1-20
• Untuk hafalan khodijah masih repeat after the teacher. Amalsholeh untuk dilatih lagi dan dibiasakan to practice it
• a lil bit explanation about asmaul husna
C. Menjelaskan 5 bab
• Bab mengaji dan mengamal</t>
  </si>
  <si>
    <t>A. Bacaan Tilawati 1 halaman 31-32
• Amalsholeh besok mengulang halaman 32 dan kalau lancar bisa lanjut 33 untuk pengenalan singkat tentang huruf sambung.
• Alhamdulillah khodijah bisa membaca tilawati sesuai dg tone. Walaupun kadang masih sedikit kurang pas😂 Over all it’s better🫶🏻
B. Murajaah
Doa minta ilham yang baik
Doa mencari ilmu yang bermanfaat
Doa ketetapan iman
Doa untuk kedua orang tua
Doa kebaikan dunia dan akhirot
Doa sebelum dan sesudah makan
Doa masuk dan keluar WC
Asmaul Husna 1-20
• Untuk hafalan khodijah masih repeat after the teacher. Amalsholeh untuk dilatih lagi dan dibiasakan to practice it</t>
  </si>
  <si>
    <t>1. Baca tilawati 4 halaman 38
&gt; Alhamdulillah Gabriel bisa membaca dengan cukup baik tapi masih banyak yang salah terutama di panjang pendeknya
2. Membaca doa doa harian
3. PR
- Membaca Tilawati 4 hal 38
- Menghafalkan S. AlAdiyat
Semoga Alloh paring kemudahan, kelancaran, kebarokahan dan ilmu yang bermanfaat, aamiin 🤲</t>
  </si>
  <si>
    <t>1. Pengertian Quran, Hadits dan Jamaah
2. Membaca QS. Al Hasyr 3 ayat terakhir &amp; Kefadholannya
3. Membaca QS. Asy-Syuro 23-31
4. Makna dan Keterangan K. Shoum hal. 51-54
&gt; Alhamdulillah tami mengikuti pengajian dengan baik sekali dari caranya merespon setiap materi, saya sangat apresiasi, untuk bacaannya sedikit yang keliru tapi alhamdulillah bisa langsung di perbaiki sendiri
*PR*
Menghafalkan 3 ayat terakhir surah al-hasyr
moga2 Allah paring tami sukses dunia akhirotnya.. amin</t>
  </si>
  <si>
    <t>*BACAAN*
Tilawati 2 Hal.9
*HAFALAN*
1.	Al-Fatihah 95
2.	An-Nas 90
3.	Al-Falaq 80
4.	Al-Ikhlas 80
1.	Asmaul Husna ( 1 – 20 ) 
2.	Ketika Akan Tidur dan Bangun Tidur 95
3.	Ketika Akan Makan dan Selesai Makan 95
4.	Kebaikan Dunia dan Akhirat 100
5.	Untuk Kedua Orang Tua 100
6.	Masuk dan Keluar WC 100
8.	Minta Ilmu yg Bermanfaat 90
11.	 Pagi dan Sore 95
*KEILMUAN*
- menyebutkan 5 bab dan 4 tali keimanan
Alkhamdulillah mas khairy ngaji dnegan baik hari ini meskipun di pertengahan agak ngantuk tp dia masih mau di paksa untuk bacaan...
besok menderes halaman 9 lagi ya mas khairy..
see you..</t>
  </si>
  <si>
    <t>*BACAAN*
Q.S. Al-Imron ayt. 14-15
*HAFALAN*
2.	An-Nas  100
3.	Al-Falaq 92
4.	Al-Ikhlas 100
5.	Al-Lahab 100
6.	An-Nashr 100
7.	Al-Kafirun 85
8.	Al-Kautsar 100
9.	Al-Ma’un 85
10.	 Quraisy 90
11.	 Al-Fill 100
12.	 Al-Humazah 100
14.	 At-Takatsur 95
15.	 Al-Qari’ah 90
Asmaul husna 1-50
Dzikir sesudah sholat 90
Minum susu 95
*menulis Do'a Berbuka Puasa* kemudian di baca 3x
Mas Rambo, untuk do'a berbuka puasa ini menjadi target mas rambo untuk hafalan ya.. tp jangan lupa untuk murojaah asmaul husna juga, yg dihafal mas rambo no.1-30, 31 ke atas masih lupa2 ingat, jadi harus dideres setiap hari..
semangat mas ramboo..</t>
  </si>
  <si>
    <t>Bacaan
Al Baqarah 278-281
Check hafalab doa Lilatul Qodar ( alhamdulillah Irsan sdh hafal) 
Makna kitabusshola 79-80
Report
Alhamdulillah pengajian berjalan dg lancar, Bacaan Irsan lumayan cukup lancar hari ini dan untuk makna , Irsan juga bisa mengikuti dg baik. Jazakalllohu hoiro Meskipun kelihatan lemes, capek, tp Irsan sakdermo ridho tetap ngaji 🥰</t>
  </si>
  <si>
    <t>1. Baca tilawati 
- tilawati 4 page 12 ( 1-4 line from the bottom ) 
2. Asmaul Husna 41-45 
Report: 
&gt; Alhamdulillah jubilee bisa mengikuti pengajian dengan baik, bahkan Liv dan Beby Chen join 
&gt; For bacaan Tilawati Alhamdulillah sudah lancar, sehingga for the next ngaji can continue page ( page 13 ) 
&gt; Asmaul Husna 41 - 45 kita memorize dari awal, 
- 1-10 good 
- 11-15 sering tertukar dengan 21 
- 30-35 masih ada yang kebalik 
- 41-43 bisa hafal baik 
- 44-45 masih agak lupa 
Homework: 
•| menderes tilawati 4 page 13 ( 1-4 first line ) 
•| Asmaul Husna 41 - 45 again yaa, 
Semangat jubilee thanx for today 
Semangat sekolah dan mengajinya, 
Semoga alloh paring menjadi anak yang berbakti kepada kedua orang tua, sukses Dunia akhirot nya, cerdas, alim Dan faqih, mandiri, faham, dan kebarokahan ilmu yang bermanfaat, aamiin ya robbal alamin 🤲🤲🤲</t>
  </si>
  <si>
    <t>1. Baca tilawati 
- tilawati 4 page 13 ( 4 line from the first line ) 
2. Asmaul Husna 41-45 
3. Memory surat an nashr 
Report : 
&gt; Alhamdulillah jubilee bisa mengikuti pengajian dengan baik, namun hari ini jubilee agak kurang fokus,
&gt; For bacaan alhamdulillah lancar, bisa continue line ya 
&gt; For asmaul husna, when memory asmaul husna jubilee agak kurang fokus, masih ada beberapa yang terbalik 
&gt; Sempat murajaah surat an nashr, jubilee hafal sampai ayat 2, ayat selanjutnya masih perlu repeat after me, 
Homework: 
•| menderes tilawati page 13 
•| Asmaul Husna 41-45 
Thank for today jubilee, semangat sekolah dan mengajinya, Semoga alloh paring menjadi anak yang berbakti kepada kedua orang tua, sukses Dunia akhirot nya, cerdas, alim Dan faqih, mandiri, faham, dan kebarokahan ilmu yang bermanfaat, aamiin ya robbal alamin 🤲🤲🤲</t>
  </si>
  <si>
    <t>1. Opening speech 
2. Baca Alquran 
- surat Al Baqarah ayat 70-76 
3. Doa after baca Alquran 
4. Memory hafalan 
- surat Al fil 
- surat Al humazah 
- surat Al ashr 
- Asmaul Husna 1-99 
5. Makna hadist 
- kitabushola page 5 bawah 
- hadist tentang batasan batasan wudhu
Report: 
&gt; Alhamdulillah Dawud bisa mengaji walaupun belum on time, late almost 30 minute, saya takutnya Dawud terlalu larut padahal ngajinya belum selesai 
&gt; For bacaan, Dawud baca masih terbata bata, ada beberapa Gunnah dan qolqolah, dengung yang kurang pas, insyaalloh still repeat this page 
&gt; Doa after baca Alquran Dawud biasanya baca dari scannan saya, tapi hari ini saya suruh tulis di buku for memorize this doa, and I have pleaning for give the makna, maybe next mengaji 
&gt; Memorize surat Al fil Alhamdulillah hafal setelah kali kedua, tapi panjang pendek dengung nya agak kurang pas, masih perlu dibenahi 
&gt; Surat Al humazah Dawud hafal sampai ayat 5, selanjutnya masih perlu di hafalkan kembali 
&gt; Dawud write makna hadist first today, for explanation next mengaji because the time is over, 
&gt; Dawud agak lemes hari ini mengajinya, saya kurang tahu apa penyebabnya, 
Are you okay ? Okay
Are you sick ? No
Have you eaten? Yes
Have you do Maghrb prayer ? Yes 
He don't want say the reason, 
But, semangat Dawud, thanx Dawud for today, udah mau mengikuti pengajian sampai selesai, mau menurut, semangat sekolahnya dan tingkatkan semangat mengajinya, Semoga alloh paring menjadi anak yang berbakti kepada kedua orang tua, sukses Dunia akhirot nya, cerdas, alim Dan faqih, mandiri, faham, dan kebarokahan ilmu yang bermanfaat, aamiin ya robbal alamin 🤲🤲🤲</t>
  </si>
  <si>
    <t>1. Baca tilawati 
- tilawati 4 page 13 
2. Asmaul Husna 1- 45 
- memorize 41-45 
- murajaah 1-40
Report: 
&gt; Alhamdulillah pengajian berjalan dengan lancar, 
&gt; For bacaan alhamdulillah lancar bahkan dia mau membaca all line  after baca 4 line the last , 
&gt; so, jubilee can next page ( page 14 ) 
&gt; For asmaul husna we still repeat memorize number 41-45, dan murajaah dari awal agar tetap hafal 
Fighting jubilee, thanx for today, semangat mengajinya dan lancar barokah Sekolahnya, Semoga alloh paring menjadi anak yang berbakti kepada kedua orang tua, sukses Dunia akhirot nya, cerdas, alim Dan faqih, mandiri, faham, dan kebarokahan ilmu yang bermanfaat, aamiin ya robbal alamin 🤲🤲🤲</t>
  </si>
  <si>
    <t>*BACAAN*
Tilawati 1 Hal.8
*HAFALAN*
- Asmaul Husna 1-20
Alkhamdulillah Liv ngajinya anteng banget hari ini, meskipun sempat main2 sebentar tadi tapi liv masih mau di minta untuk bacaan
tadi juga belajar tepuk2 5 bab dan juga nyanyi 5 fingers, she is very excited klo dengan lagu2...
love you liivvv,, keep fighting... bye byeee...</t>
  </si>
  <si>
    <t>1. Murojaah bersama surah Al Qolam
2. Tes hafalan baru surah Al Haqqoh 1-5
&gt; Alhamdulillah lancar
3. Membaca QS. Al Baqarah 89-90
&gt; Hafiz amal solih di perhatikan bacaan basmallah, bagian akhir kalimat (ro hiiiim) supaya lebih panjang dari bacaan mad thobi'i di tengah kalimat basmallah nya
4. Menulis 5 Syarat Kerukunan</t>
  </si>
  <si>
    <t>Jadwalnya masih bertabrakan sama kuliah</t>
  </si>
  <si>
    <t>Ketiduran</t>
  </si>
  <si>
    <t>Bacaan Q.S al-infitar 1-19
Bacaannya mba Fitri masih perlu sering Menderes untuk memperhatikan panjang pendeknya. 
Makna Q.S at-takwir21-28
Bisa mengikuti keseluruhannya dengan baik, mungkin ada beberapa kalimat yang butuh more explanation (ex: bintanh obor, penjuru). But ketika sudah dijelaskan alhamdulillah mba fitria mengerti apa maksudnya. 
Mampu menjelaskan ulang apa isi makna dan keterangan yang sudah disampaikan dengan baik. 
Review 5 BAB &amp; 4 Tali Keimanan
Bisa menyebutkan kembali poin dari 5 bab dan 4 tali keimanan, dengan baik. 
5 syarat kerukunan
Baru ditahap mencatat, alhamdulillah bisa mengikuti dengan baik. But untuk beberapa istilah memang perlu dijelaskan lebih lagi kepada mba fitria supaya bahasanya mudah dimengerti. Seperti : pait madu, papan-empan-adepan, keporo ngalah.</t>
  </si>
  <si>
    <t>1. Asmaul Husna 1- 40 
2. Baca tilawati 5 page 3 
3. Memorize doa doa 
4. Menulis kitabaty 
5. Menulis 5 syarat kerukunan 
Report : 
&gt; Alhamdulillah Chester bisa mengaji, maaf waktunya over karena chester sambil main, tapi Alhamdulillah materinya terselesaikan, 
&gt; For bacaan Chester bisa mengikuti, awalnya dia bilang cuma mau 2 barus, tapi Chester baca sampai 3 baris, 
&gt; Murajaah daily doa 6 yo
&gt; Doa mau makan 95% 
&gt; Doa setelah makan 85% 
&gt; Doa mau tidur 90% 
&gt; Doa bangun tidur 85% 
&gt; Doa kedua orang tua 90% 
&gt; Doa kebaikan dunia akhirat 95% 
&gt; Doa masuk kamar Mandi dan keluar kamar mandi ( belum sempat, karena sudah hilang fokus, jadi lanjut ke menulis kitabaty) 
&gt; Menulis kitabaty 2 page 38 Alhamdulillah good job 👍 
&gt; Menulis 5 syarat kerukunan ( English version ) Alhamdulillah bisa 
&gt; Chester anaknya aktif, meskipun tidak ada mainan di sekitarnya, pensil dan kertas juga bisa menjadi mainan, Chester show me j2 drum line, and membuat kapal origami dari kertas,
&gt; Kendalanya hanya Chester mengajinya sambil tiduran, sudah sering diingatkan orang tuanya untuk respect dan sering saya ingatkan our ngaji rules " stay focus and be respect " tapi dia nurut ketika diingatkan, tapi masih sering dilakukan, 
Fighting chester, semangat sekolah dan mengajinya, Semoga alloh paring menjadi anak yang berbakti kepada kedua orang tua, sukses Dunia akhirot nya, cerdas, alim Dan faqih, mandiri, faham, dan kebarokahan ilmu yang bermanfaat, aamiin ya robbal alamin 🤲🤲🤲</t>
  </si>
  <si>
    <t>Bacaan
Infitor : 1-19
HAFALAN
tidak ada hafalan karna fitri after sick trs batuk pilek jadi hanya bacaan qur'an saja
MAKNA
at-takwir 11-20</t>
  </si>
  <si>
    <t>T.2 hal 25-26 (lagi halangan)
Makna infithor 15-+9
Hafalan doa</t>
  </si>
  <si>
    <t>- Bacaan :
&gt; Tilawati 5 hal 18
(Alhamdulillah bacaan bagus)
- hafalan
&gt; Asmaul husna 1-55
(Sudah baik amsol selalu di deres kembali di rumah)
*- PR orangtua*
&gt; Menjelaskan tentang 5 syarat kerukunan</t>
  </si>
  <si>
    <t>Lelah, setelah ikut acara sekolah ke luar kota</t>
  </si>
  <si>
    <t>A. Bacaan surat An Naml 14-22
• amalsholeh untuk dirutinkan membaca al quran dan lebih diperhatikan tajwid nya.
B. Murajaah
Asmaul Husna 1-60 
Surat Al Qoriah
Surat At Takatsur
Surat Al Humazah
Surat An Nashr
Surat Al Fill
Surat Al Kaafirun
Doa untuk kedua orang tua
Doa kebaikan dunia dan akhirot
Doa minta ilham yang baik
Doa mencari ilmu yang bermanfaat
Doa ketetapan iman
Doa pagi dan sore
Doa ketika ada angin kencang
• Amalsholeh selalu menderes surat2 nya
• Amalsholeh practice daily doa
C. Makna K. Adilah halaman 25-26
• Dehan bisa give a summary about the materi.
•NOTE•
Semoga Allah paring kepahaman yang barokah buat Dehan😇</t>
  </si>
  <si>
    <t>Bacaan tilawati jilid. 1 hal. 32
Alhamdulillah khodijah lancar membacanya, dan keseluruhan mau dibaca sendiri tanpa repeat after mba nedha
Asmaul husna 1-20
Alhamdulillah mau mengikuti dengan baik. 
Q.S al-ikhlas &amp; al-falaq
Alhamdulillah khodijah mau mengikuti, tapi terkadang ketika mba nedha baca bagian awal khodijah tidak merepeatnya tapi malah melanjutkan bacaannya, jadi tidak full dibaca khodijah 😂
Menulis huruf hijaiyah
 د، ذ، ر، ز، س، ش، ص، ض
Alhamdulillah mood khodijah sedang bagus, jadi dia mau untuk ikutan menulis. Dan juga khodijah bisa mengenali huruf apa yang sudah dia tulis. 
Semangat terus pretty, lancar barokah 🥰💗</t>
  </si>
  <si>
    <t>Sedang tidak bagus mood nya 😂</t>
  </si>
  <si>
    <t>A. Bacaan 
- surat Al Baqarah ayat 187-190
- doa setelah membaca Alquran 
B. Makna hadist 
- adillah page 92-93
&gt; Allhamdulillah Zahra bisa memahami materi dengan baik dan enak ngaji sama zahra karena bisa bebas ngomongin materi tanpa ada awkward😂
C. Murajaah
Asmaul Husna 1-35
Doa mencari ilmu yang bermanfaat
Doa minta ilham yang baik
Doa pagi dan sore
Doa minta ketetapan iman
Doa untuk kedua orang tua
Doa kebaikan dunia dan akhirot
Doa keluar rumah
Doa masuk rumah (new hafalan)
Doa berpakaian (new hafalan)
Surat An Nashr
Surat Al Fill
Surat Al Ashr
Surat Al Humazah ( belum lancar)</t>
  </si>
  <si>
    <t>Tilawati illid. 1 hal. 13
Alhamdulillah basanya Cheryl lancar tapi masih sering kepotong, karena Cheryl suka untuk telling story ke mba nedha. But all
done Alhamdulillah 💗
Surat-surat pendek
Al-fatihah
An-nas
Alhamdulillah Cheryl paling excited kalau mau baca surat pendek, walau kadang lupa kalau ini namanya surat pendek, bukan doa 😂. Semangat terus menderesnya. 
Doa-doa
Doa sebelum tidur
Doa mau tidur
Asmaul husna 1-20
Alhamdulillah Cheryl bisa mengikuti dengan baik, selalu memperhatikan dan merepeatnya dengan baik setelah mba nedha. 
Etiquette
(Ketika makan no. 1-3) 
Alhamdulillah Cheryl bisa memahami bagaimana etika dasar ketika makan, dan semoga bisa Cheryl terapkan selalu dikehidupan sehari-harinya 🥰
Semangat terus ya ngajinya pretty, may Allah bless You 💕</t>
  </si>
  <si>
    <t>Surat An Naml ayat 23-35
&gt; Bacaan panjang pendek sudah ada peningkatan. Goodjob. Amalsholih lebih banyak menderes, karena tajwid nun sukunnya banyak yang kurang.
Doa- Doa
- Doa untuk kedua orang tua
- Doa pagi sore
- Doa ketetapan iman
- Doa mohon kesabaran
- Doa minta kesehatan badan
- Doa ketika ada angin kencang 
&gt; Alhamdulilah,,Dehan sudah hafal doa"nya,, amalsholih diterapkan di kehidupan sehari-hari yaa. Biar barokah ilmunya.
Murojaah Surat
- Surat Al ikhlas
- Surat Al falaq
- Surat An Nas
- Surat Al Kafiruun
- Surat Al Maun
- Surat Al Fiil
- Surat Al Qoriah
&gt; Alhamdulilah, sudah banyak yang hafal. Surat Al kafirun dan al qoriah amalsholih lrbih sering di murajaah lagi ya,Dehan. 
Asmaul Husna 1-60
&gt; Dehan masih banyak yang lupa. Amalsholih lebih sering dibaca ya Dehan
Makna K. Adillah 26-27
&gt; Semoga Dehan paham dengan materi yang disampaikan.
Semoga ilmu yang didapat bisa bermanfaat dan barokah. Aamiin.</t>
  </si>
  <si>
    <t>1. baca tilawati 1 hal.12 
alhamdulillah cheryl bisa mengikuti dan mengulang bacaan dengan baik, 
2. muroja'ah surat2 pendek
al fatihah (alhamdulillah sudah hafal)
an naas (masih proses menghafal) 
3. asma'ulhusna 1-10
alhamdulillah 80% hafal tapi masih malu2 suaranya pelan sekali hehe :D
4. review doa2 harian 
doa sebelum &amp; sesudah makan 
doa mau &amp; bangun tidur 
doa masuk dan keluar kamar mandi
doa untuk kedua orangtua
doa kebaikan dunia akhirot
doa pagi dan sore 
5. Menggambar 
alhamdulillah pengajian berjalan dengan lancar
semoga alloh paring cheryl selalu semangat dan senang menuntut ilmu
semoga ilmunya bermanfaat dan barokah
aamiiin...</t>
  </si>
  <si>
    <t>A. Bacaan 
- surat Al Baqarah ayat 191-196
- doa setelah membaca Alquran 
B. Makna hadist 
- K. adillah page 93-94
&gt; Allhamdulillah Zahra bisa memahami materi dengan baik dan bisa summary the materi
C. Murajaah
Asmaul Husna 1-35
Doa mencari ilmu yang bermanfaat
Doa minta ilham yang baik
Doa pagi dan sore
Doa minta ketetapan iman
Doa untuk kedua orang tua
Doa kebaikan dunia dan akhirot
Doa keluar rumah
Doa masuk rumah (new hafalan)
Doa berpakaian (new hafalan)
Surat Al Lahab
Surat An Nashr
Surat Al Fill
Surat Al Kafiirun
Surat Al Ashr
Surat Al Humazah ( belum lancar)</t>
  </si>
  <si>
    <t>A. Makna k.sholah halaman 89-90
- Alkhamdulillah she was doing great🥰
- Denissa membaca ulang keterangan hadist
B. Bacaan Surat Al Baqarah 170-176
- Alkhamdulillah it’s better😍 Amalsholeh untuk mengusahakan menderes al quran dan practice daily doa.
NOTE
- Amalsholeh nissa diingatkan dan diberi motivasi biar semangat ngajinya😇</t>
  </si>
  <si>
    <t>Ice breaking, Tepuk-tepuk dan nyanyi2
( we learn new song )
*BACAAN*
Tilawati 1 page.8
( Insya Allah Liv already be able to go page 9, so next meeting please nderes page 9 ya )
*HAFALAN*
Asmaul Husna 1-20
She is very kind today, alkhamdulillah..
Maybe becuase she can't play play when she is outside ..
Semoga Allah paring manfaat dan barokah Liv.</t>
  </si>
  <si>
    <t>Tilawati 6 hal 21
&gt; Alhamdulilah,bacaan Dinda sudah lancar.Hanya saja mungkin Dinda agak kehilangan moodnya, jadi dia bacanya agak pelan. But,sudah bagus, Din. Insyaallah next meeting bisa lanjut ke halaman berikutnya ya.Goodjob^^
Asmaul Husna 1-40
&gt; Murojaah Dinda kurang lancar, banyak yg agak lupa,amal sholih di deres lagi ya
Murojaah surat
- Surat Al ikhlas 
- Surat Al Falaq
- Surat An Nas
- Surat Al kafirun
- Surat An nashr
&gt; alhamdulilah, Dinda sudah hafal dan lancar murojaahnya. 
Doa-Doa
- Doa pagi dan sore
- Doa ketetapan iman
- Doa minta ilham yang baik
- Doa mencari ilmu
- Doa untuk kedua orang tua
- Doa berpakaian
&gt; Alhamdulilah, insyaallah Dinda sudah menerapkan di kehidupan sehari"nya yaa,, sudah lancar semuanya. Goodjob girll👍👍
Praktek sholat
&gt; Sebenarnyanya disini Dinda harus praktek gerakan sholat,,tetapi karena Dinda offcam, jadinya Dinda cuma baca bacaan sholat. Bacaan sholat Dinda sudah baik tapi karena offcam jadinya saya belum tau bgmn gerakan sholatnya Dinda. 
Pegon 
&gt; Dinda sudah bisa menulis pegon dengan baik.</t>
  </si>
  <si>
    <t>Insya Allah izin semingggu mau flight ke Indonesia</t>
  </si>
  <si>
    <t>Insya Allah izin semingggu mau flight Indonesia</t>
  </si>
  <si>
    <t>1. Baca tilawati 5 hal.13
Alhamdulillah 85% lancar, selanjutnya insya alloh akan di mangkulkan tilawati hal.14 di pertemuan berikutnya 🫶
2. Muroja'ah surat al qori'ah 
Ayat 6-11 masih harus sering2 di baca supaya lebih tartil dan lancar bacaannya
3. Baca doa ketika masuk pasar 
Masih proses menghafal, semangat kirana 💪😇
4. Doa penutup
Doa minta sehat
Doa minta ketetapan iman
Doa minta sabar
Doa minta ilham yg benar
Doa minta ilmu yg bermanfaat
Doa pagi sore
Doa untuk kedua orangtua
Doa kebaikan dunia akhirot
*PR KIRANA*
Menulis etiquette before sleep dan etiquette of walking</t>
  </si>
  <si>
    <t>1. Menjelaskan dan praktek etiquette before sleep 
Insya alloh kirana sudah faham etika yg baik sebelum tidur, tamalsholih di praktekan dirumah yaa 
2. Penjelasan etiquette of walking
Kirana bisa memahami dengan baik, semoga bisa di praktekan yaa
3. Doa penutup
Alhamdulillah tugas yg saya berikan sudah dikerjakan, great job kirana 🫶
Semoga apa yg sudah mba sampaikan menjadi ilmu yg bermanfaat dan barokah 
Aamiiin</t>
  </si>
  <si>
    <t>1. Main lipat kertas 
&gt; Karena Chester di awal mulai terlihat badmood jadi kita banyak main hari ini 
Alhamdulillah pas main Chester jadi seneng dan mau ngobrol banyak di depan kamera
2. Murojaah doa2 usia 6-7 by lisan, by quiz, by tebak-tebakan 
&gt; Banyak sekali doa yang ternyata dilupakan dari hasil Murojaah dan asesmen, *mohon amal solih untuk mengingatkan Chester agar dapat mempraktekkan doa dalam aktivitas sehari-hari seperti doa masuk/keluar kamar mandi dll*
3. Membaca Tilawati 5 hal. 3 baris 4-akhir
&gt; Chester membaca dengan terbata-bata/putus-putus tapi Alhamdulillah benar panjang pendeknya bahkan dengung nya ... good job .
*Saran kami : untuk mengurangi bacaan yang terbata-bata supaya latihan Membaca Tilawati setiap hari, 2 baris saja insyaallah cukup, sedikit yang penting sering, agar Chester terbiasa melihat huruf arab*</t>
  </si>
  <si>
    <t>1. Bacaan surat az zukhruf 1-10
2. Membaca 3 ayat terakhir surat Al hasyr
3. Makna k.shoum hal. 54-55
*Notes:*
&gt; Alhamdulillah mbak azki bangga 
 karena Tami selalu mengabari jika tidak bisa ngaji sesuai jadwal dan selalu minta ganti hari, contohnya hari ini.
*Amal solih di pertahankan terus semangat ngaji nya ini ya!*
&gt; Alhamdulillah Tami bisa menyampaikan kembali materi makna dengan baik
&gt; Mohon maaf ngajinya faster karena mbak azki ada kelas sebenernya 
*PR*
Hafalan 3 ayat terakhir surah Al hasyr 
Moga2 Allah paring Tami dan Abi juga menjadi Generus yang sukses dunia akhirat, bisa menikah dengan sesama jamaah, menjadi amal jariyah bagi orang tuanya...amin</t>
  </si>
  <si>
    <t>Bacaan Q. S al-baqarah : 30-35
Alhamdulillah bacanya lancar, but mungkin bisa pelan-pelan saja agar panjang pendeknya lebih jelas. Beberapa lupa untuk dibaca lebih panjang/mendengung
Makna Al-A'raf : 55-57
Alhamdulillah bisa mengikuti dengan baik</t>
  </si>
  <si>
    <t>Al An'am 80-83
&gt; Disini Grazia banyak panjang pendeknya kurang tepat. Tapi alhamdulilah,ketika diberitau salahnya dia mau mendengarkan. Amalsholih terus menderes ya, Graziaa.
Murojaah Surat
- Alfatihah
- Al Kautsar
- Al Asyr
- Al-Falaq
- An Nas
- Al Ikhlas 
- Al Lahab
&gt; Sepertinya Grazia sudah hafal semua surat ini, tapi karena agak lupa jadi Grazia buka al quran. But it's okay,buat benerin apa yang kurang. Good girl:)
Doa- Doa
- Doa mau tidur
- Doa Sebelum makan
- Doa masuk kamar mandi 
- Doa pakai baju
- Doa ketika ada angin kencang
- Doa minta sehat
- Doa melihat orang yang tertimpa musibah
- Doa minta ilham yang baik
- Doa mencari ilmu 1
- Doa masuk dan keluar masjid
- Doa minta kesabaran
- Doa untuk kedua orang tua
- Doa dunia dan akhirat
&gt; Alhamdulilah, doa sebanyak ini Grazia baca sendiri tanpa bantuan gurunya. Amalsholih diterapkan in daily life ya, Grazia.
Asmaul Husna
&gt; Grazia bilang kalo dia lama ngga ngaji,jadi lupa sama asmaul husna. Amalsholih meskipun ngga ngaji tetep dibaca ya, Grazia. Biar ngga lupa lagi.</t>
  </si>
  <si>
    <t>Bacaan Q. S al-baqarah 91-93
Alhamdulillah lancar, dan hanya perlu memperhatikan lagi panjang pendeknya. 
New hafalan (Q.S al haqqoh 1-5) 
Alhamdulillah sudah cukup hafal, dan tadi menambah ayat baru untuk diharapkan. 
Doa minta surga
Sering dideres lagi agar mudah untuk mengingat doanya. 
Menulis huruf tunggal fathah
Alhamdulillah bisa diikuti hafiz dengan baik, beberapa tanda baca juga sudah dipelajarinya. 
Semoga Allah parking ilmu yang manfaat dan barokah, tetap semangat ❤‍🔥</t>
  </si>
  <si>
    <t>1. Baca tilawati 4 halaman 38
&gt; Alhamdulillah Gabriel bisa membaca dengan sangat baik &amp; bisa lanjut ke halaman 39
2. Membaca surat surat pendek (S.Alhumzah, AlMaun, Alkafirun, Annasr, AlLahab, AlQoriah)
3. Menghafal Surat Aladiyat
4. PR
- Membaca Tilawati 4 hal 39
- Menghafalkan S. AlAdiyat
Semoga Alloh paring kemudahan, kelancaran, kebarokahan dan ilmu yang bermanfaat, aamiin 🤲</t>
  </si>
  <si>
    <t>Bacaan :
Surat Annaziat ayat 34-46
Makna 
Surat Al a' rof ayat 56
Surat Al Baqarah ayat 163-164
Report
Alhamdulillah Bacaan bagus,materi mangkulan  juga tdk ada kendala,. Abi bisa mengikuti pengajian dg baik
PR 
Copy doa Lailatul Qodar on notebook</t>
  </si>
  <si>
    <t>1. pembukaan by mr irsan . pembukaannya bisa di persiapkan lagi urutannya, jd nanti kalo nyampein di kelas caberawit sdh terbiasa
- memuji Allah
- solawat
- syukur pada Allah, rosul dan perantara nikmat allah pada kita, syukur pada org yng sdh mau mendengarkan kita
2. Bacaan ,al baqoroh 282. sdh lebih baik dr sebelumnya. speednya dikurangi lagi. karena bacaannya ayat terpanjang dalam quran jadi belum bisa koreksi semua, speed diturunkan lagi. nikmati lantunan bacaan quran
3. 5 syarat kerukunan lanjutan sebelumnya , sabar, banyak ngalah, keporo ngalah , royokan ngalah.
sabar adalah perintah allah yang disebut dalam 1 ayat yang sama, sehingga menunjukkan bahwa sabar adalah peerjaan yang tdk mudah , yng harus di maintain and develop setiap harinya.
bbrp contoh penerapannya didalam keluarga dan sekitar sdh di sebutkan tadi
4, makna kitabussolah hal 80-81 ,
bagaimana menegur imam yang keliru dalam geraan dan bacaan
- wanita dengan menpuk tangan 
- pria membaca tasbih
menangis saat solat
solat adalah ibadah yang dimana seorang hamba bermunajat/berbisik pada tuhannya (berbisik menunjukkan kedekatan) sehingga kita diharapkan bisa lebih menghayati apa yang kita baca (ayat quran) dan semua yang kita baca disetiap gerakan, dengan menghayati bacaan surat  dan bacaan  setiap gerakan maka kita akan terasa sangat kecil dihadapan allah ,sampai2 nabi menangis dan suaranya bukan hanya d mulut tapi suaranya dari dada (terdengar seperi suara air yang mendidih) karena penghayatan .   
td irsan tidak mengerti kenapa pake metaphore "seperti suara air mendidih" ini hanya menunjukkan , biasanya orang yg  menangis karena terlalu sedih suaranya seperti orang yg sesak dadanya, 
Ibu, gum , amsol nanti di jelaskan lagi ke irsan ya bu, td dia ga ngerti  
bunyi hadits : "ketika nabi saya jumpai solat , saya mendengar suara dari dadanya seperti suara boiling water"
maksud periwayat hadits : suara tangisannya nb
ajkk</t>
  </si>
  <si>
    <t>1. Baca tilawati 
- Tilawati 4 page 14 ( 1-4 line ) 
2. Asmaul Husna
- nomer 1-45 
3. Memory daily doa 
- doa before and after eat 
- doa entering market 
- doa mau dan bangun tidur 
- doa entering and exit bathroom 
- doa wearing clothes 
Report; 
&gt; Alhamdulillah jubilee bisa mengikuti pengajian dengan baik 
&gt; For bacaan alhamdulillah lancar, jangan lupa menderes 4 next line yaa 
&gt; For Asmaul Husna Alhamdulillah bisa sampai 45, hanya ada kendala di nomer 35 ada 2 nomer yang terbalik 
&gt; We memorize dialy doa with Angela 
Fighting jubilee, semngat ngaji dan sekolahnya, Semoga alloh paring menjadi anak yang berbakti kepada kedua orang tua, sukses Dunia akhirot nya, cerdas, alim Dan faqih, mandiri, faham, dan kebarokahan ilmu yang bermanfaat, aamiin ya robbal alamin 🤲🤲🤲</t>
  </si>
  <si>
    <t>*BACAAN*
- Q.S. Baqarah ayt. 19-24
*HAFALAN DO'A*
Asmaul Husna 1-87
Kebaikan Dunia akhirat 100
Untuk kedua orang tua 100
Masuk dan Keluar rumah 100
Mohon kesehatan 85 ( agak lupa depan2nya, mgkn krn lama tidak d murojaah )
Ketika angin kencang 100
Berlindung dr syirik 100
Berlindung dr siksa kubur
*PEGON*
Kemarin mb nadeen said too hard klo pegonnya langsung 1 sentence, jadi saya ganti dengan 1 word per number
*PR*
- Menderes Q.S. Baqarah ayt. 25-29
- Murojaah Asmaul Husna 1-85 ( mbak nadeen kadang lupa pas di number 45 -50 )
Mb nadeen jangan lupa d fotokan hasil pegon kemarin yaa.. 
Semoga Allah paring manfaat dan barokah... dan menjadi anak yg alim dan solikhah,,, Amiin</t>
  </si>
  <si>
    <t>Bacaan Q. S al-baqarah : 94-98
Alhamdulillah lancar, semangat terus untuk Menderes dirumah. 
New hafalan 
Al-Haqqoh : 1-8 alhamdulillah sudah hafal. 
Lalu tadi dilanjut untuk membaca ayat 9-11. Jangan lupa untuk terus dibaca, agar mudah menghafalnya. 
Latihan menulis huruf tunggal fathah
Alhamdulillah lancar, walau beberapa kali lupa urutan huruf hijaiyahnya, but Hafiz done it well 
Lancar barokah Hafiz, hoping Allah bless you always. Semoga ilmunya manfaat dan barokah 🤩💕</t>
  </si>
  <si>
    <t>Tilawati 6 hal 22
&gt; Karena baru pertamakali di halaman 22 jadi Dinda masih belum lancar. Tapi Alhamdulilah, sudah ada peningkatan di panjang pendeknya. 
Asmaul Husna 1-40
&gt; Murojaah Dinda kurang lancar, banyak yg agak lupa,amal sholih di deres lagi ya
Murojaah surat
- Surat Al Lahab
- Surat Al Kautsar
- Surat Al Kafirun
&gt; Alhamdulillah,sudah banyak lancarnya. Amalsholih surat al kafirun dilancarkan lagi yaa
Doa-Doa
- Doa pagi dan sore
- Doa ketetapan iman
- Doa masuk dan keluar rumah
- Doa berbuka puasà
- Doa untuk kedua orang tua
- Doa berpakaian
- Dzikir sesudah sholat
&gt; Dinda sudah lancar semuanya, insyaallah sudah diterapkan in daily lifenya. Alhamdulilah. Goodjob Dinda
Menulis Tajwid Idhar Halqi
&gt; Alhamdulilah,Dinda sudah bisa memahami bagaimana idhar halqi dan cara bacanya Dan juga sudah bisa mencari contoh dari idhar halqi.
Alhamdulilah, pengajian berjalan lancar. Dinda semangat, bisa fokus, aktif dan menghormati gurunya. Bravo 👏👏.</t>
  </si>
  <si>
    <t>1. Tajwid qolqolah, penjelasam dan cara baca qolqolah sugro dan kubro
-&gt; alhamdulillah bisa memahami dan praktek dengan baik
2. Tilawati 5 hal.14 
-&gt; alhamdulillah kirana bisa mengikuti dan mengulang bacaan dengan lancar
3. Doa ketika masuk pasar
Amalsholih dihafalkan di rumah yaa ,, jangan lupa praktekan kalau pergi shopping yaa 😇
4. Doa penutup
Alhamdulillah pengajian berjalan dengan lancar
Semoga alloh paring ilmu yg bermanfaat dan barokah</t>
  </si>
  <si>
    <t>1. Bacaan QS. Al Kahfi 16-27 
Good Dylan, improve it by always menderes yak, alkhamdulillah lancar but sedikit wrong in panjang nya,but nice bacaan 
2. Mankul k. Sholah pg. 22-23 
Fir The next meeting amal Solih Dylan prepare about your hadis,okay Dylan. Alkhamdulillah good makna he can explain by his self, and sorry only get 1 hadis 
May allou bless you Dylan and see you on top</t>
  </si>
  <si>
    <t>Bacaan
Al baqoroh 283-284
Alhamdulillah bacaan cukup  bagus, tinggal banyakin nderesnya. 
Tebak2 an tajwid
Tadi sempet bingung dg tanwin ,setelah di jelasin lagi alhamdulillah Irsan ngerti
Makna hadis kitabusshola  hal. 81-82
Alhamdulillah tidak ada kendala
Report
Alhamdulillah pengajian bisa berjalan dg lancar, semoga Alloh paring manfaat dan barokah. Aamiiin🤲</t>
  </si>
  <si>
    <t>*ICE BREAKING, TEPUK2 &amp; NYANYI2 BEFORE NGAJI KEMUDIAN DI LANJUT DO'A SEBELUM NGAJI*
*BACAAN*
- Q.S. Al-Baqarah ayt.19-25
Bacaannya lancar hari ini alkhamdulillah, tinggal di tingkatkan lagi ( next meeting menderes ayt. 25-29 yaa )
*HAFALAN SURAT*
An-Nas
Al-Falaq
Al-Ikhlas
Al-Bayyinah 1-5
Al-Lail
Hari ini mengajinya lumayan telat, karena biasanya jadwalnya jam 8, tapi tadi jam 7 mbak nadeen sudah chat, meminta untuk di mulai ngaji, because mb nadeen has Indonesian class,,
 dan kebetulan pas saya tidak pegang HP, jadi saya mohon maaf ya jika tadi sempat slow respon 🙏🏻
Tadi juga kenalan dengan mbak azki, sebagai guru barunya mb nadeen, and mb nadeen very excited 🥳🥳
Insya Allah besok di lanjut mengaji dnegan mbak azki yaa🤗🤗
Semoga Mbak nadeen menjadi anak yg sholihah, dan menjadi amal jariyah untuk nadeen dan keluarga,, amiin..</t>
  </si>
  <si>
    <t>1. Menceritakan kisah nabi Yunus AS.
&gt; ketika di tanya balik kisah nabi Yunus Alhamdulillah chester bisa menjawab, moga2 Allah paring chester bisa mengambil hikmahnya
2. Membaca doa2 usia 6-8tahunbyang dulu pernah di hafal di screen
&gt; Dibaca saja dan insyaallah akan di baca ulang supaya Allah paring bisa kuat terus hafalan nya.
3. Menghafalkan Asmaul Husna 31-40
&gt; Masih belum lancar, amal solih di hafalkan lagi
Maaf belum sempat menyampaikan 5 Syarat Kerukunan karena mbak azki ada acara lain dan waktu nya juga sudah 1 jam lebih.
Tapi Alhamdulillah chester tadi sudah baca apa saja 5 Syarat Kerukunan yang sudah ditulis dari mbak wulan
*PR*
Menghafalkan Asmaul Husna 31-50</t>
  </si>
  <si>
    <t>Tilawati 1.hal 13
Alhamdulillah bacaannya cheryl lancar, mungkin untuk beberapa huruf hijaiyah yang baru dipelajari harus sering dideres lagi. 
Murojaah surat pendek
Q. S an-nas
Alhamdulillah mulai hafal dengan lancar
Doa-doa
Doa mau tidur
Asmaul husna 1-20
Sudah lancar tapi butuh diperbaiki doanya. Untuk asmaul husna supaya sering dideres. 
Latihan menulis huruf hijaiyah ا-ش
Alhamdulillah bisa diikuti dengan baik, hanya perlu untuk sering berlatih. 
Semangat terus cheryl, semoga Allah parking ilmu yang manfaat dan barokah 🥰💕</t>
  </si>
  <si>
    <t>Makna K. Adilah halaman 28-29
• We get 2 hadist dan alkhamdulillah Dehan bisa memaahami isi materi dengan baik. Kalau bingung dehan bilang “belum paham” terus diulangi lagi. Dan saya jelasin pelan2 alkhamdulillah bisa memahami dg baik.
• Dehan bisa give summary hadist tentang 3 golongan yg boleh dibunuh didalam islam.
•NOTE•
Semoga Allah paring Dehan kepahaman yang barokah dan semangat ngajinya😇</t>
  </si>
  <si>
    <t>1. Bacaan 
- Alquran surat Al Baqarah ayat 77-78 
2. Tajwid 
- idhar halqi 
3. Doa setelah membaca Alquran 
- menulis lanjutan doa 
Report: 
&gt; Alhamdulillah Dawud bisa mengikuti pengajian dengan baik 
&gt; For bacaan, kita hanya baca 2 ayat, kita ulang sampai Dawud baca dengan benar, Alhamdulillah oke, 
&gt; Materi tajwid saya review tajwid nun sukun satu per satu, Mulai dari idhar halqi, Dawud have note about this matery, and insyaalloh Dawud mengerti, dan bisa menunjukan bacaan idhar halqi di tilawati dengan benar, for next ngaji bisa review tajwid lainnya, 
&gt; Dawud melanjutkan menulis doa setelah membaca Alquran, agar dia bisa membacanya sendiri setelah membaca Alquran, 
Ada beberapa materi yang belum tersampaikan sebab time is over, bisa dilanjut di next mengaji, 
Fighting Dawud, semangat sekolah dan mengajinya, Semoga alloh paring menjadi anak yang berbakti kepada kedua orang tua, sukses Dunia akhirot nya, cerdas, alim Dan faqih, mandiri, faham, dan kebarokahan ilmu yang bermanfaat, aamiin ya robbal alamin 🤲🤲🤲</t>
  </si>
  <si>
    <t>1. Murajaah 
- Asmaul Husna 1-99 
- surat Al fil 
- surat Al humazah 
2. Makna hadist 
- kitabushola page 7 
- praktik wudhu 
Report; 
&gt; Alhamdulillah Dawud bisa mengikuti pengajian hingga selesai meskipun kurang semangat mengajinya, 
&gt; For hafalan Asmaul Husna Dawud hafal sampai 85, hari ini tambah 5, insyaalloh sudah 90, for Dawud homework: memorize Asmaul Husna number 91-99 
&gt; Surat Al fil Alhamdulillah hafal 
&gt; Surat Al humazah Alhamdulillah hafal
&gt; Makna hadist Alhamdulillah di hadist ini menjelaskan praktik wudhunya nabi, jadi sekalian saya tes praktik wudhunya dawud, 
Semoga alloh paring menjadi anak yang berbakti kepada kedua orang tua, sukses Dunia akhirot nya, cerdas, alim Dan faqih, mandiri, faham, dan kebarokahan ilmu yang bermanfaat, aamiin ya robbal alamin 🤲🤲🤲</t>
  </si>
  <si>
    <t>Tilawati 1 hal. 34
Alhamdulillah khodijah bisa membacanya dengan baik. 
Doa-doa
Doa minta ilham yang baik
Doa ilmu yang bermanfaat
Asmaul husna 1-20
Alhamdulillah khodijah bisa mengikuti dengan semangat dan baik, sering dideres lagi di rumah yaa
Praktek wudhu
Alhamdulillah khodijah sudah tau cara untuk berwudhu, beserta doa ketika memulai dan selesainya
Semoga Allah paring ilmu yang manfaat dan barokah pretty 💕🥰</t>
  </si>
  <si>
    <t>Tilawati 1 hal. 14
Alhamdulillah Cheryl bisa membacanya dengan baik, untuk huruf yang baru dipelajari supaya dideres terus ya
Murojaah
An-nas
Alhamdulillah sudah mulai hafal, hanya beberapa bagian masih sering keliru 😅semabgat terus menderesnya
Doa-doa
Doa mau tidur
Asmaul husna 1-20
Alhamdulillah hafal, but untuk asmaul husna supaya sering dideres ya Cheryl
Etiquette no. 4
Alhamdulillah mengerti konsep ketika makan hanya ambil secukupnya, kata Cheryl lambung kita tidak cukup kalau makan terlalu banyak. 
Sebenernya mau dilanjut tapi kemarin ipad Cheryl mati tiba tiba hehe 🥲
Okey semangat pretty, lancar barokah 💕🥰</t>
  </si>
  <si>
    <t>Al An'am 84-87
&gt; Alhamdulilah,Grazía sudah ada peningkatan di panjang pendeknya. Goodjob girl
Murojaah Surat
- Al lahab
- Al Kautsar
- Al Asyr
- Al Lahab
&gt; Hafalan Grazia sudah bagus meskipun masih dipancing awalannya, akan lebih baik kalau Grazia lebih sering murojaah lagi yaa
Doa- Doa
- Doa for good life
- Doa pagi dan sore
- Doa Ketetapan Iman 
- Doa Ketika ada angin kencang
&gt; Alhamdulilah, Grazia semangat dalam hafalan doa"nya dan sudah tidak dituntun gurunya. Goodjob girl. 
Review 29 karakter
- 5 syarat kerukunan 
&gt; Alhamdulilah Grazia sudah memahami dan mampu menjelaskan poin"nya dengan baik dan benar. Hanya saja belum bisa lepas dari catatannya.
- 4 tali keimanan 
&gt; Sebenarnya Grazia sudah hafal poin"nya, tapi agak lupa kalau disuruh menyebutkan. Dan belum memahami isinya. Hari ini baru dijelaskan untuk poin Bersyukur saja. Insyaallah Grazia sudah faham.
- 6 Thobiat luhur
&gt; Amalsholih dideres lagi ya,
- Tri Sukses Generus
&gt; Alhamdulilah Grazia sudah bisa menyebutkan dengan baik
Alhamdulilah,pengajian berjalan lancar, Grazia semangat dan sudah tidak scrolling lagi. Great job 👍👍</t>
  </si>
  <si>
    <t>Bacaan
Al Baqarah ayat 85-86
Murojaah doa2
Doa lailatul qodar 95
Doa kesabaran 85
Doa masuk pasar 80
Doa menjenguk orang sakit 80
Doa ada angin kencang 80
Makna kitabusshola hal. 82-83
Report
Alhamdulillah Bacaannya sudah mulai banyak peningkatan, cukup lancar, untuk doa2 memang belum hafal masih proses, ada yg sebagian hafal tp awalannya salah jadi memang perlu nderes hafalan doanya juga. Kalau untuk makna alhamdulillah tidak ada kendala. Hari ini membahas ttg orang yg sholat tapi ngobrolin keperluannya di dalam sholat sampai akhirnya turun ayat yg tidak memperbolehkan ngobrol di dalam sholat  dan hadis selanjutnya membahas ttg Nabi yg sholatnya lupa, Beliau salam di dalam rokaat ke 2 . Kemudian irba' bin umar mengingatkan dan Nabi akhirnya menyempurnakan sholatnya dan mengerjakan sujud sahwi. 
Semoga Alloh paring manfaat dan barokah. 
PR 
-Kirim foto mangkulan
-copy doa ada angin kencang to Irsan's notebook  ,take a photo and send it to me</t>
  </si>
  <si>
    <t>1. Kegiatan Pembukaan (bernyanyi, tepuk2 materi faqih, membaca doa sebelum belajar) dan cerita kisah abu Thalib 
2. Membaca QS. Al Baqarah 26-29
&gt; Alhamdulillah hari ini bacaannya bagus, ada beberapa bacaan yang keliru tapi Nadeen langsung bisa betulin lagi sendiri, insyaallah pertemuan berikutnya bisa lanjut ayat 30
3. Doa Sujud Alquran 
&gt; Alhamdulillah Nadeen sudah menulisnya, dan bisa menjelaskan ulang kapan doa ini di baca dan menjelaskan kembali bagaimana praktik nya dengan baik
4. Murojaah surah Albayyinah 1-4, Al lail, Al Qoriah, at takatsur, an asr, Al humazah, Al l fiil, Al Quraisy 
&gt; Alhamdulillah lancar
*PR*
- Menderes Alquran QS. Al-Baqarah 30-35
- Menambah kan hafalan Al Bayyinah ayat 5
Moga2 Allah paring ilmu manfaat barokah</t>
  </si>
  <si>
    <t>1. Opening and remind ourselves about Allah's blessings and favours.
2. Manqul kitabu Jannah wannaar pg 64-67 (top)
3. Doa by Kayla 
NB: Alhamdulillah ngaji dgn Kayla lancar, semoga Kayla makin semangat ngaji &amp; ibadah nya. Aamiin</t>
  </si>
  <si>
    <t>1. Murajaah 
- daily doa usia 6 y.o 
a. Doa ketika mau dan bangun tidur 
b. Doa ketika makan dan setelah makan 
c. Doa kebaikan dunia akhirat 
d. Doa untuk kedua orang tua 
e. Doa masuk dan keluar WC
- surat an nas - Al kafirun 
2. Hadist kitabushola 
- page 7 bawah 
- hadist tentang menyempurnakan wudhu dan membaca doa setelah selesai wudhu, 
3. 5 syarat kerukunan 
- about honest 
- honest is to say right, which also means no lie and no cheating. Honest is very noble character and is also noble attitude, both according to religious views and human views in general, indeed, if someone walk on the surface of the earth by always maintaining honesty, he will always be respected,  honored, trusted, and even be a good example,  honesty is like a precious metal that never rusts and is like a good and valuable currency, everywhere, honesty is a very beautiful personal jewelry, because honesty is the nature and character of the prophet, 
There is dalil say : speak the truth for thurtfulness lead to goodness and goodness leads to paradise 
Report: 
&gt; We start ngaji at 8:45 because Dawud say want eat first, amalsholih next mengaji do before at 8:00 o clock ya, 
&gt; For today I test Dawud daily doa usia 6 y.o Alhamdulillah lancar 
&gt; For surat I test him from an nas until Al Kausar, koreksinya : Dawud terlalu cepat membacanya, dan panjang pendeknya ada yang kurang pas 
&gt; For hadist Alhamdulillah insyaalloh Dawud faham, dan sebelumnya kita sudah praktik wudhu beserta doanya,
&gt; And today Dawud write note about honest 👍
Semoga alloh paring menjadi anak yang berbakti kepada kedua orang tua, sukses Dunia akhirot nya, cerdas, alim Dan faqih, mandiri, faham, dan kebarokahan ilmu yang bermanfaat, aamiin ya robbal alamin 🤲🤲🤲</t>
  </si>
  <si>
    <t>- Bacaan
&gt; Tilawati 5 hal 18
(Bacaan bagus dan harus banyak deres)
- Hafalan
&gt; Asmaul husna 1-60
(Sudah hafal dan banyak di deres)</t>
  </si>
  <si>
    <t>*ICE BREAKING, Tepuk2, nyanyi2*
*BACAAN*
Til.1 Hal.9
*HAFALAN*
D. sebelum &amp; Bangun Tidur
D. Sebelum &amp; Sesudah Makan 
D. Kebaikan dunia akhirat 
D. Kedua orangtua 
Asmaul Husna 1-15
alkhamdulillah liv ngaji very nice today. I think liv can memorize asmaul Husna 1-20 even not fluent yet, but if I gave her the first word sometimes she can continue it.
so we can try in every meeting Insya Allah..
see you next meeting liv.. bye bye..</t>
  </si>
  <si>
    <t>ICE BREAKING
BACAAN Til.1 Hal.8
Asmaul husna 1-20
S. Al fatihah 
S. An naas 
S. Al Falaq 
S. Al ikhlas</t>
  </si>
  <si>
    <t>Tasmik hafalan surat
- An naba 95
- An Naziat 95
- Abasa 95
- At takwir 90
- Al infithar 95
- Al Mutoffifin 90
- Al insyiqoq 95
&gt; Alhamdulillah secara keseluruhan lancar, kesalahan tiap surat hanya antara 1-6 x, tajwidnya dan makhrojnya sudah baik
Insyaallah surat berikutnya dilanjut besok
Moga2 Allah paring lancar barokah</t>
  </si>
  <si>
    <t>Tilawati 3 Hal 15
&gt; Alhamdulilah, Abell bisa membaca dengan baik dan benar. Next meeting baca halaman 17 yaa
Asmaul Husna 1-20
&gt; Abell sudah hafal 85% jadi masih dibantu sedikit.Goodjob girl^^. Dibaca terus ya biar makin hafal.
Bacaan sholat
&gt; Bacaan untuk duduk iftirasy Abell masih belum benar. Doa duduk iftirasy yang benar itu "Robbighfirli" aja ya Abell. Dibaca 3×. Tapi untuk bacaan yang lain sudah benar. Nice😊
Pegon
&gt; Karena Abell sudah bisa menulis huruf hijaiyah bersambung, jadi untuk pegon Abell pakai yang bersambung. Meskipun untuk huruf ك yang disambung masih bingung. Tapi yang lain sudah baik. Nice girl 👏👏
Alhamdulilah,Abell selalu bersemangat ketika ngaji. Bisa menghargai dan menghormati gurunya. Alhamdulilah jazakillahukhoiro, cantik😊</t>
  </si>
  <si>
    <t>Bacaan Surat Al An'am 88-90
&gt; Semakin lama bacaan Grazia semakin ada peningkatan.Meskipun masih sedikit. Alhamdulilah. Grazia bisa menderes tiap hari sama mama yaa. 
Asmaul Husna 1-70 
&gt; Waktu baca asmaul husna Grazia baca notesnya, mungkin agak lupa ya. Jadi amalsholih Grazia lebih seríng baca Asmaul Husna yaa.
Murojaah 
- Surat Al Lahab
- Surat Al Ikhlas 
- Surat Al Kafirun
- Surat Al Ashr
- Surat An Nashr
- Surat An Nas
- Surat Al Kautsar
- Surat Al Falaq
&gt; Grazia masih belum lancar di surat al lahab dan al kafirun. Untuk surat Al Lahab itu masih baru,tapi surat Al Kafirun itu hafalan lama,tapi masih belum lancar. Mungkin bisa dibaca setiap hari ya Grazia. Biar makin lancar hafalannya:)
Review Hafalan Doa
- Doa ketika Bersin
- Doa berbuka puasa
- Doa minta kesehatan
- Doa ketika tertimpa musibah
- Doa melihat órang yang tertimpa musibah
- Doa Masuk dan keluar masjid
- Doa sebelum dan sesudah makan
- Doa minum susu
- Doa berpakaian
-  Doa Sebelum dan bangun tidur
-  Doa Memakai pakaian baru
-  Doa untuk kedua orang tua
-  Doa kebaikan dunia akhirat
-  Doa minta kesabaran
-  Doa naik kendaraan
-  Doa mencari ilmu
-  Doa masuk dan keluar rumah
-  Doa pagi dan sore
-  Doa minta ilham yang baik
-  Doa ketika mendengar petir
-  Doa ketika ada angin kencang
&gt; Alhamdulilah,doa sebanyak ini Grazia bisa menghafal dengan lancar. Ada beberapa doa yang masih belum lancar. Untuk doa berbuka puasa dan doa keluar masuk rumah, Grazia belum hafal sama sekali. Materi hafalan doa yang baru itu doa ketika ada angin kencang dan ketika ada petir. Banyak" membaca yaa, dan amalsholih diterapkan in daily life,okay?!
Alhamdulilah pengajian berjalan lancar. Dan Grazia bilang kalo dia 100% happy udah bisa ngaji hari ini. Grazia juga semangat dan fokus ngajinya, sehingga semua materi tersampaikan. Alhamdulilah jazakillahukhoiro,cantik, to spread your happines for us.♡♡</t>
  </si>
  <si>
    <t>Surat An Naml 36-44
&gt; Alhamdulilah,Dehan sudah ada peningkatan untuk bacaannya di panjang pendeknya. Tapi untuk tajwid nun sukun,Dehan masih ada beberapa yang kurang. Amalsholih lebih sering menderes yaa. Kalau menderes harus ada yang menyimak,jadi bisa dibenarkan.
Asmaul Husna 1-60
&gt; Dehan lupa beberapa asmaul husna di tengah". Karena hafalan asmaul husna sudah nambah, jadi biar yang lama tetap hafal, amalsholih lebih banyak membaca asmaul husna setiap harinya.
Murojaah
- Doa kedua orang tua
- Doa pagi dan sore
- Doa mencari ilmu
- Doa minta kesabaran
- Doa mohon kesehatan
- Doa ketetapan iman
- Doa pengayoman
&gt; Alhamdulilah, hafalan doanya Dehan sudah baik.Amalsholih untuk diterapkan dalam kehidupan sehari" agar ilmunya tambah barokah.
- Surat Al Quraisy
- Surat Al Ma'un
- Surat Al Humazah
- Surat Al Fiil
- Surat Al Qoriah
&gt; Untuk hafalan surat yang baru itu surat Al Qoriah, Alhamdulilah Dehan sudah ada peningkatan,lebih lancar dari sebelumnya. Untuk surat" yang lain sudah sangat lancar
Semoga Allah paring ilmu yang didapatkan Dehan bisa manfaat dan barokah. Aamiiin.</t>
  </si>
  <si>
    <t>1. Bacaan 
- surat Al Baqarah ayat 79-81
- doa after baca Alquran 
2. Tajwid ( idgom bigunnah ) 
- menulis di buku 
- mencari di tilawati 5 halaman 2 
3. Daily doa usia 7 y.o
- dzikir sesudah sholat 
- doa ketetapan iman 
- doa minta ilmu yang bermanfaat 
- doa minta Ilham yang baik 
- doa masuk dan keluar rumah 
- doa pagi dan sore 
- doa masuk dan keluar masjid
- doa berpakaian 
- doa berbuka puasa 
4. Murajaah surat 
- surat an nas 
- surat Al Falaq 
- surat Al lahab 
Report: 
&gt; Alhamdulillah Dawud bisa ngaji on time, good job for you 
&gt; Alhamdulillah bacaan untuk ayat 79 baik, untuk ayat 80-81 kita ulangi sekali lagi di next pertemuan ya 
&gt; I give Dawud matery about tajwid hukum nun sukun, idgom bigunnah, I show some example on tilawati 5 page 1 and Dawud can find idgom bigunnah on next page by himself, good 💯
&gt; I test Dawud some doa on 7 y.o Alhamdulillah lancar, hanya kurang di bagian doa berbuka puasa, hafalan barunya, perlu dideres kembali, agar tidak lupa, 
Semoga alloh paring menjadi anak yang berbakti kepada kedua orang tua, sukses Dunia akhirot nya, cerdas, alim Dan faqih, mandiri, faham, dan kebarokahan ilmu yang bermanfaat, aamiin ya robbal alamin 🤲🤲🤲</t>
  </si>
  <si>
    <t>1. Bacaan 
- surat Al Baqarah ayat 203-210
- doa after baca Alquran 
2. Asmaul Husna 1-35 
3. Memory new doa 
- doa entering house 
- doa wearing clothes 
Report: 
&gt; Alhamdulillah Zahra mengikuti pengajian dengan baik,
&gt; For bacaan alhamdulillah lancar, 
&gt; For Asmaul Husna Alhamdulillah 💯
&gt; For new doa, Zahra sedikit lupa doa entering house and for doa wearing clothes good job 👏 
Continue makna hadist oleh mba Erma,
Semoga alloh paring menjadi anak yang berbakti kepada kedua orang tua, sukses Dunia akhirot nya, cerdas, alim Dan faqih, mandiri, faham, dan kebarokahan ilmu yang bermanfaat, aamiin ya robbal alamin 🤲🤲🤲</t>
  </si>
  <si>
    <t>1. Bacaan 
- Alquran surat Al Baqarah ayat 211- 215 
- murajaah some surat and daily doa 
Report: 
&gt; For today Alhamdulillah Zahra menyempatkan mengaji dan maaf  our ngaji session too short, because Zahra have any business 
&gt; For bacaan alhamdulillah lancar 💯
&gt; And today just bacaan and memorize hafalan, 
&gt; Because our time too limit, for makna will sent by VN oleh mba Erma, because today mba Erma schedule but, she cant, and ngajinya hanya sebentar, jadi only bacaan dan memory hafalan, 
Semoga alloh paring menjadi anak yang berbakti kepada kedua orang tua, sukses Dunia akhirot nya, cerdas, alim Dan faqih, mandiri, faham, dan kebarokahan ilmu yang bermanfaat, aamiin ya robbal alamin 🤲🤲🤲</t>
  </si>
  <si>
    <t>1. Opening, remind ourselves about Allah's blessings and favours, I asked Q what makes her grateful today is, she had called with her girls yg ulang tahun. Alhamdulillah She really has good friendship with her friends.
- and I encourage her to wear hijab, bcz me as an adult lady have same obligation with her, even our age are different. And being hijab still could be cool and could do anything. Erma dlu aktif jg di saat sekolah, and kerudung tidak menghalangi itu. May Allah give His power to Qalesya to wear hijab/ kerudung around her circumstances. Aamiin.
2. Baca Tilawati 3 halaman 14-16. Alhamdulillah bisa kontrol nafas nya, semoga makin ahli and good at it.
3. Tulis hafalan surat baru: AL KAUTSAR.
4. Murojaah hafalan 
- an naaa
- Al Falaq 
- Al ikhlas 
- doa mau makan
- doa bangun tidur
- doa keluar rumah 
- mau tidur
5. Doa penutup by Qalesya 
NB: Alhamdulillah ngaji nya lancar Tante &amp; pak Fajar. Semoga Tante and bpk juga support Qalesya utk pakai kerudung/ hijab, support hafalan nya drmh, support semua tentang akhirat nya Qalesya dirmh. Aamiin.</t>
  </si>
  <si>
    <t>Tilawati 1 hal. 35
Alhamdulillah lancar membacanya, tetap semangat Menderes ya khodijah
Doa-doa
Minta ilham yang baik
Minta ilmu yang bermanfaat
Asmaul husna 1-20
Alhamdulillah bisa mengikuti dengan baik, sering dibaca ya khodijah setiap mau memulai belajar
5 syarat kerukunan
Alhamdulillah khodijah mau memperhatikan dari penjelasannya mba nedha, mungkin awal-awal masih confuse it's okey.
Semangat terus khodijah, May Allah bless you 🌸🌷</t>
  </si>
  <si>
    <t>Daily pembuka
Doa pagi dan sore
Doa minta ilmu yang manfaat
Doa minta ilham yang baik
Alhamdulillah sudah hafal, lebih sering dideres dan diamalkan setiap hari agar lebih lancar. 
Bacaan Q. S al-mutafifin 1-20
Alhamdulillah bacaannya sudah bagus, hanya saya masih butuh teliti panjang pendeknya. Dan juga supaya sering dideres lagi agar bacaannya makin lancar. 
Makna Q. S abasa 11-22
Alhamdulillah mba Fitri bisa menangkap baik materi yang sudah disampaikan, juga mampu untuk menjelaskan ulang dengan bahasanya sendiri, dan juga bisa memberi tambahan (cerita di lingkungan sekitar ) yang terkait dengan materi. Dan mau bertanya dengan beberapa kata yang masih belum dia tau. 
May Allah bless you 💗🌸</t>
  </si>
  <si>
    <t>1. Asmaul Husna 1-99 
2. Baca tilawati 5 page 3 
3. Write kitabaty 
4. Daily doa 
Report: 
&gt; Alhamdulillah chester bisa mengikuti pengajian dengan sangat baik,
&gt; For Asmaul Husna Chester hafal dengan dipancing setiap kelipatan 5, 
&gt; For bacaan tadi mengulangi page 3, 4 last line, Alhamdulillah chester do by himself, Dan hanya salah sedikit, Alhamdulillah lancar, bisa go to next page yaaa 👍👍
&gt; Write kitabaty, harusnya page 39, ternyata chester terlewat  page 36, jadi tadi mengerjakan page 36 aja, Alhamdulillah bagus dan rapi, 
&gt; Murajaah doa melalui ppt, Alhamdulillah berjalan dengan baik, dan kita murajaah sampai akhir, melalui metode baca if chester forgot the doa 
&gt; Alhamdulillah Chester hari ini ngajinya enjoy bgt, dan selalu ingat our ngaji rules, Alhamdulillah berkerja dengan baik, dan hari ini kita cerita banyak soal makanan, favorite food ya Chester banyak banget, 😅👏👏dan aktifitasnya hari ini yang membuat feel tired because after finish his job on YouTube,😂😂 tapi Chester masih ingat dan menyempatkan waktunya untuk mengaji, semangat ya chester mengaji dan sekolah'nya Semoga alloh paring menjadi anak yang berbakti kepada kedua orang tua, sukses Dunia akhirot nya, cerdas, alim Dan faqih, mandiri, faham, dan kebarokahan ilmu yang bermanfaat, aamiin ya robbal alamin 🤲🤲🤲</t>
  </si>
  <si>
    <t>1. Makna dan keterangan bahasa Indonesia k. Jannah wannar hal. 38-39
&gt; Alhamdulillah Nissa mengikuti makna dengan baik dan bisa membaca ulang keterangan bahas Indonesia nya
2. 5 Syarat Kerukunan bahasa Indonesia 
&gt; Alhamdulillah Nissa mencatat nya
Moga2 Allah paring faham materi yang di sampaikan walaupun banyak penjelasan saya yang pakai bahasa Indonesia 🙏</t>
  </si>
  <si>
    <t>A. Nasehat 5 syarat kerukunan (Poin 2)
B. Mangkulan K.sholah hal 8-9
(Praktek Wudhu, keutamaan Wudhu, dan Do'a setelah berwudhu)
C. Review hafalan
Asmaul Husna ( On progres Hafal sampe 95)
Surah Alfil ( Hafal, Good )
Surah Al-humazah ( Masih sering lupa awal ayat nya )
Alhamdulillah hari ini Dawud bisa mengikuti ngaji dengan semangat, tertib, fokus.
Semoga Allah Paring jadi anak yang Sholih cerdas, sukses dunia akhirat, dan berbakti kepada kedua orang tua.
Aamiiin</t>
  </si>
  <si>
    <t>1. Baca tilawati 4 halaman 39
&gt; Alhamdulillah Gabriel bisa membaca dengan cukup baik tapi masih perlu diulang (panjang pendeknya masih banyak yg salah)
2. 5 Syarat kerukunan
3. PR
- Membaca Tilawati 4 hal 39
- Menghafalkan S. AlAdiyat
Semoga Alloh paring kemudahan, kelancaran, kebarokahan dan ilmu yang bermanfaat, aamiin 🤲</t>
  </si>
  <si>
    <t>1. Baca tilawati 4 halaman 39
&gt; Alhamdulillah Gabriel bisa membaca dengan cukup baik tapi masih perlu diulang.
2. Membaca doa dao harian
3. PR
- Membaca Tilawati 4 hal 39
- Menghafalkan S. AlAdiyat
Semoga Alloh paring kemudahan, kelancaran, kebarokahan dan ilmu yang bermanfaat, aamiin 🤲</t>
  </si>
  <si>
    <t>1. Membaca doa-doa usia 6-8tahun di slide
&gt; Alhamdulillah Chester membaca semua doa yang ada di slide 
2. Membaca Tilawati 5 hal. 4 baris 1-4
&gt; Supaya lebih lancar lagi bacaannya mohon *di ulangi* , tadi chester sudah tau dan sudah agree untuk diulangi 
3. Bermain tepuk2 5 bab, 4 tali keimanan dan 6 Tobiat luhur
4. Penjelasan tentang 5 syarat Kerukunan 
&gt; Mohon maaf banyak pake Indonesia penjelasan nya tapi Alhamdulillah sedikit sedikit Chester bisa menjelaskan ulang materi 5 syarat Kerukunan</t>
  </si>
  <si>
    <t>Tilawati 3 Hal 16
&gt; Alhamdulilah, Abell bisa membaca dengan baik dan benar. Next meeting baca halaman 17 yaa
Asmaul Husna 1-20
&gt; Alhamdulilah,Abell sudah semakin lancar hafalan asmaul husnanya, insyaallah next meeting ditambah lagi yaa. Incredible😃
Doa- Doa
- Doa Pagi dan Sore
- Doa Ketetapan Iman
- Doa Berbuka Puasa
- Doa Mencari Ilmu
- Doa Berpakaian
&gt; Untuk daily doa Abell sudah hafal, tinggal penerapannya in daily life. Alhamdulillah sekarang Abell dapat hafalan doa baru. Yaitu doa berpakaian dan doa ketika berbuka puasa. 
- Dzikir sesudah sholat
&gt; Abell sudah mengetahui dzikir setelah sholat,tapi ada 1 lafadz yang Abell sempat lupa. Setelah istighfar baca "Allahumma antassalam waminkassalam tabaarakta yaa dzaljalaali wal ikraam". 
PR: 
- Amalsholih Abell menulis Dalil Mengaji yg udh dikirim yaa, nanti kita bahas bareng". 
Alhamdulilah, pengajian hari ini berjalan lancar. Abell bisa memahami materi yang disampaikan. Bisa menghargai dan menghormati gurunya. You're amazing!😊</t>
  </si>
  <si>
    <t>Tilawati 3 Hal 17
&gt; Abell sudah bisa mengikuti dengan baik bacaan tilawatinya. Tapi masih perlu di deres lagi yaa.
Asmaul Husna 1-30
&gt; Abell sudah lancar dalam membaca Asmaul Husna, sudah tidak dibantu gurunya lagi. Goodjob girl👏👏. Jadi Abell punya hafalan asmaul husna baru nih^^
Doa- Doa
- Doa mencari ilmu
- Doa Ketetapan Iman
- Doa masuk dan keluar rumah
- Doa raja istighfar
&gt; Alhamdulilah,Abell sudah lancar hafalan doa nya. Nice 👍. Untuk doa masuk rumah memang hafalan doa baru,jadi masih repeat. 
Surat-Surat Pendek
- Al Fatihah
- Al Kautsar
- An Nashr
- Al Kafiruun
- Al Fiil
- Al Ashr
&gt; Abell sudah hafal surat"nya, tinggal memperbanyak murojaah dan pembenaran makhraj dan tajwidnya, karena masih banyak yang kurang tepat. 
Menulis Tajwid Idgham Bilaghunnah
&gt; Insyaallah Abell sudah bisa mengetahui dan memahami huruf dalam Idgham bilaghunnah dan cara bacanya. 
Alhamdulilah, pengajian hari ini berjalan lancar. Abell bisa memahami materi yang disampaikan. Bisa menghargai dan menghormati gurunya. You're amazing!😊</t>
  </si>
  <si>
    <t>*Ice breaking, tepuk2, nyanyi2*
*DO'A BEFORE NGAJI*
- Minta ilmu 1
- minta ilham yg baik
- nabi musa
*BACAAN*
Tilawati 1 hal.9 ( baris k-2 until finish )
*HAFALAN DO'A*
Asmaul husna ( 1-10 lancar, 11 ke atas sedikit  terbata2, dan 16 ke atas belum hafal )
Kebaikan dunia akhirat
Kedua orang tua
Before and After eating
Before and after sleeping
Alkhamdulillah liv ngaji very nicely today
But tumben tadi pas hafalan liv harus di tuntun satu2 bacanya, biasanya ketika saya kasih clue awal2 nya liv langsung bisa meneruskan...
Semoga kedepannya liv tambah lancar ya ngajinya..</t>
  </si>
  <si>
    <t>Lanjut tasmik juz 30
- Al Mutoffifin 85
- Al insyiqoq 95
- Al buruuj 95
- At Thoriq 95
- Al A'laa 95
- Al Ghosyiah 95
- Al Fajr 95
- Al Balad 90
- Asy Syams 90
- Al Lail 95
- Ad Dhuha 100
- Asy Syarh 100
Note : insyaallah sisa surat akan dilanjutkan di pengajian berikutnya 
اَللَّهُمَّ اجْعَل أَوْلَادَنَا أَوْلَادًا صَالِحِيْنَ حَافِظِيْنَ لِلْقُرْآنِ وَالسُّنَّةِ فُقَهَاءَ فِى الدِّيْنِ مُبَارَكًا حَيَاتُهُمْ فِى الدُّنْيَا وَاْلآخِرَة
امين امين يارب العالمين</t>
  </si>
  <si>
    <t>Bacaan Surat Al An'am 97-99
&gt; Alhamdulilah,bacaan Grazia hari ini sangat baik. Panjang pendek dan tajwidnya sudah sesuai. Goodjob girl. Incredible! Hanya saja masih belum bisa waqof di tempat yang tepat.
Murojaah 
- Surat Al Lahab
- Surat Al Kafirun
- Surat Al Kautsar
&gt; Hafalan Grazia semakin lancar. Alhamdulilah. meskipun sedang unwell badannya, Grazia masih mau berusaha memorize. Nice girl 👍👍
- Doa Mencari ilmu
- Doa untuk kedua orang tua
- Doa ketika mendengar petir
- Doa ketika ada angin kencang 
- Doa masuk masjid
&gt; Alhamdulilah, Grazia menghafal doanya dengan baik. Tapi untuk doa masuk masjid,biasanya dia mau membacanya,tapi hari ini tidak. Tapi untuk doa yang lain sudah bagus.Goodjob^^
Alhamdulilah,pengajian hari ini berjalan lancar. Meskipun hari ini Grazia sedang kurang enak badan. Tapi masih mau mengaji.I really appreciate it.👏👏👏.</t>
  </si>
  <si>
    <t>*Belajar Opening Speech*
( ketika membaca dan ada tanda titik dan koma mohon di jeda dulu / berhenti dulu, sambil di pahami kenapa kita harus bersyukur pada Allah, kepada perantara agamaa sepetti nabi )
*BACAAN*
Q.S. Al-Baqarah 30-35 
Bacaan mb nadeen untuk panjang pendeknya sudah bagus, hanya saja untuk tanda waqofnya mb nadeen selalu melanjutkan, mungkin bisa d stop aja ya mb nadeen, karena kalau di lanjutkan saat pengulangan belum tepat, di kalimat mana pas nya jika harus mengulang, masih sedikit salah2 tadi )
*HAFALAN*
Asmaul Husna 1-85 
Sebelum dan sesudah wudhu 100
Minum susu 100
Dzikir sesudah sholat 95
Ketetapan iman 100
Minta ilmu yg bermanfaat 1 100
Mohon kesabaran 100
Mohon kesehatan 100
Ketika angin kencang 100
Sujud al-qur'an ( read 3x )
*PEGON*
belajar menulis pegon, meskipun mb nadeen sedikit bingung, karena pronounce indonesia dan english beda, tp she can do it nicely, mbak nadeeen masih bisa perkata, kalau untuk 1 sentence mungkin too hard
Dan untuk alphabet "e", pegonnya " ي / ~ "
*PR*
Muenderes Q.S. Al-Baqarah 30-35  ( di ulangi lagi ya mb nadeen )
Pegon ( nanti mb rika kirim soalnya di nomor ibuk )
Semoga Allah paring mb nadeen menjadi anak yg sholikhah, alim, faqih, berakhlakul karimah, mandiri.. Amiin...</t>
  </si>
  <si>
    <t>Hafalan doa ketika masuk pasar
Alhamdulillah 90% hafal 👏👏😇</t>
  </si>
  <si>
    <t>1. Hafalan doa menjenguk orang sakit 
=&gt; 80% hafal, masih harus hafalan lagi yaa karna banyak kaimat yg kebalik 
2. Hafalan doa masuk pasar
=&gt; alhamdulilkah perfect 👏👏
3. Doa masuk dan keluar masjid beserta penjelasannya 
=&gt; alhamdulillah dan insya alloh kirana sudah mengerti adab dan pentingnya berdoa masuk dan keluar masjid 
4. Asma'ulhusna 1-50 
=&gt; harus nderes lagi dirumah yaa 
5. Tebak nama doa (materi usia 6-9th)
=&gt; alhamdulillah 85% sudah hafal nama doa2 harian walaupun ada beberapa yg dia lupa nama doa nya 
6. Muroja'ah surat2 pendek
Al fatihah ✔️
Annas✔️
Al falaq✔️
Al ikhlas✔️
Al asr✔️
Al kautsar✔️
Annashr✔️
Al kafirun✔️
Al lahab✔️
Al ma'un✔️
Al fiil✔️
Al quroisy✔️
Al humazah✔️
At takatsur✔️
Al qori'ah (1-5 sudah hafal)
Alhamdulillah pengajian berjalan dengan lancar, semoga alloh paring kefahaman yg bermanfaat dan barokah 
Aamiiin</t>
  </si>
  <si>
    <t>Bacaan Surat Al An'am 91-93
&gt; Hari ini Grazia moodnya kurang bagus, jadi dia baca alquran kyk asal asalan. Panjang pendeknya banyak yg tidak sesuai tajwidnya juga.
Murojaah 
- Doa Raja Istighfar
- Doa Pagi dan Sore
- Doa Ketika Mendengar Petir
- Doa Ketika Angin kencang
- Doa masuk rumah 
&gt; Doa ketika angin kencang amalsholih dihafalkan lagi yaa. Alhamdulilah,untuk doa yang lain sudah lancar. Yayy. Goodjob 🤗 
• Surat Pendek 
- Al Lahab
- Al Ma'un
- Al Fiil
- Al Kautsar
- Al Kafirun
&gt; Hafalan hari ini Grazia agak kurang bersemangat, tapi alhamdulilah mau menghafalkan semua. Greatjob girl🤗
Menulis angka arab
&gt; Karena waktunya masih sisa, akhirnya tebak-tebakan plus,minus,times,divide. Disini Grazia mulai bersemangat dan bisa menulis angka arab dengan baik.</t>
  </si>
  <si>
    <t>Surat An Naml 45-55
&gt; Alhamdulilah,Dehan sudah ada peningkatan untuk bacaannya. Tapi masih belum bisa tahan nafas kalau baca. Insyaallah next meeting akan dicoba.
Asmaul Husna 1-60
&gt; Dehan lupa beberapa asmaul husna di tengah". Karena hafalan asmaul husna sudah nambah, jadi biar yang lama tetap hafal, amalsholih lebih banyak membaca asmaul husna setiap harinya.
Murojaah
- Doa kedua orang tua
- Doa pagi dan sore
- Doa mencari ilmu
- Doa minta kesabaran
- Doa mohon kesehatan
- Doa ketetapan iman
- Doa pengayoman
- Doa untuk kedua orang tua
- Doa minta ilham yang baik 
- Doa keluar rumah
&gt; Alhamdulilah, hafalan doanya Dehan sudah baik.Untuk doa yang baru, Dehan masih membaca, but it's okay. Amalsholih untuk diterapkan dalam kehidupan sehari" agar ilmunya tambah barokah.
- Surat At Takatsur
- Surat Al Humazah
- Surat Al Fiil
- Surat Al Qoriah
&gt; Untuk hafalan surat yang baru itu surat Al Qoriah, Alhamdulilah Dehan sudah ada peningkatan,lebih lancar dari sebelumnya. Untuk surat" yang lain sudah sangat lancar
Makna K Adillah 29-31
&gt; Insyaallah Dehan paham dengan haditsnya. Dehan juga bisa summarize salah satu dari 3 hadits yang disampaikan dengan baik.
Semoga Allah paring ilmu yang didapatkan Dehan bisa manfaat dan barokah. Aamiiin.</t>
  </si>
  <si>
    <t>Bacaan Q. S abasa 23-42
Alhamdulillah bacaannya sudah mampu, hanya butuh sering Menderes agar bisa lebih lancar lagi. Dan juga supaya lebih teliti tajwidnya. 
Tajwid
Alhamdulillah sebagian tajwid sudah mampu dikuasai, dan tau namanya. 
Makna al-baqarah 168-171
Alhamdulillah mampu memahami maksud materi yang disampaikan dengan baik. 
Doa berlindung dari syirik
Tadi sedikit lupa dengan doanya, maka supaya dimurojaah lagi agar tidak lupa lagi. 
Pegon
Mampu menuliskan beberapa kalimat yang dicontohkan.
Semoga Allah parking ilmu yang manfaat dan barokah ✨</t>
  </si>
  <si>
    <t>- Bacaan 
&gt; Tilawati 5 hal 19
(Alhamdulillah bacaan bagus, next ngaji cek kembali bacaannya sblm ke halaman 20)
- Murojaah hafalan 
&gt; Doa ke
&gt; Pagi dan sore
&gt; Kedua orangtua 
&gt; Surat almaun
Semoga Allah paring manfaat lancar dan barokah</t>
  </si>
  <si>
    <t>*BACAAN*
Tilawati 2 Hal 10
*HAFALAN DO'A*
Asmaul husna 1-20
Kedua orang tua 98
ketika akan tidur dan bangun tidur 100
Ketika akan makan dan selesai makan 100
Nabi Musa 80
Masuk dan keluar rumah 90 (tadi pas do'a masuk rumah pas saya baca awal2 anya mas khairy bisa melanjutkan sampai selesai sendirian, tp pas saya minta ulangi untuk yg ke 2 malah gk hafal katanya )
*Terampil menulis Arab ( 3 huruf )*
Alkhamdulillah mas khairy mengaji dengan baik hari ini, meskipun fokus nya tadi agak terpecah karena mau lihat kucing... tetap semangat mengaji ya mas khairyy..</t>
  </si>
  <si>
    <t>*BERDO'A SEBELUM MENGAJI*
Minta Ilmu yang Bermanfaat 1 
Minta Ilham yang Baik 
Nabi Musa 
*HAFALAN DO'A*
Asmaul husna 1-30 lancar, 31-50 banyak yg masih lupa
Ketika Akan Tidur dan Bangun Tidur 100
Untuk Kedua Orang Tua 100
Sebelum dan Sesudah Wudhu 100
Dzikir sesudah Sholat 100
Masuk dan Keluar Rumah 95
Memakai Pakaian 100
Ketika Berbuka Puasa 95
 Ketika ada petir 90
*BACAAN*
Q.S. Al-Imron 8-41 ( tadi ada beberapa yang salah, jadi yg seharusnya fatkhah tp kliru d baca dhomah "a" kliru d baca "u", mungkin karena ngantuk yaa, but that's oaky, nice try )
( Tadi rencana mau menulis do'a baru, tapi mas rambo kelihatan sudah ngantuk banget, karena pas bacaan tadi sempat sliyut2 matanya, merem2 dikit, sepertinya sudah ngantuk berat, jadi do'a baru nya nanti mb rika kirim via foto aja ya trs nanti mas rambo tulis yaa )</t>
  </si>
  <si>
    <t>Tepuk2
Bacaan Tilawati 1 Hal. 9
( ngajinya sebentar karena di tempat saya mati lampu, jadi gelap tidak ada penernagan )</t>
  </si>
  <si>
    <t>Doa pembukaan
Alhamdulillah mampu untuk memimpin doa pembuka dengan baik, lalu mba nedha yang menirukan. 
Doa sujud
Semoga seiring seringnya dibaca, hafiz bisa ingat doanya dengan baik. 
Murojaah doa minta surga firdaus
Alhamdulillah hafiz sudah lancar hafalan doanya ini. 
Bacaan Q. S al-baqarah 98-101
Alhamdulillah lancar, tetap teliti panjang pendek ketika membaca. 
Latihan pegon dasar
Tebak-tebakan perbedaan huruf (e/è) didalam suatu kata, dan cara melafatkannya. Alhamdulillah hafiz bisa membedakannya. Dan untuk pegon (u/o) hafiz masih suka terkecoh dalam beberapa kata. But alhamdulillah untuk dasar pegon sebagian besar sudah mampu hafiz kuasai. 
Alhamdulillah dan semoga Allah selalu paring ilmu yang manfaat dan barokah 🥰🙌🏻</t>
  </si>
  <si>
    <t>Doa pembuka
Alhamdulillah lancar seperi biasanya. 
Doa sujud al-quran
Sedang dalam proses baru menghafalkan. 
Bacaan Q. S al-baqarah : 102
Alhamdulillah bacaan lancar seperti biasanya, panjang pendek harus selalu diperhatikan agar tidak keliru. 
Latihan pegon
Alhamdulillah tadi melanjutkan tebak-tebakan seperti kemarin, alhamdulillah lancar dan juga tadi sedikit tebak-tebakan pegon yang bersambung, alhamdulillah hafiz bisa membacanya. 
May Allah bless you hafiz, lancar barokah 😸🌷</t>
  </si>
  <si>
    <t>1. Baca tilawati 4 halaman 39
&gt; Alhamdulillah Gabriel bisa membaca dengan cukup baik tapi masih perlu diulang (panjang pendeknya masih banyak yg salah)
2. Menghafalkan Surat AlAdiyat
3. PR
- Membaca Tilawati 4 hal 39
- Menghafalkan S. AlAdiyat
Semoga Alloh paring kemudahan, kelancaran, kebarokahan dan ilmu yang bermanfaat, aamiin 🤲</t>
  </si>
  <si>
    <t>1. Kegiatan pembuka : doa sebelum belajar 
2. Membaca QS. Al Baqarah 30-35
&gt; Alhamdulillah sudah baik dan boleh lanjut ke ayat 36
3. Mencari bacaan Waqaf
&gt; Ternyata mushaf Qur'an nya Nadeen agak berbeda dengan mushaf Qur'an saya, termasuk tanda waqof nya berbeda🙏 sempet ada missed pada penjelasan
Tapi Alhamdulillah Nadeen bisa nunjukin yang mana saja tanda waqof di Qur'an dan bisa membaca ulang dengan benar serta bisa menjelaskan ulang apa yang harus di lakukan saat ketemu tanda waqof 
4. Setoran hafalan surat baru Al Bayyinah ayat 5
&gt; Alhamdulillah sudah hafal tapi masih perlu diulang ulang
Moga2 Allah paring manfaat dan barokah</t>
  </si>
  <si>
    <t>Bacaan
Surat Ali imron 1-6
Tebak2 an tajwid
Belajar membaca teks turba(  belajar pegon) 
Makna kitabusshola hal. 84
Report
Alhamdulillah pengajian berjalan dg lancar. Ngepasi ada Bunda, Yanda dan Ibu di rumah semua. Jadi banyak yg bantuin kami pas ngaji.
- Bacaan Alhamdulillah cukup bagus
- Untuk tajwid mungkin karena saya kecepatan, Irsannya agak bingung 😅
- untuk pegon masih proses adaptasi,Tapi sudah ada progress. Kita coba lagi next week
- Untuk makna  sempet ada sedikit kendala, tapi karna banyak bantuan dari Yanda, Bunda, dan Ibu Gumilar, insyaallah Irsan faham isi hadisnya( masih membahas ttg sujud sahwi) . Alhamdulilah jaza kumullohu hoiro 😍
Semoga Alloh paring manfaat dan barokah</t>
  </si>
  <si>
    <t>Bacaan tilawati 1 hal. 14
Alhamdulillah lancar, mau mengikuti dengan baik walau tadi sedikit murung karena baru bangun tidur 😅
Huruf-huruf yang baru kadang cheryl masih suka lupa namanya. 
Murojaah Q. S an-nas
Alhamdulillah sudah lebih lancar daripada hari hari sebelumnya
Doa mau tidur
Alhamdulillah mau mengikuti dengan baik. 
Etiquette no 5-9
Alhamdulillah cheryl bisa mengerti dan paham bagaimana penerapan etika/tata krama ketika makan. Dan semoga bisa menerapkannya di kehidupan sehari-hari. 
Semangat terus cheryl, alhamdulillah sekarang mulai betah kalau ngaji pakai kerudung. Semoga Allah paring jadi anak yang sholehah 🥰🌸💐</t>
  </si>
  <si>
    <t>Bacaan
Surat attakwir 1-15
5 syarat kerukunan no. 4 
Mengenalkan doa berlindung dari syirik
Makna Al-Baqarah ayat  172-175
Report 
Alhamdulillah pengajian berjalan dg lancar. Bacaan Abi sdh cukup Bagus, lancar dan untuk makna juga alhamdulillah tidak ada kendala. Mudah2an Alloh paring manfaat dan barokah</t>
  </si>
  <si>
    <t>1. Hafalan doa menjenguk orang sakit 
Alhamdulillah perfect ✔️
2. Hafalan doa masuk pasar
Alhamdulillah hafal ✔️
3. Bacaan tilawati 5 hal.15 (baris 1-4) 
Alhamdulillah kirana bisa mengikuti dan mengulang bacaan dengan baik dan lancar
4. Muroja'ah surat al qori'ah 
Alhamdulillah 1-5 sudah hafal
6-11 masih proses menghafal 💪💪
5. Asma'ulhusna 1-45 
Alhamdulillah hafal 85% 
6. Doa penutup 
Doa mohon kesehatan
Doa minta ketetapan iman 
Doa minta ilham yg benar
Doa doa minta sabar
Doa minta ilmu yg bermanfaat
Doa pagi sore
Doa untuk kedua orangtua
Doa kebaikan dunia akhirot
Alhamdulillah pengajian yg singkat tapi semua materi berjalan dengan lancar, banyak peningkatan semoga doa2 yg sudah dihafalkan bisa di praktekan di kegiatan sehari2 
Semoga alloh paring kefahaman yg bermanfaat dan barokan 
Aamiiin</t>
  </si>
  <si>
    <t>1. Review doa2 harian
Doa masuk pasar ✔️
Doa menjenguk orang sakit ✔️
Doa masuk masjid 
Doa keluar masjid 
2. Bacaan tilawati 5 hal.15 (baris 5-8)
Alhamdulillah kirana bisa mengikuti dan mengulang bacaan dengan sangat baik
3. Muroja'ah surat al qori'ah 
Ayat 1-5 sudah hafal ✔️
Ayat 6-11 masih proses menghafal
4. Asma'ulhusna 1-70
Ayoo semangat menghafal 💪💪
5. Doa penutup
Alhamdulillah pengajian berjalan dengan lancar, semoga alloh paring kefahaman yg bermanfaat dan barokah 
Aamiiin</t>
  </si>
  <si>
    <t>Mohon izin sedang kurang sehat karna awal datang bulan 🙏🙏</t>
  </si>
  <si>
    <t>Bacaan Surat An Naml 56-63
&gt; Alhamdulilah Dehan sudah bisa baca much better daripada sebelumnya. Sudah bisa memperhatikan panjang dan pendeknya. Dan juga sudah mau mencoba tahan nafas ketika membaca al quran. Goodjob Dehan 👍👍
Murojaah
- Al Lahab
- Al Humazah 
- Al Ma'un 
- At Takatsur
- Al Fiil
- Al Qoriah
&gt; Amalsholih Dehan diperbanyak lagi yaa murojaahnya, soalnya masih ada beberapa ayat yang lupa
- Doa mencari ilmu
- Doa pagi dan sore
- Doa raja istighfar
- Doa mohon kesehatan 
- Doa minta kesabaran
&gt; Alhamdulilah, Dehan sudah lancar untuk murojaah doanya, tinggal doa raja istighfar karena masih baru dihafalkan.
Asmaul Husna 1-60
&gt; Dehan bisa baca lancar waktu di awal" membaca,, untuk seterusnya masih banyak yg kebalik" dan ada beberapa yg lupa jadi harus dipancing dulu.
Makna K. Adillah pg. 32-33
&gt; Alhamdulilah,Dehan bisa memahami hadits tentang perintah Allah kepada nabi Muhammad. Juga bisa menyebutkan dan menjelaskan poin" di dalamnya.
Alhamdulilah pengajian berjalan lancar dan Dehan selalu hadir ontime. Alhamdulilah jazakallahukhoiro. Semoga ilmu yg didapat saat ngaji hari ini bisa bermanfaat untuk kehidupan sehari".</t>
  </si>
  <si>
    <t>Besok pagi exam</t>
  </si>
  <si>
    <t>- Bacaan
&gt; Tilawati 5 hal 19
(Bacaan vagus dan naik ke hal 20)
- Murojaah hafalan
&gt; Asmaul-husna 1-60
&gt; Pagi dan sore
&gt; Kedua orang tua
&gt; Adzan &amp; Qomat
&gt; Minta surga
&gt; Mencegah dari amal jelek</t>
  </si>
  <si>
    <t>1. Asmaul Husna 1-99 
- murajaah 1-40
- membaca screen 
&gt; Chester hafal beberapa nomer di awal, tapi masih sering lupa, perlu di pancing di setiap kelipatan lima
2. Membaca Tilawati 
- Tilawati 5 page 4 
- 1-3 line 
&gt; Chester bacanya udah good, hanya kita perlu mengulangi sekali lagi ya, for lebih lancarnya, terutama di baris ke tiga 
3. Writing 
- kitabaty 2 page 39 
&gt; woaaa, chester can finish only 1 minute for writing, hahaha, 
👍👍
4. Murajaah surat 
- surat an nas 
&gt; Alhamdulillah lancar dengan baik 
- surat Al Falaq 
&gt; Disurat ini ada yang chester bacanya terbalik, perlu dimurajaah kembali ya, 
- surat Al ikhlas 
&gt; Alhamdulillah chester hafal 
- surat Al lahab 
- sama seperti Al Falaq, disurat al lahab ini Chester ada yang salah ayatnya, dan lupa suratnya, perlu dimurajaah kembali yaa ! 
Report: 
&gt; Alhamdulillah for today Chester bisa mengikuti pengajian dengan baik, meskipun tadi sempet banyak mainnya, Chester aktif sangat tapi dia enjoy dalam pengajian 
&gt; Maaf, waktunya over banget, karena butuh waktu untuk ngajak Chester berganti materi, juga diselingi beberapa gurauan, tapi saya seneng Chester hari ini banyak show someting to me, 😅
&gt; Tadi Chester bilang the best teacher is mba azki and mba Wulan, terharu dengernya dari chester, you are also the best for us, semangat ya chester mengajinya, jangan lupa stay focused while mengaji, samangat juga sekolahnya, Semoga alloh paring menjadi anak yang berbakti kepada kedua orang tua, sukses Dunia akhirot nya, cerdas, alim Dan faqih, mandiri, faham, dan kebarokahan ilmu yang bermanfaat, aamiin ya robbal alamin 🤲🤲🤲</t>
  </si>
  <si>
    <t>A. Bacaan Tilawati 1 halaman 35
• Khodijah was doing great buat baca huruf hijaiyah sambung🥰
B. Murajaah
Doa minta ilham yang baik
Doa mencari ilmu yang bermanfaat
Doa ketetapan iman
Doa Pagi dan Sore
Doa untuk kedua orang tua
Doa kebaikan dunia dan akhirot
Doa sebelum dan sesudah makan
Doa masuk dan keluar WC
Asmaul Husna 1-20
•NOTE•
Maaf selesai cepat karna harus berangkat kerja🙏🏼
Tpi salut sama khodijah karenabisa ada pemikiran “kok ngajinya early” Berarti khodijah ada kesemangatan lebih untuk ini🫶🏻🫶🏻</t>
  </si>
  <si>
    <t>A. Bacaan Tilawati 1 halaman 36
• Hari ini bacanya cuma setengah halaman karena khodijahnya gak mood😅
B. Murajaah
Surat Al Fatihah
Surat An Naas
Surat Al Falaq
Surat Al Ikhlas
Asmaul Husna 1-20
•NOTE•
Maaf selesai cepat karna harus berangkat kerja🙏🏼</t>
  </si>
  <si>
    <t>A. Bacaan Tilawati 1 halaman 36
• Hari ini alkhamdulillah lancar sekali dan lucu tingkahnya khodijah. Sekalian belajar tentang angka arab.
B. Murajaah
Doa meminta ilham yang baik
Doa mencari ilmu yang bermanfaat
Doa pagi dan sore
Doa minta ketetapan iman
Doa untuk kedua orang tua
Doa kebaikan dunia dan akhirot
Doa sebelum dan sesudah makan
Doa sebelum dan sesudah tidur
Asmaul Husna 1-20
C. Mengetahui 4 tali keimanan
• Tepuk 5 bab dan 4 tali keimanan
•NOTE•
Khodijah semangat banget hari ini allhamdulillah.
Ada beberapa doa yg khodijah akhirnya mau baca sendiri tanpa ngikutin guru🫶🏻</t>
  </si>
  <si>
    <t>1. Bacaan 
- surat Al Baqarah ayat 216-219 
- doa after baca Alquran 
&gt; Alhamdulillah Zahra do best, good for bacaan, don't forget to upgrade yourself again 
2. Makna hadist 
- hadist nawafil page 2-5 
- hadist 1 : doa yang dibaca nabi ketika mengerjakan sholat tahajud 
- hadist 2 : keutamaannya ketika mengerjakan sholat malam, lebih utama setelahnya sholat wajib adalah sholat malam 
- hadist 3 : durasi sujud nya nabi ketika mengerjakan sholat tahajud seperti halnya orang yang  membaca 50 ayat 
&gt; Alhamdulillah she get the point of this hadist, and she will try to practice sholat tahajud 
3. Murajaah new doa 
- doa entering the house 
&gt; Alhamdulillah hafal, hanya Zahra ragu ragu membaca nya 
- doa wearing clothes 
&gt; Alhamdulillah lancar dengan baik, 
Report: 
&gt; Alhamdulillah Zahra bisa mengikuti pengajian dengan sangat baik, for bacaan and makna she do well, 
&gt; Semoga alloh paring menjadi anak yang berbakti kepada kedua orang tua, sukses Dunia akhirot nya, cerdas, alim Dan faqih, mandiri, faham, dan kebarokahan ilmu yang bermanfaat, aamiin ya robbal alamin 🤲🤲🤲</t>
  </si>
  <si>
    <t>1. Baca tilawati 4 halaman 39
&gt; Alhamdulillah Gabriel bisa membaca dengan sangat baik &amp; lanjut ke halaman 40
2. Menulis angka Arab
3. PR
- Membaca Tilawati 4 hal 40
- Menghafalkan S. AlAdiyat
Semoga Alloh paring kemudahan, kelancaran, kebarokahan dan ilmu yang bermanfaat, aamiin 🤲</t>
  </si>
  <si>
    <t>Bacaan
Surat Ali imron 7-9
Alhamdulillah Bacaan Irsan banyak peningkatan.Memakai teknik Guru baca, murid mengikuti lebih efektif, jadi untuk sementara saya akan tetap pakai teknik ini dulu, supaya Irsan bisa pas di panjang pendek dan dengungnya. 
Murajaah doa2
-Doa kesabaran 100
- Doa ada angin kencang 80
-Asmaulhusna 80
- Doa sujud Qur'an 80
-Doa masuk pasar 80
-Doa naik kendaraan 100
- Doa menjenguk orang sakit 80
- Doa Lailatul qodar 100
Untuk doa2 di atas ,Hafal atau tidaknya bisa di lihat dari nilainya. Rata2 masih dalam proses menghafal. Amal sholih di deres juga doa2nya ya Irsan
Makna kitabusshola halaman 85-86
Report
Alhamdulillah pengajian bisa berjalan dg lancar, tidak ada kendala, Irsannya juga bisa mengikuti dg baik. Semoga Alloh paring manfaat dan barokah. Aamiiin 🤲</t>
  </si>
  <si>
    <t>1. Asmaul Husna 1-99
&gt; Dawud bisa ingat sampai 80 saja padahal kemarin bisa sampai 85, dan prnya menghafalkan nomer 86-90 juga belum hafal, seharusnya hari ini bisa sampai 99, amalsholih Dawud menderes lagi ya dari nomer 81-99 dibaca berulang ulang gapapa kalau lupa bisa lihat catatannya di buku mengaji 
2. Daily doa 
- 6 y.o
- 7 y.o 
&gt; Doa ketetapan iman dan doa berbuka puasa Dawud banyak lupanya, amalsholih dibuka kembali catatannya dan di deres ya Dawud, jangan sampai lupa 
3. Makna hadist 
- kitabushola halaman 9 
- hadist : wajibnya berwudhu ketika mau mengerjakan sebab syarat sahnya sholat yaitu berwudhu
&gt; For makna Alhamdulillah he do well, dia bisa membaca tulisannya sendiri, dan Dawud faham sebelum mengerjakan sholat kita wajib berwudhu dahulu, dan supaya memperbaiki pada wudhu 
Report: 
&gt; For today Dawud ngajinya kurang semangat dan minta ngajinya cepat dengan alasan besok sekolah, saya pernah menjumpai Dawud ketika Dinda mengaji dengan mba millati masih main game, padahal Dawud bilang selesai mengaji mau tidur, hari ini kita mulai jam 7 lebih, amalsholih next mengaji on time ya Dawud, 
Semoga alloh paring menjadi anak yang berbakti kepada kedua orang tua, sukses Dunia akhirot nya, cerdas, alim Dan faqih, mandiri, faham, dan kebarokahan ilmu yang bermanfaat, aamiin ya robbal alamin 🤲🤲🤲</t>
  </si>
  <si>
    <t>1. Makna hadist 
- nawafil halaman 5-7 
- hadist 1 : praktik sholat malamnya nabi 2 rakaat salam, 2 rakaat salam setelah itu mengerjakan witir 1 rakaat sebelum waktu fajar 
- hadist 2 : seseorang yang bertanya kepada Aisyah tentang sholat malamnya nabi, dan dijawab bahwa nabi mengerjakan sholat malam 6 rakaat, 7 rakaat atau 9 rakaat selain 2 rakaat sholat subuh,
- hadist 3 : nabi mengerjakan sholat malam baik dibulan ramadhan atau diluar bulan ramadhan berjumlah 11 rakaat, praktiknya 4 rakaat salam, 4 rakaat salam, dan witir nya 3 rakaat, dan mengenai bagusnya dan lamanya nabi mengerjakan 4 rakaat tersebut, 
&gt; Alhamdulillah she do well, Zahra get the point in every hadist, and she can reconvey dengan baik, 
2. Bacaan 
- Al-Baqarah ayat 220-224 
&gt; Alhamdulillah for bacaan always good 👍👍😊 
Semoga alloh paring menjadi anak yang berbakti kepada kedua orang tua, sukses Dunia akhirot nya, cerdas, alim Dan faqih, mandiri, faham, dan kebarokahan ilmu yang bermanfaat, aamiin ya robbal alamin 🤲🤲🤲</t>
  </si>
  <si>
    <t>Bacaan tilawati 1 hal. 36
Alhamdulillah khodijah membaca sendiri tanpa repeat, bacaannya lancar dan benar. Cuma tadi sedikit lupa dibagian angka arabnya 😆
Doa-doa :
-minta ilham yang baik
-minta ilmu yang manfaat
-asmaul husna 1-20
Alhamdulillah mau mengikuti dengan baik dan benar. 
5 BAB
Alhamdulillah khodijah sudah ingat sebagian dari isi 5 BAB. 
Lancar barokah khodijah, alhamdulillah hari ini sanggat happy ya. Semoga Allah paring ilmu yang manfaat dan barokah 🥰💐💗</t>
  </si>
  <si>
    <t>1. Kegiatan pembuka doa sebelum belajar dan cerita singkat kisah nabi sulaiman 
2. Membaca QS. Al Baqarah 36-43
3. Murojaah bersama surat An Nasr s/d Al lahab, Asmaul Husna 1-98
Hafalan baru :albayyinah 1-5
4. Membaca doa sujud al Qur'an 3x
&gt; Alhamdulillah Nadeen dapat mengikuti pengajian dengan baik dan responsif serta ceria👍
*PR* 
- Menderes Al Qur'an Surah Al Baqarah ayat 44
- Melancarkan kembali hafalan barunya : doa sujud al Qur'an dan Al Bayyinah ayat 5
Moga2 Allah paring naden menjadi anak yang sukses duni akhirat nya...amin</t>
  </si>
  <si>
    <t>Bacaan tilawati 1 hal. 15 
Alhamdulillah cheryl mau mengikuti untuk membaca, akan tetapi kurang fokus karena sambil menulis sesuatu :(
Q. S an-nas
Alhamdulillah sudah mulai lancar, tapi supaya tetap terus di murojaah ketika di rumah. 
Murojaah doa-doa
Doa pagi dan sore
Doa kedua orang tua
Doa kebaikan dunia akhirat
Doa minta ilham yang baik
Doa minta ilmu yang manfaat
Alhamdulillah mau mengikuti dengan baik, tapi sebaiknya bila juga dipraktekkan ketika di rumah, agar tidak lupa dengan doanya. 
Rukun iman
Alhamdulillah masih baru pengenalan apa saja isi rukun iman, cheryl mau mengikuti untuk menyebutkan apa saja isi dari rukun iman. 
Semoga Allah paring ilmu yang manfaat dan barokah, keep on fire pretty 🥰💗</t>
  </si>
  <si>
    <t>Bacaan AlQuran surat Alhijr 16-20
&gt; Alhamdulillah Teteh membaca sendiri tanpa repeat, bacaannya lancar dan benar. 
Hafalan
- Doa Sujud Alquran
- Doa kumpulan nabi Muhammad
&gt; Alhamdulillah mau mengikuti dengan baik dan benar. 
Tajwid
Mencari Tajwid yang sudah di ajarkan
&gt; Alhamdulillah bisa mengikuti dengan baik
Lancar barokah Teteh, alhamdulillah hari ini bisa ngaji. Semoga Allah paring ilmu yang manfaat dan barokah 🥰💐💗</t>
  </si>
  <si>
    <t>Bacaan AlQuran surat Alhijr 21-25
&gt; Alhamdulillah Teteh membaca sendiri tanpa repeat, bacaannya lancar dan benar. 
Hafalan Murojaah Surat
- Annasa sd. AlZalzalah
- Hafalan Dalil 5 BAB
&gt; Alhamdulillah mau mengikuti dengan baik dan benar. 
Tajwid
Mencari Tajwid yang sudah di ajarkan
&gt; Alhamdulillah bisa mengikuti dengan baik
Lancar barokah Teteh, alhamdulillah hari ini bisa ngaji. Semoga Allah paring ilmu yang manfaat dan barokah 🥰💐💗</t>
  </si>
  <si>
    <t>Bacaan Tilawaty 3 hal.14
&gt; Alhamdulillah Cece membaca sendiri tanpa repeat, bacaannya lancar dan benar. 
Hafalan Murojaah
- Asmaul Husna 1-20
- Bacaan Sholat
&gt; Alhamdulillah mau mengikuti dengan baik dan benar dan sudah mulai hafal
Pegon
&gt; Alhamdulillah Cece bisa mengerjakan dengan baik
Lancar barokah Cece, alhamdulillah hari ini bisa ngaji. Semoga Allah paring ilmu yang manfaat dan barokah 🥰💐💗</t>
  </si>
  <si>
    <t>Bacaan Tilawaty 3 hal.15
&gt; Alhamdulillah Cece membaca sendiri tanpa repeat, bacaannya lancar dan benar. 
Hafalan Murojaah
- Surat Alfatihah
- Annass s.d AlAshr
&gt; Alhamdulillah pelafalan baik dan benar dan sudah mulai hafal
Menulis Tajwid Idghom bigunnah
&gt; Alhamdulillah Cece bisa mengerjakan dengan baik
Lancar barokah Cece, alhamdulillah hari ini bisa ngaji. Semoga Allah paring ilmu yang manfaat dan barokah 🥰💐💗</t>
  </si>
  <si>
    <t>Bacaan Tilawaty 3 hal.16
&gt; Alhamdulillah Cece membaca sendiri tanpa repeat, bacaannya lancar dan benar. 
Hafalan Murojaah
- Doa Dzikir sesudah sholat
- Doa ketetapan iman
- Dia masuk dan keluar Rumah
&gt; Alhamdulillah mau mengikuti dengan baik dan benar
Menulis huruf bersambung
&gt; Alhamdulillah Cece bisa mengerjakan dengan baik
Lancar barokah Cece, alhamdulillah hari ini bisa ngaji. Semoga Allah paring ilmu yang manfaat dan barokah 🥰💐💗</t>
  </si>
  <si>
    <t>1. Baca tilawati 4 
- page 16 all line
- page 17 all line 
&gt; Woaaa, great Jubilee you can read all line by yourself and good, lancar, 
2. Doa masuk pasar 
&gt; Alhamdulillah i am happy because jubilee bisa hafal doanya dengan baik padahal baru sekali percobaan, good job girl 
Fighting for mengaji and your school ya, Semoga alloh paring menjadi anak yang berbakti kepada kedua orang tua, sukses Dunia akhirot nya, cerdas, alim Dan faqih, mandiri, faham, dan kebarokahan ilmu yang bermanfaat, aamiin ya robbal alamin 🤲🤲🤲</t>
  </si>
  <si>
    <t>- Bacaan 
&gt; Tilawati 5 hal 20
(Alhamdulillah bacaan bagus)
- Murojaah hafalan 
&gt; Doa Pagi dan sore
&gt; Minta surga selamat dari neraka 
&gt; Berlindung dari amal jelek
&gt; Surat Al-Ma'un 
Semoga Allah paring manfaat lancar dan barokah</t>
  </si>
  <si>
    <t>1. Baca tilawati 4 
- page 16 all line
- page 17 all line 
&gt; Whoa, Alhamdulillah jubilee did well for bacaan, lancar, so happy when listen jubilee baca 
2. Doa entering market 
&gt; Alhamdulillah jubilee hafal doanya dengan baik, padahal baru sekali percobaan, double happy
Fighting for mengaji and your school yaa, Semoga alloh paring menjadi anak yang berbakti kepada kedua orang tua, sukses Dunia akhirot nya, cerdas, alim Dan faqih, mandiri, faham, dan kebarokahan ilmu yang bermanfaat, aamiin ya robbal alamin 🤲🤲🤲</t>
  </si>
  <si>
    <t>BACAAN
- Q. S al-mutafifin 21-36
HAFALAN DO’A
- PR Bapak Imam 1-5
1.	Asmaul Husna ( 1 – 99 ) 
2.	Ketika Akan Tidur dan Bangun Tidur
3.	Ketika Akan Makan dan Selesai Makan
4.	Kebaikan Dunia dan Akhirat
5.	Untuk Kedua Orang Tua
6.	Masuk dan Keluar WC
7.	Sebelum dan Sesudah Wudhu
8.	Minum Susu
9.	Dzikir sesudah Sholat
10.	 Ketetapan Iman
11.	 Minta Ilmu yang Bermanfaat 1 (ilman)
12.	 Minta Imu yang Bermanfaat 2 (Allohumman’ fakni)
13.	 Minta Ilham yang Baik (alhimni)
14.	 Nabi Musa (Robisrohli sodekri )
15.	 Masuk dan Keluar Rumah
16.	 Pagi dan Sore
17.	 Masuk dan Keluar Masjid
18.	 Memakai Pakaian
19.	 Ketika Berbuka Puasa
20.	 Mohon Kesabaran
21.	 Mohon Kesehatan
22.	 Ketika Bersin
23.	 Ketika Angin Kencang
24.	 Menjenguk Orang Sakit
25.	 Memakai Pakaian Baru
26.	 Naik Kendaraan
27.	 Lailatul Qodar
28.	 Ketika Masuk Pasar
29.	  Berlindung dari Syirik
30.	 Berlindung dari Siksa Kubur 
31.	 Sujud Al-Qur’an
32.	Ketika ada Petir
33.	Ketika terkena musibah 
34.	Ketika melihat orang yg terkena musibah</t>
  </si>
  <si>
    <t>izin liburan ke rumah oma nya di Indonesia</t>
  </si>
  <si>
    <t>✨️ *BACAAN*
Q.S. At - takwir : 1- 29
Alkhamdulillh lumayan lancar, meskipun agak ngantuk2 tadi bacanya, lebih d perhatikn panjang pendeknya ya fitri, terutama dengung pada bacaannya, next meeting menderes ayat ini lagi saat ngaji with mb nedha yaa.. 
✨️ *HAFALAN DO'A2*
1.	Asmaul Husna ( 1 – 99 ) 
2.	Ketika Akan Tidur dan Bangun Tidur 100
3.	Ketika Akan Makan dan Selesai Makan 100
4.	Kebaikan Dunia dan Akhirat 100
5.	Untuk Kedua Orang Tua 100
6.	Masuk dan Keluar WC 100
7.	Sebelum dan Sesudah Wudhu 100
9.	Dzikir sesudah Sholat 90
10.	 Ketetapan Iman 95
12.	 Minta Imu yang Bermanfaat 2 85
15.	 Masuk dan Keluar Rumah 100
17.	 Masuk dan Keluar Masjid 100
18.	 Memakai Pakaian 100
19.	 Ketika Berbuka Puasa 100
20.	 Mohon Kesabaran 100
22.	 Ketika Bersin 100
31.	 Sujud Al-Qur’an 100
32.	Ketika ada Petir 100
33.	Ketika terkena musibah 100
34.	Ketika melihat orang yg terkena musibah 100
35. Setelah adzan 100
✨️ *MAKNA*
Q.S Abasa ayt 23 -  32
📌 *PR*
Menulis do'a minum susu ( Later mb rika will send it to goroup, then amal sholih write it and memorize it )
Semoga Allah paring fitri menjadi anak yg sholihah dan menjdi amal jariyah untuk bunda dan ayah.. Amiin..</t>
  </si>
  <si>
    <t>Tilawati 3 Hal 17
&gt; Alhamdulilah, bacaan Abell sudah bagus. Panjang pendeknya sudah sesuai. Next meeting lanjut halaman 18, yaa. Nice.
Asmaul Husna 1-30
&gt; Asmaul husna 1-20 Abell sudah lancar. Hafalan barunya mulai 21-30 masih membaca catatan. Good.
Doa- Doa
- Doa mencari ilmu
- Doa Ketetapan Iman
- Doa berpakaian
- Doa raja istighfar
- Doa pagi dan sore
&gt; Alhamdulilah,Abell sudah lancar hafalan doa nya. Nice 👍. Untuk doa berpakaian memang hafalan doa baru,jadi masih repeat. 
Surat-Surat Pendek
- Al Fatihah
- An Nashr
- Al Ma'un
- Al Lahab
- Al Ashr
&gt; Alhamdulillah, Abel sudah lancar untuk hafalan suratnya. Surat Al Ashr dan Al Ma'un masih butuh sedikit pembenaran.
Menulis Dalil Mengaji
&gt; Insyaallah,Abell sudah paham penjelasan dari dalil mengaji
Alhamdulilah, pengajian hari ini berjalan lancar. Abell bisa memahami materi yang disampaikan. Bisa selalu menghargai dan menghormati gurunya. You're amazing!😊</t>
  </si>
  <si>
    <t>1. Opening, by remembering Allah's blessings and favours, 
- still I encourage her to wear kerudung/ hijab one day
- thank her cuz she made time to ngaji with me, Alhamdulillah 
2. Baca Tilawati 3 halaman 15-17, tentang Mad Layyin, she understand it Alhamdulillah. Semoga makin bisa atur nafas nya di kalimat2 yg panjang.
3. Hafalan:
- al Falaq (mengartikan ke bahasa inggris)
- Al Kautsar (mengartikan ke bahasa inggris)
- An Naas 
- Al ikhlas 
- doa keluar rumah
- doa pakai baju
4. Doa by Erma, semoga makin semangat Qalesya ngaji nya.
NB: Erma mohon utk support Qalesya ngaji di weekday, but no force, kalau dia mau just let me know ya Tante</t>
  </si>
  <si>
    <t>1. Bacaan QS. Al Baqarah 177 - 181
&gt; Hari ini denissa banyak yang kurang panjang pendeknya tapi Alhamdulillah mau di ulang ulang bacanya
2. Makna K.jannah wannar indo hal. 39-40
&gt; Alhamdulillah good 👍
*Notes*
Amal Solih read Quran everyday min. 3 ayats yaaa</t>
  </si>
  <si>
    <t>1. Tasmik hafalan surat :
- At tin 95
- Al A'laa 95
- Al Qadr 95
- Al Bayyinah 95
- Al Zalzalah 100
- Al 'adiyat 95
- Al Qoriah 95
- At takatsur 95
- Al Asr- 95
- Al Humazah 90
- Al fiil 95
- Al Quraisy 95
- Al Kautsar 100
- Al Kafirun 95
- An Nasr 100
- Al lahab 100
- Al Ikhlas 95
- Al Falaq 100
- An Nasr
2. Hafalan baru surah Al Haqqoh 1-11
3. Rukun Islam : Alhamdulillah sudah tau dan sudah hafal
4. Menulis doa sujud Alquran 
&gt; Amal solih di hafalkan
Moga2 Allah jadikan hafiz anak yang sukses dunia akhirat.... Amiiin</t>
  </si>
  <si>
    <t>1. Asmaul Husna 
- tes Asmaul Husna 
&gt; Chester bisa hafal sampai 40 dan saya coba tuntun dari nomer 41-45, masih perlu dituntun tapi Chester bisa 
2. Baca tilawati 
- tilawati 5 page 4 
- repeat 1-3 line 
&gt; Alhamdulillah setelah diulangi chester baca lancar, bisa ke next line 
3. Write kitabaty 
- page 40 
&gt; He did well 👍👍
Report: 
&gt; Alhamdulillah chester bisa mengikuti pengajian sampai akhir, tapi ada materi yang belum, murajaah surat surat 
&gt; Mohon maaf karena ngajinya banyak bermainnya, karena hari ini saya bikin fun, saya pengen Chester tahu kalo mengaji itu tidak membosankan karena kita bisa bermain setelah pengajian atau disela sela pengajian agar tidak bosan, tapi masih penyesuaian agar bisa seimbang antara bermain dan mengaji, sebab Chester kalo sudah main agak susah buat balikin fokusnya ke pengajian, 
&gt;Hari ini chester ketemu banyak orang Disini, karena mba Millati, mba Nedha, mba Bella muncul dan interaksi sama chester, chester sempet nanya " why all people know me ?  Am I aktris, or gamers or selebgram, ? " 😂
Because you are my student and mba azki, dan mba Wulan tinggal bareng guru guru yang lain, jadi ketika ada salah satu yang mengajar, kita bisa tahu murid guru yang lain, Alhamdulillah Chester nggak menghilang dari layar ketika ketemu orang baru, berbeda seperti pertama kali dengan mba Wulan, bahkan chester seneng bisa nunjukin spear yang dia buat dari origami ke mereka, dancing, jumping, dan telling story, if you want chest, you can know all ppg teacher, there is 15 teachers insyaalloh. 😂😂
- homework 
1. Menderes Asmaul Husna ya, dibaca baca aja chest
ᯓᡣ𐭩
Semoga alloh paring menjadi anak yang berbakti kepada kedua orang tua, sukses Dunia akhirot nya, cerdas, alim Dan faqih, mandiri, faham, dan kebarokahan ilmu yang bermanfaat, aamiin ya robbal alamin 🤲🤲🤲</t>
  </si>
  <si>
    <t>1. Bacaan 
- surat Al-Baqarah ayat 225-230
&gt; Alhamdulillah she did well, 👍 
2. Makna hadist 
- nawafil halaman 7-9 
π Hadist 1 : lebih utamanya sholat sunah dikerjakan dirumah, 
So this Hadīth explains that the Sunnah prayer is better done at home. From this we can take the wisdom that the purpose is to maintain the solemnity of the intention and build the Sunnah prayer for closeness to Allah. Because the Sunnah prayer is for the individual. Being done at home means that even though it is at home, it is also done alone. Different with the obligatory prayers, which we are obliged to do, the Sunnah prayers are the practices that we do because there is an intention from our hearts to do them on our own. So when we do sunnah prayers we can be more devoted, for example, the recitation is lengthened. Because Sunnah prayers are for personal use, why do we show them to others?
π Hadist 2 : seseorang yang mengatakan lafad (..) karena bertanya kepada Aisyah tentang sholat malamnya nabi, apakan nabi mengeraskan bacaanya atau menyamarkan bacanya 
because he is thankful that Allah has made it possible for him to pray at night. The voice may be raised or disguised.
π hadist 3 : lebih utamanya sholat adalah yang panjang bacaanya, 
This Hadīth is preferable when we pray alone, while when we pray in congregation, we recite short surahs. Why because when we pray alone, we can recite long surahs, we internalize the content of the surah, we do it because we want to get closer to Allah. When praying in congregation, it is recommended to read short surahs because we don't know when we read long surahs because our position is the imam behind us, there are people who are old, there are women, there are small children who are weak people. So it is recommended to read a short surah.
&gt; Alhamdulillah Zahra bisa mengambil point setiap hadistnya dan faham, bisa menjelaskan kembali tentang isi hadist tersebut. 
3. 5 syarat kerukunan 
- I give some note by photo for Zahra can write on her book and I explained one by one 
1. Speak well, bitter honey , pleasing to the ear, polite, and always pay attention to the papan empan adepan 
We are to speak well bitter honey, as far as we know honey is already sweet but is still said to be bitter, meaning that it must be even sweeter in speaking, and 
Good listening and good manners, means speaking softly and politely, avoiding harsh words or loud tones. 
Also always pay attention to the 
Papan ( condition or places ) :  where we are talking, 
Empan (what is being discussed): what we are talking about, it is important to avoid words that can hurt feelings or demean others, words that hurt can damage relationships and create tension.
And adepan (the one being talked to): who are we talking to, is it someone older than us or someone younger than us that we are talking to? 
Whether older or younger than us, we should speak kindly to them.
2. Be honest and trustworthy 
Honesty is telling the truth plainly as it is, not lying and not deceiving.
An honest, trustworthy and trustworthy character is a highly commendable trait of a person of faith, which shows the nobleness of his character.
When we are given a mandate we are to be able to convey the mandate correctly so that we can be a trusted person when given a mandate.
3. Be patient and give in
Patience is the ability to restrain oneself in the face of difficult situations, without complaining or showing a negative attitude.
Giving in is the act of giving others a chance, especially in conflict situations or when there is a struggle over interests.
Patience does not mean passivity or accepting all circumstances without effort, but the ability to act calmly, think clearly, and not rush into action. 
There are 3 patience: (patience in obeying Allah's religion, patience in avoiding Allah's prohibitions, patience). 
This attitude does not mean weakness or lack of conviction, but rather shows emotional maturity and a deeper understanding of the situation.
4. Not to damage others in terms of their property and human rights and honor.
A Muslim is the brother of another Muslim, so do not betray him, deceive him, or disrespect him. Every Muslim is forbidden his honor his property and his blood. It is enough to say that a person is ugly if he belittles his Muslim brother. Do not let us damage the honor of others or take their property and also their blood, meaning that it is forbidden to kill people of faith it is forbidden to kill.
5. Pay attention to each other and take care of the feelings of caring for others understand what they feel or what they experience and respond accordingly and try not to hurt or hurt other people's emotions because Muslims are like one man if his eyes hurt then he will also feel pain and if his head hurts then everything will also feel pain.
&gt; Alhamdulillah Zahra suka ringkasan yang saya bikin, dan Alhamdulillah Zahra bisa faham dan juga tahu penerapan dari point point tersebut, dan jangan lupa di praktikkan, 
Report: 
&gt; Alhamdulillah today Zahra enjoy banget ngajinya dan bisa mengikuti sampai akhir pengajian padahal sudah malam sekali, karena tadi saya minta ngajinya jam 9, karena saya ingin membuat ringkasan tentang materi 5 syarat kerukunan by photo, not just listen from me, but she have some note,
&gt; For today Zahra yang opening pengajian, Alhamdulillah dia menggunakan bahasanya sendiri dan  dia terlihat sangat lucu sekalii, proud of you bestii 🤍🤍
ᯓᡣ𐭩
Semoga alloh paring menjadi anak yang berbakti kepada kedua orang tua, sukses Dunia akhirot nya, cerdas, alim Dan faqih, mandiri, faham, dan kebarokahan ilmu yang bermanfaat, aamiin ya robbal alamin 🤲🤲🤲</t>
  </si>
  <si>
    <t>Bacaan Tilawati 6 halaman 22 (atas) 
&gt; Alhamdulilah,bacaan Dinda sudah baik. Sudah bisa membaca bacaan idhar wajib. Dan Dinda bisa membaca lebih baik kalo dia baca sendiri daripada membaca bareng gurunya. Great 👍👍👍
Murojaah
• Surat- Surat Pendek
-  Al Lahab
-  Al Kafirun
-  Al Maun
-  Al kautsar
-  An Nashr
-  Al Fatihah
&gt; Hafalan Dinda sudah baik,tapi kadang masih lupa awalannya. waktu disuruh baca surat al fatihah, Dinda malah baca doa iftitah😂😂. 
Hafalan baru Dinda itu surat Al Ma'un.
• Daily Doa
- Ketetapan Iman
- Masuk dan keluar rumah
- Berpakaian
- Berbuka Puasa 
- Pagi dan sore
&gt; Alhamdulilah,sudah hampir lancar semua, meskipun doa masuk rumah masih baca notes
Asmaul Husna 1-80
&gt; Alhamdulilah, Dinda sudah hampir lancar untuk hafalan asmaul husnanya. Mulai nomor 60an Dinda ada yang agak lupa. Amalsholih lebih sering di baca yaa
Review Tajwid Idhar Halqi
&gt; Dinda sudah faham dan tau bagaimana cara membaca tajwid idhar halqi. Tapi kalau disuruh mencari contohnya masih belum mau</t>
  </si>
  <si>
    <t>1. Baca tilawati 4 halaman 40
&gt; Alhamdulillah Gabriel bisa membaca dengan cukup baik tapi masih perlu diulangi
2. Menghafalkan S. AlAdiyat 1-11 (sudah lumayan hafal 1-4)
3. PR
- Membaca Tilawati 4 hal 40
- Menghafalkan S. AlAdiyat
Semoga Alloh paring kemudahan, kelancaran, kebarokahan dan ilmu yang bermanfaat, aamiin 🤲</t>
  </si>
  <si>
    <t>Tilawati 1 hal. 37
Alhamdulillah bacanya khodijah lancar seperti biasa, alhamdulillah juga mood khodijah sedang bagus 💗
Murojaah
- al-falaq
- al-ikhlas
- asmaul husna 1-20
Alhamdulillah mau mengikuti dengan mood yang baik 💗
Tepuk 5 BAB
Alhamdulillah sebagian sudah hafal, mungkin part yang sambung jamaah kadang khodijah nanya dulu 😄
Mengenal 5 syarat kerukunan
Bisa menangkap maksud dari 5 kerukunan poin 1,yaitu : berbicara yang baik. Bisa memberikan contoh bila bicara kepada ibu, bapak atau kakak. Dan juga bicara kepada teman. 
Alhamdulillah, always on your spirit pretty. Semoga Allah parking ilmu barokah dan menjadi anak yang sholehah 🥰💗💐</t>
  </si>
  <si>
    <t>Bacaan Al An'am 100-107
&gt; Bacaan Grazia sudah cukup baik. Untuk waqof masih banyak yang belum pas. Dan panjang pendeknya juga masih kurang.   Amalsholih banyakin nderes bareng mama ya Grazia♡
Murojaah
• Surat" Pendek
- Al Lahab
- An Nashr
- Al Kafirun
- An Nas
&gt; Alhamdulilah,Grazia sudah lancar hafalannya,tapi di surat Al Kafirun masih ngintip.Tapi bagus,sudah ⁹ okberusaha menghafal.Goodjob
• Doa- Doa
- Doa Ketetapan Iman
- Doa Ulntuk Kedua Orang Tua
- Doa Berpakaian
- Doa ketika ada angin kencang
- Doa ketika mendengar petir
&gt; Hafalan doa Grazia sudah bagus. Amalsholih bisa dipraktekkan,yaa.
Praktek Wudhu dan Sholat
- Untuk praktek wudhu Grazia membaca tata caranya dan saya yang tunjukkan gerakannya
- Untuk sholat Grazia mempraktekkan gerakan sholat.Gerakan sholat Grazia sudah benar. Good girl 👍👍
Semoga ilmu yang didapat hari ini bermanfaat dan barokah. Allah jadikan Grazia anak yang sholihah dan berakhlaqul karimah. Aamiiin</t>
  </si>
  <si>
    <t>*ICE BREAKING, TEPUK2, Nyanyi2, Berdo'a before ngaji*
*BACAAN*
Tilawati 1 Hal.10 ( she read until finish alkhamdulillah)
 *HAFALAN*
Asmaul husna 1-15
Alkhamdulillah liv ngaji vary nice, but when we do Ice breaking, like sing a song, she looks sleepy that's why she didn't have energy to sing loudly , because she always yawning, but that's fine
I hope next meeting she is excited...
I am sorry mb dara just send the report, because the last meeting with liv I was very sleepy then directly slept</t>
  </si>
  <si>
    <t>*BACAAN*
Tilawati 2 Hal.10 (menirukan setelah guru memberi contoh bacaannya)
*HAFALAN SURAT*
- Q.S. An-Nas 90
- Q.S. Al-Falaq 90
- Al-khlas 100
Tadi rencana mau belajar membaca surat baru, yaitu Q.S Al-Lahab, tetapi mungkin mas khairy belum mood jadi kita murojaah di surat sebelumnya. Insya Allah besok kita lanjutkan, Semoga mas khayri in a good mood..
Semoga Allah paring barokah.. Amiin..</t>
  </si>
  <si>
    <t>*Berdo'a Before Ngaji*
Minta Ilmu yang Bermanfaat 1 
Minta Ilham yang Baik 
Nabi Musa 
*HAFALAN SURAT*
Al-Falaq 100
An-Nashr 93
Al-Kafirun 93
Al-Ma’un 95
Quraisy 100
Al-Humazah 95
At-Takatsur 95
Al-Qari’ah 90
Al-‘Adiyat (karena ini hafalan baru, jadi saya minta mas rambo untuk membaca surat ini)
*BACAAN*
Q.S. Al- Imron ayt. 42-45 
( untuk pengoreksian hampir sama seperti sebelumnya, mas rambo kurang tepat dalam pembacaan fahah, dhommah, dan kasroh, jadi misal seharunya di baca "a" tp kliru "u". tetapi tadi pas bacaan kedua sudah banyak yg betul, mohon lebih teliti lagi ya mas rambo..
dan untuk hafalan baru nya, kita menuju ke HAFALAN SURAT AL-'ADIYAT dan DO'A KESABARAN, Jangan lupa di tulis ya mas ramboo..
Semoga Allah paring kelancaran dan kebarokahan dalam hafalan.. Amiinn..</t>
  </si>
  <si>
    <t>1. Review doa2 baru
doa menjenguk orang sakit
doa masuk pasar
doa masuk dan keluar masjid
2. baca tilawati 5 hal.16 (baris 1-4)
alhamdulillah kirana bisa mengikuti dan mengulang bacaan dengan lancar
amalsholih nderes lagi dirumah yaa
3. muroja'ah surat al qori'ah 
4. asma'ulhusna 1-70
5. doa penutup
alhamdulillah pngajian berjalan dengan lancar 
mohon maaf ngajinya agak telat 
semoga alloh paring kirana menjadi generus jama'ah yg alim, faqih, berakhlaq mulia, mandiri, faham jama'ah, barokah ilmunya, bahagia hidupnya dunia akhirot 
aamiiin</t>
  </si>
  <si>
    <t>1. hafalan doa masuk dan keluar masjid 
=&gt; alhamdulillah 90% hafal, 
2. muroja'ah surat2 pendek
3. tebak2an nama doa2 harian materi usia 6-9th
4. asma'ulhusna 1-70
5. menulis surat al-fatihah
alhamdulillah pengajian berjalan dengan lancar
semoga alloh paring kirana menjadi generus jama'ah yg alim, faqih, berakhlaq mulia, mandiri, faham jama'ah, barokah ilmunya, bahagia hidupnya dunia akhirot 
aamiiiin.....</t>
  </si>
  <si>
    <t>*TEPUK2, NYANYI*
*Berdo'a before ngaji*
- Mencari ilmu 1
- Minta ilham yg baik
- Nabi Musa ( she hasn't mastered yet )
*BACAAN*
Tilawati 1 Hal 11
I told her how to pronounce between "س" &amp;  ش"
But sometimes when she reads "س" she read by "د", that's little far 
We haven't murojaah do'a entering bathrom, because the time was over, liv focus on read س ش د many times, and sometimes she forget..</t>
  </si>
  <si>
    <t>1. Bacaan 
- baca surat Al Baqarah ayat 84-88 
&gt; He did well, but masih ada beberapa yang kurang pas bacanya, dari dengung, dan Dawud sering lupa di bagian qolqolah, 
2. Surat surat 
- membaca surat al fil, Al humazah dan Al ashr di Alquran 
&gt; He did well, but Soo faster,
3. Makna hadist 
- kitabushola page 10 the bottom one 
- hadist : membasuh kedua tangan sampai 3 Kali sebelum berwudhu karena bangun tidur, 
Here we discuss wudhu due to sleep, because sleep is one of the reasons for the invalidation of wudhu, so when we want to pray and have to make wudhu first, if we are awake, want to pray at dawn for example, then before we make wudhu, we should wash our hands first, as explained in this hadith, why? Because when we fall asleep we are in a state of unconsciousness, so we don't know where our hands are when we sleep, this is to maintain cleanliness before we do wudhu, maybe when we sleep without realizing we touch the genitals maybe, or if we sleep so much that we drool and we wipe with our hands or something else, so it is better for us to wash our hands first up to 3 times, after that we just do wudhu.
&gt; Alhamdulillah he did well, dan Dawud get the point in this hadist, 
&gt; Alhamdulillah Dawud mengerti dan insyaalloh faham, dan dia juga bisa membaca tulisannya, 
4. Review 
- 3 sukses Generus 
- 4 tali keimanan 
- 6 thobiat luhur 
&gt; I show Dawud some note, agar Dawud tidak lupa dan bisa menderes materinya saya suruh dia buat nulis di buku nya, 
ᯓᡣ𐭩Semoga alloh paring menjadi anak yang berbakti kepada kedua orang tua, sukses Dunia akhirot nya, cerdas, alim Dan faqih, mandiri, faham, dan kebarokahan ilmu yang bermanfaat, aamiin ya robbal alamin 🤲🤲🤲</t>
  </si>
  <si>
    <t>*Berdo'a Before Ngaji starting*
*BACAAN*
Q.S. Baqarah ayt. 44-50
*HAFALAN DO'A*
 Asmaul husna 1-89
Untuk kedua orang tua 100
Masuk dan Keluar Rumah 100
Memakai pakaian 100
Ketika bersin 100
Naik kendaraan 100
Ketika masuk pasar 100
Sujud Al-Qur'an ( di baca many times until mb nadeen hafal )
Ketika ada petir 100
*PEGON*
4 questions 
Menderes sedikit about tajwid : Iklab, Ikhfa' Haqiqi, Ghunnah Musyaddah
Semoga Allah paring mb nadeen menjadi anak yg sholihah, mandiri dan berakhlakhul karimah.. Amiinn..
see you mbak nadeen...</t>
  </si>
  <si>
    <t>Bacaan Surat Al An'am ayat 108-110
&gt; Bacaan Grazia sebenarnya sudah lancar,tapi setiap kali pertemuan itu beda",kadang Zia bacanya pas kadang kurang. Alhamdulilah di pertemuan ini, bacanya sudah lebih baik dari pertemuan sebelumnya. 
Murojaah Doa
- Doa Berpakaian
- Doa Masuk Rumah
- Doa minta kesabaran
- Doa ketika mendengar petir
- Doa ketika ada angin kencang
&gt; untuk doa ketika ada angin kencang, amalsholih lebih sering di deres lagi ya Graziaa
Murojaah Surat
- Al Kafirun
- An Nashr
- Al Kautsar 
&gt; Amalsholih surat Al Kafirun lebih sering dibaca yaa, soalnya waktu murojaah bareng Grazia masih ngintip". Tapi kalo yang kedua kalinya sudah bisa hafal.
Menulis
&gt; Grazia bisa menulis angka arab dengan baik.</t>
  </si>
  <si>
    <t>Bacaan Surat An Naml 64-76
&gt; Bacaan Dehan sudah much better, sudah berani mencoba menahan nafas saat baca. Bahkan sudah bisa mengoreksi bacaannya sendiri ketika ada yang salah. Dehan juga sudah mulai memperbaiki cara bacanya di tajwid nun sukun.Good. Untuk doa setelah baca al quran amalsholih dilancarkan lagi ya, Dehan.
Doa- Doa
- Doa masuk dan keluar rumah 
- Doa ketetapan iman
- Doa minta ilmu yang bermanfaat 
- Doa minta kesehatan badan
- Doa mohon kesabaran
- Doa Berpakaian
&gt; Alhamdulilah,Dehan sudah lancar hafalannya. Goodjob,Dehan
Murojaah Surat- Surat
- Al Kaafirun
- Al Maun
- An Nashr
- Al Humazah
- At Takatsur
- Al Qoriah
&gt; Untuk surat al humazah dan al kafirun, Dehan masih banyak yang lupa. Amalsholih banyak" menderes ya, Dehan. Alhamdulilah untuk surat" yang lain Dehan sudah bisa lancar
Makna K.Adillah halaman 32-34
&gt; Hadits ini berisi penjelasan tentang perintah nabi ketika tidak ada jamaah dan tidak ada imam. Insyaallah Dehan bisa memahami. Alhamdulilah, ketika Dehan summarize,Dehan bisa menjelaskan secara detail dan benar. 
Semoga ilmu yang didapat Dehan hari ini bisa bermanfaat untuk kehidupan sehari". Aamiin</t>
  </si>
  <si>
    <t>Doa pembuka 
Alhamdulillah lancar seperti biasa
Bacaan Q. S al-baqarah 103-105
Alhamdulillah bacaan hafiz lancar, sudah tepat berhentinya untuk mengambil nafas. Lebih sering Menderes dan diteliti selalu panjang pendeknya 🙌🏻
Doa sujud Al-quran
Lebih sering dibaca dan dideres lagi agar lebih hafal. 
New hafalan
(Al-Haqqoh : 1-12) 
Alhamdulillah sudah hafal sampai ayat 12, terus ditingkatkan untuk menghafal ayat berikutnya. 
Latihan menulis pegon dasar
Alhamdulillah sudah bisa, hanya perlu sedikit belajar dan teliti lagi. Untuk penulisan layar hafiz masih suka lupa, harusnya untuk layar (è) dituliskan diatas huruf pegon sebelumnya. But all has been good 👍🏻✨
Semoga Allah paring ilmu yang manfaat dan barokah, serta bisa menjadi anak yang sholeh. May Allah bless you always 🌷💗</t>
  </si>
  <si>
    <t>Doa-doa :
- doa pagi dan sore
-doa untuk kedua orang tua
-doa kebaikan dunia akhirat
Alhamdulillah lancar, good. 
Bacaan Q. S az-zukhruf : 61-89
Alhamdulillah bacaannya tami sudah lancar dan mampu mengoreksi kekeliruan yang dibacanya. 
Makna Q. S al-baqarah: 265-269
Mampu mengikuti untuk menuliskan materi yang disampaikan, dan mampu memahami maksud isi kandungan ayat tersebut. 
Semoga Allah paring ilmu yang manfaat dan barokah 🙌🏻✨</t>
  </si>
  <si>
    <t>1. Baca tilawati 4 halaman 40
&gt; Alhamdulillah Gabriel bisa membaca dengan cukup baik tapi masih perlu diulangi
2. Membaca doa doa harian
3. PR
- Membaca Tilawati 4 hal 40
- Menghafalkan S. AlAdiyat
Semoga Alloh paring kemudahan, kelancaran, kebarokahan dan ilmu yang bermanfaat, aamiin 🤲</t>
  </si>
  <si>
    <t>1. Membaca Asmaul Husna 1-99
&gt; chester bilang dia merasa hafal dengan lancar hanya sampai no. 40
2. Membaca bacaan sholat
3. Kewajiban sholat : Sholat adalah amalan pertama yang akan dihisab oleh Allah di hari kiamat.
&gt;  katanya chester hari ini tidak sholat, mohon amal solih untuk mengecek solat chester di rumah, karena sudah usia 10 tahun sudah waktunya di perintahkan sholat
4. Menghafal ulang Asmaul husna 41-50 
&gt; masih perlu di ancarkan lagi
Moga2 Allah paring chester dan anak-anak kami semua menjadi anak yang faham agamanya, berakhlaqul karimah dan mandiri... aaaminn</t>
  </si>
  <si>
    <t>Bacaan
Surat Attakwir 16-29
Tebak2an tajwid
Belajar pegon dg membaca teks turba
Murojaah doa2
-Doa kesabaran
- Doa ada angin kencang
-Asmaulhusna
-Doa sujud Qur'an
-Doa masuk pasar
-Doa Naik kendaraan
-Doa menjenguk orang sakit
-Doa Lailatul qadar
- Doa berlindung dari syirik
Makna jannah wannar 42-44
Report
Alhamdulillah Bacaan, tajwid, pegon cukup bagus, tapi untuk doa2 sebaiknya sering di deres. Untuk makna alhamdulillah tidak ada kendala. Semoga Alloh paring manfaat dan barokah</t>
  </si>
  <si>
    <t>Tilawati 6 halaman 22 bawah
&gt; Alhamdulilah,bacaan Dinda sudah lancar. Panjang pendeknya sudah pas, sudah bisa membaca bacaan idhar wajib. Bravo 👏👏 Next meeting baca halaman 23 yaa
Murojaah Surat
- An Nas
- Al Lahab
- Al Maun
- Al Kafirun 
&gt; Surat al kafirun amalsholih dilancarkan lagi yaa, untuk surat al Maun Dinda masih belum hafal,jadi masih repeat 
Murojaah Doa
- Doa masuk rumah
- Doa berbuka puasa
&gt; Alhamdulilah,Dinda sudah lancar hafalan doanya
Asmaul Husna 1-80
&gt; Hafalan asmaul husnanya Dinda sudah baik, tapi untuk di akhir" sekitar 60an dst Dinda agak lupa, jadi masih di bantu. Amalsholih sering dibaca ya,Dinda
Menulis Pegon
&gt; Karena Dinda hari ini kurang mood, jadi Dinda cuma mau menulis 1 kalimat saja. But it's fine. Tulisan Dinda sudah rapi, sudah sesuai. Great👍</t>
  </si>
  <si>
    <t>Doa pembuka
Alhamdulillah lancar, dan hari ini hafiz membaca dahulu lalu di repeat oleh mba nedha. 
Doa sujud Al-quran
Dideres terus ya hafiz agar mudah menghafalkannya. 
New hafalan (Al-Haqqoh : 1-14) 
Alhamdulillah hafiz sangat cepat dalam menambah ayat hafalannya, selalu dideres nggeh agar tidak lupa dengan hafalannya. 
Bacaan Q. S al-baqarah : 106-109
Alhamdulillah bacaannya baik, lebih rajin lagi untuk Menderes ketika dirumah. Agar lebih lancar dan tepat. 
Latihan pegon dasar
Alhamdulillah bisa mengikuti materi belajar pegon dengan baik. 
note: hafiz supaya on Cam terus ya ketika mengaji hehe 😄, kalau cameranya mati kan mba binggung ada hafiz atau tidak. 
Lancar barokah, semoga bisa menjadi anak yang sholeh dan membanggakan kedua orang tua 💗✨</t>
  </si>
  <si>
    <t>*Berdo'a sebelum ngaji*
*BACAAN*
Q.S. Al-Baqarah ayt. 46-49 
( tinggal di perbaiki madtobi'i nya ya mas rambo)
*HAFALAN DO'A*
Asmaul husna 1-45
Sebelum dan sesudah makan 100
untuk kedua orang tua 100
minum susu 100
Dzikir sesudah sholat 90 ( terkadang terbalik-balik)
Ketetapan iman 100
Pagi dan sore 100
Masuk dan keluar masjid 100
Memakai pakaian 100
Ketika berbuka puasa 100
*Menulis Do'a Mohon Kesabaran (sabagai Do'a Baru*)
kemudian di baca 3x
Semoga Allah paring manfaat dan barokah... Amiin ...</t>
  </si>
  <si>
    <t>Bacaan AlQuran surat Alhijr 21-25
&gt; Alhamdulillah Teteh membaca sendiri tanpa repeat, bacaannya lancar dan benar. 
Hafalan Murojaah Surat
- Annasa sd. AlZalzalah
- Hafalan kumpulan doa2 nabi
&gt; Alhamdulillah mau mengikuti dengan baik dan benar. 
Tajwid
Mencari Tajwid yang sudah di ajarkan
&gt; Alhamdulillah bisa mengikuti dengan baik
Lancar barokah Teteh, alhamdulillah hari ini bisa ngaji. Semoga Allah paring ilmu yang manfaat dan barokah 🥰💐💗</t>
  </si>
  <si>
    <t>*Berdo'a sebelum ngaji*
*BACAAN*
Tilawati 2 Hal.10
*HAFALAN*
Surat baru ( Al-Lahab ) di baca berulang2 pada ayt 1 dan alkhamdulillah lumayan hafal
*Terampil Menulis Arab*
untuk melatih jarinya mas khairy agar terbiasa menulis arab dan juga pengenalan huruf hijaiyyah, karena ada beberapa huruf yg mas khairy tau namanya tp gk tau cara nulisnya
Alkhamdulillah hari ini mas khairy ngajinya fokus... Tetap semangat yaa...</t>
  </si>
  <si>
    <t>*Berdo'a sebelum ngaji*
Minta Ilmu yang Bermanfaat 1 
Minta Ilham yang Baik 
Nabi Musa 
*BACAAN*
Q.S. Al-Imron ayt. 50-52
( next ayt 53-56 )
*HAFALAN*
An-Nas 100
An-Nashr 95
Al-Kafirun 95
Al-Ma'un 90
Al-Fill 100
Al-Qori'ah 90 ( ayat 5-7 masih terbalik2 dan ke skip )
Al-'Adiyat (mengulangi setelah guru, untuk pengenalan cara bacanya dan juga panjang pendeknya )
*Tajwid*
tbak2 an tajwid Madtobi'i dan Ghunnah musyaddah, alkhamdulillah mas rambo bisa menunjukkan cotohnya...
Tetap semangat ya mas rambo meski sambil nguap2 ...</t>
  </si>
  <si>
    <t>*Berdo'a sebelum ngaji*
Minta Ilmu yang Bermanfaat 1 
Minta Ilham yang Baik 
Nabi Musa 
*BACAAN*
Tilawati 2 Hal 10
alkhamdulillah lancar, Insya Allah sudah bisa lanjut halaman 11 ya )
*HAFALAN*
Asmaul husna 1-20
Ketika akan tidur dan bangun tidur 100
Ketika akan makan dan selesai makan 100
Kebaikan dunia dan akhirat 98
Untuk kedua orang tua 100
Masuk dan keluar WC 100
Masuk Rumah ( sudah hafal setengah, tapi sebelumnya Insya Allah mas khairy sudah hafal do'a ini dulu pas awal2 saya ngaji dg khairy, tp mungkin krn lama tidak d murojaah jd lupa mas khairynya )
Keluar rumah 100
Surat Al-Lahab ( otw ayt.2, sudah hampir menguasai, tp mungkin krn tadi di ulang2 terus jadi capek mas khairynya, oke Insya Allah next meeting kita murojaah lagi yaa )
See you tomorrow mas khairyy...... 
*Tajwid*
tbak2 an tajwid Madtobi'i dan Ghunnah musyaddah, alkhamdulillah mas rambo bisa menunjukkan cotohnya...
Tetap semangat ya mas rambo meski sambil nguap2 ...</t>
  </si>
  <si>
    <t>*ICE BREAKING, Berdo'a Before ngaji*
&gt; Minta Ilmu yang Bermanfaat 1 
&gt; Minta Ilham yang Baik 
&gt; Nabi Musa
*HAFALAN*
Asmaul Husna 1-15 ( sepertinya harus di tuntun terus ya, actually she knows until no.10 but 11 more she needs example like I should read then she follows me )
Do'a entering Bathroom ( she did it very well )
*BACAAN*
til.2 page 11
Sometimes she wrongs between ...
and for the last line, she doesn't want to read, and little confusing for her because there is not harokat on it..
Bye bye liv. see you next meeting..</t>
  </si>
  <si>
    <t>Bacaan
Ali imron 14-19
Alhamdulillah cukup lancar, amal sholih di tingkatkan ketelitiannya ya. Terutama harokatnya
Tebak2an tajwid
Alhamdulillah lebih baik dari minggu lalu🙂
Makna kitabusshola hal. 87
Alhamdulillah Irsan bisa mengikuti dg sangat baik dan tidak ada kendala
Report
Alhamdulillah pengajian berjalan dg lancar, PR nya nderes hafalan doa2, InsyaAllah saya check besok. Semoga Alloh paring manfaat dan barokah. Aamiiin 🤲</t>
  </si>
  <si>
    <t>Bacaan 
Surat Al infitor  ayat 1-19
👉Alhamdulillah bacaan semakin bagus
5 syarat kerukunan no.5 ( Be emphatetic) 
Alhamdulillah Abi bisa faham &amp;  mengerti topic ini 
Makna Jannah wannar 44
Tidak ada kendala
Report
Alhamdulillah pengajian berjalan dg lancar, Abi bisa mengikuti pengajian dg sangat baik. Boleh dong pak syahrul kapan2 share ke kami bagaimana mendidik anak- anak supaya ngajinya tertib, lancar, anak- anak juga penurut nggak neko-neko😊semoga Alloh paring manfaat dan barokah. Aamiiin🤲</t>
  </si>
  <si>
    <t>A. Bacaan Tilawati 1 halaman 38
• Hari ini alkhamdulillah lancar sekali. Khodijah makin hari makin semangat dan moodnya bagus buat ngaji.
B. Murajaah
Doa meminta ilham yang baik
Doa mencari ilmu yang bermanfaat
Doa pagi dan sore
Doa minta ketetapan iman
Doa untuk kedua orang tua
Doa kebaikan dunia dan akhirot
Doa sebelum dan sesudah makan
Doa sebelum dan sesudah tidur
Asmaul Husna 1-20
C. Menulis angka arab 1-15
•NOTE•
• Khodijah semangat banget hari ini allhamdulillah. Mau nulis 2 kali tapi dijeda sama baca tilawati. Dan mau belajar lebih buat memahami nulis angka arab. Walaupun belum hafal tapi at least she wants to learn🥰
• Khodijah juga nunjukin hasil gambarannya dengan penuh excited🫶🏻 Walaupun tadi ngajinya telat dan khodijah harus nungguin mb Erma tapi she was very happy</t>
  </si>
  <si>
    <t>A. Bacaan Tilawati 1 halaman 39
• Amalsholeh next meeting diulangi lagi biar lebih lancar
B. Murajaah
Asmaul Husna 1-20
Surat Al Fatihah
Surat An Naas
Surat Al Falaq
Surat Al Ikhlas
• Al Fatihah dan An Naas insyaallah sudah jafal tapi menyebutan kalimatnya masih kurang sesuai / jelas😇
C. Praktek Sholat
• Khodijah kurang semangat buat praktek jadi ga sampek selesai terus udah duduk. Mungkin kecapek an. Semoga next time bisa praktek lagi🥰
•NOTE•
Ngajinya hari ini nggk terlalu lama, kyaknya khodijah capek. Dan tadi kurang fokus karena khodijah ngaji di kamarnya Zahra dan main game katanya “suara game nya too loud”😂</t>
  </si>
  <si>
    <t>*Berdo'a sebelum ngaji*
&gt; Minta Ilmu yang Bermanfaat 1 
&gt; Minta Ilham yang Baik 
&gt; Nabi Musa
*HAFALAN DO'A*
Asmaul Husna 1-45
Ketika akan tidur dan bangun tidru 100
kebaikan dunia dan akhirat 100
masuk dan kelar WC 100
sebelum dan sesudah wudhu 100
Dzikir sesudah sholat 95
Masuk dan keluar rumah 98
ketika berbuka puasa 100
Mohon kesabaran (read 3x)
*BACAAN*
Q.S. Al-Imron 53-56
*KEILMUAN*
Menulis Rukun iman no.3 ( nama-nama kitab )
Alkhamdulillah pengajian hari ini berjalan dengan baik, mas rambo bacaann dan hafalannya juga lancar.. 
Semoga Allah paring barokah. Amiin..</t>
  </si>
  <si>
    <t>*Berdo'a sebelum ngaji*
Do'a minta ilham yang baik
Do'a Nabi Musa
*BACAAN*
Tilawati 2 Hal.11 (  karena halaman baru jadi menggunakan metode guru membaca murid menirukan untuk pengenalan huruf, dan setelah itu saya minta mas khairy untuk membaca 2 baris, meskipun ada beberapa huruf yg mas khairy belum tau cara bacanya )
*HAFALAN*
Asmaul Husna 1-21 ( no.21 sebagai tambahan agar hafalan asmaul husna nya bertambah )
Do'a Berpakaian 95
Do'a sebelum dan sesudah tidur 100
Surat Al-Lahab ayt.1-2 ( untuk ayat 1 Insya Allah sudah hafal 95%, tinggal menambahi ayat 2 )
*KEILMUAN*
mention 5 bab
Alkhamdulillah ngajinya mas khairy fokus hari ini, meskipun sempat mondar mandir tp alkhamdulillah tetap mau mengikuti instruksi saya dengan sedikit paksaan..
semoga Allah paring barokah... AMiin..</t>
  </si>
  <si>
    <t>*BACAAN*
Tilawati 2 Hal 10
*HAFALAN*
Al-Fatihah
An-Nas
Falaq
Al-Ikhlas</t>
  </si>
  <si>
    <t>-	BACAAN : Q.S. AL-Imron
-	HAFALAN :
Mix (Surat&amp;Do’a yg belum dihafal)
-	TATA KRAMA/BAB LAKI-LAKI</t>
  </si>
  <si>
    <t>-	BACAAN : Q.S. AL-Imron
-	HAFALAN :
1.	Al-Fatihah
2.	An-Nas 
3.	Al-Falaq
4.	Al-Ikhlas
5.	Al-Lahab
6.	An-Nashr
7.	Al-Kafirun
8.	Al-Kautsar
9.	Al-Ma’un
10.	 Quraisy
11.	 Al-Fill
12.	 Al-Humazah
13.	 Al-‘Ashr
14.	 At-Takatsur
15.	 Al-Qari’ah
16.	 Al-‘Adiyat</t>
  </si>
  <si>
    <t>-	BACAAN : Til.2 Hal. 10
-	HAFALAN :
1.	Al-Fatihah
2.	An-Nas 
3.	Al-Falaq
4.	Al-Ikhlas
-	29 KARAKTER</t>
  </si>
  <si>
    <t>-	BACAAN : Q.S. AL-Imron
-	HAFALAN :
1.	   Asmaul Husna ( 1 – 55 ) 
2.	Ketika Akan Tidur dan Bangun Tidur
3.	Ketika Akan Makan dan Selesai Makan
4.	Kebaikan Dunia dan Akhirat
5.	Untuk Kedua Orang Tua
6.	Masuk dan Keluar WC
7.	Sebelum dan Sesudah Wudhu
8.	Dzikir sesudah Sholat
9.	 Ketetapan Iman
10.	 Minta Ilmu yang Bermanfaat 1 (ilman)
11.	 Minta Imu yang Bermanfaat 2 (Allohumman’ fakni)
12.	 Minta Ilham yang Baik (alhimni)
13.	 Nabi Musa (Robisrohli)
14.	Masuk dan Keluar Rumah
15.	 Pagi dan Sore
16.	 Masuk dan Keluar Masjid
17.	Memakai Pakaian
18.	 Ketika Berbuka Puasa
19.	 Ketika ada petir
20.	 Mohon Kesabaran
-	29 KARAKTER</t>
  </si>
  <si>
    <t>1. Baca tilawati 4 halaman 40
&gt; Alhamdulillah Gabriel bisa membaca dengan baik dan lanjut ke halaman 41
2. Membaca surat-surat pendek (AlAdiyat - Annas)
3. PR
- Membaca Tilawati 4 hal 41
- Menghafalkan S. AlAdiyat
Semoga Alloh paring kemudahan, kelancaran, kebarokahan dan ilmu yang bermanfaat, aamiin 🤲</t>
  </si>
  <si>
    <t>Bacaan Surat Al An'am ayat 111-113
&gt; Alhamdulilah,hari ini Grazia happy, bacaannya pun juga bagus. Goodjob. Grazia juga mau membaca doa setelah baca al quran, meskipun ada beberapa yang kurang.
Murojaah Doa
- Doa Berpakaian
- Doa Masuk Rumah
- Doa minta kesabaran
- Doa ketika mendengar petir
- Doa ketika ada angin kencang
&gt; untuk doa ketika ada angin kencang, amalsholih lebih sering di deres lagi ya Graziaa
Murojaah Surat
- Al Kafirun
- An Nashr
- Al Lahab
- Al Kautsar 
&gt; Amalsholih surat Al Kafirun lebih sering dibaca yaa, soalnya waktu murojaah bareng Grazia masih ngintip". Tapi kalo yang kedua kalinya sudah bisa hafal.
- Rukun Iman
- Rukun Islam
- 4 tali keimanan
- 6 thobiat luhur
&gt; Alhamdulilah,Grazia sudah hafal di setiap poinnya
- menulis 5 bab dan pengertiannya
&gt; Grazia masih bingung dengan pengertian setiap poinnya jadi Grazia menulis setiap poin dengan bahasa inggris dan bahasa indonesia beserta pengertiannya</t>
  </si>
  <si>
    <t>Tilawati 3 Halaman 18
&gt; Abell baru pertama kali ini baca di halaman 18, Alhamdulilah sudah baik, tinggal memperbanyak nderes saja,biar makin lancar. Good^^
Murojaah
- Doa Ketetapan Iman
- Doa Mencari ilmu
- Doa pagi dan sore
- Doa berbuka puasa
- Doa keluar rumah
- Doa masuk rumah
- Doa berpakaian
&gt; Alhamdulilah,hafalan doa Abell sudah lancar. Untuk doa masuk rumah masih baru,jadi masih repeat.
- Surat Al Fatihah
- Surat An Nashr
- Surat al Lahab
- Surat Al Kafirun
- Surat Al Fiil
- Surat Al Kautsar 
- Surat Al Ma'un
&gt; Abell hafalan suratnya sudah lancar. Great job^^</t>
  </si>
  <si>
    <t>Tilawati 1 hal. 40
Alhamdulillah khodijah do it well, semangat terus yaa menderesnya. 
Doa-doa :
Doa minta ilham yang baik
Doa mencari ilmu yang manfaat
Asmaul husna 1-20
Alhamdulillah untuk doa-doa khodijah mau mengikuti dengan baik, semoga di rumah selalu dideres ya agar khodijah hafal. 
Asmaul husna khodijah lumayan hafal sebagian, good. 
Cause ngaji bareng Cheryl jadi keasikan untuk ngambar bareng, materinya kurang tidak sesuai dengan targetnya 😅
Alhamdulillah, semoga Allah paring ilmu yang manfaat dan barokah pretty 😍💗</t>
  </si>
  <si>
    <t>Tilawati 1 hal. 15
Bacaannya next meeting masih sama ya halamannya, karena hari ini Cheryl lagi mood untuk menulis dan menggambar, sehingga tidak membaca tilawati today. 
Murojaah Q. S an-nas
Alhamdulillah sudah hafal, but lebih teliti. Sering dideres dirumah ya pretty. 
Doa-doa :
Pagi dan sore
Kedua orang tua
Kebaikan dunia dan akhirat
Alhamdulillah mau mengikuti dengan baik, sebagian sudah dihafal Cheryl. Lebih sering dipraktekkan ketika dirumah ya doanya. 
Menulis huruf hijaiyah ا-خ
Alhamdulillah mau menulis cherylnya, walau masih harus belajar lagi dan terus dibiasakan. But has been good pretty. 
Untuk materi etiquette today tidak tersampaikan, because of ngajinya today bareng khodijah jadi mereka asik untuk menggambar dan telling story. But it's okey, we will learn in another day 🌷
Semangat terus pretty, may Allah bless you 😍💗</t>
  </si>
  <si>
    <t>1. Review doa2 hafalan
Doa masuk masjid ✔️
Doa keluar masjis✔️
Doa masuk pasar✔️
Doa menjenguk orang sakit✔️
2. Bacaan tilawati 5 hal.16 
Alhamdulillah kirana bisa mengikuti dan mengulang bacaan dengan sangat baik
3. Muroja'ah surat al qori'ah 
Ayat 1-5 sudah hafal
Ayat 6-11 masih proses menghafal 💪😇
4. Asma'ulhusna 1-70
80% hafal, selebihnya masih suka lupa2 
5. Doa penutup
Alhamdulillah pengajian berjalan dengan lancar, dan kirana sangat semangat ngajinya 😇👏👏
Semoga alloh paring kefahaman yg bermanfaat dan barokah
Aamiiiin</t>
  </si>
  <si>
    <t>1. Bacaan al qur'an surat al an'am ayat 114-119
Alhamdulillah lancar, tetap harus nderes lagi dirumah terutama panjang pendeknya dan waqof nya yaa
2. Muroja'ah surat2 pendek
Al fatihah 
An naas 
Al falaq
Al ikhlas
Al ashr
Al kautsar
An nashr
Al kafirun 85%
Al lahab 80%
3. Asma'ulhusna 1-50
Alhamdulillah 95% hafal
4. Review doa2 harian 
Materi usia 6-8th 
5. Doa2 sholat 
Doa mau dan sesudah wudhu
Dzikir setelah sholat
=&gt; secara keseluruhan 90% hafal 👏
6. Review 5 bab dan pengertiannya 
Alhamdulillah pengajian berjalan dengan lancar, grazia terlihat sangat semangat dan senang 😇❤️
Semoga alloh paring kefahaman yg bermanfaat dan barokah 
Aamiiin</t>
  </si>
  <si>
    <t>1. Review hafalan doa2
Doa masuk masjid✔️
Doa keluar masjid✔️
Doa masuk pasar✔️
Doa menjenguk orang sakit ✔️
2. Bacaan tilawati 5 hal.17 (1-4)
Alhamdulillah kirana bisa mengikuti dan mengulang bacaan dengan baik, 
3. Muroja'ah surat at takatsur dan al qori'ah 
4. Asma'ulhusna 1-70
5. Doa penutup 
Alhamdulillah pengajian berjalan dengan lancar
Semoga alloh paring ilmu yg bermanfaat dan barokah 
Aamiiin</t>
  </si>
  <si>
    <t>Cheryl izin ada acara keluarga</t>
  </si>
  <si>
    <t>1. Baca tilawati 4 
- page 18 ( all line ) 
- page 19 ( all line ) 
&gt; Woaaa, she did well, jubilee membaca sendiri dengan lancar, Alplous jubilee 👏👏
2. 5 syarat kerukunan 
- watch a vidio ( sing a song speak well or sillent ) 
https://youtu.be/kuKyZWS9mag?feature=shared
- penjelasan mengenai 5 syarat kerukunan 
Nusa and rara tell us for speak well or sillent. We should speak well, to whom? To everyone ( like your parents, mama and papa, then your family, grand pa, and grand ma, to aunty and uncle, then your cousin, your sister and brother, your friend at the school, and your teacher, like mba Artha and mba Wulan, etc. if we can't speak well be sillent, why? Because if we say something bad it can be hurtful to other, so that's why, we should guarding speech, and on our shoulders are 2 angels, named Rokib and atid. Rokib it is records the good thing we do, if we do good things, he will take a note of it. Same with atid he records the bad thing we do, maybe like lie, don't let us lie because alloh is not pleased with those who lie, but Alloh is pleased with those who tell the truth
&gt; Saya belum yakin jubilee mengerti semua, but she said get 
1. We should speak well 
2. Don't lie 
3. There is 2 angels on our should which record our deed
4. Alloh is pleased with those who tell the truth. 
3. BCM
- jubilee telling story ( If she ever lied to mom ) 
- drawing coloring book 
- make a heart from paper ( haven't finish )
ᯓᡣ𐭩
Fighting jubilee, Semoga alloh paring menjadi anak yang berbakti kepada kedua orang tua, sukses Dunia akhirot nya, cerdas, alim Dan faqih, mandiri, faham, dan kebarokahan ilmu yang bermanfaat, aamiin ya robbal alamin 🤲🤲🤲</t>
  </si>
  <si>
    <t>- Bacaan
&gt; Tilawati 5 hal 20
-Hafalan
&gt; Surat attakasur ayat 1-2</t>
  </si>
  <si>
    <t>- Bacaan
&gt; Tilawati 5 hal 20
-Hafalan
&gt; Surat attakasur ayat 3-4</t>
  </si>
  <si>
    <t>Tilawati 3 halaman 23 (1&amp;2)
&gt; Di halaman ini masih berisi idhar wajib, Alhamdulilah meskipun baru pertama kali baca,Dinda udh bagus cara bacanya. Untuk panjang dan pendeknya juga udh sesuai.
Murojaah
- Surat An Nashr
- Surat Al Lahab
- Surat Al Ma'un
- Surat Al Kafirun
- Surat Al Kautsar
&gt; Alhamdulilah, hafalan surat Dinda sudah bagus. Great
- Doa ketetapan iman
- Doa masuk dan keluar rumah
- Doa berpakaian
- Doa berbuka puasa
&gt; Hafalan Dinda sudah bagus, amalsholih untuk diterapkan in daily life ya
Hari ini Dinda kurang mood ngaji, tapi Alhamdulilah Dinda mau membaca dengan baik. 
Semoga ilmu yang didapat Dinda bisa bermanfaat dan barokah. Aamiiin</t>
  </si>
  <si>
    <t>1. Bacaan surat As Syuro ayat 32-53
2. Makna Al Qur'an surat Al Baqarah ayat 253-255
Alhamdulillah pengajian berjalan dengan baik, tami bacaannya lancar seperti biasa, tapi ada kesalahan sedikit pada panjang pendeknya
Amal sholih diperbanyak lagi nderesnya dirumah
Untuk makna berjalan dg baik tami bisa menerangkan kembali dg lancar</t>
  </si>
  <si>
    <t>1. Bacaan surat Az Zukhruf ayat 11-33
2. Makna Al Qur'an surat Al Baqarah ayat 256-259
Alhamdulillah pengajian berjalan dg lancar tami bisa mengikuti pengajian dg sangat baik
Amal sholih diperbanyak lg nderesnya dirumah</t>
  </si>
  <si>
    <t>1. Bacaan surat Az Zukhruf ayat 34-60
2. Makna Al Qur'an surat Al Baqarah ayat 260-264
Untuk sesi pengajian hari ini Alhamdulillah tami bisa mengikuti dengan sangat baik, 
Untuk bacaan Alhamdulillah baik, hanya ada kesalahan kecil seperti salah harokat saja
Dan materi makna Alhamdulillah tami bisa mengikuti dengan sangat baik dan bisa memahaminya dg baik</t>
  </si>
  <si>
    <t>1. Bacaan surat Ad Dukhon ayat 1-39
2. Makna Al Qur'an surat Al Baqarah ayat 270-272
3. Materi 5 syarat kerukunan 
Alhamdulillah pengajian berjalan dengan lancar, untuk bacaan tami juga Alhamdulillah bagus dan lancar, hanya sedikit kesalahan baca hari ini dan Alhamdulillah tami menyadari kesalahan dan bisa langsung mengoreksinya 
Materi makna Al Qur'an juga berjalan dengan lancar, meskipun target belum bisa terpenuhi tapi tami bisa memahami dg baik
Amal sholih tamu dilanjutkan nderesnya dirumah ya</t>
  </si>
  <si>
    <t>1. Bacaan surat Al Isro' ayat 105- Al Kahfi ayat 15
Pengajian berjalan dengan lancar hari ini bunda, tapi mohon maaf hari ini cuma bisa materi bavaan Karena mas dylan lg ada dirumah temannya dan tidak bawa al Qur'an makna</t>
  </si>
  <si>
    <t>1. Bacaan surat Al Baqarah ayat 
28-45
2. Hafalan dalil mengamal
Alhamdulillah pengajian hari ini berjalan dg tertib dan lancar, dylan bacaan juga Alhamdulillah cukup lancar, tapi masih ada hal yang perlu diperbaiki seperti panjang pendeknya
Untuk dalil mengamal dylan masih perlu nderes lagi dirumah</t>
  </si>
  <si>
    <t>1. Bacaan surat Al Kahfi ayat 46-61
2. Makna Al Qur'an surat Al Baqarah ayat 173
Alhamdulillah pengajian hari ini berjalan dengan baik dan lancar, dylan bisa mengikuti pengajian dg baik baik materi bacaan dan maknanya 
Untuk materi makna al Qur'an Kurang bisa maksimal dikarenakan waktu yang terbatas</t>
  </si>
  <si>
    <t>1. Bacaan surat Al Kahfi ayat 62-83
2. Riview hafalan dalil mengaji dan mengamal
Alhamdulillah pengajian hari ini berjalan dg baik, 
Bacaan dylan juga Alhamdulillah lancar hari ini,
Untuk materi hafalan dalil juga sudah hafal
Amal sholih dylan diperbanyak lagi nderesnya dirumah</t>
  </si>
  <si>
    <t>1. Bacaan surat Al Kahfi ayat 35-45
2. Makna Al Qur'an surat Al Kahfi ayat 35-41
Alhamdulillah pengajian berjalan dengan lancar hari ini, tapi mohon maaf ibu,materi makna belum bisa selesai sesuai target ajar dikarenakan dewan guru sakit perut.
Amal sholih jourdan diperbanyak lg nderesnya dirumah, dimanfaatkan waktu longgarnya dengan baik</t>
  </si>
  <si>
    <t>Izin ada acara keluarga</t>
  </si>
  <si>
    <t>*tadi tidak ada tepuk2, karena tiba2 liv minta di ajarin How to make a half of heart, ( she saw mb wulan when ngaji with jubile ) then directly run to take the paper and gunting, so we learn how to make it, she really focus on it ( I'm sorry mb dara, because there was no bacaan )
*while she do it, I ask her to murojaah asmaul husna 1-20, she knows until 1-25, but for 16 more she needs guidance, but sometimes she fluent until 20
*murojaah Do'a entering bathroom, alkhamdulillah she fluent, perhaps next meeting she can memorize go out of bathroom..
see you next week liv.. have a nice weekend..</t>
  </si>
  <si>
    <t>izin, mau ke bandung acara keluarga</t>
  </si>
  <si>
    <t>Bacaan Surat An Naml ayat 77- 88
&gt; Alhamdulilah,bacaan Dehan sudah mulai bagus panjang pendek dan tajwidnya juga sudah mulai benar. 
Murojaah Doa
- Doa pagi dan sore
- Doa untuk kedua orang tua
- Doa Masuk dan Keluar rumah
- Doa minta kesehatan
- Doa minta kesabaran
- Doa mencari ilmu yang bermanfaat
- Doa raja istighfar
- Doa pengayoman
&gt; Alhamdulilah, hafalan Dehan sudah lancar . Di akhir pengajian Dehan juga sudah membaca doa pengayoman dengan baik. amalsholih diterapkan in daily life yaa
Murojaah Surat Pendek
- Surat Al Kautsar
- Surat Al Fiil 
- Surat Al Humazah
- Surat Al Ashr 
- Surat Al Ma'un
- Surat At Takatsur
- Surat Al qori'ah
&gt; Alhamdulilah,sudah lancar. Amalsholih surat al qori'ah dan al humazah lebih sering dibaca yaa,biar makin lancar
- Asmaul Husna 1-65
&gt; Dehan sering lupa setelah asmaul husna nomor 20. Tapi setelah di ingatkan,Dehan lancar menghafalnya. Dan di tengah Dehan membaca gurunya agak kehilangan fokus jadi ada sedikit kesalahan,tapi langsung bisa kondusif kembali.I'm so sorry.</t>
  </si>
  <si>
    <t>Tilawati 6 page 23 (1&amp;2)
&gt; Alhamdulilah,bacaan Dinda sudah lancar. Bravo. Insyaallah next meeting lanjut kebaris berikutnya.
Murojaah
• Surat Pendek
- Al Kafirun
- Al Ma'un
- Al Ashr
&gt; Hari ini Dinda dapat hafalan surat baru. Surat al Ashr dan al ma'un. Untuk surat yang lain sudah lancar. Great👍
• Doa- Doa
- Dzikir sesudah sholat
- Doa Pagi dan sore
- Doa raja istighfar
- Doa Ketetapan Iman
- Doa berpakaian
- Doa berbuka puasa
- Doa masuk dan keluar rumah
&gt; Alhamdulilah hafalan doanya Dinda sudah lancar. Amalsholih diterapkan in daily lifenya yaa
Review tajwid Idhar Halqi
&gt; Dinda sudah bisa menjelaskan pengertian dari tajwid idhar halqi.Good. Tapi sayangnya pas ada perintah menyebutkan contohnya tidak mau.</t>
  </si>
  <si>
    <t>Makna K. adilah Halaman 34,35
• Walaupun cuma dapet 2 hadist tapi alkhamdulillah Dehan bisa memahami materi dengan sangat baik. Bisa give summary dengan lengkap. Semisal penjelasan pertama belum paham Dehan bilang kalau belum paham jadi bisa diulangi jelasin lagi🥰
• Semoga Allah paring kepahaman kelancaran dan barokah</t>
  </si>
  <si>
    <t>Zahra izin 28-30 November ada acara “Happy thankgiving” Jadi banyak tamu dateng ke rumah.</t>
  </si>
  <si>
    <t>Khodijah izin 29-30 November ada acara “Happy thankgiving” Jadi banyak tamu dateng ke rumah.</t>
  </si>
  <si>
    <t>December 1, 2024 1:47 am</t>
  </si>
  <si>
    <t>1. Opening, nasehat to syukur to Allah, perantara agama, and to herself krn mau made time for ngaji. And I asked what made her feel blessed, she answered, she could do ice skating with her friends yesterday, Alhamdulillah.
She said also sholat for 3 times Alhamdulillah. 2 more solat remain.
2. Baca Tilawati 3 halaman 18, perlu di ulang2 supaya lancar.
3. Hafalan surat
An Naas, Al Falaq, Al ikhlas, Al Kautsar 
(Minggu depan bisa 80% dari 4 surat2 pendek ini)
Mohon di support untuk diulang2 dirumah ya Tante Heidi and pak Fajar.
4. Doa after read Qur'an by Erma, may Allah make our tongue easy to read Qur'an, may Allah open our heart to understand about it. Aamiin.
NB: mohon bantu untuk ngingetin Qalesya buka Tilawati dan baca Tilawati nya diluar wkt ngaji nya bareng erma ya Tante, krn masuk di kalimat yg panjang2, nafas nya blm terbiasa, dgn di ulang2 semoga bisa lancar faseh, and jadi bahan utk bounding jg ke Qalesya. Semoga lancar barokah ❤️</t>
  </si>
  <si>
    <t>December 1, 2024 12:15 pm</t>
  </si>
  <si>
    <t>Bacaan Surat Al An'am 114-118
&gt; Alhamdulillah, bacaan Grazia sudah bagus. Ternyata Grazia bisa baca dengan panjang pendek yang pas itu kalau ditunjuk pakai jari atau pensil. Dan Grazia mau baca 5 ayat, that' s so cool, Grazie👏👏
Murojaah 
• Doa ketika ada petir
• Doa ketika ada angin kencang
• Doa keluar dan masuk rumah
• Doa raja istighfar
• Doa ketetapan iman 
&gt; Alhamdulilah, hafalan Grazia lancar, doa" yang baru juga sudah mulai hafal.
• Surat Al Kautsar
• Surat al lahab
• Surat An Nashr
• Surat Al Kafirun
&gt; hafalan Grazia sudah lancar. Goodjob
Praktek wudhu
&gt; Alhamdulilah, Grazia sudah bisa mempraktekkan gerakan wudhu beserta doanya dengan baik. Great 😃</t>
  </si>
  <si>
    <t>December 1, 2024 1:54 pm</t>
  </si>
  <si>
    <t>1. Asmaul Husna 
- murajaah Asmaul Husna 
&gt; Alhamdulillah he did well, chester hafal sampai 40 dengan baik, 41-45 masih agak agak lupa, dan perlu dipancing 
2. Baca tilawati 
- tilawati 5 page 4 ( 3 line ) 
&gt; Chester Alhamdulillah lancar baca tilawati nya, jadi bisa lanjut ke page 5 
3. Write 
- write matery about halal dan harom, 
&gt; Alhamdulillah chester get it, dia mengerti dan bisa memberikan contoh dengan bahasanya sendiri, 
4. Reading and memorize 
- slide tentang bacaan ketika sholat, 
&gt; Chester hanya mendengarkan saya menjelaskan bacaan disetiap gerakannya, dia tidak mau membaca dan murajaah tentang bacaan ketika sholat, mungkin Chester bisa baca sering sering materinya, sehingga bisa hafal dengan sendirinya, 
Report: 
&gt; Alhamdulillah for today Chester bisa mengikuti pengajian dengan baik, 
&gt; Juga diselingi beberapa BCM, like sing a song, play piano with many song. Show all koleksi pedang dari kertasnya, ( banyak buanget, ) telling story about " roti rumah jahe " i think he is enjoy selama mengaji, mungkin durasi mengaji dan bermainnya masih banyak mainnya, kadang agak bingung balikin fokusnya chester, tapi ada pak Emil, mamanya chester, Kaka bibi yang support, i am so grateful, Alhamdulillahi jazakillahu khoiro all, Semoga alloh paring menjadi anak yang berbakti kepada kedua orang tua, sukses Dunia akhirot nya, cerdas, alim Dan faqih, mandiri, faham, dan kebarokahan ilmu yang bermanfaat, aamiin ya robbal alamin 🤲🤲🤲</t>
  </si>
  <si>
    <t>December 2, 2024 2:29 am</t>
  </si>
  <si>
    <t>1. Baca tilawati 4 halaman 41
&gt; Alhamdulillah Gabriel bisa membaca dengan cukup baik tapi masih perlu diulang
2. Menulis angka Hijayah
3. PR
- Membaca Tilawati 4 hal 41
- Menghafalkan S. AlAdiyat
Semoga Alloh paring kemudahan, kelancaran, kebarokahan dan ilmu yang bermanfaat, aamiin 🤲</t>
  </si>
  <si>
    <t>December 2, 2024 7:27 am</t>
  </si>
  <si>
    <t>*BACAAN*
- Q.S At-Takwir 1-29 ( masih stay di surat ini ya, karena di ayat2 awal dr 1-15 an masih banyak yg salah, tp klo 16 ke atas lumayan lancar, panjang pendeknya mohon d perhatikan lagi yaa )
- Tilawati 2 Hal. 31-32 ( bisa naik ke halaman selanjutnya )
*HAFALAN*
Murojaah Dalil2 5 BAB ( Mengaji, mengamal, Membela, Sambung jama'ah, Tho'at ) agak lupa2 ingat
Belajar Membaca Do'a ASAD
*MAKNA*
Q.S. 'Abasa 1-40 ( untuk ayat 41-42 besok d lanjut dg mb nedha )
*PR*
Menulis Do'a minum Susu ( Sudah saya kirim di nomor fitri, amal sholih di tulis kemudian dihafalkan ya )
Alkhamdulillah pengajian berjalan dengan baik, untuk Bacaannya selain Al-Qur'an memang kita tambahi Bacaan Tilawati, bukan maksud turun ke Tilawati, tp untuk membantu kelancaran fitri dalam bacaan terutama dalam panjang pendeknya..
selalu semangat mengaji ya fitri, klo ada yg mau di tanyakan silahkan aja tanya k mbak rika atau mb nedha...
semoga Allah paring manfaat dan lancar barokah.. Amiin...</t>
  </si>
  <si>
    <t>December 2, 2024 12:02 pm</t>
  </si>
  <si>
    <t>Bacaan Surat An Naml: 89- Al Qoshos:5
&gt; Alhamdulilah, bacaan Dehan sudah semakin baik. Tapi amalsholih untuk tetap banyak menderesnya. Dan lebih diperhatikan lagi tajwid nunsukunnya, beberapa ada yang dengungnya kurang. 
Murojaah Surat
- Al Quraisy
- At Takatsur
- Al Humazah
- Al Ashr
- Al Fiil
&gt; untuk surat Al quraisy Dehan banyak yang lupa. Untuk surat yang lain alhamdulilah sudah lancar 
Doa- Doa
- Doa masuk masjid
- Doa masuk dan keluar rumah
- Doa berpakaian
- Doa raja istighfar 
- Doa minta kesehatan
- Doa minta kesabaran
&gt; untuk doa berpakaian Dehan masih ada yang lupa. Amalsholih untuk diterapkan in daily life ya. Alhamdulilah,doa yang lain sudah lancar.
Asmaul Husna 1-65
&gt; untuk asmaul husna mulai nomor 21 dst Dehan  ada yang lupa. Tapi kalau diingatkan, alhamdulilah sudah bisa lancar. Untuk nomor 61-65 hafalan baru ya, Dehan. Amalsholih sering dibaca.
Makna K. Adillah 35-36
&gt; Insyaallah, Dehan faham dengan materinya yang berisi tentang kewajiban seseorang mendengarkan imam bagaimanapun keadaannya . Alhamdulilah Dehan bisa menyampaikan summarize dengan baik dan lengkap</t>
  </si>
  <si>
    <t>December 2, 2024 2:46 pm</t>
  </si>
  <si>
    <t>- Bacaan 
&gt;Tilawati 5 hal 20 
(Alhamdulillah bacaan lancar)
- hafalan 
&gt; Surat attakasur ayat 1-7(PR ayat 8)
&gt; Asmaul-husna 1-60
&gt; Bacaan tahyat dan solawat 
&gt; Doa minta surga
&gt; Doa berlindung dari amal jelek</t>
  </si>
  <si>
    <t>December 2, 2024 2:49 pm</t>
  </si>
  <si>
    <t>- Bacaan tilawati 5 hal 20 
- hafalan surat attakasur ayat 1-6</t>
  </si>
  <si>
    <t>December 2, 2024 3:43 pm</t>
  </si>
  <si>
    <t>*ICE BREAKING, TEPUK2, NYANYI2, ada tambahan tepuk 5 BAB, sebagai pengenalan untuk Liv*
*BACAAN*
Tilawati 1 Hal 11
*HAFALAN*
Asmaul husna 1-20 ( she fluent no.1-10, no 11-15 sometimes forget, 16-20 I ask her to follow me )
Do'a entering bathroom  90 ( little forget in the firs section )
Surat Alfatehah 80 
Surat An-Nas 75 ( before she already memorized it, but today she forget in several ayat )
Liv ngaji very noce today, and she showed me 5 of hearts drawing,, ahahhaa so cute..
Good bye liivv...</t>
  </si>
  <si>
    <t>December 3, 2024 1:01 am</t>
  </si>
  <si>
    <t>*Mbak Nadeen Belajar Opening Speech, alkhamdulillah speed nya udah agak slow di banding dg belajar yg pertama kemarin*
*BACAAN*
Q.S. Al-Baqarah 51-55 ( ada 2 hukum bacaan Ikhfa' Haqiqi pada ayat 51 dan 52 tadi bacanya terlalu pendek, Insya Allah untuk bacaan yg lain sudah lancar, mohon d deres lagi ya mb nadeen, bisa di deres selain hari ngaji gpp, at least once a day )
*HAFALAN DO'A*
1.	Asmaul Husna 1-90   
( pada nomor 66. Yaa maajidu 67. Yaa Wakhidu 68. Yaa Somadu mb Nadeen masih terbalik2, dan nomor 82. Yaa ‘Afuwu 83. Yaa Roufu masih bingung lebih duluan yg mana )
2.	Ketika Akan Tidur dan Bangun Tidur 100
3.	Ketika Akan Makan dan Selesai Makan 100
4.	Kebaikan Dunia dan Akhirat 100
5.	Masuk dan Keluar WC 100
6.	Minta Imu yang Bermanfaat 2 100
7.	Pagi dan Sore 100
8.	Ketika Berbuka Puasa 100
9.	Mohon Kesabaran 100
10.	Mohon Kesehatan 100
11.	Ketika Angin Kencang 100
12.	Menjenguk Orang Sakit 100
13.	Lailatul Qodar 100
14.	Berlindung dari Syirik 95 ( lupa awal2annya, harus check buku dulu )
15.	Berlindung dari Siksa Kubur  98 ( lupa awal2annya )
16.	Sujud Al-Qur’an 85 (awalnya membaca dulu, setelah di ulangi 3x sudah lumayan hafal , kalimat "wasako" kadang terskip )
17.	Ketika terkena musibah 100
18.	ketika melihat orang yg terkena musibah 100
*PEGON*
Semoga Mb nadeen menjadi anak yg Sholihah, berakhlakul mandiri, dan selalu semangat dalam mengaji... Amiin..</t>
  </si>
  <si>
    <t>December 3, 2024 1:08 pm</t>
  </si>
  <si>
    <t>Bacaan Surat Al An'am 119-121
&gt; Grazia hari ini sudah bisa membaca dengan panjang pendek sudah banyak yang tepat. Oh iya, Grazia harus bisa membedakan cara baca huruf ش dan  ث yaa, tadi Grazia kebalik bacanya. Untuk doa baca al quran amalsholih dilancarkan lagi, tadi ada beberapa yang kurang.Goodjob 
Grazia👏👏
Murojaah surat
- Al Fiil
- Al Quraisy
- Al Kafirun
- Al Lahab
- Al ikhlas
&gt; surat al fiil dan surat al quraisy itu hafalan baru Grazia, jadi tadi masih repeat sambil baca. Alhamdulilah, ketika repeat Grazia bisa mengikuti dengan baik dan benar. Surat Al Kafirun, hafalan Grazia sudah lancar. Cool^^
Murojaah Doa- Doa
- Doa ketika bersin
- Doa sebelum dan bangun tidur
- Doa masuk dan keluar kamar mandi
- Doa berpakaian
- Doa sebelum dan sesudah makan
- Doa keluar rumah
- Doa naik kendaraan
- Doa berdiri dari duduk
- Doa masuk dan keluar masjid
- Doa masuk rumah 
- Doa minta kesehatan
- Doa ketika tertimpa musibah
- Doa melihat orang yang tertimpa musibah
- Doa ketika mendengar petir
- Doa ketika ada angin kencang
- Doa ketika marah
- Doa minta kesabaran
&gt; Sebelumnya saya membuat sedikit cerita kegiatan yang ada doanya. Kemudian Grazia membuat ceritanya sendiri dan dia juga membaca doanya. Sampai sebanyak itu. Ada beberapa doa yang Grazia belum tau seperti doa berdiri dari duduk. Jadi Grazia repeat. Alhamdulilah,untuk doa yang lain sudah lancar. Grazia ngasih judul ceritanya yaitu "Doa Story". Yang katanya mau dilanjut next meeting. Ceritanya bagus Grazia👏👏👍
- Rukun iman
- Rukun Islam
- 5 syarat kerukunan 
&gt; Alhamdulilah,Grazia sudah tau dan hafal setiap poinnya
Alhamdulilah,pengajian hari ini lancar. Grazia juga happy, fun, dan aktif. Grazia juga sangat bersemangat hari ini, juga menghormati gurunya. Bahkan di akhir ngaji Grazia bersyukur karena sudah ngaji yang fun hari ini. Alhamdulilah jazakillahukhoiro, cantik⁠♡♡</t>
  </si>
  <si>
    <t>December 3, 2024 10:52 pm</t>
  </si>
  <si>
    <t>1. Bacaan tilawati 5 hal.17
Alhamdulillah kirana bisa mengikuti dan mengulang bacaan dengan baik
Amalsholih supaya nderes lagi dirumah yaa
2. Muroja'ah surat al qori'ah 
3. Doa menjenguk orang sakit
4. Doa masuk pasar
5. Doa masuk dan keluar masjid
6. Asma'ulhusna 1-40 
Alhamdulillah pengajian berjalan dengan lancar
Semoga alloh paring manfaat dan barokah 
Aamiiin</t>
  </si>
  <si>
    <t>December 3, 2024 10:56 pm</t>
  </si>
  <si>
    <t>1. Baca alqur'an surat al an'am ayat 122-124
Mohon maaf bacaan grazia hari ini kurang terdengar jelas dan kaya jauh banget suaranya, mungkin karna tabrakan dengan suara mobil adiknya ya 😁🙏 
2. Muroja'ah surat2 pendek 
Alfatihah
Annas
Al falaq
Al ikhlas
Al asr
Annashr
Al kautsar
Al kafirun
Alhamdulillah lancar, muroja'ah dengan story dari grazia, luar biasa zia 🤩🫶🫶
3. Review doa2 harian dengan story 
Materi usia 6-8th alhamdulillah bisa mereview doa2 dengan cerita, kreatif sekali 😃🤩
4. Asma'ulhusna 1-40
5. Doa setelah baca alqur'an 
Alhamdulillah pengajian berjalan dengan lancar dan terlihat grazia sangat exited senang dan ceria 👏❤️❤️
Semoga alloh paring ilmu yg manfaat dan barokah 
Aamiiin</t>
  </si>
  <si>
    <t>December 4, 2024 1:07 am</t>
  </si>
  <si>
    <t>1. Baca tilawati 4 halaman 41
&gt; Alhamdulillah Gabriel bisa membaca dengan cukup baik tapi masih perlu diulang
2. Menulis Doa masuk masjid
3. PR
- Membaca Tilawati 4 hal 41
- Menghafalkan Doa masuk masjid 
Semoga Alloh paring kemudahan, kelancaran, kebarokahan dan ilmu yang bermanfaat, aamiin 🤲</t>
  </si>
  <si>
    <t>December 4, 2024 2:28 am</t>
  </si>
  <si>
    <t>1. Materi halal-harom
&gt; Saat penilaian formatif Alhamdulillah Chester menunjukkan sudah memahami tentang makanan yg halal dan Harom dan perjudian, untuk riba chester awalnya belum tau, setelah di jelaskan Alhamdulillah chester mengerti dengan cara dia menjelaskan ulang kembali dengan bahasanya sendiri
2. Membaca dan Menghafal kan Asmaul Husna1-60
&gt; Belum hafal dengan lancar...  Amal solih di baca lagi di rumah yaa
3. Membaca Bacaan Sholat
&gt; Alhamdulillah good</t>
  </si>
  <si>
    <t>December 4, 2024 3:51 am</t>
  </si>
  <si>
    <t>Bu azki sedang tidak enak badan  sehingga pengajian di liburkan dulu</t>
  </si>
  <si>
    <t>December 4, 2024 4:04 am</t>
  </si>
  <si>
    <t>Bacaan
Surat Al mutoffifin ayat 1-12
Murojaah doa lailatul qodar dan doa kesabaran
Makna jannah wannar halaman 45-46
Report 
Alhamdulillah pengajian berjalan dg lancar, Bacaan Abi semakin meningkat dan alhamdulillah tidak ada kendala dalam mangkulan. Semoga, Alloh paring manfaat dan barokah</t>
  </si>
  <si>
    <t>December 4, 2024 1:34 pm</t>
  </si>
  <si>
    <t>*Berdo'a Sebelum Mengaji*
&gt; Do'a minta ilham yang baik
&gt; Do'a Nabi Musa
*BACAAN*
Tilawati 2 Hal 11 (Insya Allah mas khairy sudah lancar dalaam bacaannya, karena di lihat beberapa tulisan tilawati mas khairy bisa cara bacanya, cuma terkadang mas khairy tidak lihat buku tilawatinya, mungkin hanya huruf dhomah {u} dan fathah tain {an} aja kadang ada yg kliru)
*HAFALAN*
Asmaul Husna 1-21 
Surat Al-Lahab ayt 1-2 ( alkhamdulillah ayat 1 sudah hafal, ayat 2 udah 85% hafal tinggal melancarkannya saja, makanya terkadang saya miinta di ulang2 terus, sampai mas khairynya kadang bosan minta stop hafalannya krn kebanyakan mengulang)
*Terampil Menulis huruf Arab*
*PR*
- menderes Tilawati 2 Hal 11
- Murojaah Do'a masuk rumah</t>
  </si>
  <si>
    <t>December 4, 2024 1:45 pm</t>
  </si>
  <si>
    <t>*Mengenalkan Opening Speech sebelum pengajian dimulai, dan meminta mas rambo untuk membacanya*
*Berdo'a sebelum ngaji*
- &gt; Minta Ilmu yang Bermanfaat 1 
&gt; Minta Ilham yang Baik 
&gt; Nabi Musa
*HAFALAN*
- Asmaul husna 1-45 ( tapi untuk nomor 35 ke atas masih harus di pandu awal2annya)
Ketika akan makan dan selesai makan 100
Untuk kedua orang tua 100
Minum susu 100
Dzikir sesudah sholat 90 (
Ketetapan iman 90 ( kalimat di akhir kelupaan tadi mas rambo nya, dan ke balik2)
pagi dan sore 100
Masuk dan keluar masjid 90
Memakai pakaian 100
Ketika ada petir 100
Mohon kesabaran (di baca 3x)
Q.S. Al-'Adiyat (dibaca 1x)
*BACAAN*
Q.S. Al-Imron ayt. 62-65 ( Insya Allah bacaan mas rambo hari ini lancar sekali, sama seperti kemarin juga perfect karena tidak ada kesalahan cuma pas di ayat 64 agak panjang jadi mas rambo mungkin bingung berhentinya di bagian mana)
*TAJWID*
Mencari Hukum bacaan GHUNNAH MUSYADDAH, untuk nun bisa menyebutkan dan untuk mim tadi perlu penjelasan lebih lanjut tp mas rambo sudah paham, that's great)
*PR*
- Menderes Q.S. Al-Imron ayt. 66-70
- Menderes Q.S. Al-'Adiyat
- Muroojaah asmaul husna 1-45
see you tomorrow mas ramboo..</t>
  </si>
  <si>
    <t>December 4, 2024 1:59 pm</t>
  </si>
  <si>
    <t>*Berdo'a sebelum ngaji*
&gt; Minta Ilmu yang Bermanfaat 1 
&gt; Minta Ilham yang Baik 
&gt; Nabi Musa
*HAFALAN*
Asmaul husna 1-45 ( tapi untuk nomor 35 ke atas masih harus di pandu awal2annya)
2.	An-Nas 95
3.	Al-Falaq 95
4.	Al-Ikhlas 100
5.	Al-Lahab 100
8.	Al-Kautsar100
10.	 Quraisy 100
12.	 Al-Humazah 95
13.	 Al-‘Ashr 100
14.	 At-Takatsur 90
15.	 Al-Qari’ah 95
Mohon kesabaran (di baca 3x)
Q.S. Al-'Adiyat (dibaca 1x)
*BACAAN*
Q.S. Al-Imron ayt. 57-61 ( Insya Allah bacaan mas rambo hari ini lancar sekali, sama seperti kemarin juga perfect karena tidak ada kesalahan cuma pas di ayat 64 agak panjang jadi mas rambo mungkin bingung berhentinya di bagian mana)
*Terampil menulis Arab di ayat di Al-Qur'an (kurang mepet garis)
*PR*
- Menderes Q.S. Al-Imron ayt. 62-65
- Menderes Q.S. Al-'Adiyat
- Muroojaah asmaul husna 1-45
see you tomorrow mas ramboo..</t>
  </si>
  <si>
    <t>December 4, 2024 2:05 pm</t>
  </si>
  <si>
    <t>*BERDO'A Sebelum Ngaji*
*BACAAN*
Tilawati 2 Hal 11
*HAFALAN*
An-Nas 90
Falaq 90
Al-Lahab (ayat 1-2)
Asmaul Husna 1-21
Masuk Rumah</t>
  </si>
  <si>
    <t>December 4, 2024 2:36 pm</t>
  </si>
  <si>
    <t>- Asmaul husna 1-70
- Hafalan surat attakasur 1-8
(Alhamdulillah bagus)
- tell asbabul nuzul surat Al-Ikhlas 
- PR baca surat attakasur untuk solat wajib
Semoga Allah paring manfaat lancar dan barokah</t>
  </si>
  <si>
    <t>December 5, 2024 12:52 am</t>
  </si>
  <si>
    <t>bacaan surat  ali imron ayat 23-24. untuk bacaan masih sama , terburu2 bacanya. jadi saya minta bacaannya agak pendek supaya bisa lebih detail saya koreksinya. ada bbrp harokat yang kebalik serta dengungnya yang masih kurang pas.. 
materi faqih/29 karakter 4 maqodirulloh. 
pengenalan tentang iman pada qodar. perintah dan ancamannya
1. qodar nikmat harus bersyukur
kewajiban bersyukur dan ancaman tidak bersyukur atas nikmat , ebaikan yang Allah beri itu juga bagian dari cobaan apakah kita bersyukur atau tdk,
insyaAlloh materi4 maqodirulloh akan berlanjut minggu depan
tidak ada makna kitabussolah karena kehabisan waktu
semoga Alloh beri ilmu dan kefahaman agama buat mas irsan. amin
alhamdulillah jazakumullohu khoiro</t>
  </si>
  <si>
    <t>December 5, 2024 2:12 am</t>
  </si>
  <si>
    <t>Bacaan
Mangkuli  surat al Baqarah ayat 20-22(karna minggu kemaren irsan ijin dan Teaching plan yg bulan ini sdh terlanjur jadi) sehingga materi mangkulan bacaan untuk minggu lalu saya mangkulkan hari ini di tambah ayat 26-29 karna Irsan bilang kemaren baca sampe ayat 25(ternyata di reportnya maa Zul sampe 24.Berarti ke skip 1 ayat😅, gpp besok saya mangkulkan yg ayat 24
Untuk bacaan, Irsan memang harus lebih fokus lagi dalam membaca supaya panjang pendeknya sesuai dg tajwid dan harokat - harokatnya tidak tertukar
Makna kitabusshola hal. 87-88(ttg perintah membaca sholawat utk Nabi) 
Alhamdulillah Irsan bisa mengikuti dengan baik
Report
Alhamdulillah pengajian berjalan lancar meskipun Irsan capek dan di awal pengajisn sempet ngantuk tapi alhamdulillah ketika mangkulan Irsannya bisa fokus. Mohon maaf karna openingnya agak lama jadi hari ini tidak sempat belajar tajwid maupun pegon. Semoga Alloh paring manfaat dan barokah. Aamiiin 😊🤲</t>
  </si>
  <si>
    <t>December 5, 2024 6:10 am</t>
  </si>
  <si>
    <t>Bacaan Q. S al-baqarah : 110-115
Good alhamdulillah, terus diperhatikan panjang pendeknya ketika membaca. 
Hafalan Q. S al-Haqqoh : 1-18
Alhamdulillah hafiz lancar didalam hafalannya, sudah sampai di ayat 18. Terus dideres agar hafalannya semakin bertambah. 
Tepuk-tepuk 
1. 5 BAB
Alhamdulillah hafiz sudah hafal dan bisa menyebutkan poin-poin dari 5 BAB. 
2. Mengenal dasar-dasar Aqidah
Alhamdulillah bisa diikuti hafiz dengan baik, good job. 
Pegon (angka Arab) 
Alhamdulillah ternyata hafiz sudah hafal dan mampu untuk menuliskan angka 1-23 kedalam tulisan Arab. Juga belajar cara menulis tanggal didalam angka Arab. Hafiz belajar dengan cepat, good! 
Alhamdulillah, semoga Allah selalu paring ilmu yang manfaat dan barokah untuk Hafiz 🥰🌷🙌🏻</t>
  </si>
  <si>
    <t>December 5, 2024 6:20 am</t>
  </si>
  <si>
    <t>Bacaan Q. S al-baqarah : 116-119
Alhamdulillah sudah baik bacaannya, terus berlatih untuk teliti dengan panjang pendeknya oke. 
Murojaah doa :
-sujud Alquran
-minta surga firdaus
Dirumah tetap dideres nggeh Hafiz, masih suka lupa bagian depannya gimana, but actually Hafiz udah hafal doanya. 
Huruf Hijaiyah ا-ز
Alhamdulillah hari ini mengulang belajar menulis huruf hijaiyah lagi, tapi dengan tulisan yang lebih rapi, dan benar posisinya. Alhamdulillah Hafiz bisa mengikuti dengan baik. 
Alhamdulillah, may Allah bless you always 💗🙌🏻</t>
  </si>
  <si>
    <t>December 5, 2024 6:32 am</t>
  </si>
  <si>
    <t>Bacaan Q. S al-baqarah : 120-123
Alhamdulillah good like usually, terus belajar untuk teliti dengan panjang pendeknya. 
Murojaah do'a :
-doa sujud al-quran
-minta surga firdaus
Hafiz masih suka lupa awalan doanya 😅
Jangan lupa dibaca juga ketika di rumah ya Hafiz, agar tidak lupa. 
Latihan huruf hijaiyah dan pegon
س-ض
Alhamdulillah Hafiz bisa menuliskan huruf hijaiyah dengan rapi dan sesuai penempatannya. Tebak-tebakan pegon juga bisa Hafiz ikuti dengan baik dan semangat, mampu memberikan soal juga kepada mba Nedha. Good job Hafiz 🥰
Semoga Allah paring ilmu yang manfaat dan barokah, serta bisa menjadi anak yang sholeh dan membanggakan kedua orang tua 💗💐</t>
  </si>
  <si>
    <t>December 5, 2024 9:54 am</t>
  </si>
  <si>
    <t>tilawati 1 hal. 42
Alhamdulillah good Khodijah! Terus dideres ya 
Asmaul husna 1-20
Alhamdulillah Khodijah mau repeat dengan semangat! 
Surat-surat pendek :
al fatihah
An nas
Al falaq
Alhamdulillah Khodijah semangat untuk repeat surat pendeknya, dirumah jangan lupa dideres ya
5 BAB
Khodijah kayaknya sudah hafal tepuk t BAB minggu kemarin tapi hari ini kenapa lupa, jadinya repeat after mba Nedha deh. 
Alhamdulillah Khodijah buat Kesemangatan ngajinya today 💗
Semoga Allah paring ilmu yang manfaat dan barokah 🥰🌷</t>
  </si>
  <si>
    <t>December 5, 2024 10:05 am</t>
  </si>
  <si>
    <t>No answer</t>
  </si>
  <si>
    <t>December 5, 2024 10:06 am</t>
  </si>
  <si>
    <t>December 5, 2024 1:58 pm</t>
  </si>
  <si>
    <t>*BERDO'A SEBELUM MENGAJI*
&gt; Minta Ilmu yang Bermanfaat 1 
&gt; Minta Ilham yang Baik 
&gt; Nabi Musa
*BACAAN*
Tilawati 2 Hal.11
( Insya Allah mas khairy sudah tau hurf2 nya dan cara bacanya, cuma kadang di plesetin aja )
*HAFALAN*
- asmaul husna 1-25 
(hari ini belajar nomor 21-25, unutk tahap pengenalan, sepertinya memang harus 5 angka unutk morjaahnya, klo d tambahin 1 angka kayaknya kurang efisien)
- Q.S. Al-Lahab ayt.1-2
( sudah hampir hafal 90%, tinggal perlu untuk mengingat2 lagi biar lancar
- Do'a Masuk Rumah 70%, sudah lumayan hafal setengah, tinggal fokus setengah lagi
*Menulis Judul 6 Rukun Iman*
Insya Allah mas khairy ngaji dengan baik hari ini, semoga besok semangat terus ya di setiap ngajinyaa....</t>
  </si>
  <si>
    <t>December 5, 2024 2:07 pm</t>
  </si>
  <si>
    <t>🤲🏻 BERDO'A SEBELUM MENGAJI
&gt; Minta Ilmu yang Bermanfaat 1 
&gt; Minta Ilham yang Baik 
&gt; Nabi Musa
&gt; Minta Ilmu yang Bermanfaat 2 (Tahap pengenalan, Insya Allah akan di baca bareng2 setiap sebelum mengaji agar mas rambo juga mudah mengahfalkan)
*HAFALAN*
An-Nas 98
Al-Falaq 95
An-Nashr 98
Al-Kafirun 90
Al-Ma’un 98
 Al-Fill 100
Al-Humazah 90
At-Takatsur 90
Al-Qari’ah 95
 Al-‘Adiyat (dibaca 2x)
Asmaul husna 1-45
*BACAAN*
- Q.S. Al-Imron ayt.66-70 ( mohon lebih perhatikan panjang pendeknya ya mas, tadi di Ghunnah Musyaddah rata2 kependekan bacanya )
*KEILMUAN*
- Menulis Nama-nama Nabi dan Rosul (1-10)
*PR*
Q.S. Al-Imron ayt.71
ASmaul Husna 1-45
Surat Al-'Adiyat
Semoga Allah paring barokah untuk mas rambo... Amiin...</t>
  </si>
  <si>
    <t>December 5, 2024 2:28 pm</t>
  </si>
  <si>
    <t>*Ice breaking, Tepuk2  ( tadi ditambangi tepuk 5 bab, ternyata lumayan hafal ya liv ) Nyanyi2*
*BACAAN*
Tilawati 1 Hal 11
*HAFALAN*
- Asmaul husna 1-20 (yg 16-20 di tuntun)
- Do'a entering bathroom ( Liv has fluent)
sedikit main tebak2an warna hari ini, maaf ya liv tidak bisa menemani lama, karena semalam sudah jam setengah 11 lebih, mb rika sudah sangat ngantuk sekali, Insya Allah next meeting mb rika bakal prepare tidur siang yg panjang, biar malamnya bisa ngaji with liv yg lamaa.. Hehehe...</t>
  </si>
  <si>
    <t>December 6, 2024 12:42 am</t>
  </si>
  <si>
    <t>A. Bacaan Tilawati 1 Halaman 40 dan 41
• Halaman 40 lancar sekali alkhamdulillah. Yang 41 she needs to read once more biar lebih lancar.
• She was really excited buat baca tilawati. Walaupun maunya ulang yg dia bisa ( page 40 ) tapi nanti ditawarin “baca 2 halaman yaaa sama 41” dan alkhamdulillah dia mau.
• Khodijah juga cerita kalau biasanya sebelum tidur dia baca sama ibu😇🫶🏻
B. Murajaah
Doa mencari ilmu yang bermanfaat
Doa minta ilham yang baik
Doa untuk kedua orang tua
Doa kebaikan dunia dan akhirot
Doa sebelum dan sesudah tidur
Doa sebelum dan sesudah makan
Doa pagi dan sore
• Khodijah kalau diawal ada kata “Challenge” dia kyak excited dan diberi appreciation kyak senang sekali🥰
Asmaul Husna 1-10
• Hari ini sementara mencoba menghafal asmaul husna 1-10 diulang 3x. Serta memberi pemahaman what’s asmaul husna siapa tau bisa membantu khodijah buat semangat dan cepat menghafal
C. Menulis Angka Arab
• Belajar nulis angka belasan. Masih mengusahakan dan melatih serta memberi arahan cara nulis angka belasan tpi sepertinya masih agak bingung perlu dilatih lagi.
•NOTE•
•Alkhamdulillah Khodijah makin hari makin semangat ngajinya dan lebih fokus🥰 
Semoga nambah fokus lagi biar dapet semua materi yang disampaikan.</t>
  </si>
  <si>
    <t>December 6, 2024 12:55 am</t>
  </si>
  <si>
    <t>A. Bacaan Tilawati 1 Halaman 40 dan 41
• She was really excited buat baca tilawati. Walaupun maunya ulang page 40 lagi tapi ditambah 51 khodijah mau dan lancar. Masyallah🥰🥰 Next meeting bisa lanjut yaaaaa biar cepat selesai tilawati 1 nya🫶🏻🫶🏻
B. Murajaah
Asmaul Husna 1-10
• Mengulang 2 kali terus langsung minta baca tilawati belum doa2😂
Doa mencari ilmu yang bermanfaat
Doa minta ilham yang baik
Doa untuk kedua orang tua
Doa kebaikan dunia dan akhirot
Doa pagi dan sore
• Setelah baca tilawati khodijah ga mau hafalan. Tapi setelah tawar menawar dan dibantu mb santi akhir mau doa walipun sedikit😅😅
•NOTE•
• Khodijah hari ini sedikit kurang fokus diakhir. Mungkin karena mau nonton😅
Tapi setelah diajak tawar menawar akhirnya bisa dapet materinya😂</t>
  </si>
  <si>
    <t>December 6, 2024 1:02 am</t>
  </si>
  <si>
    <t>Izin ada ujian</t>
  </si>
  <si>
    <t>December 6, 2024 2:05 am</t>
  </si>
  <si>
    <t>Bacaan
Ali imron ayat 25 , ayat 30-36 
Hari ini bacaan Irsan kurang di panjang pendek, dan dengungnya. Amal sholih di tingkatin nderesnya ya. 
Membahas ttg pakaian syar'i
For men :
No silk
No Gold
No cross dressing
His pant not allowed to covering his ankle
For women
Must covering all of her body except face and palm
Thick
Not see through
Loose
Her hijap must covering her chest
No cross dressing 
No perfume 
Makna kitabusshola hal. 88-89 (ttg doa2 yg banyak di baca nabi di dalam sholatnya) 
Report
Alhamdulillah pengajian berjalan dengan baik, tidak ada kendala. Semoga Alloh paringi manfaat dan barokah</t>
  </si>
  <si>
    <t>December 5, 2024 9:28 pm</t>
  </si>
  <si>
    <t>1. Bacaan 
- surat Al Baqarah ayat 230-233 
- doa setelah baca Alquran 
2. Memory 
- Asmaul Husna 1-40 
&gt; For 1-35 good, still memorize 36-40 
- doa entering house 
&gt; Bisa tapi masih ragu, takut salah, Zahra jarang praktekkin jadinya masih sering lupa, Try making a note containing this prayer and then stick it on the door, so that Zahra can read it when leaving the house, God willing, it will help Zahra. 
- doa wearing clothes 
&gt; Alhamdulillah good, she did well 
3. Makna hadist nawafil 
- page 9 hadist 1 
Chapter : babnya orang yang sudah niat mengerjakan sholat malam tapi ketiduran 
Hadist : seseorang yang selalu mengerjakan sholat malam ( rutin ) tapi suatu hari dia tidak sengaja ketiduran, sehingga tidak mengerjaka sholat malam, bagi bagi orang tersebut pahala seperti orang yang mengerjakan sholat malam, dan tidurnya adalah sodaqoh dari Alloh untuk dirinya ( still get reward ) 
- page 10 
Chapter : babnya mengerjakan sholat malam 
Hadist : semoga Alloh menyayangi seseorang yang dia mau bangun malam, lalu mengerjakan sholat malam, dan dia juga membangunkan suaminya supaya bisa mengerjakan sholat malam, dan ketika suaminya menolak, maka dia menyiratkan air ke wajahnya, hadist ini memotivasi supaya kita bisa mengerjakan sholat malam sebab banyaknya keutamaan, dihadist ini menggambarkan sepasang suami istri yang saling membangunkan untuk mengerjakan sholat malam,
- page 10 
Chapter : babnya disenanginya sholat witir 
Hadist : anjuran untuk mengerjakan sholat witir, sebab sholat witir jumlahnya ganjil, Alloh itu satu, dan menyukai sesuatu yang ganjil 
-page 11 
Chapter : babnya orang yang tidak meninggalkan sholat witir 
Hadist: nabi bersabda 3 kali, sholat witir itu hak, barang siapa yang meninggalkan sholat witir  maka dia dia bukan termasuk golonganku nabi, maksudnya bukan termasuk golongan orang yang mengerjakan Sunnah ku nabi, 
4. Materi tambahan 
- rukun Islam 
&gt; I made a summary of the material for Zahra in the form of a poster, Zahra read and understood while I explained each point. 
Report: 
&gt; Alhamdulillah for today Zahra bisa mengikuti pengajian dengan sangat baik, Alhamdulillah dia bisa memahami dari penyampaian makna dan materi tambahan ( rukun Islam ) mungkin next mengaji bisa di review kembali, 
ᯓᡣ𐭩
Semoga alloh paring menjadi anak yang berbakti kepada kedua orang tua, sukses Dunia akhirot nya, cerdas, alim Dan faqih, mandiri, faham, dan kebarokahan ilmu yang bermanfaat, aamiin ya robbal alamin 🤲🤲🤲</t>
  </si>
  <si>
    <t>December 6, 2024 8:36 am</t>
  </si>
  <si>
    <t>1. Kegiatan pembuka: bernyanyi, tepuk2, cerita nabi musa dan Firaun, Membaca doa sebelum belajar
= Alhamdulillah Nadeen begitu ceria mengajinya meskipun batuk2, Nadeen juga yang mau sendiri untuk bernyanyi/tepuk (tentang akidah)
2. Membaca QS. Al Baqarah 56-57
= Alhamdulillah Nadeen mau mengulang-ulang bacaan hingga benar
3. Murojaah Hafalan Asmaul Husna 1-86
= Alhamdulillah 80 utk nadeen
4. Tes Hafalan Doa Sujud Alquran 
= Alhamdulillah 80
5. Pengetahuan halal Harom
= Alhamdulillah untuk makanan dan minuman, serta daging yang halal Nadeen sudah tau dan bisa menjelaskan nya, untuk materi riba Nadeen baru tau saat dijelaskan kasus riba, secara spontan Nadeen respon "it's not fair" (MasyaAllah bu azki bangga denger responnya, semoga Allah paring kefahaman agama yang kuat), untuk materi judi=haram, insyaallah nanti Bu Azki ulangi lagi penjelasan nya di pertemuan berikutnya 
Semoga Allah paring Nadeen lekas sembuh sehat kuat barokah dan semua anak-anak jamaah dijadikan anak yang berakhlakul qarimah faham agama dan mandiri...amin</t>
  </si>
  <si>
    <t>December 6, 2024 11:43 am</t>
  </si>
  <si>
    <t>Bacaan Q. S Maryam (19) : 12-25
Alhamdulillah Dylan sudah mampu bacaannya, hanya butuh untuk sering Menderes ketika dirumah. Lebih memperhatikan tajwid, panjang dan pendeknya bacaan. Good 
Untuk doa setelah membaca Al-quran supaya membacanya pelan-pelan saja it's okey 😸
Makna K. Bussholah hal 23-24
Alhamdulillah Dylan bisa mengikuti makna dan keterangannya dengan baik, mampu memahami maksud isi hadist juga. 
Semoga Allah paring ilmu yang manfaat dan barokah for Dylan 😄🙌🏻</t>
  </si>
  <si>
    <t>December 6, 2024 2:37 pm</t>
  </si>
  <si>
    <t>- Bacaaan
&gt; Tilawati 5 hal 21
(Alhamdulillah bacaan lancar dan mudah)
- Hafalan
&gt; Asmaul-husna 1-70 (masih harus deres lagi terkadang msh ada yg lupa)
&gt; Doa berlindung dari syirik (hafalan baru)
Semoga Allah paring manfaat lancar dan barokah</t>
  </si>
  <si>
    <t>Bacaan Surat Al An'am 122-125
&gt; Pertemuan kali ini Grazia repeat, mungkin karena belum terbiasa repeat jadi agak bingung. Tapi alhamdulilah bacaan Grazia bisa lebih bagus pakai cara ini. Untuk doa setelah membaca alquran amalsholih dideres lagi yaa, ada beberapa yang kurang. Goodjob Grazie:)
Murojaah Surat
- Al Ikhlas
- Al Falaq
- An Nas
- Al fatihah
- An Nashr
- Al Fiil
- Al Kafirun
- Al Kautsar
&gt; Pertemuan sebelumnya Grazia bikin doa story,sekarang ganti Surat Story, alhamdulilah Grazia semangat murojaahnya. Untuk surat Al Fiil Grazia masih baca sambil repeat. Untuk yang lain Alhamdulillah sudah bagus.
Asmaul Husna 1-55
&gt; Grazia sudah hafal sampai nomor 50. Untuk hafalan barunya sampai nomor 55 ya Graziaa
Doa- Doa
- Doa masuk pasar
- Doa Raja Istighfar 
- Doa ketika mendengar petir
- Doa ketika angin kencang
- Doa masuk dan keluar rumah
&gt; hafalan barunya doa masuk pasar ya Grazia. Kalo Grazia mau baca doa itu waktu masuk pasar, Allah akan jagain Grazia dari orang" jahat. Alhamdulilah untuk doa yang lain sudah lancar.
Alhamdulilah,Grazia hari ini bersemangat dalam pengajian. Semoga ilmu yang didapat bisa bermanfaat dan barokah untuk kedepannya. Aamiiin.</t>
  </si>
  <si>
    <t>December 6, 2024 8:51 pm</t>
  </si>
  <si>
    <t>1. Bacaan tilawati 5 hal.17
Alhamdulillah kirana bisa mengikuti dan mengulang bacaan dengan baik,
Amalsholih nderes lagi dirumah yaa
2. Muroja'ah surat al qori'ah
3. Menulis doa berlindung dari syirik serta penjelasannya
Alhamdulillah kirana sudah faham apa itu syirik dan kirana juga bisa menceritakan tentang kisahnya nabi ibrohim yg menghancurkan patung2 yg di sembah qoumnya 😇👏👏
4. Doa penutup
Alhamdulillah pengajian berjalan dengan lancar, dan terlihat kirana sangat semangat dan ceria ❤️❤️
Semoga alloh paring ilmunya bermanfaat dan barokah 
Aamiiin</t>
  </si>
  <si>
    <t>December 6, 2024 8:59 pm</t>
  </si>
  <si>
    <t>1. Bacaan tilawati 5 hal.17
Alhamdulillah kirana bisa baca sendiri tanpa di dampingi, dan 80% lancar bacaannya 😁👍
2. Muroja'ah surat al qori'ah 
3. Asma'ulhusna
4. Review doa 
Doa masuk dan keluar masjid ✔️
Doa masuk pasar✔️
Doa menjenguk orang sakit✔️
Doa berlindung dari syirik (masih proses menghafal, semangat 💪😇)
5. Membaca Etiquette of how to behave with parents
Alhamdulillah kirana bisa membaca dan memahami dengan baik 
6. Doa penutup
Alhamdulillah pengajian berjalan dengan lancar, dan seperti biasa kirana selau semangat dan ceria saat ngaji 🤩👏👏
Semoga alloh paring kefahaman yg bermanfaat dan barokah ❤️
Aamiiin</t>
  </si>
  <si>
    <t>December 7, 2024 1:03 pm</t>
  </si>
  <si>
    <t>Izin sedang bepergian</t>
  </si>
  <si>
    <t>December 7, 2024 1:05 pm</t>
  </si>
  <si>
    <t>Nadeen izin sedang sakit</t>
  </si>
  <si>
    <t>December 7, 2024 10:45 pm</t>
  </si>
  <si>
    <t>*LAPORAN PENGAJIAN PPG*
=====================
● *Murid*      : Gabriel-CH
● *Tanggal*   : 2024-12-06
1. Baca tilawati 4 halaman 41
&gt; Alhamdulillah Gabriel bisa membaca dengan sangat baik dan lanjut ke hal 42
2. Menghafal Doa masuk masjid
3. PR
- Membaca Tilawati 4 hal 42
- Menghafalkan Doa masuk masjid 
Semoga Alloh paring kemudahan, kelancaran, kebarokahan dan ilmu yang bermanfaat, aamiin 🤲</t>
  </si>
  <si>
    <t>December 7, 2024 11:26 pm</t>
  </si>
  <si>
    <t>Daily doa 
Doa mau dan setelah makan
Doa mau dan setelah bangun tidur
Doa untuk kedua orang tua
Doa kebaikan dunia dan akhirat
Doa pagi dan sore
Alhamdulillah khodijah wanna repeat after mba nedha, sebagian juga sudah hafal doanya good 💗. 
Jangan lupa untuk selalu di praktekan ketika di rumah okay pretty.
Praktek sholat
Because today khodijah semangat buat baca tilawati and also khodijah lagi semangat kerjain gaambarannya, jadii khodijah don't want stand up buat praktek. But alhamdulillah mau perhatiin mba nedha yang praktekin gerakan sholatnya. Soon khodijah turn ya yang praktek sholat 😍🤏🏻
Bacaan tilawati 1 hal. 42 
Good khodijah, alhamdulillah sudah lancar bacanyaa. Khodijah baca sendiri tanpa repeat after mba nedha. 
Semoga Allah parking jadi anak yang sholehah dan bisa membanggakan kedua orang tua 🥰💗🌷</t>
  </si>
  <si>
    <t>December 7, 2024 11:35 pm</t>
  </si>
  <si>
    <t>Bacaan tilawati 1 hal. 43
Alhamdulillah good, walau hari ini khodijah bacanya tertunda tunda karena sambil ngajak main tebak tebakan 😸👍🏻but khodijah finnish it well
Daily doa :
Doa pagi dan sore
Doa untuk kedua orang tua
Doa kebaikan dunia dan akhirat
Doa mencari ilmu yang manfaat
Doa minta ilham yang baik
Alhamdulillah good khodijah, sebagian khodijah sudah hafal. Jangan lupa untuk selalu dipraktekkan ketika di rumah ya 💗
Surat pendek
Al-falaq
Alhamdulillah khodijah mau baca, even only 1 surah. 
Menulis angka arab 1-10
Alhamdulillah khodijah semangat banget today buat nulis angka Arab, khodijah bisa belajar dengan cepat dan tulisannya juga udah benar. Soon kita menulis lagi agar tulisan angka arabnya lebih rapi 😍
Semoga Allah parking ilmu yang manfaat dan barokah pretty 🥰🍀🌷</t>
  </si>
  <si>
    <t>December 8, 2024 12:23 am</t>
  </si>
  <si>
    <t>1. Murojaah bergantian surah Al Mulk
2. Membaca hafalan baru surah Al Haqqoh 1-24
&gt; Alhamdulillah good, pesen nya : saat menghafal kan diperhatikan juga tajwidnya ya
3. Doa berlindung dari siksa kubur 
&gt; Alhamdulillah ternyata sudah hafal
4. Cek Doa-doa usia 8- 9 tahun
&gt; Doa yang sudah tau : doa ketika bersin, doa ketika naik kendaraan, doa ketika masuk pasar (tapi banyak yang lupa), doa berlindung dari siksa kubur, doa berlindung dari syirik, doa ketika ada angin kencang
5. Kegiatan pembuka : cerita akidah nabi Muhammad dan mukjizat nya membelah bulan, nabi Muhammad saat hijrah ke toif, tepuk 5 bab, 4 tali keimanan, tepuk islam</t>
  </si>
  <si>
    <t>December 8, 2024 2:03 am</t>
  </si>
  <si>
    <t>1. Opening speech, always syukur and show gratitude to Allah, we're living normal safe and under his guidance. Alhamdulillah 
2. Baca Tilawati 3 page 18-19, masih perlu latihan yg sering, biar ke atur nafas nya di kalimat2 yg panjang.
3. Explain her sedikit tentang manqul.
4. Murojaah hafalan 
Al Kautsar
Al Falaq 
An Naas 
Al ikhlas 
5. Doa by Erma, for Qalesya utk jawab aamiin in every sentence. 
NB: Alhamdulillah lancar pengajian nya. She followed it good. Perlu di ulang2 hafalan nya di luar waktu ngaji ya Tante</t>
  </si>
  <si>
    <t>December 8, 2024 2:13 pm</t>
  </si>
  <si>
    <t>1.	bacaan tilawati 4  
-	pg 20 ( all line ) 
-	pg 21 ( all line )
-	try to read ayat mutasyabihat 
	alhamdulillah jubilee did well for bacaan, and she can read ayat mutasyabihat with repeat after me 
2.	hafalan 
-	surat al kafirun 
	jubilee can memorize ayat 1-2 
	and we memorize ayat 3 baca berulang ulang 
report : 
	alhamdulillah jubilee bisa mengikuti pengajian dengan sangat baik 
	for bacaan tilawati alhamdulillah lancar
	and for hafalan still on proses 
keep on fire jubilee, fighting for school and mengajinya, semoga alloh paring menjadi anak yang berbakti kepada kedua orang tua, sukses di dunia dan akhirotnya, cerdas, alim dan faqih, mandiri,faham dan kebarokahan ilmu yang bermanfaat, aamiin ya robbalalamin</t>
  </si>
  <si>
    <t>December 9, 2024 12:26 am</t>
  </si>
  <si>
    <t>1. Membaca tilawati 5 hal. 5 baris judul ,1,2
&gt; Alhamdulillah good sudah tau qolqolahnya huruf Jim, boleh naik ke hal. Berikutnya 
2. Murojaah doa-doa usia 6-7-8
&gt; Murojaah nya membaca slide, tadi chester bilang kalo dia doa sebelum tidur tadi malam, masyaallah bangga dengernya, semoga bisa terus mempraktekkan doa sehari-hari nya
3. Pengertian QHJ (Qur'an)
&gt; Masyaallah ternyata chester interaktif sama kritis ya nanyain perihal AD, mohon maaf jika belum menjawab penjelasannya, tadi sempat ngelag juga laptop nya mba Azki
Insyaallah nanti mba Azki jelasin lagi ya di pertemuan berikutnya..tapi tadi di akhir ngaji sedikit sedikit bisa jelasin Qur'an
4. Membaca Asmaul Husna 1-99 bergantian 
&gt; Alhamdulillah good 
Notes :
 amal solih di deres tilawati nya minimal 1-2 baris saja supaya terbiasa melihat tulisan arab</t>
  </si>
  <si>
    <t>December 9, 2024 4:06 am</t>
  </si>
  <si>
    <t>Bacaan Surat Al Qoshos 6-13
&gt; Alhamdulilah, bacaan Dehan baik. Di pertemuan sebelumnya Dehan sudah coba baca dengan tahan nafas, tapi di pertemuan hari ini Dehan ngga lagi. Padahal kalo baca dengan tahan nafas, bacaan Dehan bisa pas. Amalsholih lebih sering menderes ya Dehan. Untuk doa setelah baca al quran, Dehan sering lupa di bagian "allahumma alimna" tapi pas udh dibantu sudah lancar lagi
Murojaah Surat
- Al Quraish
- Al Fiil
- Al Ma'un
- Al Humazah
- At Takatsur 
- Al Qori'ah
&gt; Surat al quraish,al fiil, al maun,dan at takatsur alhamdulilah, Dehan sudah lancar. Untuk surat Al Humazah dan Al Qori'ah Dehan masih ada beberapa yang lupa. Amalsholih lebih sering murojaah sendiri ya, Dehan
Doa-Doa
- Doa ketika ada angin kencang
- Doa minta kesabaran
- Doa Raja Istighfar
- Doa minta kesehatan
- Doa berlindung dari amal jelek
&gt; alhamdulilah,lancar. Untuk doa berlindung dari amal jelek, insyaallah Dehan sudah faham dengan keutamaannya, dan juga bisa menyampaikan kembali. 
Asmaul Husna 1-65 
&gt; Dehan banyak yang lupa mulai nomor 21. Amalsholih, diperbanyak membaca asmaul husna ya, Dehan. Insyaallah, dengan Dehan sering baca, bisa lancar dengan sendirinya. Untuk hafalan baru mulai 61-65, jadi Dehan masih repeat.
4 maqodirullah (no. 1)
- Apabila mendapat nikmat supaya bersyukur
&gt; Insyaallah, Dehan sudah faham dengan materi yang disampaikan. Ketika ditanya, Dehan juga bisa menjawab isi poinnya. Goodjob. 
Semoga ilmu yang didapat Dehan hari ini, bisa bermanfaat dan barokah untuk kehidupan sehari- hari. Aamiiin</t>
  </si>
  <si>
    <t>December 9, 2024 12:26 pm</t>
  </si>
  <si>
    <t>Bacaan Surat Al An'am 132-135
&gt; Hari ini Grazia baca by herself, dan bacaan Grazia sudah bagus. Alhamdulilah. Proud of you girl!! Doa setelah membaca al quran dilancarkan lagi yaa
Baca surat al hasyr 22-24
&gt; Grazia baca repeat. Alhamdulilah,lancar. Ada beberapa tajwid yang agak kurang. Tapi, that's fine karena baru pertama kali. Insyaallah kedepannya bisa lebih bagus. Grazia juga insyaallah sudah faham dengan keutamaan dari 3 ayat ini. Dan bisa menjelaskan ulang. Alhamdulillah. Incredible!! Oh iya, setelah baca 3 ayat ini Grazia baca surat Al Baqoroh-282 dan jelasin keutamaannya juga. Kerenn!!
Murojaah Surat
- Al Kafirun
- Al Kautsar 
- Al Quraisy
- Al Ashr
&gt; Alhamdulilah. Lancar. Goodjob girl👍👍
Murojaah Doa
- Doa ketika ada angin kencang 
- Doa ketika mendengar petir
- Doa ketika masuk masjid
- Doa ketika naik kendaraan.
&gt; Alhamdulilah,lancar. Tapi di akhir" Grazia seperti hilang fokus karena lihat sesuatu di sebelahnya. 
Alhamdulilah, pengajian hari ini lancar. Grazia happy dan semangat ngajinya. Ketika diminta mengerjakan sesuatu, Grazia bisa mengerjakannya dengan baik. Greatjob 👍. You're awesome😃. Semoga Allah jadikan Grazia anak yang sholehah,alim-faqih, cerdas, berakhlakul karimah,mandiri. Aamiin</t>
  </si>
  <si>
    <t>December 9, 2024 2:29 pm</t>
  </si>
  <si>
    <t>1. Baca tilawati 4 halaman 42
&gt; Alhamdulillah Gabriel bisa membaca dengan cukup baik tapi masih perlu diulang.
2. Membaca surat Al Adiyat, Attaksur, Alhumazah
3. PR
- Membaca Tilawati 4 hal 42
- Menghafalkan S. AlAdiyat 
Semoga Alloh paring kemudahan, kelancaran, kebarokahan dan ilmu yang bermanfaat, aamiin 🤲</t>
  </si>
  <si>
    <t>December 9, 2024 2:46 pm</t>
  </si>
  <si>
    <t>- Bacaan
&gt; Tilawati 5 hal 21
(Bacaan bagus)
- Hafalan 
&gt; Doa berlindung dari syirik (proses)
&gt; Asmaul-husna 1-70 (harus banyak di deres kembali)
- PR
&gt; Hafal doa berlindung dari syirik 
&gt; Deres tilawati 5 hal 21
Semoga Allah paring manfaat lancar dan barokah</t>
  </si>
  <si>
    <t>December 10, 2024 1:25 am</t>
  </si>
  <si>
    <t>Bacaan al-baqarah (2) : 127-130
Alhamdulillah Hafiz setiap harinya improve, for today Hafiz bacanya teliti dan pelan-pelan. Good Hafiz 🥰
Mengulang doa
-doa sujud al-quran
-doa berlindung dari siksa kubur
Alhamdulillah semakin sering dimurojaah, semakin ingat juga Hafiz dengan doanya. 
Latihan menulis huruf tunggal hijaiyah
(ع، غ، ف، ق، ك، ل) 
Alhamdulillah Hafiz bisa mengikuti sesuai yang dicontohkan  mba nedha, terus berlatih biar semakin perfect ya Hafiz tulisannya 🌷
Semoga Allah paring ilmu yang manfaat dan barokah 😍💗</t>
  </si>
  <si>
    <t>December 10, 2024 3:05 am</t>
  </si>
  <si>
    <t>1. Membaca Al Quran Surat Al Baqarah 182-186 dengan cara mbak azki baca pertama Nissa mengulangi 
&gt; Alhamdulillah Nissa mau dibaca ulang-ulang yang salahnya
2. Makna k.jannah wannar hal. 40-41 bahasa indo
&gt; Alhamdulillah Nissa dapat mengikuti dengan baik, bahkan ketika saya keliru makna in English Nissa mengoreksi... Alhamdulilah di simak dengan baik
3. Membaca doa kumpulan doa nabi
&gt; amal solih di baca tiap habis solat dan di hafalkan yaa
Moga2 Allah paring manfaat barokah</t>
  </si>
  <si>
    <t>December 10, 2024 4:48 am</t>
  </si>
  <si>
    <t>1. Asmaul Husna 1-99
&gt; Chester bisa menghafal Asmaul Husna 1-40 dengan baik, nomer 41-45 masih ada yang terbalik, nomer 46-50 masih membaca dan repeat after me berulang ulang, 
2. Murajaah surat 
- surat Al Kausar
&gt; Chester still membaca screen dan mengulang ulang, tapi dia sudah hafal ayat pertama dan hampir diayat 2, insyaalloh next pertemuan bisa diulang ilang kembali agar lebih hafal 
3. Menulis kitabaty 
- page 41
&gt; He did well, good job 👍 
Report: 
&gt; Alhamdulillah for today chester can follow pengajian with good, 
&gt; Cuma tadi menolak pas saya ajak baca tilawati, Chester tidak mau baca tilawati sampai lama saya bujuk dia buat baca tetep gamau😅 jadi skip ke materi hafalan akhirnya 
Semoga alloh paring menjadi anak yang berbakti kepada kedua orang tua, sukses Dunia akhirot nya, cerdas, alim Dan faqih, mandiri, faham, dan kebarokahan ilmu yang bermanfaat, aamiin ya robbal alamin 🤲🤲🤲</t>
  </si>
  <si>
    <t>December 10, 2024 2:46 pm</t>
  </si>
  <si>
    <t>-Bacaan
&gt; Tilawati 5 hal 21
(Bacaan bagus amsol untuk sering dideres)
- Hafalan
&gt; Berlindung dari syirik 
(Masih proses hafal)
- Materi lain
&gt; Cerita jumlah nabi dan rosul
&gt; Keutamaan hafal Asmaul Husna 
Semoga Allah paring manfaat lancar dan barokah</t>
  </si>
  <si>
    <t>December 11, 2024 5:02 am</t>
  </si>
  <si>
    <t>Bacaan 
Ali imron 37-40
Tebak2an tajwid
Belajar pegon
Makna kitabusshola hal. 89-90
Report:
Alhamdulillah pengajian berjalan dengan lancar, tidak ada kendala
Untuk bacaan, tadi kurang di madthobi'i. Jadi amal sholih tingkatkan ketelitian dalam membaca ya Irsan
Untuk tajwid, Irsan tadi masih bingung 
di hukum nun sukun dan tanwin( fathah tain, dzommah tain dan kasroh tain) 
Untuk pegon, Irsan agak kesulitan menebak tulisan pegonnya karna banyak pegon baku dan bahasa indonesia yg masih asing di telinga Irsan. Gpp tetep semangat ya Irsan💪
Untuk makna alhamdulillah tidak ada kendala
Semoga Alloh paring manfaat dan barokah. Aamiiin 🤲🤲🤲</t>
  </si>
  <si>
    <t>December 11, 2024 5:17 am</t>
  </si>
  <si>
    <t>Bacaan
Al mutoffifin ayat 25-36
Mengenalkan doa berlindung dari sifat munafek  dan doa sapu jagad
Belajar pegon
Makna jannah wannar hal. 46
Report
Alhamdulillah pengajian berjalan dg lancar, bacaan Abi cukup lancar, belajar pegon hari ini agak kesulitan karna banyak pegon baku dan bahasa indonesia yg masih asing di telinga Abi.kalau untuk makna Alhamdulillah tidak ada kendala. Semoga Alloh paring manfaat dan barokah. Aamiiin🤲</t>
  </si>
  <si>
    <t>December 11, 2024 11:30 am</t>
  </si>
  <si>
    <t>Bacaan Surat Al An'am ayat 129-131
&gt; Hari ini Grazia bacanya repeat, dan Alhamdulillah,bacaannya bagus. Goodjob girl.
Murojaah Doa
- Doa ketika bersin
- Doa masuk dan keluar rumah
- Doa ketika ada angin kencang
- Doa mendengar petir
- Doa ketika tertimpa musibah
- Doa melihat orang tertimpa musibah
&gt; Yeayy, hafalan Grazia hari ini bagus. Sudah lancar. Oh iya, Grazia, hari ini Grazia dapat hafalan doa baru nih. Doa ketika melihat orang tertimpa musibah. Doanya begini ya: "Alhamdulilahilladzi afani mimmab'talaka bihi wafadholani 'alaa katsirim mimman kholaq'tafdhila". 
Murojaah surat
- Al kafirun
- An Nashr
- Al Kautsar
- Al quraisy
- Al Fiil
&gt; Untuk surat Al quraisy dan al fiil, Grazia masih belum hafal, jadi masih baca. But, untuk yang lain sudah bagus,great
4 Maqodirullah
&gt; Alhamdulillah, 4 poin sudah tersampaikan. Insyaallah Grazia sudah faham. 
Semoga Allah jadikan Grazia anak yang sholehah, berakhlaqul karimah, mandiri, cerdas, dan barokah. Aamiiin</t>
  </si>
  <si>
    <t>December 11, 2024 1:51 pm</t>
  </si>
  <si>
    <t>*Ice breaking, do'a sebelum ngaji*
*BACAAN*
Q.S. Al-Baqarah ayt.56-59
Alkhamdulillah bacaan mb nadeen lamcar, untuk panjang pendeknya sudah pas, kecuali pas hukum bacaan ikhfa' haqiqi, ada 3 kesalahan tadi, bacanya kependekan
*HAFALAN DO'A*
Asmaul husna 1-91
Untuk kedua orang tua 100
Sebelum dan sesudah makan 100
Minum susu 100
Dzikir sesudah sholat 100
Ketetapan iman 100
Masuk dan keluar masjid 100
Masuk dan keluar rumah 100
Memakai pakaian 100
Ketika berbuka puasa 100
Mohon kesabaran 100
Ketika bersin 
Naik kendaraan 100
Ketika masuk pasar 100
Sujud alqur'an 100
Ketika ada petir 100
Sesudah adzan 100
*KEILMUAN*
1. Pegon 
( insya Allah nadeen sudah bisa jika nulis pegon 1 kata, tp untuk 1 kalimat mungkin masih terlalu panjang, dan mb nadeen masih bingung membedakan antara "u" itu pakai ا atau  و، dan penggunaan ي &amp; ~ )
2. Tebak2an nama2 Nabi+Rosul melalui ceritanya
( Masih beberapa nama2 nabi yg di ketahui oleh mbak nadeen, belum ke-25 nya )
Mohon maaf terlambat memberi reportnya 🙏🏻
Semoga Allah paring mb nadeen menjadi anak yg solihah, alim faqih dan mandiri.. Amiin..</t>
  </si>
  <si>
    <t>December 11, 2024 12:12 pm</t>
  </si>
  <si>
    <t>*ICE BREAKING, TEPUK2, BERDO'a before ngaji*
*BACAAN*
Tilawati 1 Hal.12 ( all line, she wants to read all line and she did fluent )
*HAFALAN*
entering &amp; Leaving bathroom 100
for parents 100
asmaul husna 1-20 ( she is not really fluent today, even number 1-10, that's why I guide her )
before &amp; after etaning 100
kebaikan dunia akhirat 100
Semoga Allah paring barokah, amiin...</t>
  </si>
  <si>
    <t>December 12, 2024 11:55 am</t>
  </si>
  <si>
    <t>A. Bacaan surat Al Baqarah ayat 234-237
• It’s a long ayat dan alkhamdulillah Zahra bisa membaca dengan baik dan benar. Usaha untuk masuk ke Tajwid dan panjang pendek, nafas, dll.
• Sometimes sedikit mblibet😂 Tapi it’s okayyy
B. Makna K. Nawafil page 11 - 13 
• Chapter about practicing Sholat witir at night time.
• Punya hutang buat ngejelasin praktek sholat malamnya nabi yg 13 rakaat (5 rakaat witir). Dan Zahra said “it’s crazy”🤣 karena banyak bgt rakaatnya. Terus nasehat tentang kewajiban sholat juga.
• Insyaallah Zahra memahami materinya dengan baik dan benar. Dan Zahra bisa summary the hadist
C. Murajaah
Asmaul Husna 1-40 (36-40 belum hafal)
Doa pagi dan sore
Doa minta ilham yang baik
Doa mencari ilmu yang bermanfaat
Doa untuk kedua orang tua
Doa kebaikan dunia dan akhirot
Doa sebelum dan sesudah tidur
Doa sebelum dan sesudah makan
Doa masuk dan keluar wc
Doa berpakaian
Doa keluar rumah 
Doa masuk rumah (50%)
Dzikir sesudah sholat
• Semoga Zahra bisa mempraktekkan daily doa in daily life🥰</t>
  </si>
  <si>
    <t>December 12, 2024 12:07 pm</t>
  </si>
  <si>
    <t>A. Bacaan Surat Al Baqarah 238-245
• Always improve bacaannya bisa lancar sesuai tajwid dan panjang pendeknya🥰
• Semangat membaca Al Quran tiap hari yaaaa minimal 3 ayat sehari
B. Murajaah Surat
An Naas
Al Falaq
Al Ikhlas
Al Lahab
An Nashr
Al Kaafirun ( Belum Hafal )
Al Kautsar
Al Ma’un ( Belum hafal )
Al Quraisy
Al Fill
Al Humazah
Al Ashr
At Takatsur ( Belum hafal )
• Amalsholeh diulang-ulang untuk hafalannya biar tambah lancar hafalannya.
C. Makna K. Nawafil page 13-15
• Insyaallah Zahra bisa memahami materi dengan baik🥰
•NOTE•
• Maaf kita ngaji nya selesai cepat karena mau ada sambung😅😅</t>
  </si>
  <si>
    <t>December 12, 2024 12:21 pm</t>
  </si>
  <si>
    <t>Makna K. Adilah halaman 36-37
• Membahas tentang keimaman. Dan banyak point yg awalnya Dehan belum paham harus dibantu sama Pak Aji buat explain it to Dehan.
Dan itu sangat membantu biar Dehan bisa paham jamaah more.
• Semoga Dehan bisa tambah paham dalam Jamaah. Dan Allah paring kelancaran dan kebarokahan.</t>
  </si>
  <si>
    <t>December 12, 2024 3:34 pm</t>
  </si>
  <si>
    <t>Tilawati 6 halaman 23 (3&amp;4)
&gt; Alhamdulilah,bacaan Dinda bagus. Amalsholih untuk dideres lagi yaa.
Murojaah Surat
- Al fatihah
- Al Kafirun
- Al Lahab
- Al Maun
&gt; Alhamdulilah, hafalan Dinda sudah lancar. Untuk surat Al Maun masih baru,jadi Dinda masih baca. 
Doa- Doa
- Doa berpakaian
- Doa ketika bersin
- Doa minta kesabaran
&gt; untuk hafalan barunya doa minta kesabaran. Alhamdulilah,Dinda mau menulis dan membacanya. Untuk hafalan lain sudah lancar.
Asmaul Husna 1-63
&gt; Hafalan Dinda ada beberapa yang lupa,mulai dari nomer 50an. Biasanya Dinda bisa menghafal sampai 70. Tapi that's fine. Lebih dilancarkan lagi ya,Dindaa.</t>
  </si>
  <si>
    <t>December 13, 2024 12:26 am</t>
  </si>
  <si>
    <t>1. Baca tilawati 4 halaman 42
&gt; Alhamdulillah Gabriel bisa membaca dengan cukup baik tapi masih perlu diulang.
2. Menghafal Doa masuk masjid, Membaca do'a" harian (Doa ketika mendapat musibah, doa ketika melihat orang terkena musibah, doa mendengar petir, doa minta kesabaran, doa minta ilham yang baik, doa pagi &amp; sore.
3. PR
- Membaca Tilawati 4 hal 42
- Menghafalkan Doa masuk masjid
Semoga Alloh paring kemudahan, kelancaran, kebarokahan dan ilmu yang bermanfaat, aamiin 🤲</t>
  </si>
  <si>
    <t>December 13, 2024 1:23 am</t>
  </si>
  <si>
    <t>1. Bacaan tilawati 5 hal.18 
Alhamdulillah kirana mampu mengikuti dan mengulang bacaan dengan baik 
2. Tajwid idghom bilagunnah 
Alhamdulillah bisa memahami dan praktek dengan baik
3. Muroja'ah surat al qori'ah 
4. Asma'ulhusna 1-70
5. Review doa2 harian
- doa menjenguk orang sakit
- doa masuk pasar
- doa masuk &amp; keluar masjid
- doa berlindung dari syirik
6. Membaca Etiquette To Talk On The Phone
Alhadulillah bisa memahami materi dengan baik
7. Doa penutup
Alhamdulillah pengajian berjalan dengan lancar,
Semoga alloh paring ilmu yg bermanfaat dan barokah
Aamiiin</t>
  </si>
  <si>
    <t>December 13, 2024 1:29 am</t>
  </si>
  <si>
    <t>1. Bacaan tilawati 5 hal.18 
Alhamdulillah kirana bisa mengikuti dan mengulang bacaan dengan baik
Amalsholih lanjut nderes dirumah yaa
2. Muroja'ah surat al qori'ah
3. Asma'ulhusna 1-70
4. Review doa Berlindung dari syirik
5. Doa penutup
Alhamdulillah pengajian berjalan dengan lancar
Dan mohon maaf ngajinya belum bisa di lanjut karna sedang kurang sehat 🙏</t>
  </si>
  <si>
    <t>December 13, 2024 1:46 am</t>
  </si>
  <si>
    <t>Bacaan Q. S al-Baqoroh : 131-134
Alhamdulillah good like usually, tetap terus ditingkatkan untuk panjang pendeknya. 
Mengulang doa
-doa sujud al-quran
-doa berlindung dari siksa kubur
Alhamdulillah sudah lancar hafalannya, tetap terus dideres nggeh
Latihan menulis pegon
Hari ini Hari mencoba untuk menuliskan 5 BAB poin mengaji ke dalam pegon. Alhamdulillah sudah bisa, tapi Hafiz Amal sholeh dipraktekan cara menulia huruf hijaiyah nya sesuai dengan apa yang dipelajari kemaren, letak hurufnya menggantung atau tidak masih kurang tepat. Next meeting kita coba lagi ya 😸💐
Okey semangat, semoga Allah selalu paring ilmu yang manfaat dan barokah 😍🙌🏻</t>
  </si>
  <si>
    <t>December 13, 2024 1:52 am</t>
  </si>
  <si>
    <t>Bacaan tilawati 1 hal. 17 
Alhamdulillah Cheryl bisa tuntasin bacaannya walau kejeda jeda sambil bercerita, next time semoga Cheryl bisa fokus untuk membaca dulu ya lalu boleh dilanjut cerita 😍
Daily doa
-asmaul husna 1-20
-doa untuk kedua orang tua
-doa kebaikan dunia dan akhirat
-doa minta ilmu yang manfaat dan barokah
-doa minta ilham yang baik
-doa pagi dan sore
Alhamdulillah good mau mengikuti dengan baik, mungkin karena today ngajinya with Khodijah sehingga semangat karena ada temannya untuk baca bersama. 
Surat pendek
-al fatihah
-al ikhlas
-al falaq
-an nas
Untuk surat pendek alhamdulillah Cheryl paling excited, beberapa surat sudah dihafal oleh Cheryl. Tetep semangat Menderes juga dirumah ya agar bisa menghafal semuanya💗
Etiquette during meals (poin no. 15-17) 
Alhamdulillah Cheryl bisa mendengar dan memperhatikan dengan baik penjelasan yang sudah mba nedha sampaikan. Semoga bisa dipraktekkan ketika berada di meja makan. 
Alhamdulillah good, semoga Allah paring ilmu yang manfaat dan barokah pretty 😍🌷💗</t>
  </si>
  <si>
    <t>December 13, 2024 2:00 am</t>
  </si>
  <si>
    <t>December 13, 2024 1:32 am</t>
  </si>
  <si>
    <t>1. Bacaan al qur'an surat al an'am ayat 139-141
Alhamdulillah hari ini bacanya bagus panjang pendek dan sudah pinter berhenti di kaimat yg tepat 👏👏
Pertahanakan ya zia 💪
2. Muroja'ah surat2 pendek
3. Membaca asma'ulhusna 1-50
4. Review doa2 harian :
Doa masuk dan keluar masjid
Doa masuk pasar (masih proses menghafal)
Doa ketika ada petir
Doa ketika ada angin kencang
5. Doa penutup
Alhamdulillah pengajian berjalan dengan lancar, 
Semoga alloh paring ilmu yg bermanfaat dan barokah
6.</t>
  </si>
  <si>
    <t>December 13, 2024 2:18 am</t>
  </si>
  <si>
    <t>1. Tilawati 1 hal.17
Alhamdulillah cheryl bisa mengikuti dan mengulang bacaan dengan baik,
Amalsholih nderes lagi dirumah yaa supaya tambah lancar ☺️
2. Muroja'ah surat2 pendek
Al fatihah 90%
Annas 80%
Al falaq 70%
Al ikhlas 70%
Alhamdulillah bisa mengikuti dan mengulang dengan baik, semangat cheryl 💪😇
3. Doa2 harian
Doa mau dan sesudah makan
Doa mau dan bangun tidur
Doa masuk dan keluar kamar mandi
Doa pagi sore
Doa untuk kedua orangtua
Doa kebaikan dunia akhirot
Alhamdulillah pengajian berjalan dengan lanca,
Semoga alloh paring kefahaman yg barokah 
Aamiiin...</t>
  </si>
  <si>
    <t>December 13, 2024 2:33 pm</t>
  </si>
  <si>
    <t>1. Surat2 pilihan (surat al hasyr ayat 22-24) beserta penjelasannya 
-Untuk bacaannya, alhamdulillah bisa mengikuti dan mengulang bacaan dengan baik, belum sempurna mengikuti tapi sudah mau berusaha, semangat kirana 💪😇
-Menjelaskan kefadholan surat al hasyr : insya alloh kirana bisa memahami dengan baik, 
Karna waktunya ngga cukup sehingga gurunya belum terlalu lengkap menjelaskan kefadholannya, 
Semoga alloh memberi kefahaman yg bermanfaat dan barokah ❤️</t>
  </si>
  <si>
    <t>December 13, 2024 2:53 pm</t>
  </si>
  <si>
    <t>Bacaan:
Surat Ali imron ayat 42-45
Murojaah doa2:
-Doa masuk pasar
-menjenguk orang sakit
-ada angin kencang
-Sujud qur'an
-Doa sesudah adzan
-Doa mohon kesehatan
-Asmaulhusna
-Berlindung dari syirik 
-Berlindung dari sifat munafek
Mengenalkan doa sapu jagad
Makna kitabusshola hal. 90-91
Report:
Alhamdulillah pengajian berjalan dg lancar tanpa kendala
Untuk bacaan, Irsan masih suka kecepetan pas baca ,jadi sering ketuker harokatnya dan kurang di panjang pendeknya. Amal sholih di kurangi speednya, latihan untuk lebih teliti dalam membaca dan tingkatkan menderesnya. 
-Untuk doa2, dari yg saya check sebagian ada yg sudah hafal ada sebagian yg lupa awalannya ada yg belum hafal bisa di lihat dari nilai yang tertera di atas😊
- untuk makna alhamdulillah tidak ada kendala, dan Irsan bisa memahami isi hadis dg baik. 👍
Semoga Alloh paring barokah, sampai jumpa di pengajian berikutnya 👋
PR
Banyak menderes bacaan dan hafalan doa</t>
  </si>
  <si>
    <t>December 13, 2024 3:42 pm</t>
  </si>
  <si>
    <t>1. Kegiatan Pembuka : Membaca Doa sebelum Belajar oleh nadeen
2. Membaca Al Qur'an Surat Al Baqarah 60-61
&gt; Alhamdulillah good
3. Mencata dan mereview kembali materi halal dan haram
&gt; Alhamdulillah good sudah di catat
4. Doa Penutup by Bu Azki</t>
  </si>
  <si>
    <t>December 13, 2024 3:45 pm</t>
  </si>
  <si>
    <t>1. Kegiatan Pembuka doa sebelum belajar oleh nadeen dan sedikit cerita tentang malaikat Jibril perantara nya nabi Muhammad, serta nabi lainnya
2. Membaca QS. Al Baqarah 62-65
&gt; Alhamdulillah bagus Nadeen mau mengulang-ulang bacaannya hingga benar
Mohon maaf 2 hari ini ngajinya faster karena Bu Azki nya sedang ada acara pagi ini</t>
  </si>
  <si>
    <t>December 13, 2024 11:06 pm</t>
  </si>
  <si>
    <t>1. Bacaan 
- surat Al ahqaf (46) ayat 6-20 
2. Makna Alquran 
- surat Al-Baqarah ayat 282 
when you contract a debt for a specified term, write it down. And let a scribe write it between you in justice
And include witnesses
&gt; He did well for makna and insyaalloh he can understanding about this ayat, 
Report: 
&gt; Alhamdulillah Tami He can follow the recitation well, and he can understand what I want to convey, for the reading he read 2 pages well, only a little confused on the second page, Alhamdulillah for everything okay, Alhamdulillahi jazakallahu khoiro for correcting me, for good meaning and can explain again in his own language,
જ⁀➴Semoga alloh paring menjadi anak yang berbakti kepada kedua orang tua, sukses Dunia akhirot nya, cerdas, alim Dan faqih, mandiri, faham, dan kebarokahan ilmu yang bermanfaat, aamiin ya robbal alamin ᝰ.ᐟ🤲🤲🤲</t>
  </si>
  <si>
    <t>December 13, 2024 11:35 pm</t>
  </si>
  <si>
    <t>Bacaan tilawati 1 hal. 44
Alhamdulillah good, khodijah bersemangat buat repeat after mba nedha. Terus dideres ya pretty biar next lanjut ke tilawati 2 😸
Daily doa :
Daily doa
-doa untuk kedua orang tua
-doa kebaikan dunia dan akhirat
-doa minta ilmu yang manfaat
-doa minta ilham yang baik
-doa pagi dan sore
-asmaul husna 1-20
Alhamdulillah good, sebagian doa khodijah sudah hafal. Jangan lupa untuk dipraktekkan ketika dirumah okey 😍
Surat pendek 
Al fatihah
Al falaq
Al ikhlas
An nas
Alhamdulillah khodijah repeat it good, terus dideres juga dirumah yaa
Semoga Allah parking ilmu yang manfaat dan barokah 🌷💗</t>
  </si>
  <si>
    <t>December 13, 2024 11:39 pm</t>
  </si>
  <si>
    <t>Tilawati jilid 2 hal 1
Actually khodijah masih harus repeat tilawati 1 hal. 44 but because khodijah exited buat next tilawati, khodijah maunya baca jilid 2.but alhamdulillah good khodijah membacanya
Daily doa
-doa untuk kedua orang tua
-doa kebaikan dunia dan akhirat
-doa minta ilmu yang manfaat
-doa minta ilham yang baik
-doa pagi dan sore
Alhamdulillah khodijah bisa repeat it well, tetap dideres dirumah yaa agar hafal semua doanya. 
Menulis angka Arab
Khodijah semangat banget memperhatikan angka Arab yang mba nedha share di screen. But ternyata setelah ditunggu, khodijah lagi menggambar keluarga boba 😭😂 jadiii kita menulis angka arabnya besok lagi yaaa pretty 😍✊🏻
Alhamdulillah lately khodijah always on a good mood. Semoga terus begitu yaaa, may Allah bless you 🥰✨💗🌷</t>
  </si>
  <si>
    <t>December 13, 2024 11:51 pm</t>
  </si>
  <si>
    <t>Bacaan Q. S Maryam (19) : 39-51
Good job Dylan, but later just read it slowly it's okey. Supaya panjang pendek dan tajwid lainnya bisa terdengar lebih jelas. 
Jangan lupa untuk selalu Menderes ketika di rumah okey 🙌🏻
Makna Kitabussholah hal. 24-25
Alhamdulillah bisa mengikuti dengan baik, bisa memahami isi dari hadist yang sudah disampaikan, ketika ditanya pun Dylan bisa menjawabnya. 
Alhamdulillah semoga Allah paring ilmu yang manfaat dan barokah! May Allah bless u 😄✨</t>
  </si>
  <si>
    <t>December 14, 2024 1:49 am</t>
  </si>
  <si>
    <t>1. Baca tilawati 4 halaman 42
&gt; Alhamdulillah Gabriel bisa membaca dengan sangat baik &amp; lanjut ke hal 43
2. Latihan Adzan &amp; iqomah
3. PR
- Membaca Tilawati 4 hal 43
- Menghafalkan Doa masuk masjid
Semoga Alloh paring kemudahan, kelancaran, kebarokahan dan ilmu yang bermanfaat, aamiin 🤲</t>
  </si>
  <si>
    <t>December 14, 2024 3:28 pm</t>
  </si>
  <si>
    <t>Bacaan Al Qoshos 14-21
&gt; Alhamdulilah,panjang pendeknya sudah tepat. Tapi waktu di akhir" ada beberapa yang kurang lancar. Untuk doa setelah baca al quran sudah better daripada sebelumnya. Good.
Murojaah Surat
- Al Fiil
- Al Qoriah
- Al Maun
- Al Humazah
- At Takatsur
&gt; Hafalan Dehan sudah lancar. Untuk surat al qoriah dan al humazah lebih banyak dibaca ya,Dehan. 
Doa- Doa
- Doa minta ilham yang baik
- Doa ketetapan iman
- Doa mencari ilmu
- Doa raja istighfar
- Doa minta kesabaran
- Doa berlindung dari amal jelek
- Doa minta surga
&gt; Alhamdulilah,sudah lancar. Untuk doa-doa baru,Dehan sudah try to memorize it. Greatjob. Amalsholih setiap hari dibaca ya Dehan. 
Asmaul Husna 1-65
&gt; Dehan lebih sering lupa di nomor 21 dst. Untuk seterusnya mulai nomor 50an,Dehan ada beberapa yang lupa. Insyaallah,kalau sering dibaca bisa lancar,kok Dehan. Amalsholih lebih sering dibaca yaa
4 Maqodirullah ( poin ke 2)
- Ketika mendapat musibah supaya istirja')
&gt; Alhamdulilah,Dehan sudah mengetahui poin"nya. Waktu diminta menyebutkan kembali poinnya, Dehan juga bisa. Insyaallah, Dehan sudah paham tentang ayat ini.
Makna K. Adillah halaman 37-38
&gt; Semoga Dehan paham dengan materi yang disampaikan. Tentang imam yang berasal dari suku Quraisy. Ketika Dehan diminta summarize, di hadits yang pertama masih bingung ,tapi setelah dijelaskan kembali insyaallah sudah faham. Untuk hadits yang kedua insyaallah Dehan sudah faham. Good.
PR
Jangan lupa. Amalsholih Dehan baca Surat Al Qhosos next page. At least sebelum ngaji ya, Dehan. 
Semoga ilmu yang didapat Dehan hari ini bisa bermanfaat dan barokah. Aamiin</t>
  </si>
  <si>
    <t>December 15, 2024 1:30 am</t>
  </si>
  <si>
    <t>1. Opening speech, 
2. Explained about 6 pillars of faith (believe Allah exists, there's angels, there's Allah's messengers, holy book, there's Qiamat, and there's fate (qodo and qodar)
3. Explained 5 pillars of Islam 
4. Murojaah hafalan:
A. Surat Al Kautsar 80
B. Surat Al Falaq 80
C. An Naas 80
D. Al ikhlas 85
4. Doa by Erma.
NB: semoga semangat terus hafalan nya. 
Tadi Q minta ngaji 45 menit aja. Alhamdulillah gak protes pas udah lewat smpe 56 menit. 
Semoga Qalesya gak bosen untuk ngaji. Makin tambah faham, tambah semangat, tambah lancar hafalan dan praktek ibadah nya. Aamiin.</t>
  </si>
  <si>
    <t>December 15, 2024 8:22 pm</t>
  </si>
  <si>
    <t>1. Baca tilawati 5 page 5 line 3-4 
&gt; Alhamdulillah Chester bacanya udah bener dan lancar, jadi bisa ke next line ya
2. Murajaah surat 
- surat Al Kausar 
&gt; Masih membaca dari screen tapi Chester bisa baca dengan lancar dan benar 
3. Writing potongan ayat 
&gt; There is no write kitabaty today but chester writing potongan ayat from surat Al Kausar ayat 1, Alhamdulillah he did well 
Report: 
&gt; Alhamdulillah Chester bisa mengikuti pengajian dengan baik 
&gt; Jangan lupa menderes Asmaul Husna dan tilawati ya chester 👍
ᝰ.ᐟSemoga alloh paring menjadi anak yang berbakti kepada kedua orang tua, sukses Dunia akhirot nya, cerdas, alim Dan faqih, mandiri, faham, dan kebarokahan ilmu yang bermanfaat, aamiin ya robbal alamin 🤲🤲🤲𖹭</t>
  </si>
  <si>
    <t>December 15, 2024 11:36 pm</t>
  </si>
  <si>
    <t>1. Membaca Asmaul Husna bergantian
2. Membaca tilawati 5 baris 3 dari bawah
&gt; Alhamdulillah chester mau mengulang-ulang bacaan yang salah hingga benar dan  boleh naik ke hal. Berikutnya.
*Mohon maaf ngajinya quick karena mbak azki sedang ada acara*
 Alhamdulillah Jazaa killohu khoiro sudah membaca dengan fokus hari ini,🙏❤️</t>
  </si>
  <si>
    <t>1. Membaca QS. Al Baqarah 138-141
&gt; Alhamdulillah good
2. Hafalan baru surah Al Haqqoh 1-30
&gt; Di baca lagi supaya lebih lancar lagi hafalannya</t>
  </si>
  <si>
    <t>December 15, 2024 11:46 pm</t>
  </si>
  <si>
    <t>1. Bacaan Qur'an Al Baqarah 142-143
&gt; Alhamdulillah bagus
2. Doa2
- doa sujud al Qur'an (90)
- doa berlindung dari syirik (90)
- doa ketika tertimpa musibah (90)
3. Quiz doa2 usia 6-7tahun
&gt; Alhamdulillah score 80, yang salah dijawab adalah Asmaul Husna karena memang belum hafal Asmaul Husna 
4. Quiz tata Krama pada guru, di masjid, sekolah dan tempat ngaji, dan kepada alam
&gt; Alhamdulillah 100/100 
5. Materi alim faqih
- mengatahui dan hafal rukun iman (90)
- mengetahui dan hafal rukun Islam (100)
- mengetahui dan hafal 5 bab (100)
- mengetahui dan hafal 4 tali keimanan (80)
Semoga Allah paring manfaat barokah..amin</t>
  </si>
  <si>
    <t>December 16, 2024 5:29 am</t>
  </si>
  <si>
    <t>Fitri gak bisa dihubungi, 2 hari berikutnya baru bilang klo ada exam</t>
  </si>
  <si>
    <t>Mb Dara has meeting</t>
  </si>
  <si>
    <t>Mb dara is outside, she saud cancel the ngaji</t>
  </si>
  <si>
    <t>Back to US</t>
  </si>
  <si>
    <t>Di Indo ada tamu</t>
  </si>
  <si>
    <t>Di indo ada tamu</t>
  </si>
  <si>
    <t>Ngaji MT an 6-9 pm</t>
  </si>
  <si>
    <t>December 16, 2024 1:46 pm</t>
  </si>
  <si>
    <t>Bacaan Al An'am 136-138
&gt; Alhamdulilah,bacaan Grazia hari ini lancar. Goodjob
Murojaah Surat
- Al Kautsar
- An Nashr
- Al Kafirun
- Al Quraisy
&gt; Hafalan Grazia hari ini, alhamdulilah baik. Cuma waktu di akhir Grazia nangis gara" dia ga mau dikasih tau awalannya. Tapi karena ga dengar,jadi saya kasih tau. Sorry Graziaa. Untuk selanjutnya Alhamdulilah lancar 
Doa-Doa
- Mencari ilmu
- Minta ilham
- Ketetapan Iman
- Raja Istighfar
- Ketika Ada Angin kencang
- Minta kesabaran
- Untuk kedua orang tua
- Pagi dan Sore
- For Good Life
&gt; Hafalan doa Grazia hari ini sudah bagus. Untuk doa raja istighfar Grazia masih baca,but that's fine. Amalsholih diterapkan in daily life yaa
Surat Tambahan
- Al Hasyr 3 ayat terakhir
&gt; Grazia lebih semangat waktu baca surat ini. Alhamdulilah,bagus. Grazia juga suka baca surat Al Baqarah ayat 282, meskipun banyak.</t>
  </si>
  <si>
    <t>December 17, 2024 12:20 am</t>
  </si>
  <si>
    <t>1. Baca tilawati 4 halaman 43
&gt; Alhamdulillah Gabriel bisa membaca dengan cukup baik tapi masih perlu diulang
2. Menghafalkan surat AlAdiyat, membaca surat alhumazah &amp; Attakasur
3. PR
- Membaca Tilawati 4 hal 43
- Menghafalkan Surat AlAdiyat
Semoga Alloh paring kemudahan, kelancaran, kebarokahan dan ilmu yang bermanfaat, aamiin 🤲</t>
  </si>
  <si>
    <t>December 17, 2024 1:57 am</t>
  </si>
  <si>
    <t>*Ice breaking, Nyanyi2, Tepuk2*
*Murojaah Do'a2*
Asmaul Husna (1 – 91 👉🏻 no 66-70 kurang lancar, beberapa lupa, jadi kebalik-balik)
Ketika Akan Tidur dan Bangun Tidur 100
Ketika Akan Makan dan Selesai Makan 100
Kebaikan Dunia dan Akhirat 100
Untuk Kedua Orang Tua
Masuk dan Keluar WC
Sebelum dan Sesudah Wudhu
Minum Susu.
Dzikir sesudah Sholat
 Ketetapan Iman
 Minta Ilmu yang Bermanfaat 1 100
 Minta Imu yang Bermanfaat 2 100
 Minta Ilham yang Baik 100
Nabi Musa 100
Masuk dan Keluar Rumah 100
Pagi dan Sore 100
Masuk dan Keluar Masjid 100
Memakai Pakaian 100
Ketika Berbuka Puasa 100
Mohon Kesabaran 100
Mohon Kesehatan 98
Ketika Bersin 100
Ketika Angin Kencang 100
Menjenguk Orang Sakit 100
Naik Kendaraaan
Lailatul Qodar 100
Ketika Masuk Pasar 100
Berlindung dari Syirik 95
Berlindung dari Siksa Kubur 100
Sujud Al-Qur’an 100
Ketika ada Petir 100
Ketika terkena musibah 100
Ketika melihat orang yang terkena musibah 100
Sesudah adzan 100
*Menyebutkan 10 nama2 Malaikat dan tugasnya, and talk little story about nabi Adam and Iblis kenapa mereka diturunkan ke bumi*
Hari ini tidak ada bacaan, karena nadeen went to library tidak membawa peralatan mengaji dan ngajinya di mobil, jadi materinya hanya murojaah do'a2, dan Alkhamdulillah mb nadeen ngajinya very nice today 
Semoga Allah paring mb nadeen menjadi anak yg sholihah, Amiin...</t>
  </si>
  <si>
    <t>December 17, 2024 2:26 pm</t>
  </si>
  <si>
    <t>- Bacaan 
&gt; Tilawati 5 hal 22
(Bacaan bagus dan naik ke hal 23)✅
- Hafalan
&gt; Asmaul-husna 1-70 (sudah bagus terkadang msh ada yang terlewati)
&gt; Doa berlindung dari syirik ✅
Semoga Allah paring manfaat lancar dan barokah</t>
  </si>
  <si>
    <t>1. Muroja'ah surat2 pendek 
Al fatihah
Annaas
Al falaq
Al ikhlas
Al asr
Al kautsar
An nashr
Al kafirun
Al lahab
Al maa'uun
Al quroisy
Al al fiil
Al humazah
At takatsur
Al qori'ah 
=&gt; alhamdulillah sudah hafal semua surat, luar biasa ☺️👏👏
2. Review doa2 harian materi usia 6-9th
=&gt; Alhamdulillah 85% hafal beserta nama doa nya
Selebihnya masih suka lupa nama doanya dan lupa bagian depannya ☺️
3. Doa berlindung dari syirik
=&gt; masih proses menghafal 💪 semangaat... 
Alhamdulillah pengajian berjalan dengan lancar, 
Semoga allh mudahkan dalam proses mencari ilmu dan semoga alloh paring ilmu dan kefahaman yg bermanfaat a barokah
Aamiiin</t>
  </si>
  <si>
    <t>December 17, 2024 3:04 pm</t>
  </si>
  <si>
    <t>1. Materi 4 maqodirulloh 
=&gt; insya alloh kirana bisa memahaminya dengan baik, 💪😇
2. Pengetesan surat al qori'ah 
=&gt; alhamdulillah berhasil sudah hafal 👏👏👏
3. Doa berlindung dari syirik
=&gt; Masih dalam proses menghafal, semangat kirana 💪💪
4. Membaca tilawati 5 hal.18 (baris 1-4)
=&gt; alhamdulillah kirana bisa mengikuti dan mengulang bacaan dengan baik,
Amalsholih luangkan waktu untuk nderes dirumah yaa 😉
Alhamdulillah lengajian berjalan dengan lancar, dan seperti biasa kirana selalu semangat mengaji, 
Semoga alloh paring kefahaman dan ilmu yg bermanfaat dan barokah aamiiiin</t>
  </si>
  <si>
    <t>Tilawati 3 halaman 18
&gt; Hari ini Abel pertama kali baca halaman 18, Alhamdulilah bagus. Amalsholih dideres lagi ya,biar makin lancar
Doa-Doa
- Doa mencari ilmu
- Doa Kebaikan dunia akhirat
- Dia untuk kedua orang tua
- Doa pagi dan sore
- Doa ketetapan iman
- Doa Raja istighfar
- Doa berpakaian
- Doa minta kesabaran
&gt; Untuk doa barunya doa minta kesabaran yaa. Amalsholih dibaca terus Abell. Abel juga udah nyatet kan. alhamdulilah untuk yang lain sudah lancar
Asmaul Husna 1-30
&gt; Alhamdulilah, sampai nomor 20 sudah hafal,meskipun ada beberapa yang lupa. 21-30. Amalsholih sering dibaca ya, Abell
Murojaah Surat
- Al Fill
- Al Quraisy 
- Al Kautsar 
- Al Humazah
&gt; Untuk surat al humazah, amalsholih Abell sering murojaah ya. Biar makin lancar. Untuk yang lain Alhamdulillah sudah bagus</t>
  </si>
  <si>
    <t>December 17, 2024 9:38 pm</t>
  </si>
  <si>
    <t>Bacaan al-baqarah 144-145
Alhamdulillah good, Hafiz supaya terus Menderes dan mengimprovisasi bacaannya okeyy, next meeting lanjut ayat berikutnya! 
Doa sujud Alquran
Doa berlindung dari siksa kubur
Alhamdulillah sudah hafal dengan lancar, good. Tetap dideres ketika di rumah okeyy. 
Latihan menulis huruf tunggal hijaiyah (م، ن، و، ه‍، لا، ء، ي) 
Alhamdulillah Hafiz belajar dengan cepat bagaimana cara menuliskannya sesuai dengan letaknya. Semoga nanti ketika menulis pegon, Hafiz bisa mempraktikkan apa yang sudah dia pelajari hari ini. 
Semoga Allah paring ilmu yang manfaat dan barokah, may Allah bless you always🥰🌷</t>
  </si>
  <si>
    <t>December 18, 2024 12:17 am</t>
  </si>
  <si>
    <t>Insya Allah seminggu ini izin, masih jetlag dan sakit</t>
  </si>
  <si>
    <t>*ICE BREAKING, TEPUK2, NYANYI, DO'A BEFORE NGAJI*
Minta ilmu yg bermanfaat 1
Minta ilham yg baik
Nabi Musa
*BACAAN*
Tilawati 1 page 12 ( all line )
( there is some mistakes, is like ز she reads ذ ، and ج she reads خ , probably she is confused because the writing almost same )
*HAFALAN*
An-Nas 80%
Alkhamdulillah liv ngaji very nice and happy today ( as mb dara said, liv is more excited at night than morning, and I feel it in several meeting with her)
she needs menderes An-Nas more, because before she was fluent but today there were some words she forgot..
Semoga Allah paring liv menjadi anak yg sholihah,, Amiin ...</t>
  </si>
  <si>
    <t>1. Chester menulis ringkasan pengertian Qur'an Hadits
&gt; Alhamdulillah chester mau mencatat👍
&gt; Note : amal Solih catatan kertasnya di jaga ya
2. Membaca  Asmaul Husna 1-9 
&gt; Membaca slide dan bergantian dengan mbak azki 1-1
3. Hafalan surat Al-Kautsar 1-3
&gt; Chester belum hafal
&gt; *PR : Amal Solih dibaca ulang-ulang lagi di rumah supaya hafal*
4. Membaca tilawati 5 hal. 6 baris ke 1-2
&gt; Alhamdulillah chester membaca nya mau diulang-ulang sampai benar, 
&gt; sehingga *boleh naik ke baris berikutnya*</t>
  </si>
  <si>
    <t>1. Baca tilawati 4 halaman 43
&gt; Alhamdulillah Gabriel bisa membaca dengan cukup baik tapi masih perlu diulang
2. Doa akan &amp; sesudah wudhu, Praktek solat ✅
3. PR
- Membaca Tilawati 4 hal 43
- Menghafalkan Surat AlAdiyat
Semoga Alloh paring kemudahan, kelancaran, kebarokahan dan ilmu yang bermanfaat, aamiin 🤲</t>
  </si>
  <si>
    <t>December 18, 2024 4:27 am</t>
  </si>
  <si>
    <t>Bacaan
Surat Al insyiqoq 13-25
Murojaah doa2:
-Doa kedua orang tua
- Doa mencari ilmu 1&amp;2
- Doa masuk &amp; keluar rumah
-Doa masuk &amp; keluar masjid
- Doa mendengar petir
- Doa tertimpa musibah
- Doa berpakaian
- Doa sapu jagad
- Doa sujud qur'an
- Doa menjenguk orang sakit.
 - Doa buka puasa
- Doa ketika marah
- Doa minum susu
- Doa pagi sore
- Doa minta ilham yg benar
- Doa kesabaran
- Doa masuk pasar
- Doa naik kendaraan
- Doa angin kencang
-Doa berlindung dari sifat munafek
-Doa berlindung dari syirik
Memangkulkan doa pagi sore yg ada di surat attaubah ayat 129
Makna jannah wannar halaman 46-47
Report
Alhamdulillah pengajian berjalan dg lancar
Untuk bacaan alhamdulillah cukup lancar
Untuk doa2 banyak yg lupa, amal sholih sering2 di deres ya
Untuk makna alhamdulillah tidak ada kendala. 
Semoga Alloh paring manfaat dan barokah. Aamiiin🤲 🙏 see you in the next ngaji👋</t>
  </si>
  <si>
    <t>December 18, 2024 6:24 am</t>
  </si>
  <si>
    <t>Bacaan Alquran Alhijr 31-35
Mencari tajwid
&gt; Alhamdulillah teteh bisa membaca dengan lancar dan juga mencari tahwid dengan teliti
Daily doa
-doa sujud Alquran
-doa kumpulan nabi muhammad
-doa berlindung dari sifat munafiq
&gt; Alhamdulillah tereh bisa mengikuti dengan baik dan berusaha dalam menghadalkan
Hafalan Tajwid hukum nun mati dan mim mati
&gt; alhamdulillah teteh sudah hafal tinggal melancarkan saja
Alhamdulillah Teteh always on a good mood. Semoga terus begitu yaaa, may Allah bless you 🥰✨💗🌷</t>
  </si>
  <si>
    <t>Bacaan Alquran Alhijr 36-40
Mencari tajwid
&gt; Alhamdulillah teteh bisa membaca dengan lancar dan juga mencari tahwid dengan teliti
Hafalan surat-surat
- surat Al Bayyinah sd AlGhasiyyah
&gt; Alhamdulillah tereh bisa mengikuti dengan baik dan berusaha dalam menghadalkan
Hafalan Dalil 5 Bab dari Alquran dan Alhadist
&gt; alhamdulillah teteh sudah hafal tinggal melancarkan saja
Alhamdulillah Teteh always on a good mood. Semoga terus begitu yaaa, may Allah bless you 🥰✨💗🌷</t>
  </si>
  <si>
    <t>December 18, 2024 2:37 pm</t>
  </si>
  <si>
    <t>- Bacaan
&gt; Tilawati 5 hal 23
(Alhamdulillah bacaannya bagus dan sudah mengerti bacaan idzhar)
- Hafalan 
&gt; Berlindung dari syirik 
&gt; Surat alqoriah (hafalan baru)
- PR
&gt; Menderes tilawati 5 hal 23 baris 1-3
&gt; Menderes hafalan surat alqoriah 1-3
Semoga Allah paring manfaat lancar dan barokah</t>
  </si>
  <si>
    <t>December 19, 2024 1:07 am</t>
  </si>
  <si>
    <t>1. Keg. Pembukaan: Doa sebelum belajar, penjelasan tandanya syukur 
2. Membaca QS. Al Al-Baqarah 66-69
3. Murojaah bersama surat Al humazah sampai an nas
4. Hafalan Asmaul Husna 1-93
5. Menulis doa ketika bersin *(90)*
&gt; Alhamdulillah hari ini Nadeen baca Qur'an nya tidak cepat2 jadi sedikit salahnya, saat baca Asmaul Husna juga hati2
&gt; Alhamdulillah Nadeen sudah hafal doa ketika bersin dan cara menjawabnya, katanya sudah pernah diajari🙏
Moga2 Allah paring ilmu manfaat dan barokah...amin</t>
  </si>
  <si>
    <t>December 19, 2024 2:28 am</t>
  </si>
  <si>
    <t>1. Bacaan Surat maryam ayat 52-64
2. Makna Al Qur'an surat Al Baqarah ayat 178-181
Note :
Alhamdulillah pengajian hari ini berjalan dengan lancar, dylan bisa mengikuti pengajian dengan baik.
Untuk bacaan dylan Alhamdulillah ada peningkatan kelancaran, akan tetapi masih dijumpai beberapa kesalahan untuk panjang pendeknya, amal sholih dylan memperbanyak menderes Al Qur'an nya dirumah dengan memperhatikan tajweed nya.
Untuk makna Alhamdulillah juga berjalan dengan baik, dylan bisa menjelaskan kembali apa yg telah kami sampaikan.</t>
  </si>
  <si>
    <t>December 19, 2024 3:44 am</t>
  </si>
  <si>
    <t>1. Bacaan 
- surat Al buruj 1-15 
&gt; Alhamdulillah he did well for bacaan,
2. Makna Alquran 
- surat Al Baqarah ayat 184-186 
184 : tentang kewajiban seseorang yang sakit atau berpergian untuk mengganti puasanya ketika dibulan ramadhan sebab dia berbuka/ tidak berpuasa, 
185 : barang siapa yang menjumpai bulan Ramadhan maka dia wajib mengerjakan puasa dan kemudahan bagi orang yang sakit / sedang berpergian untuk tidak berpuasa dan menggantinya dilain hari 
186 : salah satu orang yang doanya dikabulkan adalah orang yang berpuasa, dan anjuran untuk berdoa 
&gt; Alhamdulillah for makna Abi bisa memahami point dari setiap ayat dan bisa menjelaskan kembali dengan bahasanya sendiri,
3. Materi tambahan 
- 4 maqodirullah ( number 3 ) 
&gt;  Insyaalloh Abi understand about 4 maqodirullah number 3, sabar ketika mendapat cobaan 
Report: 
&gt; Alhamdulillah for today Abi bisa mengikuti pengajian dengan baik 
&gt; Dan Alhamdulillah tidak ada kendala ketika pengajian,
&gt; And for all matery is okayy 
જ⁀➴ᝰ.ᐟSemoga alloh paring menjadi anak yang berbakti kepada kedua orang tua, sukses Dunia akhirot nya, cerdas, alim Dan faqih, mandiri, faham, dan kebarokahan ilmu yang bermanfaat, aamiin ya robbal alamin 🤲🤲🤲</t>
  </si>
  <si>
    <t>December 19, 2024 4:18 am</t>
  </si>
  <si>
    <t>A. Bacaan Surat Al Qosos ayat 22-28
• Alkhamdulillah Dehan udah banyak peningkatan buat bacaan. Tajwid juga lumayan walaupun kadang ada sedikit yg kurang pas panjang pendeknya. Tpi ps dibenerin dehan ulangi lagi.
B. Murajaah Doa
Doa minta ilham yang baik
Doa mencari ilmu yang bermanfaat
Doa pagi dan sore
Doa untuk kedua orang tua
Doa kebaikan dunia dan akhirot
Doa masuk dan keluar rumah
Doa ketika ada angin kencang
Doa ketika ada petir
Doa berpakaian
Doa mohon kesabaran (sedikit lupa)
Doa minta kesehatan (blm hafal)
Doa raja istighfar (blm hafal)
Doa minta surga (blm hafal)
Doa berlindung dari sifat jelek (blm hafal)
• Dehan sebenernya hafal banyak doa tapi kadang lupa diawalnya. Kemungkinan karena jarang dipraktekin atau dibaca setelah sholat😅 Amalsholeh untuk selalu diingatkan nggeh😇
C. Murajaah Surat
Al Humazah
Al Maun
Al Fill
At Takatsur
Al Qoriah (blm hafal)
An Nashr
• Harus lebih teliti buat nyimak hafalan surat karena kdang udah kebawa hafal dan tajwid serta panjang pendeknya kurang😇 Tapi ps diingetin Dehan ulangi lagi. Good Job🫶🏻
D. 5 Bab
• Short explanation about 5 bab dan diakhir pengajian dehan bisa give summary tentang 5 bab. Alkhamdulillah. Semoga bisa memahami juga materi2 yang lain.
E. Makna K. Adilah hal 38-39
• It’s only a hadist about “obedience to the imam even he prevent the right of ro’yah” Dijelasin pelan2 biar Dehan nya juga faham tentang materi. Tapi ditambah lagi sama Pak Aji. Dan Alkhamdulillah Dehan bisa give summary yang sesuai dengan materi😇✨
•NOTE•
• Semoga Allah paring kelancaran dan kebarokah serta kepahaman buat Dehan sekeluarga😇😇</t>
  </si>
  <si>
    <t>Jemput tamu di stasiun</t>
  </si>
  <si>
    <t>A. Bacaan Tilawati 2 hal 1
• khodijah sudah bagus dan mengerti perbedaan fathah, kasroh. 
B. Menulis Huruf Hijaiyah ا-غ
• Khodijah memperhatikan dan mempraktekkan cara menulisnya. Alkhamdulillah tulisan khodijah termasuk bagus sekali karena usia segitu udah rapi nulisnya.
•NOTE•
• Hari ini nggk ada murajaah karena khodijah ga mau🤣 Mau nya menulis aja</t>
  </si>
  <si>
    <t>December 19, 2024 11:32 am</t>
  </si>
  <si>
    <t>Tilawati 1 hal. 18
Alhamdulillah good, she is on her good mood as usually. Selalu semangat ketika membaca, jangan lupa untuk Menderes juga ketika dirumah yaa. Sebab cheryl masih sering lupa sama huruf ص، ض، س، ش
 Review daily doa
Doa untuk kedua orangtua
Doa kebaikan dunia dan akhirat
Doa minta ilmu yang bermanfaat
Doa minta ilham yang baik
Doa pagi dan sore
Alhamdulillah selalu semangat buat repeat after mba nedha, good Cheryl! Dipertahankan fokusnya yaa
Murojaah surat pendek
Al-fatihah
An-nas
Al-ikhlas
Al-falaq
Part ini adalah yang paling bikin Cheryl excited, alhamdulillah juga hampir hafal semuanya. Hanya perlu terus dideres juga setiap hari ketika dirumah
Doa-doa Sholat
Alhamdulillah karena mba nedha tunjukin beserta animasi gambar orang sholat, jadi Cheryl semangat buat baca doanya dan ngikutin praktek gerakan yang ada di gambarnya. 
May Allah bless you pretty💗🌷</t>
  </si>
  <si>
    <t>Bacaan Q. S al-baqarah : 146-149
Alhamdulillah selalu lancar seperti biasanya, tetap dipertahankan rajinnya Menderes ketika dirumah. 
Latihan pegon dasar 
(Menulis dalil mengaji poin no. 2) 
Alhamdulillah good, Hafiz bisa mengikuti dengan baik. Dan untuk tulisan peronnya sudah mulai mengikuti letaknya sesuai dengan yang sudah dipelajari. 
Dan juga alhamdulillah today Hafiz belajar 2 kata pegon baku, yaitu Allah dan Muhammad. 
Hafalan (al-haqoh) 
Alhamdulillah Hafiz sudah menghafal sampai ayat 38, good job boy! Semoga Allah paring kemudahan didalam menghafalkan semua ayatnya. 
Oh yaa akhir-akhir ini kalau ngaji Hafiz udah mulai malu malu buat on Cam 😸😅 
Semoga Allah selalu paring ilmu yang manfaat dan barokah, dan menjadi anak yang sholeh membanggakan kedua orang tua 🥰</t>
  </si>
  <si>
    <t>Bacaan tilawati 1 hal. 18
Alhamdulillah Has been good than yesterday, Cheryl supaya juga Menderes yaaa ketika dirumah. Tetep semangat pretty, next lanjut halaman berikutnya. 
Review daily doa :
Doa untuk kedua orangtua
Doa kebaikan dunia dan akhirat
Doa minta ilmu yang bermanfaat
Doa minta ilham yang baik
Doa pagi dan sore
Alhamdulillah Cheryl semangat untuk membaca doanya, sebenernya Cheryl udah hampir hafal sebagian besar doanya. Supaya ketika dirumah diterapkan juga yaa, agar bisa hafal semua doanya 
Murojaah surat pendek
Al-fatihah
An-nas
Al-ikhlas
Al-falaq
Alhamdulillah seperti biasa Cheryl selalu exited buat baca surat pendek, dan sudah hampir hafal semuanya. Semoga dengan seringnya dideres Cheryl bisa hafal semua surat pendeknya. 
Etiquette during meal poin no. 17-19
Alhamdulillah Cheryl bisa mendengar dan memahami dengan baik pada materi yang disampaikan hari ini. Juga bisa memberikan gambaran dengan contoh cerita sehari-hari. Semoga Cheryl juga bisa mempraktikkan nya langsung yaa. 
Semangat terus pretty, semoga Allah paring menjadi anak yang sholehah 🥰💐✨</t>
  </si>
  <si>
    <t>December 19, 2024 1:17 pm</t>
  </si>
  <si>
    <t>Irsan ijin, banyak tugas</t>
  </si>
  <si>
    <t>December 19, 2024 1:31 pm</t>
  </si>
  <si>
    <t>Bacaan
Al baqoroh 34-37
Menjelaskan ttg 4 maqodirulloh no 1 (bersyukur ketika mendapat nikmat) 
Makna adilah hal. 85
Report
Alhamdulillah, meskipun hanya 30 menit an Dwiki mau melonggarkan waktunya untuk ngaji. Saya sangat mengapresiasi👍
Untuk bacaan hari ini kurang di mad thobi'i ada yg pas ada yg kurang
Untuk materi bab syukur alhamdulillah Dwiki bisa memahami
Untuk makna juga alhamdulillah tidak ada kendala, tapi tadi saya lupa minta foto  hasil mangkulan Dwiki. 
Semoga Alloh paring manfaat dan barokah. Aamiiin🤲</t>
  </si>
  <si>
    <t>bacaan :surat muhammad ayat 1 - 19. alhamdulillah bacaan baik, sedikit menjelaskan tentang perbedaan bacaan "RO" tafkhim dan tarqiq ,karena  american "RO" semua tafkhim.. hehehe. so far bacaan ok, alhamdulillah 
penjelasan 4 maqodirulloh , point no 3 : sabar saat terhadap cobaan  dan penganiayaan
saat kita menyatakan islam, menyatakan iman , saat itu juga kita membuka pintu cobaan , dan kunci untuk melewatinya adalah dengan tawakkal dan bersabar, karena menurut mas Ebit G, ade "badai pasti berlalu"
mangqulan kitabusshoum : hal 57 - 60 (no hadits 68-70)
bab solat tarweeh
semoga Alloh berikan ilmu yang manfaat barokah buat kita semua, amin
alhamdulillah jazakumullohu khoiro</t>
  </si>
  <si>
    <t>December 19, 2024 2:37 pm</t>
  </si>
  <si>
    <t>- Bacaan
&gt; Tilawati 5 hal 23
(Alhamdulillah Bacaan bagus dan bisa mengikuti)
- Hafalan
&gt; Surat alqoriah ayat 1-4
( Alhamdulillah bisa dihafal dan supaya di deres kembali)
Semoga Allah paring manfaat lancar dan barokah</t>
  </si>
  <si>
    <t>December 19, 2024 3:21 pm</t>
  </si>
  <si>
    <t>Tilawati 6 hal 23
&gt; Alhamdulillah,lancar. Next meeting di halaman selanjutnya yaa
Murojaah Surat
- Al Kafirun
- Al Maun
- An Nashr
- Al Falaq
&gt; untuk surat al kafirun dan al maun Dinda masih repeat. Yang lain sudah lancar. Alhamdulillah.
Doa- Doa
- Doa ketika bersin
- Doa minta ilham yang baik
- Doa minta kesabaran
- Doa pagi dan sore
- Doa untuk kedua orang tua
- Doa mencari ilmu
- Doa masuk dan keluar rumah
- Doa ketika mendengar petir
&gt; Doa masuk rumah dan minta kesabaran Dinda masih baca, amalsholih lebih sering baca yaa. Untuk doa yang lain Alhamdulillah lancar 
Asmaul Husna 1-70
&gt; Alhamdulillah,Dinda sudah hafal sampai 70,tapi mulai 50an Dinda ada beberapa yang masih lupa
Menulis Tajwid Idgham Bighunnah
&gt; Insyaallah Dinda sudah paham. Dinda juga menulis contoh dari idgham bighunnah.</t>
  </si>
  <si>
    <t>December 19, 2024 3:34 pm</t>
  </si>
  <si>
    <t>Tilawati 6 halaman 24
&gt; Hari ini Dinda pertama kali baca halaman 24. Jadi Dinda masih repeat, Alhamdulillah sudah baik panjang pendeknya. Tapi perlu di deres lagi ya, Dinda
Murojaah Surat
- Al Lahab
- An Nashr
- Al Kafirun
- Al Kautsar
- Al Maun
&gt; Dinda masih kurang dihafalan surat al kafirun dan Al maun. Yang lain sudah lancar. Alhamdulillah 
Asmaul Husna 1-70
&gt; Alhamdulillah,sudah lebih labcar daripada sebelumnya
Doa- Doa 
- Doa Pagi dan sore
- Doa Ketetapan Iman
- Doa Ilmu yang bermanfaat
- Doa Minta Ilham yang baik
- Doa ketika bersin
- Doa Masuk dan keluar rumah
&gt; Alhamdulillah,lancar. Insyaallah Dinda sudah menerapkan in daily life. Goodjob girl
Menulis penjelasan Ihsan
&gt; Insyaallah Dinda paham dengan penjelasan dari ihsan</t>
  </si>
  <si>
    <t>December 19, 2024 4:05 pm</t>
  </si>
  <si>
    <t>1. Bacaan surat al ahqaf (46) ayat 21-35 
&gt; Alhamdulillah,bacaan lancar. Panjang pendek dan tajwidnya sudah sesuai.
2. Makna surat Al-Baqarah ayat 283-285
&gt; Insyaallah Tami paham dengan isi ayatnya. Waktu diminta menjelaskan kembali,bisa menjelaskan dengan baik dan benar
3. Hafalan Surat As Shof 10-13
&gt; Alhamdulillah,lancar. Goodjob👍</t>
  </si>
  <si>
    <t>1. Bacaan al qur'an surat al an'am ayat 152-154
Alhamdulillah sudah banyak peningkatan dalam bacaannya 😇👏👏
2. Muroja'ah surat2 pendek
Al kafirun 85%
Al lahab 85%
An nashr 85% 
3. Asma'ulhusna 1-50
4. Review doa2 harian 
- doa pakai pakaian baru
- doa ketika ada angin kencang
- doa raja istighfar
5. Doa setelah membaca al qur'an
Alhamdulilah pengajian berjalan dengan lancar, dan hari ini wajahnya sangat ceria dan semangat ngaji 
Semoga alloh parjng kefahaman yg barokah ,,</t>
  </si>
  <si>
    <t>1. Bacaan tilawati 5 hal.18
Alhamdulillah kirana bisa mengikuti dan mengulang bacaan dengan baik, amalsholih luangkan waktu untuk nderes dirumah yaa
2. Muroja'ah surat al qori'ah
Alhamdulillah sudah hafal 85% tanpa lihat buku 🤩👍
3, Doa berlindung dari syirik
Alhamdulillah 90% sudah hafal 🤩👍
4. Review 29 karakter 
5 bab 
4 tali keimanan
6 tobi'at luhur
3 sukses generus
4 maqodirulloh
Alhamdulillah pengajian berjalan dengan lancar dan kirana selalu semangat ngajinya 😇
Semoga alloh paring ilmu dan kefahaman yg bermanfaat dan barokah</t>
  </si>
  <si>
    <t>December 20, 2024 12:16 am</t>
  </si>
  <si>
    <t>1. Baca tilawati 4 halaman 43
&gt; Alhamdulillah Gabriel bisa membaca dengan cukup baik tapi masih perlu diulang
2. Membaca Doa doa harian (Doa masuk masjid, Doa ketika mendengar petir, Doa mendapat musibah, Doa Berpakaian)
3. PR
- Membaca Tilawati 4 hal 43
- Menghafalkan Doa masuk masjid
Semoga Alloh paring kemudahan, kelancaran, kebarokahan dan ilmu yang bermanfaat, aamiin 🤲</t>
  </si>
  <si>
    <t>December 20, 2024 1:25 am</t>
  </si>
  <si>
    <t>Sedang ada tamu</t>
  </si>
  <si>
    <t>Sedang tidak di rumah</t>
  </si>
  <si>
    <t>December 20, 2024 5:44 am</t>
  </si>
  <si>
    <t>1. Opening speech, we remind Allah's blessings and favours.
2. Sedikit ulasan tentang bab mahrom. Siapa yg mahrom and non mahrom 
3. Manqul kitabu Jannah wannaar halaman 67-68, tentang ayat2 dalam Alquran, isi nya janji Allah tentang surga and neraka.
4. Doa by Kayla.
NB: Alhamdulillah lancar semua. Semoga makin semangat, and spend more time untuk ngaji nya.</t>
  </si>
  <si>
    <t>December 20, 2024 11:31 am</t>
  </si>
  <si>
    <t>Bacaan Q. S Maryam (19) : 65-76
Alhamdulillah good, be careful more with the tajwid okey. Apabila bacanya panjang, supaya lebih dipanjangkan lagi. Dan apabila mendengung maka didengungkan lagi. Gapapa buat baca pelan-pelan asal semua tajwidnya bisa sesuai dan tepat. God job!! 
Dalil 5 Bab (jama'ah) 
Alhamdulillah Dylan bisa memahami materi yang disampaikan, dan bisa mengikutinya dengan baik. Juga mampu menjelaskan ulang dengan bahasanya sendiri. 
4 maqoodirullah
Dylan baru mempelajari poin-poin dari 4 maqoodirullah (Allah's plan), alhamdulillah bisa mendengarkan materi yang dijelaskan dengan baik. 
Keep learning Dylan, may Allah bless you always. Lancar barokah for everything ✨✊🏻</t>
  </si>
  <si>
    <t>Bacaan Q. S Maryam (19) : 77-98
Alhamdulillah today bacaannya Dylan improve, bisa lebih pelan-pelan temponya. That's good. Tapi supaya kalau panjang lebih dipanjangkan lagi, sebenernya Dylan tau itu panjang bacanya tapi masih kurang panjangnya. It's okeyy! Insyaallah Dylan akan bisa lebih improve lagi kedepannya. Tetap menderes yaa ketika dirumah. 
Makna Kitabussholah page. 25-26
Alhamdulillah materi hari ini bisa diikuti Dylan dengan lancar dan baik. Juga Dylan  mampu memahami dan menjelaskan ulang maksud materi yang sudah disampaikan. 
Semoga Allah paring ilmu yang manfaat dan barokah! Keep on fire 🙌🏻🔥</t>
  </si>
  <si>
    <t>December 20, 2024 2:42 pm</t>
  </si>
  <si>
    <t>- Bacaan
&gt; Tilawati 5 hal 23
(Alhamdulillah bacaan bagus dan bisa mengikuti)
- hafalan 
&gt; Berlindung dari syirik (hafal)
&gt; Surat alqoriah ayat 1-5
- PR 
&gt; menderes tilawati 5 hal 23
&gt; Menderes surat alqoriah 1-5
Semoga Allah paring manfaat lancar dan barokah</t>
  </si>
  <si>
    <t>December 20, 2024 11:20 pm</t>
  </si>
  <si>
    <t>Chester lagi sakit</t>
  </si>
  <si>
    <t>Bacaan Surat Al An'am ayat 142-144
&gt; Alhamdulillah,bacaan Grazia hari ini bagus. Panjang pendeknya diperhatikan lagi yaa.
Murojaah Surat Al Maun
- Al Quraisy
- Al Lahab
- Al Kautsar 
- Al Maun
&gt; Untuk surat Al Quraisy, Grazia sudah lumayan hafal,meskipun masih ngintip al quran dikit". Surat Al Maun masih repeat. Alhamdulillah,bisa mengikuti dengan baik. Yang lain Alhamdulillah sudah bagus. Goodjob 
Doa-Doa
- Pagi dan sore
- Mencari ilmu
- Minta ilham yang baik
- Untuk kedua orang tua
- Raja istighfar
- Ketetapan Iman
- For good life
- Mendoakan orang yang sakit
- Memakai pakaian baru
&gt; 3 doa terakhir, Grazia masih baca. Amalsholih lebih sering dibaca yaa, sudah ada catatannya kan?. Untuk doa lain, Alhamdulillah sudah lancar.
Asmaul Husna 1-80
&gt; Alhamdulillah,Grazia lancar mulai 1-50 an. Untuk yang seterusnya masih agak lupa.
Review Etiquette Berjalan
&gt; Alhamdulillah,Grazia bisa memahami dan menjelaskan dengan baik. Grazia menjelaskan pakai perumpamaan botol.
Alhamdulillah,pengajian berjalan lancar. Semoga allah paring Grazia kefahaman yang barokah, Jadi anak sholihah yang barokah. Aamiiin</t>
  </si>
  <si>
    <t>December 21, 2024 8:01 am</t>
  </si>
  <si>
    <t>1. Bacaan 
- Tilawati 3 halaman 22-23 all line 
&gt; Alhamdulillah for bacaan jubilee sudah lancar, hanya di page 23, 4 line from the bottom mungkin bisa diulangi kembali supaya lebih lancar
2. Surat Al kafirun 
&gt; Alhamdulillah jubilee hafal, walaupun di ayat yang sama masih yang sama masih agak lupa dan diayat terakhir, she did well 
જ⁀➴ Semoga alloh paring menjadi anak yang berbakti kepada kedua orang tua, sukses Dunia akhirot nya, cerdas, alim Dan faqih, mandiri, faham, dan kebarokahan ilmu yang bermanfaat, aamiin ya robbal alamin 🤲🤲🤲</t>
  </si>
  <si>
    <t>1. Baca doa sebelum belajar 
&gt; He did well, sambil melihat share screen 
2. Murajaah surat Al Mulk dan Al qolam 
&gt; He also did well, hafiz bacanya gantian sama mba wulan, Alhamdulillah hafiz hafal surat Al Mulk dan Al qolam, good boy, upgrade terus ya hafiz 👍
3. Bacaan surat Al Baqarah ayat 150-153 
&gt; He did well, Alhamdulillah bacaannya hafiz udah bagus dan lancar, 
4. Materi menulis 
Menulis 4 maqodirullah ( point 1- 2 ) 
1. Bersyukur ketika mendapat nikmat 
- Pengertian bersyukur kepada Alloh, 
- bersyukur menggunakan lisan dan perbuatan 
- cara bersyukur kepada Alloh dan kepada manusia (laki laki, perempuan, orang banyak, ) 
2. Istirja ketika mendapat cobaan 
- menerampilkan mengucapkan istirja ketika mendapat musibah, 
- semua yang kita miliki dari Alloh dan pasti akan kembali kepada Alloh 
- bisa mengambil hikmah dari musibah yang menimpa ( husnudzonbillah ) 
&gt; Alhamdulillah insyaalloh hafiz mengerti. 
જ⁀➴Semoga alloh paring menjadi anak yang berbakti kepada kedua orang tua, sukses Dunia akhirot nya, cerdas, alim Dan faqih, mandiri, faham, dan kebarokahan ilmu yang bermanfaat, aamiin ya robbal alamin 🤲🤲🤲</t>
  </si>
  <si>
    <t>December 22, 2024 2:12 am</t>
  </si>
  <si>
    <t>1. Membaca Al Qur'an 154 - 158
&gt; Tadi pas bacaan jaringannya tidak stabil jadi maaf kurang bisa menyimak
2. Melanjutkan 4 Maqodirulloh 
&gt; No. 3 Sabar Ketika Mendapatkan Cobaan 
&gt; No. 4 Bertaubat Jika berbuat Salah
3. Kuis tentang 4 Maqodirulloh 
&gt; 80/100
&gt; Correction: kalimat istirja adalah *innalillahi wa innailaihi rojiun*
Insyaallah nanti akan di terangkan lagi bab 4 Maqodirullohnya
Mohon maaf tadi ngajinya keputus-putus karena pas ada amal Solih ke mesjid pagi ini🙏 Tapi Alhamdulillah hafiz tetep bisa mengikuti pengajian dengan sangat baik👍
Moga2 Allah paring hafiz menjadi anak yang sukses dunia akhirat nya... Aamin</t>
  </si>
  <si>
    <t>1. Bacaan Qur'an Surat Al Baqarah ayat 187
&gt; Mbak azki membaca denissa mengulangi, Alhamdulillah denissa mau mengulang-ulang bacaan hingga benar
&gt; Pesan : Amal solih deres Qur'an min. 3 ayat perhari di rumah ya
2. Menulis 4 Maqodirulloh dan Penjelasan (singkat) 4 Maqodirulloh 
3. Quiz 4 Maqodirulloh 
&gt; Alhamdulillah good job Nissa dapet 100/100
Maaf pengajian nya faster karena mbak azki sedang ada amal Solih lainnya
Moga2 Allah paring ilmu nya manfaat barokah untuk kita semua aaamiin</t>
  </si>
  <si>
    <t>December 22, 2024 10:36 am</t>
  </si>
  <si>
    <t>&gt; Tepuk 5 BAB, ice breaking, nyanyi2
&gt; BACAAN
Tilawati 1 Hal 12 ( only 2 lines )
&gt; HAFALAN
entering bathroom
leaving bathroom
before eating
after eating
Q.S. Al-Ihklas</t>
  </si>
  <si>
    <t>December 22, 2024 10:40 am</t>
  </si>
  <si>
    <t>&gt; ice breaking, nyanyi2, Tepuk2
&gt; BACAAN
Tilawati 1 Hal 12 ( all lines )
&gt; HAFALAN
asmaul husna 1-20
murojaah daily do'a</t>
  </si>
  <si>
    <t>December 22, 2024 10:43 am</t>
  </si>
  <si>
    <t>&gt; ice breaking, nyanyi2, Tepuk2
setelah do'a before ngaji, she showed her dolls and the stuff on her pouch
&gt; BACAAN
Tilawati 1 Hal 12 ( all lines )
she sometimes wrong when read zak and shin, qo' and jim</t>
  </si>
  <si>
    <t>December 22, 2024 10:46 am</t>
  </si>
  <si>
    <t>she cancel the ngaji, so resechedule</t>
  </si>
  <si>
    <t>December 22, 2024 10:51 am</t>
  </si>
  <si>
    <t>*BACAAN*
Q.S At-Takwir ayat 1-29
Tilawati 2 hal.33-34
*HAFALAN*
Do'a Minum susu 80%
*KEILMUAN*
menulis 4 maqodirulloh no.1-2 ( no.3-4 Insya Allah dg mbak nedha ya)
Makna Q.S Abasa ayat.41-42
Hari ini didalam makna menceritakan tentang macam-macam siksa neraka jahanam, tanda-tanda orang sakaratul maut, dan juga tentang pentingnya berjama'ah..
Semoga kita smeua oleh Allah di beri kefahaman jama'ah lebih pol dan selalu dalam perlindungannya.. Amiinn..</t>
  </si>
  <si>
    <t>December 22, 2024 11:37 am</t>
  </si>
  <si>
    <t>*BACAAN*
Q.S At-Takwir 1-29 ( untuk bacaannya lebih diperhatikan panjang pendeknya, terutama dalam hukum madtobi;i, seringnya terlalu pendek fitri bacanya )
*MAKNA*
Q.S. An-Nazi'at ayat 1-11
Semoga Allah paring manfaat dan barokah. AMiinn...</t>
  </si>
  <si>
    <t>December 22, 2024 11:42 am</t>
  </si>
  <si>
    <t>*BACAAN*
Q.S Al-Imron ayt. 81-83
&gt; untuk panjang pendek dalam madtobi'i masih ada beberapa yg salah, jadi bacaan yg seharusnya di baca panjang jd kependekan, dan sebaliknya
*HAFALAN*
An-Nas 95
Al-Falaq 98
Al-Ikhlas 100
Al-Lahab 100
An-Nashr 100
Al-Kafirun 95
Al-Kautsar 100
Al-Ma’un 95
 Quraisy 100
 Al-Fill 100
 Al-Humazah 90
 Al-‘Ashr 100
 At-Takatsur 100
 Al-Qari’ah 90
 Al-‘Adiyat ( ayt. 1-6 lumayan hafal, ayt selanjutnya sambil membaca )
Do'a kesabaran 95
Asmaul husna 1-45
*KEILMUAN*
&gt; mention 5 BAB, 4 tali keimanan, 3 sukses, 5 syarat kerukuran, 4 maqodirulloh (1-2)
Semoga Allah paring barokah.. Amiin</t>
  </si>
  <si>
    <t>December 22, 2024 12:01 pm</t>
  </si>
  <si>
    <t>*BACAAN*
Q.S Al-Imron ayt. 84-86
&gt; Alkhamdulillah lancar untuk hari ini, tinggal mengatur berhentinya agar pas sesuai dengan nafasnya
*HAFALAN*
Ketika Akan Tidur dan Bangun Tidur 100
Kebaikan Dunia dan Akhirat 100
Masuk dan Keluar WC 100
Sebelum dan Sesudah Wudhu 100
Dzikir sesudah Sholat 90
 Minta Ilmu yang Bermanfaat 1 100
 Minta Ilham yang Baik 100
Nabi Musa 100
Masuk dan Keluar Rumah 95
Masuk dan Keluar Masjid 90
Ketika ada Petir 95
Do'a kesabaran 98
Asmaul husna 1-45
*KEILMUAN*
&gt; mention 6 rukun iman
&gt; menulis nama-nama nabi no.11-15
&gt; mention nama-nama nabi 1-10
Semoga Allah paring barokah.. Amiin</t>
  </si>
  <si>
    <t>December 22, 2024 12:08 pm</t>
  </si>
  <si>
    <t>*BACAAN*
&gt; Q.S Al-Imron ayt.87-91 (hari ini hanya membaca sekali, dan untukkoreksinya, pada huruf hijaiyyah 'qo' dan 'dho', cara bacanya "o", bukan "a" )
*HAFALAN*
asmaul husna 1-45
Dzikir sesudah sholat 90
Mohon kesabaran 100 ( alkhamdulillah sudah hafal, Insya Allah minggu depan menulis do'a baru yaa)
Al-Qori'ah 90
Al-'Adiyat (membaca agar mudah untuk mas rambo menghafalkannya )
Semoga Allah paring manfaat dan barokah.. Amiin..</t>
  </si>
  <si>
    <t>December 22, 2024 12:25 pm</t>
  </si>
  <si>
    <t>&gt; Berdo'a sebelum ngaji
*BACAAN*
Tilawati 2 Hal 11
*HAFALAN*
 asmaul husna 1-20 hafa;, 21-25 mengulangi setelah guru
Ketika akan tidur dan bangun tidur 100
ketika akan makan dan selesai makan 100
kebaikan dunia dan akhirat 98
 masuk rumah 85
keluar rumah 100
*KEILMUAN*
&gt; mention 5 BAB
Semoga Allah paring manfaat dna barokah... Amiin..</t>
  </si>
  <si>
    <t>December 22, 2024 12:30 pm</t>
  </si>
  <si>
    <t>&gt; Berdo'a sebelum ngaji
*BACAAN*
Tilawati 2 Hal.11
*HAFALAN*
Asmaul husna 1-25
*KEIMUAN*
terampil menulis huruf hijaiyyah
Nasehat about neraka dan dosa2 yang mengakibatkan orang masuk neraka
Smeoga Allah paring manfaat dan barokah.. Amiin..</t>
  </si>
  <si>
    <t>December 22, 2024 12:35 pm</t>
  </si>
  <si>
    <t>*Berdo'a sebelum ngaji*
&gt; Minta ilmu yg bermanfaat 1
&gt; Minta ilham yg baik
*BACAAN*
Tilawati 2 Hal.11 (alkhadmulillah sudah lancar hari ini, Insya Allah next meeting bisa lanjut halaman 12 yaaa mas kahiry, good job)
*HAFALAN*
Surat Al-Fatehah 100
&gt; sepertinya mas khairy suka banget yaa membaca surat al-fatehah, karena setiap mengaji sering banget baca ini.. kereenn..
Semoga Allah apring barokah, amiinn
see you next week..</t>
  </si>
  <si>
    <t>December 22, 2024 11:46 pm</t>
  </si>
  <si>
    <t>Tilawati 2 hal. 2
Alhamdulillah good for bacaan today, walau awalnya khodijah gamau baca karena keasikan main filter 😂
But akhirnya khodijah mau juga buat baca, jangan lupa dideres tanda baca kasrohnya ya pretty. 
Daily doa
Doa untuk kedua orang tua
Doa kebaikan dunia dan akhirat
Doa minta ilmu yang manfaat
Doa minta ilham yang baik
Doa pagi dan sore
Asmaul husna 1-20
Alhamdulillah sebagian sudah khodijah hafal, jangan lupa ketika dirumah supaya dipraktekan juga doanya. 
Praktek wudhu
Alhamdulillah sedikit-sedikit mau mengikuti gerakan yang mba nedha praktekan, walau sambil gambar dan main filter khodijah mau memperhatikan gerakan wudhu yang mba nedha praktekan. 
May Allah bless you pretty, selalu semangat dan be happy ya🥰🌸💐💗</t>
  </si>
  <si>
    <t>December 22, 2024 11:52 pm</t>
  </si>
  <si>
    <t>Tilawati 2 hal. 3
Kadang khodijah masih keliru untuk tandain baca kasrohnya, tapi alhamdulillah mau untuk dikoreksi. Tetap dideres terus ya pretty. 
Daily doa
Doa untuk kedua orang tua
Doa kebaikan dunia dan akhirat
Doa minta ilmu yang manfaat
Doa minta ilham yang baik
Doa pagi dan sore
Asmaul husna 1-20
Alhamdulillah good, supaya selalu dipraktekan doanya ketika dirumah. Agar tidak lupa dengaan doanya. 
Surat pendek
Al-fatihah
An-nas
Al-falaq
Al-ikhlas
Alhamdulillah sebagian sudah khodijah hafal, mengingatkan untuk tidak lupa juga dideres ketika dirumah. 
Menulis angka Arab
Alhamdulillah hari ini khodijab mood nya emang pengen menulis, jadi khodijah bisa mengikuti materi dengan baik. Bisa menuliskan pada angka Arab dengan baik. 
May Allah bless you always pretty, dan Allah paring menjadi anak yang sholehah 💗🌷✨</t>
  </si>
  <si>
    <t>*ICE BREAKING, Clap2, nyanyi2, Do'a before ngaji*
&gt; do'a minta ilmu yg bermanfaat 1
&gt; Do'a minta ilham yg baik
&gt; Do'a nabi musa
*BACAAN*
&gt; Tilawati 2 page 12 ( read 4 lines , and she is very fluent today alkhamdulillah )
*HAFALAN*
&gt; Asmaul husna number 1-20
&gt; ( Number 1-17 she has fluent, and number 18-20 still needs guidance, but when I tell her the first word she directly understand and continue it )
May Alloh give you become anak yg sholikhah liv, Amiiin..</t>
  </si>
  <si>
    <t>December 23, 2024 12:00 am</t>
  </si>
  <si>
    <t>December 23, 2024 2:39 am</t>
  </si>
  <si>
    <t>1. Opening speech, Alhamdulillah syukur to Allah, he exists and we are still in Allah's guidance and blessings. 
Allah logic is different with our logic (ex: whenever give charity, is like we got more less than before, but for Allah he could multiply by it at least 70x or even more, until illa MashaAllah, so I got more than ever)
2. Hafalan surat2 pendek:
An Naas, Al Falaq, Al ikhlas, Al Kautsar.
3. Baca Tilawati 3 halaman 20, Alhamdulillah mulai tertata nafas nya.
4. Belajar manqul kitabussholah, halaman 4 tentang niat (1 hadist).
NB: Alhamdulillah mau duduk lama, MashaAllah. Semoga semangat trs ya Qalesya.</t>
  </si>
  <si>
    <t>December 23, 2024 3:29 am</t>
  </si>
  <si>
    <t>📚 BACAAN
Q.S Al-Imron ayt. 57-61
&gt; untuk panjang pendek dalam madtobi'i masih ada beberapa yg salah, jadi bacaan yg seharusnya di baca panjang jd kependekan, dan sebaliknya
📚 HAFALAN
An-Nas 95
Al-Falaq 95
Al-Ikhlas 100
Al-Lahab 100
Al-Kautsar 100
 Quraisy 100
 Al-Humazah 95
 Al-‘Ashr 100
 At-Takatsur 90
 Al-Qari’ah 95
 Al-‘Adiyat ( read )
Do'a kesabaran (read)
Asmaul husna 1-45
📚 KEILMUAN
Terampil menulis arab 1 ayat dari Al-Qur'an
Semoga Allah paring barokah.. Amiin</t>
  </si>
  <si>
    <t>December 23, 2024 3:35 am</t>
  </si>
  <si>
    <t>📚 BACAAN
Q.S Al-Imron ayt. 71-74
📚 HAFALAN
Asmaul Husna (1 – 45) 
Ketika Akan Tidur dan Bangun Tidur 100
Kebaikan Dunia dan Akhirat 100
Masuk dan Keluar WC 98
Sebelum dan Sesudah Wudhu 100
Dzikir sesudah Sholat 100
 Minta Ilmu yang Bermanfaat 1 100
 Minta Ilham yang Baik 100
Nabi Musa 100
Masuk dan Keluar Rumah 95
Ketika Berbuka Puasa 100
Mohon Kesabaran 70
📚 KEILMUAN
menulis 4 maqodirulloh no.1&amp;2
Semoga Allah paring barokah.. Amiin</t>
  </si>
  <si>
    <t>December 23, 2024 3:41 am</t>
  </si>
  <si>
    <t>*BACAAN*
Q.S Al-Imron ayt. 75-77
  *HAFALAN*
Al-Fatehah 100
Al-Ikhlas 100
Al-Lahab 100
Al-Kafirun 93
Al-Ma’un 95
 Quraisy 100
 Al-Humazah 90
 Al-‘Ashr 100
 At-Takatsur 95
 Al-Qari’ah 95
 Al-‘Adiyat (read)
  *KEILMUAN*
&gt; Pegon
Semoga Allah paring barokah.. Amiin</t>
  </si>
  <si>
    <t>December 23, 2024 3:46 am</t>
  </si>
  <si>
    <t>*BACAAN*
Q.S Al-Imron ayt. 78-80
  *HAFALAN*
Asmaul Husna (1 – 99) 
Ketika Akan Tidur dan Bangun Tidur
Ketika Akan Makan dan Selesai Makan
Kebaikan Dunia dan Akhirat
Untuk Kedua Orang Tua
Masuk dan Keluar WC
Sebelum dan Sesudah Wudhu
Minum Susu.
Dzikir sesudah Sholat
 Ketetapan Iman
 Minta Ilmu yang Bermanfaat 1
 Minta Imu yang Bermanfaat 2
 Minta Ilham yang Baik
Nabi Musa
Masuk dan Keluar Rumah
Pagi dan Sore
Masuk dan Keluar Masjid
Memakai Pakaian
Ketika Berbuka Puasa
Mohon Kesabaran
Ketika ada Petir
  *KEILMUAN*
&gt; Menyebutkan contoh madtobi'i
Semoga Allah paring barokah.. Amiin</t>
  </si>
  <si>
    <t>December 23, 2024 3:48 am</t>
  </si>
  <si>
    <t>*Berdo'a sebelum ngaji*
&gt; Minta ilmu yg bermanfaat 1
&gt; Minta ilham yg baik
&gt; Nabi Musa
📚 BACAAN
Tilawati 2 Hal.11 
📚 HAFALAN
An-Nas 
Al-Falaq
Al-Ikhlas
Al-Lahab ( ayt 1-2 )
Do'a masuk rumah
Asmaul husna 1-21
Semoga Allah apring barokah, amiinn🤲🏻</t>
  </si>
  <si>
    <t>December 23, 2024 3:53 am</t>
  </si>
  <si>
    <t>*Berdo'a sebelum ngaji*
&gt; Minta ilmu yg bermanfaat 1
&gt; Minta ilham yg baik
&gt; Nabi Musa
  *BACAAN*
Tilawati 2 Hal.11 
  *HAFALAN*
untuk kedua orang tua 100
Do'a masuk rumah
masuk dan keluar WC 100
pagi dan sore 80
Asmaul husna 1-25
*KEILMUAN*
menyebutkan 5 BAB
Semoga Allah paring barokah, amiinn</t>
  </si>
  <si>
    <t>December 23, 2024 3:56 am</t>
  </si>
  <si>
    <t>*BACAAN*
Tilawati 2 Hal.11 
  *HAFALAN*
Al-Lahab ( ayt 1-2 )
Do'a masuk rumah
Asmaul husna 1-25
*KEILMUAN*
&gt; terampil nulis arab 'huruf mim berharokat'
Semoga Allah apring barokah, amiinn</t>
  </si>
  <si>
    <t>December 23, 2024 3:59 am</t>
  </si>
  <si>
    <t>*BACAAN*
Tilawati 2 Hal.11 
  *HAFALAN*
An-Nas 
Al-Falaq
Al-Ikhlas
Al-Lahab ( ayt 1-2 )
Asmaul husna 1-25
Semoga Allah apring barokah, amiinn</t>
  </si>
  <si>
    <t>December 23, 2024 7:59 am</t>
  </si>
  <si>
    <t>Tilawati 6 hal 24
&gt; Bacaan Dinda banyak yang kurang di panjang pendeknya. Kebanyakan yang panjang dibaca pendek. Di halaman ini ada bacaan isymam dan imalah, Alhamdulillah Dinda sudah bisa mengikuti dengan baik. Tapi dibacaan isymam saya kurang tau bagaimana bibirnya, soalnya Dinda gamau on cam. Amalsholih di deres lagi ya, Dinda. 
Doa- Doa
- Doa pagi dan sore
- Doa raja istighfar
- Doa minta kesabaran
- Doa untuk kedua orang tua
- Doa keluar dan masuk rumah
- Doa ketika bersin 
&gt; Doa minta kesabaran dan masuk rumah Dinda masih baca,tapi sudah lancar tinggal diperbanyak lagi murajaahnya. Doa ketika bersin yang akhir Dinda agak lupa, jadi Dinda repeat. Untuk yang lain, Alhamdulillah sudah lancar. Goodjob, Dinda👍👍
Murajaah Surat 
- Al Fatihah 
- Al Falaq
- Al Maun
- An Nashr
&gt; Surat alfatihah, Alhamdulillah sudah lancar, surat al falaq dan al maun Dinda agak lupa di awalnya, Alhamdulillah seterusnya sudah lancar. Untuk surat Al Maun Dinda belum hafal, jadi masih repeat.
4 Maqodirullah nomor 1
- Bersyukur ketika mendapat nikmat
&gt; insyaallah Dinda bisa menerima materi ini dengan baik. Meskipun baru sedikit,karena Dinda bilang kalo lagi capek 
Semoga ilmu yng didapat Dinda hari ini bisa bermanfaat dan barokah. Aamiiin</t>
  </si>
  <si>
    <t>December 23, 2024 9:27 pm</t>
  </si>
  <si>
    <t>Bacaan surat Al An'am ayat 155- 157
&gt; Grazia hari ini bacanya repeat. Alhamdulillah,banyak peningkatan,mulai dari panjang pendeknya sudah pas juga nun sukunnya. Goodjob Grazia👍👍 Grazia juga mau mengoreksi dan dikoreksi. 
Membaca Surat Pilihan 
- Al Hasyr ayat 22-24
&gt; Disini Grazia juga repeat after me. Alhamdulillah bacaannya sudah sangat bagus. Tinggal diperlancar lagi yaa.
Doa- Doa
- Doa for parents
- Doa pagi dan sore
- Doa mencari ilmu yang bermanfaat
- Doa minta ilham yang baik
- Doa ketika minum susu
- Doa masuk dan keluar rumah
- Doa masuk dan keluar masjid
- Doa ketika bersin
- Mendoakan orang yang sakit
- Doa ketika ada angin kencang
&gt; doa untuk orang yang sakit dan doa ketika ada angin kencang Grazia masih baca (belum hafal). Untuk doa yang lain sudah lancar. Bahkan waktu Mamanya Grazia bersin, Grazia bisa menerapkan doanya dengan baik. Great 👍 
Alhamdulillah, pengajian hari ini berjalan lancar. Mood Grazia juga bagus, meskipun sepertinya baru bangun tidur. Alhamdulillah jazakillahu khoiro Graziaa⁠♡⁠♡</t>
  </si>
  <si>
    <t>December 24, 2024 1:08 am</t>
  </si>
  <si>
    <t>1. Membaca Doa 2 sebelum belajar
2. Bacaan QS. Al Baqarah 70-73
&gt; Alhamdulillah Nadeen baca Qur'annya hari ini bagus tidak cepet-cepet, dan berhenti saat ada tanda-tanda waqof
3. Penjelasan 4 Maqodirulloh 
&gt; Alhamdulillah nadeen menulis 4 Maqodirulloh dalam bahasa Indonesia
&gt; Katanya Nadeen paham 90% yang masih bingung adalah kata taubat /repent katanya masih gak make sense bagi nya , insyaallah nanti di jelaskan ulang di pertemuan berikutnya 
4. Quiz 4 Maqodirulloh 
&gt; Alhamdulillah Nadeen betul semua *100/100*
5. Hafalan Asmaul Husna 1-95 *(80)*
&gt; Nadeen sudah hafal sampai 1-95 tapi harus diulang ulang lagi supaya lebih lancar hafalannya</t>
  </si>
  <si>
    <t>December 24, 2024 7:39 am</t>
  </si>
  <si>
    <t>*Berdo'a Sebelum mengaji*
&gt; Minta ilmu yg bermanfaat 1
&gt; Minta ilham yg baik
&gt; Nabi Musa
*BACAAN*
Tilawati 2 Hal 12 
&gt; tanda baca " IN  " masih baru untuk mas khairy, terkadang belum hafal cara bacanya bagaimana..
*HAFALAN*
Al-FAtehah 100
An-Nas  90
Al-Falaq 90
Al-Ikhlas 80
Al-Lahab (ayat 1 sudah hafal, lanjut Fokus di ayat 2)
semoga Allah paring barokah.. Amiin..</t>
  </si>
  <si>
    <t>December 24, 2024 7:48 am</t>
  </si>
  <si>
    <t>* BERDO'A SEBELUM MENGAJI*
&gt; Minta Ilmu yang Bermanfaat 1 
&gt; Minta Ilham yang Baik 
&gt; Nabi Musa
&gt; Minta Ilmu yang Bermanfaat 2
*HAFALAN SURAT*
An-Nas 95
Al-Falaq 95
Al-Ikhlas 100
Al-Lahab 100
An-Nashr 100
Al-Kafirun 93
Al-Kautsar 100
Al-Ma’un 98
 Quraisy 100
 Al-Fill 100
 Al-Humazah 90
 Al-‘Ashr 100
 At-Takatsur 95
 Al-Qari’ah 85
 Al-‘Adiyat (ayat 1-6 sudah lumayan hafal)
*BACAAN*
Q.S Al-Imron ayt.92-96
*KEILMUAN*
Menulis Do'a Baru ( Do'a Setelah mendengar Adzan )
&gt; Do'a nya lumayan panjang, tapi Isnya Allah mas rambo bisa menghafalkannya, dan mohon bantuannya juga untuk mbak raisa mungkin pas longgar bisa sambil di semakkan
Semoga Allah paring manfaat dan barokah.. Amiin..</t>
  </si>
  <si>
    <t>December 24, 2024 9:39 am</t>
  </si>
  <si>
    <t>Bacaan Surat Al An'am ayat 145- 147
&gt; Alhamdulillah,bacaan Grazia hari ini lancar. Amalsholih lebih banyak menderes bareng mama ya, Grazia
Murajaah Surat
- An Nas
- Al Falaq
- Al Ikhlas
- Al Lahab
- Al Kautsar
- An Nashr
- Al Kafirun
- Al Maun
- Al Quraisy
&gt; Alhamdulillah, Grazia sudah baik hafalannya. Tinggal surat al maun yang belum hafal, sama surat al quraisy nya diperbanyak murajaah yaa
Doa- Doa
- Ketika mendengar petir
- Ketika ada angin kencang
- Raja istighfar
- Masuk dan keluar rumah
- Minta kesabaran
&gt; Good. Doa raja istighfar dan doa ketika ada angin kencang di deres lagi yaa
Review 4 maqodirullah
&gt; Alhamdulillah, penjelasan Grazia tentang 4 maqodirullah sudah sangat baik dan jelas. Artinya Grazia sudah faham di setiap poinnya. Amazing^^</t>
  </si>
  <si>
    <t>December 24, 2024 11:17 am</t>
  </si>
  <si>
    <t>A. Bacaan Surat Al Qosos ayat 29-35
• Alkhamdulillah Dehan udah banyak peningkatan buat bacaan. Amalsholeh untuk diingatkan agar bisa membaca al quran dirumah.
B. Murajaah Doa
Doa mohon kesabaran
Doa minta kesehatan (blm hafal)
Doa raja istighfar (blm hafal)
Doa minta surga (blm hafal)
Doa berlindung dari sifat jelek (blm hafal)
• Fokus ke hafalan barunya Dehan. Sementara masih membaca teks but it’s okay😇 Amalsholeh Dehan diingatkan untuk bisa memprakteknya daily doa nya
C. Murajaah Surat
Al Kaafirun
At Takatsur
Al Humazah
Al Ashr
Al Qoriah (blm hafal)
• Harus lebih teliti buat nyimak hafalan surat karena kdang udah kebawa hafal dan tajwid serta panjang pendeknya kurang😇 Tapi ps diingetin Dehan ulangi lagi. Good Job🫶🏻
D. Makna K. Adilah hal 39-41
• It’s only a hadist about “Mengikuti para kholifah”. Awalnya pas ditanya apa itu khalifah ? Dehan belum tau terus dijelasin pelan2 dg bahasa yg apa adanya tapi insyaallah dehan paham😅 Terus tentang materi selanjutnya “Nabi itu meninggalkan 2 things yaitu Quran Hadist” sama “setelah Nabi wafat akan ada banyak perselisihan. Jadi whatever they say or the do, kita harus tetap follow Nabi Muhammad karena beliau mendapatkan wahyu dari Allah” Dijelasin pelan2 biar Dehan nya juga faham tentang materi.😇✨
•NOTE•
• Semoga Allah paring kelancaran dan kebarokah serta kepahaman buat Dehan sekeluarga😇😇
• Semoga Pak Aji diberi kesembuhan yang barokah😇</t>
  </si>
  <si>
    <t>December 24, 2024 12:58 pm</t>
  </si>
  <si>
    <t>Tilawati 3 hal 19
&gt; Alhamdulillah,bacaan Abell hari ini bagus. Kalau ada salah Abell bisa koreksi sendiri. Biar makin lancar, amalsholih dideres lagi yaa.
Doa- Doa
- Pagi dan sore
- Raja Istighfar
- Ketetapan Iman
- Mencari ilmu
- Minta Ilham yang baik
- Berpakaian
- Minta kesabaran
&gt; Alhamdulillah,Abell bisa lebih cepat hafal doa berpakaian, sudah hafal sebagian. Goodjob Abell. Untuk doa Minta kesabaran Abell masih baca. Untuk doa yang lain, Alhamdulillah sudah banyak yang lancar, amalsholih di baca in daily life yaa.
Asmaul Husna 1-30
&gt; Mulai nomor 1-20 Abell sudah hafal 98%. Untuk 21-30 Abell juga mulai hafal sedikit". Insyaallah akan lebih lancar kalau Abell baca tiap hari.
Semoga ilmu yang didapat Abell hari ini, Allah berikan kemanfaatan dan kefahaman yang barokah. Aamiiin</t>
  </si>
  <si>
    <t>December 24, 2024 1:10 pm</t>
  </si>
  <si>
    <t>Bacaan Al An'am 148-150
&gt; Alhamdulillah, bacaan Grazia hari ini lancar. Panjang pendeknya sudah sesuai.
Hafalan Surat
- An Nashr
- Al Kafirun
- Al Lahab
- Al Kautsar 
- Al Fatihah 
- Al quraisy
&gt; hafalan surat al fatihahnya malah ada beberapa yang lupa. Mungkin terlalu cepet bacanya, sampai belibet. It's okay baca pelan". Alhamdulillah yang lain sudah lancar. Oh,iya. Al Quraisynya masih harus lebih sering di deres yaa
Doa- Doa
- Berpakaian
- Memakai pakaian baru
- Masuk dan keluar masjid
- Minta ilham yang baik
- Ketika ada angin kencang
- Sebelum dan sesudah wudhu
- Dzikir setelah solat
&gt; Ada beberapa doa yang Grazia masih baca seperti doa memakai pakaian baru, raja istighfar, sama doa ketika ada angin kencang. Memang agak panjang, tapi kalo dibaca lebih sering bisa lebih cepet hafal insyaallah.  Untuk doa yang lain sudah lancar, dzikir setelah sholat, Alhamdulillah,sepertinya Grazia bisa menerapkannya dengan baik
Review 4 Maqodirullah 
&gt; Alhamdulillah,anak seusia Grazia bisa menjelaskan dengan baik dan benar. Goodjob girl</t>
  </si>
  <si>
    <t>December 24, 2024 11:28 pm</t>
  </si>
  <si>
    <t>1. Asmaul Husna 1-99 
&gt; Chester membaca screen bergantian dengan mb wulan
2. Surat Al Kausar
&gt; Alhamdulillah chester hafal, tapi harus dipancing dulu, soalnya Chester masih agak agak lupa 
3. Murajaah doa
- daily doa 6 y.o 
4. 4 maqodirullah 
&gt; Menulis 4 maqodirullah English version 
Report: 
&gt; Alhamdulillah chester bisa mengikuti pengajian sampai akhir, hanya koreksinya Chester sering izin ke kamar mandi, dan jalan mondar mandir,
&gt; For 4 maqodirullah chester masih inga, dan dia menulis versi englishnya, 
&gt; Maaf karena ngajinya lumayan lama, karena pas udah selesai ngaji, Chester mau showing pas dia main piano 3 lagi favoritnya, ternyata dia main lebih dari 5 lagu, dan chester sempet ngode " do you remember 24 Desember? " Kiranya Wulan tanggal hari ini, ternyata ulangtahun nya Chester, 😂 
Saya doakan semoga semakin bertambahnya usia Chester bisa menjadi anak yang Sholih, bisa berbakti kepada orang tuanya, bisa menjadi bagian orang yang melestarikan agama sampai ila Yaumil qiyamah, diberikan kesuksesan didunia dan akhiratnya, aamiin,
Semoga alloh paring menjadi anak yang berbakti kepada kedua orang tua, sukses Dunia akhirot nya, cerdas, alim Dan faqih, mandiri, faham, dan kebarokahan ilmu yang bermanfaat, aamiin ya robbal alamin 🤲🤲🤲</t>
  </si>
  <si>
    <t>December 25, 2024 12:15 am</t>
  </si>
  <si>
    <t>Liv sakit batuk, so cancel the ngaji</t>
  </si>
  <si>
    <t>December 25, 2024 1:13 am</t>
  </si>
  <si>
    <t>pembukaan :by mas bro irsan. ga tau kenapa lupa dan kayak ngeblank, ga tau mau ngomonng apa. jadi saya ambil alih. mungkin lagi over thinking, heheheh. mudah2an ga ya
bacaan: surat ali imron ayat 61-63 . kali ini lumayan bagus, yang penting bacanya slow motion, ga terburu2 , mas bro, enjoy the conversation with Alloh
makna : kitabussolah 91 - 93 
amsol di lampirkan makna nya, kali aja ada yang kurang pas maknanya. (ibu amsol di fotoin ya)
materi tambahan : 4 maqodirulloh (materi 4 maqodirulloh selesai) adapun pemahaman mas bro ttg materi ini. saya minta amsol mas iren, mba indri , bu gum dan bapak , bisa di tanya2 ke irsan apa kesimpulan materi yang dia dapat. saya butuh masukan dan evaluasi penyampaian saya , apakah yang saya sampaikan bisa difahami atau tdk.
ajkk</t>
  </si>
  <si>
    <t>December 25, 2024 2:43 am</t>
  </si>
  <si>
    <t>.</t>
  </si>
  <si>
    <t>December 25, 2024 2:44 am</t>
  </si>
  <si>
    <t>December 25, 2024 2:46 am</t>
  </si>
  <si>
    <t>December 25, 2024 2:47 am</t>
  </si>
  <si>
    <t>Bacaan Alquran Alhijr 31-35
Mencari tajwid
&gt; Alhamdulillah teteh bisa membaca dengan lancar dan juga mencari tahwid dengan teliti
Daily doa
-doa sujud Alquran
-doa kumpulan nabi muhammad
-doa berlindung dari sifat munafiq
&gt; Alhamdulillah tereh bisa mengikuti dengan baik dan berusaha dalam menghadalkan
Hafalan Tajwid hukum nun mati dan mim mati
&gt; alhamdulillah teteh sudah hafal tinggal melancarkan saja
Alhamdulillah always on a good mood. Semoga terus begitu yaaa, may Allah bless you 🥰✨💗🌷
الحمدلله جزاكم الله خيرا</t>
  </si>
  <si>
    <t>December 25, 2024 8:10 am</t>
  </si>
  <si>
    <t>1. Bacaan surat Ad Dukhon ayat 40- Al Jatsiyah ayat 13
2. Tajweed (menyebutkan semua tajweed di ayat pilihan)
3. Makna Al Qur'an surat Al Baqarah ayat 273-275
Alhamdulillah pengajian berjalan dengan baik
Seperti biasa tami membaca dengan lancar dan tartil, tapi masih ada sedikit kesalahan diharakatnya
Amal sholuh diperbanyak lagi menderesnya dirumah.
Untuk materi makna Alhamdulillah berjalan dengan lancar, akan tetapi tidak bisa selesai sesuai terget dikarenakan keterbatasan waktu.</t>
  </si>
  <si>
    <t>December 25, 2024 8:12 am</t>
  </si>
  <si>
    <t>1. Bacaan surat Al Jatsiyah ayat 23- Al ahqaf ayat 5
2. Makna Al Qur'an surat Al Baqarah ayat 276-281
3. Hafalan surat As shaf ayat 10-13
Alhamdulillah bacaan tami bagus lancar, panjang pendek juga oke
Materi makna berjalan dg baik, Alhamdulillah tami bisa menjelaskan ulang dengan jelas
Untuk hafalan baru bisa ayat 10 dan 11 saja hari ini
Tapi sudah bisa hafal dg baik,amal sholih menderes lagi dirumah nya ya</t>
  </si>
  <si>
    <t>December 25, 2024 8:25 am</t>
  </si>
  <si>
    <t>1. Bacaan Al Qur'an surat Al Kahfi Ayat 84-97
2. Makna Al Qur'an surat Al Baqarah ayat 174-176
Alhamdulillah pengajian berjalan dengan baik, dylan bacaannya hari ini kurang begitu lancar ,ada beberapa kesalahan panjang pendek dan harokatnya
Untuk materi makna al Qur'an 
Alhamdulillah dylan bisa mengikuti dg baik dan bisa menjelaskan kembali materi yg kami terangkan</t>
  </si>
  <si>
    <t>December 25, 2024 8:26 am</t>
  </si>
  <si>
    <t>1. Bacaan surat Al Kahfi ayat 98- Surat maryam ayat 11
2. Dalil membela
Alhamdulillah pengajian hari ini berjalan dg lancar, 
Dylan bacaannya Alhamdulillah juga cukup baik, ada peningkatan dalam kelancaran, tapi masih sedikit kurang teliti saat membaca 
Amal sholih dirumah diperbanyak nggih untuk nderesnya 
Dan untuk materi dalil membela Alhamdulillah dylan bisa menghafal dg lancar</t>
  </si>
  <si>
    <t>December 25, 2024 8:27 am</t>
  </si>
  <si>
    <t>1. Bacaan surat Maryam ayat 26-38
2. Makna Al Qur'an surat Al Baqarah ayat 177
Untuk keseluruhan pengajian Alhamdulillah berjalan dengan baik, dylan bisa mengikuti semua materi dengan cukup baik, tapi mohon maaf bunda
Ini waktunya molor soalnya saya tadi kedatangan costumer(daisambi kerja)</t>
  </si>
  <si>
    <t>December 25, 2024 2:59 pm</t>
  </si>
  <si>
    <t>Hafalan surat alqoriah</t>
  </si>
  <si>
    <t>December 25, 2024 3:03 pm</t>
  </si>
  <si>
    <t>- Bacaan 
&gt; Tilawati 5 hal 23 
- Hafalan
&gt; Surat alqoriah
- Materi lain
&gt; Penjelasan arti surat alqoriah 
Semoga Allah paring manfaat lancar dan barokah</t>
  </si>
  <si>
    <t>December 26, 2024 12:34 am</t>
  </si>
  <si>
    <t>Nothing</t>
  </si>
  <si>
    <t>December 26, 2024 12:36 am</t>
  </si>
  <si>
    <t>December 26, 2024 12:38 am</t>
  </si>
  <si>
    <t>Bacaan Q. S ab-basa : 1-21
Alhamdulillah, but Fitri lebih banyak menderes lagi ya dirumah. Lebih memperhatikan panjang pendeknya juga. 
Mad thobi'i
Alhamdulillah bisa memahami materi yang satu ini dengan baik, jangan lupa untuk diterapkan ketika membaca al-Quran. 
Makna Q. S an-Naziat : 12-19
Alhamdulillah bisa mengikutinya dengan baik, dan juga mampu untuk menjelaskan kembali isi ayat dengan bahasa Fitri sendiri. 
4 maaodirullah
No. 3 &amp; 4
Alhamdulillah bisa menangkap maksud isi materi yang disampaikan.</t>
  </si>
  <si>
    <t>December 26, 2024 6:46 am</t>
  </si>
  <si>
    <t>Bacaan Surat Al An'am 161-164
&gt; Ternyata Grazia lebih senang baca together, Alhamdulillah dengan baca together bacaan Grazia bisa lebih baik. Koreksi bacaan Grazia banyak yang kurang tepat itu di lafadz اللّٰه. "La" nya kurang panjang. Untuk yang lain Alhamdulillah sudah baik.😊
Murajaah Surat
- Al Falaq
- Al Kafirun
- Al Lahab
- Al Quraisy
- Al Maun
- An Nashr
&gt; Grazia masih belum hafal surat al maun, jadi masih repeat. Surat al quraisy sudah mulai hafal. ayat 3 masih belum lancar. Lainnya Alhamdulillah sudah lancar.
Doa- Doa
- Masuk dan keluar rumah
- Memakai pakaian
- Masuk dan keluar masjid
- Memakai pakaian baru
&gt; Alhamdulillah, sudah lancar semua. Amalsholih diterapkan in daily life yaa,Grazia.
- Asmaul Husna 1-50
&gt; Grazia masih banyak yang lupa mulai dari 30 keatas. Amalsholih dibaca setiap hari,yaa.
Surat Al Hasyr 22-24
&gt; Disini Grazia juga baca together. Alhamdulillah bagus. Insyaallah kalo dibaca setiap hari, Grazia bisa hafal, biar mudah untuk mengamalkannya.</t>
  </si>
  <si>
    <t>December 26, 2024 7:18 am</t>
  </si>
  <si>
    <t>1. Opening ngaji, show grateful to Allah, yg masih ngasih kita hidayah. Alhamdulillah 
- I asked her, what's make you feel grateful? She answered, I could worked more, earn more. Alhamdulillah.
2. Review again about bab Mahrom for Muslimah.
3. Manqul kitabu Jannah wannaar, halaman, 68 (very last line) until 70 (4th line) masih tentang ayat2 Allah di Al-Qur'an yg menggambarkan keadaan org2 di neraka, minuman nya apa, makanan nya apa &amp; pakaian nya seperti apa, semua full siksaan. Na'udzubillahi mindzalik.
4. Doa by Erma 
NB: Alhamdulillah lancar, she requested nanti setelah hadist Jannah wannaar khatam, utk manqul ulang Kitabussholah nya.
May Allah doesn't make any less of semangat ngaji nya Kayla, semoga makin faham QHJ nya, makin lancar 5bab nya &amp; lancar rezeki nya, and always health and sound, aamiin</t>
  </si>
  <si>
    <t>December 26, 2024 3:24 pm</t>
  </si>
  <si>
    <t>1. Bacaan Tilawati 
- tilawati 4 page 24 ( all line ) 
&gt; Alhamdulillah she did well for bacaan so good 👍 
2. Asmaul Husna 1-50 
&gt; jubilee murajaah bareng saya, kita baca lima bergantian, dan New Asmaul husnanya 46-50 masih perlu dideres kembali right, 
3. Writing 
&gt; Karena waktunya masih tersisa jadi saya ajak menulis beberapa huruf Hijaiyah like 
جُ بَ لِ مَ مَ فَ فَ 
Report: 
&gt; Alhamdulillah jubilee mengikuti pengajian dengan baik 
&gt; For next mengaji before we start bacaan we baca doa before mengaji first ya ( doa mencari ilmu ) dan before close the ngaji we baca doa for parents first okayy jubilee 
Semoga alloh paring menjadi anak yang berbakti kepada kedua orang tua, sukses Dunia akhirot nya, cerdas, alim Dan faqih, mandiri, faham, dan kebarokahan ilmu yang bermanfaat, aamiin ya robbal alamin 🤲🤲🤲</t>
  </si>
  <si>
    <t>December 26, 2024 3:31 pm</t>
  </si>
  <si>
    <t>1. Bacaan 
- surat Al Baqarah ayat 270-274 
&gt; Alhamdulillah for every bacaan she did well 
2. Makna hadist 
Nawafil page 26
- keutamaannya mengerjakan sholat Sunnah sebelum sholat wajib dan sesudahnya sholat wajib dan juga hitungannya sholat Sunnah 
Nawafil page 27 
- mengerjakan sholat Sunnah 12 rakaat disetiap harinya dan pelaksanaanya sholat Sunnah ketika di rumah 
&gt; Alhamdulillah she get the point 
3. Murajaah 
- Asmaul Husna 1-40 
&gt; She did well 
- doa berpakaian 
&gt; Alhamdulillah Zahra lancar 
- doa masuk rumah 
&gt; Zahra hafal tapi ragu ragu, sepertinya masih perlu dideres kembali 
4. Materi tambahan 
- tata cara berpakaian 
&gt; Alhamdulillah she understand 
Report; 
&gt; Zahra bisa mengikuti pengajian dengan baik. 
&gt; I am so sorry explain materi tata cara berpakaian mostly using Indonesia language,little hard for me,  but insyaalloh Zahra Undertand it, 
&gt; Then Zahra try to speak Indonesia language and Javanese language so cute 😂😅
Semoga alloh paring menjadi anak yang berbakti kepada kedua orang tua, sukses Dunia akhirot nya, cerdas, alim Dan faqih, mandiri, faham, dan kebarokahan ilmu yang bermanfaat, aamiin ya robbal alamin 🤲🤲🤲</t>
  </si>
  <si>
    <t>December 27, 2024 12:26 am</t>
  </si>
  <si>
    <t>1. Baca tilawati 4 halaman 43
&gt; Alhamdulillah Gabriel bisa membaca dengan sangat baik dan lanjut ke halaman 44
2. Membaca Surat AlAdiyat
3. PR
- Membaca Tilawati 4 hal 43
- Menghafalkan Surat AlAdiyat
Semoga Alloh paring kemudahan, kelancaran, kebarokahan dan ilmu yang bermanfaat, aamiin 🤲</t>
  </si>
  <si>
    <t>December 27, 2024 12:27 am</t>
  </si>
  <si>
    <t>1. Baca tilawati 4 halaman 44
&gt; Alhamdulillah Gabriel bisa membaca dengan cukup baik tapi masih perlu diulang
2. PR
- Membaca Tilawati 4 hal 43
- Menghafalkan Surat AlAdiyat
Semoga Alloh paring kemudahan, kelancaran, kebarokahan dan ilmu yang bermanfaat, aamiin 🤲</t>
  </si>
  <si>
    <t>December 27, 2024 12:36 am</t>
  </si>
  <si>
    <t>-</t>
  </si>
  <si>
    <t>December 27, 2024 11:55 am</t>
  </si>
  <si>
    <t>Bacaan surat al an'am ayat 158-160
&gt; Alhamdulillah,bacaan Grazia hari ini sudah banyak peningkatan. Amalsholih untuk selalu memperhatikan panjang dan pendeknya ya,Graze. 
Asmaul Husna 1-50
&gt; Sebenarnya Grazia sudah hafal, cuma mungkin kurang murajaahnya saja, jadi ada beberapa yg lupa, tapi alhamdulilah pas diingatkan sudah bisa lanjut. Nice girl💕
Murajaah Surat Pendek
- An Nas
- Al Falaq
- Al Ikhlas
- Al Lahab
- An Nashr
- Al kafirun
- Al Quraisy 
&gt; Ada beberapa surat yg masih belum lancar, seperti surat al falaq dan al kafirun harus lebih banyak di murajaah. Untuk surat yang lain, Alhamdulillah lancarr👍👍
Doa- Doa
- Pagi sore
- Doa untuk kedua orang tua
- Doa mencari ilmu yang bermanfaat
- Doa setelah minum susu
- Ketika ada angin kencang (baca)
- Mendoakan orang yang sakit (baca)
- Doa for good life ( Baca)
&gt; Grazia masih banyak yang baca, karena memang doanya itu agak panjang. 
Etiquette of Sleeping
&gt; Alhamdulillah, Grazia bisa menyebutkan poin"nya dengan baik dan benar. Tapi ada beberapa poin yang bikin Grazia bingung, kayak "Membersihkan tempat tidur". Karena disana tidak ada kebiasaan itu. Tapi insyaallah Grazia paham dengan poin" lainnya. Alhamdulillah. 💕✨
Alhamdulillah,pengajian berjalan lancar. Materi hari ini sudah tersampaikan dengan baik. Grazia juga fun hari ini.</t>
  </si>
  <si>
    <t>December 27, 2024 1:35 pm</t>
  </si>
  <si>
    <t>Tilawati 6 page 24
&gt; Halaman ini ada hukum bacaan ro' tarqiq, Alhamdulillah,Dinda sudah bisa mengikuti dengan baik. Untuk bacaan isymam dan imalah,Dinda juga sudah bisa melafalkan dengan baik. Dinda banyak yang kurang di mad thobi i yang fathah, masih bingung dengan cara bacanya. Yang lain, Alhamdulillah sudah bagus.
Murajaah surat
- Al Kafirun
- Al Lahab
- Al Kautsar
- Al Maun
&gt; surat al kafirun sebenarnya Dinda sudah hafal, cuma katanya lupa, jadi Dinda bacanya repeat. Untuk surat al maun juga masih repeat. Untuk yang lain Alhamdulillah sudah lancar
Doa- Doa
- Doa berpakaian
- Doa masuk dan keluar rumah
- Doa pagi dan sore
- Doa minta ilham yang baik
- Doa mencari ilmu yang bermanfaat
- Doa minta kesabaran
- Doa ketika bersin
&gt; Alhamdulillah, Lancarr. Doa masuk rumah dan doa minta kesabaran, Dinda belum hafal. Jadi Dinda baca notesnya. Nice girl😊
Menulis 4 maqodirullah (1-4)
&gt; Meskipun awalnya kayak ngga suka, Alhamdulillah Dinda tetap mau menulis. Insyaallah penjelasannya in the next meeting yaa, Dinda. 
Pengajian Alhamdulillah berjalan lancar. Meskipun di awal ngaji Dinda marah karena di telpon mendadak. I really appreciate you 👏👏</t>
  </si>
  <si>
    <t>December 27, 2024 11:26 pm</t>
  </si>
  <si>
    <t>Bacaan Q. S al-baqarah 159-163
Alhamdulillah good buat bacaannya Hafiz, tetap rajin untuk menderes ketika dirumah yaa
Mengulang doa :
Sujud Al-Quran
Berlindung dari siksa Qubur
Alhamdulillah Hafiz sudah lancar dengan hafalan doanya ini, good. 
Latihan menulis huruf tunggal hijaiyah
Hafiz alhamdulillah sudah bisa untuk menerapkan pegonnya, tapi Hafiz jangan lupa untuk lebih teliti dan mempraktikkan sesuai dengan yang sudah dipelajari sebelumnya. 
Hafalan Q. S al-Haqq 
Wow alhamdulillah Hafiz sudah hafal sampai ayat 43. semangatt terus buat ngehafalin Hafiz!! 
Good job bro! May Allah bless you always. Semoga Allah paring ilmu yang manfaat dan barokah 🥰✨🌷</t>
  </si>
  <si>
    <t>December 27, 2024 11:38 pm</t>
  </si>
  <si>
    <t>December 27, 2024 11:39 pm</t>
  </si>
  <si>
    <t>December 28, 2024 1:18 am</t>
  </si>
  <si>
    <t>1. Asmaul Husna 1-99 
&gt; Chester mau baca sendiri dari awal sampai akhir, tapi masih melihat screen. 
2. Baca tilawati 5 page 6 line 3-4 
&gt; He did well, chester tetep butuh buat sering menderes, try for everyday baca one line maybe, biar terbiasa jadi nanti bacanya bisa langsung lancar, try for new habit right 👍 
3. Bacaan sholat 
&gt; Saya buatkan quiz dari google form, dan chester mengerjakannnya sambil share screen. Di awal dia mengerjakan sendiri masih salah dua, setelah dia tahu jawabannya dia mengerjakan ulang dengan benar semua 😅😂
https://forms.gle/wj1UPvXbgAd2qpPi7
4. Murajaah surat 
- surat Al Fatihah ( Alhamdulillah lancar ) 
- surat an nas ( keliru di ayat 5 sama chester di skip )
- surat Al Falaq ( dia ayat 4 masih agak lupa ) 
- surat Al ikhlas ( Alhamdulillah lancar ) 
- surat Al lahab ( Chester agak lupa mulai ayat 4 ) 
- surat an nashr ( sudah bagus, tapi perlu di deres kembali ) 
- surat Al kafirun ( Alhamdulillah lancar ) 
- surat Al Kausar ( Alhamdulillah lancar, tapi masih perlu di deres kembali ) 
Report: 
- Alhamdulillah for today Chester nggak sering minta izin ke kamar mandi, 
- Tapi masih sering curi curi kesempatan buat main piano ketika pengajian, 
Semoga alloh paring menjadi anak yang berbakti kepada kedua orang tua, sukses Dunia akhirot nya, cerdas, alim Dan faqih, mandiri, faham, dan kebarokahan ilmu yang bermanfaat, aamiin ya robbal alamin 🤲🤲🤲</t>
  </si>
  <si>
    <t>December 28, 2024 7:59 am</t>
  </si>
  <si>
    <t>Bacaan Al Qashas ayat 36-43
&gt; Bacaan Dehan sudah bagus. Tapi ada beberapa tajwid ikhfa haqiqi yang kurang dengungnya. Alhamdulillah, Dehan sudah mau tahan nafas waktu baca. Nice.
Murajaah Surat
- Al Kafirun
- Al Humazah
- Al Ashr
- Al Fiil
- Al Maun
- At Takatsur
&gt; Dehan masih belum lancar di surat al kafirun. Insyaallah kalo Dehan baca setiap hari/ setiap sholat. Jadi lebih mudah hafalnya. Untuk surat lainnya Alhamdulillah sudah lancar. 
Doa- Doa
- Doa minta kesabaran
- Doa minta kesehatan badan
- Doa raja istighfar 
- Doa minta surga
- Doa berlindung dari syirik
&gt; Alhamdulillah, kebanyakan Dehan sudah hafal, tinggal diperlancar lagi. Insyaallah kalo dibaca tiap hari bisa lancar. Tinggal doa berlindung dari syirik, Dehan masih baca teks. But, it's fine. Amalsholih diterapkan in daily life ya.
Asmaul Husna 1-60
&gt; Alhamdulillah, Dehan sudah lumayan lancar hafalannya. Sudah lebih baik daripada sebelumnya. Sampai terakhir juga sudah bagus.Goodjob👍👍
4 Maqodirullah 
- Menulis poin 1-4
- Penjelasan poin 3 (Sabar ketika menerima cobaan) dan 4 Taubat ketika diqodar salah
&gt; Alhamdulillah, Dehan bisa mengikuti dengan baik. Insyaallah materi bisa diterima Dehan, buktinya waktu Dehan diminta menjelaskan kembali, Dehan bisa menjelaskan dengan baik dan benar.</t>
  </si>
  <si>
    <t>December 30, 2024 6:23 am</t>
  </si>
  <si>
    <t>1. Bacaan Qur'an 164-165
2. Murojaah surat dan doa
3. Hafalan baru Al Haqqoh 1-48
Mohon maaf baru laporan
Moga2 Allah paring lancar barokah...amin</t>
  </si>
  <si>
    <t>December 30, 2024 12:14 pm</t>
  </si>
  <si>
    <t>Bacaan 
Surat Al An'am: 165- Al A'rof: 12
&gt; Grazia hari ini bacaannya ada beberapa yang kurang pas, mungkin karena banyak orang di asrama, Grazia kurang bisa fokus. Tapi Alhamdulillah, Grazia mau baca satu halaman full. I really appreciate you👏👏
Murajaah Surat
- Al Ikhlas 
- Al Falaq
- Al Lahab
- Al Kautsar
- Al Kafirun
- Na Nashr
- Al Quraisy
- Al Maun
&gt; Beberapa surat Grazia agak lupa, dan ada beberapa yang kebalik😂. Tapi pas diingeting udah bisa lanjut. Nice. Tinggal surat Al Maun ya, Grazia yang belum hafal.
Doa- Doa
- Doa Pagi dan sore 
- Doa Mencari ilmu yang bermanfaat
- Doa ketetapan iman
- Doa raja istighfar (repeat)
- Doa minta kesabaran
- Doa minta kesehatan
- Doa ketika ada petir
- Doa ketika ada angin kencang
- Doa dressing
- Doa ketika tertimpa musibah
- Doa ketika berbuka puasa
- Doa berdiri dari duduk
&gt; Alhamdulillah,banyak doa yang lancar. Tinggal diperbanyak murajaahnya lagi, yaa. Untuk doa berdiri dari duduk sepertinya Grazia sudah pernah hafal, tapi lupa. Jadi Grazia bacanya repeat
Asmaul Husna 1-55
&gt; Good. Murajaah lagi yaa, banyak yang kebalik,Graze. Untuk hafalan yang baru mulai dari 50-55. 
Alhamdulillah pengajian berjalan lancar. Meskipun Grazia ada sedikit distraction karena lagi di asrama, Grazia tetep bisa ngaji dengan baik.</t>
  </si>
  <si>
    <t>December 31, 2024 4:04 pm</t>
  </si>
  <si>
    <t>A. Bacaan Tilawati 2 hal 1 dan 2 (4 baris)
• khodijah sudah bagus dan mengerti perbedaan fathah, kasroh. 
B. Murajaah
Daily doa
Asmaul husna 1-20</t>
  </si>
  <si>
    <t>December 31, 2024 4:07 pm</t>
  </si>
  <si>
    <t>A. Bacaan tilawati 2 halaman 2
• Khodijah masih berusaha untuk memahamiz tapi overall it’s good🥰🥰
B. Murajaah
Surat Al Fatihah
Surat An Naas
Surat Al Falaq
Surat Al Ikhlas</t>
  </si>
  <si>
    <t>January 1, 2025 12:34 am</t>
  </si>
  <si>
    <t>Bacaan Q. S al-Baqoroh (2) : 166-169
Alhamdulillah setiap hari Hafiz makin improve bacaannya. 
Murojaah doa-doa :
Doa sujud Al-quran
Doa berlindung dari siksa Qubur
Alhamdulillah doanya sudah lancar. Jangan lupa untuk dipraktekkan doanya ketika dirumah. 
Murojaah Hafalan, Al-Haqqoh (69) : 1-52
Alhamdulillah good, tapi bagian terakhir ada beberapa yang masih keliru. It's okey! Tetap dideres terus agar lancar hafalannya. 
Latihan menulis huruf tunggal hijaiyah. 
Alhamdulillah sudah tau bagaimana cara menuliskannya, jangan lupa untuk lebih teliti letaknya, dan lebih dirapikan lagi.</t>
  </si>
  <si>
    <t>January 1, 2025 10:43 am</t>
  </si>
  <si>
    <t>Bacaan Surat Al Qoshos 44-50
&gt; Alhamdulillah, bacaan Dehan hari ini sudah baik, Dehan sudah mau menderes sebelum ngaji. I really appreciate it. Alhamdulillah jazakallahukhoiro. Insyaallah dengan Dehan menderes bisa lebih lancar bacaannya. 
Murajaah Surat 
- Al Falaq
- Al Humazah 
- Al Maun
- At Takatsur
- Al Qoriah
- Al Fiil
- Al Quraisy
&gt; Untuk surat yg masih belum lancar itu surat al humazah sama surat al qoriah, sebenarnya sudah hafal, tinggal memperbanyak mengulang saja. Yang lain Alhamdulillah sudah lancar dan bagus. 
Doa- Doa
- Pagi dan sore
- Mencari Ilmu yang bermanfaat
- Minta ilham yang baik
- Ketetapan Iman
- Untuk kedua orang tua
- Raja Istighfar
- Minta kesehatan
- Berlindung dari amal jelek
- Minta kesabaran
- Minta surga
&gt; 4 doa terakhir Dehan lupa awalannya, ada juga yang belum terlalu hafal. Amalsholih setiap hari dibaca ya,Dehan. Untuk doa yang lain Alhamdulillah sudah lancar.
Asmaul Husna 1-65
&gt; Kendalanya sering setelah nomor 20 Dehan lupa.Tapi, Alhamdulillah sudah bagus, Dehan. Better than before. Sudah banyak yang ga lupa. Hafalan barunya mulai nomor 61-65 ya, Dehan. 
Note: Jangan lupa untuk menderes halaman selanjutnya ya, Dehan. 
Semoga ilmu yang didapat hari ini bisa bermanfaat untuk kehidupannya Dehan.</t>
  </si>
  <si>
    <t>January 1, 2025 8:07 am</t>
  </si>
  <si>
    <t>Tilawati 2 hal. 4
Alhamdulillah good, khodijah mau repeat after mba nedha dengan baik. Supaya dideres juga ketika dirumah yaa
Daily doa :
Kebaikan dunia akhirat
Untuk kedua orang tua
Pagi dan sore
Ilmu yang bermanfaat
Minta ilham yang baik
Alhamdulillah, semoga juga dipraktekkan ketika dirumah yaa agar doanya bisa lebih diingat dan dihafal lagi. 
Surat pendek :
Al-Falaq
Jangan lupa dideres ketika dirumah yaa
Menuliskan angka Arab
Alhamdulillah good, khodijah tulisannya selalu rapi dan juga khodijah sudah bisa mencari halaman tilawati sendiri karena sudah learn about angka Arab. 
Semoga Allah paring ilmu yang manfaat dan barokah 🥰💐✨</t>
  </si>
  <si>
    <t>January 1, 2025 2:48 pm</t>
  </si>
  <si>
    <t>Tilawati 2 hal. 4 
Alhamdulillah good, khodijah mau baca by herself. Walau setelahnya minta repeat after mba nedha. Jangan lupa untuk tanda baca kasrohnya yaa
Daily doa :
Kebaikan dunia akhirat
Untuk kedua orang tua
Pagi dan sore
Ilmu yang bermanfaat
Minta ilham yang baik
Tetap terus dideres ya khodijah, dan juga dipraktekkan ketika dirumah
Asmaul husna 1-20
Alhamdulillah sudah lumayan lancar sebagian, hanya perlu dideres terus. 
Praktek sholat
Alhamdulillah mau mempraktikkan beberapa gerakan sholat, sambil nama gerakan dan bacaan-bacaan sholat yang harus dibaca
Alhamdulillah pretty, may Allah bless you always 🥰✨🌷</t>
  </si>
  <si>
    <t>January 1, 2025 2:29 pm</t>
  </si>
  <si>
    <t>Bacaan Surat Al A'rof 12-17
&gt; Hari ini kita baca together. Alhamdulillah, Grazia bisa baca lancar, sudah bisa koreksi bacaan, jadi kita saling koreksi bacaan. Alhamdulillah, Grazia bisa terima kalau dikoreksi. 
Baca Surat pilihan
- Al Hasyr 22-24
&gt; Alhamdulillah, Grazia sudah lumayan lancar bacaannya. Kurang di lafadz اللّٰه. Di huruf "La" bacaan Grazia kurang panjang. Untuk yang lain, lancar. Sepertinya Grazia sudah mulai hafal sedikit". Diharapkan bisa hafal ya, Grazia.
Murajaah surat
- Al Lahab
- Al Kafirun
- Al Quraisy
- Al Maun
- An Nahsr
- Al Kautsar
- Al Falaq
&gt; Good. Alhamdulillah. Surat Al Maun masih belum hafal jadi sementara masih baca dulu. Surat Al quraisy masih agak lupa dikit.
Asmaul Husna 1-70
&gt; Hafalan Grazia sudah bagus. Hafalan barunya mulai 66-70 yaa. 
Doa- Doa
- Pagi dan Sore
- Minta kesabaran
- Minta kesehatan
- Mendoakan orang yang sakit (kurang lancar)
- Ketika ada petir 
- Ketika ada angin kencang
- Raja istighfar (repeat)
- New Clothes (baca)
&gt; It's okay, sementara baca teks dulu, sambil berusaha dihafalkan ya, Grazia 
Sebelum ngajinya selesai,kita baca doa Berdiri dari Duduk. Sementara Grazia masih repeat. Sepertinya dia tau doanya,cuma lama tidak di murajaah jadi lupa.</t>
  </si>
  <si>
    <t>January 1, 2025 3:14 pm</t>
  </si>
  <si>
    <t>Bacaan  : Al imron 97-100
Murojaah doa2
Menulis 4 maqodirulloh no. 3&amp;4
Murojaah al adiyat</t>
  </si>
  <si>
    <t>January 1, 2025 3:16 pm</t>
  </si>
  <si>
    <t>Kegiatan asrama di US</t>
  </si>
  <si>
    <t>January 1, 2025 3:17 pm</t>
  </si>
  <si>
    <t>Izin sakit</t>
  </si>
  <si>
    <t>January 1, 2025 3:18 pm</t>
  </si>
  <si>
    <t>T.2 hal 12
Murojaah surat2
Al lahab fokus ayt 1 2
Doa before ngaji</t>
  </si>
  <si>
    <t>January 1, 2025 3:00 pm</t>
  </si>
  <si>
    <t>Tilawati 6 page 25
&gt; Hari ini Dinda pertama kali baca halaman ini, Alhamdulillah bagus. Baik pas baca bareng ataupun baca sendiri. Dinda mau baca satu halaman full. Amazing, girl👍
Murajaah Surat
- Al Ikhlas
- Al Kafirun
- Al Maun
- Al Kautsar 
- Al Fatihah
- Al Quraisy
&gt; Dinda sudah lancar hafalannya. Tinggal surat al maun dan al quraisy yang masib belum seberapa hafal.
Asmaul Husna 1-65
&gt; Alhamdulillah, Dinda bisa hafal dengan lancar sampai 60. Untuk 61-65 masih repeat.
Doa- Doa
- Minta kesabaran
- Untuk kedua orang tua
- Pagi dan sore
- Raja istighfar (repeat)
-  Ketika bersin
- Berpakaian
- Ketika tertimpa musibah (repeat)
- Masuk dan keluar rumah 
&gt; Good. Alhamdulillah. Dinda mau repeat dengan baik. Dan yang lain Dinda sudah lancar.
Review Etiquette Makan
&gt; Alhamdulillah, Dinda mau baca catatannya. Dinda juga bilang sudah menerapkan in daily life, meskipun masih beberapa. I really appreciate it.</t>
  </si>
  <si>
    <t>January 1, 2025 3:21 pm</t>
  </si>
  <si>
    <t>Bacaan T.2 hal 12
Terampil menulis arab huruf fak
Mention 5 bab, 4 tali
Murojaah doa2</t>
  </si>
  <si>
    <t>January 1, 2025 3:22 pm</t>
  </si>
  <si>
    <t>Guru sakit</t>
  </si>
  <si>
    <t>January 1, 2025 3:23 pm</t>
  </si>
  <si>
    <t>Kegiatan asrama di Chichago</t>
  </si>
  <si>
    <t>January 1, 2025 3:24 pm</t>
  </si>
  <si>
    <t>Kegiatas asrama</t>
  </si>
  <si>
    <t>January 1, 2025 3:25 pm</t>
  </si>
  <si>
    <t>Kegiatan asrama</t>
  </si>
  <si>
    <t>January 1, 2025 3:29 pm</t>
  </si>
  <si>
    <t>Kita sempat vidcall dan mengajar liv ubtuk ngaji, sempat hafalan sedikti
Tp sepertinya liv tidak kuat 
Liv izin sakit</t>
  </si>
  <si>
    <t>January 1, 2025 3:31 pm</t>
  </si>
  <si>
    <t>Izin guru sakit</t>
  </si>
  <si>
    <t>Izin karna ada acara keluarga 🙏</t>
  </si>
  <si>
    <t>January 1, 2025 3:26 pm</t>
  </si>
  <si>
    <t>Penilaian akhir bulan 
Materi usia 6-9th</t>
  </si>
  <si>
    <t>January 1, 2025 3:28 pm</t>
  </si>
  <si>
    <t>Izin kirana sedang dalam perjalanan</t>
  </si>
  <si>
    <t>January 1, 2025 3:30 pm</t>
  </si>
  <si>
    <t>Izin karna sedang takziah dirumah tantenya suami 🙏</t>
  </si>
  <si>
    <t>January 1, 2025 3:32 pm</t>
  </si>
  <si>
    <t>Izin sedang perjalanan ke cikarang kerumah tantenya suami di cikarang 🙏</t>
  </si>
  <si>
    <t>January 1, 2025 3:36 pm</t>
  </si>
  <si>
    <t>Kirana izin mulai tanggal 26 desember s.d 3 januari 2025 mengikuti asrama</t>
  </si>
  <si>
    <t>Tilawati 6 page 24
&gt; Alhamdulillah. Sudah lancar. Insyaallah next meeting lanjut halaman berikutnya, yaa.
Doa- Doa
- Pagi Sore
- Mencari ilmu yang bermanfaat
- Minta ilham yang baik
- Raja istighfar
- Ketetapan Iman
- Minta kesabaran
- Berpakaian
- Masuk dan keluar rumah
- Untuk kedua orang tua
&gt; Doa raja istighfar Dinda sementara masih repeat. Yang lain sudah lancar, Alhamdulillah.
Murajaah Surat
- Al Kafirun
- Al Maun
- Al Lahab
- An Nashr
- Al Kautsar
- Al Ashr
&gt; Surat al maun masih repeat sambil baca. Selain itu sudah bagus. Tapi amalsholih next meeting bacanya agak slowly ya, Dinda.
Asmaul Husna 1- 60
&gt; Alhamdulillah, Dinda hafal dengan lancar. Goodjob girl.
Penjelasan 4 Maqodirullah 
-poin 1 dan 2
&gt; Insyaallah Dinda bisa menerima materi dengan baik. Semoga bisa menerapkan in daily lifenya</t>
  </si>
  <si>
    <t>January 1, 2025 3:38 pm</t>
  </si>
  <si>
    <t>Izin sedang kurang fit karna flu berat 🙏</t>
  </si>
  <si>
    <t>January 1, 2025 3:56 pm</t>
  </si>
  <si>
    <t>Bacaan surat al a'rof 18-20
&gt; Alhamdulillah,bacaan Grazia ada peningkatan. Kerenn. Sudah bisa memperhatikan panjang pendeknya.
Asmaul Husna 1-55
&gt; Masih ada beberapa yang missed. Fokus dilancarkan dulu ya Grazia. Insyaallah kalo sudah lancar nanti kita lanjut ke nomor selanjutnya.
Surat Al Hasyr 22-24
&gt; Grazia sudah mulai lancar bacanya. Sementara kita baca dulu ya, insyaallah nanti bisa hafal dengan sendirinya. 
Doa- Doa
- Masuk dan keluar masjid
- Pagi dan sore
- Mencari ilmu
- Untuk kedua orang tua
- Minta kesabaran
- Mendoakan orang yang sakit
- Ketika tertimpa musibah
- Raja istighfar
- Masuk pasar
- Memakai pakaian baru
&gt; 5 doa terakhir, Grazia masih repeat dan ada yang baca. Alhamdulillah, yang lain sudah lancar. Tinggal penerapannya in daily life. Amalsholih, Grazia selalu diingatkan yaa</t>
  </si>
  <si>
    <t>SUM of DURASI</t>
  </si>
  <si>
    <t>Grand Total</t>
  </si>
  <si>
    <t>Urutan Durasi Terbanyak</t>
  </si>
  <si>
    <t>REKAPITULASI KEHADIRAN GURU MENGAJAR - PENGAJIAN PPG US</t>
  </si>
  <si>
    <t>Mulai :</t>
  </si>
  <si>
    <t>Hingga :</t>
  </si>
  <si>
    <t>NO.</t>
  </si>
  <si>
    <t>DURASI MENGAJI</t>
  </si>
  <si>
    <t>TARGET DURASI</t>
  </si>
  <si>
    <t>% DURASI</t>
  </si>
  <si>
    <t>JUMLAH PERTEMUAN</t>
  </si>
  <si>
    <t>REKAPITULASI KEHADIRAN MURID PENGAJIAN PPG AMERICA</t>
  </si>
  <si>
    <t>KELOMPOK</t>
  </si>
  <si>
    <t>KELAS</t>
  </si>
  <si>
    <t>KETERANGAN</t>
  </si>
  <si>
    <t>KET.</t>
  </si>
  <si>
    <t>Chicago</t>
  </si>
  <si>
    <t>PraNiKah</t>
  </si>
  <si>
    <t>PraCBR-CBR</t>
  </si>
  <si>
    <t>AJ-CA</t>
  </si>
  <si>
    <t>California</t>
  </si>
  <si>
    <t>PraRMJ-RMJ</t>
  </si>
  <si>
    <t>New Hampshire</t>
  </si>
  <si>
    <t>PraNIkah</t>
  </si>
  <si>
    <t>Canada</t>
  </si>
  <si>
    <t>% per bulan</t>
  </si>
  <si>
    <t>Kehadiran meningkat 5,07% dari bulan lalu</t>
  </si>
  <si>
    <t>PraNikah</t>
  </si>
  <si>
    <t>Jumlah anak diatas rata-rata kehadirannya :</t>
  </si>
  <si>
    <t>KELAS USIA</t>
  </si>
  <si>
    <t>BY VN</t>
  </si>
  <si>
    <r>
      <rPr>
        <rFont val="Arial"/>
        <color theme="1"/>
      </rPr>
      <t xml:space="preserve">Kehadiran </t>
    </r>
    <r>
      <rPr>
        <rFont val="Arial"/>
        <color rgb="FFFF0000"/>
      </rPr>
      <t xml:space="preserve">menurun 4% </t>
    </r>
    <r>
      <rPr>
        <rFont val="Arial"/>
        <color theme="1"/>
      </rPr>
      <t>dari bulan lalu</t>
    </r>
  </si>
  <si>
    <t>izin during ramadhan</t>
  </si>
  <si>
    <r>
      <rPr>
        <rFont val="Arial"/>
        <color theme="1"/>
      </rPr>
      <t>Kehadiran</t>
    </r>
    <r>
      <rPr>
        <rFont val="Arial"/>
        <color rgb="FFFF0000"/>
      </rPr>
      <t xml:space="preserve"> menurun 12%</t>
    </r>
    <r>
      <rPr>
        <rFont val="Arial"/>
        <color theme="1"/>
      </rPr>
      <t xml:space="preserve"> dari bulan lalu</t>
    </r>
  </si>
  <si>
    <t>Usia</t>
  </si>
  <si>
    <t>izin mulai 10 malam akhir ramadhan</t>
  </si>
  <si>
    <r>
      <rPr>
        <rFont val="Arial"/>
        <color theme="1"/>
      </rPr>
      <t xml:space="preserve">Kehadiran </t>
    </r>
    <r>
      <rPr>
        <rFont val="Arial"/>
        <color rgb="FFFF0000"/>
      </rPr>
      <t xml:space="preserve"> </t>
    </r>
    <r>
      <rPr>
        <rFont val="Arial"/>
        <color theme="1"/>
      </rPr>
      <t>dari bulan lalu</t>
    </r>
  </si>
  <si>
    <t>Jenjang Usia</t>
  </si>
  <si>
    <t>J. Murid</t>
  </si>
  <si>
    <t>%per Kelompok</t>
  </si>
  <si>
    <t>Total</t>
  </si>
  <si>
    <t>No.</t>
  </si>
  <si>
    <t>Nama Murid</t>
  </si>
  <si>
    <t>AVERAGE</t>
  </si>
  <si>
    <t>SUM</t>
  </si>
  <si>
    <t>Average</t>
  </si>
  <si>
    <t>Kehadiran Tertinggi</t>
  </si>
  <si>
    <t>Skor</t>
  </si>
  <si>
    <t>Total Kehadiran Tertinggi</t>
  </si>
  <si>
    <t>Nama</t>
  </si>
  <si>
    <t>Bulan</t>
  </si>
  <si>
    <t>Kehadiran</t>
  </si>
  <si>
    <t>REKAPITULASI DURASI MENGAJI CABERAWIT &amp; GENERUS US</t>
  </si>
  <si>
    <t>MULAI</t>
  </si>
  <si>
    <t>HINGGA</t>
  </si>
  <si>
    <t>RERATA DURASI / PERTEMUAN</t>
  </si>
  <si>
    <t>AJ</t>
  </si>
  <si>
    <t>Dwiki</t>
  </si>
  <si>
    <t>Kizmira</t>
  </si>
  <si>
    <t>Kaisar</t>
  </si>
  <si>
    <t>Abi</t>
  </si>
  <si>
    <t>Dehan</t>
  </si>
  <si>
    <t>Chester</t>
  </si>
  <si>
    <t>Denissa</t>
  </si>
  <si>
    <t>Kayla</t>
  </si>
  <si>
    <t>Grazia</t>
  </si>
  <si>
    <t>Qalesya</t>
  </si>
  <si>
    <t>Kirana</t>
  </si>
  <si>
    <t>Mikail</t>
  </si>
  <si>
    <t>Dylan</t>
  </si>
  <si>
    <t>Jourdan</t>
  </si>
  <si>
    <t>Jagis</t>
  </si>
  <si>
    <t>Jubilee</t>
  </si>
  <si>
    <t>Gabriel</t>
  </si>
  <si>
    <t>Fitri</t>
  </si>
  <si>
    <t>Irsan</t>
  </si>
  <si>
    <t>Tami</t>
  </si>
  <si>
    <t>Khairuna</t>
  </si>
  <si>
    <t>Nadine</t>
  </si>
  <si>
    <t>Dinda &amp; Daud</t>
  </si>
  <si>
    <t>REKAPITULASI JAM MENGAJAR GURU PPG US</t>
  </si>
  <si>
    <t>MURID YANG DIAJAR</t>
  </si>
  <si>
    <t>Ammar</t>
  </si>
  <si>
    <t xml:space="preserve">  AJ</t>
  </si>
  <si>
    <t>Artha</t>
  </si>
  <si>
    <t>Ayu</t>
  </si>
  <si>
    <t>Aziz</t>
  </si>
  <si>
    <t>Azki</t>
  </si>
  <si>
    <t>Erma</t>
  </si>
  <si>
    <t>Naely</t>
  </si>
  <si>
    <t>Fadly</t>
  </si>
  <si>
    <t>Ilham</t>
  </si>
  <si>
    <t>Luluk</t>
  </si>
  <si>
    <t>Mora</t>
  </si>
  <si>
    <t>Fauzan</t>
  </si>
  <si>
    <t>Rahma</t>
  </si>
  <si>
    <t>Rika</t>
  </si>
  <si>
    <t>Royan</t>
  </si>
  <si>
    <t>Sifa</t>
  </si>
  <si>
    <t>Isnan</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</si>
</sst>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yyyy-mm-dd"/>
    <numFmt numFmtId="165" formatCode="mmmm d, yyyy h:mm"/>
    <numFmt numFmtId="166" formatCode="d&quot; &quot;mmm&quot; &quot;yyyy"/>
    <numFmt numFmtId="167" formatCode="[h]:mm"/>
    <numFmt numFmtId="168" formatCode="0.0%"/>
    <numFmt numFmtId="169" formatCode="mmmm yyyy"/>
    <numFmt numFmtId="170" formatCode="dd/MM/yyyy"/>
    <numFmt numFmtId="171" formatCode="d mmmm"/>
  </numFmts>
  <fonts count="25">
    <font>
      <sz val="10.0"/>
      <color rgb="FF000000"/>
      <name val="Arial"/>
      <scheme val="minor"/>
    </font>
    <font>
      <b/>
      <sz val="9.0"/>
      <color theme="1"/>
      <name val="Arial"/>
      <scheme val="minor"/>
    </font>
    <font>
      <b/>
      <color theme="1"/>
      <name val="Arial"/>
      <scheme val="minor"/>
    </font>
    <font>
      <sz val="9.0"/>
      <color theme="1"/>
      <name val="Arial"/>
      <scheme val="minor"/>
    </font>
    <font>
      <color theme="1"/>
      <name val="Arial"/>
      <scheme val="minor"/>
    </font>
    <font>
      <sz val="9.0"/>
      <color theme="1"/>
      <name val="Arial"/>
    </font>
    <font>
      <color theme="1"/>
      <name val="Arial"/>
    </font>
    <font>
      <b/>
      <sz val="12.0"/>
      <color theme="1"/>
      <name val="Arial"/>
      <scheme val="minor"/>
    </font>
    <font>
      <b/>
      <sz val="13.0"/>
      <color theme="1"/>
      <name val="Arial"/>
      <scheme val="minor"/>
    </font>
    <font>
      <sz val="11.0"/>
      <color rgb="FF000000"/>
      <name val="Calibri"/>
    </font>
    <font>
      <sz val="10.0"/>
      <color rgb="FF000000"/>
      <name val="Arial"/>
    </font>
    <font>
      <b/>
      <sz val="11.0"/>
      <color theme="1"/>
      <name val="Arial"/>
      <scheme val="minor"/>
    </font>
    <font>
      <sz val="8.0"/>
      <color theme="1"/>
      <name val="Arial"/>
      <scheme val="minor"/>
    </font>
    <font>
      <sz val="9.0"/>
      <color rgb="FF000000"/>
      <name val="&quot;Google Sans Mono&quot;"/>
    </font>
    <font>
      <sz val="7.0"/>
      <color theme="1"/>
      <name val="Arial"/>
      <scheme val="minor"/>
    </font>
    <font>
      <sz val="11.0"/>
      <color theme="1"/>
      <name val="Calibri"/>
    </font>
    <font>
      <sz val="8.0"/>
      <color rgb="FFFF0000"/>
      <name val="Calibri"/>
    </font>
    <font>
      <b/>
      <color theme="1"/>
      <name val="Arial"/>
    </font>
    <font>
      <b/>
      <sz val="9.0"/>
      <color rgb="FF000000"/>
      <name val="&quot;Google Sans Mono&quot;"/>
    </font>
    <font>
      <sz val="10.0"/>
      <color theme="1"/>
      <name val="Arial"/>
    </font>
    <font>
      <b/>
      <sz val="12.0"/>
      <color theme="1"/>
      <name val="Calibri"/>
    </font>
    <font>
      <sz val="12.0"/>
      <color theme="1"/>
      <name val="Calibri"/>
    </font>
    <font/>
    <font>
      <b/>
      <color rgb="FFFFFFFF"/>
      <name val="Arial"/>
    </font>
    <font>
      <color rgb="FF000000"/>
      <name val="Arial"/>
    </font>
  </fonts>
  <fills count="10">
    <fill>
      <patternFill patternType="none"/>
    </fill>
    <fill>
      <patternFill patternType="lightGray"/>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theme="9"/>
        <bgColor theme="9"/>
      </patternFill>
    </fill>
    <fill>
      <patternFill patternType="solid">
        <fgColor rgb="FF00FF00"/>
        <bgColor rgb="FF00FF00"/>
      </patternFill>
    </fill>
    <fill>
      <patternFill patternType="solid">
        <fgColor rgb="FF92D050"/>
        <bgColor rgb="FF92D050"/>
      </patternFill>
    </fill>
    <fill>
      <patternFill patternType="solid">
        <fgColor rgb="FF000000"/>
        <bgColor rgb="FF000000"/>
      </patternFill>
    </fill>
    <fill>
      <patternFill patternType="solid">
        <fgColor rgb="FF4A86E8"/>
        <bgColor rgb="FF4A86E8"/>
      </patternFill>
    </fill>
  </fills>
  <borders count="25">
    <border/>
    <border>
      <left style="thin">
        <color rgb="FF000000"/>
      </left>
      <right style="thin">
        <color rgb="FF000000"/>
      </right>
      <top style="thin">
        <color rgb="FF000000"/>
      </top>
      <bottom style="thin">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double">
        <color rgb="FF000000"/>
      </left>
      <top style="double">
        <color rgb="FF000000"/>
      </top>
      <bottom style="thin">
        <color rgb="FF000000"/>
      </bottom>
    </border>
    <border>
      <right style="thin">
        <color rgb="FF000000"/>
      </right>
      <top style="double">
        <color rgb="FF000000"/>
      </top>
      <bottom style="thin">
        <color rgb="FF000000"/>
      </bottom>
    </border>
    <border>
      <left style="thin">
        <color rgb="FF000000"/>
      </left>
      <right style="thin">
        <color rgb="FF000000"/>
      </right>
      <top style="double">
        <color rgb="FF000000"/>
      </top>
      <bottom style="thin">
        <color rgb="FF000000"/>
      </bottom>
    </border>
    <border>
      <left style="double">
        <color rgb="FF000000"/>
      </left>
      <top style="thin">
        <color rgb="FF000000"/>
      </top>
      <bottom style="double">
        <color rgb="FF000000"/>
      </bottom>
    </border>
    <border>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n">
        <color rgb="FF000000"/>
      </left>
      <right style="double">
        <color rgb="FF000000"/>
      </right>
      <top style="double">
        <color rgb="FF000000"/>
      </top>
      <bottom style="thin">
        <color rgb="FF000000"/>
      </bottom>
    </border>
    <border>
      <left style="double">
        <color rgb="FF000000"/>
      </left>
      <right style="double">
        <color rgb="FF000000"/>
      </right>
      <top style="double">
        <color rgb="FF000000"/>
      </top>
    </border>
    <border>
      <left style="double">
        <color rgb="FF000000"/>
      </left>
    </border>
    <border>
      <right style="thin">
        <color rgb="FF000000"/>
      </right>
    </border>
    <border>
      <left style="thin">
        <color rgb="FF000000"/>
      </left>
      <right style="double">
        <color rgb="FF000000"/>
      </right>
      <top style="thin">
        <color rgb="FF000000"/>
      </top>
      <bottom style="thin">
        <color rgb="FF000000"/>
      </bottom>
    </border>
    <border>
      <left style="double">
        <color rgb="FF000000"/>
      </left>
      <bottom style="double">
        <color rgb="FF000000"/>
      </bottom>
    </border>
    <border>
      <bottom style="double">
        <color rgb="FF000000"/>
      </bottom>
    </border>
    <border>
      <left style="thin">
        <color rgb="FF000000"/>
      </left>
      <right style="double">
        <color rgb="FF000000"/>
      </right>
      <top style="thin">
        <color rgb="FF000000"/>
      </top>
      <bottom style="double">
        <color rgb="FF000000"/>
      </bottom>
    </border>
    <border>
      <left style="thin">
        <color rgb="FF000000"/>
      </lef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99">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2" numFmtId="0" xfId="0" applyAlignment="1" applyFont="1">
      <alignment horizontal="center" readingOrder="0" shrinkToFit="0" vertical="center" wrapText="0"/>
    </xf>
    <xf borderId="0" fillId="0" fontId="3" numFmtId="0" xfId="0" applyAlignment="1" applyFont="1">
      <alignment horizontal="center" readingOrder="0" shrinkToFit="0" vertical="center" wrapText="0"/>
    </xf>
    <xf borderId="0" fillId="0" fontId="3" numFmtId="0" xfId="0" applyAlignment="1" applyFont="1">
      <alignment horizontal="center" vertical="center"/>
    </xf>
    <xf borderId="0" fillId="0" fontId="3" numFmtId="0" xfId="0" applyAlignment="1" applyFont="1">
      <alignment horizontal="center" readingOrder="0" shrinkToFit="0" vertical="center" wrapText="0"/>
    </xf>
    <xf borderId="0" fillId="0" fontId="3" numFmtId="164" xfId="0" applyAlignment="1" applyFont="1" applyNumberFormat="1">
      <alignment horizontal="center" readingOrder="0" shrinkToFit="0" vertical="center" wrapText="0"/>
    </xf>
    <xf borderId="0" fillId="0" fontId="3" numFmtId="20" xfId="0" applyAlignment="1" applyFont="1" applyNumberFormat="1">
      <alignment horizontal="center" readingOrder="0" shrinkToFit="0" vertical="center" wrapText="0"/>
    </xf>
    <xf borderId="0" fillId="0" fontId="4" numFmtId="0" xfId="0" applyAlignment="1" applyFont="1">
      <alignment horizontal="center" shrinkToFit="0" vertical="center" wrapText="0"/>
    </xf>
    <xf borderId="0" fillId="0" fontId="3" numFmtId="0" xfId="0" applyAlignment="1" applyFont="1">
      <alignment horizontal="center" shrinkToFit="0" vertical="center" wrapText="0"/>
    </xf>
    <xf borderId="0" fillId="0" fontId="5" numFmtId="0" xfId="0" applyAlignment="1" applyFont="1">
      <alignment horizontal="center" readingOrder="0" shrinkToFit="0" vertical="center" wrapText="0"/>
    </xf>
    <xf borderId="0" fillId="0" fontId="5" numFmtId="164" xfId="0" applyAlignment="1" applyFont="1" applyNumberFormat="1">
      <alignment horizontal="center" readingOrder="0" shrinkToFit="0" vertical="center" wrapText="0"/>
    </xf>
    <xf borderId="0" fillId="0" fontId="5" numFmtId="20" xfId="0" applyAlignment="1" applyFont="1" applyNumberFormat="1">
      <alignment horizontal="center" shrinkToFit="0" vertical="center" wrapText="0"/>
    </xf>
    <xf borderId="0" fillId="0" fontId="5" numFmtId="20" xfId="0" applyAlignment="1" applyFont="1" applyNumberFormat="1">
      <alignment horizontal="center" readingOrder="0" shrinkToFit="0" vertical="center" wrapText="0"/>
    </xf>
    <xf borderId="0" fillId="0" fontId="6" numFmtId="0" xfId="0" applyAlignment="1" applyFont="1">
      <alignment horizontal="center" readingOrder="0" shrinkToFit="0" vertical="center" wrapText="0"/>
    </xf>
    <xf borderId="0" fillId="0" fontId="5" numFmtId="0" xfId="0" applyAlignment="1" applyFont="1">
      <alignment horizontal="center" readingOrder="0" shrinkToFit="0" vertical="center" wrapText="0"/>
    </xf>
    <xf borderId="0" fillId="0" fontId="6" numFmtId="0" xfId="0" applyAlignment="1" applyFont="1">
      <alignment horizontal="center" shrinkToFit="0" vertical="center" wrapText="0"/>
    </xf>
    <xf borderId="0" fillId="0" fontId="4" numFmtId="0" xfId="0" applyAlignment="1" applyFont="1">
      <alignment horizontal="center" shrinkToFit="0" vertical="center" wrapText="0"/>
    </xf>
    <xf borderId="0" fillId="0" fontId="4" numFmtId="0" xfId="0" applyAlignment="1" applyFont="1">
      <alignment horizontal="center" readingOrder="0" shrinkToFit="0" vertical="center" wrapText="0"/>
    </xf>
    <xf borderId="0" fillId="0" fontId="6" numFmtId="0" xfId="0" applyFont="1"/>
    <xf borderId="0" fillId="0" fontId="5" numFmtId="165" xfId="0" applyAlignment="1" applyFont="1" applyNumberFormat="1">
      <alignment horizontal="center" readingOrder="0" shrinkToFit="0" vertical="center" wrapText="0"/>
    </xf>
    <xf borderId="0" fillId="0" fontId="4" numFmtId="165" xfId="0" applyAlignment="1" applyFont="1" applyNumberFormat="1">
      <alignment horizontal="center" readingOrder="0" shrinkToFit="0" vertical="center" wrapText="0"/>
    </xf>
    <xf borderId="0" fillId="0" fontId="4" numFmtId="164" xfId="0" applyAlignment="1" applyFont="1" applyNumberFormat="1">
      <alignment horizontal="center" readingOrder="0" shrinkToFit="0" vertical="center" wrapText="0"/>
    </xf>
    <xf borderId="0" fillId="0" fontId="4" numFmtId="20" xfId="0" applyAlignment="1" applyFont="1" applyNumberFormat="1">
      <alignment horizontal="center" readingOrder="0" shrinkToFit="0" vertical="center" wrapText="0"/>
    </xf>
    <xf borderId="0" fillId="0" fontId="4" numFmtId="0" xfId="0" applyAlignment="1" applyFont="1">
      <alignment horizontal="center" readingOrder="0" shrinkToFit="0" vertical="center" wrapText="0"/>
    </xf>
    <xf borderId="0" fillId="0" fontId="4" numFmtId="164" xfId="0" applyAlignment="1" applyFont="1" applyNumberFormat="1">
      <alignment horizontal="center" shrinkToFit="0" vertical="center" wrapText="0"/>
    </xf>
    <xf borderId="0" fillId="0" fontId="4" numFmtId="20" xfId="0" applyAlignment="1" applyFont="1" applyNumberFormat="1">
      <alignment horizontal="center" shrinkToFit="0" vertical="center" wrapText="0"/>
    </xf>
    <xf borderId="0" fillId="0" fontId="6" numFmtId="0" xfId="0" applyAlignment="1" applyFont="1">
      <alignment vertical="bottom"/>
    </xf>
    <xf borderId="0" fillId="0" fontId="6" numFmtId="164" xfId="0" applyAlignment="1" applyFont="1" applyNumberFormat="1">
      <alignment horizontal="right" vertical="bottom"/>
    </xf>
    <xf borderId="0" fillId="0" fontId="6" numFmtId="0" xfId="0" applyAlignment="1" applyFont="1">
      <alignment vertical="bottom"/>
    </xf>
    <xf borderId="0" fillId="0" fontId="6" numFmtId="20" xfId="0" applyAlignment="1" applyFont="1" applyNumberFormat="1">
      <alignment horizontal="right" vertical="bottom"/>
    </xf>
    <xf borderId="0" fillId="0" fontId="6" numFmtId="0" xfId="0" applyAlignment="1" applyFont="1">
      <alignment horizontal="right" vertical="bottom"/>
    </xf>
    <xf borderId="1" fillId="0" fontId="4" numFmtId="0" xfId="0" applyBorder="1" applyFont="1"/>
    <xf borderId="1" fillId="0" fontId="4" numFmtId="0" xfId="0" applyAlignment="1" applyBorder="1" applyFont="1">
      <alignment horizontal="center"/>
    </xf>
    <xf borderId="0" fillId="0" fontId="4" numFmtId="0" xfId="0" applyAlignment="1" applyFont="1">
      <alignment horizontal="center"/>
    </xf>
    <xf borderId="1" fillId="0" fontId="2" numFmtId="0" xfId="0" applyAlignment="1" applyBorder="1" applyFont="1">
      <alignment horizontal="center"/>
    </xf>
    <xf borderId="1" fillId="0" fontId="2" numFmtId="0" xfId="0" applyAlignment="1" applyBorder="1" applyFont="1">
      <alignment horizontal="left"/>
    </xf>
    <xf borderId="0" fillId="0" fontId="2" numFmtId="0" xfId="0" applyAlignment="1" applyFont="1">
      <alignment horizontal="center"/>
    </xf>
    <xf borderId="1" fillId="0" fontId="4" numFmtId="20" xfId="0" applyAlignment="1" applyBorder="1" applyFont="1" applyNumberFormat="1">
      <alignment horizontal="center"/>
    </xf>
    <xf borderId="1" fillId="0" fontId="4" numFmtId="46" xfId="0" applyBorder="1" applyFont="1" applyNumberFormat="1"/>
    <xf borderId="1" fillId="0" fontId="4" numFmtId="46" xfId="0" applyAlignment="1" applyBorder="1" applyFont="1" applyNumberFormat="1">
      <alignment horizontal="center"/>
    </xf>
    <xf borderId="0" fillId="0" fontId="4" numFmtId="46" xfId="0" applyAlignment="1" applyFont="1" applyNumberFormat="1">
      <alignment horizontal="center"/>
    </xf>
    <xf borderId="0" fillId="0" fontId="4" numFmtId="46" xfId="0" applyFont="1" applyNumberFormat="1"/>
    <xf borderId="0" fillId="0" fontId="2" numFmtId="0" xfId="0" applyAlignment="1" applyFont="1">
      <alignment readingOrder="0"/>
    </xf>
    <xf borderId="0" fillId="0" fontId="7" numFmtId="0" xfId="0" applyAlignment="1" applyFont="1">
      <alignment horizontal="center" readingOrder="0" vertical="center"/>
    </xf>
    <xf borderId="0" fillId="0" fontId="8" numFmtId="0" xfId="0" applyAlignment="1" applyFont="1">
      <alignment horizontal="center" readingOrder="0" vertical="center"/>
    </xf>
    <xf borderId="0" fillId="0" fontId="4" numFmtId="0" xfId="0" applyAlignment="1" applyFont="1">
      <alignment vertical="center"/>
    </xf>
    <xf borderId="0" fillId="0" fontId="4" numFmtId="0" xfId="0" applyAlignment="1" applyFont="1">
      <alignment horizontal="center" readingOrder="0" vertical="center"/>
    </xf>
    <xf borderId="0" fillId="2" fontId="4" numFmtId="166" xfId="0" applyAlignment="1" applyFill="1" applyFont="1" applyNumberFormat="1">
      <alignment horizontal="center" readingOrder="0" vertical="center"/>
    </xf>
    <xf borderId="0" fillId="0" fontId="4" numFmtId="0" xfId="0" applyAlignment="1" applyFont="1">
      <alignment horizontal="right" readingOrder="0"/>
    </xf>
    <xf borderId="0" fillId="0" fontId="4" numFmtId="0" xfId="0" applyAlignment="1" applyFont="1">
      <alignment horizontal="center" vertical="center"/>
    </xf>
    <xf borderId="0" fillId="0" fontId="4" numFmtId="0" xfId="0" applyAlignment="1" applyFont="1">
      <alignment readingOrder="0" vertical="center"/>
    </xf>
    <xf borderId="0" fillId="0" fontId="4" numFmtId="46" xfId="0" applyAlignment="1" applyFont="1" applyNumberFormat="1">
      <alignment horizontal="center" readingOrder="0" vertical="center"/>
    </xf>
    <xf borderId="1" fillId="0" fontId="2" numFmtId="0" xfId="0" applyAlignment="1" applyBorder="1" applyFont="1">
      <alignment horizontal="center" readingOrder="0" shrinkToFit="0" vertical="center" wrapText="1"/>
    </xf>
    <xf borderId="1" fillId="0" fontId="2" numFmtId="46" xfId="0" applyAlignment="1" applyBorder="1" applyFont="1" applyNumberFormat="1">
      <alignment horizontal="center"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shrinkToFit="0" vertical="center" wrapText="1"/>
    </xf>
    <xf borderId="1" fillId="0" fontId="9" numFmtId="0" xfId="0" applyAlignment="1" applyBorder="1" applyFont="1">
      <alignment horizontal="center" readingOrder="0" shrinkToFit="0" vertical="center" wrapText="0"/>
    </xf>
    <xf borderId="1" fillId="0" fontId="9" numFmtId="0" xfId="0" applyAlignment="1" applyBorder="1" applyFont="1">
      <alignment horizontal="center" readingOrder="0" shrinkToFit="0" wrapText="0"/>
    </xf>
    <xf borderId="1" fillId="3" fontId="4" numFmtId="167" xfId="0" applyAlignment="1" applyBorder="1" applyFill="1" applyFont="1" applyNumberFormat="1">
      <alignment horizontal="center" vertical="center"/>
    </xf>
    <xf borderId="1" fillId="0" fontId="4" numFmtId="0" xfId="0" applyAlignment="1" applyBorder="1" applyFont="1">
      <alignment horizontal="center" readingOrder="0" vertical="center"/>
    </xf>
    <xf borderId="1" fillId="0" fontId="4" numFmtId="168" xfId="0" applyAlignment="1" applyBorder="1" applyFont="1" applyNumberFormat="1">
      <alignment horizontal="center" vertical="center"/>
    </xf>
    <xf borderId="1" fillId="4" fontId="10" numFmtId="0" xfId="0" applyAlignment="1" applyBorder="1" applyFill="1" applyFont="1">
      <alignment horizontal="center"/>
    </xf>
    <xf borderId="1" fillId="3" fontId="9" numFmtId="0" xfId="0" applyAlignment="1" applyBorder="1" applyFont="1">
      <alignment horizontal="center" readingOrder="0" shrinkToFit="0" vertical="center" wrapText="0"/>
    </xf>
    <xf borderId="1" fillId="3" fontId="9" numFmtId="0" xfId="0" applyAlignment="1" applyBorder="1" applyFont="1">
      <alignment horizontal="center" readingOrder="0" shrinkToFit="0" wrapText="0"/>
    </xf>
    <xf borderId="1" fillId="4" fontId="4" numFmtId="0" xfId="0" applyAlignment="1" applyBorder="1" applyFont="1">
      <alignment horizontal="center" readingOrder="0" vertical="center"/>
    </xf>
    <xf borderId="1" fillId="3" fontId="4" numFmtId="168" xfId="0" applyAlignment="1" applyBorder="1" applyFont="1" applyNumberFormat="1">
      <alignment horizontal="center" vertical="center"/>
    </xf>
    <xf borderId="1" fillId="0" fontId="4" numFmtId="0" xfId="0" applyAlignment="1" applyBorder="1" applyFont="1">
      <alignment horizontal="center" readingOrder="0"/>
    </xf>
    <xf borderId="1" fillId="4" fontId="9" numFmtId="0" xfId="0" applyAlignment="1" applyBorder="1" applyFont="1">
      <alignment horizontal="center" readingOrder="0" shrinkToFit="0" wrapText="0"/>
    </xf>
    <xf borderId="1" fillId="4" fontId="4" numFmtId="168" xfId="0" applyAlignment="1" applyBorder="1" applyFont="1" applyNumberFormat="1">
      <alignment horizontal="center" vertical="center"/>
    </xf>
    <xf borderId="0" fillId="0" fontId="4" numFmtId="46" xfId="0" applyAlignment="1" applyFont="1" applyNumberFormat="1">
      <alignment horizontal="center" vertical="center"/>
    </xf>
    <xf borderId="0" fillId="5" fontId="8" numFmtId="0" xfId="0" applyAlignment="1" applyFill="1" applyFont="1">
      <alignment horizontal="center" readingOrder="0" vertical="center"/>
    </xf>
    <xf borderId="0" fillId="5" fontId="11" numFmtId="169" xfId="0" applyAlignment="1" applyFont="1" applyNumberFormat="1">
      <alignment horizontal="center" readingOrder="0" vertical="center"/>
    </xf>
    <xf borderId="0" fillId="0" fontId="11" numFmtId="0" xfId="0" applyAlignment="1" applyFont="1">
      <alignment horizontal="center" readingOrder="0" vertical="center"/>
    </xf>
    <xf borderId="0" fillId="0" fontId="4" numFmtId="0" xfId="0" applyAlignment="1" applyFont="1">
      <alignment horizontal="left" readingOrder="0" shrinkToFit="0" vertical="center" wrapText="1"/>
    </xf>
    <xf borderId="1" fillId="4" fontId="9" numFmtId="0" xfId="0" applyAlignment="1" applyBorder="1" applyFont="1">
      <alignment horizontal="center" readingOrder="0" shrinkToFit="0" vertical="center" wrapText="0"/>
    </xf>
    <xf borderId="1" fillId="4" fontId="9" numFmtId="0" xfId="0" applyAlignment="1" applyBorder="1" applyFont="1">
      <alignment readingOrder="0" shrinkToFit="0" vertical="center" wrapText="0"/>
    </xf>
    <xf borderId="1" fillId="4" fontId="4" numFmtId="167" xfId="0" applyAlignment="1" applyBorder="1" applyFont="1" applyNumberFormat="1">
      <alignment horizontal="center" vertical="center"/>
    </xf>
    <xf borderId="1" fillId="4" fontId="4" numFmtId="167" xfId="0" applyAlignment="1" applyBorder="1" applyFont="1" applyNumberFormat="1">
      <alignment horizontal="center" readingOrder="0" vertical="center"/>
    </xf>
    <xf borderId="1" fillId="4" fontId="4" numFmtId="0" xfId="0" applyAlignment="1" applyBorder="1" applyFont="1">
      <alignment horizontal="center" vertical="center"/>
    </xf>
    <xf borderId="1" fillId="4" fontId="12" numFmtId="0" xfId="0" applyAlignment="1" applyBorder="1" applyFont="1">
      <alignment horizontal="center" readingOrder="0" vertical="center"/>
    </xf>
    <xf borderId="1" fillId="4" fontId="4" numFmtId="46" xfId="0" applyAlignment="1" applyBorder="1" applyFont="1" applyNumberFormat="1">
      <alignment horizontal="center" vertical="center"/>
    </xf>
    <xf borderId="0" fillId="4" fontId="4" numFmtId="0" xfId="0" applyAlignment="1" applyFont="1">
      <alignment vertical="center"/>
    </xf>
    <xf borderId="0" fillId="4" fontId="4" numFmtId="0" xfId="0" applyAlignment="1" applyFont="1">
      <alignment horizontal="left" readingOrder="0" vertical="center"/>
    </xf>
    <xf borderId="1" fillId="0" fontId="4" numFmtId="46" xfId="0" applyAlignment="1" applyBorder="1" applyFont="1" applyNumberFormat="1">
      <alignment horizontal="center" vertical="center"/>
    </xf>
    <xf borderId="1" fillId="4" fontId="9" numFmtId="0" xfId="0" applyAlignment="1" applyBorder="1" applyFont="1">
      <alignment readingOrder="0" vertical="center"/>
    </xf>
    <xf borderId="0" fillId="4" fontId="13" numFmtId="167" xfId="0" applyFont="1" applyNumberFormat="1"/>
    <xf borderId="1" fillId="0" fontId="14" numFmtId="0" xfId="0" applyAlignment="1" applyBorder="1" applyFont="1">
      <alignment horizontal="center" readingOrder="0" vertical="center"/>
    </xf>
    <xf borderId="0" fillId="0" fontId="4" numFmtId="167" xfId="0" applyAlignment="1" applyFont="1" applyNumberFormat="1">
      <alignment horizontal="center" vertical="center"/>
    </xf>
    <xf borderId="0" fillId="0" fontId="2" numFmtId="9" xfId="0" applyAlignment="1" applyFont="1" applyNumberFormat="1">
      <alignment horizontal="center" vertical="center"/>
    </xf>
    <xf borderId="0" fillId="0" fontId="6" numFmtId="0" xfId="0" applyAlignment="1" applyFont="1">
      <alignment readingOrder="0"/>
    </xf>
    <xf borderId="0" fillId="0" fontId="6" numFmtId="0" xfId="0" applyAlignment="1" applyFont="1">
      <alignment horizontal="left" readingOrder="0"/>
    </xf>
    <xf borderId="0" fillId="0" fontId="6" numFmtId="167" xfId="0" applyAlignment="1" applyFont="1" applyNumberFormat="1">
      <alignment horizontal="right" readingOrder="0"/>
    </xf>
    <xf borderId="0" fillId="0" fontId="4" numFmtId="9" xfId="0" applyAlignment="1" applyFont="1" applyNumberFormat="1">
      <alignment horizontal="left"/>
    </xf>
    <xf borderId="0" fillId="0" fontId="4" numFmtId="167" xfId="0" applyAlignment="1" applyFont="1" applyNumberFormat="1">
      <alignment vertical="center"/>
    </xf>
    <xf borderId="0" fillId="0" fontId="4" numFmtId="9" xfId="0" applyAlignment="1" applyFont="1" applyNumberFormat="1">
      <alignment horizontal="center" vertical="center"/>
    </xf>
    <xf borderId="0" fillId="0" fontId="4" numFmtId="0" xfId="0" applyAlignment="1" applyFont="1">
      <alignment horizontal="left" readingOrder="0" vertical="center"/>
    </xf>
    <xf borderId="0" fillId="4" fontId="13" numFmtId="167" xfId="0" applyAlignment="1" applyFont="1" applyNumberFormat="1">
      <alignment horizontal="right"/>
    </xf>
    <xf borderId="0" fillId="0" fontId="4" numFmtId="167" xfId="0" applyAlignment="1" applyFont="1" applyNumberFormat="1">
      <alignment horizontal="right" vertical="center"/>
    </xf>
    <xf borderId="0" fillId="4" fontId="13" numFmtId="0" xfId="0" applyFont="1"/>
    <xf borderId="0" fillId="0" fontId="4" numFmtId="10" xfId="0" applyAlignment="1" applyFont="1" applyNumberFormat="1">
      <alignment horizontal="center" vertical="center"/>
    </xf>
    <xf borderId="0" fillId="0" fontId="8" numFmtId="1" xfId="0" applyAlignment="1" applyFont="1" applyNumberFormat="1">
      <alignment horizontal="center" readingOrder="0" vertical="center"/>
    </xf>
    <xf borderId="0" fillId="0" fontId="4" numFmtId="1" xfId="0" applyAlignment="1" applyFont="1" applyNumberFormat="1">
      <alignment horizontal="center" vertical="center"/>
    </xf>
    <xf borderId="0" fillId="0" fontId="2" numFmtId="1" xfId="0" applyAlignment="1" applyFont="1" applyNumberFormat="1">
      <alignment horizontal="center" shrinkToFit="0" vertical="center" wrapText="1"/>
    </xf>
    <xf borderId="0" fillId="0" fontId="5" numFmtId="0" xfId="0" applyAlignment="1" applyFont="1">
      <alignment horizontal="center" readingOrder="0"/>
    </xf>
    <xf borderId="0" fillId="0" fontId="5" numFmtId="164" xfId="0" applyAlignment="1" applyFont="1" applyNumberFormat="1">
      <alignment horizontal="center" readingOrder="0"/>
    </xf>
    <xf borderId="0" fillId="0" fontId="5" numFmtId="20" xfId="0" applyAlignment="1" applyFont="1" applyNumberFormat="1">
      <alignment horizontal="center" readingOrder="0"/>
    </xf>
    <xf borderId="0" fillId="0" fontId="6" numFmtId="0" xfId="0" applyAlignment="1" applyFont="1">
      <alignment readingOrder="0" vertical="bottom"/>
    </xf>
    <xf borderId="0" fillId="0" fontId="5" numFmtId="0" xfId="0" applyAlignment="1" applyFont="1">
      <alignment horizontal="center" readingOrder="0"/>
    </xf>
    <xf borderId="0" fillId="0" fontId="4" numFmtId="1" xfId="0" applyAlignment="1" applyFont="1" applyNumberFormat="1">
      <alignment horizontal="center"/>
    </xf>
    <xf borderId="0" fillId="5" fontId="8" numFmtId="169" xfId="0" applyAlignment="1" applyFont="1" applyNumberFormat="1">
      <alignment horizontal="center" readingOrder="0" vertical="center"/>
    </xf>
    <xf borderId="1" fillId="0" fontId="2" numFmtId="1" xfId="0" applyAlignment="1" applyBorder="1" applyFont="1" applyNumberFormat="1">
      <alignment horizontal="center" readingOrder="0" shrinkToFit="0" vertical="center" wrapText="1"/>
    </xf>
    <xf borderId="1" fillId="4" fontId="9" numFmtId="0" xfId="0" applyAlignment="1" applyBorder="1" applyFont="1">
      <alignment readingOrder="0" shrinkToFit="0" vertical="center" wrapText="0"/>
    </xf>
    <xf borderId="1" fillId="4" fontId="15" numFmtId="167" xfId="0" applyAlignment="1" applyBorder="1" applyFont="1" applyNumberFormat="1">
      <alignment horizontal="center" vertical="center"/>
    </xf>
    <xf borderId="1" fillId="4" fontId="15" numFmtId="167" xfId="0" applyAlignment="1" applyBorder="1" applyFont="1" applyNumberFormat="1">
      <alignment horizontal="center" readingOrder="0" vertical="center"/>
    </xf>
    <xf borderId="1" fillId="4" fontId="15" numFmtId="168" xfId="0" applyAlignment="1" applyBorder="1" applyFont="1" applyNumberFormat="1">
      <alignment horizontal="center" vertical="center"/>
    </xf>
    <xf borderId="1" fillId="4" fontId="15" numFmtId="0" xfId="0" applyAlignment="1" applyBorder="1" applyFont="1">
      <alignment horizontal="center" vertical="center"/>
    </xf>
    <xf borderId="1" fillId="4" fontId="9" numFmtId="0" xfId="0" applyAlignment="1" applyBorder="1" applyFont="1">
      <alignment horizontal="center"/>
    </xf>
    <xf borderId="1" fillId="4" fontId="15" numFmtId="1" xfId="0" applyAlignment="1" applyBorder="1" applyFont="1" applyNumberFormat="1">
      <alignment horizontal="center" vertical="center"/>
    </xf>
    <xf borderId="1" fillId="4" fontId="9" numFmtId="0" xfId="0" applyAlignment="1" applyBorder="1" applyFont="1">
      <alignment readingOrder="0" vertical="center"/>
    </xf>
    <xf borderId="0" fillId="6" fontId="2" numFmtId="9" xfId="0" applyAlignment="1" applyFill="1" applyFont="1" applyNumberFormat="1">
      <alignment horizontal="center" vertical="center"/>
    </xf>
    <xf borderId="0" fillId="0" fontId="4" numFmtId="46" xfId="0" applyAlignment="1" applyFont="1" applyNumberFormat="1">
      <alignment vertical="center"/>
    </xf>
    <xf borderId="1" fillId="4" fontId="16" numFmtId="1" xfId="0" applyAlignment="1" applyBorder="1" applyFont="1" applyNumberFormat="1">
      <alignment horizontal="center" readingOrder="0" shrinkToFit="0" vertical="center" wrapText="1"/>
    </xf>
    <xf borderId="1" fillId="4" fontId="9" numFmtId="0" xfId="0" applyAlignment="1" applyBorder="1" applyFont="1">
      <alignment horizontal="center" vertical="center"/>
    </xf>
    <xf borderId="0" fillId="0" fontId="4" numFmtId="0" xfId="0" applyAlignment="1" applyFont="1">
      <alignment horizontal="left" vertical="center"/>
    </xf>
    <xf borderId="0" fillId="0" fontId="5" numFmtId="0" xfId="0" applyAlignment="1" applyFont="1">
      <alignment horizontal="center" readingOrder="0" vertical="center"/>
    </xf>
    <xf borderId="0" fillId="2" fontId="4" numFmtId="170" xfId="0" applyAlignment="1" applyFont="1" applyNumberFormat="1">
      <alignment horizontal="center" readingOrder="0" vertical="center"/>
    </xf>
    <xf borderId="1" fillId="4" fontId="15" numFmtId="20" xfId="0" applyAlignment="1" applyBorder="1" applyFont="1" applyNumberFormat="1">
      <alignment horizontal="center" readingOrder="0" vertical="center"/>
    </xf>
    <xf borderId="0" fillId="0" fontId="17" numFmtId="0" xfId="0" applyAlignment="1" applyFont="1">
      <alignment readingOrder="0"/>
    </xf>
    <xf borderId="0" fillId="4" fontId="2" numFmtId="0" xfId="0" applyAlignment="1" applyFont="1">
      <alignment horizontal="left" readingOrder="0" vertical="center"/>
    </xf>
    <xf borderId="0" fillId="4" fontId="18" numFmtId="167" xfId="0" applyAlignment="1" applyFont="1" applyNumberFormat="1">
      <alignment horizontal="right"/>
    </xf>
    <xf borderId="0" fillId="0" fontId="2" numFmtId="0" xfId="0" applyAlignment="1" applyFont="1">
      <alignment horizontal="left" readingOrder="0"/>
    </xf>
    <xf borderId="0" fillId="0" fontId="19" numFmtId="167" xfId="0" applyAlignment="1" applyFont="1" applyNumberFormat="1">
      <alignment horizontal="right" readingOrder="0"/>
    </xf>
    <xf borderId="0" fillId="0" fontId="2" numFmtId="9" xfId="0" applyAlignment="1" applyFont="1" applyNumberFormat="1">
      <alignment horizontal="left"/>
    </xf>
    <xf borderId="0" fillId="4" fontId="10" numFmtId="167" xfId="0" applyAlignment="1" applyFont="1" applyNumberFormat="1">
      <alignment horizontal="right"/>
    </xf>
    <xf borderId="0" fillId="0" fontId="19" numFmtId="167" xfId="0" applyAlignment="1" applyFont="1" applyNumberFormat="1">
      <alignment horizontal="right" vertical="center"/>
    </xf>
    <xf borderId="0" fillId="0" fontId="2" numFmtId="0" xfId="0" applyAlignment="1" applyFont="1">
      <alignment horizontal="left" readingOrder="0" vertical="center"/>
    </xf>
    <xf borderId="0" fillId="0" fontId="4" numFmtId="167" xfId="0" applyAlignment="1" applyFont="1" applyNumberFormat="1">
      <alignment horizontal="center" readingOrder="0" vertical="center"/>
    </xf>
    <xf borderId="0" fillId="0" fontId="4" numFmtId="9" xfId="0" applyAlignment="1" applyFont="1" applyNumberFormat="1">
      <alignment vertical="center"/>
    </xf>
    <xf borderId="0" fillId="0" fontId="4" numFmtId="1" xfId="0" applyAlignment="1" applyFont="1" applyNumberFormat="1">
      <alignment vertical="center"/>
    </xf>
    <xf borderId="0" fillId="4" fontId="13" numFmtId="0" xfId="0" applyAlignment="1" applyFont="1">
      <alignment readingOrder="0"/>
    </xf>
    <xf borderId="0" fillId="4" fontId="9" numFmtId="0" xfId="0" applyAlignment="1" applyFont="1">
      <alignment horizontal="center" readingOrder="0" shrinkToFit="0" vertical="center" wrapText="0"/>
    </xf>
    <xf borderId="0" fillId="4" fontId="20" numFmtId="0" xfId="0" applyAlignment="1" applyFont="1">
      <alignment horizontal="center" vertical="bottom"/>
    </xf>
    <xf borderId="0" fillId="0" fontId="4" numFmtId="0" xfId="0" applyAlignment="1" applyFont="1">
      <alignment readingOrder="0"/>
    </xf>
    <xf borderId="1" fillId="7" fontId="20" numFmtId="0" xfId="0" applyAlignment="1" applyBorder="1" applyFill="1" applyFont="1">
      <alignment horizontal="center" vertical="bottom"/>
    </xf>
    <xf borderId="2" fillId="0" fontId="6" numFmtId="0" xfId="0" applyAlignment="1" applyBorder="1" applyFont="1">
      <alignment readingOrder="0" vertical="bottom"/>
    </xf>
    <xf borderId="3" fillId="0" fontId="4" numFmtId="0" xfId="0" applyAlignment="1" applyBorder="1" applyFont="1">
      <alignment readingOrder="0"/>
    </xf>
    <xf borderId="1" fillId="0" fontId="21" numFmtId="0" xfId="0" applyAlignment="1" applyBorder="1" applyFont="1">
      <alignment horizontal="center" vertical="bottom"/>
    </xf>
    <xf borderId="1" fillId="0" fontId="21" numFmtId="0" xfId="0" applyAlignment="1" applyBorder="1" applyFont="1">
      <alignment vertical="bottom"/>
    </xf>
    <xf borderId="1" fillId="4" fontId="19" numFmtId="9" xfId="0" applyAlignment="1" applyBorder="1" applyFont="1" applyNumberFormat="1">
      <alignment vertical="bottom"/>
    </xf>
    <xf borderId="1" fillId="4" fontId="10" numFmtId="9" xfId="0" applyBorder="1" applyFont="1" applyNumberFormat="1"/>
    <xf borderId="1" fillId="4" fontId="19" numFmtId="9" xfId="0" applyAlignment="1" applyBorder="1" applyFont="1" applyNumberFormat="1">
      <alignment vertical="bottom"/>
    </xf>
    <xf borderId="2" fillId="0" fontId="19" numFmtId="9" xfId="0" applyAlignment="1" applyBorder="1" applyFont="1" applyNumberFormat="1">
      <alignment vertical="bottom"/>
    </xf>
    <xf borderId="3" fillId="0" fontId="4" numFmtId="9" xfId="0" applyBorder="1" applyFont="1" applyNumberFormat="1"/>
    <xf borderId="1" fillId="8" fontId="19" numFmtId="9" xfId="0" applyAlignment="1" applyBorder="1" applyFill="1" applyFont="1" applyNumberFormat="1">
      <alignment vertical="bottom"/>
    </xf>
    <xf borderId="1" fillId="8" fontId="19" numFmtId="9" xfId="0" applyAlignment="1" applyBorder="1" applyFont="1" applyNumberFormat="1">
      <alignment vertical="bottom"/>
    </xf>
    <xf borderId="1" fillId="8" fontId="10" numFmtId="9" xfId="0" applyBorder="1" applyFont="1" applyNumberFormat="1"/>
    <xf borderId="4" fillId="0" fontId="21" numFmtId="0" xfId="0" applyAlignment="1" applyBorder="1" applyFont="1">
      <alignment horizontal="center" vertical="bottom"/>
    </xf>
    <xf borderId="4" fillId="0" fontId="21" numFmtId="0" xfId="0" applyAlignment="1" applyBorder="1" applyFont="1">
      <alignment vertical="bottom"/>
    </xf>
    <xf borderId="4" fillId="4" fontId="19" numFmtId="9" xfId="0" applyAlignment="1" applyBorder="1" applyFont="1" applyNumberFormat="1">
      <alignment vertical="bottom"/>
    </xf>
    <xf borderId="4" fillId="4" fontId="10" numFmtId="9" xfId="0" applyBorder="1" applyFont="1" applyNumberFormat="1"/>
    <xf borderId="5" fillId="0" fontId="2" numFmtId="0" xfId="0" applyAlignment="1" applyBorder="1" applyFont="1">
      <alignment readingOrder="0"/>
    </xf>
    <xf borderId="6" fillId="0" fontId="22" numFmtId="0" xfId="0" applyBorder="1" applyFont="1"/>
    <xf borderId="4" fillId="0" fontId="2" numFmtId="9" xfId="0" applyAlignment="1" applyBorder="1" applyFont="1" applyNumberFormat="1">
      <alignment readingOrder="0"/>
    </xf>
    <xf borderId="7" fillId="0" fontId="2" numFmtId="0" xfId="0" applyAlignment="1" applyBorder="1" applyFont="1">
      <alignment readingOrder="0"/>
    </xf>
    <xf borderId="8" fillId="0" fontId="22" numFmtId="0" xfId="0" applyBorder="1" applyFont="1"/>
    <xf borderId="9" fillId="0" fontId="2" numFmtId="0" xfId="0" applyAlignment="1" applyBorder="1" applyFont="1">
      <alignment readingOrder="0"/>
    </xf>
    <xf borderId="10" fillId="0" fontId="2" numFmtId="0" xfId="0" applyAlignment="1" applyBorder="1" applyFont="1">
      <alignment readingOrder="0"/>
    </xf>
    <xf borderId="11" fillId="0" fontId="22" numFmtId="0" xfId="0" applyBorder="1" applyFont="1"/>
    <xf borderId="12" fillId="0" fontId="2" numFmtId="9" xfId="0" applyAlignment="1" applyBorder="1" applyFont="1" applyNumberFormat="1">
      <alignment readingOrder="0"/>
    </xf>
    <xf borderId="12" fillId="0" fontId="2" numFmtId="9" xfId="0" applyAlignment="1" applyBorder="1" applyFont="1" applyNumberFormat="1">
      <alignment readingOrder="0"/>
    </xf>
    <xf borderId="7" fillId="0" fontId="2" numFmtId="0" xfId="0" applyAlignment="1" applyBorder="1" applyFont="1">
      <alignment horizontal="left" readingOrder="0"/>
    </xf>
    <xf borderId="9" fillId="0" fontId="2" numFmtId="0" xfId="0" applyAlignment="1" applyBorder="1" applyFont="1">
      <alignment horizontal="center" readingOrder="0"/>
    </xf>
    <xf borderId="13" fillId="0" fontId="2" numFmtId="0" xfId="0" applyAlignment="1" applyBorder="1" applyFont="1">
      <alignment horizontal="center" readingOrder="0"/>
    </xf>
    <xf borderId="14" fillId="9" fontId="23" numFmtId="0" xfId="0" applyAlignment="1" applyBorder="1" applyFill="1" applyFont="1">
      <alignment horizontal="center" readingOrder="0" vertical="bottom"/>
    </xf>
    <xf borderId="15" fillId="0" fontId="4" numFmtId="0" xfId="0" applyAlignment="1" applyBorder="1" applyFont="1">
      <alignment horizontal="center"/>
    </xf>
    <xf borderId="16" fillId="0" fontId="2" numFmtId="0" xfId="0" applyAlignment="1" applyBorder="1" applyFont="1">
      <alignment horizontal="center" readingOrder="0"/>
    </xf>
    <xf borderId="1" fillId="0" fontId="4" numFmtId="0" xfId="0" applyAlignment="1" applyBorder="1" applyFont="1">
      <alignment readingOrder="0"/>
    </xf>
    <xf borderId="17" fillId="0" fontId="4" numFmtId="9" xfId="0" applyBorder="1" applyFont="1" applyNumberFormat="1"/>
    <xf borderId="1" fillId="0" fontId="24" numFmtId="0" xfId="0" applyAlignment="1" applyBorder="1" applyFont="1">
      <alignment readingOrder="0" vertical="bottom"/>
    </xf>
    <xf borderId="18" fillId="0" fontId="2" numFmtId="0" xfId="0" applyAlignment="1" applyBorder="1" applyFont="1">
      <alignment horizontal="center" readingOrder="0"/>
    </xf>
    <xf borderId="19" fillId="0" fontId="2" numFmtId="0" xfId="0" applyAlignment="1" applyBorder="1" applyFont="1">
      <alignment horizontal="center" readingOrder="0"/>
    </xf>
    <xf borderId="12" fillId="0" fontId="4" numFmtId="0" xfId="0" applyAlignment="1" applyBorder="1" applyFont="1">
      <alignment readingOrder="0"/>
    </xf>
    <xf borderId="12" fillId="0" fontId="4" numFmtId="0" xfId="0" applyAlignment="1" applyBorder="1" applyFont="1">
      <alignment horizontal="center" readingOrder="0"/>
    </xf>
    <xf borderId="20" fillId="0" fontId="4" numFmtId="9" xfId="0" applyBorder="1" applyFont="1" applyNumberFormat="1"/>
    <xf borderId="0" fillId="0" fontId="2" numFmtId="0" xfId="0" applyAlignment="1" applyFont="1">
      <alignment horizontal="center" readingOrder="0"/>
    </xf>
    <xf borderId="0" fillId="0" fontId="4" numFmtId="0" xfId="0" applyAlignment="1" applyFont="1">
      <alignment horizontal="center" readingOrder="0"/>
    </xf>
    <xf borderId="0" fillId="0" fontId="4" numFmtId="9" xfId="0" applyFont="1" applyNumberFormat="1"/>
    <xf borderId="21" fillId="0" fontId="24" numFmtId="0" xfId="0" applyAlignment="1" applyBorder="1" applyFont="1">
      <alignment readingOrder="0" vertical="bottom"/>
    </xf>
    <xf borderId="1" fillId="0" fontId="2" numFmtId="9" xfId="0" applyAlignment="1" applyBorder="1" applyFont="1" applyNumberFormat="1">
      <alignment readingOrder="0"/>
    </xf>
    <xf borderId="0" fillId="2" fontId="4" numFmtId="171" xfId="0" applyAlignment="1" applyFont="1" applyNumberFormat="1">
      <alignment horizontal="center" readingOrder="0" vertical="center"/>
    </xf>
    <xf borderId="1" fillId="0" fontId="9" numFmtId="0" xfId="0" applyAlignment="1" applyBorder="1" applyFont="1">
      <alignment readingOrder="0" shrinkToFit="0" vertical="center" wrapText="0"/>
    </xf>
    <xf borderId="1" fillId="0" fontId="4" numFmtId="21" xfId="0" applyAlignment="1" applyBorder="1" applyFont="1" applyNumberFormat="1">
      <alignment readingOrder="0" vertical="center"/>
    </xf>
    <xf borderId="1" fillId="0" fontId="4" numFmtId="0" xfId="0" applyAlignment="1" applyBorder="1" applyFont="1">
      <alignment horizontal="center" vertical="center"/>
    </xf>
    <xf borderId="1" fillId="0" fontId="9" numFmtId="0" xfId="0" applyAlignment="1" applyBorder="1" applyFont="1">
      <alignment readingOrder="0" vertical="center"/>
    </xf>
    <xf borderId="22" fillId="0" fontId="2" numFmtId="0" xfId="0" applyAlignment="1" applyBorder="1" applyFont="1">
      <alignment horizontal="center" readingOrder="0" shrinkToFit="0" vertical="center" wrapText="1"/>
    </xf>
    <xf borderId="23" fillId="0" fontId="22" numFmtId="0" xfId="0" applyBorder="1" applyFont="1"/>
    <xf borderId="24" fillId="0" fontId="22" numFmtId="0" xfId="0" applyBorder="1" applyFont="1"/>
    <xf borderId="1" fillId="0" fontId="4" numFmtId="46" xfId="0" applyAlignment="1" applyBorder="1" applyFont="1" applyNumberFormat="1">
      <alignment horizontal="center" readingOrder="0" vertical="center"/>
    </xf>
  </cellXfs>
  <cellStyles count="1">
    <cellStyle xfId="0" name="Normal" builtinId="0"/>
  </cellStyles>
  <dxfs count="4">
    <dxf>
      <font/>
      <fill>
        <patternFill patternType="solid">
          <fgColor rgb="FFFF0000"/>
          <bgColor rgb="FFFF0000"/>
        </patternFill>
      </fill>
      <border/>
    </dxf>
    <dxf>
      <font/>
      <fill>
        <patternFill patternType="solid">
          <fgColor rgb="FFFFFF00"/>
          <bgColor rgb="FFFFFF00"/>
        </patternFill>
      </fill>
      <border/>
    </dxf>
    <dxf>
      <font/>
      <fill>
        <patternFill patternType="solid">
          <fgColor rgb="FF00FF00"/>
          <bgColor rgb="FF00FF00"/>
        </patternFill>
      </fill>
      <border/>
    </dxf>
    <dxf>
      <font/>
      <fill>
        <patternFill patternType="solid">
          <fgColor rgb="FF4A86E8"/>
          <bgColor rgb="FF4A86E8"/>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5.xml"/><Relationship Id="rId11" Type="http://schemas.openxmlformats.org/officeDocument/2006/relationships/worksheet" Target="worksheets/sheet6.xml"/><Relationship Id="rId22" Type="http://schemas.openxmlformats.org/officeDocument/2006/relationships/worksheet" Target="worksheets/sheet17.xml"/><Relationship Id="rId10" Type="http://schemas.openxmlformats.org/officeDocument/2006/relationships/worksheet" Target="worksheets/sheet5.xml"/><Relationship Id="rId21" Type="http://schemas.openxmlformats.org/officeDocument/2006/relationships/worksheet" Target="worksheets/sheet16.xml"/><Relationship Id="rId13" Type="http://schemas.openxmlformats.org/officeDocument/2006/relationships/worksheet" Target="worksheets/sheet8.xml"/><Relationship Id="rId12" Type="http://schemas.openxmlformats.org/officeDocument/2006/relationships/worksheet" Target="worksheets/sheet7.xml"/><Relationship Id="rId23"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4.xml"/><Relationship Id="rId15" Type="http://schemas.openxmlformats.org/officeDocument/2006/relationships/worksheet" Target="worksheets/sheet10.xml"/><Relationship Id="rId14" Type="http://schemas.openxmlformats.org/officeDocument/2006/relationships/worksheet" Target="worksheets/sheet9.xml"/><Relationship Id="rId17" Type="http://schemas.openxmlformats.org/officeDocument/2006/relationships/worksheet" Target="worksheets/sheet12.xml"/><Relationship Id="rId16" Type="http://schemas.openxmlformats.org/officeDocument/2006/relationships/worksheet" Target="worksheets/sheet11.xml"/><Relationship Id="rId5" Type="http://schemas.openxmlformats.org/officeDocument/2006/relationships/worksheet" Target="worksheets/sheet1.xml"/><Relationship Id="rId19" Type="http://schemas.openxmlformats.org/officeDocument/2006/relationships/worksheet" Target="worksheets/sheet14.xml"/><Relationship Id="rId6" Type="http://schemas.openxmlformats.org/officeDocument/2006/relationships/worksheet" Target="worksheets/sheet2.xml"/><Relationship Id="rId18" Type="http://schemas.openxmlformats.org/officeDocument/2006/relationships/worksheet" Target="worksheets/sheet13.xml"/><Relationship Id="rId7" Type="http://schemas.openxmlformats.org/officeDocument/2006/relationships/chartsheet" Target="chartsheets/sheet1.xml"/><Relationship Id="rId8"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Durasi Mengajar Guru TA. 2024</a:t>
            </a:r>
          </a:p>
        </c:rich>
      </c:tx>
      <c:overlay val="0"/>
    </c:title>
    <c:plotArea>
      <c:layout/>
      <c:barChart>
        <c:barDir val="col"/>
        <c:ser>
          <c:idx val="0"/>
          <c:order val="0"/>
          <c:tx>
            <c:strRef>
              <c:f>'Durasi ngajar guru'!$B$34</c:f>
            </c:strRef>
          </c:tx>
          <c:spPr>
            <a:solidFill>
              <a:schemeClr val="accent1"/>
            </a:solidFill>
            <a:ln cmpd="sng">
              <a:solidFill>
                <a:srgbClr val="000000"/>
              </a:solidFill>
            </a:ln>
          </c:spPr>
          <c:cat>
            <c:strRef>
              <c:f>'Durasi ngajar guru'!$A$35:$A$51</c:f>
            </c:strRef>
          </c:cat>
          <c:val>
            <c:numRef>
              <c:f>'Durasi ngajar guru'!$B$35:$B$51</c:f>
              <c:numCache/>
            </c:numRef>
          </c:val>
        </c:ser>
        <c:axId val="591458903"/>
        <c:axId val="640500575"/>
      </c:barChart>
      <c:catAx>
        <c:axId val="5914589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Urutan Durasi Terbanyak</a:t>
                </a:r>
              </a:p>
            </c:rich>
          </c:tx>
          <c:overlay val="0"/>
        </c:title>
        <c:numFmt formatCode="General" sourceLinked="1"/>
        <c:majorTickMark val="none"/>
        <c:minorTickMark val="none"/>
        <c:spPr/>
        <c:txPr>
          <a:bodyPr/>
          <a:lstStyle/>
          <a:p>
            <a:pPr lvl="0">
              <a:defRPr b="0">
                <a:solidFill>
                  <a:srgbClr val="000000"/>
                </a:solidFill>
                <a:latin typeface="+mn-lt"/>
              </a:defRPr>
            </a:pPr>
          </a:p>
        </c:txPr>
        <c:crossAx val="640500575"/>
      </c:catAx>
      <c:valAx>
        <c:axId val="6405005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91458903"/>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A86E8"/>
                </a:solidFill>
                <a:latin typeface="+mn-lt"/>
              </a:defRPr>
            </a:pPr>
            <a:r>
              <a:rPr b="0">
                <a:solidFill>
                  <a:srgbClr val="4A86E8"/>
                </a:solidFill>
                <a:latin typeface="+mn-lt"/>
              </a:rPr>
              <a:t>Kehadiran TA. 2024</a:t>
            </a:r>
          </a:p>
        </c:rich>
      </c:tx>
      <c:overlay val="0"/>
    </c:title>
    <c:plotArea>
      <c:layout/>
      <c:barChart>
        <c:barDir val="col"/>
        <c:ser>
          <c:idx val="0"/>
          <c:order val="0"/>
          <c:tx>
            <c:strRef>
              <c:f>'Kehadiran Per Anak'!$H$37</c:f>
            </c:strRef>
          </c:tx>
          <c:spPr>
            <a:solidFill>
              <a:schemeClr val="accent1"/>
            </a:solidFill>
            <a:ln cmpd="sng">
              <a:solidFill>
                <a:srgbClr val="000000"/>
              </a:solidFill>
            </a:ln>
          </c:spPr>
          <c:cat>
            <c:strRef>
              <c:f>'Kehadiran Per Anak'!$G$38:$G$49</c:f>
            </c:strRef>
          </c:cat>
          <c:val>
            <c:numRef>
              <c:f>'Kehadiran Per Anak'!$H$38:$H$49</c:f>
              <c:numCache/>
            </c:numRef>
          </c:val>
        </c:ser>
        <c:axId val="1670411055"/>
        <c:axId val="680349171"/>
      </c:barChart>
      <c:catAx>
        <c:axId val="16704110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80349171"/>
      </c:catAx>
      <c:valAx>
        <c:axId val="6803491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70411055"/>
      </c:valAx>
    </c:plotArea>
    <c:legend>
      <c:legendPos val="r"/>
      <c:overlay val="0"/>
      <c:txPr>
        <a:bodyPr/>
        <a:lstStyle/>
        <a:p>
          <a:pPr lvl="0">
            <a:defRPr b="0">
              <a:solidFill>
                <a:srgbClr val="1A1A1A"/>
              </a:solidFill>
              <a:latin typeface="+mn-lt"/>
            </a:defRPr>
          </a:pPr>
        </a:p>
      </c:txPr>
    </c:legend>
    <c:plotVisOnly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3.xml"/></Relationships>
</file>

<file path=xl/chartsheets/sheet1.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704850</xdr:colOff>
      <xdr:row>35</xdr:row>
      <xdr:rowOff>85725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171450</xdr:colOff>
      <xdr:row>37</xdr:row>
      <xdr:rowOff>76200</xdr:rowOff>
    </xdr:from>
    <xdr:ext cx="723900" cy="79057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2480" sheet="KEG. PENGAJIAN HARIAN"/>
  </cacheSource>
  <cacheFields>
    <cacheField name="Tanggal Isi Form">
      <sharedItems containsDate="1" containsBlank="1" containsMixedTypes="1">
        <s v="January 3, 2024 2:29 pm"/>
        <s v="January 8, 2024 2:44 pm"/>
        <s v="January 8, 2024 2:54 pm"/>
        <s v="January 10, 2024 3:11 am"/>
        <s v="January 10, 2024 1:48 pm"/>
        <s v="January 11, 2024 4:55 am"/>
        <s v="January 16, 2024 12:40 pm"/>
        <s v="January 16, 2024 12:43 pm"/>
        <s v="January 17, 2024 2:31 am"/>
        <s v="January 17, 2024 2:00 pm"/>
        <s v="January 18, 2024 1:45 pm"/>
        <s v="January 22, 2024 1:38 pm"/>
        <s v="January 23, 2024 2:34 pm"/>
        <s v="January 23, 2024 2:41 pm"/>
        <s v="January 24, 2024 2:39 am"/>
        <s v="January 24, 2024 12:58 pm"/>
        <s v="January 24, 2024 1:41 pm"/>
        <s v="January 25, 2024 2:15 am"/>
        <s v="January 25, 2024 1:34 pm"/>
        <s v="January 26, 2024 1:07 am"/>
        <s v="January 29, 2024 1:36 pm"/>
        <s v="January 30, 2024 3:22 pm"/>
        <s v="January 31, 2024 2:32 pm"/>
        <s v="February 1, 2024 2:19 am"/>
        <s v="February 1, 2024 3:31 am"/>
        <s v="February 1, 2024 1:31 pm"/>
        <s v="February 3, 2024 1:21 am"/>
        <s v="February 3, 2024 1:30 am"/>
        <s v="February 5, 2024 1:34 pm"/>
        <s v="February 7, 2024 1:33 pm"/>
        <s v="February 7, 2024 1:41 pm"/>
        <s v="February 8, 2024 12:52 am"/>
        <s v="February 8, 2024 2:13 am"/>
        <s v="February 12, 2024 2:07 pm"/>
        <s v="February 13, 2024 2:40 am"/>
        <s v="February 14, 2024 3:20 am"/>
        <s v="February 14, 2024 3:30 am"/>
        <s v="February 14, 2024 2:24 pm"/>
        <s v="February 15, 2024 2:29 am"/>
        <s v="February 15, 2024 1:35 pm"/>
        <s v="February 15, 2024 1:42 pm"/>
        <s v="February 18, 2024 3:08 pm"/>
        <s v="February 18, 2024 3:10 pm"/>
        <s v="February 18, 2024 3:11 pm"/>
        <s v="February 19, 2024 11:01 pm"/>
        <s v="February 20, 2024 12:47 am"/>
        <s v="February 20, 2024 11:53 pm"/>
        <s v="February 21, 2024 2:27 am"/>
        <s v="February 21, 2024 1:38 pm"/>
        <s v="February 22, 2024 1:44 pm"/>
        <s v="February 25, 2024 2:45 pm"/>
        <s v="February 26, 2024 12:52 am"/>
        <s v="February 26, 2024 1:31 pm"/>
        <s v="February 28, 2024 2:14 pm"/>
        <s v="February 28, 2024 2:19 pm"/>
        <s v="February 29, 2024 2:38 am"/>
        <s v="March 1, 2024 12:43 am"/>
        <s v="March 2, 2024 12:17 am"/>
        <s v="March 2, 2024 1:05 am"/>
        <s v="March 2, 2024 2:33 am"/>
        <s v="March 4, 2024 1:33 pm"/>
        <s v="March 6, 2024 3:54 am"/>
        <s v="March 6, 2024 1:12 pm"/>
        <s v="March 7, 2024 2:44 am"/>
        <s v="March 9, 2024 2:05 am"/>
        <s v="March 9, 2024 10:28 pm"/>
        <s v="March 12, 2024 12:25 pm"/>
        <s v="March 12, 2024 12:27 pm"/>
        <s v="March 13, 2024 1:46 am"/>
        <s v="March 13, 2024 1:34 pm"/>
        <s v="March 14, 2024 1:40 am"/>
        <m/>
        <s v="March 16, 2024 12:20 pm"/>
        <s v="March 18, 2024 1:08 am"/>
        <s v="March 20, 2024 2:06 am"/>
        <s v="March 21, 2024 1:48 am"/>
        <s v="March 23, 2024 12:46 am"/>
        <s v="March 27, 2024 2:41 am"/>
        <s v="March 28, 2024 1:55 am"/>
        <s v="January 10, 2024 6:37 am"/>
        <s v="January 25, 2024 6:18 am"/>
        <s v="January 25, 2024 6:21 am"/>
        <s v="January 31, 2024 11:17 am"/>
        <s v="February 6, 2024 2:31 pm"/>
        <s v="February 16, 2024 12:41 am"/>
        <s v="February 16, 2024 3:08 am"/>
        <s v="February 29, 2024 5:42 am"/>
        <s v="February 29, 2024 5:49 am"/>
        <s v="March 8, 2024 2:22 pm"/>
        <s v="March 9, 2024 4:31 am"/>
        <s v="March 14, 2024 2:42 am"/>
        <s v="January 4, 2024 2:44 am"/>
        <s v="January 5, 2024 4:41 pm"/>
        <s v="January 8, 2024 2:12 am"/>
        <s v="January 10, 2024 6:21 am"/>
        <s v="January 11, 2024 2:33 am"/>
        <s v="January 12, 2024 3:22 am"/>
        <s v="January 16, 2024 1:50 pm"/>
        <s v="January 19, 2024 7:12 am"/>
        <s v="January 24, 2024 8:07 am"/>
        <s v="January 25, 2024 4:56 am"/>
        <s v="January 30, 2024 3:28 pm"/>
        <s v="January 30, 2024 3:30 pm"/>
        <s v="January 31, 2024 3:05 am"/>
        <s v="February 1, 2024 2:47 am"/>
        <s v="February 8, 2024 2:33 am"/>
        <s v="February 14, 2024 4:58 am"/>
        <s v="February 16, 2024 12:09 am"/>
        <s v="February 16, 2024 12:17 am"/>
        <s v="February 21, 2024 1:54 am"/>
        <s v="February 28, 2024 3:02 pm"/>
        <s v="February 29, 2024 2:40 am"/>
        <s v="March 1, 2024 12:31 am"/>
        <s v="March 7, 2024 2:35 am"/>
        <s v="March 8, 2024 3:59 pm"/>
        <s v="March 8, 2024 4:01 pm"/>
        <s v="March 14, 2024 12:58 am"/>
        <s v="March 14, 2024 2:38 am"/>
        <s v="March 17, 2024 11:07 pm"/>
        <s v="March 17, 2024 11:13 pm"/>
        <s v="March 20, 2024 3:50 pm"/>
        <s v="March 21, 2024 9:25 am"/>
        <s v="March 26, 2024 4:11 pm"/>
        <s v="March 28, 2024 3:07 am"/>
        <s v="March 28, 2024 6:00 am"/>
        <s v="March 11, 2024 1:12 pm"/>
        <s v="March 12, 2024 12:52 am"/>
        <s v="March 12, 2024 12:29 pm"/>
        <s v="March 13, 2024 1:11 am"/>
        <s v="March 13, 2024 1:20 am"/>
        <s v="March 14, 2024 12:53 am"/>
        <s v="March 14, 2024 1:13 pm"/>
        <s v="March 15, 2024 1:03 am"/>
        <s v="March 15, 2024 1:30 pm"/>
        <s v="March 16, 2024 1:16 am"/>
        <s v="March 18, 2024 1:11 pm"/>
        <s v="March 19, 2024 12:36 am"/>
        <s v="March 19, 2024 1:16 pm"/>
        <s v="March 20, 2024 1:29 am"/>
        <s v="March 20, 2024 1:19 pm"/>
        <s v="March 21, 2024 1:24 am"/>
        <s v="March 21, 2024 12:41 pm"/>
        <s v="March 22, 2024 1:25 am"/>
        <s v="March 22, 2024 1:31 am"/>
        <s v="March 23, 2024 1:14 am"/>
        <s v="March 23, 2024 1:21 am"/>
        <s v="March 26, 2024 1:23 am"/>
        <s v="March 26, 2024 1:33 am"/>
        <s v="March 27, 2024 1:29 am"/>
        <s v="March 27, 2024 1:34 am"/>
        <s v="March 27, 2024 1:39 am"/>
        <s v="March 28, 2024 1:35 am"/>
        <s v="March 28, 2024 1:39 am"/>
        <s v="January 4, 2024 1:32 pm"/>
        <s v="January 5, 2024 4:08 am"/>
        <s v="January 7, 2024 2:45 am"/>
        <s v="January 7, 2024 2:35 pm"/>
        <s v="January 8, 2024 3:42 am"/>
        <s v="January 9, 2024 1:34 pm"/>
        <s v="January 11, 2024 12:28 pm"/>
        <s v="January 11, 2024 1:31 pm"/>
        <s v="January 13, 2024 3:35 am"/>
        <s v="January 15, 2024 3:39 am"/>
        <s v="January 15, 2024 3:42 am"/>
        <s v="January 15, 2024 3:47 am"/>
        <s v="January 16, 2024 2:14 pm"/>
        <s v="January 17, 2024 2:05 pm"/>
        <s v="January 18, 2024 5:44 am"/>
        <s v="January 18, 2024 5:52 am"/>
        <s v="January 19, 2024 2:00 pm"/>
        <s v="January 20, 2024 9:48 pm"/>
        <s v="January 24, 2024 12:08 am"/>
        <s v="January 24, 2024 12:13 am"/>
        <s v="January 24, 2024 12:41 am"/>
        <s v="January 24, 2024 12:53 am"/>
        <s v="January 24, 2024 12:56 am"/>
        <s v="January 24, 2024 3:00 am"/>
        <s v="January 24, 2024 1:59 pm"/>
        <s v="January 25, 2024 1:19 pm"/>
        <s v="January 28, 2024 11:30 pm"/>
        <s v="January 28, 2024 11:42 pm"/>
        <s v="January 29, 2024 4:37 am"/>
        <s v="January 29, 2024 12:59 pm"/>
        <s v="January 29, 2024 11:14 pm"/>
        <s v="January 29, 2024 11:19 pm"/>
        <s v="January 29, 2024 11:24 pm"/>
        <s v="January 30, 2024 11:10 pm"/>
        <s v="February 1, 2024 1:12 pm"/>
        <s v="February 2, 2024 1:23 am"/>
        <s v="February 4, 2024 11:52 pm"/>
        <s v="February 6, 2024 1:34 pm"/>
        <s v="February 9, 2024 2:57 am"/>
        <s v="February 9, 2024 3:06 am"/>
        <s v="February 9, 2024 3:12 am"/>
        <s v="February 9, 2024 3:17 am"/>
        <s v="February 9, 2024 3:23 am"/>
        <s v="February 11, 2024 3:38 am"/>
        <s v="February 14, 2024 1:49 pm"/>
        <s v="February 15, 2024 9:29 am"/>
        <s v="February 15, 2024 9:34 am"/>
        <s v="February 15, 2024 9:37 am"/>
        <s v="February 15, 2024 9:42 am"/>
        <s v="February 16, 2024 3:16 am"/>
        <s v="February 17, 2024 10:34 am"/>
        <s v="February 17, 2024 7:14 pm"/>
        <s v="February 18, 2024 10:20 pm"/>
        <s v="February 19, 2024 1:46 am"/>
        <s v="February 20, 2024 1:36 pm"/>
        <s v="February 21, 2024 2:00 pm"/>
        <s v="February 23, 2024 2:06 am"/>
        <s v="February 26, 2024 11:59 am"/>
        <s v="February 26, 2024 12:02 pm"/>
        <s v="February 27, 2024 11:01 pm"/>
        <s v="February 28, 2024 1:47 am"/>
        <s v="February 29, 2024 12:00 am"/>
        <s v="March 1, 2024 2:01 am"/>
        <s v="March 2, 2024 2:16 am"/>
        <s v="March 2, 2024 5:52 pm"/>
        <s v="March 3, 2024 12:06 am"/>
        <s v="March 5, 2024 1:36 pm"/>
        <s v="March 6, 2024 1:52 am"/>
        <s v="March 6, 2024 4:09 am"/>
        <s v="March 7, 2024 2:45 am"/>
        <s v="March 7, 2024 1:34 pm"/>
        <s v="March 9, 2024 6:47 am"/>
        <s v="March 10, 2024 1:55 am"/>
        <s v="March 10, 2024 8:38 am"/>
        <s v="March 11, 2024 1:39 pm"/>
        <s v="March 11, 2024 1:52 pm"/>
        <s v="March 16, 2024 12:31 am"/>
        <s v="March 18, 2024 1:05 pm"/>
        <s v="March 18, 2024 1:16 pm"/>
        <s v="March 22, 2024 10:12 pm"/>
        <s v="March 23, 2024 1:38 am"/>
        <s v="March 25, 2024 1:38 am"/>
        <s v="March 25, 2024 1:50 am"/>
        <s v="March 25, 2024 2:27 am"/>
        <s v="March 25, 2024 10:28 pm"/>
        <s v="January 5, 2024 2:04 am"/>
        <s v="January 10, 2024 1:59 am"/>
        <s v="January 17, 2024 4:44 am"/>
        <s v="January 18, 2024 2:25 am"/>
        <s v="January 25, 2024 1:16 am"/>
        <s v="January 29, 2024 3:29 am"/>
        <s v="January 31, 2024 1:26 am"/>
        <s v="February 4, 2024 3:33 am"/>
        <s v="January 4, 2024 2:35 pm"/>
        <s v="January 5, 2024 2:39 pm"/>
        <s v="January 8, 2024 2:43 pm"/>
        <s v="January 9, 2024 2:40 pm"/>
        <s v="January 10, 2024 2:42 pm"/>
        <s v="January 12, 2024 2:47 pm"/>
        <s v="January 15, 2024 2:37 pm"/>
        <s v="January 16, 2024 2:43 pm"/>
        <s v="January 17, 2024 3:06 pm"/>
        <s v="January 18, 2024 2:41 pm"/>
        <s v="January 24, 2024 2:41 pm"/>
        <s v="January 25, 2024 2:26 pm"/>
        <s v="January 29, 2024 2:21 am"/>
        <s v="January 30, 2024 2:40 pm"/>
        <s v="February 1, 2024 2:33 pm"/>
        <s v="February 2, 2024 2:45 pm"/>
        <s v="February 6, 2024 2:42 pm"/>
        <s v="February 7, 2024 2:37 pm"/>
        <s v="February 11, 2024 2:39 pm"/>
        <s v="February 13, 2024 2:42 pm"/>
        <s v="February 14, 2024 2:41 pm"/>
        <s v="February 15, 2024 2:42 pm"/>
        <s v="February 16, 2024 2:37 pm"/>
        <s v="February 20, 2024 2:53 pm"/>
        <s v="February 25, 2024 3:05 pm"/>
        <s v="February 27, 2024 2:43 pm"/>
        <s v="February 28, 2024 2:44 pm"/>
        <s v="February 29, 2024 2:42 pm"/>
        <s v="March 1, 2024 2:07 pm"/>
        <s v="March 7, 2024 2:45 pm"/>
        <s v="January 5, 2024 12:52 am"/>
        <s v="January 8, 2024 12:35 am"/>
        <s v="January 10, 2024 12:59 am"/>
        <s v="January 12, 2024 12:09 am"/>
        <s v="January 15, 2024 12:36 am"/>
        <s v="January 15, 2024 12:37 am"/>
        <s v="January 17, 2024 12:54 am"/>
        <s v="January 19, 2024 3:23 am"/>
        <s v="January 22, 2024 1:53 am"/>
        <s v="January 25, 2024 12:24 am"/>
        <s v="January 30, 2024 12:55 am"/>
        <s v="February 2, 2024 12:57 am"/>
        <s v="February 5, 2024 12:45 am"/>
        <s v="February 9, 2024 12:14 am"/>
        <s v="February 9, 2024 12:15 am"/>
        <s v="February 12, 2024 12:07 am"/>
        <s v="February 12, 2024 12:09 am"/>
        <s v="February 16, 2024 12:23 am"/>
        <s v="February 19, 2024 12:54 am"/>
        <s v="February 23, 2024 12:35 am"/>
        <s v="February 29, 2024 12:54 am"/>
        <s v="March 1, 2024 2:10 am"/>
        <s v="January 3, 2024 8:00 am"/>
        <s v="January 5, 2024 8:14 am"/>
        <s v="January 5, 2024 8:26 am"/>
        <s v="January 10, 2024 6:46 am"/>
        <s v="January 19, 2024 4:16 am"/>
        <s v="January 19, 2024 4:20 am"/>
        <s v="January 19, 2024 4:25 am"/>
        <s v="January 19, 2024 4:27 am"/>
        <s v="January 25, 2024 3:26 am"/>
        <s v="January 31, 2024 11:04 am"/>
        <s v="January 31, 2024 11:05 am"/>
        <s v="February 7, 2024 1:35 pm"/>
        <s v="February 29, 2024 3:27 am"/>
        <s v="February 29, 2024 3:31 am"/>
        <s v="February 29, 2024 4:22 am"/>
        <s v="February 29, 2024 4:26 am"/>
        <s v="February 29, 2024 4:30 am"/>
        <s v="February 29, 2024 4:33 am"/>
        <s v="February 29, 2024 4:35 am"/>
        <s v="March 6, 2024 11:53 pm"/>
        <s v="March 8, 2024 10:25 am"/>
        <s v="March 8, 2024 10:28 am"/>
        <s v="March 13, 2024 3:02 am"/>
        <s v="March 14, 2024 2:06 pm"/>
        <s v="March 27, 2024 9:08 pm"/>
        <s v="January 9, 2024 10:16 am"/>
        <s v="January 9, 2024 10:20 am"/>
        <s v="January 9, 2024 10:29 am"/>
        <s v="January 9, 2024 10:46 am"/>
        <s v="January 9, 2024 2:31 pm"/>
        <s v="January 9, 2024 2:39 pm"/>
        <s v="January 9, 2024 2:44 pm"/>
        <s v="January 11, 2024 3:51 am"/>
        <s v="January 11, 2024 3:11 pm"/>
        <s v="January 14, 2024 2:16 am"/>
        <s v="January 15, 2024 3:22 pm"/>
        <s v="January 19, 2024 12:02 am"/>
        <s v="January 19, 2024 12:57 am"/>
        <s v="January 21, 2024 1:33 pm"/>
        <s v="January 21, 2024 1:35 pm"/>
        <s v="January 21, 2024 1:47 pm"/>
        <s v="January 24, 2024 2:51 am"/>
        <s v="January 24, 2024 3:06 am"/>
        <s v="January 25, 2024 3:31 am"/>
        <s v="January 29, 2024 2:11 am"/>
        <s v="January 29, 2024 2:16 am"/>
        <s v="February 1, 2024 2:54 am"/>
        <s v="February 1, 2024 2:58 am"/>
        <s v="February 5, 2024 12:26 am"/>
        <s v="February 5, 2024 12:37 am"/>
        <s v="February 5, 2024 12:42 am"/>
        <s v="February 7, 2024 8:21 am"/>
        <s v="February 7, 2024 8:27 am"/>
        <s v="February 11, 2024 3:49 am"/>
        <s v="February 12, 2024 3:24 am"/>
        <s v="February 12, 2024 6:08 am"/>
        <s v="February 12, 2024 6:15 am"/>
        <s v="February 12, 2024 6:24 am"/>
        <s v="February 14, 2024 2:58 am"/>
        <s v="February 14, 2024 3:03 am"/>
        <s v="February 14, 2024 3:06 am"/>
        <s v="February 14, 2024 3:09 am"/>
        <s v="February 14, 2024 1:48 pm"/>
        <s v="February 15, 2024 1:09 am"/>
        <s v="February 15, 2024 1:15 am"/>
        <s v="February 15, 2024 3:31 am"/>
        <s v="February 17, 2024 1:06 pm"/>
        <s v="February 17, 2024 1:10 pm"/>
        <s v="February 20, 2024 1:20 am"/>
        <s v="February 20, 2024 1:31 am"/>
        <s v="February 20, 2024 1:35 am"/>
        <s v="February 25, 2024 12:15 pm"/>
        <s v="February 25, 2024 12:19 pm"/>
        <s v="February 27, 2024 11:53 pm"/>
        <s v="February 27, 2024 11:55 pm"/>
        <s v="February 28, 2024 3:15 pm"/>
        <s v="February 29, 2024 3:12 am"/>
        <s v="February 29, 2024 3:18 am"/>
        <s v="February 29, 2024 3:26 am"/>
        <s v="March 4, 2024 2:06 pm"/>
        <s v="March 4, 2024 2:12 pm"/>
        <s v="March 4, 2024 2:18 pm"/>
        <s v="March 4, 2024 2:25 pm"/>
        <s v="March 6, 2024 11:07 pm"/>
        <s v="March 6, 2024 11:33 pm"/>
        <s v="March 6, 2024 11:41 pm"/>
        <s v="March 7, 2024 1:52 pm"/>
        <s v="March 9, 2024 1:33 pm"/>
        <s v="March 10, 2024 12:09 pm"/>
        <s v="March 10, 2024 12:15 pm"/>
        <s v="March 10, 2024 1:42 pm"/>
        <s v="March 10, 2024 1:54 pm"/>
        <s v="March 10, 2024 2:09 pm"/>
        <s v="March 14, 2024 9:54 pm"/>
        <s v="March 14, 2024 9:58 pm"/>
        <s v="March 14, 2024 10:00 pm"/>
        <s v="March 14, 2024 10:02 pm"/>
        <s v="March 17, 2024 10:42 pm"/>
        <s v="March 20, 2024 2:48 am"/>
        <s v="March 20, 2024 2:58 am"/>
        <s v="March 20, 2024 3:00 am"/>
        <s v="March 20, 2024 3:03 am"/>
        <s v="March 20, 2024 3:07 am"/>
        <s v="March 23, 2024 2:19 am"/>
        <s v="March 23, 2024 2:24 am"/>
        <s v="March 23, 2024 2:32 am"/>
        <s v="March 23, 2024 2:35 am"/>
        <s v="March 28, 2024 3:58 pm"/>
        <s v="March 28, 2024 4:04 pm"/>
        <s v="March 28, 2024 4:08 pm"/>
        <s v="January 4, 2024 1:55 pm"/>
        <s v="January 5, 2024 2:01 pm"/>
        <s v="January 9, 2024 7:33 am"/>
        <s v="January 10, 2024 2:21 pm"/>
        <s v="January 10, 2024 2:32 pm"/>
        <s v="January 11, 2024 2:03 pm"/>
        <s v="January 12, 2024 2:15 pm"/>
        <s v="January 16, 2024 1:51 pm"/>
        <s v="January 18, 2024 2:21 pm"/>
        <s v="January 18, 2024 2:46 pm"/>
        <s v="January 19, 2024 2:13 pm"/>
        <s v="January 23, 2024 2:04 pm"/>
        <s v="January 23, 2024 9:55 pm"/>
        <s v="January 24, 2024 2:09 pm"/>
        <s v="January 25, 2024 1:58 pm"/>
        <s v="January 30, 2024 1:59 pm"/>
        <s v="January 30, 2024 2:04 pm"/>
        <s v="January 31, 2024 2:08 pm"/>
        <s v="February 1, 2024 1:57 pm"/>
        <s v="February 1, 2024 2:03 pm"/>
        <s v="February 7, 2024 2:02 pm"/>
        <s v="February 7, 2024 2:23 pm"/>
        <s v="February 7, 2024 1:56 pm"/>
        <s v="February 8, 2024 2:33 pm"/>
        <s v="February 9, 2024 2:05 pm"/>
        <s v="February 13, 2024 1:59 pm"/>
        <s v="February 13, 2024 1:54 pm"/>
        <s v="February 13, 2024 10:19 pm"/>
        <s v="February 14, 2024 1:57 pm"/>
        <s v="February 15, 2024 1:53 pm"/>
        <s v="February 19, 2024 10:49 pm"/>
        <s v="February 20, 2024 2:09 pm"/>
        <s v="February 20, 2024 1:58 pm"/>
        <s v="February 21, 2024 11:04 pm"/>
        <s v="February 27, 2024 1:59 pm"/>
        <s v="February 27, 2024 1:58 pm"/>
        <s v="February 27, 2024 9:54 pm"/>
        <s v="February 28, 2024 2:05 pm"/>
        <s v="February 29, 2024 2:08 pm"/>
        <s v="March 2, 2024 12:32 am"/>
        <s v="March 7, 2024 2:46 pm"/>
        <s v="March 7, 2024 3:02 pm"/>
        <s v="March 8, 2024 2:34 pm"/>
        <s v="March 11, 2024 10:33 pm"/>
        <s v="March 18, 2024 9:58 pm"/>
        <s v="March 18, 2024 10:55 pm"/>
        <s v="January 3, 2024 2:21 pm"/>
        <s v="January 4, 2024 1:20 pm"/>
        <s v="January 8, 2024 4:34 pm"/>
        <s v="January 15, 2024 1:00 pm"/>
        <s v="January 16, 2024 11:45 pm"/>
        <s v="February 6, 2024 1:20 pm"/>
        <s v="February 6, 2024 1:24 pm"/>
        <s v="February 13, 2024 1:01 pm"/>
        <s v="February 26, 2024 1:01 pm"/>
        <s v="February 27, 2024 10:55 pm"/>
        <s v="February 29, 2024 4:48 pm"/>
        <s v="February 29, 2024 10:50 pm"/>
        <s v="March 2, 2024 8:52 am"/>
        <s v="March 2, 2024 8:54 am"/>
        <s v="March 2, 2024 8:58 am"/>
        <s v="March 2, 2024 8:59 am"/>
        <s v="March 2, 2024 9:01 am"/>
        <s v="March 2, 2024 9:03 am"/>
        <s v="March 2, 2024 9:08 am"/>
        <s v="March 2, 2024 9:11 am"/>
        <s v="March 2, 2024 9:15 am"/>
        <s v="March 2, 2024 9:17 am"/>
        <s v="March 2, 2024 9:18 am"/>
        <s v="March 2, 2024 9:22 am"/>
        <s v="January 20, 2024 12:20 am"/>
        <s v="January 31, 2024 1:35 pm"/>
        <s v="February 28, 2024 12:48 am"/>
        <d v="2024-04-01T15:20:00Z"/>
        <d v="2024-04-01T15:26:00Z"/>
        <d v="2024-04-01T19:37:00Z"/>
        <d v="2024-04-01T19:42:00Z"/>
        <d v="2024-04-02T01:26:00Z"/>
        <d v="2024-04-02T01:30:00Z"/>
        <d v="2024-04-02T02:48:00Z"/>
        <d v="2024-04-03T01:36:00Z"/>
        <d v="2024-04-03T01:41:00Z"/>
        <d v="2024-04-03T02:04:00Z"/>
        <d v="2024-04-04T01:15:00Z"/>
        <d v="2024-04-04T01:20:00Z"/>
        <d v="2024-04-04T02:05:00Z"/>
        <d v="2024-04-05T06:45:00Z"/>
        <d v="2024-04-05T10:55:00Z"/>
        <d v="2024-04-07T00:28:00Z"/>
        <d v="2024-04-17T12:02:00Z"/>
        <d v="2024-04-18T01:07:00Z"/>
        <d v="2024-04-18T01:46:00Z"/>
        <d v="2024-04-18T01:52:00Z"/>
        <d v="2024-04-18T02:11:00Z"/>
        <d v="2024-04-18T12:03:00Z"/>
        <d v="2024-04-18T12:08:00Z"/>
        <d v="2024-04-19T00:52:00Z"/>
        <d v="2024-04-19T22:49:00Z"/>
        <d v="2024-04-19T23:45:00Z"/>
        <d v="2024-04-20T01:50:00Z"/>
        <d v="2024-04-20T01:55:00Z"/>
        <d v="2024-04-20T02:00:00Z"/>
        <d v="2024-04-22T12:04:00Z"/>
        <d v="2024-04-22T12:05:00Z"/>
        <d v="2024-04-22T13:31:00Z"/>
        <d v="2024-04-22T13:38:00Z"/>
        <d v="2024-04-22T13:27:00Z"/>
        <d v="2024-04-22T13:49:00Z"/>
        <d v="2024-04-23T00:13:00Z"/>
        <d v="2024-04-23T00:46:00Z"/>
        <d v="2024-04-23T12:02:00Z"/>
        <d v="2024-04-23T14:36:00Z"/>
        <d v="2024-04-23T14:41:00Z"/>
        <d v="2024-04-24T01:23:00Z"/>
        <d v="2024-04-24T01:28:00Z"/>
        <d v="2024-04-24T02:14:00Z"/>
        <d v="2024-04-24T11:40:00Z"/>
        <d v="2024-04-24T12:04:00Z"/>
        <d v="2024-04-24T12:49:00Z"/>
        <d v="2024-04-24T13:42:00Z"/>
        <d v="2024-04-25T00:52:00Z"/>
        <d v="2024-04-25T01:37:00Z"/>
        <d v="2024-04-25T01:43:00Z"/>
        <d v="2024-04-25T02:58:00Z"/>
        <d v="2024-04-25T05:50:00Z"/>
        <d v="2024-04-25T12:10:00Z"/>
        <d v="2024-04-25T13:05:00Z"/>
        <d v="2024-04-25T05:21:00Z"/>
        <d v="2024-04-25T23:01:00Z"/>
        <d v="2024-04-25T23:09:00Z"/>
        <d v="2024-04-25T23:55:00Z"/>
        <d v="2024-04-26T00:05:00Z"/>
        <d v="2024-04-26T00:43:00Z"/>
        <d v="2024-04-26T01:17:00Z"/>
        <d v="2024-04-26T01:22:00Z"/>
        <d v="2024-04-26T02:28:00Z"/>
        <d v="2024-04-26T03:16:00Z"/>
        <d v="2024-04-26T12:57:00Z"/>
        <d v="2024-04-26T23:49:00Z"/>
        <d v="2024-04-27T04:11:00Z"/>
        <d v="2024-04-27T04:18:00Z"/>
        <d v="2024-04-27T15:27:00Z"/>
        <d v="2024-04-27T16:13:00Z"/>
        <d v="2024-04-27T23:57:00Z"/>
        <d v="2024-04-28T01:54:00Z"/>
        <d v="2024-04-28T03:36:00Z"/>
        <d v="2024-04-28T14:23:00Z"/>
        <d v="2024-04-28T23:52:00Z"/>
        <d v="2024-04-29T00:15:00Z"/>
        <d v="2024-04-29T00:16:00Z"/>
        <d v="2024-04-29T02:46:00Z"/>
        <d v="2024-04-29T03:09:00Z"/>
        <d v="2024-04-29T07:51:00Z"/>
        <d v="2024-04-29T08:01:00Z"/>
        <d v="2024-04-29T12:36:00Z"/>
        <d v="2024-04-29T12:47:00Z"/>
        <d v="2024-04-29T22:03:00Z"/>
        <d v="2024-04-30T01:23:00Z"/>
        <d v="2024-04-30T01:28:00Z"/>
        <d v="2024-04-30T01:42:00Z"/>
        <d v="2024-04-30T09:40:00Z"/>
        <d v="2024-04-30T09:43:00Z"/>
        <d v="2024-04-30T09:46:00Z"/>
        <d v="2024-04-30T12:02:00Z"/>
        <d v="2024-04-30T12:20:00Z"/>
        <d v="2024-04-30T13:03:00Z"/>
        <d v="2024-04-30T13:09:00Z"/>
        <d v="2024-04-30T13:58:00Z"/>
        <s v="May 1, 2024 2:16 am"/>
        <s v="May 1, 2024 12:00 pm"/>
        <s v="May 1, 2024 1:27 pm"/>
        <s v="May 1, 2024 12:51 pm"/>
        <s v="May 2, 2024 1:06 am"/>
        <s v="May 2, 2024 1:13 am"/>
        <s v="May 2, 2024 1:30 am"/>
        <s v="May 2, 2024 1:28 am"/>
        <s v="May 2, 2024 1:34 am"/>
        <s v="May 2, 2024 1:40 am"/>
        <s v="May 2, 2024 1:47 am"/>
        <s v="May 2, 2024 2:02 am"/>
        <s v="May 2, 2024 12:01 pm"/>
        <s v="May 2, 2024 12:42 pm"/>
        <s v="May 2, 2024 12:35 pm"/>
        <s v="May 2, 2024 12:54 pm"/>
        <s v="May 2, 2024 12:57 pm"/>
        <s v="May 2, 2024 3:00 pm"/>
        <s v="May 2, 2024 3:01 pm"/>
        <s v="May 3, 2024 12:12 am"/>
        <s v="May 3, 2024 2:38 am"/>
        <s v="May 3, 2024 2:53 am"/>
        <s v="May 3, 2024 2:59 am"/>
        <s v="May 3, 2024 1:35 pm"/>
        <s v="May 3, 2024 1:03 pm"/>
        <s v="May 3, 2024 1:45 pm"/>
        <s v="May 3, 2024 11:30 pm"/>
        <s v="May 3, 2024 11:31 pm"/>
        <s v="May 4, 2024 11:37 am"/>
        <s v="May 5, 2024 12:13 am"/>
        <s v="May 5, 2024 3:17 am"/>
        <s v="May 5, 2024 3:28 am"/>
        <s v="May 5, 2024 10:10 pm"/>
        <s v="May 5, 2024 10:16 pm"/>
        <s v="May 6, 2024 12:01 am"/>
        <s v="May 6, 2024 12:08 am"/>
        <s v="May 6, 2024 4:32 am"/>
        <s v="May 6, 2024 4:36 am"/>
        <s v="May 6, 2024 4:42 am"/>
        <s v="May 6, 2024 12:03 pm"/>
        <s v="May 6, 2024 12:04 pm"/>
        <s v="May 6, 2024 12:57 pm"/>
        <s v="May 6, 2024 1:26 pm"/>
        <s v="May 6, 2024 11:52 pm"/>
        <s v="May 7, 2024 1:15 am"/>
        <s v="May 7, 2024 1:23 am"/>
        <s v="May 7, 2024 2:47 am"/>
        <s v="May 7, 2024 12:00 pm"/>
        <s v="May 7, 2024 1:32 pm"/>
        <s v="May 7, 2024 1:14 pm"/>
        <s v="May 7, 2024 1:52 pm"/>
        <s v="May 7, 2024 11:35 pm"/>
        <s v="May 7, 2024 11:39 pm"/>
        <s v="May 8, 2024 12:10 am"/>
        <s v="May 8, 2024 1:13 am"/>
        <s v="May 8, 2024 2:32 am"/>
        <s v="May 8, 2024 12:25 pm"/>
        <s v="May 8, 2024 12:57 pm"/>
        <s v="May 9, 2024 12:22 am"/>
        <s v="May 9, 2024 12:31 am"/>
        <s v="May 9, 2024 2:05 am"/>
        <s v="May 9, 2024 4:20 am"/>
        <s v="May 9, 2024 12:03 pm"/>
        <s v="May 9, 2024 12:42 pm"/>
        <s v="May 9, 2024 10:03 pm"/>
        <s v="May 9, 2024 11:26 pm"/>
        <s v="May 10, 2024 1:35 am"/>
        <s v="May 10, 2024 1:41 am"/>
        <s v="May 10, 2024 2:28 am"/>
        <s v="May 10, 2024 3:02 am"/>
        <s v="May 10, 2024 12:22 pm"/>
        <s v="May 10, 2024 1:39 pm"/>
        <s v="May 10, 2024 11:59 pm"/>
        <s v="May 11, 2024 1:55 am"/>
        <s v="May 11, 2024 2:04 am"/>
        <s v="May 11, 2024 2:10 am"/>
        <s v="May 11, 2024 12:19 pm"/>
        <s v="May 11, 2024 1:38 pm"/>
        <s v="May 12, 2024 1:28 am"/>
        <s v="May 12, 2024 4:18 am"/>
        <s v="May 12, 2024 4:23 am"/>
        <s v="May 12, 2024 4:27 am"/>
        <s v="May 12, 2024 4:30 am"/>
        <s v="May 12, 2024 3:07 pm"/>
        <s v="May 12, 2024 10:09 pm"/>
        <s v="May 13, 2024 12:17 am"/>
        <s v="May 13, 2024 12:02 pm"/>
        <s v="May 13, 2024 9:54 pm"/>
        <s v="May 14, 2024 1:21 am"/>
        <s v="May 14, 2024 1:26 am"/>
        <s v="May 14, 2024 1:17 am"/>
        <s v="May 14, 2024 5:35 am"/>
        <s v="May 14, 2024 5:37 am"/>
        <s v="May 14, 2024 10:35 am"/>
        <s v="May 14, 2024 11:09 am"/>
        <s v="May 14, 2024 12:17 pm"/>
        <s v="May 14, 2024 1:11 pm"/>
        <s v="May 14, 2024 1:14 pm"/>
        <s v="May 14, 2024 1:18 pm"/>
        <s v="May 14, 2024 12:23 pm"/>
        <s v="May 15, 2024 2:27 am"/>
        <s v="May 15, 2024 4:13 am"/>
        <s v="May 15, 2024 11:45 am"/>
        <s v="May 15, 2024 12:06 pm"/>
        <s v="May 15, 2024 1:08 pm"/>
        <s v="May 15, 2024 1:13 pm"/>
        <s v="May 15, 2024 12:37 pm"/>
        <s v="May 15, 2024 2:51 pm"/>
        <s v="May 15, 2024 2:53 pm"/>
        <s v="May 15, 2024 11:15 pm"/>
        <s v="May 16, 2024 2:31 am"/>
        <s v="May 16, 2024 3:51 am"/>
        <s v="May 16, 2024 10:51 am"/>
        <s v="May 16, 2024 12:01 pm"/>
        <s v="May 16, 2024 2:47 pm"/>
        <s v="May 17, 2024 1:17 am"/>
        <s v="May 17, 2024 2:19 am"/>
        <s v="May 17, 2024 2:16 am"/>
        <s v="May 17, 2024 2:25 am"/>
        <s v="May 17, 2024 2:38 am"/>
        <s v="May 17, 2024 1:36 pm"/>
        <s v="May 17, 2024 1:37 pm"/>
        <s v="May 17, 2024 1:46 pm"/>
        <s v="May 18, 2024 1:25 am"/>
        <s v="May 18, 2024 1:38 am"/>
        <s v="May 18, 2024 12:14 pm"/>
        <s v="May 18, 2024 12:29 pm"/>
        <s v="May 19, 2024 12:56 pm"/>
        <s v="May 20, 2024 12:11 am"/>
        <s v="May 20, 2024 4:22 am"/>
        <s v="May 20, 2024 4:49 am"/>
        <s v="May 20, 2024 12:03 pm"/>
        <s v="May 20, 2024 11:56 pm"/>
        <s v="May 20, 2024 11:59 pm"/>
        <s v="May 21, 2024 12:05 pm"/>
        <s v="May 21, 2024 1:43 pm"/>
        <s v="May 21, 2024 1:37 pm"/>
        <s v="May 21, 2024 1:15 pm"/>
        <s v="May 21, 2024 2:25 pm"/>
        <s v="May 21, 2024 2:31 pm"/>
        <s v="May 21, 2024 2:33 pm"/>
        <s v="May 21, 2024 2:50 pm"/>
        <s v="May 21, 2024 2:53 pm"/>
        <s v="May 21, 2024 2:58 pm"/>
        <s v="May 21, 2024 3:02 pm"/>
        <s v="May 21, 2024 3:07 pm"/>
        <s v="May 21, 2024 10:51 pm"/>
        <s v="May 22, 2024 12:12 am"/>
        <s v="May 22, 2024 2:04 am"/>
        <s v="May 22, 2024 2:19 am"/>
        <s v="May 22, 2024 2:15 am"/>
        <s v="May 22, 2024 2:25 am"/>
        <s v="May 22, 2024 2:32 am"/>
        <s v="May 22, 2024 2:42 am"/>
        <s v="May 22, 2024 2:51 am"/>
        <s v="May 22, 2024 3:02 am"/>
        <s v="May 22, 2024 12:02 pm"/>
        <s v="May 22, 2024 1:49 pm"/>
        <s v="May 22, 2024 2:52 pm"/>
        <s v="May 22, 2024 11:36 pm"/>
        <s v="May 23, 2024 1:19 am"/>
        <s v="May 23, 2024 1:35 am"/>
        <s v="May 23, 2024 2:10 am"/>
        <s v="May 23, 2024 2:25 am"/>
        <s v="May 23, 2024 4:16 am"/>
        <s v="May 23, 2024 4:19 am"/>
        <s v="May 23, 2024 12:03 pm"/>
        <s v="May 23, 2024 12:49 pm"/>
        <s v="May 24, 2024 2:01 pm"/>
        <s v="May 24, 2024 2:02 pm"/>
        <s v="May 24, 2024 1:00 pm"/>
        <s v="May 24, 2024 11:46 pm"/>
        <s v="May 24, 2024 11:54 pm"/>
        <s v="May 25, 2024 12:00 am"/>
        <s v="May 25, 2024 1:28 am"/>
        <s v="May 25, 2024 1:32 am"/>
        <s v="May 25, 2024 1:55 am"/>
        <s v="May 25, 2024 2:02 am"/>
        <s v="May 25, 2024 2:19 am"/>
        <s v="May 25, 2024 2:42 am"/>
        <s v="May 25, 2024 2:49 am"/>
        <s v="May 26, 2024 2:09 am"/>
        <s v="May 26, 2024 4:10 am"/>
        <s v="May 26, 2024 1:37 pm"/>
        <s v="May 27, 2024 1:27 am"/>
        <s v="May 27, 2024 1:35 am"/>
        <s v="May 27, 2024 12:01 pm"/>
        <s v="May 27, 2024 12:25 pm"/>
        <s v="May 28, 2024 2:27 am"/>
        <s v="May 28, 2024 2:29 am"/>
        <s v="May 28, 2024 2:52 am"/>
        <s v="May 28, 2024 12:02 pm"/>
        <s v="May 28, 2024 12:42 pm"/>
        <s v="May 28, 2024 1:10 pm"/>
        <s v="May 28, 2024 1:42 pm"/>
        <s v="May 29, 2024 1:13 am"/>
        <s v="May 29, 2024 2:32 am"/>
        <s v="May 29, 2024 2:28 am"/>
        <s v="May 29, 2024 2:47 am"/>
        <s v="May 29, 2024 6:05 am"/>
        <s v="May 29, 2024 12:49 pm"/>
        <s v="May 29, 2024 1:49 pm"/>
        <s v="May 29, 2024 1:51 pm"/>
        <s v="May 29, 2024 1:15 pm"/>
        <s v="May 29, 2024 12:52 pm"/>
        <s v="May 29, 2024 10:10 pm"/>
        <s v="May 29, 2024 11:01 pm"/>
        <s v="May 29, 2024 11:05 pm"/>
        <s v="May 30, 2024 1:54 am"/>
        <s v="May 30, 2024 4:54 am"/>
        <s v="May 30, 2024 4:59 am"/>
        <s v="May 30, 2024 5:01 am"/>
        <s v="May 30, 2024 5:04 am"/>
        <s v="May 30, 2024 5:06 am"/>
        <s v="May 30, 2024 5:07 am"/>
        <s v="May 30, 2024 5:09 am"/>
        <s v="May 30, 2024 12:36 pm"/>
        <s v="May 30, 2024 1:10 pm"/>
        <s v="May 30, 2024 1:17 pm"/>
        <s v="May 30, 2024 1:26 pm"/>
        <s v="May 30, 2024 3:50 pm"/>
        <s v="May 30, 2024 4:00 pm"/>
        <s v="May 30, 2024 4:08 pm"/>
        <s v="May 30, 2024 4:16 pm"/>
        <s v="May 31, 2024 1:32 am"/>
        <s v="May 31, 2024 2:34 am"/>
        <s v="May 31, 2024 2:47 am"/>
        <s v="May 31, 2024 2:50 am"/>
        <s v="May 31, 2024 2:44 am"/>
        <s v="May 31, 2024 3:05 am"/>
        <s v="May 31, 2024 4:16 am"/>
        <s v="May 31, 2024 4:18 am"/>
        <s v="May 31, 2024 1:12 pm"/>
        <s v="May 31, 2024 1:55 pm"/>
        <s v="June 1, 2024 12:07 am"/>
        <s v="June 1, 2024 1:21 pm"/>
        <s v="June 3, 2024 12:39 pm"/>
        <s v="June 3, 2024 12:51 pm"/>
        <s v="June 3, 2024 11:37 pm"/>
        <s v="June 3, 2024 11:39 pm"/>
        <s v="June 3, 2024 11:51 pm"/>
        <s v="June 4, 2024 6:03 am"/>
        <s v="June 4, 2024 6:04 am"/>
        <s v="June 4, 2024 6:10 am"/>
        <s v="June 4, 2024 6:29 am"/>
        <s v="June 4, 2024 9:25 am"/>
        <s v="June 4, 2024 9:32 am"/>
        <s v="June 4, 2024 9:39 am"/>
        <s v="June 4, 2024 9:50 am"/>
        <s v="June 4, 2024 12:34 pm"/>
        <s v="June 4, 2024 1:46 pm"/>
        <s v="June 4, 2024 12:57 pm"/>
        <s v="June 4, 2024 2:09 pm"/>
        <s v="June 5, 2024 12:27 am"/>
        <s v="June 5, 2024 12:28 am"/>
        <s v="June 5, 2024 12:29 am"/>
        <s v="June 5, 2024 2:27 am"/>
        <s v="June 5, 2024 3:40 am"/>
        <s v="June 5, 2024 3:59 am"/>
        <s v="June 5, 2024 9:13 am"/>
        <s v="June 5, 2024 9:37 am"/>
        <s v="June 5, 2024 9:46 am"/>
        <s v="June 5, 2024 9:58 am"/>
        <s v="June 5, 2024 10:08 am"/>
        <s v="June 5, 2024 10:16 am"/>
        <s v="June 5, 2024 12:36 pm"/>
        <s v="June 5, 2024 1:42 pm"/>
        <s v="June 5, 2024 2:05 pm"/>
        <s v="June 5, 2024 3:55 pm"/>
        <s v="June 6, 2024 1:34 am"/>
        <s v="June 6, 2024 1:39 am"/>
        <s v="June 6, 2024 2:38 am"/>
        <s v="June 6, 2024 2:43 am"/>
        <s v="June 6, 2024 2:50 am"/>
        <s v="June 6, 2024 11:53 pm"/>
        <s v="June 6, 2024 1:57 pm"/>
        <s v="June 7, 2024 1:03 am"/>
        <s v="June 7, 2024 1:50 am"/>
        <s v="June 7, 2024 1:59 am"/>
        <s v="June 7, 2024 2:02 am"/>
        <s v="June 7, 2024 3:14 am"/>
        <s v="June 7, 2024 9:45 am"/>
        <s v="June 7, 2024 9:50 am"/>
        <s v="June 7, 2024 10:00 am"/>
        <s v="June 7, 2024 1:44 pm"/>
        <s v="June 8, 2024 5:49 am"/>
        <s v="June 8, 2024 12:34 pm"/>
        <s v="June 8, 2024 12:42 pm"/>
        <s v="June 8, 2024 12:51 pm"/>
        <s v="June 8, 2024 12:57 pm"/>
        <s v="June 8, 2024 2:00 pm"/>
        <s v="June 9, 2024 12:55 am"/>
        <s v="June 9, 2024 1:26 am"/>
        <s v="June 9, 2024 1:36 am"/>
        <s v="June 9, 2024 1:10 pm"/>
        <s v="June 9, 2024 11:52 pm"/>
        <s v="June 10, 2024 12:46 am"/>
        <s v="June 10, 2024 12:47 am"/>
        <s v="June 10, 2024 1:08 pm"/>
        <s v="June 10, 2024 1:33 pm"/>
        <s v="June 10, 2024 9:52 pm"/>
        <s v="June 11, 2024 1:07 pm"/>
        <s v="June 11, 2024 10:49 pm"/>
        <s v="June 11, 2024 11:40 pm"/>
        <s v="June 12, 2024 12:08 am"/>
        <s v="June 12, 2024 2:43 am"/>
        <s v="June 12, 2024 10:02 am"/>
        <s v="June 12, 2024 1:44 pm"/>
        <s v="June 12, 2024 1:45 pm"/>
        <s v="June 12, 2024 11:49 pm"/>
        <s v="June 13, 2024 12:05 am"/>
        <s v="June 13, 2024 12:08 am"/>
        <s v="June 13, 2024 1:19 am"/>
        <s v="June 13, 2024 1:41 am"/>
        <s v="June 13, 2024 2:19 am"/>
        <s v="June 13, 2024 3:35 am"/>
        <s v="June 13, 2024 10:26 am"/>
        <s v="June 13, 2024 12:54 pm"/>
        <s v="June 13, 2024 2:07 pm"/>
        <s v="June 13, 2024 11:14 pm"/>
        <s v="June 14, 2024 12:22 am"/>
        <s v="June 14, 2024 1:12 am"/>
        <s v="June 14, 2024 1:10 am"/>
        <s v="June 14, 2024 1:08 am"/>
        <s v="June 14, 2024 1:37 am"/>
        <s v="June 14, 2024 3:46 am"/>
        <s v="June 14, 2024 3:45 am"/>
        <s v="June 14, 2024 3:52 am"/>
        <s v="June 14, 2024 3:59 am"/>
        <s v="June 14, 2024 4:10 am"/>
        <s v="June 14, 2024 4:18 am"/>
        <s v="June 14, 2024 4:24 am"/>
        <s v="June 14, 2024 4:31 am"/>
        <s v="June 14, 2024 11:34 pm"/>
        <s v="June 14, 2024 11:51 pm"/>
        <s v="June 15, 2024 12:02 am"/>
        <s v="June 15, 2024 11:57 pm"/>
        <s v="June 15, 2024 11:51 pm"/>
        <s v="June 16, 2024 2:06 am"/>
        <s v="June 16, 2024 2:24 am"/>
        <s v="June 16, 2024 2:27 am"/>
        <s v="June 16, 2024 2:37 am"/>
        <s v="June 16, 2024 2:46 am"/>
        <s v="June 16, 2024 2:54 am"/>
        <s v="June 16, 2024 8:34 am"/>
        <s v="June 16, 2024 8:39 am"/>
        <s v="June 16, 2024 2:10 pm"/>
        <s v="June 18, 2024 1:03 pm"/>
        <s v="June 18, 2024 1:22 pm"/>
        <s v="June 19, 2024 12:38 am"/>
        <s v="June 19, 2024 1:46 am"/>
        <s v="June 19, 2024 1:51 am"/>
        <s v="June 19, 2024 2:01 am"/>
        <s v="June 19, 2024 2:03 am"/>
        <s v="June 19, 2024 11:32 pm"/>
        <s v="June 19, 2024 11:43 pm"/>
        <s v="June 19, 2024 11:44 pm"/>
        <s v="June 20, 2024 2:51 am"/>
        <s v="June 20, 2024 3:21 am"/>
        <s v="June 20, 2024 5:02 am"/>
        <s v="June 20, 2024 9:58 pm"/>
        <s v="June 20, 2024 10:00 pm"/>
        <s v="June 20, 2024 11:18 pm"/>
        <s v="June 20, 2024 11:43 pm"/>
        <s v="June 21, 2024 12:23 am"/>
        <s v="June 21, 2024 2:03 am"/>
        <s v="June 21, 2024 2:43 am"/>
        <s v="June 21, 2024 8:12 am"/>
        <s v="June 21, 2024 10:59 pm"/>
        <s v="June 21, 2024 11:12 pm"/>
        <s v="June 22, 2024 12:11 am"/>
        <s v="June 22, 2024 12:18 am"/>
        <s v="June 22, 2024 12:25 am"/>
        <s v="June 22, 2024 11:20 pm"/>
        <s v="June 23, 2024 2:55 pm"/>
        <s v="June 23, 2024 11:15 pm"/>
        <s v="June 23, 2024 11:16 pm"/>
        <s v="June 23, 2024 11:53 pm"/>
        <s v="June 24, 2024 12:44 am"/>
        <s v="June 24, 2024 1:24 am"/>
        <s v="June 24, 2024 6:33 am"/>
        <s v="June 24, 2024 6:35 am"/>
        <s v="June 25, 2024 12:10 am"/>
        <s v="June 25, 2024 3:08 pm"/>
        <s v="June 25, 2024 3:07 pm"/>
        <s v="June 25, 2024 11:41 pm"/>
        <s v="June 25, 2024 11:40 pm"/>
        <s v="June 26, 2024 1:05 am"/>
        <s v="June 26, 2024 2:33 am"/>
        <s v="June 26, 2024 4:37 am"/>
        <s v="June 26, 2024 1:00 pm"/>
        <s v="June 26, 2024 1:13 pm"/>
        <s v="June 26, 2024 1:23 pm"/>
        <s v="June 26, 2024 1:30 pm"/>
        <s v="June 26, 2024 2:22 pm"/>
        <s v="June 27, 2024 1:49 am"/>
        <s v="June 27, 2024 1:31 am"/>
        <s v="June 27, 2024 2:21 am"/>
        <s v="June 27, 2024 2:58 am"/>
        <s v="June 27, 2024 3:42 am"/>
        <s v="June 27, 2024 7:16 am"/>
        <s v="June 28, 2024 12:20 am"/>
        <s v="June 28, 2024 1:03 am"/>
        <s v="June 28, 2024 2:11 am"/>
        <s v="June 28, 2024 2:54 pm"/>
        <s v="June 28, 2024 3:09 pm"/>
        <s v="June 28, 2024 1:07 pm"/>
        <s v="June 29, 2024 4:39 am"/>
        <s v="June 29, 2024 5:25 am"/>
        <s v="June 29, 2024 5:21 am"/>
        <s v="June 29, 2024 5:51 am"/>
        <s v="June 29, 2024 5:58 am"/>
        <s v="June 29, 2024 5:10 am"/>
        <s v="June 29, 2024 6:24 am"/>
        <s v="June 29, 2024 6:39 am"/>
        <s v="June 30, 2024 6:51 am"/>
        <s v="June 30, 2024 7:16 am"/>
        <s v="June 30, 2024 7:17 am"/>
        <s v="June 30, 2024 7:25 am"/>
        <s v="June 30, 2024 7:30 am"/>
        <s v="June 30, 2024 9:29 am"/>
        <s v="July 1, 2024 12:01 am"/>
        <s v="July 1, 2024 12:19 am"/>
        <s v="July 1, 2024 2:17 am"/>
        <s v="July 3, 2024 1:08 am"/>
        <s v="July 3, 2024 2:53 am"/>
        <s v="July 3, 2024 7:46 am"/>
        <s v="July 3, 2024 2:51 pm"/>
        <s v="July 3, 2024 8:21 pm"/>
        <s v="July 3, 2024 10:39 pm"/>
        <s v="July 3, 2024 11:34 pm"/>
        <s v="July 3, 2024 11:35 pm"/>
        <s v="July 3, 2024 11:23 pm"/>
        <s v="July 3, 2024 11:37 pm"/>
        <s v="July 4, 2024 1:37 am"/>
        <s v="July 4, 2024 2:37 am"/>
        <s v="July 4, 2024 4:37 am"/>
        <s v="July 4, 2024 10:09 am"/>
        <s v="July 5, 2024 12:00 am"/>
        <s v="July 5, 2024 1:32 am"/>
        <s v="July 6, 2024 12:03 am"/>
        <s v="July 6, 2024 3:31 am"/>
        <s v="July 6, 2024 3:59 am"/>
        <s v="July 7, 2024 12:43 am"/>
        <s v="July 7, 2024 1:10 am"/>
        <s v="July 7, 2024 3:56 am"/>
        <s v="July 7, 2024 4:00 am"/>
        <s v="July 7, 2024 4:03 am"/>
        <s v="July 7, 2024 4:17 am"/>
        <s v="July 7, 2024 4:25 am"/>
        <s v="July 7, 2024 5:09 am"/>
        <s v="July 7, 2024 5:11 am"/>
        <s v="July 7, 2024 11:33 pm"/>
        <s v="July 8, 2024 12:07 am"/>
        <s v="July 8, 2024 2:00 am"/>
        <s v="July 8, 2024 2:06 am"/>
        <s v="July 8, 2024 12:06 pm"/>
        <s v="July 8, 2024 11:43 pm"/>
        <s v="July 9, 2024 9:19 am"/>
        <s v="July 9, 2024 2:12 pm"/>
        <s v="July 9, 2024 2:24 pm"/>
        <s v="July 9, 2024 2:48 pm"/>
        <s v="July 10, 2024 12:06 am"/>
        <s v="July 10, 2024 2:45 am"/>
        <s v="July 10, 2024 2:53 am"/>
        <s v="July 10, 2024 2:22 pm"/>
        <s v="July 10, 2024 2:40 pm"/>
        <s v="July 10, 2024 2:51 pm"/>
        <s v="July 11, 2024 1:40 am"/>
        <s v="July 11, 2024 3:41 am"/>
        <s v="July 11, 2024 3:51 am"/>
        <s v="July 11, 2024 4:12 am"/>
        <s v="July 11, 2024 1:48 pm"/>
        <s v="July 11, 2024 10:48 pm"/>
        <s v="July 11, 2024 11:42 pm"/>
        <s v="July 11, 2024 11:54 pm"/>
        <s v="July 12, 2024 12:21 am"/>
        <s v="July 12, 2024 12:31 am"/>
        <s v="July 12, 2024 12:38 am"/>
        <s v="July 12, 2024 12:44 am"/>
        <s v="July 12, 2024 12:54 am"/>
        <s v="July 12, 2024 1:04 am"/>
        <s v="July 12, 2024 1:13 am"/>
        <s v="July 12, 2024 1:20 am"/>
        <s v="July 12, 2024 1:26 am"/>
        <s v="July 12, 2024 3:10 am"/>
        <s v="July 12, 2024 2:10 am"/>
        <s v="July 12, 2024 11:27 pm"/>
        <s v="July 13, 2024 12:18 am"/>
        <s v="July 13, 2024 12:11 pm"/>
        <s v="July 14, 2024 12:08 am"/>
        <s v="July 14, 2024 10:46 am"/>
        <s v="July 15, 2024 1:12 am"/>
        <s v="July 15, 2024 1:39 am"/>
        <s v="July 15, 2024 5:16 am"/>
        <s v="July 15, 2024 9:09 am"/>
        <s v="July 15, 2024 9:19 am"/>
        <s v="July 15, 2024 9:31 am"/>
        <s v="July 15, 2024 9:48 am"/>
        <s v="July 15, 2024 9:51 am"/>
        <s v="July 15, 2024 11:58 am"/>
        <s v="July 16, 2024 11:59 am"/>
        <s v="July 16, 2024 2:14 pm"/>
        <s v="July 17, 2024 12:48 am"/>
        <s v="July 17, 2024 1:12 am"/>
        <s v="July 17, 2024 2:08 am"/>
        <s v="July 17, 2024 2:40 am"/>
        <s v="July 17, 2024 2:37 am"/>
        <s v="July 17, 2024 3:06 am"/>
        <s v="July 17, 2024 1:13 pm"/>
        <s v="July 17, 2024 2:31 pm"/>
        <s v="July 17, 2024 2:33 pm"/>
        <s v="July 17, 2024 2:36 pm"/>
        <s v="July 17, 2024 2:43 pm"/>
        <s v="July 17, 2024 2:51 pm"/>
        <s v="July 17, 2024 2:58 pm"/>
        <s v="July 17, 2024 3:06 pm"/>
        <s v="July 17, 2024 3:12 pm"/>
        <s v="July 17, 2024 3:20 pm"/>
        <s v="July 18, 2024 1:01 am"/>
        <s v="July 18, 2024 2:38 am"/>
        <s v="July 18, 2024 2:49 am"/>
        <s v="July 18, 2024 6:25 am"/>
        <s v="July 18, 2024 11:42 am"/>
        <s v="July 18, 2024 11:55 am"/>
        <s v="July 19, 2024 12:27 am"/>
        <s v="July 19, 2024 12:47 am"/>
        <s v="July 19, 2024 12:56 am"/>
        <s v="July 19, 2024 1:12 am"/>
        <s v="July 19, 2024 1:20 am"/>
        <s v="July 19, 2024 1:34 am"/>
        <s v="July 19, 2024 3:04 am"/>
        <s v="July 19, 2024 3:11 am"/>
        <s v="July 19, 2024 3:12 am"/>
        <s v="July 19, 2024 12:37 pm"/>
        <s v="July 19, 2024 2:40 pm"/>
        <s v="July 19, 2024 3:02 pm"/>
        <s v="July 19, 2024 3:01 pm"/>
        <s v="July 20, 2024 12:11 am"/>
        <s v="July 20, 2024 12:17 am"/>
        <s v="July 20, 2024 12:25 am"/>
        <s v="July 20, 2024 2:42 am"/>
        <s v="July 20, 2024 4:35 am"/>
        <s v="July 20, 2024 4:37 am"/>
        <s v="July 20, 2024 9:39 pm"/>
        <s v="July 21, 2024 12:37 am"/>
        <s v="July 21, 2024 12:15 pm"/>
        <s v="July 21, 2024 11:53 pm"/>
        <s v="July 22, 2024 12:13 am"/>
        <s v="July 22, 2024 12:14 am"/>
        <s v="July 22, 2024 12:11 am"/>
        <s v="July 22, 2024 1:35 pm"/>
        <s v="July 22, 2024 3:28 pm"/>
        <s v="July 22, 2024 3:37 pm"/>
        <s v="July 22, 2024 3:43 pm"/>
        <s v="July 22, 2024 3:50 pm"/>
        <s v="July 22, 2024 11:31 pm"/>
        <s v="July 23, 2024 1:41 am"/>
        <s v="July 23, 2024 4:00 am"/>
        <s v="July 24, 2024 2:45 am"/>
        <s v="July 24, 2024 2:44 am"/>
        <s v="July 24, 2024 3:25 am"/>
        <s v="July 24, 2024 7:51 am"/>
        <s v="July 24, 2024 2:45 pm"/>
        <s v="July 24, 2024 3:19 pm"/>
        <s v="July 24, 2024 3:44 pm"/>
        <s v="July 24, 2024 3:48 pm"/>
        <s v="July 24, 2024 3:53 pm"/>
        <s v="July 25, 2024 2:09 am"/>
        <s v="July 25, 2024 2:31 am"/>
        <s v="July 25, 2024 4:00 am"/>
        <s v="July 25, 2024 4:28 am"/>
        <s v="July 25, 2024 10:13 am"/>
        <s v="July 25, 2024 10:33 am"/>
        <s v="July 25, 2024 11:48 am"/>
        <s v="July 25, 2024 2:59 pm"/>
        <s v="July 25, 2024 4:34 pm"/>
        <s v="July 26, 2024 12:47 am"/>
        <s v="July 26, 2024 1:16 am"/>
        <s v="July 26, 2024 3:41 am"/>
        <s v="July 26, 2024 3:54 am"/>
        <s v="July 26, 2024 2:48 pm"/>
        <s v="July 26, 2024 10:14 pm"/>
        <s v="July 27, 2024 12:56 am"/>
        <s v="July 27, 2024 5:41 am"/>
        <s v="July 28, 2024 1:55 am"/>
        <s v="July 28, 2024 4:18 am"/>
        <s v="July 28, 2024 5:06 am"/>
        <s v="July 28, 2024 7:33 am"/>
        <s v="July 28, 2024 8:04 am"/>
        <s v="July 29, 2024 12:22 am"/>
        <s v="July 29, 2024 12:41 am"/>
        <s v="July 29, 2024 12:59 am"/>
        <s v="July 29, 2024 1:12 am"/>
        <s v="July 29, 2024 1:18 am"/>
        <s v="July 29, 2024 1:24 am"/>
        <s v="July 29, 2024 1:32 am"/>
        <s v="July 29, 2024 1:37 am"/>
        <s v="July 29, 2024 1:44 am"/>
        <s v="July 29, 2024 1:59 am"/>
        <s v="July 29, 2024 7:16 am"/>
        <s v="July 29, 2024 11:51 pm"/>
        <s v="July 30, 2024 12:36 am"/>
        <s v="July 30, 2024 1:42 am"/>
        <s v="July 30, 2024 2:23 am"/>
        <s v="July 30, 2024 2:29 am"/>
        <s v="July 30, 2024 4:31 am"/>
        <s v="July 30, 2024 11:21 am"/>
        <s v="July 30, 2024 11:22 am"/>
        <s v="July 30, 2024 2:25 pm"/>
        <s v="July 30, 2024 2:26 pm"/>
        <s v="July 30, 2024 2:34 pm"/>
        <s v="July 30, 2024 2:57 pm"/>
        <s v="July 30, 2024 2:59 pm"/>
        <s v="July 30, 2024 3:05 pm"/>
        <s v="July 30, 2024 3:08 pm"/>
        <s v="July 31, 2024 12:02 am"/>
        <s v="July 31, 2024 12:15 am"/>
        <s v="July 31, 2024 12:09 am"/>
        <s v="July 31, 2024 1:35 am"/>
        <s v="July 31, 2024 2:00 am"/>
        <s v="July 31, 2024 2:51 am"/>
        <s v="July 31, 2024 3:00 am"/>
        <s v="July 31, 2024 3:04 am"/>
        <s v="July 31, 2024 3:24 am"/>
        <s v="July 31, 2024 2:15 pm"/>
        <s v="July 31, 2024 3:41 pm"/>
        <s v="July 31, 2024 3:42 pm"/>
        <s v="July 31, 2024 3:43 pm"/>
        <s v="July 31, 2024 3:44 pm"/>
        <s v="July 31, 2024 3:46 pm"/>
        <s v="July 31, 2024 3:47 pm"/>
        <s v="July 31, 2024 3:53 pm"/>
        <s v="July 31, 2024 3:54 pm"/>
        <s v="August 1, 2024 1:09 am"/>
        <s v="August 1, 2024 9:14 am"/>
        <s v="August 1, 2024 9:34 am"/>
        <s v="August 1, 2024 10:07 am"/>
        <s v="August 1, 2024 10:09 am"/>
        <s v="August 1, 2024 2:00 pm"/>
        <s v="August 2, 2024 4:41 am"/>
        <s v="August 2, 2024 11:36 pm"/>
        <s v="August 4, 2024 12:54 am"/>
        <s v="August 4, 2024 12:42 am"/>
        <s v="August 4, 2024 11:41 pm"/>
        <s v="August 5, 2024 12:52 am"/>
        <s v="August 5, 2024 12:53 am"/>
        <s v="August 5, 2024 12:22 pm"/>
        <s v="August 5, 2024 1:01 pm"/>
        <s v="August 5, 2024 10:58 pm"/>
        <s v="August 6, 2024 3:32 am"/>
        <s v="August 6, 2024 2:42 pm"/>
        <s v="August 6, 2024 2:44 pm"/>
        <s v="August 6, 2024 3:03 pm"/>
        <s v="August 6, 2024 2:43 pm"/>
        <s v="August 7, 2024 12:08 am"/>
        <s v="August 7, 2024 12:26 am"/>
        <s v="August 7, 2024 3:43 am"/>
        <s v="August 7, 2024 3:58 am"/>
        <s v="August 7, 2024 4:17 am"/>
        <s v="August 7, 2024 4:22 am"/>
        <s v="August 7, 2024 4:25 am"/>
        <s v="August 7, 2024 2:43 pm"/>
        <s v="August 7, 2024 2:53 pm"/>
        <s v="August 7, 2024 3:02 pm"/>
        <s v="August 8, 2024 1:33 am"/>
        <s v="August 8, 2024 11:30 am"/>
        <s v="August 8, 2024 11:37 am"/>
        <s v="August 8, 2024 11:50 am"/>
        <s v="August 8, 2024 12:02 pm"/>
        <s v="August 8, 2024 12:11 pm"/>
        <s v="August 8, 2024 12:20 pm"/>
        <s v="August 8, 2024 11:03 pm"/>
        <s v="August 8, 2024 11:48 pm"/>
        <s v="August 8, 2024 11:53 pm"/>
        <s v="August 8, 2024 11:58 pm"/>
        <s v="August 9, 2024 12:46 am"/>
        <s v="August 9, 2024 2:48 am"/>
        <s v="August 9, 2024 7:34 am"/>
        <s v="August 9, 2024 7:40 am"/>
        <s v="August 9, 2024 9:22 am"/>
        <s v="August 9, 2024 2:43 pm"/>
        <s v="August 9, 2024 2:44 pm"/>
        <s v="August 9, 2024 3:50 pm"/>
        <s v="August 9, 2024 3:53 pm"/>
        <s v="August 9, 2024 11:39 pm"/>
        <s v="August 9, 2024 11:45 pm"/>
        <s v="August 10, 2024 1:44 am"/>
        <s v="August 10, 2024 2:40 pm"/>
        <s v="August 10, 2024 11:45 pm"/>
        <s v="August 11, 2024 12:51 am"/>
        <s v="August 11, 2024 11:18 am"/>
        <s v="August 11, 2024 11:51 pm"/>
        <s v="August 12, 2024 12:22 am"/>
        <s v="August 12, 2024 12:50 pm"/>
        <s v="August 12, 2024 3:12 pm"/>
        <s v="August 12, 2024 11:47 pm"/>
        <s v="August 13, 2024 12:45 pm"/>
        <s v="August 13, 2024 2:55 pm"/>
        <s v="August 13, 2024 11:11 pm"/>
        <s v="August 13, 2024 11:29 pm"/>
        <s v="August 13, 2024 11:35 pm"/>
        <s v="August 14, 2024 2:44 am"/>
        <s v="August 14, 2024 7:23 am"/>
        <s v="August 14, 2024 7:30 am"/>
        <s v="August 14, 2024 7:36 am"/>
        <s v="August 14, 2024 11:18 am"/>
        <s v="August 14, 2024 12:37 pm"/>
        <s v="August 14, 2024 1:29 pm"/>
        <s v="August 14, 2024 4:17 pm"/>
        <s v="August 15, 2024 1:14 am"/>
        <s v="August 15, 2024 1:45 am"/>
        <s v="August 15, 2024 1:02 am"/>
        <s v="August 15, 2024 2:29 am"/>
        <s v="August 15, 2024 2:34 am"/>
        <s v="August 15, 2024 7:57 am"/>
        <s v="August 15, 2024 1:36 pm"/>
        <s v="August 15, 2024 1:48 pm"/>
        <s v="August 15, 2024 2:16 pm"/>
        <s v="August 15, 2024 2:52 pm"/>
        <s v="August 15, 2024 3:08 pm"/>
        <s v="August 16, 2024 12:37 am"/>
        <s v="August 16, 2024 1:01 am"/>
        <s v="August 16, 2024 2:56 pm"/>
        <s v="August 16, 2024 3:05 pm"/>
        <s v="August 16, 2024 3:13 pm"/>
        <s v="August 16, 2024 3:25 pm"/>
        <s v="August 16, 2024 3:33 pm"/>
        <s v="August 16, 2024 10:21 pm"/>
        <s v="August 17, 2024 2:38 pm"/>
        <s v="August 17, 2024 2:49 pm"/>
        <s v="August 17, 2024 2:59 pm"/>
        <s v="August 17, 2024 3:05 pm"/>
        <s v="August 17, 2024 11:28 pm"/>
        <s v="August 18, 2024 11:39 am"/>
        <s v="August 18, 2024 12:25 pm"/>
        <s v="August 18, 2024 12:40 pm"/>
        <s v="August 18, 2024 12:45 pm"/>
        <s v="August 18, 2024 11:10 pm"/>
        <s v="August 19, 2024 1:49 am"/>
        <s v="August 19, 2024 2:12 am"/>
        <s v="August 19, 2024 2:17 am"/>
        <s v="August 19, 2024 2:36 am"/>
        <s v="August 19, 2024 2:44 am"/>
        <s v="August 19, 2024 4:04 am"/>
        <s v="August 19, 2024 1:17 pm"/>
        <s v="August 19, 2024 1:18 pm"/>
        <s v="August 19, 2024 1:19 pm"/>
        <s v="August 20, 2024 2:04 pm"/>
        <s v="August 20, 2024 2:11 pm"/>
        <s v="August 20, 2024 1:56 pm"/>
        <s v="August 20, 2024 2:15 pm"/>
        <s v="August 20, 2024 11:16 pm"/>
        <s v="August 21, 2024 1:12 am"/>
        <s v="August 21, 2024 1:14 am"/>
        <s v="August 21, 2024 12:48 am"/>
        <s v="August 21, 2024 3:14 am"/>
        <s v="August 21, 2024 3:55 am"/>
        <s v="August 21, 2024 3:51 am"/>
        <s v="August 21, 2024 8:54 am"/>
        <s v="August 21, 2024 11:28 am"/>
        <s v="August 21, 2024 1:17 pm"/>
        <s v="August 21, 2024 1:34 pm"/>
        <s v="August 21, 2024 10:11 pm"/>
        <s v="August 22, 2024 1:16 am"/>
        <s v="August 22, 2024 3:17 am"/>
        <s v="August 22, 2024 3:29 am"/>
        <s v="August 22, 2024 11:24 am"/>
        <s v="August 22, 2024 11:25 am"/>
        <s v="August 22, 2024 11:27 am"/>
        <s v="August 22, 2024 12:49 pm"/>
        <s v="August 22, 2024 1:23 pm"/>
        <s v="August 22, 2024 1:30 pm"/>
        <s v="August 22, 2024 1:32 pm"/>
        <s v="August 22, 2024 1:37 pm"/>
        <s v="August 22, 2024 1:47 pm"/>
        <s v="August 22, 2024 1:55 pm"/>
        <s v="August 22, 2024 2:07 pm"/>
        <s v="August 22, 2024 2:15 pm"/>
        <s v="August 23, 2024 1:54 am"/>
        <s v="August 23, 2024 1:55 am"/>
        <s v="August 23, 2024 2:56 am"/>
        <s v="August 23, 2024 3:16 am"/>
        <s v="August 23, 2024 8:30 am"/>
        <s v="August 23, 2024 8:33 am"/>
        <s v="August 23, 2024 1:26 pm"/>
        <s v="August 23, 2024 1:35 pm"/>
        <s v="August 23, 2024 11:45 pm"/>
        <s v="August 23, 2024 11:50 pm"/>
        <s v="August 23, 2024 11:56 pm"/>
        <s v="August 24, 2024 1:30 am"/>
        <s v="August 24, 2024 4:16 am"/>
        <s v="August 25, 2024 1:07 am"/>
        <s v="August 25, 2024 8:52 am"/>
        <s v="August 25, 2024 11:47 pm"/>
        <s v="August 26, 2024 1:33 am"/>
        <s v="August 26, 2024 9:50 am"/>
        <s v="August 26, 2024 9:56 am"/>
        <s v="August 26, 2024 10:03 am"/>
        <s v="August 26, 2024 8:55 am"/>
        <s v="August 26, 2024 1:11 pm"/>
        <s v="August 26, 2024 1:36 pm"/>
        <s v="August 26, 2024 1:41 pm"/>
        <s v="August 27, 2024 11:46 am"/>
        <s v="August 27, 2024 3:07 pm"/>
        <s v="August 28, 2024 2:35 am"/>
        <s v="August 28, 2024 2:40 am"/>
        <s v="August 28, 2024 2:55 am"/>
        <s v="August 28, 2024 7:15 am"/>
        <s v="August 28, 2024 7:24 am"/>
        <s v="August 28, 2024 1:48 pm"/>
        <s v="August 28, 2024 2:00 pm"/>
        <s v="August 28, 2024 3:20 pm"/>
        <s v="August 29, 2024 1:10 am"/>
        <s v="August 29, 2024 1:18 am"/>
        <s v="August 29, 2024 1:39 am"/>
        <s v="August 29, 2024 2:29 am"/>
        <s v="August 29, 2024 3:48 am"/>
        <s v="August 29, 2024 3:50 am"/>
        <s v="August 29, 2024 1:23 pm"/>
        <s v="August 29, 2024 1:33 pm"/>
        <s v="August 29, 2024 1:41 pm"/>
        <s v="August 29, 2024 1:50 pm"/>
        <s v="August 29, 2024 1:55 pm"/>
        <s v="August 29, 2024 2:02 pm"/>
        <s v="August 29, 2024 2:12 pm"/>
        <s v="August 29, 2024 2:20 pm"/>
        <s v="August 29, 2024 3:01 pm"/>
        <s v="August 30, 2024 12:26 am"/>
        <s v="August 30, 2024 1:08 am"/>
        <s v="August 30, 2024 4:54 am"/>
        <s v="August 30, 2024 7:58 am"/>
        <s v="August 30, 2024 11:33 am"/>
        <s v="August 30, 2024 11:40 am"/>
        <s v="August 30, 2024 11:57 am"/>
        <s v="August 30, 2024 12:06 pm"/>
        <s v="August 30, 2024 12:11 pm"/>
        <s v="August 30, 2024 1:31 pm"/>
        <s v="August 30, 2024 12:43 pm"/>
        <s v="August 30, 2024 1:32 pm"/>
        <s v="August 30, 2024 1:38 pm"/>
        <s v="August 30, 2024 1:46 pm"/>
        <s v="August 30, 2024 2:53 pm"/>
        <s v="August 30, 2024 3:14 pm"/>
        <s v="August 31, 2024 2:23 am"/>
        <s v="August 31, 2024 4:04 pm"/>
        <s v="August 31, 2024 4:07 pm"/>
        <s v="August 31, 2024 4:09 pm"/>
        <s v="August 31, 2024 4:13 pm"/>
        <d v="2024-09-01T00:12:00Z"/>
        <d v="2024-09-01T01:40:00Z"/>
        <d v="2024-09-01T01:50:00Z"/>
        <d v="2024-09-01T23:46:00Z"/>
        <d v="2024-09-02T00:11:00Z"/>
        <d v="2024-09-02T00:12:00Z"/>
        <d v="2024-09-01T23:58:00Z"/>
        <d v="2024-09-02T03:30:00Z"/>
        <d v="2024-09-02T03:35:00Z"/>
        <d v="2024-09-02T13:43:00Z"/>
        <d v="2024-09-03T13:51:00Z"/>
        <d v="2024-09-03T13:52:00Z"/>
        <d v="2024-09-04T00:24:00Z"/>
        <d v="2024-09-04T02:54:00Z"/>
        <d v="2024-09-04T03:27:00Z"/>
        <d v="2024-09-04T10:58:00Z"/>
        <d v="2024-09-04T14:35:00Z"/>
        <d v="2024-09-04T14:32:00Z"/>
        <d v="2024-09-04T15:04:00Z"/>
        <d v="2024-09-04T15:09:00Z"/>
        <d v="2024-09-04T21:05:00Z"/>
        <d v="2024-09-04T23:23:00Z"/>
        <d v="2024-09-04T23:53:00Z"/>
        <d v="2024-09-05T01:04:00Z"/>
        <d v="2024-09-05T01:45:00Z"/>
        <d v="2024-09-05T06:39:00Z"/>
        <d v="2024-09-05T13:38:00Z"/>
        <d v="2024-09-05T13:47:00Z"/>
        <d v="2024-09-05T23:42:00Z"/>
        <d v="2024-09-06T01:02:00Z"/>
        <d v="2024-09-06T01:17:00Z"/>
        <d v="2024-09-06T03:00:00Z"/>
        <d v="2024-09-06T10:38:00Z"/>
        <d v="2024-09-08T00:05:00Z"/>
        <d v="2024-09-08T04:05:00Z"/>
        <d v="2024-09-08T04:12:00Z"/>
        <d v="2024-09-09T01:13:00Z"/>
        <d v="2024-09-09T01:58:00Z"/>
        <d v="2024-09-09T04:07:00Z"/>
        <d v="2024-09-09T04:13:00Z"/>
        <d v="2024-09-09T13:32:00Z"/>
        <d v="2024-09-09T15:27:00Z"/>
        <d v="2024-09-09T15:45:00Z"/>
        <d v="2024-09-09T16:01:00Z"/>
        <d v="2024-09-09T16:03:00Z"/>
        <d v="2024-09-09T16:04:00Z"/>
        <d v="2024-09-09T16:08:00Z"/>
        <d v="2024-09-09T16:12:00Z"/>
        <d v="2024-09-10T03:23:00Z"/>
        <d v="2024-09-07T05:39:00Z"/>
        <d v="2024-09-10T12:49:00Z"/>
        <d v="2024-09-10T14:15:00Z"/>
        <d v="2024-09-10T15:57:00Z"/>
        <d v="2024-09-10T16:04:00Z"/>
        <d v="2024-09-10T23:14:00Z"/>
        <d v="2024-09-11T02:03:00Z"/>
        <d v="2024-09-11T03:18:00Z"/>
        <d v="2024-09-11T07:49:00Z"/>
        <d v="2024-09-11T07:56:00Z"/>
        <d v="2024-09-11T08:01:00Z"/>
        <d v="2024-09-11T08:23:00Z"/>
        <d v="2024-09-11T08:29:00Z"/>
        <d v="2024-09-11T08:53:00Z"/>
        <d v="2024-09-11T08:41:00Z"/>
        <d v="2024-09-11T09:18:00Z"/>
        <d v="2024-09-11T09:27:00Z"/>
        <d v="2024-09-11T13:29:00Z"/>
        <d v="2024-09-11T13:45:00Z"/>
        <d v="2024-09-11T02:27:00Z"/>
        <d v="2024-09-11T22:54:00Z"/>
        <d v="2024-09-11T23:48:00Z"/>
        <d v="2024-09-12T01:06:00Z"/>
        <d v="2024-09-12T02:01:00Z"/>
        <d v="2024-09-12T02:20:00Z"/>
        <d v="2024-09-12T02:29:00Z"/>
        <d v="2024-09-12T02:37:00Z"/>
        <d v="2024-09-12T02:25:00Z"/>
        <d v="2024-09-12T03:53:00Z"/>
        <d v="2024-09-12T02:38:00Z"/>
        <d v="2024-09-12T13:40:00Z"/>
        <d v="2024-09-12T13:32:00Z"/>
        <d v="2024-09-12T13:41:00Z"/>
        <d v="2024-09-12T13:42:00Z"/>
        <d v="2024-09-12T16:56:00Z"/>
        <d v="2024-09-13T00:34:00Z"/>
        <d v="2024-09-13T01:20:00Z"/>
        <d v="2024-09-13T01:51:00Z"/>
        <d v="2024-09-13T04:04:00Z"/>
        <d v="2024-09-13T13:34:00Z"/>
        <d v="2024-09-13T13:33:00Z"/>
        <d v="2024-09-13T13:36:00Z"/>
        <d v="2024-09-13T13:47:00Z"/>
        <d v="2024-09-14T01:16:00Z"/>
        <d v="2024-09-14T01:19:00Z"/>
        <d v="2024-09-14T02:55:00Z"/>
        <d v="2024-09-14T03:05:00Z"/>
        <d v="2024-09-14T03:15:00Z"/>
        <d v="2024-09-14T06:14:00Z"/>
        <d v="2024-09-14T00:10:00Z"/>
        <d v="2024-09-14T08:15:00Z"/>
        <d v="2024-09-14T08:38:00Z"/>
        <d v="2024-09-14T22:56:00Z"/>
        <d v="2024-09-14T23:26:00Z"/>
        <d v="2024-09-15T01:25:00Z"/>
        <d v="2024-09-15T22:02:00Z"/>
        <d v="2024-09-15T23:15:00Z"/>
        <d v="2024-09-16T01:16:00Z"/>
        <d v="2024-09-16T13:33:00Z"/>
        <d v="2024-09-16T13:38:00Z"/>
        <d v="2024-09-16T15:02:00Z"/>
        <d v="2024-09-17T00:10:00Z"/>
        <d v="2024-09-17T00:11:00Z"/>
        <d v="2024-09-17T04:12:00Z"/>
        <d v="2024-09-17T04:21:00Z"/>
        <d v="2024-09-17T04:31:00Z"/>
        <d v="2024-09-17T13:32:00Z"/>
        <d v="2024-09-17T13:31:00Z"/>
        <d v="2024-09-17T13:38:00Z"/>
        <d v="2024-09-18T00:39:00Z"/>
        <d v="2024-09-18T03:29:00Z"/>
        <d v="2024-09-18T08:23:00Z"/>
        <d v="2024-09-18T08:02:00Z"/>
        <d v="2024-09-18T08:36:00Z"/>
        <d v="2024-09-18T08:44:00Z"/>
        <d v="2024-09-18T08:46:00Z"/>
        <d v="2024-09-18T11:05:00Z"/>
        <d v="2024-09-18T13:34:00Z"/>
        <d v="2024-09-18T14:48:00Z"/>
        <d v="2024-09-18T14:53:00Z"/>
        <d v="2024-09-18T15:05:00Z"/>
        <d v="2024-09-18T21:09:00Z"/>
        <d v="2024-09-19T01:08:00Z"/>
        <d v="2024-09-19T02:13:00Z"/>
        <d v="2024-09-19T02:12:00Z"/>
        <d v="2024-09-19T02:21:00Z"/>
        <d v="2024-09-19T02:31:00Z"/>
        <d v="2024-09-19T07:26:00Z"/>
        <d v="2024-09-19T07:31:00Z"/>
        <d v="2024-09-19T13:31:00Z"/>
        <d v="2024-09-19T13:39:00Z"/>
        <d v="2024-09-19T14:10:00Z"/>
        <d v="2024-09-20T00:13:00Z"/>
        <d v="2024-09-20T00:22:00Z"/>
        <d v="2024-09-20T01:20:00Z"/>
        <d v="2024-09-20T13:32:00Z"/>
        <d v="2024-09-20T13:34:00Z"/>
        <d v="2024-09-20T15:49:00Z"/>
        <d v="2024-09-21T14:54:00Z"/>
        <d v="2024-09-21T15:06:00Z"/>
        <d v="2024-09-21T15:12:00Z"/>
        <d v="2024-09-22T04:06:00Z"/>
        <d v="2024-09-23T00:39:00Z"/>
        <d v="2024-09-23T13:30:00Z"/>
        <d v="2024-09-23T14:57:00Z"/>
        <d v="2024-09-23T15:06:00Z"/>
        <d v="2024-09-23T15:14:00Z"/>
        <d v="2024-09-23T15:18:00Z"/>
        <d v="2024-09-24T01:14:00Z"/>
        <d v="2024-09-24T01:25:00Z"/>
        <d v="2024-09-24T01:34:00Z"/>
        <d v="2024-09-24T12:50:00Z"/>
        <d v="2024-09-24T13:36:00Z"/>
        <d v="2024-09-24T13:33:00Z"/>
        <d v="2024-09-24T13:35:00Z"/>
        <d v="2024-09-24T23:57:00Z"/>
        <d v="2024-09-25T00:01:00Z"/>
        <d v="2024-09-25T01:18:00Z"/>
        <d v="2024-09-25T02:09:00Z"/>
        <d v="2024-09-25T02:44:00Z"/>
        <d v="2024-09-25T01:46:00Z"/>
        <d v="2024-09-25T06:14:00Z"/>
        <d v="2024-09-25T10:38:00Z"/>
        <d v="2024-09-25T14:07:00Z"/>
        <d v="2024-09-25T14:09:00Z"/>
        <d v="2024-09-25T14:23:00Z"/>
        <d v="2024-09-25T14:51:00Z"/>
        <d v="2024-09-26T02:10:00Z"/>
        <d v="2024-09-26T02:14:00Z"/>
        <d v="2024-09-26T02:21:00Z"/>
        <d v="2024-09-26T02:29:00Z"/>
        <d v="2024-09-26T06:05:00Z"/>
        <d v="2024-09-26T06:09:00Z"/>
        <d v="2024-09-26T06:10:00Z"/>
        <d v="2024-09-26T06:31:00Z"/>
        <d v="2024-09-26T08:48:00Z"/>
        <d v="2024-09-26T13:16:00Z"/>
        <d v="2024-09-26T13:35:00Z"/>
        <d v="2024-09-26T13:38:00Z"/>
        <d v="2024-09-26T23:12:00Z"/>
        <d v="2024-09-27T01:08:00Z"/>
        <d v="2024-09-27T01:05:00Z"/>
        <d v="2024-09-27T01:37:00Z"/>
        <d v="2024-09-27T01:34:00Z"/>
        <d v="2024-09-27T02:03:00Z"/>
        <d v="2024-09-27T13:38:00Z"/>
        <d v="2024-09-27T22:04:00Z"/>
        <d v="2024-09-28T03:45:00Z"/>
        <d v="2024-09-28T05:41:00Z"/>
        <d v="2024-09-28T03:52:00Z"/>
        <d v="2024-09-28T09:13:00Z"/>
        <d v="2024-09-29T19:16:00Z"/>
        <d v="2024-09-29T19:18:00Z"/>
        <d v="2024-09-29T22:23:00Z"/>
        <d v="2024-09-29T23:39:00Z"/>
        <d v="2024-09-29T23:43:00Z"/>
        <d v="2024-09-30T01:19:00Z"/>
        <d v="2024-09-30T02:23:00Z"/>
        <d v="2024-09-30T02:27:00Z"/>
        <d v="2024-09-30T05:09:00Z"/>
        <d v="2024-09-30T08:45:00Z"/>
        <d v="2024-09-30T11:03:00Z"/>
        <d v="2024-09-30T11:06:00Z"/>
        <d v="2024-09-30T11:08:00Z"/>
        <d v="2024-09-30T11:12:00Z"/>
        <d v="2024-09-30T11:16:00Z"/>
        <d v="2024-09-30T11:18:00Z"/>
        <d v="2024-09-30T11:25:00Z"/>
        <d v="2024-09-30T11:27:00Z"/>
        <d v="2024-09-30T11:30:00Z"/>
        <d v="2024-09-30T11:35:00Z"/>
        <d v="2024-09-30T11:41:00Z"/>
        <d v="2024-09-30T11:53:00Z"/>
        <d v="2024-09-30T12:33:00Z"/>
        <d v="2024-09-30T13:35:00Z"/>
        <d v="2024-09-30T14:22:00Z"/>
        <d v="2024-09-30T14:31:00Z"/>
        <d v="2024-09-30T14:37:00Z"/>
        <d v="2024-09-30T14:43:00Z"/>
        <d v="2024-09-30T14:50:00Z"/>
        <d v="2024-09-30T14:52:00Z"/>
        <d v="2024-09-30T15:12:00Z"/>
        <d v="2024-09-30T15:14:00Z"/>
        <d v="2024-09-30T15:15:00Z"/>
        <d v="2024-09-30T15:18:00Z"/>
        <d v="2024-09-30T15:26:00Z"/>
        <d v="2024-09-30T15:29:00Z"/>
        <d v="2024-09-30T15:31:00Z"/>
        <d v="2024-09-30T15:32:00Z"/>
        <d v="2024-09-30T15:34:00Z"/>
        <d v="2024-09-30T15:35:00Z"/>
        <d v="2024-09-30T15:37:00Z"/>
        <d v="2024-09-30T15:39:00Z"/>
        <d v="2024-09-30T15:43:00Z"/>
        <s v="October 1, 2024 12:54 pm"/>
        <s v="October 2, 2024 1:07 am"/>
        <s v="October 2, 2024 6:53 am"/>
        <s v="October 2, 2024 7:00 am"/>
        <s v="October 2, 2024 7:23 am"/>
        <s v="October 2, 2024 8:57 am"/>
        <s v="October 2, 2024 9:57 am"/>
        <s v="October 2, 2024 2:19 pm"/>
        <s v="October 2, 2024 3:03 pm"/>
        <s v="October 2, 2024 3:34 pm"/>
        <s v="October 3, 2024 12:55 am"/>
        <s v="October 3, 2024 2:19 am"/>
        <s v="October 3, 2024 1:02 am"/>
        <s v="October 3, 2024 2:49 am"/>
        <s v="October 3, 2024 3:56 am"/>
        <s v="October 3, 2024 1:22 pm"/>
        <s v="October 3, 2024 2:01 pm"/>
        <s v="October 3, 2024 2:05 pm"/>
        <s v="October 3, 2024 2:10 pm"/>
        <s v="October 3, 2024 2:36 pm"/>
        <s v="October 3, 2024 11:29 pm"/>
        <s v="October 4, 2024 1:03 am"/>
        <s v="October 4, 2024 7:39 am"/>
        <s v="October 4, 2024 12:59 pm"/>
        <s v="October 4, 2024 1:35 pm"/>
        <s v="October 4, 2024 5:05 pm"/>
        <s v="October 4, 2024 5:11 pm"/>
        <s v="October 4, 2024 11:34 pm"/>
        <s v="October 5, 2024 1:33 am"/>
        <s v="October 5, 2024 1:44 am"/>
        <s v="October 5, 2024 1:48 am"/>
        <s v="October 5, 2024 3:34 am"/>
        <s v="October 5, 2024 5:00 am"/>
        <s v="October 5, 2024 3:18 pm"/>
        <s v="October 5, 2024 5:02 pm"/>
        <s v="October 6, 2024 2:34 am"/>
        <s v="October 6, 2024 6:48 am"/>
        <s v="October 6, 2024 11:05 pm"/>
        <s v="October 7, 2024 12:18 am"/>
        <s v="October 7, 2024 12:31 am"/>
        <s v="October 7, 2024 1:06 am"/>
        <s v="October 7, 2024 1:14 am"/>
        <s v="October 7, 2024 1:44 am"/>
        <s v="October 7, 2024 4:18 am"/>
        <s v="October 7, 2024 2:28 pm"/>
        <s v="October 7, 2024 2:25 pm"/>
        <s v="October 7, 2024 5:38 pm"/>
        <s v="October 7, 2024 5:49 pm"/>
        <s v="October 8, 2024 12:02 am"/>
        <s v="October 8, 2024 1:20 am"/>
        <s v="October 8, 2024 5:43 am"/>
        <s v="October 8, 2024 6:01 am"/>
        <s v="October 8, 2024 6:04 am"/>
        <s v="October 8, 2024 6:06 am"/>
        <s v="October 8, 2024 9:15 am"/>
        <s v="October 8, 2024 9:24 am"/>
        <s v="October 8, 2024 9:27 am"/>
        <s v="October 8, 2024 1:37 pm"/>
        <s v="October 8, 2024 1:38 pm"/>
        <s v="October 8, 2024 1:59 pm"/>
        <s v="October 8, 2024 3:14 pm"/>
        <s v="October 9, 2024 12:09 am"/>
        <s v="October 9, 2024 1:55 am"/>
        <s v="October 9, 2024 2:51 am"/>
        <s v="October 9, 2024 10:34 am"/>
        <s v="October 9, 2024 11:02 am"/>
        <s v="October 9, 2024 1:43 pm"/>
        <s v="October 9, 2024 4:18 pm"/>
        <s v="October 10, 2024 12:16 am"/>
        <s v="October 10, 2024 1:04 am"/>
        <s v="October 10, 2024 1:24 am"/>
        <s v="October 10, 2024 4:21 am"/>
        <s v="October 10, 2024 6:08 am"/>
        <s v="October 10, 2024 7:03 am"/>
        <s v="October 11, 2024 2:21 am"/>
        <s v="October 11, 2024 3:36 am"/>
        <s v="October 11, 2024 3:31 am"/>
        <s v="October 11, 2024 3:54 am"/>
        <s v="October 11, 2024 4:03 am"/>
        <s v="October 11, 2024 4:04 am"/>
        <s v="October 11, 2024 6:41 am"/>
        <s v="October 11, 2024 6:51 am"/>
        <s v="October 11, 2024 7:10 am"/>
        <s v="October 11, 2024 1:22 pm"/>
        <s v="October 11, 2024 1:42 pm"/>
        <s v="October 11, 2024 1:51 pm"/>
        <s v="October 11, 2024 2:53 pm"/>
        <s v="October 11, 2024 3:06 pm"/>
        <s v="October 11, 2024 3:20 pm"/>
        <s v="October 11, 2024 1:36 pm"/>
        <s v="October 12, 2024 12:22 am"/>
        <s v="October 12, 2024 1:13 am"/>
        <s v="October 12, 2024 2:00 am"/>
        <s v="October 12, 2024 2:25 am"/>
        <s v="October 13, 2024 7:05 am"/>
        <s v="October 13, 2024 7:07 am"/>
        <s v="October 13, 2024 7:11 am"/>
        <s v="October 13, 2024 12:34 pm"/>
        <s v="October 13, 2024 12:43 pm"/>
        <s v="October 13, 2024 10:28 am"/>
        <s v="October 13, 2024 2:05 pm"/>
        <s v="October 14, 2024 12:15 am"/>
        <s v="October 14, 2024 12:34 am"/>
        <s v="October 14, 2024 12:24 am"/>
        <s v="October 14, 2024 12:48 am"/>
        <s v="October 14, 2024 1:12 am"/>
        <s v="October 14, 2024 12:11 pm"/>
        <s v="October 14, 2024 12:52 pm"/>
        <s v="October 15, 2024 12:24 am"/>
        <s v="October 15, 2024 3:40 am"/>
        <s v="October 15, 2024 3:49 am"/>
        <s v="October 15, 2024 3:52 am"/>
        <s v="October 15, 2024 8:58 am"/>
        <s v="October 15, 2024 11:09 am"/>
        <s v="October 15, 2024 11:56 am"/>
        <s v="October 15, 2024 1:11 pm"/>
        <s v="October 15, 2024 1:20 pm"/>
        <s v="October 16, 2024 12:26 am"/>
        <s v="October 16, 2024 2:50 am"/>
        <s v="October 16, 2024 1:37 am"/>
        <s v="October 16, 2024 4:40 am"/>
        <s v="October 16, 2024 5:45 am"/>
        <s v="October 16, 2024 2:02 pm"/>
        <s v="October 16, 2024 2:58 pm"/>
        <s v="October 16, 2024 3:11 pm"/>
        <s v="October 16, 2024 3:15 pm"/>
        <s v="October 17, 2024 1:10 am"/>
        <s v="October 17, 2024 2:12 am"/>
        <s v="October 17, 2024 2:22 am"/>
        <s v="October 17, 2024 2:54 am"/>
        <s v="October 17, 2024 2:58 am"/>
        <s v="October 17, 2024 3:56 am"/>
        <s v="October 17, 2024 4:21 pm"/>
        <s v="October 18, 2024 12:06 am"/>
        <s v="October 18, 2024 1:05 am"/>
        <s v="October 18, 2024 2:06 am"/>
        <s v="October 18, 2024 2:37 am"/>
        <s v="October 18, 2024 1:09 pm"/>
        <s v="October 18, 2024 1:12 pm"/>
        <s v="October 18, 2024 1:41 pm"/>
        <s v="October 18, 2024 2:56 pm"/>
        <s v="October 18, 2024 2:55 pm"/>
        <s v="October 18, 2024 3:03 pm"/>
        <s v="October 18, 2024 3:23 pm"/>
        <s v="October 18, 2024 3:34 pm"/>
        <s v="October 18, 2024 3:44 pm"/>
        <s v="October 19, 2024 9:56 am"/>
        <s v="October 19, 2024 3:38 pm"/>
        <s v="October 20, 2024 2:07 am"/>
        <s v="October 20, 2024 1:02 am"/>
        <s v="October 20, 2024 2:14 pm"/>
        <s v="October 21, 2024 12:23 am"/>
        <s v="October 21, 2024 1:01 am"/>
        <s v="October 21, 2024 1:02 am"/>
        <s v="October 21, 2024 5:16 am"/>
        <s v="October 21, 2024 1:43 pm"/>
        <s v="October 21, 2024 11:58 pm"/>
        <s v="October 22, 2024 3:52 am"/>
        <s v="October 22, 2024 12:29 pm"/>
        <s v="October 22, 2024 1:43 pm"/>
        <s v="October 22, 2024 11:41 pm"/>
        <s v="October 23, 2024 1:16 am"/>
        <s v="October 23, 2024 2:14 am"/>
        <s v="October 23, 2024 3:01 am"/>
        <s v="October 23, 2024 6:08 am"/>
        <s v="October 23, 2024 12:17 pm"/>
        <s v="October 23, 2024 12:26 pm"/>
        <s v="October 23, 2024 12:55 pm"/>
        <s v="October 23, 2024 1:13 pm"/>
        <s v="October 23, 2024 12:12 pm"/>
        <s v="October 23, 2024 1:26 pm"/>
        <s v="October 23, 2024 1:34 pm"/>
        <s v="October 23, 2024 2:14 pm"/>
        <s v="October 23, 2024 2:20 pm"/>
        <s v="October 23, 2024 2:30 pm"/>
        <s v="October 24, 2024 12:09 am"/>
        <s v="October 24, 2024 12:59 am"/>
        <s v="October 24, 2024 1:05 am"/>
        <s v="October 24, 2024 1:15 am"/>
        <s v="October 24, 2024 1:32 pm"/>
        <s v="October 24, 2024 1:36 pm"/>
        <s v="October 24, 2024 2:30 pm"/>
        <s v="October 25, 2024 12:23 am"/>
        <s v="October 25, 2024 1:06 am"/>
        <s v="October 25, 2024 1:03 am"/>
        <s v="October 25, 2024 1:08 am"/>
        <s v="October 25, 2024 1:57 am"/>
        <s v="October 25, 2024 1:41 pm"/>
        <s v="October 25, 2024 1:44 pm"/>
        <s v="October 25, 2024 1:47 pm"/>
        <s v="October 25, 2024 1:57 pm"/>
        <s v="October 25, 2024 9:56 pm"/>
        <s v="October 25, 2024 11:10 pm"/>
        <s v="October 25, 2024 11:17 pm"/>
        <s v="October 26, 2024 1:54 pm"/>
        <s v="October 26, 2024 2:00 pm"/>
        <s v="October 27, 2024 12:11 am"/>
        <s v="October 27, 2024 1:42 pm"/>
        <s v="October 27, 2024 3:12 pm"/>
        <s v="October 27, 2024 11:35 pm"/>
        <s v="October 28, 2024 3:11 pm"/>
        <s v="October 29, 2024 7:44 am"/>
        <s v="October 29, 2024 1:37 pm"/>
        <s v="October 29, 2024 1:49 pm"/>
        <s v="October 29, 2024 3:17 pm"/>
        <s v="October 29, 2024 3:28 pm"/>
        <s v="October 29, 2024 11:31 pm"/>
        <s v="October 30, 2024 12:11 am"/>
        <s v="October 30, 2024 12:47 am"/>
        <s v="October 30, 2024 3:12 am"/>
        <s v="October 30, 2024 5:36 am"/>
        <s v="October 30, 2024 5:45 am"/>
        <s v="October 30, 2024 5:49 am"/>
        <s v="October 30, 2024 8:28 am"/>
        <s v="October 30, 2024 8:33 am"/>
        <s v="October 30, 2024 11:00 am"/>
        <s v="October 30, 2024 1:35 pm"/>
        <s v="October 30, 2024 1:44 pm"/>
        <s v="October 30, 2024 1:51 pm"/>
        <s v="October 30, 2024 3:11 pm"/>
        <s v="October 30, 2024 10:24 pm"/>
        <s v="October 30, 2024 10:29 pm"/>
        <s v="October 30, 2024 11:50 pm"/>
        <s v="October 30, 2024 11:52 pm"/>
        <s v="October 30, 2024 11:53 pm"/>
        <s v="October 30, 2024 11:55 pm"/>
        <s v="October 30, 2024 11:56 pm"/>
        <s v="October 31, 2024 1:06 am"/>
        <s v="October 30, 2024 3:23 pm"/>
        <s v="October 31, 2024 2:01 am"/>
        <s v="October 31, 2024 2:13 am"/>
        <s v="October 31, 2024 3:49 am"/>
        <s v="October 31, 2024 3:33 am"/>
        <s v="October 31, 2024 5:43 am"/>
        <s v="October 31, 2024 10:02 am"/>
        <s v="October 31, 2024 10:14 am"/>
        <s v="October 31, 2024 10:15 am"/>
        <s v="October 31, 2024 3:29 pm"/>
        <d v="2024-11-01T02:36:00Z"/>
        <d v="2024-11-01T04:22:00Z"/>
        <d v="2024-11-01T05:20:00Z"/>
        <d v="2024-11-01T15:17:00Z"/>
        <d v="2024-11-01T22:27:00Z"/>
        <d v="2024-11-02T01:10:00Z"/>
        <d v="2024-11-02T13:31:00Z"/>
        <d v="2024-11-02T13:29:00Z"/>
        <d v="2024-11-02T15:58:00Z"/>
        <d v="2024-11-02T22:21:00Z"/>
        <d v="2024-11-02T22:32:00Z"/>
        <d v="2024-11-02T22:43:00Z"/>
        <d v="2024-11-02T23:14:00Z"/>
        <d v="2024-11-03T07:29:00Z"/>
        <d v="2024-11-03T07:30:00Z"/>
        <d v="2024-11-04T00:00:00Z"/>
        <d v="2024-11-04T01:35:00Z"/>
        <d v="2024-11-04T03:35:00Z"/>
        <d v="2024-11-04T14:16:00Z"/>
        <d v="2024-11-04T14:49:00Z"/>
        <d v="2024-11-04T14:42:00Z"/>
        <d v="2024-11-04T15:56:00Z"/>
        <d v="2024-11-05T01:05:00Z"/>
        <d v="2024-11-05T01:40:00Z"/>
        <d v="2024-11-05T01:59:00Z"/>
        <d v="2024-11-05T14:52:00Z"/>
        <d v="2024-11-05T15:21:00Z"/>
        <d v="2024-11-05T23:11:00Z"/>
        <d v="2024-11-06T00:39:00Z"/>
        <d v="2024-11-06T02:39:00Z"/>
        <d v="2024-11-06T03:45:00Z"/>
        <d v="2024-11-06T13:19:00Z"/>
        <d v="2024-11-06T13:24:00Z"/>
        <d v="2024-11-06T15:22:00Z"/>
        <d v="2024-11-06T15:20:00Z"/>
        <d v="2024-11-06T15:08:00Z"/>
        <d v="2024-11-06T16:24:00Z"/>
        <d v="2024-11-06T23:29:00Z"/>
        <d v="2024-11-06T23:32:00Z"/>
        <d v="2024-11-06T23:42:00Z"/>
        <d v="2024-11-07T00:52:00Z"/>
        <d v="2024-11-07T01:44:00Z"/>
        <d v="2024-11-07T01:53:00Z"/>
        <d v="2024-11-07T02:57:00Z"/>
        <d v="2024-11-07T04:44:00Z"/>
        <d v="2024-11-07T05:36:00Z"/>
        <d v="2024-11-07T17:54:00Z"/>
        <d v="2024-11-07T17:59:00Z"/>
        <d v="2024-11-07T18:05:00Z"/>
        <d v="2024-11-08T01:13:00Z"/>
        <d v="2024-11-08T04:25:00Z"/>
        <d v="2024-11-08T04:47:00Z"/>
        <d v="2024-11-08T04:58:00Z"/>
        <d v="2024-11-08T05:48:00Z"/>
        <d v="2024-11-08T09:52:00Z"/>
        <d v="2024-11-08T09:58:00Z"/>
        <d v="2024-11-08T10:05:00Z"/>
        <d v="2024-11-09T02:32:00Z"/>
        <d v="2024-11-09T16:27:00Z"/>
        <d v="2024-11-10T00:29:00Z"/>
        <d v="2024-11-10T00:32:00Z"/>
        <d v="2024-11-10T01:22:00Z"/>
        <d v="2024-11-10T12:48:00Z"/>
        <d v="2024-11-10T14:22:00Z"/>
        <d v="2024-11-10T14:26:00Z"/>
        <d v="2024-11-10T21:59:00Z"/>
        <d v="2024-11-11T03:22:00Z"/>
        <d v="2024-11-11T03:38:00Z"/>
        <d v="2024-11-11T03:57:00Z"/>
        <d v="2024-11-11T04:01:00Z"/>
        <d v="2024-11-11T04:04:00Z"/>
        <d v="2024-11-11T07:01:00Z"/>
        <d v="2024-11-11T13:08:00Z"/>
        <d v="2024-11-11T14:25:00Z"/>
        <d v="2024-11-11T14:32:00Z"/>
        <d v="2024-11-11T14:39:00Z"/>
        <d v="2024-11-11T16:13:00Z"/>
        <d v="2024-11-11T16:19:00Z"/>
        <d v="2024-11-11T22:18:00Z"/>
        <d v="2024-11-12T01:14:00Z"/>
        <d v="2024-11-12T01:20:00Z"/>
        <d v="2024-11-12T15:11:00Z"/>
        <d v="2024-11-12T15:49:00Z"/>
        <d v="2024-11-12T16:01:00Z"/>
        <d v="2024-11-12T21:31:00Z"/>
        <d v="2024-11-12T21:50:00Z"/>
        <d v="2024-11-12T22:50:00Z"/>
        <d v="2024-11-13T00:56:00Z"/>
        <d v="2024-11-13T03:31:00Z"/>
        <d v="2024-11-13T06:20:00Z"/>
        <d v="2024-11-13T11:37:00Z"/>
        <d v="2024-11-13T12:17:00Z"/>
        <d v="2024-11-13T12:54:00Z"/>
        <d v="2024-11-13T15:17:00Z"/>
        <d v="2024-11-13T16:38:00Z"/>
        <d v="2024-11-14T01:12:00Z"/>
        <d v="2024-11-14T01:18:00Z"/>
        <d v="2024-11-14T01:32:00Z"/>
        <d v="2024-11-14T07:17:00Z"/>
        <d v="2024-11-14T08:06:00Z"/>
        <d v="2024-11-14T15:01:00Z"/>
        <d v="2024-11-14T15:33:00Z"/>
        <d v="2024-11-14T15:40:00Z"/>
        <d v="2024-11-14T23:35:00Z"/>
        <d v="2024-11-14T23:40:00Z"/>
        <d v="2024-11-14T23:42:00Z"/>
        <d v="2024-11-15T01:03:00Z"/>
        <d v="2024-11-15T01:21:00Z"/>
        <d v="2024-11-15T07:07:00Z"/>
        <d v="2024-11-15T12:20:00Z"/>
        <d v="2024-11-15T14:39:00Z"/>
        <d v="2024-11-15T14:42:00Z"/>
        <d v="2024-11-15T14:43:00Z"/>
        <d v="2024-11-15T14:44:00Z"/>
        <d v="2024-11-15T15:32:00Z"/>
        <d v="2024-11-15T15:41:00Z"/>
        <d v="2024-11-15T15:43:00Z"/>
        <d v="2024-11-16T05:07:00Z"/>
        <d v="2024-11-16T06:40:00Z"/>
        <d v="2024-11-16T06:42:00Z"/>
        <d v="2024-11-16T06:44:00Z"/>
        <d v="2024-11-16T11:09:00Z"/>
        <d v="2024-11-16T11:54:00Z"/>
        <d v="2024-11-16T12:08:00Z"/>
        <d v="2024-11-16T12:14:00Z"/>
        <d v="2024-11-17T01:39:00Z"/>
        <d v="2024-11-17T12:43:00Z"/>
        <d v="2024-11-17T12:48:00Z"/>
        <d v="2024-11-17T15:28:00Z"/>
        <d v="2024-11-17T16:56:00Z"/>
        <d v="2024-11-17T20:20:00Z"/>
        <d v="2024-11-18T00:47:00Z"/>
        <d v="2024-11-18T00:49:00Z"/>
        <d v="2024-11-18T01:27:00Z"/>
        <d v="2024-11-18T07:30:00Z"/>
        <d v="2024-11-18T07:56:00Z"/>
        <d v="2024-11-18T15:34:00Z"/>
        <d v="2024-11-18T17:16:00Z"/>
        <d v="2024-11-18T22:44:00Z"/>
        <d v="2024-11-19T01:03:00Z"/>
        <d v="2024-11-19T12:07:00Z"/>
        <d v="2024-11-19T12:09:00Z"/>
        <d v="2024-11-19T12:38:00Z"/>
        <d v="2024-11-20T00:59:00Z"/>
        <d v="2024-11-20T11:52:00Z"/>
        <d v="2024-11-20T14:35:00Z"/>
        <d v="2024-11-20T15:03:00Z"/>
        <d v="2024-11-20T16:35:00Z"/>
        <d v="2024-11-20T16:46:00Z"/>
        <d v="2024-11-21T00:27:00Z"/>
        <d v="2024-11-21T00:35:00Z"/>
        <d v="2024-11-21T00:47:00Z"/>
        <d v="2024-11-21T00:42:00Z"/>
        <d v="2024-11-21T03:35:00Z"/>
        <d v="2024-11-21T04:08:00Z"/>
        <d v="2024-11-21T05:12:00Z"/>
        <d v="2024-11-21T05:39:00Z"/>
        <d v="2024-11-21T05:49:00Z"/>
        <d v="2024-11-21T05:54:00Z"/>
        <d v="2024-11-21T08:19:00Z"/>
        <d v="2024-11-21T09:41:00Z"/>
        <d v="2024-11-21T13:59:00Z"/>
        <d v="2024-11-21T14:24:00Z"/>
        <d v="2024-11-21T14:48:00Z"/>
        <d v="2024-11-21T14:57:00Z"/>
        <d v="2024-11-21T15:05:00Z"/>
        <d v="2024-11-21T15:06:00Z"/>
        <d v="2024-11-22T00:57:00Z"/>
        <d v="2024-11-22T02:03:00Z"/>
        <d v="2024-11-22T02:53:00Z"/>
        <d v="2024-11-22T03:13:00Z"/>
        <d v="2024-11-22T03:50:00Z"/>
        <d v="2024-11-22T03:53:00Z"/>
        <d v="2024-11-22T11:03:00Z"/>
        <d v="2024-11-22T11:54:00Z"/>
        <d v="2024-11-22T11:59:00Z"/>
        <d v="2024-11-22T12:03:00Z"/>
        <d v="2024-11-22T12:07:00Z"/>
        <d v="2024-11-22T12:11:00Z"/>
        <d v="2024-11-22T14:39:00Z"/>
        <d v="2024-11-22T14:43:00Z"/>
        <d v="2024-11-22T14:46:00Z"/>
        <d v="2024-11-23T15:00:00Z"/>
        <d v="2024-11-23T15:02:00Z"/>
        <d v="2024-11-23T15:03:00Z"/>
        <d v="2024-11-23T16:06:00Z"/>
        <d v="2024-11-23T18:01:00Z"/>
        <d v="2024-11-23T21:56:00Z"/>
        <d v="2024-11-24T01:41:00Z"/>
        <d v="2024-11-24T03:27:00Z"/>
        <d v="2024-11-24T03:36:00Z"/>
        <d v="2024-11-24T07:26:00Z"/>
        <d v="2024-11-24T07:59:00Z"/>
        <d v="2024-11-24T11:22:00Z"/>
        <d v="2024-11-25T01:05:00Z"/>
        <d v="2024-11-25T11:36:00Z"/>
        <d v="2024-11-25T11:53:00Z"/>
        <d v="2024-11-25T14:33:00Z"/>
        <d v="2024-11-25T14:39:00Z"/>
        <d v="2024-11-25T14:46:00Z"/>
        <d v="2024-11-25T14:26:00Z"/>
        <d v="2024-11-25T14:27:00Z"/>
        <d v="2024-11-25T15:36:00Z"/>
        <d v="2024-11-25T21:22:00Z"/>
        <d v="2024-11-26T00:59:00Z"/>
        <d v="2024-11-26T01:48:00Z"/>
        <d v="2024-11-26T11:29:00Z"/>
        <d v="2024-11-26T22:47:00Z"/>
        <d v="2024-11-26T22:54:00Z"/>
        <d v="2024-11-27T01:26:00Z"/>
        <d v="2024-11-27T00:49:00Z"/>
        <d v="2024-11-27T04:02:00Z"/>
        <d v="2024-11-27T09:45:00Z"/>
        <d v="2024-11-27T12:12:00Z"/>
        <d v="2024-11-27T12:22:00Z"/>
        <d v="2024-11-27T14:03:00Z"/>
        <d v="2024-11-27T14:12:00Z"/>
        <d v="2024-11-27T14:17:00Z"/>
        <d v="2024-11-27T14:27:00Z"/>
        <d v="2024-11-27T15:23:00Z"/>
        <d v="2024-11-28T02:11:00Z"/>
        <d v="2024-11-28T03:23:00Z"/>
        <d v="2024-11-28T04:46:00Z"/>
        <d v="2024-11-28T04:51:00Z"/>
        <d v="2024-11-28T13:59:00Z"/>
        <d v="2024-11-28T14:29:00Z"/>
        <d v="2024-11-28T15:16:00Z"/>
        <d v="2024-11-28T15:19:00Z"/>
        <d v="2024-11-28T15:22:00Z"/>
        <d v="2024-11-28T15:23:00Z"/>
        <d v="2024-11-28T15:24:00Z"/>
        <d v="2024-11-28T15:25:00Z"/>
        <d v="2024-11-29T03:34:00Z"/>
        <d v="2024-11-29T11:39:00Z"/>
        <d v="2024-11-29T11:59:00Z"/>
        <d v="2024-11-29T12:18:00Z"/>
        <d v="2024-11-29T12:23:00Z"/>
        <d v="2024-11-29T15:13:00Z"/>
        <d v="2024-11-29T15:38:00Z"/>
        <d v="2024-11-29T15:48:00Z"/>
        <d v="2024-11-29T15:52:00Z"/>
        <d v="2024-11-29T15:25:00Z"/>
        <d v="2024-11-29T22:11:00Z"/>
        <d v="2024-11-29T22:12:00Z"/>
        <d v="2024-11-30T00:22:00Z"/>
        <d v="2024-11-30T04:48:00Z"/>
        <d v="2024-11-30T04:51:00Z"/>
        <d v="2024-11-30T04:52:00Z"/>
        <d v="2024-11-30T04:54:00Z"/>
        <d v="2024-11-30T05:16:00Z"/>
        <d v="2024-11-30T05:18:00Z"/>
        <d v="2024-11-30T05:19:00Z"/>
        <d v="2024-11-30T05:21:00Z"/>
        <d v="2024-11-30T05:23:00Z"/>
        <d v="2024-11-30T11:49:00Z"/>
        <d v="2024-11-30T12:29:00Z"/>
        <d v="2024-11-30T12:37:00Z"/>
        <d v="2024-11-30T12:38:00Z"/>
        <d v="2024-11-30T12:39:00Z"/>
        <d v="2024-11-30T12:40:00Z"/>
        <d v="2024-11-30T12:43:00Z"/>
        <d v="2024-11-30T13:08:00Z"/>
        <d v="2024-11-30T13:24:00Z"/>
        <d v="2024-11-30T23:03:00Z"/>
        <d v="2024-11-30T23:07:00Z"/>
        <d v="2024-11-30T23:09:00Z"/>
        <s v="December 1, 2024 1:47 am"/>
        <s v="December 1, 2024 12:15 pm"/>
        <s v="December 1, 2024 1:54 pm"/>
        <s v="December 2, 2024 2:29 am"/>
        <s v="December 2, 2024 7:27 am"/>
        <s v="December 2, 2024 12:02 pm"/>
        <s v="December 2, 2024 2:46 pm"/>
        <s v="December 2, 2024 2:49 pm"/>
        <s v="December 2, 2024 3:43 pm"/>
        <s v="December 3, 2024 1:01 am"/>
        <s v="December 3, 2024 1:08 pm"/>
        <s v="December 3, 2024 10:52 pm"/>
        <s v="December 3, 2024 10:56 pm"/>
        <s v="December 4, 2024 1:07 am"/>
        <s v="December 4, 2024 2:28 am"/>
        <s v="December 4, 2024 3:51 am"/>
        <s v="December 4, 2024 4:04 am"/>
        <s v="December 4, 2024 1:34 pm"/>
        <s v="December 4, 2024 1:45 pm"/>
        <s v="December 4, 2024 1:59 pm"/>
        <s v="December 4, 2024 2:05 pm"/>
        <s v="December 4, 2024 2:36 pm"/>
        <s v="December 5, 2024 12:52 am"/>
        <s v="December 5, 2024 2:12 am"/>
        <s v="December 5, 2024 6:10 am"/>
        <s v="December 5, 2024 6:20 am"/>
        <s v="December 5, 2024 6:32 am"/>
        <s v="December 5, 2024 9:54 am"/>
        <s v="December 5, 2024 10:05 am"/>
        <s v="December 5, 2024 10:06 am"/>
        <s v="December 5, 2024 1:58 pm"/>
        <s v="December 5, 2024 2:07 pm"/>
        <s v="December 5, 2024 2:28 pm"/>
        <s v="December 6, 2024 12:42 am"/>
        <s v="December 6, 2024 12:55 am"/>
        <s v="December 6, 2024 1:02 am"/>
        <s v="December 6, 2024 2:05 am"/>
        <s v="December 5, 2024 9:28 pm"/>
        <s v="December 6, 2024 8:36 am"/>
        <s v="December 6, 2024 11:43 am"/>
        <s v="December 6, 2024 2:37 pm"/>
        <s v="December 6, 2024 8:51 pm"/>
        <s v="December 6, 2024 8:59 pm"/>
        <s v="December 7, 2024 1:03 pm"/>
        <s v="December 7, 2024 1:05 pm"/>
        <s v="December 7, 2024 10:45 pm"/>
        <s v="December 7, 2024 11:26 pm"/>
        <s v="December 7, 2024 11:35 pm"/>
        <s v="December 8, 2024 12:23 am"/>
        <s v="December 8, 2024 2:03 am"/>
        <s v="December 8, 2024 2:13 pm"/>
        <s v="December 9, 2024 12:26 am"/>
        <s v="December 9, 2024 4:06 am"/>
        <s v="December 9, 2024 12:26 pm"/>
        <s v="December 9, 2024 2:29 pm"/>
        <s v="December 9, 2024 2:46 pm"/>
        <s v="December 10, 2024 1:25 am"/>
        <s v="December 10, 2024 3:05 am"/>
        <s v="December 10, 2024 4:48 am"/>
        <s v="December 10, 2024 2:46 pm"/>
        <s v="December 11, 2024 5:02 am"/>
        <s v="December 11, 2024 5:17 am"/>
        <s v="December 11, 2024 11:30 am"/>
        <s v="December 11, 2024 1:51 pm"/>
        <s v="December 11, 2024 12:12 pm"/>
        <s v="December 12, 2024 11:55 am"/>
        <s v="December 12, 2024 12:07 pm"/>
        <s v="December 12, 2024 12:21 pm"/>
        <s v="December 12, 2024 3:34 pm"/>
        <s v="December 13, 2024 12:26 am"/>
        <s v="December 13, 2024 1:23 am"/>
        <s v="December 13, 2024 1:29 am"/>
        <s v="December 13, 2024 1:46 am"/>
        <s v="December 13, 2024 1:52 am"/>
        <s v="December 13, 2024 2:00 am"/>
        <s v="December 13, 2024 1:32 am"/>
        <s v="December 13, 2024 2:18 am"/>
        <s v="December 13, 2024 2:33 pm"/>
        <s v="December 13, 2024 2:53 pm"/>
        <s v="December 13, 2024 3:42 pm"/>
        <s v="December 13, 2024 3:45 pm"/>
        <s v="December 13, 2024 11:06 pm"/>
        <s v="December 13, 2024 11:35 pm"/>
        <s v="December 13, 2024 11:39 pm"/>
        <s v="December 13, 2024 11:51 pm"/>
        <s v="December 14, 2024 1:49 am"/>
        <s v="December 14, 2024 3:28 pm"/>
        <s v="December 15, 2024 1:30 am"/>
        <s v="December 15, 2024 8:22 pm"/>
        <s v="December 15, 2024 11:36 pm"/>
        <s v="December 15, 2024 11:46 pm"/>
        <s v="December 16, 2024 5:29 am"/>
        <s v="December 16, 2024 1:46 pm"/>
        <s v="December 17, 2024 12:20 am"/>
        <s v="December 17, 2024 1:57 am"/>
        <s v="December 17, 2024 2:26 pm"/>
        <s v="December 17, 2024 3:04 pm"/>
        <s v="December 17, 2024 9:38 pm"/>
        <s v="December 18, 2024 12:17 am"/>
        <s v="December 18, 2024 4:27 am"/>
        <s v="December 18, 2024 6:24 am"/>
        <s v="December 18, 2024 2:37 pm"/>
        <s v="December 19, 2024 1:07 am"/>
        <s v="December 19, 2024 2:28 am"/>
        <s v="December 19, 2024 3:44 am"/>
        <s v="December 19, 2024 4:18 am"/>
        <s v="December 19, 2024 11:32 am"/>
        <s v="December 19, 2024 1:17 pm"/>
        <s v="December 19, 2024 1:31 pm"/>
        <s v="December 19, 2024 2:37 pm"/>
        <s v="December 19, 2024 3:21 pm"/>
        <s v="December 19, 2024 3:34 pm"/>
        <s v="December 19, 2024 4:05 pm"/>
        <s v="December 20, 2024 12:16 am"/>
        <s v="December 20, 2024 1:25 am"/>
        <s v="December 20, 2024 5:44 am"/>
        <s v="December 20, 2024 11:31 am"/>
        <s v="December 20, 2024 2:42 pm"/>
        <s v="December 20, 2024 11:20 pm"/>
        <s v="December 21, 2024 8:01 am"/>
        <s v="December 22, 2024 2:12 am"/>
        <s v="December 22, 2024 10:36 am"/>
        <s v="December 22, 2024 10:40 am"/>
        <s v="December 22, 2024 10:43 am"/>
        <s v="December 22, 2024 10:46 am"/>
        <s v="December 22, 2024 10:51 am"/>
        <s v="December 22, 2024 11:37 am"/>
        <s v="December 22, 2024 11:42 am"/>
        <s v="December 22, 2024 12:01 pm"/>
        <s v="December 22, 2024 12:08 pm"/>
        <s v="December 22, 2024 12:25 pm"/>
        <s v="December 22, 2024 12:30 pm"/>
        <s v="December 22, 2024 12:35 pm"/>
        <s v="December 22, 2024 11:46 pm"/>
        <s v="December 22, 2024 11:52 pm"/>
        <s v="December 23, 2024 12:00 am"/>
        <s v="December 23, 2024 2:39 am"/>
        <s v="December 23, 2024 3:29 am"/>
        <s v="December 23, 2024 3:35 am"/>
        <s v="December 23, 2024 3:41 am"/>
        <s v="December 23, 2024 3:46 am"/>
        <s v="December 23, 2024 3:48 am"/>
        <s v="December 23, 2024 3:53 am"/>
        <s v="December 23, 2024 3:56 am"/>
        <s v="December 23, 2024 3:59 am"/>
        <s v="December 23, 2024 7:59 am"/>
        <s v="December 23, 2024 9:27 pm"/>
        <s v="December 24, 2024 1:08 am"/>
        <s v="December 24, 2024 7:39 am"/>
        <s v="December 24, 2024 7:48 am"/>
        <s v="December 24, 2024 9:39 am"/>
        <s v="December 24, 2024 11:17 am"/>
        <s v="December 24, 2024 12:58 pm"/>
        <s v="December 24, 2024 1:10 pm"/>
        <s v="December 24, 2024 11:28 pm"/>
        <s v="December 25, 2024 12:15 am"/>
        <s v="December 25, 2024 1:13 am"/>
        <s v="December 25, 2024 2:43 am"/>
        <s v="December 25, 2024 2:44 am"/>
        <s v="December 25, 2024 2:46 am"/>
        <s v="December 25, 2024 2:47 am"/>
        <s v="December 25, 2024 8:10 am"/>
        <s v="December 25, 2024 8:12 am"/>
        <s v="December 25, 2024 8:25 am"/>
        <s v="December 25, 2024 8:26 am"/>
        <s v="December 25, 2024 8:27 am"/>
        <s v="December 25, 2024 2:59 pm"/>
        <s v="December 25, 2024 3:03 pm"/>
        <s v="December 26, 2024 12:34 am"/>
        <s v="December 26, 2024 12:36 am"/>
        <s v="December 26, 2024 12:38 am"/>
        <s v="December 26, 2024 6:46 am"/>
        <s v="December 26, 2024 7:18 am"/>
        <s v="December 26, 2024 3:24 pm"/>
        <s v="December 26, 2024 3:31 pm"/>
        <s v="December 27, 2024 12:26 am"/>
        <s v="December 27, 2024 12:27 am"/>
        <s v="December 27, 2024 12:36 am"/>
        <s v="December 27, 2024 11:55 am"/>
        <s v="December 27, 2024 1:35 pm"/>
        <s v="December 27, 2024 11:26 pm"/>
        <s v="December 27, 2024 11:38 pm"/>
        <s v="December 27, 2024 11:39 pm"/>
        <s v="December 28, 2024 1:18 am"/>
        <s v="December 28, 2024 7:59 am"/>
        <s v="December 30, 2024 6:23 am"/>
        <s v="December 30, 2024 12:14 pm"/>
        <s v="December 31, 2024 4:04 pm"/>
        <s v="December 31, 2024 4:07 pm"/>
      </sharedItems>
    </cacheField>
    <cacheField name="TANGGAL">
      <sharedItems containsDate="1" containsString="0" containsBlank="1" containsMixedTypes="1">
        <d v="2024-01-03T00:00:00Z"/>
        <d v="2024-01-08T00:00:00Z"/>
        <d v="2024-01-10T00:00:00Z"/>
        <d v="2024-01-11T00:00:00Z"/>
        <d v="2024-01-16T00:00:00Z"/>
        <d v="2024-01-15T00:00:00Z"/>
        <d v="2024-01-17T00:00:00Z"/>
        <d v="2024-01-18T00:00:00Z"/>
        <d v="2024-01-22T00:00:00Z"/>
        <d v="2024-01-23T00:00:00Z"/>
        <d v="2024-01-24T00:00:00Z"/>
        <d v="2024-01-25T00:00:00Z"/>
        <d v="2024-01-26T00:00:00Z"/>
        <d v="2024-01-29T00:00:00Z"/>
        <d v="2024-01-30T00:00:00Z"/>
        <d v="2024-01-31T00:00:00Z"/>
        <d v="2024-02-01T00:00:00Z"/>
        <d v="2024-02-03T00:00:00Z"/>
        <d v="2024-02-05T00:00:00Z"/>
        <d v="2024-02-07T00:00:00Z"/>
        <d v="2024-02-08T00:00:00Z"/>
        <d v="2024-02-12T00:00:00Z"/>
        <d v="2024-02-13T00:00:00Z"/>
        <d v="2024-02-14T00:00:00Z"/>
        <d v="2024-02-15T00:00:00Z"/>
        <d v="2024-02-17T00:00:00Z"/>
        <d v="2024-02-20T00:00:00Z"/>
        <d v="2024-02-21T00:00:00Z"/>
        <d v="2024-02-22T00:00:00Z"/>
        <d v="2024-02-24T00:00:00Z"/>
        <d v="2024-02-26T00:00:00Z"/>
        <d v="2024-02-28T00:00:00Z"/>
        <d v="2024-02-29T00:00:00Z"/>
        <d v="2024-03-01T00:00:00Z"/>
        <d v="2024-03-02T00:00:00Z"/>
        <d v="2024-03-04T00:00:00Z"/>
        <d v="2024-03-06T00:00:00Z"/>
        <d v="2024-03-07T00:00:00Z"/>
        <d v="2024-03-09T00:00:00Z"/>
        <d v="2024-03-11T00:00:00Z"/>
        <d v="2024-03-13T00:00:00Z"/>
        <d v="2024-03-14T00:00:00Z"/>
        <m/>
        <d v="2024-03-16T00:00:00Z"/>
        <d v="2024-03-18T00:00:00Z"/>
        <d v="2024-03-20T00:00:00Z"/>
        <d v="2024-03-21T00:00:00Z"/>
        <d v="2024-03-23T00:00:00Z"/>
        <d v="2024-03-27T00:00:00Z"/>
        <d v="2024-03-28T00:00:00Z"/>
        <d v="2024-01-09T00:00:00Z"/>
        <d v="2024-02-06T00:00:00Z"/>
        <d v="2024-02-16T00:00:00Z"/>
        <d v="2024-03-08T00:00:00Z"/>
        <d v="2024-01-04T00:00:00Z"/>
        <d v="2024-01-12T00:00:00Z"/>
        <d v="2024-03-26T00:00:00Z"/>
        <d v="2024-03-12T00:00:00Z"/>
        <d v="2024-03-15T00:00:00Z"/>
        <d v="2024-03-19T00:00:00Z"/>
        <d v="2024-03-22T00:00:00Z"/>
        <d v="2024-01-05T00:00:00Z"/>
        <d v="2024-01-07T00:00:00Z"/>
        <d v="2024-01-13T00:00:00Z"/>
        <d v="2024-01-14T00:00:00Z"/>
        <d v="2024-01-19T00:00:00Z"/>
        <d v="2024-01-21T00:00:00Z"/>
        <d v="2024-01-28T00:00:00Z"/>
        <d v="2024-02-02T00:00:00Z"/>
        <d v="2024-02-09T00:00:00Z"/>
        <d v="2024-02-11T00:00:00Z"/>
        <d v="2024-02-18T00:00:00Z"/>
        <d v="2024-02-19T00:00:00Z"/>
        <d v="2024-02-23T00:00:00Z"/>
        <d v="2024-02-25T00:00:00Z"/>
        <d v="2024-02-27T00:00:00Z"/>
        <d v="2024-03-03T00:00:00Z"/>
        <d v="2024-03-05T00:00:00Z"/>
        <d v="2024-03-10T00:00:00Z"/>
        <d v="2024-03-24T00:00:00Z"/>
        <d v="2024-03-25T00:00:00Z"/>
        <d v="2024-02-04T00:00:00Z"/>
        <d v="2024-01-06T00:00:00Z"/>
        <d v="2024-03-31T00:00:00Z"/>
        <d v="2024-04-02T00:00:00Z"/>
        <d v="2024-04-26T00:00:00Z"/>
        <d v="2024-04-03T00:00:00Z"/>
        <d v="2024-04-04T00:00:00Z"/>
        <d v="2024-04-05T00:00:00Z"/>
        <d v="2024-04-07T00:00:00Z"/>
        <d v="2024-04-17T00:00:00Z"/>
        <d v="2024-04-18T00:00:00Z"/>
        <d v="2024-04-19T00:00:00Z"/>
        <d v="2024-04-08T00:00:00Z"/>
        <d v="2024-04-20T00:00:00Z"/>
        <d v="2024-04-22T00:00:00Z"/>
        <d v="2024-04-23T00:00:00Z"/>
        <d v="2024-04-24T00:00:00Z"/>
        <d v="2024-04-25T00:00:00Z"/>
        <d v="2024-04-16T00:00:00Z"/>
        <d v="2024-04-27T00:00:00Z"/>
        <d v="2024-04-28T00:00:00Z"/>
        <d v="2024-04-29T00:00:00Z"/>
        <d v="2024-04-30T00:00:00Z"/>
        <d v="2024-05-01T00:00:00Z"/>
        <d v="2024-05-02T00:00:00Z"/>
        <d v="2024-05-03T00:00:00Z"/>
        <d v="2024-05-04T00:00:00Z"/>
        <d v="2024-05-05T00:00:00Z"/>
        <d v="2024-05-06T00:00:00Z"/>
        <d v="2024-05-07T00:00:00Z"/>
        <d v="2024-05-08T00:00:00Z"/>
        <d v="2024-05-09T00:00:00Z"/>
        <d v="2024-05-10T00:00:00Z"/>
        <d v="2024-05-11T00:00:00Z"/>
        <d v="2024-05-12T00:00:00Z"/>
        <d v="2024-05-13T00:00:00Z"/>
        <d v="2024-05-14T00:00:00Z"/>
        <d v="2024-05-15T00:00:00Z"/>
        <d v="2024-05-16T00:00:00Z"/>
        <d v="2024-05-17T00:00:00Z"/>
        <d v="2024-05-18T00:00:00Z"/>
        <d v="2024-05-19T00:00:00Z"/>
        <d v="2024-05-20T00:00:00Z"/>
        <d v="2024-12-05T00:00:00Z"/>
        <d v="2024-05-21T00:00:00Z"/>
        <d v="2024-05-22T00:00:00Z"/>
        <d v="2024-05-23T00:00:00Z"/>
        <d v="2024-05-24T00:00:00Z"/>
        <d v="2024-05-25T00:00:00Z"/>
        <d v="2024-05-26T00:00:00Z"/>
        <d v="2024-05-27T00:00:00Z"/>
        <d v="2024-05-28T00:00:00Z"/>
        <d v="2024-05-29T00:00:00Z"/>
        <d v="2024-05-30T00:00:00Z"/>
        <d v="2024-05-31T00:00:00Z"/>
        <d v="2024-06-01T00:00:00Z"/>
        <d v="2024-06-03T00:00:00Z"/>
        <d v="2024-06-04T00:00:00Z"/>
        <d v="2024-06-02T00:00:00Z"/>
        <d v="2024-06-05T00:00:00Z"/>
        <d v="2024-06-06T00:00:00Z"/>
        <d v="2024-06-07T00:00:00Z"/>
        <d v="2024-06-08T00:00:00Z"/>
        <d v="2024-06-09T00:00:00Z"/>
        <d v="2024-06-10T00:00:00Z"/>
        <d v="2024-06-11T00:00:00Z"/>
        <d v="2024-06-12T00:00:00Z"/>
        <d v="2024-06-13T00:00:00Z"/>
        <d v="2024-06-14T00:00:00Z"/>
        <d v="2024-06-15T00:00:00Z"/>
        <d v="2024-06-16T00:00:00Z"/>
        <d v="2024-06-18T00:00:00Z"/>
        <d v="2024-06-19T00:00:00Z"/>
        <d v="2024-06-20T00:00:00Z"/>
        <d v="2024-06-21T00:00:00Z"/>
        <d v="2024-06-27T00:00:00Z"/>
        <d v="2024-06-22T00:00:00Z"/>
        <d v="2024-06-23T00:00:00Z"/>
        <d v="2024-06-24T00:00:00Z"/>
        <d v="2024-06-25T00:00:00Z"/>
        <d v="2024-06-26T00:00:00Z"/>
        <d v="2024-06-28T00:00:00Z"/>
        <d v="2024-06-29T00:00:00Z"/>
        <d v="2024-06-30T00:00:00Z"/>
        <d v="2024-07-01T00:00:00Z"/>
        <d v="2024-07-03T00:00:00Z"/>
        <d v="2024-07-04T00:00:00Z"/>
        <d v="2024-07-05T00:00:00Z"/>
        <d v="2024-07-06T00:00:00Z"/>
        <d v="2024-07-07T00:00:00Z"/>
        <d v="2024-07-08T00:00:00Z"/>
        <d v="2024-07-09T00:00:00Z"/>
        <d v="2024-07-10T00:00:00Z"/>
        <d v="2024-07-11T00:00:00Z"/>
        <d v="2024-07-12T00:00:00Z"/>
        <d v="2024-07-13T00:00:00Z"/>
        <d v="2024-07-14T00:00:00Z"/>
        <d v="2024-07-15T00:00:00Z"/>
        <d v="2024-07-16T00:00:00Z"/>
        <d v="2024-07-17T00:00:00Z"/>
        <d v="2024-07-18T00:00:00Z"/>
        <d v="2024-07-19T00:00:00Z"/>
        <d v="2024-07-20T00:00:00Z"/>
        <d v="2024-07-21T00:00:00Z"/>
        <d v="2024-07-22T00:00:00Z"/>
        <d v="2024-07-23T00:00:00Z"/>
        <d v="2024-07-24T00:00:00Z"/>
        <d v="2024-07-25T00:00:00Z"/>
        <d v="2024-07-26T00:00:00Z"/>
        <d v="2024-07-27T00:00:00Z"/>
        <d v="2024-07-28T00:00:00Z"/>
        <d v="2024-07-29T00:00:00Z"/>
        <d v="2024-07-30T00:00:00Z"/>
        <d v="2024-07-31T00:00:00Z"/>
        <d v="2024-08-01T00:00:00Z"/>
        <d v="2024-08-03T00:00:00Z"/>
        <d v="2024-08-04T00:00:00Z"/>
        <d v="2024-08-05T00:00:00Z"/>
        <d v="2024-08-02T00:00:00Z"/>
        <d v="2024-08-06T00:00:00Z"/>
        <d v="2024-08-07T00:00:00Z"/>
        <d v="2024-08-08T00:00:00Z"/>
        <d v="2024-08-09T00:00:00Z"/>
        <d v="2024-08-10T00:00:00Z"/>
        <d v="2024-08-11T00:00:00Z"/>
        <d v="2024-08-12T00:00:00Z"/>
        <d v="2024-08-13T00:00:00Z"/>
        <d v="2024-08-14T00:00:00Z"/>
        <d v="2024-08-15T00:00:00Z"/>
        <d v="2024-08-16T00:00:00Z"/>
        <d v="2024-08-17T00:00:00Z"/>
        <d v="2024-08-18T00:00:00Z"/>
        <d v="2024-08-19T00:00:00Z"/>
        <d v="2024-08-20T00:00:00Z"/>
        <d v="2024-08-21T00:00:00Z"/>
        <d v="2024-08-22T00:00:00Z"/>
        <d v="2024-08-23T00:00:00Z"/>
        <d v="2024-08-24T00:00:00Z"/>
        <d v="2024-08-25T00:00:00Z"/>
        <d v="2024-08-26T00:00:00Z"/>
        <d v="2024-08-27T00:00:00Z"/>
        <d v="2024-08-28T00:00:00Z"/>
        <d v="2024-08-29T00:00:00Z"/>
        <d v="2024-08-30T00:00:00Z"/>
        <d v="2024-08-31T00:00:00Z"/>
        <d v="2024-09-01T00:00:00Z"/>
        <d v="2024-09-02T00:00:00Z"/>
        <d v="2024-09-03T00:00:00Z"/>
        <d v="2024-09-04T00:00:00Z"/>
        <d v="2024-09-05T00:00:00Z"/>
        <d v="2024-09-06T00:00:00Z"/>
        <d v="2024-09-07T00:00:00Z"/>
        <d v="2024-09-08T00:00:00Z"/>
        <d v="2024-09-09T00:00:00Z"/>
        <d v="2024-09-10T00:00:00Z"/>
        <d v="2024-09-11T00:00:00Z"/>
        <d v="2024-09-12T00:00:00Z"/>
        <d v="2024-09-13T00:00:00Z"/>
        <d v="2024-09-14T00:00:00Z"/>
        <d v="2024-09-15T00:00:00Z"/>
        <d v="2024-09-16T00:00:00Z"/>
        <d v="2024-09-17T00:00:00Z"/>
        <d v="2024-09-18T00:00:00Z"/>
        <d v="2024-09-19T00:00:00Z"/>
        <d v="2024-09-20T00:00:00Z"/>
        <d v="2024-09-21T00:00:00Z"/>
        <d v="2024-09-22T00:00:00Z"/>
        <d v="2024-09-23T00:00:00Z"/>
        <d v="2024-09-24T00:00:00Z"/>
        <d v="2024-09-25T00:00:00Z"/>
        <d v="2024-09-26T00:00:00Z"/>
        <d v="2024-09-27T00:00:00Z"/>
        <d v="2024-09-28T00:00:00Z"/>
        <d v="2024-09-29T00:00:00Z"/>
        <d v="2024-09-30T00:00:00Z"/>
        <d v="2024-10-01T00:00:00Z"/>
        <d v="2024-10-02T00:00:00Z"/>
        <d v="2024-10-03T00:00:00Z"/>
        <d v="2024-10-04T00:00:00Z"/>
        <d v="2024-10-05T00:00:00Z"/>
        <d v="2024-10-06T00:00:00Z"/>
        <d v="2024-10-07T00:00:00Z"/>
        <d v="2024-10-08T00:00:00Z"/>
        <d v="2024-10-09T00:00:00Z"/>
        <d v="2024-10-10T00:00:00Z"/>
        <d v="2024-10-11T00:00:00Z"/>
        <d v="2024-10-12T00:00:00Z"/>
        <d v="2024-10-13T00:00:00Z"/>
        <d v="2024-10-15T00:00:00Z"/>
        <d v="2024-10-14T00:00:00Z"/>
        <d v="2024-10-16T00:00:00Z"/>
        <d v="2024-10-17T00:00:00Z"/>
        <d v="2024-10-18T00:00:00Z"/>
        <d v="2024-10-19T00:00:00Z"/>
        <d v="2024-10-20T00:00:00Z"/>
        <d v="2024-10-21T00:00:00Z"/>
        <d v="2024-10-22T00:00:00Z"/>
        <d v="2024-10-23T00:00:00Z"/>
        <d v="2024-10-24T00:00:00Z"/>
        <n v="6693002.0"/>
        <d v="2024-10-25T00:00:00Z"/>
        <d v="2024-10-26T00:00:00Z"/>
        <d v="2024-10-27T00:00:00Z"/>
        <d v="2024-10-28T00:00:00Z"/>
        <d v="2024-10-29T00:00:00Z"/>
        <d v="2024-10-30T00:00:00Z"/>
        <d v="2024-10-31T00:00:00Z"/>
        <d v="2024-11-01T00:00:00Z"/>
        <d v="2024-11-02T00:00:00Z"/>
        <d v="2024-11-03T00:00:00Z"/>
        <d v="2024-11-04T00:00:00Z"/>
        <d v="2024-11-05T00:00:00Z"/>
        <d v="2024-11-06T00:00:00Z"/>
        <d v="2024-11-07T00:00:00Z"/>
        <d v="2024-11-08T00:00:00Z"/>
        <d v="2024-11-09T00:00:00Z"/>
        <d v="2024-11-10T00:00:00Z"/>
        <d v="2024-11-11T00:00:00Z"/>
        <d v="2024-11-12T00:00:00Z"/>
        <d v="2024-11-13T00:00:00Z"/>
        <d v="2024-11-14T00:00:00Z"/>
        <d v="2024-11-15T00:00:00Z"/>
        <d v="2024-11-16T00:00:00Z"/>
        <d v="2024-11-17T00:00:00Z"/>
        <d v="2024-11-18T00:00:00Z"/>
        <d v="2024-11-19T00:00:00Z"/>
        <d v="2024-11-20T00:00:00Z"/>
        <d v="2024-11-21T00:00:00Z"/>
        <d v="2024-11-22T00:00:00Z"/>
        <d v="2024-11-23T00:00:00Z"/>
        <d v="2024-11-24T00:00:00Z"/>
        <d v="2024-11-25T00:00:00Z"/>
        <d v="2024-11-26T00:00:00Z"/>
        <d v="2024-11-27T00:00:00Z"/>
        <d v="2024-11-28T00:00:00Z"/>
        <d v="2024-11-29T00:00:00Z"/>
        <d v="2024-11-30T00:00:00Z"/>
        <d v="2024-12-01T00:00:00Z"/>
        <d v="2024-12-02T00:00:00Z"/>
        <d v="2024-12-03T00:00:00Z"/>
        <d v="2024-12-04T00:00:00Z"/>
        <d v="2024-12-06T00:00:00Z"/>
        <d v="2024-12-07T00:00:00Z"/>
        <d v="2024-12-08T00:00:00Z"/>
        <d v="2024-12-09T00:00:00Z"/>
        <d v="2024-12-10T00:00:00Z"/>
        <d v="2024-12-11T00:00:00Z"/>
        <d v="2024-12-12T00:00:00Z"/>
        <d v="2024-12-13T00:00:00Z"/>
        <d v="2024-12-15T00:00:00Z"/>
        <d v="2024-12-14T00:00:00Z"/>
        <d v="2024-12-16T00:00:00Z"/>
        <d v="2024-12-17T00:00:00Z"/>
        <d v="2024-12-18T00:00:00Z"/>
        <d v="2024-12-19T00:00:00Z"/>
        <d v="2024-12-20T00:00:00Z"/>
        <d v="2024-12-21T00:00:00Z"/>
        <d v="2024-12-22T00:00:00Z"/>
        <d v="2024-12-23T00:00:00Z"/>
        <d v="2024-12-24T00:00:00Z"/>
        <d v="2024-12-25T00:00:00Z"/>
        <d v="2024-12-26T00:00:00Z"/>
        <d v="2024-12-27T00:00:00Z"/>
        <d v="2024-12-28T00:00:00Z"/>
        <d v="2024-12-30T00:00:00Z"/>
        <d v="2024-12-29T00:00:00Z"/>
      </sharedItems>
    </cacheField>
    <cacheField name="BULAN" numFmtId="20">
      <sharedItems>
        <s v="Januari"/>
        <s v="Februari"/>
        <s v="Maret"/>
        <s v="Desember"/>
        <s v="April"/>
        <s v="Mei"/>
        <s v="Juni"/>
        <s v="Juli"/>
        <s v="Agustus"/>
        <s v="September"/>
        <s v="Oktober"/>
        <s v="November"/>
      </sharedItems>
    </cacheField>
    <cacheField name="DURASI" numFmtId="20">
      <sharedItems containsDate="1" containsString="0" containsBlank="1">
        <d v="1899-12-30T00:54:00Z"/>
        <d v="1899-12-30T00:29:00Z"/>
        <d v="1899-12-30T01:04:00Z"/>
        <d v="1899-12-30T01:12:00Z"/>
        <d v="1899-12-30T01:09:00Z"/>
        <d v="1899-12-30T00:44:00Z"/>
        <d v="1899-12-30T00:30:00Z"/>
        <d v="1899-12-30T01:15:00Z"/>
        <d v="1899-12-30T00:33:00Z"/>
        <d v="1899-12-30T00:34:00Z"/>
        <d v="1899-12-30T00:32:00Z"/>
        <d v="1899-12-30T00:22:00Z"/>
        <d v="1899-12-30T00:28:00Z"/>
        <d v="1899-12-30T01:13:00Z"/>
        <d v="1899-12-30T00:41:00Z"/>
        <d v="1899-12-30T00:01:00Z"/>
        <d v="1899-12-30T01:07:00Z"/>
        <d v="1899-12-30T00:27:00Z"/>
        <d v="1899-12-30T00:04:00Z"/>
        <d v="1899-12-30T00:46:00Z"/>
        <d v="1899-12-30T00:49:00Z"/>
        <d v="1899-12-30T00:23:00Z"/>
        <d v="1899-12-30T01:10:00Z"/>
        <d v="1899-12-30T00:39:00Z"/>
        <d v="1899-12-30T01:05:00Z"/>
        <d v="1899-12-30T00:53:00Z"/>
        <d v="1899-12-30T01:03:00Z"/>
        <d v="1899-12-30T00:00:00Z"/>
        <d v="1899-12-30T00:43:00Z"/>
        <d v="1899-12-30T01:00:00Z"/>
        <d v="1899-12-30T00:42:00Z"/>
        <d v="1899-12-30T01:24:00Z"/>
        <d v="1899-12-30T00:35:00Z"/>
        <d v="1899-12-30T01:26:00Z"/>
        <d v="1899-12-30T00:10:00Z"/>
        <d v="1899-12-30T01:22:00Z"/>
        <d v="1899-12-30T00:36:00Z"/>
        <m/>
        <d v="1899-12-30T01:30:00Z"/>
        <d v="1899-12-30T02:01:00Z"/>
        <d v="1899-12-30T01:50:00Z"/>
        <d v="1899-12-30T01:53:00Z"/>
        <d v="1899-12-30T01:45:00Z"/>
        <d v="1899-12-30T01:35:00Z"/>
        <d v="1899-12-30T01:40:00Z"/>
        <d v="1899-12-30T00:58:00Z"/>
        <d v="1899-12-30T01:32:00Z"/>
        <d v="1899-12-30T01:08:00Z"/>
        <d v="1899-12-30T01:28:00Z"/>
        <d v="1899-12-30T01:25:00Z"/>
        <d v="1899-12-30T01:27:00Z"/>
        <d v="1899-12-30T01:29:00Z"/>
        <d v="1899-12-30T00:57:00Z"/>
        <d v="1899-12-30T01:52:00Z"/>
        <d v="1899-12-30T00:18:00Z"/>
        <d v="1899-12-30T01:33:00Z"/>
        <d v="1899-12-30T01:20:00Z"/>
        <d v="1899-12-30T01:37:00Z"/>
        <d v="1899-12-30T00:20:00Z"/>
        <d v="1899-12-30T00:38:00Z"/>
        <d v="1899-12-30T00:40:00Z"/>
        <d v="1899-12-30T00:45:00Z"/>
        <d v="1899-12-30T00:31:00Z"/>
        <d v="1899-12-30T00:37:00Z"/>
        <d v="1899-12-30T01:11:00Z"/>
        <d v="1899-12-30T01:19:00Z"/>
        <d v="1899-12-30T01:48:00Z"/>
        <d v="1899-12-30T01:18:00Z"/>
        <d v="1899-12-30T00:50:00Z"/>
        <d v="1899-12-30T00:24:00Z"/>
        <d v="1899-12-30T01:36:00Z"/>
        <d v="1899-12-30T01:23:00Z"/>
        <d v="1899-12-30T00:52:00Z"/>
        <d v="1899-12-30T01:38:00Z"/>
        <d v="1899-12-30T00:26:00Z"/>
        <d v="1899-12-30T01:16:00Z"/>
        <d v="1899-12-30T00:25:00Z"/>
        <d v="1899-12-30T01:01:00Z"/>
        <d v="1899-12-30T00:55:00Z"/>
        <d v="1899-12-30T01:14:00Z"/>
        <d v="1899-12-30T00:51:00Z"/>
        <d v="1899-12-30T00:56:00Z"/>
        <d v="1899-12-30T01:02:00Z"/>
        <d v="1899-12-30T00:48:00Z"/>
        <d v="1899-12-30T01:06:00Z"/>
        <d v="1899-12-30T00:17:00Z"/>
        <d v="1899-12-30T00:47:00Z"/>
        <d v="1899-12-30T00:16:00Z"/>
        <d v="1899-12-30T00:15:00Z"/>
        <d v="1899-12-30T00:59:00Z"/>
        <d v="1899-12-30T00:21:00Z"/>
        <d v="1899-12-30T01:17:00Z"/>
        <d v="1899-12-30T01:31:00Z"/>
        <d v="1899-12-30T01:55:00Z"/>
        <d v="1899-12-30T00:06:00Z"/>
        <d v="1899-12-30T00:19:00Z"/>
        <d v="1899-12-30T01:41:00Z"/>
        <d v="1899-12-30T02:00:00Z"/>
        <d v="1899-12-30T01:21:00Z"/>
        <d v="1899-12-30T01:58:00Z"/>
        <d v="1899-12-30T00:13:00Z"/>
        <d v="1899-12-30T01:46:00Z"/>
        <d v="1899-12-30T01:34:00Z"/>
        <d v="1899-12-30T01:47:00Z"/>
        <d v="1899-12-30T00:02:00Z"/>
        <d v="1899-12-30T01:42:00Z"/>
        <d v="1899-12-30T02:03:00Z"/>
        <d v="1899-12-30T00:12:00Z"/>
        <d v="1899-12-30T02:13:00Z"/>
        <d v="1899-12-30T01:54:00Z"/>
        <d v="1899-12-30T02:06:00Z"/>
      </sharedItems>
    </cacheField>
    <cacheField name="NAMA GURU" numFmtId="0">
      <sharedItems containsBlank="1">
        <s v="Artha-JG"/>
        <m/>
        <s v="Ayu-CKP"/>
        <s v="Azki-MDN"/>
        <s v="Bella-PWD"/>
        <s v="Dilla-MLL"/>
        <s v="Erma-BKS"/>
        <s v="Fadly-SMG"/>
        <s v="Fauzan-SL3"/>
        <s v="Ilham-Solo"/>
        <s v="Mora-MLL"/>
        <s v="Naely-BGR"/>
        <s v="Rika-KDR"/>
        <s v="Zul-Mll"/>
        <s v="Wulan-PWD"/>
        <s v="Ammar-JG"/>
        <s v="Nedha-PWD"/>
        <s v="Millati-PWD"/>
      </sharedItems>
    </cacheField>
    <cacheField name="NAMA MURID" numFmtId="0">
      <sharedItems containsBlank="1">
        <s v="Nadeen-CH"/>
        <s v="Jubilee-CH"/>
        <s v="Abi-BFL"/>
        <s v="Dwiki-RLG"/>
        <s v="Rambo-CH"/>
        <m/>
        <s v="Kayla-CA"/>
        <s v="Dinda-RLG"/>
        <s v="Khayri-CH"/>
        <s v="Tami-BFL"/>
        <s v="Denissa-RLG"/>
        <s v="Chester-PD"/>
        <s v="Dylan-CA"/>
        <s v="Fitri-CND"/>
        <s v="Grazia-IN"/>
        <s v="Irsan-CH"/>
        <s v="Mikail-CH"/>
        <s v="Qalesya-ATL"/>
        <s v="Gabriel-CH"/>
        <s v="Kirana-CH"/>
        <s v="Jourdan-CA"/>
        <s v="Dawud-RLG"/>
        <s v="Dehan-CND"/>
        <s v="Khodija-RLG"/>
        <s v="Dihyah-PWD"/>
        <s v="Liv-CH"/>
        <s v="Zahra-RLG"/>
        <s v="Cheryl-NH"/>
        <s v="Abell-NH"/>
        <s v="Hafiz-PTM"/>
      </sharedItems>
    </cacheField>
    <cacheField name="KEHADIRAN" numFmtId="0">
      <sharedItems containsBlank="1">
        <s v="HADIR"/>
        <s v="IZIN (GURU)"/>
        <s v="IZIN (MURID)"/>
        <m/>
        <s v="By VN"/>
      </sharedItems>
    </cacheField>
    <cacheField name="MATERI:" numFmtId="0">
      <sharedItems containsBlank="1">
        <s v="Pembukaan &#10;Tepuk2, menyanyi, berdoa &#10; &#10;Bacaan  &#10;Tilawaty 4 hal. 31&amp;32 &#10; &#10;Menulis 4 maqodirulloh &#10; &#10;PR &#10;Menderes tilawaty 4 hal 32 &#10; &#10;Report &#10;Alhamdulillah Nadeen bisa mengikuti pengajian dg sangat baik, bacaan juga meningkat tinggal banyakin nderes dan be"/>
        <s v="Pembukaan &#10;Ice breaking &#10; &#10;Bacaan &#10;Tilawaty 4 hal. 32-33 &#10;Alhamdulillah bacaan cukup lancar &#10; &#10;Doa2 &#10;Doa berlindung dari syirik &#10;Doa masuk pasar &#10;Doa menjenguk orang sakit &#10;Doa turun hujan &#10;Doa ada angin kencang &#10;Doa entering toilet &#10;Doa tertimpa musibah "/>
        <s v="Pembukaan &#10;Tepuk2 &#10; &#10;Bacaan tilawaty 2 hal. 17 &#10;Alhamdulillah bacaannya cukup lancar, boleh melanjutkan ke halaman 18 &#10; &#10;Doa2 &#10;Doa sebelum Dan sesudah makan &#10;Doa sebelum Dan sesudah tidur &#10;Doa masuk dan keluar kamar mandi &#10;Doa untuk kedua orang Tua &#10;Doa k"/>
        <s v="Bacaan  &#10;Surat addzariyat ayat 47-60 &#10; &#10;Murojaah doa2 harian &#10;Doa for parent &#10;Doa before eating and after eating &#10;Doa seeking knowledge 1  &amp;  2 &#10;Doa before sleeping and wake up &#10;Doa hearing thunder &#10;Doa get an accident &#10;Doa entering house and leaving hous"/>
        <s v="Pembukaan  &#10;Tepuk2 dan doa &#10; &#10;Bacaan :  &#10;Tilawaty 4 hal. 33-34 &#10;Alhamdulillah bacaan sdh bagus, tetap nderes ya Nadeen &#10; &#10;Hafalan surat pendek &#10;Al alaq &#10;Assharh &#10;Al qodr &#10;Azzalzalah &#10; &#10;Hafalan surat  Nadeen Alhamdulillah lancar sekali👏👍 &#10; &#10;PR  &#10;Menderes"/>
        <s v="Bacaan  &#10;Surat Atthur ayat 1-28 &#10; &#10;Tebak2an tajwid &#10; &#10;Makna surat al an'am ayat 131-133 &#10; &#10;PR  &#10;Banyak2 menderes bacaan dan hafalan doanya &#10; &#10;Report &#10;Alhamdulillah bacaan Abi meningkat, tajwidnya juga sdh sesuai dg kaidah baca. Untuk makna dia juga bisa m"/>
        <s v="Bacaan  &#10;Surat Al haqqoh ayat 1-19 &#10; Makna adilah hal. 68-70 &#10; &#10;Alhamdulillah Dwiki bisa mengikuti pengajian dg baik. Alhamdulillah sdh mulai pulih shg sdh bisa baca qur'an .semoga lekas sembuh dan tetap semangat ngaji💪"/>
        <s v="Bacaan  &#10;Tilawaty 4 hal. 34-35 &#10; &#10;Menulis 5 syarat kerukunan &#10; &#10;Alhamdulillah bacaan Nadeen sdh bagus, tinggal memperbaiki panjang pendeknya, Alhamdulillah jaza killahu hoiro spesial buat bu Gumilar yg selalu dampingi dan support Nadeen. Alhamdulillah jaz"/>
        <s v="Bacaan  &#10;Surat atthur ayat 29-49 &#10; &#10; &#10;Murojaah doa2 dan surat pendek: &#10; &#10;Doa for parent✅ &#10;Doa before eating and after eating✅ &#10;Doa seeking knowledge 1  &amp;  2❎ &#10;Doa before sleeping and wake up✅ &#10;Doa hearing thunder❎ &#10;Doa get an accident❎ &#10;Doa entering house"/>
        <s v="Bacaan  &#10;Surat  al haqqoh ayat 20-52 &#10; &#10;Makna  &#10;Surat al an'am ayat 130-133 &#10; &#10;Alhamdulillah Dwiki bisa mengikuti pengajian dengan baik. Alhamdulillah jaza kallohu hoiro Dwiki sdh melonggarkan waktunya. Jgn lupa banyak nderes."/>
        <s v="Bacaan  &#10;Tilawaty 4 hal 37 &#10; &#10;Menceritakan ttg nabi adam dan hawa &#10;Menceritakan 10 nama malaikat &#10; &#10;PR. &#10;Nderes tilawaty 4 hal. 37 &#10;Mempraktikkan doa2 yg sdh di hafal dlm kehidupan sehari-hari &#10;Mencatat doa minta kesehatan(saya kirim menyusul)  &#10; &#10;Report "/>
        <s v="𝘉𝘢𝘤𝘢𝘢𝘯  &#10;𝘛𝘪𝘭𝘢𝘸𝘢𝘵𝘺 4 𝘩𝘢𝘭. 37-38 &#10; &#10;𝘏𝘢𝘧𝘢𝘭𝘢𝘯 𝘴𝘶𝘳𝘢𝘵 𝘱𝘦𝘯𝘥𝘦𝘬 &#10;-𝘈𝘥𝘥𝘻𝘶𝘩𝘢 &#10;-𝘢𝘭 𝘢𝘭𝘢𝘲 &#10;-𝘢𝘭 𝘮𝘢𝘶𝘯 &#10;-𝘢𝘭 𝘲𝘶𝘳𝘢𝘪𝘴𝘺 &#10;-𝘢𝘭 𝘧𝘪𝘭𝘭 &#10;-𝘢𝘭 𝘩𝘶𝘮𝘢𝘻𝘢𝘩 &#10;-𝘢𝘭 𝘢𝘴𝘩𝘳 &#10;-𝘢𝘵𝘵𝘢𝘬𝘢𝘵𝘴𝘶𝘳 &#10;-𝘢𝘭 𝘲𝘰𝘳𝘪'�"/>
        <s v="𝘉𝘢𝘤𝘢𝘢𝘯 &#10;𝘛𝘪𝘭𝘢𝘸𝘢𝘵𝘺 4 𝘩𝘢𝘭. 26 &#10; &#10;𝘉𝘢𝘤𝘢𝘢𝘯𝘯𝘺𝘢 𝘮𝘢𝘴𝘪𝘩 𝘬𝘶𝘳𝘢𝘯𝘨  𝘵𝘦𝘭𝘪𝘵𝘪 𝘩𝘢𝘳𝘰𝘬𝘢𝘵𝘯𝘺𝘢 𝘴𝘶𝘬𝘢 𝘬𝘦𝘵𝘶𝘬𝘦𝘳 𝘩𝘢𝘳𝘰𝘬𝘢𝘵𝘯𝘺𝘢. 𝘔𝘪𝘴𝘢𝘭𝘯𝘺𝘢 𝘵𝘶𝘯 𝘥𝘪 𝘣𝘢𝘤𝘢 𝘵𝘪𝘯 &#10; &#10;𝘗𝘙  &#10;𝘯𝘥𝘦𝘳𝘦𝘴 𝘭𝘢𝘨𝘪 𝘵𝘪𝘭�"/>
        <s v="𝘉𝘢𝘤𝘢𝘢𝘯  &#10;𝘛𝘪𝘭𝘢𝘸𝘢𝘵𝘺 4 𝘩𝘢𝘭. 38-39 &#10; &#10;𝘈𝘭𝘩𝘢𝘮𝘥𝘶𝘭𝘪𝘭𝘭𝘢𝘩 𝘣𝘢𝘤𝘢𝘢𝘯 𝘕𝘢𝘥𝘦𝘦𝘯 𝘴𝘶𝘥𝘢𝘩 𝘣𝘢𝘨𝘶𝘴, 𝘵𝘦𝘳𝘮𝘢𝘴𝘶𝘬 𝘱𝘢𝘯𝘫𝘢𝘯𝘨 𝘱𝘦𝘯𝘥𝘦𝘬𝘯𝘺𝘢,𝘥𝘦𝘯𝘨𝘶𝘯𝘨𝘯𝘺𝘢 .  &#10;𝘑𝘢𝘯𝘨𝘢𝘯 𝘭𝘶𝘱𝘢 𝘵𝘦𝘵𝘢𝘱 𝘯𝘥𝘦𝘳𝘦𝘴 𝘺𝘢 �"/>
        <s v="𝘉𝘢𝘤𝘢𝘢𝘯 &#10;𝘚𝘶𝘳𝘢𝘵 𝘢𝘯𝘯𝘢𝘫𝘮 𝘢𝘺𝘢𝘵 26-32 &#10; &#10;𝘛𝘦𝘣𝘢𝘬2𝘢𝘯 𝘵𝘢𝘫𝘸𝘪𝘥 &#10; &#10;𝘔𝘶𝘳𝘰𝘫𝘢𝘢𝘩 𝘢𝘴𝘮𝘢𝘶𝘭𝘩𝘶𝘴𝘯𝘢 &#10; &#10;𝘔𝘢𝘬𝘯𝘢 𝘴𝘶𝘳𝘢𝘵 𝘢𝘭 𝘢'𝘳𝘰𝘧 𝘢𝘺𝘢𝘵 143-144 &#10; &#10; &#10;𝘗𝘙  &#10;𝘚𝘦𝘱𝘦𝘳𝘵𝘪 𝘴𝘦𝘣𝘦𝘭𝘶𝘮𝘯𝘺𝘢 𝘮𝘦𝘯𝘥𝘦𝘳𝘳𝘴 𝘣𝘢�"/>
        <s v="𝘉𝘢𝘤𝘢𝘢𝘯 &#10;𝘚𝘶𝘳𝘢𝘵 𝘈𝘭 𝘮𝘢𝘢𝘳𝘪𝘫 𝘢𝘺𝘢𝘵 1-35 &#10; &#10;𝘔𝘢𝘬𝘯𝘢 𝘴𝘶𝘳𝘢𝘵 𝘢𝘭 𝘢𝘯'𝘢𝘮 𝘢𝘺𝘢𝘵 143-144 &#10; &#10;𝘙𝘦𝘱𝘰𝘳𝘵 &#10;𝘈𝘭𝘩𝘢𝘮𝘥𝘶𝘭𝘪𝘭𝘭𝘢𝘩 𝘱𝘦𝘯𝘨𝘢𝘫𝘪𝘢𝘯 𝘣𝘦𝘳𝘫𝘢𝘭𝘢𝘯 𝘥𝘨 𝘭𝘢𝘯𝘤𝘢𝘳, 𝘉𝘢𝘤𝘢𝘢𝘯 𝘤𝘶𝘬𝘶𝘱 𝘭𝘢𝘯𝘤𝘢𝘳 𝘫𝘶�"/>
        <s v="𝘉𝘢𝘤𝘢𝘢𝘯  &#10;𝘛𝘪𝘭𝘢𝘸𝘢𝘵𝘺 4 𝘩𝘢𝘭. 9 &#10; &#10;𝘋𝘰𝘢2 &#10;-𝘋𝘰𝘢 𝘣𝘦𝘳𝘭𝘪𝘯𝘥𝘶𝘯𝘨 𝘥𝘢𝘳𝘪 𝘴𝘺𝘪𝘳𝘪𝘬 &#10;-𝘋𝘰𝘢 𝘮𝘢𝘴𝘶𝘬 𝘱𝘢𝘴𝘢𝘳 &#10;-𝘋𝘰𝘢 𝘮𝘦𝘯𝘥𝘦𝘯𝘨𝘢𝘳 𝘱𝘦𝘵𝘪𝘳 &#10;-𝘋𝘰𝘢 𝘮𝘦𝘯𝘫𝘦𝘯𝘨𝘶𝘬 𝘰𝘳𝘢𝘯𝘨 𝘴𝘢𝘬𝘪𝘵 &#10;-𝘋𝘰𝘢 𝘯𝘢𝘪𝘬 𝘬𝘦𝘯𝘥𝘢"/>
        <s v="𝘉𝘢𝘤𝘢𝘢𝘯 &#10;𝘈𝘯𝘯𝘢𝘫𝘮 𝘢𝘺𝘢𝘵 33-62 &#10; &#10;𝘈𝘣𝘪 𝘱𝘳𝘢𝘤𝘵𝘪𝘤𝘦 𝘰𝘱𝘦𝘯𝘪𝘯𝘨 𝘯𝘨𝘢𝘫𝘪 &#10; &#10;𝘉𝘦𝘭𝘢𝘫𝘢𝘳 𝘥𝘰𝘢 𝘴𝘶𝘫𝘶𝘥 𝘘𝘶𝘳'𝘢𝘯 &#10; &#10;𝘉𝘦𝘭𝘢𝘫𝘢𝘳 𝘵𝘢𝘫𝘸𝘪𝘥  𝘪𝘥𝘻𝘩𝘢𝘳 𝘸𝘢𝘫𝘪𝘣 &#10; &#10;𝘔𝘢𝘬𝘯𝘢 𝘴𝘶𝘳𝘢𝘵 𝘢𝘭 𝘢𝘯'𝘢𝘮 𝘢𝘺𝘢𝘵 137 &amp; 1"/>
        <s v="𝘉𝘢𝘤𝘢𝘢𝘯 &#10;𝘛𝘪𝘭𝘢𝘸𝘢𝘵𝘺 4 𝘩𝘢𝘭. 39-40 &#10;𝘈𝘭𝘩𝘢𝘮𝘥𝘶𝘭𝘪𝘭𝘭𝘢𝘩 𝘮𝘦𝘴𝘬𝘪𝘱𝘶𝘯 𝘢𝘥𝘢 𝘴𝘦𝘥𝘪𝘬𝘪𝘵 𝘨𝘢𝘯𝘨𝘨𝘶𝘢𝘯 𝘴𝘪𝘯𝘺𝘢𝘭, 𝘱𝘦𝘯𝘨𝘢𝘫𝘪𝘢𝘯 𝘣𝘪𝘴𝘢 𝘵𝘦𝘵𝘢𝘱 𝘣𝘦𝘳𝘫𝘢𝘭𝘢𝘯 𝘭𝘢𝘯𝘤𝘢𝘳. 𝘕𝘢𝘥𝘦𝘦𝘯𝘯𝘺𝘢 𝘫𝘶𝘨𝘢 𝘴𝘦𝘭𝘢𝘭𝘶"/>
        <s v="𝘉𝘢𝘤𝘢𝘢𝘯 &#10;𝘛𝘪𝘭𝘢𝘸𝘢𝘵𝘺 2 𝘩𝘢𝘭. 27 &amp; 29 &#10; &#10;𝘋𝘰𝘢 𝘪'𝘵𝘪𝘥𝘢𝘭 𝘥𝘢𝘯 𝘥𝘰𝘢 𝘮𝘦𝘯𝘥𝘦𝘯𝘨𝘢𝘳 𝘱𝘦𝘵𝘪𝘳 &#10; &#10;𝘈𝘭𝘩𝘢𝘮𝘥𝘶𝘭𝘪𝘭𝘭𝘢𝘩 𝘑𝘶𝘣𝘪𝘭𝘦𝘦 𝘣𝘪𝘴𝘢 𝘮𝘦𝘯𝘨𝘪𝘬𝘶𝘵𝘪 𝘱𝘦𝘯𝘨𝘢𝘫𝘪𝘢𝘯 𝘥𝘦𝘯𝘨𝘢𝘯 𝘣𝘢𝘪𝘬. 𝘜𝘯𝘵𝘶𝘬 𝘣𝘢𝘤𝘢𝘢𝘯"/>
        <s v="𝘉𝘢𝘤𝘢𝘢𝘯 &#10;𝘛𝘪𝘭𝘢𝘸𝘢𝘵𝘺 4 𝘩𝘢𝘭. 40 &#10;𝘈𝘭𝘩𝘢𝘮𝘥𝘶𝘭𝘪𝘭𝘭𝘢𝘩  𝘣𝘰𝘭𝘦𝘩 𝘭𝘢𝘯𝘫𝘶𝘵 𝘬𝘦 𝘩𝘢𝘭𝘢𝘮𝘢𝘯 41 &#10; &#10;𝘔𝘦𝘯𝘨𝘦𝘯𝘢𝘭 𝘬𝘢𝘯 𝘥𝘰𝘢 𝘮𝘪𝘯𝘵𝘢 𝘬𝘦𝘴𝘦𝘩𝘢𝘵𝘢𝘯 &#10; &#10;𝘗𝘙 &#10;𝘔𝘦𝘯𝘥𝘦𝘳𝘦𝘴 𝘵𝘪𝘭𝘢𝘸𝘢𝘵𝘺 4 𝘩𝘢𝘭. 41 &#10;&amp; 𝘮𝘦𝘯𝘤𝘢𝘵"/>
        <s v="𝘉𝘢𝘤𝘢𝘢𝘯 &#10;𝘛𝘪𝘭𝘢𝘸𝘢𝘵𝘺 4 𝘩𝘢𝘭. 41 &#10; &#10;𝘔𝘶𝘳𝘰𝘫𝘢𝘢𝘩 𝘋𝘰𝘢2 𝘩𝘢𝘳𝘪𝘢𝘯 &#10; &#10;𝘗𝘙 &#10;𝘮𝘦𝘯𝘶𝘭𝘪𝘴 𝘵𝘪𝘭𝘢𝘸𝘢𝘵𝘺 3 𝘩𝘢𝘭. 15 &#10;𝘔𝘦𝘯𝘥𝘦𝘳𝘦𝘴 𝘵𝘪𝘭𝘢𝘸𝘢𝘵𝘺 4 𝘩𝘢𝘭. 41 &#10; &#10;𝘙𝘦𝘱𝘰𝘳𝘵 &#10;𝘜𝘯𝘵𝘶𝘬 𝘣𝘢𝘤𝘢𝘢𝘯 𝘴𝘥𝘩 𝘤𝘶𝘬𝘶𝘱 𝘭𝘢𝘯𝘤�"/>
        <s v="𝘉𝘢𝘤𝘢𝘢𝘯 &#10;𝘛𝘪𝘭𝘢𝘸𝘢𝘵𝘺 4 𝘩𝘢𝘭 41&amp;42 &#10; &#10;𝘋𝘰𝘢 𝘮𝘰𝘩𝘰𝘯 𝘬𝘦𝘴𝘦𝘩𝘢𝘵𝘢𝘯 &#10;𝘋𝘰𝘢 𝘳𝘢𝘫𝘢 𝘪𝘴𝘵𝘪𝘨𝘩𝘧𝘢𝘳 &#10;𝘋𝘰𝘢 𝘮𝘢𝘴𝘶𝘬 𝘥𝘢𝘯 𝘬𝘦𝘭𝘶𝘢𝘳 𝘮𝘢𝘴𝘫𝘪𝘥 &#10;𝘋𝘰𝘢 𝘧𝘰𝘳 𝘱𝘢𝘳𝘦𝘯𝘵  &#10;𝘋𝘰𝘢 𝘬𝘦𝘵𝘦𝘵𝘢𝘱𝘢𝘯 𝘪𝘮𝘢𝘯 &#10;𝘋𝘰𝘢 𝘱𝘢𝘨𝘪"/>
        <s v="𝘉𝘢𝘤𝘢𝘢𝘯 &#10;𝘚𝘶𝘳𝘢𝘵 𝘢𝘭 𝘲𝘰𝘮𝘢𝘳 𝘢𝘺𝘢𝘵 16-40 &#10; &#10;𝘛𝘦𝘣𝘢𝘬2𝘢𝘯 𝘵𝘢𝘫𝘸𝘪𝘥 (𝘮𝘢𝘥 𝘵𝘩𝘰𝘣𝘪'𝘪, 𝘪𝘬𝘩𝘧𝘢, 𝘪𝘥𝘻𝘩𝘢𝘳, 𝘪𝘥𝘨𝘩𝘰𝘮, 𝘲𝘰𝘭𝘲𝘰𝘭𝘢𝘩 𝘣𝘦𝘴𝘦𝘳𝘵𝘢 𝘩𝘶𝘳𝘶𝘧 𝘩𝘶𝘳𝘶𝘧𝘯𝘺𝘢)  &#10; &#10;𝘋𝘰𝘢2  &#10;𝘋𝘰𝘢 𝘴𝘶𝘫𝘶𝘥 𝘲𝘶𝘳'𝘢𝘯"/>
        <s v="𝘉𝘢𝘤𝘢𝘢𝘯  &#10;𝘛𝘪𝘭𝘢𝘸𝘢𝘵𝘺 4 𝘩𝘢𝘭. 42 &#10; &#10;𝘋𝘰𝘢 𝘭𝘢𝘪𝘭𝘢𝘵𝘶𝘭 𝘲𝘰𝘥𝘢𝘳 &#10;𝘋𝘰𝘢 𝘳𝘢𝘫𝘢 𝘪𝘴𝘵𝘪𝘨𝘩𝘧𝘢𝘳 &#10;𝘋𝘰𝘢 𝘮𝘰𝘩𝘰𝘯 𝘬𝘦𝘴𝘦𝘩𝘢𝘵𝘢𝘯 &#10; &#10; &#10;𝘗𝘙  &#10;𝘔𝘦𝘯𝘥𝘦𝘳𝘦𝘴 𝘵𝘪𝘭𝘢𝘸𝘢𝘵𝘺 4 𝘩𝘢𝘭 43 &#10; &#10;𝘙𝘦𝘱𝘰𝘳𝘵 &#10;𝘈𝘭𝘩𝘢𝘮𝘥𝘶𝘭𝘪𝘭𝘭�"/>
        <s v="𝘔𝘢𝘪𝘯2 𝘵𝘦𝘱𝘶𝘬2 𝘮𝘦𝘯𝘺𝘢𝘯𝘺𝘪 &#10;𝘉𝘢𝘤𝘢𝘢𝘯  &#10;𝘛𝘪𝘭𝘢𝘸𝘢𝘵𝘺 2 𝘩𝘢𝘭. 29 &#10; &#10;𝘔𝘶𝘳𝘰𝘫𝘢𝘢𝘩 𝘥𝘰𝘢 𝘪'𝘵𝘪𝘥𝘢𝘭 &#10; &#10;𝘗𝘙  &#10;𝘔𝘦𝘯𝘥𝘦𝘳𝘦𝘴 𝘵𝘪𝘭𝘢𝘸𝘢𝘵𝘺 2 𝘩𝘴𝘭. 30 &#10;𝘔𝘦𝘯𝘨𝘩𝘢𝘧𝘢𝘭 𝘣𝘢𝘤𝘢𝘢𝘯 𝘪'𝘵𝘪𝘥𝘢𝘭 &#10; &#10;𝘙𝘦𝘱𝘰𝘳𝘵 &#10;𝘈𝘭𝘩𝘢"/>
        <s v="𝘉𝘢𝘤𝘢𝘢𝘯 &#10;𝘚𝘶𝘳𝘢𝘵 &#10; &#10;𝘔𝘢𝘬𝘯𝘢 &#10;𝘚𝘶𝘳𝘢𝘵 𝘢𝘭 𝘢𝘯'𝘢𝘮 𝘢𝘺𝘢𝘵 134-137 &#10; &#10;𝘙𝘦𝘱𝘰𝘳𝘵 &#10;𝘈𝘭𝘩𝘢𝘮𝘥𝘶𝘭𝘪𝘭𝘭𝘢𝘩 𝘱𝘦𝘯𝘨𝘢𝘫𝘪𝘢𝘯 𝘩𝘢𝘳𝘪 𝘪𝘯𝘪 𝘣𝘦𝘳𝘫𝘢𝘭𝘢𝘯 𝘥𝘨 𝘭𝘢𝘯𝘤𝘢𝘳 𝘵𝘢𝘱𝘪 𝘢𝘮𝘢𝘭 𝘴𝘩𝘰𝘭𝘪𝘩 𝘯𝘨𝘢𝘫𝘪𝘯𝘺𝘢 𝘥𝘪 𝘵𝘪�"/>
        <s v="Bacaan &#10;Tilawaty 4 hal 43&amp;44 &#10; &#10;PR &#10;Menderes tilawaty 4 hal 44 &#10;Menghafal doa lailatul qodar dan doa mohon kesehatan &#10; &#10;Report  &#10;Alhamdulillah  tilawaty 4 sdh di halaman terakhir. Insyaallah kalo besok lancar bisa lanjut ke tilawaty 5.Horray👏👏👏 tetap s"/>
        <s v="Bacaan  &#10;Tilawaty 5 hal. 1 &amp; 2 &#10; &#10;Mengenalkan tajwid idghom bigunnah &#10; &#10;Hafalan surat pendek surat Al balad &#10; &#10;PR &#10;Nderes tilawaty 5 hal. 2 &#10;Menghafal doa lailatul qodar &#10;Menghafal doa mohon kesehatan &#10; &#10;Report &#10;Mohon maaf ada gangguan sinyal jadi suarany"/>
        <s v="Bacaan surat Al qomar  ayat 41-55 &#10; &#10;Murojaah doa2 yg belum hapal &#10; &#10;Makna surat Al an 'am ayat 142,147,148,149 &#10; &#10;Report &#10;Alhamdulillah Abi bisa mengikuti pengajian dg baik. Semoga Alloh paring manfaat dan barokah aamiiin aamiiin🤲"/>
        <s v="Bacaan &#10;Tilawaty 2 hal. 30 &#10; &#10;Murojaah Surat2 pendek &#10;Al fatihah &#10;Annas &#10;al falaq &#10;al iklash &#10; &#10;PR   &#10;menderes tilawaty 2 hal. 31 &#10; &#10;Report  &#10;Alhamdulillah jubilee bisa mengikuti pengajian dg baik. Boleh melanjutkan ke hal 31.Tetap semangat ngaji ya jubil"/>
        <s v="Bacaan  &#10; surat Arrohman ayat 1-25 &#10; &#10;Tebak2 an tajwid dg menyebutkan huruf2nya &#10; &#10;Makna surat Albaqoroh ayat 1-10 &#10; &#10;Report &#10;Alhamdulillah Abi bisa mengikuti pengajian dg sangat baik. Semoga Alloh paring manfaat dan barokah aamiiin🤲 sampe ketemu lagi mi"/>
        <s v="Bacaan  &#10;Tilawaty 5 hal. 4 &amp; 5 &#10; &#10;Doa mohon kesehatan &#10;Doa lailatul qodar &#10;Doa raja istighfar &#10; &#10;PR  &#10;Menderes tilawaty 5 hal. 5 &#10; &#10;Report &#10;Untuk bacaan halaman 4 cukup lancar, untuk yg halaman 5,karna bacaannya cukup panjang ,banyak madthobi'i juga ikhfa"/>
        <s v="Bacaan  &#10;Surat Nuh ayat 11-29 &#10; &#10;Murojaah doa2 &#10; &#10;Doa for parent✅ &#10;Doa minum susu(belum hafal)  &#10;Doa kenaikan dunia dan akhirat ✅ &#10;Doa before eating and after eating✅ &#10;Doa seeking knowledge 1  &amp;  2 ✅ &#10;Doa before sleeping and wake up✅ &#10;Doa hearing thunder("/>
        <s v="Bacaan  &#10;Surat Arrahman ayat 26-45 &#10; &#10;Murojaah doa2: &#10;𝘋𝘰𝘢 𝘴𝘶𝘫𝘶𝘥 𝘲𝘶𝘳'𝘢𝘯 &#10;𝘈𝘴𝘮𝘢𝘶𝘭𝘩𝘶𝘴𝘯𝘢 1-99 &#10;𝘋𝘰𝘢 𝘬𝘦𝘵𝘦𝘵𝘢𝘱𝘢𝘯 𝘪𝘮𝘢𝘯 &#10;𝘋𝘰𝘢 𝘬𝘦𝘴𝘢𝘣𝘢𝘳𝘢𝘯 &#10;𝘋𝘰𝘢 𝘮𝘪𝘯𝘵𝘢 𝘪𝘭𝘩𝘢𝘮 𝘺𝘨 𝘣𝘦𝘯𝘢𝘳 &#10;𝘋𝘰𝘢 𝘱𝘢𝘬𝘦 𝘣𝘢𝘫𝘶 &#10;𝘋𝘰𝘢"/>
        <s v="Bacaan  &#10;Surat jin ayat 1-19 &#10; &#10;Makna surat al an 'am ayat 139-142 &#10; &#10;Report &#10;Alhamdulillah bacaan bagus, banyakin nderes ya @dwiki.untuk makna Alhamdulillah juga dia bisa mengikuti dg baik. Semoga Alloh paring manfaat dan barokah aamiiin🤲"/>
        <s v="Bacaan &#10;Surat Jin ayat 21-28 &amp; surat al muzzammil  ayat 1-19 &#10; &#10;Tebak2 an tajwid beserta huruf hurufnya &#10; &#10;Makna surat al an'am  145 &#10; &#10;Report &#10;Untuk bacaan, alhamdulillah Dwiki sudah bagus tp dengungnya kurang tampak,terlihat ketika ada bacaan ikhfa' hak"/>
        <s v="Bacaan &#10;Surat arrohman 46-78 &#10; &#10;Tebak2an tajwid dan huruf-hurufnya(gunnah musaddah, idghom bigunnah dan bilagunnah, idzhar halqi dan safawi, madthobi'i, qolqolah, iqlab, ikhfa'haqiqidan safawi)  &#10; &#10;Makna surat Al-Baqarah ayat 14,15,16 &#10; &#10;Report &#10;Alhamduli"/>
        <s v="Bacaan &#10;Tilawaty 5 hal. 7 &#10; &#10;Doa lailatul qodar &#10;Doa mohon kesehatan &#10; &#10;Report &#10;Alhamdulillah 2 doa di atas sdh hafal. Insyaallah nanti di tambahin lagi hafalan doanya. Untuk bacaan, tadi masih agak terbata -bata tapi gpp. Dengan rajin menderes insyaallah"/>
        <s v="Izin, masih capek baru pulang dari California"/>
        <s v="Izin, masih tidur. Minta cancel ngajinya"/>
        <s v="Izin, masihbcapek habis pulang dari California"/>
        <s v="Bacaan &#10;Tilawaty 5 hal. 7 &amp; 8 &#10; &#10;Belajar tajweed gunnah musaddah &#10; &#10;PR &#10;Menderes Tilawaty 5 hal. 8 &#10; &#10;Report &#10;Alhamdulillah Nadeen bisa mengikuti pengajian dg baik. Semoga Alloh paring manfaat dan barokah aamiiin🤲"/>
        <s v="Bacaan  &#10;Surat Al muzammil ayat 20 &amp; al muddatsir ayat 1-17 &#10; &#10;Murojaah doa2 sehari hari &#10;Alhamdulillah hafalan Dwiki bertambah yaitu doa memakai pakaian &#10; &#10;Makna surat Al an'am ayat 146-147 &#10;Alhamdulillah tdk ada kendala &#10; &#10;Report &#10;alhamdulillah pengajia"/>
        <s v="Bacaan &#10;Surat al muddatsir ayat 18-47 &#10; &#10;Makna surat al an'am ayat 148-149 &#10; &#10;Report &#10;Alhamdulillah Dwiki bisa mengikuti pengajian dg sangat baik. Meskipun belum pulang tapi dia melonggarkan waktunya untuk bisa tetap ngaji. Good job Dwiki👍semoga Alloh pa"/>
        <s v="Bacaan  &#10;Surat alwaqi'ah ayat 1-38 &#10; &#10;Murojaah doa2: &#10;𝘋𝘰𝘢 𝘴𝘶𝘫𝘶𝘥 𝘲𝘶𝘳'𝘢𝘯 &#10;𝘈𝘴𝘮𝘢𝘶𝘭𝘩𝘶𝘴𝘯𝘢 1-99 &#10;𝘋𝘰𝘢 𝘬𝘦𝘵𝘦𝘵𝘢𝘱𝘢𝘯 𝘪𝘮𝘢𝘯 &#10;𝘋𝘰𝘢 𝘬𝘦𝘴𝘢𝘣𝘢𝘳𝘢𝘯 &#10;𝘋𝘰𝘢 𝘮𝘪𝘯𝘵𝘢 𝘪𝘭𝘩𝘢𝘮 𝘺𝘨 𝘣𝘦𝘯𝘢𝘳 &#10;𝘋𝘰𝘢 𝘱𝘢𝘬𝘦 𝘣𝘢𝘫𝘶 &#10;𝘋𝘰𝘢"/>
        <s v="Bacaan  &#10;Surat Al mudatsir ayat 48-56 &amp; surat al qiyamah 1-19 &#10; &#10;Tebak2an tajwid  &#10;Makna surat al an'am ayat 150-151  &#10; &#10;Report &#10;Alhamdulillah Dwiki bisa mengikuti pengajian dg sangat 👍"/>
        <s v="Bacaan &#10;Tilawaty 5 hal. 12 &#10; &#10;Doa mohon kesehatan✅ &#10;Doa lailatulqodar✅ &#10;Doa menjenguk orang sakit✅ &#10;Asmaul husna 1-48❎ &#10; &#10;Learn about tajweed mad thobi'i &#10;Karna Nadeen sudah mau  Alqur'an jadi sedikit demi sedikit akan kami kenalkan dg tajweed beserta hur"/>
        <s v="Bacaan &#10; tilawaty 2 hal. 38 &#10; &#10;Menghafal bersama surat Al lahab ayat 1 &amp; 2 &#10; &#10;PR  &#10;Menderes tilawaty 2 hal 39 &#10; &#10;Report  &#10;Alhamdulillah jubilee bisa mengikuti pengajian dg sangat baik, bacaannya juga lancar. Boleh lanjut ke halaman berikutnya. Mohon maaf "/>
        <s v="Bacaan: &#10;Tilawaty 2 hal 38 &#10; &#10;Doa2 &#10;Doa before and after eating &#10;Doa before sleeping and wake up &#10;Doa entering and leaving house &#10;Doa entering and leaving toilet &#10;Doa entering and leaving masjid &#10;Doa hearing thunder &#10;Doa drinking milk &#10;Doa minta ilham yg "/>
        <s v="Bacaan  &#10;Tilawaty 5 hal 12 &amp; 13 &#10;Doa2 &#10;Asmaulhusna 1-40 (sdh hafal 1-37)  &#10;Doa raja istighfar &#10;Doa masuk pasar &#10;Doa lailatulqodar &#10;Doa naik kendaraan &#10;Doa menjenguk orang sakit &#10;Doa mohon kesehatan &#10; &#10;PR  &#10;Menderes tilawaty 5 hal 13 &#10;Menyalin tajwid mad t"/>
        <s v="Bacaan  &#10;Tilawaty 5 hal. 14&amp;15 &#10; &#10;Membahas ttg kemandirian pribadi dan kemandirian dlm keluarga &#10; &#10;PR  &#10;Menderes tilawaty 5 hal 16 &#10;Menderes doa berlindung dari amal jelek &#10; &#10;Report  &#10;Alhamdulillah Nadeen sdh copy doa berlindung dari amal jelek dan tajwid"/>
        <s v="Bacaan surat al insan ayat 20-40 &#10; &#10;Makna Al an'am ayat 152 &#10; &#10;PR  &#10;Nge print doa2 , file sdh di kirim ke nomer Dwiki &#10; &#10; &#10;Report &#10;Alhamdulillah pengajian hari ini bisa berjalan dg baik tanpa kendala. Semoga Alloh paring manfaat dan barokah aamiiin🤲 🙏"/>
        <s v="Bacaan &#10;Surat Al waqi'ah ayat 75-96 &#10; &#10;Murojaah doa2 &#10; &#10;𝘋𝘰𝘢 𝘴𝘶𝘫𝘶𝘥 𝘲𝘶𝘳'𝘢𝘯 &#10;𝘈𝘴𝘮𝘢𝘶𝘭𝘩𝘶𝘴𝘯𝘢 1-99 &#10;𝘋𝘰𝘢 𝘬𝘦𝘵𝘦𝘵𝘢𝘱𝘢𝘯 𝘪𝘮𝘢𝘯 &#10;𝘋𝘰𝘢 𝘬𝘦𝘴𝘢𝘣𝘢𝘳𝘢𝘯 &#10;𝘋𝘰𝘢 𝘮𝘪𝘯𝘵𝘢 𝘪𝘭𝘩𝘢𝘮 𝘺𝘨 𝘣𝘦𝘯𝘢𝘳 &#10;𝘋𝘰𝘢 𝘱𝘢𝘬𝘦 𝘣𝘢𝘫𝘶 &#10;𝘋𝘰"/>
        <s v="Bacaan &#10;Surat al insan 1-21 &#10;*Alhamdulillah bacaan sudah lancar tapi kalo pas bacaan dengung, dengungnya kadang kurang tampak &#10; &#10;Murojaah doa2 &#10;Doa hearing thunder &#10;Doa after dressing &#10;Doa entering house &#10;Doa entering and leaving masjid &#10;Doa seeing anothe"/>
        <s v="Bacaan &#10;Surat al insan ayat 23-31 &amp; surat Al mursalat ayat 1-19 &#10; &#10;Tebak2an tajwid &#10; &#10;Makna surat al an'am ayat 155-157 &#10; &#10;Report &#10;Alhamdulillah  Dwiki bisa mengikuti pengajian dg baik, tidak ada kendala. Tetap semangat ngaji dan jangan lupa PR kemaren di"/>
        <s v="Bacaan &#10;Tilawaty 2 hal. 40. &#10;Panjang pendeknya masih ada yang kurang, amal sholih di deres lagi ya😊 &#10; &#10;Asmaulhusna 1-40 &#10; &#10;Learn about 3 succes generus &#10;1.knowledgeable &#10;2.good attitude &#10;3.independent &#10; &#10;Tadi pas di jelasin jubilee kurang memperhatikan, "/>
        <s v="Bacaan &#10;Surat Al hadid ayat 1-10 &#10;*Bacaan sudah lancar but He need to improve in manage his breath when reciting qur'an  &#10; &#10;Tebak2 an tajwid  &#10;He do good in guess the tajweed and it's letter.  &#10; &#10;Makna surat al an'am  ayat 155-158 &#10;Alhamdulillah tidak ada"/>
        <s v="Bacaan  &#10;Tilawaty 5 hal. 17 &amp; 18 &#10;*Alhamdulillah hari ini Nadeen bisa baca 2 halaman next ngaji  halaman 18 &#10; &#10;-Doa berlindung dari amal jelek  &#10;*Nadeen sudah hafal yg versi 1 Good job girl😍👍🤩 tinggal ngafalin yg versi 2 &#10;-Asmaulhusna 1-40(nadeen sdh h"/>
        <s v="Bacaan  &#10;surat Al hadid ayat 11-19 &#10; &#10;*Bacaan  masih kurang di panjang pendek, kalo untung yg dengungnya sudah bagus &#10; &#10;Murojaah doa2 &#10; &#10;𝘋𝘰𝘢 𝘴𝘶𝘫𝘶𝘥 𝘲𝘶𝘳'𝘢𝘯 &#10;𝘈𝘴𝘮𝘢𝘶𝘭𝘩𝘶𝘴𝘯𝘢 1-99 &#10;𝘋𝘰𝘢 𝘬𝘦𝘵𝘦𝘵𝘢𝘱𝘢𝘯 𝘪𝘮𝘢𝘯 &#10;𝘋𝘰𝘢 𝘬𝘦𝘴𝘢𝘣𝘢𝘳�"/>
        <s v="Belum sempat ngaji baru mau mulai tiba2 putus. Mungkin baru ada gangguan sinyal. Sudah di coba telpon ulang tapi nggak nyambung. Kalau begitu amal sholih Nadeen nderes tilawaty nya sama di tambah menghafal doa berlindung dari amal jelek version 2 ya Nadee"/>
        <s v="Bacaan &#10;Surat Al hadid ayat 20-25 &#10; &#10;Tebak 2 an tajwid &#10; &#10;Makna surat al baqoroh ayat 26-29 &amp; 31 &#10; &#10;Report &#10;Alhamdulillah pengajian berjalan dg baik, untuk bacaan cukup bagus, hanya kurang nderes seperti nya, untuk tajwid hari ini tambah ro' tafkhim dan r"/>
        <s v="Hasil Pre test &#10; &#10;Bacaan &#10;Rambo sudah Alqur'an &#10; &#10;Doa sehari - hari &amp; surat pendek: &#10; &#10;Doa for parent✅ &#10;Doa before eating and after eating✅ &#10;Doa seeking knowledge 1  &amp;  2❎ &#10;Doa before sleeping and wake up✅ &#10;Doa hearing thunder❎ &#10;Doa get an accident❎ &#10;Doa "/>
        <s v="Bacaan Tilawaty 2 hal. 37,38,39,40,41 &#10; &#10;*Bacaan sudah lumayan cukup bagus. Boleh lanjut ke halaman berikutnya &#10; &#10;Asmaulhusna 1-45 &#10; &#10;*masih agak terbata bata &#10; &#10;Mengenalkan doa ketika tertimpa musibah &#10; &#10;PR &#10;Menderes Tilawaty 2 hal 42 &#10;Melancarkan asmaul"/>
        <s v="Nadeen ijin ngajinya selama bulan puasa, karena bertepatan dg waktu gurunya shalat tarawih"/>
        <s v="Gurunya lupa  nerobosin .ingat sdh lewat jam dan ketika chat mamanya, gk langsung di bales karena mamanya lupa kalau hari ini ngaji. Sibuk persiapan puasa"/>
        <s v="Bacaan  &#10;Surat Al hadid ayat 26-27 &#10; &#10;Makna surat Al Baqarah ayat 32-35 &#10; &#10;Report &#10;Alhamdulillah Abi bisa mengikuti pengajian dg baik,  meskipun puasa tetap nemen2i ngaji. Good job Abi👍semoga Alloh paring sukses 5 ibadah di bulan ramadhannya"/>
        <s v="1. Membaca surat Al- Mulk ayat 4-6 dan tilawati 3 hal 1 &#10;2. Membaca dan hafalan surat Al-Fatihah, an- nass, al-falaq, Al-Ikhlas, Al-lahab &#10;3. Belajar tajwid mathobii &#10;4. Membaca Asmaul Husna 1-25 &#10; &#10;PR  &#10;1. Menderes Tilawati 3 hal 1 di semak orang tua &#10;2."/>
        <s v="Bacaan  &#10;Surat Alhadid ayat 28-29 &#10; &#10;Makna surat Al Baqarah ayat 36-39 &#10; &#10;Report &#10;Alhamdulillah Abi bisa mengikuti pengajian dg baik. Semoga Alloh paring manfaat dan barokah. Aamiiin aamiiin aamiiin 🤲🙏"/>
        <m/>
        <s v="Bacaan &#10;Tilawaty 2 page 42&amp;43 &#10; &#10;Tepuk 5 bab &#10;Tepuk 4 tali keimanan &#10; &#10;Doa  hearing  thunder ⚡ &#10;Doa get an accident (she follows after me)  &#10; &#10;Home work &#10;Menderes tilawaty 2 page 44 &#10;Menderes and memorize doa get an accident  &#10; &#10;Report &#10;Alhamdulillah Jubi"/>
        <s v="Bacaan &#10;Tilawaty 2 hal. 44 &#10; &#10;Tepuk 5 bab &#10;Tepuk 4 tali keimanan &#10; &#10;Doa seeking knowledge 1 &#10;Doa minta kemudahan &#10;Doa get an accident &#10;Doa hearing thunder &#10;Doa rukuk &#10;Doa i'tidal  &#10;Asmaulhusna 1-40 &#10;Murojaah surat Al lahab  &#10; &#10;PR  &#10;Menderes tilawaty 3 hal"/>
        <s v="Bacaan &#10; surat al mujadalah ayat 1-3 &#10; &#10;Makna surat al baqoroh ayat 40-41 &#10; &#10;Report &#10;Alhamdulillah Abi bisa mengikuti pengajian dg baik , amal sholih banyak nderes supaya bacaannya semakin tambah Lancar. Semoga Alloh paring manfaat dan barokah. Aamiiin"/>
        <s v="Bacaan &#10;Surat Al mujadalah ayat 4-6 &#10; &#10;Makna surat al baqoroh ayat 42-48 &#10; &#10;Alhamdulillah Abi bisa mengikuti pengajian dg baik👍. Semoga Alloh paring manfaat dan barokah. Aamiiin🤲"/>
        <s v="Bacaan &#10;Tilawaty 3 page 1 &#10; &#10;Doa2 &#10;Doa get an accident &#10;Doa hearing  thunder⚡ &#10;Doa minta ilham yg benar &#10;Doa for parent &#10;Doa drinking milk &#10;Doa before and after eating &#10;Doa before sleeping and wake up &#10;Doa after dressing &#10;Asmaulhusna 1-40 &#10; &#10;Report &#10;Alham"/>
        <s v="Bacaan  &#10;Surat Al mujadalah ayat 7-8 &#10; &#10;Makna surat Al baqoroh ayat 49-54 &#10; &#10;Report &#10;Alhamdulillah pengajian bisa berjalan dg lancar, Abi juga bisa mengikuti dg  baik👍 &#10;Semoga Alloh paring manfaat dan barokah. Aamiiin🤲 🙏"/>
        <s v="Bacaan &#10;Surat al mujadalah ayat 9-11 &#10; &#10;Makna surat Al-Baqarah ayat 55-57 &#10; &#10;Report &#10;Alhamdulillah Abi bisa mengikuti pengajisn dg baik, amal sholih di tingkatkan nderesnya spy bacaannya semakin lancar. Semoga Alloh paring manfaat dan barokah. Aamiiin🤲"/>
        <s v="� Bacaan :  Al-Qur'an Surat Ar-Rdu ayat 41-45 &#10;&amp; Al-Mulk ayat 1-selesai &#10; &#10;� Mencari Tajwid yg sudah diajarkan di surat yang dibaca  &#10; &#10;� Doa2 Pembuka &amp; Murojaah Target Hafalan &#10;- Doa Pagi dan Sore yang panjang &#10;- Raja Istighfar &#10;- Mencari Ilmu 1 &amp; 2 &#10;- D"/>
        <s v="� Bacaan :  Al-Qur'an Surat Ar-Rdu ayat 31-35 &#10;&amp; Al-Mulk ayat 1-selesai &#10; &#10;� Mencari Tajwid yg sudah diajarkan di surat yang dibaca  &#10; &#10;� Doa2 Pembuka &amp; Murojaah Target Hafalan &#10;- Doa Pagi dan Sore yang panjang &#10;- Raja Istighfar &#10;- Mencari Ilmu 1 &amp; 2 &#10;- D"/>
        <s v="� Bacaan :  Al-Qur'an Surat Ar-Rdu ayat 36-38 &#10;&amp; Al-Mulk ayat 1-selesai &#10; &#10;� Mencari Tajwid yg sudah diajarkan di surat yang dibaca  &#10; &#10;� Doa2 Pembuka &amp; Murojaah Target Hafalan &#10;- Doa Pagi dan Sore yang panjang &#10;- Raja Istighfar &#10;- Mencari Ilmu 1 &amp; 2 &#10;- D"/>
        <s v="� Bacaan :  Al-Qur'an Surat Ibrahim ayat 1-5 &#10;&amp; Al-Mulk ayat 1-selesai &#10; &#10;� Mencari Tajwid yg sudah diajarkan di surat yang dibaca  &#10; &#10;� Doa2 Pembuka &amp; Murojaah Target Hafalan &#10;- Doa Pagi dan Sore yang panjang &#10;- Raja Istighfar &#10;- Mencari Ilmu 1 &amp; 2 &#10;- Do"/>
        <s v="Ada ujian"/>
        <s v="Tidak ada jawaban"/>
        <s v="● *Materi:* &#10;� Bacaan :  Al-Qur'an Surat Ibrahim ayat 6-10 &#10;&amp; Al-Mulk ayat 1-selesai &#10; &#10;� Mencari Tajwid yg sudah diajarkan di surat yang dibaca  &#10; &#10;� Doa2 Pembuka &amp; Murojaah Target Hafalan &#10;- Doa Pagi dan Sore yang panjang &#10;- Raja Istighfar &#10;- Mencari Il"/>
        <s v="1. Bacaan Al-Quran surat Ibrohim Ayat 6-10 (mencari tajwid) &#10;2. Murojaah surat Al-Mulk 1-selesai &#10;3. Murojaah / Membaca &#10;- Doa pagi sore versi lengkap &#10;- Doa Asad &#10;- Asmaul Khusna &#10;- PR 13 &#10;- Ayat Kursi &#10;-  Doa Mencari Imu 1&amp;2 &#10;- Doa Minta Ilham yang baik"/>
        <s v="1. Bacaan Al-Quran surat Ibrohim Ayat 11-15 (mencari tajwid) &#10;2. Murojaah surat Al-Mulk 1-selesai &#10;3. Murojaah / Membaca &#10;- Doa pagi sore versi lengkap &#10;- Doa Asad &#10;- Asmaul Khusna &#10;- PR 13 &#10;- Ayat Kursi &#10;-  Doa Mencari Imu 1&amp;2 &#10;- Doa Minta Ilham yang bai"/>
        <s v="1. Bacaan Tilawaty hal 1-3 85% Alkhamdulillah Khay bisa mengikuti dan memperhatikan dengan baik, lancar bacaanya dan semangat banget MasayaAllah, tinggal menghafal lagi huruf hijayah ث &#10;2. Hafalan Surat Alfatihah 70% tinggal ayat terakhir saja belum hafal"/>
        <e v="#ERROR!"/>
        <s v="Izin 2 minggu sedang ujian"/>
        <s v="1. Bacaan quran surat al qosos 29-35 &#10; &#10;2. Makna k.nawafil 78-79 &#10; &#10;3. Rukun Islam &#10; &#10;= alhamdulillah tami bisa mengikuti pengajian dengan sangat baik &#10; &#10;Moga2 Allah paring ilmu manfaat dan barokah...amin"/>
        <s v="1. Murojaah surat al mulk  &#10; &#10;2. Makna hadits jannah wannar hal. 3-5 &#10; &#10;Alhamdulillah kayla mengikuti pengajian dengan sangat baik &#10; &#10;Moga2 Allah paring ilmu manfaat dan barokah"/>
        <s v="1. Menulis doa kumpulan nabi &#10; &#10;2. Murojaah doa pengayoman, doa masuk pasar, doa ketika ada angin kencang, doa minta kesehatan dan tebak2an doa &#10; &#10;3. Makna bahasa indonesia k.jannah wannar hal. 21-22 &#10; &#10;Alhamdulillah nissa masih bisa mengikuti pengajian d"/>
        <s v="K. Jannah Wannar hal. 6-7 &#10;Alhamdulillah kayla bisa mengikuti pengajian dengan baik"/>
        <s v="1. Doa sujud al quran &#10;= alhamdulillah sudah ditulis dan dibaca berulang kali, tinggal dihapalin &#10; &#10;2. Membaca Al quran surat Al-Qosos 44-46 &#10;=alhamdulillah bacanya pelan2 bagus, tinggal banyak latihan atur nafas dan membaca ulang di kata yang tepat &#10; &#10;3."/>
        <s v="1. Membaca tilawati 4 hal. 17 &#10;= alhamdulillah sudah cukup baik bacaannya tinggal di perhatikan lagi bacaan2 yg panjang di akhir ayat (mad aridh lisskunnya) &#10;Tapi boleh naik ke hal. Berikutnya &#10; &#10;2. Menulis doa pagi sore &#10;= amsol dihafalkan &#10; &#10;3. Hafalan "/>
        <s v="1. Tilawati 4 hal. 18 &#10;= amal solih di ulang lagi yaa, supaya lebih lancar  &#10; &#10;2. Menulis &quot;The etiquette of respect to the elder and love to the younger&quot; &#10;= Alhamdulillah sudah di tulis chester, insyaallah akan di jelaskan di pertemuan berikutnya &#10; &#10;3. Ha"/>
        <s v="1. Makn dan Keterangan K. Jannah Wannar hal. -9 &#10; &#10;2. Murajaah surat Al-Mulk &#10; &#10;Alhamdulillah kayla dapat mengikuti pengajian dengan sangat baik &#10;Moga2 Allah paring ilmu manfaat dan barokah,, Amin"/>
        <s v="1. Makna dan keterangan k. Jannah wannar hal. 9-12 &#10; &#10;2. Tes doa2  &#10; &#10;Alhamdulillah kayla dapat mengikuti pengajian dengan sangat baik. &#10;Moga2 Allah paring ilmu manfaat dan barokah... aamiin"/>
        <s v="1. Tes hafalan PR doa menjenguk orang sakit dan doa sujud alquran&#10;= alhamdulillah sudah hafal semua&#10;&#10;2. Membaca Al Quran Surat Al Qosos ayat 78-84&#10;= Alhamdulillah sudah baik bacaannya, mulai terdengar bisa mengatur nafas saat membaca, hanya saja untuk bac"/>
        <s v="Chester masuk Rumah sakit"/>
        <s v="Masih sakit"/>
        <s v="1. Murojaah surat adduha, asy syarh, attin, al alaq, al qodr, al bayyinah &#10;= alhamadulillah lancar semua kecuali al bayyinah banyak yg lupa &#10; &#10;2. Makna dan keterangan k. Jannah wannar hal. 13-15 &#10;= alhamdulillah kayla dapat mengikuti pemangkulan dgn sanga"/>
        <s v="1. Murojaah Surat An-Naba' dan An-Naziat &#10; &#10;2. Bacaan QS. Al-Ankabut ayat 7-14 &#10; &#10;3. Makna dan Ket. K. Nawafil hal. 82-83 &#10; &#10;Alhamdulillah tami mengikuti pengajian dengan sangat baik dan semangat &#10;Moga2 Allah paring manfaaat dan barokah"/>
        <s v="1. Murojaah surat abasa dan ayat kursi &#10; &#10;2. Bacaan surat al ankabut 24-30 &#10; &#10;3. Makna dan Ket. K. Nawafil 84-85 &#10; &#10;4. Menulis 6 pillars of faith &#10; &#10;Alhamdulillah tami mengikuti semua sesi pengajian dengan sangat baik &#10;Moga2 Allah paring manfaat dan barok"/>
        <s v="1. Murojaah surat alzalzalah - an nas &#10;Dan ayat kursi &#10; &#10;2. Makna dan keterengan k. Jannah wannar hal. 15-18 &#10; &#10;Alhamdulillah kayla dapat mengikuti pengajian dengan sangat baik &#10; &#10;Moga2 Allah paring lancar barokah"/>
        <s v="1. Bacaan QS. Al-Ankabut 31-38 &#10;= Alhamdulillah sudah bagus bacaannya &#10; &#10;2. Makna K. Nawafil hal. 86-88 &#10;= Alhamdulillah tami dapat mengikuti makna dengan sangat baik, insyaallah sebagian keterangan kan di sampaikan di pertemuan selanjutnya &#10; &#10;3. Hafalan "/>
        <s v="1. Bacaan Tilawati 4 hal. 22 &#10;= alhamdulillah sebenernya chester bisa  membacanya dengan benar perkatanya hanya saja fokus dan nadanya perlu di tingkatkan lagi &#10;Boleh naik ke hal. berikutnya &#10; &#10;2. Murojaah : Doa Pagi Sore, Asmaul Husna 1-60, Surat An-Nasr"/>
        <s v="Makna dan keterangan hal. 88-89 &#10;Alhamdulillah tami dapat mengikuti pengajian dengan sangat baik, komunikatif sekali &#10; &#10;Moga2 Allah paring manfaat dan barokah"/>
        <s v="1. Murojaah surat al-kahfi 1-10 dan ayat kursi&#10;&#10;2. Makna dan keterangan k. nawafil hal. 18-22&#10;&#10;Alhamdulillah kayla dapat mengikuti pengajian dengan sangat baik dan semangat&#10;Moga2 Allah Paring Ilmu Manfaat dan Barokah"/>
        <s v="1. Bacaan Quran Surat Al-Ankabut 64-69 dan surat ar rum 1-5 &#10;= alhamdulillah bacaannya sudah bagus, kalau keliru bacanya bisa langsung ulang sendiri &#10; &#10;2. HAfalan Ayat Kursi &#10;= Alhamdulillah sudah hafal hanya saja kalimat awal perlu di perhatikan lagi pan"/>
        <s v="1. Hafalan surat al-kafirun  &#10;=hari ini masih membaca, moga2 Allah paring akhir bulan bisa hafal amin &#10; &#10;2. Murojaah surat an nasr, al lahab, asmaul husna 1-60 &#10; &#10;3. Tilawati 4 hal. 26 &#10;=Masih banyak bacaan dengung yang kurang jadi mohon amsol diulang lag"/>
        <s v="Makna dan keterangan k. jannah wannar hal. 24&#10;&#10;Mohon amsol semangat terus ya ngaji nyaa karena bulan februari hanya bisa 2x ngaji live nya&#10;Moga2 Allah paring lancar barokah&#10;"/>
        <s v="1. Murojaah doa2 usia 6-7th &#10;= alhamdulillah sangat baik &#10; &#10;2. Penyampaian kefadholan puasa dan hal-hal yang membatalkan puasa &#10;= alhamdulillah tami menyimak dgn baik, bahkan bisa mengatakan ulang yg telah disampaikan &#10; &#10;3. Membaca Al quran sura Ar Rum 16"/>
        <s v="1. Pengetahuan tentang RUKUN ISLAM &#10;= alhamdulillah kayla sudah tau dan hafal &#10; &#10;2. Makna dan Keterangan K. Jannah Wannar hal. 22-23 &#10;= alhamdulillah kayla dapat mengikuti pemangkulan dengan sangat baik"/>
        <s v="1. Membaca surat al kafirun &#10;= amal solih di hafalkan yaaa &#10; &#10;2. Membaca tilawati4 hal. 27 &#10;= alhamdulillah cukup baik, tinggal fokus di bagian bacaan2 yang mendengung (ikhfa haqiqi),  &#10;silahkan.. boleh naik ke hal. berikutnya &#10; &#10;3. Menulis tentang puasa "/>
        <s v="Kayla minta izin 2 minggu ini untuk fokus ujian, after next week insyaallah extra durasi untuk menambal materi"/>
        <s v="1. Bacaan Al Quran Surat Ar-Rum ayat 33-41 &#10;= Alhamdulillah bacaannya sangat baik, tinggal nanti coba cari lagu yang nyaman untuk bacaannya sendiri ya ☺ &#10; &#10;2. Makna k. Shoum hal. 1-3 &#10;= alhamdulillah tami dapat mengikuti makna dengan sangat baik &#10; &#10;3. Pen"/>
        <s v="Chester mohon izin sedang pergi acara buka bersama keluarga di luar"/>
        <s v="Tadarus Quran Surat Al-Baqoroh ayat 77-83 by Voice Note &#10;Alhamdulillah nissa mau netepi tadarus dan setoran bacaannya akan tetapi bacaannya masih banyak yang perlu di koreksi, tetap semangat membaca qurannya ya :)) &#10; &#10;Moga2 Allah paring denissa dan kita s"/>
        <s v="masih ijin untuk fokus ujian"/>
        <s v="1.  Murojaah doa-doa: &#10;- Asmaul Husna 1-99 &#10;- doa ketika berbuka puasa &#10;- doa ketika melihat orang yg tertimpa musibah &#10;- doa minta ilham yang baik &#10;- doa berlidung dari siksa kubur &#10;= alhamdulillah masih hafal semua dengan baik &#10; &#10;2. Doa berlindung dari "/>
        <s v="Tadarus Al-Quran ayat 253-256 &#10;=semangat terus ya bacanya :)) &#10;Moga2 Allah paring nissa pahala banyak berlipat menjadi AHli Quran..amin"/>
        <s v="1. Test doa berlindung dari jeleknya pendengaran....  &#10;= alhamdulillah tami sudah hafal &#10; &#10;2. Bacaan Quran surat Luqman ayat 12-19 &#10;= Alhamdulillah tadi bacaannya hanya sedikit yang salah (di hukum mad layin) dan bisa mengulangi bacaan dgn lebih baik, sel"/>
        <s v="1. Bacaan Quran (melanjutkan tadarus quran kayla sendiri) surat at taubah 49-55 &#10;= Alhamdulillah cukup baik bacaannya... Semangat terus bacanya ya! &#10; &#10; &#10;2. Makna keterangan k. Jannah wannar hal. 23-25 &#10;= alhamdulillah kayla dapat mengikuti pengajian denga"/>
        <s v="1. Membaca Alquran surat Al Mulk ayat 1-3 &#10;2. Belajar tajwid gunnah musyadah, iqlab, ikhfak haqiqi ,mathobii &#10;3.PR menulis tajwid idhar halqi idghom bigunnah dan idgom bilagunnah  &#10;  &#10; &#10; &#10;REPORT &#10; &#10;Untuk bacaan mas Rambo kurang panjang pendek dan mungkin "/>
        <s v="1. Membaca Tilawati jilid 1 hal 3 &#10;2. Menulis huruf Hijaiyah  &#10;3. Membaca dan menghafal surat alfatihah dan surat an-nas &#10;4. Membaca dan menghafal doa pagi dan sore, doa untuk kedua orang tua, doa raja istiqfar, doa mencari ilmu 1 &#10; &#10; &#10;REPORT &#10; &#10;Untuk bac"/>
        <s v="PR &#10;Menghafal dan menulis Asmaul husna 1-25 &#10; &#10; &#10;REPORT &#10;Izin mengaji karena susah dibangunin hari pertama puasa"/>
        <s v="PR &#10;Menulis Asmaul Husna 1-25 &#10; &#10; &#10;REPORT &#10;Izin karena sulit di bangunkan hari pertama puasaa &#10; &#10; &#10;Tetap semangat ya mas Rambo see you next season 🥰🥰"/>
        <s v="1. Membaca Tilawati jilid 1 halaman 1-3 &#10;2. Membaca surat Al-fatihah dan an -nass &#10;3. Membaca Asmaul Husna 1-20, doa mencari ilmu 1, doa kebaikan dunia dan akhirat, doa untuk kedua orang tua, doa pagi dan sore &#10;4. Menulis huruf Hijaiyah &#10; &#10; &#10; &#10;REPORT &#10; &#10;M"/>
        <s v="1. Membaca Tilawati jilid 1 halaman 1-2 &#10;2. Membaca surat Al-fatihah dan an -nass &#10;3. Membaca Asmaul Husna 1-20, doa untuk kedua orang tua, doa pagi dan sore, doa mencari ilmu 1, doa kebaikan dunia dan akhirat &#10;4. Menulis huruf Hijaiyah &#10; &#10; &#10;REPORT &#10; &#10;Mas"/>
        <s v="1. Membaca Tilawati jilid 1 halaman 4 &#10;2. Menulis beberapa huruf Hijaiyah &#10;3. Menghafal dan membaca surat Al-fatihah &#10;4. Membaca dan menghafal doa pagi dan sore, doa untuk kedua orang tua, doa kebaikan dunia dan akhirat &#10; &#10; &#10; &#10;REPORT &#10; &#10;Mas khay semangat "/>
        <s v="1. Membaca surat al-mulk ayat 7-9 &#10;2. Membaca surat Al-fatihah an-nas - surat al-kafirun &#10;3. Membaca doa pagi sore, doa kebaikan dunia dan akhirat, doa untuk kedua orang tua, doa sebelum tidur dan bangun tidur, doa sebelum dan sesudah makan ,doa minta ilm"/>
        <s v="1. Membaca Tilawati jilid 1 halaman 1 dan 4 &#10;2. Menulis huruf Hijaiyah dan angka Arab &#10;3. Membaca surat Al-fatihah dan an- nass &#10;4. Membaca doa pagi sore, doa kebaikan dunia akhirat dan doa untuk kedua orang tua &#10; &#10; &#10;REPORT &#10;Mas khay sangat semangat dalam"/>
        <s v="1. Membaca Alquran surat Al-mulk ayat 10-12 dan tilawati jilid 3 halaman 1dan 5 &#10;2. Belajar tajwid mathobii &#10;3. Pengenalan dan penjelasan tentang rukun Islam dan rukun iman  &#10; &#10;PR &#10;1. Menderes Tilawati jilid 1 halaman 9 &#10; &#10; &#10;REPORT &#10;Mas Rambo sangat seman"/>
        <s v="1. Membaca Tilawati jilid 3 halaman 4&amp;5 &#10;2. Membaca dan menghafal doa sebelum dan sesudah makan dan doa sebelum dan bangun tidur  &#10;3. Menulis huruf Hijaiyah  &#10; &#10; &#10;PR  &#10;1. Membaca dan menghafal surat alfatihah dan surat an-nas  &#10; &#10; &#10;REPORT &#10;Mas khay Alhamd"/>
        <s v="1. Bacaan surat al-Mulk ayat 13-15  &#10; bacaan  Tilawati jilid 3 halaman 9 dan 10 &#10;2. Membaca doa pagi sore doa kebaikan dunia dan  akhirat doa untuk kedua orang tua doa masuk dan keluar kamar mandi doa sebelum dan sesudah makan doa sebelum tidur dan bangun"/>
        <s v="1. Membaca Tilawati jilid 1 halaman 1,  &#10; 5&amp;6 &#10;2. Membaca dan menghafal Asmaul Husna 1-20  &#10;3. Membaca dan menghafal surat alfatihah dan surat an-nas &#10; &#10; &#10; &#10; &#10; &#10; &#10; &#10;REPORT &#10;Mas khaiyri untuk bacaannya sangat bagus cepat menghafal huruf&quot; Hijaiyah dan sudah"/>
        <s v="1. Membaca Tilawati jilid 3 halaman 13 &#10;2. Membaca doa pagi dan sore doa sebelum dan sesudah makan doa masuk dan keluar kamar mandi doa mau tidur dan bangun tidur doa masuk dan keluar rumah &#10;3. Membaca surat Al-fatihah an-nas al-falaq dan Al ikhlas &#10;4. Pe"/>
        <s v="1. Membaca Tilawati jilid 1 halaman  &#10;    1,6&amp;7 &#10;2. Membaca doa pagi sore doa sebelum dan sesudah makan doa sebelum tidur dan bangun tidur doa kebaikan dunia dan akhirat doa untuk kedua orang tua &#10;3. Penjelasan bab Qur'an dan hadits &#10; &#10; &#10; &#10;REPORT &#10;1. Untu"/>
        <s v="1. Membaca surat Al-mulk ayat 19-20 &#10;    Membaca Tilawati jilid 3 halaman 14  &#10;    dan 15 &#10;2. Membaca doa sebelum dan sesudah makan doa masuk dan keluar kamar mandi doa sebelum tidur dan bangun tidur doa pagi dan sore doa kebaikan dunia dan akhirat doa un"/>
        <s v="1. Membaca Tilawati jilid 1 halaman 1 dan 7 &#10;2. Membaca doa pagi dan sore doa kebaikan dunia dan akhirat doa untuk kedua orang tua doa sebelum dan sesudah makan &#10;3. Pemahaman tentang jujur &#10;4. Menulis angka Arab &#10; &#10; &#10;REPORT &#10;1. Untuk bacaan mas khay sudah"/>
        <s v="REPORT &#10;Mas Rambo izin karena akan mengikuti test di sekolah  &#10; &#10; &#10;Semoga ALLAH PARING kelancaran dan kemudahan di dalam test nya  &#10;See you next time mas Rambo...."/>
        <s v="1. Membaca Tilawati jilid 1 halaman 1 dan 7 &#10;2. Membaca surat Al-fatihah dan an -nass &#10;3. Membaca doa pagi dan sore, doa kebaikan dunia dan akhirat,doa untuk kedua orang tua, doa sebelum dan sesudah makan  &#10;4. Menulis huruf Hijaiyah &#10; &#10; &#10; &#10;REPORT &#10;1. Untu"/>
        <s v="1. Membaca surat Al Mulk ayat 21-23 &#10;    Membaca Tilawati jilid 3 halaman 16&amp;17 &#10;2. Membaca surat Al-fatihah an-nas sampai Al-Kautsar &#10;3. Penjelasan 4 tali keimanan bab bersyukur dan mengagungkan &#10; &#10; &#10;REPORT &#10;1.Untuk bacaan mas Rambo sudah lumayan banyak "/>
        <s v="1. Membaca Tilawati jilid 1 halaman 1 dan 8 &#10;2. Membaca doa pagi dan sore doa kebaikan dunia dan akhirat doa untuk kedua orang tua doa sebelum dan sesudah makan doa sebelum dan bangun tidur doa mencari ilmu 1 &#10;3. Penjelasan tentang wudhu &#10;4. Membaca Asmau"/>
        <s v="1. Membaca surat Al Mulk ayat 24-26 &#10;    Membaca Tilawati jilid 3 halaman 17 &#10;2. Membaca doa pagi dan sore doa kebaikan dunia dan akhirat doa untuk kedua orang tua doa sebelum dan sesudah makan doa sebelum dan bangun tidur doa masuk dan keluar kamar mandi"/>
        <s v="1. Membaca surat Al Mulk ayat 27-28 &#10;    Membaca Tilawati jilid 4 halaman  &#10;    8 dan 9 &#10;2. Belajar tajwid mathobii dan gunnah  &#10;    musyadah  &#10;3. Membaca doa pagi dan sore doa  &#10;    kebaikan dunia dan akhirat doa  &#10;    untuk kedua orang tua doa sebelum  "/>
        <s v="1. Membaca Tilawati jilid 1 halaman 1 dan 8 &#10;2. Membaca surat Al-fatihah dan an-nass &#10;3. Membaca doa pagi dan sore doa kebaikan dunia dan akhirat doa untuk kedua orang tua doa sebelum dan sesudah makan doa masuk dan keluar kamar mandi doa mencari ilmu 1 d"/>
        <s v="1. Membaca Tilawati jilid 1 halaman 1  &#10;   dan 9 &#10;2. Membaca doa pagi dan sore doa kebaikan dunia dan akhirat doa untuk kedua orang tua doa sebelum dan sesudah makan doa sebelum dan bangun tidur doa masuk dan keluar kamar mandi &#10;3. Menulis angka Arab &#10; &#10; "/>
        <s v="1. Membaca Tilawati jilid 1 halaman 1 dan 9 &#10;2. Membaca doa pagi dan sore doa kebaikan dunia dan akhirat doa untuk kedua orang tua doa sebelum dan sesudah makan doa sebelum dan bangun tidur doa masuk dan keluar kamar mandi &#10;3. Menulis angka Arab &#10; &#10;REPORT"/>
        <s v="1. Membaca surat Al Mulk ayat 28- 30 &#10;    Membaca Tilawati jilid 4 hal 6&amp;7 &#10;2. Membaca surat &quot; pendek  &#10;3. Menulis Pegon  &#10; &#10; &#10;REPORT &#10;1. Untuk bacaan mas Rambo sudah ada peningkatan dari pada sebelumnya mungkin bisa lebih fokus ke panjang pendek dan deng"/>
        <s v="1. Membaca Tilawati jilid 1 halaman 1 dan 9 &#10;2. Membaca surat Al-fatihah dan an-nass &#10;3. Menulis huruf Hijaiyah &#10; &#10; &#10;REPORT &#10;1. Untuk bacaan mas khay sudah sangat baik dan lancar serta jelas pelafalannya &#10;2. Untuk hafalan mas khay sudah bisa menirukan dan"/>
        <s v="1. Membaca surat Al Qolam ayat 1-4 &#10;    Membaca Tilawati jilid 4 halaman 12  &#10;    &amp;13 &#10;2. Hafalan surat an-nas sampai surat Al  &#10;    fiil &#10;3. Penyampaian adab berjabat tangan &#10; &#10; &#10;REPORT &#10;1. Untuk bacaan mas Rambo sudah ada peningkatan dan perkembangan da"/>
        <s v="Bacaan tilawati 4 pg. 32-33  &#10; &#10;PR Tilawati 4 pg. 33 &#10; &#10;Semoga Alloh paring Nadeen bisa lancar barokah dan dipermudah segala keperluannya, Aamiin &#10; &#10;May Alloh bless you Nadeen and family"/>
        <s v="1. Bacaan Al an'am 125-131, alkhamdulillah lancar but please pay attention to tajwid yak and panjang pendeknya  &#10; &#10;2. PR  &#10;Hafalan doa ketetapan iman  &#10; &#10;Semoga Alloh paring aman slamat lancar dan barokah,Aamiin"/>
        <s v="1. Bacaan surat al'ala 1-19 alkhamdulillah lancar dan tajwid NY sudah mulai bagus dan pas, amal Solih improve it again, nice. &#10;2. Hafalan surat Al baqoroh 255-257 wiiii alkhamdulillah lancar juga semoga Alloh paring tetap terjaga hafalannya, lagi lagi nam"/>
        <s v="1. Daily doa²  &#10;Doa masuk rumah &#10;D. Masuk pasar &#10;D. Naik kendaraan &#10;D. Masuk-keluar masjid &#10;D. Kedua ortu &#10;D. Pagi dan sore &#10;D. Asking to be patient &#10;D. Asking to be health  &#10;D. Drink the milk &#10;D. Enter to the heaven &#10;2. Review 5 bab, 4 tali keimanan, 6 t"/>
        <s v="1. Bacaan Al 'ala 1-19 alkhamdulillah sudah lancar tajwid NY, di improve lebih panjang pendeknya &#10;2. Al baqoroh 255-257 alkhamdulillah lancar sudah hafal &#10;3. Makna K. Sholah pg. 111-112 atas"/>
        <s v="1. Bacaan tilawati pg. 33 alkhamdulillah lancar (90%) &#10;2. Menulis Arabic (98%) alkhamdulillah good written &#10;3. Games mention judul doa (good job Nadeen) &#10; &#10;Semoga Alloh paring Nadeen bisa hafal doa² dan surat² not only the doa or surat but the name of doa"/>
        <s v="1… bacaan Al baqoroh 249-250 Alkhamdulillah lancar banget,good job kk Zia  &#10;2. Write the Etiquette of visiting others, for 2 point homework &#10;3. Review Some of 29 karakter, alkhamdulillah improve &#10;4. Games tebak nama doa² dan surat². This is the new games "/>
        <s v="1. Bacaan tilawati 4 pg. 34-35 &#10;2. Murojaah surat² by games mention the name of that surat, cool Nadeen. &#10; &#10;Alkhamdulillah Nadeen do the best today, and I hope for the next meeting too, Aamiin &#10; &#10;Alkhamdulillah jaza killahu khoiro Nadeen sudah belajar den"/>
        <s v="1. Bacaan Al an'am 144-151 Alkhamdulillah lancar and good but amal Solih always perhatikan mendengung nya (most of idiom bighunnah) and qolqolah, that's the homework for bacaan  &#10;2. Doa minta ketetapan iman, masih belum hafal  &#10; &#10;Amal Solih when ngaji itu"/>
        <s v="1. Bacaan Al baqoroh 251-252, Alkhamdulillah lancar &#10;2. Games Doa² and surat² alkhamdulillah juga baik dan lancar but lil bit yang sudah hafal &#10; &#10;Semoga kak Zia diberi bisa lancar dalam mencari ilmu dunia ataupun akhirat nya dan semoga the next meeting kk"/>
        <s v="1. Hafalan Al baqoroh 255-257 alkhamdulillah lancar dan sudah 98% hafal, lil bit ragu pas diakhir ayat &#10;2. Dalil 5 bab dan  Bersyukur, Alkhamdulillah sudah 99% hafal &#10;3. Makna K. Sholah pg. 112-113 Alkhamdulillah Fitri sudah 98% konsen about the chapter i"/>
        <s v="1. Bacaan Al baqoroh 253, alkhamdulillah lancar dan baik sudah 98% kelancarannya &#10;2. Games surat² and doa² &#10;3. Write The etiquette visiting others 7-12 alkhamdulillah kk Zia bagus banget dan 98% memahaminya, in syaa alloh kk Zia can practice it soon, Aami"/>
        <s v="1. Bacaan tilawati 4 pg. 36-37 alkhamdulillah lancar banget semoga diberi kelancaran terus dalam bacaannya &#10;2. Menulis Hijaiyah Alif sampai yak. Dan lagi² Nadeen do the best for writing, it's so pretty and cute writing &#10;3. Concentration games, good job Na"/>
        <s v="1. Bàcaan tilawati 4 pg. 36-37 alkhamdulillah luancar, good job Nadeen  &#10;2. Daily doa, because the time was limit so only 2 does,but it's good  &#10; &#10;Homework :  &#10;I think there's no, because Nadeen always menderes and in sya Alloh Nadeen already memorise wel"/>
        <s v="1. Bacaan Al qosos 60-70 alkhamdulillah luancar sekali, menderes lebih banyak lagi untuk melatih kelancaran nya &#10;2. Doa sujud Qur'an  &#10;Alkhamdulillah sudah 98% hafal &#10;3. Makna K. Nawafil pg 80-81 makna dan penjelasan (keterangan nya next meeting) &#10; &#10;Alkha"/>
        <s v="1. Bacaan Al baqoroh 259 alkhamdulillah bacaannya lancar dan tertata, and belajar give the stop sign to easy kk Zia read Quran  &#10;2. Review the etiquette of drinking and the Etiquette visiting others. Alkhamdulillah kak Zia masih ingat those the Etiquette "/>
        <s v="1. Bacaan Al a'rof 1-22 alkhamdulillah lancar but amal Solih to always menderes  &#10;2. Hafalan :  &#10;Doa ketetapan iman 98% lancar dan hafal &#10;Doa minta Ilham yang baik 95% lancar  &#10; &#10;Semoga Dylan bisa lancar dan mudah dalam hafalannya dan semoga bisa memprakt"/>
        <s v="1. Bacaan Al a'la 1-19 &#10;2. Murojaah Al baqoroh 255-257,it's good job alkhamdulillah you still keep it &#10;3. Makna K. Sholah 114 &#10; &#10;Iam sorry Fitri because I'm late  &#10;Semoga Alloh paring lancar barokah dan semoga Alloh paring menjadi anak yang solihah nan fa"/>
        <s v="1. Bacaan Al baqoroh 260 &#10;Alkhamdulillah lancar kk Zia 95%  &#10;2. Games doa² and alkhamdulillah juga banyak yg sudah tau but because she was in badmood so kk Zia like ga semangat but it's okay &#10; &#10;Iam so sorry kk Zia I am late to teach you....and semoga kk Z"/>
        <s v="1. Bacaan Al baqoroh 261-263 alkhamdulillah semangat banget  &#10;2. Games doa² and surat 95%  &#10;3. Review the etiquette of visiting others 1-12 alkhamdulillah kak Zia bisa faham and 98% for understanding that Etiquette, alkhamdulillah good job kk Zia &#10;4. Writ"/>
        <s v="1. Bacaan Al a'la and at-thoriq alkhamdulillah lancar, always menderes for qolqolah,mendengung, dan alkhamdulillah panjang pendek nya sudah 95% &#10;2. Hafalan Al baqoroh 255-257 98% that's good &#10;3. Review dalil 5 bab and bersyukur and mempersungguh &#10;4. Makna"/>
        <s v="1. Opening &#10;2. Makna Al baqoroh 184  &#10;Alkhamdulillah mas Irsan can understand that mb Dilla explain it  &#10; &#10;Semoga mas Irsan bisa lebih faham dan kelak bisa menyampaikan dikelompok disana, Aamiin Aamiin"/>
        <s v="1. Opening &#10;2. Makna Al baqoroh 185, alkhamdulillah mas Irsan ini bisa cepat dalam menanggapi keterangan di surat ini sehingga when sumary mas Irsan can explain it well, good job mas &#10; &#10;Iam so be grateful to meet you mas Irsan, you are smart you are good "/>
        <s v="1. Bacaan Al qosos 71-77 alkhamdulillah lancar for bacaan 97% always menderes and learn more about tajwid &#10;2. Hafalan doa menjenguk orang sakit, just know the doa, so Tami hasn't memories it &#10;3. Makna Al baqoroh 77-81 alkhamdulillah, lancar dan if Tami di"/>
        <s v="1. Makna Al baqoroh 186-187 alkhamdulillah berjalan lancar  &#10; &#10;Mas Irsan i hope the next meeting you can write the explanation,okay  so you can see the explanation, no need to read makna first. &#10;Alkhamdulillah jaza kallahu khoiro for your effort and pleas"/>
        <s v="1. Mankul Al baqoroh ( explanation only )182-186 &#10; &#10;Alkhamdulillah ngajinya berjalan dengan lancar dan mas Irsan bisa explain dengan baik dan alkhamdulillah mas Irsan juga has gotten it about what I explain the ayat &#10; &#10;Semoga Alloh parinh bisa menjadi ana"/>
        <s v="1. Bacaan At Thoriq alkhamdulillah it's good but learn about qolqolah more &#10;2. Hafalan Al Baqarah 255-257 alkhamdulillah Fitri still keep the hafalan &#10;3. Makna K. Sholah pg. 113-115 &#10; &#10;Semoga Alloh paring Fitri bisa lancar dan barokah lagi dalam mengajiny"/>
        <s v="1. Bacaan Al baqoroh 265-266 &#10;Alkhamdulillah lancar bacaannya  &#10;2. Games doa² and surat, alkhamdulillah banyak yang masih ingat, yah ada sedikit yang masih lupa &#10;3. Review gerakan dan bacaan and zikir after solat"/>
        <s v="1. Bacaan Al a'la - at Thoriq &#10;Alkhamdulillah panjang pendeknya sudah good job then buat idghom bigunnah sama ikhfa' nya lebih teliti lagi &#10;2. Hafalan Al baqoroh 255-257 that's cool and dalil² 5 bab dan 2 points of 4 ropes of faith nderes lagi &#10;3. Q n A &#10;"/>
        <s v="Sakit- gaenak badan"/>
        <s v="1. Bacaan 2 pages &#10;Alkhamdulillah Dylan sudah mulai fluent when baca Qur'an but always menderes about qolqolah and menderes Qur'an after magrib if you have leasure time &#10;2. Hafalan  &#10;- D. Minta Ilham yang baik 98% &#10;- D. Ketetapan iman 93%  &#10; &#10;Semoga Dylan"/>
        <s v="1. Bacaan Al baqoroh 265-267 &#10;Alkhamdulillah lama² kk Zia bisa menentukan tanda waqof nya sendiri &#10;2. Games Doa² and surat &#10;98% sudah banyak yang hafal walaupun masih buka² buku &#10; &#10;Alkhamdulillah jaza killahu khoiro kk Zia for your effort I am really be g"/>
        <s v="1. Hafalan doa² dan surat &#10;2. Random Question &#10; &#10;Kak Zia didn't want to read bacaan but it's okay. &#10;Semoga Alloh paring kk Zia bisa lebih semangat lagi dalam mengaji dan semoga kk zia bisa jadi anak yg solihah nan pintar,Aamiin aamiin"/>
        <s v="Rehat"/>
        <s v="1. Opening &#10;2. Mankul Al Baqarah 186 alkhamdulillah ngajinya lancar. Mas Irsan belajar dari Dilla, Dilla juga belajar dari mas Irsan, Masya Alloh &#10; &#10;Semoga Alloh paring aman Slamat lancar dan barokah buat mas Irsan semoga selalu semangat dalam ur activity"/>
        <s v="1. Bacaan tilawati 5 pg. 22 alkhamdulillah Dinda lancar di improve lagiii yah Dinda &#10;2. Hafalan surat Al lahab, alkhamdulillah sedikit² mulai hafal dari ayat 1-4 good job Dinda &#10;3. Review 5 bab, 4 tali keimanan, 6 thobiat luhur, that's cool dinda &#10;4. Menu"/>
        <s v="1. Review 5 bab,6 thobiat luhur,4 tali keimanan,3 sukses,5 rukun Islam, 6 rukun iman &#10;2. Menulis dan penjelasan the ettiqute to talk in the phone 1-7  &#10; &#10;Lately, kak Zia not Spirit when ngaji, but it's okay maybe kk Zia in the badmood  &#10;I hope the next me"/>
        <s v="1. Opening &#10;2. Bacaan tilawati 4 pg. 44  &#10;Wiiiiii alkhamdulillah Nadeen keren good job bacaannya lancar. &#10;Ciiiee besok dah tilawati 5 niih &#10;3. Murojaah hafalan :  &#10;S. Al balad 1-14 alkhamdulillah Nadeen juga lancar hafalannya, maybe lebih slowly aja when "/>
        <s v="1. Bacaan tilawati 5 pg. 2-3 alkhamdulillah bacaannya Nadeen udah mulai lancar banget nih, semangat yah Nadeen good job girl &#10;2. Nadeen show me something,that's good I like them &#10; &#10;Homework  &#10;Menderes tilawati 5 pg. 3 &#10; &#10;Semoga Alloh paring Nadeen always "/>
        <s v="1. Tilawati 5 pg. 22 mengulang kembali yah Dinda &#10;2. Asmaul Husna 1-70 alkhamdulillahi lancar but sedikit lupa² &#10;3. Hafalan Al lahab 1-4 alkhamdulillah hafal next meeting tambah 1 ayat &#10;4. An Nashr lil bit lupa &#10;5. Doa after read Qur'an  &#10;6. Review 5 bab,"/>
        <s v="1.  Bacaan Al a'rof 74-81 alkhamdulillahi lancar dan baik &#10;2. Makna Al baqoroh 113  &#10;Cuma 1 ayat soalnya udah ngantuk berat,hehe &#10; &#10;Keep on fire Dylan don't forget to be grateful"/>
        <s v="1. Bacaan Al a'rof 82-95  &#10;alkhamdulillah udah mulai lancar banget but Dylan coba latihan untuk mengatur pernafasannya ketika baca Qur'an, okey. &#10; &#10;2. Murojaah  &#10;Ad Dhuha &#10;As syarh &#10;At tiin &#10;Al 'alaq  &#10;Menderes dan mengulang lagi yah. &#10; &#10;3. New doa; D. Me"/>
        <s v="1. Bacaan Al baqoroh 272-274 alkhamdulillah kk Zia udh bisa menentukan dimana dia harus berhenti dimana dia harus mengulang bacaannya yang tadi, it's good job kk Zia. &#10;2. Murojaah : &#10;S. Al lahab &#10;S. Al ikhlas &#10;S. Al Kautsar &#10;3. Murojaah : &#10;D. Minta keseha"/>
        <s v="Dilla sakit, kurang fit"/>
        <s v="1. Bacaan Al ankabut 24-30&#10;Alkhamdulillah lancar bacaannya dan juga teratur lebih improve pernafasan nya aja&#10;2. Makna Al baqoroh 89-92 Allah lancar juga and in syaa Alloh Tami faham apa yang disampaikan Dilla &#10;&#10;Semoga Tami kelak juga bisa menyampaikan ilm"/>
        <s v="1. Bacaan Al baqoroh 283-286 alkhamdulillah kelancaran dalam baca sudah hampir 100% but lebih menderes lagi tanda baca seperti dhomah and mengatur pernafasan &#10;2. Hafalan doa²  &#10; &#10;Semoga kk Zia bisa lebih semangat lagi dalam ngaji yaw  &#10;May Alloh Bless you"/>
        <s v="1. Bacaan tilawati 5 pg. 6-7  &#10;Good job Nadeen today she can baca 2 pages loh, Alkhamdulillah more over Nadeen baca sendiri semuanya &#10;2. Hafalan surat:  &#10;S. Al balad 100 % &#10;S. Ad Dhuha 100 % &#10;S. Al 'alaq 98%  &#10;S. Al kafirun 100 % &#10;S. Al qodr 100 % &#10;S. Al "/>
        <s v="1. Bacaan tilawati 5 pg. 22-23 &#10;Alkhamdulillah baik dan lancar terus improve dengan selalu menderes  &#10;2. Asmaul Husna 1-50 98%,  51-70 90% &#10;3. Al lahab 95% lupa lagi &#10;4. An Nashr 95%  &#10;5. Review 29 karakter  &#10;Banyak yang terbalik² but it's okay &#10; &#10;Semoga "/>
        <s v="1. Baacaan tilawati 5 pg. 5-6  &#10;Alkhamdulillah lancar banget Nadeen bacaan nya seneng deh mba Dilla,hehe &#10;2. Hafalan:  &#10;S. Al balad 99% &#10;S. Al lahab 98% &#10;S. Al Falaq 98%  &#10;S. Al Maun 98% &#10; &#10;Semangat yah Nadeen ngaji dan sekolahnya, hopefully later Nadeen "/>
        <s v="1. Baacaan Al a'rof 105- 130  &#10;Alkhamdulillah luancar sekali Dylan bacaaannya bunda, but amal Solih Dylan lebih teliti lagi pas bacaan idhar halqi (harusnya tidak mendengung tp Dylan always mendengung,hehe) but it's good now &#10;2. Murojaah :  &#10;  - D. When R"/>
        <s v="1. Tilawati 5 pg. 22 banyak² menderes yaps Dinda but alkhamdulillah Dinda bacaannya sudah lancar &#10;2. Murojaah doa doa, alkhamdulillah 95% sudah lumayan banyak yg hafal but Always nderes biar tidak banyak yang lupa &#10;3. Murojaah surat Al lahab 95% lupa lagi"/>
        <s v="1. Murojaah dalil 4 tali keimanan 1-3 97% lancar, jangan lupa always menderes yak biar ga lupa &#10;2. Murojaah Al baqoroh 255-257 alkhamdulillah masih terjaga hafalannya tapi rada lupa² sikit, it's okay always nderes ajah &#10;3. Mankul K. Sholah pg. 118  &#10; &#10;Alk"/>
        <s v="1. Bacaan Ali imron 1-9 alkhamdulillah bacaannya baik tapi masih ada PR buat kk Zia, yaitu bacaan dhomah masih sering keliru,hehe  &#10;2. Murojaah doa² and surat  &#10;Alkhamdulillah juga masih ada yg hafal selalu di deres yah kk Zia &#10; &#10;Alkhamdulillah semoga All"/>
        <s v="1. Bacaan Ali Imron 10-12  &#10;Alkhamdulillah bacaaannya lancar sekali, dan lebih belajar mengatur pernafasan saja serta lebih teliti waktu membaca harokatnya terutama yang dhomah 🤭 &#10; &#10;2. Murojaah  &#10;D. Ilmu mencari ilmu yg ber manfaat &#10;D. Keluar rumah  &#10;D. "/>
        <s v="1. Bacaan tilawati 5 pg. 8-9 alkhamdulillah lancar sekali apalagi Nadeen bacanya sendiri, yah walopun ada yang salah but it's the best for you Nadeen  &#10;2. Review doa dari mau tidur sampai bangun tidur dan daily doa² &#10;3. Review bacaan solat,wiiiiii keren N"/>
        <s v="1. Bacaan tilawati 5 pg. 23-24 alkhamdulillah lancar sekali bacaannya lebih rajin menderes dan latian pernafasan &#10;2. Murojaah Asmaul Husna 1-70 lancar alkhamdulillah &#10;3. Menulis ettiqute about drinking &#10;4. Review 29 karakter &#10; &#10;Alkhamdulillah ngajinya lan"/>
        <s v="1. Bàcaan tilawati 5 pg. 10-11 alkhamdulillah Nadeen baca sendiri loo it's cool and good job Nadeen  &#10;2. Murojaah  &#10;Al balad 99% &#10;Al alaq 96% &#10;Al qodr 98% &#10;At tiin 99% &#10;Al Maun 98% &#10;Ad duha 97% &#10;Al insyiroh 98% &#10;Al Qoriah 98% &#10;Al zalzalah 95%   sedikit lu"/>
        <s v="1. Bacaan Al a'rof 131- 143  &#10;Alkhamdulillah seperti biasanya bacaannya lancar dan amal Solih always menderes dan perhatikan pada tajwid² nya... good job Dylan  &#10;2. Murojaah  &#10;D. Ketetapan iman 97%  &#10;D. Minta Ilham yang baik 97%  &#10;D. Wearing new clothes 9"/>
        <s v="1. Bacaan Ali Imron 23-25 alkhamdulillah wasyukurilah makin kesini makin lancar bacaannya kk zia,always nderes yah, and belajar lagi about qolqolah &#10;2. Review surat², alkhamdulillah lumayan walaupun banyak masih buka Alquran but when I give QnA about the "/>
        <s v="1. Bacaan at Thoriq dan Al buruj, banyak menderes about qolqolah lagih okay mb Fitri &#10;2. Review 5 bab,4 ropes and the dalil &#10;Nderes lagih biar nda lupa &#10;3. Mankul K. Sholah pg. 119 &#10;Alkhamdulillah lancar,gurunya sedikit ngantuk,heheh &#10;4. QnA  &#10;I hope ever"/>
        <s v="1. Bacaan tilawati 5 pg.13-14 it's good Nadeen, you have improved your bacaan well, Alkhamdulillah &#10;2. Menulis mad thobi'i, in syaa Alloh besok penjelasan nya &#10; &#10;Everything always say Alkhamdulillah  &#10;Hopefully Nadeen always semangat dan always be gratefu"/>
        <s v="1. Bacaan tilawati 5 pg.24-25 alkhamdulillah lancar bacaannya improve dengan always nderes yaa &#10;2. Review 5 bab,4 tali keimanan 6 thobiat luhur 3 success ternyata banyak yang belom hafal,but it's okay, for your homework Dinda you have to memorize it &#10;3. D"/>
        <s v="1. Bacaan Ali Imron 35- 37 alkhamdulillah bacaannya lancar but always practice pernafasan nya lagi, good job kk Zia &#10;2. Menulis Asmaul Husna 61-70 good job and good written &#10;3. Review doa² and surat and Asmaul Husna by tebak² an &#10; &#10;Semoga kk Zia kedepanny"/>
        <s v="1. Bacaan Al a'rof 171-178 alkhamdulillah lancar, lebih banyakin menderes atau diusahakan after magrib bacaan 1 page one day, good job Dylan &#10;2. Murojaah doa² nya alkhamdulillah lumayan 95% masih banyak yg lupa tapi awal ny ajah. Always nderes jangan lupa"/>
        <s v="1. Bacaan tilawati 5 pg.25-26 amal Solih for repeat PG. 26 yaa Dinda &#10; &#10;I think Dinda get badmood, so Dinda only baca tilawati &#10; &#10;I hope next meeting Dinda bisa tambah semangat lagi ngaji nya dan semoga Dinda diberi kelancaran dan kemudahan dalam mengajin"/>
        <s v="1. Bacaan surat Al buruj, alkhamdulillah lancar dan pas bacaannya, semoga dengan mengulang² terus supaya faham betul dengan hukum bacaan tajwidnya, good job Fitri  &#10;2. Review dalil² 5 Bab dan 3 one of 4 ropes of faith, masih lupa dengan awalannya. &#10;3. Mur"/>
        <s v="1. Bacaan Ali Imron 38-41 alkhamdulillah, lebih banyak menderes lagi yaaa kk Zia  &#10;2. Murojah surat surat 92% lumayan alkhamdulillah &#10;3. Murojah doa doa 95% alkhamdulillah doa² nya banyak yg masih di ingat without baca &#10;4. QnA and nasihat about daily doa "/>
        <s v="1. Bacaan tilawati 5 pg. 19 Alkhamdulillah Nadeen lancar but for this page tumben Nadeen agak belum lancar yang di bacaan panjang dan yang di bacaan mendengung nya, it's okay Nadeen always menderes meski Nadeen  udah banyak bacanya &#10;2. Mau ask about idgom"/>
        <s v="1. Bacaan tilawati 5 pg.26-27 Alkhamdulillah Dinda bisa lancar bacaanya maybe lebih improve in pernafasannya, you did it well Dinda good job  &#10;2. Hafalan q.s an Nashr 95% lancar and doa mau tidur dan wake up 97% lancar &#10;3. Asmaul Husna 1-50 alkhamdulillah"/>
        <s v="1. Bacaan Al a'rof 178-195 Alkhamdulillah the first page lancar but the second page lil bit hard I think for Dylan, but it's okay Dylan did it well &#10;2. Mankul K. Sholah pg. 13-14 lancar, lil bit hard to explain it to Dylan &#10; &#10;Iam so sorry for my bad expla"/>
        <s v="1. Bacaan Q.S Ali Imron 57-61 alkhamdulillah lancar sekali, lebih yeliti aja about baca harokatnya kadang kk Zia salah baca karna salah harokat, good job kk Zia &#10;2. Doa² :  &#10;After baca Qur'an 98%  &#10;Daily doa² 95%  &#10;3. Practice to be a mubalighot / convey "/>
        <s v="1. Bacaan tilawati 5 pg. 19-20 alkhamdulillah Nadeen luancar sekali bacanya, semoga Nadeen diberi tambah lancar lagi bacaan tilawati ataupun Alquran &#10;2. Murojaah surat² by guess the surat alkhamdulillah banyak sekali yang masih terjaga hafalannya,kebanyak"/>
        <s v="1. Bacaan Al a'rof 196-206 alkhamdulillah lancar but amal Solih Dylan buat diperhatikan lagi bacaannya terutama bagian tajwidnya nya yaaa &#10;2. Review doa² &#10;D. Ketetapan iman 97%  &#10;D. Minta Ilham yang baik 97%  &#10;D. For riding 99%  &#10;D. Wearing the new clothe"/>
        <s v="1. Bacaan Ali Imron 62-65 alkhamdulillah lancar sekali bacaannya. Kak Zia juga sudah lumayan bisa menentukan dimana dia bisa berhenti bacaannya dan melanjutkannya, mungkin lebih improve di harokat dhomah dan mendengung.  &#10;2. Membaca q.s Al hasr 22-24 belu"/>
        <s v="1. Bacaan Al buruj alkhamdulillah baik dan lancar, improve lagi di panjang pendeknya  &#10;2. Hafalan Al baqoroh and dalil² alkhamdulillah masih terjaga, tapi jangan lupa dideres terus jadi ga lupa²  &#10;3. Mankul K. Sholah pg. 121-122 alkhamdulillah lancar tapi"/>
        <s v="1. Bacaan Ali Imron 66-72 alkhamdulillah seperti biasanya kk Zia bagus banget bacaannya, maybe lebih improve di tajwidnya  &#10;2. Review doa²  &#10;3. Asmaul Husna 1-30  &#10;4. Murojaah :  &#10;S. Al Fatihah 98% &#10;S. An naas 98%  &#10;S. Al Falaq 98%  &#10;S. Al ikhlas 98%  &#10;Al"/>
        <s v="1. Bacaan Al buruj alkhamdulillah, lebih dibanyakin menderesnya &#10;Gapapa yah mb Fitri bacaannya itu² Mulu, buat learn panjang,pendek,mendengug,jelas, qolqolah,iqlab,dll... &#10;Semangat pokonya mb fit &#10;2. Hafalan Al baqoroh 255-257 Allah lumayan tapi di ayat² "/>
        <s v="1. Bacaan Ali imron 84-85 alkhamdulillah lancar but amal Solih nderes banyak lagi yak kk Zia especially harokat domah nya &#10;2. Menulis tilawati 4 pg. 1 only 4 lines, good job kk Zia, Improve! &#10;3. Murojaah surat &#10;S. Al ASR &#10;S. An Nashr &#10;S. Al kafirun &#10;S. Al"/>
        <s v="1. Bacaan Ali Imron 94-95 alkhamdulillah lancar sekali &#10;2. Membaca Al baqoroh 255 good job kk Zia &#10;3. Asmaul Husna 1-30 it's okay bagus kk Zia  &#10; &#10;Alkhamdulillah today kk Zia semangat banget, dan bacaannya juga alkhamdulillah improve &#10; &#10;Hopefully kk Zia b"/>
        <s v="1. Bacaan Al buruj dan Al insyiqoq, alkhamdulillah it's really good mb fitri, you did it well &#10;2. Hafalan Al baqoroh 255-257 alkhamdulillah juga masih hafal, tapi lil bit lupa &#10;3. Dalil dalil, good job mbak, but banyak yg lupa awalannya, it's okay, you ha"/>
        <s v="1. Bacaan Ali Imron 101-102 alkhamdulillah time by time lancar sekali kk Zia bacaanya, semoga tambah semangat bacaanya tambah lancar juga bacaanya &#10;2. Membaca surat Al hasr 22-24 wiiii alkhamdulillah kk Zia bisa baca sendiri, yang mana sebelumnya baca rep"/>
        <s v="1. Bacaan tilawati 5 pg. 28  &#10;Amal Solih repeat that page for the next meeting &#10;2. Asmaul Husna 1-70 good job Dinda &#10;3. Surat an Nashr, it's nice and I appreciate you &#10; &#10;Jaza killahu khoiro Dinda sudah mau join ngaji, because long time no see you didn't n"/>
        <s v="1. Bacaan Al buruj dan Al insyiqoq alkhamdulillah lancar, belajar lebih tentang panjang pendek yah mb fit &#10;2. Murojaah Al baqoroh 255-257 I think udah di luar kepala nih, in syaa Alloh yak mb &#10;3. Dalil² 5 bab dan 4 tali keimanan &#10;Walaupun ada yg lupa² but"/>
        <s v="1. Bacaan Ali Imron 103-106 good job kk Zia &#10;2. Murojaah surat al ASR, an Nashr, al Kautsar, al kafirun. Even there is yg lupa it's okay kk Zia  &#10;3. Review materi solat, it's nice u do it well and I like with ur duaa kk Zia ur duaa is good job &#10;4. Menulis"/>
        <s v="1. Bacaan Ali Imron 106-107 alkhamdulillah bagus kk Zia &#10;2. Daily doa dari bangun tidur hingga keluar rumah it's good job kk Zia a &#10; &#10;Iam so sorry yah kk Zia I late to teach u &#10;Semoga kk Zia diberi lancar hafalannya, bacaannya dan sekolahnya &#10;Hopefully kk"/>
        <s v="1. Bacaan Al buruj &amp; Al insyiqoq  &#10;Alkhamdulilllah lancar, kurang lebihnya di panjang pendeknya saja, Lear more yah mb Fitri  &#10;2. Hafalan ayat kursi that's cool &#10;3. Murojaah dalil² 5 bab dan 4 tali keimanan 97% banyak² menderes before start the ngaji, jad"/>
        <s v="1. Cerita her road trip &#10;2. Doa before ngaji &#10;3. Baca Al Baqoroh 234-235 &#10;4. Talked about etiquette of dressing. &#10;Nagsih contoh picture gmn dressing as a Muslim girl &#10;5. Murojaah: &#10;Doa minta sabar,  &#10;Doa masuk rumah, &#10;~~~she asked my fav doa~~~ I told her"/>
        <s v="1. Opening &#10;2. Baca tilawati 5 halaman 14-15, about Qolqolah, she understands Alhamdulillah &#10;3. Hafalan Asmaul Husna 1-25 only, ~~~connection was off for a sudden~~~"/>
        <s v="1. Opening &#10;2. Bacaan Tilawati 5 halaman 15. Alhamdulillah lancar, bisa lanjut &#10;3. Review tentang 6 rukun iman &#10;- explanation about the day of judgement by mbak Dilla, she understands &#10;4. Hafalan Asmaul Husna, 1-60, ada part yg lupa, the last 10 &#10;5. Doa a"/>
        <s v="1. Opening &#10;2. Baca tilawati 5 halaman 16, masih tentang qolqolah, Alhamdulillah she understands it more &#10;3. Talk about 5 Bab, and dijelasin satu2 &#10;4. Hafalan Asmaul Husna 1-65 &#10;5. Doa after read Qur'an &#10; &#10;NB: minta Dinda hafalan Al Lahab"/>
        <s v="1. Start with doa before ngaji, doa for asking the knowledge and good ideas &#10;2. Read Tilawati 5 pg 17-19, Alhamdulillah lancar &#10;3. Baca surat Al Lahab, perlu di targetin supaya cepat hafal &#10;4. Doa after read Qur'an &#10; &#10; &#10;NB: ternyata kmrn gak ngangkat telf"/>
        <s v="1. Intermezzo &amp; nasehat, about surga neraka, sholat. Semoga Qalesya mau rutin sholat lagi. Aamiin. &#10;2. Review hafalan &#10;A. Surat An Naas 80 &#10;B. Al Falaq (repeat after Erma) &#10;C. Al Fatihah 90 &#10;D. Al ikhlas 90 &#10;E. Doa raja istighfar (lupa, dulu hafal) &#10;F. Do"/>
        <s v="1. Opening &#10;2. Baca tilawati 5 halaman 20-21, Alhamdulillah lancar, bisa lanjut &#10;3. Baca surat Al Lahab and An Nashr, &#10;Al Lahab 2 ayat pertama repeated many times. &#10;4. Doa after read Qur'an &#10;Doa for parents &#10;Doa pagi sore  &#10;Doa kebaikan dunia akhirat &#10; &#10; "/>
        <s v="1. Opening nasehat about syukur + doa &#10;2. Read Tilawati 2 pgh 39-40, Alhamdulillah lancar, masih ingat huruf2 nya, and long-short pronounce nya. &#10;3. Baca doa raja istighfar, berharap Qalesya bisa menghafal nya lagi. &#10; &#10;NB: Erma minta Qalesya nulis halaman"/>
        <s v="- Tilawati 3 hal 27 &#10;- deres Asmaul Husna 1-40 &#10;- Deres hafalan setelah memakai pakaian &#10; &#10; &#10; &#10; &#10;Semoga Allah Paring bermanfaat lancar dan barokah"/>
        <s v="- Bacaan tilawati 3 Hal 29 &#10;- Murojaah surat2 pendek dan doa harian &#10;- deres asmaul Husna 1-40 &#10;- deres doa memakai pakaian"/>
        <s v="- Tilawati 3 Hal 31 half page  &#10;- Deres surat2 pendek dan doa harian✓ &#10;- deras adzan &amp; qomat✓ &#10;- deres doa berpakaian (80%) &#10;- Asmaul Husna 1-40 (90%) &#10; &#10;Nb : &#10;Persentase sdh hafal % &#10; &#10; &#10;Semoga Allah Paring manfaat lancar dan barokah"/>
        <s v="- Tilawati 3 hal 31 &#10;- menulis Arab Tilawati &#10;- menulis asmaul Husna 36-40 dan menderes kembali &#10; &#10;Semoga Allah Paring manfaat lancar dan barokah"/>
        <s v="- Bacaan Tilawati 3 hal 31 &#10;- menderes surat2 pendek dan doa harian &#10;- menulis dan menghafalkan doa berpakaian &#10; &#10; &#10;Semoga Allah Paring manfaat lancar dan barokah"/>
        <s v="- Tilawati 3 Hal 31 next hal 32 &#10;- Bacaan surat2 pendek dan doa harian &#10;- Hafalan doa memakai baju (90% hafal) &#10; &#10;Semoga Allah Paring manfaat lancar dan barokah"/>
        <s v="- Tilawati 3 Hal 33 &#10;- deres hafalan surat2 pendek dan doa2 harian &#10;- doa memakai baju sdh hafal ✅ &#10;- Asmaul Husna 1-40 sdh hafal ✅ &#10; &#10;Ket : &#10;Gabriel mengaji masih pegang mainan jadi ngaji dan baca Tilawatinya kurang fokus &#10; &#10;Semoga Allah Paring manfaat l"/>
        <s v="- Murojaah surat2 pendek dan doa harian"/>
        <s v="- Tilawati 3 hal 33 &#10;- Murojaah surat2 pendek dan doa harian &#10; &#10;Semoga Allah Paring manfaat lancar dan barokah"/>
        <s v="- Bacaan tilawati 3 hal 33 next 34 &#10;- Murojaah surat2 pendek dan doa harian &#10; &#10;Semoga Allah Paring manfaat lancar dan barokah"/>
        <s v="- Bacaan tilawati 3 hal 34 next 35 &#10;- Murojaah surat2 pendek dan doa harian &#10; &#10; &#10;Semoga Allah Paring manfaat lancar dan barokah"/>
        <s v="A.Bacaan Tilawati 3 hal 35 &#10;B.Murojaah surat-surat Al-Qur'an &#10;- Alfatihah &#10;- An-Nas &#10;- Al-Falaq &#10;- Al-Ikhlas &#10;- Al-Lahab &#10;- An-nasr &#10;- Al-kafirun &#10;- Al-Kautsar &#10;- Al-Fill &#10; &#10;Semoga Allah Paring manfaat lancar dan barokah"/>
        <s v="- Tilawati 3 hal 36 &#10;- Murojaah surat2 pendek dan doa harian"/>
        <s v="- Bacaan tilawati 3 hal 36 &#10;- Murojaah surat2 pendek dan doa harian &#10;- menulis asmaul husna 41-45 &#10; &#10;Semoga allah paring lancar dan barokah"/>
        <s v="- Tilawati 3 hal 37"/>
        <s v="- Tilawati 3 hal 38 &#10;- Murojaah surat2 pendek &#10; &#10; &#10;Semoga Allah Paring manfaat lancar dan barokah"/>
        <s v="- Murojaah surat2 pendek dan doa harian &#10;- menulis surat Al ikhlas"/>
        <s v="- Tilawati 3 hal 38 &#10;- Murojaah hafalan dan doa harian"/>
        <s v="- bacaan surat almaun  &#10;- Murojaah Hafalan doa2 harian"/>
        <s v="Tilawati 3 hal 40"/>
        <s v="- Tilawati 3 hal 41 &#10;- Murojaah surat2 pendek dan doa2 harian &#10; &#10;Semoga Allah Paring manfaat lancar dan barokah"/>
        <s v="- Tilawati 3 Hal 32 &#10;- Murojaah hafalan doa2 harian dan surat2 pendek &#10; &#10;Semoga Allah Paring manfaat lancar dan barokah"/>
        <s v="- Tilawati 3 hal 42 &#10;- Murojaah surat2 pendek dan doa2 harian"/>
        <s v="- Tilawati 3 hal 43 &#10;- deres hafalan Asmaul Husna  &#10; &#10;Alhamdulillah Gabriel bisa mengikuti dengan baik. &#10; &#10;Semoga Allah Paring manfaat lancar dan barokah"/>
        <s v="- Tilawati 3 hal 44"/>
        <s v="- Bacaan Tilawati 4 hal 1 &#10;- Murojaah doa harian dan surat2 pendek &#10; &#10;-untuk Tilawati 4 hal 1 amsol di bantu perkuat pemahaman tentang tasdid &#10; &#10;Semoga Allah Paring manfaat lancar barokah"/>
        <s v="- Tilawati 4 hal 2 &#10;- Murojaah surat2 pendek dan doa harian"/>
        <s v="- Tilawati 4 hal 2"/>
        <s v="- Tilawati 4 hal 3 &#10;- Murojaah surat2 pendek dan doa harian"/>
        <s v="- Tilawati 4 hal 4"/>
        <s v="Bacaan &#10;- Tilawati jilid 4 hal 28 &#10;Alhamdulilah bisa membaca dengan cukup baik tapi masih perlu diulang. &#10;- membaca Asmaul Khusna 1-65 (lancar) &#10;- Hafalan doa melihat orang terkena musibah (lancar) &#10;- Hafalan doa doa harian (lancar) &#10; &#10;PR &#10;- Menderes Tila"/>
        <s v="Bacaan &#10;- Tilawati jilid 4 hal 28 &#10;Alhamdulilah bisa membaca dengan sangat baik dan lanjut ke halaman selanjutnya. &#10;- Surat AlQuroisy (hafal)  &#10;- Hafalan Surat surat yg sdh dihafal (lancar) &#10; &#10;PR &#10;- Menderes Tilawati hal 29 &#10; &#10;Semoga Allah Paring lancar d"/>
        <s v="Bacaan &#10;- Tilawati jilid 4 hal 29 &#10;Alhamdulilah bisa membaca dengan cukup baik tapi masih perlu diulang &#10;- Menulis tulisan arab (menyambung dan memisah tulisan arab pada tilawati jilid 2) ✅ &#10;-  &#10;PR &#10;- Menderes Tilawati hal 29 &#10; &#10;Semoga Allah Paring lancar"/>
        <s v="Bacaan &#10;- Tilawati jilid 4 hal 29 &#10;Alhamdulilah bisa membaca dengan cukup baik tapi masih perlu diulang &#10;- Menulis Surat AlMaun &#10;- Menghafal Surat AlMaun &#10; &#10;PR &#10;- Menderes Tilawati hal 29 &#10;- Menghafal Surat AlMaun &#10; &#10;Semoga Allah Paring lancar dan barokah"/>
        <s v="Bacaan &#10;- Tilawati jilid 4 hal 29 &#10;Alhamdulilah bisa membaca dengan cukup baik tapi masih perlu diulang &#10;- Menghafal Surat AlMaun &#10; &#10;PR &#10;- Menderes Tilawati hal 29 &#10;- Menghafal Surat AlMaun &#10; &#10;Semoga Allah Paring lancar dan barokah &#10; &#10; &#10;الحمدلله جزاكم الل"/>
        <s v="Bacaan &#10;- Tilawati jilid 4 hal 29 &#10;Alhamdulilah bisa membaca dengan sangat baik dan lanjut ke halaman selanjutnya. &#10;- Menghafal Doa melihat orang terkena musibah &#10;- Menderes doa harian  &#10; &#10;PR &#10;- Menderes Tilawati hal 30 &#10;- Mempraktekan doa doa yang sudah "/>
        <s v="Bacaan &#10;- Tilawati jilid 4 hal 30 &#10;Alhamdulilah bisa membaca dengan cukup baik tapi masih perlu diulang. &#10;- Asmaul Khusna 1-65 &#10;  &#10; &#10;PR &#10;- Menderes Tilawati hal 30 &#10;- Mempraktekan doa doa yang sudah di hafal &#10; &#10;Semoga Allah Paring lancar dan barokah &#10; &#10; &#10;"/>
        <s v="Bacaan &#10;- Tilawati jilid 4 hal 30 &#10;Alhamdulilah bisa membaca dengan cukup baik tapi masih perlu diulang. &#10;- Menulis Asamaul Khusna 65-70 &#10;- Menghafal Asmaul khusna 1-70 &#10; &#10;PR &#10;- Menderes Tilawati hal 30 &#10;- Menghafal Asmaul khusna 1-70 &#10;-  &#10;Semoga Allah Pa"/>
        <s v="*Bacaan* &#10;- Tilawati jilid 4 hal 30 &#10;Alhamdulilah bisa membaca dengan cukup baik tapi masih perlu diulang  &#10; &#10;- Menulis Tulisan arab (Tilawati 2 hal 19) &#10; &#10;PR &#10;- Menderes Tilawati hal 30 &#10;-  &#10;Semoga Allah Paring lancar dan barokah &#10; &#10; &#10;الحمدلله جزاكم الله"/>
        <s v="*Bacaan* &#10;- Tilawati jilid 4 hal 30 &#10;Alhamdulilah bisa membaca dengan sangat baik dan lulus. &#10; &#10; &#10;PR &#10;- Menderes Tilawati hal 31 &#10; &#10;Semoga Allah Paring lancar dan barokah &#10; &#10; &#10;الحمدلله جزاكم الله خيرا &#10;اميــــــــــــن"/>
        <s v="Bacaan &#10;- Tilawati jilid 4 hal 31 &#10;-Alhamdulilah bisa membaca dengan cukup baik tapi masih perlu diulang. &#10;- Hafalan surat surat pendek &#10;- Menghafal S. Almaun  &#10;- Menderes surat surat yg sudah dihafal ✅ &#10; &#10;PR &#10;- Menderes Tilawati hal 31 &#10; &#10;Semoga Allah Pa"/>
        <s v="Bacaan &#10;- Tilawati jilid 4 hal 31 &#10;-Alhamdulilah bisa membaca dengan cukup baik tapi masih perlu diulang. &#10;- Hafalan Asmaul Khusna 1-70 &#10; &#10;PR &#10;- Menderes Tilawati hal 31 &#10; &#10;Semoga Allah Paring lancar dan barokah &#10; &#10; &#10;الحمدلله جزاكم الله خيرا &#10;اميـــــــــ"/>
        <s v="Bacaan &#10;- Tilawati jilid 4 hal 31 &#10;-Alhamdulilah bisa membaca dengan sangat baik dan lulus. &#10;- Hafalan Doa melihat orang terkena musibah ✅ &#10;- Menderes Doa doa harian &#10; &#10;PR &#10;- Menderes Tilawati hal 32 &#10; &#10;Semoga Allah Paring lancar dan barokah &#10; &#10; &#10;الحمدلله"/>
        <s v="Bacaan &#10;- Tilawati jilid 4 hal 32 &#10;-Alhamdulilah bisa membaca dengan cukup baik tapi masih perlu diulang. &#10;- Menulis tulisan arab (tilawati hal 32) &#10; &#10;PR &#10;- Menderes Tilawati hal 32 &#10; &#10;Semoga Allah Paring lancar dan barokah &#10; &#10; &#10;الحمدلله جزاكم الله خيرا &#10;"/>
        <s v="Bacaan &#10;- Tilawati jilid 4 hal 32 &#10;-Alhamdulilah bisa membaca dengan cukup baik tapi masih perlu diulang. &#10;- Menulis Surat al Humazah 1-3 &#10; &#10;PR &#10;- Menderes Tilawati hal 32 &#10; &#10;Semoga Allah Paring lancar dan barokah &#10; &#10; &#10;الحمدلله جزاكم الله خيرا &#10;اميـــــــ"/>
        <s v="Bacaan &#10;- Tilawati jilid 4 hal 32 &#10;-Alhamdulilah bisa membaca dengan sangat baik dan lulus. &#10;- Menulis Surat al Humazah 4-9 &#10; &#10;PR &#10;- Menghafal Surat Alhumazah &#10; &#10;Semoga Allah Paring lancar dan barokah &#10; &#10; &#10;الحمدلله جزاكم الله خيرا &#10;اميــــــــــــن"/>
        <s v="LAPORAN PENGAJIAN PPG &#10;===================== &#10; &#10;● Murid:      Kirana-CH  &#10;● Tanggal:  2024-02-09 &#10;● Guru:        Fauzan=SL3 &#10;● Durasi:     00:35 &#10; &#10;● Materi: &#10;Bacaan &#10;- Tilawati jilid 4 hal 33 &#10;-Alhamdulilah bisa membaca dengan cukup baik tapi masih perlu"/>
        <s v="Bacaan &#10;- Tilawati jilid 4 hal 33 &#10;-Alhamdulilah bisa membaca dengan cukup baik tapi masih perlu diulang. &#10;- Menderes doa doa harian (banyak yg lupa awalan doa nya) &#10; &#10;PR &#10;- Mempraktekan doa doa harian yang sudah dihafal &#10; &#10;Semoga Allah Paring lancar dan "/>
        <s v="Bacaan &#10;- Tilawati jilid 4 hal 33 &#10;-Alhamdulilah bisa membaca dengan sangat baik dan lanjut ke halaman selanjutnya &#10; &#10;- Asamaul Khusna 1-70 (hafal 1-30) (no31-70 masih banyak yang lupa) &#10; &#10; &#10;PR &#10;- Menghafal Asmaul khusna 1-70 &#10; &#10;Semoga Allah Paring lancar"/>
        <s v="Bacaan &#10;- Tilawati jilid 4 hal 34 &#10;-Alhamdulilah bisa membaca dengan cukup baik tapi masih perlu diulang &#10; &#10;- Menghafal Surat Alhumazah (hafal ayat 1-2) &#10; &#10; &#10;PR &#10;- Membaca tilawati 4 hal 34 &#10;- Menghafal S. Alhumazah &#10; &#10;Semoga Allah Paring lancar dan barok"/>
        <s v="Bacaan &#10;- Tilawati jilid 4 hal 34 &#10;-Alhamdulilah bisa membaca dengan sangat baik dan lanjut ke halaman 35 &#10; &#10;- Menghafal Asmaul khusna 1-70 (hafal 1-30) &#10; &#10;PR &#10;- Membaca tilawati 4 hal 35 &#10;- Menghafal S. Alhumazah &#10; &#10;Semoga Allah Paring lancar dan barokah"/>
        <s v="Bacaan &#10;- Tilawati jilid 4 hal 35 &#10;-Alhamdulilah sudah bisa membaca dengan baik nanmun belum lancar &#10; &#10;- Menghafal Surat AlHumazah 1-9 &#10; &#10;PR &#10;- Membaca tilawati 4 hal 35 &#10;- Menghafal S. Alhumazah &#10; &#10;Semoga Allah Paring lancar dan barokah &#10; &#10; &#10;الحمدلله جزا"/>
        <s v="Bacaan &#10;- Tilawati jilid 4 hal 35 &#10;-Alhamdulilah sudah bisa membaca dengan baik nanmun belum lancar &#10; &#10;- Menghafal Surat AlHumazah 1-9 &#10;- Murojaah surat surat pendek &#10; &#10;PR &#10;- Membaca tilawati 4 hal 35 &#10;- Menghafal S. Alhumazah &#10; &#10;Semoga Allah Paring lanca"/>
        <s v="1. Bacaan surat Al Qasas ayat 22-28 &#10;2. Makna surat Al Baqarah ayat 63-67 &#10; &#10; &#10;Note &#10; &#10;1. Alhamdulillah untuk keseluruhan pengajian berjalan dg lancar hari ini,meskipun tami sedang sakit/kurang enek badan tapi masih semangat ngajinya &#10; &#10;2. Bacaan tami cuk"/>
        <s v="1. Bacaan surat Al An'am ayat 111-124 &#10;2. Makna Al-Qur'an surat Al Baqarah ayat 102 &#10; &#10; &#10;Note: &#10; &#10;1. Alhamdulillah bacaan dylan lancar, tapi masih sedikit kurang teliti terutama di panjang pendeknya, amal sholih perbanyak lagi nderesnya  &#10; &#10;2. Alhamdulill"/>
        <s v="1. Bacaan surat Bani Israil ayat 97-104 &#10;2. Makna Al-Qur'an Bani israil ayat 97-99 &#10; &#10; &#10;Note: &#10; &#10;1. Alhamdulillah bacaan jourdan cukup lancar, tapi masih sedikit kurang teliti terutama di panjang pendek dan waqafnya, amal sholih perbanyak lagi nderesnya  "/>
        <s v="1. Bacaan surat Al Qasas ayat 36-43 &#10;2. Makna surat Al Baqarah ayat 68-71 &#10;3. Hafalan do'a memakai pakaian baru &#10; &#10;Note &#10; &#10;1. Alhamdulillah untuk keseluruhan ngaji tami pada hari ini lancar, bacaan tami bagus dan lancar. &#10; &#10;2. Untuk materi makna tami juga"/>
        <s v="1. Bacaan surat al an'am ayat 147-157 &#10; &#10;Alhamdulillah bacaan mas dylan cukup lancar, akan tetapi panjang pendek masih perlu dievaluasi lagi dan suara agak pelan/kurang semangat karena ngantuk &#10; &#10;Nb  &#10; &#10;Hari ini ngajinya cuma bacaan aja,karena dylan ngant"/>
        <s v="1. Bacaan surat Al An'am ayat 158-165 &#10;2. Makna Al Qur'an surat Al Baqarah ayat 106-108 &#10; &#10;Alhamdulillah bacaan dylan better, suara juga jelas tapi setelah baca do'a baca Al Qur'an dylan ketiduran sehingga ngaji nya dijeda dulu antara bacaan dan maknanya "/>
        <s v="1. Bacaan surat Al Qasas ayat 51-59 &#10;2. Makna Al Qur'an surat Al Baqarah ayat 72-76 &#10;3. Do'a memakai baju baru &#10; &#10;1. Bacaan tami Alhamdulillah lancar panjang pendek juga oke pernafasan juga membaik. &#10; &#10;2. Untuk makna berjalan dg lancar, Tami menulis makna"/>
        <s v="1. Bacaan surat Bani Israil ayat 97-104 &#10;2. Makna surat Bani Israil ayat 100-104 &#10;3. Hafalan surat Al lahab ayat 1 dan 2 &#10; &#10;Bacaan jourdan Alhamdulillah baik tapi masih kurang lancar , dan panjang pendeknya juga perlu diperbaiki &#10; &#10;Alhamdulillah makna ber"/>
        <s v="Bacaan surat Al A'raf ayat 31-43 (2 pages) &#10; &#10;Note &#10; &#10;Bacaan dylan Alhamdulillah cukup lancar, suara keras dan dylan semangat ngajinya &#10; &#10;Tapi untuk lafadz Allah masih sering terbalik -balik(antara Allah yg dibaca tebal/tipis) &#10; &#10; &#10;Dylan hari ini minta ng"/>
        <s v="1. Bacaan Al Qasas 85-88 dan Al Ankabut 1-6&#10;2. Al Baqarah Ayat 81-83&#10;3. Do'a ketika menjenguk orang yang sakit&#10;&#10;&#10;Note &#10;&#10;Bacaan tami hari ini Alhamdulillah lancar, panjang pendek juga bagus qolqolah bagus&#10;Amal sholih tetap lanjutkan nderes dirumah&#10;&#10;Materi "/>
        <s v="Bacaan surat Al A'raf ayat 44-57 &#10; &#10;Alhamdulillah bacaan dylan  hari ini lancar dylan juga semangat ngaji &#10;Tapi perlu banyak nderes lagi dirumah karena masih ada sedikit kekeliruan pada panjang pendek"/>
        <s v="1. Bacaan surat al ankabut ayat 15-23 &#10;2. Makna surat Al Baqarah ayat 84-88 &#10;3. Hafalan do'a minta Ilham yang baik &#10; &#10;Note. &#10;Alhamdulillah bacaan tami meningkat, lebih lancar hari ini tapi jangan lupa banyan nderes dirumah, Alhamdulillah materi makna dapa"/>
        <s v="1. Bacaan surat Al ankabut ayat 46-52 &#10;2. Makna surat Al Baqarah ayat 93-101 &#10;3. Hafalan do'a lailatul qodar &#10; &#10; &#10;Note &#10; &#10;Alhamdulillah pengajian berjalan dg lancar, bacaan tami lancar dan bagus &#10;Untuk makna Al-Qur'an Alhamdulillah tami juga bisa menulis "/>
        <s v="1. Bacaan surat Al ankabut ayat 53-63 &#10;2. Makna Al Qur'an surat Al Baqarah ayat 102-105 &#10;3. Hafalan do'a lailatul qodar dan do'a mohon ilham yang baik &#10; &#10; &#10;Alhamdulillah pengajian berjalan dg lancar, InshaAllah sebagian besar target materi bulan ini bisa "/>
        <s v="1. Bacaan surat Bani Israil ayat 105-111 dan surat al kahfi ayat 1-4 &#10;2. Makna surat Bani Israil 105-111 &#10;3. Do'a sujud al Qur'an &#10; &#10;Alhamdulillah pengajian berjalan dg baik dan lancar &#10; &#10;Bacaan jourdan cukup lancar tapi masih harus banyak menderes diruma"/>
        <s v="1. Bacaan surat Al A'raf ayat 58-67 &#10;2. Makna Al Qur'an surat Al Baqarah ayat 108-112 &#10; &#10;Note &#10; &#10;Alhamdulillah bacaan dylan meningkat,dylan semangat saat ngaji dan ga ngantuk/ketiduran &#10; &#10;Untuk makna kami belum bisa mengecek karena dylan belum mengirimkan"/>
        <s v="Bacaan surat Al A'raf ayat 131-143 &#10; &#10;Bacaab dylan bagus dan lancar tapi panjang pendek masih salah beberapa kali &#10;Amal sholih perbanyak nderes dirumah"/>
        <s v="1. Bacaan surat Al A'raf ayat 144-155 (2 pages) &#10; &#10;Alhamdulillah bacaan dylan lancar hari ini, dan dylan semangat saat ngaji"/>
        <s v="1. Bacaan surat Al A'raf ayat 156-159 &#10;2. makna surat Al Baqarah ayat 113-115 &#10; &#10;Note  &#10;Alhamdulillah hari ini tadi dylan ngajinya semangat &#10;Bacaan cukup lancar tapi perlu banyak nderes lagi dirumah &#10;Untuk makna Alhamdulillah berjalan dg lancar tapi pas d"/>
        <s v="1. Bacaan surat Ar Rum ayat 6-15 &#10;2. Makna Al Qur'an surat Al Baqarah ayat 106-112 &#10; &#10;Note : &#10; &#10;1. Bacaan tami Alhamdulillah lancar dan bagus, panjang pendek juga sudah baik tapi beberapa kali susah mengatur nafas/nafasnya ga nyampe &#10;Amal sholih tami lebi"/>
        <s v="1. Bacaan surat Al A'raf ayat 188-195 &#10;2. Makna Al Qur'an surat Al Baqarah ayat 116-119 &#10; &#10;Note : &#10; &#10;1. Bacaan dylan Alhamdulillah cukup lancar dan bagus, akan tetapi beberapa kali panjang pendeknya kurang tepat. &#10; &#10;Amal sholih dylan lebih banyak nderesny"/>
        <s v="1. Bacaan surat Bani Israil ayat 116- Al Kahfi ayat 4 &#10;2. Makna Al Qur'an surat Al Kahfi ayat 1-4 &#10; &#10;Note : &#10; &#10;1. Bacaan jourdan hari ini Alhamdulillah cukup lancar dan bagus,makhrojnya juga bagus akan tetapi beberapa kali panjang pendeknya kurang tepat. "/>
        <s v="1. Bacaan surat Ar Rum ayat 25-32+tajwid &#10; &#10;2. Makna Al Qur'an surat Al Baqarah ayat 113-115 &#10; &#10;3. Hafalan do'a berlindung dari siksa kubur &#10; &#10;Note  &#10; &#10;1. Bacaan tami hari ini bagus dan lancar, panjang pendek juga pas, makhroj dan qolqolah juga bagus, tam"/>
        <s v="1. Bacaan surat Al Anfal ayat 1-8 &#10;2. Makna Al Qur'an surat Al Baqarah ayat 120-123 &#10; &#10;Note : &#10; &#10;Meskipun puasa Alhamdulillah ngaji dylan hari ini tetap semangat, bacaan dylan Alhamdulillah juga lancar ngga banyak kesalahan hari ini,tinggal panjang pendek"/>
        <s v="1. Bacaan surat Luqman ayat 1-11 &#10; &#10;Bacaan tami cukup lancar, tapi masih dijumpai beberapa kesalahan/kesulitan saat membaca , amal sholih diperbanyak lagi nderesnya dirumah &#10; &#10;2. Makna Al Qur'an surat Al Baqarah ayat 127-134 &#10; &#10;Makna Alhamdulillah berjala"/>
        <s v="A. Bacaan Tilawati 4 hal. 14 &#10;Amalsholeh untuk menderes lagi bacaannya supaya lebih lancar. &#10; &#10;B. Menghafal &#10;Surat An Nashr &#10;Asmaul Husna 1-60  &#10;(Fokus ke point 21-30) &#10; &#10;C. Menulis Kitabaty 1 hal 39"/>
        <s v="A. Bacaan Tilawati 4 hal. 14-15 &#10;Alkhamdulillah bacaannya udah better than before &#10; &#10;B. Menghafal &#10;Surat An Nashr &#10;Asmaul Husna 1-60 &#10; &#10;C. Murajaah &#10;Doa sebelum dan sesudah tidur &#10;Doa sebelum dan sesudah makan &#10;Doa masuk dan keluar WC &#10;Surat Al lahab &#10;(Am"/>
        <s v="A. Bacaan Tilawati 4 hal. 16 &#10;Amalsholeh untuk diteliti panjang pendek dan mendengung serta latihan pernafasan. &#10; &#10;B. Menghafal &#10;Surat An Nashr &#10;Asmaul Husna 1-60  &#10; &#10; &#10;C. Menulis Kitabaty 1 hal 40 &#10;Alkhamdulillah sudah lancar"/>
        <s v="A. Bacaan Tilawati 5 hal 37 &#10;Amalsholeh untuk mengulang bacaannya in the next meeting biar tambah lancar. &#10; &#10;B. Murajaah &#10;Doa sebelum dan sesudah makan &#10;Doa sebelum dan sesudah tidur &#10;Doa masuk dan keluar WC &#10;Doa masuk dan keluar rumah &#10;Doa masuk dan kelu"/>
        <s v="A. Bacaan Tilawati 2 page 18 &#10;Alkhamdulillah bisa naik ke next page. But amalsholeh menderes lagi yaa karena sometimes masih bingung between Tan, tin, tun. &#10; &#10;B. Menghafal &#10;Asmaul Husna 1-40 &#10;(35-40 masih belum lancar) &#10; &#10;C. Tepuk &#10;5 bab (sudah hafal. Som"/>
        <s v="A. Bacaan Tilawati 5 hal 37 &#10; &#10;Mengulang membaca halaman 37 agar lebih lancar.  &#10; &#10;B. Murajaah &#10;Doa sebelum dan sesudah makan &#10;Doa sebelum dan sesudah tidur &#10;Doa masuk dan keluar WC &#10;Doa masuk dan keluar rumah &#10;Doa masuk dan keluar masjid &#10;Doa berpakaian "/>
        <s v="A. Bacaan Tilawati 5 hal 38-39 &#10;Alkhamdulillah bacaan sudah lancar dan bisa naik ke next page. &#10; &#10;B. Murajaah &#10;Doa sebelum dan sesudah makan &#10;Doa sebelum dan sesudah tidur &#10;Doa masuk dan keluar WC &#10;Doa masuk dan keluar rumah &#10;Doa masuk dan keluar masjid &#10;"/>
        <s v="A. Murajaah &#10;Doa sebelum dan sesudah makan &#10;Doa sebelum dan bangun tidur &#10;Doa masuk dan keluar WC &#10;Doa masuk dan keluar masjid (belum hafal) &#10;Doa masuk dan keluar rumah &#10;Doa untuk kedua orang tua &#10;Doa kebaikan dunia dan akhirat &#10;Doa berpakaian &#10;Doa keteta"/>
        <s v="A. Bacaan Tilawati 4 hal. 17 &#10;Amalsholeh untuk next meeting mengulang lagi halaman yg sama.  &#10; &#10;B. Menghafal &#10;Surat An Nashr (85%) &#10;Asmaul Husna 1-60 (31-40 still proses) &#10; &#10;C. Murajaah &#10;Doa sebelum dan sesudah tidur &#10;Doa sebelum dan sesudah makan &#10;Doa ma"/>
        <s v="A. Membaca Surat Al Baqarah ayat 30-37 &#10;Amalsholeh untuk banyak menderes dan teliti panjang pendek serta mendengungnya. &#10; &#10;B. Murajaah &#10;Doa setelah membaca Al Qur'an &#10;Doa pengayoman &#10;Doa berlindung dari siksa &#10;Doa masuk pasar &#10;Doa sujud Al-Qur'an &#10;Kumpula"/>
        <s v="A. Pembukaan + sedikit penambahan tentang berbuat baik &#10; &#10;B. Makna K.sholah English hal. 89-91 &#10;Alkhamdulillah dehan bisa mengikuti makna dan memahami dengan baik."/>
        <s v="A. Bacaan Tilawati 4 hal. 18 &#10;Alkhamdulillah bacaan sudah lebih lancar. Bisa lanjut ke halaman selanjutnya. &#10; &#10;B. Murajaah  &#10; &#10; &#10;surat Al Fatihah &#10;Surat an naas &#10;Surat Al Falaq &#10;Surat Al ikhlas &#10;Surat Al lahab &#10;Surat an nashr &#10;Doa sebelum dan sesudah tidu"/>
        <s v="A. Bacaan Tilawati 4 hal 19 &#10;Alkhamdulillah sudah lancar. Bisa naik ke hal. Selanjutnya. &#10;Amalsholeh untuk diteliti mendengung nya.. &#10; &#10;B. Penjelasan tentang good deed and Heaven. &#10;Alkhamdulillah Chester bisa jawab pertanyaan nya &#10; &#10;C. Murajaah &#10;Asmaul Hu"/>
        <s v="A. Bacaan Tilawati 2 page 23-24 &#10;Alkhamdulillah sudah lancar untuk halaman 23. Amalsholeh untuk hal. 24 mengulang lagi dan diteliti panjang pendeknya. &#10; &#10;B. Menghafal &#10;Asmaul Husna 1-40 &#10;Alkhamdulillah sudah 90%. Sering2 dideres aja &#10; &#10;C. Tepuk &#10;5 bab (su"/>
        <s v="A. Bacaan Tilawati 2 page 24-25 &#10;Alkhamdulillah bacaannya jubilee lancar dan better. &#10; &#10;B. Murajaah &#10; &#10;doa sebelum dan sesudah makan &#10;Doa sebelum dan sesudah tidur &#10;Doa masuk dan keluar WC &#10;Doa masuk dan keluar rumah &#10;Doa masuk dan keluar masjid &#10;Doa berp"/>
        <s v="Makna K.sholah English hal. 95-97 &#10;Alkhamdulillah bisa mengikuti makna hadits k.sholah dg lancar."/>
        <s v="A. Bacaan Tilawati 5 hal. 40 &#10;Alkhamdulillah lancar. Tapi Amalsholeh dideres lagi untuk bagian panjang dan tasydidnya. &#10; &#10;B. Murajaah &#10;Doa sebelum dan sesudah makan &#10;Doa sebelum dan sesudah tidur &#10;Doa masuk dan keluar WC &#10;Doa masuk dan keluar rumah &#10;Doa m"/>
        <s v="A. Bacaan Tilawati 2 hal 26 &#10;Alkhamdulillah it's better. She is already know kalau dia salah bacanya. &#10;Jubilee bisa lanjut ke halaman 27. &#10; &#10;B. Menghafal Asmaul Husna 1-45 &#10;Alkhamdulillah 1-40 sudah hafal. Dan ini masuk ke 40-45. &#10; &#10;C. Tepuk 5 bab, 4 tali"/>
        <s v="A. Bacaan surat Al a'raf ayat 23-30 &#10;Alkhamdulillah bacaannya lancar. Bisa dilatih lagi untuk panjang pendek dan mendengung nya. Dan banyak menderes &#10; &#10;B. Makna k.sholah English hal. 10-12 &#10;Alkhamdulillah lancar dan bisa memahami isi hadist"/>
        <s v="A. Bacaan Tilawati 2 hal. 27 &#10;Untuk next nya mungkin bisa diulang lagi biar lebih lancar bacanya dan fasih membedakan Tan,tin,tun also panjang pendek. &#10; &#10;B. Menulis Arabic number 1-20, huruf Hijaiyah ا-ض &#10;alkhamdulillah jubilee sudah paham dan ditinggal d"/>
        <s v="A. Murajaah &#10;Doa sebelum dan sesudah makan &#10;Doa sebelum dan sesudah tidur &#10;Doa masuk dan keluar WC &#10;Doa masuk dan keluar rumah &#10;Doa masuk dan keluar masjid &#10;Doa berpakaian &#10;Doa minta ketetapan iman &#10;Dzikir after sholat &#10;Doa minum susu &#10;Doa minta Ilham yan"/>
        <s v="A. Makna K.sholah English hal. 91-93 &#10;Alkhamdulillah dehan bisa mengikuti ngaji dg baik. Serta dibantu ayahnya untuk menjelaskan. &#10; &#10;•NOTED• &#10;Disemangatkan lagi ngajinya yaa."/>
        <s v="A. Bacaan surat Al Baqarah ayat 38-48 &#10;Amalsholeh Banyak menderes dan disimak serta diperhatikan panjang pendek dan mendengung nya dan juga pemenggalan kata untuk latihan pernafasan. &#10; &#10;B. Makna k.sholah English hal. 67-68 &#10;Alkhamdulillah Nissa bisa menja"/>
        <s v="A. Bacaan Tilawati 2 hal. 29 &#10;Amalsholeh untuk next meeting mengulang di halaman yang sama biar lebih lancar lagi. &#10; &#10;B. Murajaah Surat &#10;Al Fatihah &#10;An Naas &#10;Al Falaq &#10;Al Ikhlas &#10; &#10;C. Menghafal &#10;Surat Al lahab ayat 1 &#10; &#10;Amalsholeh untuk menderes tilawati "/>
        <s v="A. Bacaan Tilawati 2 hal 28 &#10;Alkhamdulillah bisa lanjut ke next page &#10; &#10;B. Murajaah Asmaul Husna 1-45 &#10;Point 41-45 masih repeat after me."/>
        <s v="Murajaah Surat &#10;Al Fatihah &#10;An Naas &#10;Al Falaq &#10;Al Ikhlas &#10;Al Lahab &#10;An Nashr &#10;Al Kaafirun &#10;Al Kautsar &#10;Al Ma'un &#10; &#10;•NOTE• &#10;Hari ini ngajinya singkat karena Daud harus ke kamar mandi dan udah malem mau tidur karena besok ada test."/>
        <s v="A. Bacaan Tilawati 5 hal. 41 &#10;&quot;Alkhamdulillah bacaan daud sudah lancar. Banyak2 Menderes.&quot; &#10; &#10;B. Murajaah &#10;Doa sebelum dan sesudah makan &#10;Doa sebelum dan sesudah tidur &#10;Doa masuk dan keluar WC &#10;Doa masuk dan keluar rumah &#10;Doa masuk dan keluar masjid &#10;Doa "/>
        <s v="A. Bacaan Tilawati 5 hal. 42 - 43 &#10;&quot;Next meeting mengulang lagi hal. 43 karena bacanya masih setengah&quot; &#10; &#10;B. Murajaah &#10;Doa sebelum dan sesudah makan &#10;Doa sebelum dan sesudah tidur &#10;Doa masuk dan keluar WC &#10;Doa masuk dan keluar rumah &#10;Doa masuk dan keluar "/>
        <s v="Makna k.sholah English hal. 93-94 dan 97 &#10;Alkhamdulillah bisa mengikuti pengajian dg baik dan memahami isi hadist. Serta bisa menjawab pada pertanyaan."/>
        <s v="A. Membaca Tilawati 20 &#10;Amalsholeh untuk mengulang lagi. &#10; &#10;B. Menghafal &#10;Asmaul Husna 1-60 (1-40 sdah hafal) &#10;Surat an nashr &#10;Doa sebelum dan sesudah makan &#10;Doa sebelum dan sesudah tidur &#10;Doa masuk dan keluar WC &#10;(Amalsholeh untuk dipraktekkan karena ban"/>
        <s v="A. Murajaah &#10;*SUDAH HAFAL* &#10;Doa sebelum dan sesudah makan &#10;Doa sebelum dan bangun tidur &#10;Doa masuk dan keluar WC &#10;Doa untuk kedua orang tua &#10;Doa kebaikan dunia dan akhirat &#10;Doa ketetapan iman &#10;Doa mencari ilmu yang bermanfaat &#10;Doa minta Ilham yang baik &#10;S"/>
        <s v="A. Bacaan Al Baqarah ayat 49-58 &#10;Alkhamdulillah better than before &#10; &#10;B. Mengulang hafalan  &#10;Kumpulan doa nabi Muhammad &#10;Doa sujud Al-Qur'an &#10; &#10;C. Makna K. Jannah Wannar hal. 23"/>
        <s v="A. Bacaan Tilawati 4 hal 20 &#10;Alkhamdulillah sudah better than kemaren. Bisa lanjut to the next page. &#10; &#10;B. Murajaah &#10;Doa sebelum dan sesudah tidur &#10;Doa sebelum dan sesudah makan &#10;Doa masuk dan keluar WC &#10;Doa untuk kedua orang tua &#10;Doa kebaikan dunia dan a"/>
        <s v="A. Bacaan Tilawati 4 hal 21 &#10;Sudah bagus. Tapi amalsholeh untuk di ulang in the next meeting biar tambah lancar. &#10; &#10;B. Murajaah &#10;Doa sebelum dan sesudah tidur  &#10;Doa sebelum dan sesudah makan &#10;Doa masuk dan keluar WC &#10;Doa untuk kedua orang tua &#10;Doa kebaika"/>
        <s v="A. Bacaan Tilawati 4 hal 21 &#10;Alkhamdulillah sudah lancar  &#10; &#10;B. Murajaah &#10;Doa sebelum dan sesudah tidur  &#10;Doa sebelum dan sesudah makan &#10;Doa masuk dan keluar WC &#10;Doa untuk kedua orang tua &#10;Doa kebaikan dunia dan akhirat &#10;Doa pagi dan sore &#10;Surat Al Fatiha"/>
        <s v="A.  Bacaan Tilawati 2 hal 29 &#10;Alkhamdulillah it's better bacaannya Jubilee. &#10; &#10;B. Murajaah &#10;Asmaul Husna 1-45 &#10;Points 41 to 45 masih belum lancar &#10; &#10;C. Mengetahui 5 bab, 4 tali keimanan"/>
        <s v="A. Bacaan Tilawati 2 hal. 30 &#10;Bisa lanjut ke next page &#10; &#10;B. Murajaah Surat &#10;Al Fatihah &#10;An Naas &#10;Al Falaq &#10;Al Ikhlas &#10; &#10;C. Menghafal &#10;Surat Al lahab ayat 1 dan 2"/>
        <s v="A. Bacaan Tilawati 2 hal 31 &#10;Alkhamdulillah bisa lanjut ke next page &#10; &#10;B. Murajaah Asmaul Husna 1 to 45 &#10;Fokus ke point 41-45 &#10; &#10;C. Tepuk2 dan mengetahui 5 bab, 4 Tali keimanan"/>
        <s v="A. Bacaan Tilawati 2 hal 32 &#10;Alkhamdulillah bacaannya Jubilee lancar sekali. &#10; &#10;B. Murajaah Surat &#10;An naas &#10;Al Falaq &#10;Al ikhlas &#10;Al lahab ayat 1 (mengulang)"/>
        <s v="A. Bacaan Al-A'raf ayat 96-104 &#10;Alkhamdulillah lancar. Diperlancar untuk pernafasan dan pemenggalan kata. &#10; &#10;B. Makna k.sholah hal. 12-13 &#10;Dylan bisa memahami isi hadist dg baik."/>
        <s v="A. Bacaan Tilawati 4 hal 22 &#10;Amalsholeh untuk diulangi next meeting. &#10; &#10;B. Murajaah &#10;Doa sebelum dan sesudah tidur  &#10;Doa sebelum dan sesudah makan &#10;Doa masuk dan keluar WC &#10;Doa pagi dan sore &#10;Surat Al lahab (75%) &#10;Surat An Nashr (70%) &#10;Asmaul Husna 1-60 &#10;"/>
        <s v="A. Bacaan Tilawati 2 hal. 33 &#10;Alkhamdulillah lancar bisa go to the next page &#10; &#10;B. Menulis huruf Hijaiyah ا-ظ &#10;Alkhamdulillah lancar &#10;(Insyaallah next meeting juga belajar menulis angka arab)"/>
        <s v="A. Murajaah &#10;SUDAH HAFAL &#10;Doa sebelum dan sesudah makan &#10;Doa sebelum dan bangun tidur &#10;Doa masuk dan keluar WC &#10;Doa untuk kedua orang tua &#10;Doa kebaikan dunia dan akhirat &#10;Doa ketetapan iman &#10;Doa mencari ilmu yang bermanfaat &#10;Doa minta Ilham yang baik &#10;Doa"/>
        <s v="A. Bacaan Tilawati 5 hal. 43 &#10;Alkhamdulillah sudah lancar. Dan supaya banyak menderes. &#10; &#10;B. Murajaah &#10;Doa sebelum dan sesudah makan &#10;Doa sebelum dan sesudah tidur &#10;Doa masuk dan keluar WC &#10;Doa masuk dan keluar rumah &#10;Doa masuk dan keluar masjid &#10;Doa berp"/>
        <s v="A. Bacaan Tilawati 5 hal. 44 &#10;Alkhamdulillah sudah lancar. Bisa lanjut ke Tilawati 6. &#10; &#10;B. Murajaah &#10;Doa masuk dan keluar rumah &#10;Doa masuk dan keluar masjid &#10;Doa berpakaian &#10;Doa minta ketetapan iman &#10;Doa untuk kedua orang tua &#10;Doa kebaikan dunia dan akhi"/>
        <s v="A. Bacaan Tilawati 2 hal 34-35 &#10;Alkhamdulillah jubilee mau baca 2 pages and she did it well. Bisa baca next page &#10; &#10;B. Murajaah &#10;Bacaan takbiratul ihram &#10;Doa ketika ada petir &#10;Doa untuk kedua orang tua &#10;Doa minta Ilham yang baik &#10;Doa keluar rumah &#10;Asmaul "/>
        <s v="A. Bacaan Tilawati 6 hal. 1-3 &#10; &#10;B. Murajaah &#10;Doa sebelum dan setelah tidur &#10;Doa sebelum dan sesudah makan &#10;Doa masuk dan keluar WC &#10;Doa masuk dan keluar rumah &#10;Doa masuk dan keluar masjid &#10;Doa berpakaian &#10;Doa minta ketetapan iman &#10;Doa untuk kedua orang t"/>
        <s v="Makna k.sholah hal. 97-99 &#10;Alkhamdulillah bisa lancar dan menjelaskan ulang materi hadist."/>
        <s v="Makna k.sholah English hal. 99-101 &#10;Alkhamdulillah lancar dan bisa menjelaskan point Salah satu hadist. &#10; &#10;•NOTE• &#10;Amalsholeh untuk dibantu menjelaskan tentang Mandi Junub dan Mansuh🙏🏻🙏🏻"/>
        <s v="A. Bacaan Tilawati 4 hal. 23 alkhamdulillah sudah lancar. Bisa lanjut next page &#10; &#10;B. Murajaah &#10;Doa sebelum dan sesudah makan &#10;Doa sebelum dan sesudah tidur &#10;Doa masuk dan keluar WC &#10;Doa untuk kedua orang tua &#10;Doa kebaikan dunia dan akhirat &#10;Doa pagi dan "/>
        <s v="A. Bacaan Tilawati 2 hal 37-38 &#10;Alkhamdulillah bisa lancar. &#10; &#10;B. Murajaah &#10;Surat Al Fatihah &#10;Surat an naas &#10;Surat Al Falaq &#10;Surat Al ikhlas &#10;Surat Al lahab ayat 1-2"/>
        <s v="A. Bacaan Tilawati 2 hal. 39 &#10;Alkhamdulillah sudah lancar. Sering2 Menderes aja biar terlatih. &#10; &#10;B. Mengetahui 5 bab, 4 tali keimanan &#10; &#10;•NOTE• &#10;Insyaallah menghafalnya next meeting aja. Karena jubilee was tired."/>
        <s v="A. Bacaan Tilawati 2 hal 39 &#10;Only some pages &#10; &#10;B. Murajaah Surat &#10;Al Fatihah &#10;An naas &#10;Al Falaq &#10;Al ikhlas &#10;With a lil game. &#10; &#10;•NOTE• &#10;Lately jubilee ngajinya kurang semangat karena tired. Semoga bisa lebih semangat lagi when mengaji."/>
        <s v="A. Murajaah &#10;*SUDAH HAFAL* &#10; &#10;Doa masuk dan keluar rumah &#10;Doa ketika ada petir &#10;Surat An Naas &#10;Surat Al Falaq &#10;Surat Al Ikhlas &#10;Surat Al Lahab &#10;Surat An Nashr &#10;Surat Al Kafiirun  &#10;Surat Al Kautsar &#10;Surat Al Maun &#10;Surat Al Quraisy &#10;Surat Al Fill  &#10;Asmaul H"/>
        <s v="Bacaan Tilawati 2 hal. 39 &#10;Alkhamdulillah lancar bisa go to the next page &#10; &#10;We ngaji cuma sebentar karena jubilee ngantuk dan I was late too."/>
        <s v="A. Bacaan Tilawati 4 hal. 25 &#10;Banyak menderes dan belajar untuk panjang pendek serta mendengungnya. &#10; &#10;B. Murajaah &#10;Doa sebelum dan sesudah makan &#10;Doa sebelum dan sesudah tidur  &#10;Doa Minta kesehatan  &#10;Doa pagi dan sore &#10;Surat Al Kafiirun &#10;Asmaul Husna 1-6"/>
        <s v="A. Bacaan Tilawati 4 hal. 24 &#10; &#10;B. Murajaah &#10;Doa sebelum dan sesudah makan &#10;Doa sebelum dan sesudah tidur  &#10;Doa masuk dan keluar WC &#10;Doa untuk kedua orang tua &#10;Doa kebaikan dunia dan akhirat  &#10;Doa Minta kesehatan  &#10;Doa pagi dan sore &#10;Surat an naas &#10;Surat "/>
        <s v="A. Bacaan Al Baqarah ayat 58-61&#10;Dibanyakin Menderes biar tambah lancar &#10;&#10;B. Murajaah&#10;Doa mohon Kesabaran&#10;Doa minta kesehatan&#10;Doa setelah membaca Alquran&#10;Doa pengayoman&#10;Kumpulan doa nabi Muhammad&#10;Doa sujud Al-Qur'an&#10;&#10;C. Makna K. Sholah 68-69&#10;&#10;D. Belajar te"/>
        <s v="Murajaah &#10;Surat Al Fatihah &#10;Surat an naas &#10;Surat Al Falaq &#10;Surat Al ikhlas &#10;Surat Al lahab &#10;Surat an nashr &#10;Surat Al Kafiirun &#10;Surat Al Ma'un &#10;Asmaul Husna 1-40 &#10; &#10;We ngaji only a while cause I lost my connection 🙏🏻🙏🏻"/>
        <s v="A. Bacaan Tilawati 6 hal. 4 (Al-Quraisy)  &#10;&quot;Daud ulang baca 2x biar tambah lancar. Dan daud juga bilang kalau it's harder makanya agak malas buat baca&quot; &#10; &#10;B. Murajaah &#10;Doa sebelum dan setelah tidur &#10;Doa sebelum dan sesudah makan &#10;Doa masuk dan keluar WC &#10;"/>
        <s v="A. Mengulang materi tajwid Ikhfa' Haqiqi  &#10;&quot;Masih mencoba untuk memahami hukum tajwid dan mempraktekan&quot; &#10; &#10;B. Membaca Tilawati 4 hal. 21-22 &#10;&quot;Karena lagi period Dan sekalian memperdalam / praktek tentang Ikhfa' Haqiqi. Alkhamdulillah it's better for the m"/>
        <s v="Makna k.sholah hal. 99-101 &#10;Alkhamdulillah Dehan bisa mengikuti pengajian dengan baik dan lancar. Dan bisa mereview kembali isi hadist. Semoga bisa lebih mudah dalam memahami materi"/>
        <s v="A. Bacaan Tilawati 6 hal. 4 (Al-Fill)  &#10; &#10; &#10;Amalsholeh untuk mengulang lagi biar tambah lancar. &#10; &#10;B. Murajaah &#10;Doa sebelum dan setelah tidur &#10;Doa sebelum dan sesudah makan &#10;Doa masuk dan keluar WC &#10;Doa minta ilham yg baik &#10;Doa mencari ilmu yang bermanfaa"/>
        <s v="A. Bacaan Tilawati 2 hal. 40-41 &#10;Jubilee suddenly ask for baca page 40😅 &#10;Alkhamdulillah lancar. Amalsholeh ulang hal. 41 biar tambah lancar panjang pendek nya. &#10; &#10;B. Menulis huruf Hijaiyah س،ش،ص،ض،ط،ظ،د،ج &#10; &#10;C. Mengetahui 5 bab dan 4 Tali keimanan &#10;Alkha"/>
        <s v="A. Bacaan Tilawati 2 hal 38 &amp; 41 &#10;Amalsholeh mengulang lagi hal. 41 agar lebih lancar panjang pendek nya. &#10; &#10;B. Murajaah &#10;Surat Al Fatihah &#10;Surat An Naas &#10;Surat Al Falaq &#10;Surat Al Ikhlas &#10;Surat Al Lahab ayat 1 &amp; 2 &#10; &#10;C. Mengetahui &#10;5 Bab &#10;4 Tali keimanan "/>
        <s v="A. Bacaan Tilawati 2 hal 41 &amp; 37 &#10;Alkhamdulillah it's better. Jubilee minta baca hal. 37 buat nderes. &#10; &#10;B. Murajaah &#10;Asmaul Husna 1-40 &#10;(Points 35-40 masih sedikit lupa2) &#10; &#10;C. Mengetahui 5 bab dan 4 Tali keimanan"/>
        <s v="A. Bacaan Tilawati 4 hal. 26 &#10;Banyak menderes dan belajar untuk panjang pendek serta mendengungnya. &#10; &#10;B. Murajaah &#10;Doa sebelum dan sesudah makan &#10;Doa sebelum dan sesudah tidur  &#10;Doa masuk dan keluar WC &#10;Doa untuk kedua orang tua  &#10;Doa kebaikan dunia dan "/>
        <s v="A. Bacaan surat Thoha ayat 88-98 &#10;Alkhamdulillah sudah lancar sekalian dengan doa sesudah membaca Al Qur'an &#10; &#10;B. Makna K.sholah hal. 102-104 &#10;Alkhamdulillah bisa memahami materi dengan baik. &#10; &#10;C. Sedikit menambahkan materi pemahaman tentang puasa."/>
        <s v="A. Bacaan Al Baqarah ayat 62-69 &#10;Alkhamdulillah bacaan Nissa udah lumayan lancar. Banyak menderes. &#10; &#10;B. Murajaah &#10;Doa setelah membaca Al Qur'an &#10;Doa sujud Al-Qur'an &#10;Kumpulan doa nabi Muhammad &#10; &#10;C. Makna K. Jannah Wannar hal. 25 &#10; &#10;D. Pemahaman tentang "/>
        <s v="A. Bacaan Tilawati 6 hal. 4 (Al-Fill)  &#10; &#10; &#10;Alkhamdulillah sudah lancar. Bisa lanjut ke next page  &#10; &#10;B. Murajaah &#10;Doa sebelum dan setelah tidur &#10;Doa sebelum dan sesudah makan &#10;Doa masuk dan keluar WC &#10;Doa minta ilham yg baik &#10;Doa mencari ilmu yang berman"/>
        <s v="A. Bacaan Tilawati 6 hal. 4 - 5 &#10;Alkhamdulillah it's better. Banyak menderes. &#10; &#10;B. Murajaah &#10;Doa sebelum dan setelah tidur &#10;Doa sebelum dan sesudah makan &#10;Doa masuk dan keluar WC &#10;Doa minta ilham yg baik &#10;Doa mencari ilmu yang bermanfaat &#10;Doa minta keseh"/>
        <s v="A. Bacaan Tilawati 6 hal. 5 &#10;Alkhamdulillah lancar bacaan nya Daud. Banyak menderes yaaa. &#10; &#10;B. Murajaah &#10;Doa sebelum dan setelah tidur &#10;Doa sebelum dan sesudah makan &#10;Doa masuk dan keluar WC &#10;Doa minta ilham yg baik &#10;Doa mencari ilmu yang bermanfaat &#10;Doa"/>
        <s v="A. Bacaan Tilawati 4 hal. 28 &#10;Banyak menderes dan belajar untuk panjang pendek serta mendengungnya. &#10; &#10;B. Murajaah &#10;Doa sebelum dan sesudah makan &#10;Doa sebelum dan sesudah tidur  &#10;Doa masuk dan keluar WC &#10;Doa berbuka puasa (new hafalan) &#10;Doa Minta kesehata"/>
        <s v="A. Bacaan Tilawati 2 hal 41 &#10;(Amalsholeh untuk mengulang biar tambah lancar) &#10; &#10;•Today ngaji cuma sebentar karena jubilee was tired"/>
        <s v="A. Bacaan Tilawati 2 hal 41 &#10;Alkhamdulillah it's better. Bisa lanjut next page &#10; &#10;B. Murajaah &#10;Asmaul Husna 1-40 &#10;(Alhamdulillah sudah hafal) &#10; &#10;C. Mengetahui 5 bab dan 4 Tali keimanan &#10;(Alkhamdulillah sudah hafal dan lancar)"/>
        <s v="A. Bacaan Tilawati 2 hal 42 dan 43 &#10;Alkhamdulillah bacaan jubilee lancar. &#10;Before go to the next page amalsholeh Menderes page 43 and 44 &#10; &#10;B. Menulis huruf Hijaiyah until ظ"/>
        <s v="A. Bacaan Tilawati 4 hal. 29 &#10;Alkhamdulillah lancar bisa go to the next page &#10; &#10;B. Murajaah &#10;Doa sebelum dan sesudah makan &#10;Doa sebelum dan sesudah tidur &#10;Doa masuk dan keluar WC &#10;Doa untuk kedua orang tua &#10;Doa kebaikan dunia dan akhirat &#10;Doa pagi dan sor"/>
        <s v="A. Bacaan Surat Ar-Rum ayat 42-50 &#10;Alkhamdulillah bacaan Tami lancar. Banyak menderes biar tambah lancar. &#10; &#10;B. Makna Al-Baqarah ayat 120-126 &#10;Alkhamdulillah bisa mengikuti dg baik dan paham dengan isi materi. &#10; &#10;C. Menghafal &#10;Doa berlindung dari siksa ku"/>
        <s v="A. Bacaan &#10;Tilawaty 2 hal. 44 &#10;Alkhamdulillah bacaan jubilee sudah lancar dan bisa go to tilawati 3. &#10; &#10;B. Murajaah Asmaul Husna 1-30 &#10; &#10;Tepuk 5 bab &#10;Tepuk 4 tali keimanan &#10; &#10;•NOTE• &#10;We finished early cause jubilee was sleepy. &#10;But overall jubilee is good"/>
        <s v="A. Bacaan &#10;Tilawati 3 hal 1  &#10;Alkhamdulillah lancar. Amalsholeh untuk dibaca ulang &#10; &#10;B. Murajaah  &#10;Surat Al Fatihah &#10;Surat An Naas &#10;Surat Al Falaq &#10;Surat Al Ikhlas &#10;Surat Al Lahab (ayat 1-3) &#10; &#10;•NOTE• &#10;Alkhamdulillah jubilee ngajinya semangat hari ini. D"/>
        <s v="Bacaan Tilawati 6 hal. 7 (Al Qariah) &#10;Alkhamdulillah lancar. Bacaan nya Daud udah better. &#10; &#10;5 bab &#10;4 tali keimanan"/>
        <s v="A. Bacaan Tilawati 6 hal. 8 &#10;Alkhamdulillah lancar. Bisa go to the next page. &#10; &#10;B. Murajaah &#10;Surat Al Fatihah &#10;Surat An Naas &#10;Surat Al Falaq &#10;Surat Al Ikhlas &#10;Surat Al Lahab &#10;Surat An Nashr &#10;Surat Al Kaafirun  &#10;Surat Al Kautsar &#10;Surat Al Maun &#10;Surat Al Q"/>
        <s v="A. Bacaan Tilawati 6 hal. 7 (Al Zalzalah). &#10;Daud baca hal. 4 surat Al Quraisy biar membantu dalam menghafal nya. &#10;Alkhamdulillah lancar dan bisa go to the next page  &#10; &#10;B. Murajaah &#10;Surat Al Fatihah &#10;Surat An Naas &#10;Surat Al Falaq &#10;Surat Al Ikhlas &#10;Surat A"/>
        <s v="A. Bacaan Tilawati 4 Hal. 30 &#10;Alkhamdulillah lancar dan bisa lanjut halaman selanjutnya &#10; &#10;B. Murajaah &#10;Doa sebelum dan sesudah makan &#10;Doa sebelum dan sesudah tidur &#10;Doa masuk dan keluar WC &#10;Doa untuk kedua orang tua &#10;Doa kebaikan dunia dan akhirat &#10;Doa p"/>
        <s v="A. Bacaan Surat Thoha ayat 99-113 &#10;Alkhamdulillah sudah lancar. Amalsholeh untuk sering menderes biar semakin lancar. &#10; &#10;B. Makna k.sholah hal. 104-106 &#10;Alkhamdulillah bisa mengikuti dan memahami isi hadist dg baik."/>
        <s v="A. Bacaan surat Thoha ayat 114-125 &#10; &#10;B. Murajaah &#10;Doa sebelum dan sesudah makan &#10;Doa sebelum dan sesudah tidur &#10;Doa masuk dan keluar WC &#10;Doa masuk dan keluar rumah &#10;Doa masuk dan keluar masjid &#10;Doa untuk kedua orang tua &#10;Doa kebaikan dunia dan akhirat &#10;D"/>
        <s v="A. Bacaan surat Thoha ayat 126-akhir &#10;Amalsholeh untuk latihan pemenggalan waqof disesuaikan dengan nafasnya. &#10; &#10;B. Murajaah &#10;Doa sebelum dan sesudah makan &#10;Doa sebelum dan sesudah tidur &#10;Doa masuk dan keluar WC &#10;Doa masuk dan keluar rumah &#10;Doa masuk dan "/>
        <s v="A. Bacaan Tilawati 3 hal. 1-2 &#10;Amalsholeh untuk tetap diulang2 bacaannya biar lebih lancar. &#10; &#10;B. Hafalan asmaul Husna 1-45 &#10;Masih fokus in 36-45 &#10; &#10;Alkhamdulillah jubilee bisa ngaji dengan baik. Even she was tired or sleepy but she gave the best one for "/>
        <s v="A. Bacaan Tilawati 3 hal. 2 &#10;Mengulang² bacaannya dg metode pick randomly. Next meeting bisa ditest ulang hal. 2 kalau lancar insyaallah bisa naik next page. &#10; &#10;B. Murajaah &#10;Doa mohon Kesabaran &#10;Doa minta kesehatan &#10;Doa masuk rumah &#10;Doa mendengar petir &#10;D"/>
        <s v="1. tilawati 4 hal.31 (amalsholih nderes lagi dirumah ya) &#10;2. muroja'ah &#10;3. new surat al quroisy &#10;4. menulis kalimat &quot;assalamu'alaikum wr wb&quot; dalam tulisan arab &#10;5. doa2 rutin &#10;6. doa penutup"/>
        <s v="1. Baca tilawati 4 hal.31 &#10;(bacaannya sudah bagus, sudah lancar, hanya kurang di dengungnya saja) &#10;2. muroja'ah surat2 pendek dan doa2 sholat &#10;3. baca surat al-qori'ah &#10;4. doa baru &quot;doa memakai pakaian baru&quot; &#10;5. menulis kalimat &quot;assalamu'alaikum&quot; &#10;6. doa2"/>
        <s v="1. Baca Al Qur'an S.Al-Baqoroh ayat 236-242 &#10;(Bacaannya sudah bagus, pelafalan nya bagus, hanya kurang idzharnya saja, dengung dan tasydid sudah ok) &#10;2. Doa2 harian materi umur 6-7yo (games tebak2an judul doa) &#10;3. Asmaulhusna 1-40  &#10;4. Doa2 sholat  &#10;(90% "/>
        <s v="1. baca tilawati 4 hal.31 &#10;2. muroja'ah surat2 pendek &#10;3. baca surat Al-quroisy &#10;4. asmaulhusna 1-60 &#10;5. menulis kalimat &quot;assalamu'alaikum wr wb&quot; &#10;6. review doa2 rutin &#10;7. doa penutup"/>
        <s v="1. baca al-qur'an surat al-baqoroh ayat 243-248 &#10;2. muroja'ah surat2 pendek materi usia 6-7yo &#10;3. review 5 bab, 4 tali keimanan, 6 tobiat luhur jama'ah, 3 sukses generus &#10;4. menulis rukun iman dan rukun islam  &#10;5. doa penutup"/>
        <s v="1. baca tilawati 4 hal.31-32 &#10;2. muroja'ah surat2 pendek dan tebak2an surat &#10;3. review doa2 harian 6-8yo &#10;4. menulis arab sambung kalimat &quot;assalamu'alaikum wr wb&quot; &#10;5. doa2 rutin &#10;6. doa penutup"/>
        <s v="1. baca tilawati 4 hal.32 &#10;(alhamdulillah bisa mengikuti dengan baik) &#10;2. membaca tatakrama berpakaian untuk laki2 &#10;3. menulis kalimat &quot;assalamu'alaikum wr wb&quot; dengan arab sambung &#10;4. review doa2 sholat, dzikir setelah sholat &#10;5. review surat al-quroisy &#10;"/>
        <s v="1. baca tilawati 4 hal.32  &#10;(alhamdulillah 75% lancar bacanya, amalsholih nderes lagi dirumah supaya tambah lancar bacanya) &#10;2. muroja'ah surat2 pendek &#10;3. baca surat al quroisy &#10;4. asmaulhusna 1-60 &#10;5. nulis asmaulhusna 61-65 &#10;6. menulis kalimat assalamu"/>
        <s v="1. baca tilawati 4 hal.32 &#10;2. doa2 rutin &#10;3. doa penutup &#10; &#10;*mohon maaf ngajinya cuman 15 menit karna lagi kurang sehat*"/>
        <s v="1. baca tilawati 4 hal.32 &#10;(alhamdulillah sudah 80% lancar, amalsholih nderes lagi dirumah yaa) &#10;2. menulis arab sambung kalimat &quot;assalamu'alaikum wr wb&quot; &#10;3. doa2 rutin &#10;3. doa penutup &#10; &#10;*mohon maaf sya telat karna ngaji teks dulu*"/>
        <s v="mohon maaf grazia izin ngaji..."/>
        <s v="1. baca al-qur'an surat al-baqoroh ayat 249-252 &#10;alhamdulillah lancar 90% bacaannya &#10;2. baca dan hafalan surat2 pendek  &#10;- an-nasr &#10;- al kautsar &#10;- al asr &#10;- al kaafirun &#10;3. menulis huruf hija'iyah &#10; &#10;pertahankan semangat ngajinya yaa grazia =)"/>
        <s v="1. baca tilawati 4 hal.32 &#10;(boleh naik ke halaman selanjutnya) &#10;2. muroja'ah surat2 pendek &#10;3. baca surat al quroisy &#10;4. baca doa menjenguk orang sakit &#10;5. review doa2 sholat dan dzikir sesudah sholat &#10;6. doa2 rutin &#10;7. doa penutup &#10; &#10;*nb: amalsholih mika"/>
        <s v="1. baca tilawati 4 hal.33 &#10;(alhamdulillah bisa mengikuti dengan baik, selanjutnya amalsholih nderes dirumah yaa...) &#10;2. muroja'ah (melanjuitkan ayat &#10;(alhamdulillah lancar semua 100%) &#10;3. nulis ta'awudz versi al-hasyr  &#10;4. membaca surat al-hasyr 22-24 &#10;5."/>
        <s v="1. baca al-qur'an surat al baqoroh ayat 264-265 &#10;(alhamdulillah bacanya lancar) &#10;2. baca doa2 : &#10;D. masuk rumah &#10;D. masuk pasar &#10;D. naik kendaraan &#10;D. masuk-keluar masjid &#10;3. menulis the etiquette of walking"/>
        <s v="1. baca tilawati 4 hal.33 &#10;(alhamdulillah bisa membaca dengan dan mengikuti dengan baik) &#10;2. muroja'ah surat2 pendek &#10;3. baca surat al quroisy &#10;4. menulis kalimat assalamu'alaikum wr wb dalam arab sambung &#10;5. membaca surat penjagaan  &#10;ta'awudz dan al-hasy"/>
        <s v="1. baca tilawati 4 hal.33 &#10;2. ta'awudz dan surat al hasyr 22-24 &#10;3. asmaulhusna 1-60 &#10;4. review 5bab, 4 tali keimanan, rukun iman dan rukun islam &#10;5. doa menjenguk orang sakit &#10;6. doa ketika tertimpa musibah &#10;7. doa ketika melihat orang yg tertimpa musiba"/>
        <s v="1. baca al-qur'an surat al-baqoroh ayat 267-270 &#10;alhamdulillah bagus dan lacar bacanya &#10;2. membaca surat al kautsar, al asr, an nasr, al lahab &#10;3. review doa2 harian materi usia 6-7yo &#10;4. review etika berjalan  &#10;5. review 5bab, 4 tali keimanan, 6 tobi'at "/>
        <s v="1. baca tilawati 4 hal.33  &#10;alhamdulillah 70% lancar &#10;2. muroja'ah surat2 pendek  &#10;- al-quroisy (proses menghafal) &#10;- al-kaafirun  &#10;- al lahab &#10;- al ma'un &#10;- al fiil  &#10;3. menulis tatakrama berjalan &#10;4. mengoreksi praktek sholat dan bacaannya &#10;5. review do"/>
        <s v="1. baca tilawati 4 hal.33  &#10;alhamdulillah lancar 72%  &#10;2. muroja'ah surat2 pendek  &#10;3. asma'ulhusna 1-65 &#10;4. review doa2 harian usia 7-8yo &#10;5. menulis ETIQUETTE DURING MEALS 1-5 and ETIQUETTE OF WALKING &#10;6. doa2 rutin &#10;7. doa penutup"/>
        <s v="mohon maaf ngaji tertunda karna kendala sinyal ... &#10;jadi sya kasih pr untuk dirumah"/>
        <s v="1. baca tilawati 4 hal.33 &#10;2. muroja'ah al quroisy dan al ma'un &#10;3. menulis etiquette during meals no.6-10  &#10; *mohon maaf tidak bisa sya lanjutkan ngajinya karna anak sya rewel*"/>
        <s v="1. baca tilawati 4 hal.34 &#10;alhamdulillah 60% lancar, nderes lagi dirumah supaya tambah lancar &#10;2. muroja'ah surat2 pendek &#10;3. menulis kalimat bismillah... dalam bahasa arab &#10;4. nulis doa lailatul qodar &#10;5. doa2 harian materi usia 6-8yo &#10;6. doa2 rutin &#10;7. "/>
        <s v="sedang kurang sehat"/>
        <s v="1. baca al baqoroh ayat 171-174 &#10;alhamdulillah 90% lancar bacanya  &#10;2. belajar tentang tanda waqof dan menulis jenis2 waqof &#10;3. muroja'ah annas, al falaq, dan al ikhlas &#10;4. menulis asma'ulhusna 1-15 &#10;5. doa penutup"/>
        <s v="insya alloh ganti hari kamis pagi"/>
        <s v="1. baca tilawati 4 hal.34 &#10;2. muroja'ah surat2 pendek &#10;3. asma'ulhusna 1-65 &#10;4. menulis etiquette during meals 11-15 &#10;5. doa2 rutin &#10;6. doa penutup"/>
        <s v="1. baca tilawati 4 hal.34 &#10;2. baca surat al hasyr 22-24 &#10;3. nulis etiquette during meals 16-17.b  &#10;4. doa2 rutin &#10;5. doa penutup"/>
        <s v="1. baca tilawati 4 hal.35 &#10;alhamdulillah bisa mengikuti dengan baik dan lancar, jangan lupa nderes dirumah &#10;2. muroja'ah 1 &#10;al-falaq &#10;annaas &#10;al falaq &#10;al ikhlas &#10;al asr &#10;annasr &#10;al kautsar &#10;3. asmaulhusna 1-70 &#10;4. menulis etiquette during meals melanjutk"/>
        <s v="1. baca surat al-baqoroh ayat 275-181 &#10;alhamdulillah bagus dan lancar bacaannya &#10;2. menulis asma'ulhusna 1-30 &#10;3. menulis asma'ulhusna 16-30 &#10;4. menulis angka arab &#10;5. materi sholat"/>
        <s v="1. baca surat al-baqoroh ayat 282 &#10;alhamdulillah lancar 85% bacaanya  &#10;2. menulis doa ketika tertimpa musibah &#10;3. review doa2 harian usia 6-8yo"/>
        <s v="1. baca tilawati 4 hal.35 &#10;alhamdulillah lancar bisa mengikuti dengan baik &#10;2. baca surat2 pilihan  &#10;surat al hasyr beserta ta'awudz &#10;alhamdulillah bisa membaca dengan baik dan lancar &#10;3. menjelaskan kefadholan surat al hasyr &#10;4.  menulis etiquette during"/>
        <s v="1. baca tilawati 4 hal.35  &#10;kekuranganya hanya di panjang pendeknya saja, selebihnya sudah lancar &#10;2. muroja'ah ll &#10;- al fiil &#10;- al kaafirun &#10;- al lahab &#10;- al maa'un &#10;- al quroisy &#10;3. menulis dan praktek etiquette of drinking &#10;4. doa penutup"/>
        <s v="1. baca surat ali imron ayat 13-15 &#10;alhamdulillah lancar semuanya &#10;2. muroja'ah surat annas, al falaq, al ikhlas, al kautsar, al lahab &#10;3. membaca dan menulis asma'ulhusna 1-50 &#10;4. menulis angka arab &#10;5. mengetahui rukun iman nomer 2 (iman kepada para mal"/>
        <s v="mikail izin sedang sakit , semoga alloh paring kesembuhan kesahatan yg barokah ... aamiiin"/>
        <s v="1. baca tilawati 4 hal.35-36 &#10;alhamdulillah hal.35 lancar, lanjut hal.36 &#10; &#10;mohon maaf ngajinya tidak bisa dilanjutkan karna anak sya tantrum"/>
        <s v="1. baca alqur'an surat ali imron ayat 16-19 &#10;alhamdulillah 80% lancar bacaan dan makhrojnya  &#10;2. baca 3 surat pendek  &#10;- an nashr &#10;- al kaafirun &#10;- al asr &#10;3. menulis tilawati 2 hal.7 &#10;4. tebak2an doa sholat dan doa2 harian materi usia 6-9th"/>
        <s v="hari ini zia izin karna sedang kurang enak badan, semoga alloh paring lekas sehat sembuh barokah bisa aktifitas lagi,,,"/>
        <s v="1. baca tilawati 4 hal.36 &#10;alhamdulillah bisa mengikuti dengan baik,  &#10;2. muroja'ah 1  &#10;- al fatihah &#10;- annaas &#10;- al falaq &#10;- al ikhlas &#10;- al asr &#10;- annasr &#10;- al kautsar &#10;3. asma'ulhusna 1-70 &#10;4. review doa2 harian dan tebak judul doa &#10; &#10;alhamdulillah nga"/>
        <s v="1. baca surat ali imron ayat 30-34 &#10;80% bacaannya bagus dan lancar &#10;2. tebak nama surat dalam alqur'an &#10;3. tebak judul doa2  &#10;4. asma'ulhusna 1-60 &#10; &#10;alhamdulillah ngajinya lancar walaupun lagi flu dan batuk tapi mau dan semangat untuk ngaji &#10;semoga zia a"/>
        <s v="1. baca tilawati 4 hal.36  &#10;alhamdulillah 70% lancar, yg perlu diperbaiki adalah panjang pendeknya dan ada beberapa kata yg salah baca &#10;2. baca surat2 pilihan  &#10;- surat al hasyr 22-24 beserta ta'awudz  &#10;alhamdulillah lancar 90%, good job!! &#10;3. nulis etiqu"/>
        <s v="1. baca tilawati 4 hal.36 &#10;alhamdulillah 80% bacaannya lancar, kita coba 1x lagi besok semoga bacaannya tambah lancar sehingga bisa next page.  &#10;2. muroja'ah 2 yaitu surat : &#10;- al fiil  &#10;- al kaafirun &#10;- al lahab &#10;- al ma'uun &#10;- al quroisy (masih proses m"/>
        <s v="1.baca tilawati 4 hal.36 &#10;sepertinya haru dicoba 1x lagi dihari senin depan, karna tadi baca banyak kelirunya  &#10;2. cek semua hafalan doa2 harian, surat2 pendek, doa2 sholat materi usia  6-9th  &#10;alhamdulillah 90% hafal judul doa nya &#10;3. asma'ulhusna 1-60  "/>
        <s v="mohon maaf ngajinya tidak bisa dilanjut karna sinyal ditanggal 4 sangat tidak stabil,  &#10;tapi alhamdulilllah zia bisa menyelesaikan bacaan qur'annya dengan baik dan lancar  &#10;- muroja'ah 4 surat  &#10;al fatihah &#10;annaas &#10;al falaq &#10;al ikhlas  &#10;al kautsar &#10;al asr"/>
        <s v="mohon maaf kendala sinyal wifi mati dan hp lowbat  &#10;insya alloh diganti hari lain. &#10; &#10;alhamdulillah zia bisa menyelesaikan bacaan alqur'annya walaupun dengan keadaan galau gegara nunggu mba naely kelamaan. saya minta maaf yang sebesar2nya, insya alloh min"/>
        <s v="izin ikut asrama ..."/>
        <s v="izin ikut asrama penutup..."/>
        <s v="1. baca tilawati 4 halaman 36-37 &#10;alhamdulillah lancar, amalsholih lanjut nderes dirumah yaa... &#10;2. muroja'ah 1 &#10;al fatihah &#10;annaas &#10;al falaq  &#10;al ikhlas &#10;al asr &#10;annasr &#10;al kautsar &#10;3. asma'ulhusna 1-65 &#10;4. nulis doa minta surga selamat dari neraka &#10; &#10;al"/>
        <s v="1. baca tilawati 4 hal.37 &#10;alhamdulillah 80% lancar bisa mengikuti dengan baik, yang perlu dikoreksi adalah fokusnya hehe... amalsholih lanjutkan nderes dirumah yaa,,  &#10;2. muroja'ah 2 &#10;al fiil  &#10;al kaafirun  &#10;al lahab  &#10;al ma'uun &#10;al quroisy 90% lancar, g"/>
        <s v="sedang ada tamu"/>
        <s v="baca Al-qur'an surat ali imron ayat 86-90 &#10;alhamdulillah lancar, amalsholih nderes lagi dirumah yaa...."/>
        <s v="1. Bacaan Al-Qur'an surat ali imron ayat 97-100 &#10;alhamdulillah lancar bacanya, pertahankan yaa... &#10;2. muroja'ah surat2 pendek &#10;- alfatihah &#10;- annaas &#10;- al falaq &#10;- al ikhlas &#10;- al lahab &#10;- annasr &#10;- al asr &#10;- al kautsar &#10;3. menulis angka arab  &#10;zia sudah "/>
        <s v="*MAKNA* &#10;Q.S Al-Baqarah ayat : 178 &#10; &#10;Hari ini kita belum hafalan PR Bapak Imam karena waktunya belum cukup &#10;dan alkhamdulillah mas irshan membuat sumary dengan sempurna, dan bisa menjawab pertanyaan dari saya dan ibuk.. &#10;that's amazing mas irshan &#10; &#10; &#10;se"/>
        <s v="*HAFALAN* &#10;PR Bapak Imam no.1-9 &#10; &#10;*MAKNA* &#10;Q.S. Al-Baqarah ayat 179-180 (blm finish) &#10; &#10;Alkhamdulillah mas irshan ngaji dengan baik hari ini, kita hafalan PR bapak imam, tp untuk no.8 ttp diulangi lagi karena masih ada kesalahan, untuk makna sudah bagus,"/>
        <s v="*HAFALAN* &#10;PR Bapak Imam 1-9 &#10; &#10;*MAKNA* &#10;Q.S. Al-Baqarah ayat 180 &#10; &#10;Alkhamdulillah mas irshan sudah hafalannya, besok kita hafalan no.1-10. Hari ini mas irshan juga sangat antusias talk about pembagian warisan karena ayatnya membahas tentang itu, dan mas"/>
        <s v="*HAFALAN* &#10;PR Bapak Imam no.1-10 &#10; &#10;*MAKNA* &#10;QS.AL-BAQARAH ayat 178 (explain) &#10; &#10;Alkhamdukillah mas irshan bisa mengikuti pengajian dengan baik, besok tetap review PR bapak imam no.1-10 nggeh &#10; &#10; &#10;Semoga Allah apring manfaat dan barokah 🥰"/>
        <s v="*HAFALAN* &#10;PR Bapak Imam No.1-10 &#10; &#10;*MAKNA* &#10;Q.S Al-Baqarah ayat 179-180 &#10; &#10;Alkhamdulillah mas Irshan bisa mengikuti pengajian dg baik, untuk hafalan PR bapak Imam dilanjut no.1-11 ya mas irshan 😊 &#10;Untuk maknanya mas irshan juga membuat summary dg baik h"/>
        <s v="*MAKNA* &#10;Q.S. Al-Baqarah ayat 187-188 &#10; &#10; &#10;Alkhamdulillah we back again 🤗🤗 mas irshan ngaji very nice today, kita belum mulai hafalan, Insya Allah kita mulai besok yaaa 🤗🤗"/>
        <s v="*HAFALAN* &#10;PR Bapak Imam 1-10  &#10;(homework no.11) &#10; &#10;*MAKNA* &#10;Q.S. Al-Baqarah 188-189 &#10; &#10; &#10;Alkhamdulkllah mas irshan ngaji dg baik hari ini, kita membahas tentang penentuan bulan, dan mas irshan bisa membuat summary dg perfect,  good job mas irshan 🥰🥰 &#10;D"/>
        <s v="*CATALAN* &#10;PR Bapak Imam no.1-11 ( pr no.12 ) &#10; &#10;*MAKNA* &#10;Q.S. Al-Baqarah, Explanation ayat 190, Makna ayat 191 (blm finish) &#10; &#10; &#10;Alkhamdulillah mas irshan mengaji dg baik hari ini, dan membuat summary perfectly  🤗🤗 &#10; &#10;Semoga mas irshan menjadi anak yg "/>
        <s v="*HAFALAN* &#10;Surat At-Muthoffifin ayat 1-18 &#10;(alkhamdulillah sudah hafal dg baik, tp untuk ayat 8 dan 14-18 masih ada beberapa yg ke skip, jadi besok di ulangi lagi yaa) &#10; &#10; &#10;*MAKNA* &#10;Al-Baqarah ayat 195-196 (belum finish) &#10; &#10; &#10;Alkhamdulillah ams irshan nga"/>
        <s v="*MAKNA* &#10;Surat Al-Baqarah ayat 196 (belum finish) &#10; &#10;I am sorry, there is no hafalan today because I was late and the time was not enough, so we will fo tomorrow ya mas irshan &#10;and today we talk about Hajj and Umroh, we learn many things how to do Hajj an"/>
        <s v="*HAFALAN* &#10;Surat At-Muthoffifin ayat 1-18 ( ayat 14-18 sometimes ke skip) &#10; &#10; &#10;*MAKNA* &#10;Al-Baqarah ayat 196 (belum finish) &#10; &#10; &#10;Alkhamdulillah ms irshan doing great today🥰🥰 because the ayat is long, so we haven't done yet, make it complete tomorrow👍🏻�"/>
        <s v="*HAFALAN* &#10;Surat At-Muthoffifin ayat 1-36 &#10; &#10;*MAKNA* &#10;Al-Baqarah ayat 196 &#10; &#10; &#10;Mas Irshan already completed the memorizing  &#10;And the Makna Also,,, he is very smart 😍😍 🥰🥰 meskipun tadi dipertengahan ayat sempat salah tp mas irshan berhasil membenahinya"/>
        <s v="masih libur acara wedding"/>
        <s v="*HAFALAN* &#10;PR Bapak Imam No.1-10 &#10; &#10;*MAKNA* &#10;Q.S. Al-Baqarah ayat 189"/>
        <s v="Ngaji Teks di Kelompok, jamnya bentrok"/>
        <s v="*HAFALAN* &#10;PR Bapak Imam No.1-11 &#10; &#10;*MAKNA* &#10;Q.S. Al-Baqarah ayat 190"/>
        <s v="I am being election committee"/>
        <s v="I am being the election committee"/>
        <s v="*HAFALAN* &#10;PR Bapak Imam No.1-12 &#10; &#10;*MAKNA* &#10;Q.S. Al-Baqarah ayat 191-192"/>
        <s v="*MAKNA* &#10;Q.S. Al-Baqarah ayat 193-194 &#10; &#10;maaf sedikit telat, jADI NGAJINYA HANYA SEBENTAR DURASINYA"/>
        <s v="Irshan Sakit"/>
        <s v="*HAFALAN* &#10;Surat Muthoffifin ayat 1-18 &#10; &#10;*MAKNA* &#10;Q.S. Al-Baqarah ayat 195"/>
        <s v="*BACAAN* &#10;Q.S. At-Tariq dan Q.S. Al-Buruj &#10; &#10;*HAFALAN* &#10;4 Tali Keimanan No.1-4 &#10; &#10;*MAKNA* &#10;K.Sholah Halaman 119"/>
        <s v="*HAFALAN* &#10;4 Tali Keimanan No.1-3 &#10;Do'a sehari-hari Paket A &#10;Do'a Sujud Sahwi &#10;Do'a Pengayoman &#10;Asmaul Husna &#10; &#10;*MAKNA* &#10;K.Sholah Halaman 118"/>
        <s v="Bacaan &#10;Surat annajm ayat 1-25 &#10; &#10;Makna adilah hal. 8-12 &#10; &#10;Alhamdulillah pengajian bisa berjalan  dg lancar."/>
        <s v="𝘉𝘢𝘤𝘢𝘢𝘯 &#10;𝘚𝘶𝘳𝘢𝘵 𝘈𝘭 𝘲𝘰𝘮𝘢𝘳 𝘢𝘺𝘢𝘵 1-15 &#10; &#10;𝘙𝘦𝘷𝘪𝘦𝘸 𝘥𝘰𝘢 𝘴𝘶𝘫𝘶𝘥 𝘲𝘶𝘳'𝘢𝘯 &#10;𝘙𝘦𝘷𝘪𝘦𝘸 𝘵𝘢𝘯𝘸𝘪𝘥 𝘪𝘥𝘻𝘩𝘢𝘳 &#10;𝘗𝘳𝘢𝘤𝘵𝘪𝘤𝘦 𝘰𝘱𝘦𝘯𝘪𝘯𝘨 𝘯𝘨𝘢𝘫𝘪 &#10; &#10;𝘔𝘢𝘬𝘯𝘢 𝘫𝘢𝘯𝘯𝘢𝘩 𝘸𝘢𝘯𝘯𝘢𝘳 𝘩𝘢𝘭 10 -13 𝘣𝘢𝘳𝘪𝘴 𝘬𝘦 "/>
        <s v="Bacaan &#10;Surat al waqi'ah 39-74 &#10; &#10;Makna kitabu jannah wannar hal 13-14 &#10; &#10;Report &#10;Baru setengah perjalanan pengajian tiba2 putus telponnya.insyaallah mangkulan lanjutan di kirim lewat voicenote🙏 Semoga Alloh paring manfaat dan barokah aamiiin🤲"/>
        <s v="1. baca surat ali imron ayat 104-106 &#10;2. review semua materi &#10;3. review etiquette of dressing and grooming for women &#10;4. tanya jawab about hijab"/>
        <s v="1. baca ali imron ayat 119-111 &#10;2. review doa2 sholat &#10;3. asma'ulhusna 1-50"/>
        <s v="A. Bacaan Tilawati 6 Hal. 8 (Al Bayyinah ayat 1-4) &#10;Amalsholeh lebih banyak menderes nya untuk melatih bacaan nya. &#10; &#10;B. Murajaah &#10;Surat Al Fatihah &#10;Surat An Naas &#10;Surat Al Falaq &#10;Surat Al Ikhlas &#10;Surat Al Lahab &#10;Surat An Nashr &#10;Surat Al Kaafirun  &#10;Surat "/>
        <s v="A. Bacaan surat Ibrahim ayat 1-10 &#10;B. Makna k.sholah hal. 106-107 &#10;Alkhamdulillah bisa menjawab pertanyaan dan menjelaskan tentang hadits yg dimanqulkan."/>
        <s v="1. Membaca Tilawati jilid 1 halaman 1  &#10;   dan 10 &#10;2. Membaca doa&quot; sehari hari dan doa mau tidur dan bangun tidur &#10;3. Mengetahui dan mengenal wudhu &#10; &#10; &#10; &#10;REPORT &#10;1. Untuk bacaan mas khay sudah sangat baik dan lancar dalam membaca mampu menyebutkan huruf "/>
        <s v="1. Membaca surat Al Qolam ayat 10-15  &#10;    Membaca Tilawati jilid 4 halaman 18 &#10;2. Belajar tajwid iqlab idgom bigunnah  &#10;    dan idgom bilagunnah  &#10;3. Penjelasan dan praktek wudhu &#10; &#10;REPORT &#10;1. Untuk bacaan mas Rambo sudah ada peningkatan dan perkembangan"/>
        <s v="Bacaan Al Anfal 41- 45 , banyak menderes ny dylan, lebih fokus ke memdengungnya sama oanjang pendek nya &#10;Murojaah Al lail - Al ghosyiah 98% good job dylan &#10; &#10;Homework  &#10;Memorize doa terjaga dari siksa kubur &#10; &#10;Good job deh Dylan,semangat lagi ngajinya dan"/>
        <s v="1. Membaca Tilawati jilid 1 halaman 1 dan 10 &#10;2. Membaca doa pagi dan sore doa kebaikan dunia dan akhirat doa untuk kedua orang tua doa mencari ilmu 1 &#10;3. Menulis huruf Hijaiyah &#10;4. Pengenalan sholat &#10; &#10; &#10;REPORT &#10;1. Untuk bacaan mas khay sudah sangat bagu"/>
        <s v="1. Membaca surat Al Qolam ayat 16-21 &#10;    Membaca Tilawati jilid 4 halaman 20 &#10;2. Menulis Pegon sambung  &#10; &#10; &#10;REPORT &#10;1. Untuk bacaan mas Rambo Alhamdulillah sudah ada peningkatan dr sebelumnya namun tetap di perhatikan di panjang pendek dan dengung &#10;2. U"/>
        <s v="Bacaan  &#10;Al mujadalah ayat 12-14 &#10; &#10;Makna albaqoroh ayat 58-60 &#10; &#10;Alhamdulillah pengajian bisa berjalan lancar.Ada sedikit kendala dlm komunikasi tapi alhamdulillah Abi banyak membantu sehingga bisa berjalan lancar. Alhamdulillah jaza kallohu hoiro Abi, j"/>
        <s v="1. Membaca Tilawati jilid 1 halaman 1 dan 11 &#10;2. Membaca surat Al-fatihah dan an-nass serta Al-Falaq &#10;3. Membaca doa pagi dan sore doa kebaikan dunia dan akhirat doa untuk kedua orang tua doa sebelum dan sesudah makan doa sebelum dan bangun tidur &#10;4. Peng"/>
        <s v="1. Membaca surat Al Qolam ayat 22-27 &#10;    Membaca Tilawati jilid 4 halaman 21 &#10;2. Membaca doa&quot; sehari hari dan doa ketetapan iman  &#10;3. Penjelasan ttg sholat( takbiratul ikhram dan rukuk) &#10; &#10;REPORT &#10;1. Untuk bacaan mas Rambo Sudah ada peningkatan mungkin b"/>
        <s v="Bacaan  &#10;Surat al mujadalah ayat 15-19 &#10;Makna surat Al Baqarah ayat 61-62 &#10; &#10;Alhamdulillah pengajian berjalan dg lancar. Semoga Alloh paring manfaat dan barokah. Sampai jumpa setelah lebaran😊"/>
        <s v="1. Bacaan Al qolam 25-28 alkhamdulillah mas Rambo bacanya fluent, banyak lebih menderes nya ya mas Rambo, u r the best  &#10;2. Games tebak isi surat, alkhamdulillah lumayan,,banyak murojaah biar ga lupa mas, okay dan  &#10;nama² surat, kalau ini alkhamdulillah l"/>
        <s v="1. Hafalan murojaah Al a' la - Al insyiqoq, Alkhamdulillah Dylan masih hafal and hopefully ga lupa  &#10;2. Al Anfal 62-75, alkhamdulillah bacaan for today Dylan bisa lancar sama fasih,pas dengan tajwidnya panjang pendeknya, maybe lebih banyak improve di qolo"/>
        <s v="1. Opening+ nasehat about Fasting, Ramadan, praying, semoga Qalesya faham &#10;2. Doa before ngaji &#10;3. Baca tilawati 2 halaman 40, Alhamdulillah bisa follow. &#10;4. Doa + closing &#10; &#10;NB: ya Allah semoga Qalesya makin semangat ngaji nya, at least setiap Minggu, ma"/>
        <s v="Menulis keterangan surat  Al baqoroh ayat 195-196 &#10; &#10;Wah ternyata kemampuan irshan dalam menyerap ilmu di dalam mangkulan alqu'an di luar expectasi saya😅 sangat bagus👍👍👍Alhamdulillah cocok jadi mubaligh. Semoga Alloh paring irshan mjd mubaligh yg hand"/>
        <s v="1. Membaca Alquran surat al qolam ayat 26-31 &#10;2. Menulis pegon  &#10;3. Penjelasan dan praktik sholat &#10; &#10;REPORT &#10;1.Untuk bacaan mas Rambo sudah banyak peningkatan dr sebelum nya hanya perlu di perhatikan lagi panjang pendeknya  &#10;2. Untuk menulis pegon mas Ram"/>
        <s v="1. Membaca tilawati jilid 1 hal 1 &amp; 13 &#10;2. Membaca doa&quot; Sehari hari &#10;3. Membaca surat pendek &#10; &#10;REPORT &#10; &#10;1. Untuk bacaan mas khay sudah sangat baik bisa menyebut kan huruf hijaiyah dgn benar dan jelas &#10;2. Untuk hafalan mas khay bisa mengikuti arahan guru"/>
        <s v="1. Membaca surat al qolam ayat 32-36 &#10;2. Membaca surat&quot; Pendek  &#10;3. Mengulas 5 bab 4 tali keimanan dll &#10; &#10;REPORT &#10; &#10;1. Untuk bacaan mas Rambo sudah banyak peningkatan dari sebelumnya hanya perlu di perhatikan lagi panjang pendek dan dengung nya  &#10;2. Untuk"/>
        <s v="Bacaan &#10;Surat al mujadalah ayat 20-22 &#10; &#10;Tebak2an tajwid &#10; &#10;Makna surat al Baqarah ayat 63-67 &#10; &#10;Report  &#10;Alhamdulillah pengajian bisa berjalan dg lancar, untuk bacaan tadi Abi bbrp kali sempet ambil nafas di tengah2 ayat. Jadi memang kalau bisa di usahak"/>
        <s v="Mangkulan surat al Baqarah ayat 197-198 &#10;   &#10;Alhamdulillah irshan bisa mengikuti pengajian dg sangat baik, dia aktif bertanya kalau ada yg kurang faham /kurang di mengerti. Semoga Alloh paring manfaat dan barokah. Aamiiin aamiiin aamiiin🤲"/>
        <s v="Mohon maaf  bukan maksud saya melanggat batas, karena2 hari ini saya back up mbk rika ngajar irshan. Karena nadeen dan irshan sdh siap ngaji  dari hari rabu kemaren  tapi mbk rikanya baru siap ngajar tgl 22 katanya masih di t4 keluarga suaminya.kasian kal"/>
        <s v="Latihan soccer"/>
        <s v="Tadarus Al Quran surat Ali-Imron ayat 1-9 &#10;alhamdulillah bacaannya kali ini ada peingkatan dari minggu lalu &#10;amal solih tetap semangat deres qurannya min. 3 ayat sehari ya &#10; &#10;moga2 Allah paring barokah amin"/>
        <s v="Ice breaking &#10;Bacaan &#10;Tilawaty 3 hal 4 &amp; 5 &#10; &#10;Doa ketika tertimpa musibah &#10; &#10;PR  &#10;Menderes tilawaty 3 hal. 5 &#10;Menghafal doa ketika tertimpa musibah &#10; &#10;Report &#10;Alhamdulillah Jubilee bisa mengikuti pengajian dg baik, full of semangat but di menit ke 40 tiba"/>
        <s v="1. Membaca tilawati jilid 1 halaman 13 &#10;2. Membaca doa&quot; Sehari hari &#10;3. Membaca surat&quot; Pendek  &#10; &#10;REPORT &#10;1. Untuk bacaan mas khay sudah sangat bagus bisa menyebut kan huruf&quot; Hijaiyah dengan lancar dan jelas &#10;2. Untuk hafalan mas khay bisa mengikuti denga"/>
        <s v="1. Membaca tilawati jilid 1 halaman 14 &#10;2. Membaca doa&quot; Sehari hari  &#10; &#10;REPORT &#10;Bacaan mas khay sudah sangat bagus walaupun tadi ada beberapa yg lupa tapi secara keseluruhan bagus dan lancar  &#10;Dan untuk doa&quot; Nya sudah banyak yang mulai hafal mas khay juga"/>
        <s v="1. Membaca surat al Qolam ayat 36-42 &#10;2. Membaca asmaul husna 1-30 &#10;3. Membaca doa&quot; Sehari hari &#10;4. Pemahaman tentang halal dan harom &#10; &#10;REPORT &#10;Bacaan mas Rambo sudah banyak peningkatan dari sebelumnya hanya lebih di perhatikan lagi panjang pendek dan de"/>
        <s v="Ngajinya cancel karena mbk Dara lupa"/>
        <s v="Makna surat Al baqoroh ayat 199-200 &#10; &#10; &#10;Report &#10;Alhamdulilah irshan bisa mengikuti pengajian dg sangat baik, bisa menyerap mangkulan dg sangat baik juga. Mugo2 Alloh paring manfaat dan barokah. Aamiiin🤲🤲 jangan lupa nderes surat Al mulk/surat tabaroq u"/>
        <s v="- Bacaan Tilawati 4 hal 5 &#10;- Murojaah surat Al-Ma'un &#10;- cerita nabi Yusuf"/>
        <s v="1. Bacaan Tilawati 5 PG. 20 alkhamdulillah time by time Nadeen in Syaa Alloh cepat untuk baca Alquran nya, good job Nadeen and improve  &#10;2. Review doa² alkhamdulillah like usually lancar but lil bit lupa². It's okay just always repeat that doa,okay &#10; &#10;Alk"/>
        <s v="1. review doa2 harian materi usia 6-9yo &#10;alhamdulillah 90% hafalan masih terjaga, good job  &#10;2. muroja'ah surat2 pendek &#10;al fatihah  &#10;annaas &#10;al falaq &#10;al ikhlas &#10;al asr &#10;annasr &#10;al kautsar &#10;al fiil &#10;al kaafirun &#10;al ma'uun &#10;al lahab &#10;al quroisy &#10;alhamduli"/>
        <s v="*Bacaan* &#10;Tilawaty 5 hal. 21&amp;22 &#10;*Alhamdulillah hari ini Nadeen bisa baca 2 halaman &#10; &#10;Tadi tidak ada hafalan, because time was not enough Insya Allah we do for next meeting. Tapi tadi diisi dengan tebak2an surat, Masya Allah nadeen ternyata sudah banyak "/>
        <s v="A. Bacaan Tilawati 3 hal. 4-5 &#10;Amalsholeh untuk Menderes lagi halaman 5. Over all is good but need to menderes lagi. &#10; &#10;B. Murajaah  &#10;Doa sebelum dan sesudah makan  &#10;Doa sebelum dan setelah tidur &#10;Doa masuk dan keluar WC  &#10;Doa masuk dan keluar rumah  &#10;Doa"/>
        <s v="Bacaan &#10;- Tilawati jilid 4 hal 35 &#10;-Alhamdulilah sudah bisa membaca dengan baik nanmun belum lancar &#10; &#10;- Murojaah Doa doa harian &#10; &#10;PR &#10;- Membaca tilawati 4 hal 35 &#10;- - Murojaah Surat surat pendek &#10; &#10; &#10;Semoga Allah Paring lancar dan barokah &#10; &#10; &#10;الحمدلله "/>
        <s v="Bacaan  &#10;Surat Al mulk ayat 1- 30 &#10;Bacaan sudah bagus, panjang pendek sdh pas tinggal dengungnya yg kurang panjang sama ada bbrp kali bernafas di tengah kalimat. Jadi PR nya irshan  untuk ngaji bacaan selanjutnya yaitu belajar mengatur nafas ,supaya tidak"/>
        <s v="1. Membaca tilawati halaman 16 &#10;2. Membaca doa&quot; Sehari hari  &#10;3. Menulis huruf hijaiyah &#10; &#10;REPORT &#10; &#10;Untuk bacaan mas khay sangat bagus dan lancar mampu menyebutkan huruf hijaiyah dengan benar dan jelas untuk hafalan doa mas khay sudah hafal doa sebelum m"/>
        <s v="1. Membaca surat al solat ayat 42- 46 &#10;2. Belajar tajwid idghom bigunnah dan idhar halqi serta tajwid&quot; Lainnya &#10;3. Penjelasan dan praktik wudhu &#10; &#10;REPORT &#10;untuk bacaan mas Rambo sudah banyak peningkatan dan perlu di perhatikan lagi di panjang pendek dan j"/>
        <s v="1. Membaca Tilawati jilid 1 hal 1 dan 17 &#10;2 . Membaca surat&quot; Pendek &#10;3. Penjelasan sholat &#10; &#10;REPORT &#10; &#10;Untuk bacaan mas khay sudah sangat bagus sekali bacaannya lancar jelas dan benar untuk hafalan surat&quot; Pendek mas khay bisa mengikuti guru dengan baik wa"/>
        <s v="1. Membaca surat Al Qolam ayat 46-49 &#10;2. Membaca doa&quot; Sehari hari &#10;3. Mengulang tentang 5 bab 4 tali keimanan 3 sukses dan lain&quot; &#10; &#10; &#10;REPORT &#10; &#10;Untuk bacaan mas Rambo hanya perlu di perhatikan panjang pendek serta jangan ragu dlm membaca untuk hafalan doa"/>
        <s v="Bacaan &#10;Surat hasyr ayat 1-5 &#10;Check hafalan doa &#10; &#10;Doa before eating and after eating &#10;Before sleeping and wake up &#10;Entering house and leaving house &#10;Entering toilet and leaving toilet &#10;Doa for parent &#10;𝘈𝘴𝘮𝘢𝘶𝘭𝘩𝘶𝘴𝘯𝘢 1-99 &#10;𝘋𝘰𝘢 𝘬𝘦𝘵𝘦𝘵𝘢𝘱𝘢�"/>
        <s v="1. Bacaan Al Anfal 70-75 dan at Taubah 1-6 alkhamdulillah Dylan bacaannya improve sudah, good job Dylan  &#10;Learn more about tajwid Lagi yups &#10;2. Mankul K. Solah pg. 14 alkhamdulillah juga lancar and Dylan alkhamdulillah NY juga bisa menjelaskan, even thoug"/>
        <s v="Bacaan  &#10;Surat Al qolam ayat 1-10 &#10; &#10;Tebak2an tajwid dan belajar ttg gunnah musaddah, madthobi'i, idghom bigunnah, idghom bilagunnah, dan ikhfa'haqiqi &#10; &#10;Alhamdulillah meskipun keliatan capek dan masih ngantuk, tapi Irshan bisa mengikuti pengajian dg baik"/>
        <s v="1. baca tilawati 4 hal.37 &#10;alhamdulillah lancar, selanjutnya nderes dirumah yaa... &#10;2. muroja'ah 1 &#10;- alfatihah &#10;- an naas &#10;- al falaq &#10;- al ikhlas &#10;- an nasr &#10;- al asr &#10;- al kautsar &#10;- al fiil &#10;3. asma'ulhusna 1-65 &#10;4. nulis tilawati 2 hal.21 dan menulis"/>
        <s v="1. baca al-qur'an surat ali imron ayat 30-37 &#10;alhamdulillah bacaan lancar 80%, kekurangannya harus nderes lagi dirumah yaa &#10;2. review doa2 harian materi usia 6-9yo &#10;3. menulis dan membaca asma'ulhusna 1-99 &#10;4. games  &#10; &#10;alhamdulillah pengajian tanggal 23 "/>
        <s v="1. Bacaan surat As Sajadah ayat 21-30 &#10;2. Makna Al Qur'an surat Al Baqarah ayat 135-141 &#10;3. Hafalan do'a ketika mendengar petir &#10; &#10;Note  &#10; &#10;Alhamdulillah pengajian hari ini berjalan dg lancar, &#10;Bacaan tami Alhamdulillah cukup lancar,panjang pendek juga ba"/>
        <s v="1. Membaca Tilawati jilid 1 halaman 1 dan 18 &#10;2. Menulis angka Arab &#10;3. Pengertian ttg sholat dan wudhu &#10; &#10;REPORT &#10; &#10;Untuk bacaan mas khay sangat baik bisa menyebutkan huruf hijaiyah dengan lancar jelas dan benar. Untuk menulis pun mas khay sangat bagus s"/>
        <s v="1. Membaca surat al Qolam ayat 50-62(khatam)  &#10;2. Menulis pegon dan mencatat pegon baku &#10;Y &#10;REPORT &#10;Untuk bacaan mas Rambo alhamdulillah sudah banyak peningkatan dan juga sudah khatam 1 surat padahal belom ada 1 bulan alhamdulillah banget untuk pegon  mas"/>
        <s v="Bacaan &#10;- Tilawati jilid 4 hal 35 &#10;-Alhamdulilah sudah bisa membaca dengan baik &amp; lulus lanjut ke halaman selanjutnya &#10; &#10;- Murojaah surat surat pendek &#10; &#10;PR &#10;- Membaca tilawati 4 hal 36 &#10;- - Murojaah Surat surat pendek &#10; &#10; &#10;Semoga Allah Paring lancar dan "/>
        <s v="Sakit"/>
        <s v="Bacaan  &#10;Surat Al qolam ayat 16-25 &#10; &#10;Makna kitabusshola hal. 40 &#10; &#10;Alhamdulillah irshan bisa mengikuti pengajian dg sangat baik, di dalam membaca Alquran juga sudah mulai bisa menyesuaikan sesuai tajwidnya terutama dalam hal panjang pendek. Untuk kemangk"/>
        <s v="1. Bacaan Tilawati 5 pg. 24-25 alkhamdulillah sangat Nadeen bacaan nya lancar sekali dan panjang pendek NY juga pas, maybe lebih menderes lagi supaya tambah lancar lagi, good job Nadeen  &#10;2. Murojaah hafalan surat  &#10;Alkhamdulillah in Syaa Alloh kedepannya"/>
        <s v="1. Bacaan QS. As-Sajadah 1-11 &#10;2. Reconveying hadis k.shoum hal. 1-2 &#10; &#10;Moga2 Allah paring manfaat barokah"/>
        <s v="1. Bacaaan QS. Al-Ahzab 1-6 &#10; &#10;2. Makna K. Nawafil hal. 96-98 &#10; &#10;3. Doa Ketika Masuk Pasar &#10; &#10;Alhamdulillah tami dapat mengikuti pengaian dengan sangat baik &#10;PR: Menghafalkan doa ketika masuk pasar &#10; &#10;Moga2 Allah paring manfaat dan barokah..amin"/>
        <s v="1. Bacaan tilawati 4 hal. 31 &#10;= amal solih di ulang lagi yaa supaya makin lancar &#10; &#10;2. Murojaah doa2 dan hafalan solat &#10;= banyak yang lupa &#10; &#10;3. Bermain lipat kertas/origami :) &#10; &#10;Moga2 Allah paring ilmu manfaat dan barokah... amin &#10; &#10;M"/>
        <s v="A. Bacaan Tilawati 4 Hal 31  &#10;Bisa lanjut ke halaman selanjutnya. Amalsholeh untuk banyak menderes lagi biar tambah lancar.  &#10; &#10;B. Murajaah &#10;Doa sebelum dan sesudah makan &#10;Doa sebelum dan sesudah tidur &#10;Dan keluar dan masuk WC &#10;Doa untuk kedua orang tua &#10;"/>
        <s v="Bacaan Tilawati 2 Hal 5 &#10; &#10;we finish ngaji early cause Jubilee was really sleepy and couldn’t finish in the last page"/>
        <s v="Bacaan &#10;- Tilawati jilid 4 hal 36 &#10;-Alhamdulilah sudah bisa membaca dengan baik tapi masih perlu diulang. &#10; &#10;-Asmaul khusna 1-75 (belum haafal semua) &#10; &#10;PR &#10;- Membaca tilawati 4 hal 36 &#10;- Menghafal Asmaul Khusna 1-75 &#10; &#10; &#10;Semoga Allah Paring lancar dan ba"/>
        <s v="1. Membaca Tilawati jilid 1 halaman 1 dan 14 &#10;2. Membaca asmaul husna 1-20 &#10;3. Membaca doa&quot; Sehari hari  &#10; &#10;REPORT &#10;Untuk bacaan mas khay sudah bagus sekali bisa menyebutkan huruf hijaiyah dengan benar jelas dan lancar ketika membaca untuk asmaul husna ma"/>
        <s v="Latihan Soccer dan sakit perut  &#10; &#10; &#10; &#10;Semoga segera di berikan kesembuhan yang barokah yg mas Rambo...."/>
        <s v="Bacaan &#10;Surat hasyr ayat 6-10 &#10; &#10;Makna surat Al-Baqarah ayat 72-74 &#10; &#10;Report  &#10;Alhamdulillah pengajian berjalan dg lancar, untuk bacaan, Abi nya masih harus  tetap belajar mengatur nafas dlm membaca  Alquran. Untuk makna, ada sedikit kendala bahasa tetapi"/>
        <s v="1. Bacaan QS. Al-Baqoroh 71-76 &#10;= alhamdulillah tadi nissa bacanya mau diulang2 sampai benar...mohon diperhatikan lagi panjang pendeknya &#10; &#10;2. Makna dan ket. Janah wannar  &#10; b.indonesia &#10; &#10;Moga2 Allah paring manfaat Dan barkah...amin"/>
        <s v="1. baca tilawati 4 hal.37-38 &#10;alhamdulillah lancar 85% dan selanjutnya ke hal.38 &#10;2. muroja'ah 2  &#10;al kafirun &#10;al lahab &#10;al ma'uun &#10;al quroisy &#10;3. membaca al-qur'an surat al humazah &#10;alhamdulillah bagus dan lancar bisa mengikuti dengan baik &#10;4. materi 6 t"/>
        <s v="Bacaan &#10;Tilawaty 3 hal. 6 &#10; &#10;Doa ketika tertimpa musibah &#10;Membahas 3 sukses generus (knowledge able, good attitude and indepent)  &#10; &#10;Untuk bacaan alhamdulillah sudah lancar, boleh lanjut ke tilawaty 3 halaman 7.so, jubilee's homework is nderes tilawaty 3 "/>
        <s v="1. Membaca surat al Haqqoh ayat 1-5 &#10;2. Asmaul Husna 1-30 &#10;3. Penjelasan ttg al Quran dan al Hadist dan juga bab halal harom  &#10; &#10;REPORT &#10;Untuk bacaan mas Rambo sudah ada peningkatan hanya saja jangan ragu ya mas ketika membaca dan untuk asmaul Husna mas R"/>
        <s v="1. Membaca Tilawati jilid 1 halaman 15 &#10;2. Membaca surat&quot; Pendek &#10;3. Menulis huruf hijaiyah &#10; &#10;REPORT &#10;Untuk bacaan mas khay sudah sangat bagus bisa membaca huruf&quot; Hijaiyah dengan benar dan jelas untuk surat&quot; Nya mas khay sangat antusias dalam membaca sur"/>
        <s v="*Murajaah* &#10;Doa sebelum dan sesudah makan &#10;Doa sebelum dan sesudah tidur &#10;Doa masuk dan keluar WC &#10;Doa masuk dan keluar masjid &#10;Doa untuk kedua orang tua &#10;Doa kebaikan dunia dan akhirot &#10;Doa Berpakaian &#10;Doa Minta ilham yang baik &#10;Doa mencari ilmu yang ber"/>
        <s v="1. Bacaan Al buruj and Al insyiqoq alkhamdulillah bagus dan lancar, and amsol for learn more about qolqolah, so far so good mb &#10;2. Baca tilawati 2 pg. 1-2 alkhamdulillah juga lancar of cource, I ask mb Fitri untuk melatih panjang pendeknya di Tilawati 2 i"/>
        <s v="1. Opening (muqaddimah) &#10;2. Lil nasehat &#10;- about akhirat (heaven &amp; hell): our eternal life,  &#10;- about Allah (He exists) &#10;- about sholat (Qalesya is just sholat Dzuhur today, hope she always sholat 5 times a day) &#10;3. Doa before ngaji (Qalesya lead the doa)"/>
        <s v="1. Bacaan Tilawati 5 pg. 28 alkhamdulillah Dinda bacaannya lancar maybe menderes lebih banyak in Syaa Alloh tambah lancar &#10;Panjang pendeknya lancar lebih di deres lagi &#10;Pernafasan nnya juga alkhamdulillah bisa menyesuaikan, good job for Dinda &#10;2. Asmaul H"/>
        <s v="*Murajaah* &#10;Doa sebelum dan sesudah makan &#10;Doa sebelum dan sesudah tidur &#10;Doa masuk dan keluar WC &#10;Doa masuk dan keluar masjid &#10;Doa untuk kedua orang tua &#10;Doa kebaikan dunia dan akhirot &#10;Doa Berpakaian &#10;Doa pagi dan sore &#10;Doa Minta ilham yang baik &#10;Doa me"/>
        <s v="1. Bacaan Ali Imron 46-47 alkhamdulillah good job kk Zia, time by time kk Zia sudah bisa mengatur panjang pendeknya dgn benar dan i hope next meeting kk Zia bisa membedakan mana domah mana Fatihah yak,xixixi gapapa &#10;2. Review bacaan solat not practice sol"/>
        <s v="1. Bacaan Tilawati 4 hal. 32 &#10;= amsol diulang lagi yaa supaya lebih lancar lagi insyaallah &#10; &#10;2. Murojaah / Sambil membaca teks &#10;- surat alfatiha &#10;- surat an nas &#10;- surat al lahab &#10;- surat an nasr &#10;- surat al kafirun &#10; &#10;3. menulis huruf arab/ kitabati &#10; &#10;"/>
        <s v="Bacaan  &#10;Tilawaty 3 hal. 7 &#10; &#10;Doa seeking knowledge 1 &#10;Doa minta kemudahan &#10;Doa tertimpa musibah &#10;Asmaulhusna 1-40 &#10;Doa entering toilet &#10;Doa hearing thunder &#10;Doa for parent &#10;Doa minta ilham yg benar &#10; &#10;Membahas 3 sukses generus lagi &#10; &#10;Alhamdulillah jubil"/>
        <s v="1. Bacaan alo Imron 48-49 alkhamdulillah lancar but amal Solih kk Zia bisa yaa membedakan cara baca mana domah ُ mana fathah َsering ketukar,xixixi &#10;2. Review doa²  &#10;D. Pagi n sore 98%  &#10;D. Our parents 97% sedikit lupa &#10;D. Kebaikan dunia akhirot 95% &#10;D. M"/>
        <s v="A. Bacaan Tilawati 6 Hal 8-9 (Al-Bayyinah) &#10;Alkhamdulillah bacaan daud lancar dan dia baca banyak hari ini. Dan bikin perjanjian one day one page. semoga daud bisa netepi kesepakatannya😅 &#10; &#10;B. Murajaah &#10;Doa sebelum dan sesudah makan &#10;Doa sebelum dan sesu"/>
        <s v="A. Bacaan Surat Al Anbiya ayat 11-24  &#10;Alkhamdulillah bacaannya dehan surat lancar. sering menderes diteliti mendengung dan panjang pendeknya. &#10; &#10;B. Murajaah &#10;Asmaul Husna 1-20 &#10;Surat Al Fatihah - Al Humazah &#10;Doa sebelum dan sesudah makan &#10;Doa sebelum dan"/>
        <s v="*Bacaan* &#10;- Q.S Buruj (lancar) &#10;- Q.S Insyiqaq (kurang lancar) &#10;- Til.2 hal 3 (alkhamdulillah lancar) &#10; &#10;#Untuk bacaan sebenarnya sudah lancar 85-90%, tetapi ketika berhenti ditengah2 kalimat fitri masih sering salah, tidak boleh mengambil nafas di deteng"/>
        <s v="*Bacaan* &#10;- Tilawati 5 hal 23-24 &#10;( alkhamdulillah halaman 23 sudah lancar, semangat nderesnya ya nadeen ) &#10; &#10;*Hafalan* &#10;- Asmaul Husna 1-40 ( untuk nomor 1-35 sudah lancar ) &#10;- Do'a ketika akan tidur &#10;- Do'a setelah bangun tidur &#10;- Do'a ketika akan makan"/>
        <s v="Bacaan  &#10;surat Al qolam ayat 26-35 &#10; &#10;Belajar tajwid lagi (gunnah musaddah, idghom bigunnah, mad thobi'i, idzhar halai)  &#10; &#10;Check hafalan  &#10;Doa ada petir &#10;Sesudah adzan &#10;Masuk dan keluar masjid &#10;Masuk dan keluar rumah &#10;Sebelum dan bangun tidur &#10;Sebelum da"/>
        <s v="A. Bacaan Surat Al Baqarah 77-84 &#10;Alkhamdulillah it’s better. Amalsholeh bissa supaya sering menderes dan diteliti panjang pendek dan mendengung. &#10; &#10;B. Murajaah &#10;Doa setelah membaca Al quran &#10;Doa pengayoman &#10;Doa berlindung dari siksa &#10;Doa mohon kesabaran "/>
        <s v="*BACAAN* &#10;Tilawaty 5 hal. 26&amp;27 &#10;*Alhamdulillah hari ini Nadeen bisa baca 2 halaman, untuk halaman 26 sudah lancar 95% &#10;dan untuk halaman 27 masih harus mengulang lagi ya nadeen, karena masih kurang lancar, panjang pendeknya lebih d perhatikan lagi &#10; &#10;*HA"/>
        <s v="1. Membaca Tilawati jilid 1 halaman 1&amp; 16 &#10;2. Membaca doa&quot; Sehari&quot; &#10;3. Pengenalan ttg sholat &#10; &#10; &#10;REPORT &#10;Untuk bacaan mas khay sangat bagus sekali bisa menyebutkan huruf&quot; Hijaiyah dengan benar dan lancar untuk hafalan doa sudah ada yang mulai hafal yaitu"/>
        <s v="1. Membaca surat alhaqqoh ayat 6-8 &#10;2. Tajwid  &#10;3. Pengenalan bab sholat &#10; &#10;REPORT &#10;Untuk bacaan mas Rambo sudah baik tinggal banyak deres aja ya mas yaa.. Untuk tajwid juga bagus bisa menyebut kan hukum tajwid dengan baik dan benar serta mampu menjelaska"/>
        <s v="Bacaan &#10;Surat al mursalat 21-50 &#10; &#10;Makna surat al an'am  ayat 158-161 &#10; &#10;Murojaah doa2 harian &#10; &#10;Alhamdulillah bacaan Dwiki cukup lancar, untuk makna dia juga bisa mengikuti dg baik tapi untuk hafalan memang banyak yg lupa shg harus banyak murojaah hafala"/>
        <s v="1. Bacaan surat Al Anfal ayat 53-69 &#10; &#10;Alhamdulillah bacaan dylan cukup lancar, makhrojul huruf juga baik tapi panjang pendek masih perlu diperbaiki  &#10; &#10;Amal sholih dylan nderes terus dirumah nggih"/>
        <s v="1. Bacaan surat at Taubah ayat 21-31 &#10;2. Hafalan do'a masuk dan keluar masjid &#10; &#10; &#10;Note &#10; &#10;Alhamdulillah bacaan dylan sangat lancar ,panjang pendek juga baik tajwidnya juga baik tapi kurang teliti dalam membaca. &#10; &#10;Hafalan do'a juga berjalan dengan lancar"/>
        <s v="1. Bacaan surat Luqman ayat 20-24 &#10;2. Re-convey surat Al Baqarah ayat 120-123 &#10; &#10;Alhamdulillah bacaan tami baik dan lancar &#10;Amal sholih kebiasaan bagusnya (nderes tiap habis subuh) tetap dilanjutkan. &#10; &#10;Penyampaian makna dan keterangan dr tami jiga juga l"/>
        <s v="Bacaan  &#10;surat Al qolam ayat 36-42 &#10; &#10;Makna Al qur'an surat al Baqarah ayat 201-204 &#10; &#10;PR &#10;Menderes bacaan al qur'an  dan menderes daily doa &#10; &#10;Report &#10;Alhamdulillah irshan bisa mengikuti pengajian dg baik, tapi untuk bacaan supaya  meningkatkan ketelitia"/>
        <s v="1. baca al-qur'an surat ali imron ayat 50-60 &#10;alhamdulillah 75% lancar, amalsholih supaya menderes lagi dirumah yaa  &#10;2. review 5bab, 4 tali keimanan, 3sukses generus, 6 tobi'at luhur, rukun iman dan islam &#10;3. asma'ulhusna 1-99  &#10;alhamdulillah bisa membac"/>
        <s v="1. baca tilawati 4 hal.38  &#10;alhamdulillah lancar dan bisa mengikuti dengan baik &#10;2. membaca surat al-humazah  &#10;alhamdulillah lancar bisa membaca surat tersebut dengan baik &#10;3. muroja'ah 1 &#10;al fatihah &#10;annas &#10;al ikhlas &#10;al asr &#10;al kautsar &#10;annasr &#10;5. asma'"/>
        <s v="1. Bacaan Tilawati 5 pg. 26-27 &#10;Alkhamdulillah good sekali mba Nadeen, she has known about panjang pendek, jelas dengung nya, etc 97%  &#10;2. Write Idghom bighunnah &#10;Explain and looking for tajwid in Tilawati 5 about Idghom bighunnah dan Alkhamdulilllah nya "/>
        <s v="Bacaan &#10;Surat hasyr ayat 11-17 &#10; &#10;Muojaah doa2: &#10; &#10;𝘋𝘰𝘢 𝘴𝘶𝘫𝘶𝘥 𝘲𝘶𝘳'𝘢𝘯 &#10;𝘈𝘴𝘮𝘢𝘶𝘭𝘩𝘶𝘴𝘯𝘢 1-99 &#10;𝘋𝘰𝘢 𝘬𝘦𝘵𝘦𝘵𝘢𝘱𝘢𝘯 𝘪𝘮𝘢𝘯✅ &#10;𝘋𝘰𝘢 𝘬𝘦𝘴𝘢𝘣𝘢𝘳𝘢𝘯✅ &#10;𝘋𝘰𝘢 𝘮𝘪𝘯𝘵𝘢 𝘪𝘭𝘩𝘢𝘮 𝘺𝘨 𝘣𝘦𝘯𝘢𝘳✅ &#10;𝘋𝘰𝘢 𝘱𝘢𝘬𝘦 𝘣𝘢𝘫𝘶 &#10;𝘋𝘰𝘢"/>
        <s v="Bacaan  &#10;surat al fatihah dan surat al baqoroh ayat 1-7 &#10; &#10;Makna kitabusshola hal. 41-42 &#10; &#10;Alhamdulillah bacaan irshan lancar, tapi perlu belajar sedikit ngerem, karna kalo kecepetan baca qur'annya panjang pendek dan dengungnya kurang. Untuk makna insyaa"/>
        <s v="1. Bacaan at Taubah 41-61 alkhamdulillah now Dylan has lancar when baca, ga terburu² juga pas baca dan alkhamdulillah nya lagi Dylan sudah mulai Tartil tajwidnya, lebih banyak nderes lagi biar tambah Tartil tajwidnya  &#10;2. Mencari hukum bacaan  &#10;Masih belu"/>
        <s v="1. baca tilawati 4 hal.38 &#10;alhamdulillah bagus lancar sudah bisa baca sendiri tanpa didampingi, untuk kekurangannya hanya di panjang pendek saja, insya alloh yg lainnya sudah benar &#10;2. baca surat al humazah\ &#10;alhamdulillah lancar hanya saja ada kesulitan "/>
        <s v="insya alloh ganti hari rabu atau kamis"/>
        <s v="1. Bacaan Al Qur'an surat Al Ahzab ayat 7-15 &#10; &#10;Alhamdulillah Bacaan tami bagus dan lancar, tajwid juga sudah pas,dan tami bisa menyebutkan dan menjelaskan tajwid di ayat yg dibaca &#10; &#10; &#10;2. Makna Al Qur'an surat Al Baqarah ayat 142-145 &#10; &#10;Alhamdulillah tam"/>
        <s v="1. Bacaan Al Qur'an surat At Taubah ayat 62-68 &#10; &#10;Alhamdulillah Bacaan dylan bagus dan lancar, tajwid juga sudah baik, tapi masih salah dalam membaca lafadz &quot;الله&quot; &#10; &#10; &#10;2. Makna Al Qur'an surat Al Baqarah ayat 124-125 &#10; &#10;Alhamdulillah dylan mengikuti makn"/>
        <s v="Bacaan &#10;- Tilawati jilid 4 hal 36 &#10;-Alhamdulilah sudah bisa membaca dengan baik tapi masih perlu diulang. &#10; &#10;-Menulis tulisan arab  &#10; &#10;PR &#10;- Membaca tilawati 4 hal 36 &#10;- Menghafal Asmaul Khusna 1-75 &#10; &#10; &#10;Semoga Allah Paring lancar dan barokah &#10; &#10; &#10;الحمدلل"/>
        <s v="1. Membaca tilawati jilid 1 halaman 17 &#10;2. Membaca doa&quot; Sehari hari  &#10;3. Menulis huruf hijaiyah  &#10; &#10;Report &#10;Untuk bacaan mas khay sangat pandai sekali bisa menyebutkan huruf hijaiyah dengan benar dan lancar dan untuk surat&quot; Mas khay bisa mengikuti guru de"/>
        <s v="1. Membaca surat alhaqqoh ayat 9-12 &#10;2. Menulis pegon  &#10;3. Praktik wudhu &#10; &#10;Report &#10; &#10;Untuk bacaan mas rambo sudah banyak perkembangan tinggal meningkatkan kepercayaan diri nya agar tidak ragu ketika membaca untuk menulis pegon mas rambo sudah bisa menyam"/>
        <s v="1. Membaca Tilawati jilid 1 halaman 2 &amp; 18 &#10;2. Menulis menulis huruf hijaiyah &#10; &#10;Report &#10; &#10;Untuk bacaan mas khay sangat bagus bisa membaca huruf hijaiyah dengan Baik dan lancar dan untuk menulis huruf hijaiyah mas khay sangat antusias dan semangat sekali "/>
        <s v="1. Membaca surat alhaqqoh ayat 13-16 &#10;2. Membaca surat&quot; Pendek &#10;3. Mengulas 6 thobiat luhur  &#10; &#10;Report &#10; &#10;Untuk bacaan bella seneng bgt bacaan mas rambo alhamdulillah hari ini bagus bgt cuma salah dikit di panjang pendek semangat ya mas ambo deresnya untu"/>
        <s v="Bacaan  &#10;surat hasyr ayat 18-24 &#10; &#10;Makna surat Al-Baqarah ayat 80-84 &#10; &#10;Alhamdulillah bacaan Abi cukup lancar, sempet bbrp kali putus2 (bad connection) tapi alhamdulillah pengajian tetap bisa berjalan dg lancar. Semoga Alloh paring manfaat dan barokah. Sa"/>
        <s v="Bacaan &#10;Surat Al-Baqarah ayat 8-13 &#10; &#10;Makna surat al baqoroh ayat 205-208 &#10; &#10;Alhamdulilah irshan sudah mulai bisa  mengimplrmentasikan tajwid di dlm mbaca al qur'an. Dan Alhamdulillah ketika mangkul an  makna alqur'an dia aktif bertanya ketika ada hal yg "/>
        <s v="1. Bacaan Tilawati 5 pg. 28-29 alkhamdulillah good job for today Nadeen luvv deh,hehe &#10;I give her challenge after baca 1 sentence she should looking for the tajwid, which is she has gotten it and she can do it, marvelous Nadeen  &#10;2. Murojaah  &#10;S. Al adhiy"/>
        <s v="*BACAAN* &#10;Tilawati 5 hal 28 90% &#10; &#10;*HAFALAN* &#10;Asmaul husna 1-41 95% &#10;Doa berlindung dari siksa kubur 50% ( hafal setengah ) &#10;Doa masuk pasar 90% ( lupa sedikit yg awalan ) &#10;Doa ketika marah 100% &#10;Do'a Mendengar adzan 100% &#10;Do'a Kesabaran 95% &#10;Do'a Ketetap"/>
        <s v="1. Bacaan QS. 16-22 Alkhamdulilllah lancar, all of good and panjang pendeknya juga pas,mungkin ada 1 atau 2 yg salah tp langsung dibenerin sendiri, maybe lebih improve pernafasan aja biar lebih baik, so far so good Tami  &#10;2. Review doa masuk pasar &#10;Alkham"/>
        <s v="1. baca tilawati 4 hal.38 &#10;alhamdulillah 85% lancar, sangat bagus bisa konsentrasi dengan baik &#10;2. baca surat al humazah &#10;alhamdulillah semakin lancar bacaannya, fokusnya juga bagus, tinggal sering2 nderes dirumah supaya tambah perfect bacannya &#10;3. asma'u"/>
        <s v="1. Bacaan Al Qur'an surat At Taubah ayat 62-68 &#10; &#10;Alhamdulillah Bacaan dylan bagus dan lancar, tajwid juga sudah baik, tapi masih salah dalam membaca lafadz &quot;. الله&quot; &#10; &#10; &#10;2. Makna Al Qur'an surat Al Baqarah ayat 124-125 &#10; &#10;Alhamdulillah dylan mengikuti ma"/>
        <s v="Tilawati 4 hal 6"/>
        <s v="- Tilawati 4 hal 7"/>
        <s v="Bacaan &#10;- Tilawati jilid 4 hal 36 &#10;-Alhamdulilah sudah bisa membaca dengan baik &amp; lulus. &#10; &#10;- Hafalan Surat surat pendek &#10; &#10;PR &#10;- Membaca tilawati 4 hal 37 &#10;- Menghafal Surat AlHumazah &#10; &#10; &#10;Semoga Allah Paring lancar dan barokah &#10; &#10; &#10;الحمدلله جزاكم الله خ"/>
        <s v="Izin"/>
        <s v="1. Bacaan QS. At Taubah 69-72 alkhamdulillah Dylan baca nya tambah lancar ngga terburu² that's great, maybe learn more about pernafasan  &#10;2. Mankul K. Sholah pg. 15 tengah  &#10;He can explain the point, good 98% &#10; &#10;Amal Solih Dylan always baca² more and sema"/>
        <s v="1. Bacaan Tilawati 5 pg. 28-29 alkhamdulillah good, and Dinda bisa fix her bacaan by herself and she's so semangat  &#10;2. Murojaah surat  &#10;S. An naas 98% &#10;S. Al Falaq 98% &#10;S. Al ikhlas 98% &#10;S. A lahab 98%  &#10;S. An Nashr 99% &#10;S. Al kafirun 60% &#10;3. Murojaah do"/>
        <s v="- Tilawati 4 hal 8 &#10;- Menderes surat2 pendek &#10; &#10;Semoga Allah Paring manfaat lancar dan barokah"/>
        <s v="1. baca tilawati 4 hal.38-39 &#10;2. muroja'ah 2  &#10;- al ma'uun &#10;- al fiil &#10;- al quroisy &#10;- al kafirun &#10;- al lahab &#10;3. asma'ulhusna 1-65 &#10;4. 5bab, 4tali keimanan, 6tobi'at luhur, rukun iman &amp; rukun islam &#10;5. materi sholat &#10;6. doa rutin dan penutup"/>
        <s v="- Tilawati jilid 4 hal 37 &#10;-Alhamdulilah sudah bisa membaca dengan cukup baik tapi harus diulang. &#10; &#10;- Hafalan Doa doa harian &#10; &#10;PR &#10;- Membaca tilawati 4 hal 37 &#10;- Mempraktekan doa doa harian &#10; &#10; &#10;Semoga Allah Paring lancar dan barokah &#10; &#10; &#10;الحمدلله جزاكم"/>
        <s v="There is an event at Ann Arbor"/>
        <s v="Karna Jubilee sedang dalam perjalanan, jadi ngajinya cuman murojaah doa2: &#10; &#10;Doa sebelum dan sesudah makan  &#10;Doa sebelum dan setelah tidur &#10;Doa masuk dan keluar WC  &#10;Doa masuk dan keluar rumah  &#10;Doa berpakaian  &#10;Doa pagi dan sore &#10;Doa ketetapan Iman  &#10;Doa"/>
        <s v="1. Bacaan Tilawati 1 pg. 19 Alkhamdulillah mas khay udah baca sendiri, the best for mas khay today  &#10;Latihan baca² tilawati yaa mas khay supaya next meeting bisa tambah lancar  &#10; &#10;2. Asmaul Husna 1-20 &#10;Karna mas khay  belom banyak hafal jadi today kita ba"/>
        <s v="1. Opening, tell her about salam, what do we get if answer salam, &#10;Nasehat about gratitude, what's make you grateful lately? She didn't tell me yet. &#10;- doa before ngaji &#10;2. Read Tilawati 2 pg 42, Alhamdulillah she remembers all latters.  &#10;3. Learn arabic "/>
        <s v="1. Bacaan QS Al haqqoh : 30-34 &#10;Alkhamdulillah good, banyaak² menderes supaya nanti waktu baca dengan gurunya tambah lancar yak &#10;2. Murojaah surat²  &#10;Games : mention the surat and the title of surah good job mas Rambo, you did it  &#10;3. Asmaul Husna 1-21 al"/>
        <s v="Goes to Ann Arbor"/>
        <s v="A. Bacaan Tilawati 6 hal 9 &#10;alkhamdulillah lancar dan amalsholeh diperbanyak menderes dg disimak. &#10; &#10;B. Murajaah &#10;Asmaul Husna 1-50 (41-50 kurang lancar) &#10;Surat Al fatihah - Al Quraisy &#10;Doa mencari ilmu yg bermanfaat &#10;Doa minta ilham yg baik &#10;Doa untuk ke"/>
        <s v="A. Bacaan tilawati 3 hal 8 dan 2 &#10;alkhamdulillah lancar dan bisa lanjut ke next page &#10; &#10;B. Menulis Huruf Hijaiyah &#10;Alkhamdulillah udah lumayan lancar  &#10; &#10;semoga jubilee bisa lebih semangat ketika ngaji dan nggk ngantuk😅"/>
        <s v="A. Bacaan Surat Al Anbiya ayat 25-35  &#10;alkhamdulillah sudah lumayan lancar bacaannya. amalsholeh untuk selalu menderes minimal 3 ayat/hari &#10; &#10;B. Makna K.Sholah halaman 108-109 &#10;Alkhamdulillah bisa menjelaskan ulang tentang hadist yang dipelajari."/>
        <s v="*Bacaan* &#10;* Tilawati jilid 4 hal 37 &#10;-Alhamdulilah sudah bisa membaca dengan cukup baik tapi harus diulang. &#10; &#10;* Menulis surat Attakasur 1-4 &#10;* Menghafal Surat Attakasur 1-4 &#10; &#10;PR &#10;* Membaca tilawati 4 hal 37 &#10;* Menghafal surat Attakasur 1-4 &#10; &#10; &#10;Semoga A"/>
        <s v="A. Bacaan Tilawati 4 Hal 32 &#10;Bisa lanjut ke halaman selanjutnya. Amalsholeh untuk banyak menderes lagi biar tambah lancar.  &#10; &#10;B. Murajaah &#10;Doa sebelum dan sesudah makan &#10;Doa sebelum dan sesudah tidur &#10;Dan keluar dan masuk WC &#10;Doa untuk kedua orang tua &#10;D"/>
        <s v="A. Bacaan Tilawati 6 hal 10 &#10; amalsholeh diperbanyak menderes nya &#10; &#10;B. Murajaah &#10;Asmaul Husna 1-50 (41-50 kurang lancar) &#10;Surat Al fatihah - Al Quraisy &#10;Doa sebelum dan sesudah makan &#10;Doa sebelum dan sesudah tidur &#10;Doa masuk dan keluar WC &#10;Doa mencari il"/>
        <s v="A. Bacaan Surat Al Baqarah 84-89 &#10;Alkhamdulillah it’s better. Amalsholeh sering menderes dan diteliti panjang pendek dan mendengung. &#10; &#10;B. Murajaah &#10;Doa setelah membaca Al quran &#10;Doa pengayoman &#10;Doa berlindung dari siksa &#10;Doa mohon kesabaran &#10;Doa minta ke"/>
        <s v="She just fall asleep"/>
        <s v="Bacaan  &#10;Surat Al baqoroh ayat 14-20 &#10; &#10;Membahas tajwid &#10;Gunnah musaddah, mad thobi'i, ikhfa' hakiki, idzhar syafawi &#10; &#10;Check hafalan doa &#10;===================== &#10;*LAPORAN PENGAJIAN PPG* &#10;===================== &#10; &#10;● *Murid*      : Irsan-CH &#10;● *Tanggal*   : "/>
        <s v="*BACAAN* &#10;- Tilawati 5 Hal 29 (90) &#10;- Tilawati 5 Hal 30 (nderes) &#10; &#10;*HAFALAN* &#10;- Do'a berlindung dari siksa kubur 70 &#10;- Asmaul Husna 1-41 90 &#10; &#10;*PR* &#10;- Nderes Til.5 Hal 30 &#10;- Nderes Do'a berlindung dari siksa kubur ( minimal 2x sehari, sambil membaca tida"/>
        <s v="- Tilawati 4 hal8 &#10;- Menderes surat2 pendek dan doa harian &#10; &#10;Semoga Allah Paring manfaat lancar dan barokah"/>
        <s v="A. Bacaan Tilawati 3 hal 8 &#10;amalsholeh untuk mengulang lagi dan focus in huruf berharakat sukun. &#10; &#10;B. Murajaah asmaul husna 1-40 &#10;point 24,25 masih lupa2 &#10;point 31-40 sedikit kurang yakin dan perlu diulang2"/>
        <s v="1. Membaca Tilawati jilid 1 halaman 1 &amp; 19 &#10;2. Menulis Angka hijaiyah  &#10;3. Pengenalan birull walidain  &#10; &#10;REPORT &#10;1. Untuk bacaan mas khay sudah bagus sekali alhamdulillah lancar cepat dalam mengenal dan menghafal huruf baru masyaallah bgt mas khay  &#10;2. M"/>
        <s v="1. Membaca surat Al haqqoh ayat 35-39 &#10;2. Tajwid &#10;3. Penjelasan bab tata krama makan &#10; &#10;REPORT &#10;1. Bacaan mas rambo alhamdulillah semakin bagus Bella liat panjang pendeknya sekarang sudah mulai tertata dan benar good job mas rambo sangat ya  &#10;2. Ketika me"/>
        <s v="Bacaan &#10;Surat annaba' ayat 1-30 &#10; &#10;Murojaah doa2: &#10; &#10;Doa sebelum dan sesudah makan 100 &#10;Doa sebelum dan setelah tidur 100 &#10;Doa masuk dan keluar WC 100 &#10;Doa masuk dan keluar rumah 100 &#10;Doa berpakaian 100 &#10;Doa pagi dan sore 95 &#10;Doa Raja istighfar 60 &#10;Doa ke"/>
        <s v="Bacaan &#10;Surat Al Baqarah ayat 21-25 &#10; &#10;Makna surat Al Baqarah ayat 209-211 &#10; &#10; &#10;Alhamdulillah irshan bisa mengikuti dg baik, untuk bacaan untuk irshan cukup bagus tapi tetap harus banyak nderes. Mungkin karna yg di pake buat baca qur'an adalah qur'an makn"/>
        <s v="- Tilawati 4 hal 9 &#10;- Menderes doa harian dan surat-surat pendek &#10; &#10; &#10;Semoga Allah Paring manfaat lancar dan barokah"/>
        <s v="1. baca tilawati 4 hal.39 &#10;alhamdulillah bisa membaca dan mengikutin dengan baik, selanjutnya amalsholih nderes dirumah yaa &#10;2. membaca surat al humazah  &#10;alhamdulillah bacannya semakin lancar, good job  &#10;3. tebak nama surat  &#10;90% hafal nama suratnya wala"/>
        <s v="1. baca Al qur'an surat ali imron 137-140 &#10;untuk bacaannya mohon amalsholih nderes lagi dirumah yaa,  &#10;2. baca surat annas, al falaq dan al ikhlas  &#10;3. membaca doa2 harian materi usia 6yo &#10;4. membaca asma'ulhusna 1-40"/>
        <s v="1. Bacaan 29-30 alkhamdulillah wa syukurillah good job Nadeen  &#10;Banyak² menderes yaaa supaya bacaannya tambah lancar nah  &#10;2. Mencari hukum bacaan idgom bighunna, waaaah lama² kalo setiap menderes,Nadeen mencari hukum tajwid in Syaa Alloh lancar nih &#10;Good"/>
        <s v="Bacaan Tilawati 3 hal. 8 &#10;she needs more baca in the same page to make it more lancar. &#10; &#10;5 bab &#10;4 tali keimanan &#10; &#10;We finished ngaji early cause she said she was too tired and sleepy😅 &#10;Insyaallah tomorrow our materi is menghafal surat al lahab"/>
        <s v="1. Bacaan surat Al buruj and surat Al insyiqoq, alkhamdulillah good and mba Fitri mulai sedikit bacanya tak terputus² &#10;2. Tilawati 2 pg. 4-5  &#10;That's so funny, but alkhamdulilllah good because the first page itu lumayan mudah but always menderes supaya la"/>
        <s v="Bacaan &#10;- Tilawati jilid 4 hal 37 &#10;-Alhamdulilah sudah bisa membaca dengan cukup baik tapi harus diulang. &#10; &#10;- Menghafal Surat Attakasur 1-4 &#10; &#10;PR &#10;- Membaca tilawati 4 hal 37 &#10;- Menghafal surat Attakasur 1-4 &#10; &#10; &#10;Semoga Allah Paring lancar dan barokah &#10; "/>
        <s v="1. Bacaan Tilawati 5 pg. 30-31  &#10;Alkhamdulillah Dinda semnagat bacanya,mba Dilla suka deh dan bacaan nya juga lancar loo, but Dinda learn more about qolqolah yaa and semangaaaatt &#10;2. Murojaah surat²  &#10;Alkhamdulilllah Dinda walaupun baru sedikit hafalan su"/>
        <s v="Bacaan &#10; surat al mumtahinah 1-6 &#10; &#10;Check hafalan &#10;Doa after dressing  75 &#10;Doa hearing thunder 85 &#10;Doa entering house 80 &#10;Doa get an accident 100 &#10;Doa seeing another get an accident 85 &#10;Doa After adzan 95 &#10;Asmaulhusna 75 &#10; &#10;Makna surat al baqoroh ayat 85-"/>
        <s v="Bacaan &#10;Surat Al baqoroh ayat  26-29 &#10; &#10;Makna  kitabusshola hal. 42 &#10; &#10;Alhamdulillah, pengajian bisa berjalan dg lancar, tidak ada kendala. Semoga Alloh paring manfaat dan barokah &#10; &#10;PR  &#10;Print out file that I sent through wa ibu gumilar &#10;Murojaah doa2 &#10;M"/>
        <s v="*BACAAN* &#10;- Tilawati 5 hal 30 95% &#10;- Menderes Tilawati 5 hal 31  &#10; &#10;*HAFALAN DO'A* &#10;Ketetapan iman 100 &#10;Ketika terkena musibah 100 &#10;Ketika melihat orang yg terkena musibah 100 &#10;Ketika bersin 100 &#10;Minta ilham yang baik 95 &#10;Minta ilmu yang bermanfaat 1&amp;2 95"/>
        <s v="1. Baca Tilawati 4 hal.39 &#10;alhamdulillah lancar bisa baca sendiri tanpa dituntun gurunya, good job!! &#10;2. baca surat al humazah  &#10;alhamdulillah bacaanya tambah lancar &#10;3. baca asma'ulhusna 1-65 &#10;4. menulis tilawati 2 hal.3  &#10;5. baca etiquette of walking &#10;6"/>
        <s v="grazia izin karna sedang kurang sehat &#10;semoga alloh paring kesembuhan dan sehat barokah aamiiin"/>
        <s v="1. Bacaan QS At Taubah :  73-79 &#10;Good job Dylan, time by time you can baca Tartil dan pas dengan tajwid, but you have to know more about qolqolah yaaa &#10;2. Mankul K. Sholah English pg. 15-16  &#10;Alkhamdulillah mb Dilla seneng kalo Dylan faham dan bisa explai"/>
        <s v="Mbak raisa G enak badan"/>
        <s v="1. Membaca QS. Al-Ahzab16-22 &#10;2. Makna k.shoum hal. 12-13 &#10;3. Menulis tentang 6 alam kehidupan manusia (b.indonesia) &#10; &#10;Alhamdulilah Tami mengikuti pengajian dengan sangat baik &#10;Moga2 Allah paring ilmu bermanfaat dan barokah..amin"/>
        <s v="Bacaan  &#10;Tilawaty 3 hal. 8 &#10; &#10;Doa2 &#10;Doa hearing thunder &#10;Doa entering &amp; leaving toilet &#10;Doa after dressing &#10;Doa get an accident &#10;Doa entering &amp; leaving house  &#10;Asmaulhusna 1-45 (sdh hafal sampe 1-42)  &#10;Doa seeking knowledge 1 &#10;Doa kesabaran version 1 &#10;Doa"/>
        <s v="Bacaan  &#10;Surat Al Baqarah ayat 30-32 &#10; &#10;Makna surat Al baqoroh ayat 212 &#10; &#10;Report &#10;Alhamdulillah meskipun sempet terputus, tapi  bisa tetap mengaji. Untuk Bacaan, amal sholih Irsan lebih teliti lagi dan memperhatikan panjang pendeknya ya. Tadi masih banya"/>
        <s v="1. Bacaan Tilawati 5 pg. 31-32 alkhamdulillah,maybe too hard in pg. 31 yaaa but Nadeen can repeat by herself many times ,it's good Nadeen I appreciate your efforts . &#10;Nadeen juga semangat untuk mencari hukum bacaan niih ternyata,xixixi &#10;2. Menulis mad tho"/>
        <s v="A. Bacaan Tilawati 4 Hal 33 &#10;Amalsholeh mengulang lagi. &#10; &#10;B. Murajaah &#10;Doa sebelum dan sesudah makan &#10;Doa sebelum dan sesudah tidur &#10;Dan keluar dan masuk WC &#10;Doa untuk kedua orang tua &#10;Doa kebaikan dunia dan akhirot &#10;Doa minta ilham yg baik &#10;Doa berpakai"/>
        <s v="1. Membaca Tilawati 4 hal. 33 baris 1-4 &#10;= alhamdulillah cukup baik setelah diulang-ulang, boleh lanjut ke baris 5 &#10; &#10;2. Membaca asmaul husa 1-70 dan surat al-kafirun &#10;= amal solih dilancarkan hafalannya ya &#10; &#10;3. Menulis asmaul husana 61-70 &#10; &#10;Moga-moga A"/>
        <s v="1. Membaca Tilawati jilid 1 hal 1 dan 21 &#10;2. Asmaul Husna 1-20 &#10;3. Pengenalan tentang rukun islam  &#10; &#10;REPORT &#10;1. Untuk bacaan mas khay sudah bagus dan alhamdulillah bisa menyebutkan  huruf &quot; Hijaiyah dengan  benar dan jelas  &#10;2. Untuk asmaul Husna mas kha"/>
        <s v="1. Membaca surat al haqqoh ayat 43-48 &#10;2. Membaca doa&quot; Sehari hari dan doa mencari ilmu 1 &#10;3. Pengenalan birrul walidain  &#10; &#10;REPORT &#10;1. Mas Rambo sangat bagus bacaannya masyaallah tadi G ada yg salah cuma kurang pd aj di tingkatkan ya mas pdnya  &#10;2. Doa&quot; "/>
        <s v="● Materi: &#10;Bacaan &#10;- Tilawati jilid 4 hal 37 &#10;-Alhamdulilah sudah bisa membaca dengan cukup baik tapi harus diulang. &#10; &#10;- Menderes doa dao harian &#10; &#10;PR &#10;- Membaca tilawati 4 hal 37 &#10;- Menghafal surat Attakasur 1-4 &#10; &#10; &#10;Semoga Allah Paring lancar dan barok"/>
        <s v="Bacaan &#10;Surat Al mumtahinah 7-11 &#10; &#10;Makna  &#10;Surat Al Baqarah ayat 88-90 &#10; &#10;Belajar Tajwid mad wajib muttasil dan mad jaiz munfasil &#10; &#10;Report &#10;Alhamdulillah pengajian bisa berjalan dg lancar, bacaan Abi sdh tambah meningkat tetapi tetap harus banyak Mender"/>
        <s v="👉Bacaan &#10;Surat annaba' 31-40 &amp; annaziat ayat 1-15 &#10; &#10;👉Menjelaskan ttg apa itu Jamaah &#10; &#10;👉Belajar tajwid mad wajib muttasil dan mad jaiz munfasil &#10; &#10;👉Makna Al an'am ayat 162-164 &#10; &#10;Alhamdulillah pengajian berjalan dg lancar, tdk ada kendala, Bacaan Dwi"/>
        <s v="1. baca tilawati 4 hal.39  &#10;alhamdulillah lancar sudah mendekati 80% kelancaran bacanya, amalsholig nderes lagi dirumah supaya tambah lancar  &#10;2. muroja'ah surat2 pendek  &#10;al fatihah &#10;annaas &#10;al falaq &#10;al ikhlas &#10;al asr &#10;ann nasr &#10;al kautsar &#10;al fiil &#10;al "/>
        <s v="1. Bacaan QS. At Taubah: 80-99  &#10;Today we read Quran 3 pages, it's good Dylan, time by time Dylan tambah lancar bacaannya tapi belajar untuk mengatur pernafasannya yaaa biar tambah Tartil dan kalo baca sering tertukar dhomah dengan fathah in Syaa Alloh ke"/>
        <s v="1. Membaca Tilawati jilid 1 hal 1&amp;22 &#10;2. Membaca surat&quot; Pendek &#10;3. Tebak&quot; An huruf &#10; &#10;REPORT &#10;1. Untuk bacaan mas khay sudah sangat bagus mampu membaca huruf hijaiyah dengan  baik benar dan jelas dan mad khay juga sangat cepat menghafal huruf baru good jo"/>
        <s v="1. Membaca surat Al Haqqoh ayat 47-52 &#10;2. Membaca surat&quot; Pendek  &#10;3. Membaca asmaul Husna 1-25 &#10; &#10;REPORT &#10;1  Bacaan mas Rambo sudah bagus peningkatan pun juga bagus hanya saja mas Rambo kurang percaya diri dalam membaca tapi secara keseluruhan bagus  &#10;2. "/>
        <s v="1. Membaca surat Al Haqqoh ayat 47-52 &#10;2. Membaca surat &quot; Pendek &#10;3. Membaca asmaul Husna &#10; &#10;REPORT &#10;1. Bacaan mas Rambo sudah bagus dan sudah ada peningkatan hanya saja mas Rambo kurang percaya diri dalam membaca &#10;2. Hafalan surat &quot; Mas Rambo sudah banya"/>
        <s v="*Bacaan* &#10;- Tilawati jilid 4 hal 37 &#10;-Alhamdulilah sudah bisa membaca dengan sangat baik dan lanjut ke halaman selanjutnya &#10; &#10;- Menghafal surat AtTakasur1-4 &#10;- BCM &#10;PR &#10;- Membaca tilawati 4 hal 38 &#10;- Menghafal surat Attakasur 1-4 &#10; &#10; &#10;Semoga Allah Paring "/>
        <s v="Bacaan  &#10;Surat Annaziat ayat 16-46 &#10; &#10;Makna adilah halaman 71-73 &#10; &#10;Alhamdulillah Dwiki bisa ngaji lagi hari ini. Pengajian bisa berjalan dg lancar tdk ada kendala. Semoga Alloh paring manfaat dan barokah."/>
        <s v="1. Bacaan Ali Imron 141-143 alkhamdulillah good job kk Zia, time by time kk Zia sudah lancar banget, dan maybe belajar mengatur pernafasannya dan panjang pendeknya &#10;2. Murojaah doa²  &#10;Kurang menderes jadi banyak yg lupa &#10;3. Murojaah surat²  &#10;Alkhamdulilla"/>
        <s v="A. Bacaan Tilawati 3 hal. 8 &#10;Alkhamdulillahi it’s better for bacaan.  &#10; &#10;B. Murajaah &#10;Surat Al Fatihah  &#10;Surat An Naas &#10;Surat Al Falaq &#10;Surat Al Ikhlas &#10;Surat Al Lahab  &#10; &#10;C. Menulis angka arab 1-10 &#10;perlu berlatih lagi"/>
        <s v="A. Bacaan Tilawati 6 hal 10 &#10; amalsholeh diperbanyak menderes nya &#10; &#10;B. Murajaah &#10;Surat Al fatihah - Al Quraisy &#10;Doa sebelum dan sesudah makan &#10;Doa sebelum dan sesudah tidur &#10;Doa masuk dan keluar WC &#10;Doa mencari ilmu yg bermanfaat &#10;Doa minta ilham yg baik"/>
        <s v="A. Bacaan Tilawati 6 hal 11 -12 &#10; &#10;B. Murajaah &#10;Asmaul Husna 1-50 &#10;Surat Al fatihah - Al Quraisy &#10;Doa minta ilham yg baik &#10;Doa untuk kedua orang tua &#10;Doa kebaikan dunia dan akhirot &#10;Doa masuk dan keluar masjid &#10;Doa masuk dan keluar rumah &#10;Doa ketetapan im"/>
        <s v="A. Bacaan Surat Al Anbiya ayat 36-44 &#10; &#10;B. Makna K.sholah hal 109-110 &#10;Amalsholeh untuk dibantu menjelaskan tentang dalil “taraktu fiikum amroini…..” dan tentang Quran Hadist adalah pedoman hidup umat islam. karena tadi kayaknya dehan kurang paham."/>
        <s v="Bacaan  &#10;Surat Annaziat ayat 16-46 &#10; &#10;Makna adilah halaman 71-73 &#10; &#10;Alhamdulillah Dwiki bisa ngaji lagi hari ini. Pengajian bisa berjalan dg lancar tdk ada kendala. Semoga Alloh paring manfaat dan barokah"/>
        <s v="1. Bacaan Tilawati 2 pg. 5-6 alkhamdulillah lancar tapi agak salah baca yaa, mungkin karena kurang fokus aja soalnya kayak hurry up &#10;2. Review hafalan surat 96% lumayan nda semuanya lupa alkhamdulillah  &#10;3. Mankul K. Sholah pg 131-132 (belum selesai)  &#10;al"/>
        <s v="1. Opening: show our gratitude about; &#10;- Allah's blessings, &#10;- our Prophet and his followers who had been bringing this Qur'an and Hadist alive until right now &#10;- Qalesya's presence. &#10;Alhamdulillah Alhamdulillah a lot &#10;2. Doa before ngaji (by Qalesya alon"/>
        <s v="Bacaan &#10;Surat Al baqoroh ayat 34-39 &#10; &#10;Check hafalan doa &#10;Doa wake up 100 &#10;Entering toilet 95 &#10;Leaving toilet 100 &#10;After dressing 85 &#10; &#10;Mencatat 5 bab dan mendengarkan penjelasan  masing2 program 5 bab &#10; &#10;Ini tadi ada sedikit gangguan sinyal sehingga semp"/>
        <s v="1. Bacaan QS. Ali Imron 144-145  &#10;Alkhamdulillah kk Zia itu sudah bisa baca Alquran dengan bagus but untuk pernafasan nya belom lancar jadi gapapa, belajar terus ya kk Ziaaaa &#10;2. Murojaah doa²  &#10;Menderes lagi yaa doa² nya banyak yg lupa kk Zia dengan doa "/>
        <s v="1. Membaca Tilawati jilid 1 halaman 1 dan 23 mas khay sangat semangat dlm membaca bahkan lancar banget padahal baru bella ajarin huruf baru tapi sudah hafal bahkan tadi minta diajarin juga baca Tilawati yang huruf sambung masyaallah bgt good job mas khay "/>
        <s v="1. Bacaan surat al maarijh ayat 1-5 alhamdulillah sejauh ini bacaan mas Rambo sudah meningkat dan juga alhamdulillah sekarang lebih pede dan tidak ragu lagi dlm membaca di pertahankan ya massa &#10;2. Tajwid tadi ketika selesai membaca bela memberi beberapa p"/>
        <s v="Bacaan &#10;Tilawaty 3 hal. 8 &amp; 9 baris 1&amp;2 &#10; &#10;Musyawarah kecil, perkenalan dg mbk wulan &#10; &#10;Alhamdulillah Jubilee bisa mengikuti pengajian dg baik, ngajinya cuma sebentar karna ada perkenalan dg MT baru mbk wulan juga ada ngobrol dg mbk mora. Mudah2an Alloh p"/>
        <s v="1. Bacaan Al-Quran surat Ibrohim Ayat 35-40 (mencari tajwid) &#10;2. Murojaah surat Al-Mulk 1-selesai &#10;3. Murojaah / Membaca &#10;- Doa pagi sore versi lengkap &#10;- Doa Asad &#10;- Asmaul Khusna &#10;- PR 13 &#10;- Ayat Kursi &#10;-  Doa Mencari Imu 1&amp;2 &#10;- Doa Minta Ilham yang bai"/>
        <s v="1. Bacaan Al-Quran surat Ibrohim Ayat 30-35 (mencari tajwid) &#10;2. Murojaah surat Al-Mulk 1-selesai &#10;3. Murojaah / Membaca &#10;- Doa pagi sore versi lengkap &#10;- Doa Asad &#10;- Asmaul Khusna &#10;- PR 13 &#10;- Ayat Kursi &#10;-  Doa Mencari Imu 1&amp;2 &#10;- Doa Minta Ilham yang bai"/>
        <s v="1. Tilawati 5 pg. 33  &#10;Alkhamdulillah bagus bacaan nya, Dinda udah effort buat nglancarin pernafasan waktu membaca itu dah i appreciate it,good Dinda &#10;2. Review surat²  &#10;Actually Dinda sudah hafal karna kurangnya murojaah jadi lupa², xixixi gapapa lain ka"/>
        <s v="1. Tilawati 5 pg. 32-33 &#10;Alkhamdulillah, maybe Nadeen can faster to baca Alquran nih, in Syaa Alloh good job Nadeen, banyk² membaca when you have spare time biar baca nya tambah lancar &#10;2. Mencari tajwid idgom bighunah didalam Tilawati, it's so funny I th"/>
        <s v="Bacaan &#10;Surat Al baqoroh ayat 40-46 &#10; &#10;Makna surat Al baqoroh ayat 213 ( belum selesai)  &#10; &#10;Ngaji Kali ini ndilalahnya bad connection jadi sempet putus putus sehingga ngajinya nggak bisa maksimal, semoga besok dan seterusnya sinyalnya lancar sehingga peng"/>
        <s v="- Bacaan Tilawati 4 hal 11 &#10;- Deres Asmaul Husna &#10; &#10;PR  &#10;- Belajar Adzan &amp; qomat sebelum solat berjamaah di rumah &#10; &#10;Semoga Allah Paring manfaat lancar dan barokah"/>
        <s v="Bacaan Tilawatil 4 hal 10"/>
        <s v="1. baca surat ali imron ayat 157-150 &#10;alhamdulillah lancar 85% good job, pertahankan yaa... &#10;2. baca surat2 pendek dan tebak2an surat  &#10;3. baca asma'ulhusna 1-40 &#10;4. doa2 harian materi usia 6-7yo"/>
        <s v="1. baca tilawati 4 hal.39-40 &#10;secara keseluruhan di ayat 39 sudah cukup lancar dan amalsholih hal.40 nderes dirumah yaa &#10;2. baca surat al humazah &#10;3. baca asma'ulhusna 1-65 &#10;4. menulis assalamu'alaikum dan bismilah dalam tulisan arab &#10;5. baca doa minta su"/>
        <s v="Bacaan  &#10;Surat al mumtahinah ayat12-13 &amp; asshof ayat 1-5 &#10; &#10;Makna surat al baqoroh ayat 91-93 &#10; &#10;Alhamdulillah pengajian bisa berjalan dg lancar , hari ini ada perkenalan dg guru baru yaitu mbk wulan. Untuk bacaan Abi sdh cukup bagus tapi tetap harus bany"/>
        <s v="Bacaan &#10;- Tilawati jilid 4 hal 38 &#10;-Alhamdulilah sudah bisa membaca cukup baik tapi masih perlu diulang &#10;- Panjang pendeknya masih banyak yang salah &#10; &#10;- Menghafal surat AtTakasur1-4 &#10;- Menulis surat AtTakasur 5-8 &#10;PR &#10;- Membaca tilawati 4 hal 38 &#10;- Mengh"/>
        <s v="1. Bacaan Tilawati 5 pg. 33-34  &#10;That's very good and, she's so happy because she can baca lancar and wanna go to Tilawati 6, alkhamdulillah  &#10;2. Look for hukum bacaan mad thobi'i  &#10;Good Nadeen Alkhamdulilllah, she can understand about Alif ya' and wawu d"/>
        <s v="Bacaan &#10;Surat Al baqoroh ayat 47-51 &#10; &#10;Belajar tajwid gunnah musaddah, mad thobi'i, idzhar safawi, iqlab, qolqolah, ikhfa' haqiqi &#10; &#10;Makna surat al baqoroh ayat 213 (melanjutkan yg kemaren)  &#10; &#10;Report &#10;Alhamdulillah pengajian berjalan dg lancar meskipun s"/>
        <s v="- Tilawati 4 Hal 11 &#10;- Murojaah hafalan surat2 pendek dan doa harian &#10; &#10;PR &#10;- Menderes adzan dan qomat ( minimal 1 x sehari ketika solat berjamaah ) &#10; &#10;Semoga Allah Paring manfaat lancar dan barokah"/>
        <s v="1. baca al-Qur'an surat ali imron ayat 151-154 &#10;alhamdulillah bacaannya lancar, dan sangat teliti sekali membacanya, pertahankan yaa... &#10;2. muroja'ah surat2 pendek  &#10;annas  &#10;al falaq &#10;al ikhlas  &#10;al asr &#10;annasr &#10;al ma'un &#10;al fiil &#10;3. membaca asma'ulhusna "/>
        <s v="1. baca tilawati 4 hal.40 &#10;alhamdulillah bacanya sudah tepat sekali, amalsholih nderes lagi dirumah supaya tambah lancar yaa &#10;2. membaca surat al Humazah  &#10;3. asma'ulhusna 1-65 &#10;4. membaca ETIQUETTE OF (HOW) TO BEHAVE WITH PARENTS &#10;5. review doa2 harian m"/>
        <s v="A. Bacaan Tilawati 3 hal 9 &#10;amalsholeh dibaca ulang for more lancar &#10; &#10;B. Murajaah asmaul husna 1- 40 &#10;31 to 40 need more mengulang &#10; &#10;C. Mengenalan 3 sukses generus"/>
        <s v="A. Bacaan Tilawati 3 hal 9 &#10;It’s better but amalsholeh dibaca ulang lagi. &#10; &#10;B. Murajaah  &#10;Surat Al fatihah &#10;Surat An Naas &#10;Surat Al Falaq &#10;Surat Al Ikhlas &#10;Surat Al Lahab (masih belum hafal) &#10; &#10;Amalsholeh menderes dirumah dan menghafal Asmaul Husna 31-40"/>
        <s v="Jubilee mgantuk berat jadi cuman tepuk semangat aja tadi. It's oke we can ngaji again on Saturday"/>
        <s v="Bacaan &#10;Surat asshof 6-14 &#10; &#10;Tebak2 an tajwid &#10; &#10;Murojaah doa2  &#10;After dressing 85 &#10;Hearing thunder 90 &#10;Entering house 90 &#10;Get an accident 95 &#10;Seeing another get an accident 85 &#10;After adzan 95 &#10; &#10;Makna kitabu jannah wannar halaman18-20 &#10; &#10;Alhamdulillah pe"/>
        <s v="1. Bacaan QS At Taubah ayat 100-111 &#10;Alkhamdulillah bagus dan lancar, cuma ko Dylan yang harusnya dibaca jelas, Dylan baca mendengung dan sebaliknyapun,learn more yaa dylan &#10;2. Review doa² &#10;Dylan sebenarnya sudah hafal cuma Dylan lupa nama doanya,  &#10;Janga"/>
        <s v="1. Bacaan surat Al Ahzab ayat 23-30 &#10;2. Makna Al Qur'an surat Al Baqarah ayat 146-153 &#10;3. Hafalan do'a ketika ada angin kencang  &#10; &#10;Note &#10; &#10;Alhamdulillah pengajian lancar &#10;Tami membaca dg baik dan benar, juga bisa menyebutkan tajwid2 pada ayat2 yang kami "/>
        <s v="Bacaan  &#10;Surat Al Baqarah ayat 52-57 &#10; &#10;Makna kitabusshola hal. 42-43 &#10; &#10;Report &#10;Alhamdulillah pengajian kali ini tidak banyak drama putus putus🤭 semoga ngaji bsrikutnya pun begitu. Untuk bacaan irsan sdh bagus, sdh punya nada, tp memang masih kurang di "/>
        <s v="1. Bacaan surat al Ahzab ayat 31-35 &#10;2. Makna Al Qur'an surat Al Baqarah ayat 154-158 &#10;3. Hafalan do'a berlindung dari sifat pelit dan penakut. &#10; &#10; &#10;Note : &#10; &#10;Alhamdulillah hari ini tami bisa mengikuti pengajian dengan baik, &#10;Bacaan tami juga lancar dan b"/>
        <s v="1. Bacaan Tilawati 5 pg. 36-37 &#10;Alkhamdulilllah all good Nadeen and she did it well,good job, semangat sekali Nadeen ngaji nya karna mau ke Tilawati 6 yeeeeeee &#10;2. Looking for mad thobi'i  &#10;And she can understand,because usually umur se Nadeen itu masih b"/>
        <s v="Bacaan &#10;- Tilawati jilid 4 hal 38 &#10;-Alhamdulilah sudah bisa membaca cukup baik tapi masih perlu diulang &#10; &#10;- BCM &#10;-  &#10;PR &#10;- Membaca tilawati 4 hal 38 &#10;- Menghafal surat Attakasur 1-4 &#10; &#10; &#10;Semoga Allah Paring lancar dan barokah &#10; &#10; &#10;الحمدلله جزاكم الله خير"/>
        <s v="Bacaan &#10;Surat abasa ayat 1-42 &#10; &#10;Makna adilah hal 73 &#10; &#10;Kenalan sama 2 MT baru ppg &#10; &#10;Pertemuan kali ini ngajinya nggak bisa maksimal because bad connection jadi kita lanjut di pertemuan berikutnya. Alhamdulillah jaza kallohu hoiro Dwiki sdh nemen- nemen "/>
        <s v="1. Bacaan Tilawati jilid 1 hal 1 dan 24 untuk bacaan mas khay alhamdulillah sudah sangat baik dan juga lancar cepat menghafal huruf&quot; Hijaiyah &#10;2. Hafalan surat &quot; Pendek mas khay alhamdulillah bisa mengikuti arahan guru dgn baik dan benar dan sudah ada beb"/>
        <s v="1. Bacaan surat al maarijh ayat 6-10  bacaan mas rambo sudah bagus namun perlu ditingkatkan lagi ketelitiannya dan juga lebih percaya diri ya mas ambo smangatttt &#10;2. Pegon &#10;Untuk pegon mas rambo sudah bisa menggandeng pegon dengan baik dan benar tulisanny"/>
        <s v="1. Bacaan Tilawati jilid 1 halaman 24. Bacaan mas khay sudah bagus dan juga lancar Alhamdulillah bgt cepat menghafal huruf baru bella jadi seneng ngajarnya 🤗🤗 &#10;2. Hafalan doa&quot;.Mas khay ternyata sudah hafal beberapa doa yeayyyy bella bangga sama mas khay"/>
        <s v="Tilawati 4 hal12"/>
        <s v="Cek hafalan doa2 dan surat2 pendek sesuai kurikulum"/>
        <s v="1. Baca tilawati 4 hal.40 &#10;Alhamdulilllah 75% lancar, fokus, teliti juga sudah baik, kekurangnnya hanya di panjang pendek saja. Amalsholih nderes lagi dirumah yaa &#10;2. Muroja'ah surat2 pendek &#10;al fatihah &#10;Annaas &#10;Al falaq &#10;Al ikhlas &#10;Al asr &#10;An nasr  &#10;Al k"/>
        <s v="1. Membaca Tilawati jilid 1 halaman 25 bacaan mas khay Alhamdulillah sudah bagus dan lancar namun tadi hanya kurang fokus saja selebihnya best seperti biasa semangat ya mas khayyy &#10;2. Hafalan asmaul husna 1-20 meskipun blom hafal tapi bisa mengikuti denga"/>
        <s v="1. Bacaan surat almaarijh ayat 11-14 bacaan mas Rambo Alhamdulillah sudah banyak perkembangan namun harus banyak di deres ya mas ya dan juga ditingkatkan lagi kepercayaan dirinya &#10;2. Hafalan doa&quot; Alhamdulillah mas Rambo sudah hafal banyak doa dan tadi bel"/>
        <s v="1. Bacaan Tilawati 2 pg. 8-9 alkhamdulillah bagus sangat but she's like bingung tapi it's okay, she's still learn &#10;2. Mankul k. Solah pg. 132-133 alkhamdulillah bagus dan mb Fitri in syaà Alloh faham &#10; &#10;Semoga Alloh paring mb Fitri kemudahan kelancaran da"/>
        <s v="1. Bacaan Tilawati 5 pg. 35-36  &#10;Alkhamdulillah good, for this Nadeen kayaknya belum menderes yaa tp alkhamdulillah nya Nadeen lumayan lancar  &#10;2. Tajweed mad thobi'i  &#10;I think the time has limit so she cancel to looking for it, but she's good  &#10; &#10;I hope "/>
        <s v="1. baca tilawati 4 hal.40  &#10;amalsholih nderes lagi dirumah, sepertinya hari ini mood ngaji kurang baik karna baru bangun tidur  &#10;2. baca surat al humazah &#10;3. hafalan asma'ulhusna 1-65 &#10;4. review doa minta surtga dan doa berlindung dari syirik &#10;5. doa ruti"/>
        <s v="Hari ini ngajinya langsung mangkulan hadis karena saya telat buka Wa dari Dwiki. Dia bilang cuma bisa ngaji 30 menit padahal sdh telat 15 menit. Jadi langsung mangkulan tapi akbirnya dia bisa ngaji 38menit.semoga Alloh paring manfaat dan barokah"/>
        <s v="1. Bacaan QS. Albaqoroh 90-93 &#10;= Bacaannya tadi masih banyak yang kurang panjang pendek, dengung nya tetapi alhamdulillah nissa mau di suruh ulang-ulang, amal solih supaya menderes quran min. 3 ayat sehari &#10; &#10;2. Makna K. Jannah Wannar B. Indonesia 26-2 &#10;="/>
        <s v="Izin banyak tugas sekolah"/>
        <s v="👉Bacaan &#10;Surat Al Baqarah ayat 58-60 &#10; &#10;👉Doa2  &#10;Doa before and after eating &#10;Doa before sleeping and wake up &#10;Doa entering house and leaving house &#10;Doa hearing thunder &#10;Doa after dressing &#10;Doa for parent &#10;Doa entering and leaving masjid &#10; &#10; &#10;👉Menulis 4"/>
        <s v="Bacaan &#10;- Tilawati jilid 4 hal 38 &#10;-Alhamdulilah sudah bisa membaca dgn baik &amp; lulus ke hal selanjutnya &#10; &#10;PR &#10;- Membaca tilawati 4 hal 39 &#10;- Menghafal surat Attakasur 1-4 &#10; &#10; &#10;Semoga Allah Paring lancar dan barokah &#10; &#10; &#10;الحمدلله جزاكم الله خيرا &#10;اميـــــ"/>
        <s v="1. Bacaan QS Ali Imran 158-160  &#10;Good kk Zia, u r the best. Kk zia bisa belajar lagi untuk panjang pendeknya yaa &#10;2. Menulis meaning of doa kebaikan dunia akhirat dan want to eat and after eat &#10;That's good and more over kk Zia bisa explain it by her langu"/>
        <s v="Bacaan &#10;Surat al Baqarah ayat 61 &#10; &#10;Tebak2an tajwid &#10; &#10;Makna surat al baqoroh ayat 214-215 &#10; &#10;Report &#10;Alhamdulillah irsan bisa mengikuti pengajian dg baik, tidak ada kendala. Untuk bacaan masih kurang di panjang pendek, untuk tajwid alhamdulillah sdh ada "/>
        <s v="- Bacaan Tilawati 4 hal 13 &#10;- Menderes surat2 pendek dan doa harian &#10; &#10; &#10;Semoga Allah Paring manfaat lancar dan barokah"/>
        <s v="1. baca al qur'an surat ali imron ayat 151-155 &#10;alhamdulillah bbagus dan lancar bacanya, pertahankan yaa... &#10;2. muroja'ah surat2 pendek  &#10;annas &#10;al falaq &#10;al ikhlas &#10;al lahab &#10;al asr &#10;al kautsar &#10;3. doa2 harian materi usia 6-7yo &#10;4. tentang 5BAB no.1 (Men"/>
        <s v="1. baca tilawati 4 hal.40-41 &#10;untuk hal. 41 amalsholih nderes dirumah 4 baris saja dan di ulang sebanyak 2x yaa &#10;2. muroja'ah surat2 pendek  &#10;al fatihah &#10;annaas 100% &#10;al falaq 100% &#10;al ikhlas 100% &#10;al asr 100% &#10;al kautsar 100% &#10;an nasr 100% &#10;al fiil 100% "/>
        <s v="baca tilawati hal 9"/>
        <s v="Bacaan Tilawati 3 hal 9 &#10; &#10;murajaah  &#10;surat Al fatihah - Al Lahab"/>
        <s v="A. Bacaan Tilawati 3 hal 10 &#10;Alkhamdulillah lancar tapi amalsholeh diulangi untuk bagian yang warna merah. &#10; &#10;B. Murajaah &#10;asmaul husna 1-40 &#10;last minutes sudah hilang focus jubilee nya😅😅 &#10; &#10;NOTE &#10;amalsholeh menderes hal 10 dan murajaah surat al lahab"/>
        <s v="Bacaan Tilawati 4 hal. 33 &#10; &#10;Murajaah  &#10;asmaul husna 1-60 &#10;Surat al fatihah s/d Al lahab &#10; &#10;PR &#10;menulis kitabaty 2 hal 7"/>
        <s v="A. Bacaan Tilawati 4 Hal 34 &#10;amalsholeh dibaca ulang dan banyak menderes &#10; &#10;B. Murajaah &#10;Doa sebelum dan sesudah makan &#10;Doa sebelum dan sesudah tidur &#10;Dan keluar dan masuk WC &#10;Doa untuk kedua orang tua &#10;Doa kebaikan dunia dan akhirot &#10;Doa minta ilham yg b"/>
        <s v="Bacaan surat Al anbiya’ ayat 75-84 &#10; &#10;murajaah &#10;Asmaul Husna 1-30 &#10;Surat al fatihah - Al humazah &#10;Daily doa &#10;Doa mohon kesabaran &#10;Doa minta kesehatan"/>
        <s v="A. Bacaan Surat A Anbiya ayat 58-72 + doa setelah membaca Al Quran &#10; &#10;B. Makna K.sholah hal 110-111 &#10;Penjelasan tentang paham jamaah. &#10; &#10;NOTE &#10;amalsholeh untuk banyak menderes, mempraktekkan doa"/>
        <s v="A. Bacaan Tilawati 6 hal 12-13 &#10; &#10;B. Murajaah &#10;Asmaul Husna 1-50 &#10;Surat Al fatihah - Al Quraisy &#10;Doa minta ilham yg baik &#10;Doa untuk kedua orang tua &#10;Doa kebaikan dunia dan akhirot &#10;Doa masuk dan keluar masjid &#10;Doa masuk dan keluar rumah &#10;Doa ketetapan ima"/>
        <s v="1. baca al aqur'an surat ali imron ayat 166-168 &#10;alhamdulillah lancar, amalsholih nderes lagi dirumah yaa &#10;2. muroja'ah dan tebak2an nama surat  &#10;3. asma'ulhusna 1-99 &#10;4. nulis tilawati 3 hal.4 &#10;alhamdulillah tulisannya sangat bagus dan rapih, good job ga"/>
        <s v="Bacaan &#10;- Tilawati jilid 4 hal 39 &#10;-Alhamdulilah sudah bisa membaca dengan cukup baik tapi perlu diulang (masih banyak kesalahan harokat dan panjang pendek) &#10; &#10;- hafalan doa doa harian (masih banyak yg lupa awalan doa) &#10;PR &#10;- Membaca tilawati 4 hal 39 &#10;- "/>
        <s v="1. Membaca surat al Maarijh ayat 16-20 mas Rambo sangat semangat dalam membaca alhamdulillah perlu di perhatikan di panjang pendek ya mas...  &#10;2. Membaca surat &quot; Pendek mas Rambo sudah banyak hafal surat&quot; Pendek namun ada beberapa surat yang lupa awalan n"/>
        <s v="Bacaan &#10;Surat Al jum'ah ayat 1-8 &#10; &#10;Check hafalan &#10;Doa after dressing 90 &#10;Doa hearing thunder 90 &#10;Doa entering house 90 &#10;Doa get an accident 100 &#10;Doa seeing another get an accident 85 &#10;Doa after adzan 100 &#10;Doa sujud qur'an 85 &#10; &#10;Makna surat al baqoroh aya"/>
        <s v="1. Membaca Tilawati jilid 1 halaman 25 mas khay alhamdulillah bacaanya bagus cepet hafal sama huruf&quot; Baru masya allah bgt mas khayyyy &#10;2. Hafalan surat&quot; Pendek mas khay bisa mengikuti guru dgn baik dan jelas dan awal&quot; Surat pun sudah mulai hafal semangat "/>
        <s v="*BACAAN* &#10;- Tilawati 5 Hal 36 (95) hanya ada 2 kesalahan &#10;- Tilawati 5 Hal 37 (nderes) &#10; &#10;*HAFALAN* &#10;- Do'a berlindung dari siksa kubur 70 (3x reading) &#10;- Asmaul Husna 1-41 90 ( no.22 sering ke skip, no.40-49 masih terbolak-balik) &#10; &#10;PR &#10;- Nderes Til.5 Ha"/>
        <s v="1.Membaca Tilawati jilid 1 halaman 26 bacaan mas khay sangat bagus hanya saja mas khay kurang fokus dlm membaca tapi alhamdulillah masih ttp mau baca sampai akhir &#10;2. Mengenal 5 bab alhamdulillah mas khay sangat antusias ketika belajar tepuk 5 bab insya A"/>
        <s v="1. Membaca Tilawatijilid 1 halaman 26 alhamdulillah mas khay bisa membaca dengan lancar bahkan didampingi sama bundanya juga Alhamdulillah I jaza killahu khoiro bunda &#10;2. Menulis angka dan huruf hijaiyah mas khay alhamdulillah sudah bisa menulis huruf hij"/>
        <s v="1. Membaca surat al maarijh ayat 20-25 mas ambo bacaannya sudah banyak peningkatan hanya perlu banyak deres dan perhatikan panjang pendek serta tartilnya semangat mas ambo pasti bisa  &#10;2. Tajwid mas ambi bisa menjawab beberapa soal dr Bella mengenai tajwi"/>
        <s v="1. Membaca surat al Maarijh ayat 26-30 mas Rambo alhamdulillah sudah bagus pr nya hanya di panjang pendek dan ketelitiannya aj banyak deres ya mas yaa &#10;2. Pegon mas Rambo alhamdulillah sudah bagus bisa menulis pegon sambung dengan baik dan rapi alhamdulil"/>
        <s v="Bacaan &#10;Surat Al baqoroh ayat 62-65 &#10; &#10;Menambahi  keterangan dari surat Al Baqarah ayat 215 ttg orang yg berhak menerima infaq dan org2 yg berhak menerima zakat &#10; &#10;Makna kitabusshola hal 43-44 &#10; &#10;Report &#10;Alhamdulillah  pengajian kali ini sinyalnya lancar,"/>
        <s v="- Tilawati 4 hal 14 &#10;- Menderes doa harian dan surat2 pendek &#10;-praktek adzan dan qomat"/>
        <s v="*BACAAN* &#10;- Tilawati 5 hal 39 90% &#10;- Menderes Tilawati 5 hal 40  &#10; &#10;*HAFALAN DO'A* &#10;Ada angin kencang 80 &#10;Turun hujan 100 &#10;Ketika ada petir 100 &#10;Ketika naik kendaraan 100 &#10;Sesudah adzan 100 &#10;Minum susu 100 &#10;Ketika marah 100 &#10;Raja istighfar 100 &#10;Berlindung"/>
        <s v="Bacaan &#10;Tilawaty 3 hal.10 &#10; &#10;Menulis huruf hijaiyah tho' &amp; dzo' &#10; &#10;Report &#10;Alhamdulillah jubilee semangat mengaji, untuk bacaan   kurang di huruf ta' sukun tapi boleh mulai lanjut di tilawaty 3 hal. 11"/>
        <s v="1. Bacaan QS. Yunus 15-25  &#10;Good alkhamdulillah lancar  &#10;2. Murojaah doa²:  &#10;D. Want to eat n after eat &#10;D. Go to sleep n wake up  &#10;D. Enter and leaving bathroom  &#10;D. Wearing clothes  &#10;D. Get sneezing  &#10;D. Breakfasting &#10;D. Pagi dan sore  &#10;D. Our parents &#10;"/>
        <s v="1. Bacaan Al-Quran surat Al-Maarij Ayat 31- 35 &#10;2. Menghafal Doa Berpakaian &#10;- Doa Masuk dan Keluar Rumah &#10;- Doa Kerika Ada Petir &#10;- Doa Bangun Tidur &#10;3. Murojaah / Membaca &#10;- Doa pagi &#10;- Doa Raja Istighfar  &#10;- Asmaul Khusna 1 - 40 &#10;- Doa Mencari Imu 1 &amp; "/>
        <s v="1. Murojaah surat al-zalzalah- an nas &#10;2. Bacaan QS. Al Ahzab 36-43 &#10;3. Makna hadits K.Shoum hal. 6-8 &#10;4. Reconveying maknanya saja &#10; &#10;Alhamdulillah tami mengikuti semua sesi pengajian dengan sangat baik &#10;MOga2 Allah paring manfaat dan barokah,,, amin"/>
        <s v="Bacaan  &#10;Surat aljumuah  9-11 dan surat al munafikun ayat 1-4 &#10; &#10;Baca asmaulhusna 1-99 &#10; &#10;Makna jannah wannar hal. 15-17&amp;hal.20-21 &#10; &#10;Report &#10;Alhamdulillah pengajian berjalan dg lancar seperti biasa. PR nya tetap sama ya Abi, banyak menderes bacaan maupun"/>
        <s v="A. Bacaan Surat Al Anbiya ayat 73-81 dan doa setelah membaca alquran &#10;Alkhamdulillah bacaannya dehan surat lancar. sering menderes diteliti mendengung dan panjang pendeknya. &#10; &#10;B. Murajaah &#10;Surat Al Fatihah - Al Humazah &#10;Doa sebelum dan sesudah makan &#10;Doa"/>
        <s v="1. Bacaan Al-Quran surat Ibrohim Ayat 41 - 45 (mencari tajwid) &#10;2. Murojaah surat Al-Mulk 1-selesai &#10;3. Murojaah / Membaca &#10;- Doa pagi sore versi lengkap &#10;- Doa Asad &#10;- Asmaul Khusna &#10;- PR 13 &#10;- Ayat Kursi &#10;- Doa Mencari Imu 1&amp;2 &#10;- Doa Minta Ilham yang ba"/>
        <s v="Bacaan &#10;Surat Al baqoroh ayat 66-69 &#10; &#10;Baca asmaulhusna 1-20 &#10; &#10;Makna surat Al baqoroh ayat 216-217 &#10; &#10;Report &#10;Alhamdulillah pengajian berjalan lancar, Irsan juga alhamdulillah bisa mengikuti pengajian  dg  sangat baik sehingga ada komunikasi 2 arah, karn"/>
        <s v="1. baca tilawati 4 hal.41 &#10;alhamdulillah lancar bisa membaca dan mengikuti dengan baik, amalsholih dilanjut nderes dirumah yaa... &#10;2. membaca surat al humazah &#10;3. asma'ulhusna 1-65 &#10;4. membaca ETIQUETTE TO TALK ON THE PHONE &#10;5. menulis &quot;bismillah...&quot; &#10;6. "/>
        <s v="-Tilawati 4 hal 14"/>
        <s v="- Tilawati 4 hal 15 &#10;- menderes doa harian dan surat-surat pendek"/>
        <s v="Bacaan Tilawati jilid 1 hala 27 alhamdulillah untuk mas khay sudah lancar bacaannya cepat dalam menghafal huruf baru namun perlu di tingkat kan lagi kefokusannya ya mas khayyy &#10;2. Menulis angka Arab mas khay alhamdulillah sudah hafal dan bisa menuliskan a"/>
        <s v="1. baca tilawati 4 hal.41 baris 1-4 &#10;alhamdulillah 80% lancar dan bisa mengikuti bacaan dengan baik &#10;2. hafalan surat al humazah  &#10;alhamdulillah 75% hafal , good job ... &#10;3. asma'ulhusna 1-65 &#10;4. membaca ETIQUETTE (HOW)TO BEHAVE IN PUBLIC (ASSOCIATION) &#10;5"/>
        <s v="1.Membaca Tilawati jilid 1 halaman 27  &#10;Alhamdulillah masih khay membaca Tilawati dengan lancar dan mas khay sangat cepat menghafal huruf&quot; Hijaiyah yang bella ajarkan namun pada season ini mas khay kurang fokus tapi masih bisa melanjutkan pengajian sampai"/>
        <s v="1. Membaca Tilawati jilid 1 halaman 28 &#10;Mas khay untuk bacan pada season ini alhamdulillah bisa fokus karena didampingi bunda juga alhamdulillah i jaza killahu khoiro mbak raisa bacaan mas khay lancar dan jelas  &#10;2. Hafalan Asmaul Husna 1-20 &#10;Mas khay bis"/>
        <s v="1. Membaca surat al maarijh  ayat 30-35 &#10;Untuk bacaan mas Rambo pada season ini alhamdulillah lancar panjang pendeknya pun pas bella seneng nyemaknya lebih banyak deres lagi ya mas di rumah  &#10;2. Pegon  &#10;Mas ambo tulisan pegonnya sudah rapi bagus dan benar"/>
        <s v="1. Bacaan QS. Yunus 43-53 &#10;Alhamdulillah sudah baik, kurang panjang pendeknya sedikit kurang teliti. &#10; &#10;2. Murojaah doa²:  &#10;D. Want to eat n after eat &#10;D. Go to sleep n wake up  &#10;D. Enter and leaving bathroom  &#10;D. Wearing clothes  &#10; &#10;D. Our parents &#10;D. Ke"/>
        <s v="1. Membaca Tilawati jilid 1 halaman 29 &#10;Bacaan mas khay alhamdulillah sudah bagus sudah hafal juga huruf&quot; Nya namun pada season ini mas khay kurang fokus tapi alhamdulillah pengajian berjalan dengan lancar  &#10;2. Hafalan surat &quot; Pendek  &#10;Mas khay  sudah mul"/>
        <s v="1. Membaca surat al maarijh ayat 36-41 &#10;Alhamdulillah untuk bacaan mas Rambo pada season ini baik lancar hanya saja kadang mas ambo masih ragu ketika akan membaca banyak deress lagi dirumah ya mas ambo  &#10;2. Hafalan surat pendek  &#10;Untuk hafalan mas Rambo s"/>
        <s v="1. Baca tilawati 3 pg 10 only the first 3 lines &#10;2. Murojaah doa2: &#10;- doa mencari ilmu 1✓  &#10;- doa for parents ✓ &#10;- doa ketika kena musibah ✓  &#10; &#10;Report: it's my first time ngaji with Jubilee. It's really nice. She's smart, not so focus but so normal.  &#10;(F"/>
        <s v="1. Read Tilawati 6 pg 13, only 1 ayat Al Baqoroh 284.  &#10;2. Murojaah: &#10;Surat Al fatihah - Al Lahab &#10;Doa mencari ilmu yg bermanfaat &#10; &#10; &#10;Doa setelah mendengar adzan &#10; &#10;Report: &#10;perlu di rutinkan menderes tilawati nya di luar wkt ngaji nya ya bpk ibu. He's s"/>
        <s v="1. Bacaan Tilawati hal. 34 baris 1-2 &#10;= alhamdulillah setelah diulang2 sudah baik bacaannya di barisan 1 dan 2, chester perlu banyak perhatikan lagi yang mendengung-dengung bacaannya &#10; &#10;2. Membaca Asmaul Husna dan Surat Al-Kafirun &#10;= amal solih di hafalka"/>
        <s v="1. Murojaah surat adh-dhuha sampai surat an-nas &#10; &#10;2. Makna K. Jannah Wannar hal. 27-29 &#10; &#10;3. Kenaan dengan mbak erma &#10; &#10;Alhamdulillah kayla dapat mengikuti pengajian dengan sangat baik"/>
        <s v="1. Opening  &#10;2. Read Tilawati 6 pg 13-14 (Al Baqoroh 285-286) &#10;3. Closing  &#10; &#10;NB: masih bs lebih lancar lg baca nya, kalau rajin Menderes di luar wkt ngaji, mohon di support ya bpk ibu."/>
        <s v="A. Bacaan Surat Al Anbiya ayat 82-90 dan doa setelah membaca alquran &#10;Alkhamdulillah bacaannya dehan sudah bagus dan lancar.  sering menderes, panjang pendek dan dengungnya kurang sedikit, dan lebih teliti lagi ya,  &#10; &#10;B. Murajaah &#10;Surat Al Fatihah - Al H"/>
        <s v="1. Bacaan QS. Al-Baqoroh 94-101 &#10;2. Makna Hadits K. Jannah Wannar 27-28 &#10; &#10;Mohon maaf ngajinya di percepat karena mbak azki sedang ada tamu di rumah &#10;moga2 Allah paring aman selamat lancar barokah,,, amin"/>
        <s v="1. Opening+ lil nasehat about bersyukur (gratitude)  &#10;2. Doa before ngaji by Q &#10;3. Read Tilawati 2 last page 44, Alhamdulillah lancar, ngerti gmn cara ngatur nafas utk baca ayat yg panjang, need more practice. &#10;4. Surat Al Falaq, repeated many times, hamp"/>
        <s v="1. Doa before ngaji &#10;2. Doa after eat + meaning &#10;3. Read surat Ali Imron 195-200, Alhamdulillah surat ini khatam &#10;4. Doa when hear thunder storm+ meaning  &#10;5. Doa bangun tidur &#10;6. Doa masuk rumah &#10;7. Finish ngaji, Doa after read Qur'an++ &#10; &#10;NB: Alhamdulil"/>
        <s v="Bacaan &#10;Surat Al baqoroh ayat 70-73 &#10; &#10;Murojaah doa2: &#10; &#10;Doa sebelum  makan 100 dan sesudah makan 95 &#10;Doa sebelum dan setelah tidur 100 &#10;Doa masuk dan keluar WC 100 &#10;Doa masuk dan keluar rumah 100 &#10;Doa berpakaian 90 &#10;Doa pagi dan sore 100 &#10;Doa Raja istigh"/>
        <s v="Bacaan  &#10;Tilawaty jilid 3 hal. 11 &#10; &#10;Doa2 &#10;Doa tertimpa musibah  &#10;Doa minum susu &#10;Doa kedua orang tua &#10; &#10;Report &#10;Alhamdulillah jubilee hari ini semangat mengaji, untuk bacaan masih perlu menderes lagi halaman 11.Tadi doa2 cuma sebentar habis itu dia seman"/>
        <s v="Bacaan &#10;Surat attakwir ayat 1-29 &#10; &#10;Makna kitabu adilah hal. 75-76 &#10; &#10;Report &#10;Alhamdulillah Dwiki bisa mengikuti pengajian dg baik. Untuk bacaannya kurang di panjang pendek dan dengung. so, harus banyak2 nderes . Untuk makna alhamdulillah tidak ada kendal"/>
        <s v="A. Bacaan Tilawati 3 Hal 11 &#10;Alkhamdulillah sudah lancar tinggal fokus ke nada tilawati (bisa belajar while continue the next page) &#10; &#10;B. Hafalan Asmaul Husna 1-40 &#10; &#10;C. playing a rainbow spinner game with a question &#10; &#10;NOTE &#10;Alkhamdulillah jubilee ngajin"/>
        <s v="Izin Mass Rambo sedang diperjalanan bepergian"/>
        <s v="Bacaan  &#10;Surat Al baqoroh ayat 74-75 &#10; &#10;Learning tajwid dan tebak2an tajwid &#10; &#10;Makna surat al Baqarah ayat 217 &#10; &#10; &#10;Report &#10;Untuk bacaan irsan, setelah di ganti strategi mangkul bacaannya dg cara membaca setelah gurunya per kalimat,  alhamdulillah lebih m"/>
        <s v="Sedang di perjalanan"/>
        <s v="1. Baca Alqur'an Surat Annisa ayat 1-6  &#10;alhamdulillah sudah bisa sampai surat annisa dan bacannya sudah 80% lancar  &#10;2. muroja'ah surat al asr, al lahab, al kasutsar, annasr &#10;alhamdulillah sudah 70% hafal &#10;3. membaca asma'ulhusna 1-70 &#10;4. menulis assalam"/>
        <s v="1. baca tilawati 4 hal.41 baris 5-8 &#10;alhamdulillah lancar, bisa fokus, dan 80% lancar .. &#10;2. muroja'ah surat2 pendek  &#10;al fatihah 100% &#10;annas 100% &#10;al falaq 100% &#10;al ikhlas 100% &#10;al lahab 100% &#10;annasr 100% &#10;al kafirun 100% &#10;al kautsar 100% &#10;al maa'uun 100"/>
        <s v="Bacaan &#10;- Tilawati jilid 4 hal 39 &#10;-Alhamdulilah sudah bisa membaca dengan cukup baik tapi perlu diulang (masih banyak kesalahan harokat dan panjang pendek) &#10; &#10;-Menghafal Surat AtTakasur &#10;PR &#10;- Membaca tilawati 4 hal 39 &#10;- Menghafal surat Attakasur 1-4 &#10; "/>
        <s v="Bacaan &#10;Surat al jumuah ayat 8-11 &amp; surat Al munafikun ayat 1-4 &#10; &#10; &#10;Murojaah doa2: &#10; &#10;Doa sebelum  makan 100 dan sesudah makan 100 &#10;Doa sebelum dan setelah tidur 100 &#10;Doa masuk dan keluar WC 100 &#10;Doa masuk rumah 90 dan keluar rumah 95 &#10;Doa berpakaian 95 "/>
        <s v="*BACAAN* &#10;- Tilawati 5 Hal 42 (waqof) &#10;- Tilawati 5 Hal 43 90% &#10; &#10; &#10;Hari ini hanya bacaan dan pembelajaran tentang waqof, tidak ada hafalan karena waktunya tidak cukup &#10;mbak nadeen sangat excited sekali, ingin segera naik ke Al-qur'an, untuk pembelajaran "/>
        <s v="1. Bacaan Al-Quran surat Al-Baqoroh Ayat 1- 5 &#10;Alhamdulillah bisa mengikuti dengam baik hanya saja, Amal sholeh dirumah dideres lagi yaa Mass Rambo perhatikan panjang pendek dan harokat tasjidnya. &#10; &#10;2. Menghafal Surat2 Pendek &#10;- Surat Al-Kafirun &#10;- Surat"/>
        <s v="1. Bacaan QS. Yunus: 54-70  &#10;Alkhamdulillah bagus, but amal Solih yah Dylan always menderes bacaan nya masih kurang buat tajwidnya  &#10;2. Mankul K. Sholah pg. 17 alkhamdulillah he join well and lil bit hard for Dylan to explain the last explanation,but it's"/>
        <s v="*BACAAN* &#10;Tilawati 5 Hal 43 (95%) &#10;Tilawati 5 Hal 44 (nderes) &#10; &#10;*HAFALAN* &#10;- Do'a Ketika Mnejenguk orang sakit (80%) &#10;- Do'a Asmaul Husna 1-50 (80%) &#10;- Do'a Mencari ilmu 1 (100%) &#10;- Do'a Mencari Ilmu 2 (100%) &#10;- Do'a Minta ilham yang baik (100%) &#10;- Do'a "/>
        <s v="-Tilawati 4 hal 15"/>
        <s v="- Tilawati 4 hal 16"/>
        <s v="1. Tilawati 5 pg. 43 &#10;Alkhamdulillah she reads clearly and fluent even lil bit wrong di last line but it's okay,good nadeen &#10;2. Looking for mad thobi'i and Idghom bighunnah  &#10;This tajweed Nadeen did it and she can look for early  &#10;3. Write idhar halqi &#10;Th"/>
        <s v="1. baca al qur'an surat annisa ayat 7-11 &#10;80% lancar bacanya, fokusnya juga bagus, hanya saja perlu nderes lagi dirumah yaa &#10;2. muroja'ah surat2 pendek  &#10;al asr 70% &#10;al kautsar 90%  &#10;annasr (belum hafal) &#10;al kafirun (belum hafal) &#10;al lahab (belum hafal) &#10;"/>
        <s v="1. baca tilawati 4 hal.41  &#10;alhamdulillah baris 5-8 lancar 80%  &#10;2. hafalan surat al humazah  &#10; &#10;mohon maaf tidak bisa dilanjutkan pengajiannya karnan sinyalnya terputus2 dan berulang kali wifinya mati, jadi lebih baik ngajinya disudahi saja .."/>
        <s v="A. Bacaan Tilawati 3 Hal 12 &#10;Amalsholeh untuk mengulang lagi untuk memperlancar. over all it’s good. &#10; &#10;B. Hafalan Surat &#10;Al Ikhlas &#10;Al Lahab (ayat 3-5 masih berusaha untuk menghafal) &#10; &#10;NOTE &#10;Amalsholeh menghafal doa untuk next meeting"/>
        <s v="1. Bacaan surat Al Ahzab ayat 44-50 &#10;2. Menyebutkan dan menjelaskan tajwid di ayat2 pilihan &#10;3. Makna Al Qur'an surat Al Baqarah ayat 159-163 &#10;4. Hafalan do'a berlindung dari sifat pelit dan penakut &#10; &#10; &#10;Alhamdulillah tami bisa mengikuti pengakian dengan "/>
        <s v="1. Bacaan surat Al Ahzab ayat 51-62 (2 pages) &#10;2. Menyebutkan tajwid di materi bacaan &#10;3. Makna Al Qur'an surat Al Baqarah ayat 164-169 &#10;4. Pengetesan materi hafalan do'a2 bulan mei 2024 &#10; &#10; &#10;Note &#10; &#10;Alhamdulillah pengajian tami hari ini tidak ada kendala"/>
        <s v="Bacaan &#10;Surat Al baqoroh ayat 77-82 &#10; &#10;Melanjutkan keterangan surat Al Baqarah ayat 217 &#10; &#10;Makna kitabusshola hal. 44 &#10; &#10;Report &#10;Alhamdulillah bacaan Irsan meningkat, dia sudah punya nada di dalam membaca Al qur'an tinggal banyakkn nderes supaya tambah la"/>
        <s v="1. Tilawati 5 pg. 34-35 &#10;2. Review doa  &#10;D. Enter house &#10;D. Hearing the thunder  &#10;D. Minta ilmu yg bermanfaat  &#10;D. Parents &#10;D. Pagi sore &#10;D. Ketetapan iman  &#10;D. Kebaikan dunia akhirat  &#10;D. Wearing the clothes  &#10;D. Leaving the house &#10;D. Sneezing &#10;D. Minta "/>
        <s v="1. Bacaan Tilawati 5 pg. 35  &#10;Menderes lagiiii ya Dinda &#10;2. Review doa² dan surat²"/>
        <s v="1. Bacaan Tilawati 5  &#10;Good job and amazing &#10;2. Tajweed Idghom and mad thobii"/>
        <s v="1. Bacaan QS. At Taubah &#10;More nderes and more over tajweed nya &#10;2. Review surat² and doa"/>
        <s v="1. Murojaah Q.S Al mulk"/>
        <s v="1. Makna K. Sholah  &#10;2. Murojaah surat Al Baqarah ayat 255-257 &#10;3. Bacaan Tilawati 2"/>
        <s v="1. Bacaan Ali Imron &#10;2. Menulis bismillahirrahmanirrahim  &#10;3. Review doa²"/>
        <s v="1. Tilawati 6 pg. 1  &#10;Waw it's amazing for Nadeen dia mau baca sendiri dan lancar for the first time baca jilid 6 &#10;2. Looking for idhar halqi &#10;Nadeen bisa mendeeres lagi tajweed nya &#10;3. Asmaul Husna 1-54  &#10;Alkhamdulillah Nadeen baca nya lancar but for the"/>
        <s v="- Bacaan Tilawati 4 hal 16"/>
        <s v="1. Membaca Tilawati jilid 1 halaman 29 &#10;Alhamdulillah mas khay bisa membaca Tilawatil dengan lancar bahkan banyak dari huruf&quot; Nya yang sudah hafal good job mas khay &#10;2. Membaca surat Al fatihah dan An nass &#10;Untuk hafalan mas khay alhamdulillah bisa mengik"/>
        <s v="1. Membaca surat Al Baqoroh ayat 5 - 6 &#10;Alhamdulillah bacaan mas Rambo sudah ada peningkatan ditingkatkan lagi ya mas bacaanya terutama di panjang pendek semangat ya mas ambo good job &#10;2. Tilawati dan tajwid  &#10;Tadi mas ambo ngaji Tilawati dengan Bella alh"/>
        <s v="A. Bacaan Tilawati 4 Hal 34 &#10;Alkhamdulillah tadi bacanya mau mengulang2 dan amalsholeh untuk besok membaca the same page biar tambah lancar lagi. &#10; &#10;B. Menulis kitabaty 2 Hal 13 &#10; &#10;C. Praktek Wudhu dan Sholat &#10;Alkhamdulillah bisa mempraktekkan cukup baik."/>
        <s v="A. Bacaan Tilawati 3 Hal 12 &#10;amalsholeh untuk tetap membaca in the same page &#10; &#10;B. Murajaah &#10;Doa for parent &#10;Doa hearing the thunder &#10;Doa ketika tertimpa musibah &#10;Doa masuk rumah &#10;Doa mohon kesabaran &#10;Alkhamdulillah doa nya jubilee lancar sekali. &#10; &#10;NOTE "/>
        <s v="1. Baca tilawati 4 hal.42 &#10;Alhamdulillah lancar dan bisa mengikuti dengan baik &#10;2. Membaca surat al humazah  &#10;Untuk bacaannya sudah bagus lancar, tapi yg perlu di ulang kembali di ayat 2, 3, dan 7 supaya di ulang2 bacanya biar tambah fasih dan lancar &#10;3. "/>
        <s v="1. Baca tilawati 1 hal.1 dan 30  &#10;2. Doa2 harian : &#10;Doa mau makan  &#10;Doa sesudah makan &#10;Doa akan tidur &#10;Doa bangun tidur &#10;Doa masuk kamar mandi &#10;Doa keluar kamar mandi &#10; &#10;Ini beberapa doa yg sudah hafal, dan semoga kedepannya mas khay tambah lancar ngajiny"/>
        <s v="1. Bacaan Al-Quran surat Al-Baqoroh Ayat 11 - 15 dan Tilawaty 2 hal 20 untuk memantapkan panjang pendeknya  &#10;Alhamdulillah bacaannya semakin baik dan bisa mengikuti dengan baik, tetep Amal sholeh dirumah dideres lagi yaa Mass Rambo perhatikan panjang pend"/>
        <s v="Bacaan &#10;Surat Al Baqarah ayat 83-86 &#10; &#10;Makna kitabusshola hal. 44-46 &#10; &#10;Report &#10;Alhamdulillah Bacaan irsan sudah banyak peningkatan. Saya ikut senang, tapi jsngan lupa banyak nderes ya Irsan supaya tambah lancar lagi. Untuk makna hari ini bahas ttg takbir"/>
        <s v="1. Bacaan surat At-taubah ayat 112-129 (3 pages) &#10; &#10;Alhamdulillah dylan semangat saat ngajinya, bacaan dylan bagus dan lancar,tapi masih kurang teliti di lafadz Allah"/>
        <s v="1. Bacaan surat Yunus ayat 26-42 &#10; &#10;Alhamdulillah dylan mengaji dengan baik, bisa menerima materi dengan baik tapi hari ini dylan minta bacaan aja karena mau ke gym"/>
        <s v="Bacaan &#10;Surat Al munafikun (nomor surat 63) ayat 5-11 &#10; &#10;Makna kitabu jannah wannar hal. 13-14 &#10; &#10;Report  &#10;Alhamdulillah bacaan Abi cukup lancar tapi tetap harus banyak menderes supaya tambah lancar. Untuk makna hari ini alhamdulillah tdk ada kendala, pen"/>
        <s v="1. Murojaah Surat Adh-Dhuha s/d Albayyinah, Doa Masuk Pasar, Doa ketetapan Iman, Doa berlindung dari sirik, Doa melihat orang yang tertimpa musibah &#10; &#10;2. Bacaan QS. Alhazab 63-73 &#10; &#10;3. Makna K. Shoum hal. 8-9 &#10; &#10;Alhamdulillah tami mengikuti semua sesi pen"/>
        <s v="A. Bacaan Surat Al Anbiya ayat 91-101 dan doa setelah membaca alquran &#10;Alkhamdulillah bacaannya dehan sudah bagus dan lancar.  jangan lupa sering Menderes okay. &#10; &#10;B. Murajaah &#10;Surat Al Fatihah - Al Humazah &#10;Doa sebelum dan sesudah makan &#10;Doa sebelum dan "/>
        <s v="1. Bacaan QS. Yunus ayat 71-88  &#10;Banyak² menderes yaa Dylan, sebenernya Dylan dh lancar bacanya tp kadang tidak memerhatikan tajweed nya, so banyak² nderes yak Dylan  &#10;2. Murojaah doa²  &#10;D. Want to eat n after eat &#10; &#10;D. Go to sleep n wake up  &#10;D. Enter an"/>
        <s v="Bacaan  &#10;surat al infitor ayat 1-19 &amp; surat al mutoffifin ayat 1-6 &#10; &#10;Makna surat al an'am ayat 165 &amp; surat al a'rof ayat 1-2 &#10; &#10;Report &#10;Bacaan Dwiki Alhamdulillah sudah cukup lancar, tadi ada bbrp yg harusnya pendek di baca panjang tapi mostly bacaannya "/>
        <s v="1. Baca tilawati 4 hal.42  &#10;Alhamdulillah 80% lancar, amalsholih nderes lagi dirumah yaa, semoga dihari senin bacaannya tambah lancar dan bisa naik ke hal. Berikutnya  &#10; &#10;2. Hafalan surat al humazah &#10;Untuk ayat 2 alhamdulillah sudah fasih, ayat 3 dan 7 ju"/>
        <s v="Bacaan &#10;Tilawaty 3 hal 12 &#10; &#10;👉Baca asmaulhusna 1-10 &#10;👉Baca doa get an accident &#10;👉Jubilee cerita : &#10;She has no school today, She has new teacher and she will go to kindergarten. And when she grow up she want to be a doctor for animals &#10;Wow👏👏👏 &#10;May Al"/>
        <s v="1. Membaca Asmaul Husna 1-99 dan Surat Al-Kafirun &#10;=Amal solih di hafalkan &#10; &#10;2. Cerita tentang nabi muhammad &#10; &#10;3. Membaca Tilawati 4 hal. 34 baris ketiga dan keempat &#10;=alhamdulillah sudah baik bacannnya seteah diulang2, silahkan lanjut ke baris ke lima "/>
        <s v="*BACAAN* &#10;- Tilawati 6 Hal 1 (90%) &#10;- Tilawati 6 Hal 2 (100%) &#10; &#10;*HAFALAN* &#10;menulis Do'a Kesabaran &#10; &#10;*PR* &#10;- Menderes Tilawati 6 Hal. 1 &#10;- Menderes Tilawati 6 Hal. 3 &#10;- Menderes Do'a Kesabaran &#10;- Menderes Asmaul Husna &#10; &#10;Alkhamdulillah mbak nadeen bisa m"/>
        <s v="*Bacaan* &#10;- Tilawati 2 halaman 13 &#10;- Muthaffifin ayt.1-12 &#10;- Q.S Insyiqaq ayat 1-15 &#10; &#10; &#10;#Untuk bacaan sebenarnya sudah lancar 85-90%, tetapi ketika berhenti ditengah2 kalimat fitri masih sering salah, tidak boleh mengambil nafas di detengah2 kalimat, har"/>
        <s v="Bacaan &#10;Tilawaty 3 hal. 12 &#10; &#10;She said tired so, the ngaji finish earlier"/>
        <s v="Bacaan &#10;Tilawaty 3 hal 13  line 1-4 &#10;Jubilee said i'm sleepy. so, we finished the tilawaty and we  murojaah surat al lahab &#10; &#10;Report &#10;Alhamdulillah Jubilee can follow after me well. But she needs to more nderes  and for hafalan surat al lahab She forgot i"/>
        <s v="Tilawaty jilid 3 hal 12 &#10; &#10;She said tired so the ngsji finish earlier &#10; &#10;She can go to the next page (13)"/>
        <s v="Makna dan keterangan k.jannah wannar hal. 28-29 (b.indo)"/>
        <s v="1. Murojaah &#10;doa masuk pasar (Alhamdulillah lancar) &#10;doa kumpulan nabi (Alhamdulillah lancar) &#10;5 bab (Alhamdulillah lancar) &#10;4 tali keimanan (Belum tau) &#10;6 alam kehidupan manusia (lupa) &#10; &#10;2. Makna k.solah hal.74-75 &#10;= Alhamdulillah Nissa dapat mengikuti "/>
        <s v="1. Murojaah surat an nas, Al Falaq, Al ikhlas, Al lahab, An nasr &#10;= Surat Al lahab dan an nasr banyak yg lupa, selainnya Alhamdulillah lancar &#10; &#10;2. Murojaah daily doa: doa sblm dan bangun tidur, doa masuk keluar kamar mandi, doa sebelum dan sesudah makan,"/>
        <s v="Baca Alquran surat an-nisa ayat 12-14  &#10; &#10;Murajaah doa  &#10;Doa sebelum makan &#10;Doa sesudah makan &#10;Doa pagi dan sore  &#10;Doa minum susu &#10;Doa mau tidur &#10;Doa bangun tidur  &#10;Doa masuk kamar mandi  &#10;Doa keluar kamar mandi  &#10;( Arti dari doa masuk dan keluar kamar ma"/>
        <s v="1. Bacaan Alquran surat Al anbiya' ayat 102-112 dan doa setelah baca Alquran &#10;2. Makna kitabushola halaman 113-114  &#10; &#10;Report: Alhamdulillah bacaannya dehan sudah baik, amlsholih tetap Menderes nggih, semoga Alloh memberi manfaat, dan kebarokahan aamiin."/>
        <s v="1. Bacaan surat an-nisa ayat 15-19 dan doa setelah membaca alquran  &#10;2. Murajaah surat  &#10;Annas &#10;Al Falaq &#10;Al ikhlas  &#10;An nasr  &#10;Al kafirun  &#10;Al lahab &#10; &#10;3. Murajaah doa  &#10;Masuk rumah  &#10;Keluar rumah  &#10;Mau makan &#10;Setelah makan &#10;Mau tidur  &#10;Setelah tidur  &#10;M"/>
        <s v="A. Bacaan Tilawati 6 hal 15 &#10; &#10;B. Murajaah &#10;Asmaul Husna 1-50 &#10;Surat Al fatihah - Al Quraisy &#10;Doa minta ilham yg baik &#10;Doa untuk kedua orang tua &#10;Doa kebaikan dunia dan akhirot &#10;Doa masuk dan keluar masjid &#10;Doa masuk dan keluar rumah &#10;Doa ketetapan iman &#10;"/>
        <s v="Trouble sinyal  &#10;Diganti hari lain"/>
        <s v="*BACAAN* &#10;- Tilawati 6 Hal 1 (100%) &#10;- Tilawati 6 Hal 3 (100%) &#10;- Tilawati 6 Hal 4 (85%) &#10; &#10;*TAJWID* &#10;- Idhar Halqi (melanjutkan mengerjakan PR) &#10; &#10;*PR* &#10;- Menderes Tilawati 6 Hal 4 &#10;- Do'a kesabaran &#10; &#10;Alkhamdulillah bacaan nadeen sangat bagus, untuk pem"/>
        <s v="- Tilawati 4 hal 42 (Alhamdulillah bacaannya Mikail bagus) &#10;- review doa2 solat (Alhamdulillah bagus) &#10;- adzan &amp; qomat (Alhamdulillah bagus) &#10;- asmaul-husna (lancar 1-40) &#10;-  Murojaah surat2 pendek yg di hafal (surat alhumazah masih proses menghafal) &#10; &#10; "/>
        <s v="1. baca tilawati 4 hal 40-41  &#10;alhamdulillah lancar bisa mengikuti dengan baik, untuk selanjutnya halaman 41 nderes dirumah yaa &#10;2. muroja'ah surat2 pendek  &#10;al fatihah  &#10;annas  &#10;al falaq &#10;al ikhlas &#10;al asr &#10;annasr &#10;al kautsar &#10;al fiil &#10;al quroisy &#10;al maa"/>
        <s v="1. baca al-Qur'an surat an nisa ayat 20-23 &#10;alhamdulillah 80% lancar bacanya, untuk kekurangannya hanya di beberapa kata salah di baca maka dari itu amalsholih nderes dirumah untuk ayat 24 sampai 1 halaman yaa &#10;2. muroja'ah surat2 pendek  &#10;al fatihah  &#10;an"/>
        <s v="● Materi: &#10;- Bacaan Tilawati 4 hal 17 (Sudah cukup lancar tapi masih banyak kesalahan harokat) &#10;- Menderes hafalan Surat surat Pendek: Alfatihah, Annas, Aliklash, AlFalaq, Alkausar, AlFill, AlLahab, Annasr, AlAsr, AlQuroish, Alhumazah, AlKafirun &#10; &#10;PR &#10;- "/>
        <s v="● Materi: &#10;Bacaan &#10;- Tilawati jilid 4 hal 40 &#10;-Alhamdulilah sudah bisa membaca dengan cukup baik tapi masih perlu diulangi  &#10; &#10;-Menghafal Surat AtTakasur 1-8 &#10;-Membaca Surat surat pendek &#10;PR &#10;- Membaca tilawati 4 hal 40 &#10;- Membaca surat surat pendek &#10; &#10; &#10;"/>
        <s v="● Materi: &#10;Bacaan &#10;- Tilawati jilid 4 hal 40 &#10;-Alhamdulilah sudah bisa membaca dengan cukup baik tapi masih perlu diulangi  &#10; &#10;-Menghafal Surat AtTakasur 1-4 &#10; &#10;PR &#10;- Membaca tilawati 4 hal 40 &#10;- Membaca surat surat pendek &#10; &#10; &#10;Semoga Allah Paring lancar "/>
        <s v="● Materi: &#10;Bacaan &#10;- Tilawati jilid 4 hal 39 &#10;-Alhamdulilah sudah bisa membaca dengan sangat baik dan lanjut ke halaman 40 &#10; &#10;-Menghafal Surat AtTakasur &#10;PR &#10;- Membaca tilawati 4 hal 40 &#10;- Membaca doo doa harian &#10; &#10; &#10;Semoga Allah Paring lancar dan barokah"/>
        <s v="👉Bacaan &#10;Surat Al baqoroh ayat 87-97 &#10; &#10;👉Murojaah doa harian  &#10;👉makna kitabusshola hal. 46-47 &#10; &#10;Report &#10;Alhamdulillah Irsan bisa mengikuti pengajian dg sangat baik, bacaannya sudah lebih lancar, tapi tetap harus banyak nderes ya 😄. Untuk makna juga a"/>
        <s v="👉Bacaan &#10;Surat Attaghobun  ayat 1-9 &#10; &#10;👉Murojaah doa harian &#10;👉makna kitabu jannah wannar hal. 15 &#10;👉makna surat al baqoroh ayat  98-99 &#10; &#10;Report &#10;Alhamdulillah pengajian bisa berjalan dg lancar, Abi bisa mengikuti pengajian dg sangat baik, hafalan doan"/>
        <s v="1. Opening+ nasehat about gratitude for 16 mins. &#10;2. Baca tilawati 5 pg 33-34, Alhamdulillah she understands materi halaman itu. Bisa lanjut halaman selanjutnya. &#10;3. doa after read Qur'an 98 &#10;4. doa kedua org tua  &#10;5. doa pagi sore  &#10;6. doa kebaikan dunia"/>
        <s v="After recovery, ngejar materi study before summer break."/>
        <s v="1. Bacaan surat an-nisa ayat 27-33 dan membaca doa setelah membaca Alquran  &#10;2. Grazia want murajaah surat  &#10;Annas  &#10;Al Falaq &#10;Al kafirun  &#10;Al ikhlas  &#10;Al Kautsar  &#10;An nasr  &#10;3. Murajaah doa harian (7yo)  &#10;Doa masuk rumah &#10;Doa keluar rumah  &#10;Doa masuk dan"/>
        <s v="1. Membaca tilawati 4 halaman 13  &#10;Alhamdulillah jubilee membaca nya sudah lancar  &#10;2. Murajaah surat Al lahab  &#10;Sudah hafal ayat 1-3 sedang proses menghafal ayat 4  &#10; &#10;Semangat jubilee.. semoga Alloh memberikan manfaat dan kebarokahan.. aamiin.."/>
        <s v="1.membaca Tilawati jilid 1 halaman 30  &#10;Alhamdulillah bacaan mas khay sudah bagus huruf&quot; Nya sudah hafal hanya saja mas khay kurang fokus tp tetep baca Tilawati sampai selesai semangatt ya mas khay good job👍 &#10;2. Membaca Asmaul Husna 1- 20  &#10;3. Membaca do"/>
        <s v="1. Membaca Tilawati jilid 1 halaman 31 &#10;Untuk bacaan mas khay alhamdulillah sudah bagus lancar hurufnya sudah banyak yang hafal hanya kurang fokus aja &#10;2. Membaca Asmaul Husna 1-20 &#10;3. Membaca doa pagi sore &#10;4. Membaca doa untuk kedua orang tua &#10;5. Membac"/>
        <s v="1. Bacaan surat Al Baqoroh ayat 11-14 &#10; 2. Tilawati jilid 3 halaman 13 &#10;Untuk bacaan alhamdulillah blas Rambo semakin banyak peningkatan panjang pendek nya sudah mulai teratur bahkan beberapa tajwid sudah ada yang hafal setelah baca kita sempet tebak&quot; An "/>
        <s v="1. Membaca Tilawati jilid 1 halaman 32 &#10;Untuk bacaan mas khay alhamdulillah sudah lancar dan huruf&quot; Nya sudah hafal tinggal dijaga fokus nya saja ketika membaca fokus terus ya mas khay good job &#10;2. Asmaul Husna 1-20 &#10;3. Doa pagi dan sore &#10;4. Doa untuk ked"/>
        <s v="1. Membaca surat Al Baqoroh ayat 15-18 &#10;2. Membaca Tilawati jilid 3 halaman 14 &#10;Untuk bacaan mas ambo sudah banyak perkembangan dari sebelumnya panjang pendeknya sudah mulai tersusun walaupun belum sempurna dan dengungnya pin sudah pas alhamdulillah ya ma"/>
        <s v="*BACAAN* &#10;- Tilawati 6 Hal 4 (95%) &#10;- Tilawati 6 Hal 5 (95%) &#10; &#10;*HAFALAN* &#10;- Asmaul Husna (1-50) (100%) &#10;- Do'a Masuk Pasar (100%) &#10;- Do'a ketika menjenguk orang sakit (85%) &#10;- Do'a ketika ada petir (100) &#10; &#10; &#10;*PR* &#10;- Tilawati 6 Hal 6-7 (85%) &#10;- Asmaul hu"/>
        <s v="- Tilawati 4 hal 42 (Alhamdulillah lancar, naik ke hal 43) &#10;- Penjelasan 5 BAB &#10; &#10;Note utk orgtua: &#10;Amsol dijelaskan kembali 5 Bab ke Mikail secara baik beserta contohnya,tadi sdh saya jelaskan juga semampu saya, semoga bisa dipahami dengan baik. &#10;Ajzkh🙏"/>
        <s v="1. Bacaan surat saba' ayat 1-14 + tajwid &#10;2. Makna surat Al Baqarah ayat 170-176 &#10;3. Hafalan do'a minta dipilihkan sesuatu &#10; &#10;Alhamdulillah hari ini pengajian berjalan lancar, tami membaca dg cukup baik dan lancar, *tapi masih harus diperbanyak lagi ndere"/>
        <s v="1. Baca tilawati 4 hal.41 baris 1-4  &#10;Alhamdulillah bisa mengikuti bacaan dengan baik dan lancar  &#10; &#10;2. Doa2 rutin  &#10;Doa minta ketetapan iman &#10;Doa minta kesabaran &#10;Doa minta ilham yg benar &#10;Doa minta ilmu yg manfaat &#10;Doa pagi sore &#10;Doa untuk kedua orang t"/>
        <s v="1. Cerita Nabi Muhammad dan Pendeta Buhaira &#10; &#10;2. Membaca Asmaul Husna dan Surat Al Kafirun &#10; &#10;PR : menghafalkan surat Al Kafirun ayat 1 &amp;2 &#10; &#10;Moga2 Allah paring lancar barokah"/>
        <s v="1. Murojaah surat al-lail, asy syams, Al balad, Al Fajr, Al gosyiah dan ayat kursi  &#10; &#10;2. Membaca surat saba ayat 15-22 &#10;= Alhamdulillah bacanya sangat hati2 dan teliti kalau salah bisa langsung di perbaiki sendiri &#10; &#10;3. Makna dan keterangan k.shoum hal. "/>
        <s v="Bacaan &#10;👉Surat attaghobun ayat 10-18 &#10; &#10;👉Makna kitabu jannah wannar hal. 17-18 &amp; 21-23 &#10; &#10;Report &#10;Alhamdulillah pengajian bisa berjalan dg lancar tanpa kendala, Abi nya juga bisa menyerap kemangkulan dg sangat baik. Semoga Alloh paring manfaat dan barok"/>
        <s v="Bacaan &#10;Surat al Baqarah 97-103 &#10; &#10;Makna kitabusshola hal. 47-48 &#10; &#10;Report &#10;Alhamdulillah saya ikut senang bacaan Irsan sdh banyak peningkatan. Tetap banyakin nderes ya Irsan. Untuk makna, Irsan juga bisa mengikuti dg baik, bisa menyerap kemangkulan dg sa"/>
        <s v="Bacaan  &#10;Tilawaty 3 page 14 &#10; &#10;Murojaaah  surat al lahab &#10; &#10;Report &#10;Alhamdulillah jubilee do ngaji well although she wants ngaji fast. She said she want playing with her cousin😊. I thought if jubilee forgot the beginning of surat Allahab so, her homework"/>
        <s v="1. Bacaan surat Al Kahfi ayat 5-15 &#10;2. Makna surat Al Kahfi ayat 5-12 &#10;3. Hafalan do'a minta dipilihkan sesuatu &#10; &#10;Alhamdulillah hari ini pengajian berjalan lancar, jourdan membaca Al Qur'an dengan cukup baik, tapi masih banyak kesalahan-kesalahan kecil d"/>
        <s v="1. baca tilawati 4 hal.41  &#10;baris 1-4 sudah lancar, selanjutnya amalsholih baris 5-8 nderes lagi dirumah ya... &#10;2. nderes surat attakatsur &#10;3. review etiquette of dressing and grooming FOR WOMEN &#10;sedikit mempraktekkan cara berpakaian sesuai syari'a dan al"/>
        <s v="👉Bacaan: &#10;Surat Al baqoroh ayat 104-112 &#10; &#10;👉makna kitabusshola hal. 49-50 &#10; &#10;Report: &#10;Alhamdulillah pengajian hari ini bisa berjalan dg lancar meskipun ada sedikit kendala sinyal tapi alhamdulillah Irsan bisa ngaji sampai selesai dg tertib dan rajin(mem"/>
        <s v="1. Opening+ reminded about gratitude  &#10;2. Doa before ngaji &#10;3. Baca An- Nisaa 34-35 &#10;4. Murojaah &#10;- Alfatihah, Annas, Al Falaq, Al ikhlas &#10;- doa akan &amp; bangun tidur &#10;- doa akan &amp; setelah makan &#10;- doa masuk &amp; keluar bathroom  &#10;- doa memakai pakaian (lupa a"/>
        <s v="1. Opening + reminded about gratitude  &#10;2. Doa before ngaji &#10;3. Baca An Nisaa 34-35 &#10;4. Murojaah &#10;- Alfatihah, Annas, Al Falaq, Al ikhlas &#10;- doa akan &amp; bangun tidur &#10;- doa akan &amp; setelah makan &#10;- doa masuk &amp; keluar bathroom  &#10;- doa memakai pakaian (lupa a"/>
        <s v="1. Opening speech  &#10;2. Baca tilawati 5 halaman 35, she did good, need more practice of breath control, cuz the ayat/ sentence getting longer. &#10;3. Review etiquette during meal, she told us about 7 points, very good &#10;4. We asked Dinda to screenshot &quot;Etiquet"/>
        <s v="● Materi: &#10;- Bacaan Tilawati 4 hal 17 (Sudah cukup lancar tapi masih perlu diulangi) &#10;- Menderes hafalan Doa harian: Doa u/ kedua orang tua, doa kebaikan dunia akhirot, doa akan dan bangun tidur, doa mau &amp; sedsudah makan, doa keluar &amp; masuk WC, doa pagi &amp;"/>
        <s v="A. Bacaan tilawati 6 hal 14-15 &#10; &#10;B. Murojaah &#10;Asmaul Husna 1-50 &#10; &#10;Note: &#10;Di awasi penggunaan gadget nya, ngaji gadget yang aktif hanya untuk komunikasi ngaji, tidak ada gadget lain (gaming). &#10; &#10;Untuk materi hafalan baik, sering di deres lagi. &#10;Bacaan us"/>
        <s v="A. Baca Alquran Surat Hud ayat 29-53 dan doa setelah membaca Alquran  &#10; &#10;B. Murajaah doa  &#10;Want to eat &#10;After eat &#10;Go to sleep &#10;Wake up &#10;Enter bathroom &#10;Leaving bathroom &#10;Wearing clothes  &#10;Get sneezing &#10;Breakfasting &#10;Pagi dan sore  &#10;Our parents  &#10;Kebaikan"/>
        <s v="A. Bacaan surat Al hajj ayat 1-5 dan doa setelah membaca Alquran  &#10; &#10;B. Murajaah doa  &#10;Doa sebelum dan sesudah makan &#10;Doa sebelum dan sesudah tidur &#10;Doa untuk kedua orang tua &#10;Doa kebaikan dunia dan akhirot  &#10;Doa berpakaian &#10;Doa ketetapan iman &#10;Doa minta "/>
        <s v="- Tilawati 4 hal 43 ( bacaan bagus, need more practice nafas panjang dan control nafas karena ayat yang panjang &#10; &#10;- review 5 bab &#10; &#10;Semoga Allah Paring manfaat lancar dan barokah"/>
        <s v="1. Opening speech by mas Ammar &#10;2. Baca tilawati 5 halaman 36, she did good, Alhamdulillah bisa lanjut ke halaman selanjutnya. &#10;3. Review etiquette of being host 1-6 &#10;4. Doa after read Qur'an  &#10; &#10;NB: next ngaji nanti lanjut review poin 7-12 of that etique"/>
        <s v="1. Membaca Tilawati jilid 1 halaman 32 &#10;Bacaan mas khay alhamdulillah sudah bagus dan mas khay juga sudah hafal huruf hijaiyah namun mas khay kurang fokus di dalam membaca lebih fokus lagi ya mas khayy &#10;2. Hafalan surat Al Fatihah &#10;3. Hafalan Asmaul Husna"/>
        <s v="1. Membaca surat Al baqoroh ayat 22-24 &#10;2. Membaca Tilawati jilid 3 halaman 18 &#10;Untuk bacaan mas Rambo alhamdulillah sudah ada peningkatan panjang pendeknya sudah mulai tertata alhamdulillah semangat terus mas ambo &#10;3. Praktik wudhu &#10;Alhamdulillah untuk p"/>
        <s v="1. Membaca Tilawati jilid 1 halaman 32 &#10;Alhamdulillah mas khay pada season ini membaca Tilawati dengan fokus baik dan lancar alhamdulillah juga sudah bisa baca huruf sambung yeayyy semangat mas khay &#10;2. Hafalan Asmaul Husna 1-10 &#10;3. Hafalan doa pagi dan s"/>
        <s v="1. Membaca surat Al Baqoroh ayat 25-26 &#10;2. Membaca Tilawati jilid 3 halaman 19 &#10;Untuk bacaan alhamdulillah mas ambo ada peningkatan panjang pendeknya mulai terkontrol hanya saja mas ambo sering merasa ragu ketika membaca good job mas ambo &#10;3. Asmaul Husna"/>
        <s v="Ijin daud acara graduation 🎓"/>
        <s v="1. Opening speech about ibadah/ worship Allah, our obligations as a Muslim. &#10;2. Baca tilawati 3 halaman 1-2, tentang lam sukun (لْ), she understands it. &#10;3. Hafalan doa after wudhu &#10;Surat Al Falaq. &#10;4. Doa after ngaji, for parents, asking goodness for dun"/>
        <s v="1. Bacaan tilawati 6 hal.15 &#10;2. Materi tambahan  &#10;Tata Krama Menerima Tamu point 1-6 &#10;3. Doa setelah membaca Alqur'an  &#10; &#10;Note:  &#10;Bacaannya sering diulang2 lagi, di bantu deres di rumah sama orang tua."/>
        <s v="A. Murojaah  &#10;Asmaul Husna 1-50 &#10;Doa keluar masuk rumah &#10;Doa keluar masuk masjid &#10;Doa kedua orang tua &#10;Doa mau dan setelah makan &#10;Doa meminta Ilham yang baik &#10;Doa pagi &amp; sore &#10;Doa kebaikan dunia akhirat  &#10; &#10;B. Materi tambahan  &#10;Tata Krama Menerima Tamu po"/>
        <s v="Bacaan  &#10;👉Surat al mutiffifin ayat 7-36 &#10; &#10;👉Makna surat  al a'rof ayat 3-6 &#10; &#10;Report: &#10;Alhamdulillah bacaan Dwiki cukup lancar, untuk makna tadi ada ayat yg membahas ttg umat dan nabinya  yg akan sama2 di interogasi oleh Alloh besok di hari kiamat, sepe"/>
        <s v="- Tilawati 4 hal 43 (Alhamdulillah bacaan Mikail bagus) &#10;- hafalan surat alhumazah ( ayat 3 dan ayat 5 supaya di deres kembali karena ada yg kurang pas bacaannya) &#10; &#10;Semoga Allah Paring manfaat lancar dan barokah"/>
        <s v="👉Bacaan &#10;Tilawaty 3 page 14 &amp; 15 &#10;I'm confused to decided ,she go to the next page or stay at 14 , so We recite 2 pages in our ngaji. For page 15 jubilee needs to learn more for the different of fathah tain and dzomah tain  and learn more about how we sa"/>
        <s v="● Materi: &#10;- Bacaan Tilawati 4 hal 17 (Sudah sangat lancar &amp; lanjut ke hal 18) &#10;- Asmaul khusna 1-50 (banyak yg lupa &amp; kebalik2) &#10;PR &#10;- Membaca tilawati 4 hal 18 &#10;- Membaca asmaul Khusna 1-50 &#10; &#10; &#10;Semoga Allah Paring lancar dan barokah &#10; &#10; &#10;الحمدلله جزاكم"/>
        <s v="● Materi: &#10;- Bacaan Tilawati 4 hal 18 (Sudah bisa mengikuti tapi masih perlu menderes dan diulang lagi) &#10;- Menderes hafalan Surat surat Pendek: Alfatihah, Annas, Aliklash, AlFalaq, Alkausar, AlFill, AlLahab, Annasr, AlAsr, AlQuroish, Alhumazah, AlKafirun "/>
        <s v="1. bacaan tilawati 4 pg. 34 (1-4 baris)  &#10;so far good but i think chester lebih banyak menderesnya biar tambah lancar, maybe he can nderes after solat with papa, good job ches &#10;2. menulis kitabaty 2 pg. 14  &#10;alkhamdulillah bagus dan faster  &#10;3. BCM  &#10;play"/>
        <s v="1. bacaamn al insyiqoq and al mutoffifin  &#10;so far good and lancar but in surat al insyiqoq mb fitri miss in panjang pendeknya and in surat al mutoffifin mnb fitrii miss in harokatnya kebalik kebalik, so.... i hope mb fitri amal solih menyempatkan waktunya"/>
        <s v="1. baca alqur'an surat annisa ayat 45-48 &#10;2. muroja'ah dan tebak2 surat2 pendek &#10;3. asma'ulhusna 1-50 &#10;4. review 29 karakter  &#10; &#10;alhamdulillah pengajian pagi ini lancar, dari mulai pembukaan sampe penutupan itu dipimpin oleh kka zia, luar biasa sekali ^^"/>
        <s v="1. baca tilawati 4 hal.41 &#10;2. muroja'ah 1 &#10;al fatihah 100% &#10;annas 100% &#10;al falaq 100% &#10;al ikhlas 100% &#10;al asr 100% &#10;al kautsar 100% &#10;annasr 100% &#10;al fiil/al quroisy (maaf ini dilupakan baca yg mana, tapi lancar 100%) &#10;3. baca asma'ulhusna 1-65 &#10;4. doa2 ha"/>
        <s v="A. Bacaan tilawati 3 halaman 14 Alhamdulillah sudah baik, dan kita juga membaca halaman 15 walaupun baru 3 baris, tapi jubilee sudah bisa 😊 &#10; &#10;B. Murajaah Asmaul Husna 1-40  &#10;Alhamdulillah kita murajaah dari 1-40 tapi masih ada beberapa yang lupa, insyaa"/>
        <s v="A.  Baca tilawati 3 halaman 15, Alhamdulillah jubilee baca is good, don't forget Menderes page 15 jubilee, maybe next ngaji we Will baca page 16 yeyy👍 &#10; &#10;B. Murajaah Asmaul Husna  &#10;Jubilee don't forget murajaah Asmaul Husna also. Because sometimes still "/>
        <s v="*BACAAN* &#10;Tilawati 6 halaman 7 98% &#10;Tilawati 6 halaman 8 80% &#10; &#10;*PR* &#10;- Menderes Tilawati 6 halaman 8 &#10;- Menderes asmaul husna 1-55 &#10;- Menderes do'a kesabaran &#10; &#10;Alkhamdulillah hari ini tetap mengaji dan berjalan dengan baik, meskipun signal kurang menduk"/>
        <s v="👉Bacaan  &#10;surat Attholaq ayat 1-5 &#10;(Sudah cukup bagus, tapi perlu banyak2 nderes)  &#10; &#10;👉Murojaah doa2 harian &#10;(Bulan ini InsyaAllah masih akan murojaah doa2 harian, InsyaAllah bulan depan baru akan saya bikinkan target hafalan do)  &#10; &#10;👉Makna kitabu jann"/>
        <s v="1. Bacaan QS Hud : 72-88 &#10;Alkhamdulillah all good and always menderes yaaaa Dylan please min. One day 3 ayat,it's okay  &#10;2. Mankul K. Sholah pg. 18  &#10;It was taking along because of  putus² but in syaaa Alloh he can understand the chapter of hadis  &#10; &#10;Home"/>
        <s v="- Tilawati 4 hal 43"/>
        <s v="- Tilawati 4 hal 43 (bacaan bagus next hal 43) &#10;- tes baca Qur'an surat Al-Baqarah ayat1&amp;2 (lumayan bagus dan mengerti ayatnya seperti Tilawati) &#10;- hafalan surat alhumazah 1-8 &#10; &#10;Semoga Allah Paring manfaat lancar dan barokah"/>
        <s v="*BACAAN* &#10;- Tilawati 6 halaman 8 (85%) &#10; &#10;*HAFALAN* &#10;- Asmaul husna 1-50 (90%) &#10;- Do'a Kesabaran (100%) &#10; &#10;*PR* &#10;- Menderes Tilawati 6 Halaman 8 ( sibaca setengah halaman saja, ayat 1-5) &#10;- Menderes asmaul husna 1-55 &#10; &#10;pada pengajian hari ini signal luma"/>
        <s v="*Bacaan* &#10;- Tilawati 2 halaman 13-14 &#10;- Muthaffifin ayt.1-22 &#10; &#10;*Makna* &#10;- K.sholah hal.137-138 &#10; &#10;*PR* &#10;- Muthaffifin ayt.15-22 &#10;- Q.S Insyiqaq ayat 1-15 &#10; &#10;Alkhamdulillah pengajian hari ini berjalan dengan baik, untuk bacaan diperbanyak menderesnya ya f"/>
        <s v="Bacaan &#10;Surat Al mutoffifin ayat 1-25 &#10; &#10;Makna surat Al a'rof ayat 7-16 &#10; &#10;Report &#10;Alhamdulillah pengajian hari ini berjalan dg lancar . Dwikinya juga bisa mengikuti pengajian dg baik. Untuk bacaan hari ini cukup lancar, cuman kurang teliti di bscaan panj"/>
        <s v="● Materi: &#10;- Bacaan Tilawati 4 hal 18 (Sudah bisa mengikuti tapi masih perlu menderes dan diulang lagi) &#10;- Menderes hafalan Doa harian: Doa u/ kedua orang tua, doa kebaikan dunia akhirot, doa akan dan bangun tidur, doa mau &amp; sedsudah makan, doa keluar &amp; m"/>
        <s v="A. Bacaan surat Al hajj ayat 6-15 dan doa setelah baca alquran &#10;Alhamdulillah bacaan dehan sudah baik,  dong forget for  Menderes everyday. &#10; &#10;B. Makna kitabushola halaman 115-116 &#10;Alhamdulillah dehan bisa mengikuti pemangkulan makna hadist dengan baik da"/>
        <s v="A. Bacaan Alquran surat hud ayat 54-71 dan doa setelah baca Alquran &#10;Alhamdulillah Dylan bagus membacanya but is there some wrong when baca, panjang pendek nya dan dengungnya. &#10; &#10;B. Makna kitabushola  &#10;Sebab dehan sedang tidak dirumah dan batrai handphone"/>
        <s v="👉Bacaan  &#10;surat Attholaq ayat 6-12 &#10;(Bacaan dari segi tajwid sdh sesuai, cuman kadang saya merasa kalo pas Abi baca seperti sering berhenti sebentar di tengah kalimat untuk ambil nafas. Berarti PR nya belajar mengatur nafas ketika membaca al Qur'an)  &#10; &#10;"/>
        <s v="👉Bacaan &#10;Surat Al Baqarah ayat 122-129 &#10;(Alhamdulillah bacaan irsan sdh cukup bagus, hanya perlu meningkatkan dengung ketika ketemu  gunnah musaddah, ikhfa' dan perhatian di mad nya. Karena sempet bbrp kali  ketemu mad tp masih di baca  kurang panjang. I"/>
        <s v="1. Bacaan Tilawati 4 pg. 34 (1-4 baris)  &#10;Alkhamdulillah today chester mengulang bacaan yg kemaren yg belum lancar dan sekarang alkhamdulillah lancar dan bagus, good job  &#10;2. Menulis Asmaul Husna 81-90  &#10;Alkhamdulillah all good  &#10;3. Menderes QS. Al kafiru"/>
        <s v="Ijin karna harus bawa mobil ke bengkel. Pak zaenalnya masih kerja"/>
        <s v="- Tilawati 4 hal 44 (Bacaan bagus dan bisa mengikuti, perlu belajar untuk kontrol nafas panjang) &#10;- surat alhumazah 1-8 (hafal bagus) &#10;- deres asmaul-husna (1-40 hafalan ada yg lupa, supaya sering deres lagi) &#10; &#10;Semoga Allah paring manfaat lancar dan baro"/>
        <s v="1. Tilawati 4 hal. 35 baris ke 1-4 &#10;= Alhamdulillah bacaannya sudah bagus dan boleh lanjut ke baris 5 &#10; &#10;2. Praktik Wudhu  &#10;= Ada beberapa part gerakan wudu yang terlewat, mohon amsol untuk mengoreksi wudu chester di rumah &#10; &#10;3. Cerita Nabi Ibrahim menyem"/>
        <s v="● Materi: &#10;- Bacaan Tilawati 4 hal 18 (Sudah lancar dan bisa lanjut ke halaman 19) &#10;- Menderes hafalan surat surat pendek : Annas, Aliklash, AlFalaq, Alkausar, AlFill, AlLahab, Annasr, AlAsr, AlQuroish, Alhumazah, AlKafirun &#10;PR &#10;- Membaca tilawati 4 hal 1"/>
        <s v="1. Bacaan Tilawati 4 pg. 34 (1-4 baris) &#10;Chester maybe the first baa this page so he's so hard to baca,but it's okay itu good because he wants to repeat  &#10;2. Kitabaty 2 pg. 14  &#10;Good written and faster  &#10;3. BCM  &#10;he plays piano and he's good in that, good"/>
        <s v="A. Baca Alquran surat Al hajj ayat 16-23 dan doa baca Alquran  &#10;Alhamdulillah dehan bacanya sudah bagus, panjang pendeknya sudah benar, dan ada tanda sajadah di ayat 18, Alhamdulillah insyaallah dehan faham dengan tanda tsb dan sedang menghafalkan doa suj"/>
        <s v="👉Bacaan &#10;Surat al baqoroh ayat 130-141 &#10;Untuk bacaan hari ini, Irsan terkesan agak terburu - buru jadi bacaan seperti mad thobi'i , mad jaiz, mad wajib nya sering di baca kurang panjang dan ikhfa' nya kurang dengungnya &#10; &#10; &#10;👉Makna kitabussholah 51-52 &#10; "/>
        <s v="1. Murojaah surat Al a'la, at Toriq dan Al gosyiah &#10; &#10;2. Menulis Doa Naik Kendaraan  &#10; &#10;3. Membaca Quran surat Saba' 32-39 &#10; &#10;4. Makna keterangan k.shoum 17-19 &#10; &#10;5. Menceritakan kembali kisah nabi Ibrahim menyembelih nabi Ismail (sejarah idul aha) &#10; &#10;Alh"/>
        <s v="1. Bacaan Tilawati 5 pg. 38  &#10;Alkhamdulillah dinda's bacaan is cool and tomorrow she can next page  &#10;2. Review ettiqute of visiting others  &#10;She doesn't want to explain it,wkwkwk &#10;3. Mutojaah surat²:  &#10;S. An Nashr 90% &#10;S. Al lahab 90% &#10;S. An naas 90% &#10;S. "/>
        <s v="1. Membaca Tilawati jilid 1 halaman 34 &#10;Untuk bacaan alhamdulillah mas khay sudah lancar sudah banyak huruf yang di hafal hanya saja mas khay kurang fokus dalam membaca  &#10;2. Menulis Angka Arab  &#10;Alhamdulillah untuk menulis mas khay sudah bagus tulisannya "/>
        <s v="1. Membaca Tilawati jilid 1 halaman 35 &#10;Untuk bacaan alhamdulillah mas khay sudah lancar sudah banyak huruf yang di hafal hanya saja mas khay kurang fokus dalam membaca  &#10;2. Asmaul husna 1-10 &#10;3. Doa untuk kedua orang tua dan doa kebaikan dunia dan akhira"/>
        <s v="1. Membaca Tilawati jilid 1 halaman 35 &#10;Untuk bacaan alhamdulillah mas khay sudah lancar sudah banyak huruf yang di hafal hanya saja mas khay kurang fokus dalam membaca  &#10;2. Menghafal Asmaul Husna 1-10 &#10;3. Hafalan doa untuk kedua orang tua dan doa kebaika"/>
        <s v="1. Membaca Tilawati jilid 1halaman 35 &#10;Untuk bacaan alhamdulillah mas khay sudah lancar sudah banyak huruf yang di hafal hanya saja mas khay kurang fokus dalam membaca  &#10;2. Hafalan doa pagi dan sore &#10;3. Hafalan doa untuk kedua orang tua &#10;4. Hafalan doa ke"/>
        <s v="1. Membaca Tilawati jilid 1 halaman 36 &#10;Untuk bacaan alhamdulillah mas khay sudah lancar sudah banyak huruf yang di hafal hanya saja mas khay kurang fokus dalam membaca  &#10;2. Hafalan doa kebaikan dunia dan akhirat &#10;3. Hafalan doa untuk kedua orang tua &#10;4. "/>
        <s v="1. Membaca surat al baqoroh ayat 27 -29 &#10;2. Membaca Tilawati jilid 3 halaman 20 &#10;Untuk bacaan mas Rambo alhamdulillah sudah ada peningkatan panjang pendeknya mulai tertata dan untuk pr nya kalo baca pas ada bacaan masuk jangan panjang ya mas good job  mas"/>
        <s v="1. Membaca surat al baqoroh ayat 30-32 &#10;2. Membaca Tilawati jilid 3 halaman 21 &#10;Untuk bacaan mas Rambo alhamdulillah sudah ada peningkatan panjang pendeknya mulai tertata dan untuk pr nya kalo baca pas ada bacaan masuk jangan panjang ya mas good job  mas "/>
        <s v="Bacaan &#10;Tilawaty 3 hal 15 &#10; &#10;90℅ lancar Alhamdulillah, so she can go to page 16 &#10; &#10;Asmaulhusna 1-45 &#10;Untuk anak seusianya Jubilee do well, amal sholih di murojaah lagi with mama ya jubilee, sedikit lagi insyaallah hafal &#10; &#10;Report &#10;Jubilee said i'm tired, "/>
        <s v="A. Baca tilawati 3 halaman 16  &#10;Jubilee baca is good but we can repeat again agar lebih lancar 😊 &#10; &#10;B. Murajaah Asmaul Husna  &#10;Kemarin baru murajaah Asmaul Husna 1-10 jubilee said tired and want finish the ngaji, But jubilee want murajaah Asmaul Husna wi"/>
        <s v="1. Opening speech, give her a lil nasehat about Allah's blessings such as healthiness, we easily forget about this blessing sometimes. Ketika sakit barulah ingat, sehat itu berharga. &#10;2. Doa before ngaji &#10;3. Read Tilawati 3 pg 3, isi nya nama2 Allah. She "/>
        <s v="A. Baca tilawati 6 halaman 16-17  &#10;Amlsholih daud banyak Menderes ya, insyaallah pertemuan selanjutnya kita masih mengulang halaman tsb, fighting daud.. &#10; &#10;B. Murajaah doa  &#10;Doa minta ilham yg baik &#10;Doa untuk kedua orang tua &#10;Doa kebaikan dunia dan akhiro"/>
        <s v="1. baca al qur'an surat annisa ayat 48-51 &#10;2. muroja'ah surat2 pendek  &#10;annas &#10;al falaq &#10;al ikhlas &#10;al asr &#10;al kautsar &#10;3. asma'ulhusna 1-99 &#10;4. doa2 sholat dan wudhu &#10;5. doa setelah membaca al qur'an  &#10; &#10;alhamdulillah pengajian berjalan dengan lancar, da"/>
        <s v="Izin sedang pilek  &#10; &#10;Semoga allah segera paring kesembuhan yang barokah ya mas khay bisa ngaji lagi seperti biasa"/>
        <s v="1. Membaca surat al baqoroh ayat 33-35 &#10;2. Membaca Tilawati jilid 3 halaman 22 &#10;Untuk bacaan alhamdulillah mas ambo sudah lumayan banyak peningkatan  hanya saja panjang pendeknya lebih di perhatikan lagi ya mas dan juga kalo masuk ke huruf yang di sukun t"/>
        <s v="1. Membaca surat al baqoroh ayat 36-39 &#10;2. Membaca Tilawati jilid 3 halaman 23 &#10;Untuk bacaan alhamdulillah mas ambo sudah lumayan banyak peningkatan  hanya saja panjang pendeknya lebih di perhatikan lagi ya mas dan juga kalo masuk ke huruf yang di sukun t"/>
        <s v="1. Membaca surat al baqoroh ayat 40-42 &#10;2. Membaca Tilawati jilid 3 halaman 24 &#10;Untuk bacaan alhamdulillah mas ambo sudah lumayan banyak peningkatan  hanya saja panjang pendeknya lebih di perhatikan lagi ya mas dan juga kalo masuk ke huruf yang di sukun t"/>
        <s v="1. Membaca surat al baqoroh ayat 43-46 &#10;2. Membaca Tilawati jilid 3 halaman 27 &#10;Untuk bacaan alhamdulillah mas ambo sudah lumayan banyak peningkatan  hanya saja panjang pendeknya lebih di perhatikan lagi ya mas dan juga kalo masuk ke huruf yang di sukun t"/>
        <s v="1. Membaca Alquran Surat Al Baqoroh 102-105 &#10;= Panjang pendeknya masih perlu di perhatikan lagi. &#10; &#10;2. Makna dan keterangan k.solah 75-77 &#10;= Alhamdulillah denissa mengikuti makna dengan baik &#10; &#10;3. Cerita sejarah qurban (nabi Ibrahim dan nabi Ismail) &#10;= Se"/>
        <s v="Makna dan keterangan k. Jannah wannar hal. 29-30 (bahasa Indonesia) &#10; &#10;Moga2 Allah paring ilmu manfaat dan barokah"/>
        <s v="Opening speech  &#10; &#10;A. Murojaah  &#10;Asmaul Husna 1-50 &#10;Doa-doa harian &#10;Surah Al-quroish - An-Nass + Alfatihah  &#10;Hafalan 5 Bab dan 4 Tali keimanan  &#10; &#10;Homework: &#10;Asmaul Husna 51-60 &#10;Bacaan Tilawati 6 Page 17-18 &#10;Hafalan 4 Tali keimanan  &#10; &#10;NB: &#10;Dipertahankan "/>
        <s v="1. BACA TILAWATI 4 HAL.42 baris 1-4 &#10;alhamdulillah lancar bisa mengikuti bacaan dengan baik  &#10; &#10;2. REVIEW ETIQUETTE DURING MEALS &amp; PRAKTEK &#10;alhamdulillah kirana bisa memahaminya dengan baik dan bisa mempraktekan dengan benar &#10; &#10;mohon maaf pengajiannya tid"/>
        <s v="1. BACA TILAWATI 4 HAL.42 baris 1-4 &#10;masih perlu nderes lagi dirumah ya kirana,,, &#10; &#10;2. MUROJA'AH SURAT2 PENDEK  &#10;- surat alkafirun &#10;- Surat al ma'un &#10;- Surat al al quroisy &#10;- Surat al lahab &#10;- Surat al humazah &#10;- Surat at takatsur &#10; &#10;3. Baca asma'ulhusna"/>
        <s v="1. BACA TILAWATI 4 HAL.42 baris 1-4 &#10;alhamdulillah lancar , selanjutnya bisa nderes dirumah baris berikutnya yaa &#10; &#10;2. BCM &#10;menggambar dan mewarnai"/>
        <s v="mohon izin dari tanggal 18-21 juni sya tidak ngajar karna libur hari tasyrik dan mudik hehe..."/>
        <s v="A. Baca tilawati 3 halaman 16  &#10;Alhamdulillah Jubilee lancar membaca halaman 16 insyaallah tomorrow we Will baca page 17 ☺️ &#10; &#10;B. Memorized doa doa  &#10;Going to sleep  &#10;Waking up  &#10;Before eating  &#10;After eating  &#10;Kebaikan dunia akhirot  &#10;Parents  &#10;Enter Bath"/>
        <s v="1. Membaca Tilawati jilid 1 halaman 36 &#10;Bacaan mas khay alhamdulillah sudah bagus sudah hafal huruf&quot; Hijaiyah dan sekarang alhamdulillah sudah bisa baca huruf sambung juga good job mas khay  &#10;2. Hafal doa untuk kedua orang tua &#10;3. Hafalan doa kebaikan dun"/>
        <s v="1. Membaca surat al baqoroh ayat 27- 50 &#10;2. Membaca Tilawati jilid 3 halaman 28 &#10;Bacaan mas ambo alhamdulillah sudah ada peningkatan hanya saja panjang pendeknya masih ada yang belom pas rajin deres ya mas  ambo &#10;3. Hafalan doa memakai pakaian  &#10;4. Hafala"/>
        <s v="Irsan ijin, karna di rumah masih byk tamu"/>
        <s v="Abi ijin nggak bisa ngaji tapi dia tidak bilang alasannya"/>
        <s v="1. Tilawati 4 halaman 35 baris ke 5- akhir  &#10;*Alhamdulillah bacanya sudah bagus, dan bisa lanjut ke halaman selanjutnya  &#10; &#10;2. Murajaah surat surat  &#10;An nas ✓  &#10;Al Falaq ✓ ( ayat 3 Chester lupa )  &#10;Al ikhlas ✓ &#10;Al lahab ✓ ( ayat 4 sedikit lupa )  &#10;An nasr"/>
        <s v="1. Bacaan Al Quran surat saba' ayat 23-31 &#10;2. Makna Al Qur'an surat Al Baqarah ayat 177 &#10;3. Do'a mohon kesehatan  &#10; &#10;Note : &#10; &#10;Alhamdulillah tami bacaannya bagus dan lancar amal sholih diperbanyak nderesnya lagi dirumah &#10;Untuk makna juga berjalan dengan b"/>
        <s v="1. Bacaan Al Quran surat saba' ayat 40-54. &#10; &#10;Alhamdulillah bacaan tami lancar, *tapi ada beberapa kesalahan harokat saat membaca* , amal sholih  diperbanyak lagi nderesnya dirumah &#10; &#10;2. Makna Al Qur'an surat Al Baqarah ayat 178-182. &#10; &#10;Alhamdulillah tami"/>
        <s v="Bacaan  &#10;Surat Attahrim ayat 1-7 &#10; &#10;Makna  &#10;Kitabu jannah wannar hal. 25 , hal. 27-29 &#10; &#10;Report &#10;Alhamdulillah pengajian berjalan dg lancar, untuk bacaan Abi kali ini alhamdulillah cukup lancar, dan untuk makna juga bisa berjalan dg baik. Semoga Alloh par"/>
        <s v="1. Bacaan Quran Surat Fathir 1-11 &#10;= Alhamdulillah bacaan panjang-pendek- dengungnya sudah bagus hanya saja dalam pelafalan huruf ث masih perlu banyak latihan &#10; &#10;2. Murojaah Surat Al-Buruj, Al-Insyiqoq dan Ayat Kursi &#10; &#10;3. Tes Doa Naik Kendaraan &#10;= Alhamd"/>
        <s v="*BACAAN* &#10;Hal 8 90% &#10;Hal 9 90% &#10; &#10;*HAFALAN DO'A* &#10;Angin kencang 85% &#10;Turun hujan 95% &#10;Ada petir 100% &#10;Naik kendaraan 100% &#10;Sesudah adzan 100% &#10;Masuk dan keluar masjid 100% &#10;Masuk dan keluar rumah 100% &#10;Kesabaran 100% &#10;Ketetapan iman 100% &#10;Ketika marah 100"/>
        <s v="1. Bacaan Al Quran surat hud ayat 89-108 &#10; &#10;Alhamdulillah bacaan dylan lancar, *tapi ada beberapa kesalahan panjang pendek dan qolqolah saat membaca* ,kami juga mengajarkan kembali qolqolah agar dylan bisa baca dengan tepat lain kali. &#10; &#10;2. Makna Al Qur'a"/>
        <s v="1. Membaca Tilawati jilid 1 halaman 37 &#10;Bacaan mas khay alhamdulillah sudah bagus dan juga sudah bisa membaca huruf sambung alhamdulillah insyaallah kedepannya kita baca pakai nada Tilawati ya mas  &#10;2. Hafalan doa pagi dan sore  &#10;3. Hafalan asmaul husna 1"/>
        <s v="1. Membaca surat al baqoroh ayat 51-54 &#10;2. Tilawati 3 halaman 30  &#10;Bacaan mas ambo alhamdulillah sudah ada peningkatan hanya saja mas ambo lebih si tingkatkan lagi ya ketelitiannya  &#10;3. Hafalan doa&quot; Harian  &#10;4. Hafalan asmaul husna 1-20 &#10;5. Hafalan doa pa"/>
        <s v="1. Bacaan Tilawati 6 pg. 9-10 &#10;Alkhamdulillah all good and fasih &#10;2. Mutojaah surat²:  &#10;S. Al balad, (di ayat 17 Nadeen masih kurang) &#10;S. As syams  (idgom nya kurang)  &#10;S. Ad-dhuha  &#10;S. As syarh (too fast ) &#10;S. At- tin  &#10;S. Al alaq (too fast)  &#10;S. Al Qodr"/>
        <s v="1. Menulis Asmaul Husna 91-99 &#10;= Alhamdulillah bagus sudah ditulis, amsol di satukan dengan kertas2 Asmaul Husna lainnya ya.. &#10; &#10;2. Membaca Asmaul Husna 1-99 bergantian dgn mbak azki &#10; &#10;3. Tes hafalan Al Kafirun ayat 1-2 &#10;= Alhamdulillah sudah hafal &#10; &#10;4."/>
        <s v="A. Baca tilawati 3 pages 17  &#10;*Jubilee have deres with mama until 3 lines.  &#10;Alhamdulillah sudah lancar insyaallah next ngaji we Will baca start from line 4 yaa,☺️☺️ &#10; &#10;B. Memorize doa doa  &#10;Going to sleep  &#10;Waking up  &#10;Before eating  &#10;After eating  &#10;Keba"/>
        <s v="1. Bacaan Tilawati 5 pg. 40 &#10;Alkhamdulillah all good and she's in good mood,lancar juga bacanya  &#10;2. Asmaul Husna 1-70 &#10;Waw,that's good job Dinda you did it  &#10;3. Doa entering the WC  &#10;    Doa leaving the WC  &#10;4. QS. Al kafirun  &#10;Masih belum hafal &#10;5. Ruku"/>
        <s v="👉Bacaan  &#10; Surat Al Baqarah ayat 148-152 &#10; &#10;👉Tebak2 an tajwid  surat al baqoroh ayat 153-155 &#10; &#10;👉Makna kitabusshola  halaman 53-54 &amp; keterangannya &#10; &#10;Report &#10;-Untuk bacaan Irsan hari ini banyak kurang di panjang pendeknya. Jadi, amal sholih di usahakan"/>
        <s v="- bacaan srt albaqoroh 113-121 &#10;secara umum bacaan sdh lancar, tajwih  80% kalo baca pelan sebagian besar hukum tajwidnya bener, tp kalo baca cepat belum konsisten dalam pengaplikasian tajwid, insyaAlloh kedepan kita tambahkan materi tajwid (pengenalan na"/>
        <s v="- bacaan albaqoroh ayat 142-147 &#10;membacanya saat dibaca pelan jadi lebih baik, tinggal dipoles dikit. nadanya insyaAlloh pelan2 bisa lebih baik dengan sering2 membaca, ok mas bro? &#10;- penjelasan ttg wajibnya Toat dan dan Haramnya Maksiat &#10;&quot; toat pd aturan "/>
        <s v="materi &#10;- pembukaan pengajian by abi. ditambahkan maetri 5 bab dan penjelasan wajibnya mencari ilmu ( insyaALloh akan berlanjut baba amal di next pertemuan) &#10;- bacaan surat attahrim ayat 8-12 &#10;alhamdulillah sdh lebih baik, tambahan penjelasan dasar ttg wa"/>
        <s v="1. Membaca Tilawati jilid 1 halaman 37 &#10;Bacaan mas khay alhamdulillah sudah bagus akan lebih bagus lagi kalau pakai nada Tilawati ya mas next season kita bareng&quot; Pake nada Tilawati dan alhamdulillah mas khay sudah bisa baca huruf sambung yeayy good job ma"/>
        <s v="1. Membaca surat al baqoroh ayat 55 - 59 &#10;2. Membaca Tilawati jilid 3 halaman 31 &#10;Bacaan mas ambo sejauh ini semakin meningkat hanya saja lebih teliti ya mas dalam membaca banyak nderes di rumah  &#10;3. Hafalan Asmaul Husna 1- 20 &#10;4. Hafalan doa pagi dan sor"/>
        <s v="A. Baca tilawati 6 halaman 18  &#10;Alhamdulillah daud baca nya sudah baik, kurang sedikit dibagian qolqolahnya, insyaallah untuk pertemuan selanjutnya ke halaman 19, tetap banyak Menderes ya daud.. &#10; &#10;B. Murajaah surat &#10;Alfatihah sampai Al Quraisy  &#10;* Alhamd"/>
        <s v="Opening speech (Faham Jama'ah) &#10;A. Murojaah surah pendek &#10;Alfatihah - Al-quroish ( Lancar ) &#10; &#10;B. Murojaah doa-doa  &#10;- Doa Harian (Di pantau praktek di rumah) &#10;- Asmaul Husna 1-55 (56-60 PR) &#10; &#10;C. Review 5 Bab, 4 Tali keimanan dan 6 Thobiat Luhur &#10; &#10;D. Ex"/>
        <s v="Mbk Dara lupa kalau hari ini jadwalnya ngaji"/>
        <s v="Jubilee ngajinya cancel mbk dar said &#10;👇👇👇 &#10;Assalamualaikum Maaf we need to cancel ngaji again today 🙏🏻🙏🏻🙏🏻  &#10;We just got the keys for our new home so it’s a lot of working today . Ajkk mbak2 🫰 &#10;InsyaAllah we can continue tomorrow ."/>
        <s v="A. Murajaah Asmaul husna 1-99  &#10;* Chester can memorize Asmaul Husna 1-80 is good, and after this we baca Asmaul Husna until 99  &#10; &#10;B. Surat Al kafirun  &#10;* We still murajaah surat Al kafirun because chester havent memorize with surat Al kafirun, don't forg"/>
        <s v="1. Opening+ remind about the grateful things. She said she felt grateful bcz she went to theatre with her friend, and she prayed twice today, Alhamdulillah. &#10;2. Doa before ngaji  &#10;3. Read tilawati 3 pg 3 (masih ttg nama2 Allah) &#10;4. Pengenalan 99 names of "/>
        <s v="A. Baca tilawati 6 page 19 yang atas  &#10;* Alhamdulillah daud sudah ada peningkatan, lebih baik membacanya, but next ngaji baca lagi ya page 19 from the top until the bottom.  &#10; &#10;B. Asmaul Husna  &#10;* Memorize Asmaul Husna 1-55  &#10;Than daud write Arabic of Asm"/>
        <s v="Makna dan Keterangan K. Sholah hal. &#10;77-78 &#10; &#10;Moga2 Allah paring manfaat dan barokah amin"/>
        <s v="1. Test materi bacaan usia 6-9tahun &#10;- melafalkan huruf Hijaiyah (A) &#10;- mengucapkan 2 huruf Hijaiyah berharokat fatha (A) &#10;- membaca huruf Hijaiyah dengan tanda baca Fatha (A) &#10;- membaca angka arab 1-10 (A) &#10;- membaca angka arab 20 ke atas (B) &#10;- kata ber"/>
        <s v="A. Baca Alquran surat Al hajj ayat 24-30 and doa after reading Alquran  &#10;* Alhamdulillah dehan sudah baik bacaannya, but don't forget deres the next page ya.. &#10; &#10;B. Makna kitabushola  &#10;Halaman 116-118  &#10; &#10;C. Murajaah doa  &#10;Doa kedua orang tua  &#10;Doa kebaik"/>
        <s v="1. baca qur'an surat annisa ayat 60-65 &#10;secara keseluruhan 85% bacaannya lancar, mungkin kekurangannya hanya yg harus dibaca dhommah jadi fathah &#10; &#10;2. Review doa2 harian  &#10;doa mau makan  &#10;doa sesudah makan &#10;doa mau tidur &#10;doa bangun tidur &#10;doa masuk &amp; kel"/>
        <s v="DI ISI DENGAN PERKENALAN MT MBA WULAN"/>
        <s v="A. Writing  &#10;* Jubilee sudah menulis huruf Hijaiyah, masih sedikit blm bisa, tapi jubilee sudah tahu nama nama huruf huruf Hijaiyah dan cara bacanya ketika saya menanyakan ini huruf apa, dia bisa, Alhamdulillah  &#10; &#10;B. Baca tilawati 3 &#10;Seharusnya kita baca"/>
        <s v="1. Bacaan QS. Fathir : 12-30 &#10;Alkhamdulillah bacaannya bagus,Tartil,slow ga cepat², it's good job Tami. Maybe Tami can pay intention more to Makarov and tajweed  &#10;2.. looking for tajweed  &#10;You are the best Tami, you can memorize the tajweed and I hope u c"/>
        <s v="Izin dari awal bulan sakit dan pemulihan"/>
        <s v="Bacaan  &#10;Surat Al mulk ayat 1-14 &#10;Bacaan hari ini banyak kurang di panjang pendek, dan bacanya masih banyak berhenti berhenti. Jadi perlu banyak nderes dan belajar mengatur nafas supaya bisa 1 nafas 1 kalimat &#10; &#10;Saya tanya apa yg kamu tahu dan sebutkan &#10;-"/>
        <s v="Sakit pasca operasi dan pemulihan"/>
        <s v="1. Membaca Tilawati jilid 1 halaman 38 &#10;Untuk bacaan mas khay alhamdulillah sudah bisa membaca huruf sambung namun ada beberapa huruf yang masih bingung karena bentuknya berbeda setelah di sambung  &#10;2. Hafalan asmauk Husna 1-15 &#10;3. Hafalan doa pagi dan so"/>
        <s v="1. Bacaan surat al baqoroh ayat 60 -61 &#10;2. Tilawati jilid 3 halaman 36 &#10;Bacaan mas ambo alhamdulillah sudah ada peningkatan hanya saja supaya lebih di perhatikan lagi panjang pendeknya serta lebih teliti lagi dalam membaca good job mas ambo &#10;3. Hafalan As"/>
        <s v="1. Bacaan Tilawatil jilid 1 halaman 39 &#10;Bacaan mas khay alhamdulillah ada peningkatan hanya saja kadang mas khay kurang fokus dalam baca sehingga ada beberapa huruf yang keliru  &#10;2. Hafalan Doa pagi dan sore &#10;3. Hafalan doa untuk kedua orang tua &#10;4. Hafal"/>
        <s v="1. Bacaan surat al baqoroh ayat 62 -65 &#10;2. Bacaan Tikawati jilid 3 halaman 37 &#10;Bacaan mas ambo alhamdulillah sudah ada peningkatan hanya saja lebih di perhatikan panjang pendek dan dengungnya ya mas ambo good job &#10;3. Hafalan Asmaul Husna 1-30 &#10;4. Hafalan "/>
        <s v="- Bacaan Tilawati 4 hal 44 (Alhamdulillah bisa mengikuti dgn baik, belajar atur nafas untuk ayat panjang) &#10;- deres surat2 pendek dan doa harian &#10; &#10;Semoga Allah paring manfaat aman selamat lancar dan barokah"/>
        <s v="A. 5 bab  &#10;Chester have write about 5 basic program on his book, and memorize it &#10; &#10;B. Baca tilawati 4.page 36  &#10;Insyaallah next ngaji we Will baca page 36 again, because we need baca again supaya lebih lancar lagi,  &#10; &#10;C. Menulis kitabati page 17 &#10;Alhamd"/>
        <s v="Bacaan  &#10;👉Surat Al Baqarah ayat 167-176 &#10;Bacaan hari ini kurang di panjang pendek,jadi irsan supaya memperbanyak menderes &#10; &#10;👉Tebak tebakan tajwid &#10;Alhamdulillah kemampuan tajwid Irsan meningkatnya. Irsan sdh bisa menebak beberapa nama tajwid dan huruf "/>
        <s v="1. Bacaan QS. Hud :109 - Yusuf : 4  &#10;Bacaan nya amal Solih dibiasakan slowly yah Dylan do be faster and more over about dengung and panjang, don't forget to pay intention to qolqolah and dhomah (sometimes dibaca fathah) &#10; &#10;2. Murojaah doa²:  &#10;D. Breakfast"/>
        <s v="1. Bacaan Qur'an surat Fathir 31-38 &#10;=Alhamdulillah hari ini bacaannya bagus &#10; &#10;2. Menulis arab dalil mengaji  &#10;= Saat diminta membaca tulisan arabnya sendiri agak sedikit kesulitan, katanya menang baru pertama kali di mintai nulis arab. Tetap semangat da"/>
        <s v="● Materi: &#10;- Bacaan Tilawati 4 hal 19 (Cukup lancar tapi masih perlu diulang) &#10;-  &#10;PR &#10;- Membaca tilawati 4 hal 19 &#10;- Membaca surat surat pendek &#10; &#10; &#10;Semoga Allah Paring lancar dan barokah &#10; &#10; &#10;الحمدلله جزاكم الله خيرا &#10;اميــــــــــــن. &#10; &#10;الحمدلله جزاكم"/>
        <s v="1. Opening speech, nasehat about gratitude. &#10;2. Manqul Hadist Jannah wannaar English pg 29 (mid) - 30 &#10; &#10;NB: told her some story of our bpk imam, and also about ilmu manqul. &#10;Alhamdulillah everything is lancar"/>
        <s v="● Materi: &#10;- Bacaan Tilawati 4 hal 19 (Cukup lancar tapi masih perlu diulang) &#10;- Menderes hafalan surat surat pendek : Annas, Aliklash, AlFalaq, Alkausar, AlFill, AlLahab, Annasr, AlAsr, AlQuroish, Alhumazah, AlKafirun &#10;PR &#10;- Membaca tilawati 4 hal 19 &#10;- "/>
        <s v="-Tilawati 4 hal 44"/>
        <s v="Bacaan &#10;Surat al baqoroh ayat 177-182 &#10;Bacaannya masih kurang di panjang pendek dan ada beberapa harokat yg bacanya ketuker misalnya harusnya fathah di baca dzomah, a di baca u. Tapi dg memperbanyak menderes bacaannya semakin  lancar, jadi tetap semangat "/>
        <s v="- Bacaan Tilawati 4 hal 44 (bacaan bagus bisa lanjut ke Tilawati 5) &#10;- hafalan surat alhumazah (Alhamdulillah sdh hafal) &#10; &#10; &#10;Semoga Allah paring manfaat lancar dan barokah"/>
        <s v="1. Baca Al Qur'an surat annisa ayat 66-74 &#10;alhamdulillah lancar bacaannya, dan hari ini terlihat sangat baik bacaannya bisa memperbaiki bacaan yg syg kurang tepat &#10; &#10;2. muroja'ah surat2 pendek &#10;al fatihah 80% &#10;annas 90% &#10;al falaq 90% &#10;al ikhlas 90% &#10;al ka"/>
        <s v="A. Baca tilawati 3 page 18  &#10;* Alhamdulillah jubilee baca is good, we baca until 4 line, insyaallah next ngaji we Will next line yaaa☺️ &#10; &#10;B. Write  &#10;*Alhamdulillah after jubilee draw something, she can write tilawati 1 page 1 &#10;Fighting jubilee 💪☺️ &#10;May "/>
        <s v="1. baca tilawati 4 hal.42  &#10;2. muroja'ah surat2 pendek  &#10;al kaafirun &#10;al maa'uun &#10;al humazah &#10;attakatsur &#10;3. asma'ulhusna 1-99 &#10;4. menulis doa minta sehat  &#10; &#10;alhamdulillah pengajian lancar, yang perlu jadi tugas dirumah untuk kirana amalsholih nderes til"/>
        <s v="1. baca tilawati 4 hal.42  &#10;2. muroja'ah surat2 pendek  &#10;al kaafirun &#10;al maa'uun &#10;al humazah &#10;at takatsur &#10;3. asma'ulhusna 1-50 &#10;4. review doa2 harian materia usia 6-8th &#10; &#10;alhamdulillah pengajian lancar, kemudian dilanjutkan ngobrol dengan mba wulan, seb"/>
        <s v="1. baca tilawati 4 hal.43  &#10;alhamdulillah lancar bisa mengikuiti dan mengulang dengan baik, selanjutnya amalsholih nderes dirumah 4 baris dari atas yaa &#10; &#10;2. muroja'ah surat2 pendek  &#10;surat2 pendek usia 6th alhamdulillah 100% sudah hafal  &#10;usia 7th sudah "/>
        <s v="Bacaan  &#10;nggak ada bacaan karna jubilee nggak ada tilawaty &#10; &#10; Murojaah doa2: &#10; &#10;Going to sleep ✅ &#10;Waking up ✅ &#10;Before eating ✅ &#10;After eating ✅ &#10;Kebaikan dunia akhirot ✅ &#10;Parents ✅ &#10;Enter Bathroom✅ &#10;Leaving bathroom ✅ &#10;Ilmu yang manfaat  &#10;Ilham yang baik "/>
        <s v="1. Learning opening speech  &#10;She's so excited to learn it &#10;2. Bacaan QS. An nisaa: 38-44  &#10;Alkhamdulillah all good kk Zia and I appreciate you  &#10;3. Menulis tajweed mad thobi'i  &#10;In syaàa Alloh kk Zia bisa memorize for the next meeting yaps  &#10; &#10;Alkhamdulil"/>
        <s v="A. Baca Alquran surat Al hajj halaman 31-38 and doa after baca Alquran  &#10;* Alhamdulillah dehan baca dengan baik dan tetap, jangan lupa Menderes ya dehan. &#10; &#10;B. Review  &#10;5 bab  &#10;4 tali keimanan &#10;Rukun Islam  &#10; &#10;C. Makna kitabushola 118-199  &#10;*About sholat "/>
        <s v="1. Bacaan QS. An nisa: 36-37 &#10;Alkhamdulillah every bacaan she always slowly and pay intention but sometimes kk Zia get wrong when baca harokat nya &#10;2. Mutojaah doa² dan surat² &#10;Masih menjadi PR buat kk Zia, actually kk Zia knows it but she was still confu"/>
        <s v="1. Bacaan QS Al insyiqoq-al mutaffifin &#10;Amal Solih untuk perhatikan panjang pendeknya Fitri yak and qololah &#10;2. Tilawati 2 pg. 13-14  &#10;All good and lancar  &#10;3. Mutojaah doa²:  &#10;D. Pagi n sore  &#10;D. Mau tidur n bangun tidur  &#10;D. Sesudah memakai pakaian  &#10;D."/>
        <s v="A. Murojaah  &#10;Surah Al-fatihah s/d Al-quroish  &#10;Daily doa &#10;Asmaul Husna 1-55 &#10; &#10;B. Nasehat &amp; Review 5 Bab, 4 Tali keimanan &amp; 6 Thobiat Luhur  &#10; &#10;C. Homework  &#10;Asmaul Husna 1-60 &#10;Deres bacaan page 20 &#10; &#10;Note: Ga mau bacaan karna udh malam katanya 😅 &#10; &#10;Ama"/>
        <s v="1. Bacaan Tilawati 6 pg. 8  &#10;Nadeen makin hari makin lancar bacaannya, semoga Nadeen bisa selalu menderes sebelum ngajinya start yaps &#10;2. Murojaah surat²  &#10;S. Al Qodr  &#10;S. Al alaq &#10;S. Al Qoriah  &#10;S. Al adhiyat  &#10;S. At tiin &#10;S. Ad Dhuha  &#10;S. Al zalzalah  &#10;"/>
        <s v="1. Bacaan QS. An nisa : 49-51 &#10;Alkhamdulillah bacaannya always good but sometimes sedikit salah di harokatnya selalu terbalik &#10;2. Murojaah doa² :  &#10;D. Parents  &#10;D. Dunia akhirat  &#10;D. Pagi n sore  &#10;D. Mad  &#10;D. Sneezing &#10;D. Sleep  &#10;D. Hearing the thunder  &#10;"/>
        <s v="1. Bacaan surat yusuf ayat 23-37 &#10; &#10;*Alhamdulillah bacaan dylan cukup lancar, tapi masih banyak yang harus diperbaiki, terutama di panjang pendaknya,amal sholih dylan lebih rajin lagi menderesnya dirumah, dan jangan terlalu terburu-buru saat menderes agar"/>
        <s v="A. Baca tilawati 6 page  19-20  &#10;* Alhamdulillah Dawud baca is good, but you must Menderes everyday ya, insyaallah next ngaji we Will baca page 20 the bottom &#10; &#10;B. Murajaah Asmaul Husna  &#10;We deres Asmaul Husna until 50 &#10;And Dawud memorize number 51-55  &#10; "/>
        <s v="1. Bacaan QS. An nisa: 60-65 &#10;Alkhamdulillah bacaannya kk Zia makin bagus dan lancar, maybe improve in mad thobi'i nya and panjangnya  &#10;2. Pre-test  &#10;Lancar but lil bit hard for me but it's okay &#10;Lanjut next meeting  &#10; &#10;Semoga Alloh paring kk Zia diberi k"/>
        <s v="A. Baca Alquran surat Al hajj ayat 39-46 and doa after read Al-Qur'an  &#10;*Alhamdulillah dehan baca sudah baguss, don't forget Menderes everyday dehan,  &#10; &#10;B. Makna kitabushola page 119 -121 &#10;*Insyaallah dehan faham about sholat hifdi and for doa hifdi we W"/>
        <s v="1. Bacaan Tilawati 5 pg. 43  &#10;Bacaan nya lancar but buat mengatur pernafasan buat bacaan masih PR yak Dinda  &#10; &#10;2. Asmaul Husna 1-70  &#10;Alkhamdulillah lancar dan sedikit salah baca harokatnya  &#10;PR 71-80 yak &#10; &#10;3. Rukun iman 80% &#10;Rukun Islam 85% &#10;5 bab 68% "/>
        <s v="1. Menulis tata krama kepada guru dan mubaligh/ghot&#10;2. Membaca Asmaul Husna&#10;3. Hafalan surat al-kafirun 1-6&#10;&#10;Alhamdulillah chester dapat mengikuti pegajian dengan baik&#10;PR : Melancarkan hafalan surat al kafirun 1-6"/>
        <s v="Bacaan &#10;Tilawaty 3 hal. 18 &#10;She did well alhamdulillah, but She needs more nderes especially for the fifth line to  last line &#10; &#10;Mengenalkan surat Al kafirun ayat 1&amp; 2 &#10;Alhamdulillah she can follow after me well.  &#10;Amal sholih nderes again with mama ya ju"/>
        <s v="● Materi: &#10;- Bacaan Tilawati 4 hal 20 (Sudah bisa mengikuti tapi masih perlu menderes dan diulang lagi) &#10;- Menderes hafalan Doa harian: Doa u/ kedua orang tua, doa kebaikan dunia akhirot, doa akan dan bangun tidur, doa mau &amp; sedsudah makan, doa keluar &amp; m"/>
        <s v="1. Bacaan QS an nisa: 66-72 &#10;Alkhamdulillah bacaannya tambah bagus but still become PR for panjang and harokatnya,that's good  &#10; &#10;2. Doa²  &#10;D.Do’a ketika akan tidur  &#10;Doa masuk rumah &#10;Do'a setelah bangun tidur  &#10;Doa keluar rumah &#10;Doa ketika akan makan  &#10;D"/>
        <s v="👉Bacaan  &#10;Al insyiqoq ayat 1-25 &#10;(Bacaannya kurang di mad thobi'i dan mad wajid/mad jaiz. Tapi ketika sdh di benarkan seksli, untuk bacaan selanjutnya dia bisa memperbaiki panjang pendeknya, berarti Dwiki harus meningkatkan nderesnya)  &#10; &#10;👉Membahas ruku"/>
        <s v="👉Bacaan: &#10;Surat Al qolam  ayat 1-33 &#10;Alhamdulillah bacaannya ada peningkatan.Better than before &#10; &#10;👉Asmaulhusna 1-99 &#10; &#10;👉Makna surat al a'rof ayat 23-27 &#10;Mohon maaf materi saya ganti. Harusnya makna kitabu jannar wannar tapi saya belum sempet prepare  "/>
        <s v="1. Opening speech  &#10;2. Manqul Hadist Jannah wannaar pg 31-33 and she understands it inshaAllah  &#10;3. Review about 5 pillars of Islam, and 5 pillars of fate, Alhamdulillah Kayla knows it all &#10;4. Doa penutup by Kayla, it's really good. &#10; &#10;NB: Alhamdulillah l"/>
        <s v="👉Bacaan  &#10;Surat al buruj ayat 1-22 &#10;Alhamdulillah bacaannya sudah cukup lancar &#10; &#10;👉Makna surat al a'rof ayat 18-22 &#10;Alhamdulillah Dwiki bisa menyerap  &#10;kemangkulan dg baik &#10; &#10;Report  &#10;Alhamdulillah Dwiki bisa nemen- nemen i ngaji.malamnya ngaji, paginya"/>
        <s v="A. Baca tilawati 3 page 18 the bottom  &#10;* Alhamdulillah jubilee baca dengan baik, but jubilee must Menderes again line two from the bottom, insyaalloh next ngaji we Will baca page 18 two line from the bottom first  and also page 19 line 1-4 okayy. &#10; &#10;B. B"/>
        <s v="1. Bacaan surat fatir ayat 39- surat yasin ayat 12. &#10; &#10;Bacaan tami Alhamdulillah cukup baik dan lancar, akan tetapi masih ada beberapa kesalahan di panjang pendek dan salah harokat, amal sholih saat nderes dirumah,tami bacanya lebih teliti lagi dan jangan"/>
        <s v="Irsan ijin ikut ayahnya asrama CAI di newhamshire"/>
        <s v="Masih ikut asrama di Newhamshire"/>
        <s v="A. Baca tilawati 4 page 37, the first line until 4 line, &#10;§ Alhamdulillah chester bagus bacanya, insyaallah next ngaji we baca, the next line the four line until the last, ya &#10;Chester homework: Menderes again tilawati page 37 line first until three  &#10; &#10;B."/>
        <s v="A. Baca tilawati 4 page 36  &#10;§ Alhamdulillah chester sudah baca dengan baik, insyaallah next ngaji we baca page 37 line 1 until 4  &#10; &#10;B. Surat Al kafirun  &#10;§ we baca surat Al kafirun together ✓  &#10; &#10;C. Asmaul Husna  &#10;§ we murajaah Asmaul Husna 1-99 ✓  &#10; &#10;D"/>
        <s v="A. Baca tilawati 6 page 20 &#10;§ Alhamdulillah bacaannya Dawud sedikit sudah meningkat, we Will baca page 21 on the next ngaji ya, tetap semangat dan banyak Menderes,  &#10; &#10;B. Murajaah doa dan surat  &#10;§ i have test Dawud on materi 6 -8 age.✓  &#10; &#10;C. Murajaah As"/>
        <s v="1. Tes materi faqih &#10;*Yang sudah hafal:* &#10;&gt; 5 bab  &#10;&gt; 4 tali keimanan  &#10;&gt; 3 sukses Generus  &#10;&gt; 6 tobiat luhur  &#10;&gt; 6 alam kehidupan manusia &#10; &#10;*Yang belum tau Krn belum dimangkuli* &#10;&gt; 3 prinsip kerja dalam jamaah &#10;&gt; 4 maqodirulloh &#10;&gt; 4 roda berputar  &#10;&gt; 5 "/>
        <s v="👉Bacaan &#10;Surat Al qolam ayat 34-52 &#10;(Alhamdulillah hari ini bacaannya cukup lancar, amal sholih tetep di usahakan nderes everyday)  &#10; &#10;👉Mengenalkan doa masuk pasar &#10;👉murojaah doa sujud qur'an &#10; &#10;👉Makna surat al a'rof ayat 28-31 &#10;(Alhamdulillah Abi bis"/>
        <s v="A. Test homework  &#10;§ surat Al Humazah ✓ &#10;§ doa sujud Alquran ✓ &#10; &#10;B. Baca Alquran  &#10;§ surat Al hajji (22) ayat 47-55  &#10;Alhamdulillah dehan baca dengan baik  &#10; &#10;C. Memorize doa  &#10;Doa kedua orang tua  &#10;Doa kebaikan dunia akhirot  &#10;Doa minta Ilham yang baik "/>
        <s v="Makna dan keterangan k. Jannah wannar hal. 30-31"/>
        <s v="A. Baca tilawati page 19 line 1-4  &#10;§ Alhamdulillah jubilee baca sudah baik, tapi masih sedikit kurang lancar, insyaalloh we Will baca again on the next ngaji for lebih lancar lagi,  &#10; &#10;B. Surat an nasr  &#10;§ jubilee havent memorize surat an nasr, but after"/>
        <s v="1. Bacaan Tilawati 5 pg. 38  &#10;Alkhamdulillah good  &#10;2. Review the ettiqute of visiting others  &#10;3. Murojaah surat²:  &#10;S. An Nashr  &#10;S. Al lahan  &#10;S. An naas  &#10;S. Al Kautsar  &#10;S. Al ASR ( masih belum hafal)  &#10; &#10;Banyak menderes dan murojaah ya Dinda, and do"/>
        <s v="Bacaan  &#10;Tilawaty 3 hal. 19 page  line  1-6 &#10;She was 95% lancar line 1-4 so, I added line 5-6 &#10; &#10;Surat annashr ayat 1 &#10;She almost hafal  too, alhamdulillah &#10; &#10;Report &#10;Alhamdulillah Jubilee can ngaji well, She follows whatever I command, and alhamdulillah "/>
        <s v="A. Baca Alquran  &#10;§ Al Baqarah ayat 110-119 Alhamdulillah denisa baca dengan baik tapi masih banyak panjang pendeknya dan dengungnya masih banyak yang kurang, amalsholih banyakin Menderes dengan mama atau ayah ya, &#10; &#10;B. Makna hadist  &#10;§ kitabu Janna wanna"/>
        <s v="A. Opening &#10;Nasehat Faham Jama'ah (Pengenalan Keimanan dalam jama'ah) &#10; &#10;B. Murojaah &#10;Surat-surat pendek Alfatihah - AlQuroisy &#10;Doa-doa Harian  &#10;Asmaul Husna 1-55 &#10; &#10;C. Pengenalan tentang baligh dan mandi Junub/Mandi wajib &#10; &#10;Note: &#10;Besok bacaan 2 pages 2"/>
        <s v="1. Opening nasehat about use our aging wisely, for Q's age is like to gain more knowledge of dunia and akhirat. &#10;2. Doa before ngaji by Q &#10;3. Read Tilawati 3 pg 4, Alhamdulillah lancar. &#10;4. Review about etiquette of dressing, &#10;Explain her a lil bit about "/>
        <s v="1. Bacaan surat Al insyiqoq n surat Al mutaffifin:15  &#10;Lancar but masih menjadi PR buat panjang pendeknya yaaa Fitri  &#10; &#10;2. Murojaah Al baqoroh :255-257  &#10;Sedikit lupa², amal Solih untuk di deres lagi yups  &#10; &#10;3. Doa ketetapan iman, murojaah lagi yaaa  &#10;D"/>
        <s v="1. Bacaan Tilawati 2 pg. 15-16  &#10;2. Bacaan QS Al insyiqoq dan QS Al mutaffifin  &#10;3. Mankul K. Sholah pg. 139"/>
        <s v="1. Bacaannya QS. An nisaa : 52-56  &#10;2. Review doa²  &#10;Masih banyak yg lupa  &#10;3. Lima bab  &#10;Enam thobiat luhur  &#10;Lupa di awal² in indo and English"/>
        <s v="1. Bacaan Tilawati 5 pg. 39  &#10;Alkhamdulillah good &#10;2. Al kafirun, belum hafal  &#10;3. Asmaul Husna 1-55  &#10;4. D. Masuk WC dan keluar WC  &#10;D. Masuk dan keluar rumah  &#10;D. Hearing the thunder &#10;D. Kebaikan dunia akhirat  &#10;D. Our parents  &#10;D. Pagi n sore  &#10;D. Kete"/>
        <s v="1. Bacaan Tilawati 5 pg. 41  &#10;2. QS. Al kafirun, belum hafal  &#10;3. Asmaul Husna 1-70  &#10;4. Rukun Islam  &#10;Rukum iman n penjelasan  &#10;5 bab  &#10; &#10;Alkhamdulillah ngajinya seru bangett dan she's respect too"/>
        <s v="1. Bacaan QS Al insyiqoq-al mutaffifin, bacaannya pelan² saja biar bisa Tartil dan tajweed nya pas  &#10;2. Bacaan Tilawati 2 pg. 17-18  &#10;3. S. At takatsur  &#10;S. At tiin  &#10;S. Al ASR &#10;S. Al Quraisy  &#10;S. Al baqoroh 255-257  &#10;4. Mankul K. Sholah pg. 139"/>
        <s v="1. Bacaan QS an nisa:58-59 &#10;2. D. Melihat orang terkena musibah  &#10;3. Explain the doa and the meaning  &#10;4. QnA"/>
        <s v="1. Bacaan QS. Yusuf: 5-22 &#10;Bacaan nya masih kurang pas di bagian qolqolah dan panjang nya dan mad thobi'i &#10;2. Mankul K. Sholah English pg. 18-19 and explain that chapter"/>
        <s v="👉Bacaan &#10;Tilawaty 3 hal. 19 &#10;Alhamdulillah line 1-4 jubilee udah lancar &#10;PR nya nderes line 5-8 &#10; &#10;👉Doa entering masjid &#10;She follow after me 3x &#10; &#10;Report &#10;Alhamdulillah Jubilee can ngaji well, although she is sleepy.semoga Alloh paring manfaat dan barok"/>
        <s v="1. Bacaan QS. An nisaa : 80-87  &#10;Bagus bacaannya but buat mad thobi'i  sama dhomah nya sering kebalik &#10; &#10;2. Murojaah 1 :  &#10;S. Al fatihah  &#10;S. Al Falaq  &#10;S. Al ikhlas &#10;S. An naas  &#10;Alkhamdulillah but murojaah 1 ini, kk Zia bisa murojaah tanpa membaca  &#10; &#10;3"/>
        <s v="👉Bacaan &#10;Surat attoriq  &#10;(Bacaan Dwiki hari ini banyak kurang di panjang pendek, juga ndengungnya kurang. Amal sholih banyak nderes ya)  &#10; &#10;👉Check bacaan sholatnya Dwiki &#10;Alhamdulillah Dwiki sdh hafal bacaan sholat mulai dari takbirotul ikhrom sampai at"/>
        <s v="1. Bacaan alqur'an surat annisa ayat 75-82 &#10;2. Muroja'ah surar2 pendek  &#10;- al fatihah 90% &#10;- Annas 90% &#10;- Al falaq 90% &#10;- Al ikhlas 90% &#10;- Al kautsar 90% &#10; &#10;3. Membaca surat2 pendek  &#10;- Al asr &#10;- Al kafirun &#10;- Annasr &#10; &#10;4. Materi sholat &#10;- Praktek sholat "/>
        <s v="A. Murajaah Asmaul Husna 1-99  &#10; &#10;B. Baca tilawati page 37  &#10;§ Alhamdulillah chester sudah bagus bacanya tapi masih kurang lancar, insyaallah next ngaji we baca page 37 again ya,  &#10; &#10;C. Surat Al kafirun  &#10;§ we baca together, because chester blm hafal  &#10; &#10;"/>
        <s v="A. Baca tilawati 6 page 21-22  &#10;§ Alhamdulillah Dawud sedikit meningkat bacaannya, tapi masih blm lancar, jangan lupa Menderes sebelum mengaji Dawud, insyaallah for the next ngaji we baca page 22 again ya, &#10; &#10;B. Surat Al fil  &#10;§ kita masih dalam proses me"/>
        <s v="A. Baca tilawati 3 page 19  &#10;§ Alhamdulillah jubilee want deres line 1-4 dan jubilee baca dengan lancar, and we baca line 5-8 too, jubilee baca dengan lancar, so for the next ngaji we baca page 20 ya &#10; &#10;B. Murajaah doa  &#10;§ we baca doa entering mosque 3x a"/>
        <s v="1. Bacaan Al-Quran surat Al-Hijr Ayat 1 - 10 (mencari tajwid) &#10;3. Murojaah / Membaca &#10;- Doa pagi sore versi lengkap pnjg &#10;- Doa Asad &#10;- Asmaul Khusna &#10;- PR 13 &#10;- Ayat Kursi &#10;- Doa Mencari Imu 1&amp;2 &#10;- Doa Minta Ilham yang baik &#10;- Surat Alkahfi 1-10 &#10;- Surat"/>
        <s v="1.Bacaan  &#10;Tilawati 5 hal 1 ( Alhamdulillah Mikail bisa mengikuti dan bacaannya bagus, amsol di tingkatkan kembali sebelum ngaji supaya deres terlebih dahulu) &#10; &#10;2. Materi lain : &#10;Menderes 5 rukun Islam. &#10;(Alhamdulillah Mikail sudah paham) &#10; &#10;Semoga Allah"/>
        <s v="● Materi: &#10;- Bacaan Tilawati 4 hal 20 (baru setengah halaman) (Sudah bisa mengikuti tapi masih perlu menderes dan diulang lagi) &#10;- Menulis surat Attakasur 1-4 &#10; &#10;PR &#10;- Membaca tilawati 4 hal 20 &#10;- Menghafalkan S.Attakasur 1-4 &#10; &#10; &#10;Semoga Allah Paring lanc"/>
        <s v="1. baca tilawati 4 hal.43 &#10;mohon amalsholih kirana nderes lagi dirumah yaa, cukup baris 1-4 saja &#10; &#10;2. muroja'ah 1 &#10;al fatihah  &#10;annaas &#10;al falaq &#10;al ikhlas &#10;al asr &#10;al kautsar &#10;annashr &#10;at takatsur (proses menghafal) &#10; &#10;3. asma'ulhusna 1-70 &#10;70% sudah ha"/>
        <s v="A. Baca tilawati 3 halaman 20  &#10;§ Alhamdulillah jubilee baca dengan bagus dan lancar, insyaallah we baca next page on the next ngaji, page 21  &#10; &#10;B. Murajaah doa  &#10;§ we baca doa entering and leaving mosque, insyaallah jubilee sudah lumayan hafal, tinggal "/>
        <s v="1. Bacaan Tilawati 5 pg. 44  &#10;Alkhamdulillah bacaannya lancar dan amal Solih untuk perhatikan tajweednya yups and terutama qolqolah  &#10;2. Menulis angka arab  &#10;That's good and tidy written &#10;3. Doa²:  &#10;D. Entering n leaving the bathroom &#10;D. Entering the hous"/>
        <s v="1. Bacaan QS. Yassin : 28-54  &#10;Alkhamdulillah all good the bacaan nya and tajweednya juga pas,maybe satu atau dua keliru waktu baca harokatnya  &#10;2. Mention the tajweed  &#10;I think for tajweed Tami has known and maybe lebih dideres lagi  &#10;3. Doa²:  &#10;D. Ketet"/>
        <s v="1.Bacaan  &#10;Tilawati 5 hal 1 ( bacaan bagus lanjut ke Tilawati 2) &#10;2. Hafalan &#10;Asmaul-husna 1-65 ( blm hafal masih sampai 50an) &#10;3. Materi lain &#10;Mengetahui huruf qolqolah  &#10; &#10;Semoga Allah paring manfaat lancar dan barokah"/>
        <s v="1. baca alqur'an surat annisa ayat 89-91 &#10;2. muroja'ah surat2 pendek  &#10;al fatihah &#10;annas &#10;al falaq &#10;al ikhlas  &#10;al kautsar &#10;an nashr &#10;3. asma'ulhusna 1-99  &#10; &#10;alhamdulillah pengajian berjalan dengan lancar, &#10;pertahankan semangat ngajinya yaa &#10;jangan lupa "/>
        <s v="1. baca tilawati 4 hal.43 &#10;alhamdulillah 80% sudah lancar  &#10; &#10;2. muroja'ah 2 &#10;al kafirun &#10;al ma'un &#10;al lahab &#10;quroisy &#10;al humazah &#10;at takatsur &#10; &#10;3. asma'ulhusna 1-79 &#10;amalsholih sering2 dibaca dirumah yaa &#10; &#10;4. doa ketika melihat orang yg terkena musibah"/>
        <s v="*BACAAN* &#10;- Tilawati 6 halaman 12-14 90% &#10; &#10;*PR* ( Menderes Tilawati 6 Halaman 13-14, karena masih kurang lancar ) &#10; &#10;*HAFALAN DO'A* &#10;Angin kencang 90% &#10;Turun hujan  100% &#10;Ada petir 100% &#10;Naik kendaraan 100% &#10;Sesudah adzan 98% &#10;Masuk dan keluar masjid 100"/>
        <s v="Bacaan &#10;Surat Al ghosiyah 1-26 &#10;(Untuk bacaan hari ini cukup bagus, panjang pendeknya sdh banyak yg pas, cuman dengungnya aja yg kurang sedikit☺)  &#10; &#10;Tebak2an tajwid &#10;(Alhamdulillah Dwiki menguasai tajwid yg sdh di ajarkan, namanya maupun huruf - hurufnya"/>
        <s v="👉Bacaan  &#10;surat al Baqarah ayat 189-196 &#10;(Untuk bacaan irsan hari ini,masih kurang lancar, panjang pendeknya , dengungnya,dan harokatnya kadang masih tertukar antara fathah, kasroh, dzomah, but it's okay. Amal sholih usahakan nderes ya Irsan minimal 2 ay"/>
        <s v="👉Bacaan  &#10;Surat al haqqoh ayat 1-23 &#10;(Bacaannya alhamdulillah cukup lancar, tapi tetep usahakan banyak nderes ya Abi. Minimal 3 ayat per day)  &#10; &#10;👉Baca asmaulhusna 1-99 &#10; &#10;👉Baca doa masuk pasar 3x &#10; &#10;👉Makna surat al a'rof ayat 32-34 &#10;Alhamdulillah Abi"/>
        <s v="Tilawati 5 hal 2"/>
        <s v="1. Bacaan QS Yasin: 55-83 &#10;Alkhamdulillah bacaanya bagus dan lancar, sesuai panjang pendeknya dan dengungnya pas, but sometimes salah baca di harokat dhomah,but all of good. &#10; &#10;2. Mankulan K. Shoum pg. 21-23 atas  &#10;Alkhamdulillah mankulannya lancar dan Ta"/>
        <s v="● Materi: &#10;- Bacaan Tilawati 4 hal 20 (melanjutkan setengah halaman) (Sudah bisa mengikuti tapi masih perlu menderes dan diulang lagi) &#10;- Murojaah doa doa harian &#10; &#10;PR &#10;- Membaca tilawati 4 hal 20 &#10;- Mempraktekan doa doa harian &#10; &#10; &#10;Semoga Allah Paring la"/>
        <s v="A. Baca tilawati 3 page 21 and test two lines on page 20  &#10;§ Alhamdulillah jubilee good baca page 20 and 21, we Will going to new page, on page 22, tadi we have deres on this page until 4 line. Alhamdulillah sudah bisa tinggal melancarkan nya saja &#10; &#10;B. M"/>
        <s v="1. Membaca Tilawati jilid 2 hal 1 &#10;Mas khay sebenarnya sudah bisa membaca huruf sambung namun season ini mas khay kurang mood karena baru bangun tidur tapi mas khay bisa menyelesaikan bacaan dengan baik semangat mas khay  &#10;2. Doa pagi sore &#10;3. Doa ke akan"/>
        <s v="1. Membaca surat Al-Baqarah ayat 85-86 &#10;2. Membaca Tilawati jilid 3 hal 44 &#10;Bacaan mas ambo alhamdulillah sudah ada peningkatan hanya saja mas ambo kurang teliti di panjang pendek dan juga dengung &#10;3. Asmaul Husna 1-30 &#10;4. Hafalan doa pagi dan sore &#10;5. Do"/>
        <s v="1. Membaca Tilawati jilid 1 halaman 44 &#10;Bacaan mas khay alhamdulillah sudah bagus sudah bisa membaca huruf sambung walaupun masih ada beberapa huruf yang lupa namanya karena di sambung  &#10;2. Asmaul Husna 1-15 &#10;3. Doa pagi dan sore &#10;4. Doa kebaikan dunia da"/>
        <s v="• Membaca surat Al baqoroh ayat 80-84 &#10;• Membaca Tilawati jilid 3 hal 43 &#10;Bacaan mas ambo insyaallah sudah ada peningkatan hanya kurang teliti di panjang pendek dan juga harokat semangat deres ya mas ambo &#10;• Hafalan Asmaul Husna 1-30 &#10;• Doa mau makan dan "/>
        <s v="• Bacaan Tilawati 1 hal 42 &#10;Alhamdulillah mas khay sudah bisa membaca huruf sambung walaupun masih di bantu oleh bundanya pada beberapa huruf &#10;• Asmaul Husna 1-15 &#10;• Doa kebaikan dunia dan akhirat, Doa untuk kedua orang tua &#10;• Doa pagi dan sore &#10;• Doa mau"/>
        <s v="• Bacaan surat al baqoroh ayat 77-80 &#10;• Membaca Tilawati 3 hal 42 &#10;Bacaan mas mabo Alhamdulillah sudah banyak peningkatan hanya saja kurang teliti dan masih terkesan ragu&quot; Dalam membaca semangat deres mas rambo &#10;• Asmaul Husna 1-30 &#10;• Doa pagi dan sore &#10;•"/>
        <s v="• Bacaan Tilawati jilid 1 halaman 41 &#10;Bacaan mas khay alhamdulillah sudah bagus tai terkadang mas khay kurang fokus dan kurang mood sehingga kurang teliti dalam membaca  &#10;• Doa pagi dan sore  &#10;• Asmaul Husna 1-15 &#10;• Doa kebaikan dunia dan akhirat dan Doa "/>
        <s v="• Bacaan surat al baqoroh ayat 74-76 &#10;•  Tilawati jilid 3 hal 41 &#10;Bacaan mas ambo sudah banyak peningkatan hanya kurang teliti di panjang pendek dan dengung  &#10;• Asmaul husna 1-30 &#10;• Doa&quot; Sehari hari &#10;• Doa memakai pakaian  &#10;• Doa ketetapan iman  &#10;• Doa mi"/>
        <s v="1. Bacaan Tilawati 6 pg. 13-14  &#10;Alkhamdulillahirobbil'aalamiin bacaanya bagus,and kayaknya Nadeen bacanya terlalu cepat jadi banyak yg keliru harokatnya,hihihi  &#10;2. Mencari hukum bacaan : &#10;Idhar halqi 79% (sedikit bingung)  &#10;Idghom bigunnah 80%  &#10;Mad tho"/>
        <s v="A. Bacaan Surat Al - Hajj ayat 56-64 &#10;Alkhamdulillah sudah bagus amalsholeh dilancarkan mendengung dan panjang pendeknya. &#10; &#10;B. Murajaah &#10;Doa sebelum dan sesudah makan &#10;Doa sebelum dan sesudah tidur &#10;Doa masuk dan keluar WC &#10;Doa sujud al quran (belum hafa"/>
        <s v="👉Bacaan &#10;Surat Al baqoroh ayat 197-202 &#10;Alhamdulillah Bacaan Irsan cukup bagus, hanya kecepetan pas baca, jadi mad thobi'inya kurang.  &#10; &#10;👉Baca Doa sujud qur'an 3x &#10; &#10;👉Makna kitabusshola 57-58 &#10;Untuk Makna alhamdulillah tdk ada kendala,Irsan bisa memah"/>
        <s v="👉Bacaan &#10;Tilawaty 3 page 22 &amp; 23 &#10;(Alhamdulillah for both pages,22-23, InsyaAllah 95℅ She lancar but She needs to improove her pay attention to the harokats, fathah, kasroh, dzommah and the letters. Exm: 'Ni' she baca &quot;Fi'')  &#10; &#10;👉Doa entering masjid and"/>
        <s v="Opening speech  &#10;A. Murojaah doa-doa  &#10;Daily doa &#10;Asmaul Husna 1- 55  &#10;Surah Al-fatihah, Surah An-Nas - Al Quraisy  &#10;5 bab &amp; 4 Tali keimanan  &#10; &#10;B. Pemahaman 5 bab &amp; 4 Tali keimanan &#10;( 29 karakter dalam jama'ah ) &#10; &#10;C. Extra &#10;Menulis Asmaul Husna 51-55 &#10;M"/>
        <s v="*BACAAN* &#10;- Q.S. al mutaffifin ayat 1-36 (80%) &#10;untuk ayat 1-20 masih kurang lancar untuk panjang pendeknya, terutama dalam mendengung pada tajwid ikhfa haqiqi dan idgham bighunnah, dan juga masih sering berhenti pada tengah2 kalimat, tp di ayat 21-36 sud"/>
        <s v="1. Opening speech, doa by Qalesya  &#10;2. Read Tilawati 3 pg 5, about idzhar Syafawi. she understands it Alhamdulillah. &#10;3. Review some etiquette of being a host &#10;4. Review about how to dress modest as a Muslim girl. I encourage her to wear hijab/ kerudung. "/>
        <s v="Nasehat paham jama'ah  &#10;A. Murojaah  &#10;Surah - surah pendek  &#10;Asmaul Husna 1-55 &#10;Daily doa &#10; &#10;B. Bacaan tilawati 6 page 23-24 &#10; &#10;C. Homework  &#10;Hafalan surah Al-fil &amp; Asmaul Husna 1-60 &#10; &#10;Nb: Besok bacaan tilawati 6 page 24-25 (ada special words in Quran th"/>
        <s v="1. Bacaan Tilawati 6 pg. 1  &#10;Alkhamdulillah good but amal Solih always menderes sebelum mulai mengaji &#10; &#10;2. Rukun iman, rukun Islam  &#10;Lupa² sedikit  &#10; &#10;3. Murojaah :  &#10;S. Al Kautsar 82% &#10;S. Al Quraisy 61%  &#10; &#10;4. Asmaul Husna 1-70  &#10; &#10;5. 4 tali keimanan, m"/>
        <s v="● Materi: &#10;- Bacaan Tilawati 4 hal 20 (bisa membaca dengan baik &amp; lulus) &#10;- Menghafalkan S. Attakasur &#10; &#10;PR &#10;- Membaca tilawati 4 hal 21 &#10;- Menghafalkan Surat Attakkasur &#10; &#10; &#10;Semoga Allah Paring lancar dan barokah &#10; &#10; &#10;الحمدلله جزاكم الله خيرا &#10;اميـــــــ"/>
        <s v="Bacaan  &#10;Tilawaty 3 page 23-24 &#10;Alhamdulillah Jubilee 's bacaan is good, page 24 line 1-4 She did well, so we continue to read line 5-8 &#10; &#10;Asmaulhusna 1-45 &#10;Maybe karna udah lama nggak belajar asmaulhusna dia agak kurang lancar, but it's ok. Kita deres la"/>
        <s v="A. Baca tilawati page 24-25  &#10;§ Alhamdulillah Dawud sudah mulai bagus membacanya, dia membaca mengikuti saya, dan bisa mengulanginya membaca sendiri untuk halaman 24  &#10;Insyaalloh next lanjut page 26, ditambah Dawud harus baca sendiri halaman 25 untuk Mend"/>
        <s v="A. Baca tilawati page 24-25  &#10;§ Alhamdulillah Dawud sudah mulai bagus bacanya, after he baca follow me, and he can baca by himself on page 24, for the next ngaji dawud can baca next page, ditambah Dawud must baca page 25 by himself for Menderes.  &#10; &#10;B. Su"/>
        <s v="A. Write doa leaving house  &#10;§ chester have write on his book, and we still memorize this doa  &#10; &#10;B. Baca tilawati page 37 &#10;§ Alhamdulillah chester baca sudah bagus, but masih ada yang salah dipanjang pendek dan dengung nya, chester kurang sedikit teliti,"/>
        <s v="A. Bacaan Surat Al - Hajj ayat 65-72 &#10;Alkhamdulillah lancar dan amalsholeh sering menderes lagi. &#10; &#10;B. Murajaah &#10;Doa sebelum dan sesudah makan &#10;Doa sebelum dan sesudah tidur &#10;Doa masuk dan keluar WC &#10;Doa untuk kedua orang tua &#10;Doa kebaikan dunia akhirot &#10;"/>
        <s v="A. Bacaan Al Baqarah ayat 120-127 &#10;Amalsholeh untuk dibantu menyimak bacaannya nissa dan make sure she baca al quran every day at least one day 3 ayat. Dan fokus untuk panjang pendek, mendengung, tasydid &#10; &#10;B. Murajaah &#10;Doa setelah membaca al quran &#10;Doa P"/>
        <s v="1. Bacaan Tilawati 6 pg. 13-14  &#10;Bacaan nya bagus dan lancar but sometimes Nadeen bacanya cepet² jadi salah baca, it's okay Nadeen good job  &#10;2. Tajweed &#10;New tajweed it's idhar haqiqi and good written  &#10; &#10;Alkhamdulillah ngajinya lancar but only 30 minutes"/>
        <s v="A. Baca tilawati page 24 line 5-8  &#10;§ Alhamdulillah jubilee baca dengan lancar dan baik, dan kita tadi juga baca page 25, 4 line, Alhamdulillah lancar, insyaalloh we baca next line yaa  &#10; &#10;B. Murajaah Asmaul Husna  &#10;§ Alhamdulillah jubilee memorize 1-45  "/>
        <s v="- Tilawati 5 hal 2  &#10;(Bacaan bagus dan harus banyak deres untuk dengung nun sukun/tanwin ketemu &quot;ya&quot;) &#10;- hafalan doa minta surga selamat dari neraka ( blm hafal) &#10;- doa pagi dan sore &#10;- deres surat alhumazah &#10; &#10;Semoga Allah paring manfaat lancar dan barok"/>
        <s v="● Materi: &#10;- Bacaan Tilawati 4 hal 21 (Sudah bisa mengikuti dengan baik tapi masih perlu menderes dan diulang lagi) &#10;- Menulis Surat Attakasur 5-8 &#10; &#10;PR &#10;- Membaca tilawati 4 hal 21 &#10;- Menghafalkan surat Attakasur &#10; &#10; &#10;Semoga Allah Paring lancar dan barok"/>
        <s v="A. Baca tilawati 4 page 44 line 1-4  &#10;§ Alhamdulillah Kirana sudah bagus bacanya dan lancar, but we have on this page again for Menderes lagi, &#10; &#10;B. Murajaah surat  &#10;Al Quraisy ✓ &#10;Al lahab ✓ &#10;Al Humazah ✓ &#10;Al Maun ✓ &#10;Al Kausar ✓ &#10;§ Alhamdulillah Kirana st"/>
        <s v="1. Bacaan Tilawati 6 pg. 2-3  &#10;Bacanya lancar dan sesuai Makhroj tapi buat panjangnya lebih sering dideres banyak² yaa,, sering terlalu kepanjangan buat yg harus dibaca pendek  &#10; &#10;2. Menulis Asmaul Husna 71-80  &#10;Alkhamdulillah good written and don't forge"/>
        <s v="👉Bacaan  &#10;Surat Al haqqoh ayat 24-52 &#10;Alhamdulilah bacaannya cukup bagus, amal sholih tetap banyak nderes ya &#10; &#10;👉Baca doa masuk pasar 3x &#10;👉Baca Asmaulhusna 1-99 &#10;👉menulis 10 nama2 malaikat &#10; &#10;👉Makna Al qur'an surat al a'rof ayat  35-39 &#10;Alhamdulillah"/>
        <s v="*BACAAN* &#10;- Tilawati 6 halaman 13-14 95% (alkhamdulillah only 2 mistakes, salah dalam penyebutan huruf, alkhamdulillah tajwid dan panjang pendeknya sudah pas, pengambilan nafas dan berhentinya juga sudah pas. sebenarnya tadi mau lanjut halan 14-15 tp mb n"/>
        <s v="*BACAAN* &#10;- Tilawati 2 Hal. 19-21 &#10; &#10;*HAFALAN* &#10;- Do'a Pengayoman &#10;- Do'a Sujud Al-Qur'an &#10;- Membaca Do'a ASAD &#10; &#10;*MAKNA* &#10;- Kitabussholah Hal. 144 &#10; &#10;Fitri did ngaji very well, even she was sleepy, but she tried hard to always stay &#10;hari ini ini tidak ad"/>
        <s v="1. Opening speech, and told her a lil bit story about awal nya bpk imam KH Nurhasan amar ma'ruf dari Mekkah ke Indonesia. &#10;2. Manqul kitabu Jannah wannaar pg 33-36. Alhamdulillah she understands it. &#10;3. Doa by Kayla. &#10; &#10;NB: Alhamdulillah pengajian lancar"/>
        <s v="A. Tilawati 1 hal 1&#10;Alkhamdulillah khodijah sudah tau huruf tinggal dilancarkan lagi nada tilawatinya. Amalsholeh untuk tetep menderes di rumah in the other time. bisa lanjut the next pahe&#10;&#10;B. Menghafal (pretest)&#10;Surat Al fatihah&#10;Doa sebelum dan sesudah t"/>
        <s v="A. Tilawati 1 hal 2&#10;Alkhamdulillah khodijah sudah tau huruf tinggal dilancarkan lagi nada tilawatinya. So far it’s better. Amalsholeh untuk bisa menderes halaman 1-3 biar tambah lancar.&#10;&#10;B. Menghafal&#10;•Doa rutin&#10;Doa pagi dan sore&#10;Doa minta ilham yg baik&#10;Do"/>
        <s v="A. Tilawati 1 hal 3&#10;Alkhamdulillah khodijah sudah tau huruf tinggal dilancarkan lagi nada tilawatinya. So far it’s better. Amalsholeh untuk bisa menderes halaman 1-3 biar tambah lancar. Sudah boleh naik ke hal 4&#10;&#10;B. Menghafal&#10;•Doa rutin&#10;Doa pagi dan sore&#10;"/>
        <s v="1. Bacaan Tilawati jilid 2 halaman 2 &#10;Bacaan mas khay alhamdulillah sudah lumayan bisa membaca huruf sambung namun masih perlu di deres di bagian kasroh nya masih agak bingung &#10;2. Hafalan Doa sehari hari  &#10;3. Asmaul husna 1-15 &#10;4. Surat al fatihah  &#10;Untuk"/>
        <s v="1. Bacaan surat al-baqarah ayat 85-86 &#10;2. Tilawati jilid 4 halaman 1 &#10;Alhamdulillah bacaan mas ambo sudah ada peningkatan namun harus tetap banyak deres ya mas di rumah mayhobiinya masih agak kepanjangan  &#10;3. Hafalan doa&quot; Harian  &#10;4. Asmaul husna 1-25 &#10;5."/>
        <s v="1. Bacaan Tilawati jilid 2 halaman 2 &#10;Sebenar ya mas khay sudah bisa membaca huruf sambung hanya saja terkadang mas khay kurang fokus saat mengaji dan kadang juga badmood jadi agak mempengaruhi didalam konsentrasi membaca  &#10;2. Asmaul husna 1-15 &#10;3. Doa ma"/>
        <s v="1. Bacaan surat al-baqarah ayat 87-89 &#10;2. Tilawati jilid 4 halaman 3 &#10;Bacaan mas ambo sudah lumayan banyak peningkatan amal sholih tetap di pertahankan ya mas dan jangan lupa banyak deresnya mas ambo lebih teliti di panjang pendek dan harokatnya  &#10;3. Doa "/>
        <s v="1. Bacaan Tilawati jilid 2 halaman 3  &#10;Mas khay pada season ini agak badmood sehingga bacaannya kurang maksimal tapi alhamdulillah mas khay masih tetep mau mengaji sampai selesai materi good job mas khay &#10;2. Doa&quot; Dl sehari hari  &#10;3. Asmaul husna 1-15 &#10;4. "/>
        <s v="1. Membaca surat al-baqarah ayat 92-94 &#10;2. Membaca Tilawati jilid 4 halaman 4 &#10;Bacaan mas ambi alhamdulillah semakin baik hanya saja ada beberapa hal yang masih perlu di perhatikan dan di teliti yaitu panjang pendek dan dengung semangat ya mas ambo jan lu"/>
        <s v="*BACAAN* &#10;- Tilawati 6 halaman 14-15 85% &#10;( mb nadeen belum menderes, jadi bacaanny masih kurnag lancar, besok di ulangi lagi ya) &#10; &#10;*HAFALAN* &#10;- Membaca do'a memakai pakaian baru 2x, yg ke-3 nadeen mencoba menghafalkan without reading, that's great &#10; &#10;*P"/>
        <s v="Bacaan  &#10;Surat Al-Baqarah ayat 211- 216 &#10; &#10;Makna  &#10;Surat Al-Baqarah ayat 83( materi untuk persiapan irsan ngajar caberawit)  &#10; &#10;Report &#10;Untuk  bacaan Irsan alhamdulillah sudah bagus. Ada  sedikit kurang di panjang pendek dan dengung. terutama madthob'i da"/>
        <s v="Bacaan  &#10;Surat al maarij ayat 1-25 &#10;Alhamdulillah bacaannya cukup lancar &#10; &#10;Belajar tajwid assyamsiyah dan al komariyah &#10; &#10;Makna surat al a'rof ayat  40-42 &#10;Alhamdulillah  tidak ada, kendala  &#10; &#10;Report &#10;Alhamdulillah Abi bisa mengikuti pengajian dg baik, "/>
        <s v="1. Bacaan QS. Yusuf : 87-103  &#10;Bacaan nya as like usually good job and slowly but for panjang oendek and salah di dhomah nya amal Solih selalu di murojaah Kemabli dan juga teliti yaps  &#10;2. Doa berpakaian  &#10;Masih belum hafal, amal sokih di deres lagi yaaa "/>
        <s v="A. Baca tilawati  &#10;§ Alhamdulillah chester baca page 37 (homework chester) bagus dan lancar, seharusnya kita lanjut baca page 38 but chester said feel tired, we just baca two lines. &#10; &#10;B. Asmaul Husna  &#10;§ Alhamdulillah we do murajaah Asmaul Husna 1-99  &#10; "/>
        <s v="A. Baca tilawati  &#10;§ Alhamdulillah jubilee baca page 25 dengan lancar, so next ngaji we baca next page yaa  &#10; &#10;B. Murajaah Asmaul Husna  &#10;§ Alhamdulillah jubilee can memorize 1- 45, but jubilee masih sedikit lupa, biasanya di nomer 11-15 dan 25-30, dan ma"/>
        <s v="● Materi: &#10;- Bacaan Tilawati 4 hal 21 (Sudah bisa mengikuti dengan baik tapi masih perlu menderes dan diulang lagi) &#10;- Menghafal Surat Attakasur 1-8 &#10;- Membaca Surat Alhumazah (lancar) &#10; &#10;PR &#10;- Membaca tilawati 4 hal 21 &#10;- Menghafalkan surat Attakasur &#10; &#10;"/>
        <s v="1. Membaca Tilawati jilid 2 halaman 4 &#10;Mas khay sudah bisa membaca huruf sambung hanya saja masih perlu banyak deres lagi di bagian kasroh (i) dan dhomah (u)  &#10;2. Asmaul Husna 1-15 &#10;3. Doa&quot; Harian  &#10;4. Doa masuk kamar mandi &#10;5. Surat al fatihah  &#10;Hafalan "/>
        <s v="1. Bacaan surat al baqoroh ayat 95 - 97 &#10;2. Tilawati jilid 4 halaman 5 &#10;Bacaan mas ambo Alhamdulillah sudah lumayan ada peningkatan hanya saja kurang teliti di harokat dan mat thobii nya masih kepanjangan  &#10;2. Asmaul Husna 1-30 &#10;3. Doa&quot; Harian  &#10;4. Doa ma"/>
        <s v="1. Membaca Tilawati jilid 2 halaman 5  &#10;Mas khay sudah bisa membaca huruf sambung namun masih perlu di perhatikan lagi di harokatnya alhamdulillah juga di bantu bundanya untuk menghafal atau membaca huruf yang di kasroh serta di dhomah  &#10;2. Asmaul Husna 1"/>
        <s v="1. Bacaan surat al baqoroh ayat 98-101 &#10;2. Tilawati jilid 2 halaman 6 &#10;Bacaan mas ambo alhamdulillah sudah ada peningkatan hanya saja masih kurang teliti di harokat dan juga mathobii nya masih agak kepanjangan banyak deres di rumah ya mas ambo  &#10;3. Asmaul"/>
        <s v="Bacaan &#10;Surat Al Baqarah ayat 216-221 &#10;Alhamdulillah bacaan Irsan sdh banyak peningkatan, tinggal mempernanyak nderesnya lagi &#10; &#10;Tebak-tebakan tajwid &#10;Alhamdulillah irsan sdh mulai bisa menebak nama2 tajwid dan bisa menyebutkan huruf - hurufnya.  &#10; &#10;Menul"/>
        <s v="1. Membaca QS. Shoffat 25-26 &#10;2. Makna dan keterangan k.shoum hal. 23-25 &#10; &#10;Alhamdulillah tami mengikuti pengajian dengan sangat baik &#10;mohon maaf ngajinya selesai faster karena ada musyawarah"/>
        <s v="Makna keterangan k. jannah wannar bahasa indonesia hal. 31-32 &#10;=insyaallah kekeliruan penulisan akan di perbaiki saat ngaji live &#10; &#10;moga2 Allah paring barokah..aminn"/>
        <s v="Bacaan: &#10;Surat Al fajr 1-23 &#10;Alhamdulillah bacaan Dwiki cukup lancar &#10; &#10;Membaca doa sujud qur'an 3x &#10;Amal sholih di hafalin ya &#10; &#10;Makna surat al a'rof ayat 30-33 &#10;Alhamdulillah Dwiki bisa mengerti ttg isi ayatnya. Dan kebetulan tadi di surat al a'rof  aya"/>
        <s v="A. Baca tilawati page 38  &#10;§ Alhamdulillah chester page 38 line 1-4 sudah bisa, tapi masih sedikit kurang lancar,  &#10;So for the next ngaji Chester baca line 5-8 and also baca line 1-4 (homework)  &#10; &#10;B. Asmaul Husna  &#10;§ Alhamdulillah we do murajaah 1-99  &#10; "/>
        <s v="A. Baca tilawati 5 page 2  &#10;§ Alhamdulillah Mikail bacaannya lancar dan bagus, tetap perlu deres sblm mengaji agar lbh lancar membacanya, naik ke hal 3 &#10; &#10;B. Murajaah surat  &#10;Al Falaq ✓ &#10;Al lahab ✓ &#10; &#10; &#10;C. Asmaul Husna 1-65 &#10;Harus banyak deres karena masi"/>
        <s v="Hafalan doa Mohon kesehatan &#10;alhamdulillah sudah hafal 85% ,"/>
        <s v="Izin sedang perjalanan Chicago"/>
        <s v="Izin sedang kurang sehat"/>
        <s v="1. baca tilawati 4 hal.44 baris 1-4 &#10;amalsholih harus nderes lagi dirumah yaa &#10; &#10;2. muroja'ah surat2 pendek  &#10;surat al ma'un 80% &#10;al humazah 80% &#10;at takatsur75% (ayat 6-8 masih belum tepat lafadznya) &#10;al lahab 85% &#10;al kafirun 75% (ayat 4 perlu diperbaiki "/>
        <s v="1. baca tilawati 4 hal.44  &#10;alhamdulillah ada peningkatan bacaannya lancar, mungkin ada beberapa kata yg perlu sering di ulang supaya lebih mudah dalam melafadzkannya yaa &#10; &#10;2. muroja'ah surat2 pendek dan tebak nama surat yg sudah di hafal &#10;secara keselur"/>
        <s v="For today we just menulis huruf hijaiyah ا - ث  &#10;Karena khodijah masih malu-malu banget jadi belum mau ngikutin doa doa dan baca tilawati. &#10; &#10;Amalsholeh ibu usaha buat ngajak khodijah membaca tilawati dan mempraktekkan daily doa. &#10;Semoga next meeting bisa"/>
        <s v="A. Tilawati 1 hal 4 &#10;Alkhamdulillah khodijah sudah tau huruf tinggal dilancarkan lagi nada tilawatinya. So far it’s better. Amalsholeh untuk bisa menderes halaman 4 dan 5 lagi biar tambah lancar &#10; &#10;B. Menghafal &#10;*•Doa rutin* &#10;Doa pagi dan sore &#10;Doa minta "/>
        <s v="A. Bacaan Surat Al - Hajj ayat 73-khatam &#10;Alkhamdulillah lancar dan amalsholeh sering menderes lagi. Minimal 3 ayat setiap hari &#10; &#10;B. Murajaah &#10;Doa sebelum dan sesudah makan &#10;Doa sebelum dan sesudah tidur &#10;Doa masuk dan keluar WC &#10;Doa untuk kedua orang tu"/>
        <s v="A. Bacaan Al Baqarah ayat 127-134 &#10;Amalsholeh untuk dibantu menyimak bacaannya nissa dan make sure she baca al quran every day at least one day 3 ayat. Dan fokus untuk panjang pendek, mendengung, tasydid &#10; &#10;B. Murajaah &#10;Doa setelah membaca al quran &#10;Doa P"/>
        <s v="Mbk Dara lupa kalo hari ini ngaji, padahal baru di jalan nyetir mobil kira2 masih 1 jam an lagi sampainya. Jadi ngajinya di cancel"/>
        <s v="Dwiki sdh janjian mau nhaji jam 7 eh tiba2 di ajak musyawarah, dia baru di chat fadil setelah siap ngaji. Jadi ngajinya di cancel"/>
        <s v="A. Opening speech tentang faham jama'ah  &#10;B. Murojaah  &#10;Surah2 pendek Alfatihah, An-Nas - Al-quroish  &#10;Daily doa2 &#10;Asmaul Husna 1-55 &#10; &#10;C. Homework  &#10;Nderes hafalan Asmaul Husna 56-60 &amp; Al-fil  &#10;Nderes Bacaan tilawati 6 page 25-26 &#10; &#10;Semoga Allah Paring j"/>
        <s v="1. Opening speech, told her about a 500 years worshiper yg hanya sebanding dengan nikmat Allah yg sekedipan mata.  &#10;And I asked, what makes you feel grateful today? She answered, I cooked today, a curry 😂 Alhamdulillah  &#10;2. Doa by Qalesya  &#10;3. Baca tilaw"/>
        <s v="A. Baca tilawati page 26  &#10;§ Alhamdulillah jubilee baca dengan bagus dan lancar, so we going to next page ya jubilee  &#10; &#10;B. Murajaah doa  &#10;§ jubilee said want murajaah doa doa  &#10;Doa before eating  &#10;Doa before sleeping &#10;After eating &#10;When wake up &#10;Enter mo"/>
        <s v="A. Baca tilawati 4 &#10;§ chester baca page 38 (1-8) Alhamdulillah sudah lumayan lancar, and also we baca page 39 (1-4), i Will give homework  &#10; &#10;B. Write kitabati  &#10;§ Chester write kitabati page 23 dengan baik dan bagus  &#10; &#10;C. Praktic sholat  &#10;§ chester not "/>
        <s v="● Materi: &#10;- Bacaan Tilawati 4 hal 21 (Sudah bisa membaca dengan lancar &amp; lanjut ke halaman selanjutnya) &#10;- Membaca doa doa harian &#10; &#10; &#10;PR &#10;- Membaca tilawati 4 hal 22 &#10;- Mempraktekan Doa doa harian &#10; &#10; &#10;Semoga Allah Paring lancar dan barokah &#10; &#10; &#10;الحمدلل"/>
        <s v="● Materi: &#10;- Bacaan Tilawati 4 hal 22 (Sudah bisa mengikuti tapi perlu diulang lagi) &#10;- Membaca surat surat pendek &#10;- Menghafal Surat Attakasur 1-8 &#10; &#10;PR &#10;- Membaca tilawati 4 hal 22 &#10;- Menghafal Surat Attakasur &#10; &#10; &#10;Semoga Allah Paring lancar dan barokah"/>
        <s v="Bacaan &#10;Tilawaty 3 hal. 27 &#10;She did well, tinggal melancarkan  &#10; &#10;Menulis huruf &quot;ain &quot;and &quot; Ghoin&quot; &#10; &#10;Report &#10;Alhamdulillah pengajian berjalan dg lancar, Jubilee juga semangat ,full of smile, semoga Allohbparing lancar barokah"/>
        <s v="A. Bacaan Surat Al Mu’minun ayat 1-17 &#10; &#10;B. Murajaah &#10;Surat Al Ma’un  &#10;Surat Al Fill  &#10;Surat Al Quraisy &#10;Surat Al Humazah (belum hafal) &#10;Doa ketika ada petir  &#10;Doa masuk rumah  &#10;Doa minta ilham yg baik &#10;Doa mencari ilmu yg bermanfaat &#10;Doa sujud Al quran ("/>
        <s v="1. Bacaan Tilawati jilid 2 halaman 6  &#10;Bacaan mas khay alhamdulillah sudah bisa baca huruf sambung namun masih kesulitan dalam membaca huruf berharokat kasroh dan dhomah lebih banyak deres ya mas khay di rumah semangatt &#10;2. Asmaul Husna 1-15 &#10;Mas khay alh"/>
        <s v="1. Bacaan surat al baqoroh ayat 102 &#10;2. Tilawati jilid 4 halaman 6 &#10;Bacaan mas  ambo alhamdulillah sudah ada peningkatan hanya saja lebih teliti di harokat dan matobhii nya jangan kepanjangan ya mas semangat banyak deres ya di rumahhh &#10;3. Asmaul Husna 1-3"/>
        <s v="1. Bacaan Tilawati 2 halaman 7 &#10;Mas khay sudah bisa membaca huruf sambung namun masih agak kesulitan untuk membaca huruf berharokat kasroh dan dhomah amal sholih banyak deres di rumah bersama bunda ya mas khay dan juga mas khay tidak boleh menyerah dan su"/>
        <s v="1. Membaca surat al Baqarah ayat 103 -108 &#10;2. Tilawati jilid 4 halaman 7 &#10;Bacaan mas ambo sudah ada peningkatan hanya saja masih perlu di perhatikan di panjang pendek serta harokatnyadan dengeung nya masih belum sempurna good job mas ambo  &#10;3. Hafalan doa"/>
        <s v="A. Tilawati 1 hal 4 &#10;Alkhamdulillah khodijah sudah tau huruf tinggal dilancarkan lagi nada tilawatinya. So far it’s better. Amalsholeh untuk bisa menderes halaman 1-3 biar tambah lancar. &#10;Masih harus dilancarkan lagi hal 4 nya jadi sabar dulu yaa jangan n"/>
        <s v="1. Bacaan Al mutoffifin, menderes banyak² ya mba fit, terutama dibagian panjang nya dan pendeknya  &#10;2. Hafalan:  &#10;• Al Baqarah ayat 255-257, alkhamdulillah lancar dan sedikit lupa di ayat² akhir nya  &#10;• 5 bab, 89% sedikit lupa  &#10;• 6 thobiat luhur, 70% bel"/>
        <s v="A. Baca Surat Al Mukminum ayat 18-27 &#10;Amalsholeh untuk dibantu biar bisa menderes al quran setiap hari. &#10; &#10;B. Murajaah &#10;Asmaul Husna 1-40 &#10;Surat Al Humazah &#10;Doa sujud Al Quran &#10;Amalsholeh untuk dipantau dalam mempraktekkan daily doa &#10; &#10;C. Makna k.Sholah h"/>
        <s v="👉Bacaan  &#10;Surat al maarij ayat 26-44 &#10;Bacaannya hari ini ,kurang lancar, ada bbrp huruf yg salah  baca atau harokatnya ketuker misal a di baca i atau u  . amal di tingkatkan lagi nderesnya &#10; &#10;👉Baca doa masuk pasar 3x &#10;👉Baca asmaulhusna 1-99 &#10;👉 Tebak- "/>
        <s v="izin karena sedang pindahan rumah, dan Insya Allah akan izin sampai bulan Agustus karena mau pulang ke Indonesia"/>
        <s v="1. Suratan Nissa : 92  &#10;Good bacaan and learn more about panjang pendeknya yaos kk Zia  &#10;2. Doa² bacaan in solat &#10;Agak² lupa kk Zia di awal &#10;3. Menulis angka arab  &#10;That's good written and good job pretty  &#10; &#10;Kak Zia amal Solih yaaa menderes hafalannya se"/>
        <s v="Materi: &#10;- Bacaan Tilawati 4 hal 22 (Sudah bisa mengikuti tapi perlu diulang lagi) &#10;- Membaca surat surat pendek &#10;- Menghafal Surat Attakasur 1-8 &#10; &#10;PR &#10;- Membaca tilawati 4 hal 22 &#10;- Menghafal Surat Attakasur &#10; &#10; &#10;Semoga Allah Paring lancar dan barokah &#10;"/>
        <s v="1. baca al qur'an surat annisa ayat 106-108 &#10;alhamdulillah lancar, amalsholih nderes ayat selanjutnya dirumah yaa &#10; &#10;2. muroja'ah surat2 pendek &#10;al fatihah 85% &#10;annaas 85% &#10;al falaq 85% &#10;al ikhlas 90% &#10;al kautsar 90% &#10; &#10;3. asma'ulhusna 1-30 &#10;alhamdulillah"/>
        <s v="1. baca tilawati 4 hal.44  &#10;alhamdulillah sudah lancar, beberapa kalimat yg sulit sudah dituntaskan dengan lafadz yg fasih, good job.. &#10; &#10;2. muroja'ah ll &#10;surat Quroisy 90% &#10;al kafirun 80% &#10;al ma'un 90% &#10;al humazah 90% &#10;at takatsur 85% &#10; &#10;3. asma'ulhusna "/>
        <s v="A. Baca tilawati 5 halaman 3  &#10;§ Alhamdulillah Mikail baca dengan baik dan lancar, but don't forget Menderes ya Mikail  &#10; &#10;B. Murajaah doa  &#10;Doa bangun tidur  &#10;Doa mau makan &#10;Doa pagi dan sore  &#10;Doa keluar rumah &#10;Doa masuk rumah  &#10;Doa ketika tertimpa musi"/>
        <s v="A. Baca tilawati page 25-26 &#10;§ Alhamdulillah Dawud sedikit banyak meningkat membacanya sudah mulai bagus, tapi Dawud harus banyak Menderes ya, amalsholih sebelum mengaji Menderes dahulu  &#10; &#10;B. Surat Al fil  &#10;§ karena Dawud masih sering lupa so, we write A"/>
        <s v="A. Baca tilawati page 27  &#10;§ Alhamdulillah Dawud can follow me baca this page, so Dawud kamu bisa lebih lancar lagi dengan banyak Menderes, don't forget yaa &#10; &#10;B. Surat Al fil  &#10;§ Alhamdulillah after baca berulang kali,Dawud sudah hafal, but 2 ayat terakh"/>
        <s v="A. Baca tilawati page 27  &#10;§ Alhamdulillah jubilee baca dengan baik dan lancar, we can going to the next page  &#10; &#10;B. Writing huruf Hijaiyah  &#10;§ Alhamdulillah jubilee can mention all huruf Hijaiyah and we write huruf  &#10;ح ا ب ت  &#10;Fighting jubilee 💪☺️ &#10;May "/>
        <s v="A. Baca tilawati page 28  &#10;§ Alhamdulillah jubilee sudah lancar membacanya dan bisa melanjutkan halaman selanjutnya  &#10; &#10;B. Writing huruf Hijaiyah  &#10;§ Alhamdulillah jubilee can write some huruf Hijaiyah &#10;ت ن م ر &#10;Fighting jubilee 💪☺️May Allah always bless"/>
        <s v="1. Opening Nasehat, and told her story a lil bit about a worshiper yg ibadah 500 tahun yg sebanding sekedipan 1 mata saja. &#10;2. Manqul kitabu Jannah wannaar page 36-38 (top) &#10;3. Review tentang rukun iman &amp; Islam &#10;4. Review ttg kepengurusan dal jamaah &#10;5. H"/>
        <s v="1. Test hafalan dalil mengaji dan mengamal &#10;&gt; Alhamdulillah sudah hafal lancar beserta artinya &#10; &#10;2. Murojaah surat Al mutoffifin dan surat Al infitor &#10;&gt; Beberapa ayat lupa tapi nggak papa yang penting semangat terus yaa murojaah surat yang sudah pernah h"/>
        <s v="Bacaan &#10; surat Al Baqarah ayat 232-235 &#10;Hari ini Irsan kurang fokus,konsentrasi nya berkurang karna ngaji sambil nahan kaki sakit . Kalau dari bacaan tadi,ada banyak huruf yg harusnya di baca pandek tapi di baca panjang dan ketika menjumpai dengung, dengu"/>
        <s v="Bacaan &#10; surat Nuh ayat 1-25 &#10; &#10;Makna   surat al Baqarah ayat 111-115 &#10; &#10;Report &#10;Alhamdulillah bacaan Abi cukup lancar, ada bbrp huruf yg harokatnya salah baca, u jadi a, a jadi i tapi bisa di maklumi. Kalau untuk makna, alhamdulillah bisa beejalan dg bai"/>
        <s v="1. Opening speech  &#10;2. Bacaan Tilawati 6 pg. 14-15 &#10;Alkhamdulillah good job Nadeen, improve it yaps, it's always menderes even not time to ngaji &#10;And menderes pg. 15 bawah karna belom menderes jadi masih banyak yg salah baca terutama di harokat nya sama p"/>
        <s v="1. Bacaan QS. As shoffat : 25-76  &#10;Bacanya bagus, rapi,pas panjang pendeknya,dengungnya, dan ga grusa grusu and lancar in syaàa Alloh lebih banyak menderes nya aja  &#10;2. Test doa bertempat di tempat yang baru,  &#10;Waw it's good hafalan, you are sigma Tami  &#10;"/>
        <s v="A. Surat Al kafirun ✓  &#10;B. Asmaul Husna 1-99 ✓  &#10;C. Write kitabati page 23 ✓ &#10;D. Baca tilawati page 39 &#10;§ we havent finish our bacaan because chester not foccus on ngaji,  &#10;Fighting chester 💪☺️ &#10;May Allah always bless you and ur family, aamiin 🤲🤲"/>
        <s v="- Bacaan Tilawati 5 hal 3 (naik hal 4) &#10;pengenalan hukum mad panjang dan pendek bacaan huruf 1 alif atau 2 harokat/2 ketukan"/>
        <s v="1. Baca tilawati 5 hal.1 &#10;Alhamdulillah kirana sudah faham bagaimana cara membacanya, amalsholih dilanjutkan nderes dirumah yaa &#10; &#10;2. Muroja'ah surat2 pendek &#10;Al kafirun 80%  &#10;Al ma'un 90% &#10;Al humazah 90% &#10;At takatsur 80% &#10; &#10;3. Asma'ulhusna 1-45 &#10;Lancar h"/>
        <s v="1. Test hafalan Al Kafirun  &#10;&gt; Lancar ayat 1-2 padahal bulan lalu sudah lancar sampai ayat 4 &#10; &#10;2. Test hafalan doa keluar rumah &#10;&gt; Alhamdulillah sudah hafal dengan sangat lancar &#10; &#10;3. Membaca tilawati 4 baris 1-4 &#10;&gt; Alhamdulillah bagus bacaannya dan bole"/>
        <s v="Materi: &#10;- Bacaan Tilawati 4 hal 22 (Sudah bisa membaca dengan baik dan lulus) &#10; &#10;PR &#10;- Membaca tilawati 4 hal 23 &#10;- Menghafal Surat Attakasur &#10; &#10; &#10;Semoga Allah Paring lancar dan barokah &#10; &#10; &#10;الحمدلله جزاكم الله خيرا &#10;اميــــــــــــن."/>
        <s v="A. Tilawati 1 hal 4 &#10;&gt; Alkhamdulillah khodijah tadi bacanya luamayan bagus dan mengikuti nada tilawati. Cuma kadang masih kurang fikus bacanya. Next meeting sudah bisa naik ke halaman 5 &#10; &#10;B. Menghafal &#10;Doa pagi dan sore &#10;Doa minta ilham yg baik &#10;Doa menc"/>
        <s v="A. Bacaan Surat Al mukminun ayat 28-42 &#10;&gt; Alkhamdulillah sudah cukup lancar bacaannya. Amalsholeh tetap membaca al quran minimum 3 ayat in a day. &#10; &#10;B. Murajaah &#10;Surat Al Fill &#10;Surat An Nashr &#10;Surat Al Humazah &#10;Asmaul Husna 1-40 &#10;Doa pagi dan sore &#10;Doa be"/>
        <s v="A. Baca tilawati 5 page 1 &#10;§ Alhamdulillah Kirana can baca this page dengan bagus dan lancar  &#10;B. Murajaah surat  &#10;Al lahab &#10;Al Quraisy  &#10;Al Maun &#10;Al Humazah  &#10;Al Kausar  &#10;§ Alhamdulillah Kirana has  memorize this surat  &#10; &#10;C. Surat at takastur  &#10;§ Alhamd"/>
        <s v="Belajar dan persiapan nasehat untuk ngaji Family &#10; &#10;Semoga Allah paring manfaat aman lancar dan barokah"/>
        <s v="1. Belajar opening speech  &#10;2. Bacaan Tilawati 6 pg. 15-16 atas  &#10;Good job for bacaan Nadeen mah, but masih kurang di tanda waqof nya , maksudnya masih belom mengetahui dimana harus berhenti atau waqof dan dimana Nadeen mengulangi atau melanjutkan bacaann"/>
        <s v="A. Opening speech  &#10;B. Hafalan &#10;- Surah pendek ( Al-fil Sampai An-Nas) &amp; Alfatihah. Alhamdulillah hafalan Dawud lancar &#10;- Hafalan Daily Doa2 &#10; &#10;C. Extra &#10;Quick Review past matters, bacaan tilawati 1 &amp;2 &#10; &#10;Pengenalan mandi Jama'ah &#10; &#10;NB: Insha Allah usia D"/>
        <s v="1. Bacaan Al Qur'an Surat Al Baqoroh 135-141 &#10;&gt; Alhamdulillah tadi membacanya bisa mengikuti bacaan guru (di talqin) dengan baik dan bisa lebih hati2 &#10; &#10;2. Makna bahasa Indonesia Jannah wannar hal. 32-33 &#10;&gt; Alhamdulillah dapat mengikuti makna dengan baik "/>
        <s v="A. Bacaan &#10;*Surat Al Mukminun ayat 43-59* &#10;&gt; Amalsholeh untuk didampingi membaca al quran min. 3 ayat sehari dan dipantau saat doa setelah membaca al quran (sometimes ada yang kelupaan) &#10; &#10;B. Murajaah &#10;*Daily Doa* &#10;*Asmaul Husna 1-40* &#10;*Surat Al Lahab* &#10;*"/>
        <s v="A. Opening speech ( Faham Jama'ah &amp; Story telling ttg terjadi nya Kiamat) &#10; &#10;B. Bacaan Tilawati 6 Hal 28-30 ( Belakangan bacaan Dawud kurang lancar, amal Sholih banyak nderes di rumah ) &#10; &#10;C. Hafalan  &#10;Asmaul Husna 1-65 (Good) &#10;Surah2 pendek (Good)  &#10;Sura"/>
        <s v="1. Bacaan Tilawati 6 pg. 5-6  &#10;Alkhamdulillah bacaannya Dinda itu bagus, pas dengan panjang pendeknya dan juga tajweed yg lain, tapi selalu dideres banyak² yaa Dinda, dinsa cuma kadang² masih terbata² but it's okay. you're sigma Dinda  &#10; &#10;2. Asmaul Husna "/>
        <s v="1. Opening speech by herself  &#10;Waw, that's cool  &#10; &#10;2. Bacaan QS An Nissa : 97-101  &#10;Bacaannya bagus tapi lebih ke teliti lagi bacaannya,jangan terburu² dan juga sering salah baca harokat terutama fathah dibaca dhomah, jadiii selalu dideres sebelum ngaji "/>
        <s v="● Materi: &#10;- Bacaan Tilawati 4 hal 23 (Sudah bisa membaca cukup baik tapi harus diulang) &#10;- Hafalan S. Attakasur (Sudah hafal 40%) &#10;- Membaca surat-surat pendek &#10; &#10;PR &#10;- Membaca tilawati 4 hal 23 &#10;- Menghafal Surat Attakasur &#10; &#10; &#10;Semoga Allah Paring lanca"/>
        <s v="Ice breaking &#10; &#10;Bacaan  &#10;Tilawaty 3 hal. 29 &amp; 30 baris 1-4 &#10;Bacaan jubilee hal. 29 sdh lancar, boleh naik ke hal. 30.amal sholih nderes with mama ya😃☺🥰 &#10; &#10;Report &#10;Tadi ngaji baru dapet bacaan tilawaty jubilee mau pup jadi terpaksa berhenti😅 see you in "/>
        <s v="1. Membaca surat Al Baqarah ayat 109- 119 &#10;2. Membaca Tilawati jilid 4 halaman 8 dan 9 &#10;Bacaan mas ambo Alhamdulillah sudah ada peningkatan namun masih perlu di perhatikan lagi pada bagian panjang pendek harokat dan dengungnya masih kurang sempurna semang"/>
        <s v="1. Membaca surat Al Baqarah ayat 120-126 &#10;2. Membaca Tilawati jilid 4 halaman 10 &#10;Bacaan mas ambo sudah ada peningkatan namun harus lebih teliti lagi di harokat. Panjang pendek serta dengung semangat mas ambo &#10;3. Asmaul Husna 1-35 &#10;4. Hafalan doa sehari h"/>
        <s v="1. Membaca surat Al Baqarah ayat 127-134 &#10;2. Membaca Tilawati jilid 4 halaman 11  &#10;Bacaan mas ambo sudah ada peningkatan hanya saja masih perlu banyak belajar di panjang pendek serta dengung semangat mas amboo  &#10;3. Hafalan Asmaul Husna 1-35 &#10;4. Hafalan do"/>
        <s v="1. Membaca surat Al Baqarah ayat 135-141 &#10;Bacaan mas ambo sudah ada peningkatan namun masih perlu diperhatikan lagi panjang pendek dan juga dengungnya banyak deres ya mas ambo &#10;2. Hafalan Asmaul Husna 1-35 &#10;3. Hafalan doa&quot; sehari hari &#10;4. Hafalan doa kelu"/>
        <s v="1. Membaca Tilawati jilid 2 halaman 8 &#10;Mas khay seperti nya agak kesusahan didalam membedakan harokat sehingga tadi sedikit badmood karena merasa bacanya susah tapi insyaallah dengan banyak deres di rumah bisa cepet hafal ya mas khay  &#10;2. Hafalan Asmaul H"/>
        <s v="1. Membaca Tilawati jilid 2 halaman 8  &#10;Karena mas khay masih dalam proses belajar harokat jadi belom bisa di naikkan ke halaman selanjutnya karena masih belajar harokat semangat ya mas khay banyak deres di rumah  &#10;2. Asmaul Husna 1-15 &#10;3. Hafalan doa seh"/>
        <s v="1. Membaca Tilawati jilid 4 halaman 8  &#10;Mas khay Alhamdulillah sudah mulai bisa membaca harokat kasroh dan domah karena sering di deres bunda Yadi rumah namun kadang masih bingung dan perlu di bimbing dalam mengeja semangat mas khayy mas khay pasti bisa  "/>
        <s v="1. Membaca Tilawati jilid 4 halaman 8  &#10;Bacaan mas khay Alhamdulillah semakin membaik hanya perlu pembiasaan dengan harokat kasroh serta dhomah insyaallah semakin sering di baca di deres akan semakin paham dan hafal dengan bentuk&quot; harokatnya semangat mas "/>
        <s v="A. Bacaan Surat Al Baqarah ayat 142-145 &#10;&gt; Alkhamdulillah bacaannya nissa sudah lebih lancar. Amalsholeh tetap didampingi saat membaca dan fokus ke panjang pendek, dan tajwid. &#10;&gt; Amalsholeh diperhatikan saat doa setelah membaca al quran sometimes ada part"/>
        <s v="1. An Nissa: 93   &#10;Alkhamdulillah good job kk zià and thank you for ur intention  &#10;2. Daily doa² umur 6-8 tahun  &#10;Masih belom hafal banyak, amal Solih untuk selalu dideres yuos  &#10;3. Ettiqute  &#10;Belom disampaikan karna kk Zia udahan buat ngajinya,  &#10; &#10;Good "/>
        <s v="1. Baca tilawati  &#10;&gt; Tilawati 3 page 30 line 1- last, Alhamdulillah jubilee baca dengan lancar, insyaalloh kita bisa lanjut ke page selanjutnya, but don't forget menderes with mama first ya .. &#10; &#10;2. Murajaah surat an-nashr &#10;&gt; Hmm jubilee forget this surat"/>
        <s v="1. Opening speech &#10;2. Read Tilawati 3 pg 5-8 first 3 lines. Tentang مْ، سْ، شْ، رْ (ada formula nya), semoga Q paham semua cara baca nya. &#10;3. Lanjut Asmaul Husna, nama2 Allah 11-20, semoga Q bisa hafalin semua. &#10;4. Doa by Q &#10; &#10;NB: Alhamdulillah pengajian "/>
        <s v="A. Bacaan Tilawati 1 Hal 5 &#10;Alkhamdulillah sudah lancar dan bisa ngikutin melodi tilawati. Tpi we still baca 4 lines only karena ayahnya selesai main bola😅 &#10; &#10;B. Murajaah &#10;Asmaul Husna 1-5 &#10;Surat Al fatihah &#10;Surat An Naas &#10;Doa sebelum dan sesudah makan &#10;"/>
        <s v="1. Membaca surat Al Baqarah ayat 142-145&#10;Bacaan mas ambo sejauh ini sudah mulai ada peningkatan hanya saja lebih di perhatikan panjang pendeknya ya mas banyak deres di rumah semangat &#10;2. Asmaul Husna 1-35&#10;3. Doa memakai pakaian &#10;4. Doa keluar dan masuk WC"/>
        <s v="1. Membaca Tilawati jilid 4 halaman 8 &#10;Bacaan mas khay Alhamdulillah sudah bisa membedakan kasroh dan dhomah hanya saja masih perlu bimbingan dan arahan dari bunda nya insyaallah dengan lebih sering deres bisa semakin hafal dan titen dengan huruf berharok"/>
        <s v="A. Bacaan surat Al Mukminin ayat 60-74 &#10;&gt; Alkhamdulillah walaupun baca sendiri, dehan sudah cukup lancar. Amalsholeh lebih fokus ke tajwidnya. &#10; &#10;B. Tajwid Ikhfa’ Haqiqi &#10;&gt; Menulis dan memahami cara membaca ikhfa’ haqiqi. Amalsholeh untuk tetap dipraktekk"/>
        <s v="A. Murajaah Asmaul Husna  &#10;&gt; Chester baca Asmaul Husna 1-99  &#10; &#10;B. Surat Al kafirun  &#10;&gt; Alhamdulillah chester hafal surat Al kafirun sampai selesai, tapi masih sering lupa antara ayat 3 dan 5,  &#10; &#10;C. Baca tilawati  &#10;&gt; Chester baca page 39 line 5-8 dengan "/>
        <s v="A. Baca tilawati  &#10;&gt; Dawud baca page 30-31 Alhamdulillah Dawud cukup lancar dan sudah baik membacanya.  &#10; &#10;B. Surat Al fil  &#10;&gt; Alhamdulillah, insyaalloh Dawud sudah hafal surat Al fil  &#10; &#10;C. Asmaul Husna  &#10;&gt; Alhamdulillah Daud bisa menghafalkan 1-65, wala"/>
        <s v="Bacaan : &#10;- tilawati 5 hal 4 (harus sering di deres terutama dibacaan nun sukun/tanwin bertemu 'Ya' &#10; &#10;Hafalan : &#10;- doa kedua orangtua &#10;- doa melihat org terkena musibah &#10;- doa terkena musibah &#10;- doa pagi&amp;sore &#10;- doa memakai baju &#10;- surat al-lahab &#10;- sura"/>
        <s v="1. Bacaan QS an nisa: 103-108  &#10;Alkhamdulillahirobbil'alamiin kk Zia bacaannya mantap, but don't forget to always menderes dan masih ada yg sering salah itu di mad thobi'i nya , but it's okay in sya Alloh kk Zia time by time know it  &#10;2. Murojaa doa²  &#10;D."/>
        <s v="1. Bacaan Tilawati 6 pg. 3-4  &#10;Wa, that's cool tho Dinda, Dinda bacanya slowly and Dinda can fix the bacaan by herself  &#10;2. Murojaah surat²  &#10;S. Al Kautsar  &#10;S. Al quroisy  &#10;3. Hafalan: &#10;• Asmaul Husna 1-80  &#10;Alkhamdulillahirobbil'alamiin Good and  amal S"/>
        <s v="1. Bacaan Tilawati 6 pg. 14  &#10;2. Menulis nama² malaikat  &#10;3. Mencari tajweed"/>
        <s v="1. Bacaan QS an nisa: 96-97  &#10;Masih jadi PR buat kk Zia adalah panjang and gunnah nya  &#10; &#10;2. Murojaah 1 :  &#10;Al fatihah  &#10;An naas &#10;Al ikhlas  &#10;Al Kautsar . &#10;Al ASR &#10;Al kafirun  &#10; &#10;3. Doa²  &#10;D. Pagi dan sore  &#10;D. Minta Ilham yang baik &#10;D. Ilmu yg bermanfaat"/>
        <s v="1. An Nissa : 95-96  &#10;Masih di mad thobi'i nya kurang  &#10;2. Doa²  &#10;Asmaul Husna 1-40 &#10;D. Entering the house  &#10;D. Leaving the house . &#10;D. Entering n leaving the masjid  &#10;D. Breakfasting &#10;3. Membaca surat Al kafirun &#10;4. Explain the ettiqute"/>
        <s v="1. Bacaan QS an Nissa : 102  &#10;Good job but still learn mad thobi'i yaps  &#10;2. Murojaah surat² :  &#10;S. An naas 90%  &#10;S. Al Falaq 88% &#10;S. Al ikhlas 95% . &#10;S. Al lahan 70%  &#10;S. Al fatihah 95%"/>
        <s v="A. Baca tilawati  &#10;&gt; Jubilee baca tilawati 3 page 31 line 1-4 dengan baik dan lancar, we next on line 5-8  &#10; &#10;B. Murajaah surat an nasr  &#10;&gt; Jubilee still baca surat an nasr with me, she still forget  &#10;Fighting jubilee 💪☺️ &#10;May Allah always bless you and "/>
        <s v="● Materi: &#10;- Bacaan Tilawati 4 hal 23 (Sudah bisa membaca dengan sangat baik &amp; lulus) &#10; &#10;PR &#10;- Membaca tilawati 4 hal 24 &#10;- Menghafal Surat Attakasur &#10; &#10; &#10;Semoga Allah Paring lancar dan barokah &#10; &#10; &#10;الحمدلله جزاكم الله خيرا &#10;اميــــــــــــن."/>
        <s v="1. pembukaan by mas bro irsan . score 85 , nanti bisa lebih di lancar kan penyebutan muqoddimah pembukaan biar lebih fasih lagi. mba sis Artha amsol dibantu ya. &#10; 2. review materi sebelumnya tentang mahrom. alhamdulillah sdh bisa menjelaskan point mahrom "/>
        <s v="1. Bacaan Surat Al Baqarah ayat 146-149 &#10;  . Bacaan Tilawati jilid 4 halaman 13 &#10;Bacaan mas ambo Alhamdulillah sudah ada peningkatan hanya saja masih perlu di perhatikan panjang pendek dan dengungnya agak kurang panjang semangat deres ya mas amboo &#10;2. Asm"/>
        <s v="1. Bacaan Tilawati jilid 2 halaman 8 &#10;Bacaan mas khay Alhamdulillah sudah ada peningkatan ya walaupun tadi bacanya kurang fokus sehingga mempengaruhi kelancaran dalam baca kedepannya bisa lebih fokus lagi ya mas khay insyaallah kalo mas khay fokus bisa le"/>
        <s v="Bacaan &#10;Surat Nuh 21-28 &#10;Bacaan Abi sudah cukup bagus tapi mungkin karena dia baca terlalu pelan jadi terkesan terbata - bata. Untuk panjang pendek dan dengung sudah sesuai dg tajwid. Kalau ada 1 atau 2 huruf yg pendek di panjangin itu ya wajar. InsyaAlla"/>
        <s v="1. Bacaan Al-Quran surat Al-Hijr Ayat 1 - 10 (mencari tajwid) &#10;2. Murojaah / Membaca &#10;- Doa pagi sore versi lengkap pnjg &#10;- Doa Asad &#10;- Asmaul Khusna &#10;- PR 13 &#10;- Ayat Kursi &#10;- Doa Mencari Imu 1&amp;2 &#10;- Doa Minta Ilham yang baik &#10;- Surat Alkahfi 1-10 &#10;- Surat"/>
        <s v="Tidak enak badan"/>
        <s v="1. Bacaan Tilawati 6 pg. 6-7  &#10;Bacaan nya better and Dinda juga bisa perbaiki secara langsung bacaannya yg salah &#10;2. Asmaul Husna 1-80  &#10;Only 1-72 Dinda has memorized yg 73-80 buat PR yaps  &#10;3. Menulis Pegon &#10;Alkhamdulillah in sya Alloh Dinda understand h"/>
        <s v="Bacaan : Tilawati 5 hal 4 &#10;(Bacaan sudah bagus, saran banyak Menderes nun sukun/tanwin ketemu dengan waw) &#10; &#10;Materi lain : &#10;- tulis tambahan nasehat untuk ngaji Family &#10; &#10;Semoga Allah paring manfaat lancar dan barokah"/>
        <s v="1. Bacaan surat yusuf ayat 28-52 &#10;2. Makna Al Qur'an surat Al Baqarah ayat 135-137 &#10; &#10; &#10;Note &#10; &#10;Alhamdulillah dylan ngaji dengan baik dan lancar &#10;Untuk bacaan masih perlu diperbaiki lagi dan memperbanyak nderes dirumah  &#10;Makna berjalan dg lancar dylan bis"/>
        <s v="1. Bacaan surat yusuf ayat 53-86 &#10;2. Makna Kitabussolah halaman 18 &#10; &#10; &#10;Note : &#10; &#10;Alhamdulillah kegiatan berjalan dengan baik &#10; &#10;Dylan bacaannya Alhamdulillah cukup lancar dan tepat &#10; &#10;Amal sholih bunda dirumah tetep memantau dylan saat nderes"/>
        <s v="1. Bacaan surat yusuf ayat 104-Ar ra'du ayat 5 &#10;2. Makna Al Qur'an surat Al Baqarah ayat 138-141 &#10;3. Do'a masuk rumah &#10; &#10;Alhamdulillah dylan bisa mengikuti pengajian dengan baik, bisa memahami makna dan menerangkan dengan baik &#10;.dylan juga sudah cukup lan"/>
        <s v="1. Bacaan surat Ar ra'du ayat 6-18 &#10;2. Makna Al Qur'an surat Al Baqarah ayat 142 &#10; &#10; &#10;Alhamdulillah kegiatan ngaji dylan berjalan dengan baik, meskipun mulainya lumayan lambat karena dylan kerja &#10; &#10;Tapi Alhamdulillah dylan semangat ngajinya meskipun lagi "/>
        <s v="1. Bacaan surat yasin ayat 84-as shofat ayat 24 &#10;2. Makna Al Qur'an surat Al Baqarah ayat 189-192 &#10;3. Pemanqulan do'a bertempat ditempat yang baru &#10; &#10;Note &#10; &#10;Alhamdulillah tami ngajinya baik dan lancar &#10;Untuk doa karena belum hafal jadi pr dulu ya &#10; &#10;Amal"/>
        <s v="1. Bacaan asshofat ayat 103-153 &#10;2. Al Baqarah ayat 197-200 &#10;3. Pengetesan doa bertempat di tempat yang baru dan doa Berlindung dari penganiayaan &#10; &#10; &#10;Note :  &#10; &#10;Alhamdulillah tami ngajinya lancar &#10;Tadi bacaan juga cukup lancar, akan tetapi ada sedikit ke"/>
        <s v="1. Bacaan surat Al kahfi ayat 5-15 &#10;2. Makna Al Qur'an surat Al Kahfi ayat 13-15 &#10; &#10;Alhamdulillah pengajian berjalan dengan baik dan lancar, akan tetapi bacaan mas jourdan masih sedikit kirang lancar terutama di mad/panjang pendeknya bacaan. &#10;Akan tetapi "/>
        <s v="1. Bacaan surat Al Kahfi ayat 16-20 &#10;2. Makna surat Al Kahfi ayat 16-18 &#10; &#10;Alhamdulillah pengajian bisa berjakan dengan lancar dan jourdan bisa mengikuti dengan baik"/>
        <s v="👉Bacaan  &#10;Surat Al baqoroh ayat  188-190 &#10;(alhamdulillah hari ini irsan bacaannya cukup bagus, kurang dengung aja. Amal sholih bsnyakin nderes ya Irsan supaya tambah lancar)  &#10; &#10;👉Tebak2an tajwid &#10;Masih ada sebagian tajwid yg kadang kebalik hurufnya, but"/>
        <s v="1. Bacaan alqur'an surat annisa 108-113 &#10;Alhamdulillah lancar, yg perlu di perbaiki adalah panjang pendeknya yaa.. &#10; &#10;2. Muroja'ah  &#10;Surat al fatihah  &#10;Surat annas &#10;Al falaq &#10;Al ikhlas &#10;Al kautsar &#10;Annashr &#10;Al lahab  &#10; &#10;3. Praktek sholat beserta doa2 shol"/>
        <s v="1. Bacaan alqur'an surat annisa ayat 114-119 &#10;2. Muroja'ah surat2 pendek materi usia 6yo &#10;3. Review daily doa 6-8yo  &#10;4. Asma'ulhusna 1-40 &#10;5. Review 29 karakter luhur  &#10; &#10;Alhamdulillah pengajian berjalan dengan lancar, semua materi bulan july bisa di rev"/>
        <s v="Latihan pembukaan nasehat"/>
        <s v="1. Baca tilawati 5 hal.1 &#10;Alhamdulillah bisa membaca dengan lancar, 80% lancar dan bisa lanjut ke hal.2  &#10; &#10;2. Muroja'ah surat2 pendek &#10;Al fatihah &#10;Annas &#10;Al falaq &#10;Al ikhlas &#10;Al asr &#10;Al kautsar &#10;Annashr &#10;Al kafirun &#10;Al ma'un &#10;Al lahab &#10;Al quroisy &#10;Al fii"/>
        <s v="Bacaan : Tilawati 5 hal 4 &#10;(Alhamdulillah bacaan bagus, sdh lbh mengetahui dengung bacaan nun sukun/tanwin ketemu dengan waw) &#10; &#10;Hafalan : &#10;- Surat alfalaq &#10;- Surat An-Nas &#10;- Surat al-kafirun &#10;- Surat al-lahab &#10;- Surat alfil &#10; &#10;Materi lain : &#10;- Menderes n"/>
        <s v="*BACAAN* &#10;Tilawati 6 Hal. 15-16 ( alkhamdulillah lancar, mbak nadeen hanya kurang teliti sedikit, terkadang harokat atau tasjidnya keliru ) &#10; &#10;*HAFALAN SURAT-SURAT PENDEK* &#10;- Surat Al-Qori'ah 100% &#10;- Surat Al-'Adiyat 100% &#10;- Surat Al-Zalzalah 100% &#10;- Sura"/>
        <s v="1. Membaca Asmaul Husna 1-99 &#10;&gt; Amal solih di hafalkan ya &#10; &#10;2. Menghafalkan ulang Al Kafirun  &#10;&gt; Alhamdulillah 80% hafal dengan lancar &#10; &#10;3. Membaca tilawati 4 baris 5-8 &#10;&gt; Alhamdulillah sudah bagus bacaannya dan boleh naik ke hal. 40 &#10; &#10;4. Menulis doa m"/>
        <s v="A. Opening - Nasehat Tri sukses Generus ( Bab Berakhlaqul Karimah) &#10;B. Bacaan Tilawati 6 Hal 33-34 (Atas) &#10;C. Hafalan  &#10;Daily doa and daily surah. &#10;Asmaul Husna 1-70 &amp; surah Al-fil  &#10; &#10;Note: &#10;Dawud almost finishes Tilawati, amal Sholih untuk menyediakan A"/>
        <s v="1. Opening with gratitude  &#10;2. Doa by Qalesya  &#10;3. Acknowledge about how to ghusl (Mandi junub/ special showering) after period done &#10;4. Acknowledge about every liquid that come out from our pubic/ genital dan hukum2 nya bagaimana, najis kah or suci kah &#10;"/>
        <s v="Bacaan &#10;Tilawaty 3 hal. 32 &#10;Jubilee said I want page 32,and Alhamdulillah she did well so She can go to the next page &#10; &#10;She wants baca doa, 4 doa but she doesn't choose by herself.  &#10;-doa before eating &#10;- doa when angry( tadi aku kasih tau doa when angry"/>
        <s v="● Materi: &#10;- Bacaan Tilawati 4 hal 24 ( sudah bisa membaca dengan baik tapi masih perlu diulang) &#10;- Menghafal surat Attakasur 1-8 &#10;- Membaca surat surat pendek &#10; &#10;PR &#10;- Membaca tilawati 4 hal 24 &#10;- Menghafal Surat Attakasur &#10; &#10; &#10;Semoga Allah Paring lancar"/>
        <s v="Materi: &#10;- Belajar pembukaan &amp; penutupan Nasehat &#10;PR &#10;- Membaca tilawati 4 hal 24 &#10;- Belajar pembukaan &amp; penutupan nasehat &#10; &#10; &#10;Semoga Allah Paring lancar dan barokah &#10; &#10; &#10;الحمدلله جزاكم الله خيرا &#10;اميــــــــــــن."/>
        <s v="A. Praktik sholat  &#10;&gt; Takbir+ bacaannya ✓  &#10;&gt; Doa iftitah ( masih agak lupa )  &#10;&gt; Surat Al Fatihah dan surat pendek ( Al kafirun) ✓  &#10;&gt; Ruku ' ✓  &#10;&gt; We havent finish our practic sholat  &#10; &#10;B. Surat Al kafirun  &#10;&gt; We do murajaah surat Al kafirun  &#10; &#10;C. Doa"/>
        <s v="A. Baca tilawati  &#10;&gt; Dawud baca page 34-35, Alhamdulillah sudah mulai bagus membacanya. &#10; &#10;B. Murajaah Asmaul Husna  &#10;&gt; Dawud can memorize 1-65 dengan baik, kita masih menghafal sampai 70  &#10; &#10;C. Murajaah surat  &#10;&gt; Alhamdulillah kita murajaah beberapa sura"/>
        <s v="A. Bacaan QS an nisa: 136-140  &#10;Alkhamdulillah kk Zia selalu bacaannya bagus dan semangat juga, and kk Zia amal Solih yak pay intention to mad thobi'i nya yaps, and after bacaan I fix her bacaan alkhamdulillah she knows it and maybe I should tell her when"/>
        <s v="A. Tilawati 1 hal 6 &#10;Alkhamdulillah khodijah sudah lancar membacanya suaranya juga sudah lantang, pertahankan yaa sayang. So far it’s better. Amalsholeh untuk bisa menderes halaman 1-3 biar tambah lancar. &#10;Boleh naik kehalaman selanjutnya &#10; &#10;B. Menghafal "/>
        <s v="A. Baca tilawati  &#10;&gt; Jubilee baca dengan lancar tilawati 3 halaman 33 baris 1-4, insyaalloh next ngaji kita lanjut baris 5-7  &#10; &#10;B. Murajaah doa  &#10;&gt; Alhamdulillah jubilee hafal beberapa doa yang sudah dia hafal  &#10; &#10;C. New doa ( doa masuk pasar )  &#10;&gt; Kita "/>
        <s v="Bacaan Tilawati 5 hal 1-4 (Menderes kembali) &#10;- Alhamdulillah bacaan bagus dari halaman 1-4,besok naik ke hal 5"/>
        <s v="1. bacaan alqur'an surat annisa ayat 141-145 &#10;80% bacaannya lancar, 20% harus diperbaiki dengan cara nderes lagi dirumah yaa &#10; &#10;2. grazia sholat ashar  &#10;best moment ...  &#10; &#10;3. hafalan surat an nashr  &#10;alhamdulillah 3 ayat sudah hafal, good job &#10; &#10;4. menul"/>
        <s v="1. bacaan tilawati 5 hal.2 baris 1-4 &#10;alhamdulillah kirana bisa mengikuti dan melafadzkan dengan baik &#10; &#10;2. praktek wudhu dan sholat &#10;3. dzikir setelah sholat &#10;4. review doa2 harian materi usia 6-8th &#10;5. review etiquette when visiting others"/>
        <s v="izin lagi cari keperluan untuk acara ke bogsel 2"/>
        <s v="1. bacaan tilawati 5 hal.2 baris 1-4 &#10;alhamdulillah 75% lancar, masih ada beberapa yg perlu diperbaiki, tapi gapapa besok kita coba lagi  &#10; &#10;2. muroja'ah 3 surat &#10;- al humazah &#10;- at takatsur &#10;- al kafirun  &#10; &#10;3. asma'ulhusna 1-40  &#10;alhamdulillah 90% hafal"/>
        <s v="● Materi: &#10;- Membaca Tilawati 4 hal 24 (Sudah bisa membaca dengan cukup baik) &#10;- Menghafal surat Attakasur 1-8 &#10;- Menderes Surat surat Pendek: AlHumazah, Alfil, Annasr, Alfalaq, Allahab, AlIklash &#10;- Menderes Asmaul Khusna 1-50 &#10;PR &#10;- Membaca tilawati 4 ha"/>
        <s v="👉Bacaan  &#10;Surat Al balad ayat 1-20 &#10;Alhamdulillah bacaan Dwiki sdh cukup lancar, cuman ada bbrp huruf yg harusnya di baca pendek, dia baca panjang atau sebaliknya. Tetep banyakin nderes ya Dwiki &#10; &#10;👉Tebak2an Tajwid &#10;Alhamdulillah Dwiki sudah menguasai t"/>
        <s v="Sedang family trip"/>
        <s v="Izin sampai hari jum'at.sedang pindahan ke rumah baru ."/>
        <s v="A. Bacaan surat Al Mukminin ayat 75-89 &#10;&gt; Alkhamdulillah sudah lancar. Semoga bisa dilancarkan lagi membacanya. &#10; &#10;B. Tajwid Ikhfa’ Haqiqi &#10;&gt; Review menyebutkan huruf ikhfa’ dan cara membaca. &#10;&gt; Amalsholeh dipraktekkan saat membaca al quran &#10; &#10;C. Murajaah"/>
        <s v="A. Bacaan surat Al Mukminin ayat 90-104 &#10;&gt; Alkhamdulillah sudah lancar. Semoga bisa dilancarkan lagi membacanya. &#10; &#10;B. Murajaah &#10;Asmaul Husna 1-40 &#10;Doa sujud Al Quran &#10;Surat Al Humazah &#10;Surat Al Ashr &#10;Surat At Takatsur &#10;&gt; Amalsholeh untuk bisa mempraktekk"/>
        <s v="A. Bacaan surat Al Mukminin ayat 105-khatam &#10;&gt; Alkhamdulillah sudah lancar. Dan mulai membiasakan waqof, tajwidnya. &#10; &#10;B. Murajaah &#10;Asmaul Husna 1-40 &#10;Doa sujud Al Quran &#10;Doa Ketika ada angin kencang (new hafalan) &#10;Surat Al Humazah &#10;Surat Al Ashr &#10;Surat A"/>
        <s v="- Bacaan Tilawati 5 hal 5  &#10;(Bacaan Mikail Alhamdulillah bagus dan sdh paham qolqolah) &#10;- hafalan  &#10;• Asmaul Husna 1-60 (masih blm hafal masih ada part yg dilupakan) &#10;- PR : &#10;• Deres Tilawati 5 hal 5 &#10;• Asmaul Husna 1-60 &#10; &#10;Semoga Allah paring lancar baro"/>
        <s v="1. Bacaan alqur'an surat annisa ayat 146-149 &#10;Amalsholiih  nderes lagi ya dirumah  &#10; &#10;2. Muroja'ah surat2 pendek &#10;Al fatihah &#10;Annas &#10;Al falaq &#10;Al ikhlas &#10;Al kautsar &#10;Al asr &#10;An nashr &#10;Al lahab &#10;Al kafiirun &#10; &#10;3. Asma'ulhusna 1-40 &#10;4. Doa2 harian materi us"/>
        <s v="1. Baca tilawati 5 hal.2  &#10;75% lancar, amalsholih supaya nderes dirumah  terutama bagian2 yg sering kurang tepat bacanya &#10; &#10;2. Menulis surat al qori'ah 1-3 &#10;3. Muroja'ah surat at takatsur &#10;4. Muroja'ah surat al kafirun &#10;5. Muroja'ah surat al lahab &#10;~ice b"/>
        <s v="A. Bacaan Tilawati 1 Hal 7 &#10;&gt; Alkhamdulillah khodijah sudah mengetahui huruf dan nada tilawati. Cuma perlu dilatih terus. &#10;&gt; Amalsholeh untuk tetap menderes tilawati halaman sebelumnya di rumah. &#10; &#10;B. Murajaah &#10;- Doa pagi dan sore &#10;- Doa mencari ilmu yang"/>
        <s v="1. Bacaan surat Al Baqarah ayat 150- 153 &#10;2. Tilawati jilid 4 halaman 14 &#10;Alhamdulillah bacaan mas ambo sudah ada peningkatan hanya saja masih perlu diperhatikan lagi panjang pendek serta dengung nya  &#10;3. Asmaul Husna 1-35 &#10;4. Doa&quot; sehari hari &#10;5. Doa mas"/>
        <s v="1. Membaca surat Al Baqarah ayat 159-163 &#10;2. Tilawati jilid 4 halaman 15 &#10;Bacaan mas ambo sudah ada peningkatan hanya saja masih perlu banyak belajar di panjang pendek serta mahroj &#10;3. Asmaul Husna 1-35 &#10;4. Doa sehari hari &#10;5. Doa masuk rumah dan Doa masu"/>
        <s v="1. Bacaan surat Al Baqarah ayat 165-169 &#10;2. Tilawati jilid 4 halaman 16 &#10;Bacaan mas ambo sudah ada peningkatan hanya saja masih perlu banyak deres dan mat thobiinya jangan kepanjangan ya mas belajar mahroj juga ya &#10;3. Asmaul Husna 1- 35 &#10;4. Doa&quot; sehari ha"/>
        <s v="1. Bacaan surat Al Baqarah ayat 166-169 &#10;2. Tilawati jilid 4 halaman 17 &#10;Bacaan mas ambo sudah ada peningkatan hanya saja masih perlu diperhatikan lagi panjang pendek serta dengung dan mahrojnya  &#10;3. Asmaul Husna 1-40 &#10;4. Doa&quot; sehari hari &#10;5. Doa masuk ru"/>
        <s v="1. Bacaan surat Al Baqarah ayat 170-173 &#10;2. Tilawati jilid 4 halaman 18 &#10;Bacaan mas ambo sudah ada peningkatan hanya saja masih perlu banyak deres di rumah bersama bunda  &#10;3. Asmaul Husna 1-40 &#10;4. Doa sehari hari  &#10;5. Doa masuk rumah dan doa masuk masjid "/>
        <s v="1. Bacaan surat Al Baqarah ayat 184-186 &#10;2. Tilawati jilid 4 halaman 19 &#10;Bacaan mas ambo sudah ada peningkatan hanya saja masih perlu banyak belajar di panjang pendek serta dengung dan mahrojnya ya mas  &#10;3. Asmaul Husna 1-40 &#10;4. Doa sehari hari &#10;5. Doa ma"/>
        <s v="bacaan : Assyamsi Dan Allail &#10;alhamdulillah baik, tajwidnya pelan2 di perlancar, amsol di rumah minimal dibaca bbrp ayat setiap hari. &#10;makna : surat al a'rof ayat 38 - 42. alhamdulillah bisa mengikuti,  &#10;ringkasan materi:  &#10;- bagaimana perdebatan orang2 y"/>
        <s v="A. Baca tilawati  &#10;&gt; Jubilee baca tilawati 3 halaman 33 baris ke 5-7, Alhamdulillah jubilee baca dengan baik dan lancar, jadi kita bisa lanjut halaman 34  &#10; &#10;B. Murajaah doa  &#10;&gt; We have do murajaah daily doa, Alhamdulillah jubilee hafal dengan baik. &#10; &#10;Re"/>
        <s v="A. Baca tilawati  &#10;&gt; Jubilee baca tilawati 3 halaman 34 baris 1-7, Alhamdulillah jubilee baca dengan baik dan lancar. Jadi kita bisa lanjut ke halaman 35  &#10; &#10;B. Murajaah doa  &#10;&gt; Alhamdulillah jubilee can memorize some daily doa dengan baik.  &#10; &#10;C. New doa"/>
        <s v="Bacaan &#10;Surat addzuha, assyahr and attin &#10;Bacaan sudah bagus amal sholih tetep banyakin nderes &#10; &#10;Mengenalkan pegon &#10;Baru mengenalkan huruf huruf pegon, dan bbrp contoh. Dwiki masih bingung , itu sangat wajar karna masih hal baru buat Dwiki &#10; &#10;Makna  &#10;Sur"/>
        <s v="A. Bacaan Tilawati 6 pg. 7-8 (1-5)  &#10;Bacaan Dinda alkhamdulillah good,if she always menderes before ngaji it's better than before in sya Alloh, and Dinda amal Solih pay intention to mad thobi'i yuos  &#10;B. Asmaul Husna 1-80  &#10;Masih banyak menderes 71-80, se"/>
        <s v="● Materi: &#10;- Membaca Tilawati 4 hal 24 (Sudah bisa membaca dengan cukup baik tapi masih perlu diulangi) &#10;- Menulis huruf hijayah &amp; tulisan arab &#10; &#10;PR &#10;- Membaca tilawati 4 hal 24 &#10;- Menghafal S. Attakasur 1-8 &#10; &#10; &#10;Semoga Allah Paring lancar dan barokah &#10; "/>
        <s v="Makna dan keterangan k. Jannah wannar hal. 33-34"/>
        <s v="Ww"/>
        <s v="1. Membaca surat Al Baqarah ayat 177 &#10;2. Tilawati jilid 4 halaman 20 &#10;Bacaan mas ambo sudah ada peningkatan hanya saja masih perlu banyak belajar di rumah bersama bunda ya mas panjang pendek serta dengung nya semangat  &#10;3. Asmaul Husna 1-40 &#10;4.Doa&quot; sehari"/>
        <s v="Bacaan Tilawati 5 hal 5"/>
        <s v="👉Bacaan  &#10;Tilawati 5 hal 5 &#10;(Alhamdulillah bacaan mikail lancar, bisa mengikuti dengan baik, harus sering diderws di rumah utk latihan nafas) &#10; &#10;Semoga Allah paring manfaat lancar dan barokah"/>
        <s v="1. Tilawati 5 hal.2 &#10;2. Hafalan surat al qori'ah ayat 1-3  &#10;3. Muroja'ah surat at takatsur, al humazah, al ma'un &#10;4. Tebak2an nama surat  &#10;5. Menulis assalamu'alaikum &#10;6. Menulis surat al qoriah ayat 4 &#10;7. Asma'ulhusna  1-45 &#10; &#10;Alhamdulillah pengajian ber"/>
        <s v="1. Bacaan tilawati 5 hal.2 &#10;Alhamdulillah bacaannya meningkat menjadi lebih baik, beberapa kata yg perlu diperbaiki sudah bisa dibaca dengan benar &#10; &#10;2. Muroja'ah surat2 pendek  &#10;Alfatihah s.d at takatsur  &#10; &#10;3. Surat al qori'ah  &#10;Alhamdulillah bisa memba"/>
        <s v="A. Surat Al kafirun  &#10;&gt; Chester hafal this surat but forget ayat 4-5  &#10; &#10;B. Asmaul husna  &#10;&gt; We baca together after we watch the vidio of Asmaul husna  &#10; &#10;C. Baca tilawati  &#10;&gt; Chester baca tilawati page 40 dengan baik &#10; &#10;D. 3 sukses generus  &#10;&gt; Chester nu"/>
        <s v="Bacaan &#10;Tilawaty  jilid 3 page 35 &amp; 36 the first 4 lines &#10;Alhamdulillah She did well  for page 35.so, she can go to the next page 36 &#10; &#10;Following after me doa entering market 3x &#10;Masih ada yg kebalik like ''syarikala'' become &quot;syarilaka&quot; &#10;But it's okay ,w"/>
        <s v="A. Bacaan Tilawati 6 pg. 8-9  &#10;Alkhamdulillah Dinda semangat buat baca Tilawati nya, more nderes lagi yah Dinda cantik &#10;B. Murojaah 1 :  &#10;Alfatihah &#10;An naas &#10;Al Falaq  &#10;Al ikhlas &#10;Al lahab  &#10;An Nashr  &#10;Al Kautsar  &#10;D. Pagi dan sore  &#10;D. Our parents  &#10;D. K"/>
        <s v="A. Opening speech &amp; Nasehat ( Tri sukses Generus: Mandiri) &#10; &#10;B. Review Hafalan  &#10;Asmaul Husna 1-75 ( Proses hafalan 66-75) &#10;Surah2 dan Doa2 harian &#10;Surah Al-fil (Kurang lancar) &#10;Proses hafalan Al Humazah  &#10; &#10;Nb: Nulis Asmaul Husna 71-75 &#10;Listening the re"/>
        <s v="A. Bacaan QS an nisa: 150-152  &#10;Alkhamdulillah you're good girl, lancar bacaannya juga but pay intention to mad thobi'i and tanda waqof nya masih belom lancar but it's okay than before tho,you're great kk Zia  &#10; &#10;B. Asmaul Husna 1-45  &#10;Masih belajar untuk"/>
        <s v="1. Opening, to remind Allah exists. &#10;2. Explained about what's good to be rewarded by Allah to claim Jannah (surga), and what's bad to be dragged by Allah to Jahannam (neraka) &#10;3. I shared her my happiness, my man came to my family to show his seriousness"/>
        <s v="A. Bacaan Tilawati 6 pg. 9-10 &#10;I like her bacaan, because she always fix it by herself about bacaannya yg salah and u appreciate her  &#10;B. Murojaah 2 :  &#10;Al asr 65% &#10;Al Kautsar 90%  &#10;An Nashr 95%  &#10;Al kafirun 60%  &#10;Al lahab 75%  &#10;Amal Solih Dinda always mu"/>
        <s v="A. Bacaan QS An Nissa: 153-154  &#10;Bacaannya lancar but lil bit miss understand in waqof and kebalik² antara dhomah dengan fathah, untuk mendengung nya dh lancar and mad thobi'i nya nderes lagi yak  &#10;B. Doa ketika melihat orang yg terkena musibah  &#10;Explain "/>
        <s v="● Materi: &#10;- Membaca Tilawati 4 hal 24 (Sudah lancar membaca dan lanjut ke halaman 25) &#10;- Membaca doa doa harian &#10; &#10;PR &#10;- Membaca tilawati 4 hal 25 &#10;- Menghafal S. Attakasur 1-8 &#10; &#10; &#10;Semoga Allah Paring lancar dan barokah &#10; &#10; &#10;الحمدلله جزاكم الله خيرا &#10;ام"/>
        <s v="A. Baca tilawati 6 page 37  &#10;&gt; Alhamdulillah bacaan Dawud sudah lumayan baik daripada sebelumnya, untuk lebih lancar lagi kita juga menderes beberapa halaman di tilawati sebelumnya  &#10; &#10;B. Murajaah surat  &#10;&gt; Al Fil ✓  &#10;&gt; Al Maun ✓  &#10;&gt; Al Quraisy ✓  &#10;&gt; Al l"/>
        <s v="Bacaan : &#10;- Tilawati 5 hal 5 &#10;(Bacaan bagus dan bisa mengikuti) &#10; &#10;Hafalan doa : &#10;- naik kendaraan &#10;- keluar rumah &#10;- berpakaian &#10;- kedua orgtua &#10;- pagi dan sore &#10;- Asmaul Husna &#10; &#10;Hafalan surat-surat : &#10;- alfalaq &#10;- Annas &#10;- Al-Ikhlas &#10;- alhumazah &#10;- ann"/>
        <s v="1. Baca tilawati  &#10;&gt; Jubilee baca page 36, ( one until four line )  &#10;Alhamdulillah jubilee baca dengan baik, agar lebih lancar jubilee dont forget menderes this page line one until four first ya, than we next on line 5 until 8. &#10; &#10;2. Writing latter of Hij"/>
        <s v="👉Bacaan &#10;Surat al alaq and surat al qodr &#10;Alhamdulillah He did well, amal sholih tetap nderes  &#10; &#10;👉Mengenalkan doa berlindung dari syirik &#10;👉Mengenalkan tajwid  alif lam  syamsiyah dan alif lam komariyah &#10; &#10;👉makna surat al a'rof ayat 44 &#10; &#10;Report &#10;Alha"/>
        <s v="1. baca alqur'an surat annisa ayat 155-158 &#10;2. Muroja'ah surat2 pendek  &#10;al fatihah  &#10;annas &#10;al falaq &#10;al ikhlas &#10;al kautsar  &#10;al asr &#10;annashr &#10;3. menulis hija'iyah  &#10; &#10;note untuk Grazia : &#10;1. amalsholih sampaikan apabila ada kesulitan dalam membaca al qu"/>
        <s v="1. Bacaan tilawati 5 hal.2  &#10;minggu lalu bacaannya sudah lancar walaupun 75%, tapi hari ini bacaannya kurang lancar, amalsholih nderes lagi dirumah minta di simak oleh papa atau mama yaa... &#10; &#10;2. muroja'ah  &#10;surat al humazah &#10;at takatsur &#10;al ma'un &#10;al kaf"/>
        <s v="A. Bacaan Tilawati 1 Hal 8 &#10;&gt; Amalsholeh untuk next meeting mengulang lagi membaca page 8 &#10; &#10;B. Murajaah &#10;- Doa pagi dan sore &#10;- Doa mencari ilmu yang bermanfaat &#10;- Doa minta ilham yang baik &#10;- Doa untuk kedua orang tua &#10;- Doa kebaikan dunia dan akhirot &#10;"/>
        <s v="1. Mengetahui batas batas mahrom &#10;&gt; Alhamdulillah insyaalloh Mikail sudah sedikit banyak  faham mengenai mahrom dan harom dalam keluarga  &#10; &#10;2. Tilawati 5 halaman 6 &#10;&gt; Kita baca line 1-2, Alhamdulillah Mikail baca dengan baik dan lancar &#10; &#10;3. Asmaul Husna"/>
        <s v="1. Baca tilawati  &#10;&gt; Jubilee baca tilawati 3 hal 36 line 1-last dengan baik dan lancar, jadi kita bisa lanjut ke hal selanjutnya, jangan lupa menderes dengan mama sebelum pengajian ya jubilee  &#10; &#10;2. Murajaah doa  &#10;&gt; Jubilee want baca doa, kita murajaah do"/>
        <s v="👉Bacaan &#10;Surat Jin ayat 1-7 &#10;Alhamdulillah bacaannya cukup bagus, amsol tetep menderes. Mohon maaf Mulai bulan ini bacaannya di kurangi untuk mengejar materi yang lain &#10; &#10;👉 mengenalkan tajwid mad layyin &#10;Alhamdulilah Abi langsung paham &#10; &#10;👉mengenalkan "/>
        <s v="1. Bacaan Tilawati jilid 2 halaman 8 &#10;Untuk membaca Tilawati masbkhay masih kesulitan di bagian harokat kasroh roh dan domah masih dalam tahap belajar karena memang baru mempelajari insyaallah dengan banyak deres bisa semakin lancar semangat mas khayyy  &#10;"/>
        <s v="1. Bacaan Tilawati jilid 2 halaman 8  &#10;Bacaan mas khay belum di naikkan karena mas khay masih agak kesusahan untuk membedakan harokat kasroh dan dhomah tp ttp semangat ya mas khay banyak deres di rumah  &#10;2. Asmaul Husna 1-20 &#10;3. Doa&quot; sehari hari  &#10;4. Doa "/>
        <s v="1. Membaca Tilawati jilid 2 halaman 8  &#10;Untuk bacaan mas khay sementara kita ulang &quot; dulu sampai bisa karena masih  kesulitan dalam membaca harokat sampai menangis tp setelah di bujuk Alhamdulillah bisa lanjut mengaji lagi sampai selesai  &#10;2. Asmaul Husna"/>
        <s v="A. Bacaan Tilawati 6 pg. 17-18 &#10;Lancar dan bagus bacaannya tapi sometimes Nadeen keliru baca harokatnya, semoga next meeting Nadeen tambah good bacaanya,good girl &#10;B. Review daily doa² :  &#10;D. Pagi dan sore  &#10;D. Raja istighfar  &#10;D. Ketetapan iman  &#10;D. Mint"/>
        <s v="Bacaan &#10;Surat al bayyinah and azzalzalah &#10;Those are surat pendek so it's easy for him but masih ada kurang dengung, kurang panjang  it's ok. Tetap banyakin nderes &#10; &#10;Mengajari Dwiki opening ngaji &#10;Step by step &#10; &#10;Makna adilah halaman 76-78 &#10;He did well, a"/>
        <s v="Bacaan &#10;Tilawaty jilid 3 , 4 baris terakhir halaman 36 &#10;Amal sholih nderes again with mama ya Jubilee, masih ada yg kebalik baca hurufnya &#10;😅😊 &#10; &#10;Menulis huruf fa' and kof &#10;Alhamdulillah she did well &#10;Good job jubilee &#10; &#10;Report &#10;Alhamdulillah jubilee bis"/>
        <s v="1 Minggu ini izin, karena sedang pindahan rumah &#10;Insya Allah mulai lagi minggu depan"/>
        <s v="Bacaan &#10;Surat Al-Baqarah ayat 195-196 &#10;Alhamdulillah bacaan Irsan meningkat sehingga di pengajian berikutnya insyaallah tidak perlu follow after me when baca qur'an. Tapi amal sholih tetap banyak menderes ya👍 &#10; &#10;Belajar pegon lagi &#10;Alhamdulillah irsan bi"/>
        <s v="1. Menulis 2 Dalil Membela &#10;&gt; PR: di hafalkan 1 dalil membela &#10; &#10;2.  Review hafalan dalil mengaji dan mengamal &#10;&gt; alhamdulillah bagus &#10; &#10;3. Bacaan QS. Ash-Shofat 154-182 &#10;&gt; alhamdulillah bagus tapi tetap terus teliti panjang pendeknya &#10; &#10;4. makna k. shoum"/>
        <s v="🌟*BACAAN* &#10;- Tilawati 6 halaman 20 98% &#10;- Tilawati 6 halaman 21( mb nadeen baru menderes 1x, sehingga bacaannya masih kurang lancar, dan karena ayatnya sangat panjang jadi berhentinya masih kurang tepat karena nafasnya tidak kuat, besok di ulangi lagi ya"/>
        <s v="Bacaan surat jin ayat 8-14 &#10;Alhamdulillah bacaannya semakin meningkat, a &#10;Amal sholih tetap menderes &#10; &#10;Membaca Doa mohon kesehatan 3x (almost hafal)  &#10; &#10;Membaca asmaulhusna 1-99 ( alhamdulillah almost hafal 40 numbers &#10; &#10;Tebak2an tajwid alhamdulillah bis"/>
        <s v="A. Bacaan Tilawati 6 pg. 10-11  &#10;Bacaan nya bagus, always repeat by herself when get wrong and always minta bacaan terus,hehe  &#10;Oh ya Dinda Menderes lagi yaps, more over pay intention sama harokatnya dan maf thobi'i  &#10; &#10;B. Asmaul Husna71-80 (belom tercapa"/>
        <s v="1. Opening about gratitude we're in jama'ah so organized, and we can apply every knowledge. &#10;2. Manqul Jannah wannaar pg 38-42, tentang ukuran badan nya org2 ahli neraka dan minuman nya org2 ahli neraka. &#10;3. Doa by Kayla. &#10; &#10;NB: Alhamdulillah lancar ngaji"/>
        <s v="Bacaan &#10; tilawaty 3 page 36 (last 4 lines) and teach page 37 (first 4 lines)  &#10;Alhamdulillah She did well page 36 .yey😄Then, She can go to the next page👍 &#10; &#10;Write hijaiyah letter &quot;kaf&quot; &amp;&quot;lam&quot; &#10;She can do well too, alhamdulillah &#10; &#10;Report &#10;Alhamdulillah "/>
        <s v="1. Baca tilawati 5  &#10;&gt; Kirana baca tilawati 5 page 2 ( all ) Alhamdulillah, Kirana baca dengan baik dan lancar.  &#10; &#10;2. Murajaah surat  &#10;Tilawati 5 hal 2 (all )  &#10;&gt; An nas  &#10;&gt; Al Falaq &#10;&gt; Al ikhlas  &#10;&gt; Al Kausar &#10;&gt; Al Fil  &#10;&gt; Al Nasr  &#10;&gt; Al asr  &#10;&gt; Al kafi"/>
        <s v="Maaf tadi durasi cuma keketik 1 menit"/>
        <s v="1. Baca tilawati 4 halaman 25  &#10;&gt; Alhamdulillah Gabriel baca dengan baik , tapi Gabriel masih salah panjang pendeknya di  &#10;baris ke 4 &quot; kolii lun, &quot;   &#10;baris ke 5 &quot; aq qoo bikum &quot;  &#10;baris ke 6 &quot; kaa na mukminan &quot;  &#10;baris ke 8  &quot; laa yak lamuna &quot; &#10;Insyaall"/>
        <s v="1. Asmaul Husna  &#10;&gt; Chester murajaah Asmaul Husna 1-99 dengan baik  &#10; &#10;2. Surat Al kafirun  &#10;&gt; Chester hafal ayat 1-4, dan masih lupa dengan ayat selanjutnya  &#10; &#10;3. Doa  &#10;&gt; Entering home ( masih proses menghafal)  &#10;&gt; Leaving home, Alhamdulillah chester su"/>
        <s v="● Materi: &#10;1. Baca tilawati 4 halaman 25  &#10;&gt; Alhamdulillah Gabriel baca dengan baik , tapi Gabriel masih salah panjang pendeknya di  &#10;baris ke 4 &quot; kolii lun, &quot;   &#10;baris ke 5 &quot; aq qoo bikum &quot;  &#10;baris ke 6 &quot; kaa na mukminan &quot;  &#10;baris ke 8  &quot; laa yak lamuna "/>
        <s v="Bacaan  &#10;Surat al Baqarah ayat 197-198 &#10;Alhamdulillah bacaan irsan sudah banyak peningkatan, tadi cuman kurang dengung di idghom biggunnah dan ada beberapa huruf yg tidak panjang tapi di baca panjang. Beberapa huruf saja. Kayaknya karna kecepetan pas baca"/>
        <s v="1. Membaca Tilawati jilid 2 halaman 8 &#10;Alhamdulillah untuk bacaan mas khay hati ini sudah ada peningkatan walaupun masih ada beberapa yang salah tp insyaallah bisa di lanjutkan halaman berikutnya  &#10;2. Asmaul Husna 1-20 &#10;3. Doa&quot; sehari hari  &#10;4. Doa masuk "/>
        <s v="1. Membaca Tilawati jilid 2 halaman 9  &#10;Mas khay Alhamdulillah sudah mulai mengenal tanwin namun masih kesulitan di dalam mengucapkan dan membedakan dengan Fathah biasa masih perlu bantuan dan bimbingan dari bundanya banyak deres ya mas khay.. &#10;2. Asmaul "/>
        <s v="1. Membaca Tilawati jilid 2 halaman 9  &#10;Mas khay masih mengulangi di season ini karena masih awal&quot; belajar tentang harokat kasroh dhomah dan juga awal belajar tentang tanwin semangat mas khayyy  &#10;2. Asmaul Husna 1-25 &#10;3. Doa sehari hari  &#10;4. Doa masuk kam"/>
        <s v="1. Membaca Tilawati jilid 2 halaman 9  &#10;Bacaan mas khay Alhamdulillah sudah mulai ada peningkatan namun di season ini mas khay kurang fokus dan juga sempet nangis dan badmood karena susah katanya tapi it's ok mas khay bisa menyelesaikan sampai akhir mater"/>
        <s v="1. Membaca Tilawati jilid 2 halaman 10 &#10;Alhamdulillah bacaan mas khay sudah mulai ada peningkatan walaupun masih ada beberapa yang keliru dan butuh di bimbing tapi mas khay sudah tidak nangis lagi  &#10;2. Asmaul Husna 1-25 &#10;3. Doa&quot; sehari hari  &#10;4. Doa masuk"/>
        <s v="1. Membaca Tilawati jilid 2 halaman 10 &#10;Mas khay masih kesulitan di dalam membaca huruf yang ada tanwin nya dan kadang pula masih bingung membaca huruf dengan harokat kasroh dan dhomah semangat mas khay banyak deres ya  &#10;2. Asmaul Husna 1-25 &#10;3. Doa sehar"/>
        <s v="1. Baca tilawati  &#10;&gt; Alhamdulillah jubilee baca tilawati 3 halaman 37 baris 5-8 dengan baik dan lancar, insyaalloh kita bisa lanjut ke halaman 38  &#10; &#10;2. Writing Hijaiyah letter  &#10;&gt; Alhamdulillah jubilee bisa menulis huruf  &#10;ف ل ا ب  dengan benar  &#10; &#10;3. Mu"/>
        <s v="1. Bacaan Tilawati 6 pg. 21  &#10;Alkhamdulillah good bacaan and always menderes yaa  &#10;2. Tajweed :  &#10;• ikhfa haqiqi  &#10;Alkhamdulillah Nadeen bisa tau mana bacaan yg tajweed nya ikhfa', even sedikit lupa huruf apa aja but that's cool  &#10;• Idghom bighunnah  &#10;In "/>
        <s v="1. Membaca Tilawati jilid 2 halaman 10 &#10;Bacaan mas khay Alhamdulillah sudah ada peningkatan namun masih perlu banyak deres sama bunda di rumah ya mas belajar membedakan Fathah biasa Fathah tain dan juga kasroh dhomah  &#10;2. Asmaul Husna 1-25 &#10;3. Doa&quot; sehari"/>
        <s v="1. Membaca Tilawati jilid 2 halaman 11 &#10;Untuk bacaan pada season ini Alhamdulillah mas khay bisa membaca dengan baik walaupun agak sedikit ngantuk tapi Alhamdulillah bisa menyelesaikan bacaan dengan baik di bimbing oleh bunda nya  &#10;2. Asmaul Husna 1-25 &#10;3"/>
        <s v="1. Membaca Tilawati jilid 2 halaman 11  &#10;Alhamdulillah mas khay bisa membaca dengan tenang fokus dan good mood walaupun masih di bimbing oleh bunda ketika membaca semangat ya mas khayyyy  &#10;2. Asmaul Husna 1-2 &#10;3. Doa sehari hari  &#10;4. Doa memakai pakaian d"/>
        <s v="1. Asmaul Husna  &#10;&gt; Alhamdulillah chester baca Asmaul husna 1-99 dengan baik dan lancar  &#10; &#10;2. Surat Al kafirun  &#10;&gt; Chester hafal surat Al kafirun, tapi chester masih sering tertukar di ayat 4 dan 5  &#10; &#10;3. Doa  &#10;&gt; Doa entering home ( masih proses menghafa"/>
        <s v="A. Hafalan &#10;Review doa harian - Surat pendek &#10;Asmaul Husna 1-75 ( Masih lupa 66-75) &#10;Surah Al fil ( Lancar ) + Al+Humazah  &#10; &#10;B. PRAKTEK TAYAMMUM &#10; &#10;PR: Listening Record Al - Humazah min. 10x &#10; &#10;NB: Ngaji cuman 40 menit karna lagi upacara HUT RI dan kegia"/>
        <s v="A. Bacaan Tilawati 6 Hal 37-40 &#10; &#10;B. Review Hafalan  &#10;Surah2 pendek dan Doa2 hafalan &#10;Asmaul Husna 1-75 ( Masih kurang lancar 71-75) &#10;Surah Al-fil lancar &#10;Al-Humazah &#10; &#10;C. Nasehat Bab birul walidain &#10; &#10;PR: Al-Humazah &amp; Praktek Sholat"/>
        <s v="1. Membaca surat Al Baqarah ayat 178 - 181 &#10;2. Membaca Tilawati jilid 4 halaman 21 &#10;Untuk bacaan mas ambo Alhamdulillah sudah ada peningkatan hanya saja masih perlu banyak deres di panjang pendek dan dengungnya masih agak kurang semangat mas ambo  &#10;2. Doa"/>
        <s v="1. Membaca surat Al Baqarah ayat 182-184 &#10;2. Membaca Tilawati jilid 2 halaman 21 &#10;Bacaan mas ambo sudah ada peningkatan hanya saja masih sering keliru di harokat dan mat thobiinya agak kepanjangan banyak deres ya mas di rumah  &#10;3. Asmaul Husna 1-40 &#10;4. Do"/>
        <s v="1. Membaca surat Al Baqarah ayat 185-186 &#10;Untuk bacaan mas ambo sekarang kita ulangi 2 kali baca per season sehingga yang tadi waktu baca 1 salah bisa di benarkan di bacaan ke 2dan Alhamdulillah sudah ada  peningkatan di dengung dengan metode ini  &#10;2. Asm"/>
        <s v="1. Praktik sholat  &#10;&gt; sebelum sholat wudhu terlebih dahulu, alhamdulillah chester mau mempraktikkan ketika wudhu, Alhamdulillah sudah benar &#10; &#10;2. Asmaul Husna 1-99  &#10;&gt; Chester hafal 1-70 than we finish baca until 99  &#10; &#10;3. Surat Al kafirun  &#10;&gt; Chester sud"/>
        <s v="1. Bacaan QS. Al Baqoroh ayat 154-158 &#10;&gt; Alhamdulillah bisa mengikuti bacaan guru dengan baik &#10; &#10;2. Makna bhs Indonesia k. Jannah wannar hal. 35 &#10;&gt; Insyaallah keterangan nya next ngaji &#10; &#10;3. Review doa berlindung dari siksa &#10;&gt; Amal solih di hafalkan &#10; &#10;4."/>
        <s v="A. Bacaan Tilawati 1 Hal 8 &#10;&gt; Alkhamdulillah sudah bagus dan lumayan lancar. Next meeting bisa baca pg 9 &#10;&gt; Amalsholeh untuk selalu menderes tilawati &#10; &#10;B. Murajaah &#10;- Doa pagi dan sore &#10;- Doa mencari ilmu yang bermanfaat &#10;- Doa minta ilham yang baik &#10;- D"/>
        <s v="A. Bacaan Tilawati 1 Hal 9 &#10;&gt; Amalsholeh next meeting mengulang lagi. Dan dibantu untuk penyebutan huruf ز &#10;&gt; Amalsholeh untuk selalu menderes tilawati &#10; &#10;B. Murajaah &#10;- Doa pagi dan sore &#10;- Doa mencari ilmu yang bermanfaat &#10;- Doa minta ilham yang baik &#10;-"/>
        <s v="A. Bacaan surat An Nur ayat 11-20 &#10;&gt; Alkhamdulillah bacaannya Dehan sudah membaik dan lancar. Dan mulai membiasakan membaca sesuai dengan waqof dan tajwidnya. &#10; &#10;B. Murajaah &#10;Asmaul Husna 1-40 &#10;Doa sujud Al Quran &#10;Doa keluar masuk rumah &#10;Doa Ketika ada an"/>
        <s v="A. Bacaan surat An Nur ayat 21-27 &#10;&gt; Alkhamdulillah bacaannya Dehan sudah membaik dan lancar. Dan mulai membiasakan membaca sesuai dengan waqof dan tajwidnya. &#10; &#10;B. Murajaah &#10;Asmaul Husna 1-40 &#10;Doa sujud Al Quran &#10;Doa pagi dan sore &#10;Doa untuk kedua orang "/>
        <s v="A. Bacaan surat An nur 28-31 &#10;Alkhamdulillah hari ini Dehan baca sendiri dan lancar. Amalsholeh mendengungnya untuk ditambah lagi. &#10; &#10;B. Murajaah &#10;Doa masuk dan keluar masjid  &#10;Doa untuk kedua orang tua &#10;Doa kebaikan dunia dan akhirat &#10;Doa pagi dan sore &#10;"/>
        <s v="Tilawati 5 hal 6"/>
        <s v="- Tilawati 5 hal 6 &#10;Pengertian tentang mahrom"/>
        <s v="- Bacaan Tilawati 5 hal 6 &#10;(Alhamdulillah bacaan lancar, naik ke hal 7) &#10;- Hafalan : &#10;Doa minta surga selamat dari neraka (80% sdh hafal) &#10; &#10;- Doa-doa: &#10;Kebaikan dunia akhirat &#10;Naik kendaraan &#10;Memakai pakaian &#10;Kedua orang tua &#10;Pagi-sore &#10;Melihat org terke"/>
        <s v="Bacaan : &#10;- Tilawati 5 hal 7 &#10;(Alhamdulillah bacaan bagus) &#10; &#10;Doa harian : &#10;- pagi dan sore &#10;- naik kendaraan &#10;- keluar rumah &#10; &#10;Hafalan : &#10;- dia minta surga selamat dari neraka (sudah hafal)✅ &#10; &#10;Semoga Allah paring manfaat lancar dan barokah"/>
        <s v="1. baca tilawati 5 hal.2 &#10;amalsholih nderes lagi dirumah yaa &#10; &#10;2. muroja'ah surat2 pendek  &#10;al humazah &#10;al kafirun &#10;at takatsur &#10;al qori'ah &#10;al ma'un &#10;al lahab &#10; &#10; &#10;mohon maaf ngajinya dengan vn karna sya harus sambung teks kelompok"/>
        <s v="1. baca tilawati 5 hal.2-3 &#10;alhamdulillah kirana bisa membaca dengan baik dan lancar, lancar 80% dan sudah bisa naik ke hal.3 &#10; &#10;2. muroja'ah surat2 pendek materi usia 6-7th &#10;3. surat al qori'ah &#10;4. baca doa ketika ada angin kencang &#10; &#10;mohon maaf ngajinya"/>
        <s v="1. baca tilawati 5 hal.3 &#10;baris 1-4 amalsholih nderes dirumah yaa &#10; &#10;2. muroja'ah surat2 pendek  &#10;at takatsur  &#10;al humazah &#10;al kaafirun &#10; &#10;3. hafalan surat al qori'ah ayat 1-4 &#10;alhamdulillah ayat 1-3 sudah hafal &#10;ayat 4 masih proses menghafal &#10; &#10;4. asma'u"/>
        <s v="1. baca alqur'an surat al maidah ayat 3-5 &#10;yg perlu diperbaiki adalah berhenti di ayat yg terkadang kurang tepat, amalsholih nderes lagi dirumah yaa &#10; &#10;2. muroja'ah surat2 pendek &#10;al fatihah &#10;annas &#10;al falaq &#10;al ikhlas &#10;al kautsar &#10;al lahab &#10;an nashr &#10; &#10;3"/>
        <s v="A. Bacaan Tilawati 1 Hal 9 &#10;&gt; Yeaahh!!! Next meeting bisa lanjut kehalaman selanjutnya goodjob cantikk🥰 &#10;&gt; Amalsholeh untuk selalu menderes tilawati dirumah &#10; &#10;B. Murajaah &#10;- Doa pagi dan sore &#10;- Doa mencari ilmu yang bermanfaat &#10;- Doa minta ilham yang b"/>
        <s v="● Materi: &#10;1. Baca tilawati 4 halaman 26  &#10;&gt; Alhamdulillah Gabriel baca dengan baik , tapi Gabriel masih salah panjang pendeknya &#10; &#10;2. Menulis surat Al Qoriah ayat 5-8 &#10;3. Menghafal surat AlQoriah ayat 1-8 &#10;&gt; Gabriel masih proses menghafalkan surat Al Qor"/>
        <s v="1. Baca tilawati  &#10;&gt; Dawud baca tilawati 6 halaman terakhir, insyaalloh Dawud sudah masuk membaca Alquran, amalsholih Dawud lebih semangat lagi didalam membaca, agar bacanya Dawud bisa meningkat dan lebih baik lagi, &#10; &#10;2. Praktik  &#10;&gt; Tayamum : Alhamdulill"/>
        <s v="*BACAAN* &#10;- Tilawati 6 halaman 21 100% &#10;- Tilawati 6 halaman 22 70% &#10; &#10;*HAFALAN DO'A* &#10;- Memakai pakaian baru dibaca 3x &#10;- Asmaul Husna 1-66 ( meskipun belum mencapai di number 70, but that's okay, yang terpenting lancar fasih dan tidak terbolak-balik, ka"/>
        <s v="A. Bacaan Surat An Nur ayat 32-36 &#10;• Alkhamdulillah sudah mulai lancar. Amalsholeh di improve dan menderes setiap hari. &#10; &#10;B. Murajaah &#10;Asmaul Husna 1-50 &#10;Surat Al Humazah &#10;Surat Al Ashr &#10;Surat At Takatsur &#10;Surat Al Qori’ah (new hafalan) &#10;Doa pagi dan sor"/>
        <s v="A. Bacaan Al Baqarah ayat 146-153 &#10;• Alkhamdulillah bacaannya nissa sudah improve. Amslholeh untuk bisa membaca al quran setiap hari min. 3 ayat &#10; &#10;B. Makna K.sholah hal 83-84 &#10;• Alkhamdulillah she can fill the makna. &#10; &#10;•NOTE• &#10;Amalsholeh untuk lebih sem"/>
        <s v="👉Bacaan &#10;Surat Jin ayat 15-21 &#10;👉Doa mohon kesehatan di baca 3x &#10;👉 membaca Asmaulhusna 1-99 &#10;👉tebak-tebakan tajwid  &#10;👉Belajar pegon &#10;👉Makna kitabu jannah wannar &#10; &#10;Report &#10;Alhamdulillah Abi bisa mengikuti pengajian dg baik. Bacaan cukup lancar, untuk"/>
        <s v="1. Opening, nasehat, syukur  &#10;2. Manqul kitabu Jannah wannaar pg 42-46, about makanan nya org ahli neraka.  &#10;Point: di neraka Allah gives no mercy at all, only in this dunia Allah tolerance to His servants. &#10;3. belajar doa for our imam: Erma manqul dari c"/>
        <s v="1. Baca tilawati  &#10;&gt; Jubilee baca tilawati 3 halaman 38 baris ke 1-4 dengan baik dan lancar, dan kita bisa lanjut ke baris 5-8 yaa &#10; &#10;2. Tri sukses generus  &#10;&gt; We sing a song and tepuk tepuk tentang tri sukses generus  &#10;&gt; Jubilee watch vidio about nabi Mu"/>
        <s v="1. Bacaan Tilawati 3 pg. 38 (5-8 lines)  &#10;That's good voice and cool, good job jubileee😘 &#10;2. Doa entering the market  &#10;That's cool n nice try👍🏻👏🏻 &#10; &#10;Waw, that's all amazing tho, even the first time we were ngaji and by VN.  &#10;Hopefully Jubileee Alloh "/>
        <s v="Bacaan &#10;Tilawaty 3 page 38 line 5-8 and page 39 line 1-4 &#10;Alhamdulillah she did well, she can go to the next page .  &#10; &#10;Sing a song about 3 sukses generus &#10; &#10;Read doa entering market  &#10;Alhamdulillah She almost memorize it &#10; &#10;Report &#10;Alhamdulillah She can "/>
        <s v="Bacaan : &#10;Tilawati 5 hal 7 &#10;(Alhamdulillah bacaan bagus dan bisa mengikuti dengan baik) &#10; &#10;Hafalan doa2 : &#10;Doa minta surga selamat dari neraka &#10;Doa pagi sore &#10;Doa keluar rumah &#10;Doa mencari ilmu yang bermanfaat &#10; &#10;Semoga Allah paring manfaat lancar dan bar"/>
        <s v="👉Bacaan  &#10;Surat Al baqoroh ayat 203-206 &#10; &#10;👉Baca doa ada angin kencang 3x &#10;👉Asmaulhusna &#10;👉Belajar pegon &#10;👉makna kitabusshola halaman 63 tengah dan bawah &#10; &#10;Report &#10;Alhamdulillah Irsan bisa mengikuti pengajian dg baik, bacaan alhamdulillah ada peningk"/>
        <s v="1. Tes hafalan dalil membela &#10;&gt; Alhamdulillah sudah hafal &#10; &#10;2. Pengecekan hafalan &#10;- Doa ASAD (Hafal lancar) &#10;- 3 ayat terakhir surat Al baqoroh (Belum) &#10;- 3 ayat terakhir surat Al Hasyr(Belum) &#10;- Surat Al Kahfi 1-10 (Belum) &#10; &#10;3. Bacaan Qur'an surat Sho"/>
        <s v="1. Bacaan surat sad ayat 27-61 &#10; &#10;Alhamdulillah bacaan baik dan lancar, lebih meningkat dari pada minggu lalu, hanya ada sedikit kesalahan di akhir2 ayat(kurang fokus) &#10; &#10;2. Makna surat Al Baqarah ayat 208-213 &#10;Alhamdulillah lancar, tami menulis dg tertib"/>
        <s v="Materi yg tau mas zul, belum laporan"/>
        <s v="Haribini yg ngajar mas zul, belum ada laporan di grup"/>
        <s v="Yg kejadwal ngajar hari ini mas zul, belum ada laporan di grup"/>
        <s v="1. Baca tilawati  &#10;&gt; Alhamdulillah Kirana baca tilawati 5 halaman 2 line 1-3 dengan baik dan lancar,  &#10; &#10;2. Murajaah surat  &#10;&gt; Surat Al Maun  &#10;&gt; Surat Al Qoriah  &#10;&gt; Surat Al Fil &#10;&gt; Surat Al Humazah  &#10;&gt; Surat At Takasur  &#10; &#10;3. Doa  &#10;&gt; Doa barunya Kirana do"/>
        <s v="1. Membaca Tilawati jilid 2 halaman 11  &#10;Untuk bacaan mas khay sebenarnya sudah ada peningkatan hanya saja kami sepakat bersama orang tua untuk tidak menaikkan sebelum benar&quot; bisa semangat mas khay  &#10;2. Asmaul Husna 1-25 &#10;3. Doa sehari hari  &#10;4. Doa masuk"/>
        <s v="1. Membaca Tilawati jilid 2 halaman 11  &#10;Bacaan mas khay masih kamu ulang pada halaman yang sama sampai benar&quot; bisa semangat mas khayyy banyak deres ya  &#10;2. Asmaul Husna 1-25 &#10;3. Doa sehari hari  &#10;4. Doa masuk kamar mandi dan doa memakai pakaian  &#10;5. Sura"/>
        <s v="Bacaan  &#10;Tilawaty 3 halaman 39 line 1-4 &#10; &#10;Belajar ttg 3 sukses generus dg bernyanyi &#10; &#10;Membaca  &#10;doa entering bathroom &#10;Before and after eating &#10;Entering market &#10; &#10;Report &#10;Alhamdulillah bacaan Jubilee sudah bagus, lancar tapi pas mau di ajak nderes baris"/>
        <s v="1. Membaca Tilawati jilid 2 halaman 11  &#10;Alhamdulillah mas khay sudah kita naikkan ke halaman 12 karena di nilai sudah lumayan bagus bacaannya walaupun ada beberapa yang tadi salah harokat tapi insyaallah bisa dilanjutkan halaman selanjutnya  &#10;2. Asmaul H"/>
        <s v="1. Membaca surat Al Baqarah ayat 187  &#10;Alhamdulillah mas ambo sudah ada peningkatan di bacaan hanya saja mas ambo masih kurang teliti di harokat dan juga mas thobiinya masih kepanjangan dan sekarang kita baca nya 2 kali ulang ya mas Alhamdulillah bisa mem"/>
        <s v="1. Membaca surat Al Baqarah ayat 188-190 &#10;Alhamdulillah bacaan mas ambo sudah lumayan meningkat hanya saja or nya di panjang pendek dan dengung ya mas lebih di teliti lagi dlm membaca  &#10;2. Asmaul Husna 1-45 &#10;3. Doa sehari hari  &#10;4. Doa masuk masjid dan Do"/>
        <s v="1. Membaca surat Al Baqarah ayat 191-193 &#10;Bacaan mas ambo Alhamdulillah sudah ada peningkatan hanya saja masih perlu di perhatikan panjang pendeknya ya dan juga dengungnya di sesuaikan  &#10;2. Asmaul Husna 1-45 &#10;3. Doa sehari hari  &#10;4. Doa masuk masjid dan d"/>
        <s v="1. Membaca surat Al Baqarah ayat 194-196 &#10;Alhamdulillah bacaan mas ambo sudah ada peningkatan hanya saja masih perlu di perhatikan panjang pendeknya dan juga dengung ya mas jangan lupa ya lebih teliti lagi saat membaca good job mas ambo &#10;2. Asmaul Husna 1"/>
        <s v="1. Membaca surat Al Baqarah ayat 197-198 &#10;Alhamdulillah bacaan mas ambo sudah ada peningkatan tapi perlu di perhatikan panjang pendeknya ya mas sama lebih teliti lagi ya  &#10;2. Asmaul Husna 1-50 &#10;3. Doa sehari hari  &#10;4. Doa masuk masjid dan doa keluar masji"/>
        <s v="Bacaan &#10;Surat al Baqarah ayat 207-210 &#10; Alhamdulillah bacaan Irsan semakin meningkat, ikut seneng saya. Tapi amal sholih tetap menderes bacaan di rumah  ya Irsan &#10; &#10;Tebak2 an tajwid &#10;Alhamdulillah sebagian besar tajwid yg sdh di pelajari irsan , hampir di"/>
        <s v="*BACAAN* &#10;- Tilawati 6 Halaman 22 &#10;- Tilawati 6 Halaman 23 (PR) &#10; &#10;*HAFALAN DO'A* &#10;- Asmaul Husna 1-73 &#10;- Wearing New Dressing &#10;- Berlindung dr siksa kubur &#10;- After adzan &#10;- Kedua orang tua &#10;- Keluar masuk rumah &#10;- Berbuka puasa &#10;- pagi dan sore &#10;- Raja i"/>
        <s v="Materi: &#10;1. Baca tilawati 4 halaman 26  &#10;&gt; Alhamdulillah Gabriel baca dengan baik , tapi Gabriel masih salah panjang pendeknya &#10; &#10;2. Menghafal surat AlQoriah ayat 1-8 &#10;&gt; Gabriel masih proses menghafalkan surat Al Qoriah sampai ayat 8 &#10;3. Membaca Surat Att"/>
        <s v="1. Menghafalkan Doa Masuk Rumah &#10;&gt; Belum hafal, amal solih dihafalkan di rumah yaaa &#10; &#10;2. Membaca Asmaul Husna 1-99 bergantian  &#10;&gt; Alhamdulillah bisa mengikuti  &#10; &#10;3. Membaca Tilawati 4 hal. 42 baris 1-4 &#10;&gt; Mohon amsol diulangi lagi ya, supaya lebih lanca"/>
        <s v="1. Bacaan Surat Al-Infithar &#10;2. Bacaan Al-Baqarah ayat 255-257 &#10;3. Explain about najis ( maksudnya gini, kan fitri tinggal di amerika, dan setau mbak rika klau di kota2 besar seperti itu toilet nya airnya menggunakan shower / tissue only.. kan kalau di In"/>
        <s v="1. Surat Al-Infithar &#10;2. Dalil Mengaji &#10;3. Dalil Mengamal &#10;4. Dalil Membela &#10;5. Dalil Sambung Jama'ah &#10;6. Dalil To'at"/>
        <s v="1. Review  &#10;&gt; Mereview 5 bab dan 4 tali keimanan dengan tepuk tepuk  &#10; &#10;2. Baca tilawati  &#10;&gt; Jubilee baca tilawati 3 halaman 39 line 5-8 dengan baik dan sangat lancar, insyaalloh kita lanjut next ngaji halaman 40 yaa &#10; &#10;3. 3 sukses  &#10;&gt; Melalui sing a song"/>
        <s v="Bacaan : &#10;- Tilawati 5 Hal 7 &#10;(Alhamdulillah bacaannya bagus dan bisa naik ke halaman 8) &#10; &#10;Semoga Allah paring manfaat lancar dan barokah"/>
        <s v="A. Bacaan QS. An nissa-al maidah : 2  &#10;Alkhamdulillah bacaannya good n slowly &#10;B. Doa keteika ada angin kencang  &#10;Belum tercapai, dan next meeting for written in your book yaa  &#10; &#10;Today kk Zia sedikit ga semangat yaaa, but it's okay kk Zia ngajinya lancar"/>
        <s v="A. Bacaan QS. Al maidah : 6  &#10;That's cool your bacaan kk Zia but today u r not semangat, and sedikit melow, don't be sad girl okay  &#10;B. Doa minta kesehatan  &#10;Belum tercapai &#10; &#10;Semangat lagi ya kk Zia jangan sedih² dan keep your smile"/>
        <s v="A. Opening speech  &#10;I hope Nadeen bisa lncar for opening the ngajinya yak, good girl  &#10;B. Bacaan Tilawati 6 pg. 23-24  &#10;Alkhamdulillah bacaannya juga lancar but lil bit miss in page 24, menderes lagi yak page 24 nya  &#10;C. Tajweed  &#10;Idghom bigunnah, sedikit"/>
        <s v="A. Bacaan Tilawati 6 pg. 12-13  &#10;That's cool Dinda, alkhamdulillah good bacaan but for page 13 amal Solih next meeting you have to menderes lagi yaa  &#10;B. Asmaul Husna 71-80  &#10;Semangat and improve it  &#10;C. Daily doa  &#10;• doa ketetapan iman 80%  &#10;• doa Ilham "/>
        <s v="Nggak jadi ngaji . He doesn't have time to ngaji. Because he is doing homework. College start this week"/>
        <s v="1. Opening, nasehat about syukur. &#10;2. Read Tilawati 3 pg 8, Alhamdulillah lancar baca nya. Keep reading it. &#10;Di tengah2 kasih cerita tentang mu'jizat nabi2, Musa yg bisa membelah lautan, &#10;Sulaiman yg bs berbicara dgn hewan, &#10;Muhammad yg bs buat sewadah ke"/>
        <s v="A. Bacaan &#10;Review Hafalan Tilawati 3 (Alhamdulillah lancar) &#10; &#10;B. Review Hafalan  &#10;Daily doa  &#10;Surah pendek  &#10;Asmaul Husna 1-75 &#10;Nasehat 3 Sukses Generus jama'ah  &#10; &#10;C. Pengenalan tentang Bab mahrom by Mas Fadly  &#10; &#10;Amal Sholih Dawud banyak nderes di ruma"/>
        <s v="A. Pengetesan Pemahaman Bab Mahrom by Mas Fadly &#10;Alhamdulillah Dawud sudah tau dan mengerti siapa saja yang mahrom dan tidak Mahrom serta mengerti penjelasan tentang mahrom  &#10; &#10;B. Review Hafalan &#10;Asmaul Husna  &#10;Surah pendek &#10;Daily doa2  &#10;Latihan Adzan &amp; I"/>
        <s v="1. Asmaul Husna  &#10;&gt; We baca together, chester baca 10 and then me 10,  &#10;Note : Chester bacanya jangan buru buru yaa  &#10; &#10;2. Surat Al kafirun  &#10;&gt; Chester still forgot ayat 3-4 &#10; &#10;3. Doa  &#10;&gt; Doa leaving home, Alhamdulillah chester hafal dengan baik dan benar"/>
        <s v="1. Review bacaan on tilawati 4  &#10;&gt; Page 2 ✓  &#10;&gt; Page 5 ✓  &#10;&gt; Page 6 ( ada beberapa yang salah panjang pendeknya di baris paling akhir  &#10;&quot; على اثا &quot;  &#10;&gt; Page 9 ( gunnah nya kurang mendengung )   &#10;&gt; Page 14 ( masih salah membedakan antara &quot; وَلِله، على الله"/>
        <s v="A. Tilawati 6 pg. 13-14  &#10;Alkhamdulillah bacaannya lancar tapi tetap always menderes yaaa &#10;B. Al Kautsar 89% lupa di awal  &#10;Al quraisy, masih sering lupa² &#10;C. Murajaah ( belum tercapai)  &#10; &#10;Today Dinda so bad mood, Hopefully next meeting Dinda in good moo"/>
        <s v="A. Bacaan QS. Al maidah : 7-9  &#10;Waw it's amazing for bacaan kk Zia, but amal Solih always menderes lagii yaa &#10;B. Review doa²  &#10;D. Zikir  &#10;D. Ketetapan iman  &#10;D. Ilham yang baik  &#10;D. Masuk rumah  &#10;D. Keluar rumah  &#10;D. Pagi n sore  &#10;D. Buka puasa  &#10;D. Sneez"/>
        <s v="A. Bacaan QS Al maidah:10-13  &#10;Waw kk Zia bacaannya full one face and bacaannya juga good, but ada yg belum  lancar di waqof nya dan juga ada yg salah baca harusnya fathah dibaca kasroh  &#10;B. Review doa  &#10;D. Kesabaran  &#10;D. Kesehatan  &#10;D. Ada angin kencang "/>
        <s v="A. Bacaan Surat An Nur ayat 37-43 &#10;• Alkhamdulillah dehan bacanya lancar. Amalsholeh diperbanyak menderes quran setiap hari. &#10; &#10;B. Murajaah &#10;Asmaul Husna 1-50 &#10;Surat Al Humazah &#10;Surat Al Ashr &#10;Surat At Takatsur &#10;Surat Al Qori’ah (new hafalan) &#10;Doa pagi da"/>
        <s v="A. Bacaan Surat An Nur ayat 37-43 &#10;• Alkhamdulillah dehan bacanya lancar. Amalsholeh diperbanyak menderes quran setiap hari. &#10; &#10;B. Murajaah &#10;Asmaul Husna 1-50 &#10;Surat Al Qori’ah &#10;Doa sujud Al Quran &#10;Doa ketika ada angin kencang &#10;• Amalsholeh untuk memprakt"/>
        <s v="A. Bacaan Tilawati 1 Hal 10 &#10;• Amalsholeh next meeting mengulang lagi. Dan selalu menderes tilawati di rumah. &#10; &#10;B. Murajaah &#10;- Doa pagi dan sore &#10;- Doa mencari ilmu yang bermanfaat &#10;- Doa minta ilham yang baik &#10;- Doa untuk kedua orang tua &#10;- Doa kebaikan"/>
        <s v="Khodijah izin ada acara di luar"/>
        <s v="1. Baca tilawati  &#10;&gt; Jubilee baca tilawati 3 halaman 40 dengan baik dan sangat lancar, jadi next ngaji on page 41 yaa jubilee  &#10; &#10;2. Asmaul Husna 1-55  &#10;&gt; Jubilee sedikit lupa, dari ayat 10 dia langsung ke ayat 21, kita murajaah pelan pelan dari awal lagi"/>
        <s v="1. tilawati 5 hal.3 (baris 1-4) &#10;alhamdulillah bacaannya lancar, fokus dan mood yg bagus sangat mempengaruhi bacaannya  &#10; &#10;2. muroja'ah surat2 pendek  &#10;al ma'un &#10;al humazah &#10;al kafirun &#10;at takatsur &#10; &#10;3. hafalan surat al qori'ah  &#10;ayat 1-4 alhamdulillah 8"/>
        <s v="1. tilawati 5 hal.2  &#10;alhamdulillah bacaan sudah lancar 75% &#10; &#10;2. muroja'ah surat2 pendek  &#10;al fatihah &#10;annaas &#10;al falaq &#10;al ikhlas &#10;annashr &#10;al kautsar &#10;al asr &#10;al kafirun &#10;al lahab &#10;al ma'un &#10;al fiil &#10;al quroisy &#10;al humazah &#10;at takatsur &#10;al qori'ah &#10; &#10;m"/>
        <s v="1. bacaan alqur'an surat al maidah ayat 14-17 &#10;alhamdulillah lancar, grazia perlu belajar bagaimana cara harus berhenti di ayat yg tepat, karna beberapa kali berhenti di kalimat yg kurang tepat.  &#10; &#10;2. muroja'ah surat2 pendek &#10;al fatihah &#10;an nas &#10;al falaq"/>
        <s v="1. bacaan tilawati 5 hal.3-4 &#10;alhamdulillah bacaan hal.3 sudah lancar dan bisa dilanjut ke hal.berikutnya &#10; &#10;2. muroja'ah surat2 pendek &#10;al ma'un &#10;al kafirun &#10;al humazah &#10;at takatsur &#10;al qori'ah 1-5 &#10; &#10;3. asma'ulhusna 1-20 &#10;4. review doa2 harian materi us"/>
        <s v="A. Bacaan Tilawati 1 Hal 10 &#10;• Alhamdulillah next meeting bisa baik kehalaman selanjutnya. Dan selalu menderes tilawati di rumah. &#10; &#10;B. Murajaah &#10;- Doa pagi dan sore &#10;- Raja Istighfar &#10;- Doa mencari ilmu yang bermanfaat &#10;- Doa minta ilham yang baik &#10;- Doa"/>
        <s v="✨️*BACAAN* &#10;- Tilawati 6 hal 24 &#10;- Tilawati 6 Hal 25 &#10; &#10;✨️*HAFALAN* &#10;- Menulis Do'a Mohon Kesehatan ( New Do'a ) &#10; &#10;📌*PR* &#10;- Menderes Tilawati 6 Hal 25 &#10;- Murojaah Asmaul Husna &#10;- Murojaah Do'a Mohon Kesehatan &#10; &#10;Hari ini mbak nadeen hafalan do'a memakai"/>
        <s v="1. Bacaan Tilawati 3 pg. 39-41  &#10;That's the first time ngaji with jubilee it's so funny and amazing and cool jubilee  &#10;2. Asmaul Husna 1-10  &#10;Alkhamdulillah 1-10 nya lancaf but selanjutnya masih acak,hehe  &#10; &#10;Homework:  &#10;&gt; Jubilee menderes lagi yak pg. 41"/>
        <s v="1. Opening, about syukur. &#10;2. Manqul Jannah wannaar page 46-48. &#10;- in 46, I told her about Abu Huroiroh (one of sahabat Nabi who is very close to him), and the story how was Mekkah in era of Nabi. &#10;3. We should syukur also, our bapak imam had wisdom/ ij't"/>
        <s v="Materi: &#10;1. Baca tilawati 4 halaman 26 &#10;&gt; Alhamdulillah Gabriel baca dengan baik , Gabriel bisa lanjut ke halaman selanjutnya. &#10; &#10;2. Membaca Doa doa harian &#10;3. PR &#10;- Membaca Tilawati 4 hal 27 &#10;- Mempraktekan doa doa harian &#10; &#10;Semoga Alloh paring kemudahan"/>
        <s v="Materi: &#10;1. Baca tilawati 4 halaman 27 &#10;&gt; Alhamdulillah Gabriel baca dengan baik , Tapi Gabriel masih banyak salah di panjang pendek dan dengung. &#10; &#10;2. PR &#10;- Membaca Tilawati 4 hal 27 &#10;- Mempraktekan doa doa harian &#10; &#10;Semoga Alloh paring kemudahan, kelanc"/>
        <s v="👉Bacaan &#10;Surat al adiyat dan al qori'ah &#10;Alhamdulillah lancar karna dia sudah hafal hanya ada beberapa mad thobi'i yg bacanya kurang panjang &#10;👉Membaca Doa berlindung dari syirik 3x  &#10;Almost hafal, alhamdulillah &#10;👉Mengenalkan 10 nama- nama malaikat &#10;Dwi"/>
        <s v="A. Bacaan Tilawati 3 pg. 41 (1-4 lines)  &#10;Alkhamdulillah jubilee bacanya fluent, sedikit mengeja but that's cool jubilee  &#10;B. Asmaul Husna 1-15 &#10;Alkhamdulillah 1-10 nya sudah hafal lancar dan 11-15 alkhamdulillah tadi juga lancar setelah berkali² mengulan"/>
        <s v="1. Baca tilawati  &#10;&gt; Kirana baca tilawati 5 halaman 4 all line Alhamdulillah sudah cukup baik dan lancar.  &#10; &#10;2. Murajaah surat  &#10;&gt; Surat Al Qoriah  &#10;&gt; Surat Al adiyat  &#10;&gt; Surat Al humazah  &#10;&gt; Surat Al Quraisy  &#10;&gt; Surat Al Fil  &#10;&gt; Surat At Takasur  &#10; &#10;3. "/>
        <s v="Bacaan  &#10;surat al Baqarah ayat 211-213 &#10;Irsan terburu-buru dalam membaca, jadi ada beberapa harokah yg tertuker😅 so, usahakan di kurangi kecepatan dalam membacanya ya Irsan , InsyaAllah lebih lancar. Tetap semangat  ya👍 &#10; &#10;Baca doa ada angin kencang 3x "/>
        <s v="Hari ini irsan ngaji dg mas zul, mas zul belum laporan jadi tidak tau berapa lama durasi mengajarnya"/>
        <s v="✨️ *BACAAN* &#10;- Tilawati 6 Halaman 25 &#10;( mbak nadeen belum menderes, jadi belum lancar.. di halaman 25 ini bacaannya lumayan panjang, jadi untuk pemberhentiannya, mb nadeen masih ambil nafas d tengah kalimat dan saat mengulang kurang pas bacaannya, nanti d"/>
        <s v="1.  Test Hafalan Dalil Sambung Jamaah dan Toat &#10;&gt; alhamdulillah sudah hafal semua dalil 5 Bab beserta artinya &#10; &#10;2. Murojaah Doa ASAD dan Ayat Kursi &#10;&gt; alhamdulillah bagus &#10; &#10;3. Bacaan Quran Surat Shood ayat 84 sampai Az- Zaumar ayat 5 &#10;&gt; alhamdulillah ba"/>
        <s v="👉Bacaan  &#10;surat al muzzammil ayat 11-20 &#10; &#10;👉Tebak2 an tajwid &#10; &#10;👉Makna jannah wannar 30-31 &#10; &#10;👉Belajar pegon &#10; &#10;👉Report &#10;Alhamdulillah pengajian hari ini berjalan dg lancar, bacaan sudah cukup bagus, tajwid sudah menguasai (termasuk hk. alim lam, mad"/>
        <s v="A. Bacaan Surat An Nur ayat 44-53 &#10;• Alkhamdulillah dehan bacanya lancar. Amalsholeh diperbanyak menderes quran setiap hari. &#10; &#10;B. Murajaah &#10;Asmaul Husna 1-50 &#10;Surat Al Qori’ah &#10;Doa sujud Al Quran &#10;Doa ketika ada angin kencang &#10;• Amalsholeh untuk memprakt"/>
        <s v="A. Bacaan Surat An Nur ayat 54-58 &#10;• Alkhamdulillah dehan bacanya lancar. Amalsholeh diperbanyak menderes quran setiap hari. &#10; &#10;B. Murajaah &#10;Asmaul Husna 1-50 &#10;Surat Al Qori’ah &#10;Surat At Takatsur &#10;Surat Al Humazah &#10;Surat An Nashr &#10;Surat Al Kafirun &#10;Doa su"/>
        <s v="1. Membaca surat Al Baqarah ayat 199-202 &#10;Alhamdulillah bacaan mas ambo sudah ada peningkatan hanya saja masih kepanjangan di mathobii dan gunnah nya masih kurang dengung  &#10;2. Asmaul Husna 1-45 &#10;3. Doa sehari hari  &#10;4. Doa masuk dan keluar masjid  &#10;5. Sur"/>
        <s v="1. Membaca surat Al Baqarah ayat 203-206 &#10;Bacaan mas ambo sudah ada peningkatan hanya saja masih kepanjangan di mathobii dan juga kurang teliti di harokat  semangat deres mas ambo &#10;2. Asmaul Husna 1-45 &#10;3. Doa sehari hari  &#10;4. Doa masuk dan keluar masjid "/>
        <s v="1. Membaca surat Al Baqarah ayat 207- 210 &#10;Bacaan mas ambo sudah ada peningkatan hanya saja masih kurang dengung ikfak dan juga idgomnya panjang pendek di perhatikan lagi ya mas ya.. semangat selalu &#10;2. Asmaul Husna 1-50 &#10;3. Doa sehari hari  &#10;4. Doa kelua"/>
        <s v="1. Membaca surat Al Baqarah ayat 211-213 &#10;Bacaan mas ambo sudah ada peningkatan hanya saja masih perlu banyak deres serta di sesuaikan panjang pendek serta tajwidnya ya mas semangat banyak deres yaaa &#10;2. Asmaul Husna 1-50 &#10;3. Doa sehari hari  &#10;4. Doa masu"/>
        <s v="1. Membaca surat Al Baqarah ayat 214-215 &#10;Bacaan mas ambo sudah ada peningkatan hanya saja masih perlu lebih teliti lagi ya mas terutama di panjang pendek nya semangat mas ambo &#10;2. Asmaul Husna 1-50 &#10;3. Doa sehari hari &#10;4. Doa masuk dan keluar masjid doa "/>
        <s v="Bacaan : surat albaqoroh 211-214 alhamdulillah sdh semakin baik, keep nderes. Baca g aperlu cepat2 sehingga pas panjang pendek dan dengung nya, ok mas bro.  &#10;-Mengenal cara mendapatkan ilmu dengan mangqul musnad muthasil &#10;- kemandirian (3 sukses generus) "/>
        <s v="1. Membaca surat Al Baqarah ayat 216-217 &#10;Bacaan mas ambo sudah ada peningkatan hanya saja masih perlu banyak deres serta panjang pendek nya perlu di perhatikan dan juga dengungnya jangan lupa di deres juga ya mas semangatttt &#10;2. Asmaul Husna 1- 55 &#10;3. Do"/>
        <s v="Bacaan : surat albaqoroh 211-214 alhamdulillah sdh semakin baik, keep nderes. Baca ga perlu cepat2 sehingga pas panjang pendek dan dengung nya, ok mas bro.  &#10;- Mengenal cara mendapatkan ilmu dengan mangqul musnad muthasil  &#10;- kemandirian (3 sukses generus"/>
        <s v="bacaan surat al muzzammil ayat 1-10, secara umum alhamdilillah baik. &#10; &#10;- penjelasan bab Mahrom, mahrom karena nasab, mahrom disebabkan penikahan , dan mahrom disebabkan susuan &#10; &#10;menjelaskan wajibnya memiliki kefahaman agama (faqih ) sebagai salah satu d"/>
        <s v="Bacaan  &#10;Tilawaty 3 hal. 41 (last 4 lines)  &#10;Amal sholih nderes again with mama ya. Tetap semangat💪 &#10; &#10;Asmaulhusna 1-15 &#10; &#10;Report &#10;Alhamdulillah ngajinya lancar, ya cuman karena jubilee lagi pilek jadi dia sering bersin bersin pas ngaji🤣🤣 gpp. Get well"/>
        <s v="● Materi: &#10;1. Baca tilawati 4 halaman 27 &#10;&gt; Alhamdulillah Gabriel baca dengan baik , Bisa lanjut ke halaman 28 &#10; &#10;2. Menghafal surat AlQoriah 1-7 (sudah bisa hafal sedikit) &#10;3. PR &#10;- Membaca Tilawati 4 hal 28 &#10;- Menghafal Surat AlQoriah 1-7 &#10; &#10;Semoga Allo"/>
        <s v="Bacaan &#10;Surat al Baqarah ayat 114-115 &#10; &#10;Discuss about khotbah ( the pillars of khotbah) with mas zul &#10; &#10;Report &#10;Alhamdulillah bacaan Irsan sudah cukup bagus,tingkatkan nderesnya ya Irsan. Untuk pengajian kali karena irsan minta materi ttg khotbah as a re"/>
        <s v="A. Bacaan Surat Az-Zumar ayat 6-21 &#10;• Alkhamdulillah Bacaannya Tami sudah lancar dan bisa menyesuaikan ‘where he can stop and repeat’. Amalsholeh untuk diperbanyak menderesnya dan fokus ke tajwid. &#10; &#10;B. Murajaah Doa memohon 10 kebaikan &#10;• Masih mengulang "/>
        <s v="Chester ijin lagi pergi ke NY"/>
        <s v="1. Membaca Tilawati jilid 2 halaman 12  &#10;Bacaan mas khay Alhamdulillah sunah naik halaman 12 yaitu di kasroh tain mas khay banyak deres ya di rumah mas khay masih bingung membedakan kasroh tain dan Fathah tain semangat mas khayy &#10;2. Asmaul Husna 1-25 &#10;3. "/>
        <s v="1. Membaca Tilawati jilid 2 halaman 12 &#10;Mas khay masih bingung tentang harokat dan juga tanwin di rumah banyak deres ya mas ya ttp semangat mas khayy &#10;2. Asmaul Husna 1-25 &#10;3. Doa sehari hari  &#10;4. Doa masuk kamar mandi dan doa memakai pakaian  &#10;5. Surat A"/>
        <s v="1. Membaca Tilawati jilid 2 halaman 12  &#10;Mas khay bisa Alhamdulillah sudah ada peningkatan di halaman ini namun masih perlu di ulang sekali lagi ya mas insyaallah di rumah juga banyak deres ya biar cepet lancar  &#10;2. Asmaul Husna 1-25 &#10;3. Doa sehari hari  "/>
        <s v="1. Membaca Tilawati jilid 2 halaman 13  &#10;Alhamdulillah mas khay sudah lumayan bisa membaca tanwin walaupun masih di bimbing bunda tapi sudah bisa fokus dalam membaca  &#10;2. Asmaul Husna 1-25 &#10;3. Doa sehari hari  &#10;4. Doa masuk kamar mandi dan doa memakai pak"/>
        <s v="1. Membaca Tilawati jilid 2 halaman 13 &#10;Pada season ini karena mas khay agak badmood dan capek jadi bacaan nya sedikit menurun dari biasanya tapi Alhamdulillah bgt mas khay masih ttp mau ngaji dan baca hafalan sampai selesai pengajian  &#10;2. Asmaul Husna 1-"/>
        <s v="Tilawati 5 hal 8"/>
        <s v="hafalan doa ketika ada angin kencang  &#10;alhamdulillah kirana sudah menghafalkan dengan lancar 85%  &#10; &#10;mohon maaf karna saya kedatangan tamu dari bekasi jadi ngajinya by vn"/>
        <s v="1. review doa2 harian materi usia 6-8yo &#10;hari ini ngaji nya telat jadi hanya bisa review doa2 sja  &#10;dan karna kirana harus berangkat sekolah jadi belum bisa ngaji full"/>
        <s v="Bacaan &#10;- Tilawati 5 hal 9 &#10;(Alhamdulillah baik dalam membacanya, hanya perlu di perhatikan huruf *ghoin &amp; qof* ) &#10; &#10;Hafalan : &#10;- doa berlindung dari amalan jelek  &#10;(Hafalan baru dan sdh di jelaskan fungsi doanya ) &#10; &#10;PR : &#10;- Menderes Tilawati 5 hal 9 &#10;- "/>
        <s v="1. baca tilawati  &#10;&gt; jubilee baca tilawati 3 page 42 line 1-4 dengan baik dan lancar, dan tadi kita juga menderes line 5-8 sudah baik, hanya sedikit kurang lancar, so kita bisa lanjut page 43 but kita repeat page 42 line 5-8 first yaa. dont forget mendere"/>
        <s v="1. asmaul husna  &#10;2. surat al kafirun  &#10;&gt; chester insyaalloh sudah hafal surat al kafirun, hanya sering salah di ayat 3 dan 4 jadi perlu dipancing awalanya dahulu &#10;3. writing kitabati  &#10;&gt; chester write page 29 dengan baik dan rapi, &#10;4. doa  &#10;&gt; doa enterin"/>
        <s v="Bacaan Tilawati 6 pg. 25  &#10;Alkhamdulillah Nadeen dh menderes sebelumnya jadi lancar bacaan nya, eumm Nadeen masih salah saat mengulang di tanda waqofnya,so when menderes amal Solih disimak sama yanda bunda or bapak ibu lagi yups,, you're good Nadeen.  &#10;Ta"/>
        <s v="A. Bacaan Tilawati 1 Hal 11 &#10;• Amalsholeh next meeting mengulang lagi yaaa biar tambah lancar lagi. &#10; &#10;B. Murajaah &#10;- Doa pagi dan sore &#10;- Doa mencari ilmu yang bermanfaat &#10;- Doa minta ilham yang baik &#10;- Doa untuk kedua orang tua &#10;- Doa kebaikan dunia dan"/>
        <s v="Bacaan QS Ibrahim : 19-33  &#10;Alkhamdulillah good bacaan Dylan but Dylan too fast, tajweed nya terutama dengungnya kurang karna too fast tadi dan Dylan juga suka curi nafas,wkwk. Banuak² nderes ya Dylan  &#10;Mankul K. Solah pg. 20-21  &#10;Alkhamdulillah lancar ma"/>
        <s v="1. Bacaan surat Ar ra'du ayat 19-34 &#10;2. Makna Al Qur'an surat Al Baqarah ayat 143-145 &#10; &#10;Note &#10;Alhamdulillah pengajian berjalan dengan baik dan lancar meskipun mas dylan agak2 ngantuk &#10; &#10;Untuk bacaan dylan cukup baik akan tetapi masih perlu perbaikan pada"/>
        <s v="1. Bacaan surat Ar ra'du ayat 35-ibrahim ayat 18 &#10;2. Hafalan do'a sujud Al Qur'an  &#10; &#10;Alhamdulillah pengajian berjakan dg baik &#10;Bacaan dylan juga Alhamdulillah baik dan lancar, tapi masih ada sedikit kesalahaan di panjang pendeknya &#10; &#10;Do'a sujud Al-Qur'an"/>
        <s v="1. Bacaan surat Shaad ayat 1-26 &#10;2. Makna Al Qur'an surat Al Baqarah ayat 201-207 &#10;3. Doa sujud Al-Qur'an  &#10; &#10;Alhamdulillah pengajian berjalan dengan lancar &#10; &#10; &#10;Bacaan tami bagus panjang pendek sudah tepat, tapi masih kurang teliti pada akhir ayat &#10;Makna"/>
        <s v="1. Bacaan surat Al kahfi ayat 21-27 &#10;2. Makna surat Al kahfi ayat 19-27 &#10; &#10; &#10;Alhamdulillah pengajian berjalan dg baik &#10; &#10;Jourdan perlu banyak menderes lagi dirumah"/>
        <s v="A. Bacaan Tilawati 1 Hal 11 &#10;• Bisa lanjut ke next page. Jangan lupa nderes yaaa mb khodijah &#10; &#10;B. Murajaah &#10;- Doa pagi dan sore &#10;- Doa mencari ilmu yang bermanfaat &#10;- Doa minta ilham yang baik &#10;- Doa untuk kedua orang tua &#10;- Doa kebaikan dunia dan akhiro"/>
        <s v="Bacaan Tilawati 6 pg. 15-16 atas  &#10;Mengulang lagi yaaa Dinda bacaannya dan menderes sebelum ngaji  &#10;Pegon  &#10;She's so excited to begin today alkhamdulillah  &#10;Asmaul Husna 71-80  &#10;Dibaca² selalu yaa waktu setelah solat tu dinda &#10;Review²:  &#10;5 bab  &#10;6 nobles "/>
        <s v="1. Hafalan doa sujud Al Qur'an dan doa terlindung dari siksa &#10;= Alhamdulillah sudah hafal  &#10; &#10;2. Review hafalan dalil 5 bab &#10;= Alhamdulillah cukup  &#10; &#10;3. Makna keterangan k.jannah wannar indo hal. 35-36 &#10;= Alhamdulillah dapat mengikuti dengan baik &#10; &#10;4. R"/>
        <s v="1. asmaul husna  &#10; &#10;2. surat al kafirun  &#10;&gt; alhamdulillah chester hafal surat al kafirun dengan baik, tapi masih kurang lancar dikit.  &#10; &#10;3. doa  &#10;&gt; doa entering home : alhamdulilah chester sudah mulai hafal walaupun masih sedikit melihat teks &#10;&gt; doa leav"/>
        <s v="● Materi: &#10;1. Baca tilawati 4 halaman 28 &#10;&gt; Alhamdulillah Gabriel baca dengan baik , tapi masih perlu diulang lagi &#10; &#10;2. Ahlaq (Menghormati orang tua &amp; mubaligh/mubalighot) &#10;3. PR &#10;- Membaca Tilawati 4 hal 28 &#10; &#10;Semoga Alloh paring kemudahan, kelancaran, "/>
        <s v="● Materi: &#10;1. Baca tilawati 4 halaman 28 &#10;&gt; Alhamdulillah Gabriel baca dengan baik , tapi masih perlu diulang lagi &#10; &#10;2. menghafalkan surat alqori'ah 1-7 &amp; membaca surat surat pendek &#10;3. PR &#10;- Membaca Tilawati 4 hal 28 &#10; &#10;Semoga Alloh paring kemudahan, ke"/>
        <s v="1. Review bacaan  &#10;&gt; dawud baca beberapa halaman di tilawati 4 dan 5, alhamdulilah sudah lumayan baik, hanya sedikit kurang teliti  &#10; &#10;2. murajaah dialy doa  &#10;&gt; alhamdulilah dawud have good memorize doa  &#10; &#10;3. doa baru  &#10;&gt; doa ketetapan iman : dawud serin"/>
        <s v="1. asmaul husna 1-75 &#10;&gt;  dawud menghafalkan nomer 66-75,  &#10; &#10;2. murajaah doa  &#10;&gt; doa berbuka puasa : alhamdulilah sudah hafal  &#10;&gt; doa ketetapan iman : alhamdulilah sudah mulai hafal  &#10;&gt; dialy doa  &#10; &#10;3. murajaah surat  &#10;&gt; we murajaah all, ( start an nas u"/>
        <s v="1. bacaan  &#10;&gt; awalnya dawud tidak mau baca karena dia belum punya quran bacaan sendiri, akhirnya dia mau baca pakai quran bacaan saya, ( al fatihah - surat al baqarah 1-5 )  &#10; &#10;2. murajaah  &#10;&gt; doa ketetapan iman  &#10;&gt; doa berbuka puasa  &#10; &#10;3. murajaah surat"/>
        <s v="1. baca tilawati &#10;&gt; jubilee baca tilawati 3 page 43 line 1-4 dengan baik dan lancar, alhamdulilah jubilee bisa next  page yaa &#10; &#10;2. asmaul husna  &#10;&gt; jubilee murajaah number 1-25, jubilee harus dipancing di awal kelipatan lima dahulu sebab sering lupa di n"/>
        <s v="Tilawati 5 hal 9"/>
        <s v="Bacaan  &#10;- Tilawati 5 hal 9 &#10;( Bacaan bagus, panjang pendek bagus,dengung juga bagus, tinggal banyakin Menderes) &#10; &#10;Materi lain &#10;- 4 tali keimanan (Bersyukur) &#10;(Menjelaskan 4 tali keimanan tentang bersyukur) &#10; &#10; &#10;Semoga Allah paring manfaat lancar dan bar"/>
        <s v="● Materi: &#10;1. Baca tilawati 4 halaman 28 &#10;&gt; Alhamdulillah Gabriel baca dengan baik , dan lanjut ke halaman 29 &#10; &#10;2. menghafalkan Asmaul Khusna 1-60 (no 1-30 lancar, no 31-60 banyak yang lupa) &#10;3. PR &#10;- Membaca Tilawati 4 hal 29 &#10;- Menghafalkan Asmaul Khus"/>
        <s v="Bacaan &#10;Surat al muzzamil ayat 20  &#10; &#10;Tajwid mad arid lissukun &#10; &#10;Doa ketika ada angin kencang (new doa for Abi)  &#10;Doa sujud qur'an &#10;Doa masuk pasar &#10; &#10;Pegon &#10; &#10;Jannah wannar halaman 31 &#10; &#10;Report &#10;Bacaan hari ini banyak yg harokatnya kebalik antara fathah"/>
        <s v="A. Bacaan Tilawati 1 Hal 11 &#10;• Alhamdulillah next meeting bisa baik kehalaman selanjutnya. Dan selalu menderes tilawati di rumah. &#10; &#10;B. Murajaah &#10;- Doa pagi dan sore &#10;- Raja Istighfar &#10;- Doa mencari ilmu yang bermanfaat &#10;- Doa minta ilham yang baik &#10;- Doa"/>
        <s v="pembukaan by mas bro. Kalo pembukaan pelan2 saja, relax n enjoy. Kalo terburu2 jadi lupa apa yang mau diomongin. &#10;seperti rukun khotbah  kita awali dengan memuji pada Allah, lalu solawat kepada nabi Muhammad SAW. &#10;kesyukuran kita pada Alloh, mediator nikm"/>
        <s v="😶‍🌫Bacaan &#10;Tilawaty 3 hal. 43 the last 4 line &#10; &#10;😶‍🌫Asmaulhusna 1-30 &#10; &#10;😶‍🌫Doa harian &#10; &#10;Report: &#10;Alhamdulillah jubilee bisa mengikuti pengajian dengan baik, amal sholih nanti nderes with mama for tilawaty and  daily  doanya ya😊 asmaulhusna too. Se"/>
        <s v="A. Bacaan Tilawati 3 pg. 43  &#10;(1-4 lines) Alkhamdulillah good bacaan and so smart to pronounce the Hijaiyah,great jubilee. &#10;B. Asmaul Husna 1-40  &#10;Wawwwww that's cool jubilee, even jubilee full remember no 1-10 but 11-40  she can follow after me well wher"/>
        <s v="A. Bacaan Surat An Nur ayat 59-63 &#10;• Alkhamdulillah dehan bacanya lancar. Amalsholeh diperbanyak menderes quran setiap hari. &#10; &#10;B. Murajaah &#10;Asmaul Husna 1-50 &#10;Surat Al Qori’ah &#10;Surat At Takatsur &#10;Surat Al Humazah &#10;Surat An Nashr &#10;Surat Al Kafirun &#10;Doa su"/>
        <s v="A. Bacaan Surat An Nur ayat 62 s/d Al Furqon ayat 2 &#10;• Alkhamdulillah dehan bacanya lancar. Amalsholeh diperbanyak menderes quran setiap hari. &#10;• Amalsholeh dibantu untuk menjelaskan &#10;‘Ketika membaca al quran itu sesui dg kemampuan bernafas. Kalau tidak k"/>
        <s v="1. Bacaan surat Az Zumar ayat 22-40 &#10; &#10;2. Makna Al Qur'an surat Al Baqarah ayat 216-219 &#10; &#10;3. Do'a meminta 10 kebaikan  &#10; &#10; &#10;Note : &#10; &#10;Alhamdulillah untuk keseluruhan ngaji berjalan dengan lancar dan baik, &#10;Untuk bacaan Alhamdulillah tami membaca al Qur'a"/>
        <s v="1. Asmaul Husna 1-99  &#10;&gt; Alhamdulillah chester bisa, dan saya tes hafalan chester mulai dari number 1, ternyata masih ada beberapa yang terbalik urutannya,  &#10; &#10;2. Baca tilawati  &#10;&gt; Page 42 line 5-8  &#10;&gt; Chester bisa baca dengan baik, tapi karena chester ta"/>
        <s v="1. Baca tilawati  &#10;&gt; Page 4 , all line &#10;&gt; Kirana baca dengan baik dan lancar  &#10; &#10;2. Six Noble charakter  &#10;&gt; Penjelasan rukun dan kompak  &#10; &#10;3. Doa penutup  &#10;Fighting Kirana 💪☺️  &#10;Semoga Alloh paring kemudahan, kelancaran, kebarokahan dan ilmu yang berman"/>
        <s v="1. baca al qur'an 3 ayat, surat al maidah ayat 21-23 &#10;alhamdulillah 85% lancar bacaannya, pertahankan mood mu yg bagus itu yaa &#10; &#10;2. muroja'ah surat2 pendek  &#10;al fatihah  &#10;an naas  &#10;al falaq &#10;al ikhlas &#10;al kautsar &#10;al asr &#10;an nashr &#10;al lahab &#10; &#10;3. doa set"/>
        <s v="📜Bacaan &#10;Surat Al Baqarah ayat 220-221 &#10; &#10;📎Belajar tajwid mad layyin dan mad arid lissukun &#10; &#10;📎Belajar Pegon &#10; &#10;📎Menulis keterangan kitabusshola hal. 64 &#10; &#10;📝Report &#10;Alhamdulillah bacaan Irsan hari ini bagus, sudah banyak peningkatan, amal sholih teta"/>
        <s v="Bacaan Tilawati 2 pg. 1  &#10;Alkhamdulillah good bacaan dan semoga mas khayri bisa tambah semangat lagi bacanya &#10;Menulis Hijaiyah  &#10;Wawww that's so cool mas khay you are so happy in writing and so abstract cool  &#10;Review doa²:  &#10;D. Mau tidur &#10;D. Bangun tidur "/>
        <s v="1. Opening speech, syukur a lot Allah has still been guiding us. &#10;2. Manqul Jannah wannaar halaman 48-51, a man who wants to get Jannah, and escape from hell is sleepless  &#10;3. Review about 3 sukses dlm jamaah, sedikit tentang 29 character in jama'ah. &#10;Alh"/>
        <s v="1. Baca tilawati  &#10;&gt; Page 43 line 5-8 alhamdulillah jubilee baca dengan sangat baik dan lancar, good job jubilee,  &#10;&gt; Menderes page 44 just 2 line, no problem that good  &#10; &#10;2. Asmaul Husna  &#10;&gt; Jubilee memorize until 40 then say stoped, tapi perlu dipancin"/>
        <s v="Bacaan : &#10;- Tilawati 5 hal 9 (naik ke hal 10) &#10;(Bacaan bagus amsol lebih sering di deres) &#10; &#10;Hafalan : &#10;- doa minta surga selamat dari neraka (hafal) &#10;- doa Berlindung dari amal jelek (new) &#10; &#10;Materi lain : &#10;4 tali keimanan &#10;(Menjelaskan tentang bersyukur"/>
        <s v="1. Nasehat 6 Tobiat Luhur Jamaah (Rukun dan Kompak) &#10;&gt; Alhamdulillah chester tadi ada respon dan pertanyaan saat penyampaian materi, semoga Allah paring kefahaman &#10; &#10;2. Membaca Tilawati hal. 42 &#10;&gt; Alhamdulillah chester mau baca semua baris dalam 1 hal., m"/>
        <s v="Bacaan &#10;Surat Al baqoroh ayat 222-223 &#10; &#10;Doa sujud Qur'an 85 &#10;Doa ada angin kencang 80 &#10;Doa mohon kesehatan 80 &#10;Doa naik kendaraan 100 &#10;Asmaulhusna 1-90  85 &#10; &#10;Makna kitabusshola halaman  65-66 &#10; &#10;Report &#10;Alhamdulillah the ngaji is running well, his bacaa"/>
        <s v="Bacaan Tilawati 6 pg. 26-27  &#10;Alkhamdulillah good bacaan Nadeen. Nadeen juga alkhamdulillah understand about bacaan Saket, and Don't forget to nderes pg. 27 lagi yaaap &#10;• Nadeen panjang pendeknya udah jos but sometimes Nadeen salah baca harokatnya,hehe an"/>
        <s v="1. Bacaan surat Ibrahim ayat 34-52 &#10; &#10;2. Makna Al Qur'an surat Al Baqarah ayat 146-153 &#10; &#10; &#10;Note :  &#10;Alhamdulillah pengajian hari ini berjalan dengan baik dan lancar, &#10;Untuk bacaan mas Dylan hari ini kurang begitu lancar dan suaranya agak pelan(mungkin ef"/>
        <s v="A. Bacaan Tilawati 1 Hal 12 &#10;- Alkhamdulillah Bisa lanjut ke next page.  &#10; &#10;B. Murajaah &#10;- Doa pagi dan sore &#10;- Doa mencari ilmu yang bermanfaat &#10;- Doa minta ilham yang baik &#10;- Doa untuk kedua orang tua &#10;- Doa kebaikan dunia dan akhirot &#10;- Doa sebelum dan"/>
        <s v="A. Bacaan Surat Al Furqon ayat 3-10 &#10;• Alkhamdulillah dehan bacanya lancar. Amalsholeh diperbanyak menderes quran setiap hari. &#10; &#10;B. Murajaah &#10;Asmaul Husna 1-50 &#10;Surat Al Qori’ah &#10;Surat At Takatsur &#10;Surat Al Humazah &#10;Surat Al Maun &#10;Surat Al Fill &#10;Doa suju"/>
        <s v="1. Review doa-doa &amp; surah pendek &#10;2. Tambah hafalan asmaul Husna 1-80 Dan surah Al-ashr &#10;3. Surat Alhumazah ( hapal 1/2 ) &#10;4. Nasehat 6 Thobiat Luhur bab Jujur &#10; &#10;Note: &#10;Amal sholih dawud menyiapkan materi K.shollah Hal 1-5 untuk latihan makna &#10;dan menyia"/>
        <s v="1. Review doa-doa &amp; surah pendek &#10;2. Tambah hafalan asmaul Husna 1-80 &#10;3. Nasehat 6 Thobiat Luhur bab Amanah &#10; &#10;Note: &#10;Amal sholih dawud menyiapkan materi K.shollah Hal 1-5 untuk latihan makna &#10;dan menyiapkan Alqur'an di setiap sesi ngaji untuk bacaan.  &#10;"/>
        <s v="● Materi: &#10;1. Baca tilawati 4 halaman 29 &#10;&gt; Alhamdulillah Gabriel baca dengan baik , dan lanjut ke halaman 29 &#10; &#10;2. menghafalkan Surat alqoriah 1-7 3.  Membaca surat surat pendek  &#10;4. PR &#10;- Membaca Tilawati 4 hal 29 &#10;- Menghafalkan Asmaul Khusna 1-60 &#10; &#10;S"/>
        <s v="1. Opening speech, like we remind ourselves that Allah exists, by His blessings like we are healthy rn. Alhamdulillah  &#10;2. Qalesya ngajarin Erma sedikit tentang Roblox. And she's good at it &#10;3. Read Tilawati 3 page 9, she followed me, Alhamdulillah good  "/>
        <s v="1. Review hafalan dalil 5 bab &#10; &#10;2. Bacaan Qur'an surah 41-47 &#10; &#10;3. Makna k.shoum hal. 37-39 &#10; &#10;4. Nasehat 6 Tobiat Luhur (rukun dan kompak) &#10; &#10;&gt; Alhamdulillah Tami mengikuti semua rangkaian pengajian dengan sangat baik"/>
        <s v="1. Murojaah &#10;- Al fatiha (lancar) &#10;- An nas (lancar) &#10;- Al Falaq (lupa) &#10;- Al ikhlas (lancar) &#10;- Al lahab (lupa) &#10;- Al Kafirun (cukup lancar) &#10; &#10;2. Tilawati 4 hal. 43 baris 1-4 &#10;&gt; Alhamdulillah walaupun terbata-bata tapi bacaannya benar, boleh lanjut ke b"/>
        <s v="ALkhamdulillah ngaji today was much fun, liv enjoy drawing &#10;but we don't forget to do ngaji, liv always prays when she woke up from bed, and she knows the Do'a &#10;also, we learn how to say Thanks in Arabic, and how to say syukur between a man and a girl, an"/>
        <s v="A. Bacaan Surat Al Furqon ayat 11-20 &#10;• Alkhamdulillah dehan bacanya lancar. Amalsholeh diperbanyak menderes quran setiap hari. &#10; &#10;B. Tajwid &#10;&gt; Ikhfa’ Haqiqi &#10;- Mengulang sedikit karena Dehan sedikit lupa. Tapi pas dijelasin ulang dia inget. &#10;&gt; Idzhar Hal"/>
        <s v="A. Bacaan Surat Al Baqarah ayat 1-16 &#10;- Masyaallah bacaannya Zahra cukup lancar. Berusaha menyesuaikan dg panjang pendek, mahroj, dan tajwid😇 &#10; &#10;B. Pretes &#10; &#10;C. Makna K.Adilah hal 49-50 &#10;- Alkhamdulillah she can convey one hadist in first page of K.Adila"/>
        <s v="A. Bacaan Surat Al Baqarah ayat 17-24 &#10;- Alkhamdulillah bacaannya Zahra cukup lancar. Berusaha menyesuaikan dg panjang pendek, mahroj, dan tajwid😇  &#10;- Amalsholeh untuk diperbanyak menderesnya. &#10; &#10;B. Murajaah &#10;Doa sebelum dan sesudah makan &#10;Doa sebelum da"/>
        <s v="A. Bacaan Surat Al Baqarah ayat 25-29 &#10;- Alkhamdulillah bacaannya Zahra cukup lancar. Berusaha menyesuaikan dg panjang pendek, mahroj, dan tajwid😇  &#10;- Amalsholeh untuk diperbanyak menderesnya. &#10; &#10;B. Murajaah &#10;Doa sebelum dan sesudah makan &#10;Doa sebelum da"/>
        <s v="A. Bacaan Tilawati 1 Hal 13 &#10; &#10;B. Murajaah  &#10;- Surat Al Fatihah &#10;- Surat An Naas &#10;- Asmaul Husna 1-20 &#10; &#10;C. Menulis huruf hijaiyah &#10; &#10;*NOTE*  &#10;- Amalsholeh untuk selalu mempraktekkan daily doa dan menderes tilawati &#10;- Hari ini khodijah ngajinya kurang moo"/>
        <s v="A. Bacaan Tilawati 1 Hal 14 &#10;&gt; Amalsholeh next meeting membaca lagi halaman 14 &#10; &#10;B. Murajaah  &#10;- Doa sebelum dan sesudah tidur &#10;- Doa sebelum dan sesudah makan &#10;- Doa masuk dan keluar WC &#10;- Doa untuk kedua orang tua &#10; - Doa kebaikan dunia dan akhirot &#10;- "/>
        <s v="Bacaan Tilawati 2 pg. 1  &#10;Alkhamdulillah ngajinya semangat dan lancar wawh good mas khayri  &#10;Surat²:  &#10;Alfatihah  &#10;An naas  &#10;Doa²:  &#10;Pagi n sore  &#10;Kedua orangtua  &#10;Dunia akhirat  &#10;Asmaul Husna 1-20  &#10;Menulis Hijaiyah  &#10;Wawwww mas khayri semangay yaaa nuli"/>
        <s v="1. Baca tilawati  &#10;&gt; Jubilee baca tilawati page 44 line 1-4  dengan baik dan lancar,  &#10; &#10;2. Asmaul Husna 1-55  &#10;&gt; Jubilee can memory until 45, but harus dipancing awalanya dulu disetiap kelipatan 5  &#10;Fighting jubilee 🔥☺️ &#10;Semoga Alloh paring menjadi anak"/>
        <s v="1. Bacaan  &#10;&gt; Alhamdulillah dawud mau membaca Alquran surat Al Baqarah ayat 6-16, tapi Dawud bacanya masih kurang sedikit lancar dibagian dengungnya,  &#10; &#10;2. Surat Al humazah  &#10;&gt; Dawud hafal sampai ayat 3, dan masih perlu membaca diayat berikutnya . &#10;&gt; Sur"/>
        <s v="Bacaan Tilawati 3 pg. 44  &#10;Wuaahhhh good jubilee, nice and don't forget to menderes before yaa  &#10;Okay,jubilee besok masih mengulang kembali boleh yaa, good girl n smart  &#10;Asmaul Husna 1-55  &#10;Alkhamdulillah that's enough for your struggle jubilee even 1-45"/>
        <s v="A. Bacaan Surat Al Furqon ayat 14-20 &#10;• Alkhamdulillah dehan bacanya lancar. Amalsholeh diperbanyak menderes quran setiap hari. &#10; &#10;B. Murajaah &#10;Asmaul Husna 1-50 &#10;Surat Al Qori’ah &#10;Surat At Takatsur &#10;Surat Al Humazah &#10;Doa sujud Al Quran &#10;Doa ketika ada an"/>
        <s v="A. Bacaan Tilawati 1 Hal 14 &#10;&gt; Bisa go to the next page🫶🏻 &#10; &#10;B. Murajaah  &#10;- Doa sebelum dan sesudah tidur &#10;- Doa sebelum dan sesudah makan &#10;- Doa masuk dan keluar WC &#10;- Doa untuk kedua orang tua &#10;- ⁠Doa kebaikan dunia dan akhirot &#10;- Doa minta ilham yan"/>
        <s v="A. Bacaan Tilawati 1 Hal 14 &#10;• Alhamdulillah next meeting tetap dihalaman ini yaa. Dan selalu menderes tilawati di rumah. &#10; &#10;B. Murajaah &#10;- Doa pagi dan sore &#10;- Raja Istighfar &#10;- Doa mencari ilmu yang bermanfaat &#10;- Doa minta ilham yang baik &#10;- Doa untuk k"/>
        <s v="1. Bacaan  &#10;&gt; Surat Al Baqarah ayat 6-16  &#10;&gt; Alhamdulillah Zahra membaca Alquran nya sudah benar dan lancar, hanya sedikit kurang teliti mungkin karena terburu buru, Zahra lebih santai aja ya nanti, mungkin sedikit grogi.  &#10;&gt; Doa setelah baca Alquran  &#10; &#10;"/>
        <s v="Bacaan &#10;Surat al muddatsir ayat 18-31 &#10; &#10;Tebak2an tajwid &#10; &#10;-Doa sujud Qur'an 100 &#10;- Doa masuk pasar 85 &#10;-Doa ketika ada angin kencang 80 &#10;-Doa mohon kesehatan 80 &#10;-asmaulhusna 1-99 80 &#10; &#10;Belajar pegon &#10; &#10;Makna surat al a'rot 45-47 &#10; &#10;Report &#10;Alhamdulilla"/>
        <s v="1. baca tilawati 5 hal.4  &#10;alhamdulillah bisa mengikuti bacaan dengan baik, amalsholih nderes lagi dirumah yaa &#10; &#10;2. muroja'ah surat2 pendek  &#10;surat al humazah &#10;al kafirun &#10;attakatsur &#10;al qori'ah 1-5 &#10; &#10;3. menulis doa menjenguk orang sakit serta menjelask"/>
        <s v="1. bacaan tilawati 5 hal.4  &#10;80% lancar, alhamdulillah bisa baca sendiri tanpa di dampingi, good job &#10; &#10;2. muroja'ah surat2 pendek &#10;al fatihah &#10;annaas &#10;al falaq &#10;al ikhlas  &#10;al kautsar &#10;al asr &#10;an nashr &#10;al lahab &#10;al kafirun &#10;al fiil &#10;al quroisy &#10;al maa'u"/>
        <s v="1. baca tilawati 5 hal.5  &#10;alhamdulillah masih dalam bimbingan, karna masih halaman baru &#10; &#10;2. muroja'ah surat2 pendek &#10;al humazah &#10;at takatsur &#10;al kafirun &#10;al qori'ah 1-5 &#10; &#10;3. review doa2 &#10; ketika terkena musibah &#10;doa menjenguk orang sakit &#10; &#10;4. review "/>
        <s v="1. bacaan al qur'an surat al maidah ayat 67-71 &#10;alhamdulillah 85% lancar, semoga semakin lancar bacaannya dan tetap fokus yaa &#10; &#10;2. muroja'ah surat2 pendek  &#10;al fatihah &#10;annaas &#10;al falaq &#10;al ikhlas &#10;al asr &#10;al kautsar &#10;an nashr 80% hampir lancar &#10; &#10;3. asm"/>
        <s v="1. bacaan al qur'an surat al maidah ayat 72-76 &#10;alhamdulillah 80% lancar, amalsholih sambung nderes dirumah yaa supaya tambah lancar bacaannya &#10; &#10;2. muroja'ah surat2 pendek  &#10;al fatihah &#10;annaas &#10;al falaq &#10;al ikhlas &#10;al asr &#10;al kautsar &#10;an nashr 80% hafal "/>
        <s v="Bacaan QS. Al maidah : 64-66  &#10;Good bacaan n don't forget to pay intention the long one n the short one yaaah &#10;Doa terkena musibah  &#10;That's cool kk Zia, but you have to always menderes okay, sedikit lupa di ALLOHUMMA fii musibati.... &#10;Asmaul Husna 1-50 &#10;A"/>
        <s v="alhamdulillah meeting pertama yg sangat mengesankan, abel dan cheryl sama2 semangat dan masih perdana ngaji jadi cuman perkenalan dan test materi."/>
        <s v="1. tilawati 1 hal.5  &#10;alhamdulillah pertama kali belajar dengan nada tilawati cheryl bisa mengikuti bacaannya dengan baik dan lancar loh... ^^ &#10; &#10;2. bacaan surat al fatihah &#10;alhamdulillah cheryl bisa mengikuti bacaan dengan baik, mampu menyimak bacaan den"/>
        <s v="1. baca tilawati 1 hal.1 dan hal.4  &#10;alhamdulillah bisa mengikuti dengan baik, tapi terkadang cheryl masih malu2 dengan nada tilawatinya, gapapa ya cheryl nanti kita coba lagi ^^ &#10; &#10;2. muroja'ah surat al fatihah &#10;di bimbing oleh mba nedha alhamdulillah ch"/>
        <s v="1. baca tilawati 5 hal.5 &#10;alhamdulillah bisa mengikuti bacaan dengan lancar, alhamdulillah sekali moodnya kirana hari ini sangat bagus sehingga bacaannya bagus lancar ^^  &#10; &#10;2. muroja'ah surat2 pendek &#10;al humazah &#10;at takatsur &#10;al maa'uun &#10;al kafirun &#10;al q"/>
        <s v="1. Baca tilawati  &#10;&gt; Alhamdulillah jubilee baca last page dengan sangat lancar, congrats jubilee next ngaji we on tilawati 4 yaa, yeayy  &#10;Don't forget menderes with mamaa ya 🥳😉 &#10; &#10;2. Asmaul Husna 1-55  &#10;&gt; Jubilee hafal Asmaul Husna number 1-40, she stil"/>
        <s v="I Invite mbak Liv to do a new clap clap, it was TEPUK ANAK SHOLEH &#10;but she knows it first because she saw Jubilee when she had ngaji &#10;alkhamdulillah &#10;and next, we did riddles do'a for parents, before and after sleeping &#10; &#10;see you next meeting mbak livv &#10; "/>
        <s v="1. Bacaan  &#10; Tilawaty 1 hal 14 &#10;&gt; Alhamdulillah Khodijah membaca Tilawaty nya sudah benar dan lancar, goodjob Khodijah. Besok lanjut kehalaman berikutnya &#10; &#10;2. Hafalan doa-doa &#10;- Doa Makan dan sesudah makan (70%) &#10;- Doa tidur dan bangun tidur (70%) &#10;- Doa"/>
        <s v="1. Asmaul Husna 1-99  &#10;&gt; Chester masih sering melihat catatan,  amalsholih Chester memorize Asmaul Husna again ya, insyaalloh i Will test you again  &#10; &#10;2. Doa entering home  &#10;&gt; 85 % sudah hafal,hanya tinggal baris terakhir Chester masih lupa  &#10; &#10;3. Baca t"/>
        <s v="Bacaan &#10;Surat al baqoroh ayat 229-230 &#10; &#10;Tebak2an tajwid &#10;Belajar tajwid baru &quot;Lam jalalah tarki' dan lam jalalah tafkhim&quot; &#10; &#10;Makna kitabusshola halaman 66 yg tengah &#10; &#10;Report &#10;Alhamdulillah pengajian berjalan dg lancar, InsyaAllah tidak ada kendala,  &#10;-B"/>
        <s v="•Murojaah Al-fatihah  &#10;Cheryl mampu menirukan dengan lancar dan baik &#10; &#10;•Do'a-do'a (mau makan, setelah makan, mau tidur, setelah tidur)  &#10;Bisa mendengarkan dan menyimak dengan baik,. Mampu menirukan dengan baik walau masih ragu ragu untuk melafalkannya.  "/>
        <s v="1. Bacaan  &#10; Tilawaty 3 hal 4 &#10;&gt; Alhamdulillah Cece membaca Tilawaty nya sudah benar dan lancar, goodjob Cee. Besok lanjut kehalaman berikutnya yaa &#10; &#10;2. Murajaah surat  &#10;- Surat Al Fatihah (90%) &#10;- Surat Anass (90%) &#10;- Surat Al Falaq (80%) &#10;- Surat Al Ik"/>
        <s v="Bacaan QS Al Baqarah ayat 233  &#10;Alkhamdulillah good bacaan dan juga makhorijul hurufnya alkhamdulillah juga good dan jangan lupa menderes dan juga perhatikan pada harokatnya lagi yaps mas Emir &#10;Asmaul Husna 1-55  &#10;Alkhamdulillah lumayan dapet 1-50, so 51-"/>
        <s v="1. Bacaan surat Az Zumar ayat 48-67 &#10; &#10;2. Makna Al Qur'an surat Al Baqarah ayat 220-222 &#10; &#10; &#10; &#10; &#10;Note : &#10; &#10;Alhamdulillah pengajian secara umum berjakan dengan lancar &#10;Untuk bacaan tami Alhamdulillah cukup lancar hari ini tapi ada sedikit kesalahan pada sa"/>
        <s v="1. Tilawati jilid 3 halaman 4 &#10;&gt; Alhamdulillah mba Abel sudah lancar dan baik. Sudah bisa lanjut di halaman selanjutnya untuk pertemuan kedepan &#10;2. Asmaul Husna &#10;&gt; Mba Abel mampu membaca dan menirukan Asmaul husna 1-40. Di deres lagi ya mba abel &#10;3. Memba"/>
        <s v="● Materi: &#10;1. Baca tilawati 4 halaman 29 &#10;&gt; Alhamdulillah Gabriel baca dengan cukup baik. Tapi masih perlu diulang &#10; &#10;2. membaca doa doa harian  &#10;4. PR &#10;- Membaca Tilawati 4 hal 29 &#10;- Menghafalkan Asmaul Khusna 1-60 &#10; &#10;Semoga Alloh paring kemudahan, kelan"/>
        <s v="Bacaan Tilawati 2 pg. 2 &#10;Alkhamdulillah mas khay Masya Allah semangat yaaaaa mas khay ngajinya, besok menderes lagi yak  &#10;Doa²:  &#10;D. Pagi n sore  &#10;D. Kedua orangtua  &#10;D. Ketetapan iman  &#10;D. Ilham yg baik &#10;Asmaul Husna 1-20  &#10;Surat²:  &#10;S. Al fatihah  &#10;S. A"/>
        <s v="- bacaan Tilawati 5 hal 10"/>
        <s v="Ice breaking tepuk- tepuk &#10; &#10;Bacaan  &#10;Tilawaty 4 page 1(the first 4 lines)  &#10;Amal sholih di deres lagi with mama ya😊 &#10; &#10;Asmaulhusna 1-45 &#10;She did good,Ya memangada beberapa yg dia lupa tapi untuk anak seusia jubilee sudah bagus. InsyaAllah kalau sering d"/>
        <s v="Bacaan : &#10;- Tilawati 5 hal 10 &#10;(Bacaan bagus amsol di tingkatkan kembali ketelitian hurufnya) &#10; &#10;Hafalan doa  &#10;- minta surga selamat dari neraka  &#10;- berlindung dari amal jelek &#10;- doa mencari ilmu 1 &#10; &#10;PR &#10;- amsol di deres di rumah Tilawati 5 hal 10 &#10; &#10;Sem"/>
        <s v="Ice breaking, tepuk2 &#10; &#10;Bacaan  &#10;Tilawaty 4 page 1(the first 4 line)  &#10;Pengenalan huruf with saddah/tasdid &#10; &#10;*She can follow after me well, alhamdulillah &#10; &#10;Asmaulhusna 1-45 &#10;She did well untuk anak seusianya, tetap semangat ya jubilee also semangat for "/>
        <s v="*BACAAN* &#10;Tilawati 6 Hal. 27 &#10;👉🏻  alkhamdulillah bacaannya lancar, tidak terburu-buru,  dan ketika salah mb nadeen langsung mengulang sendiri, tapi ada beberapa bacaan yg seharusnya d baca panjang tp di baca pendek, seperti mim sukun bertemu dg mim tasj"/>
        <s v="● Materi: &#10;1. Baca tilawati 4 halaman 29 &#10;&gt; Alhamdulillah Gabriel baca dengan sangat baik dan lanjut ke hal 30 &#10; &#10;2. Praktek Wudhu (Gabriel bisa mempraktekan dan menjelaskan tata cara wudhu dengan baik) &#10;3. Hafalan asmaul khusna &amp; doa doa harian. &#10;4. PR &#10;"/>
        <s v="Pembukaan &#10;Makna hadis adap hal. 8,9,&amp;11 &#10; &#10;Hari ini tidak ada bacaan karna Irsan minta referensi hadis untuk dia bikin khotbah ttg bullying. Karna khawatir waktunya kurang, jadi bacaannya libur dulu. Tapi amal sholih tetap nderes sendiri di rumah ya Irsa"/>
        <s v="Bacaan Tilawati 6 pg. 28-29  &#10;Alkhamdulillah good bacaan Nadeen. Karena belom menderes tp good bacaan but sedikit Miss di dengung nya, improve Nadeen. &#10;Review surat²  &#10;Qs. Al baqoroh :1-3 ✓ &#10;Doa 6 y.o ✓ sedikit lupa di Al Falaq dan an Nashr  &#10;Doa 7 y.o ✓ "/>
        <s v="*BACAAN* &#10;- Tilawati 2 Hal:2 &#10;Alkhamdulillah mas khayri sudah lancar halaman 2 nya, bisa membedakan fatkhah dan kasroh, terkadang mas khayri salah penyebutan huruf hijaiyahnya, misal ( خ ) jadi ( ح ) &#10;Insya Allah besok bisa lanjut halaman 3, Alkhamdulilla"/>
        <s v="1. Baca tilawati  &#10;&gt; Jubilee baca tilawati 4 page 1, Alhamdulillah jubilee finish this page, All line walaupun masih sedikit ragu dalam membaca tapi jubilee bisa melakukanya, dan sudah bisa dikatakan lancar, insyaalloh bisa next page ya jubilee, ( page 2)"/>
        <s v="1. Baca tilawati  &#10;&gt; Tilawati 5 halaman 10 naik ke hal 11 (Alhamdulillah bacaannya bagus dan lancar) &#10; &#10;2. Murajaah surat &#10;&gt; Surat Al Humazah &#10;&gt; Surat Al falaq &#10;&gt; Surat Al qurais &#10; &#10;3. Murajaah doa harian &#10;&gt; Doa pagi dan sore  &#10;&gt; Doa keluar rumah &#10;&gt; Doa n"/>
        <s v="mohon izin karna ngajar asad ibu2"/>
        <s v="1. baca tilawati 5 hal.5 &#10;sepertinya kendala di koneksi saya sehingga bacaan kirana kurang optimal,  &#10; &#10;2. ETIQUETTE OF HAVING A CONVERSATION WITH OTHERS (DIALOGUE/CHITCHAT) &#10;alhamdulillah kirana sangat mudah memahami isi dari etiquette tersebeut, good jo"/>
        <s v="1. Tilawati 4 hal. 43 baris 5-8 &#10; &#10;2. Nasehat 6 Tobiat luhur (3. Kerjasama yang baik) &#10; &#10;3. Tes hafalan Doa masuk rumah &#10; &#10;&gt; Alhamdulillah chester mengikuti pengajian dengan baik, tapi untuk Tilawati amsol diulangi lagi spy lebih lancar lagi"/>
        <s v="1. Review dalil 5 Bab &#10;2. Menulis dalil bersyukur &#10;3. Bacaan Qur'an Azzumar 68-84 &#10;4. Makna k. Shoum 39-41 &#10; &#10;PR: *hafalan dalil bersyukur* &#10; &#10;Alhamdulillah Tami mengikuti pengajian dengan sangat baik👍 &#10; &#10;Moga2 Allah paring ilmu manfaat barokah aamiiin"/>
        <s v="A. Bacaan Tilawati 1 Hal 15 &#10;- Masih bingung untuk menyebut “tho” jadinya ke ganti “dho” &#10;- Amalsholeh untuk terus menderes tilawatinya &#10; &#10;B. Murajaah &#10;- Doa sebelum dan sesudah makan &#10;- Doa sebelum dan sesudah tidur &#10;- Doa masuk dan keluar WC &#10;- Doa Pagi"/>
        <s v="A. Bacaan Tilawati 1 Hal 15 &#10;- Bisa lanjut ke next page dan Amalsholeh untuk terus menderes tilawatinya especially pengucapan “ط” &#10; &#10;B. Murajaah &#10;- Doa sebelum dan sesudah makan &#10;- Doa sebelum dan sesudah tidur &#10;- Doa masuk dan keluar WC &#10;- Doa Pagi dan s"/>
        <s v="A. Bacaan Surat Al Baqarah ayat 38-43 &#10;- Alkhamdulillah sudah lumayan lancar bacaan &#10;- Mulai membiasakan membaca doa setelah baca Al quran &#10;- Bisa mencari contoh tajwid Ikhfa Haqiqi &#10; &#10;B. Makna K. Adilah hal 55-57 &#10;- Alkhamdulillah bisa memahami hadiat dg"/>
        <s v="1. Opening  &#10;2. A knowledge of 10 requests of Syaithon to Allah, 2 of that is asked Allah to make music as their holy book/ lyrics, and the toilet/ washroom as their home. &#10;3. Manqul Jannah wannaar page 51-54, about excuses of ppl who died in Fatroh era ("/>
        <s v="*BACAAN* &#10;- Tilawati 2 Hal.3 &#10; &#10;*HAFALAN* &#10;- Masuk dan Keluar WC &#10;- Sebelum dan Sesudah Makan &#10;- Kedua Orang Tua &#10;- Q.S. Al-Fatehah &#10; &#10;*PR* &#10;- Menderes Tilawati 2 Hal.3 &#10;- Murojaah Surat An-Nas &amp; Al-Falaq &#10; &#10;Alkhamdulillah mas khayri ngaji dengan baik har"/>
        <s v="*HAFALAN* &#10;- Q.S At-Takatsur 90% &#10;- Q.S AL-Qori'ah 75%  &#10;- Asmaul husna 90%  ( no.1-50 Alkhamdulillah lancar, di nomor 51-53 mas Rambo kadang masih lupa ) &#10;- Membaca catatan Dzikir after Sholat  &#10; &#10;*BACAAN* &#10;- Q.S Al-Baqarah ayat 236-237  &#10;Alkhamdulillah "/>
        <s v="- Tepuk Badut &#10;- Kenalan with Mb Dila &#10;- Al-Fatehah &#10;- An- Nas"/>
        <s v="🌼 Bacaan Tilawati 6 pg. 28-29  &#10;Amal Solih untuk dideres lagi yaaa Dinda cantik &#10;Murojaah surat² :  &#10;Surat an kautsar- Al Ashr  &#10;Improve it by always menderes Dinda  &#10; &#10;Semoga Dinda Alloh paring bisa semangat dalam ngajinya, dan juga kelak bisa jadi anak"/>
        <s v="Bacaan Al Hijr : 32-70  &#10;Alkhamdulillah good bacaan but you have to nderes about panjang n dengung yaa Dylan  &#10;Mankul k. Solah pg. 21-22  &#10;Alkhamdulillah lancar but Dylan ketiduran in the last ngaji,lol  &#10; &#10;Okay Dylan, semoga Alloh paring Dylan tambah sem"/>
        <s v="Bacaan Tilawati 6 pg. 17-18  &#10;Alkhamdulillah Dinda mau baca even males² an but that's cool she wants to repeat by herself  &#10;Besok mengulang kembali yaa &#10;Doa²:  &#10;D. Pagi dan sore 3x  &#10;D. Ketetapan iman  &#10;D. Kebaikan dunia akhirat  &#10;Praktek solat  &#10;Belom te"/>
        <s v="Al maidah : 77-79  &#10;Alkhamdulillah good bacaan and don't forget to repeat lagi yaaa kk Zia and pay intention the tajweed  &#10;Doa ketika musibah  &#10;Alkhamdulillah masih terjaga hafalannya but sedikit lupa di akhir² &#10;Surat an Nashr  &#10;Asmaul Husna 1-55  &#10;Even s"/>
        <s v="1. Membaca Asmaul Husna, Doa Masuk Rumah, dan Doa Keluar Rumah &#10; &#10;2. Membaca Tilawati hal. 43 &#10;= Alhamdulillah bacaannya sudah bagus dan boleh naik ke hal. 44 &#10; &#10;*PR* &#10;Melancarkan hafalan doa masuk rumah &#10; &#10;Moga2 Allah paring semangat terus dan ilmunya be"/>
        <s v="1. Opening, about reminding Allah. &#10;2. We talked a lot about hijab, an obligation for us, Muslim girl. &#10;3. Doa by Qalesya  &#10; &#10;NB: Alhamdulillah Qalesya smile a lot, may Allah always guide Qalesya, strengthen her, give her power to do sholat, to wear hijab"/>
        <s v="1. Baca tilawati  &#10;&gt; Jubilee want baca tilawati 4 page 1 again, jadi kita mengulangi page 1, Alhamdulillah jubilee bisa dan baik membaca nya, hanya sedikit ragu di bagian huruf tasdid nya &#10; &#10;2. Tell about food  &#10;&gt; Sedang proses mengenalkan makanan yang ha"/>
        <s v="1. Bacaan  &#10;&gt; Dawud baca Alquran halaman 3, surat Al Baqarah ayat 17-24, Dawud tidak mau dibenarkan ketika salah membaca, just membaca from first until last, kurangnya di dengungnya,  &#10; &#10;2. Pengenalan makna  &#10;&gt; Dawud sudah tau bagaimana cara memaknai hadi"/>
        <s v="Bacaan Tilawati 1 pg. 1-2  &#10;Alkhamdulillah Liv so smart Masya Alloh in syaa Alloh next meeting baca next page ya, and don't forget to menderes pretty  &#10;Doa²:  &#10;D. Mau makan  &#10;D. Setelah makan &#10;D. Entering the bathroom  &#10;D. Leaving the bathroom  &#10;D. Kedua "/>
        <s v="● Materi: &#10;1. Baca tilawati 4 halaman 30 &#10;&gt; Alhamdulillah Gabriel baca dengan cukup baik tapi panjang pendeknya masih kurang tepat jadi masih perlu diulang &#10; &#10;2. Menulis Surat AlQoriah 8-11 &#10;3. Menghafalkan Surat AlQoriah 1-11 &#10;4. PR &#10;- Membaca Tilawati 4"/>
        <s v="● Materi: &#10;1. Baca tilawati 4 halaman 30 &#10;&gt; Alhamdulillah Gabriel baca dengan cukup baik tapi panjang pendeknya masih kurang tepat jadi masih perlu diulang &#10; &#10;2. Membaca Surat surat Pendek (AtTakasur, AlLahab, anNasr, Alikhlas, Annas, Alqoriah) &#10;3. Mengha"/>
        <s v="A. Bacaan Al-Furqon ayat 56-67 &#10;• Amalsholeh untuk perbanyak menderesnya biar semakin lancar. Dan fokus ke bagian panjang pendek dan nafasnya. &#10; &#10;B. Makna K.Adilah page 11-13 &#10;• Alkhamdulillah bisa memahami materi dengan baik. &#10;• Alkhamdulillah tadi juga "/>
        <s v="A. Bacaan surat Al Furqon ayat 44-55 &#10;• Amalsholeh memperbanyak menderesnya. Minimal 3 ayat perhari. Amalsholeh untuk terus dipantau Dehannya &#10; &#10;B. Makna K. Adilah hal 9-11 &#10;• Alkhamdulillah Dehan bisa menjawab pertanyaan tentang materi hadist. &#10;• Semoga "/>
        <s v="A. Bacaan Al Furqon ayat 33-43 &#10; &#10;B. Murajaah  &#10;Asmaul Husna 1-50 &#10;Surat Al Qoriah &#10;Surat Al Fill &#10;Surat An Nashr &#10;Surat Al Lahab &#10;Surat At Takatsur &#10;Doa ketika ada angin kencang &#10;Doa ketika ada petir &#10;Doa masuk dan keluar rumah &#10;Doa pagi dan sore &#10;Doa ke"/>
        <s v="- Bacaan  &#10;&gt; Tilawati 5 hal 11 &#10;(Bacaan bagus, untuk bacaan mim sukun ketemu mim harus sering di deres panjang pendeknya) &#10; &#10;- Materi lain &#10;&gt; Penderesan 6 Thobiat luhur (Rukun) &#10;(Alhamdulillah Mikail paham tentang rukun) &#10; &#10;Semoga Allah paring manfaat lan"/>
        <s v="1. Tilawati 5 hal.5  &#10;Alhamdulillah kirana bisa mengikuti bacaan dengan baik, hal.5 ini lumayan agak sulit tapi luar biasa kirana bisa sabar dan tetap ngikutin bacaan dengan baik, hebat kirana 💪💪 &#10; &#10;Mohon maaf materinya belum bisa dilanjut karna kirana "/>
        <s v="bacaan tilawati 4 pg. 1  &#10;&gt; alkhamdulillah lancar ngajinya, sedikit bingung kayaknya ya jubilee but so far cool and nice. always menderres before start the ngaji   &#10;review doa entering the market  &#10;&gt; masya alloh jubilee you are so sigma, even you forget i"/>
        <s v="● Materi: &#10;1. Baca tilawati 4 halaman 30 &#10;&gt; Alhamdulillah Gabriel baca dengan cukup baik tapi panjang pendeknya masih kurang tepat jadi masih perlu diulang &#10;2. BCM &#10;3. Baca Surat Alqoriah, Annas, alLahab, Alquroish &#10;   4. PR &#10;- Membaca Tilawati 4 hal 30 &#10;"/>
        <s v="Bacaan &#10;Surat al muddasir 48-56 &#10; &#10;Doa sujud qur'an 90 &#10;Doa masuk pasar 85 &#10;Doa angin kencang 85 &#10;Asmaulhusna 85 &#10;Doa mohon kesehatan 95 &#10;Mengenalkan doa naik kendaraan &#10; &#10;Mengenalkan pegon baku dan belajar membaca nasehat teks bulanan &#10; &#10;Makna surat al a"/>
        <s v="1. Bacaan  &#10; Tilawaty 1 hal 6 &#10;&gt;Alhamdulilah, cheryl sudah baik bacaannya. Di deres terus ya cheryl, biar makin lancar bacaannya🤗🤗 &#10; &#10;2. Murajaah Doa &#10;    •  Doa Mau makan dan sesudah &#10;- Doa Tidur dan Bangun &#10;- Doa masuk Wc dan keluar &#10;- Doa Wudhu dan s"/>
        <s v="*BACAAN* &#10;Tilawati 6 Hal. 28 ( Alkhamdulillah sudah lumayan lancar, tp ada harokat yg seharusnya di baca panjang tapi di baca pendek, jadi next meeting kita ulang kembali ya halaman ini ) &#10; &#10;*HAFALAN DO'A* &#10;Asmaul Husna (1 – 81)  &#10;Mohon Kesehatan (dibaca "/>
        <s v="Perjalanan ke NewYork, acara di NewYork Sekitar 1 Minggu"/>
        <s v="bacaan QS. Al Maidah : 80-85  &#10;&gt; alkhamdulillah lancar bacaannya, in syaa alloh next meeting alloh paring kk zia bisa lancar  &#10;doa ketika terkena musibah &#10;&gt; good job kk zia even you forget the last doa but so far good &#10;QS. An Nashr  &#10;&gt;  akhamdulillah 80% "/>
        <s v="Ice breaking &#10; &#10;Bacaan &#10;Tilawaty jilid 4 page 1 &#10;Untuk 3 baris awal She did well but untuk 4 baris akhir, dia bacanya ada yg ke skip &#10;Misal: yuajjilu dia baca yu jillu, yukaddzibu dia baca yudzibu &#10; &#10;Doa entering market &#10;Alhamdulillah sdh hafal sampai way"/>
        <s v="Alkhamdulillah we're done doing our great ngaji 🥳 &#10;Liv was excited to do Anak Sholeh Clap, when I show her another clap, she doesn't want to, perhaps she loves Anak Sholeh Clap 🤣 &#10;Then, before ngaji we are doing Do'a, next Bacaan &#10;Well, today the schedu"/>
        <s v="1. Doa pembuka Ngaji &#10;- Doa Pagi dan sore &#10;- Doa Raja istighfar &#10;- Doa ketetapan iman  &#10;- Doa minta Ilham yang baik   &#10;- Doa mencari ilmu   &#10;- Doa kedua orang tua  &#10;- Doa ketetapan Iman &#10;- Doa Kebaikan Dunia akhirat &#10; &#10;2. Baca tilawati 3 hal.5 &#10;Alhamdulil"/>
        <s v="1. Baca al qur'an surat al maidah ayat 88-92 &#10;Alhamdulillah 90% lancar 💪 &#10; &#10;2. Muroja'ah surat2 pendek  &#10;Surat alfatihah &#10;Annaas &#10;AL falaq  &#10;Al ikhlas &#10;Al asr &#10;Al kautsar &#10;An nashr (alhamdulillah 80% )  &#10; &#10;3. Asma'ulhusna 1-50  &#10;Alhadulillah 80% hafal 👍"/>
        <s v="1. Materi pemahaman tentang 6 tobi'at luhur jama'ah  &#10;(AMANAH &amp; MUJHID MUZHID)  &#10;alhamdulillah kirana bisa memahami, membaca dan mendengarkan dengan baik, di tes untuk baca dalil juga sudah bisa 75%  &#10; &#10; &#10;Mohon maaf waktunya cuman 30 menit habis untuk 1 m"/>
        <s v="1. Baca tilawati  &#10;&gt; Tilawati 5 page 11 Line 1-5 &#10; &#10;2. Murajaah doa  &#10;&gt; doa pagi dan sore  &#10;&gt; doa mohon masuk surga &#10;&gt; doa berlindung dari amal yang jelek  &#10; &#10;3. 6 Thobiat Luhur  &#10;&gt; bagian Kompak  &#10; &#10;Report :  &#10;&gt; alhamdulillah mikail mengikuti pengajian d"/>
        <s v="Bacaan &#10;Surat al Baqarah ayat 229-230 &#10;Masih ada bacaan yg bukan mad thobi'i tp di baca panjang, ada yg harusnya jelas di baca dengung dan ada yg harokat fathah di baca dzommah,😅 gpp. Mungkin karena bacanya kecepetan amal sholih tetap banyak menderes ya "/>
        <s v="1. Bacaan  &#10; Tilawaty 1 hal 6 &#10;&gt; Alhamdulillah Cheryl membaca Tilawaty nya sudah benar dan lancar, goodjob Khodijah. Next meeting lanjut kehalaman berikutnya &#10; &#10;2. Murajaah surat  &#10;- Surat Al Fatihah &#10;- Surat Anass &#10;- Surat Al Falaq &#10;- Surat Al Ikhlas &#10;&gt; "/>
        <s v="• Do'a pembuka, mampu abel ikuti dengan lancar  &#10;• membaca tilawati, abel sudah mampu mengikuti dengan lancar dan benar, terus dipertahankan dan ditingkatkan lagii &#10;• Menulis huruf hijaiyah, sedang dalam proses dan mampu diikuti dengan lancar &#10;• membaca d"/>
        <s v="Bacaan &#10;Surat al kiyamah ayat 1-19 &#10; &#10;Membahas ttg pakaian syar'i  &#10;For women: &#10;-must covering all of her body, except face and palm &#10;- Thick &#10;-not see through &#10;-loose &#10;-Her hijab must covering her chest &#10;- No cross dressing &#10;-no perfume &#10; &#10;  &#10;For men: &#10;N"/>
        <s v="1. Doa pembuka  &#10;2. Surat Al kafirun &#10;3. Murajaah surat  &#10;&gt; An nas  &#10;&gt; Al Fatihah  &#10;&gt; Al Falaq  &#10;&gt; Al ikhlas  &#10;4. Doa entering home  &#10;5. Asmaul Husna  &#10;6. Writing kitabati page 32  &#10;7. Baca tilawati 4 last page, line 1-3  &#10; &#10;Report:  &#10;&gt; Alhamdulillah Aban"/>
        <s v="1. Bacaan surat Al-Baqarah ayat 58-61 &#10;2. Doa setelah membaca Alquran  &#10;3. Murajaah dialy doa  &#10;4. Murajaah surat  &#10;5. Asmaul Husna 1-25  &#10;6. Writing 6 noble character  &#10;7. Makna page 58 bawah - 61  &#10;8. Nasehat tentang 6 noble character  &#10; &#10;Report:  &#10;&gt; Al"/>
        <s v="Ice breaking &#10; &#10;Bacaan  &#10;Tilawaty 4 page 1  &#10;Alhamdulillah Her bacaan  is better than yesterday. Amal sholih nderes again with Mama ☺ &#10; &#10;Doa entering market &#10;Baru di baca sekali tapi waktunya sdh habis &#10; &#10;Report &#10;Alhamdulillah jubilee bisa mengikuti penga"/>
        <s v="- Bacaan  &#10;&gt; Tilawati 5 hal 11 &#10;(Alhamdulillah bacaan bagus) &#10; &#10;- Murojaah hafalan  &#10;&gt; Doa kebaikan dunia akhirat  &#10;&gt; Melihat org terkena mushibah  &#10;&gt; Ketika Mendapat cobaan &#10;&gt; Minta surga selamat dari neraka  &#10;&gt; Berlindung dari amal jelek &#10;&gt; Mencari ilmu"/>
        <s v="Ice breaking &#10; &#10;Bacaan Tilawaty 4 page 1 &#10;Alhamdulillah her bacaan is better than yesterday &#10; &#10;Doa entering market  &#10;Baru baca once, but the time is over😅 &#10; &#10;Report &#10;Alhamdulillah jubilee mengikuti pengajian dg baik, penuh semangat,.Meskipun hari ini ban"/>
        <s v="● Materi: &#10;1. Baca tilawati 4 halaman 30 &#10;&gt; Alhamdulillah Gabriel baca dengan cukup baik tapi panjang pendeknya masih kurang tepat jadi masih perlu diulang &#10;2. Menulis huruf hijayah dan Tulisan arab &#10;3. PR &#10;- Membaca Tilawati 4 hal 30 &#10;- Menghafalkan Sura"/>
        <s v="1. Bacaan surat Az Zumar ayat 35- surat ghafir ayat 16 &#10; &#10;Alhamdulillah bacaan tamu bagus dan lancar, suara juga jelas, tidak banyak kesalahan dalam membaca. &#10; &#10;2. Menyebutkan hukum tajwid pada beberapa ayat pilihan &#10; &#10;Alhamdulillah tami bisa menyebutkan "/>
        <s v="Bacaan &#10;Surat al baqoroh ayat 231-232 &#10; &#10;Doa sujud qur'an 90 &#10;Doa angin kencang 80 &#10;Asmaulhusna 80 &#10;Doa mohon kesehatan 100 &#10; &#10;Makna kitabusshola  hal. 67-68  &#10; &#10;Report &#10;Alhamdulillah pengajian berjalan dg lancar, irsan mengikuti pengajian dg baik. Tapi u"/>
        <s v="1. Baca tilawati 4 page 2  &#10;2. Doa entering market  &#10;3. Sing a song 3 sukses Generus  &#10; &#10;Report:  &#10;&gt; Jubilee baca baris pertama dengan sangat lancar, di baris kedua dan ketiga masih sedikit ragu-ragu, untuk homework nya baris ke-4 ya, insya Allah next nga"/>
        <s v="- Bacaan  &#10;&gt; Tilawati 5 hal 11 naik ke hal 12 &#10;(Alhamdulillah bacaan bagus) &#10; &#10;- Murojaah hafalan  &#10;&gt; Surat alfatihah  &#10;&gt; Annas &#10;&gt; Alfalaq  &#10;&gt; Al-Ikhlas   &#10;&gt; Al-fill  &#10;&gt; Al-qurais &#10; &#10;- Materi lain &#10;&gt; 6 Thobiat luhur (jujur &amp; amanat) &#10; &#10;Semoga Allah paring"/>
        <s v="A. Nasehat 6 Thobiat luhur bab Muzhid Mujhid  &#10;B. Review doa harian dan surah2 pendek &#10;C. Nambah hafalan Asmaul Husna 1-85 &#10; &#10;Note: Banyak cerita aja, karna capek sekolah &#10;Alhamdulillah jazakumullohu Khoiro"/>
        <s v="A. Nasehat 6 Thobiat luhur Bab rukun &#10;B. Review Hafalan Daily Doa2 &amp; Surah &#10;C. Asmaul Husna 1-85 &#10;D. Pengenalan K.shollah"/>
        <s v="A. Bacaan Surat Al Baqarah ayat 70-76 &#10;• Alkhamdulillah Zahra bacaannya sudah cukup lancar. Tinggal dibanyakin deres nya aja. &#10;• Mencari contoh idzhar halqi dan ikhfa haqiqi. Zahra sudah paham tinggal menghafal huruf2nya &#10;• Mempraktekkan Doa setelah memba"/>
        <s v="A. Bacaan Surat Al Baqarah ayat 62-69 &#10;• Alkhamdulillah Zahra bacaannya sudah cukup lancar. Tinggal dibanyakin deres nya aja. &#10;• Mempraktekkan Doa setelah membaca Al Quran &#10; &#10;B. Murajaah &#10;&gt;Asmaul Husna 1-25 &#10;• she memorize it well🤍 Improve terus ya &#10;&gt; Su"/>
        <s v="A. Bacaan Surat Al Baqarah ayat 49-57 &#10;• Alkhamdulillah Zahra bacaannya sudah cukup lancar. Tinggal dibanyakin deres nya aja. &#10;• Mempraktekkan Doa setelah membaca Al Quran &#10; &#10;B. Murajaah &#10;&gt; Asmaul Husna 1-20 &#10;&gt; Daily Doa &#10;• always practice it. &#10; &#10;C. Makna"/>
        <s v="A. Bacaan Al-Furqon ayat 68-khatam &#10;• Amalsholeh untuk perbanyak menderesnya biar semakin lancar. Dan fokus ke bagian panjang pendek dan nafasnya. &#10; &#10;B. Makna K.Adilah page 13-14 &#10;• Alkhamdulillah bisa memahami materi dengan baik. &#10;• Bisa komunikasi 2 ara"/>
        <s v="● Materi: &#10;1. Baca tilawati 4 halaman 31 &#10;&gt; Alhamdulillah Gabriel baca dengan sangat baik dan bisa lanjut ke halaman 31  &#10;2. membaca doa doa harian &#10;3. PR &#10;- Membaca Tilawati 4 hal 31 &#10;- Menghafalkan Surat Alqoriah 1-11 &#10; &#10;Semoga Alloh paring kemudahan, k"/>
        <s v="1. Bacaan Tilawati 3 page 2  &#10;2. Writing arabic letter &quot;ي&quot;  &#10; &#10;&gt; Alhamdulillah jubilee bisa mengikuti pengajian dengan sangat baik, i am sorry i am late for start the ngaji, jadi ngajinya hanya sebentar, Alhamdulillah jubilee bagus bacaanya untuk line 1-4"/>
        <s v="A. Makna k.sholah halaman 85-87 &#10;• Alkhamdulillah Denissa bisa memahami materi dengan baik dan bisa menjawab pertanyaan. &#10; &#10;B. Tilawati 5 halaman 3-4 &#10;• Knowing more about idghom bigunnah. Nissa bisa practice it tpi kyaknya masih bingung sedikit. &#10; &#10;C. Se"/>
        <s v="A. Membaca tilawati 1 halaman 16 &#10;• Amalsholeh next meeting mengulng lagi biar lebih lancar. &#10; &#10;B. Murajaah &#10;Asmaul Husna 1-20 &#10;Doa mencari ilmu yang bermanfaat &#10;Doa minta ilham yang baik &#10;Doa untuk kedua orang tua &#10;Doa kebaikan dunia dan akhirot &#10;Doa seb"/>
        <s v="A. Bacaan Tilawati 1 Hal 15 &#10;- Bisa lanjut ke next page. &#10; &#10;B. Murajaah &#10;- Doa sebelum dan sesudah makan &#10;- Doa sebelum dan sesudah tidur &#10;- Doa masuk dan keluar WC &#10;- Doa Pagi dan sore &#10;- Doa minta Ilham yang baik   &#10;- Doa mencari ilmu   &#10;- Doa kedua ora"/>
        <s v="A. Bacaan Tilawati 1 Hal 16 &#10;- Alkhamdulillah sudah bisa mengucapkan ط، ظ tapi amalsholeh untuk diulang lagi halaman 16 &#10; &#10;B. Murajaah &#10;- Asmaul Husna 1-20 &#10;- Doa sebelum dan sesudah makan &#10;- Doa sebelum dan sesudah tidur &#10;- Doa masuk dan keluar WC &#10;- Doa"/>
        <s v="✓ Bacaan Tilawati 1 pg. 3  &#10;Alkhamdulillah Masya Alloh cute voice and so cool, improve it yah Liv  &#10;✓ doa² :  &#10;D. Mau makan  &#10;D. Setelah makan  &#10;D. Masuk WC  &#10;D. Keluar WC  &#10;D. Kedua orangtua  &#10;D. Mau tidur  &#10;D. Bangun tidur  &#10;D. Dunia akhirat  &#10;Masyaa Al"/>
        <s v="1. Bacaan  &#10; Tilawaty 1 hal 16 &#10;&gt; Alhamdulillah Khodijah membaca Tilawaty nya sudah benar dan tapi masih belum lancar, sering deres yaa cantiik🫶🏻 &#10; &#10;2. Hafalan doa-doa &#10;- Doa Makan dan sesudah makan (70%) &#10;- Doa tidur dan bangun tidur (70%) &#10;- Doa masuk"/>
        <s v="1. Bacaan : Al Baqarah ayat 25-29  &#10;2. Doa setelah membaca alquran  &#10;3. Asmaul husna 1-85  &#10;4. Makna hadist page 2  &#10; &#10;Report :  &#10; Alhamdulillah Dawud mengikuti pengajian dengan baik, untuk bacaanya alhamdulillah Dawud sudah mulai bisa membaca alquran, n"/>
        <s v="Bacaan Tilawati 2 pg. 3  &#10;Alkhamdulillah good bacaan Masya Alloh mas khay, but amal Solih  menderes lagi yah before start the ngaji👍🏻  &#10;Surat &amp; doa²:  &#10;D. Mau dan after tidur  &#10;D. Mau dan setelah makan &#10;D. Masuk dan keluar WC  &#10;D. Berpakaian  &#10;Good boy "/>
        <s v="Bacaan Tilawati 4 pg. 2  &#10;Alkhamdulillah semangat bacaannya yaa jubilee, semoga Alloh gives you easier to menderes,Aamiin in syaa Alloh jubilee bisa next page but jubilee for next ngaji menderes page 2 4th line on the bottom and page 3 4th line on the top"/>
        <s v="- murojaah Hafalan  &#10;&gt; Alfatihah &#10;&gt; Annas &#10;&gt; Alfalaq  &#10;&gt; Al-Ikhlas &#10;&gt; Al lahab &#10;&gt; Annasr &#10;&gt; Al-kafirun &#10;&gt; Al-Kautsar  &#10;&gt; Al-fill &#10;&gt; iftitah &#10;&gt; Tahiyat &#10;&gt; Solawat  &#10; &#10;- Materi lain &#10;&gt; Show a foto of his dad and teacher PPG in indonesia 😄"/>
        <s v="1. Bacaan Al- qur'an Surat Al_MAIDAH ayat 96-106 &#10;Alhamdulillah 85% Bacaan Lancar,Grazia bisa memperbaiki disaat bacaannya kurang tepat 👍 &#10; &#10;2. Muroja'ah surat pendek &#10;alfatihah 85% &#10;An_naas 85% &#10;al Falaq 85% &#10;Al- Ikhlas 90% &#10;Al-kautsar 90% &#10;Al-ASR 90% &#10;"/>
        <s v="1. Baca Tilawatil 5 hal.6 &#10; alhamdulillah kirana bisa mengikuti bacaan dengan baik, Insya alloh kalau Sering nderes bisa lebih maksimal Lagi bacaannya &#10; &#10;2. Doa Menjenguk orang Sakit &#10;3. Doa penutup ngaji &#10;Doa Minta sehat &#10;Doa minta ketetapan Iman &#10;Doa mi"/>
        <s v="1. baca tilawati 4 ( all line )  &#10;2. murajaah doa ; &#10;Doa Mau tidur &amp;  bangun tidur  &#10;Doa Setelah makan &amp; sebelum makan  &#10;Doa Kebaikan dunia akhirot  &#10;Doa Kedua orang tua   &#10;Doa Masuk wc  &amp; keluar wc  &#10;Doa Ketetapan iman  &#10;Doa Ilmu yang bermanfaat  &#10;Doa Mi"/>
        <s v="1. Bacaan  &#10; Tilawaty 1 hal 16 &#10;&gt; Alhamdulillah Khodijah membaca Tilawaty nya sudah benar dan lancar, next meeting ke halaman selanjutnya yaay dan jangan lupa sering deres yaa cantiik🫶🏻 &#10; &#10;2. Hafalan doa-doa &#10;- Doa Makan dan sesudah makan &#10;- Doa tidur d"/>
        <s v="•Muqodimah by irsan seperti biasa (masih kurang lancar dan banyak yang lupa).  &#10;•Bacaan, alhamdulillah bagus. Tapi lebih baik kalau membacanya lebih pelan dan lebih teliti lagi, jangan terburu-buru.  &#10;•Makna hanya 1 hadist, karena dilanjut nengerjakan PR."/>
        <s v="Bacaan Tilawati 2 pg. 3  &#10;Alkhamdulillah good bacaan mas khay, biar tambah good and lancar besok kita mengulang lagi yak mas khay  &#10;Hafalan surat:  &#10;S. Al fatihah &#10;S. An naas  &#10;S. Al Falaq  &#10;S. Al ikhlas  &#10;Tata Krama  &#10;Menulis tata Krama tidur, waw it's s"/>
        <s v="•Murojaah Surat : &#10;Al-Fatihah &#10;An-Naas &#10;Al-Falaq &#10;Al-Ikhlas &#10; &#10;Alhamdulillah bisa Cheryl ikuti dengan baik dan semangat, untuk hafal dan kelancaran nya insyaallah akan mengikuti seiring seringnya dibaca dan dideres dirumah 👍💕 &#10; &#10;•Tilawati jilid 1 hal 6 "/>
        <s v="Bacaan &#10;Surat Alkiyamah ayat 20-40 &#10; &#10;Tebak2an tajwid &#10; &#10;Belajar membaca text turba &#10; &#10;Doa sujud qur'an 100 &#10;Doa masuk pasar 95 &#10;Doa ada angin kencang 80 &#10;Doa mohon kesehatan 85 &#10;Asmaulhusna 1-99  85 &#10; &#10;Makna kitabu jannah wannar hal. 32-33 &#10; &#10;Report &#10;Alh"/>
        <s v="*PEGON* &#10;- Koreksi pegon  &#10;( untuk huruf ... hanya bisa di gandeng di akhir saja yaa, di awal dan di tengah tidak bisa ) &#10; &#10;*HAFALAN DO'A* &#10;1. Asmaul Husna  &#10;( 1 – 45 ) yg 46-55 ke atas mas rambo lupa, mungkin karena kita sempat libur beberapa hari jadi t"/>
        <s v="*BACAAN*  &#10;- Tilawati 6 Hal. 31 &#10; &#10;*HAFALAN* &#10;1. Asmaul Husna ( 1 – 81 ) yg nomor 78 &amp; 78 terbalik &#10;2. Ketika Akan Tidur dan Bangun Tidur 100% &#10;3. Ketika Akan Makan dan Selesai Makan 100% &#10;4. Kebaikan Dunia dan Akhirat 100% &#10;5. Untuk Kedua Orang Tua 100% "/>
        <s v="1. Bacaan Alquran : surat Al Baqarah ayat 77-83 + doa setelah membaca Al Qur'an  &#10;2. Makna hadist adillah halaman 65 bawah- 67 atas  &#10;3. Doa : doa pagi dan sore, doa ketetapan iman, doa minta Ilham yang baik &#10;4. Murajaah surat  &#10;5. Asmaul Husna 1-30 &#10;6. M"/>
        <s v="1. Tilawati 5 page 12 line 1-2  &#10;2. 6 thobiat luhur ( amanah, and mujhid muzhid)  &#10; &#10;Report:  &#10;&gt; Alhamdulillah Mikail bisa mengikuti pengajian dengan sangat baik, dan lancar didalam membaca tilawati,  &#10;&gt; Mikail faham tentang 6 thobiat luhur dan penjelasan"/>
        <s v="Dwiki open the ngaji &#10; &#10;Bacaan &#10;Surat attakatsur sampai annas &#10; &#10;Learn about mad layyin and mad arid lissukun &#10; &#10; &#10;Doa sujud qur' an 85 &#10;Doa masuk pasar 85 &#10;Doa turun hujan 100 &#10;Doa angin kencang 85 &#10;Doa menjenguk orang sakit 85 &#10;Doa naik kendaraan  85 &#10;D"/>
        <s v="1. Baca alqur'an surat al maidah ayat 105-108 &#10;Alhamdulillah lancar, dan grazia alhamdulillah sudah mulai faham cara mengulang ayat di tempat dia berhenti  &#10; &#10;2. Muroja'ah surat2 pendek 6-7yo  &#10;3. Tebak2an doa materi usia 6-7yo  &#10; &#10;Alhamdulillah semua mat"/>
        <s v="1. Bacaan tilawati 5 hal.6 &#10;Alhamdulillah lancar bisa mengikuti dan mengulang bacaan dengan baik, bisa memperbaiki sendiri ketika bacaan kurang tepat, pinter kirana 👍 &#10; &#10;Alhamdulillah pengajin berjalan dengan lancar  &#10;Mohon maaf seharusnya materinya etiq"/>
        <s v="Waw mbak Liv is amazing today &#10;Before starting ngaji, we do Do'a mencari ilmu 1 and minta ilham yg baik &#10;Then suka ngaji clap clap, I tried to give new clap clap, it was Tepuk 5 Bab, but she was confused, perhaps it too long 😅 &#10;Bacaan liv is good for Til"/>
        <s v="1. Bacaan  &#10; Tilawaty 3 hal 7 &#10;&gt; Alhamdulillah Cece membaca Tilawaty nya sudah benar dan lancar, goodjob Cee. Besok lanjut kehalaman berikutnya yaa &#10; &#10;2. Murajaah surat  &#10;- Surat Al Fatihah (90%) &#10;- Surat Anass (90%) &#10;- Surat Al Falaq (80%) &#10;- Surat Al Ik"/>
        <s v="• Do'a-Do'a &#10;Doa kedua orang tua &#10;Doa kebaikan dunia akhirat &#10;Doa berdiri dari duduk &#10;Asmaul husna 1-20 &#10; &#10;Alhamdulillah Cheryl ikuti dengan baik, lebih sering di deres lagi yaa dirumah biar cepat hafal do'a-do'anya ✨ &#10; &#10;•Tilawati jilid 1 hal. 7 &#10; &#10;Alhamd"/>
        <s v="1. Bacaan  &#10; Tilawaty 3 hal 8 &#10;&gt; Alhamdulilah,Abel sudah lancar dan baik makhraj dan tajwidnya. Pertemuan selanjutnya Abel sudah bisa naik ke halaman berikutnya. Good Job Abell🤗👏 &#10; &#10;2. Murajaah Doa dan surat &#10;    •  Doa Mau makan dan sesudah &#10;- Doa Tidu"/>
        <s v="1. Bacaan surat azzumar 17-25 &#10;2. Menulis dalil mengagungkan  &#10; &#10;PR : *menghafalkan dalil mengagungkan* &#10; &#10;Mohon maaf ngajinya faster karena mbak azki nya sedang sakit"/>
        <s v="Pengajian nya diliburkan karena mbak azki nya sakit"/>
        <s v="1. Menghafalkan doa masuk rumah &#10;&gt; Alhamdulillah sudah hafal lancar tapi tinggal praktek nya dalam sehari-hari &#10; &#10;2. Menulis Tatakrama dalam pengajian &#10;&gt; Alhamdulillah sudah di tulis, semoga Allah paring faham dan dapat mempraktekkan nya &#10; &#10;3. Membaca Asm"/>
        <s v="Pembukaan : abi &#10;Materi faqih : bab junub, wajibnya junub, dan pandangan islam tentang junub &#10;Bacaan : sirat al insan 1 -5 alhamdulillah baik &#10;Makna : surat Al Baqarah ayau 140 - 143 ( tentang perselisihan ahli kitab mengenai nb Ibrahim , pandangan orang "/>
        <s v="Bacaan Tilawati 4 pg. 3 on the top  &#10;Alkhamdulillah jubilee you're good bacaan but you have to improve it by always menderes yak  &#10;Menulis huruf Pegon dari A-D  &#10;Masya Alloh good written jubilee, I love you  &#10; &#10;Semoga Alloh paring jubilee sehat,kuat,mandi"/>
        <s v="📝Bacaan. Surat Al-Fatihah &amp; surat al Baqarah ayat 1-11 &#10; &#10;Alhamdulillah Dwiki sdh katamin qur'an 30 juz  selama ngaji dg saya, kira2 butuh waktu 9th untuk katam dan hari ini alhamdulillah sdh katam. Kita mengulang lagi dari surat al fatihah dan alhamduli"/>
        <s v="1. Doa pembuka  &#10;2. Asmaul Husna  &#10;3. Tilawati 4 page 44 line 5-6 &#10;4. Writing kitabaty page 33  &#10; &#10;Report:  &#10;&gt; Alhamdulillah Chester bisa mengikuti pengajian dengan baik, semoga Alloh paring Chester jadi anak yang cerdas berkarakter,  &#10;&gt; Don't forget prac"/>
        <s v="1. Baca tilawati 4 page 3 line 5-8  &#10;2. Memorize doa entering market  &#10;3. Writing arabic letter  &#10; &#10;Report:  &#10;&gt; Alhamdulillah jubilee bisa mengikuti pengajian dengan sangat baik, dan good for bacaan jubilee  &#10;&gt; You can draw beautiful flower and write your"/>
        <s v="A. Bacaan tilawati 1 hal 17 &#10;• Amalsholeh untuk mengulang lagi. &#10; &#10;B. Murajaah &#10;Doa minta ilham yg baik &#10;Doa mencari ilmu yang bermanfaat &#10;Doa untuk kedua orang tua &#10;Doa kebaikan dunia dan akhirot &#10;Doa pagi dan sore &#10;Doa ketetapan iman &#10;Surat Al fatihah &#10;"/>
        <s v="A. Baca Tilawati 1 halaman 17 &#10;• Alkhamdulillah sudah lancar. Bisa lanjut ke halaman selanjutkan. Amalsholeh untuk menderes dirumah fokus bagian “ع، ظ، ض&quot; &#10; &#10;B. Murajaah &#10;Doa sebelum dan sesudah makan &#10;Doa sebelum dan sesudah tidur &#10;Doa masuk dan keluar w"/>
        <s v="Bacaan  &#10;Surat al Baqarah ayat 234-235 &#10; &#10;Tebak2an tajwid &#10; &#10;Belajar membaca text turba &#10; &#10;Makna kitabusshola 68-69 &#10; &#10;Report &#10;Alhamdulillah pengajian berjalan dg lancar, bacaan cukup lancar, tajwid juga cukup bagus, memang ada bbrp tajwid yg dia salah se"/>
        <s v="1. Test hafalan dalil bersyukur dan mengagungkan &#10;&gt; alhamdulillah sudah hafal tinggal artinya amalsolih di hafalkan juga &#10; &#10;2. Bacaan Quran Surah Ghofir ayat 26 -33 &#10;&gt; alhamdulillah tami membaca dengan baik &#10; &#10;3. Makna K.shoum hal. 41-43 &#10;&gt;alhamdulillah t"/>
        <s v="Berdo'a sebelum ngaji &#10; &#10;*BACAAN* &#10;- Tilawati 2 Hal. 3 &#10; &#10;*HAFALAN DO'A* &#10;1.     Asmau Husna (1-20)  &#10;2. Ketika Akan Tidur dan Bangun Tidur 95% &#10;3. Ketika Akan Makan dan Selesai Makan 95% &#10;4. Kebaikan Dunia dan Akhirat 90% &#10;5. Untuk Kedua Orang Tua 90% &#10;6"/>
        <s v="Berdo'a Sebelum Ngaji &#10; &#10;Belajar Membaca Mukodimah 1 baris ( Insya Allah next meeting mb Rika tulis dalam bentuk alphabet, ingatkan mbak rika jika lupa yaa mas rambo ) &#10; &#10;*HAFALAN SURAT* &#10;An-Nas 95% &#10;Al-Falaq 93% &#10;Al-Ikhlas 98% &#10;Al-Lahab 98% &#10;An-Nashr 98%"/>
        <s v="Bacaan : &#10;- Tilawati 5 hal 12  &#10;( Alhamdulillah bacaan bagus dan sudah mulai bagus atur nafas ketika membaca)"/>
        <s v="1. Menulis Arab sambung &#10;Alhamdulillah kerana bisa mencontoh tulisan dengan bagus dan rapih, harus sering belajar nulis dirumah supaya tangan terbiasa dan bisa tambah rapih lagi &#10; &#10;Insya Alloh Materi berikutnya akan disampaikan pada hari minggu -tanggal 2"/>
        <s v="*Tepuk-Tepuk* &#10; &#10;*Berdo'a Sebelum Mengaji* &#10;- Minta ilmu yg bermanfaat &#10;- Minta ilham yg baik &#10;- Nabi Musa &#10; &#10;*BACAAN*  &#10;- Tilawati 1 Hal. 5 &#10; &#10;*HAFALAN* &#10;- Asmaul Husna 1-10 &#10; &#10;As I recall, we read page 3 yesterday, but today Liv asked to read page 5. Bu"/>
        <s v="Makna hadits Jannah wannar Indonesia hal. 32-33"/>
        <s v="*BACAAN* &#10;- Q.S. Al-Baqarah ayt. 249 ( next week lanjut ayat 250-252 ya ) &#10; &#10;*HAFALAN* &#10;- Surat Al-Qari'ah  &#10;- Surat At-Takatsur &#10;- Dzikir after sholat ( yg bagian &quot;Allohumma antassalam waminkasalam....&quot; belum lancar, mohon di deres lagi ya, sambil baca2 "/>
        <s v="*Berdo'a Sebelum Ngaji &#10; &#10;*BACAAN* &#10;- Tilawati 2 Hal.3 &#10;( Alkhamdulillah sudah lancar, next week lanjut Hal.4 ya ) &#10; &#10;*HAFALAN SURAT* &#10;S. Al fatihah &#10;S. An naas  &#10;S. Al Falaq  &#10;S. Al ikhlas  &#10;Asmaul Husna 1-20 &#10; &#10;Tadi saya berencana mau menerangkan tentan"/>
        <s v="● *Materi:* &#10;1. Baca tilawati 4 halaman 31 &#10;&gt; Alhamdulillah Gabriel baca dengan cukup baik tpi masih perlu diulang &#10;2. membaca asmaul khusna 1-60 (lancar) &#10;3. PR &#10;- Membaca Tilawati 4 hal 31 &#10;- Menghafalkan Surat Alqoriah 1-11 &#10; &#10;Semoga Alloh paring kemud"/>
        <s v="● *Materi:* &#10;1. Baca tilawati 4 halaman 31 &#10;&gt; Alhamdulillah Gabriel baca dengan cukup baik tpi masih perlu diulang &#10;2. membaca surat surat pendek &#10;3. Menghafal surat alQoriah 1-11 &#10;4. PR &#10;- Membaca Tilawati 4 hal 31 &#10;- Menghafalkan Surat Alqoriah 1-11 &#10; &#10;"/>
        <s v="Bacaan : &#10;Tilawati 5 hal 12"/>
        <s v="1. Murojaah doa - doa &#10; &#10;2. 6 Tobiat Luhur (amanat dan mujhid muzhid) &#10; &#10;3. Bacaan Solat (quiz) &#10;&gt; Bacaan Solat nya masih perlu di perhatikan lagi karena banyak yang lupa untuk pengetahuan solat Alhamdulillah sudah bagus sekali"/>
        <s v="1. Doa-doa &#10; &#10;2. Membaca Tilawati 4 hal. 44 baris 4-akhir &#10;&gt; Alhamdulillah bacaannya terbata-bata tapi sudah benar, untuk ayat mutasabih nya masih ngopy dari gurunya, baru 50% hafal, tidak apa apa lanjut ke Tilawati 5, insyaallah sambil di ulang-ulang aya"/>
        <s v="1. Opening, syukur to Allah, rosul, and all &#10;2. Doa before ngaji by Q &#10;3. Read Tilawati 3 pg 9, Alhamdulillah bisa benar pas baca sendiri. Need more practice actually  &#10;4. Hafalan Al Falaq 90 &#10;5. Her favourite name of Allah is, yaa Salam (the resource of "/>
        <s v="BACAAN AL MAIDAH : 114-120 &#10;good bacaan but sedikit tidak dengar karena suara putus2 &#10; &#10;so in syaa alloh we will reschedule because suaranya ilang2"/>
        <s v="1. bacaan al mutoffifin and tilawati 2 pg. 22-23 &#10;alkhamdulillah good bacaan but improve your bacaan by always menderes when you have leasure time mb fit &#10;2. makna alquran surat al mutoffifin 29-34  &#10;because hadisnya belom ketemu so we do akna qur'an  &#10;al"/>
        <s v="I. Baca tilawatil 5 hal. 7 &#10;Alhamdulillah lancar, kirana bisa mengikuti dan mengulang bacaan dengan baik dan benar &#10;hanya saja dibagian barisan terakhir Sepertinya kirana ngantuk Suaranya mengecil 😅 &#10; &#10;2 Murosalah surat pendek materi usia 6-8th &#10;Alfatiha"/>
        <s v="*BACAAN* &#10;Q.S. Muthaffifin ( next meeting lanjut surat Al-Infithar ya ) &#10; &#10; &#10;*MAKNA* &#10;- Q.S. Muthaffifin ayat 35-36, keterangan ayt. 18-25 &#10; Biasanya kita makna K.sholah, tp krn masih belum ada khadisnya, jd d ganti Al-Qur'an, semoga segera ketemu yaaa kh"/>
        <s v="*BACAAN* &#10;- Tilawati 2 Halaman 1"/>
        <s v="Asmaul Husna 1-20 &#10;WC &#10;Makan &#10;Ortu &#10;Tidur &#10;Pagi dan sore &#10;Al-Fatehah &#10;An-Nas &#10;Al-Falaq"/>
        <s v="Tilawati 2 Hal.1 &#10; &#10;*HAFALAN* &#10;- Ortu &#10;- WC &#10;- Rumah &#10;- Ilmu manfaat &#10;- Tidur &#10;- Pakaian"/>
        <s v="*BACAAN* &#10;- Baqarah ayt.218-219 &#10; &#10;*HAFALAN* &#10;Asmaul Husna 1-50 &#10;WC &#10;Makan &#10;Iman &#10;Makan &#10;Ortu &#10;Tidur"/>
        <s v="*BACAAN* &#10;Baqarah 220-221 &#10; &#10;*PEGON* &#10; &#10;*Asmaul husna 1-50*"/>
        <s v="*BACAAN* &#10;- Baqarah ayt.225-228 &#10; &#10;Asmaul husna 1-50 &#10;An-Nash &#10;An-Nashr &#10;Al-Falaq &#10;Al-Ikhlas &#10;Al-Qori'ah &#10;Lahab"/>
        <s v="Bundanya sakit"/>
        <s v="*BACAAN* &#10;- Baqarah ayt.229-230 &#10; &#10;*HAFALAN* &#10;- Ortu &#10;- Dunia akhirat &#10;- Tidur &#10;- Rumah &#10;- Masjid &#10;- Makan &#10; &#10;*PEGON*"/>
        <s v="- Baqarah ayt 231-232 &#10; &#10;- Koreksi Pegon &#10; &#10;- Menulis Do'a Dzikir after sholat"/>
        <s v="- Baqarah : 234-235 &#10; &#10;- Asmaul husna 1-50 &#10;An-Nash - Al-Qari'ah &#10;Dzikir after sholat"/>
        <s v="- Baqarah 238 &#10; &#10;- Pegon &#10; &#10;- An-Nas - Qari'ah"/>
        <s v="Tilawati 6 Hal 19-20 &#10;&gt;Alhamdulillah, Dinda sudah sangat baik dalam membaca, pertemuan selanjutnya bisa lanjut halaman berikutnya ya, Dinda. Good job👏🤗 &#10;Pegon &#10;&gt; Dinda mampu menulis pegon sesuai rumusnya. Tulisannya juga rapi. Proud of you Dinda👏👏 &#10; D"/>
        <s v="1. Bacaan Alquran  &#10;2. Makna hadist k.shola hal 2  &#10; &#10;Report:  &#10;&gt; Alhamdulillah Dawud bisa mengikuti pengajian dengan sangat baik &#10;&gt; Untuk bacaanya Alhamdulillah, amalsholih Dawud sering menderes dan minta disemakin ya ketika menderes &#10;&gt; Belum selesai sat"/>
        <s v="1. Baca tilawati 4 page 4 line 1-4  &#10;2. Writing huruf &quot;ل&quot; , &quot;ج&quot; &quot; س&quot;  &#10; &#10;Report:  &#10;&gt; Alhamdulillah jubilee bisa mengikuti pengajian dengan sangat baik,  &#10;&gt; Buat bacaanya jubilee sangat bagus, cuma kurang di line ke 4 aja, masih ragu dan bingung, Alhamduli"/>
        <s v="A. Baca Tilawati 1 halaman 18 &#10;• Alkhamdulillah khodijah sudah mampu. Bisa lanjut ke halaman selanjutnya. Amalsholeh untuk selalu menderes tilawati. &#10; &#10;B. Murajaah &#10;Doa untuk kedua orang tua &#10;Doa kebaikan dunia dan akhirot &#10;Doa mencari ilmu yang bermanfaa"/>
        <s v="A. Bacaan Surat Al Baqarah ayat 84-93 &#10;• Alkhamdulillah Zahra bacaannya sudah cukup lancar. Tinggal dibanyakin deres nya aja. &#10; &#10;B. Murajaah &#10;&gt;Asmaul Husna 1-30 &#10;- 26-30 belum hafalan &#10; &#10;&gt; Surat An Nashr &#10;&gt; Surat Al Kafiruun (sedikit lupa2) &#10;&gt; Surat Al Ka"/>
        <s v="A. Bacaan Surat Al Baqarah ayat 94-101 &#10;• Alkhamdulillah Zahra bacaannya sudah cukup lancar. Tinggal dibanyakin deres nya aja. &#10; &#10;B. Murajaah &#10;&gt;Asmaul Husna 1-30 &#10;- 26-30 belum hafalan &#10; &#10;&gt; Surat An Nashr &#10;&gt; Surat Al Kafiruun &#10;&gt; Surat Al Kautsar &#10;&gt; Surat "/>
        <s v="A. Bacaan Surat Asy-Syu’ara ayat 1-13 &#10;• Amalsholeh untuk menderes alquran setiap hari bir bisa improve. &#10; &#10;B. Murajaah &#10;Asmaul Husna 1-55 &#10;Doa mencari ilmu yang bermanfaat &#10;Doa minta ilham yang baik &#10;Doa untuk kedua orang tua &#10;Doa kebaikan dunia dan akhi"/>
        <s v="Pemahaman 6 thobiat luhur &#10;Point rukun dan kompak. &#10; &#10;Insyaallah next meeting bisa disambung lagi."/>
        <s v="A. Bacaan Surat Asy-Syu’ara ayat 14-bawah &#10;• Amalsholeh untuk menderes alquran setiap hari bir bisa improve. &#10; &#10;B. Murajaah &#10;Asmaul Husna 1-55 &#10;Doa mencari ilmu yang bermanfaat &#10;Doa minta ilham yang baik &#10;Doa untuk kedua orang tua &#10;Doa kebaikan dunia dan "/>
        <s v="1. Bacaan surat Al hijr ayat 1-31 &#10;2. Makna Al Qur'an surat Al-Baqarah ayat 154-156 &#10; &#10;Alhamdulillah pengajian berjalan dengan baik dan lancar &#10;Dylan bacaannya cukup lancar,tapi harus lebih banyak nderesnya lagi"/>
        <s v="1. Bacaan surat Al hijr ayat 32-70 &#10; &#10;2. Makna Al Qur'an surat Al Baqarah ayat 157-158 &#10; &#10;Bacaan dylan Alhamdulillah lancar, panjang pendek juga baik, tapi terkadang salah saat membaca lafadz Allah"/>
        <s v="1. Bacaan surat Al hijr ayat 71-an nahl ayat 6 &#10; &#10;2. Hafalan Do'a berlindung dari jeleknya anggota badan &#10; &#10;Alhamdulillah pengajian berjalan dengan baik dan lancar,bacaan dylan bagus cukup baik dan Alhamdulillah mas dylan sudah hafal do'a berlindung dari "/>
        <s v="An nahl ayat 7-26 &#10; &#10; &#10;Alhamdulillah pengajian hari ini berjalan dengan baik dan lancar  &#10;Tapi hari ini mas dylan ngajinya cuma bacaan karena mau ada acara reuni sd"/>
        <s v="1. Bacaan surat Ghafir ayat 34-49 &#10;2. Makna Al Qur'an surat Al Baqarah ayat 228-230 &#10; &#10;Alhamdulillah pengajian hari ini berjalan dengan baik dan lancar, &#10;Hari ini tami bacanya lebih lancar teliti dan bisa mengatur nafas, amal sholih ditingkatkan lagi mend"/>
        <s v="First meeting, introduction"/>
        <s v="Tepuk-tepuk"/>
        <s v="Do'a do'a usia &amp;lt;6 th"/>
        <s v="Til.1 hal 3 &#10;Asmaul Husna 1-10 &#10;Mencari ilmu 1 &#10;minta ilham yg baik"/>
        <s v="*BACAAN* &#10;Til.6 : 25 &#10; &#10;belajar Mukodimah &#10; &#10;Asmaul Husna 1-75 &#10;Pegon &#10;Daily Do'a &#10;Mohon Kesehatan"/>
        <s v="Til.6 Hal 26-27 &#10; &#10;Tebak2an Do'a &#10;Asmaul husna 1-80 &#10;Daily Do'a &#10; &#10;Nama2 Malaikat (2 saja)"/>
        <s v="Til.6 Hal 29-30 &#10; &#10;Daily Doa &#10;Asmaul Husna 1-80 &#10; &#10;Pegon angka 1-10"/>
        <s v="Rapotan murid"/>
        <s v="Tilawati jilid 1 hal. 3 &#10;Bacaannya alhamdulillah bagus, dan juga lancar. Tapi Liv you can improve your bacaan more 💕 &#10; &#10;Doa-doa &#10;Mau untuk membaca, akan tetapi Liv sedang dalam kondisi bad mood... So she didn't want to read the doa-doa.  &#10;Hopefully later"/>
        <s v="1. Baca tilawati 4 halaman 31 &#10;&gt; Alhamdulillah Gabriel bisa membaca dgn sangat baik dan lancar &#10;2. Quiz  &#10;3. PR &#10;- Membaca Tilawati 4 hal 32 &#10;- Menghafalkan Surat Alqoriah 1-11 &#10; &#10;Semoga Alloh paring kemudahan, kelancaran, kebarokahan dan ilmu yang berman"/>
        <s v="Bacaan &#10;Surat al Baqarah ayat 236-237 &#10; &#10;Doa2 &#10;Doa sujud qur'an 85 &#10;Doa ada angin kencang 80 &#10;Doa naik kendaraan 100 &#10;Doa mohon kesehatan 80 &#10;Asmaulhusna 80 &#10; &#10;Makna kitabusshola 69-70 &#10; &#10;Report &#10;Alhamdulillah pengajian berjalan dg lancar, amal sholih di "/>
        <s v="Bacaan &#10;Surat al insan ayat 6-11 &#10; &#10;Tebak2 an tajwid &#10; &#10;Mangkuli doa menjenguk orang sakit &#10; &#10;Belajar membaca pegon di dalam teks turba &#10; &#10;Makna kitabu jannah wannar hal. 33-34 &#10; &#10;Report &#10;Bacaan, alhamdulillah cukup lancar &#10;Tajwid, alhamdulillah menguasai"/>
        <s v="Tilawati 1 halaman 6 &#10;&gt;Di deres lagi ya Cheryl. Supaya makin lancar bacaannya. Semangat🤗 &#10;Daily Doa &#10;Doa Pagi dan Sore &#10;Doa Raja Istighfar &#10;Doa Ketetapan Iman &#10;Doa Kedua Orang Tua &#10;Doa Mencari Ilmu &#10;Doa Meminta Ilham &#10;Asmaul Husna 1-20 &#10; &#10;Surat Pendek &#10;A"/>
        <s v="1. Baca tilawati 5 hal.7 baris 1-4 &#10;Alhamdulillah lancar bisa m3ngikuti dan mengulang bacaan dengan benar 85% &#10;Selanjutnya amalsholih nderes baris 5-8 yaa &#10; &#10;2. Review doa menjenguk orang sakit  &#10;3. Doa minta sehat &#10;4. Doa minta ketetapan iman &#10;5. Doa min"/>
        <s v="••Daily doa pembuka  &#10;Doa pagi dan sore &#10;Doa raja istighfar &#10;Doa minta ilham &#10;Doa mencari ilmu &#10;Doa ketetapan iman &#10;Doa kedua orang tua &#10;Doa kebaikan dunia akhirat &#10;Asmaul husna 1-20 &#10; &#10;Good job, bisa mengikuti dan melafalkan dengan baik! Soon mungkin bis"/>
        <s v="Bacaan  &#10;Tilawaty 4 hal. 5 the first four line &#10;She did well then, we can continue to the last four lines &#10; &#10;. Amal sholih nderes with mama ya jubilee &#10; &#10;Asmaulhusna 1-45 &#10;Mungkin karna dia lagi batuk, jadi setiap habis batuk dia bingung sampe mana dia ha"/>
        <s v="Tepuk-tepuk &#10; &#10;Berdo'a &#10; &#10;*Bacaan* &#10;Tilawati 1 Hal 6 &#10; &#10;*Hafalan* &#10;- Asmaul Husna 1-20 &#10;- An-Nas &#10;- Al- Fatehah &#10; &#10;Yeeyy we're going to new clap clap today, and liv wants to follow me.. it was touched.. &#10;And today liv introducing with mbak kyrane, alkhamd"/>
        <s v="I. Bacaan . Al quran Surat Al an'am ayat 1-8 &#10;Alhamdulillah 80% Lancar AmaIsholih nderes lagi dirumah yaa... &#10; &#10;2. Muroja'ah Surat pendek &#10;Al fatihah &#10;AN-nas &#10;Al-Falaq &#10;Al-ikhlas &#10;Al-Asr &#10;Al Kautsar &#10;An nashr &#10; &#10;3. Asmaulhusna 1-50 &#10;4. Game Tebakan Tentan"/>
        <s v="I. Bacaan Tilawatil 5 hal 7 &#10;Alhamdulillah lancar bisa mengikuti dan mengulang bacaan dengan Lancar &#10;Insya alloh next ngasi kita belajar hal. 8 yaa ^^ &#10; &#10;2. Menulis doa baru &#10;Doa Masuk Pasar &#10;Arti beserta kefadholan &#10;[ Alhamdulillah kerana bisa Memahami m"/>
        <s v="Bacaan &#10;Surat al Baqarah ayat 238-241 &#10;Alhamdulillah bacaan sdh bagus, tingkatin nderesnya ya Irsan terutama ketelitiannya, karna yg sering di jumpai saat irsan baca,idzhar di baca ikhfa'😅 .Soalnya irsan sdh punya nada baca Alqurannya  jadi tinggal menye"/>
        <s v="1. Bacaan  &#10; Tilawaty 1 hal 18 &#10;&gt; Alhamdulillah Khodijah membaca Tilawaty nya sudah benar dan lancar, next meeting ke halaman selanjutnya yaay dan jangan lupa sering deres yaa cantiik🫶🏻 &#10; &#10;2. Hafalan doa-doa &#10;- Doa Makan dan sesudah makan &#10;- Doa tidur d"/>
        <s v="*BACAAN* &#10;Tilawati 6 Hal.33 ( please murojaah this page for tomorrow with mbak dila yaaa nadeen ) &#10; &#10;*HAFALAN* &#10;- Asmaul husna 1-81 (banyak ke skip di pertengahan number 40 ke atas) &#10;- Ketika akan makan dan selesai makan 100 &#10;- Masuk dan keluar WC 98 &#10;- M"/>
        <s v="1. Bacaan QS. An nahl : 27-54 &#10;Alkhamdulillah good bacaan,but Dylan amal Solih yak always menderess bacaannya, jangan pas di ngaji okay brother terus juga amal Solih untuk pay intention to the tajweed and panjangnya yaa &#10;2. Doa sujud Qur'an and dalil meng"/>
        <s v="1. opening, Alhamdulillah we're sehat, have free time for ngaji, and still in Allah's guidance &#10;2. manqul hadist jannah wannar, halaman 54-56, tentang kita akan di tanya, umur, harta, knowledge, and our body dugunakan utk apa saja, cara dpt nya bgmn halal"/>
        <s v="- Bacaan: &#10;&gt; Tilawati 5 hal 13 &#10;(Bacaan bagus dan bisa mengikuti) &#10; &#10;- hafalan  &#10;&gt; Doa pagi sore &#10;&gt; Doa kedua orgtua  &#10;&gt; Doa naik kendaraan  &#10;&gt; Doa minta surga selamat dari neraka  &#10;&gt; Doa berlindung dari amalan jelek &#10;&gt; Doa kebaikan dunia dan akhirat  &#10;&gt; "/>
        <s v="A. Baca Tilawati 1 halaman 19 &#10;• Alkhamdulillah khodijah sudah mampu. Bisa lanjut ke next page. Tinggal fokus sama penyebutan huruf hijaiyah tunggal. &#10; &#10;B. Murajaah &#10;Doa untuk kedua orang tua &#10;Doa kebaikan dunia dan akhirot &#10;Doa mencari ilmu yang bermanfa"/>
        <s v="A. Bacaan Surat Al Baqarah ayat 102-105 &#10;• Alkhamdulillah Zahra bacaannya sudah cukup lancar. Tinggal dibanyakin deres nya aja. &#10;• Doa setelah membaca al quran (reading the text) &#10; &#10;B. Murajaah &#10;&gt;Asmaul Husna 1-30 &#10;- 26-30 belum hafalan &#10; &#10;&gt; Surat Al Fill"/>
        <s v="A. Bacaan Surat Asy-Syu’ara ayat 40-60 &#10;• Amalsholeh untuk menderes alquran setiap hari biar bisa improve. &#10; &#10;B. Murajaah &#10;Asmaul Husna 1-55 &#10;Doa mencari ilmu yang bermanfaat &#10;Doa minta ilham yang baik &#10;Doa untuk kedua orang tua &#10;Doa kebaikan dunia dan ak"/>
        <s v="Bacaan &#10;Tilawaty 4 hal 5  the last four line &#10;Alhamdulillah Jubilee sdh  cukup bagus membacanya cuma kurang sedikit🤏, InsyaAllah 1 x pertemuan yg akan datang dia sdh lancar &#10; &#10;Asmaulhusna 1-55 &#10;Jubilee tinggal melancarkan lagi, karna batuk jadi dia terga"/>
        <s v="A. Baca Tilawati 1 halaman 20 &#10;• Amalsholeh besok mengulang lagi. &#10; &#10;B. Murajaah &#10;Doa untuk kedua orang tua &#10;Doa kebaikan dunia dan akhirot &#10;Doa mencari ilmu yang bermanfaat &#10;Doa minta ilham yang baik &#10;Doa ketetapan iman &#10;Doa pagi dan sore &#10;Do sebelum dan"/>
        <s v="A. Baca surat Ghofir 50-58 &#10;• Alkhamdulillah bacaannya Tami sudah lancar. tinggal di banyakin menderesnya biar lebih lancar lagi. &#10; &#10;B. Murajaah &#10;Doa Asad &#10;Ayat kursi &#10;Asmaul Husna 1-99 &#10; &#10;C. Makna K.Shoum hal 44-45 &#10;• Alkhamdulillah Tami bisa menjelaskan"/>
        <s v="1. Baca tilawati 4 halaman 32 &#10;&gt; Alhamdulillah Gabriel bisa membaca cukup baik tapi masih perlu diulang &#10;2. Menderes surat surat pendek (Annas - AlQoriah) &#10;3. PR &#10;- Membaca Tilawati 4 hal 32 &#10;- Menghafalkan Surat Alqoriah 1-11 &#10; &#10;Semoga Alloh paring kemud"/>
        <s v="Bacaan  &#10;Surat Al baqoroh ayat 12-16 &#10; He did well Alhamdulillah. Amal sholih tingkatin nderesnya ya Dwiki👍 &#10; &#10;Belajar lagi Tajwid mad jaiz munfasil and mad wajib muttasil &#10; &#10;Tebak2 an tajwid &#10;Untuk menebak tajwid selain mad wajib, mad jaiz, mad layyin d"/>
        <s v="- Bacaan &#10;&gt; Tilawati 5 hal 13 &#10;(Alhamdulillah bacaannya bagus dan bisa mengikuti, sering belajar untuk atur nafas ketika membaca) &#10; &#10;- Materi lain  &#10;&gt; Tell about makanan halal harom &#10; &#10;Semoga Allah paring manfaat lancar dan barokah"/>
        <s v="1. Perkenalan  &#10; &#10;2. Membaca Alquran surat alfatihah - albaqoroh ayat 5 &#10; &#10;3. Pre Test Hafalan Doa usia 6-7 &#10;- Doa Sebelum Tidur (80) &#10;- Doa Bangun Tidur (75) &#10;- D. Sebelum Makan (100) &#10;- D. Sesudah Makan (70) &#10;- D. Masuk Kamar Mandi (80) &#10;- D. Keluar Kam"/>
        <s v="1. Membaca Alquran Albaqoroh 6-10 &#10;2. Perkenalan dengan MT yang lain &#10;3. Pre Test Hafalan Surat &#10;&gt; Sudah hafal : annas-alkafirun, Al-Kautsar, Al maun, Al Quraisy, Al fiil, Al humazah, Al zalzalah, adh duha"/>
        <s v="1. Bacaan Tilawati 6 pg. 33  &#10;Good bacaan Nadeen but don't forget always menderes okay pretty  &#10;2. Tajweed  &#10;Menjelaskan dan mencari tajweed:  &#10;Idhar halqi  &#10;Idghom bilgunnah  &#10;Ikhfa' &#10;Waaaaah, Daebak Nadeen you're so sigma  &#10;3. Hafalan :  &#10;Ad Dhuha &#10;Al f"/>
        <s v="1. Baca Alquran Al Baqarah ayat 38-48 + doa after reading Al-Qur'an  &#10;2. Asmaul Husna 1-99  &#10;3. Surat Al fil + surat Al humazah  &#10;4. 4 tali keimanan ( bersyukur)  &#10; &#10;Report:  &#10;&gt; Kita ngaji bareng dengan Mb Neda  &#10;&gt; Alhamdulillah Dawud mengikuti pengajian "/>
        <s v="bacaan surat al insan ayat 12-19 alhamdulillah baik &#10; &#10;penjelasan 4 tali keimanan (khusus bab syukur) wajibnya syukur atas hidayah dan ancaman kehilangan hidayah jika dkufuri  &#10; &#10;makna surat albaqoroh 144-149 pembahasan ttg qiblat, sejarah perpindahan qib"/>
        <s v="1. Asmaul Husna 1-99  &#10;2. Baca tilawati 5 page 1 ( 3 line )  &#10;3. Doa minta kesabaran  &#10; &#10;Report:  &#10;&gt; Alhamdulillah Chester bisa mengikuti pengajian dengan baik walaupun sempat ada kendala di meet, Alhamdulillah bisa berjalan dengan baik  &#10;&gt; Alhamdulillah "/>
        <s v="1. Baca tilawati 4 page 5 ( 4 last line )  &#10;2. Asmaul Husna  &#10; &#10;Report:  &#10;&gt; Alhamdulillah jubilee bisa mengikuti pengajian dengan sangat baik, walaupun dia sedang sakit, sering batuk,semoga Alloh paring jubilee bisa cepet sembuhh 🖤 &#10;&gt; Asmaul Husna Alhamd"/>
        <s v="- bacaan seperti biasa,harusnya score 99 tp karena terburu2 jadi tajwidnya ada bbrp yg kurang pas sampai harus diulang bacanya jadi dikasih score 99 kurang 8 (hitung sendiri berapa hasilnya, irsan kan anak pintar) , kalo bisa jangan terburu2, enjoy percak"/>
        <s v="1. Baca tilawati 4 halaman 32 &#10;&gt; Alhamdulillah Gabriel bisa membaca cukup baik tapi masih perlu diulang &#10;2. Menderes Doa doa harian &#10;3. PR &#10;- Membaca Tilawati 4 hal 32 &#10;- Menghafalkan Surat Alqoriah 1-11 &#10; &#10;Semoga Alloh paring kemudahan, kelancaran, kebar"/>
        <s v="1, bacaan tilawati 6 pg. 19-20  &#10;alkhamdulillah good bacaan and she can baca by herself, imorove it by always menderes yaaa dinda  &#10;2. daily doa and surat :  &#10;&gt; D. mencari ilmu  &#10;D. mau makan  &#10;D. mencari ilmu  &#10;D. minta ilham  &#10;D. raja istighfar  &#10;good m"/>
        <s v="1. Asmaul Husna 1-99  &#10;2. Tilawati 5 page 1 ( 3 line )  &#10;3. Write doa kesabaran  &#10;4. Write 4 tali keimanan  &#10; &#10;Report:  &#10;&gt; Alhamdulillah Chester bisa mengikuti pengajian dengan baik, walaupun dia merasa capek,  &#10;&gt; Semangat menderes Chester, insyaalloh tam"/>
        <s v="1. Bacaan QS Al infithor : 1-19  &#10;Alkhamdulillah good bacaan and improve in mad thobi'i and the long bacaan yaps mb fit,xixix ganbatte mb fit  &#10;2. Review :  &#10;D. Pagi dan sore  &#10;D. Ketetapan iman  &#10;D. Kebaikan dunia dan akhirat  &#10;D. Raja istighfar  &#10;Dalil "/>
        <s v="1. Bacaan QS. An nahl:9-18  &#10;Waaaawww good bacaan and so cool. Don't forget to always menderes lagi yah kk Zia  &#10;2. Review doa²:  &#10;D. Minta Ilham yg baik ✓ &#10;D. Ketetapan iman ✓ &#10;D. Pagi n sore ✓ &#10;D. Raja istighfar  &#10;Asmaul Husna 1-40 ✓ &#10;&gt; Sedikit pengerti"/>
        <s v="1. Bacaan Al Quran Surat Al Baqoroh 11-16 &#10;&gt; alhamdulillah sudah lancar baca quran nya, hanya saja bacaan mad thobi'i nya perlu diperhatikan lagi supaya tidak kepanjangan bacanya &#10; &#10;2. Murojaah doa2 materi usia 6 tahun dan pretest materi doa usia 7 tahun "/>
        <s v="1. Bacaan Al Qur'an surat An nahl ayat 55-72 &#10;2. Makna Al Qur'an surat Al Baqarah ayat 159-163 &#10; &#10;Note : &#10; &#10;Alhamdulillah pengajian berjalan dengan lancar dan baik,dylan ngajinya juga semangat, &#10;Untuk materi bacaan Alhamdulillah juga lancar, bacaan Dylan "/>
        <s v="1. Baca tilawati 4 halaman 32 &#10;&gt; Alhamdulillah Gabriel bisa membaca dengan sangat baik dan lanjut ke halaman 33 &#10;2. PR &#10;- Membaca Tilawati 4 hal 33 &#10;- Mempraktekan doa doa harian &#10; &#10;Semoga Alloh paring kemudahan, kelancaran, kebarokahan dan ilmu yang berm"/>
        <s v="1. Opening. And I asked what makes you feel grateful? She answered she could read book all day. Alhamdulillah. &#10;And she feels excited gonna have dancing performance in 3 weeks. May Allah make it easy. Aamiin. &#10;2. Doa by her &#10;3. Read Tilawati 3 page 10-11 "/>
        <s v="Membaca Al-quran (ayat 54-58)  &#10;-Alhamdulillah Dawud do it very well! Mungkin  sekedar koreksi untuk panjang pendek dan gunnahnya, lebih di perhatikan lagi.  &#10; &#10;Membaca doa setelah membaca al-Qur'an &#10;-for today keren banget, Dawud mau baca doa tanpa di tu"/>
        <s v="Materi &#10; &#10;- Tilawati 6 halaman 20 &#10;Dinda sudah bagus membacanya, meskipun baru pertama kali membaca. Tapi Dinda agak kurang tepat di tajwid ikhfa haqiqi.  &#10;&gt; Amal sholih di deres lagi ya Dinda, bacaannya, insyaallah next meeting baca halaman ini lagi. Goo"/>
        <s v="Materi &#10;Tilawati 6 halaman 19 &#10;&gt; Bacaan Dinda sudah sangat baik. Next meeting baca halaman berikutnya ya, Din. Bravo👏👏 &#10; &#10;Dzikir setelah shalat &#10;&gt; Dinda agak kurang fokus ya mungkin, jadi tadi dia belum bisa menirukan dzikir setelah shalat &#10; &#10;Murajaah S"/>
        <s v="1 -  Membaca Asmaul Husna 1-99 bergantian  &#10;2 - Membaca Tilawati 5 hal .1 &#10;&gt; Alhamdulillah chester mau membaca 1 halaman meskipun ada jeda2 nya😅 &#10;Tapi pas di challenge baca ulang 1 baris biar bisa naik ke hal. Berikutnya Alhamdulillah ternyata bisa lanca"/>
        <s v="1. Bacaan QS an nahl : 73-87  &#10;Alkhamdulillah good bacaan, amal Solih always menderes lagi bacaannya and always slowly don't be faster yak &#10;2. Makna Al Qur'an: 164-165  &#10; good Dylan, semoga Alloh paring Dylan selalu semangat dan don't be sleepy,xixixi  &#10; "/>
        <s v="1. Bacaan Alquran surat Al Ghafir (40) ayat 50-58 + doa setelah membaca Alquran  &#10;2. Makna Alquran surat Al Baqarah ayat 231-233  &#10; &#10;Report:  &#10;&gt; Alhamdulillah Tami bisa mengikuti pengajian dengan sangat baik  &#10;&gt; Alhamdulillah bacaannya sangat baik dan ben"/>
        <s v="1. Doa pembuka  &#10;Doa pagi sore &#10;Doa raja istighfar &#10;Doa minta ketetapan iman &#10;Doa iman ilham yg benar &#10;Doa minta ilmu yg manfaat &#10;Doa kedua orangtua &#10;Doa kebaikan dunia akhirot &#10;Asma'ulhusna 1-20 &#10; &#10;2. Baca tilawati 3 hal.10  &#10;=&gt; Alhamdulillah abell bisa "/>
        <s v="1. Bacaan tilawati 5 hal.8 &#10;=&gt; Alhamdulillah kirana bisa mengikuti dan mengulang bacaan dengan baik dan lancar, amalsholih nderes lagi dirumah supaya tambah lancar dan bisa segera naik ke hal.berikutnya &#10; &#10;2. Materi 4 TALI KEIMANAN  &#10;(BERSYUKUR) &#10;=&gt; Alham"/>
        <s v="1. Bacaan tilawati 5 hal.8 &#10;=&gt; Alhamdulillah setelah dilakukan pengetesan bacaanya 85% lancar dan sudah faham cara membaca hukum tajwid iqlab  &#10;Lulus dan naik ke halaman berikutnya &#10;Good job kirana  &#10; &#10;2. Muroja'ah surat2 pendek  &#10;Alfatihah &#10;An naas &#10;Al f"/>
        <s v="1. Murojaah Surat An Naba dan An Naziat &#10; &#10;2. Membaca Alquran ayat 17-20 &#10; &#10;3. Latihan menulis Pegon  &#10; &#10;&gt; Alhamdulillah hafiz dapat mengikuti pengajian dengan baik, bacaan nya juga cukup baik tinggal di perhatikan lagi panjang pendeknya &#10;&gt; Untuk latihan "/>
        <s v="1. Bacaan Tilawati 6 pg. 33  &#10;Alkhamdulillah good bacaan and don't forget to always menderes. Besok mba Nadeen bisa baca next page  &#10; &#10;2. Daily doa²:  &#10;D. Kedua orangtua 100 &#10;D. Masuk n keluar WC 98 &#10;D. Masuk n keluar rumah 100 &#10;D. Ketika ada angin kencan"/>
        <s v="A. Bacaan Surat Asy-Syu’ara ayat 61-83 &#10;• Amalsholeh bisa lebih sering membaca Al Quran &#10; &#10;B. Murajaah &#10;Asmaul Husna 1-55 &#10;Doa mencari ilmu yang bermanfaat &#10;Doa minta ilham yang baik &#10;Doa untuk kedua orang tua &#10;Doa kebaikan dunia dan akhirot &#10;Doa pagi dan"/>
        <s v="A. Bacaan surat al-baqarah ayat 106 - 112  &#10; &#10;B. Tajwid idgham bighunnah dan bilagunnah &#10; • Alhamdulillah paham tadi tak jelasin juga lewat tilawati alhamdulilah paham. &#10; &#10;C. Murajaah Surat &#10;Al Quraisy  &#10;Al Maun &#10;al-kautsar  &#10;an-nasr"/>
        <s v="Makna K. adilah halaman 73-75 &#10;• Alkhamdulillah zahra bisa memahami materinya. Dan bisa menjawab pertanyaan"/>
        <s v="Ikut mb santi jemput zahra ke asrama"/>
        <s v="1. Nasehat 4 tali keimanan ( Mas Ammar )  &#10;- mengagungkan dan mempersungguh  &#10;2. Murajaah Asmaul Husna 1-85 &#10;3. Surat Al fil dan Al humazah,  &#10;4. Bacaan Al Baqarah ayat 49-53 ( Wulan )  &#10; &#10;Report:  &#10;&gt; Alhamdulillah Dawud bisa mengikuti pengajian dengan sa"/>
        <s v="1. Bacaan Tilawati 4 halaman 6 ( line 1-5)  &#10;2. Surat an Nashr  &#10; &#10;Report:  &#10;&gt; Alhamdulillah jubilee bisa mengikuti pengajian dengan sangat baik, meskipun sedang sakit tapi masih bisa ceria, get well soon jubilee 🤲 &#10;&gt; Surat an Nashr kita memorize ayat 1-"/>
        <s v="1. Bacaan : Al-Baqarah 113-119  &#10;2. Murajaah Asmaul Husna 1-30  &#10;3. Surat Al Quraisy  &#10;4. Praktik wudhu dan sholat  &#10;5. Makna hadist adillah halaman 75 next page 76 &#10; &#10;Report:  &#10;&gt; Alhamdulillah Zahra bisa mengikuti pengajian dengan sangat baik  &#10;&gt; Untuk b"/>
        <s v="Bacaan : &#10;- Tilawati 5 hal 13 &#10;(Alhamdulillah bacaan bagus dan bisa mengikuti)"/>
        <s v="- Bacaan : &#10;&gt; Tilawati 5 hal 14 &#10;(Alhamdulillah Mikail bisa mengikuti dengan baik, amsol sering di deres untuk pengucapan qolqolah) &#10; &#10;Semoga Allah paring manfaat lancar dan barokah"/>
        <s v="1. Baca Al-Qur'an Surat Al An'am ayat 19-24 &#10;Alhamdulillah seperti biasa bacaannya lancar hanya saja grazia Per lu lebih teliti ketikaberhenti supaya di kalimat yang tepat.  &#10; &#10;2. Muroja'ah surat Surat pendek &#10;Alfatihah 85% &#10;An naas 90% &#10;Al Falaq 90% &#10;Al "/>
        <s v="I . BacaanTilawaty 5 hal. 9 (baris 1_4) &#10;Alhamdulillah lancar kirana bisa mengikuti dan mengulang bacaan &#10;dengan lancar, Jangan lupa nderes lagi dirumah diwaktu longgar yaaa &#10; &#10;2. hafalan Surat All-Qoriah &#10;alhamdulillah ayat 1-4 sudah hafal &#10;ayat 5 masih "/>
        <s v="1. Bacaan Tilawati 2 pg. 5  &#10;Waww alkhamdulillah good bacaan mas khay, but don't forget to always menderes yak  &#10;2. Daily doa² :  &#10;D. Mau dan setelah makan  &#10;D. Masuk dan keluar WC  &#10;D. Kedua orangtua  &#10;D. Kebaikan dunia akhirat  &#10;D. Minum susu  &#10;3. Menul"/>
        <s v="1. Baca tilawati 4 halaman 33 &#10;&gt; Alhamdulillah Gabriel bisa membaca dengan cukup baik tapi masih banyak yang salah &#10;2. Membaca surat surat pendek &#10;3. PR &#10;- Membaca Tilawati 4 hal 33 &#10;- Menderes surat surat pendek yang sudah dihafal &#10; &#10;Semoga Alloh paring "/>
        <s v="*Berdo'a sebelum mengaji* &#10;- Minta Ilmu yg Bermanfaat &#10;- Minta Ilham yg baik &#10;- Nabi Musa &#10; &#10;*HAFALAN* &#10;1. Asmaul Husna ( 1 – 50 ) &#10;2. Ketika Akan Tidur dan Bangun Tidur 100 &#10;3. Ketika Akan Makan dan Selesai Makan 98 &#10;4. Kebaikan Dunia dan Akhirat 100 &#10;5."/>
        <s v="Bacaan  &#10;Surat al insan 20-25 &#10; &#10;Belajar membaca pegon dalam teks turba &#10; &#10;Murojaah doa2 &#10;Doa visiting sick people &#10;Doa sujud qur'an &#10;Doa entering market &#10;Doa mohon kesehatan  &#10;asmaulhusna 1-99 &#10;Doa ada angin kencang &#10; &#10;Makna jannah wannar  halaman 35-36 "/>
        <s v="•doa-doa &#10;Doa mau dan setelah makan &#10;Doa masuk dan keluar kamar mandi &#10;Doa pagi dan sore &#10;Doa raja istighfar &#10;Doa minta ilham yang baik &#10;Doa ketetapan iman &#10; &#10;Alhamdulillah Cheryl ikuti dengan semangat, sering-sering di deres ya agar tidak lupa doanya.  &#10;"/>
        <s v="Materi  &#10;Daily Doa &#10;Doa Raja Istighfar &#10;Doa Ketetapan Iman &#10;Doa Pagi dan Sore &#10;Doa Sebelum dan  Sesudah Tidur &#10;Doa Sebelum dan Sesudah Makan &#10;Doa Kebaikan Dunia dan Akhirat &#10;Doa untuk Kedua Orang Tua &#10;&gt; Alhamdulillah Abel sudah hafal beberapa doa. Dibaca "/>
        <s v="Bacaan &#10;Surat al Baqarah ayat 17-20 &#10;--&gt;Alhamdulillah bacaan sdh cukup bagus &#10;Tinggal meningkatkan nderesnya.  &#10; &#10;Makna adilah 80-81 &#10;Alhamdulillah pengajian bisa tetap berjalan lancar, meskipun ada sedikit kendala. Kayaknya lidah saya belum bisa di ajak "/>
        <s v="1. Baca tilawati 5 hal.9 baris 5-8 &#10;=&gt; alhamdulillah kirana bisa mengikuti dan mengulang bacaan dengan baik dan lancar &#10;Amalsholih nderes dirumah dari baris 1-8 karna hari jum'at insya alloh akan di test ya ^^ &#10; &#10;2. Cek hafalan Surat al qo'ah 1-5  &#10;=&gt; alh"/>
        <s v="Liv is in a bad mood I think cancel ngaji"/>
        <s v="*BACAAN* &#10;Tilawati 6 Hal 34 &#10; &#10;*HAFALAN DO'A* &#10;- Asmaul Husna (1-86) &#10;- Ketika Melihat orang yg terkena musibah 100 &#10;- Ketika terkena musibah 100 &#10;- Dzikir sesudah sholat 95 &#10;- Memakai pakaian 100 &#10;- Mohon kesabaran 100 &#10;- Mohon kesehatan 100 &#10;- Berlindun"/>
        <s v="Bacaan &#10;Surat al baqoroh ayat 247-248 &#10; &#10;Tebak2 an tajwid &#10; &#10;Makna kitabusshola hal 71-72 &#10; &#10;Report &#10;Alhamdulillah bacaan Irsan hari ini cukup bagus, lancar. Tinggal memperbanyak menderes . Untuk tajwid dia juga sdh mulai bisa membedakan antara tajwid yg "/>
        <s v="1. Bacaan Tilawati 4 halaman 6  &#10;&gt; Alhamdulillah jubilee can baca line 1-4 dengan baik, then next line 5 and six Alhamdulillah jubilee lancar, insyaalloh bisa dilanjut next page ya ( page 7 ), because jubilee still get cough so A little bit annoying bacaa"/>
        <s v="1. Makna hadist k. Adillah page 76  &#10;&gt; Hadist 1 : about anyone who doesn't beg to alloh, alloh is angry up on him,  &#10;( Zahra can reconvey this hadist with good )  &#10;&gt; Hadist 2 : there is nothing honorable for alloh than doa  &#10;&gt; Hadist 3 : doa is the brain "/>
        <s v="Materi  &#10;Doa &#10;- Pagi dan sore &#10;- raja istighfar &#10;- ketetapan iman &#10;- kedua orang tua &#10;- masuk dan keluar rumah &#10;- masuk dan keluar masjid &#10;- berpakaian &#10;Bacaan &#10;- Surat Al An'am ayat 25-27  &#10;&gt; Alhamdulilah, bacaan Grazia sudah bagus. Lebih diperhatikan la"/>
        <s v="1. Baca tilawati 4 halaman 33 &#10;&gt; Alhamdulillah Gabriel bisa membaca dengan cukup baik tapi masih banyak yang salah &#10;2. Membaca doa doa harian &#10;3. PR &#10;- Membaca Tilawati 4 hal 33 &#10;- Mempraktekan doa doa harian &#10; &#10;Semoga Alloh paring kemudahan, kelancaran, "/>
        <s v="1. Bacaan tilawati  &#10; Tilawati 4 halaman 7 baris ke 1-3  &#10;2. Memorize surat an nashr  &#10; Baca berulang ayat 1-2, proses menghafal ayat 3 dan seterusnya  &#10; &#10;Report :  &#10;&gt; Alhamdulilah jubilee baca dengan baik dan lancar, jadi bisa next line ya, masih ada 4"/>
        <s v="Doa-doa &#10;Doa pagi dan sore &#10;Doa raja istighfar &#10;Doa minta ketetapan iman &#10;Doa ilmu yang manfaat &#10;Doa minta ilham yang baik &#10;Doa kedua orang tua &#10;Doa kebaikan dunia akhirat &#10;Asmaul Husna 1-20 &#10;  &#10;Alhamdulillah Cheryl bisa menirukan dengan lancar dan semang"/>
        <s v="Bacaan  &#10;Surat al Baqarah ayat 249 &#10; &#10;Murojaah Doa2: &#10;Doa sujud qur'an &#10;Doa naik kendaraan &#10;Menjenguk orang sakit &#10;Doa ada angin kencang &#10;Doa mohon kesehatan &#10;Asmaulhusna &#10; &#10;Belajar membaca pegon pada teks turba &#10; &#10;Makna kitabusshola hal. 72-73 &#10; &#10;Report "/>
        <s v="1. Bacaan alquran  &#10;&gt; Surat al Baqarah ayat 58-60  &#10;&gt; Doa setelah membaca alquran  &#10;2. Murajaah surat &#10;&gt; Surat al fil  &#10;&gt; Surat al humazah  &#10;3. Asmaul husna  &#10;&gt; 1-99  &#10;4. Makna hadist  &#10;&gt; Hadist kitabushola page 3 ( one hadist )  &#10;&gt; Hadist tentang perinya"/>
        <s v="1. Murojaah surat pendek surat Al asr- an nas &#10;&gt; Alhamdulillah bagus &#10; &#10;2. Membaca Alquran Surat Ghofir ayat 59-66 &#10;&gt; Alhamdulillah bacaannya bagus hanya saja hukum bacaan yang mad iwad masih perlu diperhatikan lagi &#10; &#10;2. Nasehat 4 tali keimanan bab bersy"/>
        <s v="1. Murojaah Surat Al Bayyinah - At takatsur &#10; &#10;2. Bacaan Al Quran Surat Al Baqarah 21-24 &#10; &#10;3. Latihan Menulis Pegon Awal &#10; &#10;Alhamdulillah Hafiz dapat mengikuti pengajian dengan sangat baik"/>
        <s v="Tomorrow (Friday) she has test, so needs to study tonight"/>
        <s v="Materi  &#10;Bacaan surat as syu'ara ayat 84-111 &#10;&gt; Alhamdulilah,bacaan Dehan sudah baik. Amal sholih lebih sering menderes ya &#10; &#10;Daily doa &#10;- Doa mencari ilmu yang bermanfaat &#10;- Doa minta Ilham yang baik &#10;- Doa ketetapan iman  &#10;- Doa pagi dan sore &#10;- Doa unt"/>
        <s v="Bacaan &#10;- Tilawati 5 hal 14"/>
        <s v="- Bacaan: &#10;&gt; Tilawati 5 hal 14 &#10;(Bacaan bagus dan bisa mengikuti) &#10; &#10;- hafalan  &#10;&gt; Doa pagi sore &#10;&gt; Doa kedua orgtua  &#10;&gt; Doa naik kendaraan  &#10;&gt; Doa pagi dan sore &#10;&gt; Doa kebaikan dunia dan akhirat  &#10; &#10;Semoga Allah paring manfaat lancar dan barokah"/>
        <s v="*BACAAN* &#10;- Tilawati 1 Hal.6 &#10;( it hasn't finished yet, until the fourth line only, because Liv is directly closed her tilawati hehe ) &#10; &#10;she is very happy today, she shows her some toys inside her bag.. &#10;see you next week liv..."/>
        <s v="Hari ini cheryl lagi ngga semangat ngaji, jadi sya kasih dia film tentang nabi yunus dan menghibur cheryl yg lagi galau hehe,, alhamdulillah di jam2 terakhir cheryl sudah ceria tapi mba naely nya ngga bisa lama2 sama cheryl karna ada keperluan lain, insya"/>
        <s v="1. Pengetesan bacaan tilawati 5 hal.9  &#10;Alhamdulillah 90% lancar good job kirana \^^/ &#10;Pertemuan selanjutnya bisa naik ke hal.10 👏👏 &#10; &#10;2. Membaca 4 Tali keimanan  &#10;No.2 MENGAGUNGKAN  &#10;alhamdulillah insya alloh kirana sudah faham dan sudah bisa memprakte"/>
        <s v="*BACAAN* &#10;- Q.S. Al-Baqarah ayt. 265-266 &#10; &#10;*TEBAK2AN DO'A* &#10;1.    Asmaul Husna ( 1 – 50 )  ( untuk no.1-30 lancar, 31 ke atas masih lupa2 ) &#10;2. Ketika Akan Tidur dan Bangun Tidur 95 &#10;3. Ketika Akan Makan dan Selesai Makan 100 &#10;4. Kebaikan Dunia dan Akhir"/>
        <s v="*BERDO'A SEBELUM MENGAJI* &#10; &#10;*BACAAN* &#10;Tilawati 2 Hal.6 &#10; &#10;*HAFALAN* &#10;1. Asmaul Husna ( 1 – 20 ) &#10;2. Ketika Akan Tidur dan Bangun Tidur 90 &#10;3. Ketika Akan Makan dan Selesai Makan 90 &#10;4. Kebaikan Dunia dan Akhirat 100 &#10;5. Untuk Kedua Orang Tua 100 &#10;6. Masu"/>
        <s v="Materi  &#10;- Daily Doa &#10;Doa pagi dan sore &#10;Doa Doa ketetapan iman &#10;Doa raja istighfar &#10;Doa untuk kedua orang tua &#10;Doa sebelum dan sesudah makan &#10;Doa sebelum dan sesudah tidur &#10;&gt; Alhamdulilah Abel sudah banyak yang hafal, amalsholih lebih sering dibaca ya Ab"/>
        <s v="1. Baca tilawati 4 halaman 33 &#10;&gt; Alhamdulillah Gabriel bisa membaca dengan sangat baik &amp; lanjut ke halaman selanjutnya &#10;2. Menulis tulisan arab (tilawati 4 hal 33) &#10;3. PR &#10;- Membaca Tilawati 4 hal 33 &#10;- Mempraktekan doa doa harian &#10; &#10;Semoga Alloh paring k"/>
        <s v="1. Bacaan surat An Nahl ayat 88- 102 &#10;2. Hafalan dalil-dalil 5 bab (mengaji) &#10; &#10;Alhamdulillah pengajian hari ini berjalan dengan baik dan lancar. &#10;Untuk bacaan dylan juga baik lancar dan jelas, tapi masih kurang fokus dan agak terburu-buru saat membaca, d"/>
        <s v="*BERDO'A SEBELUM NGAJI* &#10; &#10;*BACAAN* &#10;- Tilawati 2 Hal.6 &#10; &#10;*HAFALAN* &#10;1. Al-Fatihah 100 &#10;2. An-Nas  90 &#10;3. Al-Falaq 80 &#10;4. Al-Ikhlas 85 &#10;5.    Asmaul husna 1-20 &#10; &#10;*KEILMUAN* &#10;- Belajar tata krama makan &#10; &#10;Pengajian hari ini alkhamdulillah berjalan dengan"/>
        <s v="1. Bacaan Al Baqarah 25-29 &#10;&gt; Alhamdulillah hari ini bacaannya bagus tinggal latihan cara ambil nafas &#10; &#10;2. Test Bacaan Sholat &#10;&gt; Alhamdulillah sudah hafal kecuali sholawat yang panjangnya saja perlu di deres lagi &#10; &#10;Moga2 Allah paring lancar barokah aami"/>
        <s v="1. Bacaan alquran  &#10; Membaca surat al Baqarah ayat 127-134 dan membaca doa setelah membaca alquran,  &#10; &#10;2. Tajwid  &#10; Review tajwid idgom bigunnah dan idgom bilagunnah, dan mencari tajwid tersebut dihalaman 127-134 &#10; &#10;3. Murajaah surat ;  &#10;Surat annas  &#10;"/>
        <s v="Makna K. Adilah hal. 77-78 &#10;• Insyaallah Zahra bisa memahami materinya dengan baik."/>
        <s v="A. Bacaan Al Baqarah ayat 135-141 &#10;• Amalsholeh untuk diperbanyak menderesnya dan fokus ke tajwid, panjang pendeknya. &#10;• Untuk Doa setelah membaca Al Quran juga supaya banyak dimurojaah &#10; &#10;B. Tajwid  &#10;• Sedikit mengulas tentang ikhfa’, Idzhar, idghom bigu"/>
        <s v="1. Bacaan Qur'an Surat Al Baqarah 159-164 &#10;&gt; Alhamdulillah cukup baik bacaannya, hanya saja untuk bacaan hukum ال dan dengungnya masih perlu di perhatikan lagi &#10; &#10;2. Makna Ket. bahasa Indonesia Jannah wannar hal. 36-37 &#10;&gt; Alhamdulillah Nissa dapat mengiku"/>
        <s v="Bacaan QS Al infithor  &#10;Alkhamdulillah good bacaan, it's better than before mb fit, always pay intention to the tajweed and panjang pendek nya yak.  &#10; &#10;Bacaan Tilawati 2 pg.23-24 &#10;Good bacaan, itvwill be your practice about panjang pendek mb, that's why y"/>
        <s v="1. Doa pembuka  &#10;- asmaul husna 1-99 &#10;2. Baca tilawati  &#10;- Tilawati 5 page 2 line 1-2  &#10;3. Menulis kitabaty  &#10;-page 34  &#10;4.  Doa kesabaran  &#10;-membaca doa kesabaran berulang ulang,  &#10;5. 4 tali keimanan &#10;-penjelasan tentang bersyukur, cara bersyukur dengan "/>
        <s v="1. Bacaan Al Qur'an Surat Al Baqarah 30-300 &#10; &#10;2. Pretest materi hafalan doa usia 7-8 tahun &#10; &#10;&gt; Alhamdulillah hafiz dapat mengikuti pengajian dengan sangat baik &#10; &#10;Moga2 Allah paring manfaat dan barokah...amin"/>
        <s v="1. Bacaan  &#10;- surat al baqarah ayat 60-61  &#10;2. Makna hadist kitabushola  &#10;- page 3 Tengah  &#10;- hadist tentang : ketika hendak sholat harus mengerjakan wudhu terlebih dahulu,  &#10;3. Asmaul husna 1-99  &#10;- write asmaul husna number 86-99 &#10;4. Murajaah surat  &#10;- "/>
        <s v="1. Bacaan alquran  &#10;- albaqarah ayat 62-63 &#10;2. Makna hadist kitabushola  &#10;- page 3  &#10;- hadist tentang : ketika bangun tidur Dan hendak mengambil wudhu maka supaya membasuh tangan terlebih dahulu sebanyak 3 kali,  &#10;3. Surat &#10;- al fil  &#10;- al humazah  &#10;4. As"/>
        <s v="Bacaan surat Al an'am : 28-30  &#10;Waww good job kk Zia, kk Zia improve your bacaan by always nderes and don't forget to pay intention the tajweed moreover about gunnah nya yak &#10; &#10;Suray²:  &#10;S. Al ikhlas  &#10;S. An Nashr &#10;S. Al lahab  &#10;Good memorize kk Zia, jang"/>
        <s v="1. Baca tilawati  &#10;- tilawati 4 page 6 ( 4 line from the bottom )  &#10;2. Surat an nashr  &#10;- repeat after me baca  &#10; &#10;Report:  &#10;&gt; Alhamdulillah jubilee bisa mengikuti pengajian dengan sangat baik  &#10;&gt; Jubilee bisa baca 4 line dengan cukup baik, number three j"/>
        <s v="1. Baca tilawati 4 halaman 34 &#10;&gt; Alhamdulillah Gabriel bisa membaca dengan cukup baik tpi masih banyak yg salah (panjang pendeknya) &#10;2. Munaqosah surat surat pendek  &#10;3. PR &#10;- Membaca Tilawati 4 hal 34 &#10;- Menghafal surat alQoriah  &#10; &#10;Semoga Alloh paring k"/>
        <s v="1. Bacaan tilawati 5 hal.10 baris 1-4 &#10;Alhamdulillah kirana bisa mengikuti dan mengulang bacaannya dengan baik dan lancar &#10; &#10;2. Muroja'ah surat2 pendek &#10;Al fatihah &#10;Annaas &#10;Alfalaq &#10;Al ikhlas &#10;Al asr &#10;Al kautsar &#10;Annashr &#10;Al lahab &#10;Al kafirun &#10;Al maa'uun "/>
        <s v="Makna K.Adilah halaman 79-80 &#10;• Alkhamdulillah lancar. Semoga zahra bisa memahami materi dengan baik."/>
        <s v="1. opening, about we remind ourselves that there's life after this temporary life, ada akhirat which we should concern more about. &#10;2. doa by Qalesya &#10;3. Baca tilawati 3 halaman 11, alhamdulillah pengulangan nya bagus, even beberapa bentuk huruf nya ada y"/>
        <s v="1. Menghafalkan doa minta kesabaran &#10;&gt; Alhamdulillah 50% hafal, amal solih di hafalin lagi di rumah  &#10; &#10;2. Membaca Tilawati 5 hal. 2 baris 3-4 &#10;&gt; Alhamdulillah setiap baris diulang2 sekitar 4-5 kali Alhamdulillah lancar, bener bacaannya, hanya saja fokusn"/>
        <s v="1. Murojaah surat Al Qodri - Al Lail &#10; &#10;2. Membaca Alquran surat Al-Baqarah ayat 34-37 &#10; &#10;3. Menulis 4 tali keimanan dan Penjelasan no. 1- Bersyukur &#10; &#10;Alhamdulillah hafiz dapat mengikuti pengajian dengan baik &#10;Moga2 Allah paring hafiz menjadi anak yang s"/>
        <s v="1. Review hafalan dalil 5 Bab &#10;&gt; Alhamdulillah lancar hafal &#10; &#10;2. Test Dalil 4 Tali keimanan (no.1-3) &#10;&gt; Alhamdulillah hafal dengan lancar &#10; &#10;3. Menulis Dalil Berdoa &#10; &#10;4. Membaca Alquran Surat Ghofir 67-77 &#10;&gt; Hari ini Alhamdulillah cukup baik bacaannya  "/>
        <s v="Materi &#10;- Daily Doa &#10;Doa raja istighfar &#10;Doa Ketetapan Iman &#10;Doa Memakai pakaian &#10;Doa mencari ilmu &#10;Doa minta ilham &#10;Doa masuk dan keluar WC &#10;Doa sebelum dan Sesudah Tidur &#10;Doa masuk dan keluar masjid &#10;&gt; Alhamdulilah, Grace sudah hafal doa&quot; nya. Doa raja "/>
        <s v="1. Baca tilawati  &#10;- tilawati 4 page 7 ( 4 line from the bottom )  &#10;2. Hafalan doa  &#10;- doa entering market,  &#10;3. Murajaah doa  &#10;- doa before eating  &#10;- doa after eating  &#10;- doa before sleeping  &#10;- doa when wake up  &#10;- doa for parents  &#10; &#10;Reports :  &#10;&gt; Alh"/>
        <s v="Bacaan Tilawati 1 pg. 6 (1-4 lines) &#10;Waw, it's good Liv, eventho you want to go but u still Make time for bacaan   &#10; &#10;Doa² :  &#10;D. Entering n leaving bathroom &#10;D. Before n after eat  &#10;D. Go to sleep n after wake up &#10;D. Our parents  &#10;D. Kebaikan dunia akhir"/>
        <s v="Bacaan Tilawati 2 pg. 6  &#10;Good boy for ur bacaan, don't forget to menderes lagi yasak &#10;Hafalan:  &#10;S. Al fatihah  &#10;S. An naas  &#10;S. Al Falaq  &#10;S. Al ikhlas  &#10;Wiiiihh mantapp mas khay, jangan lupa semangat yak menderes nya yaw  &#10;29 karakter :  &#10;5 bab &#10;3 suks"/>
        <s v="1. bacaan al qur'an surat al an'am ayat 36-45 &#10;alhamdulillah 85% lancar bacaannya. bisa memperbaiki sendiri ketika salah dalam bacaannya &#10; &#10;2. muroja'ah surat2 pendek &#10;al fatihah &#10;annaas &#10;al falaq &#10;al ikhlas &#10;al asr &#10;an nashr 80% sudah lancar &#10; &#10;3. asma'u"/>
        <s v="1. bacaan tilawati 5 hal.10 baris 1-4 &#10;alhamdulillah kiran bisa mengikuti dan mengulang bacaan dengan sempurna. good job kirana &#10; &#10;2. muroja'ah surat al qori'ah ayat 1-6 &#10;alhamdulillah sudah hafal ^^ &#10; &#10;3. review doa menjenguk orang sakit &#10;4. review doa k"/>
        <s v="1. Baca tilawati 4 halaman 34 &#10;&gt; Alhamdulillah Gabriel bisa membaca dengan cukup baik tpi masih banyak yg salah (panjang pendeknya) &#10;2. Munaqosah Doa doa harian &#10;3. PR &#10;- Membaca Tilawati 4 hal 34 &#10;- Menghafal surat alQoriah  &#10; &#10;Semoga Alloh paring kemuda"/>
        <s v="Bacaan &#10;Surat Al mursalat 1-19 &#10; &#10;Alhamdulillah bacaan sdh cukup bagus,amal sholih  di tambah lagi nderesnya ya Abi &#10; &#10;Tajwid &#10;Di teaching plannya ada tajwid tapi untuk hari ini saya tiadakan karena saya yakin Abi sdh menguasai tajwid2 yg sdh dia pelajari"/>
        <s v="*HAFALAN* &#10;- Asmaul Husna 1-30 lancar, 31 ke atas masih banyak yg ke skip &#10;- Ketika akan tidur dan bangun tidur 100 &#10;- Untuk kedua orang tua 100 &#10;- Sebelum dan sesudah wudhu 98 &#10;- Dzikir sesudah sholat 90 &#10;-keteapan iman 98 &#10;- Masuk dan keluar rumah 90 &#10;-"/>
        <s v="Bacaan Tilawati 4 pg. 7 (4-last line)  &#10;Waawwwwhhhhh good job jubilee, baca sendiri..... So Jubileee bisa baca next page yaww.  &#10; &#10;Doa entering the market,  &#10;Nice jubilee but don't forget to murajaah again  &#10; &#10;Good job for today jubilee, I appreciate you "/>
        <s v="Doa-doa &#10;Doa pagi dan sore &#10;Doa raja istighfar &#10;Doa minta ketetapan iman &#10;Doa ilmu yang manfaat &#10;Doa minta ilham yang baik &#10;Doa kedua orang tua &#10;Doa kebaikan dunia akhirat &#10;Asmaul Husna 1-20 &#10; &#10;Alhamdulillah Cheryl selalu semangat buat baca doa-doanya, am"/>
        <s v="Bacaan  &#10;Tilawaty 4 page 7(last 4 lines)  and page 8 ( first 4 lines)  &#10; &#10;Alhamdulillah Jubilee sdh lancar tilawaty halaman 7 boleh  lanjut di halaman 8 &#10; &#10;Report &#10;Mohon maaf baru selesai baca tilawaty mau murojaah doa entering market tapi bad Connection "/>
        <s v="Berdo'a sebelum ngaji &#10;- minta ilmu yg bermanfaat &#10;- minta ilham yg baik &#10;- nabi musa &#10; &#10;*Bacaan* &#10;Tilawati hal.6 &lt; until 6 lines &gt; &#10; &#10;*Hafalan* &#10;Asmaul Husna 1-20 &#10; &#10;Today we sing many songs (maaf ya mbak dara 🙏🏻 )  and for hafalan only little bacuse l"/>
        <s v="A. Bacaan surat as syu'ara ayat 112-136 &#10;&gt; Alhamdulilah,bacaan Dehan sudah baik. Amal sholih lebih sering menderes ya &#10; &#10;B. Murajaah &#10;- Daily doa &#10;- Doa mencari ilmu yang bermanfaat &#10;- Doa minta Ilham yang baik &#10;- Doa ketetapan iman  &#10;- Doa pagi dan sore "/>
        <s v="Makna K. Adilah halaman 18-19 &#10;• Semoga Dehan bisa understand the materi well. Semoga Allah paring kepahaman yang barokah"/>
        <s v="*BACAAN* &#10;- Til.6 Hal 37 &#10; &#10;*HAFALAN DO'A* &#10;- Asmaul Husna 1-83 &#10;- Sebelum dan sesudah wudhu 100 &#10;- Minum susu 100 &#10;- Dzikir sesudah sholat 95 &#10;- Ketetapan iman 98 &#10;- Minta ilmu yg bermanfaat 1 100 &#10;- Minta ilmu yg bermanfaat 2 100 &#10;- Pagi dan sore 100 &#10;-"/>
        <s v="Materi &#10;- Daily Doa &#10;Doa raja istighfar &#10;Doa Ketetapan Iman &#10;Doa mencari ilmu &#10;Doa sebelum dan Sesudah Tidur &#10;Doa sebelum dan sesudah makan &#10;Doa Pagi dan sore &#10;&gt; Alhamdulilah, Abell sudah hafal doa&quot; nya. Dibaca setiap hari yaa. Semangat  &#10; &#10;Tilawati 3 hal"/>
        <s v="Bacaan  &#10;Surat al baqoroh ayat 253-254 &#10; &#10;Bacaan Irsan cukup bagus, amal sholih di tingkatkan nderesnya dan di tingkatkan juga ketelitian dalam membaca, karna beberapa kali saya jumpai ada huruf yg ke skip/ harokatnya harusnya dzomah di baca fathah😅 dan "/>
        <s v="Bacaan  &#10;Surat Al mursalat ayat  20-34 &#10; &#10;Alhamdulillah bacaan Abi cukup bagus, tingkat meningkatkan dalam menderes dan mengatur nafas supaya tidak ambil nafas saat di tengah2 ayat.  &#10; &#10;Makna  &#10;Surat al a' rof ayat 52-55 &#10;Jannah wannar hal. 37-38 &#10;( masih"/>
        <s v="Doa-doa &#10; &#10;Doa masuk dan keluar rumah &#10;Doa berbuka puasa &#10;Doa setelah berpakaian &#10;Dzikir sesudah sholat &#10;Doa ketetapan iman &#10; &#10;Jangan lupa untuk selalu dideres dan di praktekan ketika dirumah abell 🙌🏻 &#10; &#10;Bacaan Tilawati jilid. 3 hal. 13 &#10;Bacaan abel sud"/>
        <s v="1. Baca alquran  &#10;- surat al baqarah ayat 142-145 &#10;2. Makna hadist  &#10;- hadist adab halaman 80-82  &#10;- hadist 1 : orang yang mengalami sakarotul maut akan merasakan 2 perkara ( berharap Dan takut )  &#10;- hadist 2 : orang yang beramal dengan niat selain alloh "/>
        <s v="1. Opening speech in Arabic by Kayla,  &#10;Remind ourselves about Allah's blessings are a lot. &#10;2. Set the niat only for Allah &#10;3. Manqul kitabu Jannah wannaar halaman 57-59, Alhamdulillah she got it, hope Allah give her understanding about it.  &#10;4. There's "/>
        <s v="1. Baca tilawati  &#10;- tilawati 4 page 8 ( line 1-4 )  &#10;2. Murajaah doa  &#10;- doa selesai makan &#10;- doa kebaikan Dunia akhirot &#10;- doa kedua orang tua  &#10;- doa masuk wc &#10;- doa keluar wc  &#10;- doa minta Ilham yang baik  &#10;- doa keluar rumah  &#10;- doa pagi Dan sore  &#10;3"/>
        <s v="A. Bacaan Tilawati 1 halaman 23 &#10;• Amalsholeh untuk reprat once more biar tambah lancar lagi🥰 But so far it’s good &#10; &#10;B. Murajaah &#10;Doa minta ilham yang baik &#10;Doa mencari ilmu yang bermanfaat &#10;Doa ketetapan iman &#10;Doa untuk kedua orang tua &#10;Doa kebaikan du"/>
        <s v="1. Baca tilawati 4 halaman 34 &#10;&gt; Alhamdulillah Gabriel bisa membaca dengan sangat baik &amp; lanjut ke halaman 35 &#10;2. Membaca Asmaul Khusna 1-70 (hafal 1-40) &#10;3. Praktek Wudhu (sudah bisa mempraktekan wudhu dengan baik dan benar) &#10;4. PR &#10;- Membaca Tilawati 4 "/>
        <s v="Bacaan  &#10;Surat al Baqarah ayat 255-258 &#10; &#10;Alhamdulillah Irsan cukup lancar, kebetulan pas ayat kursi, Irsannya sudah hafal tapi karna bacanya terlalu cepet jadi panjang pendeknya ada yg kurang. Tingkatin lagi nderesnya ya Irsan😊👍 &#10; &#10;Makna kitabusshola h"/>
        <s v="&gt; bacaan tilawati 6 pg. 38-39  &#10;masyaa alloh nadeen bacaannya good dan lancar dan alkhamdulillah nadeen juga bisa faham about correctionnya, cool mba nadeen. nadeen bisa lanjut ke next page but nadeen start page 39 bawah yaa &#10; &#10;nadeen udah ngantuk jadi cu"/>
        <s v="bacaan QS. An nahl : 103-128 &#10;good bacaan but dont forget to always menderes yaaaa  &#10; &#10;dalil mengaji and mengamal  &#10;membaca dan menulis, but i dont know if dylan written or no, because i waiting the written but he hasn't sent it to me  &#10; &#10;jangan lupa memd"/>
        <s v="Materi:  &#10;• Doa-Doa &#10;- Doa mencari ilmu &#10;- Doa sebelum dan sesudah makan &#10;- Doa sebelum dan bangun tidur &#10;&gt; Alhamdulilah, Cheryl sudah setengah hafal doa&quot; ini, dibaca setiap hari ya Cheryl &#10;• Surat Pendek &#10;- Surat al Fatihah &#10;- Surat Al Ikhlas &#10;&gt; Cheryl s"/>
        <s v="1. Murojaah doa2 usia 6-7 tahun &#10;&gt; Banyak yang terlupakan doanya padahal dulu sudah hafal lancar, mohon amal solih untuk mengingatkan Chester mempraktekkan doa terutama doa sehari-hari untuk penjagaan diri &#10; &#10;2. Menghafalkan doa minta sabar &#10;&gt; Alhamdulill"/>
        <s v="1. Baca tilawati  &#10;- tilawati 4 page 8 ( 3-8 )  &#10;2. Hafalan doa  &#10;- doa entering market  &#10; &#10;Report:  &#10;&gt; Alhamdulillah jubilee mengikuti pengajian dengan sangat baik  &#10;&gt; For bacaan so good, we can next page for next ngaji yaa  &#10;&gt; Alhamdulillah jubilee suda"/>
        <s v="1. Bacaan alquran  &#10;- Surat albaqarah ayat 146-153 &#10;- Doa setelah membaca alquran  &#10;2. Tajwid  &#10;- Write tajwid iqlab  &#10;3. Makna hadist  &#10;-  Hadist adillah page 83-84  &#10;- Hadist 1 : orang yang mengamalkan suatu amalan tapi niatnya salah, maka alloh menyuru"/>
        <s v="1. Bacaan al qur'an surat al an'am ayat 46-53 &#10;Alhamdulillah lancar &#10;Jangan lupa nderes lagi dirumah ya.! &#10; &#10;2. Muroja'ah dan tebakan Surat surat pendek &#10;3. Tebak tebakan daily doa Materi usia 6-8th &#10;4. Asmaulhusna 1-50 &#10; &#10;Alhamdulillah pengajian berjalan"/>
        <s v="Setoran hafalan doa menjenguk orang sakit by video whatsapp &#10;Alhamdulillah sudah hafal dan lancar 80%  &#10;Amalsholih di review lagi dirumah yaa supaya tambah hafal dan perfect 100%  &#10; &#10;Mohon izin sya ada acara sehingga ngaji sementara pakai voice note"/>
        <s v="1. Bacaan tilawati 5 hal.10 &#10;Alhamdulillah lancar kirana bisa mengikuti dan mengulang dengan lancar dan benar &#10;Pertemuan selanjutnya insya alloh baca halaman 11  &#10; &#10;2. Baca surat al qori'ah ayat 1-6  &#10;Latihan baca langsung ayatnya di al qur'an  &#10;Alhamduli"/>
        <s v="&gt; bacaan Tilawati 1 pg. 7  &#10;Daebak liv, you are good girl and smart. Alkhamdulillah Liv bacanya lancar walaupun berhenti²an but that's cool bacaan Liv  &#10;&gt; Doa²:  &#10;Doa Ilham  &#10;Doa pagi n sore  &#10;Doa parents &#10;Doa before wudhu  &#10;Asmaul Husna 1-10  &#10;Doa seekin"/>
        <s v="Tilawati jilid 1 hal. 23 &#10; &#10;Alhamdulillah bacanya sudah baik &#10; &#10;Surat-surat pendek &#10;Al-fatihah &#10;An-nasai &#10;Al-falaq &#10;Al-ikhlas &#10; &#10;Alhamdulillah mau repeat dengan baik, walau kadang masih belum terlalu serius bacanya 😁 &#10; &#10;Menulis angka arab &#10; &#10;Sudah mulai "/>
        <s v="Tilawati jilid 1 hal. 11 &#10; &#10;Woww seperti biasa Cheryl mengikuti bacaannya dengan baik 🙌🏻 &#10; &#10;Surat-surat pendek &#10;Al-fatihah, an-nas, al-falaq, al-ikhlas &#10; &#10;Ayoo lebih sering dideres lagi Cheryl, supaya hafal semuanyaa ✊🏻❤‍🔥 &#10; &#10;Bacaan dalam sholat &#10; &#10;Bi"/>
        <s v="Materi:  &#10;Daily Doa &#10;- Doa pagi dan sore &#10;- Doa mencari ilmu &#10;- Doa untuk kedua orang tua &#10;- Doa minta ilham yang baik &#10;- Doa masuk rumah &#10;- Asmaul husna 1-60 &#10;&gt; Amalsholih asmaul husnanya di deres lagi ya, doa&quot;nya diterapkan in daily life &#10;Surat An Nas- "/>
        <s v="Tilawati jilid. 1 hal. 24 &#10; &#10;Alhamdulillah khodijah lancar mengikuti untuk membacanya.  &#10; &#10;Menulis angka Arab &#10; &#10;Alhamdulillah sudah mulai hafal, dan bisa menuliskannya dengan baik.  &#10; &#10;Doa-doa &#10; &#10;Hari ini khodijah merasa boring, lagi ga mood jadi gamau b"/>
        <s v="1. Bacaan QS Ghofur :78- QS. Fusilat :11 &#10;Alkhamdulillah good bacaan and good tone and improve in take a breath nya aja, goood tapii, big thumbs for you ,ahahaha  &#10;2. Mankul QS. Al baqoroh : 234-237  &#10;Alkhamdulillah good tami and Tami juga sat set untuk k"/>
        <s v="1. Murojaah bersama surat asysyams, Al balad, Al Fajr &#10; &#10;2. Membaca Alquran Surat Al-Baqarah 38-48 &#10; &#10;3. Penyampaian 4 tali keimanan bab syukur  &#10; &#10;&gt; Alhamdulillah hafiz mengikuti pengajian dengan baik"/>
        <s v="1. Membaca QS. Al Baqarah 49-53 &#10;&gt; Alhamdulillah bacaannya sudah baik hanya saja bacaan mad thobi'i nya perlu diperhatikan lagi supaya dibaca 1 Alif saja &#10; &#10;2. Review bacaan sholat  &#10;&gt; Alhamdulillah good  &#10; &#10;3. Latihan Pegon dasar (huruf vokal e dan e~ &#10;&gt;"/>
        <s v="1. Opening, always ourselves about Allah existence, Allah's blessings, about here after life. Kita hidup di dunia ini is just temporary. &#10;------ doa start by Qalesya ------ &#10;2. Baca Tilawati 3 halaman 12, she did good Alhamdulillah. &#10;3. Hafalan Al Falaq 8"/>
        <s v="1. Baca tilawati 4 halaman 35 &#10;&gt; Alhamdulillah Gabriel bisa membaca dengan cukup baik tapi masih perlu diulang &#10;2. menulis surat al adiayat 1-5 &#10;3. PR &#10;- Membaca Tilawati 4 hal 35 &#10;- Menghafal Asmaul Khusna 1-70 &#10; &#10;Semoga Alloh paring kemudahan, kelancara"/>
        <s v="1. Baca tilawati 4 halaman 35 &#10;&gt; Alhamdulillah Gabriel bisa membaca dengan cukup baik tapi masih perlu diulang &#10;2. Surat surat  &#10;3. PR &#10;- Membaca Tilawati 4 hal 35 &#10;- Menghafal Surat Alqoriah &#10; &#10;Semoga Alloh paring kemudahan, kelancaran, kebarokahan dan i"/>
        <s v="1. Membaca Tilawati 5 hal. 2 baris 4-akhir &#10;&gt; Alhamdulillah tadi bacaannya sudah baik setelah diulang2i, mohon diperhatikan lagi bacaan yang dengung  &#10; &#10;2. Tes doa minta sabar &#10;&gt; Alhamdulillah 90% hafal &#10; &#10;Hari ini ngajinya faster karena katanya chester k"/>
        <s v="Bacaan &#10;Tilawaty 4 halaman  9  &#10;Amal sholih nderes lagi with Mama ya &#10; &#10;Asmaulhusna 1-40 &#10;Surat annas &#10;Surat al ikhlas &#10;Surat al falaq &#10;Surat Allahab &#10; &#10;Report &#10;Alhamdulillah meskipun masih batuk Jubilee tetap semangat ngaji, bacaannya masih perlu nderes "/>
        <s v="✨️ *BACAAN* &#10;Tilawati 6 Hal.40 -41 &#10; &#10;✨️ *HAFALAN* &#10;- Tebak2 an do'a dan menjelaskan beberpa manfaat dari do'a tersebut dan kapan harus membacanya &#10; &#10;✨️ *PRAKTIK WUDHU* &#10; &#10;📌 *PR* &#10;- Menderes Til.6 Hal.41 &#10;- Murojaah Asmaul Husna  &#10; &#10;Alkhamdulillah pengaj"/>
        <s v="Doa pembuka &#10; &#10;Alhamdulillah seperti biasa hafiz mengikutinya dengan baik.  &#10; &#10;Shalawat panjang &#10; &#10;Alhamdulillah baik, supaya sering dibaca juga ketika dirumah.  &#10; &#10;Bacaan Al-baqarah ayat 54-57 &#10; &#10;Bacaan hafiz sudah lancar, tapi untuk tetap memperhatikan "/>
        <s v="Materi: &#10;• Daily Doa: &#10;- Pagi dan sore &#10;- Ketetapan Iman &#10;- Mencari ilmu &#10;- Minta Ilham yang Baik &#10;- Kedua orang tua &#10;- Kebaikan Dunia dan Akhirat &#10;- Sebelum dan Sesudah makan &#10;- Asmaul Husna 1-20 &#10;&gt; Amal sholih Asmaul Husnanya dibaca setiap hari yaa😊 &#10;T"/>
        <s v="1. Bacaan tilawati 5 hal.11 (baris 1-3) &#10;Sepertinya hari ini kirana kurang semangat sehingga bacaannya kurang maksimal. Insya alloh besok kita coba lagi yaa &#10; &#10;2. Muroja'ah surat al qori'ah ayat 1-6  &#10;Alhamdulillah 80% hafal &#10; &#10;3. Baca doa menjenguk orang"/>
        <s v="Bacaan Tilawati 2 pg 7  &#10;Good bacaan alkhamdulillah mas KHAY, amal Solih don't forget to always menderes yak &#10;Hafalan surat:  &#10;S. Al fatihah  &#10;S. An naas  &#10;S. Al Falaq  &#10;S. Al ikhlas  &#10;Hopefully mas khayri tambah semangat , Solih dan berakhlaqul Karimah s"/>
        <s v="1. 4 tali keimanan khusus bab berdoa (summary saya kirim ke grup keluarga  &#10;2. bacaan surat albaqoroh ayat 259 (score 87) mari sama2 kita usahakan baca quran setiap hari supaya tambah tartil &#10;3. makna kitabussolah hal 75  &#10;alhamdulillah jazakumullohu khoi"/>
        <s v="1. Baca tilawati 4 halaman 35 &#10;&gt; Alhamdulillah Gabriel bisa membaca dengan baik dan lancar &#10;2. Menghafal S. AlAdiyat 1-5 &#10;3. PR &#10;- Membaca Tilawati 4 hal 36 &#10;- Menderes Surat Alqoriah &#10;- Menghafal Suratl AlAdiyat 1-5 &#10; &#10;Semoga Alloh paring kemudahan, kela"/>
        <s v="Bacaan &#10;Surat Al mursalat ayat 36-50 &#10; &#10;Tebak2 an tajwid  &#10;Meliputi mad arid lissukun, mad layyin, idghom bilagunnah, iqlab, qolqolah, mad wajib muttasil, al komariyah &#10; &#10;Murojaah doa2: &#10;Doa menjenguk orang sakit &#10;Doa masuk pasar &#10;Doa naik kendaraan &#10; &#10;Be"/>
        <s v="1. Baca alqur'an surat al an'am ayat 63-69 &#10;Bacaan qur'an grazia hari ini perlu banyak yg diperbaiki yaa, &#10;- kurang teliti, 2x bacaannya kelongkap atau barisan ayatnya kelongkap ke ayat lain  &#10;- belum bisa menerima saat di koreksi dan diperbaiki bacaannya"/>
        <s v="1. Bacaan Alquran  &#10;- Surat al Baqarah ayat 154-163 &#10;- Doa setelah baca alquran  &#10;2. Makna hadist  &#10;- Hadist adillah halaman 85-87 ( baris ke1 )  &#10;- Hadist 1 : babnya pamer pendengaran, barang siapa yang pamer pengelihatan dan pendengaran, maka alloh akan"/>
        <s v="1. Baca alquran  &#10;- surat al baqarah ayat 62-64  &#10;- doa setelah baca alquran  &#10;2. Murajaah  &#10;- surat al fil  &#10;- surat al humazah  &#10; &#10;Report:  &#10;&gt; Alhamdulillah dawud Masih menyempatkan waktunya mengaji meskipun sedang ada kesibukan dirumah, Dan minta ngaji"/>
        <s v="&gt; Bacaan Tilawati 4 pg. 9  &#10;Alkhamdulillah jubilee good bacaan  &#10;&gt; Asmaul Husna 1-40  &#10;Waw,, nice jubilee but amal Solih nderes again yak &#10;&gt; 4 tali keimanan  &#10;By tepuk² &#10; &#10;Alkhamdulillah ngajinya lancar, smeoga the next meeting ngajinya tambah semangat bu"/>
        <s v="&gt; Bacaan Tilawati 1 pg. 8  &#10;Waw, Masya Alloh Liv ngajinya Lancar dan semangat.  &#10; &#10;Semangat Liv, Hopefully Alloh will gives you easier to your study, Aamiin  &#10;I'm so sorry only bacaan because there was bad connection, it was after rainy so the connection "/>
        <s v="Materi: &#10;- Bacaan Surat Al An'am ayat 60-61 &#10;&gt; Amalsholih dideres lagi ya Graziaa,sama mama,so u can know ur mistakes,okay?! Pay attention panjang pendeknya. Goodluck girl✨✨ &#10;- Daily Doa &#10;Doa pagi dan sore &#10;Doa ketetapan iman &#10;Doa kedua orang tua &#10;Doa mas"/>
        <s v="&gt; bacaan Tilawati 2 pg. 7  &#10;Semangat mas KHAY yaps  &#10;&gt; Doa²:  &#10;D. Mau makan dan setelah makan  &#10;D. Bangun dan mau tidur  &#10;D. Masuk n keluar WC  &#10;D. Kedua ortu  &#10;D. Kebaikan dunia akhirat  &#10;Asmaul Husna 1-20 &#10;Good job mas KHAY, next meeting semoga bisa vid"/>
        <s v="Bacaan  &#10;Tilawaty 4 hal. 9 &#10;She did well alhamdulillah, cuman kurang lancarnya di  baris 2 &amp; 3 from bottom. Amal sholih di deres lagi ya Jubilee &#10; &#10;Materi tambahannya adalah 4 tali keimanan &#10;We do tepuk 4 tali keimanan, and Jubilee alhamdulillah sudah haf"/>
        <s v="Daily Doa &#10;- Doa pagi dan sore &#10;- Doa mencari ilmu yang bermanfaat  &#10;- Doa minta ilham yang baik &#10;- Doa ketetapan iman &#10;- Doa raja istighfar  &#10;- Doa masuk rumah &#10;- Asmaul Husna 1-60 &#10;&gt; Amal sholih doa&quot; nya diterapkan in daily life ya. Asmaul husnanya dide"/>
        <s v="Doa-doa pembukaan &#10; &#10;Alhamdulillah lancar seperti biasanya 🙌🏻 &#10; &#10;Sholawat panjang &#10; &#10;Alhamdulillah hafiz sudah menghafalnya! Tetap dideres terus ya, dan di praktekan ketika bacaan sholat ✨ &#10; &#10;Bacaan Al-baqarah ayat 58-60 &#10; &#10;Alhamdulillah bacaannya hafiz"/>
        <s v="Surat pendek (Al-fatihah)  &#10; &#10;Alhamdulillah Cheryl sudah hafal lancar nih surat al-fatihah nyaa, tetap dideres dan juga surat pendek lainnya yaa  &#10; &#10;Doa-doa &#10;-Mau makan dan setelah makan &#10; &#10;Alhamdulillah mulai bisa mempraktikkan langsung doanya.  &#10; &#10;Bacaa"/>
        <s v="A. Bacaan Tilawati 1 halaman 25 &#10;• Alkhamdulillah khodijah bacaannya improve dan lumayan bisa tanggungjawab to finish bacaannya daripada waktu awal2 ngaji harus extra bgt😅 Next meeting bisa lanjut ke noext page🫶🏻 &#10;• Lebih fokus untuk mengetahui huruf h"/>
        <s v="1. Baca tilawati 5 hal.11 &#10;Alhamdulillaah hari ini sangat ceria dan bacaannya bagus bisa mengikuti dan mengulang dengan lancar ^^  &#10;Pertemuan selanjutnya kita baca hal.12 yaa... &#10; &#10;2. Muroja'ah surat al qori'ah 1-5  &#10;Alhamdulillah sudah hafal, good job ^^"/>
        <s v="Daily doa  &#10;- mencari ilmu yang bermanfaat &#10;- minta ilham &#10;- ketetapan iman &#10;- raja istighfar &#10;- pagi dan sore  &#10;- untuk kedua ortu &#10;Asmaul husna 1-20 &#10;&gt; Amalsholih Asmaul husnanya lebih sering dideres yaa &#10;Baca Tilawati halaman 13 &#10;&gt; Abell sudah cukup la"/>
        <s v="Bacaan &#10;Surat Al baqoroh ayat 260-261 &#10; &#10;Murojaah doa2: &#10;Doa naik kendaraan &#10;Sujud qur'an &#10;Menjenguk orang sakit &#10;Ada angin kencang &#10;Mohon kesehatan &#10;Asmaulhusna 1-99 &#10; &#10;Belajar membaca pegon di teks bulanan &#10; &#10;Report &#10;Alhamdulillah pengajian berjalan dg "/>
        <s v="✓ Bacaan QS. Al baqoroh : 282  &#10;Alkhamdulillah good bacaan mas Emir, but don't forget to pay intention the tajweed nya yah, seperti Idghom bigunnah sama bilaghunnah nya, ikhfa' nya juga sama mengatur pernafasan dan panjang pendeknya. Tapi pernafasan nya a"/>
        <s v="Habis nangis, jatuh dr main bola terus ketiduran"/>
        <s v="Tilawati jilid. 1 hal. 26 &#10; &#10;Woww alhamdulillah khodijah bisa membaca tilawati setengahnya by herself, tanpa dituntun 🙌🏻 &#10;Next, lanjut ke halaman berikutnya yaa &#10; &#10;Doa-doa : &#10;-kedua orang tu &#10;-kebaikan dunia akhirat &#10;-mau dan bangun tidur &#10;-ketetapan im"/>
        <s v="1. Baca tilawati  &#10;- tilawati 4 page 9 ( all line )  &#10;2. 4 tali keimanan  &#10;- tepuk 5 bab Dan 4 tali keimanan  &#10; &#10;Report:  &#10;&gt; Alhamdulillah jubilee bisa mengikuti pengajian dengan sangat baik, but for today jubilee not wear jilbab, next time don't forget w"/>
        <s v="1. Baca tilawati 1 hal.11  &#10;-&gt; Alhamdulillah lancar bisa mengikuti dan mengulang bacaan dengan baik, amalsholih nderes lagi dirumah yaa  &#10; &#10;2. Muroja'ah surat al fatihah &#10;-&gt; alhamdulillah sudah hafal dan lancar, best ^^* &#10; &#10;3. Baca surat2 pendek &#10;Annaas &#10;"/>
        <s v="1. Baca tilawati 4 halaman 36 &#10;&gt; Alhamdulillah Gabriel bisa membaca dengan cukup baik tapi masih perlu diulang &#10;2. Membaca doa doa harian:  &#10;- Doa masuk dan keluar WC &#10;- Doa Pagi dan sore &#10;- Doa u/ Kedua orang tua &#10;- Doa kebaikan dunia akhirot &#10;- Doa berp"/>
        <s v="Membaca Asmaul Husna dan melancarkan ulang hafalan doa minta sabar &#10; &#10;*PR* &#10;Melancarkan lagi hafalan Asmaul Husna 1-40 &#10; &#10;Mohon maaf ngajinya faster karena mbak azkinya masih flu berat🙏"/>
        <s v="Bacaan &#10;Surat Al Baqarah ayat 265-266 &#10;Alhamdulillah bacaan Irsan cukup lancar &#10; &#10;Tebak- tebak an tajwid &#10;Alhamdulillah juga sdh mulai hafal nama-nama tajwid beserta huruf- hurufnya tinggal di praktekkan dalam bacaan. Good Job Irsan &#10; &#10;Makna kitabusshola "/>
        <s v="✓ Bacaan:  &#10;• Tilawati 6 pg. 41  &#10;• Al Fatihah  &#10;• Al baqoroh : 1-5  &#10;Masya Alloh good job Nadeen alkhamdulillah bacaannya bagus, follow the teacher and don't forget to menderes again di rumah yak, if you have spare time. In syaa Alloh Nadeen bisa next pa"/>
        <s v="✓ Bacaan QS. Al isro' : 39-66 &#10;Okay good Dylan bacaannya, amal Solih untuk diperbanyak menderesnya yaaah, semangat kerjanya juga semangat ngajinya yak &#10; &#10;Hopefully Alloh will gives you easier in the word and in hereafter, Aamiin"/>
        <s v="Tilawati 5 hal 15"/>
        <s v="Bacaan tilawati 5 hal 15"/>
        <s v="- Bacaaan : &#10;&gt; Tilawati 5 hal 16 &#10;(Alhamdulillah mikail bisa mengikutinya tentang qolqolah) &#10; &#10;- Murojaah hafalan  &#10;&gt; alfatihah  &#10;&gt; Annas &#10;&gt; Alfalaq &#10;&gt; Alikhlas &#10;&gt; Allahab &#10;&gt; Annasr &#10;&gt; Alkafirun &#10;&gt; Al-Kautsar  &#10;&gt; Al-Ma'un  &#10;&gt; Alqurais &#10;&gt; Alfil &#10; &#10;- PR &#10;&gt; "/>
        <s v="1. Baca tilawati 5 hal.12 baris 1-4  &#10;-&gt; Alhamdulillah kirana bisa mengikuti dan mengulang bacaan dengan baik dan lancar &#10; &#10;2. Muroja'ah surat al qori'ah 1-5 &#10;-&gt; Lancar 90% &#10; &#10;3. Baca doa masuk pasar &#10;4. Baca doa menjenguk orang sakit  &#10;-&gt; masih proses me"/>
        <s v="1. Baca tilawati  &#10;- tilawati 4 page 10 ( line 1-4 )  &#10; &#10;Report:  &#10;&gt; Alhamdulillah jubilee bisa mengikuti pengajian dengan baik, cuma jubilee agak kurang fokus today, sampai kehilangan baris yang dia baca,  &#10;&gt; For bacaan because it's first time, we should"/>
        <s v="Surat Al-Fatihah &#10; &#10;Alhamdulillah sudah lancar, tinggal memperbaiki panjang pendek dan beberapa lafad yang kadang masih keliru.  &#10; &#10;Doa-doa : &#10;-mau dan sesudah makan &#10;-untuk kedua orang tua &#10;-kebaikan dunia dan akhirat &#10;-ketetapan iman &#10;-minta ilham yang "/>
        <s v="Surat Al-Fatihah &#10; &#10;Alhamdulillah khodijah semangat bacanya, sering sering dideres dirumah ya 🤩 &#10; &#10;Doa-doa : &#10;-untuk kedua orang tua &#10;-kebaikan dunia dan akhirat &#10;-ketetapan iman &#10;-minta ilham yang baik &#10;-minta ilmu yang manfaat &#10;-asmaul husna 1-20 &#10; &#10;Al"/>
        <s v="1. Bacaan Qur'an Surat Fussilat 30-38 &#10;2. Review Hafalan Dalil 5 Bab dan 4 Tali Keimanan &#10;3. Makna K.Shoum hal. 47-49 &#10; &#10;&gt; alhamdulillah tami dapat mengikuti pengajian dengan sangat baik"/>
        <s v="1. Murojaah Surah Al Ghosyiah, Al-a'laa, At-Thoriq, Al-Buruuj &#10;2. Membaca QS. Al- Baqoroh ayat 61-63 &#10; &#10;&gt; Alhamdulillah hafiz dapat mengikuti pengajian dengan sangat baik"/>
        <s v="1. Murojaah surat Al-Insyiqoq dan Al-Muthoffifiin  &#10;= alhamdulillah bagus &#10; &#10;2. Membaca Alquran Surat Al-Baqoroh &#10;= alhamdulillah mulai keliatan teknik pengambilan nafasnya, untuk huruf2 bacaan idzhar supaya di perhatikan lagi, agar tidak dengun saat diba"/>
        <s v="1. Baca tilawati  &#10;- tilawati 5 page 3 ( line 1-2 ) &#10;2. Write kitabaty  &#10;- kitabaty 2 page 35  &#10;3. Asmaul husna  &#10;- melancarkan 1-40  &#10;4. Hafalan doa  &#10;- doa kesabaran &#10; &#10;Report:  &#10;&gt; Alhamdulillah chester bisa mengikuti pengajian dengan sangat baik, meski"/>
        <s v="1. Bacaan QS. Al baqoroh : 21-24  &#10;Waw, good Bacaan Dwiki, don't forget to menderes yaaw more over about ikhfa' haqiqi nya masih Miss. &#10;2. Mankul QS. Al baqoroh : 220  &#10;Alkhamdulillah lancar maknanya, tapi sedikit kagok. I'm so sorry for my bad speaking i"/>
        <s v="1. Bacaan tilawati 5 hal.12 baris 5-8  &#10;-&gt; Alhamdulillah seperti biasa kirana mampu mengikuti dan mengulang bacaan dengan baik dan lancar, &#10;Amalsholih nderes dirumah baris 1-8 yaa, karna insya alloh peretemuan selanjutnya akan di test ^^ &#10; &#10;2. Muroja'ah s"/>
        <s v="Bacaan Surat Al An'am 70-72 &#10;&gt; Amalsholih dideres lagi ya Grazia,pay attention panjang pendeknya. Grazia bisa nderes sama mama/ papa.So, u can know ur mistakes. &#10;- Daily Doa &#10;Doa pagi dan sore &#10;Doa ketetapan iman &#10;Doa kedua orang tua &#10;Doa masuk dan keluar"/>
        <s v="1. Bacaan Tilawati 1 pg. 8  &#10;Alkhamdulillah, Masyaa Alloh good bacaan Liv, dan next meeting Liv bisa baca next page, yeeeayy  &#10;2. Doa:  &#10;D. Pagi dan sore ✓ &#10;D. Kedua orangtua ✓  &#10;D. Seeking knowledge ✓  &#10;D. Ilham yg baik ✓  &#10;D. Entering the bathroom ✓ &#10;D."/>
        <s v="A. Bacaan surat as syu'ara ayat 160-184 &#10;&gt; Alhamdulilah,bacaan Dehan sudah baik. Amal sholih lebih sering menderes ya. Bisa pebih fokus lagi untuk tajwidnya. &#10; &#10;B. Murajaah &#10;- Daily doa &#10;- Doa mencari ilmu yang bermanfaat &#10;- Doa minta Ilham yang baik &#10;- D"/>
        <s v="Makna K. Adilah halaman 21-22 &#10;- Membahas tentang membela &#10;- Amlsholeh dibantu untuk menjelaskan lebih detail tentang membela fii sabilillah😇 &#10;- Alkhamdulillah tadi dibantu menjelaskan juga sama Pak Aji"/>
        <s v="A. Bacaan surat as syu'ara ayat 185-206 &#10;&gt; Alhamdulilah,bacaan Dehan sudah baik. Amal sholih lebih sering menderes ya. Bisa pebih fokus lagi untuk tajwidnya. &#10; &#10;B. Murajaah &#10;- Daily doa &#10;- Doa mencari ilmu yang bermanfaat &#10;- Doa minta Ilham yang baik &#10;- D"/>
        <s v="1. Bacaan Tilawati 2 pg. 8  &#10;Uwaw good banget mas KHAY, walopun agak rewel yak but you're the best mas KHAY, mantul dah  &#10;2. Surat²:  &#10;S. Al fatihah 89%  &#10;S. An naas 95%  &#10;S. Al Falaq 77%  &#10;S. Al ikhlas 78%  &#10;Semangat yak mas khay hafalannya, semoga next "/>
        <s v="1. Bacaan Tilawati 4 pg. 10 (5-8 lines)  &#10;Alkhamdulillah good bacaan jubilee, yeeeaaayyyyy 🥳 jubilee can baca next page and don't forget to menderes yaaw  &#10;2. Menulis Hijaiyah ا-ض  &#10;Wawww good written jubileee,   &#10; &#10;Hopefully Alloh will gives you his ble"/>
        <s v="Murojaah surat al-infitar &amp; al-takwir &#10; &#10;Alhamdulillah hafiz lancar membacanya, hanya perlu sedikit Menderes panjang pendeknya lagii. Good job!  &#10; &#10;Bacaan surat al-baqarah ayat 70-73 &#10; &#10;Alhamdulillah bacaan hafiz sudah lebih baik, hafiz sudah tau dimana h"/>
        <s v="1. Bacaan al qur'an surat al an'am 70-72 &#10;Alhamdulillah ada peningkatan dalam bacaan bisa berhenti di kalimat yg tepat, good job zia ^^ &#10; &#10;2. Muroja'ah surat2 pendek  &#10;Alfatihah &#10;Annaas &#10;Al falaq &#10;Al ikhlas &#10;Al asr &#10;Al kautsar &#10;Annashr &#10;-&gt; hari ini grazia"/>
        <s v="1. Bacaan tilawati 5 hal.12  &#10;-&gt; hari ini pengetesan bacaan kirana, alhamdulillah 85% lancar, ada beberapa harokat yg kebalik tapi ga apa2 insya alloh besok dicoba lagi  &#10; &#10;2. Muroja'ah surat al qori'ah ayat 1-5  &#10;-&gt; Alhamdulillah sudah hafal &#10; &#10;3. Baca d"/>
        <s v="1. Bacaann surat Albaqoroh 267-269 : bacaan hari ini kayaknya lebih banyak yang harus dikoreksi . entah karena ga fokus atau ada hal lain , usahakan di deres lagi ya bacaannya dirumah (score bacaan 80) &#10;2. materi faqih : wajibnya ibadah pada allah  &#10;-summ"/>
        <s v="1. Baca tilawati 4 halaman 36 &#10;&gt; Alhamdulillah Gabriel bisa membaca dengan sangat baik dan lanjut ke halaman 37 &#10;2. Membaca surat surat pendek: &#10;- Alqoriah 1-5  &#10;- Attakasur &#10;- Alhumazah &#10;- Almaun &#10;- Alkafirun &#10;- Annars &#10;- AlFill &#10;3. PR &#10;- Membaca Tilawat"/>
        <s v="Pembukaan &#10; &#10;Alhamdulillah bisa diikuti hafiz dengan lancar.  &#10; &#10;Murojaah surat abasa &#10; &#10;Alhamdulillah sudah lancar, hanya perlu Menderes panjang pendeknya &#10; &#10;Ice breaking (tepuk 5 bab &amp; 4 tali keimanan)  &#10; &#10;Bacaan al-baqarah ayat 74-76 &#10; &#10;Alhamdulillah s"/>
        <s v="Bacaan &#10;Surat Annaba ayat 16-30 &#10; &#10;Tebak2an tajwid  &#10; &#10;Murojaah  &#10;Doa naik kendaraan &#10;Doa menjenguk orang sakit &#10; &#10;Belajar pegon dg membaca teks turba &#10; &#10;Makna jannah wannar hal. 39-41 &#10; &#10;Report &#10;Alhamdulillah Bacaan Abi sdh cukup lancar, tajwid juga sdh "/>
        <s v="1. Asmaul husna 1-99  &#10;- Melancarkan 1-40 &#10;2.Hafalan doa  &#10;- Doa be patient  &#10;3.Menulis kitabaty  &#10;- Kitabaty 2 page 37  &#10;4.4 tali keimanan ( berdoa )  &#10;- Praying like asking something to Allah, when we have a desire we ask Allah, Allah will definitely gi"/>
        <s v="1. Bacaan alquran  &#10;- surat al baqarah ayat 64-69  &#10;2. Hafalan  &#10;- surat al fil  &#10;- surat al humazah  &#10;- asmaul husna 1-99  &#10; &#10;Report:  &#10;&gt; Alhamdulillah dawud bisa mengikuti pengajian dengan baik,  &#10;&gt; Untuk bacaan cukup baik, Dan ada beberapa koreksi diba"/>
        <s v="1. Hadist kitabushola  &#10;- keterangan halaman 5,  &#10;2. Murajaah surat  &#10;- al fil  &#10;- al humazah  &#10;3. Asmaul husna 1-99  &#10; &#10;Report:  &#10;&gt; Alhamdulillah dawud bisa mengikuti pengajian dengan sangat baik,  &#10;&gt; Dawud menulis keterangan hadist dengan baik, tapi dia"/>
        <s v="A. Makna k.sholah halaman 87-89 &#10;- Alkhamdulillah she was doing great🥰 &#10; &#10;B. Bacaan Surat Al Baqarah 165 - last page &#10;- Alkhamdulillah it’s better😍 Amalsholeh untuk mengusahakan menderes al quran dan practice daily doa. &#10; &#10;NOTE &#10;- Amalsholeh nissa diing"/>
        <s v="1. Bacaan Tilawati 2 pg. 8  &#10;Alkhamdulillah mas khayri baca sendiri udah lancar,jadi besok bisa baca next page yaaa dan jangan lupa untuk menderes sama bunda atau ayah mas khayri yaa &#10;2. Review surat :  &#10;S. Al fatihah  &#10;S. An naas  &#10;S. Al Falaq  &#10;S. Al ik"/>
        <s v="1. Bacaan al qur'an surat al an'am 73-75 &#10;Alhamdulillah lancar, amalsholih luangkan waktu untuk nderes dirumah yaa &#10; &#10;2. Muroja'ah surat2 pendek  &#10;Alfatihah  &#10;Annas &#10;Al falaq &#10;Al ikhlas &#10;Al asr &#10;Al kautsar &#10;An nashr &#10; &#10;3. Asma'ulhusna 1-50 &#10;1-40 : sudah h"/>
        <s v="Ice breaking, tepuk2 &#10; &#10;Bacaan &#10;Tilawaty 4 hal. 11  the first 4 lines &#10;Alhamdulillah she did good, amal sholih nderes again with Mama ya &#10; &#10;Asmaul husna 1-45 &#10;Alhamdulillah cukup lancar tapi ada beberapa nomer  yg  perlu di pancing dulu, it's okay Jubilee"/>
        <s v="Hari ini pengetesan untuk penilaian ke website tapi mohon maaf sinyalnya bermasalah sehingga pengetesan tidak bisa di lanjutkan."/>
        <s v="ICE BREAKING, TEPUK2 &#10; &#10;*BACAAN* &#10;Til.1 Hal.6 ( only 3 lines) &#10; &#10;*HAFALAN* &#10;- Asmaul Husna 1-20 &#10; &#10;*HOMEWORK* &#10;- Asmaul Husna 1-20 &#10; &#10;Today liv shows me the new features on whatsApps, and she really like it.. But I have to persuade her to read the tilawat"/>
        <s v="A. Bacaan Tilawati 1 halaman 28 &#10;• You’re doing good gurl😍 Next meeting bisa diulang in the same page buat lebih lancar dibagian و، ن، ه &#10; &#10;B. Murajaah &#10;Doa minta ilham yang baik &#10;Doa mencari ilmu yang bermanfaat &#10;Doa ketetapan iman &#10;Doa untuk kedua oran"/>
        <s v="A. Bacaan Tilawati 1 halaman 28 &#10;• alkhamdulillah bisa ke next page😘😘 &#10; &#10;B. Murajaah &#10;Doa minta ilham yang baik &#10;Doa mencari ilmu yang bermanfaat &#10;Doa ketetapan iman &#10;Doa untuk kedua orang tua &#10;Doa kebaikan dunia dan akhirot &#10;Doa masuk dan keluar WC &#10;Su"/>
        <s v="1. Bacaan surat Al kahfi ayat 28-34 &#10;2. Makna Al Qur'an surat Al kahfi ayat 28-34 &#10; &#10;Alhamdulillah pengajian berjalan dengan baik dan lancar  &#10;Bacaan jourdan masih kurang lancar, amal sholih diperbanyak nderesnya dan lebih teliti lagi saat membaca adapun "/>
        <s v="Bacaan surat Al Isro' ayat 1-17 &#10;Makna Al Qur'an surat Al-Baqarah ayat 166-169 &#10; &#10;Alhamdulillah hari ini pengajian berjalan dengan baik &#10;Untuk bacaan dylan hari ini kurang begitu lancar amal sholih diperbanyak lagi menderesnya dirumah untuk materi makna A"/>
        <s v="Bacaan surat Al Isro' ayat 18-38 &#10;Makna Al Qur'an surat Al-Baqarah ayat 170-172 &#10; &#10;Alhamdulillah pengajian berjalan dengan baik &#10;Dylan membaca Alquran dengan baik dan lancar, amal sholih dirumah tetap menderes Al Qur'an lagi &#10;Dan untuk materi makna Alhamd"/>
        <s v="Bacaan surat Fussilat ayat 12-29 &#10;Makna Al Qur'an surat Al Baqarah ayat 238-245 &#10; &#10;Alhamdulillah pengajian berjalan dengan baik &#10;Alhamdulillah tami membaca Al Qur'an dengan baik dan lancar,amal sholih dilanjutkan lagi menderesnya dirumah,agar makin lancar"/>
        <s v="Bacaan surat Fussilat 38-54 &#10;Makna Al Qur'an surat Al Baqarah ayat 246-247 &#10;Do'a dan dzikir setelah shalat  &#10; &#10; &#10;Alhamdulillah pengajian berjalan dengan baik. &#10;Semua materi bisa dikuasai dengan sangat baik"/>
        <s v="Bacaan &#10;Surat Al-Baqarah ayat 270-272 &#10; &#10;He did well alhamdulillah &#10; &#10;Doa visiting sick people( we do murojaah, he is on process memorizing)  &#10;Mengenal kan doa entering market &#10; &#10;Membahas ttg boleh tidaknya seorang suami punya istri lebih dari 1 on this e"/>
        <s v="*BACAAN* &#10;- Q.S Al-aqarah ayt. 6-12 ( mb nadeen jika ada tanda waqof berhenti, bacanya berhenti saja tidak papa, tidak usah di lanjut, tp kalau mau di lanjut d lihat dulu tajwidnya, itu bacaan tajwid apa dan harus di baca panjang atau pendek, di ayat 10 t"/>
        <s v="1. Bacaan QS. Al isro' : 59-86 &#10;Bacaan nya bagus tapi kayak terburu², so don't be hurry up yasak Dylan"/>
        <s v="1. Bacaan Tilawati 2 pg. 8  &#10;Improve by always menderes yak mas khay &#10;2. Doa²:  &#10;D. Mau dan selesai makan ✓ &#10;D. Masuk dan keluar WC ✓ &#10;D. Kedua orangtua ✓ &#10;D. Kebaikan dunia akhirat ✓ &#10;D. Mau dan bangun tidr ✓ &#10;Asmaul Husna 1-20 ✓ &#10;Wiiiiiiih kerennn sekal"/>
        <s v="1. pembukaan pengajian by abi &#10;2. bacaan surat annaba 31-40 alhamdulillah semakin baik dan tajwidnya ada peningkatan &#10;3. penjelasan kenapa kita harus mnyembah dan ibadah pada Allah. balasan dari maksiat dan ketoatan  &#10;4. makna albaqoroh 154 sampai 157. un"/>
        <s v="1. Bacaan QS Ali Imron : 1-6  &#10;Alkhamdulillah good bacaan mas Emir, aw good job, don't forget to always menderes  &#10;2. Hafalan doa² :  &#10;D. Mau dan bangun tidur ✓ &#10;D. Mau dan selesai makan ✓ &#10;D. Kedua orangtua ✓ &#10;D. Kebaikan dunia akhirat ✓ &#10;D. Ketetapan im"/>
        <s v="Tilawati 5 hal 16"/>
        <s v="A. Bacaan Surat Al baqarah 170-176 &#10;• Alkhamdulillah bacaannya sudah lancar. Amalsholeh di improve lagi tajwid nya. Dan dirutinkan menderesnya. &#10; &#10;B. Murajaah &#10;Doa minta ilham yang baik &#10;Doa mencari ilmu yang bermanfaat &#10;Doa ketetapan iman &#10;Doa untuk kedu"/>
        <s v="Khodijah lagi sedih dan gak mau ngaji"/>
        <s v="Mb santi ada tamu"/>
        <s v="A. Bacaan surat Asy Syuara ayat 207-217 &#10;• amalsholeh untuk dirutinkan membaca al quran dan lebih diperhatikan tajwid nya. &#10; &#10;B. Murajaah &#10;Asmaul Husna 1-60  &#10;Surat An Naas - Al Qori’ah &#10;Daily doa &#10;Doa minta ilham yang baik &#10;Doa mencari ilmu yang bermanfa"/>
        <s v="1. Baca tilawati  &#10;- tilawati 4 page 11 ( 4 line from first )  &#10; &#10;2. Writing arabic latter  &#10;- tilawati paud page 10 &#10;- tilawati paud page 20  &#10;- tilawati paud page 27  &#10; &#10;3. Memory  &#10;- surat An Nashr  &#10; &#10;Report:  &#10;&gt; Alhamdulillah jubilee bisa mengikuti p"/>
        <s v="1. Bacaan QS Al isra' : 87-104 &#10;Alkhamdulillah lancar bacaannya Dylan, mantapp Dylan, but amal Solih improve in Idhar Halqi yaksss &#10;2. Mankul K. Sholah pg. 21-22  &#10;Alkhamdulillah ngajinya juga lancar dan alkhamdulillah Dylan can gives summary to me and go"/>
        <s v="1. Opening, about setting our intention, keep dragging it back to purify it. &#10;- reminds ourselves about Allah's blessings  &#10;- syukur to mediator (perantara) this religion/ hidayah  &#10;Alhamdulillah Alhamdulillah Alhamdulillah  &#10;2. Manqul kitabu Jannah wanna"/>
        <s v="*ICE BREAKING, TEPUK2* &#10; &#10;*BACAAN* &#10;-Tilawati 1 Halaman 7 &#10; &#10;Liv still loves showing her magic (change the filter on whatsApps🤣) but it's okay, Alkhamdulillah today liv wants to recite the tilawati 🥳🥳 and there is no hafalan today becuase she said &quot;bye"/>
        <s v="1. Baca alquran  &#10;- Surat al Baqarah ayat 70-71  &#10;2. Memory  &#10;- Asmaul husna 1-99  &#10;- Surat al fil  &#10;- Surat al humazah  &#10;3. 5 syarat kerukunan  &#10;- Menulis 5 syarat kerukunan dalam Bahasa Indonesia  &#10; &#10;Report :  &#10;&gt; Alhamdulilah Dawud bisa mengikuti pengaj"/>
        <s v="1. Murojaah bersama surat an Naziat dan surat an naba &#10; &#10;2. Membaca QS. Al Baqarah 77-80 &#10; &#10;3. Tes Sholawat Panjang &#10; &#10;4. Quiz bacaan solat &#10; &#10;Moga2 Allah paring lancar barokah amin"/>
        <s v="Bacaan tilawati jilid 1 hal. 29 &#10; &#10;Alhamdulillah khodijah bisa baca sendiri dengan lancar tanpa repeat dari mba nedha  &#10; &#10;Doa-doa &#10;-doa minta ilham yang baik &#10;-doa mencari ilmu yang manfaat &#10;-asmaul husna 1-20 &#10; &#10;Alhamdulillah bisa khodijah ikutin dengan "/>
        <s v="Tilawati 3 Halaman 14 &#10;&gt; Alhamdulillah, Abell sudah baik bacanya. Hanya saja perlu lebih sering menderes. Paling tidak sebelum ngaji dideres dulu ya Abell.  &#10;Daily Doa &#10;- Doa  Pagi dan Sore &#10;- Doa sebelum dan sesudah  makan &#10;- Doa mencari ilmu yang berman"/>
        <s v="Bacaan &#10;Infitor : 1-19 &#10;tilawati 2 hal.25-26 &#10; &#10;HAFALAN &#10;- ayat kursi &#10;- asmaul husna &#10;- terkena musibah &#10;- melihat orang terkena musibah &#10;- after adzan &#10;- lailatul qodar &#10; &#10;MAKNA &#10;at-takwir 1-10 &#10; &#10;REPORT FITRI Senin, 28 Ootober 2024"/>
        <s v="1. Baca tilawati  &#10;- Tilawati 4 page 11 ( 4 line from the bottom )  &#10;2. Memory doa  &#10;- daily doa  &#10; &#10;Report:  &#10;&gt; Alhamdulillah jubilee masih mau mengaji setelah dia memenangkan diri,  &#10;&gt; Kita sempat murajaah beberapa doa ) daily doa ) melalui aplikasi gam"/>
        <s v="1. Bacaan Alquran  &#10;- surat Al Baqarah ayat 177-181 &#10;- doa after baca Alquran  &#10;- mencari tajwid  &#10;2. Murajaah hafalan  &#10;- surat Al fil  &#10;- surat Al humazah  &#10;3. New doa  &#10;- hafalan doa baru ( doa memakai baju dan doa masuk rumah )  &#10;- menulis doa  &#10;- mem"/>
        <s v="1. Bacaan  &#10;- surat Al Baqarah ayat 182-187 &#10;- doa setelah membaca Alquran  &#10;2. Makna hadist  &#10;- adillah page 90-91 bawah  &#10;- hadist 1 : The Prophet ordered that a man who has sexual intercourse with his wife, even if he does not ejaculate, should become "/>
        <s v="A. Review surat-surat  &#10;Surat al-qurois &amp; Al-fil lupa, surat Al-kafirun kurang lancar, surat yang lain lancar baik. &#10; &#10;Review do'a &#10;Banyak doa-doa yang lupa karna tidak dipraktekkan, tapi kalo dikasih tau awalnya, beberapa masih ingat. &#10; &#10;B. Asmaul Husna "/>
        <s v="1. Bacaan Alquran  &#10;- surat Al Baqarah ayat 70-72  &#10;- doa after baca Alquran  &#10;2. Memory hafalan  &#10;- surat Al fil  &#10;- surat Al humazah  &#10;- Asmaul Husna 1-99  &#10;3. 5 syarat kerukunan  &#10;- point 1 : berbicara yang baik, pait madu, enak didengar, dan memperhat"/>
        <s v="*LAPORAN PENGAJIAN PPG* &#10;===================== &#10; &#10;● *Murid*      : Gabriel-CH &#10;● *Tanggal*   : 2024-10-31 &#10;● *Guru*      &#10;1. Baca tilawati 4 halaman 37 &#10;&gt; Alhamdulillah Gabriel bisa membaca dengan cukup baik tpi masih perlu diulang  &#10;2. Membaca doa doa ha"/>
        <s v="1. Baca tilawati 4 halaman 37 &#10;&gt; Alhamdulillah Gabriel bisa membaca dengan cukup baik tpi masih perlu diulang  &#10;2. Menghafal S.Alqoriah 1-5 &#10;3. PR &#10;- Membaca Tilawati 4 hal 37 &#10;- Menghafalkan S. Alqoriah 1-5 &#10; &#10;Semoga Alloh paring kemudahan, kelancaran, k"/>
        <s v="Murojaah  &#10;-doa Asad &#10;-ayat kursi &#10; &#10;Alhamdulillah lancar, tapi lain kali tami membacanya pelan-pelan saja jangan terburu-buru. Dan lebih teliti lagi.  &#10; &#10;Bacaan asy-syuro(42) :1-10 &#10; &#10;Alhamdulillah Tami bacanya juga sudah lancar, lebih sering Menderes la"/>
        <s v="Bacaan tilawati hal. 12 &#10; &#10;Alhamdulillah Cheryl membacanya lancar, semangat menderesnya Cheryl &#10; &#10;Surat-surat pendek &#10; &#10;Alhamdulillah untuk al-fatihah Cheryl sudah lancar, tinggal memperbaiki panjang pendeknya.  &#10; &#10;Doa-doa &#10;-untuk kedua orang tua &#10;-kebaik"/>
        <s v="1. Opening &#10;------ she showed me her painting -------- MashaAllah bagus &amp;lt;3 &#10;- we remind ourselves about Allah exists, there&amp;#039;s heaven and hell in hereafter life after this world life, &#10;- Remind about sholat, is like we have a river in front of our "/>
        <s v="1. Bacaan QS. As syuroo : 11-  &#10;Good bacaan Tami,you're so sigma and you can improve your bacaan by always menderes before you start the ngaji &#10;2. Makna QS. Al baqoroh : 248-252  &#10;Wawwhhh, alkhamdulillah lancar and tamii can summary well and in syaa Alloh"/>
        <s v="1. Bacaan QS. Al Baqarah 81-83 &#10; &#10;2. Murojaah surat Al Mulk dan Doa-doa harian &#10; &#10;3. Menulis Doa minta surga &#10; &#10;*PR* &#10;Menghafalkan doa minta surga &#10; &#10;Moga2 Allah paring lancar barokah... Amiin"/>
        <s v="1. Baca tilawati 4 halaman 37 &#10;&gt; Alhamdulillah Gabriel bisa membaca dengan sangat baik dan lanjut ke halaman 38 &#10;2. Mempraktikkan wudhu &#10;3. PR &#10;- Membaca Tilawati 4 hal 38 &#10;- Menghafalkan S. Alqoriah 1-5 &#10; &#10;Semoga Alloh paring kemudahan, kelancaran, kebar"/>
        <s v="1. Baca tilawati  &#10;- tilawati 4 page 11 ( 4 line the bottom )  &#10;2. Asmaul husna  &#10;- number 1-45 &#10; &#10;Report:  &#10;&gt; Alhamdulillah for today jubilee ngajinya lancar, dan Alhamdulillah bisa mengikuti pengajian dengan baik  &#10;&gt; For bacaan alhamdulillah lancar, ins"/>
        <s v="1. Bacaan tilawati 5 hal.13 (baris 1-4) &#10;=&gt; alhamdulillah kirana bisa mengikuti dan mengulang bacaan dengan baik dan lancar &#10;Amalsholih dirumah nderes lagi yaa semoga pertemuan selanjutnya tambah lancar bacaannya  &#10; &#10;2. Menulis dan membaca surat al qori'a"/>
        <s v="*BACAAN* &#10;- Q.S. Al-Baqarah ayt. 13-19 &#10; ( masih ada beberapa yg belum lancar, seprti tanda alis 《 ~ 》 yg  seharusnya di baca panjang, tapi terlalu pendek sepetti di ayat 18, dan ketika ada tanda waqof pemberhentian, mungkin sebaiknya mbak nadeen berhenti"/>
        <s v="Ibunya minta ijin mengaji hari ini"/>
        <s v="Opening  &#10;Nasehat sedikit ttg syukur dg hati, dg ucapan dan dg tindakan. Supaya selalu mencari jalannya syukur, kemudian  3 keutamaan orang yg mau bersyukur &amp; sebaliknya, juga ttg pentingnya syukur kpd sesama manusia &#10; &#10;Bacaan:  &#10;Al baqoroh 25-26 &#10; &#10;Muroj"/>
        <s v="Bacaan  &#10;- Tilawati 5 hal 17 &#10;&gt; Bacaan bagus dan bisa mengerti hurufnya dengan cepat, saran amsol untuk sering deres tilawatinya, &#10; &#10;Murojaah hafalan &#10;- Hafalan surat  &#10;&gt; alfatihah  &#10;&gt; Annas &#10;&gt; Alfalaq  &#10;&gt; Al-Ikhlas  &#10;&gt; Allahab &#10;&gt; Annasr  &#10;&gt; Alkafirun  &#10;-"/>
        <s v="1. Bacaan tilawati jilid 5 hal.13 &#10;=&gt; alhamdulillah lancar kirana bisa mengikuti dan mengulang dengan baik &#10; &#10;2. Muroja'ah surat2 pendek  &#10;Al fatihah ✔️ &#10;Annaas ✔️ &#10;Al falaq✔️ &#10;Al ikhlas ✔️ &#10;Al asr✔️ &#10;Al kautsar✔️ &#10;An nashr✔️ &#10;Al lahab✔️ &#10;Al kafirun (masi"/>
        <s v="Bacaan Surat Al An'am 73-75 &#10;&gt; Alhamdulilah Grazia sudah ada peningkatan di panjang pendeknya,ada baiknya kalau grazia baca di alquran bukan di hp biar lebih fokus ngajinya. Amalsholih selalu menderes ya Grazie🤗  &#10;- Doa-Doa &#10;Doa pagi dan sore &#10;Doa keteta"/>
        <s v="1. 5 syarat kerukunan  &#10;    A, berbicara yang baik, sopan santun pait madu (madu yang manis saja masih terasa pahit/so berusaha menggunakan kata kalimat bahasa yanng lebih manis lagi daripada madu) memperhatikan papa,empan adepan.  &#10;jujur adalah perintah "/>
        <s v="Daily doa  &#10;- Doa mencari ilmu yang bermanfaat &#10;- Doa raja istighfar &#10;- Doa ketetapan iman &#10;- Doa masuk dan keluar rumah &#10;- Doa pagi dan sore &#10;Asmaul husna 1-20 &#10;&gt; Alhamdulillah, Abell banyak peningkatan,tambahan doa nya dideres ya Abell:) &#10;Baca Tilawati "/>
        <s v="Opening &#10;We talk about ijektihad bapak imam &quot;married with fellow Jamaah&quot; &#10; &#10;Bacaan &#10;Annaziat ayat 1-15 &#10; &#10;Belajar pegon dg membaca text turba &#10; &#10;Makna Jannah wannar hal. 41-42 &#10; &#10; &#10;Report &#10;Alhamdulillah pengajian berjalan dg lancar, Bacaan sudah cukup bag"/>
        <s v="Pembukaan &#10; &#10;Alhamdulillah hafiz sudah lancar ketika mengikuti bacaannya &#10; &#10;Doa minta surga firdaus &#10; &#10;Alhamdulillah bisa mengikuti dengan baik &#10; &#10;Murojaah surat al-mulk &#10; &#10;Alhamdulillah lancar, praktek membaca bergantian mba nedha dilanjut hafiz &#10; &#10;Bacaa"/>
        <s v="Murojaah doa-doa &#10;-doa sebelum dan sesudah makan &#10;-doa mau dan bangun tidur &#10;-asmaul husna (1-10)  &#10; &#10;Alhamdulillah sebagian doa sudah dihafal oleh Cheryl, sering-sering dipraktekkan langsung ketika di rumah okeyy.  &#10; &#10;Surat pendek &#10;Al-fatihah &amp; an-nas &#10; "/>
        <s v="- Bacaan : &#10;&gt; Tilawati 5 hal 17  &#10;(Bacaan bagus dan bisa ke next page) &#10; &#10;- Hafalan &#10;&gt; Deres asmaul husna 1-50 &#10;(Hafalan baik dan tidak ada yg salah sampai 50)"/>
        <s v="1. Bacaan tilawati 5 hal.13  &#10;=&gt; Alhamdulillah bacaan hari ini lebih lancar, amalsholih nderes lagi dirumah karna insya alloh pertemuan selanjutnya akan di tes 😇 &#10; &#10;2. Muroja'ah surat al-qori'ah  &#10;=&gt; untuk ayat 6-11 amalsholih nderes lagi dirumah ya  &#10; &#10;"/>
        <s v="Opening : Dwiki belajar opening ngaji. Di tengah - tengah opening  dia tanya mediator in jamaah itu siapa, jadi saya jawab panjang lebar, melebar  ngomongin ttg Jamaah, kemudian ngomongin ttg  the first mediator in Jamaah. Kmd Dia tanya lagi how the imam "/>
        <s v="*Ice breaking* &#10;*Tepuk-tepuk* &#10; &#10;*Hafalan* Asmaul Husna 1-15 &#10; &#10;*Bacaan* Tilawati page 8 (she reads until finish, waaw thats amazing) &#10; &#10;Liv was very active today 😅 she shows her little phony book waaw amazing &#10;But alkhamdulillah liv wants to read asmaul"/>
        <s v="Bacaan &#10;Al-Baqarah 70-76: &#10;Panjang pendek kurang, yang lain nyaa lancar Alhamdulillah.  &#10; &#10;Hafalan &#10;Asmaul Husna 1-99 ( Masih sampe 80 ) &#10;Hafalan Daily Doa2 ✓ &#10;Hafalan Surah Alfil &amp; AlHumazah ( AlHumazah hafal, Alfil kurang lancar) &#10; &#10;Materi lain-lain: &#10;N"/>
        <s v="*HAFALA SURAT2* &#10;1. Al-Fatihah &#10;2. An-Nas  &#10;3. Al-Falaq &#10;4. Al-Ikhlas &#10;5. Al-Lahab &#10;6. An-Nashr &#10;7. Al-Kafirun &#10;8. Al-Kautsar &#10;9. Al-Ma’un &#10;10.  Quraisy &#10;11.  Al-Fill &#10;12.  Al-Humazah &#10;13.  Al-‘Ashr &#10;14.  At-Takatsur &#10;15.  Al-Qari’ah &#10; &#10;*HAFALAN DO'A* &#10;As"/>
        <s v="*BERDO'A SEBELUM NGAJI* &#10; &#10;*HAFALAN DO'A2* &#10; Asmaul Husna ( 1 – 50 )  &#10;2. Ketika Akan Tidur dan Bangun Tidur &#10;3. Ketika Akan Makan dan Selesai Makan &#10;4. Kebaikan Dunia dan Akhirat &#10;5. Untuk Kedua Orang Tua &#10;6. Masuk dan Keluar WC &#10;7. Sebelum dan Sesudah W"/>
        <s v="*BACAAN* &#10;- Q.S Al-Baqarah ayt 13-19  &#10;hari ini mbak nadeen mengulang bacaan nya karena kemarin sempat ada beberapa yg kurang lancar, dan alkhamdulillah hari ini bacaan nadeen sudah lancar, good job mb nadeen.. &#10; &#10;*KEILMUAN* &#10;- melanjutkan 5 syarat keruku"/>
        <s v="1. Membaca Tilawati 5 hal. 3 baris 1-4 &#10;&gt; Meskipun bacanya terbata-bata Alhamdulillah benar, jadi boleh naik ke hal. Berikutnya, *amsol banyak Menderes tilawati di rumah* &#10; &#10;2. Membaca Tilawati 1-40 &#10;&gt; No. 1-20 lancar tanpa teks, *nomer 21-40 amsol di haf"/>
        <s v="Bacaan  &#10;Al-Baqarah 275-277 &#10; &#10;Belajar pegon lewat text turba &#10; &#10;Makna kitabusshola hal. 78 &#10; &#10;Report &#10;Alhamdulilah pengajian berjalan dg lancar, bacaan irsan cukup lancar. Cuman kadang Irsan kurang teliti di harokatnya jadi kadang kebalik antara fathah d"/>
        <s v="Bacaan Surat An Naml 1-13 &#10;- Alhamdulilah, Dehan bisa mengikuti bacaan dengan baik. Amalsholih lebih sering menderes ya. Diperhatikan lagi panjang pendeknya! &#10;-  &#10;Doa- Doa &#10;- Doa pagi sore &#10;- Doa ketetapan iman &#10;- Doa mencari ilmu yang bermanfaat &#10;- Doa m"/>
        <s v="1. Opening, remind ourselves about Allah's blessings, and kita masih dalam hidayah Allah. Alhamdulillah Alhamdulilah  &#10;2. Manqul kitabu Jannah wannaar pg 61 (bottom) until 64 (top) &#10;Selingan pas manqul: &#10;- to have ibadah to do list cuz hadist nya tentang "/>
        <s v="Bacaan &#10;Annaziat 16-33 &#10; &#10;5 syarat kerukunan no. 1&amp;2 &#10; &#10;Makna Al Baqarah ayat 158-162 &#10; &#10;Report: &#10;Alhamdulillah pengajian berjalan dg lancar, tdk ada kendala. Bacaan Abi sdh cukup bagus, semakin meningkat. Amal sholih di tingkatkan lagi  nderesnya ya. Sem"/>
        <s v="A. Bacaan Tilawati 1 halaman 30 &#10;• alkhamdulillah peningkatan baca nya khodijah bagus🥰 Bacanya lancar dan berani baca sendiri. Walaupun ada 1 atau 2 huruf yang kadang lupa. &#10; &#10;B. Murajaah &#10;Doa minta ilham yang baik &#10;Doa mencari ilmu yang bermanfaat &#10;Doa "/>
        <s v="A. Bacaan Tilawati 1 halaman 30-31 &#10;• Masyaallah khodijah mau baca 2 pages dan bisa lancar baca sendiri🥰 &#10;• Bisa mengetahui kesalahannya saat membaca sebelum diingatkan. Huruf yang biasanya kebalik ك ق &#10; &#10;B. Murajaah &#10;Doa minta ilham yang baik &#10;Doa menca"/>
        <s v="A. Bacaan Tilawati 1 halaman 31-32 &#10;• Amalsholeh besok mengulang halaman 32 dan kalau lancar bisa lanjut 33 untuk pengenalan singkat tentang huruf sambung. &#10;• Alhamdulillah khodijah bisa membaca tilawati sesuai dg tone. Walaupun kadang masih sedikit kuran"/>
        <s v="1. Baca tilawati 4 halaman 38 &#10;&gt; Alhamdulillah Gabriel bisa membaca dengan cukup baik tapi masih banyak yang salah terutama di panjang pendeknya &#10;2. Membaca doa doa harian &#10;3. PR &#10;- Membaca Tilawati 4 hal 38 &#10;- Menghafalkan S. AlAdiyat &#10; &#10;Semoga Alloh par"/>
        <s v="1. Pengertian Quran, Hadits dan Jamaah &#10; &#10;2. Membaca QS. Al Hasyr 3 ayat terakhir &amp; Kefadholannya &#10; &#10;3. Membaca QS. Asy-Syuro 23-31 &#10; &#10;4. Makna dan Keterangan K. Shoum hal. 51-54 &#10; &#10;&gt; Alhamdulillah tami mengikuti pengajian dengan baik sekali dari caranya "/>
        <s v="*BACAAN* &#10;Tilawati 2 Hal.9 &#10; &#10;*HAFALAN* &#10;1. Al-Fatihah 95 &#10;2. An-Nas 90 &#10;3. Al-Falaq 80 &#10;4. Al-Ikhlas 80 &#10;1. Asmaul Husna ( 1 – 20 )  &#10;2. Ketika Akan Tidur dan Bangun Tidur 95 &#10;3. Ketika Akan Makan dan Selesai Makan 95 &#10;4. Kebaikan Dunia dan Akhirat 100 &#10;"/>
        <s v="*BACAAN* &#10;Q.S. Al-Imron ayt. 14-15 &#10; &#10;*HAFALAN* &#10;2. An-Nas  100 &#10;3. Al-Falaq 92 &#10;4. Al-Ikhlas 100 &#10;5. Al-Lahab 100 &#10;6. An-Nashr 100 &#10;7. Al-Kafirun 85 &#10;8. Al-Kautsar 100 &#10;9. Al-Ma’un 85 &#10;10.  Quraisy 90 &#10;11.  Al-Fill 100 &#10;12.  Al-Humazah 100 &#10;14.  At-Takat"/>
        <s v="Bacaan &#10;Al Baqarah 278-281 &#10; &#10;Check hafalab doa Lilatul Qodar ( alhamdulillah Irsan sdh hafal)  &#10; &#10;Makna kitabusshola 79-80 &#10; &#10;Report &#10;Alhamdulillah pengajian berjalan dg lancar, Bacaan Irsan lumayan cukup lancar hari ini dan untuk makna , Irsan juga bisa"/>
        <s v="1. Baca tilawati  &#10;- tilawati 4 page 12 ( 1-4 line from the bottom )  &#10;2. Asmaul Husna 41-45  &#10; &#10;Report:  &#10;&gt; Alhamdulillah jubilee bisa mengikuti pengajian dengan baik, bahkan Liv dan Beby Chen join  &#10;&gt; For bacaan Tilawati Alhamdulillah sudah lancar, sehi"/>
        <s v="1. Baca tilawati  &#10;- tilawati 4 page 13 ( 4 line from the first line )  &#10;2. Asmaul Husna 41-45  &#10;3. Memory surat an nashr  &#10; &#10;Report :  &#10;&gt; Alhamdulillah jubilee bisa mengikuti pengajian dengan baik, namun hari ini jubilee agak kurang fokus, &#10;&gt; For bacaan "/>
        <s v="1. Opening speech  &#10;2. Baca Alquran  &#10;- surat Al Baqarah ayat 70-76  &#10;3. Doa after baca Alquran  &#10;4. Memory hafalan  &#10;- surat Al fil  &#10;- surat Al humazah  &#10;- surat Al ashr  &#10;- Asmaul Husna 1-99  &#10;5. Makna hadist  &#10;- kitabushola page 5 bawah  &#10;- hadist ten"/>
        <s v="1. Baca tilawati  &#10;- tilawati 4 page 13  &#10;2. Asmaul Husna 1- 45  &#10;- memorize 41-45  &#10;- murajaah 1-40 &#10; &#10;Report:  &#10;&gt; Alhamdulillah pengajian berjalan dengan lancar,  &#10;&gt; For bacaan alhamdulillah lancar bahkan dia mau membaca all line  after baca 4 line the "/>
        <s v="*BACAAN* &#10;Tilawati 1 Hal.8 &#10; &#10;*HAFALAN* &#10;- Asmaul Husna 1-20 &#10; &#10;Alkhamdulillah Liv ngajinya anteng banget hari ini, meskipun sempat main2 sebentar tadi tapi liv masih mau di minta untuk bacaan &#10;tadi juga belajar tepuk2 5 bab dan juga nyanyi 5 fingers, she"/>
        <s v="1. Murojaah bersama surah Al Qolam &#10; &#10;2. Tes hafalan baru surah Al Haqqoh 1-5 &#10;&gt; Alhamdulillah lancar &#10; &#10;3. Membaca QS. Al Baqarah 89-90 &#10;&gt; Hafiz amal solih di perhatikan bacaan basmallah, bagian akhir kalimat (ro hiiiim) supaya lebih panjang dari bacaan "/>
        <s v="Jadwalnya masih bertabrakan sama kuliah"/>
        <s v="Ketiduran"/>
        <s v="Bacaan Q.S al-infitar 1-19 &#10; &#10;Bacaannya mba Fitri masih perlu sering Menderes untuk memperhatikan panjang pendeknya.  &#10; &#10;Makna Q.S at-takwir21-28 &#10; &#10;Bisa mengikuti keseluruhannya dengan baik, mungkin ada beberapa kalimat yang butuh more explanation (ex: b"/>
        <s v="1. Asmaul Husna 1- 40  &#10;2. Baca tilawati 5 page 3  &#10;3. Memorize doa doa  &#10;4. Menulis kitabaty  &#10;5. Menulis 5 syarat kerukunan  &#10; &#10; &#10;Report :  &#10;&gt; Alhamdulillah Chester bisa mengaji, maaf waktunya over karena chester sambil main, tapi Alhamdulillah materiny"/>
        <s v="Bacaan &#10;Infitor : 1-19 &#10; &#10;HAFALAN &#10;tidak ada hafalan karna fitri after sick trs batuk pilek jadi hanya bacaan qur'an saja &#10; &#10;MAKNA &#10;at-takwir 11-20"/>
        <s v="T.2 hal 25-26 (lagi halangan) &#10; &#10;Makna infithor 15-+9 &#10; &#10;Hafalan doa"/>
        <s v="- Bacaan : &#10;&gt; Tilawati 5 hal 18 &#10;(Alhamdulillah bacaan bagus) &#10; &#10;- hafalan &#10;&gt; Asmaul husna 1-55 &#10;(Sudah baik amsol selalu di deres kembali di rumah) &#10; &#10;*- PR orangtua* &#10;&gt; Menjelaskan tentang 5 syarat kerukunan"/>
        <s v="Lelah, setelah ikut acara sekolah ke luar kota"/>
        <s v="A. Bacaan surat An Naml 14-22 &#10;• amalsholeh untuk dirutinkan membaca al quran dan lebih diperhatikan tajwid nya. &#10; &#10;B. Murajaah &#10;Asmaul Husna 1-60  &#10;Surat Al Qoriah &#10;Surat At Takatsur &#10;Surat Al Humazah &#10;Surat An Nashr &#10;Surat Al Fill &#10;Surat Al Kaafirun &#10;Do"/>
        <s v="Bacaan tilawati jilid. 1 hal. 32 &#10; &#10;Alhamdulillah khodijah lancar membacanya, dan keseluruhan mau dibaca sendiri tanpa repeat after mba nedha &#10; &#10;Asmaul husna 1-20 &#10; &#10;Alhamdulillah mau mengikuti dengan baik.  &#10; &#10;Q.S al-ikhlas &amp; al-falaq &#10; &#10;Alhamdulillah kh"/>
        <s v="Sedang tidak bagus mood nya 😂"/>
        <s v="A. Bacaan  &#10;- surat Al Baqarah ayat 187-190 &#10;- doa setelah membaca Alquran  &#10; &#10;B. Makna hadist  &#10;- adillah page 92-93 &#10;&gt; Allhamdulillah Zahra bisa memahami materi dengan baik dan enak ngaji sama zahra karena bisa bebas ngomongin materi tanpa ada awkward😂"/>
        <s v="Tilawati illid. 1 hal. 13 &#10; &#10;Alhamdulillah basanya Cheryl lancar tapi masih sering kepotong, karena Cheryl suka untuk telling story ke mba nedha. But all &#10;done Alhamdulillah 💗 &#10; &#10;Surat-surat pendek &#10;Al-fatihah &#10;An-nas &#10; &#10;Alhamdulillah Cheryl paling excit"/>
        <s v="Surat An Naml ayat 23-35 &#10;&gt; Bacaan panjang pendek sudah ada peningkatan. Goodjob. Amalsholih lebih banyak menderes, karena tajwid nun sukunnya banyak yang kurang. &#10; &#10;Doa- Doa &#10;- Doa untuk kedua orang tua &#10;- Doa pagi sore &#10;- Doa ketetapan iman &#10;- Doa mohon"/>
        <s v="1. baca tilawati 1 hal.12  &#10;alhamdulillah cheryl bisa mengikuti dan mengulang bacaan dengan baik,  &#10; &#10;2. muroja'ah surat2 pendek &#10;al fatihah (alhamdulillah sudah hafal) &#10;an naas (masih proses menghafal)  &#10; &#10;3. asma'ulhusna 1-10 &#10;alhamdulillah 80% hafal ta"/>
        <s v="A. Bacaan  &#10;- surat Al Baqarah ayat 191-196 &#10;- doa setelah membaca Alquran  &#10; &#10;B. Makna hadist  &#10;- K. adillah page 93-94 &#10;&gt; Allhamdulillah Zahra bisa memahami materi dengan baik dan bisa summary the materi &#10; &#10;C. Murajaah &#10;Asmaul Husna 1-35 &#10;Doa mencari il"/>
        <s v="A. Makna k.sholah halaman 89-90 &#10;- Alkhamdulillah she was doing great🥰 &#10;- Denissa membaca ulang keterangan hadist &#10; &#10;B. Bacaan Surat Al Baqarah 170-176 &#10;- Alkhamdulillah it’s better😍 Amalsholeh untuk mengusahakan menderes al quran dan practice daily doa"/>
        <s v="Ice breaking, Tepuk-tepuk dan nyanyi2 &#10;( we learn new song ) &#10; &#10;*BACAAN* &#10;Tilawati 1 page.8 &#10;( Insya Allah Liv already be able to go page 9, so next meeting please nderes page 9 ya ) &#10; &#10;*HAFALAN* &#10;Asmaul Husna 1-20 &#10; &#10;She is very kind today, alkhamdulilla"/>
        <s v="Tilawati 6 hal 21 &#10;&gt; Alhamdulilah,bacaan Dinda sudah lancar.Hanya saja mungkin Dinda agak kehilangan moodnya, jadi dia bacanya agak pelan. But,sudah bagus, Din. Insyaallah next meeting bisa lanjut ke halaman berikutnya ya.Goodjob^^ &#10; &#10;Asmaul Husna 1-40 &#10;&gt;"/>
        <s v="Insya Allah izin semingggu mau flight ke Indonesia"/>
        <s v="Insya Allah izin semingggu mau flight Indonesia"/>
        <s v="1. Baca tilawati 5 hal.13 &#10;Alhamdulillah 85% lancar, selanjutnya insya alloh akan di mangkulkan tilawati hal.14 di pertemuan berikutnya 🫶 &#10; &#10;2. Muroja'ah surat al qori'ah  &#10;Ayat 6-11 masih harus sering2 di baca supaya lebih tartil dan lancar bacaannya &#10; "/>
        <s v="1. Menjelaskan dan praktek etiquette before sleep  &#10;Insya alloh kirana sudah faham etika yg baik sebelum tidur, tamalsholih di praktekan dirumah yaa  &#10; &#10;2. Penjelasan etiquette of walking &#10;Kirana bisa memahami dengan baik, semoga bisa di praktekan yaa &#10; &#10;"/>
        <s v="1. Main lipat kertas  &#10;&gt; Karena Chester di awal mulai terlihat badmood jadi kita banyak main hari ini  &#10;Alhamdulillah pas main Chester jadi seneng dan mau ngobrol banyak di depan kamera &#10; &#10;2. Murojaah doa2 usia 6-7 by lisan, by quiz, by tebak-tebakan  &#10;&gt; "/>
        <s v="1. Bacaan surat az zukhruf 1-10 &#10;2. Membaca 3 ayat terakhir surat Al hasyr &#10;3. Makna k.shoum hal. 54-55 &#10; &#10;*Notes:* &#10;&gt; Alhamdulillah mbak azki bangga  &#10; karena Tami selalu mengabari jika tidak bisa ngaji sesuai jadwal dan selalu minta ganti hari, contohny"/>
        <s v="Bacaan Q. S al-baqarah : 30-35 &#10; &#10;Alhamdulillah bacanya lancar, but mungkin bisa pelan-pelan saja agar panjang pendeknya lebih jelas. Beberapa lupa untuk dibaca lebih panjang/mendengung &#10; &#10;Makna Al-A'raf : 55-57 &#10; &#10;Alhamdulillah bisa mengikuti dengan baik"/>
        <s v="Al An'am 80-83 &#10;&gt; Disini Grazia banyak panjang pendeknya kurang tepat. Tapi alhamdulilah,ketika diberitau salahnya dia mau mendengarkan. Amalsholih terus menderes ya, Graziaa. &#10; &#10;Murojaah Surat &#10;- Alfatihah &#10;- Al Kautsar &#10;- Al Asyr &#10;- Al-Falaq &#10;- An Nas &#10;"/>
        <s v="Bacaan Q. S al-baqarah 91-93 &#10; &#10;Alhamdulillah lancar, dan hanya perlu memperhatikan lagi panjang pendeknya.  &#10; &#10;New hafalan (Q.S al haqqoh 1-5)  &#10; &#10;Alhamdulillah sudah cukup hafal, dan tadi menambah ayat baru untuk diharapkan.  &#10; &#10;Doa minta surga &#10; &#10;Serin"/>
        <s v="1. Baca tilawati 4 halaman 38 &#10;&gt; Alhamdulillah Gabriel bisa membaca dengan sangat baik &amp; bisa lanjut ke halaman 39 &#10;2. Membaca surat surat pendek (S.Alhumzah, AlMaun, Alkafirun, Annasr, AlLahab, AlQoriah) &#10;3. Menghafal Surat Aladiyat &#10;4. PR &#10;- Membaca Til"/>
        <s v="Bacaan : &#10;Surat Annaziat ayat 34-46 &#10; &#10;Makna  &#10;Surat Al a' rof ayat 56 &#10;Surat Al Baqarah ayat 163-164 &#10; &#10;Report &#10;Alhamdulillah Bacaan bagus,materi mangkulan  juga tdk ada kendala,. Abi bisa mengikuti pengajian dg baik &#10; &#10;PR  &#10;Copy doa Lailatul Qodar on no"/>
        <s v="1. pembukaan by mr irsan . pembukaannya bisa di persiapkan lagi urutannya, jd nanti kalo nyampein di kelas caberawit sdh terbiasa &#10;- memuji Allah &#10;- solawat &#10;- syukur pada Allah, rosul dan perantara nikmat allah pada kita, syukur pada org yng sdh mau mend"/>
        <s v="1. Baca tilawati  &#10;- Tilawati 4 page 14 ( 1-4 line )  &#10;2. Asmaul Husna &#10;- nomer 1-45  &#10;3. Memory daily doa  &#10;- doa before and after eat  &#10;- doa entering market  &#10;- doa mau dan bangun tidur  &#10;- doa entering and exit bathroom  &#10;- doa wearing clothes  &#10; &#10;Rep"/>
        <s v="*BACAAN* &#10;- Q.S. Baqarah ayt. 19-24 &#10; &#10;*HAFALAN DO'A* &#10;Asmaul Husna 1-87 &#10;Kebaikan Dunia akhirat 100 &#10;Untuk kedua orang tua 100 &#10;Masuk dan Keluar rumah 100 &#10;Mohon kesehatan 85 ( agak lupa depan2nya, mgkn krn lama tidak d murojaah ) &#10;Ketika angin kencang 1"/>
        <s v="Bacaan Q. S al-baqarah : 94-98 &#10; &#10;Alhamdulillah lancar, semangat terus untuk Menderes dirumah.  &#10; &#10;New hafalan  &#10; &#10;Al-Haqqoh : 1-8 alhamdulillah sudah hafal.  &#10;Lalu tadi dilanjut untuk membaca ayat 9-11. Jangan lupa untuk terus dibaca, agar mudah menghafa"/>
        <s v="Tilawati 6 hal 22 &#10;&gt; Karena baru pertamakali di halaman 22 jadi Dinda masih belum lancar. Tapi Alhamdulilah, sudah ada peningkatan di panjang pendeknya.  &#10; &#10;Asmaul Husna 1-40 &#10;&gt; Murojaah Dinda kurang lancar, banyak yg agak lupa,amal sholih di deres lagi y"/>
        <s v="1. Tajwid qolqolah, penjelasam dan cara baca qolqolah sugro dan kubro &#10;-&gt; alhamdulillah bisa memahami dan praktek dengan baik &#10; &#10;2. Tilawati 5 hal.14  &#10;-&gt; alhamdulillah kirana bisa mengikuti dan mengulang bacaan dengan lancar &#10; &#10;3. Doa ketika masuk pasar "/>
        <s v="1. Bacaan QS. Al Kahfi 16-27  &#10;Good Dylan, improve it by always menderes yak, alkhamdulillah lancar but sedikit wrong in panjang nya,but nice bacaan  &#10;2. Mankul k. Sholah pg. 22-23  &#10;Fir The next meeting amal Solih Dylan prepare about your hadis,okay Dyla"/>
        <s v="Bacaan &#10;Al baqoroh 283-284 &#10;Alhamdulillah bacaan cukup  bagus, tinggal banyakin nderesnya.  &#10; &#10;Tebak2 an tajwid &#10;Tadi sempet bingung dg tanwin ,setelah di jelasin lagi alhamdulillah Irsan ngerti &#10; &#10;Makna hadis kitabusshola  hal. 81-82 &#10;Alhamdulillah tidak"/>
        <s v="*ICE BREAKING, TEPUK2 &amp; NYANYI2 BEFORE NGAJI KEMUDIAN DI LANJUT DO'A SEBELUM NGAJI* &#10; &#10;*BACAAN* &#10;- Q.S. Al-Baqarah ayt.19-25 &#10;Bacaannya lancar hari ini alkhamdulillah, tinggal di tingkatkan lagi ( next meeting menderes ayt. 25-29 yaa ) &#10; &#10;*HAFALAN SURAT* "/>
        <s v="1. Menceritakan kisah nabi Yunus AS. &#10;&gt; ketika di tanya balik kisah nabi Yunus Alhamdulillah chester bisa menjawab, moga2 Allah paring chester bisa mengambil hikmahnya &#10; &#10;2. Membaca doa2 usia 6-8tahunbyang dulu pernah di hafal di screen &#10;&gt; Dibaca saja dan"/>
        <s v="Tilawati 1.hal 13 &#10; &#10;Alhamdulillah bacaannya cheryl lancar, mungkin untuk beberapa huruf hijaiyah yang baru dipelajari harus sering dideres lagi.  &#10; &#10;Murojaah surat pendek &#10;Q. S an-nas &#10; &#10;Alhamdulillah mulai hafal dengan lancar &#10; &#10;Doa-doa &#10;Doa mau tidur &#10;"/>
        <s v="Makna K. Adilah halaman 28-29 &#10; &#10;• We get 2 hadist dan alkhamdulillah Dehan bisa memaahami isi materi dengan baik. Kalau bingung dehan bilang “belum paham” terus diulangi lagi. Dan saya jelasin pelan2 alkhamdulillah bisa memahami dg baik. &#10;• Dehan bisa gi"/>
        <s v="1. Bacaan  &#10;- Alquran surat Al Baqarah ayat 77-78  &#10;2. Tajwid  &#10;- idhar halqi  &#10;3. Doa setelah membaca Alquran  &#10;- menulis lanjutan doa  &#10; &#10;Report:  &#10;&gt; Alhamdulillah Dawud bisa mengikuti pengajian dengan baik  &#10;&gt; For bacaan, kita hanya baca 2 ayat, kita u"/>
        <s v="1. Murajaah  &#10;- Asmaul Husna 1-99  &#10;- surat Al fil  &#10;- surat Al humazah  &#10;2. Makna hadist  &#10;- kitabushola page 7  &#10;- praktik wudhu  &#10; &#10;Report;  &#10;&gt; Alhamdulillah Dawud bisa mengikuti pengajian hingga selesai meskipun kurang semangat mengajinya,  &#10;&gt; For haf"/>
        <s v="Tilawati 1 hal. 34 &#10; &#10;Alhamdulillah khodijah bisa membacanya dengan baik.  &#10; &#10;Doa-doa &#10;Doa minta ilham yang baik &#10;Doa ilmu yang bermanfaat &#10;Asmaul husna 1-20 &#10; &#10;Alhamdulillah khodijah bisa mengikuti dengan semangat dan baik, sering dideres lagi di rumah y"/>
        <s v="Tilawati 1 hal. 14 &#10; &#10;Alhamdulillah Cheryl bisa membacanya dengan baik, untuk huruf yang baru dipelajari supaya dideres terus ya &#10; &#10;Murojaah &#10;An-nas &#10; &#10;Alhamdulillah sudah mulai hafal, hanya beberapa bagian masih sering keliru 😅semabgat terus menderesnya"/>
        <s v="Al An'am 84-87 &#10;&gt; Alhamdulilah,Grazía sudah ada peningkatan di panjang pendeknya. Goodjob girl &#10; &#10;Murojaah Surat &#10;- Al lahab &#10;- Al Kautsar &#10;- Al Asyr &#10;- Al Lahab &#10;&gt; Hafalan Grazia sudah bagus meskipun masih dipancing awalannya, akan lebih baik kalau Grazi"/>
        <s v="Bacaan &#10;Al Baqarah ayat 85-86 &#10; &#10;Murojaah doa2 &#10; &#10;Doa lailatul qodar 95 &#10;Doa kesabaran 85 &#10;Doa masuk pasar 80 &#10;Doa menjenguk orang sakit 80 &#10;Doa ada angin kencang 80 &#10; &#10;Makna kitabusshola hal. 82-83 &#10; &#10; &#10;Report &#10;Alhamdulillah Bacaannya sudah mulai banyak "/>
        <s v="1. Kegiatan Pembukaan (bernyanyi, tepuk2 materi faqih, membaca doa sebelum belajar) dan cerita kisah abu Thalib  &#10; &#10;2. Membaca QS. Al Baqarah 26-29 &#10;&gt; Alhamdulillah hari ini bacaannya bagus, ada beberapa bacaan yang keliru tapi Nadeen langsung bisa betuli"/>
        <s v="1. Opening and remind ourselves about Allah's blessings and favours. &#10;2. Manqul kitabu Jannah wannaar pg 64-67 (top) &#10;3. Doa by Kayla  &#10; &#10;NB: Alhamdulillah ngaji dgn Kayla lancar, semoga Kayla makin semangat ngaji &amp; ibadah nya. Aamiin"/>
        <s v="1. Murajaah  &#10;- daily doa usia 6 y.o  &#10;a. Doa ketika mau dan bangun tidur  &#10;b. Doa ketika makan dan setelah makan  &#10;c. Doa kebaikan dunia akhirat  &#10;d. Doa untuk kedua orang tua  &#10;e. Doa masuk dan keluar WC &#10;- surat an nas - Al kafirun  &#10; &#10;2. Hadist kitabu"/>
        <s v="- Bacaan &#10;&gt; Tilawati 5 hal 18 &#10;(Bacaan bagus dan harus banyak deres) &#10; &#10;- Hafalan &#10;&gt; Asmaul husna 1-60 &#10;(Sudah hafal dan banyak di deres)"/>
        <s v="*ICE BREAKING, Tepuk2, nyanyi2* &#10; &#10;*BACAAN* &#10;Til.1 Hal.9 &#10; &#10;*HAFALAN* &#10;D. sebelum &amp; Bangun Tidur &#10;D. Sebelum &amp; Sesudah Makan  &#10;D. Kebaikan dunia akhirat  &#10;D. Kedua orangtua  &#10;Asmaul Husna 1-15 &#10; &#10;alkhamdulillah liv ngaji very nice today. I think liv can m"/>
        <s v="ICE BREAKING &#10; &#10;BACAAN Til.1 Hal.8 &#10; &#10;Asmaul husna 1-20 &#10;S. Al fatihah  &#10;S. An naas  &#10;S. Al Falaq  &#10;S. Al ikhlas"/>
        <s v="Tasmik hafalan surat &#10;- An naba 95 &#10;- An Naziat 95 &#10;- Abasa 95 &#10;- At takwir 90 &#10;- Al infithar 95 &#10;- Al Mutoffifin 90 &#10;- Al insyiqoq 95 &#10;&gt; Alhamdulillah secara keseluruhan lancar, kesalahan tiap surat hanya antara 1-6 x, tajwidnya dan makhrojnya sudah baik"/>
        <s v="Tilawati 3 Hal 15 &#10;&gt; Alhamdulilah, Abell bisa membaca dengan baik dan benar. Next meeting baca halaman 17 yaa &#10; &#10;Asmaul Husna 1-20 &#10;&gt; Abell sudah hafal 85% jadi masih dibantu sedikit.Goodjob girl^^. Dibaca terus ya biar makin hafal. &#10; &#10;Bacaan sholat &#10;&gt; Ba"/>
        <s v="Bacaan Surat Al An'am 88-90 &#10;&gt; Semakin lama bacaan Grazia semakin ada peningkatan.Meskipun masih sedikit. Alhamdulilah. Grazia bisa menderes tiap hari sama mama yaa.  &#10; &#10;Asmaul Husna 1-70  &#10;&gt; Waktu baca asmaul husna Grazia baca notesnya, mungkin agak lupa"/>
        <s v="Surat An Naml 36-44 &#10;&gt; Alhamdulilah,Dehan sudah ada peningkatan untuk bacaannya di panjang pendeknya. Tapi untuk tajwid nun sukun,Dehan masih ada beberapa yang kurang. Amalsholih lebih sering menderes yaa. Kalau menderes harus ada yang menyimak,jadi bisa "/>
        <s v="1. Bacaan  &#10;- surat Al Baqarah ayat 79-81 &#10;- doa after baca Alquran  &#10;2. Tajwid ( idgom bigunnah )  &#10;- menulis di buku  &#10;- mencari di tilawati 5 halaman 2  &#10;3. Daily doa usia 7 y.o &#10;- dzikir sesudah sholat  &#10;- doa ketetapan iman  &#10;- doa minta ilmu yang be"/>
        <s v="1. Bacaan  &#10;- surat Al Baqarah ayat 203-210 &#10;- doa after baca Alquran  &#10;2. Asmaul Husna 1-35  &#10;3. Memory new doa  &#10;- doa entering house  &#10;- doa wearing clothes  &#10; &#10;Report:  &#10;&gt; Alhamdulillah Zahra mengikuti pengajian dengan baik, &#10;&gt; For bacaan alhamdulilla"/>
        <s v="1. Bacaan  &#10;- Alquran surat Al Baqarah ayat 211- 215  &#10;- murajaah some surat and daily doa  &#10; &#10;Report:  &#10;&gt; For today Alhamdulillah Zahra menyempatkan mengaji dan maaf  our ngaji session too short, because Zahra have any business  &#10;&gt; For bacaan alhamdulill"/>
        <s v="1. Opening, remind ourselves about Allah's blessings and favours, I asked Q what makes her grateful today is, she had called with her girls yg ulang tahun. Alhamdulillah She really has good friendship with her friends. &#10;- and I encourage her to wear hijab"/>
        <s v="Tilawati 1 hal. 35 &#10; &#10;Alhamdulillah lancar membacanya, tetap semangat Menderes ya khodijah &#10; &#10;Doa-doa &#10;Minta ilham yang baik &#10;Minta ilmu yang bermanfaat &#10;Asmaul husna 1-20 &#10; &#10;Alhamdulillah bisa mengikuti dengan baik, sering dibaca ya khodijah setiap mau m"/>
        <s v="Daily pembuka &#10;Doa pagi dan sore &#10;Doa minta ilmu yang manfaat &#10;Doa minta ilham yang baik &#10; &#10;Alhamdulillah sudah hafal, lebih sering dideres dan diamalkan setiap hari agar lebih lancar.  &#10; &#10;Bacaan Q. S al-mutafifin 1-20 &#10; &#10;Alhamdulillah bacaannya sudah bag"/>
        <s v="1. Asmaul Husna 1-99  &#10;2. Baca tilawati 5 page 3  &#10;3. Write kitabaty  &#10;4. Daily doa  &#10; &#10;Report:  &#10;&gt; Alhamdulillah chester bisa mengikuti pengajian dengan sangat baik, &#10;&gt; For Asmaul Husna Chester hafal dengan dipancing setiap kelipatan 5,  &#10;&gt; For bacaan ta"/>
        <s v="1. Makna dan keterangan bahasa Indonesia k. Jannah wannar hal. 38-39 &#10;&gt; Alhamdulillah Nissa mengikuti makna dengan baik dan bisa membaca ulang keterangan bahas Indonesia nya &#10; &#10;2. 5 Syarat Kerukunan bahasa Indonesia  &#10;&gt; Alhamdulillah Nissa mencatat nya &#10; "/>
        <s v="A. Nasehat 5 syarat kerukunan (Poin 2) &#10;B. Mangkulan K.sholah hal 8-9 &#10;(Praktek Wudhu, keutamaan Wudhu, dan Do'a setelah berwudhu) &#10;C. Review hafalan &#10;Asmaul Husna ( On progres Hafal sampe 95) &#10;Surah Alfil ( Hafal, Good ) &#10;Surah Al-humazah ( Masih sering "/>
        <s v="1. Baca tilawati 4 halaman 39 &#10;&gt; Alhamdulillah Gabriel bisa membaca dengan cukup baik tapi masih perlu diulang (panjang pendeknya masih banyak yg salah) &#10;2. 5 Syarat kerukunan &#10;3. PR &#10;- Membaca Tilawati 4 hal 39 &#10;- Menghafalkan S. AlAdiyat &#10; &#10;Semoga Alloh"/>
        <s v="1. Baca tilawati 4 halaman 39 &#10;&gt; Alhamdulillah Gabriel bisa membaca dengan cukup baik tapi masih perlu diulang. &#10;2. Membaca doa dao harian &#10;3. PR &#10;- Membaca Tilawati 4 hal 39 &#10;- Menghafalkan S. AlAdiyat &#10; &#10;Semoga Alloh paring kemudahan, kelancaran, kebaro"/>
        <s v="1. Membaca doa-doa usia 6-8tahun di slide &#10;&gt; Alhamdulillah Chester membaca semua doa yang ada di slide  &#10; &#10;2. Membaca Tilawati 5 hal. 4 baris 1-4 &#10;&gt; Supaya lebih lancar lagi bacaannya mohon *di ulangi* , tadi chester sudah tau dan sudah agree untuk diulan"/>
        <s v="Tilawati 3 Hal 16 &#10;&gt; Alhamdulilah, Abell bisa membaca dengan baik dan benar. Next meeting baca halaman 17 yaa &#10; &#10;Asmaul Husna 1-20 &#10;&gt; Alhamdulilah,Abell sudah semakin lancar hafalan asmaul husnanya, insyaallah next meeting ditambah lagi yaa. Incredible😃 "/>
        <s v="Tilawati 3 Hal 17 &#10;&gt; Abell sudah bisa mengikuti dengan baik bacaan tilawatinya. Tapi masih perlu di deres lagi yaa. &#10; &#10;Asmaul Husna 1-30 &#10;&gt; Abell sudah lancar dalam membaca Asmaul Husna, sudah tidak dibantu gurunya lagi. Goodjob girl👏👏. Jadi Abell punya"/>
        <s v="*Ice breaking, tepuk2, nyanyi2* &#10;*DO'A BEFORE NGAJI* &#10;- Minta ilmu 1 &#10;- minta ilham yg baik &#10;- nabi musa &#10; &#10;*BACAAN* &#10;Tilawati 1 hal.9 ( baris k-2 until finish ) &#10; &#10;*HAFALAN DO'A* &#10;Asmaul husna ( 1-10 lancar, 11 ke atas sedikit  terbata2, dan 16 ke atas b"/>
        <s v="Lanjut tasmik juz 30 &#10;- Al Mutoffifin 85 &#10;- Al insyiqoq 95 &#10;- Al buruuj 95 &#10;- At Thoriq 95 &#10;- Al A'laa 95 &#10;- Al Ghosyiah 95 &#10;- Al Fajr 95 &#10;- Al Balad 90 &#10;- Asy Syams 90 &#10;- Al Lail 95 &#10;- Ad Dhuha 100 &#10;- Asy Syarh 100 &#10; &#10;Note : insyaallah sisa surat akan di"/>
        <s v="Bacaan Surat Al An'am 97-99 &#10;&gt; Alhamdulilah,bacaan Grazia hari ini sangat baik. Panjang pendek dan tajwidnya sudah sesuai. Goodjob girl. Incredible! Hanya saja masih belum bisa waqof di tempat yang tepat. &#10; &#10;Murojaah  &#10;- Surat Al Lahab &#10;- Surat Al Kafirun"/>
        <s v="*Belajar Opening Speech* &#10;( ketika membaca dan ada tanda titik dan koma mohon di jeda dulu / berhenti dulu, sambil di pahami kenapa kita harus bersyukur pada Allah, kepada perantara agamaa sepetti nabi ) &#10; &#10;*BACAAN* &#10;Q.S. Al-Baqarah 30-35  &#10;Bacaan mb nade"/>
        <s v="Hafalan doa ketika masuk pasar &#10;Alhamdulillah 90% hafal 👏👏😇"/>
        <s v="1. Hafalan doa menjenguk orang sakit  &#10;=&gt; 80% hafal, masih harus hafalan lagi yaa karna banyak kaimat yg kebalik  &#10; &#10;2. Hafalan doa masuk pasar &#10;=&gt; alhamdulilkah perfect 👏👏 &#10; &#10;3. Doa masuk dan keluar masjid beserta penjelasannya  &#10;=&gt; alhamdulillah dan i"/>
        <s v="Bacaan Surat Al An'am 91-93 &#10;&gt; Hari ini Grazia moodnya kurang bagus, jadi dia baca alquran kyk asal asalan. Panjang pendeknya banyak yg tidak sesuai tajwidnya juga. &#10; &#10; &#10;Murojaah  &#10;- Doa Raja Istighfar &#10;- Doa Pagi dan Sore &#10;- Doa Ketika Mendengar Petir &#10;-"/>
        <s v="Surat An Naml 45-55 &#10;&gt; Alhamdulilah,Dehan sudah ada peningkatan untuk bacaannya. Tapi masih belum bisa tahan nafas kalau baca. Insyaallah next meeting akan dicoba. &#10; &#10;Asmaul Husna 1-60 &#10;&gt; Dehan lupa beberapa asmaul husna di tengah&quot;. Karena hafalan asmaul "/>
        <s v="Bacaan Q. S abasa 23-42 &#10; &#10;Alhamdulillah bacaannya sudah mampu, hanya butuh sering Menderes agar bisa lebih lancar lagi. Dan juga supaya lebih teliti tajwidnya.  &#10; &#10;Tajwid &#10; &#10;Alhamdulillah sebagian tajwid sudah mampu dikuasai, dan tau namanya.  &#10; &#10;Makna a"/>
        <s v="- Bacaan  &#10;&gt; Tilawati 5 hal 19 &#10;(Alhamdulillah bacaan bagus, next ngaji cek kembali bacaannya sblm ke halaman 20) &#10; &#10;- Murojaah hafalan  &#10;&gt; Doa ke &#10;&gt; Pagi dan sore &#10;&gt; Kedua orangtua  &#10;&gt; Surat almaun &#10; &#10;Semoga Allah paring manfaat lancar dan barokah"/>
        <s v="*BACAAN* &#10;Tilawati 2 Hal 10 &#10; &#10;*HAFALAN DO'A* &#10;Asmaul husna 1-20 &#10;Kedua orang tua 98 &#10;ketika akan tidur dan bangun tidur 100 &#10;Ketika akan makan dan selesai makan 100 &#10;Nabi Musa 80 &#10;Masuk dan keluar rumah 90 (tadi pas do'a masuk rumah pas saya baca awal2 a"/>
        <s v="*BERDO'A SEBELUM MENGAJI* &#10;Minta Ilmu yang Bermanfaat 1  &#10;Minta Ilham yang Baik  &#10;Nabi Musa  &#10; &#10;*HAFALAN DO'A* &#10;Asmaul husna 1-30 lancar, 31-50 banyak yg masih lupa &#10;Ketika Akan Tidur dan Bangun Tidur 100 &#10;Untuk Kedua Orang Tua 100 &#10;Sebelum dan Sesudah Wu"/>
        <s v="Tepuk2 &#10; &#10;Bacaan Tilawati 1 Hal. 9 &#10; &#10;( ngajinya sebentar karena di tempat saya mati lampu, jadi gelap tidak ada penernagan )"/>
        <s v="Doa pembukaan &#10; &#10;Alhamdulillah mampu untuk memimpin doa pembuka dengan baik, lalu mba nedha yang menirukan.  &#10; &#10;Doa sujud &#10; &#10;Semoga seiring seringnya dibaca, hafiz bisa ingat doanya dengan baik.  &#10; &#10;Murojaah doa minta surga firdaus &#10; &#10;Alhamdulillah hafiz "/>
        <s v="Doa pembuka &#10; &#10;Alhamdulillah lancar seperi biasanya.  &#10; &#10;Doa sujud al-quran &#10; &#10;Sedang dalam proses baru menghafalkan.  &#10; &#10;Bacaan Q. S al-baqarah : 102 &#10; &#10;Alhamdulillah bacaan lancar seperti biasanya, panjang pendek harus selalu diperhatikan agar tidak kel"/>
        <s v="1. Baca tilawati 4 halaman 39 &#10;&gt; Alhamdulillah Gabriel bisa membaca dengan cukup baik tapi masih perlu diulang (panjang pendeknya masih banyak yg salah) &#10;2. Menghafalkan Surat AlAdiyat &#10;3. PR &#10;- Membaca Tilawati 4 hal 39 &#10;- Menghafalkan S. AlAdiyat &#10; &#10;Sem"/>
        <s v="1. Kegiatan pembuka : doa sebelum belajar  &#10; &#10;2. Membaca QS. Al Baqarah 30-35 &#10;&gt; Alhamdulillah sudah baik dan boleh lanjut ke ayat 36 &#10; &#10;3. Mencari bacaan Waqaf &#10;&gt; Ternyata mushaf Qur'an nya Nadeen agak berbeda dengan mushaf Qur'an saya, termasuk tanda wa"/>
        <s v="Bacaan &#10;Surat Ali imron 1-6 &#10; &#10;Tebak2 an tajwid &#10; &#10;Belajar membaca teks turba(  belajar pegon)  &#10; &#10;Makna kitabusshola hal. 84 &#10; &#10;Report &#10;Alhamdulillah pengajian berjalan dg lancar. Ngepasi ada Bunda, Yanda dan Ibu di rumah semua. Jadi banyak yg bantuin ka"/>
        <s v="Bacaan tilawati 1 hal. 14 &#10; &#10;Alhamdulillah lancar, mau mengikuti dengan baik walau tadi sedikit murung karena baru bangun tidur 😅 &#10;Huruf-huruf yang baru kadang cheryl masih suka lupa namanya.  &#10; &#10;Murojaah Q. S an-nas &#10; &#10;Alhamdulillah sudah lebih lancar d"/>
        <s v="Bacaan &#10;Surat attakwir 1-15 &#10; &#10;5 syarat kerukunan no. 4  &#10; &#10;Mengenalkan doa berlindung dari syirik &#10; &#10;Makna Al-Baqarah ayat  172-175 &#10; &#10;Report  &#10;Alhamdulillah pengajian berjalan dg lancar. Bacaan Abi sdh cukup Bagus, lancar dan untuk makna juga alhamdulil"/>
        <s v="1. Hafalan doa menjenguk orang sakit  &#10;Alhamdulillah perfect ✔️ &#10; &#10;2. Hafalan doa masuk pasar &#10;Alhamdulillah hafal ✔️ &#10; &#10;3. Bacaan tilawati 5 hal.15 (baris 1-4)  &#10;Alhamdulillah kirana bisa mengikuti dan mengulang bacaan dengan baik dan lancar &#10; &#10;4. Muroja"/>
        <s v="1. Review doa2 harian &#10;Doa masuk pasar ✔️ &#10;Doa menjenguk orang sakit ✔️ &#10;Doa masuk masjid  &#10;Doa keluar masjid  &#10; &#10;2. Bacaan tilawati 5 hal.15 (baris 5-8) &#10;Alhamdulillah kirana bisa mengikuti dan mengulang bacaan dengan sangat baik &#10; &#10;3. Muroja'ah surat al"/>
        <s v="Mohon izin sedang kurang sehat karna awal datang bulan 🙏🙏"/>
        <s v="Bacaan Surat An Naml 56-63 &#10;&gt; Alhamdulilah Dehan sudah bisa baca much better daripada sebelumnya. Sudah bisa memperhatikan panjang dan pendeknya. Dan juga sudah mau mencoba tahan nafas ketika membaca al quran. Goodjob Dehan 👍👍 &#10; &#10;Murojaah &#10;- Al Lahab &#10;-"/>
        <s v="Besok pagi exam"/>
        <s v="- Bacaan &#10;&gt; Tilawati 5 hal 19 &#10;(Bacaan vagus dan naik ke hal 20) &#10; &#10;- Murojaah hafalan &#10;&gt; Asmaul-husna 1-60 &#10;&gt; Pagi dan sore &#10;&gt; Kedua orang tua &#10;&gt; Adzan &amp; Qomat &#10;&gt; Minta surga &#10;&gt; Mencegah dari amal jelek"/>
        <s v="1. Asmaul Husna 1-99  &#10;- murajaah 1-40 &#10;- membaca screen  &#10;&gt; Chester hafal beberapa nomer di awal, tapi masih sering lupa, perlu di pancing di setiap kelipatan lima &#10; &#10;2. Membaca Tilawati  &#10;- Tilawati 5 page 4  &#10;- 1-3 line  &#10;&gt; Chester bacanya udah good, h"/>
        <s v="A. Bacaan Tilawati 1 halaman 35 &#10;• Khodijah was doing great buat baca huruf hijaiyah sambung🥰 &#10; &#10;B. Murajaah &#10;Doa minta ilham yang baik &#10;Doa mencari ilmu yang bermanfaat &#10;Doa ketetapan iman &#10;Doa Pagi dan Sore &#10;Doa untuk kedua orang tua &#10;Doa kebaikan duni"/>
        <s v="A. Bacaan Tilawati 1 halaman 36 &#10;• Hari ini bacanya cuma setengah halaman karena khodijahnya gak mood😅 &#10; &#10;B. Murajaah &#10;Surat Al Fatihah &#10;Surat An Naas &#10;Surat Al Falaq &#10;Surat Al Ikhlas &#10;Asmaul Husna 1-20 &#10; &#10;•NOTE• &#10;Maaf selesai cepat karna harus berangkat"/>
        <s v="A. Bacaan Tilawati 1 halaman 36 &#10;• Hari ini alkhamdulillah lancar sekali dan lucu tingkahnya khodijah. Sekalian belajar tentang angka arab. &#10; &#10;B. Murajaah &#10;Doa meminta ilham yang baik &#10;Doa mencari ilmu yang bermanfaat &#10;Doa pagi dan sore &#10;Doa minta ketetap"/>
        <s v="1. Bacaan  &#10;- surat Al Baqarah ayat 216-219  &#10;- doa after baca Alquran  &#10;&gt; Alhamdulillah Zahra do best, good for bacaan, don't forget to upgrade yourself again  &#10; &#10;2. Makna hadist  &#10;- hadist nawafil page 2-5  &#10;- hadist 1 : doa yang dibaca nabi ketika meng"/>
        <s v="1. Baca tilawati 4 halaman 39 &#10;&gt; Alhamdulillah Gabriel bisa membaca dengan sangat baik &amp; lanjut ke halaman 40 &#10;2. Menulis angka Arab &#10;3. PR &#10;- Membaca Tilawati 4 hal 40 &#10;- Menghafalkan S. AlAdiyat &#10; &#10;Semoga Alloh paring kemudahan, kelancaran, kebarokahan "/>
        <s v="Bacaan &#10;Surat Ali imron 7-9 &#10;Alhamdulillah Bacaan Irsan banyak peningkatan.Memakai teknik Guru baca, murid mengikuti lebih efektif, jadi untuk sementara saya akan tetap pakai teknik ini dulu, supaya Irsan bisa pas di panjang pendek dan dengungnya.  &#10; &#10;Mur"/>
        <s v="1. Asmaul Husna 1-99 &#10;&gt; Dawud bisa ingat sampai 80 saja padahal kemarin bisa sampai 85, dan prnya menghafalkan nomer 86-90 juga belum hafal, seharusnya hari ini bisa sampai 99, amalsholih Dawud menderes lagi ya dari nomer 81-99 dibaca berulang ulang gapap"/>
        <s v="1. Makna hadist  &#10;- nawafil halaman 5-7  &#10;- hadist 1 : praktik sholat malamnya nabi 2 rakaat salam, 2 rakaat salam setelah itu mengerjakan witir 1 rakaat sebelum waktu fajar  &#10;- hadist 2 : seseorang yang bertanya kepada Aisyah tentang sholat malamnya nabi"/>
        <s v="Bacaan tilawati 1 hal. 36 &#10; &#10;Alhamdulillah khodijah membaca sendiri tanpa repeat, bacaannya lancar dan benar. Cuma tadi sedikit lupa dibagian angka arabnya 😆 &#10; &#10;Doa-doa : &#10;-minta ilham yang baik &#10;-minta ilmu yang manfaat &#10;-asmaul husna 1-20 &#10; &#10;Alhamdulil"/>
        <s v="1. Kegiatan pembuka doa sebelum belajar dan cerita singkat kisah nabi sulaiman  &#10; &#10;2. Membaca QS. Al Baqarah 36-43 &#10; &#10;3. Murojaah bersama surat An Nasr s/d Al lahab, Asmaul Husna 1-98 &#10;Hafalan baru :albayyinah 1-5 &#10; &#10;4. Membaca doa sujud al Qur'an 3x &#10; &#10;&gt;"/>
        <s v="Bacaan tilawati 1 hal. 15  &#10; &#10;Alhamdulillah cheryl mau mengikuti untuk membaca, akan tetapi kurang fokus karena sambil menulis sesuatu :( &#10; &#10;Q. S an-nas &#10; &#10;Alhamdulillah sudah mulai lancar, tapi supaya tetap terus di murojaah ketika di rumah.  &#10; &#10;Murojaah"/>
        <s v="Bacaan AlQuran surat Alhijr 16-20 &#10; &#10;&gt; Alhamdulillah Teteh membaca sendiri tanpa repeat, bacaannya lancar dan benar.  &#10; &#10;Hafalan &#10;- Doa Sujud Alquran &#10;- Doa kumpulan nabi Muhammad &#10; &#10;&gt; Alhamdulillah mau mengikuti dengan baik dan benar.  &#10; &#10;Tajwid &#10;Mencari"/>
        <s v="Bacaan AlQuran surat Alhijr 21-25 &#10; &#10;&gt; Alhamdulillah Teteh membaca sendiri tanpa repeat, bacaannya lancar dan benar.  &#10; &#10;Hafalan Murojaah Surat &#10;- Annasa sd. AlZalzalah &#10;- Hafalan Dalil 5 BAB &#10; &#10;&gt; Alhamdulillah mau mengikuti dengan baik dan benar.  &#10; &#10;Taj"/>
        <s v="Bacaan Tilawaty 3 hal.14 &#10; &#10;&gt; Alhamdulillah Cece membaca sendiri tanpa repeat, bacaannya lancar dan benar.  &#10; &#10;Hafalan Murojaah &#10;- Asmaul Husna 1-20 &#10;- Bacaan Sholat &#10; &#10;&gt; Alhamdulillah mau mengikuti dengan baik dan benar dan sudah mulai hafal &#10; &#10;Pegon &#10;&gt; "/>
        <s v="Bacaan Tilawaty 3 hal.15 &#10; &#10;&gt; Alhamdulillah Cece membaca sendiri tanpa repeat, bacaannya lancar dan benar.  &#10; &#10;Hafalan Murojaah &#10;- Surat Alfatihah &#10;- Annass s.d AlAshr &#10; &#10;&gt; Alhamdulillah pelafalan baik dan benar dan sudah mulai hafal &#10; &#10;Menulis Tajwid Idg"/>
        <s v="Bacaan Tilawaty 3 hal.16 &#10; &#10;&gt; Alhamdulillah Cece membaca sendiri tanpa repeat, bacaannya lancar dan benar.  &#10; &#10;Hafalan Murojaah &#10;- Doa Dzikir sesudah sholat &#10;- Doa ketetapan iman &#10;- Dia masuk dan keluar Rumah &#10; &#10;&gt; Alhamdulillah mau mengikuti dengan baik d"/>
        <s v="1. Baca tilawati 4  &#10;- page 16 all line &#10;- page 17 all line  &#10;&gt; Woaaa, great Jubilee you can read all line by yourself and good, lancar,  &#10; &#10;2. Doa masuk pasar  &#10;&gt; Alhamdulillah i am happy because jubilee bisa hafal doanya dengan baik padahal baru sekali "/>
        <s v="- Bacaan  &#10;&gt; Tilawati 5 hal 20 &#10;(Alhamdulillah bacaan bagus) &#10; &#10;- Murojaah hafalan  &#10;&gt; Doa Pagi dan sore &#10;&gt; Minta surga selamat dari neraka  &#10;&gt; Berlindung dari amal jelek &#10;&gt; Surat Al-Ma'un  &#10; &#10;Semoga Allah paring manfaat lancar dan barokah"/>
        <s v="1. Baca tilawati 4  &#10;- page 16 all line &#10;- page 17 all line  &#10;&gt; Whoa, Alhamdulillah jubilee did well for bacaan, lancar, so happy when listen jubilee baca  &#10; &#10;2. Doa entering market  &#10;&gt; Alhamdulillah jubilee hafal doanya dengan baik, padahal baru sekali p"/>
        <s v="BACAAN &#10;- Q. S al-mutafifin 21-36 &#10; &#10; &#10;HAFALAN DO’A &#10; &#10;- PR Bapak Imam 1-5 &#10;1. Asmaul Husna ( 1 – 99 )  &#10;2. Ketika Akan Tidur dan Bangun Tidur &#10;3. Ketika Akan Makan dan Selesai Makan &#10;4. Kebaikan Dunia dan Akhirat &#10;5. Untuk Kedua Orang Tua &#10;6. Masuk dan K"/>
        <s v="izin liburan ke rumah oma nya di Indonesia"/>
        <s v="✨️ *BACAAN* &#10;Q.S. At - takwir : 1- 29 &#10;Alkhamdulillh lumayan lancar, meskipun agak ngantuk2 tadi bacanya, lebih d perhatikn panjang pendeknya ya fitri, terutama dengung pada bacaannya, next meeting menderes ayat ini lagi saat ngaji with mb nedha yaa..  &#10; "/>
        <s v="Tilawati 3 Hal 17 &#10;&gt; Alhamdulilah, bacaan Abell sudah bagus. Panjang pendeknya sudah sesuai. Next meeting lanjut halaman 18, yaa. Nice. &#10; &#10;Asmaul Husna 1-30 &#10;&gt; Asmaul husna 1-20 Abell sudah lancar. Hafalan barunya mulai 21-30 masih membaca catatan. Good. "/>
        <s v="1. Opening, by remembering Allah's blessings and favours,  &#10;- still I encourage her to wear kerudung/ hijab one day &#10;- thank her cuz she made time to ngaji with me, Alhamdulillah  &#10;2. Baca Tilawati 3 halaman 15-17, tentang Mad Layyin, she understand it Al"/>
        <s v="1. Bacaan QS. Al Baqarah 177 - 181 &#10;&gt; Hari ini denissa banyak yang kurang panjang pendeknya tapi Alhamdulillah mau di ulang ulang bacanya &#10; &#10;2. Makna K.jannah wannar indo hal. 39-40 &#10;&gt; Alhamdulillah good 👍 &#10; &#10;*Notes* &#10;Amal Solih read Quran everyday min. "/>
        <s v="1. Tasmik hafalan surat : &#10;- At tin 95 &#10;- Al A'laa 95 &#10;- Al Qadr 95 &#10;- Al Bayyinah 95 &#10;- Al Zalzalah 100 &#10;- Al 'adiyat 95 &#10;- Al Qoriah 95 &#10;- At takatsur 95 &#10;- Al Asr- 95 &#10;- Al Humazah 90 &#10;- Al fiil 95 &#10;- Al Quraisy 95 &#10;- Al Kautsar 100 &#10;- Al Kafirun 95 &#10;-"/>
        <s v="1. Asmaul Husna  &#10;- tes Asmaul Husna  &#10;&gt; Chester bisa hafal sampai 40 dan saya coba tuntun dari nomer 41-45, masih perlu dituntun tapi Chester bisa  &#10; &#10;2. Baca tilawati  &#10;- tilawati 5 page 4  &#10;- repeat 1-3 line  &#10;&gt; Alhamdulillah setelah diulangi chester b"/>
        <s v="1. Bacaan  &#10;- surat Al-Baqarah ayat 225-230 &#10;&gt; Alhamdulillah she did well, 👍  &#10; &#10;2. Makna hadist  &#10;- nawafil halaman 7-9  &#10;π Hadist 1 : lebih utamanya sholat sunah dikerjakan dirumah,  &#10;So this Hadīth explains that the Sunnah prayer is better done at hom"/>
        <s v="Bacaan Tilawati 6 halaman 22 (atas)  &#10;&gt; Alhamdulilah,bacaan Dinda sudah baik. Sudah bisa membaca bacaan idhar wajib. Dan Dinda bisa membaca lebih baik kalo dia baca sendiri daripada membaca bareng gurunya. Great 👍👍👍 &#10; &#10;Murojaah &#10;• Surat- Surat Pendek &#10;"/>
        <s v="1. Baca tilawati 4 halaman 40 &#10;&gt; Alhamdulillah Gabriel bisa membaca dengan cukup baik tapi masih perlu diulangi &#10;2. Menghafalkan S. AlAdiyat 1-11 (sudah lumayan hafal 1-4) &#10;3. PR &#10;- Membaca Tilawati 4 hal 40 &#10;- Menghafalkan S. AlAdiyat &#10; &#10;Semoga Alloh par"/>
        <s v="Tilawati 1 hal. 37 &#10; &#10;Alhamdulillah bacanya khodijah lancar seperti biasa, alhamdulillah juga mood khodijah sedang bagus 💗 &#10; &#10;Murojaah &#10;- al-falaq &#10;- al-ikhlas &#10;- asmaul husna 1-20 &#10; &#10;Alhamdulillah mau mengikuti dengan mood yang baik 💗 &#10; &#10;Tepuk 5 BAB &#10; "/>
        <s v="Bacaan Al An'am 100-107 &#10;&gt; Bacaan Grazia sudah cukup baik. Untuk waqof masih banyak yang belum pas. Dan panjang pendeknya juga masih kurang.   Amalsholih banyakin nderes bareng mama ya Grazia♡ &#10; &#10;Murojaah &#10;• Surat&quot; Pendek &#10;- Al Lahab &#10;- An Nashr &#10;- Al Kaf"/>
        <s v="*ICE BREAKING, TEPUK2, Nyanyi2, Berdo'a before ngaji* &#10; &#10;*BACAAN* &#10;Tilawati 1 Hal.10 ( she read until finish alkhamdulillah) &#10; &#10; *HAFALAN* &#10;Asmaul husna 1-15 &#10; &#10;Alkhamdulillah liv ngaji vary nice, but when we do Ice breaking, like sing a song, she looks s"/>
        <s v="*BACAAN* &#10;Tilawati 2 Hal.10 (menirukan setelah guru memberi contoh bacaannya) &#10; &#10;*HAFALAN SURAT* &#10;- Q.S. An-Nas 90 &#10;- Q.S. Al-Falaq 90 &#10;- Al-khlas 100 &#10; &#10;Tadi rencana mau belajar membaca surat baru, yaitu Q.S Al-Lahab, tetapi mungkin mas khairy belum mood"/>
        <s v="*Berdo'a Before Ngaji* &#10;Minta Ilmu yang Bermanfaat 1  &#10;Minta Ilham yang Baik  &#10;Nabi Musa  &#10; &#10;*HAFALAN SURAT* &#10;Al-Falaq 100 &#10;An-Nashr 93 &#10;Al-Kafirun 93 &#10;Al-Ma’un 95 &#10;Quraisy 100 &#10;Al-Humazah 95 &#10;At-Takatsur 95 &#10;Al-Qari’ah 90 &#10;Al-‘Adiyat (karena ini hafalan "/>
        <s v="1. Review doa2 baru &#10;doa menjenguk orang sakit &#10;doa masuk pasar &#10;doa masuk dan keluar masjid &#10; &#10;2. baca tilawati 5 hal.16 (baris 1-4) &#10;alhamdulillah kirana bisa mengikuti dan mengulang bacaan dengan lancar &#10;amalsholih nderes lagi dirumah yaa &#10; &#10;3. muroja'"/>
        <s v="1. hafalan doa masuk dan keluar masjid  &#10;=&gt; alhamdulillah 90% hafal,  &#10; &#10;2. muroja'ah surat2 pendek &#10;3. tebak2an nama doa2 harian materi usia 6-9th &#10;4. asma'ulhusna 1-70 &#10;5. menulis surat al-fatihah &#10; &#10;alhamdulillah pengajian berjalan dengan lancar &#10;semog"/>
        <s v="*TEPUK2, NYANYI* &#10;*Berdo'a before ngaji* &#10;- Mencari ilmu 1 &#10;- Minta ilham yg baik &#10;- Nabi Musa ( she hasn't mastered yet ) &#10; &#10;*BACAAN* &#10;Tilawati 1 Hal 11 &#10;I told her how to pronounce between &quot;س&quot; &amp;  ش&quot; &#10;But sometimes when she reads &quot;س&quot; she read by &quot;د&quot;, tha"/>
        <s v="1. Bacaan  &#10;- baca surat Al Baqarah ayat 84-88  &#10;&gt; He did well, but masih ada beberapa yang kurang pas bacanya, dari dengung, dan Dawud sering lupa di bagian qolqolah,  &#10; &#10;2. Surat surat  &#10;- membaca surat al fil, Al humazah dan Al ashr di Alquran  &#10;&gt; He d"/>
        <s v="*Berdo'a Before Ngaji starting* &#10; &#10;*BACAAN* &#10;Q.S. Baqarah ayt. 44-50 &#10; &#10;*HAFALAN DO'A* &#10; Asmaul husna 1-89 &#10;Untuk kedua orang tua 100 &#10;Masuk dan Keluar Rumah 100 &#10;Memakai pakaian 100 &#10;Ketika bersin 100 &#10;Naik kendaraan 100 &#10;Ketika masuk pasar 100 &#10;Sujud Al"/>
        <s v="Bacaan Surat Al An'am ayat 108-110 &#10;&gt; Bacaan Grazia sebenarnya sudah lancar,tapi setiap kali pertemuan itu beda&quot;,kadang Zia bacanya pas kadang kurang. Alhamdulilah di pertemuan ini, bacanya sudah lebih baik dari pertemuan sebelumnya.  &#10; &#10;Murojaah Doa &#10;- D"/>
        <s v="Bacaan Surat An Naml 64-76 &#10;&gt; Bacaan Dehan sudah much better, sudah berani mencoba menahan nafas saat baca. Bahkan sudah bisa mengoreksi bacaannya sendiri ketika ada yang salah. Dehan juga sudah mulai memperbaiki cara bacanya di tajwid nun sukun.Good. Unt"/>
        <s v="Doa pembuka  &#10; &#10;Alhamdulillah lancar seperti biasa &#10; &#10;Bacaan Q. S al-baqarah 103-105 &#10; &#10;Alhamdulillah bacaan hafiz lancar, sudah tepat berhentinya untuk mengambil nafas. Lebih sering Menderes dan diteliti selalu panjang pendeknya 🙌🏻 &#10; &#10;Doa sujud Al-qura"/>
        <s v="Doa-doa : &#10;- doa pagi dan sore &#10;-doa untuk kedua orang tua &#10;-doa kebaikan dunia akhirat &#10; &#10;Alhamdulillah lancar, good.  &#10; &#10;Bacaan Q. S az-zukhruf : 61-89 &#10; &#10;Alhamdulillah bacaannya tami sudah lancar dan mampu mengoreksi kekeliruan yang dibacanya.  &#10; &#10;Makn"/>
        <s v="1. Baca tilawati 4 halaman 40 &#10;&gt; Alhamdulillah Gabriel bisa membaca dengan cukup baik tapi masih perlu diulangi &#10;2. Membaca doa doa harian &#10;3. PR &#10;- Membaca Tilawati 4 hal 40 &#10;- Menghafalkan S. AlAdiyat &#10; &#10;Semoga Alloh paring kemudahan, kelancaran, kebaro"/>
        <s v="1. Membaca Asmaul Husna 1-99 &#10;&gt; chester bilang dia merasa hafal dengan lancar hanya sampai no. 40 &#10; &#10;2. Membaca bacaan sholat &#10; &#10;3. Kewajiban sholat : Sholat adalah amalan pertama yang akan dihisab oleh Allah di hari kiamat. &#10;&gt;  katanya chester hari ini t"/>
        <s v="Bacaan &#10;Surat Attakwir 16-29 &#10; &#10;Tebak2an tajwid &#10; &#10;Belajar pegon dg membaca teks turba &#10; &#10;Murojaah doa2 &#10;-Doa kesabaran &#10;- Doa ada angin kencang &#10;-Asmaulhusna &#10;-Doa sujud Qur'an &#10;-Doa masuk pasar &#10;-Doa Naik kendaraan &#10;-Doa menjenguk orang sakit &#10;-Doa Lail"/>
        <s v="Tilawati 6 halaman 22 bawah &#10;&gt; Alhamdulilah,bacaan Dinda sudah lancar. Panjang pendeknya sudah pas, sudah bisa membaca bacaan idhar wajib. Bravo 👏👏 Next meeting baca halaman 23 yaa &#10; &#10;Murojaah Surat &#10;- An Nas &#10;- Al Lahab &#10;- Al Maun &#10;- Al Kafirun  &#10;&gt; Sur"/>
        <s v="Doa pembuka &#10; &#10;Alhamdulillah lancar, dan hari ini hafiz membaca dahulu lalu di repeat oleh mba nedha.  &#10; &#10;Doa sujud Al-quran &#10; &#10;Dideres terus ya hafiz agar mudah menghafalkannya.  &#10; &#10;New hafalan (Al-Haqqoh : 1-14)  &#10; &#10;Alhamdulillah hafiz sangat cepat dala"/>
        <s v="*Berdo'a sebelum ngaji* &#10; &#10;*BACAAN* &#10;Q.S. Al-Baqarah ayt. 46-49  &#10;( tinggal di perbaiki madtobi'i nya ya mas rambo) &#10; &#10;*HAFALAN DO'A* &#10;Asmaul husna 1-45 &#10;Sebelum dan sesudah makan 100 &#10;untuk kedua orang tua 100 &#10;minum susu 100 &#10;Dzikir sesudah sholat 90 ( "/>
        <s v="Bacaan AlQuran surat Alhijr 21-25 &#10; &#10;&gt; Alhamdulillah Teteh membaca sendiri tanpa repeat, bacaannya lancar dan benar.  &#10; &#10;Hafalan Murojaah Surat &#10;- Annasa sd. AlZalzalah &#10;- Hafalan kumpulan doa2 nabi &#10; &#10;&gt; Alhamdulillah mau mengikuti dengan baik dan benar. "/>
        <s v="*Berdo'a sebelum ngaji* &#10; &#10;*BACAAN* &#10;Tilawati 2 Hal.10 &#10; &#10;*HAFALAN* &#10;Surat baru ( Al-Lahab ) di baca berulang2 pada ayt 1 dan alkhamdulillah lumayan hafal &#10; &#10;*Terampil Menulis Arab* &#10;untuk melatih jarinya mas khairy agar terbiasa menulis arab dan juga pen"/>
        <s v="*Berdo'a sebelum ngaji* &#10;Minta Ilmu yang Bermanfaat 1  &#10;Minta Ilham yang Baik  &#10;Nabi Musa  &#10; &#10;*BACAAN* &#10;Q.S. Al-Imron ayt. 50-52 &#10;( next ayt 53-56 ) &#10; &#10;*HAFALAN* &#10;An-Nas 100 &#10;An-Nashr 95 &#10;Al-Kafirun 95 &#10;Al-Ma'un 90 &#10;Al-Fill 100 &#10;Al-Qori'ah 90 ( ayat 5-7 m"/>
        <s v="*Berdo'a sebelum ngaji* &#10;Minta Ilmu yang Bermanfaat 1  &#10;Minta Ilham yang Baik  &#10;Nabi Musa  &#10; &#10;*BACAAN* &#10;Tilawati 2 Hal 10 &#10;alkhamdulillah lancar, Insya Allah sudah bisa lanjut halaman 11 ya ) &#10; &#10;*HAFALAN* &#10;Asmaul husna 1-20 &#10;Ketika akan tidur dan bangun t"/>
        <s v="*ICE BREAKING, Berdo'a Before ngaji* &#10;&gt; Minta Ilmu yang Bermanfaat 1  &#10;&gt; Minta Ilham yang Baik  &#10;&gt; Nabi Musa &#10; &#10;*HAFALAN* &#10;Asmaul Husna 1-15 ( sepertinya harus di tuntun terus ya, actually she knows until no.10 but 11 more she needs example like I should "/>
        <s v="Bacaan &#10;Ali imron 14-19 &#10;Alhamdulillah cukup lancar, amal sholih di tingkatkan ketelitiannya ya. Terutama harokatnya &#10; &#10;Tebak2an tajwid &#10;Alhamdulillah lebih baik dari minggu lalu🙂 &#10; &#10;Makna kitabusshola hal. 87 &#10;Alhamdulillah Irsan bisa mengikuti dg sanga"/>
        <s v="Bacaan  &#10;Surat Al infitor  ayat 1-19 &#10;👉Alhamdulillah bacaan semakin bagus &#10; &#10;5 syarat kerukunan no.5 ( Be emphatetic)  &#10;Alhamdulillah Abi bisa faham &amp;  mengerti topic ini  &#10; &#10;Makna Jannah wannar 44 &#10;Tidak ada kendala &#10; &#10;Report &#10;Alhamdulillah pengajian be"/>
        <s v="A. Bacaan Tilawati 1 halaman 38 &#10;• Hari ini alkhamdulillah lancar sekali. Khodijah makin hari makin semangat dan moodnya bagus buat ngaji. &#10; &#10;B. Murajaah &#10;Doa meminta ilham yang baik &#10;Doa mencari ilmu yang bermanfaat &#10;Doa pagi dan sore &#10;Doa minta ketetapa"/>
        <s v="A. Bacaan Tilawati 1 halaman 39 &#10;• Amalsholeh next meeting diulangi lagi biar lebih lancar &#10; &#10;B. Murajaah &#10;Asmaul Husna 1-20 &#10;Surat Al Fatihah &#10;Surat An Naas &#10;Surat Al Falaq &#10;Surat Al Ikhlas &#10;• Al Fatihah dan An Naas insyaallah sudah jafal tapi menyebutan"/>
        <s v="*Berdo'a sebelum ngaji* &#10;&gt; Minta Ilmu yang Bermanfaat 1  &#10;&gt; Minta Ilham yang Baik  &#10;&gt; Nabi Musa &#10; &#10;*HAFALAN DO'A* &#10;Asmaul Husna 1-45 &#10;Ketika akan tidur dan bangun tidru 100 &#10;kebaikan dunia dan akhirat 100 &#10;masuk dan kelar WC 100 &#10;sebelum dan sesudah wudhu"/>
        <s v="*Berdo'a sebelum ngaji* &#10;Do'a minta ilham yang baik &#10;Do'a Nabi Musa &#10; &#10;*BACAAN* &#10;Tilawati 2 Hal.11 (  karena halaman baru jadi menggunakan metode guru membaca murid menirukan untuk pengenalan huruf, dan setelah itu saya minta mas khairy untuk membaca 2 ba"/>
        <s v="*BACAAN* &#10;Tilawati 2 Hal 10 &#10; &#10;*HAFALAN* &#10;Al-Fatihah &#10;An-Nas &#10;Falaq &#10;Al-Ikhlas"/>
        <s v="- BACAAN : Q.S. AL-Imron &#10; &#10;- HAFALAN : &#10;Mix (Surat&amp;Do’a yg belum dihafal) &#10; &#10;- TATA KRAMA/BAB LAKI-LAKI"/>
        <s v="- BACAAN : Q.S. AL-Imron &#10; &#10;- HAFALAN : &#10;1. Al-Fatihah &#10;2. An-Nas  &#10;3. Al-Falaq &#10;4. Al-Ikhlas &#10;5. Al-Lahab &#10;6. An-Nashr &#10;7. Al-Kafirun &#10;8. Al-Kautsar &#10;9. Al-Ma’un &#10;10.  Quraisy &#10;11.  Al-Fill &#10;12.  Al-Humazah &#10;13.  Al-‘Ashr &#10;14.  At-Takatsur &#10;15.  Al-Qari’"/>
        <s v="- BACAAN : Til.2 Hal. 10 &#10; &#10;- HAFALAN : &#10;1. Al-Fatihah &#10;2. An-Nas  &#10;3. Al-Falaq &#10;4. Al-Ikhlas &#10; &#10;- 29 KARAKTER"/>
        <s v="- BACAAN : Q.S. AL-Imron &#10; &#10;- HAFALAN : &#10;1.    Asmaul Husna ( 1 – 55 )  &#10;2. Ketika Akan Tidur dan Bangun Tidur &#10;3. Ketika Akan Makan dan Selesai Makan &#10;4. Kebaikan Dunia dan Akhirat &#10;5. Untuk Kedua Orang Tua &#10;6. Masuk dan Keluar WC &#10;7. Sebelum dan Sesudah"/>
        <s v="1. Baca tilawati 4 halaman 40 &#10;&gt; Alhamdulillah Gabriel bisa membaca dengan baik dan lanjut ke halaman 41 &#10;2. Membaca surat-surat pendek (AlAdiyat - Annas) &#10;3. PR &#10;- Membaca Tilawati 4 hal 41 &#10;- Menghafalkan S. AlAdiyat &#10; &#10;Semoga Alloh paring kemudahan, ke"/>
        <s v="Bacaan Surat Al An'am ayat 111-113 &#10;&gt; Alhamdulilah,hari ini Grazia happy, bacaannya pun juga bagus. Goodjob. Grazia juga mau membaca doa setelah baca al quran, meskipun ada beberapa yang kurang. &#10; &#10;Murojaah Doa &#10;- Doa Berpakaian &#10;- Doa Masuk Rumah &#10;- Doa "/>
        <s v="Tilawati 3 Halaman 18 &#10;&gt; Abell baru pertama kali ini baca di halaman 18, Alhamdulilah sudah baik, tinggal memperbanyak nderes saja,biar makin lancar. Good^^ &#10; &#10;Murojaah &#10;- Doa Ketetapan Iman &#10;- Doa Mencari ilmu &#10;- Doa pagi dan sore &#10;- Doa berbuka puasa &#10;-"/>
        <s v="Tilawati 1 hal. 40 &#10; &#10;Alhamdulillah khodijah do it well, semangat terus yaa menderesnya.  &#10; &#10;Doa-doa : &#10;Doa minta ilham yang baik &#10;Doa mencari ilmu yang manfaat &#10;Asmaul husna 1-20 &#10; &#10;Alhamdulillah untuk doa-doa khodijah mau mengikuti dengan baik, semoga d"/>
        <s v="Tilawati 1 hal. 15 &#10; &#10;Bacaannya next meeting masih sama ya halamannya, karena hari ini Cheryl lagi mood untuk menulis dan menggambar, sehingga tidak membaca tilawati today.  &#10; &#10;Murojaah Q. S an-nas &#10; &#10;Alhamdulillah sudah hafal, but lebih teliti. Sering di"/>
        <s v="1. Review doa2 hafalan &#10;Doa masuk masjid ✔️ &#10;Doa keluar masjis✔️ &#10;Doa masuk pasar✔️ &#10;Doa menjenguk orang sakit✔️ &#10; &#10;2. Bacaan tilawati 5 hal.16  &#10;Alhamdulillah kirana bisa mengikuti dan mengulang bacaan dengan sangat baik &#10; &#10;3. Muroja'ah surat al qori'ah "/>
        <s v="1. Bacaan al qur'an surat al an'am ayat 114-119 &#10;Alhamdulillah lancar, tetap harus nderes lagi dirumah terutama panjang pendeknya dan waqof nya yaa &#10; &#10;2. Muroja'ah surat2 pendek &#10;Al fatihah  &#10;An naas  &#10;Al falaq &#10;Al ikhlas &#10;Al ashr &#10;Al kautsar &#10;An nashr &#10;A"/>
        <s v="1. Review hafalan doa2 &#10;Doa masuk masjid✔️ &#10;Doa keluar masjid✔️ &#10;Doa masuk pasar✔️ &#10;Doa menjenguk orang sakit ✔️ &#10; &#10;2. Bacaan tilawati 5 hal.17 (1-4) &#10;Alhamdulillah kirana bisa mengikuti dan mengulang bacaan dengan baik,  &#10; &#10;3. Muroja'ah surat at takatsur"/>
        <s v="Cheryl izin ada acara keluarga"/>
        <s v="1. Baca tilawati 4  &#10;- page 18 ( all line )  &#10;- page 19 ( all line )  &#10;&gt; Woaaa, she did well, jubilee membaca sendiri dengan lancar, Alplous jubilee 👏👏 &#10; &#10; &#10;2. 5 syarat kerukunan  &#10;- watch a vidio ( sing a song speak well or sillent )  &#10;https://youtu.be"/>
        <s v="- Bacaan &#10;&gt; Tilawati 5 hal 20 &#10; &#10;-Hafalan &#10;&gt; Surat attakasur ayat 1-2"/>
        <s v="- Bacaan &#10;&gt; Tilawati 5 hal 20 &#10; &#10;-Hafalan &#10;&gt; Surat attakasur ayat 3-4"/>
        <s v="Tilawati 3 halaman 23 (1&amp;2) &#10;&gt; Di halaman ini masih berisi idhar wajib, Alhamdulilah meskipun baru pertama kali baca,Dinda udh bagus cara bacanya. Untuk panjang dan pendeknya juga udh sesuai. &#10; &#10;Murojaah &#10;- Surat An Nashr &#10;- Surat Al Lahab &#10;- Surat Al Ma'"/>
        <s v="1. Bacaan surat As Syuro ayat 32-53 &#10;2. Makna Al Qur'an surat Al Baqarah ayat 253-255 &#10; &#10;Alhamdulillah pengajian berjalan dengan baik, tami bacaannya lancar seperti biasa, tapi ada kesalahan sedikit pada panjang pendeknya &#10; &#10;Amal sholih diperbanyak lagi n"/>
        <s v="1. Bacaan surat Az Zukhruf ayat 11-33 &#10;2. Makna Al Qur'an surat Al Baqarah ayat 256-259 &#10; &#10;Alhamdulillah pengajian berjalan dg lancar tami bisa mengikuti pengajian dg sangat baik &#10; &#10;Amal sholih diperbanyak lg nderesnya dirumah"/>
        <s v="1. Bacaan surat Az Zukhruf ayat 34-60 &#10;2. Makna Al Qur'an surat Al Baqarah ayat 260-264 &#10; &#10; &#10;Untuk sesi pengajian hari ini Alhamdulillah tami bisa mengikuti dengan sangat baik,  &#10;Untuk bacaan Alhamdulillah baik, hanya ada kesalahan kecil seperti salah har"/>
        <s v="1. Bacaan surat Ad Dukhon ayat 1-39 &#10;2. Makna Al Qur'an surat Al Baqarah ayat 270-272 &#10;3. Materi 5 syarat kerukunan  &#10; &#10;Alhamdulillah pengajian berjalan dengan lancar, untuk bacaan tami juga Alhamdulillah bagus dan lancar, hanya sedikit kesalahan baca har"/>
        <s v="1. Bacaan surat Al Isro' ayat 105- Al Kahfi ayat 15 &#10; &#10;Pengajian berjalan dengan lancar hari ini bunda, tapi mohon maaf hari ini cuma bisa materi bavaan Karena mas dylan lg ada dirumah temannya dan tidak bawa al Qur'an makna"/>
        <s v="1. Bacaan surat Al Baqarah ayat  &#10;28-45 &#10;2. Hafalan dalil mengamal &#10; &#10; &#10;Alhamdulillah pengajian hari ini berjalan dg tertib dan lancar, dylan bacaan juga Alhamdulillah cukup lancar, tapi masih ada hal yang perlu diperbaiki seperti panjang pendeknya &#10;Untuk"/>
        <s v="1. Bacaan surat Al Kahfi ayat 46-61 &#10;2. Makna Al Qur'an surat Al Baqarah ayat 173 &#10; &#10; &#10;Alhamdulillah pengajian hari ini berjalan dengan baik dan lancar, dylan bisa mengikuti pengajian dg baik baik materi bacaan dan maknanya  &#10; &#10;Untuk materi makna al Qur'a"/>
        <s v="1. Bacaan surat Al Kahfi ayat 62-83 &#10;2. Riview hafalan dalil mengaji dan mengamal &#10; &#10; &#10;Alhamdulillah pengajian hari ini berjalan dg baik,  &#10;Bacaan dylan juga Alhamdulillah lancar hari ini, &#10;Untuk materi hafalan dalil juga sudah hafal &#10; &#10;Amal sholih dylan "/>
        <s v="1. Bacaan surat Al Kahfi ayat 35-45 &#10;2. Makna Al Qur'an surat Al Kahfi ayat 35-41 &#10; &#10;Alhamdulillah pengajian berjalan dengan lancar hari ini, tapi mohon maaf ibu,materi makna belum bisa selesai sesuai target ajar dikarenakan dewan guru sakit perut. &#10;Amal "/>
        <s v="Izin ada acara keluarga"/>
        <s v="*tadi tidak ada tepuk2, karena tiba2 liv minta di ajarin How to make a half of heart, ( she saw mb wulan when ngaji with jubile ) then directly run to take the paper and gunting, so we learn how to make it, she really focus on it ( I'm sorry mb dara, beca"/>
        <s v="izin, mau ke bandung acara keluarga"/>
        <s v="Bacaan Surat An Naml ayat 77- 88 &#10;&gt; Alhamdulilah,bacaan Dehan sudah mulai bagus panjang pendek dan tajwidnya juga sudah mulai benar.  &#10;Murojaah Doa &#10;- Doa pagi dan sore &#10;- Doa untuk kedua orang tua &#10;- Doa Masuk dan Keluar rumah &#10;- Doa minta kesehatan &#10;- D"/>
        <s v="Tilawati 6 page 23 (1&amp;2) &#10;&gt; Alhamdulilah,bacaan Dinda sudah lancar. Bravo. Insyaallah next meeting lanjut kebaris berikutnya. &#10; &#10;Murojaah &#10;• Surat Pendek &#10;- Al Kafirun &#10;- Al Ma'un &#10;- Al Ashr &#10;&gt; Hari ini Dinda dapat hafalan surat baru. Surat al Ashr dan al"/>
        <s v="Makna K. adilah Halaman 34,35 &#10;• Walaupun cuma dapet 2 hadist tapi alkhamdulillah Dehan bisa memahami materi dengan sangat baik. Bisa give summary dengan lengkap. Semisal penjelasan pertama belum paham Dehan bilang kalau belum paham jadi bisa diulangi jel"/>
        <s v="Zahra izin 28-30 November ada acara “Happy thankgiving” Jadi banyak tamu dateng ke rumah."/>
        <s v="Khodijah izin 29-30 November ada acara “Happy thankgiving” Jadi banyak tamu dateng ke rumah."/>
        <s v="1. Opening, nasehat to syukur to Allah, perantara agama, and to herself krn mau made time for ngaji. And I asked what made her feel blessed, she answered, she could do ice skating with her friends yesterday, Alhamdulillah. &#10;She said also sholat for 3 time"/>
        <s v="Bacaan Surat Al An'am 114-118 &#10;&gt; Alhamdulillah, bacaan Grazia sudah bagus. Ternyata Grazia bisa baca dengan panjang pendek yang pas itu kalau ditunjuk pakai jari atau pensil. Dan Grazia mau baca 5 ayat, that' s so cool, Grazie👏👏 &#10; &#10;Murojaah  &#10;• Doa keti"/>
        <s v="1. Asmaul Husna  &#10;- murajaah Asmaul Husna  &#10;&gt; Alhamdulillah he did well, chester hafal sampai 40 dengan baik, 41-45 masih agak agak lupa, dan perlu dipancing  &#10; &#10;2. Baca tilawati  &#10;- tilawati 5 page 4 ( 3 line )  &#10;&gt; Chester Alhamdulillah lancar baca tilaw"/>
        <s v="1. Baca tilawati 4 halaman 41 &#10;&gt; Alhamdulillah Gabriel bisa membaca dengan cukup baik tapi masih perlu diulang &#10;2. Menulis angka Hijayah &#10;3. PR &#10;- Membaca Tilawati 4 hal 41 &#10;- Menghafalkan S. AlAdiyat &#10; &#10;Semoga Alloh paring kemudahan, kelancaran, kebaroka"/>
        <s v="*BACAAN* &#10;- Q.S At-Takwir 1-29 ( masih stay di surat ini ya, karena di ayat2 awal dr 1-15 an masih banyak yg salah, tp klo 16 ke atas lumayan lancar, panjang pendeknya mohon d perhatikan lagi yaa ) &#10;- Tilawati 2 Hal. 31-32 ( bisa naik ke halaman selanjutn"/>
        <s v="Bacaan Surat An Naml: 89- Al Qoshos:5 &#10;&gt; Alhamdulilah, bacaan Dehan sudah semakin baik. Tapi amalsholih untuk tetap banyak menderesnya. Dan lebih diperhatikan lagi tajwid nunsukunnya, beberapa ada yang dengungnya kurang.  &#10; &#10;Murojaah Surat &#10;- Al Quraisy &#10;"/>
        <s v="- Bacaan  &#10;&gt;Tilawati 5 hal 20  &#10;(Alhamdulillah bacaan lancar) &#10; &#10;- hafalan  &#10;&gt; Surat attakasur ayat 1-7(PR ayat 8) &#10;&gt; Asmaul-husna 1-60 &#10;&gt; Bacaan tahyat dan solawat  &#10;&gt; Doa minta surga &#10;&gt; Doa berlindung dari amal jelek"/>
        <s v="- Bacaan tilawati 5 hal 20  &#10;- hafalan surat attakasur ayat 1-6"/>
        <s v="*ICE BREAKING, TEPUK2, NYANYI2, ada tambahan tepuk 5 BAB, sebagai pengenalan untuk Liv* &#10; &#10;*BACAAN* &#10;Tilawati 1 Hal 11 &#10; &#10;*HAFALAN* &#10;Asmaul husna 1-20 ( she fluent no.1-10, no 11-15 sometimes forget, 16-20 I ask her to follow me ) &#10;Do'a entering bathroom "/>
        <s v="*Mbak Nadeen Belajar Opening Speech, alkhamdulillah speed nya udah agak slow di banding dg belajar yg pertama kemarin* &#10; &#10;*BACAAN* &#10;Q.S. Al-Baqarah 51-55 ( ada 2 hukum bacaan Ikhfa' Haqiqi pada ayat 51 dan 52 tadi bacanya terlalu pendek, Insya Allah untuk"/>
        <s v="Bacaan Surat Al An'am 119-121 &#10;&gt; Grazia hari ini sudah bisa membaca dengan panjang pendek sudah banyak yang tepat. Oh iya, Grazia harus bisa membedakan cara baca huruf ش dan  ث yaa, tadi Grazia kebalik bacanya. Untuk doa baca al quran amalsholih dilancark"/>
        <s v="1. Bacaan tilawati 5 hal.17 &#10;Alhamdulillah kirana bisa mengikuti dan mengulang bacaan dengan baik &#10;Amalsholih supaya nderes lagi dirumah yaa &#10; &#10;2. Muroja'ah surat al qori'ah  &#10;3. Doa menjenguk orang sakit &#10;4. Doa masuk pasar &#10;5. Doa masuk dan keluar masji"/>
        <s v="1. Baca alqur'an surat al an'am ayat 122-124 &#10;Mohon maaf bacaan grazia hari ini kurang terdengar jelas dan kaya jauh banget suaranya, mungkin karna tabrakan dengan suara mobil adiknya ya 😁🙏  &#10; &#10;2. Muroja'ah surat2 pendek  &#10;Alfatihah &#10;Annas &#10;Al falaq &#10;Al"/>
        <s v="1. Baca tilawati 4 halaman 41 &#10;&gt; Alhamdulillah Gabriel bisa membaca dengan cukup baik tapi masih perlu diulang &#10;2. Menulis Doa masuk masjid &#10;3. PR &#10;- Membaca Tilawati 4 hal 41 &#10;- Menghafalkan Doa masuk masjid  &#10; &#10;Semoga Alloh paring kemudahan, kelancaran,"/>
        <s v="1. Materi halal-harom &#10;&gt; Saat penilaian formatif Alhamdulillah Chester menunjukkan sudah memahami tentang makanan yg halal dan Harom dan perjudian, untuk riba chester awalnya belum tau, setelah di jelaskan Alhamdulillah chester mengerti dengan cara dia me"/>
        <s v="Bu azki sedang tidak enak badan  sehingga pengajian di liburkan dulu"/>
        <s v="Bacaan &#10;Surat Al mutoffifin ayat 1-12 &#10; &#10;Murojaah doa lailatul qodar dan doa kesabaran &#10; &#10;Makna jannah wannar halaman 45-46 &#10; &#10;Report  &#10;Alhamdulillah pengajian berjalan dg lancar, Bacaan Abi semakin meningkat dan alhamdulillah tidak ada kendala dalam mang"/>
        <s v="*Berdo'a Sebelum Mengaji* &#10;&gt; Do'a minta ilham yang baik &#10;&gt; Do'a Nabi Musa &#10; &#10;*BACAAN* &#10;Tilawati 2 Hal 11 (Insya Allah mas khairy sudah lancar dalaam bacaannya, karena di lihat beberapa tulisan tilawati mas khairy bisa cara bacanya, cuma terkadang mas khai"/>
        <s v="*Mengenalkan Opening Speech sebelum pengajian dimulai, dan meminta mas rambo untuk membacanya* &#10; &#10;*Berdo'a sebelum ngaji* &#10;- &gt; Minta Ilmu yang Bermanfaat 1  &#10;&gt; Minta Ilham yang Baik  &#10;&gt; Nabi Musa &#10; &#10;*HAFALAN* &#10;- Asmaul husna 1-45 ( tapi untuk nomor 35 ke "/>
        <s v="*Berdo'a sebelum ngaji* &#10;&gt; Minta Ilmu yang Bermanfaat 1  &#10;&gt; Minta Ilham yang Baik  &#10;&gt; Nabi Musa &#10; &#10;*HAFALAN* &#10;Asmaul husna 1-45 ( tapi untuk nomor 35 ke atas masih harus di pandu awal2annya) &#10;2. An-Nas 95 &#10;3. Al-Falaq 95 &#10;4. Al-Ikhlas 100 &#10;5. Al-Lahab 100"/>
        <s v="*BERDO'A Sebelum Ngaji* &#10; &#10;*BACAAN* &#10;Tilawati 2 Hal 11 &#10; &#10;*HAFALAN* &#10;An-Nas 90 &#10;Falaq 90 &#10;Al-Lahab (ayat 1-2) &#10;Asmaul Husna 1-21 &#10;Masuk Rumah"/>
        <s v="- Asmaul husna 1-70 &#10;- Hafalan surat attakasur 1-8 &#10;(Alhamdulillah bagus) &#10;- tell asbabul nuzul surat Al-Ikhlas  &#10;- PR baca surat attakasur untuk solat wajib &#10; &#10;Semoga Allah paring manfaat lancar dan barokah"/>
        <s v="bacaan surat  ali imron ayat 23-24. untuk bacaan masih sama , terburu2 bacanya. jadi saya minta bacaannya agak pendek supaya bisa lebih detail saya koreksinya. ada bbrp harokat yang kebalik serta dengungnya yang masih kurang pas..  &#10; &#10;materi faqih/29 kara"/>
        <s v="Bacaan &#10;Mangkuli  surat al Baqarah ayat 20-22(karna minggu kemaren irsan ijin dan Teaching plan yg bulan ini sdh terlanjur jadi) sehingga materi mangkulan bacaan untuk minggu lalu saya mangkulkan hari ini di tambah ayat 26-29 karna Irsan bilang kemaren ba"/>
        <s v="Bacaan Q. S al-baqarah : 110-115 &#10; &#10;Good alhamdulillah, terus diperhatikan panjang pendeknya ketika membaca.  &#10; &#10;Hafalan Q. S al-Haqqoh : 1-18 &#10;  &#10;Alhamdulillah hafiz lancar didalam hafalannya, sudah sampai di ayat 18. Terus dideres agar hafalannya semaki"/>
        <s v="Bacaan Q. S al-baqarah : 116-119 &#10; &#10;Alhamdulillah sudah baik bacaannya, terus berlatih untuk teliti dengan panjang pendeknya oke.  &#10; &#10;Murojaah doa : &#10;-sujud Alquran &#10;-minta surga firdaus &#10; &#10;Dirumah tetap dideres nggeh Hafiz, masih suka lupa bagian depanny"/>
        <s v="Bacaan Q. S al-baqarah : 120-123 &#10; &#10;Alhamdulillah good like usually, terus belajar untuk teliti dengan panjang pendeknya.  &#10; &#10;Murojaah do'a : &#10;-doa sujud al-quran &#10;-minta surga firdaus &#10; &#10;Hafiz masih suka lupa awalan doanya 😅 &#10;Jangan lupa dibaca juga ket"/>
        <s v="tilawati 1 hal. 42 &#10; &#10;Alhamdulillah good Khodijah! Terus dideres ya  &#10; &#10;Asmaul husna 1-20 &#10; &#10;Alhamdulillah Khodijah mau repeat dengan semangat!  &#10; &#10;Surat-surat pendek : &#10;al fatihah &#10;An nas &#10;Al falaq &#10; &#10;Alhamdulillah Khodijah semangat untuk repeat surat pe"/>
        <s v="No answer"/>
        <s v="*BERDO'A SEBELUM MENGAJI* &#10;&gt; Minta Ilmu yang Bermanfaat 1  &#10;&gt; Minta Ilham yang Baik  &#10;&gt; Nabi Musa &#10; &#10;*BACAAN* &#10;Tilawati 2 Hal.11 &#10;( Insya Allah mas khairy sudah tau hurf2 nya dan cara bacanya, cuma kadang di plesetin aja ) &#10; &#10;*HAFALAN* &#10;- asmaul husna 1-2"/>
        <s v="🤲🏻 BERDO'A SEBELUM MENGAJI &#10;&gt; Minta Ilmu yang Bermanfaat 1  &#10;&gt; Minta Ilham yang Baik  &#10;&gt; Nabi Musa &#10;&gt; Minta Ilmu yang Bermanfaat 2 (Tahap pengenalan, Insya Allah akan di baca bareng2 setiap sebelum mengaji agar mas rambo juga mudah mengahfalkan) &#10; &#10;*HAF"/>
        <s v="*Ice breaking, Tepuk2  ( tadi ditambangi tepuk 5 bab, ternyata lumayan hafal ya liv ) Nyanyi2* &#10; &#10;*BACAAN* &#10;Tilawati 1 Hal 11 &#10; &#10;*HAFALAN* &#10;- Asmaul husna 1-20 (yg 16-20 di tuntun) &#10;- Do'a entering bathroom ( Liv has fluent) &#10; &#10;sedikit main tebak2an warna"/>
        <s v="A. Bacaan Tilawati 1 Halaman 40 dan 41 &#10;• Halaman 40 lancar sekali alkhamdulillah. Yang 41 she needs to read once more biar lebih lancar. &#10;• She was really excited buat baca tilawati. Walaupun maunya ulang yg dia bisa ( page 40 ) tapi nanti ditawarin “bac"/>
        <s v="A. Bacaan Tilawati 1 Halaman 40 dan 41 &#10;• She was really excited buat baca tilawati. Walaupun maunya ulang page 40 lagi tapi ditambah 51 khodijah mau dan lancar. Masyallah🥰🥰 Next meeting bisa lanjut yaaaaa biar cepat selesai tilawati 1 nya🫶🏻🫶🏻 &#10; &#10;B."/>
        <s v="Izin ada ujian"/>
        <s v="Bacaan &#10;Ali imron ayat 25 , ayat 30-36  &#10;Hari ini bacaan Irsan kurang di panjang pendek, dan dengungnya. Amal sholih di tingkatin nderesnya ya.  &#10; &#10;Membahas ttg pakaian syar'i &#10;For men : &#10;No silk &#10;No Gold &#10;No cross dressing &#10;His pant not allowed to coveri"/>
        <s v="1. Bacaan  &#10;- surat Al Baqarah ayat 230-233  &#10;- doa setelah baca Alquran  &#10; &#10;2. Memory  &#10;- Asmaul Husna 1-40  &#10;&gt; For 1-35 good, still memorize 36-40  &#10; &#10;- doa entering house  &#10;&gt; Bisa tapi masih ragu, takut salah, Zahra jarang praktekkin jadinya masih seri"/>
        <s v="1. Kegiatan pembuka: bernyanyi, tepuk2, cerita nabi musa dan Firaun, Membaca doa sebelum belajar &#10;= Alhamdulillah Nadeen begitu ceria mengajinya meskipun batuk2, Nadeen juga yang mau sendiri untuk bernyanyi/tepuk (tentang akidah) &#10; &#10;2. Membaca QS. Al Baqa"/>
        <s v="Bacaan Q. S Maryam (19) : 12-25 &#10; &#10;Alhamdulillah Dylan sudah mampu bacaannya, hanya butuh untuk sering Menderes ketika dirumah. Lebih memperhatikan tajwid, panjang dan pendeknya bacaan. Good  &#10;Untuk doa setelah membaca Al-quran supaya membacanya pelan-pel"/>
        <s v="- Bacaaan &#10;&gt; Tilawati 5 hal 21 &#10;(Alhamdulillah bacaan lancar dan mudah) &#10; &#10;- Hafalan &#10;&gt; Asmaul-husna 1-70 (masih harus deres lagi terkadang msh ada yg lupa) &#10; &#10;&gt; Doa berlindung dari syirik (hafalan baru) &#10; &#10;Semoga Allah paring manfaat lancar dan barokah"/>
        <s v="Bacaan Surat Al An'am 122-125 &#10;&gt; Pertemuan kali ini Grazia repeat, mungkin karena belum terbiasa repeat jadi agak bingung. Tapi alhamdulilah bacaan Grazia bisa lebih bagus pakai cara ini. Untuk doa setelah membaca alquran amalsholih dideres lagi yaa, ada "/>
        <s v="1. Bacaan tilawati 5 hal.17 &#10;Alhamdulillah kirana bisa mengikuti dan mengulang bacaan dengan baik, &#10;Amalsholih nderes lagi dirumah yaa &#10; &#10;2. Muroja'ah surat al qori'ah &#10;3. Menulis doa berlindung dari syirik serta penjelasannya &#10;Alhamdulillah kirana sudah "/>
        <s v="1. Bacaan tilawati 5 hal.17 &#10;Alhamdulillah kirana bisa baca sendiri tanpa di dampingi, dan 80% lancar bacaannya 😁👍 &#10; &#10;2. Muroja'ah surat al qori'ah  &#10;3. Asma'ulhusna &#10;4. Review doa  &#10;Doa masuk dan keluar masjid ✔️ &#10;Doa masuk pasar✔️ &#10;Doa menjenguk orang"/>
        <s v="Izin sedang bepergian"/>
        <s v="Nadeen izin sedang sakit"/>
        <s v="*LAPORAN PENGAJIAN PPG* &#10;===================== &#10; &#10;● *Murid*      : Gabriel-CH &#10;● *Tanggal*   : 2024-12-06 &#10;1. Baca tilawati 4 halaman 41 &#10;&gt; Alhamdulillah Gabriel bisa membaca dengan sangat baik dan lanjut ke hal 42 &#10;2. Menghafal Doa masuk masjid &#10;3. PR &#10;-"/>
        <s v="Daily doa  &#10;Doa mau dan setelah makan &#10;Doa mau dan setelah bangun tidur &#10;Doa untuk kedua orang tua &#10;Doa kebaikan dunia dan akhirat &#10;Doa pagi dan sore &#10; &#10;Alhamdulillah khodijah wanna repeat after mba nedha, sebagian juga sudah hafal doanya good 💗.  &#10;Janga"/>
        <s v="Bacaan tilawati 1 hal. 43 &#10; &#10;Alhamdulillah good, walau hari ini khodijah bacanya tertunda tunda karena sambil ngajak main tebak tebakan 😸👍🏻but khodijah finnish it well &#10; &#10;Daily doa : &#10;Doa pagi dan sore &#10;Doa untuk kedua orang tua &#10;Doa kebaikan dunia dan"/>
        <s v="1. Murojaah bergantian surah Al Mulk &#10; &#10;2. Membaca hafalan baru surah Al Haqqoh 1-24 &#10;&gt; Alhamdulillah good, pesen nya : saat menghafal kan diperhatikan juga tajwidnya ya &#10; &#10;3. Doa berlindung dari siksa kubur  &#10;&gt; Alhamdulillah ternyata sudah hafal &#10; &#10;4. Ce"/>
        <s v="1. Opening speech, always syukur and show gratitude to Allah, we're living normal safe and under his guidance. Alhamdulillah  &#10;2. Baca Tilawati 3 page 18-19, masih perlu latihan yg sering, biar ke atur nafas nya di kalimat2 yg panjang. &#10;3. Explain her sed"/>
        <s v="1. bacaan tilawati 4   &#10;- pg 20 ( all line )  &#10;- pg 21 ( all line ) &#10;- try to read ayat mutasyabihat  &#10; alhamdulillah jubilee did well for bacaan, and she can read ayat mutasyabihat with repeat after me  &#10; &#10;2. hafalan  &#10;- surat al kafirun  &#10; jubilee can"/>
        <s v="1. Membaca tilawati 5 hal. 5 baris judul ,1,2 &#10;&gt; Alhamdulillah good sudah tau qolqolahnya huruf Jim, boleh naik ke hal. Berikutnya  &#10; &#10;2. Murojaah doa-doa usia 6-7-8 &#10;&gt; Murojaah nya membaca slide, tadi chester bilang kalo dia doa sebelum tidur tadi malam,"/>
        <s v="Bacaan Surat Al Qoshos 6-13 &#10;&gt; Alhamdulilah, bacaan Dehan baik. Di pertemuan sebelumnya Dehan sudah coba baca dengan tahan nafas, tapi di pertemuan hari ini Dehan ngga lagi. Padahal kalo baca dengan tahan nafas, bacaan Dehan bisa pas. Amalsholih lebih ser"/>
        <s v="Bacaan Surat Al An'am 132-135 &#10;&gt; Hari ini Grazia baca by herself, dan bacaan Grazia sudah bagus. Alhamdulilah. Proud of you girl!! Doa setelah membaca al quran dilancarkan lagi yaa &#10; &#10;Baca surat al hasyr 22-24 &#10;&gt; Grazia baca repeat. Alhamdulilah,lancar. A"/>
        <s v="1. Baca tilawati 4 halaman 42 &#10;&gt; Alhamdulillah Gabriel bisa membaca dengan cukup baik tapi masih perlu diulang. &#10;2. Membaca surat Al Adiyat, Attaksur, Alhumazah &#10;3. PR &#10;- Membaca Tilawati 4 hal 42 &#10;- Menghafalkan S. AlAdiyat  &#10; &#10;Semoga Alloh paring kemuda"/>
        <s v="- Bacaan &#10;&gt; Tilawati 5 hal 21 &#10;(Bacaan bagus) &#10; &#10;- Hafalan  &#10;&gt; Doa berlindung dari syirik (proses) &#10;&gt; Asmaul-husna 1-70 (harus banyak di deres kembali) &#10; &#10;- PR &#10;&gt; Hafal doa berlindung dari syirik  &#10;&gt; Deres tilawati 5 hal 21 &#10; &#10;Semoga Allah paring manfaat "/>
        <s v="Bacaan al-baqarah (2) : 127-130 &#10; &#10;Alhamdulillah Hafiz setiap harinya improve, for today Hafiz bacanya teliti dan pelan-pelan. Good Hafiz 🥰 &#10; &#10;Mengulang doa &#10;-doa sujud al-quran &#10;-doa berlindung dari siksa kubur &#10; &#10;Alhamdulillah semakin sering dimurojaah"/>
        <s v="1. Membaca Al Quran Surat Al Baqarah 182-186 dengan cara mbak azki baca pertama Nissa mengulangi  &#10;&gt; Alhamdulillah Nissa mau dibaca ulang-ulang yang salahnya &#10; &#10;2. Makna k.jannah wannar hal. 40-41 bahasa indo &#10;&gt; Alhamdulillah Nissa dapat mengikuti dengan "/>
        <s v="1. Asmaul Husna 1-99 &#10;&gt; Chester bisa menghafal Asmaul Husna 1-40 dengan baik, nomer 41-45 masih ada yang terbalik, nomer 46-50 masih membaca dan repeat after me berulang ulang,  &#10;2. Murajaah surat  &#10;- surat Al Kausar &#10;&gt; Chester still membaca screen dan me"/>
        <s v="-Bacaan &#10;&gt; Tilawati 5 hal 21 &#10;(Bacaan bagus amsol untuk sering dideres) &#10; &#10;- Hafalan &#10;&gt; Berlindung dari syirik  &#10;(Masih proses hafal) &#10; &#10;- Materi lain &#10;&gt; Cerita jumlah nabi dan rosul &#10;&gt; Keutamaan hafal Asmaul Husna  &#10; &#10;Semoga Allah paring manfaat lancar d"/>
        <s v="Bacaan  &#10;Ali imron 37-40 &#10; &#10;Tebak2an tajwid &#10; &#10;Belajar pegon &#10; &#10;Makna kitabusshola hal. 89-90 &#10; &#10;Report: &#10;Alhamdulillah pengajian berjalan dengan lancar, tidak ada kendala &#10;Untuk bacaan, tadi kurang di madthobi'i. Jadi amal sholih tingkatkan ketelitian da"/>
        <s v="Bacaan &#10;Al mutoffifin ayat 25-36 &#10; &#10;Mengenalkan doa berlindung dari sifat munafek  dan doa sapu jagad &#10; &#10;Belajar pegon &#10; &#10;Makna jannah wannar hal. 46 &#10; &#10;Report &#10;Alhamdulillah pengajian berjalan dg lancar, bacaan Abi cukup lancar, belajar pegon hari ini ag"/>
        <s v="Bacaan Surat Al An'am ayat 129-131 &#10;&gt; Hari ini Grazia bacanya repeat, dan Alhamdulillah,bacaannya bagus. Goodjob girl. &#10; &#10;Murojaah Doa &#10;- Doa ketika bersin &#10;- Doa masuk dan keluar rumah &#10;- Doa ketika ada angin kencang &#10;- Doa mendengar petir &#10;- Doa ketika "/>
        <s v="*Ice breaking, do'a sebelum ngaji* &#10; &#10;*BACAAN* &#10;Q.S. Al-Baqarah ayt.56-59 &#10;Alkhamdulillah bacaan mb nadeen lamcar, untuk panjang pendeknya sudah pas, kecuali pas hukum bacaan ikhfa' haqiqi, ada 3 kesalahan tadi, bacanya kependekan &#10; &#10;*HAFALAN DO'A* &#10;Asmau"/>
        <s v="*ICE BREAKING, TEPUK2, BERDO'a before ngaji* &#10; &#10;*BACAAN* &#10;Tilawati 1 Hal.12 ( all line, she wants to read all line and she did fluent ) &#10; &#10;*HAFALAN* &#10;entering &amp; Leaving bathroom 100 &#10;for parents 100 &#10;asmaul husna 1-20 ( she is not really fluent today, eve"/>
        <s v="A. Bacaan surat Al Baqarah ayat 234-237 &#10;• It’s a long ayat dan alkhamdulillah Zahra bisa membaca dengan baik dan benar. Usaha untuk masuk ke Tajwid dan panjang pendek, nafas, dll. &#10;• Sometimes sedikit mblibet😂 Tapi it’s okayyy &#10; &#10;B. Makna K. Nawafil pag"/>
        <s v="A. Bacaan Surat Al Baqarah 238-245 &#10;• Always improve bacaannya bisa lancar sesuai tajwid dan panjang pendeknya🥰 &#10;• Semangat membaca Al Quran tiap hari yaaaa minimal 3 ayat sehari &#10; &#10;B. Murajaah Surat &#10;An Naas &#10;Al Falaq &#10;Al Ikhlas &#10;Al Lahab &#10;An Nashr &#10;Al "/>
        <s v="Makna K. Adilah halaman 36-37 &#10;• Membahas tentang keimaman. Dan banyak point yg awalnya Dehan belum paham harus dibantu sama Pak Aji buat explain it to Dehan. &#10;Dan itu sangat membantu biar Dehan bisa paham jamaah more. &#10;• Semoga Dehan bisa tambah paham da"/>
        <s v="Tilawati 6 halaman 23 (3&amp;4) &#10;&gt; Alhamdulilah,bacaan Dinda bagus. Amalsholih untuk dideres lagi yaa. &#10; &#10;Murojaah Surat &#10;- Al fatihah &#10;- Al Kafirun &#10;- Al Lahab &#10;- Al Maun &#10;&gt; Alhamdulilah, hafalan Dinda sudah lancar. Untuk surat Al Maun masih baru,jadi Dinda "/>
        <s v="1. Baca tilawati 4 halaman 42 &#10;&gt; Alhamdulillah Gabriel bisa membaca dengan cukup baik tapi masih perlu diulang. &#10;2. Menghafal Doa masuk masjid, Membaca do'a&quot; harian (Doa ketika mendapat musibah, doa ketika melihat orang terkena musibah, doa mendengar peti"/>
        <s v="1. Bacaan tilawati 5 hal.18  &#10;Alhamdulillah kirana mampu mengikuti dan mengulang bacaan dengan baik  &#10; &#10;2. Tajwid idghom bilagunnah  &#10;Alhamdulillah bisa memahami dan praktek dengan baik &#10; &#10;3. Muroja'ah surat al qori'ah  &#10;4. Asma'ulhusna 1-70 &#10;5. Review do"/>
        <s v="1. Bacaan tilawati 5 hal.18  &#10;Alhamdulillah kirana bisa mengikuti dan mengulang bacaan dengan baik &#10;Amalsholih lanjut nderes dirumah yaa &#10; &#10;2. Muroja'ah surat al qori'ah &#10;3. Asma'ulhusna 1-70 &#10;4. Review doa Berlindung dari syirik &#10;5. Doa penutup &#10; &#10;Alhamd"/>
        <s v="Bacaan Q. S al-Baqoroh : 131-134 &#10; &#10;Alhamdulillah good like usually, tetap terus ditingkatkan untuk panjang pendeknya.  &#10; &#10;Mengulang doa &#10;-doa sujud al-quran &#10;-doa berlindung dari siksa kubur &#10; &#10;Alhamdulillah sudah lancar hafalannya, tetap terus dideres n"/>
        <s v="Bacaan tilawati 1 hal. 17  &#10; &#10;Alhamdulillah Cheryl bisa tuntasin bacaannya walau kejeda jeda sambil bercerita, next time semoga Cheryl bisa fokus untuk membaca dulu ya lalu boleh dilanjut cerita 😍 &#10; &#10;Daily doa &#10;-asmaul husna 1-20 &#10;-doa untuk kedua orang "/>
        <s v="1. Bacaan al qur'an surat al an'am ayat 139-141 &#10;Alhamdulillah hari ini bacanya bagus panjang pendek dan sudah pinter berhenti di kaimat yg tepat 👏👏 &#10;Pertahanakan ya zia 💪 &#10; &#10;2. Muroja'ah surat2 pendek &#10;3. Membaca asma'ulhusna 1-50 &#10;4. Review doa2 hari"/>
        <s v="1. Tilawati 1 hal.17 &#10;Alhamdulillah cheryl bisa mengikuti dan mengulang bacaan dengan baik, &#10;Amalsholih nderes lagi dirumah yaa supaya tambah lancar ☺️ &#10; &#10;2. Muroja'ah surat2 pendek &#10;Al fatihah 90% &#10;Annas 80% &#10;Al falaq 70% &#10;Al ikhlas 70% &#10;Alhamdulillah bi"/>
        <s v="1. Surat2 pilihan (surat al hasyr ayat 22-24) beserta penjelasannya  &#10;-Untuk bacaannya, alhamdulillah bisa mengikuti dan mengulang bacaan dengan baik, belum sempurna mengikuti tapi sudah mau berusaha, semangat kirana 💪😇 &#10; &#10;-Menjelaskan kefadholan surat "/>
        <s v="Bacaan: &#10;Surat Ali imron ayat 42-45 &#10; &#10;Murojaah doa2: &#10;-Doa masuk pasar &#10;-menjenguk orang sakit &#10;-ada angin kencang &#10;-Sujud qur'an &#10;-Doa sesudah adzan &#10;-Doa mohon kesehatan &#10;-Asmaulhusna &#10;-Berlindung dari syirik  &#10;-Berlindung dari sifat munafek &#10; &#10;Mengena"/>
        <s v="1. Kegiatan Pembuka : Membaca Doa sebelum Belajar oleh nadeen &#10; &#10;2. Membaca Al Qur'an Surat Al Baqarah 60-61 &#10;&gt; Alhamdulillah good &#10; &#10;3. Mencata dan mereview kembali materi halal dan haram &#10;&gt; Alhamdulillah good sudah di catat &#10; &#10;4. Doa Penutup by Bu Azki"/>
        <s v="1. Kegiatan Pembuka doa sebelum belajar oleh nadeen dan sedikit cerita tentang malaikat Jibril perantara nya nabi Muhammad, serta nabi lainnya &#10; &#10;2. Membaca QS. Al Baqarah 62-65 &#10;&gt; Alhamdulillah bagus Nadeen mau mengulang-ulang bacaannya hingga benar &#10; &#10; "/>
        <s v="1. Bacaan  &#10;- surat Al ahqaf (46) ayat 6-20  &#10; &#10;2. Makna Alquran  &#10;- surat Al-Baqarah ayat 282  &#10;when you contract a debt for a specified term, write it down. And let a scribe write it between you in justice &#10;And include witnesses &#10;&gt; He did well for makna"/>
        <s v="Bacaan tilawati 1 hal. 44 &#10; &#10;Alhamdulillah good, khodijah bersemangat buat repeat after mba nedha. Terus dideres ya pretty biar next lanjut ke tilawati 2 😸 &#10; &#10;Daily doa : &#10;Daily doa &#10;-doa untuk kedua orang tua &#10;-doa kebaikan dunia dan akhirat &#10;-doa minta"/>
        <s v="Tilawati jilid 2 hal 1 &#10; &#10;Actually khodijah masih harus repeat tilawati 1 hal. 44 but because khodijah exited buat next tilawati, khodijah maunya baca jilid 2.but alhamdulillah good khodijah membacanya &#10; &#10;Daily doa &#10;-doa untuk kedua orang tua &#10;-doa kebaik"/>
        <s v="Bacaan Q. S Maryam (19) : 39-51 &#10; &#10;Good job Dylan, but later just read it slowly it's okey. Supaya panjang pendek dan tajwid lainnya bisa terdengar lebih jelas.  &#10;Jangan lupa untuk selalu Menderes ketika di rumah okey 🙌🏻 &#10; &#10;Makna Kitabussholah hal. 24-2"/>
        <s v="1. Baca tilawati 4 halaman 42 &#10;&gt; Alhamdulillah Gabriel bisa membaca dengan sangat baik &amp; lanjut ke hal 43 &#10;2. Latihan Adzan &amp; iqomah &#10;3. PR &#10;- Membaca Tilawati 4 hal 43 &#10;- Menghafalkan Doa masuk masjid &#10; &#10;Semoga Alloh paring kemudahan, kelancaran, kebarok"/>
        <s v="Bacaan Al Qoshos 14-21 &#10;&gt; Alhamdulilah,panjang pendeknya sudah tepat. Tapi waktu di akhir&quot; ada beberapa yang kurang lancar. Untuk doa setelah baca al quran sudah better daripada sebelumnya. Good. &#10; &#10;Murojaah Surat &#10;- Al Fiil &#10;- Al Qoriah &#10;- Al Maun &#10;- Al "/>
        <s v="1. Opening speech,  &#10;2. Explained about 6 pillars of faith (believe Allah exists, there's angels, there's Allah's messengers, holy book, there's Qiamat, and there's fate (qodo and qodar) &#10;3. Explained 5 pillars of Islam  &#10;4. Murojaah hafalan: &#10;A. Surat Al"/>
        <s v="1. Baca tilawati 5 page 5 line 3-4  &#10;&gt; Alhamdulillah Chester bacanya udah bener dan lancar, jadi bisa ke next line ya &#10; &#10;2. Murajaah surat  &#10;- surat Al Kausar  &#10;&gt; Masih membaca dari screen tapi Chester bisa baca dengan lancar dan benar  &#10; &#10;3. Writing poto"/>
        <s v="1. Membaca Asmaul Husna bergantian &#10;2. Membaca tilawati 5 baris 3 dari bawah &#10;&gt; Alhamdulillah chester mau mengulang-ulang bacaan yang salah hingga benar dan  boleh naik ke hal. Berikutnya. &#10; &#10;*Mohon maaf ngajinya quick karena mbak azki sedang ada acara* &#10;"/>
        <s v="1. Membaca QS. Al Baqarah 138-141 &#10;&gt; Alhamdulillah good &#10; &#10;2. Hafalan baru surah Al Haqqoh 1-30 &#10;&gt; Di baca lagi supaya lebih lancar lagi hafalannya"/>
        <s v="1. Bacaan Qur'an Al Baqarah 142-143 &#10;&gt; Alhamdulillah bagus &#10; &#10;2. Doa2 &#10;- doa sujud al Qur'an (90) &#10;- doa berlindung dari syirik (90) &#10;- doa ketika tertimpa musibah (90) &#10; &#10;3. Quiz doa2 usia 6-7tahun &#10;&gt; Alhamdulillah score 80, yang salah dijawab adalah Asm"/>
        <s v="Fitri gak bisa dihubungi, 2 hari berikutnya baru bilang klo ada exam"/>
        <s v="Mb Dara has meeting"/>
        <s v="Mb dara is outside, she saud cancel the ngaji"/>
        <s v="Back to US"/>
        <s v="Di Indo ada tamu"/>
        <s v="Ngaji MT an 6-9 pm"/>
        <s v="Bacaan Al An'am 136-138 &#10;&gt; Alhamdulilah,bacaan Grazia hari ini lancar. Goodjob &#10; &#10;Murojaah Surat &#10;- Al Kautsar &#10;- An Nashr &#10;- Al Kafirun &#10;- Al Quraisy &#10;&gt; Hafalan Grazia hari ini, alhamdulilah baik. Cuma waktu di akhir Grazia nangis gara&quot; dia ga mau dikasi"/>
        <s v="1. Baca tilawati 4 halaman 43 &#10;&gt; Alhamdulillah Gabriel bisa membaca dengan cukup baik tapi masih perlu diulang &#10;2. Menghafalkan surat AlAdiyat, membaca surat alhumazah &amp; Attakasur &#10;3. PR &#10;- Membaca Tilawati 4 hal 43 &#10;- Menghafalkan Surat AlAdiyat &#10; &#10;Semog"/>
        <s v="*Ice breaking, Nyanyi2, Tepuk2* &#10; &#10;*Murojaah Do'a2* &#10;Asmaul Husna (1 – 91 👉🏻 no 66-70 kurang lancar, beberapa lupa, jadi kebalik-balik) &#10;Ketika Akan Tidur dan Bangun Tidur 100 &#10;Ketika Akan Makan dan Selesai Makan 100 &#10;Kebaikan Dunia dan Akhirat 100 &#10;Unt"/>
        <s v="- Bacaan  &#10;&gt; Tilawati 5 hal 22 &#10;(Bacaan bagus dan naik ke hal 23)✅ &#10; &#10;- Hafalan &#10;&gt; Asmaul-husna 1-70 (sudah bagus terkadang msh ada yang terlewati) &#10;&gt; Doa berlindung dari syirik ✅ &#10; &#10;Semoga Allah paring manfaat lancar dan barokah"/>
        <s v="1. Muroja'ah surat2 pendek  &#10;Al fatihah &#10;Annaas &#10;Al falaq &#10;Al ikhlas &#10;Al asr &#10;Al kautsar &#10;An nashr &#10;Al kafirun &#10;Al lahab &#10;Al maa'uun &#10;Al quroisy &#10;Al al fiil &#10;Al humazah &#10;At takatsur &#10;Al qori'ah  &#10;=&gt; alhamdulillah sudah hafal semua surat, luar biasa ☺️👏👏"/>
        <s v="1. Materi 4 maqodirulloh  &#10;=&gt; insya alloh kirana bisa memahaminya dengan baik, 💪😇 &#10; &#10;2. Pengetesan surat al qori'ah  &#10;=&gt; alhamdulillah berhasil sudah hafal 👏👏👏 &#10; &#10;3. Doa berlindung dari syirik &#10;=&gt; Masih dalam proses menghafal, semangat kirana 💪💪 &#10; "/>
        <s v="Tilawati 3 halaman 18 &#10;&gt; Hari ini Abel pertama kali baca halaman 18, Alhamdulilah bagus. Amalsholih dideres lagi ya,biar makin lancar &#10; &#10;Doa-Doa &#10;- Doa mencari ilmu &#10;- Doa Kebaikan dunia akhirat &#10;- Dia untuk kedua orang tua &#10;- Doa pagi dan sore &#10;- Doa ket"/>
        <s v="Bacaan al-baqarah 144-145 &#10; &#10;Alhamdulillah good, Hafiz supaya terus Menderes dan mengimprovisasi bacaannya okeyy, next meeting lanjut ayat berikutnya!  &#10; &#10;Doa sujud Alquran &#10;Doa berlindung dari siksa kubur &#10; &#10;Alhamdulillah sudah hafal dengan lancar, good."/>
        <s v="Insya Allah seminggu ini izin, masih jetlag dan sakit"/>
        <s v="*ICE BREAKING, TEPUK2, NYANYI, DO'A BEFORE NGAJI* &#10;Minta ilmu yg bermanfaat 1 &#10;Minta ilham yg baik &#10;Nabi Musa &#10; &#10;*BACAAN* &#10;Tilawati 1 page 12 ( all line ) &#10;( there is some mistakes, is like ز she reads ذ ، and ج she reads خ , probably she is confused beca"/>
        <s v="1. Chester menulis ringkasan pengertian Qur'an Hadits &#10;&gt; Alhamdulillah chester mau mencatat👍 &#10;&gt; Note : amal Solih catatan kertasnya di jaga ya &#10; &#10;2. Membaca  Asmaul Husna 1-9  &#10;&gt; Membaca slide dan bergantian dengan mbak azki 1-1 &#10; &#10;3. Hafalan surat Al-Ka"/>
        <s v="1. Baca tilawati 4 halaman 43 &#10;&gt; Alhamdulillah Gabriel bisa membaca dengan cukup baik tapi masih perlu diulang &#10;2. Doa akan &amp; sesudah wudhu, Praktek solat ✅ &#10;3. PR &#10;- Membaca Tilawati 4 hal 43 &#10;- Menghafalkan Surat AlAdiyat &#10; &#10;Semoga Alloh paring kemudaha"/>
        <s v="Bacaan &#10;Surat Al insyiqoq 13-25 &#10; &#10;Murojaah doa2: &#10;-Doa kedua orang tua &#10;- Doa mencari ilmu 1&amp;2 &#10;- Doa masuk &amp; keluar rumah &#10;-Doa masuk &amp; keluar masjid &#10;- Doa mendengar petir &#10;- Doa tertimpa musibah &#10;- Doa berpakaian &#10;- Doa sapu jagad &#10;- Doa sujud qur'an "/>
        <s v="Bacaan Alquran Alhijr 31-35 &#10;Mencari tajwid &#10; &#10;&gt; Alhamdulillah teteh bisa membaca dengan lancar dan juga mencari tahwid dengan teliti &#10; &#10;Daily doa &#10;-doa sujud Alquran &#10;-doa kumpulan nabi muhammad &#10;-doa berlindung dari sifat munafiq &#10; &#10;&gt; Alhamdulillah tere"/>
        <s v="Bacaan Alquran Alhijr 36-40 &#10;Mencari tajwid &#10; &#10;&gt; Alhamdulillah teteh bisa membaca dengan lancar dan juga mencari tahwid dengan teliti &#10; &#10;Hafalan surat-surat &#10;- surat Al Bayyinah sd AlGhasiyyah &#10;&gt; Alhamdulillah tereh bisa mengikuti dengan baik dan berusaha"/>
        <s v="- Bacaan &#10;&gt; Tilawati 5 hal 23 &#10;(Alhamdulillah bacaannya bagus dan sudah mengerti bacaan idzhar) &#10; &#10;- Hafalan  &#10;&gt; Berlindung dari syirik  &#10;&gt; Surat alqoriah (hafalan baru) &#10; &#10;- PR &#10;&gt; Menderes tilawati 5 hal 23 baris 1-3 &#10;&gt; Menderes hafalan surat alqoriah 1-"/>
        <s v="1. Keg. Pembukaan: Doa sebelum belajar, penjelasan tandanya syukur  &#10; &#10;2. Membaca QS. Al Al-Baqarah 66-69 &#10; &#10;3. Murojaah bersama surat Al humazah sampai an nas &#10; &#10;4. Hafalan Asmaul Husna 1-93 &#10; &#10;5. Menulis doa ketika bersin *(90)* &#10; &#10;&gt; Alhamdulillah hari "/>
        <s v="1. Bacaan Surat maryam ayat 52-64 &#10;2. Makna Al Qur'an surat Al Baqarah ayat 178-181 &#10; &#10; &#10;Note : &#10; &#10;Alhamdulillah pengajian hari ini berjalan dengan lancar, dylan bisa mengikuti pengajian dengan baik. &#10; &#10;Untuk bacaan dylan Alhamdulillah ada peningkatan kel"/>
        <s v="1. Bacaan  &#10;- surat Al buruj 1-15  &#10;&gt; Alhamdulillah he did well for bacaan, &#10; &#10;2. Makna Alquran  &#10;- surat Al Baqarah ayat 184-186  &#10;184 : tentang kewajiban seseorang yang sakit atau berpergian untuk mengganti puasanya ketika dibulan ramadhan sebab dia ber"/>
        <s v="A. Bacaan Surat Al Qosos ayat 22-28 &#10;• Alkhamdulillah Dehan udah banyak peningkatan buat bacaan. Tajwid juga lumayan walaupun kadang ada sedikit yg kurang pas panjang pendeknya. Tpi ps dibenerin dehan ulangi lagi. &#10; &#10;B. Murajaah Doa &#10;Doa minta ilham yang "/>
        <s v="Jemput tamu di stasiun"/>
        <s v="A. Bacaan Tilawati 2 hal 1 &#10;• khodijah sudah bagus dan mengerti perbedaan fathah, kasroh.  &#10; &#10;B. Menulis Huruf Hijaiyah ا-غ &#10;• Khodijah memperhatikan dan mempraktekkan cara menulisnya. Alkhamdulillah tulisan khodijah termasuk bagus sekali karena usia segi"/>
        <s v="Tilawati 1 hal. 18 &#10; &#10;Alhamdulillah good, she is on her good mood as usually. Selalu semangat ketika membaca, jangan lupa untuk Menderes juga ketika dirumah yaa. Sebab cheryl masih sering lupa sama huruf ص، ض، س، ش &#10; &#10; Review daily doa &#10;Doa untuk kedua or"/>
        <s v="Bacaan Q. S al-baqarah : 146-149 &#10; &#10;Alhamdulillah selalu lancar seperti biasanya, tetap dipertahankan rajinnya Menderes ketika dirumah.  &#10; &#10;Latihan pegon dasar  &#10;(Menulis dalil mengaji poin no. 2)  &#10; &#10;Alhamdulillah good, Hafiz bisa mengikuti dengan baik. "/>
        <s v="Bacaan tilawati 1 hal. 18 &#10; &#10;Alhamdulillah Has been good than yesterday, Cheryl supaya juga Menderes yaaa ketika dirumah. Tetep semangat pretty, next lanjut halaman berikutnya.  &#10; &#10;Review daily doa : &#10;Doa untuk kedua orangtua &#10;Doa kebaikan dunia dan akhir"/>
        <s v="Irsan ijin, banyak tugas"/>
        <s v="Bacaan &#10;Al baqoroh 34-37 &#10; &#10;Menjelaskan ttg 4 maqodirulloh no 1 (bersyukur ketika mendapat nikmat)  &#10; &#10;Makna adilah hal. 85 &#10; &#10;Report &#10;Alhamdulillah, meskipun hanya 30 menit an Dwiki mau melonggarkan waktunya untuk ngaji. Saya sangat mengapresiasi👍 &#10; &#10;Un"/>
        <s v="bacaan :surat muhammad ayat 1 - 19. alhamdulillah bacaan baik, sedikit menjelaskan tentang perbedaan bacaan &quot;RO&quot; tafkhim dan tarqiq ,karena  american &quot;RO&quot; semua tafkhim.. hehehe. so far bacaan ok, alhamdulillah  &#10; &#10;penjelasan 4 maqodirulloh , point no 3 :"/>
        <s v="- Bacaan &#10;&gt; Tilawati 5 hal 23 &#10;(Alhamdulillah Bacaan bagus dan bisa mengikuti) &#10; &#10;- Hafalan &#10;&gt; Surat alqoriah ayat 1-4 &#10;( Alhamdulillah bisa dihafal dan supaya di deres kembali) &#10; &#10;Semoga Allah paring manfaat lancar dan barokah"/>
        <s v="Tilawati 6 hal 23 &#10;&gt; Alhamdulillah,lancar. Next meeting di halaman selanjutnya yaa &#10; &#10;Murojaah Surat &#10;- Al Kafirun &#10;- Al Maun &#10;- An Nashr &#10;- Al Falaq &#10;&gt; untuk surat al kafirun dan al maun Dinda masih repeat. Yang lain sudah lancar. Alhamdulillah. &#10; &#10;Doa- "/>
        <s v="Tilawati 6 halaman 24 &#10;&gt; Hari ini Dinda pertama kali baca halaman 24. Jadi Dinda masih repeat, Alhamdulillah sudah baik panjang pendeknya. Tapi perlu di deres lagi ya, Dinda &#10; &#10;Murojaah Surat &#10;- Al Lahab &#10;- An Nashr &#10;- Al Kafirun &#10;- Al Kautsar &#10;- Al Maun "/>
        <s v="1. Bacaan surat al ahqaf (46) ayat 21-35  &#10;&gt; Alhamdulillah,bacaan lancar. Panjang pendek dan tajwidnya sudah sesuai. &#10; &#10;2. Makna surat Al-Baqarah ayat 283-285 &#10;&gt; Insyaallah Tami paham dengan isi ayatnya. Waktu diminta menjelaskan kembali,bisa menjelaskan "/>
        <s v="1. Bacaan al qur'an surat al an'am ayat 152-154 &#10;Alhamdulillah sudah banyak peningkatan dalam bacaannya 😇👏👏 &#10; &#10;2. Muroja'ah surat2 pendek &#10;Al kafirun 85% &#10;Al lahab 85% &#10;An nashr 85%  &#10; &#10;3. Asma'ulhusna 1-50 &#10;4. Review doa2 harian  &#10;- doa pakai pakaian "/>
        <s v="1. Bacaan tilawati 5 hal.18 &#10;Alhamdulillah kirana bisa mengikuti dan mengulang bacaan dengan baik, amalsholih luangkan waktu untuk nderes dirumah yaa &#10; &#10;2. Muroja'ah surat al qori'ah &#10;Alhamdulillah sudah hafal 85% tanpa lihat buku 🤩👍 &#10; &#10;3, Doa berlindun"/>
        <s v="1. Baca tilawati 4 halaman 43 &#10;&gt; Alhamdulillah Gabriel bisa membaca dengan cukup baik tapi masih perlu diulang &#10;2. Membaca Doa doa harian (Doa masuk masjid, Doa ketika mendengar petir, Doa mendapat musibah, Doa Berpakaian) &#10;3. PR &#10;- Membaca Tilawati 4 hal"/>
        <s v="Sedang tidak di rumah"/>
        <s v="1. Opening speech, we remind Allah's blessings and favours. &#10;2. Sedikit ulasan tentang bab mahrom. Siapa yg mahrom and non mahrom  &#10;3. Manqul kitabu Jannah wannaar halaman 67-68, tentang ayat2 dalam Alquran, isi nya janji Allah tentang surga and neraka. &#10;"/>
        <s v="Bacaan Q. S Maryam (19) : 65-76 &#10; &#10;Alhamdulillah good, be careful more with the tajwid okey. Apabila bacanya panjang, supaya lebih dipanjangkan lagi. Dan apabila mendengung maka didengungkan lagi. Gapapa buat baca pelan-pelan asal semua tajwidnya bisa ses"/>
        <s v="Bacaan Q. S Maryam (19) : 77-98 &#10; &#10;Alhamdulillah today bacaannya Dylan improve, bisa lebih pelan-pelan temponya. That's good. Tapi supaya kalau panjang lebih dipanjangkan lagi, sebenernya Dylan tau itu panjang bacanya tapi masih kurang panjangnya. It's ok"/>
        <s v="- Bacaan &#10;&gt; Tilawati 5 hal 23 &#10;(Alhamdulillah bacaan bagus dan bisa mengikuti) &#10; &#10;- hafalan  &#10;&gt; Berlindung dari syirik (hafal) &#10;&gt; Surat alqoriah ayat 1-5 &#10; &#10;- PR  &#10;&gt; menderes tilawati 5 hal 23 &#10;&gt; Menderes surat alqoriah 1-5 &#10; &#10;Semoga Allah paring manfaat "/>
        <s v="Chester lagi sakit"/>
        <s v="Bacaan Surat Al An'am ayat 142-144 &#10;&gt; Alhamdulillah,bacaan Grazia hari ini bagus. Panjang pendeknya diperhatikan lagi yaa. &#10; &#10;Murojaah Surat Al Maun &#10;- Al Quraisy &#10;- Al Lahab &#10;- Al Kautsar  &#10;- Al Maun &#10;&gt; Untuk surat Al Quraisy, Grazia sudah lumayan hafal,"/>
        <s v="1. Bacaan  &#10;- Tilawati 3 halaman 22-23 all line  &#10;&gt; Alhamdulillah for bacaan jubilee sudah lancar, hanya di page 23, 4 line from the bottom mungkin bisa diulangi kembali supaya lebih lancar &#10; &#10;2. Surat Al kafirun  &#10;&gt; Alhamdulillah jubilee hafal, walaupun "/>
        <s v="1. Baca doa sebelum belajar  &#10;&gt; He did well, sambil melihat share screen  &#10; &#10;2. Murajaah surat Al Mulk dan Al qolam  &#10;&gt; He also did well, hafiz bacanya gantian sama mba wulan, Alhamdulillah hafiz hafal surat Al Mulk dan Al qolam, good boy, upgrade terus y"/>
        <s v="1. Membaca Al Qur'an 154 - 158 &#10;&gt; Tadi pas bacaan jaringannya tidak stabil jadi maaf kurang bisa menyimak &#10; &#10;2. Melanjutkan 4 Maqodirulloh  &#10;&gt; No. 3 Sabar Ketika Mendapatkan Cobaan  &#10;&gt; No. 4 Bertaubat Jika berbuat Salah &#10; &#10;3. Kuis tentang 4 Maqodirulloh  "/>
        <s v="1. Bacaan Qur'an Surat Al Baqarah ayat 187 &#10;&gt; Mbak azki membaca denissa mengulangi, Alhamdulillah denissa mau mengulang-ulang bacaan hingga benar &#10;&gt; Pesan : Amal solih deres Qur'an min. 3 ayat perhari di rumah ya &#10; &#10;2. Menulis 4 Maqodirulloh dan Penjelasa"/>
        <s v="&gt; Tepuk 5 BAB, ice breaking, nyanyi2 &#10; &#10;&gt; BACAAN &#10;Tilawati 1 Hal 12 ( only 2 lines ) &#10; &#10;&gt; HAFALAN &#10;entering bathroom &#10;leaving bathroom &#10;before eating &#10;after eating &#10;Q.S. Al-Ihklas"/>
        <s v="&gt; ice breaking, nyanyi2, Tepuk2 &#10; &#10;&gt; BACAAN &#10;Tilawati 1 Hal 12 ( all lines ) &#10; &#10;&gt; HAFALAN &#10;asmaul husna 1-20 &#10;murojaah daily do'a"/>
        <s v="&gt; ice breaking, nyanyi2, Tepuk2 &#10;setelah do'a before ngaji, she showed her dolls and the stuff on her pouch &#10; &#10;&gt; BACAAN &#10;Tilawati 1 Hal 12 ( all lines ) &#10; &#10;she sometimes wrong when read zak and shin, qo' and jim"/>
        <s v="she cancel the ngaji, so resechedule"/>
        <s v="*BACAAN* &#10;Q.S At-Takwir ayat 1-29 &#10;Tilawati 2 hal.33-34 &#10; &#10;*HAFALAN* &#10;Do'a Minum susu 80% &#10; &#10;*KEILMUAN* &#10;menulis 4 maqodirulloh no.1-2 ( no.3-4 Insya Allah dg mbak nedha ya) &#10;Makna Q.S Abasa ayat.41-42 &#10; &#10;Hari ini didalam makna menceritakan tentang macam-"/>
        <s v="*BACAAN* &#10;Q.S At-Takwir 1-29 ( untuk bacaannya lebih diperhatikan panjang pendeknya, terutama dalam hukum madtobi;i, seringnya terlalu pendek fitri bacanya ) &#10; &#10;*MAKNA* &#10;Q.S. An-Nazi'at ayat 1-11 &#10; &#10;Semoga Allah paring manfaat dan barokah. AMiinn..."/>
        <s v="*BACAAN* &#10;Q.S Al-Imron ayt. 81-83 &#10;&gt; untuk panjang pendek dalam madtobi'i masih ada beberapa yg salah, jadi bacaan yg seharusnya di baca panjang jd kependekan, dan sebaliknya &#10; &#10;*HAFALAN* &#10;An-Nas 95 &#10;Al-Falaq 98 &#10;Al-Ikhlas 100 &#10;Al-Lahab 100 &#10;An-Nashr 100 "/>
        <s v="*BACAAN* &#10;Q.S Al-Imron ayt. 84-86 &#10;&gt; Alkhamdulillah lancar untuk hari ini, tinggal mengatur berhentinya agar pas sesuai dengan nafasnya &#10; &#10;*HAFALAN* &#10;Ketika Akan Tidur dan Bangun Tidur 100 &#10;Kebaikan Dunia dan Akhirat 100 &#10;Masuk dan Keluar WC 100 &#10;Sebelum "/>
        <s v="*BACAAN* &#10;&gt; Q.S Al-Imron ayt.87-91 (hari ini hanya membaca sekali, dan untukkoreksinya, pada huruf hijaiyyah 'qo' dan 'dho', cara bacanya &quot;o&quot;, bukan &quot;a&quot; ) &#10; &#10;*HAFALAN* &#10;asmaul husna 1-45 &#10;Dzikir sesudah sholat 90 &#10;Mohon kesabaran 100 ( alkhamdulillah suda"/>
        <s v="&gt; Berdo'a sebelum ngaji &#10; &#10;*BACAAN* &#10;Tilawati 2 Hal 11 &#10; &#10;*HAFALAN* &#10; asmaul husna 1-20 hafa;, 21-25 mengulangi setelah guru &#10;Ketika akan tidur dan bangun tidur 100 &#10;ketika akan makan dan selesai makan 100 &#10;kebaikan dunia dan akhirat 98 &#10; masuk rumah 85 &#10;"/>
        <s v="&gt; Berdo'a sebelum ngaji &#10; &#10;*BACAAN* &#10;Tilawati 2 Hal.11 &#10; &#10;*HAFALAN* &#10;Asmaul husna 1-25 &#10; &#10;*KEIMUAN* &#10;terampil menulis huruf hijaiyyah &#10;Nasehat about neraka dan dosa2 yang mengakibatkan orang masuk neraka &#10; &#10;Smeoga Allah paring manfaat dan barokah.. Amiin."/>
        <s v="*Berdo'a sebelum ngaji* &#10;&gt; Minta ilmu yg bermanfaat 1 &#10;&gt; Minta ilham yg baik &#10; &#10;*BACAAN* &#10;Tilawati 2 Hal.11 (alkhadmulillah sudah lancar hari ini, Insya Allah next meeting bisa lanjut halaman 12 yaaa mas kahiry, good job) &#10; &#10;*HAFALAN* &#10;Surat Al-Fatehah 10"/>
        <s v="Tilawati 2 hal. 2 &#10; &#10;Alhamdulillah good for bacaan today, walau awalnya khodijah gamau baca karena keasikan main filter 😂 &#10;But akhirnya khodijah mau juga buat baca, jangan lupa dideres tanda baca kasrohnya ya pretty.  &#10; &#10;Daily doa &#10;Doa untuk kedua orang "/>
        <s v="Tilawati 2 hal. 3 &#10; &#10;Kadang khodijah masih keliru untuk tandain baca kasrohnya, tapi alhamdulillah mau untuk dikoreksi. Tetap dideres terus ya pretty.  &#10; &#10;Daily doa &#10;Doa untuk kedua orang tua &#10;Doa kebaikan dunia dan akhirat &#10;Doa minta ilmu yang manfaat &#10;D"/>
        <s v="*ICE BREAKING, Clap2, nyanyi2, Do'a before ngaji* &#10;&gt; do'a minta ilmu yg bermanfaat 1 &#10;&gt; Do'a minta ilham yg baik &#10;&gt; Do'a nabi musa &#10; &#10;*BACAAN* &#10;&gt; Tilawati 2 page 12 ( read 4 lines , and she is very fluent today alkhamdulillah ) &#10; &#10;*HAFALAN* &#10;&gt; Asmaul husn"/>
        <s v="1. Opening speech, Alhamdulillah syukur to Allah, he exists and we are still in Allah's guidance and blessings.  &#10;Allah logic is different with our logic (ex: whenever give charity, is like we got more less than before, but for Allah he could multiply by "/>
        <s v="📚 BACAAN &#10;Q.S Al-Imron ayt. 57-61 &#10;&gt; untuk panjang pendek dalam madtobi'i masih ada beberapa yg salah, jadi bacaan yg seharusnya di baca panjang jd kependekan, dan sebaliknya &#10; &#10;📚 HAFALAN &#10;An-Nas 95 &#10;Al-Falaq 95 &#10;Al-Ikhlas 100 &#10;Al-Lahab 100 &#10;Al-Kautsar "/>
        <s v="📚 BACAAN &#10;Q.S Al-Imron ayt. 71-74 &#10; &#10;📚 HAFALAN &#10;Asmaul Husna (1 – 45)  &#10;Ketika Akan Tidur dan Bangun Tidur 100 &#10;Kebaikan Dunia dan Akhirat 100 &#10;Masuk dan Keluar WC 98 &#10;Sebelum dan Sesudah Wudhu 100 &#10;Dzikir sesudah Sholat 100 &#10; Minta Ilmu yang Bermanfaat"/>
        <s v="*BACAAN* &#10;Q.S Al-Imron ayt. 75-77 &#10; &#10;  *HAFALAN* &#10;Al-Fatehah 100 &#10;Al-Ikhlas 100 &#10;Al-Lahab 100 &#10;Al-Kafirun 93 &#10;Al-Ma’un 95 &#10; Quraisy 100 &#10; Al-Humazah 90 &#10; Al-‘Ashr 100 &#10; At-Takatsur 95 &#10; Al-Qari’ah 95 &#10; Al-‘Adiyat (read) &#10; &#10;  *KEILMUAN* &#10;&gt; Pegon &#10; &#10;Semoga "/>
        <s v="*BACAAN* &#10;Q.S Al-Imron ayt. 78-80 &#10; &#10;  *HAFALAN* &#10;Asmaul Husna (1 – 99)  &#10;Ketika Akan Tidur dan Bangun Tidur &#10;Ketika Akan Makan dan Selesai Makan &#10;Kebaikan Dunia dan Akhirat &#10;Untuk Kedua Orang Tua &#10;Masuk dan Keluar WC &#10;Sebelum dan Sesudah Wudhu &#10;Minum Sus"/>
        <s v="*Berdo'a sebelum ngaji* &#10;&gt; Minta ilmu yg bermanfaat 1 &#10;&gt; Minta ilham yg baik &#10;&gt; Nabi Musa &#10; &#10;📚 BACAAN &#10;Tilawati 2 Hal.11  &#10; &#10;📚 HAFALAN &#10;An-Nas  &#10;Al-Falaq &#10;Al-Ikhlas &#10;Al-Lahab ( ayt 1-2 ) &#10;Do'a masuk rumah &#10;Asmaul husna 1-21 &#10; &#10;Semoga Allah apring baroka"/>
        <s v="*Berdo'a sebelum ngaji* &#10;&gt; Minta ilmu yg bermanfaat 1 &#10;&gt; Minta ilham yg baik &#10;&gt; Nabi Musa &#10; &#10;  *BACAAN* &#10;Tilawati 2 Hal.11  &#10; &#10;  *HAFALAN* &#10;untuk kedua orang tua 100 &#10;Do'a masuk rumah &#10;masuk dan keluar WC 100 &#10;pagi dan sore 80 &#10;Asmaul husna 1-25 &#10; &#10;*KEILM"/>
        <s v="*BACAAN* &#10;Tilawati 2 Hal.11  &#10; &#10;  *HAFALAN* &#10;Al-Lahab ( ayt 1-2 ) &#10;Do'a masuk rumah &#10;Asmaul husna 1-25 &#10; &#10;*KEILMUAN* &#10;&gt; terampil nulis arab 'huruf mim berharokat' &#10; &#10;Semoga Allah apring barokah, amiinn"/>
        <s v="*BACAAN* &#10;Tilawati 2 Hal.11  &#10; &#10;  *HAFALAN* &#10;An-Nas  &#10;Al-Falaq &#10;Al-Ikhlas &#10;Al-Lahab ( ayt 1-2 ) &#10;Asmaul husna 1-25 &#10; &#10;Semoga Allah apring barokah, amiinn"/>
        <s v="Tilawati 6 hal 24 &#10;&gt; Bacaan Dinda banyak yang kurang di panjang pendeknya. Kebanyakan yang panjang dibaca pendek. Di halaman ini ada bacaan isymam dan imalah, Alhamdulillah Dinda sudah bisa mengikuti dengan baik. Tapi dibacaan isymam saya kurang tau bagai"/>
        <s v="Bacaan surat Al An'am ayat 155- 157 &#10;&gt; Grazia hari ini bacanya repeat. Alhamdulillah,banyak peningkatan,mulai dari panjang pendeknya sudah pas juga nun sukunnya. Goodjob Grazia👍👍 Grazia juga mau mengoreksi dan dikoreksi.  &#10; &#10;Membaca Surat Pilihan  &#10;- Al"/>
        <s v="1. Membaca Doa 2 sebelum belajar &#10; &#10;2. Bacaan QS. Al Baqarah 70-73 &#10;&gt; Alhamdulillah Nadeen baca Qur'annya hari ini bagus tidak cepet-cepet, dan berhenti saat ada tanda-tanda waqof &#10; &#10;3. Penjelasan 4 Maqodirulloh  &#10;&gt; Alhamdulillah nadeen menulis 4 Maqodiru"/>
        <s v="*Berdo'a Sebelum mengaji* &#10;&gt; Minta ilmu yg bermanfaat 1 &#10;&gt; Minta ilham yg baik &#10;&gt; Nabi Musa &#10; &#10;*BACAAN* &#10;Tilawati 2 Hal 12  &#10;&gt; tanda baca &quot; IN  &quot; masih baru untuk mas khairy, terkadang belum hafal cara bacanya bagaimana.. &#10; &#10;*HAFALAN* &#10;Al-FAtehah 100 &#10;An-"/>
        <s v="* BERDO'A SEBELUM MENGAJI* &#10;&gt; Minta Ilmu yang Bermanfaat 1  &#10;&gt; Minta Ilham yang Baik  &#10;&gt; Nabi Musa &#10;&gt; Minta Ilmu yang Bermanfaat 2 &#10; &#10;*HAFALAN SURAT* &#10;An-Nas 95 &#10;Al-Falaq 95 &#10;Al-Ikhlas 100 &#10;Al-Lahab 100 &#10;An-Nashr 100 &#10;Al-Kafirun 93 &#10;Al-Kautsar 100 &#10;Al-Ma’"/>
        <s v="Bacaan Surat Al An'am ayat 145- 147 &#10;&gt; Alhamdulillah,bacaan Grazia hari ini lancar. Amalsholih lebih banyak menderes bareng mama ya, Grazia &#10; &#10;Murajaah Surat &#10;- An Nas &#10;- Al Falaq &#10;- Al Ikhlas &#10;- Al Lahab &#10;- Al Kautsar &#10;- An Nashr &#10;- Al Kafirun &#10;- Al Maun"/>
        <s v="A. Bacaan Surat Al Qosos ayat 29-35 &#10;• Alkhamdulillah Dehan udah banyak peningkatan buat bacaan. Amalsholeh untuk diingatkan agar bisa membaca al quran dirumah. &#10; &#10;B. Murajaah Doa &#10;Doa mohon kesabaran &#10;Doa minta kesehatan (blm hafal) &#10;Doa raja istighfar ("/>
        <s v="Tilawati 3 hal 19 &#10;&gt; Alhamdulillah,bacaan Abell hari ini bagus. Kalau ada salah Abell bisa koreksi sendiri. Biar makin lancar, amalsholih dideres lagi yaa. &#10; &#10;Doa- Doa &#10;- Pagi dan sore &#10;- Raja Istighfar &#10;- Ketetapan Iman &#10;- Mencari ilmu &#10;- Minta Ilham yan"/>
        <s v="Bacaan Al An'am 148-150 &#10;&gt; Alhamdulillah, bacaan Grazia hari ini lancar. Panjang pendeknya sudah sesuai. &#10; &#10;Hafalan Surat &#10;- An Nashr &#10;- Al Kafirun &#10;- Al Lahab &#10;- Al Kautsar  &#10;- Al Fatihah  &#10;- Al quraisy &#10;&gt; hafalan surat al fatihahnya malah ada beberapa y"/>
        <s v="1. Asmaul Husna 1-99  &#10;&gt; Chester membaca screen bergantian dengan mb wulan &#10; &#10;2. Surat Al Kausar &#10;&gt; Alhamdulillah chester hafal, tapi harus dipancing dulu, soalnya Chester masih agak agak lupa  &#10; &#10;3. Murajaah doa &#10;- daily doa 6 y.o  &#10; &#10;4. 4 maqodirullah  "/>
        <s v="Liv sakit batuk, so cancel the ngaji"/>
        <s v="pembukaan :by mas bro irsan. ga tau kenapa lupa dan kayak ngeblank, ga tau mau ngomonng apa. jadi saya ambil alih. mungkin lagi over thinking, heheheh. mudah2an ga ya &#10; &#10;bacaan: surat ali imron ayat 61-63 . kali ini lumayan bagus, yang penting bacanya slo"/>
        <s v="."/>
        <s v="1. Bacaan surat Ad Dukhon ayat 40- Al Jatsiyah ayat 13 &#10;2. Tajweed (menyebutkan semua tajweed di ayat pilihan) &#10;3. Makna Al Qur'an surat Al Baqarah ayat 273-275 &#10; &#10;Alhamdulillah pengajian berjalan dengan baik &#10;Seperti biasa tami membaca dengan lancar dan "/>
        <s v="1. Bacaan surat Al Jatsiyah ayat 23- Al ahqaf ayat 5 &#10;2. Makna Al Qur'an surat Al Baqarah ayat 276-281 &#10;3. Hafalan surat As shaf ayat 10-13 &#10; &#10; &#10;Alhamdulillah bacaan tami bagus lancar, panjang pendek juga oke &#10;Materi makna berjalan dg baik, Alhamdulillah "/>
        <s v="1. Bacaan Al Qur'an surat Al Kahfi Ayat 84-97 &#10;2. Makna Al Qur'an surat Al Baqarah ayat 174-176 &#10; &#10;Alhamdulillah pengajian berjalan dengan baik, dylan bacaannya hari ini kurang begitu lancar ,ada beberapa kesalahan panjang pendek dan harokatnya &#10; &#10;Untuk m"/>
        <s v="1. Bacaan surat Al Kahfi ayat 98- Surat maryam ayat 11 &#10;2. Dalil membela &#10; &#10;Alhamdulillah pengajian hari ini berjalan dg lancar,  &#10;Dylan bacaannya Alhamdulillah juga cukup baik, ada peningkatan dalam kelancaran, tapi masih sedikit kurang teliti saat memba"/>
        <s v="1. Bacaan surat Maryam ayat 26-38 &#10;2. Makna Al Qur'an surat Al Baqarah ayat 177 &#10; &#10; &#10;Untuk keseluruhan pengajian Alhamdulillah berjalan dengan baik, dylan bisa mengikuti semua materi dengan cukup baik, tapi mohon maaf bunda &#10;Ini waktunya molor soalnya say"/>
        <s v="Hafalan surat alqoriah"/>
        <s v="- Bacaan  &#10;&gt; Tilawati 5 hal 23  &#10; &#10;- Hafalan &#10;&gt; Surat alqoriah &#10; &#10;- Materi lain &#10;&gt; Penjelasan arti surat alqoriah  &#10; &#10;Semoga Allah paring manfaat lancar dan barokah"/>
        <s v="Nothing"/>
        <s v="Bacaan Q. S ab-basa : 1-21 &#10; &#10;Alhamdulillah, but Fitri lebih banyak menderes lagi ya dirumah. Lebih memperhatikan panjang pendeknya juga.  &#10; &#10;Mad thobi'i &#10; &#10;Alhamdulillah bisa memahami materi yang satu ini dengan baik, jangan lupa untuk diterapkan ketika "/>
        <s v="Bacaan Surat Al An'am 161-164 &#10;&gt; Ternyata Grazia lebih senang baca together, Alhamdulillah dengan baca together bacaan Grazia bisa lebih baik. Koreksi bacaan Grazia banyak yang kurang tepat itu di lafadz اللّٰه. &quot;La&quot; nya kurang panjang. Untuk yang lain Al"/>
        <s v="1. Opening ngaji, show grateful to Allah, yg masih ngasih kita hidayah. Alhamdulillah  &#10;- I asked her, what's make you feel grateful? She answered, I could worked more, earn more. Alhamdulillah. &#10;2. Review again about bab Mahrom for Muslimah. &#10;3. Manqul k"/>
        <s v="1. Bacaan Tilawati  &#10;- tilawati 4 page 24 ( all line )  &#10;&gt; Alhamdulillah she did well for bacaan so good 👍  &#10; &#10;2. Asmaul Husna 1-50  &#10;&gt; jubilee murajaah bareng saya, kita baca lima bergantian, dan New Asmaul husnanya 46-50 masih perlu dideres kembali rig"/>
        <s v="1. Bacaan  &#10;- surat Al Baqarah ayat 270-274  &#10;&gt; Alhamdulillah for every bacaan she did well  &#10; &#10;2. Makna hadist  &#10;Nawafil page 26 &#10;- keutamaannya mengerjakan sholat Sunnah sebelum sholat wajib dan sesudahnya sholat wajib dan juga hitungannya sholat Sunnah"/>
        <s v="1. Baca tilawati 4 halaman 43 &#10;&gt; Alhamdulillah Gabriel bisa membaca dengan sangat baik dan lanjut ke halaman 44 &#10;2. Membaca Surat AlAdiyat &#10;3. PR &#10;- Membaca Tilawati 4 hal 43 &#10;- Menghafalkan Surat AlAdiyat &#10; &#10;Semoga Alloh paring kemudahan, kelancaran, keb"/>
        <s v="1. Baca tilawati 4 halaman 44 &#10;&gt; Alhamdulillah Gabriel bisa membaca dengan cukup baik tapi masih perlu diulang &#10;2. PR &#10;- Membaca Tilawati 4 hal 43 &#10;- Menghafalkan Surat AlAdiyat &#10; &#10;Semoga Alloh paring kemudahan, kelancaran, kebarokahan dan ilmu yang berma"/>
        <s v="-"/>
        <s v="Bacaan surat al an'am ayat 158-160 &#10;&gt; Alhamdulillah,bacaan Grazia hari ini sudah banyak peningkatan. Amalsholih untuk selalu memperhatikan panjang dan pendeknya ya,Graze.  &#10; &#10;Asmaul Husna 1-50 &#10;&gt; Sebenarnya Grazia sudah hafal, cuma mungkin kurang murajaah"/>
        <s v="Tilawati 6 page 24 &#10;&gt; Halaman ini ada hukum bacaan ro' tarqiq, Alhamdulillah,Dinda sudah bisa mengikuti dengan baik. Untuk bacaan isymam dan imalah,Dinda juga sudah bisa melafalkan dengan baik. Dinda banyak yang kurang di mad thobi i yang fathah, masih bi"/>
        <s v="Bacaan Q. S al-baqarah 159-163 &#10; &#10;Alhamdulillah good buat bacaannya Hafiz, tetap rajin untuk menderes ketika dirumah yaa &#10; &#10;Mengulang doa : &#10;Sujud Al-Quran &#10;Berlindung dari siksa Qubur &#10; &#10;Alhamdulillah Hafiz sudah lancar dengan hafalan doanya ini, good.  "/>
        <s v="1. Asmaul Husna 1-99  &#10;&gt; Chester mau baca sendiri dari awal sampai akhir, tapi masih melihat screen.  &#10; &#10;2. Baca tilawati 5 page 6 line 3-4  &#10;&gt; He did well, chester tetep butuh buat sering menderes, try for everyday baca one line maybe, biar terbiasa jadi"/>
        <s v="Bacaan Al Qashas ayat 36-43 &#10;&gt; Bacaan Dehan sudah bagus. Tapi ada beberapa tajwid ikhfa haqiqi yang kurang dengungnya. Alhamdulillah, Dehan sudah mau tahan nafas waktu baca. Nice. &#10; &#10;Murajaah Surat &#10;- Al Kafirun &#10;- Al Humazah &#10;- Al Ashr &#10;- Al Fiil &#10;- Al M"/>
        <s v="1. Bacaan Qur'an 164-165 &#10;2. Murojaah surat dan doa &#10;3. Hafalan baru Al Haqqoh 1-48 &#10; &#10;Mohon maaf baru laporan &#10;Moga2 Allah paring lancar barokah...amin"/>
        <s v="Bacaan  &#10;Surat Al An'am: 165- Al A'rof: 12 &#10;&gt; Grazia hari ini bacaannya ada beberapa yang kurang pas, mungkin karena banyak orang di asrama, Grazia kurang bisa fokus. Tapi Alhamdulillah, Grazia mau baca satu halaman full. I really appreciate you👏👏 &#10; &#10;Mu"/>
        <s v="A. Bacaan Tilawati 2 hal 1 dan 2 (4 baris) &#10;• khodijah sudah bagus dan mengerti perbedaan fathah, kasroh.  &#10; &#10;B. Murajaah &#10;Daily doa &#10;Asmaul husna 1-20"/>
        <s v="A. Bacaan tilawati 2 halaman 2 &#10;• Khodijah masih berusaha untuk memahamiz tapi overall it’s good🥰🥰 &#10; &#10;B. Murajaah &#10;Surat Al Fatihah &#10;Surat An Naas &#10;Surat Al Falaq &#10;Surat Al Ikhlas"/>
      </sharedItems>
    </cacheField>
    <cacheField name="NO. WHATSAPP" numFmtId="0">
      <sharedItems containsString="0" containsBlank="1" containsNumber="1" containsInteger="1">
        <n v="6.28560627488E12"/>
        <n v="6.28560627488E11"/>
        <n v="6.285725069997E12"/>
        <m/>
        <n v="6.2895632016027E13"/>
        <n v="6.285313543592E12"/>
        <n v="8.5313543592E10"/>
        <n v="6.285275069997E12"/>
        <n v="6.28725069997E11"/>
        <n v="6.2725069997E10"/>
        <n v="6.281392827981E12"/>
        <n v="6.281326822354E12"/>
        <n v="1.9196017575E10"/>
        <n v="1.4046441278E10"/>
        <n v="6.281332534354E12"/>
        <n v="6.2813323534354E13"/>
        <n v="6.81332534354E11"/>
        <n v="6.2813323543354E13"/>
        <n v="6.281332834384E12"/>
        <n v="6.281332354354E12"/>
        <n v="6.285291035544E12"/>
        <n v="6.282328046193E12"/>
        <n v="6.285173431354E12"/>
        <n v="6.285173131354E12"/>
        <n v="6.28517343E8"/>
        <n v="6.281293936119E12"/>
        <n v="6.281269229406E12"/>
        <n v="6.285213566484E12"/>
        <n v="6.285746146893E12"/>
        <n v="6.282335821442E12"/>
        <n v="8.5291035544E10"/>
        <n v="6.281392827984E12"/>
        <n v="6.295313543592E12"/>
        <n v="6.2335821442E10"/>
        <n v="8.21242259313E11"/>
        <n v="6.2823356821442E13"/>
        <n v="6.282231661306E12"/>
        <n v="1.8155141599E10"/>
        <n v="8.2142259313E10"/>
        <n v="8.2231661306E10"/>
        <n v="6.285313543596E12"/>
        <n v="6.285736146893E12"/>
        <n v="6.282142259313E12"/>
        <n v="6.282335821445E12"/>
        <n v="8.1295998526E10"/>
        <n v="6.281295998526E12"/>
        <n v="6.28972529354E11"/>
        <n v="6.281225113337E12"/>
        <n v="9.28972529354E11"/>
        <n v="8.95632016027E11"/>
        <n v="6.289725259354E12"/>
        <n v="8.5213566484E10"/>
        <n v="6.282142229313E12"/>
        <n v="6.2895632016026E13"/>
        <n v="6.295291035544E12"/>
        <n v="8.1225113337E10"/>
        <n v="6.28972525354E11"/>
        <n v="8.5173431354E10"/>
        <n v="6.281232193915E12"/>
        <n v="6.285707668655E12"/>
        <n v="8.560627488E10"/>
        <n v="6.85746146893E11"/>
        <n v="6.285746146892E12"/>
        <n v="6.281232193215E12"/>
        <n v="6.281232163915E12"/>
        <n v="6.81392827981E11"/>
        <n v="6.258291035544E12"/>
        <n v="6.2892529354E10"/>
        <n v="6.28529103355E11"/>
        <n v="6.28972829354E11"/>
        <n v="6.2972529354E10"/>
        <n v="6.285746146863E12"/>
        <n v="6.281235193915E12"/>
        <n v="6.285746146894E12"/>
        <n v="6.285706558655E12"/>
        <n v="6.28570668655E11"/>
        <n v="6.82231661306E11"/>
        <n v="6.2857077668655E13"/>
        <n v="6.285746145893E12"/>
        <n v="8.2328046193E10"/>
        <n v="6.28560627688E12"/>
        <n v="6.285746146891E12"/>
        <n v="6.28972559354E11"/>
        <n v="8.1332534354E10"/>
      </sharedItems>
    </cacheField>
    <cacheField name="Field_bc728b1" numFmtId="0">
      <sharedItems containsBlank="1">
        <m/>
        <s v=" "/>
      </sharedItems>
    </cacheField>
  </cacheFields>
</pivotCach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38"/>
    <col customWidth="1" min="2" max="2" width="11.0"/>
    <col customWidth="1" min="3" max="3" width="8.38"/>
    <col customWidth="1" min="4" max="4" width="8.13"/>
    <col customWidth="1" min="5" max="5" width="11.0"/>
    <col customWidth="1" min="6" max="6" width="11.38"/>
    <col customWidth="1" min="8" max="8" width="83.5"/>
    <col customWidth="1" min="9" max="9" width="19.88"/>
  </cols>
  <sheetData>
    <row r="1" ht="23.25" customHeight="1">
      <c r="A1" s="1" t="s">
        <v>0</v>
      </c>
      <c r="B1" s="1" t="s">
        <v>1</v>
      </c>
      <c r="C1" s="1" t="s">
        <v>2</v>
      </c>
      <c r="D1" s="1" t="s">
        <v>3</v>
      </c>
      <c r="E1" s="1" t="s">
        <v>4</v>
      </c>
      <c r="F1" s="1" t="s">
        <v>5</v>
      </c>
      <c r="G1" s="1" t="s">
        <v>6</v>
      </c>
      <c r="H1" s="1" t="s">
        <v>7</v>
      </c>
      <c r="I1" s="2" t="s">
        <v>8</v>
      </c>
      <c r="J1" s="3" t="s">
        <v>9</v>
      </c>
      <c r="K1" s="4"/>
      <c r="L1" s="4"/>
      <c r="M1" s="4"/>
      <c r="N1" s="4"/>
      <c r="O1" s="4"/>
      <c r="P1" s="4"/>
      <c r="Q1" s="4"/>
      <c r="R1" s="4"/>
      <c r="S1" s="4"/>
      <c r="T1" s="4"/>
      <c r="U1" s="4"/>
      <c r="V1" s="4"/>
    </row>
    <row r="2">
      <c r="A2" s="5" t="s">
        <v>10</v>
      </c>
      <c r="B2" s="6">
        <v>45294.0</v>
      </c>
      <c r="C2" s="7" t="str">
        <f t="array" ref="C2:C3480">TEXT((B2:B3480), "mmmm")</f>
        <v>Januari</v>
      </c>
      <c r="D2" s="7">
        <v>0.0375</v>
      </c>
      <c r="E2" s="5" t="s">
        <v>11</v>
      </c>
      <c r="F2" s="5" t="s">
        <v>12</v>
      </c>
      <c r="G2" s="5" t="s">
        <v>13</v>
      </c>
      <c r="H2" s="8" t="s">
        <v>14</v>
      </c>
      <c r="I2" s="5">
        <v>6.28560627488E12</v>
      </c>
      <c r="J2" s="9"/>
      <c r="K2" s="9"/>
      <c r="L2" s="9"/>
      <c r="M2" s="9"/>
      <c r="N2" s="9"/>
      <c r="O2" s="9"/>
      <c r="P2" s="9"/>
      <c r="Q2" s="9"/>
      <c r="R2" s="9"/>
      <c r="S2" s="9"/>
      <c r="T2" s="9"/>
      <c r="U2" s="9"/>
      <c r="V2" s="9"/>
    </row>
    <row r="3">
      <c r="A3" s="5" t="s">
        <v>15</v>
      </c>
      <c r="B3" s="6">
        <v>45299.0</v>
      </c>
      <c r="C3" s="7" t="s">
        <v>16</v>
      </c>
      <c r="D3" s="7">
        <v>0.02013888888888889</v>
      </c>
      <c r="E3" s="5" t="s">
        <v>11</v>
      </c>
      <c r="F3" s="5" t="s">
        <v>12</v>
      </c>
      <c r="G3" s="5" t="s">
        <v>13</v>
      </c>
      <c r="H3" s="8" t="s">
        <v>17</v>
      </c>
      <c r="I3" s="5">
        <v>6.28560627488E12</v>
      </c>
      <c r="J3" s="9"/>
      <c r="K3" s="9"/>
      <c r="L3" s="9"/>
      <c r="M3" s="9"/>
      <c r="N3" s="9"/>
      <c r="O3" s="9"/>
      <c r="P3" s="9"/>
      <c r="Q3" s="9"/>
      <c r="R3" s="9"/>
      <c r="S3" s="9"/>
      <c r="T3" s="9"/>
      <c r="U3" s="9"/>
      <c r="V3" s="9"/>
    </row>
    <row r="4">
      <c r="A4" s="5" t="s">
        <v>18</v>
      </c>
      <c r="B4" s="6">
        <v>45299.0</v>
      </c>
      <c r="C4" s="7" t="s">
        <v>16</v>
      </c>
      <c r="D4" s="7">
        <v>0.044444444444444446</v>
      </c>
      <c r="E4" s="5" t="s">
        <v>11</v>
      </c>
      <c r="F4" s="5" t="s">
        <v>19</v>
      </c>
      <c r="G4" s="5" t="s">
        <v>13</v>
      </c>
      <c r="H4" s="8" t="s">
        <v>20</v>
      </c>
      <c r="I4" s="5">
        <v>6.28560627488E12</v>
      </c>
      <c r="J4" s="9"/>
      <c r="K4" s="9"/>
      <c r="L4" s="9"/>
      <c r="M4" s="9"/>
      <c r="N4" s="9"/>
      <c r="O4" s="9"/>
      <c r="P4" s="9"/>
      <c r="Q4" s="9"/>
      <c r="R4" s="9"/>
      <c r="S4" s="9"/>
      <c r="T4" s="9"/>
      <c r="U4" s="9"/>
      <c r="V4" s="9"/>
    </row>
    <row r="5">
      <c r="A5" s="5" t="s">
        <v>21</v>
      </c>
      <c r="B5" s="6">
        <v>45301.0</v>
      </c>
      <c r="C5" s="7" t="s">
        <v>16</v>
      </c>
      <c r="D5" s="7">
        <v>0.05</v>
      </c>
      <c r="E5" s="5" t="s">
        <v>11</v>
      </c>
      <c r="F5" s="5" t="s">
        <v>22</v>
      </c>
      <c r="G5" s="5" t="s">
        <v>13</v>
      </c>
      <c r="H5" s="8" t="s">
        <v>23</v>
      </c>
      <c r="I5" s="5">
        <v>6.28560627488E12</v>
      </c>
      <c r="J5" s="9"/>
      <c r="K5" s="9"/>
      <c r="L5" s="9"/>
      <c r="M5" s="9"/>
      <c r="N5" s="9"/>
      <c r="O5" s="9"/>
      <c r="P5" s="9"/>
      <c r="Q5" s="9"/>
      <c r="R5" s="9"/>
      <c r="S5" s="9"/>
      <c r="T5" s="9"/>
      <c r="U5" s="9"/>
      <c r="V5" s="9"/>
    </row>
    <row r="6">
      <c r="A6" s="5" t="s">
        <v>24</v>
      </c>
      <c r="B6" s="6">
        <v>45301.0</v>
      </c>
      <c r="C6" s="7" t="s">
        <v>16</v>
      </c>
      <c r="D6" s="7">
        <v>0.02013888888888889</v>
      </c>
      <c r="E6" s="5" t="s">
        <v>11</v>
      </c>
      <c r="F6" s="5" t="s">
        <v>12</v>
      </c>
      <c r="G6" s="5" t="s">
        <v>13</v>
      </c>
      <c r="H6" s="8" t="s">
        <v>25</v>
      </c>
      <c r="I6" s="5">
        <v>6.28560627488E12</v>
      </c>
      <c r="J6" s="9"/>
      <c r="K6" s="9"/>
      <c r="L6" s="9"/>
      <c r="M6" s="9"/>
      <c r="N6" s="9"/>
      <c r="O6" s="9"/>
      <c r="P6" s="9"/>
      <c r="Q6" s="9"/>
      <c r="R6" s="9"/>
      <c r="S6" s="9"/>
      <c r="T6" s="9"/>
      <c r="U6" s="9"/>
      <c r="V6" s="9"/>
    </row>
    <row r="7">
      <c r="A7" s="5" t="s">
        <v>26</v>
      </c>
      <c r="B7" s="6">
        <v>45302.0</v>
      </c>
      <c r="C7" s="7" t="s">
        <v>16</v>
      </c>
      <c r="D7" s="7">
        <v>0.04791666666666667</v>
      </c>
      <c r="E7" s="5" t="s">
        <v>11</v>
      </c>
      <c r="F7" s="5" t="s">
        <v>22</v>
      </c>
      <c r="G7" s="5" t="s">
        <v>13</v>
      </c>
      <c r="H7" s="8" t="s">
        <v>27</v>
      </c>
      <c r="I7" s="5">
        <v>6.28560627488E12</v>
      </c>
      <c r="J7" s="9"/>
      <c r="K7" s="9"/>
      <c r="L7" s="9"/>
      <c r="M7" s="9"/>
      <c r="N7" s="9"/>
      <c r="O7" s="9"/>
      <c r="P7" s="9"/>
      <c r="Q7" s="9"/>
      <c r="R7" s="9"/>
      <c r="S7" s="9"/>
      <c r="T7" s="9"/>
      <c r="U7" s="9"/>
      <c r="V7" s="9"/>
    </row>
    <row r="8">
      <c r="A8" s="5" t="s">
        <v>28</v>
      </c>
      <c r="B8" s="6">
        <v>45307.0</v>
      </c>
      <c r="C8" s="7" t="s">
        <v>16</v>
      </c>
      <c r="D8" s="7">
        <v>0.030555555555555555</v>
      </c>
      <c r="E8" s="5" t="s">
        <v>11</v>
      </c>
      <c r="F8" s="5" t="s">
        <v>29</v>
      </c>
      <c r="G8" s="5" t="s">
        <v>13</v>
      </c>
      <c r="H8" s="8" t="s">
        <v>30</v>
      </c>
      <c r="I8" s="5">
        <v>6.28560627488E12</v>
      </c>
      <c r="J8" s="9"/>
      <c r="K8" s="9"/>
      <c r="L8" s="9"/>
      <c r="M8" s="9"/>
      <c r="N8" s="9"/>
      <c r="O8" s="9"/>
      <c r="P8" s="9"/>
      <c r="Q8" s="9"/>
      <c r="R8" s="9"/>
      <c r="S8" s="9"/>
      <c r="T8" s="9"/>
      <c r="U8" s="9"/>
      <c r="V8" s="9"/>
    </row>
    <row r="9">
      <c r="A9" s="5" t="s">
        <v>31</v>
      </c>
      <c r="B9" s="6">
        <v>45306.0</v>
      </c>
      <c r="C9" s="7" t="s">
        <v>16</v>
      </c>
      <c r="D9" s="7">
        <v>0.020833333333333332</v>
      </c>
      <c r="E9" s="5" t="s">
        <v>11</v>
      </c>
      <c r="F9" s="5" t="s">
        <v>12</v>
      </c>
      <c r="G9" s="5" t="s">
        <v>13</v>
      </c>
      <c r="H9" s="8" t="s">
        <v>32</v>
      </c>
      <c r="I9" s="5">
        <v>6.28560627488E12</v>
      </c>
      <c r="J9" s="9"/>
      <c r="K9" s="9"/>
      <c r="L9" s="9"/>
      <c r="M9" s="9"/>
      <c r="N9" s="9"/>
      <c r="O9" s="9"/>
      <c r="P9" s="9"/>
      <c r="Q9" s="9"/>
      <c r="R9" s="9"/>
      <c r="S9" s="9"/>
      <c r="T9" s="9"/>
      <c r="U9" s="9"/>
      <c r="V9" s="9"/>
    </row>
    <row r="10">
      <c r="A10" s="5" t="s">
        <v>33</v>
      </c>
      <c r="B10" s="6">
        <v>45308.0</v>
      </c>
      <c r="C10" s="7" t="s">
        <v>16</v>
      </c>
      <c r="D10" s="7">
        <v>0.052083333333333336</v>
      </c>
      <c r="E10" s="5" t="s">
        <v>11</v>
      </c>
      <c r="F10" s="5" t="s">
        <v>22</v>
      </c>
      <c r="G10" s="5" t="s">
        <v>13</v>
      </c>
      <c r="H10" s="8" t="s">
        <v>34</v>
      </c>
      <c r="I10" s="5">
        <v>6.28560627488E12</v>
      </c>
      <c r="J10" s="9"/>
      <c r="K10" s="9"/>
      <c r="L10" s="9"/>
      <c r="M10" s="9"/>
      <c r="N10" s="9"/>
      <c r="O10" s="9"/>
      <c r="P10" s="9"/>
      <c r="Q10" s="9"/>
      <c r="R10" s="9"/>
      <c r="S10" s="9"/>
      <c r="T10" s="9"/>
      <c r="U10" s="9"/>
      <c r="V10" s="9"/>
    </row>
    <row r="11">
      <c r="A11" s="5" t="s">
        <v>35</v>
      </c>
      <c r="B11" s="6">
        <v>45308.0</v>
      </c>
      <c r="C11" s="7" t="s">
        <v>16</v>
      </c>
      <c r="D11" s="7">
        <v>0.022916666666666665</v>
      </c>
      <c r="E11" s="5" t="s">
        <v>11</v>
      </c>
      <c r="F11" s="5" t="s">
        <v>29</v>
      </c>
      <c r="G11" s="5" t="s">
        <v>13</v>
      </c>
      <c r="H11" s="8" t="s">
        <v>36</v>
      </c>
      <c r="I11" s="5">
        <v>6.28560627488E12</v>
      </c>
      <c r="J11" s="9"/>
      <c r="K11" s="9"/>
      <c r="L11" s="9"/>
      <c r="M11" s="9"/>
      <c r="N11" s="9"/>
      <c r="O11" s="9"/>
      <c r="P11" s="9"/>
      <c r="Q11" s="9"/>
      <c r="R11" s="9"/>
      <c r="S11" s="9"/>
      <c r="T11" s="9"/>
      <c r="U11" s="9"/>
      <c r="V11" s="9"/>
    </row>
    <row r="12">
      <c r="A12" s="5" t="s">
        <v>37</v>
      </c>
      <c r="B12" s="6">
        <v>45309.0</v>
      </c>
      <c r="C12" s="7" t="s">
        <v>16</v>
      </c>
      <c r="D12" s="7">
        <v>0.02361111111111111</v>
      </c>
      <c r="E12" s="5" t="s">
        <v>11</v>
      </c>
      <c r="F12" s="5" t="s">
        <v>19</v>
      </c>
      <c r="G12" s="5" t="s">
        <v>13</v>
      </c>
      <c r="H12" s="8" t="s">
        <v>38</v>
      </c>
      <c r="I12" s="5">
        <v>6.28560627488E12</v>
      </c>
      <c r="J12" s="9"/>
      <c r="K12" s="9"/>
      <c r="L12" s="9"/>
      <c r="M12" s="9"/>
      <c r="N12" s="9"/>
      <c r="O12" s="9"/>
      <c r="P12" s="9"/>
      <c r="Q12" s="9"/>
      <c r="R12" s="9"/>
      <c r="S12" s="9"/>
      <c r="T12" s="9"/>
      <c r="U12" s="9"/>
      <c r="V12" s="9"/>
    </row>
    <row r="13">
      <c r="A13" s="5" t="s">
        <v>39</v>
      </c>
      <c r="B13" s="6">
        <v>45313.0</v>
      </c>
      <c r="C13" s="7" t="s">
        <v>16</v>
      </c>
      <c r="D13" s="7">
        <v>0.022222222222222223</v>
      </c>
      <c r="E13" s="5" t="s">
        <v>11</v>
      </c>
      <c r="F13" s="5" t="s">
        <v>12</v>
      </c>
      <c r="G13" s="5" t="s">
        <v>13</v>
      </c>
      <c r="H13" s="8" t="s">
        <v>40</v>
      </c>
      <c r="I13" s="5">
        <v>6.28560627488E12</v>
      </c>
      <c r="J13" s="9"/>
      <c r="K13" s="9"/>
      <c r="L13" s="9"/>
      <c r="M13" s="9"/>
      <c r="N13" s="9"/>
      <c r="O13" s="9"/>
      <c r="P13" s="9"/>
      <c r="Q13" s="9"/>
      <c r="R13" s="9"/>
      <c r="S13" s="9"/>
      <c r="T13" s="9"/>
      <c r="U13" s="9"/>
      <c r="V13" s="9"/>
    </row>
    <row r="14">
      <c r="A14" s="5" t="s">
        <v>41</v>
      </c>
      <c r="B14" s="6">
        <v>45314.0</v>
      </c>
      <c r="C14" s="7" t="s">
        <v>16</v>
      </c>
      <c r="D14" s="7">
        <v>0.015277777777777777</v>
      </c>
      <c r="E14" s="5" t="s">
        <v>11</v>
      </c>
      <c r="F14" s="5" t="s">
        <v>19</v>
      </c>
      <c r="G14" s="5" t="s">
        <v>13</v>
      </c>
      <c r="H14" s="8" t="s">
        <v>42</v>
      </c>
      <c r="I14" s="5">
        <v>6.28560627488E12</v>
      </c>
      <c r="J14" s="9"/>
      <c r="K14" s="9"/>
      <c r="L14" s="9"/>
      <c r="M14" s="9"/>
      <c r="N14" s="9"/>
      <c r="O14" s="9"/>
      <c r="P14" s="9"/>
      <c r="Q14" s="9"/>
      <c r="R14" s="9"/>
      <c r="S14" s="9"/>
      <c r="T14" s="9"/>
      <c r="U14" s="9"/>
      <c r="V14" s="9"/>
    </row>
    <row r="15">
      <c r="A15" s="5" t="s">
        <v>43</v>
      </c>
      <c r="B15" s="6">
        <v>45314.0</v>
      </c>
      <c r="C15" s="7" t="s">
        <v>16</v>
      </c>
      <c r="D15" s="7">
        <v>0.019444444444444445</v>
      </c>
      <c r="E15" s="5" t="s">
        <v>11</v>
      </c>
      <c r="F15" s="5" t="s">
        <v>12</v>
      </c>
      <c r="G15" s="5" t="s">
        <v>13</v>
      </c>
      <c r="H15" s="8" t="s">
        <v>44</v>
      </c>
      <c r="I15" s="5">
        <v>6.28560627488E12</v>
      </c>
      <c r="J15" s="9"/>
      <c r="K15" s="9"/>
      <c r="L15" s="9"/>
      <c r="M15" s="9"/>
      <c r="N15" s="9"/>
      <c r="O15" s="9"/>
      <c r="P15" s="9"/>
      <c r="Q15" s="9"/>
      <c r="R15" s="9"/>
      <c r="S15" s="9"/>
      <c r="T15" s="9"/>
      <c r="U15" s="9"/>
      <c r="V15" s="9"/>
    </row>
    <row r="16">
      <c r="A16" s="5" t="s">
        <v>45</v>
      </c>
      <c r="B16" s="6">
        <v>45315.0</v>
      </c>
      <c r="C16" s="7" t="s">
        <v>16</v>
      </c>
      <c r="D16" s="7">
        <v>0.050694444444444445</v>
      </c>
      <c r="E16" s="5" t="s">
        <v>11</v>
      </c>
      <c r="F16" s="5" t="s">
        <v>22</v>
      </c>
      <c r="G16" s="5" t="s">
        <v>13</v>
      </c>
      <c r="H16" s="8" t="s">
        <v>46</v>
      </c>
      <c r="I16" s="5">
        <v>6.28560627488E12</v>
      </c>
      <c r="J16" s="9"/>
      <c r="K16" s="9"/>
      <c r="L16" s="9"/>
      <c r="M16" s="9"/>
      <c r="N16" s="9"/>
      <c r="O16" s="9"/>
      <c r="P16" s="9"/>
      <c r="Q16" s="9"/>
      <c r="R16" s="9"/>
      <c r="S16" s="9"/>
      <c r="T16" s="9"/>
      <c r="U16" s="9"/>
      <c r="V16" s="9"/>
    </row>
    <row r="17">
      <c r="A17" s="5" t="s">
        <v>47</v>
      </c>
      <c r="B17" s="6">
        <v>45315.0</v>
      </c>
      <c r="C17" s="7" t="s">
        <v>16</v>
      </c>
      <c r="D17" s="7">
        <v>0.02847222222222222</v>
      </c>
      <c r="E17" s="5" t="s">
        <v>11</v>
      </c>
      <c r="F17" s="5" t="s">
        <v>29</v>
      </c>
      <c r="G17" s="5" t="s">
        <v>13</v>
      </c>
      <c r="H17" s="8" t="s">
        <v>48</v>
      </c>
      <c r="I17" s="5">
        <v>6.28560627488E12</v>
      </c>
      <c r="J17" s="9"/>
      <c r="K17" s="9"/>
      <c r="L17" s="9"/>
      <c r="M17" s="9"/>
      <c r="N17" s="9"/>
      <c r="O17" s="9"/>
      <c r="P17" s="9"/>
      <c r="Q17" s="9"/>
      <c r="R17" s="9"/>
      <c r="S17" s="9"/>
      <c r="T17" s="9"/>
      <c r="U17" s="9"/>
      <c r="V17" s="9"/>
    </row>
    <row r="18">
      <c r="A18" s="5" t="s">
        <v>49</v>
      </c>
      <c r="B18" s="6">
        <v>45315.0</v>
      </c>
      <c r="C18" s="7" t="s">
        <v>16</v>
      </c>
      <c r="D18" s="7">
        <v>6.944444444444445E-4</v>
      </c>
      <c r="E18" s="5" t="s">
        <v>11</v>
      </c>
      <c r="F18" s="5" t="s">
        <v>12</v>
      </c>
      <c r="G18" s="5" t="s">
        <v>13</v>
      </c>
      <c r="H18" s="8" t="s">
        <v>50</v>
      </c>
      <c r="I18" s="5">
        <v>6.28560627488E12</v>
      </c>
      <c r="J18" s="9"/>
      <c r="K18" s="9"/>
      <c r="L18" s="9"/>
      <c r="M18" s="9"/>
      <c r="N18" s="9"/>
      <c r="O18" s="9"/>
      <c r="P18" s="9"/>
      <c r="Q18" s="9"/>
      <c r="R18" s="9"/>
      <c r="S18" s="9"/>
      <c r="T18" s="9"/>
      <c r="U18" s="9"/>
      <c r="V18" s="9"/>
    </row>
    <row r="19">
      <c r="A19" s="5" t="s">
        <v>51</v>
      </c>
      <c r="B19" s="6">
        <v>45316.0</v>
      </c>
      <c r="C19" s="7" t="s">
        <v>16</v>
      </c>
      <c r="D19" s="7">
        <v>0.04652777777777778</v>
      </c>
      <c r="E19" s="5" t="s">
        <v>11</v>
      </c>
      <c r="F19" s="5" t="s">
        <v>22</v>
      </c>
      <c r="G19" s="5" t="s">
        <v>13</v>
      </c>
      <c r="H19" s="8" t="s">
        <v>52</v>
      </c>
      <c r="I19" s="5">
        <v>6.28560627488E12</v>
      </c>
      <c r="J19" s="9"/>
      <c r="K19" s="9"/>
      <c r="L19" s="9"/>
      <c r="M19" s="9"/>
      <c r="N19" s="9"/>
      <c r="O19" s="9"/>
      <c r="P19" s="9"/>
      <c r="Q19" s="9"/>
      <c r="R19" s="9"/>
      <c r="S19" s="9"/>
      <c r="T19" s="9"/>
      <c r="U19" s="9"/>
      <c r="V19" s="9"/>
    </row>
    <row r="20">
      <c r="A20" s="5" t="s">
        <v>53</v>
      </c>
      <c r="B20" s="6">
        <v>45316.0</v>
      </c>
      <c r="C20" s="7" t="s">
        <v>16</v>
      </c>
      <c r="D20" s="7">
        <v>0.020833333333333332</v>
      </c>
      <c r="E20" s="5" t="s">
        <v>11</v>
      </c>
      <c r="F20" s="5" t="s">
        <v>12</v>
      </c>
      <c r="G20" s="5" t="s">
        <v>13</v>
      </c>
      <c r="H20" s="8" t="s">
        <v>54</v>
      </c>
      <c r="I20" s="5">
        <v>6.28560627488E12</v>
      </c>
      <c r="J20" s="9"/>
      <c r="K20" s="9"/>
      <c r="L20" s="9"/>
      <c r="M20" s="9"/>
      <c r="N20" s="9"/>
      <c r="O20" s="9"/>
      <c r="P20" s="9"/>
      <c r="Q20" s="9"/>
      <c r="R20" s="9"/>
      <c r="S20" s="9"/>
      <c r="T20" s="9"/>
      <c r="U20" s="9"/>
      <c r="V20" s="9"/>
    </row>
    <row r="21">
      <c r="A21" s="5" t="s">
        <v>55</v>
      </c>
      <c r="B21" s="6">
        <v>45317.0</v>
      </c>
      <c r="C21" s="7" t="s">
        <v>16</v>
      </c>
      <c r="D21" s="7">
        <v>0.030555555555555555</v>
      </c>
      <c r="E21" s="5" t="s">
        <v>11</v>
      </c>
      <c r="F21" s="5" t="s">
        <v>19</v>
      </c>
      <c r="G21" s="5" t="s">
        <v>13</v>
      </c>
      <c r="H21" s="8" t="s">
        <v>56</v>
      </c>
      <c r="I21" s="5">
        <v>6.28560627488E12</v>
      </c>
      <c r="J21" s="9"/>
      <c r="K21" s="9"/>
      <c r="L21" s="9"/>
      <c r="M21" s="9"/>
      <c r="N21" s="9"/>
      <c r="O21" s="9"/>
      <c r="P21" s="9"/>
      <c r="Q21" s="9"/>
      <c r="R21" s="9"/>
      <c r="S21" s="9"/>
      <c r="T21" s="9"/>
      <c r="U21" s="9"/>
      <c r="V21" s="9"/>
    </row>
    <row r="22">
      <c r="A22" s="5" t="s">
        <v>57</v>
      </c>
      <c r="B22" s="6">
        <v>45320.0</v>
      </c>
      <c r="C22" s="7" t="s">
        <v>16</v>
      </c>
      <c r="D22" s="7">
        <v>6.944444444444445E-4</v>
      </c>
      <c r="E22" s="5" t="s">
        <v>11</v>
      </c>
      <c r="F22" s="5" t="s">
        <v>12</v>
      </c>
      <c r="G22" s="5" t="s">
        <v>13</v>
      </c>
      <c r="H22" s="8" t="s">
        <v>58</v>
      </c>
      <c r="I22" s="5">
        <v>6.28560627488E12</v>
      </c>
      <c r="J22" s="9"/>
      <c r="K22" s="9"/>
      <c r="L22" s="9"/>
      <c r="M22" s="9"/>
      <c r="N22" s="9"/>
      <c r="O22" s="9"/>
      <c r="P22" s="9"/>
      <c r="Q22" s="9"/>
      <c r="R22" s="9"/>
      <c r="S22" s="9"/>
      <c r="T22" s="9"/>
      <c r="U22" s="9"/>
      <c r="V22" s="9"/>
    </row>
    <row r="23">
      <c r="A23" s="10" t="s">
        <v>59</v>
      </c>
      <c r="B23" s="11">
        <v>45321.0</v>
      </c>
      <c r="C23" s="12" t="s">
        <v>16</v>
      </c>
      <c r="D23" s="13">
        <v>0.019444444444444445</v>
      </c>
      <c r="E23" s="10" t="s">
        <v>11</v>
      </c>
      <c r="F23" s="10" t="s">
        <v>12</v>
      </c>
      <c r="G23" s="10" t="s">
        <v>13</v>
      </c>
      <c r="H23" s="14" t="s">
        <v>60</v>
      </c>
      <c r="I23" s="15">
        <v>6.28560627488E12</v>
      </c>
      <c r="J23" s="16"/>
      <c r="K23" s="9"/>
      <c r="L23" s="9"/>
      <c r="M23" s="9"/>
      <c r="N23" s="9"/>
      <c r="O23" s="9"/>
      <c r="P23" s="9"/>
      <c r="Q23" s="9"/>
      <c r="R23" s="9"/>
      <c r="S23" s="9"/>
      <c r="T23" s="9"/>
      <c r="U23" s="9"/>
      <c r="V23" s="9"/>
    </row>
    <row r="24">
      <c r="A24" s="10" t="s">
        <v>61</v>
      </c>
      <c r="B24" s="11">
        <v>45322.0</v>
      </c>
      <c r="C24" s="12" t="s">
        <v>16</v>
      </c>
      <c r="D24" s="13">
        <v>0.01875</v>
      </c>
      <c r="E24" s="10" t="s">
        <v>11</v>
      </c>
      <c r="F24" s="10" t="s">
        <v>12</v>
      </c>
      <c r="G24" s="10" t="s">
        <v>13</v>
      </c>
      <c r="H24" s="14" t="s">
        <v>62</v>
      </c>
      <c r="I24" s="15">
        <v>6.28560627488E12</v>
      </c>
      <c r="J24" s="16"/>
      <c r="K24" s="9"/>
      <c r="L24" s="9"/>
      <c r="M24" s="9"/>
      <c r="N24" s="9"/>
      <c r="O24" s="9"/>
      <c r="P24" s="9"/>
      <c r="Q24" s="9"/>
      <c r="R24" s="9"/>
      <c r="S24" s="9"/>
      <c r="T24" s="9"/>
      <c r="U24" s="9"/>
      <c r="V24" s="9"/>
    </row>
    <row r="25">
      <c r="A25" s="10" t="s">
        <v>63</v>
      </c>
      <c r="B25" s="11">
        <v>45323.0</v>
      </c>
      <c r="C25" s="12" t="s">
        <v>64</v>
      </c>
      <c r="D25" s="13">
        <v>0.002777777777777778</v>
      </c>
      <c r="E25" s="10" t="s">
        <v>11</v>
      </c>
      <c r="F25" s="10" t="s">
        <v>22</v>
      </c>
      <c r="G25" s="10" t="s">
        <v>13</v>
      </c>
      <c r="H25" s="14" t="s">
        <v>65</v>
      </c>
      <c r="I25" s="15">
        <v>6.28560627488E12</v>
      </c>
      <c r="J25" s="16"/>
      <c r="K25" s="9"/>
      <c r="L25" s="9"/>
      <c r="M25" s="9"/>
      <c r="N25" s="9"/>
      <c r="O25" s="9"/>
      <c r="P25" s="9"/>
      <c r="Q25" s="9"/>
      <c r="R25" s="9"/>
      <c r="S25" s="9"/>
      <c r="T25" s="9"/>
      <c r="U25" s="9"/>
      <c r="V25" s="9"/>
    </row>
    <row r="26">
      <c r="A26" s="10" t="s">
        <v>66</v>
      </c>
      <c r="B26" s="11">
        <v>45323.0</v>
      </c>
      <c r="C26" s="12" t="s">
        <v>64</v>
      </c>
      <c r="D26" s="13">
        <v>0.044444444444444446</v>
      </c>
      <c r="E26" s="10" t="s">
        <v>11</v>
      </c>
      <c r="F26" s="10" t="s">
        <v>22</v>
      </c>
      <c r="G26" s="10" t="s">
        <v>13</v>
      </c>
      <c r="H26" s="14" t="s">
        <v>67</v>
      </c>
      <c r="I26" s="15">
        <v>6.28560627488E12</v>
      </c>
      <c r="J26" s="16"/>
      <c r="K26" s="9"/>
      <c r="L26" s="9"/>
      <c r="M26" s="9"/>
      <c r="N26" s="9"/>
      <c r="O26" s="9"/>
      <c r="P26" s="9"/>
      <c r="Q26" s="9"/>
      <c r="R26" s="9"/>
      <c r="S26" s="9"/>
      <c r="T26" s="9"/>
      <c r="U26" s="9"/>
      <c r="V26" s="9"/>
    </row>
    <row r="27">
      <c r="A27" s="10" t="s">
        <v>68</v>
      </c>
      <c r="B27" s="11">
        <v>45323.0</v>
      </c>
      <c r="C27" s="12" t="s">
        <v>64</v>
      </c>
      <c r="D27" s="13">
        <v>0.02013888888888889</v>
      </c>
      <c r="E27" s="10" t="s">
        <v>11</v>
      </c>
      <c r="F27" s="10" t="s">
        <v>12</v>
      </c>
      <c r="G27" s="10" t="s">
        <v>13</v>
      </c>
      <c r="H27" s="14" t="s">
        <v>69</v>
      </c>
      <c r="I27" s="15">
        <v>6.28560627488E12</v>
      </c>
      <c r="J27" s="16"/>
      <c r="K27" s="9"/>
      <c r="L27" s="9"/>
      <c r="M27" s="9"/>
      <c r="N27" s="9"/>
      <c r="O27" s="9"/>
      <c r="P27" s="9"/>
      <c r="Q27" s="9"/>
      <c r="R27" s="9"/>
      <c r="S27" s="9"/>
      <c r="T27" s="9"/>
      <c r="U27" s="9"/>
      <c r="V27" s="9"/>
    </row>
    <row r="28">
      <c r="A28" s="10" t="s">
        <v>70</v>
      </c>
      <c r="B28" s="11">
        <v>45325.0</v>
      </c>
      <c r="C28" s="12" t="s">
        <v>64</v>
      </c>
      <c r="D28" s="13">
        <v>0.03194444444444444</v>
      </c>
      <c r="E28" s="10" t="s">
        <v>11</v>
      </c>
      <c r="F28" s="10" t="s">
        <v>19</v>
      </c>
      <c r="G28" s="10" t="s">
        <v>13</v>
      </c>
      <c r="H28" s="14" t="s">
        <v>71</v>
      </c>
      <c r="I28" s="15">
        <v>6.28560627488E12</v>
      </c>
      <c r="J28" s="16"/>
      <c r="K28" s="9"/>
      <c r="L28" s="9"/>
      <c r="M28" s="9"/>
      <c r="N28" s="9"/>
      <c r="O28" s="9"/>
      <c r="P28" s="9"/>
      <c r="Q28" s="9"/>
      <c r="R28" s="9"/>
      <c r="S28" s="9"/>
      <c r="T28" s="9"/>
      <c r="U28" s="9"/>
      <c r="V28" s="9"/>
    </row>
    <row r="29">
      <c r="A29" s="10" t="s">
        <v>72</v>
      </c>
      <c r="B29" s="11">
        <v>45325.0</v>
      </c>
      <c r="C29" s="12" t="s">
        <v>64</v>
      </c>
      <c r="D29" s="13">
        <v>0.034027777777777775</v>
      </c>
      <c r="E29" s="10" t="s">
        <v>11</v>
      </c>
      <c r="F29" s="10" t="s">
        <v>29</v>
      </c>
      <c r="G29" s="10" t="s">
        <v>13</v>
      </c>
      <c r="H29" s="14" t="s">
        <v>73</v>
      </c>
      <c r="I29" s="15">
        <v>6.28560627488E12</v>
      </c>
      <c r="J29" s="16"/>
      <c r="K29" s="9"/>
      <c r="L29" s="9"/>
      <c r="M29" s="9"/>
      <c r="N29" s="9"/>
      <c r="O29" s="9"/>
      <c r="P29" s="9"/>
      <c r="Q29" s="9"/>
      <c r="R29" s="9"/>
      <c r="S29" s="9"/>
      <c r="T29" s="9"/>
      <c r="U29" s="9"/>
      <c r="V29" s="9"/>
    </row>
    <row r="30">
      <c r="A30" s="10" t="s">
        <v>74</v>
      </c>
      <c r="B30" s="11">
        <v>45327.0</v>
      </c>
      <c r="C30" s="12" t="s">
        <v>64</v>
      </c>
      <c r="D30" s="13">
        <v>0.01875</v>
      </c>
      <c r="E30" s="10" t="s">
        <v>11</v>
      </c>
      <c r="F30" s="10" t="s">
        <v>12</v>
      </c>
      <c r="G30" s="10" t="s">
        <v>13</v>
      </c>
      <c r="H30" s="14" t="s">
        <v>75</v>
      </c>
      <c r="I30" s="15">
        <v>6.28560627488E11</v>
      </c>
      <c r="J30" s="16"/>
      <c r="K30" s="9"/>
      <c r="L30" s="9"/>
      <c r="M30" s="9"/>
      <c r="N30" s="9"/>
      <c r="O30" s="9"/>
      <c r="P30" s="9"/>
      <c r="Q30" s="9"/>
      <c r="R30" s="9"/>
      <c r="S30" s="9"/>
      <c r="T30" s="9"/>
      <c r="U30" s="9"/>
      <c r="V30" s="9"/>
    </row>
    <row r="31">
      <c r="A31" s="10" t="s">
        <v>76</v>
      </c>
      <c r="B31" s="11">
        <v>45329.0</v>
      </c>
      <c r="C31" s="12" t="s">
        <v>64</v>
      </c>
      <c r="D31" s="13">
        <v>0.01597222222222222</v>
      </c>
      <c r="E31" s="10" t="s">
        <v>11</v>
      </c>
      <c r="F31" s="10" t="s">
        <v>12</v>
      </c>
      <c r="G31" s="10" t="s">
        <v>13</v>
      </c>
      <c r="H31" s="14" t="s">
        <v>77</v>
      </c>
      <c r="I31" s="15">
        <v>6.28560627488E12</v>
      </c>
      <c r="J31" s="16"/>
      <c r="K31" s="9"/>
      <c r="L31" s="9"/>
      <c r="M31" s="9"/>
      <c r="N31" s="9"/>
      <c r="O31" s="9"/>
      <c r="P31" s="9"/>
      <c r="Q31" s="9"/>
      <c r="R31" s="9"/>
      <c r="S31" s="9"/>
      <c r="T31" s="9"/>
      <c r="U31" s="9"/>
      <c r="V31" s="9"/>
    </row>
    <row r="32">
      <c r="A32" s="10" t="s">
        <v>78</v>
      </c>
      <c r="B32" s="11">
        <v>45329.0</v>
      </c>
      <c r="C32" s="12" t="s">
        <v>64</v>
      </c>
      <c r="D32" s="13">
        <v>0.04861111111111111</v>
      </c>
      <c r="E32" s="10" t="s">
        <v>11</v>
      </c>
      <c r="F32" s="10" t="s">
        <v>22</v>
      </c>
      <c r="G32" s="10" t="s">
        <v>13</v>
      </c>
      <c r="H32" s="14" t="s">
        <v>79</v>
      </c>
      <c r="I32" s="15">
        <v>6.28560627488E12</v>
      </c>
      <c r="J32" s="16"/>
      <c r="K32" s="9"/>
      <c r="L32" s="9"/>
      <c r="M32" s="9"/>
      <c r="N32" s="9"/>
      <c r="O32" s="9"/>
      <c r="P32" s="9"/>
      <c r="Q32" s="9"/>
      <c r="R32" s="9"/>
      <c r="S32" s="9"/>
      <c r="T32" s="9"/>
      <c r="U32" s="9"/>
      <c r="V32" s="9"/>
    </row>
    <row r="33">
      <c r="A33" s="10" t="s">
        <v>80</v>
      </c>
      <c r="B33" s="11">
        <v>45330.0</v>
      </c>
      <c r="C33" s="12" t="s">
        <v>64</v>
      </c>
      <c r="D33" s="13">
        <v>0.027083333333333334</v>
      </c>
      <c r="E33" s="10" t="s">
        <v>11</v>
      </c>
      <c r="F33" s="10" t="s">
        <v>19</v>
      </c>
      <c r="G33" s="10" t="s">
        <v>13</v>
      </c>
      <c r="H33" s="14" t="s">
        <v>81</v>
      </c>
      <c r="I33" s="15">
        <v>6.28560627488E12</v>
      </c>
      <c r="J33" s="16"/>
      <c r="K33" s="9"/>
      <c r="L33" s="9"/>
      <c r="M33" s="9"/>
      <c r="N33" s="9"/>
      <c r="O33" s="9"/>
      <c r="P33" s="9"/>
      <c r="Q33" s="9"/>
      <c r="R33" s="9"/>
      <c r="S33" s="9"/>
      <c r="T33" s="9"/>
      <c r="U33" s="9"/>
      <c r="V33" s="9"/>
    </row>
    <row r="34">
      <c r="A34" s="10" t="s">
        <v>82</v>
      </c>
      <c r="B34" s="11">
        <v>45330.0</v>
      </c>
      <c r="C34" s="12" t="s">
        <v>64</v>
      </c>
      <c r="D34" s="13">
        <v>0.04513888888888889</v>
      </c>
      <c r="E34" s="10" t="s">
        <v>11</v>
      </c>
      <c r="F34" s="10" t="s">
        <v>22</v>
      </c>
      <c r="G34" s="10" t="s">
        <v>13</v>
      </c>
      <c r="H34" s="14" t="s">
        <v>83</v>
      </c>
      <c r="I34" s="15">
        <v>6.28560627488E12</v>
      </c>
      <c r="J34" s="16"/>
      <c r="K34" s="9"/>
      <c r="L34" s="9"/>
      <c r="M34" s="9"/>
      <c r="N34" s="9"/>
      <c r="O34" s="9"/>
      <c r="P34" s="9"/>
      <c r="Q34" s="9"/>
      <c r="R34" s="9"/>
      <c r="S34" s="9"/>
      <c r="T34" s="9"/>
      <c r="U34" s="9"/>
      <c r="V34" s="9"/>
    </row>
    <row r="35">
      <c r="A35" s="10" t="s">
        <v>84</v>
      </c>
      <c r="B35" s="11">
        <v>45334.0</v>
      </c>
      <c r="C35" s="12" t="s">
        <v>64</v>
      </c>
      <c r="D35" s="13">
        <v>0.02013888888888889</v>
      </c>
      <c r="E35" s="10" t="s">
        <v>11</v>
      </c>
      <c r="F35" s="10" t="s">
        <v>12</v>
      </c>
      <c r="G35" s="10" t="s">
        <v>13</v>
      </c>
      <c r="H35" s="14" t="s">
        <v>85</v>
      </c>
      <c r="I35" s="15">
        <v>6.28560627488E12</v>
      </c>
      <c r="J35" s="16"/>
      <c r="K35" s="9"/>
      <c r="L35" s="9"/>
      <c r="M35" s="9"/>
      <c r="N35" s="9"/>
      <c r="O35" s="9"/>
      <c r="P35" s="9"/>
      <c r="Q35" s="9"/>
      <c r="R35" s="9"/>
      <c r="S35" s="9"/>
      <c r="T35" s="9"/>
      <c r="U35" s="9"/>
      <c r="V35" s="9"/>
    </row>
    <row r="36">
      <c r="A36" s="10" t="s">
        <v>86</v>
      </c>
      <c r="B36" s="11">
        <v>45335.0</v>
      </c>
      <c r="C36" s="12" t="s">
        <v>64</v>
      </c>
      <c r="D36" s="13">
        <v>0.03680555555555556</v>
      </c>
      <c r="E36" s="10" t="s">
        <v>11</v>
      </c>
      <c r="F36" s="10" t="s">
        <v>29</v>
      </c>
      <c r="G36" s="10" t="s">
        <v>87</v>
      </c>
      <c r="H36" s="14" t="s">
        <v>88</v>
      </c>
      <c r="I36" s="15">
        <v>6.28560627488E12</v>
      </c>
      <c r="J36" s="16"/>
      <c r="K36" s="9"/>
      <c r="L36" s="9"/>
      <c r="M36" s="9"/>
      <c r="N36" s="9"/>
      <c r="O36" s="9"/>
      <c r="P36" s="9"/>
      <c r="Q36" s="9"/>
      <c r="R36" s="9"/>
      <c r="S36" s="9"/>
      <c r="T36" s="9"/>
      <c r="U36" s="9"/>
      <c r="V36" s="9"/>
    </row>
    <row r="37">
      <c r="A37" s="10" t="s">
        <v>89</v>
      </c>
      <c r="B37" s="11">
        <v>45336.0</v>
      </c>
      <c r="C37" s="12" t="s">
        <v>64</v>
      </c>
      <c r="D37" s="13">
        <v>0.04375</v>
      </c>
      <c r="E37" s="10" t="s">
        <v>11</v>
      </c>
      <c r="F37" s="10" t="s">
        <v>22</v>
      </c>
      <c r="G37" s="10" t="s">
        <v>13</v>
      </c>
      <c r="H37" s="14" t="s">
        <v>90</v>
      </c>
      <c r="I37" s="15">
        <v>6.28560627488E12</v>
      </c>
      <c r="J37" s="16"/>
      <c r="K37" s="9"/>
      <c r="L37" s="9"/>
      <c r="M37" s="9"/>
      <c r="N37" s="9"/>
      <c r="O37" s="9"/>
      <c r="P37" s="9"/>
      <c r="Q37" s="9"/>
      <c r="R37" s="9"/>
      <c r="S37" s="9"/>
      <c r="T37" s="9"/>
      <c r="U37" s="9"/>
      <c r="V37" s="9"/>
    </row>
    <row r="38">
      <c r="A38" s="10" t="s">
        <v>91</v>
      </c>
      <c r="B38" s="11">
        <v>45336.0</v>
      </c>
      <c r="C38" s="12" t="s">
        <v>64</v>
      </c>
      <c r="D38" s="13">
        <v>0.04513888888888889</v>
      </c>
      <c r="E38" s="10" t="s">
        <v>11</v>
      </c>
      <c r="F38" s="10" t="s">
        <v>29</v>
      </c>
      <c r="G38" s="10" t="s">
        <v>13</v>
      </c>
      <c r="H38" s="14" t="s">
        <v>92</v>
      </c>
      <c r="I38" s="15">
        <v>6.28560627488E12</v>
      </c>
      <c r="J38" s="16"/>
      <c r="K38" s="9"/>
      <c r="L38" s="9"/>
      <c r="M38" s="9"/>
      <c r="N38" s="9"/>
      <c r="O38" s="9"/>
      <c r="P38" s="9"/>
      <c r="Q38" s="9"/>
      <c r="R38" s="9"/>
      <c r="S38" s="9"/>
      <c r="T38" s="9"/>
      <c r="U38" s="9"/>
      <c r="V38" s="9"/>
    </row>
    <row r="39">
      <c r="A39" s="10" t="s">
        <v>93</v>
      </c>
      <c r="B39" s="11">
        <v>45336.0</v>
      </c>
      <c r="C39" s="17" t="s">
        <v>64</v>
      </c>
      <c r="D39" s="13">
        <v>0.034027777777777775</v>
      </c>
      <c r="E39" s="10" t="s">
        <v>11</v>
      </c>
      <c r="F39" s="10" t="s">
        <v>29</v>
      </c>
      <c r="G39" s="10" t="s">
        <v>13</v>
      </c>
      <c r="H39" s="10" t="s">
        <v>94</v>
      </c>
      <c r="I39" s="14">
        <v>6.28560627488E12</v>
      </c>
      <c r="J39" s="16"/>
      <c r="K39" s="9"/>
      <c r="L39" s="9"/>
      <c r="M39" s="9"/>
      <c r="N39" s="9"/>
      <c r="O39" s="9"/>
      <c r="P39" s="9"/>
      <c r="Q39" s="9"/>
      <c r="R39" s="9"/>
      <c r="S39" s="9"/>
      <c r="T39" s="9"/>
      <c r="U39" s="9"/>
      <c r="V39" s="9"/>
    </row>
    <row r="40">
      <c r="A40" s="10" t="s">
        <v>95</v>
      </c>
      <c r="B40" s="11">
        <v>45337.0</v>
      </c>
      <c r="C40" s="17" t="s">
        <v>64</v>
      </c>
      <c r="D40" s="13">
        <v>0.052083333333333336</v>
      </c>
      <c r="E40" s="10" t="s">
        <v>11</v>
      </c>
      <c r="F40" s="10" t="s">
        <v>22</v>
      </c>
      <c r="G40" s="10" t="s">
        <v>13</v>
      </c>
      <c r="H40" s="10" t="s">
        <v>96</v>
      </c>
      <c r="I40" s="14">
        <v>6.28560627488E12</v>
      </c>
      <c r="J40" s="16"/>
      <c r="K40" s="9"/>
      <c r="L40" s="9"/>
      <c r="M40" s="9"/>
      <c r="N40" s="9"/>
      <c r="O40" s="9"/>
      <c r="P40" s="9"/>
      <c r="Q40" s="9"/>
      <c r="R40" s="9"/>
      <c r="S40" s="9"/>
      <c r="T40" s="9"/>
      <c r="U40" s="9"/>
      <c r="V40" s="9"/>
    </row>
    <row r="41">
      <c r="A41" s="10" t="s">
        <v>97</v>
      </c>
      <c r="B41" s="11">
        <v>45337.0</v>
      </c>
      <c r="C41" s="17" t="s">
        <v>64</v>
      </c>
      <c r="D41" s="13">
        <v>6.944444444444445E-4</v>
      </c>
      <c r="E41" s="10" t="s">
        <v>11</v>
      </c>
      <c r="F41" s="10" t="s">
        <v>12</v>
      </c>
      <c r="G41" s="10" t="s">
        <v>13</v>
      </c>
      <c r="H41" s="10" t="s">
        <v>98</v>
      </c>
      <c r="I41" s="14">
        <v>6.28560627488E12</v>
      </c>
      <c r="J41" s="16"/>
      <c r="K41" s="9"/>
      <c r="L41" s="9"/>
      <c r="M41" s="9"/>
      <c r="N41" s="9"/>
      <c r="O41" s="9"/>
      <c r="P41" s="9"/>
      <c r="Q41" s="9"/>
      <c r="R41" s="9"/>
      <c r="S41" s="9"/>
      <c r="T41" s="9"/>
      <c r="U41" s="9"/>
      <c r="V41" s="9"/>
    </row>
    <row r="42">
      <c r="A42" s="10" t="s">
        <v>99</v>
      </c>
      <c r="B42" s="11">
        <v>45337.0</v>
      </c>
      <c r="C42" s="17" t="s">
        <v>64</v>
      </c>
      <c r="D42" s="13">
        <v>0.01875</v>
      </c>
      <c r="E42" s="10" t="s">
        <v>11</v>
      </c>
      <c r="F42" s="10" t="s">
        <v>12</v>
      </c>
      <c r="G42" s="10" t="s">
        <v>13</v>
      </c>
      <c r="H42" s="10" t="s">
        <v>100</v>
      </c>
      <c r="I42" s="14">
        <v>6.28560627488E12</v>
      </c>
      <c r="J42" s="16"/>
      <c r="K42" s="9"/>
      <c r="L42" s="9"/>
      <c r="M42" s="9"/>
      <c r="N42" s="9"/>
      <c r="O42" s="9"/>
      <c r="P42" s="9"/>
      <c r="Q42" s="9"/>
      <c r="R42" s="9"/>
      <c r="S42" s="9"/>
      <c r="T42" s="9"/>
      <c r="U42" s="9"/>
      <c r="V42" s="9"/>
    </row>
    <row r="43">
      <c r="A43" s="10" t="s">
        <v>101</v>
      </c>
      <c r="B43" s="11">
        <v>45334.0</v>
      </c>
      <c r="C43" s="17" t="s">
        <v>64</v>
      </c>
      <c r="D43" s="13">
        <v>0.0</v>
      </c>
      <c r="E43" s="10" t="s">
        <v>11</v>
      </c>
      <c r="F43" s="10" t="s">
        <v>19</v>
      </c>
      <c r="G43" s="10" t="s">
        <v>102</v>
      </c>
      <c r="H43" s="10" t="s">
        <v>103</v>
      </c>
      <c r="I43" s="14">
        <v>6.28560627488E12</v>
      </c>
      <c r="J43" s="16"/>
      <c r="K43" s="9"/>
      <c r="L43" s="9"/>
      <c r="M43" s="9"/>
      <c r="N43" s="9"/>
      <c r="O43" s="9"/>
      <c r="P43" s="9"/>
      <c r="Q43" s="9"/>
      <c r="R43" s="9"/>
      <c r="S43" s="9"/>
      <c r="T43" s="9"/>
      <c r="U43" s="9"/>
      <c r="V43" s="9"/>
    </row>
    <row r="44">
      <c r="A44" s="10" t="s">
        <v>104</v>
      </c>
      <c r="B44" s="11">
        <v>45339.0</v>
      </c>
      <c r="C44" s="17" t="s">
        <v>64</v>
      </c>
      <c r="D44" s="13">
        <v>0.0</v>
      </c>
      <c r="E44" s="10" t="s">
        <v>11</v>
      </c>
      <c r="F44" s="10" t="s">
        <v>19</v>
      </c>
      <c r="G44" s="10" t="s">
        <v>102</v>
      </c>
      <c r="H44" s="10" t="s">
        <v>105</v>
      </c>
      <c r="I44" s="14">
        <v>6.28560627488E12</v>
      </c>
      <c r="J44" s="16"/>
      <c r="K44" s="9"/>
      <c r="L44" s="9"/>
      <c r="M44" s="9"/>
      <c r="N44" s="9"/>
      <c r="O44" s="9"/>
      <c r="P44" s="9"/>
      <c r="Q44" s="9"/>
      <c r="R44" s="9"/>
      <c r="S44" s="9"/>
      <c r="T44" s="9"/>
      <c r="U44" s="9"/>
      <c r="V44" s="9"/>
    </row>
    <row r="45">
      <c r="A45" s="10" t="s">
        <v>106</v>
      </c>
      <c r="B45" s="11">
        <v>45334.0</v>
      </c>
      <c r="C45" s="17" t="s">
        <v>64</v>
      </c>
      <c r="D45" s="13">
        <v>0.0</v>
      </c>
      <c r="E45" s="10" t="s">
        <v>11</v>
      </c>
      <c r="F45" s="10" t="s">
        <v>19</v>
      </c>
      <c r="G45" s="10" t="s">
        <v>102</v>
      </c>
      <c r="H45" s="10" t="s">
        <v>107</v>
      </c>
      <c r="I45" s="14">
        <v>6.28560627488E12</v>
      </c>
      <c r="J45" s="16"/>
      <c r="K45" s="9"/>
      <c r="L45" s="9"/>
      <c r="M45" s="9"/>
      <c r="N45" s="9"/>
      <c r="O45" s="9"/>
      <c r="P45" s="9"/>
      <c r="Q45" s="9"/>
      <c r="R45" s="9"/>
      <c r="S45" s="9"/>
      <c r="T45" s="9"/>
      <c r="U45" s="9"/>
      <c r="V45" s="9"/>
    </row>
    <row r="46">
      <c r="A46" s="10" t="s">
        <v>108</v>
      </c>
      <c r="B46" s="11">
        <v>45342.0</v>
      </c>
      <c r="C46" s="17" t="s">
        <v>64</v>
      </c>
      <c r="D46" s="13">
        <v>0.020833333333333332</v>
      </c>
      <c r="E46" s="10" t="s">
        <v>11</v>
      </c>
      <c r="F46" s="10" t="s">
        <v>12</v>
      </c>
      <c r="G46" s="10" t="s">
        <v>13</v>
      </c>
      <c r="H46" s="10" t="s">
        <v>109</v>
      </c>
      <c r="I46" s="14">
        <v>6.28560627488E12</v>
      </c>
      <c r="J46" s="16"/>
      <c r="K46" s="9"/>
      <c r="L46" s="9"/>
      <c r="M46" s="9"/>
      <c r="N46" s="9"/>
      <c r="O46" s="9"/>
      <c r="P46" s="9"/>
      <c r="Q46" s="9"/>
      <c r="R46" s="9"/>
      <c r="S46" s="9"/>
      <c r="T46" s="9"/>
      <c r="U46" s="9"/>
      <c r="V46" s="9"/>
    </row>
    <row r="47">
      <c r="A47" s="10" t="s">
        <v>110</v>
      </c>
      <c r="B47" s="11">
        <v>45342.0</v>
      </c>
      <c r="C47" s="17" t="s">
        <v>64</v>
      </c>
      <c r="D47" s="13">
        <v>0.029861111111111113</v>
      </c>
      <c r="E47" s="10" t="s">
        <v>11</v>
      </c>
      <c r="F47" s="10" t="s">
        <v>29</v>
      </c>
      <c r="G47" s="10" t="s">
        <v>13</v>
      </c>
      <c r="H47" s="10" t="s">
        <v>111</v>
      </c>
      <c r="I47" s="14">
        <v>6.28560627488E12</v>
      </c>
      <c r="J47" s="16"/>
      <c r="K47" s="9"/>
      <c r="L47" s="9"/>
      <c r="M47" s="9"/>
      <c r="N47" s="9"/>
      <c r="O47" s="9"/>
      <c r="P47" s="9"/>
      <c r="Q47" s="9"/>
      <c r="R47" s="9"/>
      <c r="S47" s="9"/>
      <c r="T47" s="9"/>
      <c r="U47" s="9"/>
      <c r="V47" s="9"/>
    </row>
    <row r="48">
      <c r="A48" s="10" t="s">
        <v>112</v>
      </c>
      <c r="B48" s="11">
        <v>45343.0</v>
      </c>
      <c r="C48" s="17" t="s">
        <v>64</v>
      </c>
      <c r="D48" s="13">
        <v>0.022916666666666665</v>
      </c>
      <c r="E48" s="10" t="s">
        <v>11</v>
      </c>
      <c r="F48" s="10" t="s">
        <v>29</v>
      </c>
      <c r="G48" s="10" t="s">
        <v>13</v>
      </c>
      <c r="H48" s="10" t="s">
        <v>113</v>
      </c>
      <c r="I48" s="14">
        <v>6.28560627488E12</v>
      </c>
      <c r="J48" s="16"/>
      <c r="K48" s="9"/>
      <c r="L48" s="9"/>
      <c r="M48" s="9"/>
      <c r="N48" s="9"/>
      <c r="O48" s="9"/>
      <c r="P48" s="9"/>
      <c r="Q48" s="9"/>
      <c r="R48" s="9"/>
      <c r="S48" s="9"/>
      <c r="T48" s="9"/>
      <c r="U48" s="9"/>
      <c r="V48" s="9"/>
    </row>
    <row r="49">
      <c r="A49" s="10" t="s">
        <v>114</v>
      </c>
      <c r="B49" s="11">
        <v>45343.0</v>
      </c>
      <c r="C49" s="17" t="s">
        <v>64</v>
      </c>
      <c r="D49" s="13">
        <v>0.052083333333333336</v>
      </c>
      <c r="E49" s="10" t="s">
        <v>11</v>
      </c>
      <c r="F49" s="10" t="s">
        <v>22</v>
      </c>
      <c r="G49" s="10" t="s">
        <v>13</v>
      </c>
      <c r="H49" s="10" t="s">
        <v>115</v>
      </c>
      <c r="I49" s="14">
        <v>6.28560627488E12</v>
      </c>
      <c r="J49" s="16"/>
      <c r="K49" s="9"/>
      <c r="L49" s="9"/>
      <c r="M49" s="9"/>
      <c r="N49" s="9"/>
      <c r="O49" s="9"/>
      <c r="P49" s="9"/>
      <c r="Q49" s="9"/>
      <c r="R49" s="9"/>
      <c r="S49" s="9"/>
      <c r="T49" s="9"/>
      <c r="U49" s="9"/>
      <c r="V49" s="9"/>
    </row>
    <row r="50">
      <c r="A50" s="10" t="s">
        <v>116</v>
      </c>
      <c r="B50" s="11">
        <v>45343.0</v>
      </c>
      <c r="C50" s="17" t="s">
        <v>64</v>
      </c>
      <c r="D50" s="13">
        <v>0.041666666666666664</v>
      </c>
      <c r="E50" s="10" t="s">
        <v>11</v>
      </c>
      <c r="F50" s="10" t="s">
        <v>29</v>
      </c>
      <c r="G50" s="10" t="s">
        <v>13</v>
      </c>
      <c r="H50" s="10" t="s">
        <v>117</v>
      </c>
      <c r="I50" s="14">
        <v>6.28560627488E12</v>
      </c>
      <c r="J50" s="16"/>
      <c r="K50" s="9"/>
      <c r="L50" s="9"/>
      <c r="M50" s="9"/>
      <c r="N50" s="9"/>
      <c r="O50" s="9"/>
      <c r="P50" s="9"/>
      <c r="Q50" s="9"/>
      <c r="R50" s="9"/>
      <c r="S50" s="9"/>
      <c r="T50" s="9"/>
      <c r="U50" s="9"/>
      <c r="V50" s="9"/>
    </row>
    <row r="51">
      <c r="A51" s="10" t="s">
        <v>118</v>
      </c>
      <c r="B51" s="11">
        <v>45344.0</v>
      </c>
      <c r="C51" s="17" t="s">
        <v>64</v>
      </c>
      <c r="D51" s="13">
        <v>0.020833333333333332</v>
      </c>
      <c r="E51" s="10" t="s">
        <v>11</v>
      </c>
      <c r="F51" s="10" t="s">
        <v>12</v>
      </c>
      <c r="G51" s="10" t="s">
        <v>13</v>
      </c>
      <c r="H51" s="10" t="s">
        <v>119</v>
      </c>
      <c r="I51" s="14">
        <v>6.28560627488E12</v>
      </c>
      <c r="J51" s="16"/>
      <c r="K51" s="9"/>
      <c r="L51" s="9"/>
      <c r="M51" s="9"/>
      <c r="N51" s="9"/>
      <c r="O51" s="9"/>
      <c r="P51" s="9"/>
      <c r="Q51" s="9"/>
      <c r="R51" s="9"/>
      <c r="S51" s="9"/>
      <c r="T51" s="9"/>
      <c r="U51" s="9"/>
      <c r="V51" s="9"/>
    </row>
    <row r="52">
      <c r="A52" s="10" t="s">
        <v>120</v>
      </c>
      <c r="B52" s="11">
        <v>45346.0</v>
      </c>
      <c r="C52" s="17" t="s">
        <v>64</v>
      </c>
      <c r="D52" s="13">
        <v>0.020833333333333332</v>
      </c>
      <c r="E52" s="10" t="s">
        <v>11</v>
      </c>
      <c r="F52" s="10" t="s">
        <v>19</v>
      </c>
      <c r="G52" s="10" t="s">
        <v>13</v>
      </c>
      <c r="H52" s="10" t="s">
        <v>121</v>
      </c>
      <c r="I52" s="14">
        <v>6.28560627488E12</v>
      </c>
      <c r="J52" s="16"/>
      <c r="K52" s="9"/>
      <c r="L52" s="9"/>
      <c r="M52" s="9"/>
      <c r="N52" s="9"/>
      <c r="O52" s="9"/>
      <c r="P52" s="9"/>
      <c r="Q52" s="9"/>
      <c r="R52" s="9"/>
      <c r="S52" s="9"/>
      <c r="T52" s="9"/>
      <c r="U52" s="9"/>
      <c r="V52" s="9"/>
    </row>
    <row r="53">
      <c r="A53" s="10" t="s">
        <v>122</v>
      </c>
      <c r="B53" s="11">
        <v>45348.0</v>
      </c>
      <c r="C53" s="17" t="s">
        <v>64</v>
      </c>
      <c r="D53" s="13">
        <v>0.029166666666666667</v>
      </c>
      <c r="E53" s="10" t="s">
        <v>11</v>
      </c>
      <c r="F53" s="10" t="s">
        <v>19</v>
      </c>
      <c r="G53" s="10" t="s">
        <v>13</v>
      </c>
      <c r="H53" s="10" t="s">
        <v>123</v>
      </c>
      <c r="I53" s="14">
        <v>6.28560627488E12</v>
      </c>
      <c r="J53" s="16"/>
      <c r="K53" s="9"/>
      <c r="L53" s="9"/>
      <c r="M53" s="9"/>
      <c r="N53" s="9"/>
      <c r="O53" s="9"/>
      <c r="P53" s="9"/>
      <c r="Q53" s="9"/>
      <c r="R53" s="9"/>
      <c r="S53" s="9"/>
      <c r="T53" s="9"/>
      <c r="U53" s="9"/>
      <c r="V53" s="9"/>
    </row>
    <row r="54">
      <c r="A54" s="10" t="s">
        <v>124</v>
      </c>
      <c r="B54" s="11">
        <v>45348.0</v>
      </c>
      <c r="C54" s="17" t="s">
        <v>64</v>
      </c>
      <c r="D54" s="13">
        <v>0.02013888888888889</v>
      </c>
      <c r="E54" s="10" t="s">
        <v>11</v>
      </c>
      <c r="F54" s="10" t="s">
        <v>12</v>
      </c>
      <c r="G54" s="10" t="s">
        <v>13</v>
      </c>
      <c r="H54" s="10" t="s">
        <v>125</v>
      </c>
      <c r="I54" s="14">
        <v>6.28560627488E12</v>
      </c>
      <c r="J54" s="16"/>
      <c r="K54" s="9"/>
      <c r="L54" s="9"/>
      <c r="M54" s="9"/>
      <c r="N54" s="9"/>
      <c r="O54" s="9"/>
      <c r="P54" s="9"/>
      <c r="Q54" s="9"/>
      <c r="R54" s="9"/>
      <c r="S54" s="9"/>
      <c r="T54" s="9"/>
      <c r="U54" s="9"/>
      <c r="V54" s="9"/>
    </row>
    <row r="55">
      <c r="A55" s="10" t="s">
        <v>126</v>
      </c>
      <c r="B55" s="11">
        <v>45350.0</v>
      </c>
      <c r="C55" s="17" t="s">
        <v>64</v>
      </c>
      <c r="D55" s="13">
        <v>0.019444444444444445</v>
      </c>
      <c r="E55" s="10" t="s">
        <v>11</v>
      </c>
      <c r="F55" s="10" t="s">
        <v>12</v>
      </c>
      <c r="G55" s="10" t="s">
        <v>13</v>
      </c>
      <c r="H55" s="10" t="s">
        <v>127</v>
      </c>
      <c r="I55" s="14">
        <v>6.28560627488E12</v>
      </c>
      <c r="J55" s="16"/>
      <c r="K55" s="9"/>
      <c r="L55" s="9"/>
      <c r="M55" s="9"/>
      <c r="N55" s="9"/>
      <c r="O55" s="9"/>
      <c r="P55" s="9"/>
      <c r="Q55" s="9"/>
      <c r="R55" s="9"/>
      <c r="S55" s="9"/>
      <c r="T55" s="9"/>
      <c r="U55" s="9"/>
      <c r="V55" s="9"/>
    </row>
    <row r="56">
      <c r="A56" s="10" t="s">
        <v>128</v>
      </c>
      <c r="B56" s="11">
        <v>45350.0</v>
      </c>
      <c r="C56" s="17" t="s">
        <v>64</v>
      </c>
      <c r="D56" s="13">
        <v>0.01875</v>
      </c>
      <c r="E56" s="10" t="s">
        <v>11</v>
      </c>
      <c r="F56" s="10" t="s">
        <v>29</v>
      </c>
      <c r="G56" s="10" t="s">
        <v>13</v>
      </c>
      <c r="H56" s="10" t="s">
        <v>129</v>
      </c>
      <c r="I56" s="14">
        <v>6.28560627488E12</v>
      </c>
      <c r="J56" s="16"/>
      <c r="K56" s="9"/>
      <c r="L56" s="9"/>
      <c r="M56" s="9"/>
      <c r="N56" s="9"/>
      <c r="O56" s="9"/>
      <c r="P56" s="9"/>
      <c r="Q56" s="9"/>
      <c r="R56" s="9"/>
      <c r="S56" s="9"/>
      <c r="T56" s="9"/>
      <c r="U56" s="9"/>
      <c r="V56" s="9"/>
    </row>
    <row r="57">
      <c r="A57" s="10" t="s">
        <v>130</v>
      </c>
      <c r="B57" s="11">
        <v>45351.0</v>
      </c>
      <c r="C57" s="17" t="s">
        <v>64</v>
      </c>
      <c r="D57" s="13">
        <v>0.058333333333333334</v>
      </c>
      <c r="E57" s="10" t="s">
        <v>11</v>
      </c>
      <c r="F57" s="10" t="s">
        <v>22</v>
      </c>
      <c r="G57" s="10" t="s">
        <v>13</v>
      </c>
      <c r="H57" s="10" t="s">
        <v>131</v>
      </c>
      <c r="I57" s="14">
        <v>6.28560627488E12</v>
      </c>
      <c r="J57" s="16"/>
      <c r="K57" s="9"/>
      <c r="L57" s="9"/>
      <c r="M57" s="9"/>
      <c r="N57" s="9"/>
      <c r="O57" s="9"/>
      <c r="P57" s="9"/>
      <c r="Q57" s="9"/>
      <c r="R57" s="9"/>
      <c r="S57" s="9"/>
      <c r="T57" s="9"/>
      <c r="U57" s="9"/>
      <c r="V57" s="9"/>
    </row>
    <row r="58">
      <c r="A58" s="10" t="s">
        <v>132</v>
      </c>
      <c r="B58" s="11">
        <v>45352.0</v>
      </c>
      <c r="C58" s="17" t="s">
        <v>133</v>
      </c>
      <c r="D58" s="13">
        <v>0.024305555555555556</v>
      </c>
      <c r="E58" s="10" t="s">
        <v>11</v>
      </c>
      <c r="F58" s="10" t="s">
        <v>29</v>
      </c>
      <c r="G58" s="10" t="s">
        <v>13</v>
      </c>
      <c r="H58" s="10" t="s">
        <v>134</v>
      </c>
      <c r="I58" s="14">
        <v>6.28560627488E12</v>
      </c>
      <c r="J58" s="16"/>
      <c r="K58" s="9"/>
      <c r="L58" s="9"/>
      <c r="M58" s="9"/>
      <c r="N58" s="9"/>
      <c r="O58" s="9"/>
      <c r="P58" s="9"/>
      <c r="Q58" s="9"/>
      <c r="R58" s="9"/>
      <c r="S58" s="9"/>
      <c r="T58" s="9"/>
      <c r="U58" s="9"/>
      <c r="V58" s="9"/>
    </row>
    <row r="59">
      <c r="A59" s="10" t="s">
        <v>135</v>
      </c>
      <c r="B59" s="11">
        <v>45353.0</v>
      </c>
      <c r="C59" s="17" t="s">
        <v>133</v>
      </c>
      <c r="D59" s="13">
        <v>0.034027777777777775</v>
      </c>
      <c r="E59" s="10" t="s">
        <v>11</v>
      </c>
      <c r="F59" s="10" t="s">
        <v>29</v>
      </c>
      <c r="G59" s="10" t="s">
        <v>13</v>
      </c>
      <c r="H59" s="10" t="s">
        <v>136</v>
      </c>
      <c r="I59" s="14">
        <v>6.28560627488E12</v>
      </c>
      <c r="J59" s="16"/>
      <c r="K59" s="9"/>
      <c r="L59" s="9"/>
      <c r="M59" s="9"/>
      <c r="N59" s="9"/>
      <c r="O59" s="9"/>
      <c r="P59" s="9"/>
      <c r="Q59" s="9"/>
      <c r="R59" s="9"/>
      <c r="S59" s="9"/>
      <c r="T59" s="9"/>
      <c r="U59" s="9"/>
      <c r="V59" s="9"/>
    </row>
    <row r="60">
      <c r="A60" s="10" t="s">
        <v>137</v>
      </c>
      <c r="B60" s="11">
        <v>45353.0</v>
      </c>
      <c r="C60" s="17" t="s">
        <v>133</v>
      </c>
      <c r="D60" s="13">
        <v>0.022222222222222223</v>
      </c>
      <c r="E60" s="10" t="s">
        <v>11</v>
      </c>
      <c r="F60" s="10" t="s">
        <v>19</v>
      </c>
      <c r="G60" s="10" t="s">
        <v>13</v>
      </c>
      <c r="H60" s="10" t="s">
        <v>138</v>
      </c>
      <c r="I60" s="14">
        <v>6.28560627488E12</v>
      </c>
      <c r="J60" s="16"/>
      <c r="K60" s="9"/>
      <c r="L60" s="9"/>
      <c r="M60" s="9"/>
      <c r="N60" s="9"/>
      <c r="O60" s="9"/>
      <c r="P60" s="9"/>
      <c r="Q60" s="9"/>
      <c r="R60" s="9"/>
      <c r="S60" s="9"/>
      <c r="T60" s="9"/>
      <c r="U60" s="9"/>
      <c r="V60" s="9"/>
    </row>
    <row r="61">
      <c r="A61" s="10" t="s">
        <v>139</v>
      </c>
      <c r="B61" s="11">
        <v>45353.0</v>
      </c>
      <c r="C61" s="17" t="s">
        <v>133</v>
      </c>
      <c r="D61" s="13">
        <v>0.05</v>
      </c>
      <c r="E61" s="10" t="s">
        <v>11</v>
      </c>
      <c r="F61" s="10" t="s">
        <v>22</v>
      </c>
      <c r="G61" s="10" t="s">
        <v>13</v>
      </c>
      <c r="H61" s="10" t="s">
        <v>140</v>
      </c>
      <c r="I61" s="14">
        <v>6.28560627488E12</v>
      </c>
      <c r="J61" s="16"/>
      <c r="K61" s="9"/>
      <c r="L61" s="9"/>
      <c r="M61" s="9"/>
      <c r="N61" s="9"/>
      <c r="O61" s="9"/>
      <c r="P61" s="9"/>
      <c r="Q61" s="9"/>
      <c r="R61" s="9"/>
      <c r="S61" s="9"/>
      <c r="T61" s="9"/>
      <c r="U61" s="9"/>
      <c r="V61" s="9"/>
    </row>
    <row r="62">
      <c r="A62" s="10" t="s">
        <v>141</v>
      </c>
      <c r="B62" s="11">
        <v>45355.0</v>
      </c>
      <c r="C62" s="17" t="s">
        <v>133</v>
      </c>
      <c r="D62" s="13">
        <v>0.020833333333333332</v>
      </c>
      <c r="E62" s="10" t="s">
        <v>11</v>
      </c>
      <c r="F62" s="10" t="s">
        <v>12</v>
      </c>
      <c r="G62" s="10" t="s">
        <v>13</v>
      </c>
      <c r="H62" s="10" t="s">
        <v>142</v>
      </c>
      <c r="I62" s="14">
        <v>6.28560627488E12</v>
      </c>
      <c r="J62" s="16"/>
      <c r="K62" s="9"/>
      <c r="L62" s="9"/>
      <c r="M62" s="9"/>
      <c r="N62" s="9"/>
      <c r="O62" s="9"/>
      <c r="P62" s="9"/>
      <c r="Q62" s="9"/>
      <c r="R62" s="9"/>
      <c r="S62" s="9"/>
      <c r="T62" s="9"/>
      <c r="U62" s="9"/>
      <c r="V62" s="9"/>
    </row>
    <row r="63">
      <c r="A63" s="10" t="s">
        <v>143</v>
      </c>
      <c r="B63" s="11">
        <v>45357.0</v>
      </c>
      <c r="C63" s="17" t="s">
        <v>133</v>
      </c>
      <c r="D63" s="13">
        <v>0.059722222222222225</v>
      </c>
      <c r="E63" s="10" t="s">
        <v>11</v>
      </c>
      <c r="F63" s="10" t="s">
        <v>22</v>
      </c>
      <c r="G63" s="10" t="s">
        <v>13</v>
      </c>
      <c r="H63" s="10" t="s">
        <v>144</v>
      </c>
      <c r="I63" s="14">
        <v>6.28560627488E12</v>
      </c>
      <c r="J63" s="16"/>
      <c r="K63" s="9"/>
      <c r="L63" s="9"/>
      <c r="M63" s="9"/>
      <c r="N63" s="9"/>
      <c r="O63" s="9"/>
      <c r="P63" s="9"/>
      <c r="Q63" s="9"/>
      <c r="R63" s="9"/>
      <c r="S63" s="9"/>
      <c r="T63" s="9"/>
      <c r="U63" s="9"/>
      <c r="V63" s="9"/>
    </row>
    <row r="64">
      <c r="A64" s="10" t="s">
        <v>145</v>
      </c>
      <c r="B64" s="11">
        <v>45357.0</v>
      </c>
      <c r="C64" s="17" t="s">
        <v>133</v>
      </c>
      <c r="D64" s="13">
        <v>0.006944444444444444</v>
      </c>
      <c r="E64" s="10" t="s">
        <v>11</v>
      </c>
      <c r="F64" s="10" t="s">
        <v>12</v>
      </c>
      <c r="G64" s="10" t="s">
        <v>13</v>
      </c>
      <c r="H64" s="10" t="s">
        <v>146</v>
      </c>
      <c r="I64" s="14">
        <v>6.28560627488E12</v>
      </c>
      <c r="J64" s="16"/>
      <c r="K64" s="9"/>
      <c r="L64" s="9"/>
      <c r="M64" s="9"/>
      <c r="N64" s="9"/>
      <c r="O64" s="9"/>
      <c r="P64" s="9"/>
      <c r="Q64" s="9"/>
      <c r="R64" s="9"/>
      <c r="S64" s="9"/>
      <c r="T64" s="9"/>
      <c r="U64" s="9"/>
      <c r="V64" s="9"/>
    </row>
    <row r="65">
      <c r="A65" s="10" t="s">
        <v>147</v>
      </c>
      <c r="B65" s="11">
        <v>45358.0</v>
      </c>
      <c r="C65" s="17" t="s">
        <v>133</v>
      </c>
      <c r="D65" s="13">
        <v>0.05694444444444444</v>
      </c>
      <c r="E65" s="10" t="s">
        <v>11</v>
      </c>
      <c r="F65" s="10" t="s">
        <v>22</v>
      </c>
      <c r="G65" s="10" t="s">
        <v>13</v>
      </c>
      <c r="H65" s="10" t="s">
        <v>148</v>
      </c>
      <c r="I65" s="14">
        <v>6.28560627488E12</v>
      </c>
      <c r="J65" s="16"/>
      <c r="K65" s="9"/>
      <c r="L65" s="9"/>
      <c r="M65" s="9"/>
      <c r="N65" s="9"/>
      <c r="O65" s="9"/>
      <c r="P65" s="9"/>
      <c r="Q65" s="9"/>
      <c r="R65" s="9"/>
      <c r="S65" s="9"/>
      <c r="T65" s="9"/>
      <c r="U65" s="9"/>
      <c r="V65" s="9"/>
    </row>
    <row r="66">
      <c r="A66" s="10" t="s">
        <v>149</v>
      </c>
      <c r="B66" s="11">
        <v>45360.0</v>
      </c>
      <c r="C66" s="17" t="s">
        <v>133</v>
      </c>
      <c r="D66" s="13">
        <v>0.015277777777777777</v>
      </c>
      <c r="E66" s="10" t="s">
        <v>11</v>
      </c>
      <c r="F66" s="10" t="s">
        <v>150</v>
      </c>
      <c r="G66" s="10" t="s">
        <v>13</v>
      </c>
      <c r="H66" s="10" t="s">
        <v>151</v>
      </c>
      <c r="I66" s="14">
        <v>6.28560627488E12</v>
      </c>
      <c r="J66" s="16"/>
      <c r="K66" s="9"/>
      <c r="L66" s="9"/>
      <c r="M66" s="9"/>
      <c r="N66" s="9"/>
      <c r="O66" s="9"/>
      <c r="P66" s="9"/>
      <c r="Q66" s="9"/>
      <c r="R66" s="9"/>
      <c r="S66" s="9"/>
      <c r="T66" s="9"/>
      <c r="U66" s="9"/>
      <c r="V66" s="9"/>
    </row>
    <row r="67">
      <c r="A67" s="10" t="s">
        <v>152</v>
      </c>
      <c r="B67" s="11">
        <v>45360.0</v>
      </c>
      <c r="C67" s="17" t="s">
        <v>133</v>
      </c>
      <c r="D67" s="13">
        <v>0.025</v>
      </c>
      <c r="E67" s="10" t="s">
        <v>11</v>
      </c>
      <c r="F67" s="10" t="s">
        <v>19</v>
      </c>
      <c r="G67" s="10" t="s">
        <v>13</v>
      </c>
      <c r="H67" s="10" t="s">
        <v>153</v>
      </c>
      <c r="I67" s="14">
        <v>6.28560627488E12</v>
      </c>
      <c r="J67" s="16"/>
      <c r="K67" s="9"/>
      <c r="L67" s="9"/>
      <c r="M67" s="9"/>
      <c r="N67" s="9"/>
      <c r="O67" s="9"/>
      <c r="P67" s="9"/>
      <c r="Q67" s="9"/>
      <c r="R67" s="9"/>
      <c r="S67" s="9"/>
      <c r="T67" s="9"/>
      <c r="U67" s="9"/>
      <c r="V67" s="9"/>
    </row>
    <row r="68">
      <c r="A68" s="10" t="s">
        <v>154</v>
      </c>
      <c r="B68" s="11">
        <v>45362.0</v>
      </c>
      <c r="C68" s="17" t="s">
        <v>133</v>
      </c>
      <c r="D68" s="13">
        <v>0.0</v>
      </c>
      <c r="E68" s="10" t="s">
        <v>11</v>
      </c>
      <c r="F68" s="10" t="s">
        <v>12</v>
      </c>
      <c r="G68" s="10" t="s">
        <v>13</v>
      </c>
      <c r="H68" s="10" t="s">
        <v>155</v>
      </c>
      <c r="I68" s="14">
        <v>6.28560627488E12</v>
      </c>
      <c r="J68" s="16"/>
      <c r="K68" s="9"/>
      <c r="L68" s="9"/>
      <c r="M68" s="9"/>
      <c r="N68" s="9"/>
      <c r="O68" s="9"/>
      <c r="P68" s="9"/>
      <c r="Q68" s="9"/>
      <c r="R68" s="9"/>
      <c r="S68" s="9"/>
      <c r="T68" s="9"/>
      <c r="U68" s="9"/>
      <c r="V68" s="9"/>
    </row>
    <row r="69">
      <c r="A69" s="10" t="s">
        <v>156</v>
      </c>
      <c r="B69" s="11">
        <v>45362.0</v>
      </c>
      <c r="C69" s="17" t="s">
        <v>133</v>
      </c>
      <c r="D69" s="13">
        <v>0.0</v>
      </c>
      <c r="E69" s="10" t="s">
        <v>11</v>
      </c>
      <c r="F69" s="10" t="s">
        <v>19</v>
      </c>
      <c r="G69" s="10" t="s">
        <v>102</v>
      </c>
      <c r="H69" s="10" t="s">
        <v>157</v>
      </c>
      <c r="I69" s="14">
        <v>6.28560627488E12</v>
      </c>
      <c r="J69" s="16"/>
      <c r="K69" s="9"/>
      <c r="L69" s="9"/>
      <c r="M69" s="9"/>
      <c r="N69" s="9"/>
      <c r="O69" s="9"/>
      <c r="P69" s="9"/>
      <c r="Q69" s="9"/>
      <c r="R69" s="9"/>
      <c r="S69" s="9"/>
      <c r="T69" s="9"/>
      <c r="U69" s="9"/>
      <c r="V69" s="9"/>
    </row>
    <row r="70">
      <c r="A70" s="10" t="s">
        <v>158</v>
      </c>
      <c r="B70" s="11">
        <v>45364.0</v>
      </c>
      <c r="C70" s="17" t="s">
        <v>133</v>
      </c>
      <c r="D70" s="13">
        <v>0.029166666666666667</v>
      </c>
      <c r="E70" s="10" t="s">
        <v>11</v>
      </c>
      <c r="F70" s="10" t="s">
        <v>22</v>
      </c>
      <c r="G70" s="10" t="s">
        <v>13</v>
      </c>
      <c r="H70" s="10" t="s">
        <v>159</v>
      </c>
      <c r="I70" s="14">
        <v>6.28560627488E12</v>
      </c>
      <c r="J70" s="16"/>
      <c r="K70" s="9"/>
      <c r="L70" s="9"/>
      <c r="M70" s="9"/>
      <c r="N70" s="9"/>
      <c r="O70" s="9"/>
      <c r="P70" s="9"/>
      <c r="Q70" s="9"/>
      <c r="R70" s="9"/>
      <c r="S70" s="9"/>
      <c r="T70" s="9"/>
      <c r="U70" s="9"/>
      <c r="V70" s="9"/>
    </row>
    <row r="71">
      <c r="A71" s="10" t="s">
        <v>160</v>
      </c>
      <c r="B71" s="11">
        <v>45364.0</v>
      </c>
      <c r="C71" s="17" t="s">
        <v>133</v>
      </c>
      <c r="D71" s="13">
        <v>0.022916666666666665</v>
      </c>
      <c r="E71" s="10" t="s">
        <v>11</v>
      </c>
      <c r="F71" s="10" t="s">
        <v>150</v>
      </c>
      <c r="G71" s="10" t="s">
        <v>13</v>
      </c>
      <c r="H71" s="10" t="s">
        <v>161</v>
      </c>
      <c r="I71" s="14">
        <v>6.285725069997E12</v>
      </c>
      <c r="J71" s="16"/>
      <c r="K71" s="9"/>
      <c r="L71" s="9"/>
      <c r="M71" s="9"/>
      <c r="N71" s="9"/>
      <c r="O71" s="9"/>
      <c r="P71" s="9"/>
      <c r="Q71" s="9"/>
      <c r="R71" s="9"/>
      <c r="S71" s="9"/>
      <c r="T71" s="9"/>
      <c r="U71" s="9"/>
      <c r="V71" s="9"/>
    </row>
    <row r="72">
      <c r="A72" s="10" t="s">
        <v>162</v>
      </c>
      <c r="B72" s="11">
        <v>45365.0</v>
      </c>
      <c r="C72" s="17" t="s">
        <v>133</v>
      </c>
      <c r="D72" s="13">
        <v>0.022916666666666665</v>
      </c>
      <c r="E72" s="10" t="s">
        <v>11</v>
      </c>
      <c r="F72" s="10" t="s">
        <v>22</v>
      </c>
      <c r="G72" s="10" t="s">
        <v>13</v>
      </c>
      <c r="H72" s="10" t="s">
        <v>163</v>
      </c>
      <c r="I72" s="14">
        <v>6.28560627488E12</v>
      </c>
      <c r="J72" s="16"/>
      <c r="K72" s="9"/>
      <c r="L72" s="9"/>
      <c r="M72" s="9"/>
      <c r="N72" s="9"/>
      <c r="O72" s="9"/>
      <c r="P72" s="9"/>
      <c r="Q72" s="9"/>
      <c r="R72" s="9"/>
      <c r="S72" s="9"/>
      <c r="T72" s="9"/>
      <c r="U72" s="9"/>
      <c r="V72" s="9"/>
    </row>
    <row r="73">
      <c r="A73" s="10"/>
      <c r="B73" s="11"/>
      <c r="C73" s="17" t="s">
        <v>164</v>
      </c>
      <c r="D73" s="13"/>
      <c r="E73" s="10"/>
      <c r="F73" s="10"/>
      <c r="G73" s="10"/>
      <c r="H73" s="10"/>
      <c r="I73" s="14"/>
      <c r="J73" s="16"/>
      <c r="K73" s="4"/>
      <c r="L73" s="4"/>
      <c r="M73" s="4"/>
      <c r="N73" s="4"/>
      <c r="O73" s="4"/>
      <c r="P73" s="4"/>
      <c r="Q73" s="4"/>
      <c r="R73" s="4"/>
      <c r="S73" s="4"/>
      <c r="T73" s="4"/>
      <c r="U73" s="4"/>
      <c r="V73" s="4"/>
    </row>
    <row r="74">
      <c r="A74" s="10" t="s">
        <v>165</v>
      </c>
      <c r="B74" s="11">
        <v>45367.0</v>
      </c>
      <c r="C74" s="17" t="s">
        <v>133</v>
      </c>
      <c r="D74" s="13">
        <v>0.022916666666666665</v>
      </c>
      <c r="E74" s="10" t="s">
        <v>11</v>
      </c>
      <c r="F74" s="10" t="s">
        <v>19</v>
      </c>
      <c r="G74" s="10" t="s">
        <v>13</v>
      </c>
      <c r="H74" s="10" t="s">
        <v>166</v>
      </c>
      <c r="I74" s="14">
        <v>6.28560627488E12</v>
      </c>
      <c r="J74" s="16"/>
      <c r="K74" s="4"/>
      <c r="L74" s="4"/>
      <c r="M74" s="4"/>
      <c r="N74" s="4"/>
      <c r="O74" s="4"/>
      <c r="P74" s="4"/>
      <c r="Q74" s="4"/>
      <c r="R74" s="4"/>
      <c r="S74" s="4"/>
      <c r="T74" s="4"/>
      <c r="U74" s="4"/>
      <c r="V74" s="4"/>
    </row>
    <row r="75">
      <c r="A75" s="10" t="s">
        <v>167</v>
      </c>
      <c r="B75" s="11">
        <v>45369.0</v>
      </c>
      <c r="C75" s="17" t="s">
        <v>133</v>
      </c>
      <c r="D75" s="13">
        <v>0.025</v>
      </c>
      <c r="E75" s="10" t="s">
        <v>11</v>
      </c>
      <c r="F75" s="10" t="s">
        <v>19</v>
      </c>
      <c r="G75" s="10" t="s">
        <v>13</v>
      </c>
      <c r="H75" s="10" t="s">
        <v>168</v>
      </c>
      <c r="I75" s="14">
        <v>6.28560627488E12</v>
      </c>
      <c r="J75" s="16"/>
      <c r="K75" s="4"/>
      <c r="L75" s="4"/>
      <c r="M75" s="4"/>
      <c r="N75" s="4"/>
      <c r="O75" s="4"/>
      <c r="P75" s="4"/>
      <c r="Q75" s="4"/>
      <c r="R75" s="4"/>
      <c r="S75" s="4"/>
      <c r="T75" s="4"/>
      <c r="U75" s="4"/>
      <c r="V75" s="4"/>
    </row>
    <row r="76">
      <c r="A76" s="10" t="s">
        <v>169</v>
      </c>
      <c r="B76" s="11">
        <v>45371.0</v>
      </c>
      <c r="C76" s="17" t="s">
        <v>133</v>
      </c>
      <c r="D76" s="13">
        <v>0.029861111111111113</v>
      </c>
      <c r="E76" s="10" t="s">
        <v>11</v>
      </c>
      <c r="F76" s="10" t="s">
        <v>22</v>
      </c>
      <c r="G76" s="10" t="s">
        <v>13</v>
      </c>
      <c r="H76" s="10" t="s">
        <v>170</v>
      </c>
      <c r="I76" s="14">
        <v>6.28560627488E12</v>
      </c>
      <c r="J76" s="16"/>
      <c r="K76" s="4"/>
      <c r="L76" s="4"/>
      <c r="M76" s="4"/>
      <c r="N76" s="4"/>
      <c r="O76" s="4"/>
      <c r="P76" s="4"/>
      <c r="Q76" s="4"/>
      <c r="R76" s="4"/>
      <c r="S76" s="4"/>
      <c r="T76" s="4"/>
      <c r="U76" s="4"/>
      <c r="V76" s="4"/>
    </row>
    <row r="77">
      <c r="A77" s="10" t="s">
        <v>171</v>
      </c>
      <c r="B77" s="11">
        <v>45372.0</v>
      </c>
      <c r="C77" s="17" t="s">
        <v>133</v>
      </c>
      <c r="D77" s="13">
        <v>0.029861111111111113</v>
      </c>
      <c r="E77" s="10" t="s">
        <v>11</v>
      </c>
      <c r="F77" s="10" t="s">
        <v>22</v>
      </c>
      <c r="G77" s="10" t="s">
        <v>13</v>
      </c>
      <c r="H77" s="10" t="s">
        <v>172</v>
      </c>
      <c r="I77" s="14">
        <v>6.28560627488E12</v>
      </c>
      <c r="J77" s="16"/>
      <c r="K77" s="4"/>
      <c r="L77" s="4"/>
      <c r="M77" s="4"/>
      <c r="N77" s="4"/>
      <c r="O77" s="4"/>
      <c r="P77" s="4"/>
      <c r="Q77" s="4"/>
      <c r="R77" s="4"/>
      <c r="S77" s="4"/>
      <c r="T77" s="4"/>
      <c r="U77" s="4"/>
      <c r="V77" s="4"/>
    </row>
    <row r="78">
      <c r="A78" s="10" t="s">
        <v>173</v>
      </c>
      <c r="B78" s="11">
        <v>45374.0</v>
      </c>
      <c r="C78" s="17" t="s">
        <v>133</v>
      </c>
      <c r="D78" s="13">
        <v>0.022916666666666665</v>
      </c>
      <c r="E78" s="10" t="s">
        <v>11</v>
      </c>
      <c r="F78" s="10" t="s">
        <v>19</v>
      </c>
      <c r="G78" s="10" t="s">
        <v>13</v>
      </c>
      <c r="H78" s="10" t="s">
        <v>174</v>
      </c>
      <c r="I78" s="14">
        <v>6.28560627488E12</v>
      </c>
      <c r="J78" s="16"/>
      <c r="K78" s="4"/>
      <c r="L78" s="4"/>
      <c r="M78" s="4"/>
      <c r="N78" s="4"/>
      <c r="O78" s="4"/>
      <c r="P78" s="4"/>
      <c r="Q78" s="4"/>
      <c r="R78" s="4"/>
      <c r="S78" s="4"/>
      <c r="T78" s="4"/>
      <c r="U78" s="4"/>
      <c r="V78" s="4"/>
    </row>
    <row r="79">
      <c r="A79" s="10" t="s">
        <v>175</v>
      </c>
      <c r="B79" s="11">
        <v>45378.0</v>
      </c>
      <c r="C79" s="17" t="s">
        <v>133</v>
      </c>
      <c r="D79" s="13">
        <v>0.029861111111111113</v>
      </c>
      <c r="E79" s="10" t="s">
        <v>11</v>
      </c>
      <c r="F79" s="10" t="s">
        <v>22</v>
      </c>
      <c r="G79" s="10" t="s">
        <v>13</v>
      </c>
      <c r="H79" s="10" t="s">
        <v>176</v>
      </c>
      <c r="I79" s="14">
        <v>6.28560627488E12</v>
      </c>
      <c r="J79" s="16"/>
      <c r="K79" s="4"/>
      <c r="L79" s="4"/>
      <c r="M79" s="4"/>
      <c r="N79" s="4"/>
      <c r="O79" s="4"/>
      <c r="P79" s="4"/>
      <c r="Q79" s="4"/>
      <c r="R79" s="4"/>
      <c r="S79" s="4"/>
      <c r="T79" s="4"/>
      <c r="U79" s="4"/>
      <c r="V79" s="4"/>
    </row>
    <row r="80">
      <c r="A80" s="10" t="s">
        <v>177</v>
      </c>
      <c r="B80" s="11">
        <v>45379.0</v>
      </c>
      <c r="C80" s="17" t="s">
        <v>133</v>
      </c>
      <c r="D80" s="13">
        <v>6.944444444444445E-4</v>
      </c>
      <c r="E80" s="10" t="s">
        <v>11</v>
      </c>
      <c r="F80" s="10" t="s">
        <v>22</v>
      </c>
      <c r="G80" s="10" t="s">
        <v>13</v>
      </c>
      <c r="H80" s="10" t="s">
        <v>178</v>
      </c>
      <c r="I80" s="14">
        <v>6.28560627488E12</v>
      </c>
      <c r="J80" s="16"/>
      <c r="K80" s="4"/>
      <c r="L80" s="4"/>
      <c r="M80" s="4"/>
      <c r="N80" s="4"/>
      <c r="O80" s="4"/>
      <c r="P80" s="4"/>
      <c r="Q80" s="4"/>
      <c r="R80" s="4"/>
      <c r="S80" s="4"/>
      <c r="T80" s="4"/>
      <c r="U80" s="4"/>
      <c r="V80" s="4"/>
    </row>
    <row r="81">
      <c r="A81" s="5" t="s">
        <v>179</v>
      </c>
      <c r="B81" s="6">
        <v>45300.0</v>
      </c>
      <c r="C81" s="7" t="s">
        <v>16</v>
      </c>
      <c r="D81" s="7">
        <v>0.0625</v>
      </c>
      <c r="E81" s="5" t="s">
        <v>180</v>
      </c>
      <c r="F81" s="5" t="s">
        <v>181</v>
      </c>
      <c r="G81" s="5" t="s">
        <v>13</v>
      </c>
      <c r="H81" s="8" t="s">
        <v>182</v>
      </c>
      <c r="I81" s="5">
        <v>6.2895632016027E13</v>
      </c>
      <c r="J81" s="9"/>
      <c r="K81" s="4"/>
      <c r="L81" s="4"/>
      <c r="M81" s="4"/>
      <c r="N81" s="4"/>
      <c r="O81" s="4"/>
      <c r="P81" s="4"/>
      <c r="Q81" s="4"/>
      <c r="R81" s="4"/>
      <c r="S81" s="4"/>
      <c r="T81" s="4"/>
      <c r="U81" s="4"/>
      <c r="V81" s="4"/>
    </row>
    <row r="82">
      <c r="A82" s="5" t="s">
        <v>183</v>
      </c>
      <c r="B82" s="6">
        <v>45307.0</v>
      </c>
      <c r="C82" s="7" t="s">
        <v>16</v>
      </c>
      <c r="D82" s="7">
        <v>0.08402777777777778</v>
      </c>
      <c r="E82" s="5" t="s">
        <v>180</v>
      </c>
      <c r="F82" s="5" t="s">
        <v>181</v>
      </c>
      <c r="G82" s="5" t="s">
        <v>13</v>
      </c>
      <c r="H82" s="8" t="s">
        <v>184</v>
      </c>
      <c r="I82" s="5">
        <v>6.2895632016027E13</v>
      </c>
      <c r="J82" s="9"/>
      <c r="K82" s="4"/>
      <c r="L82" s="4"/>
      <c r="M82" s="4"/>
      <c r="N82" s="4"/>
      <c r="O82" s="4"/>
      <c r="P82" s="4"/>
      <c r="Q82" s="4"/>
      <c r="R82" s="4"/>
      <c r="S82" s="4"/>
      <c r="T82" s="4"/>
      <c r="U82" s="4"/>
      <c r="V82" s="4"/>
    </row>
    <row r="83">
      <c r="A83" s="5" t="s">
        <v>185</v>
      </c>
      <c r="B83" s="6">
        <v>45314.0</v>
      </c>
      <c r="C83" s="7" t="s">
        <v>16</v>
      </c>
      <c r="D83" s="7">
        <v>0.0763888888888889</v>
      </c>
      <c r="E83" s="5" t="s">
        <v>180</v>
      </c>
      <c r="F83" s="5" t="s">
        <v>181</v>
      </c>
      <c r="G83" s="5" t="s">
        <v>13</v>
      </c>
      <c r="H83" s="8" t="s">
        <v>186</v>
      </c>
      <c r="I83" s="5">
        <v>6.2895632016027E13</v>
      </c>
      <c r="J83" s="9"/>
      <c r="K83" s="4"/>
      <c r="L83" s="4"/>
      <c r="M83" s="4"/>
      <c r="N83" s="4"/>
      <c r="O83" s="4"/>
      <c r="P83" s="4"/>
      <c r="Q83" s="4"/>
      <c r="R83" s="4"/>
      <c r="S83" s="4"/>
      <c r="T83" s="4"/>
      <c r="U83" s="4"/>
      <c r="V83" s="4"/>
    </row>
    <row r="84">
      <c r="A84" s="10" t="s">
        <v>187</v>
      </c>
      <c r="B84" s="11">
        <v>45321.0</v>
      </c>
      <c r="C84" s="12" t="s">
        <v>16</v>
      </c>
      <c r="D84" s="13">
        <v>0.07847222222222222</v>
      </c>
      <c r="E84" s="10" t="s">
        <v>180</v>
      </c>
      <c r="F84" s="10" t="s">
        <v>181</v>
      </c>
      <c r="G84" s="10" t="s">
        <v>13</v>
      </c>
      <c r="H84" s="14" t="s">
        <v>188</v>
      </c>
      <c r="I84" s="15">
        <v>6.2895632016027E13</v>
      </c>
      <c r="J84" s="16"/>
      <c r="K84" s="4"/>
      <c r="L84" s="4"/>
      <c r="M84" s="4"/>
      <c r="N84" s="4"/>
      <c r="O84" s="4"/>
      <c r="P84" s="4"/>
      <c r="Q84" s="4"/>
      <c r="R84" s="4"/>
      <c r="S84" s="4"/>
      <c r="T84" s="4"/>
      <c r="U84" s="4"/>
      <c r="V84" s="4"/>
    </row>
    <row r="85">
      <c r="A85" s="10" t="s">
        <v>189</v>
      </c>
      <c r="B85" s="11">
        <v>45328.0</v>
      </c>
      <c r="C85" s="12" t="s">
        <v>64</v>
      </c>
      <c r="D85" s="13">
        <v>6.944444444444445E-4</v>
      </c>
      <c r="E85" s="10" t="s">
        <v>180</v>
      </c>
      <c r="F85" s="10" t="s">
        <v>181</v>
      </c>
      <c r="G85" s="10" t="s">
        <v>102</v>
      </c>
      <c r="H85" s="14" t="s">
        <v>190</v>
      </c>
      <c r="I85" s="15">
        <v>6.2895632016027E13</v>
      </c>
      <c r="J85" s="16"/>
      <c r="K85" s="4"/>
      <c r="L85" s="4"/>
      <c r="M85" s="4"/>
      <c r="N85" s="4"/>
      <c r="O85" s="4"/>
      <c r="P85" s="4"/>
      <c r="Q85" s="4"/>
      <c r="R85" s="4"/>
      <c r="S85" s="4"/>
      <c r="T85" s="4"/>
      <c r="U85" s="4"/>
      <c r="V85" s="4"/>
    </row>
    <row r="86">
      <c r="A86" s="10" t="s">
        <v>191</v>
      </c>
      <c r="B86" s="11">
        <v>45338.0</v>
      </c>
      <c r="C86" s="17" t="s">
        <v>64</v>
      </c>
      <c r="D86" s="13">
        <v>6.944444444444445E-4</v>
      </c>
      <c r="E86" s="10" t="s">
        <v>180</v>
      </c>
      <c r="F86" s="10" t="s">
        <v>192</v>
      </c>
      <c r="G86" s="10" t="s">
        <v>102</v>
      </c>
      <c r="H86" s="10" t="s">
        <v>193</v>
      </c>
      <c r="I86" s="14">
        <v>6.2895632016027E13</v>
      </c>
      <c r="J86" s="16"/>
      <c r="K86" s="4"/>
      <c r="L86" s="4"/>
      <c r="M86" s="4"/>
      <c r="N86" s="4"/>
      <c r="O86" s="4"/>
      <c r="P86" s="4"/>
      <c r="Q86" s="4"/>
      <c r="R86" s="4"/>
      <c r="S86" s="4"/>
      <c r="T86" s="4"/>
      <c r="U86" s="4"/>
      <c r="V86" s="4"/>
    </row>
    <row r="87">
      <c r="A87" s="10" t="s">
        <v>194</v>
      </c>
      <c r="B87" s="11">
        <v>45338.0</v>
      </c>
      <c r="C87" s="17" t="s">
        <v>64</v>
      </c>
      <c r="D87" s="13">
        <v>0.07291666666666667</v>
      </c>
      <c r="E87" s="10" t="s">
        <v>180</v>
      </c>
      <c r="F87" s="10" t="s">
        <v>181</v>
      </c>
      <c r="G87" s="10" t="s">
        <v>13</v>
      </c>
      <c r="H87" s="10" t="s">
        <v>195</v>
      </c>
      <c r="I87" s="14">
        <v>6.2895632016027E13</v>
      </c>
      <c r="J87" s="16"/>
      <c r="K87" s="4"/>
      <c r="L87" s="4"/>
      <c r="M87" s="4"/>
      <c r="N87" s="4"/>
      <c r="O87" s="4"/>
      <c r="P87" s="4"/>
      <c r="Q87" s="4"/>
      <c r="R87" s="4"/>
      <c r="S87" s="4"/>
      <c r="T87" s="4"/>
      <c r="U87" s="4"/>
      <c r="V87" s="4"/>
    </row>
    <row r="88">
      <c r="A88" s="10" t="s">
        <v>196</v>
      </c>
      <c r="B88" s="11">
        <v>45351.0</v>
      </c>
      <c r="C88" s="17" t="s">
        <v>64</v>
      </c>
      <c r="D88" s="13">
        <v>0.07291666666666667</v>
      </c>
      <c r="E88" s="10" t="s">
        <v>180</v>
      </c>
      <c r="F88" s="10" t="s">
        <v>181</v>
      </c>
      <c r="G88" s="10" t="s">
        <v>13</v>
      </c>
      <c r="H88" s="10" t="s">
        <v>197</v>
      </c>
      <c r="I88" s="14">
        <v>6.2895632016027E13</v>
      </c>
      <c r="J88" s="16"/>
      <c r="K88" s="4"/>
      <c r="L88" s="4"/>
      <c r="M88" s="4"/>
      <c r="N88" s="4"/>
      <c r="O88" s="4"/>
      <c r="P88" s="4"/>
      <c r="Q88" s="4"/>
      <c r="R88" s="4"/>
      <c r="S88" s="4"/>
      <c r="T88" s="4"/>
      <c r="U88" s="4"/>
      <c r="V88" s="4"/>
    </row>
    <row r="89">
      <c r="A89" s="10" t="s">
        <v>198</v>
      </c>
      <c r="B89" s="11">
        <v>45344.0</v>
      </c>
      <c r="C89" s="17" t="s">
        <v>64</v>
      </c>
      <c r="D89" s="13">
        <v>0.04513888888888889</v>
      </c>
      <c r="E89" s="10" t="s">
        <v>180</v>
      </c>
      <c r="F89" s="10" t="s">
        <v>181</v>
      </c>
      <c r="G89" s="10" t="s">
        <v>13</v>
      </c>
      <c r="H89" s="10" t="s">
        <v>199</v>
      </c>
      <c r="I89" s="14">
        <v>6.2895632016027E13</v>
      </c>
      <c r="J89" s="16"/>
      <c r="K89" s="4"/>
      <c r="L89" s="4"/>
      <c r="M89" s="4"/>
      <c r="N89" s="4"/>
      <c r="O89" s="4"/>
      <c r="P89" s="4"/>
      <c r="Q89" s="4"/>
      <c r="R89" s="4"/>
      <c r="S89" s="4"/>
      <c r="T89" s="4"/>
      <c r="U89" s="4"/>
      <c r="V89" s="4"/>
    </row>
    <row r="90">
      <c r="A90" s="10" t="s">
        <v>200</v>
      </c>
      <c r="B90" s="11">
        <v>45359.0</v>
      </c>
      <c r="C90" s="17" t="s">
        <v>133</v>
      </c>
      <c r="D90" s="13">
        <v>6.944444444444445E-4</v>
      </c>
      <c r="E90" s="10" t="s">
        <v>180</v>
      </c>
      <c r="F90" s="10" t="s">
        <v>201</v>
      </c>
      <c r="G90" s="10" t="s">
        <v>13</v>
      </c>
      <c r="H90" s="10" t="s">
        <v>202</v>
      </c>
      <c r="I90" s="14">
        <v>6.2895632016027E13</v>
      </c>
      <c r="J90" s="16"/>
      <c r="K90" s="4"/>
      <c r="L90" s="4"/>
      <c r="M90" s="4"/>
      <c r="N90" s="4"/>
      <c r="O90" s="4"/>
      <c r="P90" s="4"/>
      <c r="Q90" s="4"/>
      <c r="R90" s="4"/>
      <c r="S90" s="4"/>
      <c r="T90" s="4"/>
      <c r="U90" s="4"/>
      <c r="V90" s="4"/>
    </row>
    <row r="91">
      <c r="A91" s="10" t="s">
        <v>203</v>
      </c>
      <c r="B91" s="11">
        <v>45360.0</v>
      </c>
      <c r="C91" s="17" t="s">
        <v>133</v>
      </c>
      <c r="D91" s="13">
        <v>0.06597222222222222</v>
      </c>
      <c r="E91" s="10" t="s">
        <v>180</v>
      </c>
      <c r="F91" s="10" t="s">
        <v>181</v>
      </c>
      <c r="G91" s="10" t="s">
        <v>13</v>
      </c>
      <c r="H91" s="10" t="str">
        <f>====================
*LAPORAN PENGAJIAN PPG*
=====================
● *Murid:*      Kayla-CA
● *Tanggal:*  2024-02-29
● *Guru:*        Ayu-CKP
● *Durasi:*     01:45
● *Materi:*
1. Bacaan Al-Quran surat Ibrohim Ayat 6-10 (mencari tajwid)
2. Murojaah surat Al-Mulk 1-selesai
3. Murojaah / Membaca
- Doa pagi sore versi lengkap
- Doa Asad
- Asmaul Khusna
- PR 13
- Ayat Kursi
-  Doa Mencari Imu 1&amp;2
- Doa Minta Ilham yang baik
- Surat Alkahfi 1-10
- Surat Al-Baqoroh 1-5
Alhamdulillah kayla dapat mengikuti pengajian dengan sangat baik dan semangat
Moga2 Allah Paring Ilmu Manfaat dan Barokah
الحمدلله جزاكم الله خيرا
=====================
*LAPORAN PENGAJIAN PPG*
=====================
● *Murid:*      Kayla-CA
● *Tanggal:*  2024-02-22
● *Guru:*        Ayu-CKP
● *Durasi:*     01:05
● *Materi:*
1. Bacaan Al-Quran surat Ibrohim Ayat 11-15 (mencari tajwid)
2. Murojaah surat Al-Mulk 1-selesai
3. Murojaah / Membaca
- Doa pagi sore versi lengkap
- Doa Asad
- Asmaul Khusna
- PR 13
- Ayat Kursi
-  Doa Mencari Imu 1&amp;2
- Doa Minta Ilham yang baik
- Surat Alkahfi 1-10
- Surat Al-Baqoroh 1-5
Alhamdulillah kayla dapat mengikuti pengajian dengan sangat baik dan semangat
Moga2 Allah Paring Ilmu Manfaat dan Barokah</f>
        <v>#ERROR!</v>
      </c>
      <c r="I91" s="14">
        <v>6.2895632016027E13</v>
      </c>
      <c r="J91" s="16"/>
      <c r="K91" s="4"/>
      <c r="L91" s="4"/>
      <c r="M91" s="4"/>
      <c r="N91" s="4"/>
      <c r="O91" s="4"/>
      <c r="P91" s="4"/>
      <c r="Q91" s="4"/>
      <c r="R91" s="4"/>
      <c r="S91" s="4"/>
      <c r="T91" s="4"/>
      <c r="U91" s="4"/>
      <c r="V91" s="4"/>
    </row>
    <row r="92">
      <c r="A92" s="10" t="s">
        <v>204</v>
      </c>
      <c r="B92" s="11">
        <v>45365.0</v>
      </c>
      <c r="C92" s="17" t="s">
        <v>133</v>
      </c>
      <c r="D92" s="13">
        <v>6.944444444444445E-4</v>
      </c>
      <c r="E92" s="10" t="s">
        <v>180</v>
      </c>
      <c r="F92" s="10" t="s">
        <v>181</v>
      </c>
      <c r="G92" s="10" t="s">
        <v>102</v>
      </c>
      <c r="H92" s="10" t="s">
        <v>205</v>
      </c>
      <c r="I92" s="14">
        <v>6.2895632016027E13</v>
      </c>
      <c r="J92" s="16"/>
      <c r="K92" s="4"/>
      <c r="L92" s="4"/>
      <c r="M92" s="4"/>
      <c r="N92" s="4"/>
      <c r="O92" s="4"/>
      <c r="P92" s="4"/>
      <c r="Q92" s="4"/>
      <c r="R92" s="4"/>
      <c r="S92" s="4"/>
      <c r="T92" s="4"/>
      <c r="U92" s="4"/>
      <c r="V92" s="4"/>
    </row>
    <row r="93">
      <c r="A93" s="5" t="s">
        <v>206</v>
      </c>
      <c r="B93" s="6">
        <v>45295.0</v>
      </c>
      <c r="C93" s="7" t="s">
        <v>16</v>
      </c>
      <c r="D93" s="7">
        <v>0.0625</v>
      </c>
      <c r="E93" s="5" t="s">
        <v>207</v>
      </c>
      <c r="F93" s="5" t="s">
        <v>208</v>
      </c>
      <c r="G93" s="5" t="s">
        <v>13</v>
      </c>
      <c r="H93" s="8" t="s">
        <v>209</v>
      </c>
      <c r="I93" s="5">
        <v>6.285313543592E12</v>
      </c>
      <c r="J93" s="9"/>
      <c r="K93" s="4"/>
      <c r="L93" s="4"/>
      <c r="M93" s="4"/>
      <c r="N93" s="4"/>
      <c r="O93" s="4"/>
      <c r="P93" s="4"/>
      <c r="Q93" s="4"/>
      <c r="R93" s="4"/>
      <c r="S93" s="4"/>
      <c r="T93" s="4"/>
      <c r="U93" s="4"/>
      <c r="V93" s="4"/>
    </row>
    <row r="94">
      <c r="A94" s="5" t="s">
        <v>210</v>
      </c>
      <c r="B94" s="6">
        <v>45295.0</v>
      </c>
      <c r="C94" s="7" t="s">
        <v>16</v>
      </c>
      <c r="D94" s="7">
        <v>0.058333333333333334</v>
      </c>
      <c r="E94" s="5" t="s">
        <v>207</v>
      </c>
      <c r="F94" s="5" t="s">
        <v>181</v>
      </c>
      <c r="G94" s="5" t="s">
        <v>13</v>
      </c>
      <c r="H94" s="8" t="s">
        <v>211</v>
      </c>
      <c r="I94" s="5">
        <v>6.285313543592E12</v>
      </c>
      <c r="J94" s="9"/>
      <c r="K94" s="4"/>
      <c r="L94" s="4"/>
      <c r="M94" s="4"/>
      <c r="N94" s="4"/>
      <c r="O94" s="4"/>
      <c r="P94" s="4"/>
      <c r="Q94" s="4"/>
      <c r="R94" s="4"/>
      <c r="S94" s="4"/>
      <c r="T94" s="4"/>
      <c r="U94" s="4"/>
      <c r="V94" s="4"/>
    </row>
    <row r="95">
      <c r="A95" s="5" t="s">
        <v>212</v>
      </c>
      <c r="B95" s="6">
        <v>45299.0</v>
      </c>
      <c r="C95" s="7" t="s">
        <v>16</v>
      </c>
      <c r="D95" s="7">
        <v>0.06944444444444445</v>
      </c>
      <c r="E95" s="5" t="s">
        <v>207</v>
      </c>
      <c r="F95" s="5" t="s">
        <v>213</v>
      </c>
      <c r="G95" s="5" t="s">
        <v>13</v>
      </c>
      <c r="H95" s="8" t="s">
        <v>214</v>
      </c>
      <c r="I95" s="5">
        <v>6.285313543592E12</v>
      </c>
      <c r="J95" s="9"/>
      <c r="K95" s="4"/>
      <c r="L95" s="4"/>
      <c r="M95" s="4"/>
      <c r="N95" s="4"/>
      <c r="O95" s="4"/>
      <c r="P95" s="4"/>
      <c r="Q95" s="4"/>
      <c r="R95" s="4"/>
      <c r="S95" s="4"/>
      <c r="T95" s="4"/>
      <c r="U95" s="4"/>
      <c r="V95" s="4"/>
    </row>
    <row r="96">
      <c r="A96" s="5" t="s">
        <v>215</v>
      </c>
      <c r="B96" s="6">
        <v>45301.0</v>
      </c>
      <c r="C96" s="7" t="s">
        <v>16</v>
      </c>
      <c r="D96" s="7">
        <v>0.04027777777777778</v>
      </c>
      <c r="E96" s="5" t="s">
        <v>207</v>
      </c>
      <c r="F96" s="5" t="s">
        <v>181</v>
      </c>
      <c r="G96" s="5" t="s">
        <v>13</v>
      </c>
      <c r="H96" s="8" t="s">
        <v>216</v>
      </c>
      <c r="I96" s="5">
        <v>6.285313543592E12</v>
      </c>
      <c r="J96" s="9"/>
      <c r="K96" s="4"/>
      <c r="L96" s="4"/>
      <c r="M96" s="4"/>
      <c r="N96" s="4"/>
      <c r="O96" s="4"/>
      <c r="P96" s="4"/>
      <c r="Q96" s="4"/>
      <c r="R96" s="4"/>
      <c r="S96" s="4"/>
      <c r="T96" s="4"/>
      <c r="U96" s="4"/>
      <c r="V96" s="4"/>
    </row>
    <row r="97">
      <c r="A97" s="5" t="s">
        <v>217</v>
      </c>
      <c r="B97" s="6">
        <v>45302.0</v>
      </c>
      <c r="C97" s="7" t="s">
        <v>16</v>
      </c>
      <c r="D97" s="7">
        <v>0.06388888888888888</v>
      </c>
      <c r="E97" s="5" t="s">
        <v>207</v>
      </c>
      <c r="F97" s="5" t="s">
        <v>208</v>
      </c>
      <c r="G97" s="5" t="s">
        <v>13</v>
      </c>
      <c r="H97" s="8" t="s">
        <v>218</v>
      </c>
      <c r="I97" s="5">
        <v>6.285313543592E12</v>
      </c>
      <c r="J97" s="9"/>
      <c r="K97" s="4"/>
      <c r="L97" s="4"/>
      <c r="M97" s="4"/>
      <c r="N97" s="4"/>
      <c r="O97" s="4"/>
      <c r="P97" s="4"/>
      <c r="Q97" s="4"/>
      <c r="R97" s="4"/>
      <c r="S97" s="4"/>
      <c r="T97" s="4"/>
      <c r="U97" s="4"/>
      <c r="V97" s="4"/>
    </row>
    <row r="98">
      <c r="A98" s="5" t="s">
        <v>219</v>
      </c>
      <c r="B98" s="6">
        <v>45303.0</v>
      </c>
      <c r="C98" s="7" t="s">
        <v>16</v>
      </c>
      <c r="D98" s="7">
        <v>0.04722222222222222</v>
      </c>
      <c r="E98" s="5" t="s">
        <v>207</v>
      </c>
      <c r="F98" s="5" t="s">
        <v>220</v>
      </c>
      <c r="G98" s="5" t="s">
        <v>13</v>
      </c>
      <c r="H98" s="8" t="s">
        <v>221</v>
      </c>
      <c r="I98" s="5">
        <v>6.285313543592E12</v>
      </c>
      <c r="J98" s="9"/>
      <c r="K98" s="4"/>
      <c r="L98" s="4"/>
      <c r="M98" s="4"/>
      <c r="N98" s="4"/>
      <c r="O98" s="4"/>
      <c r="P98" s="4"/>
      <c r="Q98" s="4"/>
      <c r="R98" s="4"/>
      <c r="S98" s="4"/>
      <c r="T98" s="4"/>
      <c r="U98" s="4"/>
      <c r="V98" s="4"/>
    </row>
    <row r="99">
      <c r="A99" s="5" t="s">
        <v>222</v>
      </c>
      <c r="B99" s="6">
        <v>45306.0</v>
      </c>
      <c r="C99" s="7" t="s">
        <v>16</v>
      </c>
      <c r="D99" s="7">
        <v>0.04861111111111111</v>
      </c>
      <c r="E99" s="5" t="s">
        <v>207</v>
      </c>
      <c r="F99" s="5" t="s">
        <v>220</v>
      </c>
      <c r="G99" s="5" t="s">
        <v>13</v>
      </c>
      <c r="H99" s="8" t="s">
        <v>223</v>
      </c>
      <c r="I99" s="5">
        <v>6.285313543592E12</v>
      </c>
      <c r="J99" s="9"/>
      <c r="K99" s="4"/>
      <c r="L99" s="4"/>
      <c r="M99" s="4"/>
      <c r="N99" s="4"/>
      <c r="O99" s="4"/>
      <c r="P99" s="4"/>
      <c r="Q99" s="4"/>
      <c r="R99" s="4"/>
      <c r="S99" s="4"/>
      <c r="T99" s="4"/>
      <c r="U99" s="4"/>
      <c r="V99" s="4"/>
    </row>
    <row r="100">
      <c r="A100" s="5" t="s">
        <v>224</v>
      </c>
      <c r="B100" s="6">
        <v>45308.0</v>
      </c>
      <c r="C100" s="7" t="s">
        <v>16</v>
      </c>
      <c r="D100" s="7">
        <v>0.0625</v>
      </c>
      <c r="E100" s="5" t="s">
        <v>207</v>
      </c>
      <c r="F100" s="5" t="s">
        <v>181</v>
      </c>
      <c r="G100" s="5" t="s">
        <v>13</v>
      </c>
      <c r="H100" s="8" t="s">
        <v>225</v>
      </c>
      <c r="I100" s="5">
        <v>6.285313543592E12</v>
      </c>
      <c r="J100" s="9"/>
      <c r="K100" s="4"/>
      <c r="L100" s="4"/>
      <c r="M100" s="4"/>
      <c r="N100" s="4"/>
      <c r="O100" s="4"/>
      <c r="P100" s="4"/>
      <c r="Q100" s="4"/>
      <c r="R100" s="4"/>
      <c r="S100" s="4"/>
      <c r="T100" s="4"/>
      <c r="U100" s="4"/>
      <c r="V100" s="4"/>
    </row>
    <row r="101">
      <c r="A101" s="5" t="s">
        <v>226</v>
      </c>
      <c r="B101" s="6">
        <v>45315.0</v>
      </c>
      <c r="C101" s="7" t="s">
        <v>16</v>
      </c>
      <c r="D101" s="7">
        <v>0.06111111111111111</v>
      </c>
      <c r="E101" s="5" t="s">
        <v>207</v>
      </c>
      <c r="F101" s="5" t="s">
        <v>181</v>
      </c>
      <c r="G101" s="5" t="s">
        <v>13</v>
      </c>
      <c r="H101" s="8" t="s">
        <v>227</v>
      </c>
      <c r="I101" s="5">
        <v>6.285313543592E12</v>
      </c>
      <c r="J101" s="9"/>
      <c r="K101" s="4"/>
      <c r="L101" s="4"/>
      <c r="M101" s="4"/>
      <c r="N101" s="4"/>
      <c r="O101" s="4"/>
      <c r="P101" s="4"/>
      <c r="Q101" s="4"/>
      <c r="R101" s="4"/>
      <c r="S101" s="4"/>
      <c r="T101" s="4"/>
      <c r="U101" s="4"/>
      <c r="V101" s="4"/>
    </row>
    <row r="102">
      <c r="A102" s="5" t="s">
        <v>228</v>
      </c>
      <c r="B102" s="6">
        <v>45316.0</v>
      </c>
      <c r="C102" s="7" t="s">
        <v>16</v>
      </c>
      <c r="D102" s="7">
        <v>0.05694444444444444</v>
      </c>
      <c r="E102" s="5" t="s">
        <v>207</v>
      </c>
      <c r="F102" s="5" t="s">
        <v>208</v>
      </c>
      <c r="G102" s="5" t="s">
        <v>13</v>
      </c>
      <c r="H102" s="18" t="s">
        <v>229</v>
      </c>
      <c r="I102" s="5">
        <v>6.285313543592E12</v>
      </c>
      <c r="J102" s="9"/>
      <c r="K102" s="4"/>
      <c r="L102" s="4"/>
      <c r="M102" s="4"/>
      <c r="N102" s="4"/>
      <c r="O102" s="4"/>
      <c r="P102" s="4"/>
      <c r="Q102" s="4"/>
      <c r="R102" s="4"/>
      <c r="S102" s="4"/>
      <c r="T102" s="4"/>
      <c r="U102" s="4"/>
      <c r="V102" s="4"/>
    </row>
    <row r="103">
      <c r="A103" s="10" t="s">
        <v>230</v>
      </c>
      <c r="B103" s="11">
        <v>45313.0</v>
      </c>
      <c r="C103" s="12" t="s">
        <v>16</v>
      </c>
      <c r="D103" s="13">
        <v>6.944444444444445E-4</v>
      </c>
      <c r="E103" s="10" t="s">
        <v>207</v>
      </c>
      <c r="F103" s="10" t="s">
        <v>220</v>
      </c>
      <c r="G103" s="10" t="s">
        <v>102</v>
      </c>
      <c r="H103" s="14" t="s">
        <v>231</v>
      </c>
      <c r="I103" s="15">
        <v>6.285313543592E12</v>
      </c>
      <c r="J103" s="16"/>
      <c r="K103" s="4"/>
      <c r="L103" s="4"/>
      <c r="M103" s="4"/>
      <c r="N103" s="4"/>
      <c r="O103" s="4"/>
      <c r="P103" s="4"/>
      <c r="Q103" s="4"/>
      <c r="R103" s="4"/>
      <c r="S103" s="4"/>
      <c r="T103" s="4"/>
      <c r="U103" s="4"/>
      <c r="V103" s="4"/>
    </row>
    <row r="104">
      <c r="A104" s="10" t="s">
        <v>232</v>
      </c>
      <c r="B104" s="11">
        <v>45321.0</v>
      </c>
      <c r="C104" s="12" t="s">
        <v>16</v>
      </c>
      <c r="D104" s="13">
        <v>6.944444444444445E-4</v>
      </c>
      <c r="E104" s="10" t="s">
        <v>207</v>
      </c>
      <c r="F104" s="10" t="s">
        <v>220</v>
      </c>
      <c r="G104" s="10" t="s">
        <v>102</v>
      </c>
      <c r="H104" s="14" t="s">
        <v>233</v>
      </c>
      <c r="I104" s="15">
        <v>6.285313543592E12</v>
      </c>
      <c r="J104" s="16"/>
      <c r="K104" s="4"/>
      <c r="L104" s="4"/>
      <c r="M104" s="4"/>
      <c r="N104" s="4"/>
      <c r="O104" s="4"/>
      <c r="P104" s="4"/>
      <c r="Q104" s="4"/>
      <c r="R104" s="4"/>
      <c r="S104" s="4"/>
      <c r="T104" s="4"/>
      <c r="U104" s="4"/>
      <c r="V104" s="4"/>
    </row>
    <row r="105">
      <c r="A105" s="10" t="s">
        <v>234</v>
      </c>
      <c r="B105" s="11">
        <v>45322.0</v>
      </c>
      <c r="C105" s="12" t="s">
        <v>16</v>
      </c>
      <c r="D105" s="13">
        <v>0.0625</v>
      </c>
      <c r="E105" s="10" t="s">
        <v>207</v>
      </c>
      <c r="F105" s="10" t="s">
        <v>181</v>
      </c>
      <c r="G105" s="10" t="s">
        <v>13</v>
      </c>
      <c r="H105" s="14" t="s">
        <v>235</v>
      </c>
      <c r="I105" s="15">
        <v>6.285313543592E12</v>
      </c>
      <c r="J105" s="16"/>
      <c r="K105" s="4"/>
      <c r="L105" s="4"/>
      <c r="M105" s="4"/>
      <c r="N105" s="4"/>
      <c r="O105" s="4"/>
      <c r="P105" s="4"/>
      <c r="Q105" s="4"/>
      <c r="R105" s="4"/>
      <c r="S105" s="4"/>
      <c r="T105" s="4"/>
      <c r="U105" s="4"/>
      <c r="V105" s="4"/>
    </row>
    <row r="106">
      <c r="A106" s="10" t="s">
        <v>236</v>
      </c>
      <c r="B106" s="11">
        <v>45323.0</v>
      </c>
      <c r="C106" s="12" t="s">
        <v>64</v>
      </c>
      <c r="D106" s="13">
        <v>0.059027777777777776</v>
      </c>
      <c r="E106" s="10" t="s">
        <v>207</v>
      </c>
      <c r="F106" s="10" t="s">
        <v>208</v>
      </c>
      <c r="G106" s="10" t="s">
        <v>13</v>
      </c>
      <c r="H106" s="14" t="s">
        <v>237</v>
      </c>
      <c r="I106" s="15">
        <v>6.285313543592E12</v>
      </c>
      <c r="J106" s="16"/>
      <c r="K106" s="4"/>
      <c r="L106" s="4"/>
      <c r="M106" s="4"/>
      <c r="N106" s="4"/>
      <c r="O106" s="4"/>
      <c r="P106" s="4"/>
      <c r="Q106" s="4"/>
      <c r="R106" s="4"/>
      <c r="S106" s="4"/>
      <c r="T106" s="4"/>
      <c r="U106" s="4"/>
      <c r="V106" s="4"/>
    </row>
    <row r="107">
      <c r="A107" s="10" t="s">
        <v>238</v>
      </c>
      <c r="B107" s="11">
        <v>45330.0</v>
      </c>
      <c r="C107" s="12" t="s">
        <v>64</v>
      </c>
      <c r="D107" s="13">
        <v>0.06041666666666667</v>
      </c>
      <c r="E107" s="10" t="s">
        <v>207</v>
      </c>
      <c r="F107" s="10" t="s">
        <v>208</v>
      </c>
      <c r="G107" s="10" t="s">
        <v>13</v>
      </c>
      <c r="H107" s="14" t="s">
        <v>239</v>
      </c>
      <c r="I107" s="15">
        <v>6.285313543592E12</v>
      </c>
      <c r="J107" s="16"/>
      <c r="K107" s="4"/>
      <c r="L107" s="4"/>
      <c r="M107" s="4"/>
      <c r="N107" s="4"/>
      <c r="O107" s="4"/>
      <c r="P107" s="4"/>
      <c r="Q107" s="4"/>
      <c r="R107" s="4"/>
      <c r="S107" s="4"/>
      <c r="T107" s="4"/>
      <c r="U107" s="4"/>
      <c r="V107" s="4"/>
    </row>
    <row r="108">
      <c r="A108" s="10" t="s">
        <v>240</v>
      </c>
      <c r="B108" s="11">
        <v>45336.0</v>
      </c>
      <c r="C108" s="12" t="s">
        <v>64</v>
      </c>
      <c r="D108" s="13">
        <v>0.06180555555555556</v>
      </c>
      <c r="E108" s="10" t="s">
        <v>207</v>
      </c>
      <c r="F108" s="10" t="s">
        <v>181</v>
      </c>
      <c r="G108" s="10" t="s">
        <v>13</v>
      </c>
      <c r="H108" s="14" t="s">
        <v>241</v>
      </c>
      <c r="I108" s="15">
        <v>6.285313543592E12</v>
      </c>
      <c r="J108" s="16"/>
      <c r="K108" s="4"/>
      <c r="L108" s="4"/>
      <c r="M108" s="4"/>
      <c r="N108" s="4"/>
      <c r="O108" s="4"/>
      <c r="P108" s="4"/>
      <c r="Q108" s="4"/>
      <c r="R108" s="4"/>
      <c r="S108" s="4"/>
      <c r="T108" s="4"/>
      <c r="U108" s="4"/>
      <c r="V108" s="4"/>
    </row>
    <row r="109">
      <c r="A109" s="10" t="s">
        <v>242</v>
      </c>
      <c r="B109" s="11">
        <v>45337.0</v>
      </c>
      <c r="C109" s="17" t="s">
        <v>64</v>
      </c>
      <c r="D109" s="13">
        <v>0.059027777777777776</v>
      </c>
      <c r="E109" s="10" t="s">
        <v>207</v>
      </c>
      <c r="F109" s="10" t="s">
        <v>208</v>
      </c>
      <c r="G109" s="10" t="s">
        <v>13</v>
      </c>
      <c r="H109" s="10" t="s">
        <v>243</v>
      </c>
      <c r="I109" s="14">
        <v>6.285313543592E12</v>
      </c>
      <c r="J109" s="16"/>
      <c r="K109" s="4"/>
      <c r="L109" s="4"/>
      <c r="M109" s="4"/>
      <c r="N109" s="4"/>
      <c r="O109" s="4"/>
      <c r="P109" s="4"/>
      <c r="Q109" s="4"/>
      <c r="R109" s="4"/>
      <c r="S109" s="4"/>
      <c r="T109" s="4"/>
      <c r="U109" s="4"/>
      <c r="V109" s="4"/>
    </row>
    <row r="110">
      <c r="A110" s="10" t="s">
        <v>244</v>
      </c>
      <c r="B110" s="11">
        <v>45338.0</v>
      </c>
      <c r="C110" s="17" t="s">
        <v>64</v>
      </c>
      <c r="D110" s="13">
        <v>0.03958333333333333</v>
      </c>
      <c r="E110" s="10" t="s">
        <v>207</v>
      </c>
      <c r="F110" s="10" t="s">
        <v>220</v>
      </c>
      <c r="G110" s="10" t="s">
        <v>13</v>
      </c>
      <c r="H110" s="10" t="s">
        <v>245</v>
      </c>
      <c r="I110" s="14">
        <v>6.285313543592E12</v>
      </c>
      <c r="J110" s="16"/>
      <c r="K110" s="4"/>
      <c r="L110" s="4"/>
      <c r="M110" s="4"/>
      <c r="N110" s="4"/>
      <c r="O110" s="4"/>
      <c r="P110" s="4"/>
      <c r="Q110" s="4"/>
      <c r="R110" s="4"/>
      <c r="S110" s="4"/>
      <c r="T110" s="4"/>
      <c r="U110" s="4"/>
      <c r="V110" s="4"/>
    </row>
    <row r="111">
      <c r="A111" s="10" t="s">
        <v>246</v>
      </c>
      <c r="B111" s="11">
        <v>45343.0</v>
      </c>
      <c r="C111" s="17" t="s">
        <v>64</v>
      </c>
      <c r="D111" s="13">
        <v>0.029861111111111113</v>
      </c>
      <c r="E111" s="10" t="s">
        <v>207</v>
      </c>
      <c r="F111" s="10" t="s">
        <v>208</v>
      </c>
      <c r="G111" s="10" t="s">
        <v>13</v>
      </c>
      <c r="H111" s="10" t="s">
        <v>247</v>
      </c>
      <c r="I111" s="14">
        <v>6.285313543592E12</v>
      </c>
      <c r="J111" s="16"/>
      <c r="K111" s="4"/>
      <c r="L111" s="4"/>
      <c r="M111" s="4"/>
      <c r="N111" s="4"/>
      <c r="O111" s="4"/>
      <c r="P111" s="4"/>
      <c r="Q111" s="4"/>
      <c r="R111" s="4"/>
      <c r="S111" s="4"/>
      <c r="T111" s="4"/>
      <c r="U111" s="4"/>
      <c r="V111" s="4"/>
    </row>
    <row r="112">
      <c r="A112" s="10" t="s">
        <v>248</v>
      </c>
      <c r="B112" s="11">
        <v>45350.0</v>
      </c>
      <c r="C112" s="17" t="s">
        <v>64</v>
      </c>
      <c r="D112" s="13">
        <v>0.07777777777777778</v>
      </c>
      <c r="E112" s="10" t="s">
        <v>207</v>
      </c>
      <c r="F112" s="10" t="s">
        <v>181</v>
      </c>
      <c r="G112" s="10" t="s">
        <v>13</v>
      </c>
      <c r="H112" s="10" t="s">
        <v>249</v>
      </c>
      <c r="I112" s="14">
        <v>6.285313543592E12</v>
      </c>
      <c r="J112" s="16"/>
      <c r="K112" s="4"/>
      <c r="L112" s="4"/>
      <c r="M112" s="4"/>
      <c r="N112" s="4"/>
      <c r="O112" s="4"/>
      <c r="P112" s="4"/>
      <c r="Q112" s="4"/>
      <c r="R112" s="4"/>
      <c r="S112" s="4"/>
      <c r="T112" s="4"/>
      <c r="U112" s="4"/>
      <c r="V112" s="4"/>
    </row>
    <row r="113">
      <c r="A113" s="10" t="s">
        <v>250</v>
      </c>
      <c r="B113" s="11">
        <v>45351.0</v>
      </c>
      <c r="C113" s="17" t="s">
        <v>64</v>
      </c>
      <c r="D113" s="13">
        <v>0.06180555555555556</v>
      </c>
      <c r="E113" s="10" t="s">
        <v>207</v>
      </c>
      <c r="F113" s="10" t="s">
        <v>208</v>
      </c>
      <c r="G113" s="10" t="s">
        <v>13</v>
      </c>
      <c r="H113" s="10" t="s">
        <v>251</v>
      </c>
      <c r="I113" s="14">
        <v>6.285313543592E12</v>
      </c>
      <c r="J113" s="16"/>
      <c r="K113" s="4"/>
      <c r="L113" s="4"/>
      <c r="M113" s="4"/>
      <c r="N113" s="4"/>
      <c r="O113" s="4"/>
      <c r="P113" s="4"/>
      <c r="Q113" s="4"/>
      <c r="R113" s="4"/>
      <c r="S113" s="4"/>
      <c r="T113" s="4"/>
      <c r="U113" s="4"/>
      <c r="V113" s="4"/>
    </row>
    <row r="114">
      <c r="A114" s="10" t="s">
        <v>252</v>
      </c>
      <c r="B114" s="11">
        <v>45352.0</v>
      </c>
      <c r="C114" s="17" t="s">
        <v>133</v>
      </c>
      <c r="D114" s="13">
        <v>0.04513888888888889</v>
      </c>
      <c r="E114" s="10" t="s">
        <v>207</v>
      </c>
      <c r="F114" s="10" t="s">
        <v>220</v>
      </c>
      <c r="G114" s="10" t="s">
        <v>13</v>
      </c>
      <c r="H114" s="10" t="s">
        <v>253</v>
      </c>
      <c r="I114" s="14">
        <v>6.285313543592E12</v>
      </c>
      <c r="J114" s="16"/>
      <c r="K114" s="4"/>
      <c r="L114" s="4"/>
      <c r="M114" s="4"/>
      <c r="N114" s="4"/>
      <c r="O114" s="4"/>
      <c r="P114" s="4"/>
      <c r="Q114" s="4"/>
      <c r="R114" s="4"/>
      <c r="S114" s="4"/>
      <c r="T114" s="4"/>
      <c r="U114" s="4"/>
      <c r="V114" s="4"/>
    </row>
    <row r="115">
      <c r="A115" s="10"/>
      <c r="B115" s="11">
        <v>45346.0</v>
      </c>
      <c r="C115" s="17" t="s">
        <v>64</v>
      </c>
      <c r="D115" s="13">
        <v>0.0125</v>
      </c>
      <c r="E115" s="10" t="s">
        <v>207</v>
      </c>
      <c r="F115" s="10" t="s">
        <v>213</v>
      </c>
      <c r="G115" s="10" t="s">
        <v>254</v>
      </c>
      <c r="H115" s="10" t="s">
        <v>255</v>
      </c>
      <c r="I115" s="14"/>
      <c r="J115" s="16"/>
      <c r="K115" s="4"/>
      <c r="L115" s="4"/>
      <c r="M115" s="4"/>
      <c r="N115" s="4"/>
      <c r="O115" s="4"/>
      <c r="P115" s="4"/>
      <c r="Q115" s="4"/>
      <c r="R115" s="4"/>
      <c r="S115" s="4"/>
      <c r="T115" s="4"/>
      <c r="U115" s="4"/>
      <c r="V115" s="4"/>
    </row>
    <row r="116">
      <c r="A116" s="10" t="s">
        <v>256</v>
      </c>
      <c r="B116" s="11">
        <v>45358.0</v>
      </c>
      <c r="C116" s="17" t="s">
        <v>133</v>
      </c>
      <c r="D116" s="13">
        <v>0.06458333333333334</v>
      </c>
      <c r="E116" s="10" t="s">
        <v>207</v>
      </c>
      <c r="F116" s="10" t="s">
        <v>208</v>
      </c>
      <c r="G116" s="10" t="s">
        <v>13</v>
      </c>
      <c r="H116" s="10" t="s">
        <v>257</v>
      </c>
      <c r="I116" s="14">
        <v>6.285313543592E12</v>
      </c>
      <c r="J116" s="16"/>
      <c r="K116" s="4"/>
      <c r="L116" s="4"/>
      <c r="M116" s="4"/>
      <c r="N116" s="4"/>
      <c r="O116" s="4"/>
      <c r="P116" s="4"/>
      <c r="Q116" s="4"/>
      <c r="R116" s="4"/>
      <c r="S116" s="4"/>
      <c r="T116" s="4"/>
      <c r="U116" s="4"/>
      <c r="V116" s="4"/>
    </row>
    <row r="117">
      <c r="A117" s="10" t="s">
        <v>258</v>
      </c>
      <c r="B117" s="11">
        <v>45359.0</v>
      </c>
      <c r="C117" s="17" t="s">
        <v>133</v>
      </c>
      <c r="D117" s="13">
        <v>0.05555555555555555</v>
      </c>
      <c r="E117" s="10" t="s">
        <v>207</v>
      </c>
      <c r="F117" s="10" t="s">
        <v>181</v>
      </c>
      <c r="G117" s="10" t="s">
        <v>13</v>
      </c>
      <c r="H117" s="10" t="s">
        <v>259</v>
      </c>
      <c r="I117" s="14">
        <v>6.285313543592E12</v>
      </c>
      <c r="J117" s="16"/>
      <c r="K117" s="4"/>
      <c r="L117" s="4"/>
      <c r="M117" s="4"/>
      <c r="N117" s="4"/>
      <c r="O117" s="4"/>
      <c r="P117" s="4"/>
      <c r="Q117" s="4"/>
      <c r="R117" s="4"/>
      <c r="S117" s="4"/>
      <c r="T117" s="4"/>
      <c r="U117" s="4"/>
      <c r="V117" s="4"/>
    </row>
    <row r="118">
      <c r="A118" s="10" t="s">
        <v>260</v>
      </c>
      <c r="B118" s="11">
        <v>45359.0</v>
      </c>
      <c r="C118" s="17" t="s">
        <v>133</v>
      </c>
      <c r="D118" s="13">
        <v>0.06597222222222222</v>
      </c>
      <c r="E118" s="10" t="s">
        <v>207</v>
      </c>
      <c r="F118" s="10" t="s">
        <v>220</v>
      </c>
      <c r="G118" s="10" t="s">
        <v>13</v>
      </c>
      <c r="H118" s="10" t="s">
        <v>261</v>
      </c>
      <c r="I118" s="14">
        <v>6.285313543592E12</v>
      </c>
      <c r="J118" s="16"/>
      <c r="K118" s="4"/>
      <c r="L118" s="4"/>
      <c r="M118" s="4"/>
      <c r="N118" s="4"/>
      <c r="O118" s="4"/>
      <c r="P118" s="4"/>
      <c r="Q118" s="4"/>
      <c r="R118" s="4"/>
      <c r="S118" s="4"/>
      <c r="T118" s="4"/>
      <c r="U118" s="4"/>
      <c r="V118" s="4"/>
    </row>
    <row r="119">
      <c r="A119" s="10" t="s">
        <v>262</v>
      </c>
      <c r="B119" s="11">
        <v>45364.0</v>
      </c>
      <c r="C119" s="17" t="s">
        <v>133</v>
      </c>
      <c r="D119" s="13">
        <v>6.944444444444445E-4</v>
      </c>
      <c r="E119" s="10" t="s">
        <v>207</v>
      </c>
      <c r="F119" s="10" t="s">
        <v>181</v>
      </c>
      <c r="G119" s="10" t="s">
        <v>102</v>
      </c>
      <c r="H119" s="10" t="s">
        <v>263</v>
      </c>
      <c r="I119" s="14">
        <v>6.285313543592E12</v>
      </c>
      <c r="J119" s="16"/>
      <c r="K119" s="4"/>
      <c r="L119" s="4"/>
      <c r="M119" s="4"/>
      <c r="N119" s="4"/>
      <c r="O119" s="4"/>
      <c r="P119" s="4"/>
      <c r="Q119" s="4"/>
      <c r="R119" s="4"/>
      <c r="S119" s="4"/>
      <c r="T119" s="4"/>
      <c r="U119" s="4"/>
      <c r="V119" s="4"/>
    </row>
    <row r="120">
      <c r="A120" s="10" t="s">
        <v>264</v>
      </c>
      <c r="B120" s="11">
        <v>45365.0</v>
      </c>
      <c r="C120" s="17" t="s">
        <v>133</v>
      </c>
      <c r="D120" s="13">
        <v>0.06736111111111111</v>
      </c>
      <c r="E120" s="10" t="s">
        <v>207</v>
      </c>
      <c r="F120" s="10" t="s">
        <v>208</v>
      </c>
      <c r="G120" s="10" t="s">
        <v>13</v>
      </c>
      <c r="H120" s="10" t="s">
        <v>265</v>
      </c>
      <c r="I120" s="14">
        <v>6.285313543592E12</v>
      </c>
      <c r="J120" s="16"/>
      <c r="K120" s="4"/>
      <c r="L120" s="4"/>
      <c r="M120" s="4"/>
      <c r="N120" s="4"/>
      <c r="O120" s="4"/>
      <c r="P120" s="4"/>
      <c r="Q120" s="4"/>
      <c r="R120" s="4"/>
      <c r="S120" s="4"/>
      <c r="T120" s="4"/>
      <c r="U120" s="4"/>
      <c r="V120" s="4"/>
    </row>
    <row r="121">
      <c r="A121" s="10" t="s">
        <v>266</v>
      </c>
      <c r="B121" s="11">
        <v>45369.0</v>
      </c>
      <c r="C121" s="17" t="s">
        <v>133</v>
      </c>
      <c r="D121" s="13">
        <v>6.944444444444445E-4</v>
      </c>
      <c r="E121" s="10" t="s">
        <v>207</v>
      </c>
      <c r="F121" s="10" t="s">
        <v>220</v>
      </c>
      <c r="G121" s="10" t="s">
        <v>102</v>
      </c>
      <c r="H121" s="10" t="s">
        <v>267</v>
      </c>
      <c r="I121" s="14">
        <v>6.285313543592E12</v>
      </c>
      <c r="J121" s="16"/>
      <c r="K121" s="4"/>
      <c r="L121" s="4"/>
      <c r="M121" s="4"/>
      <c r="N121" s="4"/>
      <c r="O121" s="4"/>
      <c r="P121" s="4"/>
      <c r="Q121" s="4"/>
      <c r="R121" s="4"/>
      <c r="S121" s="4"/>
      <c r="T121" s="4"/>
      <c r="U121" s="4"/>
      <c r="V121" s="4"/>
    </row>
    <row r="122">
      <c r="A122" s="10" t="s">
        <v>268</v>
      </c>
      <c r="B122" s="11">
        <v>45369.0</v>
      </c>
      <c r="C122" s="17" t="s">
        <v>133</v>
      </c>
      <c r="D122" s="13">
        <v>0.013888888888888888</v>
      </c>
      <c r="E122" s="10" t="s">
        <v>207</v>
      </c>
      <c r="F122" s="10" t="s">
        <v>213</v>
      </c>
      <c r="G122" s="10" t="s">
        <v>254</v>
      </c>
      <c r="H122" s="10" t="s">
        <v>269</v>
      </c>
      <c r="I122" s="14">
        <v>6.285313543592E12</v>
      </c>
      <c r="J122" s="16"/>
      <c r="K122" s="4"/>
      <c r="L122" s="4"/>
      <c r="M122" s="4"/>
      <c r="N122" s="4"/>
      <c r="O122" s="4"/>
      <c r="P122" s="4"/>
      <c r="Q122" s="4"/>
      <c r="R122" s="4"/>
      <c r="S122" s="4"/>
      <c r="T122" s="4"/>
      <c r="U122" s="4"/>
      <c r="V122" s="4"/>
    </row>
    <row r="123">
      <c r="A123" s="10" t="s">
        <v>270</v>
      </c>
      <c r="B123" s="11">
        <v>45371.0</v>
      </c>
      <c r="C123" s="17" t="s">
        <v>133</v>
      </c>
      <c r="D123" s="13">
        <v>6.944444444444445E-4</v>
      </c>
      <c r="E123" s="10" t="s">
        <v>207</v>
      </c>
      <c r="F123" s="10" t="s">
        <v>181</v>
      </c>
      <c r="G123" s="10" t="s">
        <v>102</v>
      </c>
      <c r="H123" s="10" t="s">
        <v>271</v>
      </c>
      <c r="I123" s="14">
        <v>6.285313543592E12</v>
      </c>
      <c r="J123" s="16"/>
      <c r="K123" s="4"/>
      <c r="L123" s="4"/>
      <c r="M123" s="4"/>
      <c r="N123" s="4"/>
      <c r="O123" s="4"/>
      <c r="P123" s="4"/>
      <c r="Q123" s="4"/>
      <c r="R123" s="4"/>
      <c r="S123" s="4"/>
      <c r="T123" s="4"/>
      <c r="U123" s="4"/>
      <c r="V123" s="4"/>
    </row>
    <row r="124">
      <c r="A124" s="10" t="s">
        <v>272</v>
      </c>
      <c r="B124" s="11">
        <v>45372.0</v>
      </c>
      <c r="C124" s="17" t="s">
        <v>133</v>
      </c>
      <c r="D124" s="13">
        <v>0.06388888888888888</v>
      </c>
      <c r="E124" s="10" t="s">
        <v>207</v>
      </c>
      <c r="F124" s="10" t="s">
        <v>208</v>
      </c>
      <c r="G124" s="10" t="s">
        <v>13</v>
      </c>
      <c r="H124" s="10" t="s">
        <v>273</v>
      </c>
      <c r="I124" s="14">
        <v>6.285313543592E12</v>
      </c>
      <c r="J124" s="16"/>
      <c r="K124" s="4"/>
      <c r="L124" s="4"/>
      <c r="M124" s="4"/>
      <c r="N124" s="4"/>
      <c r="O124" s="4"/>
      <c r="P124" s="4"/>
      <c r="Q124" s="4"/>
      <c r="R124" s="4"/>
      <c r="S124" s="4"/>
      <c r="T124" s="4"/>
      <c r="U124" s="4"/>
      <c r="V124" s="4"/>
    </row>
    <row r="125">
      <c r="A125" s="10" t="s">
        <v>274</v>
      </c>
      <c r="B125" s="11">
        <v>45377.0</v>
      </c>
      <c r="C125" s="17" t="s">
        <v>133</v>
      </c>
      <c r="D125" s="13">
        <v>0.013888888888888888</v>
      </c>
      <c r="E125" s="10" t="s">
        <v>207</v>
      </c>
      <c r="F125" s="10" t="s">
        <v>213</v>
      </c>
      <c r="G125" s="10" t="s">
        <v>254</v>
      </c>
      <c r="H125" s="10" t="s">
        <v>275</v>
      </c>
      <c r="I125" s="14">
        <v>8.5313543592E10</v>
      </c>
      <c r="J125" s="16"/>
      <c r="K125" s="4"/>
      <c r="L125" s="4"/>
      <c r="M125" s="4"/>
      <c r="N125" s="4"/>
      <c r="O125" s="4"/>
      <c r="P125" s="4"/>
      <c r="Q125" s="4"/>
      <c r="R125" s="4"/>
      <c r="S125" s="4"/>
      <c r="T125" s="4"/>
      <c r="U125" s="4"/>
      <c r="V125" s="4"/>
    </row>
    <row r="126">
      <c r="A126" s="10" t="s">
        <v>276</v>
      </c>
      <c r="B126" s="11">
        <v>45379.0</v>
      </c>
      <c r="C126" s="17" t="s">
        <v>133</v>
      </c>
      <c r="D126" s="13">
        <v>0.059722222222222225</v>
      </c>
      <c r="E126" s="10" t="s">
        <v>207</v>
      </c>
      <c r="F126" s="10" t="s">
        <v>208</v>
      </c>
      <c r="G126" s="10" t="s">
        <v>13</v>
      </c>
      <c r="H126" s="10" t="s">
        <v>277</v>
      </c>
      <c r="I126" s="14">
        <v>6.285313543592E12</v>
      </c>
      <c r="J126" s="16"/>
      <c r="K126" s="4"/>
      <c r="L126" s="4"/>
      <c r="M126" s="4"/>
      <c r="N126" s="4"/>
      <c r="O126" s="4"/>
      <c r="P126" s="4"/>
      <c r="Q126" s="4"/>
      <c r="R126" s="4"/>
      <c r="S126" s="4"/>
      <c r="T126" s="4"/>
      <c r="U126" s="4"/>
      <c r="V126" s="4"/>
    </row>
    <row r="127">
      <c r="A127" s="10" t="s">
        <v>278</v>
      </c>
      <c r="B127" s="11">
        <v>45379.0</v>
      </c>
      <c r="C127" s="17" t="s">
        <v>133</v>
      </c>
      <c r="D127" s="13">
        <v>0.052083333333333336</v>
      </c>
      <c r="E127" s="10" t="s">
        <v>207</v>
      </c>
      <c r="F127" s="10" t="s">
        <v>181</v>
      </c>
      <c r="G127" s="10" t="s">
        <v>13</v>
      </c>
      <c r="H127" s="10" t="s">
        <v>279</v>
      </c>
      <c r="I127" s="14">
        <v>6.285313543592E12</v>
      </c>
      <c r="J127" s="16"/>
      <c r="K127" s="4"/>
      <c r="L127" s="4"/>
      <c r="M127" s="4"/>
      <c r="N127" s="4"/>
      <c r="O127" s="4"/>
      <c r="P127" s="4"/>
      <c r="Q127" s="4"/>
      <c r="R127" s="4"/>
      <c r="S127" s="4"/>
      <c r="T127" s="4"/>
      <c r="U127" s="4"/>
      <c r="V127" s="4"/>
    </row>
    <row r="128">
      <c r="A128" s="10" t="s">
        <v>280</v>
      </c>
      <c r="B128" s="11">
        <v>45362.0</v>
      </c>
      <c r="C128" s="17" t="s">
        <v>133</v>
      </c>
      <c r="D128" s="13">
        <v>0.02847222222222222</v>
      </c>
      <c r="E128" s="10" t="s">
        <v>281</v>
      </c>
      <c r="F128" s="10" t="s">
        <v>150</v>
      </c>
      <c r="G128" s="10" t="s">
        <v>13</v>
      </c>
      <c r="H128" s="10" t="s">
        <v>282</v>
      </c>
      <c r="I128" s="14">
        <v>6.285725069997E12</v>
      </c>
      <c r="J128" s="16"/>
      <c r="K128" s="4"/>
      <c r="L128" s="4"/>
      <c r="M128" s="4"/>
      <c r="N128" s="4"/>
      <c r="O128" s="4"/>
      <c r="P128" s="4"/>
      <c r="Q128" s="4"/>
      <c r="R128" s="4"/>
      <c r="S128" s="4"/>
      <c r="T128" s="4"/>
      <c r="U128" s="4"/>
      <c r="V128" s="4"/>
    </row>
    <row r="129">
      <c r="A129" s="10" t="s">
        <v>283</v>
      </c>
      <c r="B129" s="11">
        <v>45363.0</v>
      </c>
      <c r="C129" s="17" t="s">
        <v>133</v>
      </c>
      <c r="D129" s="13">
        <v>0.025</v>
      </c>
      <c r="E129" s="10" t="s">
        <v>281</v>
      </c>
      <c r="F129" s="10" t="s">
        <v>201</v>
      </c>
      <c r="G129" s="10" t="s">
        <v>13</v>
      </c>
      <c r="H129" s="10" t="s">
        <v>284</v>
      </c>
      <c r="I129" s="14">
        <v>6.285725069997E12</v>
      </c>
      <c r="J129" s="16"/>
      <c r="K129" s="4"/>
      <c r="L129" s="4"/>
      <c r="M129" s="4"/>
      <c r="N129" s="4"/>
      <c r="O129" s="4"/>
      <c r="P129" s="4"/>
      <c r="Q129" s="4"/>
      <c r="R129" s="4"/>
      <c r="S129" s="4"/>
      <c r="T129" s="4"/>
      <c r="U129" s="4"/>
      <c r="V129" s="4"/>
    </row>
    <row r="130">
      <c r="A130" s="10" t="s">
        <v>154</v>
      </c>
      <c r="B130" s="11">
        <v>45363.0</v>
      </c>
      <c r="C130" s="17" t="s">
        <v>133</v>
      </c>
      <c r="D130" s="13">
        <v>0.0</v>
      </c>
      <c r="E130" s="10" t="s">
        <v>281</v>
      </c>
      <c r="F130" s="10" t="s">
        <v>150</v>
      </c>
      <c r="G130" s="10" t="s">
        <v>102</v>
      </c>
      <c r="H130" s="10" t="s">
        <v>285</v>
      </c>
      <c r="I130" s="14">
        <v>6.285275069997E12</v>
      </c>
      <c r="J130" s="16"/>
      <c r="K130" s="4"/>
      <c r="L130" s="4"/>
      <c r="M130" s="4"/>
      <c r="N130" s="4"/>
      <c r="O130" s="4"/>
      <c r="P130" s="4"/>
      <c r="Q130" s="4"/>
      <c r="R130" s="4"/>
      <c r="S130" s="4"/>
      <c r="T130" s="4"/>
      <c r="U130" s="4"/>
      <c r="V130" s="4"/>
    </row>
    <row r="131">
      <c r="A131" s="10" t="s">
        <v>286</v>
      </c>
      <c r="B131" s="11">
        <v>45363.0</v>
      </c>
      <c r="C131" s="17" t="s">
        <v>133</v>
      </c>
      <c r="D131" s="13">
        <v>0.0</v>
      </c>
      <c r="E131" s="10" t="s">
        <v>281</v>
      </c>
      <c r="F131" s="10" t="s">
        <v>150</v>
      </c>
      <c r="G131" s="10" t="s">
        <v>102</v>
      </c>
      <c r="H131" s="10" t="s">
        <v>287</v>
      </c>
      <c r="I131" s="14">
        <v>6.285725069997E12</v>
      </c>
      <c r="J131" s="16"/>
      <c r="K131" s="4"/>
      <c r="L131" s="4"/>
      <c r="M131" s="4"/>
      <c r="N131" s="4"/>
      <c r="O131" s="4"/>
      <c r="P131" s="4"/>
      <c r="Q131" s="4"/>
      <c r="R131" s="4"/>
      <c r="S131" s="4"/>
      <c r="T131" s="4"/>
      <c r="U131" s="4"/>
      <c r="V131" s="4"/>
    </row>
    <row r="132">
      <c r="A132" s="10" t="s">
        <v>288</v>
      </c>
      <c r="B132" s="11">
        <v>45364.0</v>
      </c>
      <c r="C132" s="17" t="s">
        <v>133</v>
      </c>
      <c r="D132" s="13">
        <v>0.02638888888888889</v>
      </c>
      <c r="E132" s="10" t="s">
        <v>281</v>
      </c>
      <c r="F132" s="10" t="s">
        <v>201</v>
      </c>
      <c r="G132" s="10" t="s">
        <v>13</v>
      </c>
      <c r="H132" s="10" t="s">
        <v>289</v>
      </c>
      <c r="I132" s="14">
        <v>6.28725069997E11</v>
      </c>
      <c r="J132" s="16"/>
      <c r="K132" s="4"/>
      <c r="L132" s="4"/>
      <c r="M132" s="4"/>
      <c r="N132" s="4"/>
      <c r="O132" s="4"/>
      <c r="P132" s="4"/>
      <c r="Q132" s="4"/>
      <c r="R132" s="4"/>
      <c r="S132" s="4"/>
      <c r="T132" s="4"/>
      <c r="U132" s="4"/>
      <c r="V132" s="4"/>
    </row>
    <row r="133">
      <c r="A133" s="10" t="s">
        <v>290</v>
      </c>
      <c r="B133" s="11">
        <v>45364.0</v>
      </c>
      <c r="C133" s="17" t="s">
        <v>133</v>
      </c>
      <c r="D133" s="13">
        <v>0.02638888888888889</v>
      </c>
      <c r="E133" s="10" t="s">
        <v>281</v>
      </c>
      <c r="F133" s="10" t="s">
        <v>201</v>
      </c>
      <c r="G133" s="10" t="s">
        <v>13</v>
      </c>
      <c r="H133" s="10" t="s">
        <v>291</v>
      </c>
      <c r="I133" s="14">
        <v>6.285725069997E12</v>
      </c>
      <c r="J133" s="16"/>
      <c r="K133" s="4"/>
      <c r="L133" s="4"/>
      <c r="M133" s="4"/>
      <c r="N133" s="4"/>
      <c r="O133" s="4"/>
      <c r="P133" s="4"/>
      <c r="Q133" s="4"/>
      <c r="R133" s="4"/>
      <c r="S133" s="4"/>
      <c r="T133" s="4"/>
      <c r="U133" s="4"/>
      <c r="V133" s="4"/>
    </row>
    <row r="134">
      <c r="A134" s="10" t="s">
        <v>292</v>
      </c>
      <c r="B134" s="11">
        <v>45365.0</v>
      </c>
      <c r="C134" s="17" t="s">
        <v>133</v>
      </c>
      <c r="D134" s="13">
        <v>0.029861111111111113</v>
      </c>
      <c r="E134" s="10" t="s">
        <v>281</v>
      </c>
      <c r="F134" s="10" t="s">
        <v>201</v>
      </c>
      <c r="G134" s="10" t="s">
        <v>13</v>
      </c>
      <c r="H134" s="10" t="s">
        <v>293</v>
      </c>
      <c r="I134" s="14">
        <v>6.285725069997E12</v>
      </c>
      <c r="J134" s="16"/>
      <c r="K134" s="4"/>
      <c r="L134" s="4"/>
      <c r="M134" s="4"/>
      <c r="N134" s="4"/>
      <c r="O134" s="4"/>
      <c r="P134" s="4"/>
      <c r="Q134" s="4"/>
      <c r="R134" s="4"/>
      <c r="S134" s="4"/>
      <c r="T134" s="4"/>
      <c r="U134" s="4"/>
      <c r="V134" s="4"/>
    </row>
    <row r="135">
      <c r="A135" s="10" t="s">
        <v>294</v>
      </c>
      <c r="B135" s="11">
        <v>45365.0</v>
      </c>
      <c r="C135" s="17" t="s">
        <v>133</v>
      </c>
      <c r="D135" s="13">
        <v>0.025</v>
      </c>
      <c r="E135" s="10" t="s">
        <v>281</v>
      </c>
      <c r="F135" s="10" t="s">
        <v>150</v>
      </c>
      <c r="G135" s="10" t="s">
        <v>13</v>
      </c>
      <c r="H135" s="10" t="s">
        <v>295</v>
      </c>
      <c r="I135" s="14">
        <v>6.285725069997E12</v>
      </c>
      <c r="J135" s="16"/>
      <c r="K135" s="4"/>
      <c r="L135" s="4"/>
      <c r="M135" s="4"/>
      <c r="N135" s="4"/>
      <c r="O135" s="4"/>
      <c r="P135" s="4"/>
      <c r="Q135" s="4"/>
      <c r="R135" s="4"/>
      <c r="S135" s="4"/>
      <c r="T135" s="4"/>
      <c r="U135" s="4"/>
      <c r="V135" s="4"/>
    </row>
    <row r="136">
      <c r="A136" s="10" t="s">
        <v>296</v>
      </c>
      <c r="B136" s="11">
        <v>45366.0</v>
      </c>
      <c r="C136" s="17" t="s">
        <v>133</v>
      </c>
      <c r="D136" s="13">
        <v>0.03194444444444444</v>
      </c>
      <c r="E136" s="10" t="s">
        <v>281</v>
      </c>
      <c r="F136" s="10" t="s">
        <v>201</v>
      </c>
      <c r="G136" s="10" t="s">
        <v>13</v>
      </c>
      <c r="H136" s="10" t="s">
        <v>297</v>
      </c>
      <c r="I136" s="14">
        <v>6.285725069997E12</v>
      </c>
      <c r="J136" s="16"/>
      <c r="K136" s="4"/>
      <c r="L136" s="4"/>
      <c r="M136" s="4"/>
      <c r="N136" s="4"/>
      <c r="O136" s="4"/>
      <c r="P136" s="4"/>
      <c r="Q136" s="4"/>
      <c r="R136" s="4"/>
      <c r="S136" s="4"/>
      <c r="T136" s="4"/>
      <c r="U136" s="4"/>
      <c r="V136" s="4"/>
    </row>
    <row r="137">
      <c r="A137" s="10" t="s">
        <v>298</v>
      </c>
      <c r="B137" s="11">
        <v>45366.0</v>
      </c>
      <c r="C137" s="17" t="s">
        <v>133</v>
      </c>
      <c r="D137" s="13">
        <v>0.03680555555555556</v>
      </c>
      <c r="E137" s="10" t="s">
        <v>281</v>
      </c>
      <c r="F137" s="10" t="s">
        <v>150</v>
      </c>
      <c r="G137" s="10" t="s">
        <v>13</v>
      </c>
      <c r="H137" s="10" t="s">
        <v>299</v>
      </c>
      <c r="I137" s="14">
        <v>6.285725069997E12</v>
      </c>
      <c r="J137" s="16"/>
      <c r="K137" s="4"/>
      <c r="L137" s="4"/>
      <c r="M137" s="4"/>
      <c r="N137" s="4"/>
      <c r="O137" s="4"/>
      <c r="P137" s="4"/>
      <c r="Q137" s="4"/>
      <c r="R137" s="4"/>
      <c r="S137" s="4"/>
      <c r="T137" s="4"/>
      <c r="U137" s="4"/>
      <c r="V137" s="4"/>
    </row>
    <row r="138">
      <c r="A138" s="10" t="s">
        <v>300</v>
      </c>
      <c r="B138" s="11">
        <v>45367.0</v>
      </c>
      <c r="C138" s="17" t="s">
        <v>133</v>
      </c>
      <c r="D138" s="13">
        <v>0.029861111111111113</v>
      </c>
      <c r="E138" s="10" t="s">
        <v>281</v>
      </c>
      <c r="F138" s="10" t="s">
        <v>201</v>
      </c>
      <c r="G138" s="10" t="s">
        <v>13</v>
      </c>
      <c r="H138" s="10" t="s">
        <v>301</v>
      </c>
      <c r="I138" s="14">
        <v>6.285725069997E12</v>
      </c>
      <c r="J138" s="16"/>
      <c r="K138" s="4"/>
      <c r="L138" s="4"/>
      <c r="M138" s="4"/>
      <c r="N138" s="4"/>
      <c r="O138" s="4"/>
      <c r="P138" s="4"/>
      <c r="Q138" s="4"/>
      <c r="R138" s="4"/>
      <c r="S138" s="4"/>
      <c r="T138" s="4"/>
      <c r="U138" s="4"/>
      <c r="V138" s="4"/>
    </row>
    <row r="139">
      <c r="A139" s="10" t="s">
        <v>302</v>
      </c>
      <c r="B139" s="11">
        <v>45369.0</v>
      </c>
      <c r="C139" s="17" t="s">
        <v>133</v>
      </c>
      <c r="D139" s="13">
        <v>0.027083333333333334</v>
      </c>
      <c r="E139" s="10" t="s">
        <v>281</v>
      </c>
      <c r="F139" s="10" t="s">
        <v>150</v>
      </c>
      <c r="G139" s="10" t="s">
        <v>13</v>
      </c>
      <c r="H139" s="10" t="s">
        <v>303</v>
      </c>
      <c r="I139" s="14">
        <v>6.285725069997E12</v>
      </c>
      <c r="J139" s="16"/>
      <c r="K139" s="4"/>
      <c r="L139" s="4"/>
      <c r="M139" s="4"/>
      <c r="N139" s="4"/>
      <c r="O139" s="4"/>
      <c r="P139" s="4"/>
      <c r="Q139" s="4"/>
      <c r="R139" s="4"/>
      <c r="S139" s="4"/>
      <c r="T139" s="4"/>
      <c r="U139" s="4"/>
      <c r="V139" s="4"/>
    </row>
    <row r="140">
      <c r="A140" s="10" t="s">
        <v>304</v>
      </c>
      <c r="B140" s="11">
        <v>45370.0</v>
      </c>
      <c r="C140" s="17" t="s">
        <v>133</v>
      </c>
      <c r="D140" s="13">
        <v>0.020833333333333332</v>
      </c>
      <c r="E140" s="10" t="s">
        <v>281</v>
      </c>
      <c r="F140" s="10" t="s">
        <v>201</v>
      </c>
      <c r="G140" s="10" t="s">
        <v>13</v>
      </c>
      <c r="H140" s="10" t="s">
        <v>305</v>
      </c>
      <c r="I140" s="14">
        <v>6.285725069997E12</v>
      </c>
      <c r="J140" s="16"/>
      <c r="K140" s="4"/>
      <c r="L140" s="4"/>
      <c r="M140" s="4"/>
      <c r="N140" s="4"/>
      <c r="O140" s="4"/>
      <c r="P140" s="4"/>
      <c r="Q140" s="4"/>
      <c r="R140" s="4"/>
      <c r="S140" s="4"/>
      <c r="T140" s="4"/>
      <c r="U140" s="4"/>
      <c r="V140" s="4"/>
    </row>
    <row r="141">
      <c r="A141" s="10" t="s">
        <v>306</v>
      </c>
      <c r="B141" s="11">
        <v>45370.0</v>
      </c>
      <c r="C141" s="17" t="s">
        <v>133</v>
      </c>
      <c r="D141" s="13">
        <v>0.02847222222222222</v>
      </c>
      <c r="E141" s="10" t="s">
        <v>281</v>
      </c>
      <c r="F141" s="10" t="s">
        <v>150</v>
      </c>
      <c r="G141" s="10" t="s">
        <v>13</v>
      </c>
      <c r="H141" s="10" t="s">
        <v>307</v>
      </c>
      <c r="I141" s="14">
        <v>6.285725069997E12</v>
      </c>
      <c r="J141" s="16"/>
      <c r="K141" s="4"/>
      <c r="L141" s="4"/>
      <c r="M141" s="4"/>
      <c r="N141" s="4"/>
      <c r="O141" s="4"/>
      <c r="P141" s="4"/>
      <c r="Q141" s="4"/>
      <c r="R141" s="4"/>
      <c r="S141" s="4"/>
      <c r="T141" s="4"/>
      <c r="U141" s="4"/>
      <c r="V141" s="4"/>
    </row>
    <row r="142">
      <c r="A142" s="10" t="s">
        <v>308</v>
      </c>
      <c r="B142" s="11">
        <v>45371.0</v>
      </c>
      <c r="C142" s="17" t="s">
        <v>133</v>
      </c>
      <c r="D142" s="13">
        <v>0.027777777777777776</v>
      </c>
      <c r="E142" s="10" t="s">
        <v>281</v>
      </c>
      <c r="F142" s="10" t="s">
        <v>201</v>
      </c>
      <c r="G142" s="10" t="s">
        <v>13</v>
      </c>
      <c r="H142" s="10" t="s">
        <v>309</v>
      </c>
      <c r="I142" s="14">
        <v>6.285725069997E12</v>
      </c>
      <c r="J142" s="16"/>
      <c r="K142" s="4"/>
      <c r="L142" s="4"/>
      <c r="M142" s="4"/>
      <c r="N142" s="4"/>
      <c r="O142" s="4"/>
      <c r="P142" s="4"/>
      <c r="Q142" s="4"/>
      <c r="R142" s="4"/>
      <c r="S142" s="4"/>
      <c r="T142" s="4"/>
      <c r="U142" s="4"/>
      <c r="V142" s="4"/>
    </row>
    <row r="143">
      <c r="A143" s="10" t="s">
        <v>310</v>
      </c>
      <c r="B143" s="11">
        <v>45371.0</v>
      </c>
      <c r="C143" s="17" t="s">
        <v>133</v>
      </c>
      <c r="D143" s="13">
        <v>0.02847222222222222</v>
      </c>
      <c r="E143" s="10" t="s">
        <v>281</v>
      </c>
      <c r="F143" s="10" t="s">
        <v>150</v>
      </c>
      <c r="G143" s="10" t="s">
        <v>13</v>
      </c>
      <c r="H143" s="10" t="s">
        <v>311</v>
      </c>
      <c r="I143" s="14">
        <v>6.285725069997E12</v>
      </c>
      <c r="J143" s="16"/>
      <c r="K143" s="4"/>
      <c r="L143" s="4"/>
      <c r="M143" s="4"/>
      <c r="N143" s="4"/>
      <c r="O143" s="4"/>
      <c r="P143" s="4"/>
      <c r="Q143" s="4"/>
      <c r="R143" s="4"/>
      <c r="S143" s="4"/>
      <c r="T143" s="4"/>
      <c r="U143" s="4"/>
      <c r="V143" s="4"/>
    </row>
    <row r="144">
      <c r="A144" s="10" t="s">
        <v>312</v>
      </c>
      <c r="B144" s="11">
        <v>45372.0</v>
      </c>
      <c r="C144" s="17" t="s">
        <v>133</v>
      </c>
      <c r="D144" s="13">
        <v>0.03125</v>
      </c>
      <c r="E144" s="10" t="s">
        <v>281</v>
      </c>
      <c r="F144" s="10" t="s">
        <v>201</v>
      </c>
      <c r="G144" s="10" t="s">
        <v>13</v>
      </c>
      <c r="H144" s="10" t="s">
        <v>313</v>
      </c>
      <c r="I144" s="14">
        <v>6.285725069997E12</v>
      </c>
      <c r="J144" s="16"/>
      <c r="K144" s="4"/>
      <c r="L144" s="4"/>
      <c r="M144" s="4"/>
      <c r="N144" s="4"/>
      <c r="O144" s="4"/>
      <c r="P144" s="4"/>
      <c r="Q144" s="4"/>
      <c r="R144" s="4"/>
      <c r="S144" s="4"/>
      <c r="T144" s="4"/>
      <c r="U144" s="4"/>
      <c r="V144" s="4"/>
    </row>
    <row r="145">
      <c r="A145" s="10" t="s">
        <v>314</v>
      </c>
      <c r="B145" s="11">
        <v>45372.0</v>
      </c>
      <c r="C145" s="17" t="s">
        <v>133</v>
      </c>
      <c r="D145" s="13">
        <v>0.0</v>
      </c>
      <c r="E145" s="10" t="s">
        <v>281</v>
      </c>
      <c r="F145" s="10" t="s">
        <v>150</v>
      </c>
      <c r="G145" s="10" t="s">
        <v>102</v>
      </c>
      <c r="H145" s="10" t="s">
        <v>315</v>
      </c>
      <c r="I145" s="14">
        <v>6.285725069997E12</v>
      </c>
      <c r="J145" s="16"/>
      <c r="K145" s="4"/>
      <c r="L145" s="4"/>
      <c r="M145" s="4"/>
      <c r="N145" s="4"/>
      <c r="O145" s="4"/>
      <c r="P145" s="4"/>
      <c r="Q145" s="4"/>
      <c r="R145" s="4"/>
      <c r="S145" s="4"/>
      <c r="T145" s="4"/>
      <c r="U145" s="4"/>
      <c r="V145" s="4"/>
    </row>
    <row r="146">
      <c r="A146" s="10" t="s">
        <v>316</v>
      </c>
      <c r="B146" s="11">
        <v>45373.0</v>
      </c>
      <c r="C146" s="17" t="s">
        <v>133</v>
      </c>
      <c r="D146" s="13">
        <v>0.02361111111111111</v>
      </c>
      <c r="E146" s="10" t="s">
        <v>281</v>
      </c>
      <c r="F146" s="10" t="s">
        <v>201</v>
      </c>
      <c r="G146" s="10" t="s">
        <v>13</v>
      </c>
      <c r="H146" s="10" t="s">
        <v>317</v>
      </c>
      <c r="I146" s="14">
        <v>6.285725069997E12</v>
      </c>
      <c r="J146" s="16"/>
      <c r="K146" s="4"/>
      <c r="L146" s="4"/>
      <c r="M146" s="4"/>
      <c r="N146" s="4"/>
      <c r="O146" s="4"/>
      <c r="P146" s="4"/>
      <c r="Q146" s="4"/>
      <c r="R146" s="4"/>
      <c r="S146" s="4"/>
      <c r="T146" s="4"/>
      <c r="U146" s="4"/>
      <c r="V146" s="4"/>
    </row>
    <row r="147">
      <c r="A147" s="10" t="s">
        <v>318</v>
      </c>
      <c r="B147" s="11">
        <v>45373.0</v>
      </c>
      <c r="C147" s="17" t="s">
        <v>133</v>
      </c>
      <c r="D147" s="13">
        <v>0.024305555555555556</v>
      </c>
      <c r="E147" s="10" t="s">
        <v>281</v>
      </c>
      <c r="F147" s="10" t="s">
        <v>150</v>
      </c>
      <c r="G147" s="10" t="s">
        <v>13</v>
      </c>
      <c r="H147" s="10" t="s">
        <v>319</v>
      </c>
      <c r="I147" s="14">
        <v>6.285725069997E12</v>
      </c>
      <c r="J147" s="16"/>
      <c r="K147" s="4"/>
      <c r="L147" s="4"/>
      <c r="M147" s="4"/>
      <c r="N147" s="4"/>
      <c r="O147" s="4"/>
      <c r="P147" s="4"/>
      <c r="Q147" s="4"/>
      <c r="R147" s="4"/>
      <c r="S147" s="4"/>
      <c r="T147" s="4"/>
      <c r="U147" s="4"/>
      <c r="V147" s="4"/>
    </row>
    <row r="148">
      <c r="A148" s="10" t="s">
        <v>320</v>
      </c>
      <c r="B148" s="11">
        <v>45374.0</v>
      </c>
      <c r="C148" s="17" t="s">
        <v>133</v>
      </c>
      <c r="D148" s="13">
        <v>0.020833333333333332</v>
      </c>
      <c r="E148" s="10" t="s">
        <v>281</v>
      </c>
      <c r="F148" s="10" t="s">
        <v>201</v>
      </c>
      <c r="G148" s="10" t="s">
        <v>13</v>
      </c>
      <c r="H148" s="10" t="s">
        <v>321</v>
      </c>
      <c r="I148" s="14">
        <v>6.285725069997E12</v>
      </c>
      <c r="J148" s="16"/>
      <c r="K148" s="4"/>
      <c r="L148" s="4"/>
      <c r="M148" s="4"/>
      <c r="N148" s="4"/>
      <c r="O148" s="4"/>
      <c r="P148" s="4"/>
      <c r="Q148" s="4"/>
      <c r="R148" s="4"/>
      <c r="S148" s="4"/>
      <c r="T148" s="4"/>
      <c r="U148" s="4"/>
      <c r="V148" s="4"/>
    </row>
    <row r="149">
      <c r="A149" s="10" t="s">
        <v>322</v>
      </c>
      <c r="B149" s="11">
        <v>45374.0</v>
      </c>
      <c r="C149" s="17" t="s">
        <v>133</v>
      </c>
      <c r="D149" s="13">
        <v>0.024305555555555556</v>
      </c>
      <c r="E149" s="10" t="s">
        <v>281</v>
      </c>
      <c r="F149" s="10" t="s">
        <v>150</v>
      </c>
      <c r="G149" s="10" t="s">
        <v>13</v>
      </c>
      <c r="H149" s="10" t="s">
        <v>323</v>
      </c>
      <c r="I149" s="14">
        <v>6.285725069997E12</v>
      </c>
      <c r="J149" s="16"/>
      <c r="K149" s="4"/>
      <c r="L149" s="4"/>
      <c r="M149" s="4"/>
      <c r="N149" s="4"/>
      <c r="O149" s="4"/>
      <c r="P149" s="4"/>
      <c r="Q149" s="4"/>
      <c r="R149" s="4"/>
      <c r="S149" s="4"/>
      <c r="T149" s="4"/>
      <c r="U149" s="4"/>
      <c r="V149" s="4"/>
    </row>
    <row r="150">
      <c r="A150" s="10" t="s">
        <v>324</v>
      </c>
      <c r="B150" s="11">
        <v>45377.0</v>
      </c>
      <c r="C150" s="17" t="s">
        <v>133</v>
      </c>
      <c r="D150" s="13">
        <v>0.022916666666666665</v>
      </c>
      <c r="E150" s="10" t="s">
        <v>281</v>
      </c>
      <c r="F150" s="10" t="s">
        <v>150</v>
      </c>
      <c r="G150" s="10" t="s">
        <v>13</v>
      </c>
      <c r="H150" s="10" t="s">
        <v>325</v>
      </c>
      <c r="I150" s="14">
        <v>6.285725069997E12</v>
      </c>
      <c r="J150" s="16"/>
      <c r="K150" s="4"/>
      <c r="L150" s="4"/>
      <c r="M150" s="4"/>
      <c r="N150" s="4"/>
      <c r="O150" s="4"/>
      <c r="P150" s="4"/>
      <c r="Q150" s="4"/>
      <c r="R150" s="4"/>
      <c r="S150" s="4"/>
      <c r="T150" s="4"/>
      <c r="U150" s="4"/>
      <c r="V150" s="4"/>
    </row>
    <row r="151">
      <c r="A151" s="10" t="s">
        <v>326</v>
      </c>
      <c r="B151" s="11">
        <v>45377.0</v>
      </c>
      <c r="C151" s="17" t="s">
        <v>133</v>
      </c>
      <c r="D151" s="13">
        <v>0.021527777777777778</v>
      </c>
      <c r="E151" s="10" t="s">
        <v>281</v>
      </c>
      <c r="F151" s="10" t="s">
        <v>201</v>
      </c>
      <c r="G151" s="10" t="s">
        <v>13</v>
      </c>
      <c r="H151" s="10" t="s">
        <v>327</v>
      </c>
      <c r="I151" s="14">
        <v>6.285725069997E12</v>
      </c>
      <c r="J151" s="16"/>
      <c r="K151" s="4"/>
      <c r="L151" s="4"/>
      <c r="M151" s="4"/>
      <c r="N151" s="4"/>
      <c r="O151" s="4"/>
      <c r="P151" s="4"/>
      <c r="Q151" s="4"/>
      <c r="R151" s="4"/>
      <c r="S151" s="4"/>
      <c r="T151" s="4"/>
      <c r="U151" s="4"/>
      <c r="V151" s="4"/>
    </row>
    <row r="152">
      <c r="A152" s="10" t="s">
        <v>328</v>
      </c>
      <c r="B152" s="11">
        <v>45378.0</v>
      </c>
      <c r="C152" s="17" t="s">
        <v>133</v>
      </c>
      <c r="D152" s="13">
        <v>0.027777777777777776</v>
      </c>
      <c r="E152" s="10" t="s">
        <v>281</v>
      </c>
      <c r="F152" s="10" t="s">
        <v>150</v>
      </c>
      <c r="G152" s="10" t="s">
        <v>13</v>
      </c>
      <c r="H152" s="10" t="s">
        <v>329</v>
      </c>
      <c r="I152" s="14">
        <v>6.2725069997E10</v>
      </c>
      <c r="J152" s="16"/>
      <c r="K152" s="4"/>
      <c r="L152" s="4"/>
      <c r="M152" s="4"/>
      <c r="N152" s="4"/>
      <c r="O152" s="4"/>
      <c r="P152" s="4"/>
      <c r="Q152" s="4"/>
      <c r="R152" s="4"/>
      <c r="S152" s="4"/>
      <c r="T152" s="4"/>
      <c r="U152" s="4"/>
      <c r="V152" s="4"/>
    </row>
    <row r="153">
      <c r="A153" s="10" t="s">
        <v>330</v>
      </c>
      <c r="B153" s="11">
        <v>45378.0</v>
      </c>
      <c r="C153" s="17" t="s">
        <v>133</v>
      </c>
      <c r="D153" s="13">
        <v>0.027777777777777776</v>
      </c>
      <c r="E153" s="10" t="s">
        <v>281</v>
      </c>
      <c r="F153" s="10" t="s">
        <v>150</v>
      </c>
      <c r="G153" s="10" t="s">
        <v>13</v>
      </c>
      <c r="H153" s="10" t="s">
        <v>331</v>
      </c>
      <c r="I153" s="14">
        <v>6.285725069997E12</v>
      </c>
      <c r="J153" s="16"/>
      <c r="K153" s="4"/>
      <c r="L153" s="4"/>
      <c r="M153" s="4"/>
      <c r="N153" s="4"/>
      <c r="O153" s="4"/>
      <c r="P153" s="4"/>
      <c r="Q153" s="4"/>
      <c r="R153" s="4"/>
      <c r="S153" s="4"/>
      <c r="T153" s="4"/>
      <c r="U153" s="4"/>
      <c r="V153" s="4"/>
    </row>
    <row r="154">
      <c r="A154" s="10" t="s">
        <v>332</v>
      </c>
      <c r="B154" s="11">
        <v>45378.0</v>
      </c>
      <c r="C154" s="17" t="s">
        <v>133</v>
      </c>
      <c r="D154" s="13">
        <v>0.022916666666666665</v>
      </c>
      <c r="E154" s="10" t="s">
        <v>281</v>
      </c>
      <c r="F154" s="10" t="s">
        <v>150</v>
      </c>
      <c r="G154" s="10" t="s">
        <v>13</v>
      </c>
      <c r="H154" s="10" t="s">
        <v>333</v>
      </c>
      <c r="I154" s="14">
        <v>6.285725069997E12</v>
      </c>
      <c r="J154" s="16"/>
      <c r="K154" s="4"/>
      <c r="L154" s="4"/>
      <c r="M154" s="4"/>
      <c r="N154" s="4"/>
      <c r="O154" s="4"/>
      <c r="P154" s="4"/>
      <c r="Q154" s="4"/>
      <c r="R154" s="4"/>
      <c r="S154" s="4"/>
      <c r="T154" s="4"/>
      <c r="U154" s="4"/>
      <c r="V154" s="4"/>
    </row>
    <row r="155">
      <c r="A155" s="10" t="s">
        <v>334</v>
      </c>
      <c r="B155" s="11">
        <v>45379.0</v>
      </c>
      <c r="C155" s="17" t="s">
        <v>133</v>
      </c>
      <c r="D155" s="13">
        <v>0.027777777777777776</v>
      </c>
      <c r="E155" s="10" t="s">
        <v>281</v>
      </c>
      <c r="F155" s="10" t="s">
        <v>201</v>
      </c>
      <c r="G155" s="10" t="s">
        <v>13</v>
      </c>
      <c r="H155" s="10" t="s">
        <v>335</v>
      </c>
      <c r="I155" s="14">
        <v>6.285725069997E12</v>
      </c>
      <c r="J155" s="16"/>
      <c r="K155" s="4"/>
      <c r="L155" s="4"/>
      <c r="M155" s="4"/>
      <c r="N155" s="4"/>
      <c r="O155" s="4"/>
      <c r="P155" s="4"/>
      <c r="Q155" s="4"/>
      <c r="R155" s="4"/>
      <c r="S155" s="4"/>
      <c r="T155" s="4"/>
      <c r="U155" s="4"/>
      <c r="V155" s="4"/>
    </row>
    <row r="156">
      <c r="A156" s="10" t="s">
        <v>336</v>
      </c>
      <c r="B156" s="11">
        <v>45379.0</v>
      </c>
      <c r="C156" s="17" t="s">
        <v>133</v>
      </c>
      <c r="D156" s="13">
        <v>0.027777777777777776</v>
      </c>
      <c r="E156" s="10" t="s">
        <v>281</v>
      </c>
      <c r="F156" s="10" t="s">
        <v>150</v>
      </c>
      <c r="G156" s="10" t="s">
        <v>13</v>
      </c>
      <c r="H156" s="10" t="s">
        <v>337</v>
      </c>
      <c r="I156" s="14">
        <v>6.285725069997E12</v>
      </c>
      <c r="J156" s="16"/>
      <c r="K156" s="4"/>
      <c r="L156" s="4"/>
      <c r="M156" s="4"/>
      <c r="N156" s="4"/>
      <c r="O156" s="4"/>
      <c r="P156" s="4"/>
      <c r="Q156" s="4"/>
      <c r="R156" s="4"/>
      <c r="S156" s="4"/>
      <c r="T156" s="4"/>
      <c r="U156" s="4"/>
      <c r="V156" s="4"/>
    </row>
    <row r="157">
      <c r="A157" s="5" t="s">
        <v>338</v>
      </c>
      <c r="B157" s="6">
        <v>45295.0</v>
      </c>
      <c r="C157" s="7" t="s">
        <v>16</v>
      </c>
      <c r="D157" s="7">
        <v>0.006944444444444444</v>
      </c>
      <c r="E157" s="5" t="s">
        <v>339</v>
      </c>
      <c r="F157" s="5" t="s">
        <v>12</v>
      </c>
      <c r="G157" s="5" t="s">
        <v>13</v>
      </c>
      <c r="H157" s="8" t="s">
        <v>340</v>
      </c>
      <c r="I157" s="5">
        <v>6.281392827981E12</v>
      </c>
      <c r="J157" s="9"/>
      <c r="K157" s="19"/>
      <c r="L157" s="19"/>
      <c r="M157" s="19"/>
      <c r="N157" s="19"/>
      <c r="O157" s="19"/>
      <c r="P157" s="19"/>
      <c r="Q157" s="19"/>
      <c r="R157" s="19"/>
      <c r="S157" s="19"/>
      <c r="T157" s="19"/>
      <c r="U157" s="19"/>
      <c r="V157" s="19"/>
    </row>
    <row r="158">
      <c r="A158" s="5" t="s">
        <v>341</v>
      </c>
      <c r="B158" s="6">
        <v>45296.0</v>
      </c>
      <c r="C158" s="7" t="s">
        <v>16</v>
      </c>
      <c r="D158" s="7">
        <v>0.02013888888888889</v>
      </c>
      <c r="E158" s="5" t="s">
        <v>339</v>
      </c>
      <c r="F158" s="5" t="s">
        <v>342</v>
      </c>
      <c r="G158" s="5" t="s">
        <v>13</v>
      </c>
      <c r="H158" s="8" t="s">
        <v>343</v>
      </c>
      <c r="I158" s="5">
        <v>6.281392827981E12</v>
      </c>
      <c r="J158" s="9"/>
      <c r="K158" s="19"/>
      <c r="L158" s="19"/>
      <c r="M158" s="19"/>
      <c r="N158" s="19"/>
      <c r="O158" s="19"/>
      <c r="P158" s="19"/>
      <c r="Q158" s="19"/>
      <c r="R158" s="19"/>
      <c r="S158" s="19"/>
      <c r="T158" s="19"/>
      <c r="U158" s="19"/>
      <c r="V158" s="19"/>
    </row>
    <row r="159">
      <c r="A159" s="5" t="s">
        <v>344</v>
      </c>
      <c r="B159" s="6">
        <v>45298.0</v>
      </c>
      <c r="C159" s="7" t="s">
        <v>16</v>
      </c>
      <c r="D159" s="7">
        <v>0.05694444444444444</v>
      </c>
      <c r="E159" s="5" t="s">
        <v>339</v>
      </c>
      <c r="F159" s="5" t="s">
        <v>345</v>
      </c>
      <c r="G159" s="5" t="s">
        <v>13</v>
      </c>
      <c r="H159" s="8" t="s">
        <v>346</v>
      </c>
      <c r="I159" s="5">
        <v>6.281392827981E12</v>
      </c>
      <c r="J159" s="9"/>
      <c r="K159" s="19"/>
      <c r="L159" s="19"/>
      <c r="M159" s="19"/>
      <c r="N159" s="19"/>
      <c r="O159" s="19"/>
      <c r="P159" s="19"/>
      <c r="Q159" s="19"/>
      <c r="R159" s="19"/>
      <c r="S159" s="19"/>
      <c r="T159" s="19"/>
      <c r="U159" s="19"/>
      <c r="V159" s="19"/>
    </row>
    <row r="160">
      <c r="A160" s="5" t="s">
        <v>347</v>
      </c>
      <c r="B160" s="6">
        <v>45298.0</v>
      </c>
      <c r="C160" s="7" t="s">
        <v>16</v>
      </c>
      <c r="D160" s="7">
        <v>0.025694444444444443</v>
      </c>
      <c r="E160" s="5" t="s">
        <v>339</v>
      </c>
      <c r="F160" s="5" t="s">
        <v>348</v>
      </c>
      <c r="G160" s="5" t="s">
        <v>13</v>
      </c>
      <c r="H160" s="8" t="s">
        <v>349</v>
      </c>
      <c r="I160" s="5">
        <v>6.281392827981E12</v>
      </c>
      <c r="J160" s="9"/>
      <c r="K160" s="19"/>
      <c r="L160" s="19"/>
      <c r="M160" s="19"/>
      <c r="N160" s="19"/>
      <c r="O160" s="19"/>
      <c r="P160" s="19"/>
      <c r="Q160" s="19"/>
      <c r="R160" s="19"/>
      <c r="S160" s="19"/>
      <c r="T160" s="19"/>
      <c r="U160" s="19"/>
      <c r="V160" s="19"/>
    </row>
    <row r="161">
      <c r="A161" s="5" t="s">
        <v>350</v>
      </c>
      <c r="B161" s="6">
        <v>45299.0</v>
      </c>
      <c r="C161" s="7" t="s">
        <v>16</v>
      </c>
      <c r="D161" s="7">
        <v>0.049305555555555554</v>
      </c>
      <c r="E161" s="5" t="s">
        <v>339</v>
      </c>
      <c r="F161" s="5" t="s">
        <v>345</v>
      </c>
      <c r="G161" s="5" t="s">
        <v>13</v>
      </c>
      <c r="H161" s="8" t="s">
        <v>351</v>
      </c>
      <c r="I161" s="5">
        <v>6.281392827981E12</v>
      </c>
      <c r="J161" s="9"/>
      <c r="K161" s="19"/>
      <c r="L161" s="19"/>
      <c r="M161" s="19"/>
      <c r="N161" s="19"/>
      <c r="O161" s="19"/>
      <c r="P161" s="19"/>
      <c r="Q161" s="19"/>
      <c r="R161" s="19"/>
      <c r="S161" s="19"/>
      <c r="T161" s="19"/>
      <c r="U161" s="19"/>
      <c r="V161" s="19"/>
    </row>
    <row r="162">
      <c r="A162" s="5" t="s">
        <v>352</v>
      </c>
      <c r="B162" s="6">
        <v>45300.0</v>
      </c>
      <c r="C162" s="7" t="s">
        <v>16</v>
      </c>
      <c r="D162" s="7">
        <v>0.020833333333333332</v>
      </c>
      <c r="E162" s="5" t="s">
        <v>339</v>
      </c>
      <c r="F162" s="5" t="s">
        <v>12</v>
      </c>
      <c r="G162" s="5" t="s">
        <v>13</v>
      </c>
      <c r="H162" s="8" t="s">
        <v>353</v>
      </c>
      <c r="I162" s="5">
        <v>6.281392827981E12</v>
      </c>
      <c r="J162" s="9"/>
      <c r="K162" s="19"/>
      <c r="L162" s="19"/>
      <c r="M162" s="19"/>
      <c r="N162" s="19"/>
      <c r="O162" s="19"/>
      <c r="P162" s="19"/>
      <c r="Q162" s="19"/>
      <c r="R162" s="19"/>
      <c r="S162" s="19"/>
      <c r="T162" s="19"/>
      <c r="U162" s="19"/>
      <c r="V162" s="19"/>
    </row>
    <row r="163">
      <c r="A163" s="5" t="s">
        <v>354</v>
      </c>
      <c r="B163" s="6">
        <v>45302.0</v>
      </c>
      <c r="C163" s="7" t="s">
        <v>16</v>
      </c>
      <c r="D163" s="7">
        <v>0.05486111111111111</v>
      </c>
      <c r="E163" s="5" t="s">
        <v>339</v>
      </c>
      <c r="F163" s="5" t="s">
        <v>348</v>
      </c>
      <c r="G163" s="5" t="s">
        <v>13</v>
      </c>
      <c r="H163" s="8" t="s">
        <v>355</v>
      </c>
      <c r="I163" s="5">
        <v>6.281392827981E12</v>
      </c>
      <c r="J163" s="9"/>
      <c r="K163" s="19"/>
      <c r="L163" s="19"/>
      <c r="M163" s="19"/>
      <c r="N163" s="19"/>
      <c r="O163" s="19"/>
      <c r="P163" s="19"/>
      <c r="Q163" s="19"/>
      <c r="R163" s="19"/>
      <c r="S163" s="19"/>
      <c r="T163" s="19"/>
      <c r="U163" s="19"/>
      <c r="V163" s="19"/>
    </row>
    <row r="164">
      <c r="A164" s="5" t="s">
        <v>356</v>
      </c>
      <c r="B164" s="6">
        <v>45302.0</v>
      </c>
      <c r="C164" s="7" t="s">
        <v>16</v>
      </c>
      <c r="D164" s="7">
        <v>0.02013888888888889</v>
      </c>
      <c r="E164" s="5" t="s">
        <v>339</v>
      </c>
      <c r="F164" s="5" t="s">
        <v>12</v>
      </c>
      <c r="G164" s="5" t="s">
        <v>13</v>
      </c>
      <c r="H164" s="8" t="s">
        <v>357</v>
      </c>
      <c r="I164" s="5">
        <v>6.281392827981E12</v>
      </c>
      <c r="J164" s="9"/>
      <c r="K164" s="19"/>
      <c r="L164" s="19"/>
      <c r="M164" s="19"/>
      <c r="N164" s="19"/>
      <c r="O164" s="19"/>
      <c r="P164" s="19"/>
      <c r="Q164" s="19"/>
      <c r="R164" s="19"/>
      <c r="S164" s="19"/>
      <c r="T164" s="19"/>
      <c r="U164" s="19"/>
      <c r="V164" s="19"/>
    </row>
    <row r="165">
      <c r="A165" s="5" t="s">
        <v>358</v>
      </c>
      <c r="B165" s="6">
        <v>45304.0</v>
      </c>
      <c r="C165" s="7" t="s">
        <v>16</v>
      </c>
      <c r="D165" s="7">
        <v>0.01597222222222222</v>
      </c>
      <c r="E165" s="5" t="s">
        <v>339</v>
      </c>
      <c r="F165" s="5" t="s">
        <v>342</v>
      </c>
      <c r="G165" s="5" t="s">
        <v>13</v>
      </c>
      <c r="H165" s="8" t="s">
        <v>359</v>
      </c>
      <c r="I165" s="5">
        <v>6.281392827981E12</v>
      </c>
      <c r="J165" s="9"/>
      <c r="K165" s="19"/>
      <c r="L165" s="19"/>
      <c r="M165" s="19"/>
      <c r="N165" s="19"/>
      <c r="O165" s="19"/>
      <c r="P165" s="19"/>
      <c r="Q165" s="19"/>
      <c r="R165" s="19"/>
      <c r="S165" s="19"/>
      <c r="T165" s="19"/>
      <c r="U165" s="19"/>
      <c r="V165" s="19"/>
    </row>
    <row r="166">
      <c r="A166" s="5" t="s">
        <v>360</v>
      </c>
      <c r="B166" s="6">
        <v>45305.0</v>
      </c>
      <c r="C166" s="7" t="s">
        <v>16</v>
      </c>
      <c r="D166" s="7">
        <v>0.04861111111111111</v>
      </c>
      <c r="E166" s="5" t="s">
        <v>339</v>
      </c>
      <c r="F166" s="5" t="s">
        <v>348</v>
      </c>
      <c r="G166" s="5" t="s">
        <v>13</v>
      </c>
      <c r="H166" s="8" t="s">
        <v>361</v>
      </c>
      <c r="I166" s="5">
        <v>6.281392827981E12</v>
      </c>
      <c r="J166" s="9"/>
      <c r="K166" s="19"/>
      <c r="L166" s="19"/>
      <c r="M166" s="19"/>
      <c r="N166" s="19"/>
      <c r="O166" s="19"/>
      <c r="P166" s="19"/>
      <c r="Q166" s="19"/>
      <c r="R166" s="19"/>
      <c r="S166" s="19"/>
      <c r="T166" s="19"/>
      <c r="U166" s="19"/>
      <c r="V166" s="19"/>
    </row>
    <row r="167">
      <c r="A167" s="5" t="s">
        <v>362</v>
      </c>
      <c r="B167" s="6">
        <v>45305.0</v>
      </c>
      <c r="C167" s="7" t="s">
        <v>16</v>
      </c>
      <c r="D167" s="7">
        <v>0.075</v>
      </c>
      <c r="E167" s="5" t="s">
        <v>339</v>
      </c>
      <c r="F167" s="5" t="s">
        <v>345</v>
      </c>
      <c r="G167" s="5" t="s">
        <v>13</v>
      </c>
      <c r="H167" s="8" t="s">
        <v>363</v>
      </c>
      <c r="I167" s="5">
        <v>6.281392827981E12</v>
      </c>
      <c r="J167" s="9"/>
      <c r="K167" s="19"/>
      <c r="L167" s="19"/>
      <c r="M167" s="19"/>
      <c r="N167" s="19"/>
      <c r="O167" s="19"/>
      <c r="P167" s="19"/>
      <c r="Q167" s="19"/>
      <c r="R167" s="19"/>
      <c r="S167" s="19"/>
      <c r="T167" s="19"/>
      <c r="U167" s="19"/>
      <c r="V167" s="19"/>
    </row>
    <row r="168">
      <c r="A168" s="5" t="s">
        <v>364</v>
      </c>
      <c r="B168" s="6">
        <v>45306.0</v>
      </c>
      <c r="C168" s="7" t="s">
        <v>16</v>
      </c>
      <c r="D168" s="7">
        <v>0.058333333333333334</v>
      </c>
      <c r="E168" s="5" t="s">
        <v>339</v>
      </c>
      <c r="F168" s="5" t="s">
        <v>348</v>
      </c>
      <c r="G168" s="5" t="s">
        <v>13</v>
      </c>
      <c r="H168" s="8" t="s">
        <v>365</v>
      </c>
      <c r="I168" s="5">
        <v>6.281392827981E12</v>
      </c>
      <c r="J168" s="9"/>
      <c r="K168" s="19"/>
      <c r="L168" s="19"/>
      <c r="M168" s="19"/>
      <c r="N168" s="19"/>
      <c r="O168" s="19"/>
      <c r="P168" s="19"/>
      <c r="Q168" s="19"/>
      <c r="R168" s="19"/>
      <c r="S168" s="19"/>
      <c r="T168" s="19"/>
      <c r="U168" s="19"/>
      <c r="V168" s="19"/>
    </row>
    <row r="169">
      <c r="A169" s="5" t="s">
        <v>366</v>
      </c>
      <c r="B169" s="6">
        <v>45307.0</v>
      </c>
      <c r="C169" s="7" t="s">
        <v>16</v>
      </c>
      <c r="D169" s="7">
        <v>0.03958333333333333</v>
      </c>
      <c r="E169" s="5" t="s">
        <v>339</v>
      </c>
      <c r="F169" s="5" t="s">
        <v>12</v>
      </c>
      <c r="G169" s="5" t="s">
        <v>13</v>
      </c>
      <c r="H169" s="8" t="s">
        <v>367</v>
      </c>
      <c r="I169" s="5">
        <v>6.281392827981E12</v>
      </c>
      <c r="J169" s="9"/>
      <c r="K169" s="19"/>
      <c r="L169" s="19"/>
      <c r="M169" s="19"/>
      <c r="N169" s="19"/>
      <c r="O169" s="19"/>
      <c r="P169" s="19"/>
      <c r="Q169" s="19"/>
      <c r="R169" s="19"/>
      <c r="S169" s="19"/>
      <c r="T169" s="19"/>
      <c r="U169" s="19"/>
      <c r="V169" s="19"/>
    </row>
    <row r="170">
      <c r="A170" s="5" t="s">
        <v>368</v>
      </c>
      <c r="B170" s="6">
        <v>45308.0</v>
      </c>
      <c r="C170" s="7" t="s">
        <v>16</v>
      </c>
      <c r="D170" s="7">
        <v>0.020833333333333332</v>
      </c>
      <c r="E170" s="5" t="s">
        <v>339</v>
      </c>
      <c r="F170" s="5" t="s">
        <v>12</v>
      </c>
      <c r="G170" s="5" t="s">
        <v>13</v>
      </c>
      <c r="H170" s="8" t="s">
        <v>369</v>
      </c>
      <c r="I170" s="5">
        <v>6.281392827981E12</v>
      </c>
      <c r="J170" s="9"/>
      <c r="K170" s="19"/>
      <c r="L170" s="19"/>
      <c r="M170" s="19"/>
      <c r="N170" s="19"/>
      <c r="O170" s="19"/>
      <c r="P170" s="19"/>
      <c r="Q170" s="19"/>
      <c r="R170" s="19"/>
      <c r="S170" s="19"/>
      <c r="T170" s="19"/>
      <c r="U170" s="19"/>
      <c r="V170" s="19"/>
    </row>
    <row r="171">
      <c r="A171" s="5" t="s">
        <v>370</v>
      </c>
      <c r="B171" s="6">
        <v>45309.0</v>
      </c>
      <c r="C171" s="7" t="s">
        <v>16</v>
      </c>
      <c r="D171" s="7">
        <v>0.06180555555555556</v>
      </c>
      <c r="E171" s="5" t="s">
        <v>339</v>
      </c>
      <c r="F171" s="5" t="s">
        <v>208</v>
      </c>
      <c r="G171" s="5" t="s">
        <v>13</v>
      </c>
      <c r="H171" s="8" t="s">
        <v>371</v>
      </c>
      <c r="I171" s="5">
        <v>6.281392827981E12</v>
      </c>
      <c r="J171" s="9"/>
      <c r="K171" s="19"/>
      <c r="L171" s="19"/>
      <c r="M171" s="19"/>
      <c r="N171" s="19"/>
      <c r="O171" s="19"/>
      <c r="P171" s="19"/>
      <c r="Q171" s="19"/>
      <c r="R171" s="19"/>
      <c r="S171" s="19"/>
      <c r="T171" s="19"/>
      <c r="U171" s="19"/>
      <c r="V171" s="19"/>
    </row>
    <row r="172">
      <c r="A172" s="5" t="s">
        <v>372</v>
      </c>
      <c r="B172" s="6">
        <v>45309.0</v>
      </c>
      <c r="C172" s="7" t="s">
        <v>16</v>
      </c>
      <c r="D172" s="7">
        <v>0.05416666666666667</v>
      </c>
      <c r="E172" s="5" t="s">
        <v>339</v>
      </c>
      <c r="F172" s="5" t="s">
        <v>348</v>
      </c>
      <c r="G172" s="5" t="s">
        <v>13</v>
      </c>
      <c r="H172" s="8" t="s">
        <v>373</v>
      </c>
      <c r="I172" s="5">
        <v>6.281392827981E12</v>
      </c>
      <c r="J172" s="9"/>
      <c r="K172" s="19"/>
      <c r="L172" s="19"/>
      <c r="M172" s="19"/>
      <c r="N172" s="19"/>
      <c r="O172" s="19"/>
      <c r="P172" s="19"/>
      <c r="Q172" s="19"/>
      <c r="R172" s="19"/>
      <c r="S172" s="19"/>
      <c r="T172" s="19"/>
      <c r="U172" s="19"/>
      <c r="V172" s="19"/>
    </row>
    <row r="173">
      <c r="A173" s="5" t="s">
        <v>374</v>
      </c>
      <c r="B173" s="6">
        <v>45310.0</v>
      </c>
      <c r="C173" s="7" t="s">
        <v>16</v>
      </c>
      <c r="D173" s="7">
        <v>0.019444444444444445</v>
      </c>
      <c r="E173" s="5" t="s">
        <v>339</v>
      </c>
      <c r="F173" s="5" t="s">
        <v>342</v>
      </c>
      <c r="G173" s="5" t="s">
        <v>13</v>
      </c>
      <c r="H173" s="8" t="s">
        <v>375</v>
      </c>
      <c r="I173" s="5">
        <v>6.281392827981E12</v>
      </c>
      <c r="J173" s="9"/>
      <c r="K173" s="19"/>
      <c r="L173" s="19"/>
      <c r="M173" s="19"/>
      <c r="N173" s="19"/>
      <c r="O173" s="19"/>
      <c r="P173" s="19"/>
      <c r="Q173" s="19"/>
      <c r="R173" s="19"/>
      <c r="S173" s="19"/>
      <c r="T173" s="19"/>
      <c r="U173" s="19"/>
      <c r="V173" s="19"/>
    </row>
    <row r="174">
      <c r="A174" s="5" t="s">
        <v>376</v>
      </c>
      <c r="B174" s="6">
        <v>45312.0</v>
      </c>
      <c r="C174" s="7" t="s">
        <v>16</v>
      </c>
      <c r="D174" s="7">
        <v>0.05</v>
      </c>
      <c r="E174" s="5" t="s">
        <v>339</v>
      </c>
      <c r="F174" s="5" t="s">
        <v>345</v>
      </c>
      <c r="G174" s="5" t="s">
        <v>13</v>
      </c>
      <c r="H174" s="8" t="s">
        <v>377</v>
      </c>
      <c r="I174" s="5">
        <v>6.281392827981E12</v>
      </c>
      <c r="J174" s="9"/>
      <c r="K174" s="19"/>
      <c r="L174" s="19"/>
      <c r="M174" s="19"/>
      <c r="N174" s="19"/>
      <c r="O174" s="19"/>
      <c r="P174" s="19"/>
      <c r="Q174" s="19"/>
      <c r="R174" s="19"/>
      <c r="S174" s="19"/>
      <c r="T174" s="19"/>
      <c r="U174" s="19"/>
      <c r="V174" s="19"/>
    </row>
    <row r="175">
      <c r="A175" s="5" t="s">
        <v>378</v>
      </c>
      <c r="B175" s="6">
        <v>45312.0</v>
      </c>
      <c r="C175" s="7" t="s">
        <v>16</v>
      </c>
      <c r="D175" s="7">
        <v>0.034722222222222224</v>
      </c>
      <c r="E175" s="5" t="s">
        <v>339</v>
      </c>
      <c r="F175" s="5" t="s">
        <v>348</v>
      </c>
      <c r="G175" s="5" t="s">
        <v>13</v>
      </c>
      <c r="H175" s="8" t="s">
        <v>379</v>
      </c>
      <c r="I175" s="5">
        <v>6.281392827981E12</v>
      </c>
      <c r="J175" s="9"/>
      <c r="K175" s="19"/>
      <c r="L175" s="19"/>
      <c r="M175" s="19"/>
      <c r="N175" s="19"/>
      <c r="O175" s="19"/>
      <c r="P175" s="19"/>
      <c r="Q175" s="19"/>
      <c r="R175" s="19"/>
      <c r="S175" s="19"/>
      <c r="T175" s="19"/>
      <c r="U175" s="19"/>
      <c r="V175" s="19"/>
    </row>
    <row r="176">
      <c r="A176" s="5" t="s">
        <v>380</v>
      </c>
      <c r="B176" s="6">
        <v>45313.0</v>
      </c>
      <c r="C176" s="7" t="s">
        <v>16</v>
      </c>
      <c r="D176" s="7">
        <v>0.044444444444444446</v>
      </c>
      <c r="E176" s="5" t="s">
        <v>339</v>
      </c>
      <c r="F176" s="5" t="s">
        <v>348</v>
      </c>
      <c r="G176" s="5" t="s">
        <v>13</v>
      </c>
      <c r="H176" s="8" t="s">
        <v>381</v>
      </c>
      <c r="I176" s="5">
        <v>6.281392827981E12</v>
      </c>
      <c r="J176" s="9"/>
      <c r="K176" s="19"/>
      <c r="L176" s="19"/>
      <c r="M176" s="19"/>
      <c r="N176" s="19"/>
      <c r="O176" s="19"/>
      <c r="P176" s="19"/>
      <c r="Q176" s="19"/>
      <c r="R176" s="19"/>
      <c r="S176" s="19"/>
      <c r="T176" s="19"/>
      <c r="U176" s="19"/>
      <c r="V176" s="19"/>
    </row>
    <row r="177">
      <c r="A177" s="5" t="s">
        <v>382</v>
      </c>
      <c r="B177" s="6">
        <v>45313.0</v>
      </c>
      <c r="C177" s="7" t="s">
        <v>16</v>
      </c>
      <c r="D177" s="7">
        <v>0.06597222222222222</v>
      </c>
      <c r="E177" s="5" t="s">
        <v>339</v>
      </c>
      <c r="F177" s="5" t="s">
        <v>345</v>
      </c>
      <c r="G177" s="5" t="s">
        <v>13</v>
      </c>
      <c r="H177" s="8" t="s">
        <v>383</v>
      </c>
      <c r="I177" s="5">
        <v>6.281392827981E12</v>
      </c>
      <c r="J177" s="9"/>
      <c r="K177" s="19"/>
      <c r="L177" s="19"/>
      <c r="M177" s="19"/>
      <c r="N177" s="19"/>
      <c r="O177" s="19"/>
      <c r="P177" s="19"/>
      <c r="Q177" s="19"/>
      <c r="R177" s="19"/>
      <c r="S177" s="19"/>
      <c r="T177" s="19"/>
      <c r="U177" s="19"/>
      <c r="V177" s="19"/>
    </row>
    <row r="178">
      <c r="A178" s="5" t="s">
        <v>384</v>
      </c>
      <c r="B178" s="6">
        <v>45313.0</v>
      </c>
      <c r="C178" s="7" t="s">
        <v>16</v>
      </c>
      <c r="D178" s="7">
        <v>0.016666666666666666</v>
      </c>
      <c r="E178" s="5" t="s">
        <v>339</v>
      </c>
      <c r="F178" s="5" t="s">
        <v>385</v>
      </c>
      <c r="G178" s="5" t="s">
        <v>13</v>
      </c>
      <c r="H178" s="8" t="s">
        <v>386</v>
      </c>
      <c r="I178" s="5">
        <v>6.281392827981E12</v>
      </c>
      <c r="J178" s="9"/>
      <c r="K178" s="19"/>
      <c r="L178" s="19"/>
      <c r="M178" s="19"/>
      <c r="N178" s="19"/>
      <c r="O178" s="19"/>
      <c r="P178" s="19"/>
      <c r="Q178" s="19"/>
      <c r="R178" s="19"/>
      <c r="S178" s="19"/>
      <c r="T178" s="19"/>
      <c r="U178" s="19"/>
      <c r="V178" s="19"/>
    </row>
    <row r="179">
      <c r="A179" s="5" t="s">
        <v>387</v>
      </c>
      <c r="B179" s="6">
        <v>45314.0</v>
      </c>
      <c r="C179" s="7" t="s">
        <v>16</v>
      </c>
      <c r="D179" s="7">
        <v>0.019444444444444445</v>
      </c>
      <c r="E179" s="5" t="s">
        <v>339</v>
      </c>
      <c r="F179" s="5" t="s">
        <v>385</v>
      </c>
      <c r="G179" s="5" t="s">
        <v>13</v>
      </c>
      <c r="H179" s="8" t="s">
        <v>388</v>
      </c>
      <c r="I179" s="5">
        <v>6.281392827981E12</v>
      </c>
      <c r="J179" s="9"/>
      <c r="K179" s="19"/>
      <c r="L179" s="19"/>
      <c r="M179" s="19"/>
      <c r="N179" s="19"/>
      <c r="O179" s="19"/>
      <c r="P179" s="19"/>
      <c r="Q179" s="19"/>
      <c r="R179" s="19"/>
      <c r="S179" s="19"/>
      <c r="T179" s="19"/>
      <c r="U179" s="19"/>
      <c r="V179" s="19"/>
    </row>
    <row r="180">
      <c r="A180" s="5" t="s">
        <v>389</v>
      </c>
      <c r="B180" s="6">
        <v>45315.0</v>
      </c>
      <c r="C180" s="7" t="s">
        <v>16</v>
      </c>
      <c r="D180" s="7">
        <v>0.06666666666666667</v>
      </c>
      <c r="E180" s="5" t="s">
        <v>339</v>
      </c>
      <c r="F180" s="5" t="s">
        <v>208</v>
      </c>
      <c r="G180" s="5" t="s">
        <v>13</v>
      </c>
      <c r="H180" s="8" t="s">
        <v>390</v>
      </c>
      <c r="I180" s="5">
        <v>6.281392827981E12</v>
      </c>
      <c r="J180" s="9"/>
      <c r="K180" s="19"/>
      <c r="L180" s="19"/>
      <c r="M180" s="19"/>
      <c r="N180" s="19"/>
      <c r="O180" s="19"/>
      <c r="P180" s="19"/>
      <c r="Q180" s="19"/>
      <c r="R180" s="19"/>
      <c r="S180" s="19"/>
      <c r="T180" s="19"/>
      <c r="U180" s="19"/>
      <c r="V180" s="19"/>
    </row>
    <row r="181">
      <c r="A181" s="5" t="s">
        <v>391</v>
      </c>
      <c r="B181" s="6">
        <v>45315.0</v>
      </c>
      <c r="C181" s="7" t="s">
        <v>16</v>
      </c>
      <c r="D181" s="7">
        <v>0.02013888888888889</v>
      </c>
      <c r="E181" s="5" t="s">
        <v>339</v>
      </c>
      <c r="F181" s="5" t="s">
        <v>385</v>
      </c>
      <c r="G181" s="5" t="s">
        <v>13</v>
      </c>
      <c r="H181" s="8" t="s">
        <v>392</v>
      </c>
      <c r="I181" s="5">
        <v>6.281392827981E12</v>
      </c>
      <c r="J181" s="9"/>
      <c r="K181" s="19"/>
      <c r="L181" s="19"/>
      <c r="M181" s="19"/>
      <c r="N181" s="19"/>
      <c r="O181" s="19"/>
      <c r="P181" s="19"/>
      <c r="Q181" s="19"/>
      <c r="R181" s="19"/>
      <c r="S181" s="19"/>
      <c r="T181" s="19"/>
      <c r="U181" s="19"/>
      <c r="V181" s="19"/>
    </row>
    <row r="182">
      <c r="A182" s="5" t="s">
        <v>393</v>
      </c>
      <c r="B182" s="6">
        <v>45316.0</v>
      </c>
      <c r="C182" s="7" t="s">
        <v>16</v>
      </c>
      <c r="D182" s="7">
        <v>0.019444444444444445</v>
      </c>
      <c r="E182" s="5" t="s">
        <v>339</v>
      </c>
      <c r="F182" s="5" t="s">
        <v>385</v>
      </c>
      <c r="G182" s="5" t="s">
        <v>13</v>
      </c>
      <c r="H182" s="8" t="s">
        <v>394</v>
      </c>
      <c r="I182" s="5">
        <v>6.281392827981E12</v>
      </c>
      <c r="J182" s="9"/>
      <c r="K182" s="19"/>
      <c r="L182" s="19"/>
      <c r="M182" s="19"/>
      <c r="N182" s="19"/>
      <c r="O182" s="19"/>
      <c r="P182" s="19"/>
      <c r="Q182" s="19"/>
      <c r="R182" s="19"/>
      <c r="S182" s="19"/>
      <c r="T182" s="19"/>
      <c r="U182" s="19"/>
      <c r="V182" s="19"/>
    </row>
    <row r="183">
      <c r="A183" s="5" t="s">
        <v>395</v>
      </c>
      <c r="B183" s="6">
        <v>45319.0</v>
      </c>
      <c r="C183" s="7" t="s">
        <v>16</v>
      </c>
      <c r="D183" s="7">
        <v>0.05763888888888889</v>
      </c>
      <c r="E183" s="5" t="s">
        <v>339</v>
      </c>
      <c r="F183" s="5" t="s">
        <v>345</v>
      </c>
      <c r="G183" s="5" t="s">
        <v>13</v>
      </c>
      <c r="H183" s="8" t="s">
        <v>396</v>
      </c>
      <c r="I183" s="5">
        <v>6.281392827981E12</v>
      </c>
      <c r="J183" s="9"/>
      <c r="K183" s="19"/>
      <c r="L183" s="19"/>
      <c r="M183" s="19"/>
      <c r="N183" s="19"/>
      <c r="O183" s="19"/>
      <c r="P183" s="19"/>
      <c r="Q183" s="19"/>
      <c r="R183" s="19"/>
      <c r="S183" s="19"/>
      <c r="T183" s="19"/>
      <c r="U183" s="19"/>
      <c r="V183" s="19"/>
    </row>
    <row r="184">
      <c r="A184" s="5" t="s">
        <v>397</v>
      </c>
      <c r="B184" s="6">
        <v>45319.0</v>
      </c>
      <c r="C184" s="7" t="s">
        <v>16</v>
      </c>
      <c r="D184" s="7">
        <v>0.03611111111111111</v>
      </c>
      <c r="E184" s="5" t="s">
        <v>339</v>
      </c>
      <c r="F184" s="5" t="s">
        <v>348</v>
      </c>
      <c r="G184" s="5" t="s">
        <v>13</v>
      </c>
      <c r="H184" s="8" t="s">
        <v>398</v>
      </c>
      <c r="I184" s="5">
        <v>6.281392827981E12</v>
      </c>
      <c r="J184" s="9"/>
      <c r="K184" s="19"/>
      <c r="L184" s="19"/>
      <c r="M184" s="19"/>
      <c r="N184" s="19"/>
      <c r="O184" s="19"/>
      <c r="P184" s="19"/>
      <c r="Q184" s="19"/>
      <c r="R184" s="19"/>
      <c r="S184" s="19"/>
      <c r="T184" s="19"/>
      <c r="U184" s="19"/>
      <c r="V184" s="19"/>
    </row>
    <row r="185">
      <c r="A185" s="5" t="s">
        <v>399</v>
      </c>
      <c r="B185" s="6">
        <v>45320.0</v>
      </c>
      <c r="C185" s="7" t="s">
        <v>16</v>
      </c>
      <c r="D185" s="7">
        <v>0.06805555555555555</v>
      </c>
      <c r="E185" s="5" t="s">
        <v>339</v>
      </c>
      <c r="F185" s="5" t="s">
        <v>345</v>
      </c>
      <c r="G185" s="5" t="s">
        <v>13</v>
      </c>
      <c r="H185" s="8" t="s">
        <v>400</v>
      </c>
      <c r="I185" s="5">
        <v>6.281392827981E12</v>
      </c>
      <c r="J185" s="9"/>
      <c r="K185" s="19"/>
      <c r="L185" s="19"/>
      <c r="M185" s="19"/>
      <c r="N185" s="19"/>
      <c r="O185" s="19"/>
      <c r="P185" s="19"/>
      <c r="Q185" s="19"/>
      <c r="R185" s="19"/>
      <c r="S185" s="19"/>
      <c r="T185" s="19"/>
      <c r="U185" s="19"/>
      <c r="V185" s="19"/>
    </row>
    <row r="186">
      <c r="A186" s="5" t="s">
        <v>401</v>
      </c>
      <c r="B186" s="6">
        <v>45320.0</v>
      </c>
      <c r="C186" s="7" t="s">
        <v>16</v>
      </c>
      <c r="D186" s="7">
        <v>6.944444444444445E-4</v>
      </c>
      <c r="E186" s="5" t="s">
        <v>339</v>
      </c>
      <c r="F186" s="5" t="s">
        <v>385</v>
      </c>
      <c r="G186" s="5" t="s">
        <v>87</v>
      </c>
      <c r="H186" s="8" t="s">
        <v>402</v>
      </c>
      <c r="I186" s="5">
        <v>6.281392827981E12</v>
      </c>
      <c r="J186" s="9"/>
      <c r="K186" s="19"/>
      <c r="L186" s="19"/>
      <c r="M186" s="19"/>
      <c r="N186" s="19"/>
      <c r="O186" s="19"/>
      <c r="P186" s="19"/>
      <c r="Q186" s="19"/>
      <c r="R186" s="19"/>
      <c r="S186" s="19"/>
      <c r="T186" s="19"/>
      <c r="U186" s="19"/>
      <c r="V186" s="19"/>
    </row>
    <row r="187">
      <c r="A187" s="5" t="s">
        <v>403</v>
      </c>
      <c r="B187" s="6">
        <v>45317.0</v>
      </c>
      <c r="C187" s="7" t="s">
        <v>16</v>
      </c>
      <c r="D187" s="7">
        <v>0.0125</v>
      </c>
      <c r="E187" s="5" t="s">
        <v>339</v>
      </c>
      <c r="F187" s="5" t="s">
        <v>342</v>
      </c>
      <c r="G187" s="5" t="s">
        <v>13</v>
      </c>
      <c r="H187" s="8" t="s">
        <v>404</v>
      </c>
      <c r="I187" s="5">
        <v>6.281392827981E12</v>
      </c>
      <c r="J187" s="9"/>
      <c r="K187" s="19"/>
      <c r="L187" s="19"/>
      <c r="M187" s="19"/>
      <c r="N187" s="19"/>
      <c r="O187" s="19"/>
      <c r="P187" s="19"/>
      <c r="Q187" s="19"/>
      <c r="R187" s="19"/>
      <c r="S187" s="19"/>
      <c r="T187" s="19"/>
      <c r="U187" s="19"/>
      <c r="V187" s="19"/>
    </row>
    <row r="188">
      <c r="A188" s="5" t="s">
        <v>405</v>
      </c>
      <c r="B188" s="6">
        <v>45319.0</v>
      </c>
      <c r="C188" s="7" t="s">
        <v>16</v>
      </c>
      <c r="D188" s="7">
        <v>0.03611111111111111</v>
      </c>
      <c r="E188" s="5" t="s">
        <v>339</v>
      </c>
      <c r="F188" s="5" t="s">
        <v>348</v>
      </c>
      <c r="G188" s="5" t="s">
        <v>13</v>
      </c>
      <c r="H188" s="8" t="s">
        <v>406</v>
      </c>
      <c r="I188" s="5">
        <v>6.281392827981E12</v>
      </c>
      <c r="J188" s="9"/>
      <c r="K188" s="19"/>
      <c r="L188" s="19"/>
      <c r="M188" s="19"/>
      <c r="N188" s="19"/>
      <c r="O188" s="19"/>
      <c r="P188" s="19"/>
      <c r="Q188" s="19"/>
      <c r="R188" s="19"/>
      <c r="S188" s="19"/>
      <c r="T188" s="19"/>
      <c r="U188" s="19"/>
      <c r="V188" s="19"/>
    </row>
    <row r="189">
      <c r="A189" s="5" t="s">
        <v>407</v>
      </c>
      <c r="B189" s="6">
        <v>45320.0</v>
      </c>
      <c r="C189" s="7" t="s">
        <v>16</v>
      </c>
      <c r="D189" s="7">
        <v>0.03958333333333333</v>
      </c>
      <c r="E189" s="5" t="s">
        <v>339</v>
      </c>
      <c r="F189" s="5" t="s">
        <v>348</v>
      </c>
      <c r="G189" s="5" t="s">
        <v>13</v>
      </c>
      <c r="H189" s="8" t="s">
        <v>408</v>
      </c>
      <c r="I189" s="5">
        <v>6.281392827981E12</v>
      </c>
      <c r="J189" s="9"/>
      <c r="K189" s="19"/>
      <c r="L189" s="19"/>
      <c r="M189" s="19"/>
      <c r="N189" s="19"/>
      <c r="O189" s="19"/>
      <c r="P189" s="19"/>
      <c r="Q189" s="19"/>
      <c r="R189" s="19"/>
      <c r="S189" s="19"/>
      <c r="T189" s="19"/>
      <c r="U189" s="19"/>
      <c r="V189" s="19"/>
    </row>
    <row r="190">
      <c r="A190" s="10" t="s">
        <v>409</v>
      </c>
      <c r="B190" s="11">
        <v>45321.0</v>
      </c>
      <c r="C190" s="12" t="s">
        <v>16</v>
      </c>
      <c r="D190" s="13">
        <v>6.944444444444445E-4</v>
      </c>
      <c r="E190" s="10" t="s">
        <v>339</v>
      </c>
      <c r="F190" s="10" t="s">
        <v>385</v>
      </c>
      <c r="G190" s="10" t="s">
        <v>87</v>
      </c>
      <c r="H190" s="14" t="s">
        <v>410</v>
      </c>
      <c r="I190" s="15">
        <v>6.281392827981E12</v>
      </c>
      <c r="J190" s="16"/>
      <c r="K190" s="19"/>
      <c r="L190" s="19"/>
      <c r="M190" s="19"/>
      <c r="N190" s="19"/>
      <c r="O190" s="19"/>
      <c r="P190" s="19"/>
      <c r="Q190" s="19"/>
      <c r="R190" s="19"/>
      <c r="S190" s="19"/>
      <c r="T190" s="19"/>
      <c r="U190" s="19"/>
      <c r="V190" s="19"/>
    </row>
    <row r="191">
      <c r="A191" s="10" t="s">
        <v>411</v>
      </c>
      <c r="B191" s="11">
        <v>45323.0</v>
      </c>
      <c r="C191" s="12" t="s">
        <v>64</v>
      </c>
      <c r="D191" s="13">
        <v>0.018055555555555554</v>
      </c>
      <c r="E191" s="10" t="s">
        <v>339</v>
      </c>
      <c r="F191" s="10" t="s">
        <v>385</v>
      </c>
      <c r="G191" s="10" t="s">
        <v>13</v>
      </c>
      <c r="H191" s="14" t="s">
        <v>412</v>
      </c>
      <c r="I191" s="15">
        <v>6.281392827981E12</v>
      </c>
      <c r="J191" s="16"/>
      <c r="K191" s="19"/>
      <c r="L191" s="19"/>
      <c r="M191" s="19"/>
      <c r="N191" s="19"/>
      <c r="O191" s="19"/>
      <c r="P191" s="19"/>
      <c r="Q191" s="19"/>
      <c r="R191" s="19"/>
      <c r="S191" s="19"/>
      <c r="T191" s="19"/>
      <c r="U191" s="19"/>
      <c r="V191" s="19"/>
    </row>
    <row r="192">
      <c r="A192" s="10" t="s">
        <v>413</v>
      </c>
      <c r="B192" s="11">
        <v>45324.0</v>
      </c>
      <c r="C192" s="12" t="s">
        <v>64</v>
      </c>
      <c r="D192" s="13">
        <v>0.05277777777777778</v>
      </c>
      <c r="E192" s="10" t="s">
        <v>339</v>
      </c>
      <c r="F192" s="10" t="s">
        <v>192</v>
      </c>
      <c r="G192" s="10" t="s">
        <v>13</v>
      </c>
      <c r="H192" s="14" t="s">
        <v>414</v>
      </c>
      <c r="I192" s="15">
        <v>6.281392827981E12</v>
      </c>
      <c r="J192" s="16"/>
      <c r="K192" s="19"/>
      <c r="L192" s="19"/>
      <c r="M192" s="19"/>
      <c r="N192" s="19"/>
      <c r="O192" s="19"/>
      <c r="P192" s="19"/>
      <c r="Q192" s="19"/>
      <c r="R192" s="19"/>
      <c r="S192" s="19"/>
      <c r="T192" s="19"/>
      <c r="U192" s="19"/>
      <c r="V192" s="19"/>
    </row>
    <row r="193">
      <c r="A193" s="10" t="s">
        <v>415</v>
      </c>
      <c r="B193" s="11">
        <v>45327.0</v>
      </c>
      <c r="C193" s="12" t="s">
        <v>64</v>
      </c>
      <c r="D193" s="13">
        <v>0.03680555555555556</v>
      </c>
      <c r="E193" s="10" t="s">
        <v>339</v>
      </c>
      <c r="F193" s="10" t="s">
        <v>348</v>
      </c>
      <c r="G193" s="10" t="s">
        <v>13</v>
      </c>
      <c r="H193" s="14" t="s">
        <v>416</v>
      </c>
      <c r="I193" s="15">
        <v>6.281392827981E12</v>
      </c>
      <c r="J193" s="16"/>
      <c r="K193" s="19"/>
      <c r="L193" s="19"/>
      <c r="M193" s="19"/>
      <c r="N193" s="19"/>
      <c r="O193" s="19"/>
      <c r="P193" s="19"/>
      <c r="Q193" s="19"/>
      <c r="R193" s="19"/>
      <c r="S193" s="19"/>
      <c r="T193" s="19"/>
      <c r="U193" s="19"/>
      <c r="V193" s="19"/>
    </row>
    <row r="194">
      <c r="A194" s="10" t="s">
        <v>417</v>
      </c>
      <c r="B194" s="11">
        <v>45328.0</v>
      </c>
      <c r="C194" s="12" t="s">
        <v>64</v>
      </c>
      <c r="D194" s="13">
        <v>0.017361111111111112</v>
      </c>
      <c r="E194" s="10" t="s">
        <v>339</v>
      </c>
      <c r="F194" s="10" t="s">
        <v>418</v>
      </c>
      <c r="G194" s="10" t="s">
        <v>13</v>
      </c>
      <c r="H194" s="14" t="s">
        <v>419</v>
      </c>
      <c r="I194" s="15">
        <v>6.281392827981E12</v>
      </c>
      <c r="J194" s="16"/>
      <c r="K194" s="19"/>
      <c r="L194" s="19"/>
      <c r="M194" s="19"/>
      <c r="N194" s="19"/>
      <c r="O194" s="19"/>
      <c r="P194" s="19"/>
      <c r="Q194" s="19"/>
      <c r="R194" s="19"/>
      <c r="S194" s="19"/>
      <c r="T194" s="19"/>
      <c r="U194" s="19"/>
      <c r="V194" s="19"/>
    </row>
    <row r="195">
      <c r="A195" s="10" t="s">
        <v>420</v>
      </c>
      <c r="B195" s="11">
        <v>45330.0</v>
      </c>
      <c r="C195" s="12" t="s">
        <v>64</v>
      </c>
      <c r="D195" s="13">
        <v>0.016666666666666666</v>
      </c>
      <c r="E195" s="10" t="s">
        <v>339</v>
      </c>
      <c r="F195" s="10" t="s">
        <v>12</v>
      </c>
      <c r="G195" s="10" t="s">
        <v>13</v>
      </c>
      <c r="H195" s="14" t="s">
        <v>421</v>
      </c>
      <c r="I195" s="15">
        <v>6.281392827981E12</v>
      </c>
      <c r="J195" s="16"/>
      <c r="K195" s="19"/>
      <c r="L195" s="19"/>
      <c r="M195" s="19"/>
      <c r="N195" s="19"/>
      <c r="O195" s="19"/>
      <c r="P195" s="19"/>
      <c r="Q195" s="19"/>
      <c r="R195" s="19"/>
      <c r="S195" s="19"/>
      <c r="T195" s="19"/>
      <c r="U195" s="19"/>
      <c r="V195" s="19"/>
    </row>
    <row r="196">
      <c r="A196" s="10" t="s">
        <v>422</v>
      </c>
      <c r="B196" s="11">
        <v>45329.0</v>
      </c>
      <c r="C196" s="12" t="s">
        <v>64</v>
      </c>
      <c r="D196" s="13">
        <v>0.059027777777777776</v>
      </c>
      <c r="E196" s="10" t="s">
        <v>339</v>
      </c>
      <c r="F196" s="10" t="s">
        <v>192</v>
      </c>
      <c r="G196" s="10" t="s">
        <v>13</v>
      </c>
      <c r="H196" s="14" t="s">
        <v>423</v>
      </c>
      <c r="I196" s="15">
        <v>6.281392827981E12</v>
      </c>
      <c r="J196" s="16"/>
      <c r="K196" s="19"/>
      <c r="L196" s="19"/>
      <c r="M196" s="19"/>
      <c r="N196" s="19"/>
      <c r="O196" s="19"/>
      <c r="P196" s="19"/>
      <c r="Q196" s="19"/>
      <c r="R196" s="19"/>
      <c r="S196" s="19"/>
      <c r="T196" s="19"/>
      <c r="U196" s="19"/>
      <c r="V196" s="19"/>
    </row>
    <row r="197">
      <c r="A197" s="10" t="s">
        <v>424</v>
      </c>
      <c r="B197" s="11">
        <v>45330.0</v>
      </c>
      <c r="C197" s="12" t="s">
        <v>64</v>
      </c>
      <c r="D197" s="13">
        <v>0.022222222222222223</v>
      </c>
      <c r="E197" s="10" t="s">
        <v>339</v>
      </c>
      <c r="F197" s="10" t="s">
        <v>342</v>
      </c>
      <c r="G197" s="10" t="s">
        <v>13</v>
      </c>
      <c r="H197" s="14" t="s">
        <v>425</v>
      </c>
      <c r="I197" s="15">
        <v>6.281392827981E12</v>
      </c>
      <c r="J197" s="16"/>
      <c r="K197" s="19"/>
      <c r="L197" s="19"/>
      <c r="M197" s="19"/>
      <c r="N197" s="19"/>
      <c r="O197" s="19"/>
      <c r="P197" s="19"/>
      <c r="Q197" s="19"/>
      <c r="R197" s="19"/>
      <c r="S197" s="19"/>
      <c r="T197" s="19"/>
      <c r="U197" s="19"/>
      <c r="V197" s="19"/>
    </row>
    <row r="198">
      <c r="A198" s="10" t="s">
        <v>426</v>
      </c>
      <c r="B198" s="11">
        <v>45331.0</v>
      </c>
      <c r="C198" s="12" t="s">
        <v>64</v>
      </c>
      <c r="D198" s="13">
        <v>0.017361111111111112</v>
      </c>
      <c r="E198" s="10" t="s">
        <v>339</v>
      </c>
      <c r="F198" s="10" t="s">
        <v>342</v>
      </c>
      <c r="G198" s="10" t="s">
        <v>13</v>
      </c>
      <c r="H198" s="14" t="s">
        <v>427</v>
      </c>
      <c r="I198" s="15">
        <v>6.281392827981E12</v>
      </c>
      <c r="J198" s="16"/>
      <c r="K198" s="19"/>
      <c r="L198" s="19"/>
      <c r="M198" s="19"/>
      <c r="N198" s="19"/>
      <c r="O198" s="19"/>
      <c r="P198" s="19"/>
      <c r="Q198" s="19"/>
      <c r="R198" s="19"/>
      <c r="S198" s="19"/>
      <c r="T198" s="19"/>
      <c r="U198" s="19"/>
      <c r="V198" s="19"/>
    </row>
    <row r="199">
      <c r="A199" s="10" t="s">
        <v>428</v>
      </c>
      <c r="B199" s="11">
        <v>45331.0</v>
      </c>
      <c r="C199" s="12" t="s">
        <v>64</v>
      </c>
      <c r="D199" s="13">
        <v>0.04652777777777778</v>
      </c>
      <c r="E199" s="10" t="s">
        <v>339</v>
      </c>
      <c r="F199" s="10" t="s">
        <v>348</v>
      </c>
      <c r="G199" s="10" t="s">
        <v>13</v>
      </c>
      <c r="H199" s="14" t="s">
        <v>429</v>
      </c>
      <c r="I199" s="15">
        <v>6.281392827981E12</v>
      </c>
      <c r="J199" s="16"/>
      <c r="K199" s="19"/>
      <c r="L199" s="19"/>
      <c r="M199" s="19"/>
      <c r="N199" s="19"/>
      <c r="O199" s="19"/>
      <c r="P199" s="19"/>
      <c r="Q199" s="19"/>
      <c r="R199" s="19"/>
      <c r="S199" s="19"/>
      <c r="T199" s="19"/>
      <c r="U199" s="19"/>
      <c r="V199" s="19"/>
    </row>
    <row r="200">
      <c r="A200" s="10" t="s">
        <v>430</v>
      </c>
      <c r="B200" s="11">
        <v>45333.0</v>
      </c>
      <c r="C200" s="12" t="s">
        <v>64</v>
      </c>
      <c r="D200" s="13">
        <v>6.944444444444445E-4</v>
      </c>
      <c r="E200" s="10" t="s">
        <v>339</v>
      </c>
      <c r="F200" s="10" t="s">
        <v>348</v>
      </c>
      <c r="G200" s="10" t="s">
        <v>87</v>
      </c>
      <c r="H200" s="14" t="s">
        <v>431</v>
      </c>
      <c r="I200" s="15">
        <v>6.281392827981E12</v>
      </c>
      <c r="J200" s="16"/>
      <c r="K200" s="19"/>
      <c r="L200" s="19"/>
      <c r="M200" s="19"/>
      <c r="N200" s="19"/>
      <c r="O200" s="19"/>
      <c r="P200" s="19"/>
      <c r="Q200" s="19"/>
      <c r="R200" s="19"/>
      <c r="S200" s="19"/>
      <c r="T200" s="19"/>
      <c r="U200" s="19"/>
      <c r="V200" s="19"/>
    </row>
    <row r="201">
      <c r="A201" s="10" t="s">
        <v>432</v>
      </c>
      <c r="B201" s="11">
        <v>45336.0</v>
      </c>
      <c r="C201" s="17" t="s">
        <v>64</v>
      </c>
      <c r="D201" s="13">
        <v>0.052083333333333336</v>
      </c>
      <c r="E201" s="10" t="s">
        <v>339</v>
      </c>
      <c r="F201" s="10" t="s">
        <v>208</v>
      </c>
      <c r="G201" s="10" t="s">
        <v>13</v>
      </c>
      <c r="H201" s="10" t="s">
        <v>433</v>
      </c>
      <c r="I201" s="14">
        <v>6.281392827981E12</v>
      </c>
      <c r="J201" s="16"/>
      <c r="K201" s="19"/>
      <c r="L201" s="19"/>
      <c r="M201" s="19"/>
      <c r="N201" s="19"/>
      <c r="O201" s="19"/>
      <c r="P201" s="19"/>
      <c r="Q201" s="19"/>
      <c r="R201" s="19"/>
      <c r="S201" s="19"/>
      <c r="T201" s="19"/>
      <c r="U201" s="19"/>
      <c r="V201" s="19"/>
    </row>
    <row r="202">
      <c r="A202" s="10" t="s">
        <v>434</v>
      </c>
      <c r="B202" s="11">
        <v>45337.0</v>
      </c>
      <c r="C202" s="17" t="s">
        <v>64</v>
      </c>
      <c r="D202" s="13">
        <v>0.020833333333333332</v>
      </c>
      <c r="E202" s="10" t="s">
        <v>339</v>
      </c>
      <c r="F202" s="10" t="s">
        <v>348</v>
      </c>
      <c r="G202" s="10" t="s">
        <v>13</v>
      </c>
      <c r="H202" s="10" t="s">
        <v>435</v>
      </c>
      <c r="I202" s="14">
        <v>6.281392827981E12</v>
      </c>
      <c r="J202" s="16"/>
      <c r="K202" s="19"/>
      <c r="L202" s="19"/>
      <c r="M202" s="19"/>
      <c r="N202" s="19"/>
      <c r="O202" s="19"/>
      <c r="P202" s="19"/>
      <c r="Q202" s="19"/>
      <c r="R202" s="19"/>
      <c r="S202" s="19"/>
      <c r="T202" s="19"/>
      <c r="U202" s="19"/>
      <c r="V202" s="19"/>
    </row>
    <row r="203">
      <c r="A203" s="10" t="s">
        <v>436</v>
      </c>
      <c r="B203" s="11">
        <v>45336.0</v>
      </c>
      <c r="C203" s="17" t="s">
        <v>64</v>
      </c>
      <c r="D203" s="13">
        <v>0.019444444444444445</v>
      </c>
      <c r="E203" s="10" t="s">
        <v>339</v>
      </c>
      <c r="F203" s="10" t="s">
        <v>12</v>
      </c>
      <c r="G203" s="10" t="s">
        <v>13</v>
      </c>
      <c r="H203" s="10" t="s">
        <v>437</v>
      </c>
      <c r="I203" s="14">
        <v>6.281392827981E12</v>
      </c>
      <c r="J203" s="16"/>
      <c r="K203" s="19"/>
      <c r="L203" s="19"/>
      <c r="M203" s="19"/>
      <c r="N203" s="19"/>
      <c r="O203" s="19"/>
      <c r="P203" s="19"/>
      <c r="Q203" s="19"/>
      <c r="R203" s="19"/>
      <c r="S203" s="19"/>
      <c r="T203" s="19"/>
      <c r="U203" s="19"/>
      <c r="V203" s="19"/>
    </row>
    <row r="204">
      <c r="A204" s="10" t="s">
        <v>438</v>
      </c>
      <c r="B204" s="11">
        <v>45334.0</v>
      </c>
      <c r="C204" s="17" t="s">
        <v>64</v>
      </c>
      <c r="D204" s="13">
        <v>0.04236111111111111</v>
      </c>
      <c r="E204" s="10" t="s">
        <v>339</v>
      </c>
      <c r="F204" s="10" t="s">
        <v>192</v>
      </c>
      <c r="G204" s="10" t="s">
        <v>13</v>
      </c>
      <c r="H204" s="10" t="s">
        <v>439</v>
      </c>
      <c r="I204" s="14">
        <v>6.281392827981E12</v>
      </c>
      <c r="J204" s="16"/>
      <c r="K204" s="19"/>
      <c r="L204" s="19"/>
      <c r="M204" s="19"/>
      <c r="N204" s="19"/>
      <c r="O204" s="19"/>
      <c r="P204" s="19"/>
      <c r="Q204" s="19"/>
      <c r="R204" s="19"/>
      <c r="S204" s="19"/>
      <c r="T204" s="19"/>
      <c r="U204" s="19"/>
      <c r="V204" s="19"/>
    </row>
    <row r="205">
      <c r="A205" s="10" t="s">
        <v>440</v>
      </c>
      <c r="B205" s="11">
        <v>45335.0</v>
      </c>
      <c r="C205" s="17" t="s">
        <v>64</v>
      </c>
      <c r="D205" s="13">
        <v>0.020833333333333332</v>
      </c>
      <c r="E205" s="10" t="s">
        <v>339</v>
      </c>
      <c r="F205" s="10" t="s">
        <v>12</v>
      </c>
      <c r="G205" s="10" t="s">
        <v>13</v>
      </c>
      <c r="H205" s="10" t="s">
        <v>441</v>
      </c>
      <c r="I205" s="14">
        <v>6.281392827981E12</v>
      </c>
      <c r="J205" s="16"/>
      <c r="K205" s="19"/>
      <c r="L205" s="19"/>
      <c r="M205" s="19"/>
      <c r="N205" s="19"/>
      <c r="O205" s="19"/>
      <c r="P205" s="19"/>
      <c r="Q205" s="19"/>
      <c r="R205" s="19"/>
      <c r="S205" s="19"/>
      <c r="T205" s="19"/>
      <c r="U205" s="19"/>
      <c r="V205" s="19"/>
    </row>
    <row r="206">
      <c r="A206" s="10" t="s">
        <v>442</v>
      </c>
      <c r="B206" s="11">
        <v>45338.0</v>
      </c>
      <c r="C206" s="17" t="s">
        <v>64</v>
      </c>
      <c r="D206" s="13">
        <v>0.018055555555555554</v>
      </c>
      <c r="E206" s="10" t="s">
        <v>339</v>
      </c>
      <c r="F206" s="10" t="s">
        <v>342</v>
      </c>
      <c r="G206" s="10" t="s">
        <v>13</v>
      </c>
      <c r="H206" s="10" t="s">
        <v>443</v>
      </c>
      <c r="I206" s="14">
        <v>6.281392827981E12</v>
      </c>
      <c r="J206" s="16"/>
      <c r="K206" s="19"/>
      <c r="L206" s="19"/>
      <c r="M206" s="19"/>
      <c r="N206" s="19"/>
      <c r="O206" s="19"/>
      <c r="P206" s="19"/>
      <c r="Q206" s="19"/>
      <c r="R206" s="19"/>
      <c r="S206" s="19"/>
      <c r="T206" s="19"/>
      <c r="U206" s="19"/>
      <c r="V206" s="19"/>
    </row>
    <row r="207">
      <c r="A207" s="10" t="s">
        <v>444</v>
      </c>
      <c r="B207" s="11">
        <v>45339.0</v>
      </c>
      <c r="C207" s="17" t="s">
        <v>64</v>
      </c>
      <c r="D207" s="13">
        <v>0.03819444444444445</v>
      </c>
      <c r="E207" s="10" t="s">
        <v>339</v>
      </c>
      <c r="F207" s="10" t="s">
        <v>192</v>
      </c>
      <c r="G207" s="10" t="s">
        <v>13</v>
      </c>
      <c r="H207" s="10" t="s">
        <v>445</v>
      </c>
      <c r="I207" s="14">
        <v>6.281392827981E12</v>
      </c>
      <c r="J207" s="16"/>
      <c r="K207" s="19"/>
      <c r="L207" s="19"/>
      <c r="M207" s="19"/>
      <c r="N207" s="19"/>
      <c r="O207" s="19"/>
      <c r="P207" s="19"/>
      <c r="Q207" s="19"/>
      <c r="R207" s="19"/>
      <c r="S207" s="19"/>
      <c r="T207" s="19"/>
      <c r="U207" s="19"/>
      <c r="V207" s="19"/>
    </row>
    <row r="208">
      <c r="A208" s="10" t="s">
        <v>446</v>
      </c>
      <c r="B208" s="11">
        <v>45340.0</v>
      </c>
      <c r="C208" s="17" t="s">
        <v>64</v>
      </c>
      <c r="D208" s="13">
        <v>0.05138888888888889</v>
      </c>
      <c r="E208" s="10" t="s">
        <v>339</v>
      </c>
      <c r="F208" s="10" t="s">
        <v>345</v>
      </c>
      <c r="G208" s="10" t="s">
        <v>13</v>
      </c>
      <c r="H208" s="10" t="s">
        <v>447</v>
      </c>
      <c r="I208" s="14">
        <v>6.281392827981E12</v>
      </c>
      <c r="J208" s="16"/>
      <c r="K208" s="19"/>
      <c r="L208" s="19"/>
      <c r="M208" s="19"/>
      <c r="N208" s="19"/>
      <c r="O208" s="19"/>
      <c r="P208" s="19"/>
      <c r="Q208" s="19"/>
      <c r="R208" s="19"/>
      <c r="S208" s="19"/>
      <c r="T208" s="19"/>
      <c r="U208" s="19"/>
      <c r="V208" s="19"/>
    </row>
    <row r="209">
      <c r="A209" s="10" t="s">
        <v>448</v>
      </c>
      <c r="B209" s="11">
        <v>45340.0</v>
      </c>
      <c r="C209" s="17" t="s">
        <v>64</v>
      </c>
      <c r="D209" s="13">
        <v>0.035416666666666666</v>
      </c>
      <c r="E209" s="10" t="s">
        <v>339</v>
      </c>
      <c r="F209" s="10" t="s">
        <v>348</v>
      </c>
      <c r="G209" s="10" t="s">
        <v>13</v>
      </c>
      <c r="H209" s="10" t="s">
        <v>449</v>
      </c>
      <c r="I209" s="14">
        <v>6.281392827981E12</v>
      </c>
      <c r="J209" s="16"/>
      <c r="K209" s="19"/>
      <c r="L209" s="19"/>
      <c r="M209" s="19"/>
      <c r="N209" s="19"/>
      <c r="O209" s="19"/>
      <c r="P209" s="19"/>
      <c r="Q209" s="19"/>
      <c r="R209" s="19"/>
      <c r="S209" s="19"/>
      <c r="T209" s="19"/>
      <c r="U209" s="19"/>
      <c r="V209" s="19"/>
    </row>
    <row r="210">
      <c r="A210" s="10" t="s">
        <v>450</v>
      </c>
      <c r="B210" s="11">
        <v>45341.0</v>
      </c>
      <c r="C210" s="17" t="s">
        <v>64</v>
      </c>
      <c r="D210" s="13">
        <v>0.03888888888888889</v>
      </c>
      <c r="E210" s="10" t="s">
        <v>339</v>
      </c>
      <c r="F210" s="10" t="s">
        <v>348</v>
      </c>
      <c r="G210" s="10" t="s">
        <v>13</v>
      </c>
      <c r="H210" s="10" t="s">
        <v>451</v>
      </c>
      <c r="I210" s="14">
        <v>6.281392827981E12</v>
      </c>
      <c r="J210" s="16"/>
      <c r="K210" s="19"/>
      <c r="L210" s="19"/>
      <c r="M210" s="19"/>
      <c r="N210" s="19"/>
      <c r="O210" s="19"/>
      <c r="P210" s="19"/>
      <c r="Q210" s="19"/>
      <c r="R210" s="19"/>
      <c r="S210" s="19"/>
      <c r="T210" s="19"/>
      <c r="U210" s="19"/>
      <c r="V210" s="19"/>
    </row>
    <row r="211">
      <c r="A211" s="10" t="s">
        <v>452</v>
      </c>
      <c r="B211" s="11">
        <v>45342.0</v>
      </c>
      <c r="C211" s="17" t="s">
        <v>64</v>
      </c>
      <c r="D211" s="13">
        <v>0.020833333333333332</v>
      </c>
      <c r="E211" s="10" t="s">
        <v>339</v>
      </c>
      <c r="F211" s="10" t="s">
        <v>12</v>
      </c>
      <c r="G211" s="10" t="s">
        <v>13</v>
      </c>
      <c r="H211" s="10" t="s">
        <v>453</v>
      </c>
      <c r="I211" s="14">
        <v>6.281392827981E12</v>
      </c>
      <c r="J211" s="16"/>
      <c r="K211" s="19"/>
      <c r="L211" s="19"/>
      <c r="M211" s="19"/>
      <c r="N211" s="19"/>
      <c r="O211" s="19"/>
      <c r="P211" s="19"/>
      <c r="Q211" s="19"/>
      <c r="R211" s="19"/>
      <c r="S211" s="19"/>
      <c r="T211" s="19"/>
      <c r="U211" s="19"/>
      <c r="V211" s="19"/>
    </row>
    <row r="212">
      <c r="A212" s="10" t="s">
        <v>246</v>
      </c>
      <c r="B212" s="11">
        <v>45343.0</v>
      </c>
      <c r="C212" s="17" t="s">
        <v>64</v>
      </c>
      <c r="D212" s="13">
        <v>0.03125</v>
      </c>
      <c r="E212" s="10" t="s">
        <v>339</v>
      </c>
      <c r="F212" s="10" t="s">
        <v>192</v>
      </c>
      <c r="G212" s="10" t="s">
        <v>13</v>
      </c>
      <c r="H212" s="10" t="s">
        <v>454</v>
      </c>
      <c r="I212" s="14">
        <v>6.281392827981E12</v>
      </c>
      <c r="J212" s="16"/>
      <c r="K212" s="19"/>
      <c r="L212" s="19"/>
      <c r="M212" s="19"/>
      <c r="N212" s="19"/>
      <c r="O212" s="19"/>
      <c r="P212" s="19"/>
      <c r="Q212" s="19"/>
      <c r="R212" s="19"/>
      <c r="S212" s="19"/>
      <c r="T212" s="19"/>
      <c r="U212" s="19"/>
      <c r="V212" s="19"/>
    </row>
    <row r="213">
      <c r="A213" s="10" t="s">
        <v>455</v>
      </c>
      <c r="B213" s="11">
        <v>45343.0</v>
      </c>
      <c r="C213" s="17" t="s">
        <v>64</v>
      </c>
      <c r="D213" s="13">
        <v>0.020833333333333332</v>
      </c>
      <c r="E213" s="10" t="s">
        <v>339</v>
      </c>
      <c r="F213" s="10" t="s">
        <v>12</v>
      </c>
      <c r="G213" s="10" t="s">
        <v>13</v>
      </c>
      <c r="H213" s="10" t="s">
        <v>456</v>
      </c>
      <c r="I213" s="14">
        <v>6.281392827981E12</v>
      </c>
      <c r="J213" s="16"/>
      <c r="K213" s="19"/>
      <c r="L213" s="19"/>
      <c r="M213" s="19"/>
      <c r="N213" s="19"/>
      <c r="O213" s="19"/>
      <c r="P213" s="19"/>
      <c r="Q213" s="19"/>
      <c r="R213" s="19"/>
      <c r="S213" s="19"/>
      <c r="T213" s="19"/>
      <c r="U213" s="19"/>
      <c r="V213" s="19"/>
    </row>
    <row r="214">
      <c r="A214" s="10" t="s">
        <v>457</v>
      </c>
      <c r="B214" s="11">
        <v>45345.0</v>
      </c>
      <c r="C214" s="17" t="s">
        <v>64</v>
      </c>
      <c r="D214" s="13">
        <v>0.020833333333333332</v>
      </c>
      <c r="E214" s="10" t="s">
        <v>339</v>
      </c>
      <c r="F214" s="10" t="s">
        <v>342</v>
      </c>
      <c r="G214" s="10" t="s">
        <v>13</v>
      </c>
      <c r="H214" s="10" t="s">
        <v>458</v>
      </c>
      <c r="I214" s="14">
        <v>6.281392827981E12</v>
      </c>
      <c r="J214" s="16"/>
      <c r="K214" s="19"/>
      <c r="L214" s="19"/>
      <c r="M214" s="19"/>
      <c r="N214" s="19"/>
      <c r="O214" s="19"/>
      <c r="P214" s="19"/>
      <c r="Q214" s="19"/>
      <c r="R214" s="19"/>
      <c r="S214" s="19"/>
      <c r="T214" s="19"/>
      <c r="U214" s="19"/>
      <c r="V214" s="19"/>
    </row>
    <row r="215">
      <c r="A215" s="10" t="s">
        <v>459</v>
      </c>
      <c r="B215" s="11">
        <v>45347.0</v>
      </c>
      <c r="C215" s="17" t="s">
        <v>64</v>
      </c>
      <c r="D215" s="13">
        <v>0.022916666666666665</v>
      </c>
      <c r="E215" s="10" t="s">
        <v>339</v>
      </c>
      <c r="F215" s="10" t="s">
        <v>348</v>
      </c>
      <c r="G215" s="10" t="s">
        <v>13</v>
      </c>
      <c r="H215" s="10" t="s">
        <v>460</v>
      </c>
      <c r="I215" s="14">
        <v>6.281392827981E12</v>
      </c>
      <c r="J215" s="16"/>
      <c r="K215" s="19"/>
      <c r="L215" s="19"/>
      <c r="M215" s="19"/>
      <c r="N215" s="19"/>
      <c r="O215" s="19"/>
      <c r="P215" s="19"/>
      <c r="Q215" s="19"/>
      <c r="R215" s="19"/>
      <c r="S215" s="19"/>
      <c r="T215" s="19"/>
      <c r="U215" s="19"/>
      <c r="V215" s="19"/>
    </row>
    <row r="216">
      <c r="A216" s="10" t="s">
        <v>461</v>
      </c>
      <c r="B216" s="11">
        <v>45347.0</v>
      </c>
      <c r="C216" s="17" t="s">
        <v>64</v>
      </c>
      <c r="D216" s="13">
        <v>0.059722222222222225</v>
      </c>
      <c r="E216" s="10" t="s">
        <v>339</v>
      </c>
      <c r="F216" s="10" t="s">
        <v>345</v>
      </c>
      <c r="G216" s="10" t="s">
        <v>13</v>
      </c>
      <c r="H216" s="10" t="s">
        <v>462</v>
      </c>
      <c r="I216" s="14">
        <v>6.281392827981E12</v>
      </c>
      <c r="J216" s="16"/>
      <c r="K216" s="19"/>
      <c r="L216" s="19"/>
      <c r="M216" s="19"/>
      <c r="N216" s="19"/>
      <c r="O216" s="19"/>
      <c r="P216" s="19"/>
      <c r="Q216" s="19"/>
      <c r="R216" s="19"/>
      <c r="S216" s="19"/>
      <c r="T216" s="19"/>
      <c r="U216" s="19"/>
      <c r="V216" s="19"/>
    </row>
    <row r="217">
      <c r="A217" s="10" t="s">
        <v>463</v>
      </c>
      <c r="B217" s="11">
        <v>45349.0</v>
      </c>
      <c r="C217" s="17" t="s">
        <v>64</v>
      </c>
      <c r="D217" s="13">
        <v>0.021527777777777778</v>
      </c>
      <c r="E217" s="10" t="s">
        <v>339</v>
      </c>
      <c r="F217" s="10" t="s">
        <v>12</v>
      </c>
      <c r="G217" s="10" t="s">
        <v>13</v>
      </c>
      <c r="H217" s="10" t="s">
        <v>464</v>
      </c>
      <c r="I217" s="14">
        <v>6.281392827981E12</v>
      </c>
      <c r="J217" s="16"/>
      <c r="K217" s="19"/>
      <c r="L217" s="19"/>
      <c r="M217" s="19"/>
      <c r="N217" s="19"/>
      <c r="O217" s="19"/>
      <c r="P217" s="19"/>
      <c r="Q217" s="19"/>
      <c r="R217" s="19"/>
      <c r="S217" s="19"/>
      <c r="T217" s="19"/>
      <c r="U217" s="19"/>
      <c r="V217" s="19"/>
    </row>
    <row r="218">
      <c r="A218" s="10" t="s">
        <v>465</v>
      </c>
      <c r="B218" s="11">
        <v>45350.0</v>
      </c>
      <c r="C218" s="17" t="s">
        <v>64</v>
      </c>
      <c r="D218" s="13">
        <v>0.044444444444444446</v>
      </c>
      <c r="E218" s="10" t="s">
        <v>339</v>
      </c>
      <c r="F218" s="10" t="s">
        <v>192</v>
      </c>
      <c r="G218" s="10" t="s">
        <v>13</v>
      </c>
      <c r="H218" s="10" t="s">
        <v>466</v>
      </c>
      <c r="I218" s="14">
        <v>6.281392827981E12</v>
      </c>
      <c r="J218" s="16"/>
      <c r="K218" s="19"/>
      <c r="L218" s="19"/>
      <c r="M218" s="19"/>
      <c r="N218" s="19"/>
      <c r="O218" s="19"/>
      <c r="P218" s="19"/>
      <c r="Q218" s="19"/>
      <c r="R218" s="19"/>
      <c r="S218" s="19"/>
      <c r="T218" s="19"/>
      <c r="U218" s="19"/>
      <c r="V218" s="19"/>
    </row>
    <row r="219">
      <c r="A219" s="10" t="s">
        <v>467</v>
      </c>
      <c r="B219" s="11">
        <v>45351.0</v>
      </c>
      <c r="C219" s="17" t="s">
        <v>64</v>
      </c>
      <c r="D219" s="13">
        <v>0.03680555555555556</v>
      </c>
      <c r="E219" s="10" t="s">
        <v>339</v>
      </c>
      <c r="F219" s="10" t="s">
        <v>348</v>
      </c>
      <c r="G219" s="10" t="s">
        <v>13</v>
      </c>
      <c r="H219" s="10" t="s">
        <v>468</v>
      </c>
      <c r="I219" s="14">
        <v>6.281392827981E12</v>
      </c>
      <c r="J219" s="16"/>
      <c r="K219" s="19"/>
      <c r="L219" s="19"/>
      <c r="M219" s="19"/>
      <c r="N219" s="19"/>
      <c r="O219" s="19"/>
      <c r="P219" s="19"/>
      <c r="Q219" s="19"/>
      <c r="R219" s="19"/>
      <c r="S219" s="19"/>
      <c r="T219" s="19"/>
      <c r="U219" s="19"/>
      <c r="V219" s="19"/>
    </row>
    <row r="220">
      <c r="A220" s="10" t="s">
        <v>469</v>
      </c>
      <c r="B220" s="11">
        <v>45352.0</v>
      </c>
      <c r="C220" s="17" t="s">
        <v>133</v>
      </c>
      <c r="D220" s="13">
        <v>0.017361111111111112</v>
      </c>
      <c r="E220" s="10" t="s">
        <v>339</v>
      </c>
      <c r="F220" s="10" t="s">
        <v>342</v>
      </c>
      <c r="G220" s="10" t="s">
        <v>13</v>
      </c>
      <c r="H220" s="10" t="s">
        <v>470</v>
      </c>
      <c r="I220" s="14">
        <v>6.281392827981E12</v>
      </c>
      <c r="J220" s="16"/>
      <c r="K220" s="19"/>
      <c r="L220" s="19"/>
      <c r="M220" s="19"/>
      <c r="N220" s="19"/>
      <c r="O220" s="19"/>
      <c r="P220" s="19"/>
      <c r="Q220" s="19"/>
      <c r="R220" s="19"/>
      <c r="S220" s="19"/>
      <c r="T220" s="19"/>
      <c r="U220" s="19"/>
      <c r="V220" s="19"/>
    </row>
    <row r="221">
      <c r="A221" s="10" t="s">
        <v>471</v>
      </c>
      <c r="B221" s="11">
        <v>45353.0</v>
      </c>
      <c r="C221" s="17" t="s">
        <v>133</v>
      </c>
      <c r="D221" s="13">
        <v>0.02361111111111111</v>
      </c>
      <c r="E221" s="10" t="s">
        <v>339</v>
      </c>
      <c r="F221" s="10" t="s">
        <v>192</v>
      </c>
      <c r="G221" s="10" t="s">
        <v>13</v>
      </c>
      <c r="H221" s="10" t="s">
        <v>472</v>
      </c>
      <c r="I221" s="14">
        <v>6.281392827981E12</v>
      </c>
      <c r="J221" s="16"/>
      <c r="K221" s="19"/>
      <c r="L221" s="19"/>
      <c r="M221" s="19"/>
      <c r="N221" s="19"/>
      <c r="O221" s="19"/>
      <c r="P221" s="19"/>
      <c r="Q221" s="19"/>
      <c r="R221" s="19"/>
      <c r="S221" s="19"/>
      <c r="T221" s="19"/>
      <c r="U221" s="19"/>
      <c r="V221" s="19"/>
    </row>
    <row r="222">
      <c r="A222" s="10" t="s">
        <v>473</v>
      </c>
      <c r="B222" s="11">
        <v>45354.0</v>
      </c>
      <c r="C222" s="17" t="s">
        <v>133</v>
      </c>
      <c r="D222" s="13">
        <v>0.05763888888888889</v>
      </c>
      <c r="E222" s="10" t="s">
        <v>339</v>
      </c>
      <c r="F222" s="10" t="s">
        <v>345</v>
      </c>
      <c r="G222" s="10" t="s">
        <v>13</v>
      </c>
      <c r="H222" s="10" t="s">
        <v>474</v>
      </c>
      <c r="I222" s="14">
        <v>6.281392827981E12</v>
      </c>
      <c r="J222" s="16"/>
      <c r="K222" s="19"/>
      <c r="L222" s="19"/>
      <c r="M222" s="19"/>
      <c r="N222" s="19"/>
      <c r="O222" s="19"/>
      <c r="P222" s="19"/>
      <c r="Q222" s="19"/>
      <c r="R222" s="19"/>
      <c r="S222" s="19"/>
      <c r="T222" s="19"/>
      <c r="U222" s="19"/>
      <c r="V222" s="19"/>
    </row>
    <row r="223">
      <c r="A223" s="10" t="s">
        <v>475</v>
      </c>
      <c r="B223" s="11">
        <v>45354.0</v>
      </c>
      <c r="C223" s="17" t="s">
        <v>133</v>
      </c>
      <c r="D223" s="13">
        <v>0.03888888888888889</v>
      </c>
      <c r="E223" s="10" t="s">
        <v>339</v>
      </c>
      <c r="F223" s="10" t="s">
        <v>348</v>
      </c>
      <c r="G223" s="10" t="s">
        <v>13</v>
      </c>
      <c r="H223" s="10" t="s">
        <v>476</v>
      </c>
      <c r="I223" s="14">
        <v>6.281392827981E12</v>
      </c>
      <c r="J223" s="16"/>
      <c r="K223" s="19"/>
      <c r="L223" s="19"/>
      <c r="M223" s="19"/>
      <c r="N223" s="19"/>
      <c r="O223" s="19"/>
      <c r="P223" s="19"/>
      <c r="Q223" s="19"/>
      <c r="R223" s="19"/>
      <c r="S223" s="19"/>
      <c r="T223" s="19"/>
      <c r="U223" s="19"/>
      <c r="V223" s="19"/>
    </row>
    <row r="224">
      <c r="A224" s="10" t="s">
        <v>477</v>
      </c>
      <c r="B224" s="11">
        <v>45356.0</v>
      </c>
      <c r="C224" s="17" t="s">
        <v>133</v>
      </c>
      <c r="D224" s="13">
        <v>0.017361111111111112</v>
      </c>
      <c r="E224" s="10" t="s">
        <v>339</v>
      </c>
      <c r="F224" s="10" t="s">
        <v>12</v>
      </c>
      <c r="G224" s="10" t="s">
        <v>13</v>
      </c>
      <c r="H224" s="10" t="s">
        <v>478</v>
      </c>
      <c r="I224" s="14">
        <v>6.281392827981E12</v>
      </c>
      <c r="J224" s="16"/>
      <c r="K224" s="19"/>
      <c r="L224" s="19"/>
      <c r="M224" s="19"/>
      <c r="N224" s="19"/>
      <c r="O224" s="19"/>
      <c r="P224" s="19"/>
      <c r="Q224" s="19"/>
      <c r="R224" s="19"/>
      <c r="S224" s="19"/>
      <c r="T224" s="19"/>
      <c r="U224" s="19"/>
      <c r="V224" s="19"/>
    </row>
    <row r="225">
      <c r="A225" s="10" t="s">
        <v>479</v>
      </c>
      <c r="B225" s="11">
        <v>45357.0</v>
      </c>
      <c r="C225" s="17" t="s">
        <v>133</v>
      </c>
      <c r="D225" s="13">
        <v>0.029166666666666667</v>
      </c>
      <c r="E225" s="10" t="s">
        <v>339</v>
      </c>
      <c r="F225" s="10" t="s">
        <v>192</v>
      </c>
      <c r="G225" s="10" t="s">
        <v>13</v>
      </c>
      <c r="H225" s="10" t="s">
        <v>480</v>
      </c>
      <c r="I225" s="14">
        <v>6.281392827981E12</v>
      </c>
      <c r="J225" s="16"/>
      <c r="K225" s="19"/>
      <c r="L225" s="19"/>
      <c r="M225" s="19"/>
      <c r="N225" s="19"/>
      <c r="O225" s="19"/>
      <c r="P225" s="19"/>
      <c r="Q225" s="19"/>
      <c r="R225" s="19"/>
      <c r="S225" s="19"/>
      <c r="T225" s="19"/>
      <c r="U225" s="19"/>
      <c r="V225" s="19"/>
    </row>
    <row r="226">
      <c r="A226" s="10" t="s">
        <v>481</v>
      </c>
      <c r="B226" s="11">
        <v>45357.0</v>
      </c>
      <c r="C226" s="17" t="s">
        <v>133</v>
      </c>
      <c r="D226" s="13">
        <v>0.03611111111111111</v>
      </c>
      <c r="E226" s="10" t="s">
        <v>339</v>
      </c>
      <c r="F226" s="10" t="s">
        <v>342</v>
      </c>
      <c r="G226" s="10" t="s">
        <v>13</v>
      </c>
      <c r="H226" s="10" t="s">
        <v>482</v>
      </c>
      <c r="I226" s="14">
        <v>6.281392827981E12</v>
      </c>
      <c r="J226" s="16"/>
      <c r="K226" s="19"/>
      <c r="L226" s="19"/>
      <c r="M226" s="19"/>
      <c r="N226" s="19"/>
      <c r="O226" s="19"/>
      <c r="P226" s="19"/>
      <c r="Q226" s="19"/>
      <c r="R226" s="19"/>
      <c r="S226" s="19"/>
      <c r="T226" s="19"/>
      <c r="U226" s="19"/>
      <c r="V226" s="19"/>
    </row>
    <row r="227">
      <c r="A227" s="10" t="s">
        <v>483</v>
      </c>
      <c r="B227" s="11">
        <v>45358.0</v>
      </c>
      <c r="C227" s="17" t="s">
        <v>133</v>
      </c>
      <c r="D227" s="13">
        <v>0.03888888888888889</v>
      </c>
      <c r="E227" s="10" t="s">
        <v>339</v>
      </c>
      <c r="F227" s="10" t="s">
        <v>348</v>
      </c>
      <c r="G227" s="10" t="s">
        <v>13</v>
      </c>
      <c r="H227" s="10" t="s">
        <v>484</v>
      </c>
      <c r="I227" s="14">
        <v>6.281392827981E12</v>
      </c>
      <c r="J227" s="16"/>
      <c r="K227" s="19"/>
      <c r="L227" s="19"/>
      <c r="M227" s="19"/>
      <c r="N227" s="19"/>
      <c r="O227" s="19"/>
      <c r="P227" s="19"/>
      <c r="Q227" s="19"/>
      <c r="R227" s="19"/>
      <c r="S227" s="19"/>
      <c r="T227" s="19"/>
      <c r="U227" s="19"/>
      <c r="V227" s="19"/>
    </row>
    <row r="228">
      <c r="A228" s="10" t="s">
        <v>485</v>
      </c>
      <c r="B228" s="11">
        <v>45358.0</v>
      </c>
      <c r="C228" s="17" t="s">
        <v>133</v>
      </c>
      <c r="D228" s="13">
        <v>0.021527777777777778</v>
      </c>
      <c r="E228" s="10" t="s">
        <v>339</v>
      </c>
      <c r="F228" s="10" t="s">
        <v>12</v>
      </c>
      <c r="G228" s="10" t="s">
        <v>13</v>
      </c>
      <c r="H228" s="10" t="s">
        <v>486</v>
      </c>
      <c r="I228" s="14">
        <v>6.281392827981E12</v>
      </c>
      <c r="J228" s="16"/>
      <c r="K228" s="19"/>
      <c r="L228" s="19"/>
      <c r="M228" s="19"/>
      <c r="N228" s="19"/>
      <c r="O228" s="19"/>
      <c r="P228" s="19"/>
      <c r="Q228" s="19"/>
      <c r="R228" s="19"/>
      <c r="S228" s="19"/>
      <c r="T228" s="19"/>
      <c r="U228" s="19"/>
      <c r="V228" s="19"/>
    </row>
    <row r="229">
      <c r="A229" s="10" t="s">
        <v>487</v>
      </c>
      <c r="B229" s="11">
        <v>45360.0</v>
      </c>
      <c r="C229" s="17" t="s">
        <v>133</v>
      </c>
      <c r="D229" s="13">
        <v>0.01597222222222222</v>
      </c>
      <c r="E229" s="10" t="s">
        <v>339</v>
      </c>
      <c r="F229" s="10" t="s">
        <v>342</v>
      </c>
      <c r="G229" s="10" t="s">
        <v>13</v>
      </c>
      <c r="H229" s="10" t="s">
        <v>488</v>
      </c>
      <c r="I229" s="14">
        <v>6.281392827981E12</v>
      </c>
      <c r="J229" s="16"/>
      <c r="K229" s="19"/>
      <c r="L229" s="19"/>
      <c r="M229" s="19"/>
      <c r="N229" s="19"/>
      <c r="O229" s="19"/>
      <c r="P229" s="19"/>
      <c r="Q229" s="19"/>
      <c r="R229" s="19"/>
      <c r="S229" s="19"/>
      <c r="T229" s="19"/>
      <c r="U229" s="19"/>
      <c r="V229" s="19"/>
    </row>
    <row r="230">
      <c r="A230" s="10" t="s">
        <v>489</v>
      </c>
      <c r="B230" s="11">
        <v>45361.0</v>
      </c>
      <c r="C230" s="17" t="s">
        <v>133</v>
      </c>
      <c r="D230" s="13">
        <v>0.06597222222222222</v>
      </c>
      <c r="E230" s="10" t="s">
        <v>339</v>
      </c>
      <c r="F230" s="10" t="s">
        <v>348</v>
      </c>
      <c r="G230" s="10" t="s">
        <v>13</v>
      </c>
      <c r="H230" s="10" t="s">
        <v>490</v>
      </c>
      <c r="I230" s="14">
        <v>6.281392827981E12</v>
      </c>
      <c r="J230" s="16"/>
      <c r="K230" s="19"/>
      <c r="L230" s="19"/>
      <c r="M230" s="19"/>
      <c r="N230" s="19"/>
      <c r="O230" s="19"/>
      <c r="P230" s="19"/>
      <c r="Q230" s="19"/>
      <c r="R230" s="19"/>
      <c r="S230" s="19"/>
      <c r="T230" s="19"/>
      <c r="U230" s="19"/>
      <c r="V230" s="19"/>
    </row>
    <row r="231">
      <c r="A231" s="10" t="s">
        <v>491</v>
      </c>
      <c r="B231" s="11">
        <v>45361.0</v>
      </c>
      <c r="C231" s="17" t="s">
        <v>133</v>
      </c>
      <c r="D231" s="13">
        <v>0.041666666666666664</v>
      </c>
      <c r="E231" s="10" t="s">
        <v>339</v>
      </c>
      <c r="F231" s="10" t="s">
        <v>345</v>
      </c>
      <c r="G231" s="10" t="s">
        <v>13</v>
      </c>
      <c r="H231" s="10" t="s">
        <v>492</v>
      </c>
      <c r="I231" s="14">
        <v>6.281392827981E12</v>
      </c>
      <c r="J231" s="16"/>
      <c r="K231" s="19"/>
      <c r="L231" s="19"/>
      <c r="M231" s="19"/>
      <c r="N231" s="19"/>
      <c r="O231" s="19"/>
      <c r="P231" s="19"/>
      <c r="Q231" s="19"/>
      <c r="R231" s="19"/>
      <c r="S231" s="19"/>
      <c r="T231" s="19"/>
      <c r="U231" s="19"/>
      <c r="V231" s="19"/>
    </row>
    <row r="232">
      <c r="A232" s="10" t="s">
        <v>493</v>
      </c>
      <c r="B232" s="11">
        <v>45362.0</v>
      </c>
      <c r="C232" s="17" t="s">
        <v>133</v>
      </c>
      <c r="D232" s="13">
        <v>0.04791666666666667</v>
      </c>
      <c r="E232" s="10" t="s">
        <v>339</v>
      </c>
      <c r="F232" s="10" t="s">
        <v>348</v>
      </c>
      <c r="G232" s="10" t="s">
        <v>13</v>
      </c>
      <c r="H232" s="10" t="s">
        <v>494</v>
      </c>
      <c r="I232" s="14">
        <v>6.281392827981E12</v>
      </c>
      <c r="J232" s="16"/>
      <c r="K232" s="19"/>
      <c r="L232" s="19"/>
      <c r="M232" s="19"/>
      <c r="N232" s="19"/>
      <c r="O232" s="19"/>
      <c r="P232" s="19"/>
      <c r="Q232" s="19"/>
      <c r="R232" s="19"/>
      <c r="S232" s="19"/>
      <c r="T232" s="19"/>
      <c r="U232" s="19"/>
      <c r="V232" s="19"/>
    </row>
    <row r="233">
      <c r="A233" s="10" t="s">
        <v>495</v>
      </c>
      <c r="B233" s="11">
        <v>45362.0</v>
      </c>
      <c r="C233" s="17" t="s">
        <v>133</v>
      </c>
      <c r="D233" s="13">
        <v>0.059027777777777776</v>
      </c>
      <c r="E233" s="10" t="s">
        <v>339</v>
      </c>
      <c r="F233" s="10" t="s">
        <v>345</v>
      </c>
      <c r="G233" s="10" t="s">
        <v>13</v>
      </c>
      <c r="H233" s="10" t="s">
        <v>496</v>
      </c>
      <c r="I233" s="14">
        <v>6.281392827981E12</v>
      </c>
      <c r="J233" s="16"/>
      <c r="K233" s="19"/>
      <c r="L233" s="19"/>
      <c r="M233" s="19"/>
      <c r="N233" s="19"/>
      <c r="O233" s="19"/>
      <c r="P233" s="19"/>
      <c r="Q233" s="19"/>
      <c r="R233" s="19"/>
      <c r="S233" s="19"/>
      <c r="T233" s="19"/>
      <c r="U233" s="19"/>
      <c r="V233" s="19"/>
    </row>
    <row r="234">
      <c r="A234" s="10" t="s">
        <v>497</v>
      </c>
      <c r="B234" s="11">
        <v>45367.0</v>
      </c>
      <c r="C234" s="17" t="s">
        <v>133</v>
      </c>
      <c r="D234" s="13">
        <v>0.05555555555555555</v>
      </c>
      <c r="E234" s="10" t="s">
        <v>339</v>
      </c>
      <c r="F234" s="10" t="s">
        <v>348</v>
      </c>
      <c r="G234" s="10" t="s">
        <v>13</v>
      </c>
      <c r="H234" s="10" t="s">
        <v>498</v>
      </c>
      <c r="I234" s="14">
        <v>6.281392827981E12</v>
      </c>
      <c r="J234" s="16"/>
      <c r="K234" s="19"/>
      <c r="L234" s="19"/>
      <c r="M234" s="19"/>
      <c r="N234" s="19"/>
      <c r="O234" s="19"/>
      <c r="P234" s="19"/>
      <c r="Q234" s="19"/>
      <c r="R234" s="19"/>
      <c r="S234" s="19"/>
      <c r="T234" s="19"/>
      <c r="U234" s="19"/>
      <c r="V234" s="19"/>
    </row>
    <row r="235">
      <c r="A235" s="10" t="s">
        <v>499</v>
      </c>
      <c r="B235" s="11">
        <v>45369.0</v>
      </c>
      <c r="C235" s="17" t="s">
        <v>133</v>
      </c>
      <c r="D235" s="13">
        <v>0.04861111111111111</v>
      </c>
      <c r="E235" s="10" t="s">
        <v>339</v>
      </c>
      <c r="F235" s="10" t="s">
        <v>348</v>
      </c>
      <c r="G235" s="10" t="s">
        <v>13</v>
      </c>
      <c r="H235" s="10" t="s">
        <v>500</v>
      </c>
      <c r="I235" s="14">
        <v>6.281392827981E12</v>
      </c>
      <c r="J235" s="16"/>
      <c r="K235" s="19"/>
      <c r="L235" s="19"/>
      <c r="M235" s="19"/>
      <c r="N235" s="19"/>
      <c r="O235" s="19"/>
      <c r="P235" s="19"/>
      <c r="Q235" s="19"/>
      <c r="R235" s="19"/>
      <c r="S235" s="19"/>
      <c r="T235" s="19"/>
      <c r="U235" s="19"/>
      <c r="V235" s="19"/>
    </row>
    <row r="236">
      <c r="A236" s="10" t="s">
        <v>501</v>
      </c>
      <c r="B236" s="11">
        <v>45369.0</v>
      </c>
      <c r="C236" s="17" t="s">
        <v>133</v>
      </c>
      <c r="D236" s="13">
        <v>0.06180555555555556</v>
      </c>
      <c r="E236" s="10" t="s">
        <v>339</v>
      </c>
      <c r="F236" s="10" t="s">
        <v>345</v>
      </c>
      <c r="G236" s="10" t="s">
        <v>13</v>
      </c>
      <c r="H236" s="10" t="s">
        <v>502</v>
      </c>
      <c r="I236" s="14">
        <v>6.281392827981E12</v>
      </c>
      <c r="J236" s="16"/>
      <c r="K236" s="19"/>
      <c r="L236" s="19"/>
      <c r="M236" s="19"/>
      <c r="N236" s="19"/>
      <c r="O236" s="19"/>
      <c r="P236" s="19"/>
      <c r="Q236" s="19"/>
      <c r="R236" s="19"/>
      <c r="S236" s="19"/>
      <c r="T236" s="19"/>
      <c r="U236" s="19"/>
      <c r="V236" s="19"/>
    </row>
    <row r="237">
      <c r="A237" s="10" t="s">
        <v>503</v>
      </c>
      <c r="B237" s="11">
        <v>45372.0</v>
      </c>
      <c r="C237" s="17" t="s">
        <v>133</v>
      </c>
      <c r="D237" s="13">
        <v>0.04513888888888889</v>
      </c>
      <c r="E237" s="10" t="s">
        <v>339</v>
      </c>
      <c r="F237" s="10" t="s">
        <v>348</v>
      </c>
      <c r="G237" s="10" t="s">
        <v>13</v>
      </c>
      <c r="H237" s="10" t="s">
        <v>504</v>
      </c>
      <c r="I237" s="14">
        <v>6.281392827981E12</v>
      </c>
      <c r="J237" s="16"/>
      <c r="K237" s="19"/>
      <c r="L237" s="19"/>
      <c r="M237" s="19"/>
      <c r="N237" s="19"/>
      <c r="O237" s="19"/>
      <c r="P237" s="19"/>
      <c r="Q237" s="19"/>
      <c r="R237" s="19"/>
      <c r="S237" s="19"/>
      <c r="T237" s="19"/>
      <c r="U237" s="19"/>
      <c r="V237" s="19"/>
    </row>
    <row r="238">
      <c r="A238" s="10" t="s">
        <v>505</v>
      </c>
      <c r="B238" s="11">
        <v>45374.0</v>
      </c>
      <c r="C238" s="17" t="s">
        <v>133</v>
      </c>
      <c r="D238" s="13">
        <v>0.022916666666666665</v>
      </c>
      <c r="E238" s="10" t="s">
        <v>339</v>
      </c>
      <c r="F238" s="10" t="s">
        <v>192</v>
      </c>
      <c r="G238" s="10" t="s">
        <v>13</v>
      </c>
      <c r="H238" s="10" t="s">
        <v>506</v>
      </c>
      <c r="I238" s="14">
        <v>6.281392827981E12</v>
      </c>
      <c r="J238" s="16"/>
      <c r="K238" s="19"/>
      <c r="L238" s="19"/>
      <c r="M238" s="19"/>
      <c r="N238" s="19"/>
      <c r="O238" s="19"/>
      <c r="P238" s="19"/>
      <c r="Q238" s="19"/>
      <c r="R238" s="19"/>
      <c r="S238" s="19"/>
      <c r="T238" s="19"/>
      <c r="U238" s="19"/>
      <c r="V238" s="19"/>
    </row>
    <row r="239">
      <c r="A239" s="10" t="s">
        <v>507</v>
      </c>
      <c r="B239" s="11">
        <v>45374.0</v>
      </c>
      <c r="C239" s="17" t="s">
        <v>133</v>
      </c>
      <c r="D239" s="13">
        <v>0.05486111111111111</v>
      </c>
      <c r="E239" s="10" t="s">
        <v>339</v>
      </c>
      <c r="F239" s="10" t="s">
        <v>345</v>
      </c>
      <c r="G239" s="10" t="s">
        <v>13</v>
      </c>
      <c r="H239" s="10" t="s">
        <v>508</v>
      </c>
      <c r="I239" s="14">
        <v>6.281392827981E12</v>
      </c>
      <c r="J239" s="16"/>
      <c r="K239" s="19"/>
      <c r="L239" s="19"/>
      <c r="M239" s="19"/>
      <c r="N239" s="19"/>
      <c r="O239" s="19"/>
      <c r="P239" s="19"/>
      <c r="Q239" s="19"/>
      <c r="R239" s="19"/>
      <c r="S239" s="19"/>
      <c r="T239" s="19"/>
      <c r="U239" s="19"/>
      <c r="V239" s="19"/>
    </row>
    <row r="240">
      <c r="A240" s="10" t="s">
        <v>509</v>
      </c>
      <c r="B240" s="11">
        <v>45375.0</v>
      </c>
      <c r="C240" s="17" t="s">
        <v>133</v>
      </c>
      <c r="D240" s="13">
        <v>0.05</v>
      </c>
      <c r="E240" s="10" t="s">
        <v>339</v>
      </c>
      <c r="F240" s="10" t="s">
        <v>348</v>
      </c>
      <c r="G240" s="10" t="s">
        <v>13</v>
      </c>
      <c r="H240" s="10" t="s">
        <v>510</v>
      </c>
      <c r="I240" s="14">
        <v>6.281392827981E12</v>
      </c>
      <c r="J240" s="16"/>
      <c r="K240" s="19"/>
      <c r="L240" s="19"/>
      <c r="M240" s="19"/>
      <c r="N240" s="19"/>
      <c r="O240" s="19"/>
      <c r="P240" s="19"/>
      <c r="Q240" s="19"/>
      <c r="R240" s="19"/>
      <c r="S240" s="19"/>
      <c r="T240" s="19"/>
      <c r="U240" s="19"/>
      <c r="V240" s="19"/>
    </row>
    <row r="241">
      <c r="A241" s="10" t="s">
        <v>511</v>
      </c>
      <c r="B241" s="11">
        <v>45376.0</v>
      </c>
      <c r="C241" s="17" t="s">
        <v>133</v>
      </c>
      <c r="D241" s="13">
        <v>0.019444444444444445</v>
      </c>
      <c r="E241" s="10" t="s">
        <v>339</v>
      </c>
      <c r="F241" s="10" t="s">
        <v>348</v>
      </c>
      <c r="G241" s="10" t="s">
        <v>13</v>
      </c>
      <c r="H241" s="10" t="s">
        <v>512</v>
      </c>
      <c r="I241" s="14">
        <v>6.281392827981E12</v>
      </c>
      <c r="J241" s="16"/>
      <c r="K241" s="19"/>
      <c r="L241" s="19"/>
      <c r="M241" s="19"/>
      <c r="N241" s="19"/>
      <c r="O241" s="19"/>
      <c r="P241" s="19"/>
      <c r="Q241" s="19"/>
      <c r="R241" s="19"/>
      <c r="S241" s="19"/>
      <c r="T241" s="19"/>
      <c r="U241" s="19"/>
      <c r="V241" s="19"/>
    </row>
    <row r="242">
      <c r="A242" s="10" t="s">
        <v>513</v>
      </c>
      <c r="B242" s="11">
        <v>45376.0</v>
      </c>
      <c r="C242" s="17" t="s">
        <v>133</v>
      </c>
      <c r="D242" s="13">
        <v>0.05763888888888889</v>
      </c>
      <c r="E242" s="10" t="s">
        <v>339</v>
      </c>
      <c r="F242" s="10" t="s">
        <v>345</v>
      </c>
      <c r="G242" s="10" t="s">
        <v>13</v>
      </c>
      <c r="H242" s="10" t="s">
        <v>514</v>
      </c>
      <c r="I242" s="14">
        <v>6.281392827981E12</v>
      </c>
      <c r="J242" s="16"/>
      <c r="K242" s="19"/>
      <c r="L242" s="19"/>
      <c r="M242" s="19"/>
      <c r="N242" s="19"/>
      <c r="O242" s="19"/>
      <c r="P242" s="19"/>
      <c r="Q242" s="19"/>
      <c r="R242" s="19"/>
      <c r="S242" s="19"/>
      <c r="T242" s="19"/>
      <c r="U242" s="19"/>
      <c r="V242" s="19"/>
    </row>
    <row r="243">
      <c r="A243" s="5" t="s">
        <v>515</v>
      </c>
      <c r="B243" s="6">
        <v>45296.0</v>
      </c>
      <c r="C243" s="7" t="s">
        <v>16</v>
      </c>
      <c r="D243" s="7">
        <v>0.059027777777777776</v>
      </c>
      <c r="E243" s="5" t="s">
        <v>516</v>
      </c>
      <c r="F243" s="5" t="s">
        <v>348</v>
      </c>
      <c r="G243" s="5" t="s">
        <v>13</v>
      </c>
      <c r="H243" s="8" t="s">
        <v>517</v>
      </c>
      <c r="I243" s="5">
        <v>6.281326822354E12</v>
      </c>
      <c r="J243" s="9"/>
      <c r="K243" s="19"/>
      <c r="L243" s="19"/>
      <c r="M243" s="19"/>
      <c r="N243" s="19"/>
      <c r="O243" s="19"/>
      <c r="P243" s="19"/>
      <c r="Q243" s="19"/>
      <c r="R243" s="19"/>
      <c r="S243" s="19"/>
      <c r="T243" s="19"/>
      <c r="U243" s="19"/>
      <c r="V243" s="19"/>
    </row>
    <row r="244">
      <c r="A244" s="5" t="s">
        <v>518</v>
      </c>
      <c r="B244" s="6">
        <v>45301.0</v>
      </c>
      <c r="C244" s="7" t="s">
        <v>16</v>
      </c>
      <c r="D244" s="7">
        <v>0.034722222222222224</v>
      </c>
      <c r="E244" s="5" t="s">
        <v>516</v>
      </c>
      <c r="F244" s="5" t="s">
        <v>192</v>
      </c>
      <c r="G244" s="5" t="s">
        <v>13</v>
      </c>
      <c r="H244" s="8" t="s">
        <v>519</v>
      </c>
      <c r="I244" s="5">
        <v>1.9196017575E10</v>
      </c>
      <c r="J244" s="9"/>
      <c r="K244" s="19"/>
      <c r="L244" s="19"/>
      <c r="M244" s="19"/>
      <c r="N244" s="19"/>
      <c r="O244" s="19"/>
      <c r="P244" s="19"/>
      <c r="Q244" s="19"/>
      <c r="R244" s="19"/>
      <c r="S244" s="19"/>
      <c r="T244" s="19"/>
      <c r="U244" s="19"/>
      <c r="V244" s="19"/>
    </row>
    <row r="245">
      <c r="A245" s="5" t="s">
        <v>520</v>
      </c>
      <c r="B245" s="6">
        <v>45308.0</v>
      </c>
      <c r="C245" s="7" t="s">
        <v>16</v>
      </c>
      <c r="D245" s="7">
        <v>0.05</v>
      </c>
      <c r="E245" s="5" t="s">
        <v>516</v>
      </c>
      <c r="F245" s="5" t="s">
        <v>192</v>
      </c>
      <c r="G245" s="5" t="s">
        <v>13</v>
      </c>
      <c r="H245" s="8" t="s">
        <v>521</v>
      </c>
      <c r="I245" s="5">
        <v>1.9196017575E10</v>
      </c>
      <c r="J245" s="9"/>
      <c r="K245" s="19"/>
      <c r="L245" s="19"/>
      <c r="M245" s="19"/>
      <c r="N245" s="19"/>
      <c r="O245" s="19"/>
      <c r="P245" s="19"/>
      <c r="Q245" s="19"/>
      <c r="R245" s="19"/>
      <c r="S245" s="19"/>
      <c r="T245" s="19"/>
      <c r="U245" s="19"/>
      <c r="V245" s="19"/>
    </row>
    <row r="246">
      <c r="A246" s="5" t="s">
        <v>522</v>
      </c>
      <c r="B246" s="6">
        <v>45309.0</v>
      </c>
      <c r="C246" s="7" t="s">
        <v>16</v>
      </c>
      <c r="D246" s="7">
        <v>0.041666666666666664</v>
      </c>
      <c r="E246" s="5" t="s">
        <v>516</v>
      </c>
      <c r="F246" s="5" t="s">
        <v>192</v>
      </c>
      <c r="G246" s="5" t="s">
        <v>13</v>
      </c>
      <c r="H246" s="8" t="s">
        <v>523</v>
      </c>
      <c r="I246" s="5">
        <v>1.9196017575E10</v>
      </c>
      <c r="J246" s="9"/>
      <c r="K246" s="19"/>
      <c r="L246" s="19"/>
      <c r="M246" s="19"/>
      <c r="N246" s="19"/>
      <c r="O246" s="19"/>
      <c r="P246" s="19"/>
      <c r="Q246" s="19"/>
      <c r="R246" s="19"/>
      <c r="S246" s="19"/>
      <c r="T246" s="19"/>
      <c r="U246" s="19"/>
      <c r="V246" s="19"/>
    </row>
    <row r="247">
      <c r="A247" s="5" t="s">
        <v>524</v>
      </c>
      <c r="B247" s="6">
        <v>45316.0</v>
      </c>
      <c r="C247" s="7" t="s">
        <v>16</v>
      </c>
      <c r="D247" s="7">
        <v>0.043055555555555555</v>
      </c>
      <c r="E247" s="5" t="s">
        <v>516</v>
      </c>
      <c r="F247" s="5" t="s">
        <v>192</v>
      </c>
      <c r="G247" s="5" t="s">
        <v>13</v>
      </c>
      <c r="H247" s="8" t="s">
        <v>525</v>
      </c>
      <c r="I247" s="5">
        <v>1.9196017575E10</v>
      </c>
      <c r="J247" s="9"/>
      <c r="K247" s="19"/>
      <c r="L247" s="19"/>
      <c r="M247" s="19"/>
      <c r="N247" s="19"/>
      <c r="O247" s="19"/>
      <c r="P247" s="19"/>
      <c r="Q247" s="19"/>
      <c r="R247" s="19"/>
      <c r="S247" s="19"/>
      <c r="T247" s="19"/>
      <c r="U247" s="19"/>
      <c r="V247" s="19"/>
    </row>
    <row r="248">
      <c r="A248" s="5" t="s">
        <v>526</v>
      </c>
      <c r="B248" s="6">
        <v>45320.0</v>
      </c>
      <c r="C248" s="7" t="s">
        <v>16</v>
      </c>
      <c r="D248" s="7">
        <v>0.03333333333333333</v>
      </c>
      <c r="E248" s="5" t="s">
        <v>516</v>
      </c>
      <c r="F248" s="5" t="s">
        <v>527</v>
      </c>
      <c r="G248" s="5" t="s">
        <v>13</v>
      </c>
      <c r="H248" s="8" t="s">
        <v>528</v>
      </c>
      <c r="I248" s="5">
        <v>1.4046441278E10</v>
      </c>
      <c r="J248" s="9"/>
      <c r="K248" s="19"/>
      <c r="L248" s="19"/>
      <c r="M248" s="19"/>
      <c r="N248" s="19"/>
      <c r="O248" s="19"/>
      <c r="P248" s="19"/>
      <c r="Q248" s="19"/>
      <c r="R248" s="19"/>
      <c r="S248" s="19"/>
      <c r="T248" s="19"/>
      <c r="U248" s="19"/>
      <c r="V248" s="19"/>
    </row>
    <row r="249">
      <c r="A249" s="10" t="s">
        <v>529</v>
      </c>
      <c r="B249" s="11">
        <v>45322.0</v>
      </c>
      <c r="C249" s="12" t="s">
        <v>16</v>
      </c>
      <c r="D249" s="13">
        <v>0.04583333333333333</v>
      </c>
      <c r="E249" s="10" t="s">
        <v>516</v>
      </c>
      <c r="F249" s="10" t="s">
        <v>192</v>
      </c>
      <c r="G249" s="10" t="s">
        <v>13</v>
      </c>
      <c r="H249" s="14" t="s">
        <v>530</v>
      </c>
      <c r="I249" s="15">
        <v>1.9196017575E10</v>
      </c>
      <c r="J249" s="16"/>
      <c r="K249" s="19"/>
      <c r="L249" s="19"/>
      <c r="M249" s="19"/>
      <c r="N249" s="19"/>
      <c r="O249" s="19"/>
      <c r="P249" s="19"/>
      <c r="Q249" s="19"/>
      <c r="R249" s="19"/>
      <c r="S249" s="19"/>
      <c r="T249" s="19"/>
      <c r="U249" s="19"/>
      <c r="V249" s="19"/>
    </row>
    <row r="250">
      <c r="A250" s="10" t="s">
        <v>531</v>
      </c>
      <c r="B250" s="11">
        <v>45326.0</v>
      </c>
      <c r="C250" s="12" t="s">
        <v>64</v>
      </c>
      <c r="D250" s="13">
        <v>0.03680555555555556</v>
      </c>
      <c r="E250" s="10" t="s">
        <v>516</v>
      </c>
      <c r="F250" s="10" t="s">
        <v>527</v>
      </c>
      <c r="G250" s="10" t="s">
        <v>13</v>
      </c>
      <c r="H250" s="14" t="s">
        <v>532</v>
      </c>
      <c r="I250" s="15">
        <v>1.4046441278E10</v>
      </c>
      <c r="J250" s="16"/>
      <c r="K250" s="19"/>
      <c r="L250" s="19"/>
      <c r="M250" s="19"/>
      <c r="N250" s="19"/>
      <c r="O250" s="19"/>
      <c r="P250" s="19"/>
      <c r="Q250" s="19"/>
      <c r="R250" s="19"/>
      <c r="S250" s="19"/>
      <c r="T250" s="19"/>
      <c r="U250" s="19"/>
      <c r="V250" s="19"/>
    </row>
    <row r="251">
      <c r="A251" s="5" t="s">
        <v>533</v>
      </c>
      <c r="B251" s="6">
        <v>45295.0</v>
      </c>
      <c r="C251" s="7" t="s">
        <v>16</v>
      </c>
      <c r="D251" s="7">
        <v>0.02361111111111111</v>
      </c>
      <c r="E251" s="5" t="s">
        <v>534</v>
      </c>
      <c r="F251" s="5" t="s">
        <v>535</v>
      </c>
      <c r="G251" s="5" t="s">
        <v>13</v>
      </c>
      <c r="H251" s="8" t="s">
        <v>536</v>
      </c>
      <c r="I251" s="5">
        <v>6.281332534354E12</v>
      </c>
      <c r="J251" s="9"/>
      <c r="K251" s="19"/>
      <c r="L251" s="19"/>
      <c r="M251" s="19"/>
      <c r="N251" s="19"/>
      <c r="O251" s="19"/>
      <c r="P251" s="19"/>
      <c r="Q251" s="19"/>
      <c r="R251" s="19"/>
      <c r="S251" s="19"/>
      <c r="T251" s="19"/>
      <c r="U251" s="19"/>
      <c r="V251" s="19"/>
    </row>
    <row r="252">
      <c r="A252" s="5" t="s">
        <v>537</v>
      </c>
      <c r="B252" s="6">
        <v>45296.0</v>
      </c>
      <c r="C252" s="7" t="s">
        <v>16</v>
      </c>
      <c r="D252" s="7">
        <v>0.02361111111111111</v>
      </c>
      <c r="E252" s="5" t="s">
        <v>534</v>
      </c>
      <c r="F252" s="5" t="s">
        <v>535</v>
      </c>
      <c r="G252" s="5" t="s">
        <v>13</v>
      </c>
      <c r="H252" s="8" t="s">
        <v>538</v>
      </c>
      <c r="I252" s="5">
        <v>6.2813323534354E13</v>
      </c>
      <c r="J252" s="9"/>
      <c r="K252" s="19"/>
      <c r="L252" s="19"/>
      <c r="M252" s="19"/>
      <c r="N252" s="19"/>
      <c r="O252" s="19"/>
      <c r="P252" s="19"/>
      <c r="Q252" s="19"/>
      <c r="R252" s="19"/>
      <c r="S252" s="19"/>
      <c r="T252" s="19"/>
      <c r="U252" s="19"/>
      <c r="V252" s="19"/>
    </row>
    <row r="253">
      <c r="A253" s="5" t="s">
        <v>539</v>
      </c>
      <c r="B253" s="6">
        <v>45299.0</v>
      </c>
      <c r="C253" s="7" t="s">
        <v>16</v>
      </c>
      <c r="D253" s="7">
        <v>0.027777777777777776</v>
      </c>
      <c r="E253" s="5" t="s">
        <v>534</v>
      </c>
      <c r="F253" s="5" t="s">
        <v>535</v>
      </c>
      <c r="G253" s="5" t="s">
        <v>13</v>
      </c>
      <c r="H253" s="8" t="s">
        <v>540</v>
      </c>
      <c r="I253" s="5">
        <v>6.81332534354E11</v>
      </c>
      <c r="J253" s="9"/>
      <c r="K253" s="19"/>
      <c r="L253" s="19"/>
      <c r="M253" s="19"/>
      <c r="N253" s="19"/>
      <c r="O253" s="19"/>
      <c r="P253" s="19"/>
      <c r="Q253" s="19"/>
      <c r="R253" s="19"/>
      <c r="S253" s="19"/>
      <c r="T253" s="19"/>
      <c r="U253" s="19"/>
      <c r="V253" s="19"/>
    </row>
    <row r="254">
      <c r="A254" s="5" t="s">
        <v>541</v>
      </c>
      <c r="B254" s="6">
        <v>45300.0</v>
      </c>
      <c r="C254" s="7" t="s">
        <v>16</v>
      </c>
      <c r="D254" s="7">
        <v>0.024305555555555556</v>
      </c>
      <c r="E254" s="5" t="s">
        <v>534</v>
      </c>
      <c r="F254" s="5" t="s">
        <v>535</v>
      </c>
      <c r="G254" s="5" t="s">
        <v>13</v>
      </c>
      <c r="H254" s="8" t="s">
        <v>542</v>
      </c>
      <c r="I254" s="5">
        <v>6.281332534354E12</v>
      </c>
      <c r="J254" s="9"/>
      <c r="K254" s="19"/>
      <c r="L254" s="19"/>
      <c r="M254" s="19"/>
      <c r="N254" s="19"/>
      <c r="O254" s="19"/>
      <c r="P254" s="19"/>
      <c r="Q254" s="19"/>
      <c r="R254" s="19"/>
      <c r="S254" s="19"/>
      <c r="T254" s="19"/>
      <c r="U254" s="19"/>
      <c r="V254" s="19"/>
    </row>
    <row r="255">
      <c r="A255" s="5" t="s">
        <v>543</v>
      </c>
      <c r="B255" s="6">
        <v>45301.0</v>
      </c>
      <c r="C255" s="7" t="s">
        <v>16</v>
      </c>
      <c r="D255" s="7">
        <v>0.02638888888888889</v>
      </c>
      <c r="E255" s="5" t="s">
        <v>534</v>
      </c>
      <c r="F255" s="5" t="s">
        <v>535</v>
      </c>
      <c r="G255" s="5" t="s">
        <v>13</v>
      </c>
      <c r="H255" s="8" t="s">
        <v>544</v>
      </c>
      <c r="I255" s="5">
        <v>6.281332534354E12</v>
      </c>
      <c r="J255" s="9"/>
      <c r="K255" s="19"/>
      <c r="L255" s="19"/>
      <c r="M255" s="19"/>
      <c r="N255" s="19"/>
      <c r="O255" s="19"/>
      <c r="P255" s="19"/>
      <c r="Q255" s="19"/>
      <c r="R255" s="19"/>
      <c r="S255" s="19"/>
      <c r="T255" s="19"/>
      <c r="U255" s="19"/>
      <c r="V255" s="19"/>
    </row>
    <row r="256">
      <c r="A256" s="5" t="s">
        <v>545</v>
      </c>
      <c r="B256" s="6">
        <v>45303.0</v>
      </c>
      <c r="C256" s="7" t="s">
        <v>16</v>
      </c>
      <c r="D256" s="7">
        <v>0.025</v>
      </c>
      <c r="E256" s="5" t="s">
        <v>534</v>
      </c>
      <c r="F256" s="5" t="s">
        <v>535</v>
      </c>
      <c r="G256" s="5" t="s">
        <v>13</v>
      </c>
      <c r="H256" s="8" t="s">
        <v>546</v>
      </c>
      <c r="I256" s="5">
        <v>6.2813323534354E13</v>
      </c>
      <c r="J256" s="9"/>
      <c r="K256" s="19"/>
      <c r="L256" s="19"/>
      <c r="M256" s="19"/>
      <c r="N256" s="19"/>
      <c r="O256" s="19"/>
      <c r="P256" s="19"/>
      <c r="Q256" s="19"/>
      <c r="R256" s="19"/>
      <c r="S256" s="19"/>
      <c r="T256" s="19"/>
      <c r="U256" s="19"/>
      <c r="V256" s="19"/>
    </row>
    <row r="257">
      <c r="A257" s="5" t="s">
        <v>547</v>
      </c>
      <c r="B257" s="6">
        <v>45306.0</v>
      </c>
      <c r="C257" s="7" t="s">
        <v>16</v>
      </c>
      <c r="D257" s="7">
        <v>0.022222222222222223</v>
      </c>
      <c r="E257" s="5" t="s">
        <v>534</v>
      </c>
      <c r="F257" s="5" t="s">
        <v>535</v>
      </c>
      <c r="G257" s="5" t="s">
        <v>13</v>
      </c>
      <c r="H257" s="8" t="s">
        <v>548</v>
      </c>
      <c r="I257" s="5">
        <v>6.281332534354E12</v>
      </c>
      <c r="J257" s="9"/>
      <c r="K257" s="19"/>
      <c r="L257" s="19"/>
      <c r="M257" s="19"/>
      <c r="N257" s="19"/>
      <c r="O257" s="19"/>
      <c r="P257" s="19"/>
      <c r="Q257" s="19"/>
      <c r="R257" s="19"/>
      <c r="S257" s="19"/>
      <c r="T257" s="19"/>
      <c r="U257" s="19"/>
      <c r="V257" s="19"/>
    </row>
    <row r="258">
      <c r="A258" s="5" t="s">
        <v>549</v>
      </c>
      <c r="B258" s="6">
        <v>45307.0</v>
      </c>
      <c r="C258" s="7" t="s">
        <v>16</v>
      </c>
      <c r="D258" s="7">
        <v>0.027777777777777776</v>
      </c>
      <c r="E258" s="5" t="s">
        <v>534</v>
      </c>
      <c r="F258" s="5" t="s">
        <v>535</v>
      </c>
      <c r="G258" s="5" t="s">
        <v>13</v>
      </c>
      <c r="H258" s="8" t="s">
        <v>550</v>
      </c>
      <c r="I258" s="5">
        <v>6.281332534354E12</v>
      </c>
      <c r="J258" s="9"/>
      <c r="K258" s="19"/>
      <c r="L258" s="19"/>
      <c r="M258" s="19"/>
      <c r="N258" s="19"/>
      <c r="O258" s="19"/>
      <c r="P258" s="19"/>
      <c r="Q258" s="19"/>
      <c r="R258" s="19"/>
      <c r="S258" s="19"/>
      <c r="T258" s="19"/>
      <c r="U258" s="19"/>
      <c r="V258" s="19"/>
    </row>
    <row r="259">
      <c r="A259" s="5" t="s">
        <v>551</v>
      </c>
      <c r="B259" s="6">
        <v>45308.0</v>
      </c>
      <c r="C259" s="7" t="s">
        <v>16</v>
      </c>
      <c r="D259" s="7">
        <v>0.019444444444444445</v>
      </c>
      <c r="E259" s="5" t="s">
        <v>534</v>
      </c>
      <c r="F259" s="5" t="s">
        <v>535</v>
      </c>
      <c r="G259" s="5" t="s">
        <v>13</v>
      </c>
      <c r="H259" s="8" t="s">
        <v>552</v>
      </c>
      <c r="I259" s="5">
        <v>6.281332534354E12</v>
      </c>
      <c r="J259" s="9"/>
      <c r="K259" s="19"/>
      <c r="L259" s="19"/>
      <c r="M259" s="19"/>
      <c r="N259" s="19"/>
      <c r="O259" s="19"/>
      <c r="P259" s="19"/>
      <c r="Q259" s="19"/>
      <c r="R259" s="19"/>
      <c r="S259" s="19"/>
      <c r="T259" s="19"/>
      <c r="U259" s="19"/>
      <c r="V259" s="19"/>
    </row>
    <row r="260">
      <c r="A260" s="5" t="s">
        <v>553</v>
      </c>
      <c r="B260" s="6">
        <v>45309.0</v>
      </c>
      <c r="C260" s="7" t="s">
        <v>16</v>
      </c>
      <c r="D260" s="7">
        <v>0.020833333333333332</v>
      </c>
      <c r="E260" s="5" t="s">
        <v>534</v>
      </c>
      <c r="F260" s="5" t="s">
        <v>535</v>
      </c>
      <c r="G260" s="5" t="s">
        <v>13</v>
      </c>
      <c r="H260" s="8" t="s">
        <v>554</v>
      </c>
      <c r="I260" s="5">
        <v>6.281332534354E12</v>
      </c>
      <c r="J260" s="9"/>
      <c r="K260" s="19"/>
      <c r="L260" s="19"/>
      <c r="M260" s="19"/>
      <c r="N260" s="19"/>
      <c r="O260" s="19"/>
      <c r="P260" s="19"/>
      <c r="Q260" s="19"/>
      <c r="R260" s="19"/>
      <c r="S260" s="19"/>
      <c r="T260" s="19"/>
      <c r="U260" s="19"/>
      <c r="V260" s="19"/>
    </row>
    <row r="261">
      <c r="A261" s="5" t="s">
        <v>555</v>
      </c>
      <c r="B261" s="6">
        <v>45315.0</v>
      </c>
      <c r="C261" s="7" t="s">
        <v>16</v>
      </c>
      <c r="D261" s="7">
        <v>0.025694444444444443</v>
      </c>
      <c r="E261" s="5" t="s">
        <v>534</v>
      </c>
      <c r="F261" s="5" t="s">
        <v>535</v>
      </c>
      <c r="G261" s="5" t="s">
        <v>13</v>
      </c>
      <c r="H261" s="8" t="s">
        <v>556</v>
      </c>
      <c r="I261" s="5">
        <v>6.281332534354E12</v>
      </c>
      <c r="J261" s="9"/>
      <c r="K261" s="19"/>
      <c r="L261" s="19"/>
      <c r="M261" s="19"/>
      <c r="N261" s="19"/>
      <c r="O261" s="19"/>
      <c r="P261" s="19"/>
      <c r="Q261" s="19"/>
      <c r="R261" s="19"/>
      <c r="S261" s="19"/>
      <c r="T261" s="19"/>
      <c r="U261" s="19"/>
      <c r="V261" s="19"/>
    </row>
    <row r="262">
      <c r="A262" s="5" t="s">
        <v>557</v>
      </c>
      <c r="B262" s="6">
        <v>45316.0</v>
      </c>
      <c r="C262" s="7" t="s">
        <v>16</v>
      </c>
      <c r="D262" s="7">
        <v>0.013888888888888888</v>
      </c>
      <c r="E262" s="5" t="s">
        <v>534</v>
      </c>
      <c r="F262" s="5" t="s">
        <v>535</v>
      </c>
      <c r="G262" s="5" t="s">
        <v>13</v>
      </c>
      <c r="H262" s="8" t="s">
        <v>558</v>
      </c>
      <c r="I262" s="5">
        <v>6.281332534354E12</v>
      </c>
      <c r="J262" s="9"/>
      <c r="K262" s="19"/>
      <c r="L262" s="19"/>
      <c r="M262" s="19"/>
      <c r="N262" s="19"/>
      <c r="O262" s="19"/>
      <c r="P262" s="19"/>
      <c r="Q262" s="19"/>
      <c r="R262" s="19"/>
      <c r="S262" s="19"/>
      <c r="T262" s="19"/>
      <c r="U262" s="19"/>
      <c r="V262" s="19"/>
    </row>
    <row r="263">
      <c r="A263" s="5" t="s">
        <v>559</v>
      </c>
      <c r="B263" s="6">
        <v>45319.0</v>
      </c>
      <c r="C263" s="7" t="s">
        <v>16</v>
      </c>
      <c r="D263" s="7">
        <v>0.017361111111111112</v>
      </c>
      <c r="E263" s="5" t="s">
        <v>534</v>
      </c>
      <c r="F263" s="5" t="s">
        <v>535</v>
      </c>
      <c r="G263" s="5" t="s">
        <v>13</v>
      </c>
      <c r="H263" s="8" t="s">
        <v>560</v>
      </c>
      <c r="I263" s="5">
        <v>6.281332534354E12</v>
      </c>
      <c r="J263" s="9"/>
      <c r="K263" s="19"/>
      <c r="L263" s="19"/>
      <c r="M263" s="19"/>
      <c r="N263" s="19"/>
      <c r="O263" s="19"/>
      <c r="P263" s="19"/>
      <c r="Q263" s="19"/>
      <c r="R263" s="19"/>
      <c r="S263" s="19"/>
      <c r="T263" s="19"/>
      <c r="U263" s="19"/>
      <c r="V263" s="19"/>
    </row>
    <row r="264">
      <c r="A264" s="5" t="s">
        <v>561</v>
      </c>
      <c r="B264" s="6">
        <v>45321.0</v>
      </c>
      <c r="C264" s="7" t="s">
        <v>16</v>
      </c>
      <c r="D264" s="7">
        <v>0.022916666666666665</v>
      </c>
      <c r="E264" s="5" t="s">
        <v>534</v>
      </c>
      <c r="F264" s="5" t="s">
        <v>535</v>
      </c>
      <c r="G264" s="5" t="s">
        <v>13</v>
      </c>
      <c r="H264" s="8" t="s">
        <v>562</v>
      </c>
      <c r="I264" s="5">
        <v>6.281332534354E12</v>
      </c>
      <c r="J264" s="9"/>
      <c r="K264" s="19"/>
      <c r="L264" s="19"/>
      <c r="M264" s="19"/>
      <c r="N264" s="19"/>
      <c r="O264" s="19"/>
      <c r="P264" s="19"/>
      <c r="Q264" s="19"/>
      <c r="R264" s="19"/>
      <c r="S264" s="19"/>
      <c r="T264" s="19"/>
      <c r="U264" s="19"/>
      <c r="V264" s="19"/>
    </row>
    <row r="265">
      <c r="A265" s="10" t="s">
        <v>563</v>
      </c>
      <c r="B265" s="11">
        <v>45323.0</v>
      </c>
      <c r="C265" s="12" t="s">
        <v>64</v>
      </c>
      <c r="D265" s="13">
        <v>0.020833333333333332</v>
      </c>
      <c r="E265" s="10" t="s">
        <v>534</v>
      </c>
      <c r="F265" s="10" t="s">
        <v>535</v>
      </c>
      <c r="G265" s="10" t="s">
        <v>13</v>
      </c>
      <c r="H265" s="14" t="s">
        <v>564</v>
      </c>
      <c r="I265" s="15">
        <v>6.281332534354E12</v>
      </c>
      <c r="J265" s="16"/>
      <c r="K265" s="19"/>
      <c r="L265" s="19"/>
      <c r="M265" s="19"/>
      <c r="N265" s="19"/>
      <c r="O265" s="19"/>
      <c r="P265" s="19"/>
      <c r="Q265" s="19"/>
      <c r="R265" s="19"/>
      <c r="S265" s="19"/>
      <c r="T265" s="19"/>
      <c r="U265" s="19"/>
      <c r="V265" s="19"/>
    </row>
    <row r="266">
      <c r="A266" s="10" t="s">
        <v>565</v>
      </c>
      <c r="B266" s="11">
        <v>45324.0</v>
      </c>
      <c r="C266" s="12" t="s">
        <v>64</v>
      </c>
      <c r="D266" s="13">
        <v>0.025694444444444443</v>
      </c>
      <c r="E266" s="10" t="s">
        <v>534</v>
      </c>
      <c r="F266" s="10" t="s">
        <v>535</v>
      </c>
      <c r="G266" s="10" t="s">
        <v>13</v>
      </c>
      <c r="H266" s="14" t="s">
        <v>566</v>
      </c>
      <c r="I266" s="15">
        <v>6.281332534354E12</v>
      </c>
      <c r="J266" s="16"/>
      <c r="K266" s="19"/>
      <c r="L266" s="19"/>
      <c r="M266" s="19"/>
      <c r="N266" s="19"/>
      <c r="O266" s="19"/>
      <c r="P266" s="19"/>
      <c r="Q266" s="19"/>
      <c r="R266" s="19"/>
      <c r="S266" s="19"/>
      <c r="T266" s="19"/>
      <c r="U266" s="19"/>
      <c r="V266" s="19"/>
    </row>
    <row r="267">
      <c r="A267" s="10" t="s">
        <v>567</v>
      </c>
      <c r="B267" s="11">
        <v>45328.0</v>
      </c>
      <c r="C267" s="12" t="s">
        <v>64</v>
      </c>
      <c r="D267" s="13">
        <v>0.024305555555555556</v>
      </c>
      <c r="E267" s="10" t="s">
        <v>534</v>
      </c>
      <c r="F267" s="10" t="s">
        <v>535</v>
      </c>
      <c r="G267" s="10" t="s">
        <v>13</v>
      </c>
      <c r="H267" s="14" t="s">
        <v>568</v>
      </c>
      <c r="I267" s="15">
        <v>6.2813323543354E13</v>
      </c>
      <c r="J267" s="16"/>
      <c r="K267" s="19"/>
      <c r="L267" s="19"/>
      <c r="M267" s="19"/>
      <c r="N267" s="19"/>
      <c r="O267" s="19"/>
      <c r="P267" s="19"/>
      <c r="Q267" s="19"/>
      <c r="R267" s="19"/>
      <c r="S267" s="19"/>
      <c r="T267" s="19"/>
      <c r="U267" s="19"/>
      <c r="V267" s="19"/>
    </row>
    <row r="268">
      <c r="A268" s="10" t="s">
        <v>569</v>
      </c>
      <c r="B268" s="11">
        <v>45329.0</v>
      </c>
      <c r="C268" s="12" t="s">
        <v>64</v>
      </c>
      <c r="D268" s="13">
        <v>0.024305555555555556</v>
      </c>
      <c r="E268" s="10" t="s">
        <v>534</v>
      </c>
      <c r="F268" s="10" t="s">
        <v>535</v>
      </c>
      <c r="G268" s="10" t="s">
        <v>13</v>
      </c>
      <c r="H268" s="14" t="s">
        <v>570</v>
      </c>
      <c r="I268" s="15">
        <v>6.281332534354E12</v>
      </c>
      <c r="J268" s="16"/>
      <c r="K268" s="19"/>
      <c r="L268" s="19"/>
      <c r="M268" s="19"/>
      <c r="N268" s="19"/>
      <c r="O268" s="19"/>
      <c r="P268" s="19"/>
      <c r="Q268" s="19"/>
      <c r="R268" s="19"/>
      <c r="S268" s="19"/>
      <c r="T268" s="19"/>
      <c r="U268" s="19"/>
      <c r="V268" s="19"/>
    </row>
    <row r="269">
      <c r="A269" s="10" t="s">
        <v>571</v>
      </c>
      <c r="B269" s="11">
        <v>45333.0</v>
      </c>
      <c r="C269" s="12" t="s">
        <v>64</v>
      </c>
      <c r="D269" s="13">
        <v>0.022222222222222223</v>
      </c>
      <c r="E269" s="10" t="s">
        <v>534</v>
      </c>
      <c r="F269" s="10" t="s">
        <v>535</v>
      </c>
      <c r="G269" s="10" t="s">
        <v>13</v>
      </c>
      <c r="H269" s="14" t="s">
        <v>572</v>
      </c>
      <c r="I269" s="15">
        <v>6.281332834384E12</v>
      </c>
      <c r="J269" s="16"/>
      <c r="K269" s="19"/>
      <c r="L269" s="19"/>
      <c r="M269" s="19"/>
      <c r="N269" s="19"/>
      <c r="O269" s="19"/>
      <c r="P269" s="19"/>
      <c r="Q269" s="19"/>
      <c r="R269" s="19"/>
      <c r="S269" s="19"/>
      <c r="T269" s="19"/>
      <c r="U269" s="19"/>
      <c r="V269" s="19"/>
    </row>
    <row r="270">
      <c r="A270" s="10" t="s">
        <v>573</v>
      </c>
      <c r="B270" s="11">
        <v>45335.0</v>
      </c>
      <c r="C270" s="12" t="s">
        <v>64</v>
      </c>
      <c r="D270" s="13">
        <v>0.022222222222222223</v>
      </c>
      <c r="E270" s="10" t="s">
        <v>534</v>
      </c>
      <c r="F270" s="10" t="s">
        <v>535</v>
      </c>
      <c r="G270" s="10" t="s">
        <v>13</v>
      </c>
      <c r="H270" s="14" t="s">
        <v>574</v>
      </c>
      <c r="I270" s="15">
        <v>6.281332534354E12</v>
      </c>
      <c r="J270" s="16"/>
      <c r="K270" s="19"/>
      <c r="L270" s="19"/>
      <c r="M270" s="19"/>
      <c r="N270" s="19"/>
      <c r="O270" s="19"/>
      <c r="P270" s="19"/>
      <c r="Q270" s="19"/>
      <c r="R270" s="19"/>
      <c r="S270" s="19"/>
      <c r="T270" s="19"/>
      <c r="U270" s="19"/>
      <c r="V270" s="19"/>
    </row>
    <row r="271">
      <c r="A271" s="10" t="s">
        <v>575</v>
      </c>
      <c r="B271" s="11">
        <v>45336.0</v>
      </c>
      <c r="C271" s="17" t="s">
        <v>64</v>
      </c>
      <c r="D271" s="13">
        <v>0.021527777777777778</v>
      </c>
      <c r="E271" s="10" t="s">
        <v>534</v>
      </c>
      <c r="F271" s="10" t="s">
        <v>535</v>
      </c>
      <c r="G271" s="10" t="s">
        <v>13</v>
      </c>
      <c r="H271" s="10" t="s">
        <v>576</v>
      </c>
      <c r="I271" s="14">
        <v>6.281332534354E12</v>
      </c>
      <c r="J271" s="16"/>
      <c r="K271" s="19"/>
      <c r="L271" s="19"/>
      <c r="M271" s="19"/>
      <c r="N271" s="19"/>
      <c r="O271" s="19"/>
      <c r="P271" s="19"/>
      <c r="Q271" s="19"/>
      <c r="R271" s="19"/>
      <c r="S271" s="19"/>
      <c r="T271" s="19"/>
      <c r="U271" s="19"/>
      <c r="V271" s="19"/>
    </row>
    <row r="272">
      <c r="A272" s="10" t="s">
        <v>577</v>
      </c>
      <c r="B272" s="11">
        <v>45337.0</v>
      </c>
      <c r="C272" s="17" t="s">
        <v>64</v>
      </c>
      <c r="D272" s="13">
        <v>0.027777777777777776</v>
      </c>
      <c r="E272" s="10" t="s">
        <v>534</v>
      </c>
      <c r="F272" s="10" t="s">
        <v>535</v>
      </c>
      <c r="G272" s="10" t="s">
        <v>13</v>
      </c>
      <c r="H272" s="10" t="s">
        <v>578</v>
      </c>
      <c r="I272" s="14">
        <v>6.281332534354E12</v>
      </c>
      <c r="J272" s="16"/>
      <c r="K272" s="19"/>
      <c r="L272" s="19"/>
      <c r="M272" s="19"/>
      <c r="N272" s="19"/>
      <c r="O272" s="19"/>
      <c r="P272" s="19"/>
      <c r="Q272" s="19"/>
      <c r="R272" s="19"/>
      <c r="S272" s="19"/>
      <c r="T272" s="19"/>
      <c r="U272" s="19"/>
      <c r="V272" s="19"/>
    </row>
    <row r="273">
      <c r="A273" s="10" t="s">
        <v>579</v>
      </c>
      <c r="B273" s="11">
        <v>45338.0</v>
      </c>
      <c r="C273" s="17" t="s">
        <v>64</v>
      </c>
      <c r="D273" s="13">
        <v>0.017361111111111112</v>
      </c>
      <c r="E273" s="10" t="s">
        <v>534</v>
      </c>
      <c r="F273" s="10" t="s">
        <v>535</v>
      </c>
      <c r="G273" s="10" t="s">
        <v>13</v>
      </c>
      <c r="H273" s="10" t="s">
        <v>580</v>
      </c>
      <c r="I273" s="14">
        <v>6.281332534354E12</v>
      </c>
      <c r="J273" s="16"/>
      <c r="K273" s="19"/>
      <c r="L273" s="19"/>
      <c r="M273" s="19"/>
      <c r="N273" s="19"/>
      <c r="O273" s="19"/>
      <c r="P273" s="19"/>
      <c r="Q273" s="19"/>
      <c r="R273" s="19"/>
      <c r="S273" s="19"/>
      <c r="T273" s="19"/>
      <c r="U273" s="19"/>
      <c r="V273" s="19"/>
    </row>
    <row r="274">
      <c r="A274" s="10" t="s">
        <v>581</v>
      </c>
      <c r="B274" s="11">
        <v>45342.0</v>
      </c>
      <c r="C274" s="17" t="s">
        <v>64</v>
      </c>
      <c r="D274" s="13">
        <v>0.024305555555555556</v>
      </c>
      <c r="E274" s="10" t="s">
        <v>534</v>
      </c>
      <c r="F274" s="10" t="s">
        <v>535</v>
      </c>
      <c r="G274" s="10" t="s">
        <v>13</v>
      </c>
      <c r="H274" s="10" t="s">
        <v>582</v>
      </c>
      <c r="I274" s="14">
        <v>6.281332534354E12</v>
      </c>
      <c r="J274" s="16"/>
      <c r="K274" s="19"/>
      <c r="L274" s="19"/>
      <c r="M274" s="19"/>
      <c r="N274" s="19"/>
      <c r="O274" s="19"/>
      <c r="P274" s="19"/>
      <c r="Q274" s="19"/>
      <c r="R274" s="19"/>
      <c r="S274" s="19"/>
      <c r="T274" s="19"/>
      <c r="U274" s="19"/>
      <c r="V274" s="19"/>
    </row>
    <row r="275">
      <c r="A275" s="10" t="s">
        <v>583</v>
      </c>
      <c r="B275" s="11">
        <v>45347.0</v>
      </c>
      <c r="C275" s="17" t="s">
        <v>64</v>
      </c>
      <c r="D275" s="13">
        <v>0.021527777777777778</v>
      </c>
      <c r="E275" s="10" t="s">
        <v>534</v>
      </c>
      <c r="F275" s="10" t="s">
        <v>535</v>
      </c>
      <c r="G275" s="10" t="s">
        <v>13</v>
      </c>
      <c r="H275" s="10" t="s">
        <v>584</v>
      </c>
      <c r="I275" s="14">
        <v>6.281332534354E12</v>
      </c>
      <c r="J275" s="16"/>
      <c r="K275" s="19"/>
      <c r="L275" s="19"/>
      <c r="M275" s="19"/>
      <c r="N275" s="19"/>
      <c r="O275" s="19"/>
      <c r="P275" s="19"/>
      <c r="Q275" s="19"/>
      <c r="R275" s="19"/>
      <c r="S275" s="19"/>
      <c r="T275" s="19"/>
      <c r="U275" s="19"/>
      <c r="V275" s="19"/>
    </row>
    <row r="276">
      <c r="A276" s="10" t="s">
        <v>585</v>
      </c>
      <c r="B276" s="11">
        <v>45349.0</v>
      </c>
      <c r="C276" s="17" t="s">
        <v>64</v>
      </c>
      <c r="D276" s="13">
        <v>0.02361111111111111</v>
      </c>
      <c r="E276" s="10" t="s">
        <v>534</v>
      </c>
      <c r="F276" s="10" t="s">
        <v>535</v>
      </c>
      <c r="G276" s="10" t="s">
        <v>13</v>
      </c>
      <c r="H276" s="10" t="s">
        <v>586</v>
      </c>
      <c r="I276" s="14">
        <v>6.281332534354E12</v>
      </c>
      <c r="J276" s="16"/>
      <c r="K276" s="19"/>
      <c r="L276" s="19"/>
      <c r="M276" s="19"/>
      <c r="N276" s="19"/>
      <c r="O276" s="19"/>
      <c r="P276" s="19"/>
      <c r="Q276" s="19"/>
      <c r="R276" s="19"/>
      <c r="S276" s="19"/>
      <c r="T276" s="19"/>
      <c r="U276" s="19"/>
      <c r="V276" s="19"/>
    </row>
    <row r="277">
      <c r="A277" s="10" t="s">
        <v>587</v>
      </c>
      <c r="B277" s="11">
        <v>45350.0</v>
      </c>
      <c r="C277" s="17" t="s">
        <v>64</v>
      </c>
      <c r="D277" s="13">
        <v>0.027777777777777776</v>
      </c>
      <c r="E277" s="10" t="s">
        <v>534</v>
      </c>
      <c r="F277" s="10" t="s">
        <v>535</v>
      </c>
      <c r="G277" s="10" t="s">
        <v>13</v>
      </c>
      <c r="H277" s="10" t="s">
        <v>588</v>
      </c>
      <c r="I277" s="14">
        <v>6.281332534354E12</v>
      </c>
      <c r="J277" s="16"/>
      <c r="K277" s="19"/>
      <c r="L277" s="19"/>
      <c r="M277" s="19"/>
      <c r="N277" s="19"/>
      <c r="O277" s="19"/>
      <c r="P277" s="19"/>
      <c r="Q277" s="19"/>
      <c r="R277" s="19"/>
      <c r="S277" s="19"/>
      <c r="T277" s="19"/>
      <c r="U277" s="19"/>
      <c r="V277" s="19"/>
    </row>
    <row r="278">
      <c r="A278" s="10" t="s">
        <v>589</v>
      </c>
      <c r="B278" s="11">
        <v>45351.0</v>
      </c>
      <c r="C278" s="17" t="s">
        <v>64</v>
      </c>
      <c r="D278" s="13">
        <v>0.027777777777777776</v>
      </c>
      <c r="E278" s="10" t="s">
        <v>534</v>
      </c>
      <c r="F278" s="10" t="s">
        <v>535</v>
      </c>
      <c r="G278" s="10" t="s">
        <v>13</v>
      </c>
      <c r="H278" s="10" t="s">
        <v>590</v>
      </c>
      <c r="I278" s="14">
        <v>6.281332534354E12</v>
      </c>
      <c r="J278" s="16"/>
      <c r="K278" s="19"/>
      <c r="L278" s="19"/>
      <c r="M278" s="19"/>
      <c r="N278" s="19"/>
      <c r="O278" s="19"/>
      <c r="P278" s="19"/>
      <c r="Q278" s="19"/>
      <c r="R278" s="19"/>
      <c r="S278" s="19"/>
      <c r="T278" s="19"/>
      <c r="U278" s="19"/>
      <c r="V278" s="19"/>
    </row>
    <row r="279">
      <c r="A279" s="10" t="s">
        <v>591</v>
      </c>
      <c r="B279" s="11">
        <v>45352.0</v>
      </c>
      <c r="C279" s="17" t="s">
        <v>133</v>
      </c>
      <c r="D279" s="13">
        <v>0.034722222222222224</v>
      </c>
      <c r="E279" s="10" t="s">
        <v>534</v>
      </c>
      <c r="F279" s="10" t="s">
        <v>535</v>
      </c>
      <c r="G279" s="10" t="s">
        <v>13</v>
      </c>
      <c r="H279" s="10" t="s">
        <v>592</v>
      </c>
      <c r="I279" s="14">
        <v>6.281332354354E12</v>
      </c>
      <c r="J279" s="16"/>
      <c r="K279" s="19"/>
      <c r="L279" s="19"/>
      <c r="M279" s="19"/>
      <c r="N279" s="19"/>
      <c r="O279" s="19"/>
      <c r="P279" s="19"/>
      <c r="Q279" s="19"/>
      <c r="R279" s="19"/>
      <c r="S279" s="19"/>
      <c r="T279" s="19"/>
      <c r="U279" s="19"/>
      <c r="V279" s="19"/>
    </row>
    <row r="280">
      <c r="A280" s="10" t="s">
        <v>593</v>
      </c>
      <c r="B280" s="11">
        <v>45358.0</v>
      </c>
      <c r="C280" s="17" t="s">
        <v>133</v>
      </c>
      <c r="D280" s="13">
        <v>0.027777777777777776</v>
      </c>
      <c r="E280" s="10" t="s">
        <v>534</v>
      </c>
      <c r="F280" s="10" t="s">
        <v>535</v>
      </c>
      <c r="G280" s="10" t="s">
        <v>13</v>
      </c>
      <c r="H280" s="10" t="s">
        <v>594</v>
      </c>
      <c r="I280" s="14">
        <v>6.281332534354E12</v>
      </c>
      <c r="J280" s="16"/>
      <c r="K280" s="19"/>
      <c r="L280" s="19"/>
      <c r="M280" s="19"/>
      <c r="N280" s="19"/>
      <c r="O280" s="19"/>
      <c r="P280" s="19"/>
      <c r="Q280" s="19"/>
      <c r="R280" s="19"/>
      <c r="S280" s="19"/>
      <c r="T280" s="19"/>
      <c r="U280" s="19"/>
      <c r="V280" s="19"/>
    </row>
    <row r="281">
      <c r="A281" s="5" t="s">
        <v>595</v>
      </c>
      <c r="B281" s="6">
        <v>45295.0</v>
      </c>
      <c r="C281" s="7" t="s">
        <v>16</v>
      </c>
      <c r="D281" s="7">
        <v>0.024305555555555556</v>
      </c>
      <c r="E281" s="5" t="s">
        <v>596</v>
      </c>
      <c r="F281" s="5" t="s">
        <v>597</v>
      </c>
      <c r="G281" s="5" t="s">
        <v>13</v>
      </c>
      <c r="H281" s="8" t="s">
        <v>598</v>
      </c>
      <c r="I281" s="5">
        <v>6.285291035544E12</v>
      </c>
      <c r="J281" s="9"/>
      <c r="K281" s="19"/>
      <c r="L281" s="19"/>
      <c r="M281" s="19"/>
      <c r="N281" s="19"/>
      <c r="O281" s="19"/>
      <c r="P281" s="19"/>
      <c r="Q281" s="19"/>
      <c r="R281" s="19"/>
      <c r="S281" s="19"/>
      <c r="T281" s="19"/>
      <c r="U281" s="19"/>
      <c r="V281" s="19"/>
    </row>
    <row r="282">
      <c r="A282" s="5" t="s">
        <v>599</v>
      </c>
      <c r="B282" s="6">
        <v>45296.0</v>
      </c>
      <c r="C282" s="7" t="s">
        <v>16</v>
      </c>
      <c r="D282" s="7">
        <v>0.024305555555555556</v>
      </c>
      <c r="E282" s="5" t="s">
        <v>596</v>
      </c>
      <c r="F282" s="5" t="s">
        <v>597</v>
      </c>
      <c r="G282" s="5" t="s">
        <v>13</v>
      </c>
      <c r="H282" s="8" t="s">
        <v>600</v>
      </c>
      <c r="I282" s="5">
        <v>6.285291035544E12</v>
      </c>
      <c r="J282" s="9"/>
      <c r="K282" s="19"/>
      <c r="L282" s="19"/>
      <c r="M282" s="19"/>
      <c r="N282" s="19"/>
      <c r="O282" s="19"/>
      <c r="P282" s="19"/>
      <c r="Q282" s="19"/>
      <c r="R282" s="19"/>
      <c r="S282" s="19"/>
      <c r="T282" s="19"/>
      <c r="U282" s="19"/>
      <c r="V282" s="19"/>
    </row>
    <row r="283">
      <c r="A283" s="5" t="s">
        <v>601</v>
      </c>
      <c r="B283" s="6">
        <v>45300.0</v>
      </c>
      <c r="C283" s="7" t="s">
        <v>16</v>
      </c>
      <c r="D283" s="7">
        <v>0.024305555555555556</v>
      </c>
      <c r="E283" s="5" t="s">
        <v>596</v>
      </c>
      <c r="F283" s="5" t="s">
        <v>597</v>
      </c>
      <c r="G283" s="5" t="s">
        <v>13</v>
      </c>
      <c r="H283" s="8" t="s">
        <v>602</v>
      </c>
      <c r="I283" s="5">
        <v>6.285291035544E12</v>
      </c>
      <c r="J283" s="9"/>
      <c r="K283" s="19"/>
      <c r="L283" s="19"/>
      <c r="M283" s="19"/>
      <c r="N283" s="19"/>
      <c r="O283" s="19"/>
      <c r="P283" s="19"/>
      <c r="Q283" s="19"/>
      <c r="R283" s="19"/>
      <c r="S283" s="19"/>
      <c r="T283" s="19"/>
      <c r="U283" s="19"/>
      <c r="V283" s="19"/>
    </row>
    <row r="284">
      <c r="A284" s="5" t="s">
        <v>603</v>
      </c>
      <c r="B284" s="6">
        <v>45302.0</v>
      </c>
      <c r="C284" s="7" t="s">
        <v>16</v>
      </c>
      <c r="D284" s="7">
        <v>0.024305555555555556</v>
      </c>
      <c r="E284" s="5" t="s">
        <v>596</v>
      </c>
      <c r="F284" s="5" t="s">
        <v>597</v>
      </c>
      <c r="G284" s="5" t="s">
        <v>13</v>
      </c>
      <c r="H284" s="8" t="s">
        <v>604</v>
      </c>
      <c r="I284" s="5">
        <v>6.285291035544E12</v>
      </c>
      <c r="J284" s="9"/>
      <c r="K284" s="19"/>
      <c r="L284" s="19"/>
      <c r="M284" s="19"/>
      <c r="N284" s="19"/>
      <c r="O284" s="19"/>
      <c r="P284" s="19"/>
      <c r="Q284" s="19"/>
      <c r="R284" s="19"/>
      <c r="S284" s="19"/>
      <c r="T284" s="19"/>
      <c r="U284" s="19"/>
      <c r="V284" s="19"/>
    </row>
    <row r="285">
      <c r="A285" s="5" t="s">
        <v>605</v>
      </c>
      <c r="B285" s="6">
        <v>45303.0</v>
      </c>
      <c r="C285" s="7" t="s">
        <v>16</v>
      </c>
      <c r="D285" s="7">
        <v>0.024305555555555556</v>
      </c>
      <c r="E285" s="5" t="s">
        <v>596</v>
      </c>
      <c r="F285" s="5" t="s">
        <v>597</v>
      </c>
      <c r="G285" s="5" t="s">
        <v>13</v>
      </c>
      <c r="H285" s="8" t="s">
        <v>606</v>
      </c>
      <c r="I285" s="5">
        <v>6.285291035544E12</v>
      </c>
      <c r="J285" s="9"/>
      <c r="K285" s="19"/>
      <c r="L285" s="19"/>
      <c r="M285" s="19"/>
      <c r="N285" s="19"/>
      <c r="O285" s="19"/>
      <c r="P285" s="19"/>
      <c r="Q285" s="19"/>
      <c r="R285" s="19"/>
      <c r="S285" s="19"/>
      <c r="T285" s="19"/>
      <c r="U285" s="19"/>
      <c r="V285" s="19"/>
    </row>
    <row r="286">
      <c r="A286" s="5" t="s">
        <v>607</v>
      </c>
      <c r="B286" s="6">
        <v>45305.0</v>
      </c>
      <c r="C286" s="7" t="s">
        <v>16</v>
      </c>
      <c r="D286" s="7">
        <v>0.024305555555555556</v>
      </c>
      <c r="E286" s="5" t="s">
        <v>596</v>
      </c>
      <c r="F286" s="5" t="s">
        <v>597</v>
      </c>
      <c r="G286" s="5" t="s">
        <v>13</v>
      </c>
      <c r="H286" s="8" t="s">
        <v>608</v>
      </c>
      <c r="I286" s="5">
        <v>6.285291035544E12</v>
      </c>
      <c r="J286" s="9"/>
      <c r="K286" s="19"/>
      <c r="L286" s="19"/>
      <c r="M286" s="19"/>
      <c r="N286" s="19"/>
      <c r="O286" s="19"/>
      <c r="P286" s="19"/>
      <c r="Q286" s="19"/>
      <c r="R286" s="19"/>
      <c r="S286" s="19"/>
      <c r="T286" s="19"/>
      <c r="U286" s="19"/>
      <c r="V286" s="19"/>
    </row>
    <row r="287">
      <c r="A287" s="5" t="s">
        <v>609</v>
      </c>
      <c r="B287" s="6">
        <v>45307.0</v>
      </c>
      <c r="C287" s="7" t="s">
        <v>16</v>
      </c>
      <c r="D287" s="7">
        <v>0.024305555555555556</v>
      </c>
      <c r="E287" s="5" t="s">
        <v>596</v>
      </c>
      <c r="F287" s="5" t="s">
        <v>597</v>
      </c>
      <c r="G287" s="5" t="s">
        <v>13</v>
      </c>
      <c r="H287" s="8" t="s">
        <v>610</v>
      </c>
      <c r="I287" s="5">
        <v>6.285291035544E12</v>
      </c>
      <c r="J287" s="9"/>
      <c r="K287" s="19"/>
      <c r="L287" s="19"/>
      <c r="M287" s="19"/>
      <c r="N287" s="19"/>
      <c r="O287" s="19"/>
      <c r="P287" s="19"/>
      <c r="Q287" s="19"/>
      <c r="R287" s="19"/>
      <c r="S287" s="19"/>
      <c r="T287" s="19"/>
      <c r="U287" s="19"/>
      <c r="V287" s="19"/>
    </row>
    <row r="288">
      <c r="A288" s="5" t="s">
        <v>611</v>
      </c>
      <c r="B288" s="6">
        <v>45310.0</v>
      </c>
      <c r="C288" s="7" t="s">
        <v>16</v>
      </c>
      <c r="D288" s="7">
        <v>0.024305555555555556</v>
      </c>
      <c r="E288" s="5" t="s">
        <v>596</v>
      </c>
      <c r="F288" s="5" t="s">
        <v>597</v>
      </c>
      <c r="G288" s="5" t="s">
        <v>13</v>
      </c>
      <c r="H288" s="8" t="s">
        <v>612</v>
      </c>
      <c r="I288" s="5">
        <v>6.285291035544E12</v>
      </c>
      <c r="J288" s="9"/>
      <c r="K288" s="19"/>
      <c r="L288" s="19"/>
      <c r="M288" s="19"/>
      <c r="N288" s="19"/>
      <c r="O288" s="19"/>
      <c r="P288" s="19"/>
      <c r="Q288" s="19"/>
      <c r="R288" s="19"/>
      <c r="S288" s="19"/>
      <c r="T288" s="19"/>
      <c r="U288" s="19"/>
      <c r="V288" s="19"/>
    </row>
    <row r="289">
      <c r="A289" s="5" t="s">
        <v>613</v>
      </c>
      <c r="B289" s="6">
        <v>45310.0</v>
      </c>
      <c r="C289" s="7" t="s">
        <v>16</v>
      </c>
      <c r="D289" s="7">
        <v>0.024305555555555556</v>
      </c>
      <c r="E289" s="5" t="s">
        <v>596</v>
      </c>
      <c r="F289" s="5" t="s">
        <v>597</v>
      </c>
      <c r="G289" s="5" t="s">
        <v>13</v>
      </c>
      <c r="H289" s="8" t="s">
        <v>614</v>
      </c>
      <c r="I289" s="5">
        <v>6.285291035544E12</v>
      </c>
      <c r="J289" s="9"/>
      <c r="K289" s="19"/>
      <c r="L289" s="19"/>
      <c r="M289" s="19"/>
      <c r="N289" s="19"/>
      <c r="O289" s="19"/>
      <c r="P289" s="19"/>
      <c r="Q289" s="19"/>
      <c r="R289" s="19"/>
      <c r="S289" s="19"/>
      <c r="T289" s="19"/>
      <c r="U289" s="19"/>
      <c r="V289" s="19"/>
    </row>
    <row r="290">
      <c r="A290" s="5" t="s">
        <v>613</v>
      </c>
      <c r="B290" s="6">
        <v>45312.0</v>
      </c>
      <c r="C290" s="7" t="s">
        <v>16</v>
      </c>
      <c r="D290" s="7">
        <v>0.024305555555555556</v>
      </c>
      <c r="E290" s="5" t="s">
        <v>596</v>
      </c>
      <c r="F290" s="5" t="s">
        <v>597</v>
      </c>
      <c r="G290" s="5" t="s">
        <v>13</v>
      </c>
      <c r="H290" s="8" t="s">
        <v>615</v>
      </c>
      <c r="I290" s="5">
        <v>6.285291035544E12</v>
      </c>
      <c r="J290" s="9"/>
      <c r="K290" s="19"/>
      <c r="L290" s="19"/>
      <c r="M290" s="19"/>
      <c r="N290" s="19"/>
      <c r="O290" s="19"/>
      <c r="P290" s="19"/>
      <c r="Q290" s="19"/>
      <c r="R290" s="19"/>
      <c r="S290" s="19"/>
      <c r="T290" s="19"/>
      <c r="U290" s="19"/>
      <c r="V290" s="19"/>
    </row>
    <row r="291">
      <c r="A291" s="5" t="s">
        <v>616</v>
      </c>
      <c r="B291" s="6">
        <v>45315.0</v>
      </c>
      <c r="C291" s="7" t="s">
        <v>16</v>
      </c>
      <c r="D291" s="7">
        <v>0.024305555555555556</v>
      </c>
      <c r="E291" s="5" t="s">
        <v>596</v>
      </c>
      <c r="F291" s="5" t="s">
        <v>597</v>
      </c>
      <c r="G291" s="5" t="s">
        <v>13</v>
      </c>
      <c r="H291" s="8" t="s">
        <v>617</v>
      </c>
      <c r="I291" s="5">
        <v>6.285291035544E12</v>
      </c>
      <c r="J291" s="9"/>
      <c r="K291" s="19"/>
      <c r="L291" s="19"/>
      <c r="M291" s="19"/>
      <c r="N291" s="19"/>
      <c r="O291" s="19"/>
      <c r="P291" s="19"/>
      <c r="Q291" s="19"/>
      <c r="R291" s="19"/>
      <c r="S291" s="19"/>
      <c r="T291" s="19"/>
      <c r="U291" s="19"/>
      <c r="V291" s="19"/>
    </row>
    <row r="292">
      <c r="A292" s="5" t="s">
        <v>618</v>
      </c>
      <c r="B292" s="6">
        <v>45321.0</v>
      </c>
      <c r="C292" s="7" t="s">
        <v>16</v>
      </c>
      <c r="D292" s="7">
        <v>0.024305555555555556</v>
      </c>
      <c r="E292" s="5" t="s">
        <v>596</v>
      </c>
      <c r="F292" s="5" t="s">
        <v>597</v>
      </c>
      <c r="G292" s="5" t="s">
        <v>13</v>
      </c>
      <c r="H292" s="8" t="s">
        <v>619</v>
      </c>
      <c r="I292" s="5">
        <v>6.285291035544E12</v>
      </c>
      <c r="J292" s="9"/>
      <c r="K292" s="19"/>
      <c r="L292" s="19"/>
      <c r="M292" s="19"/>
      <c r="N292" s="19"/>
      <c r="O292" s="19"/>
      <c r="P292" s="19"/>
      <c r="Q292" s="19"/>
      <c r="R292" s="19"/>
      <c r="S292" s="19"/>
      <c r="T292" s="19"/>
      <c r="U292" s="19"/>
      <c r="V292" s="19"/>
    </row>
    <row r="293">
      <c r="A293" s="10" t="s">
        <v>620</v>
      </c>
      <c r="B293" s="11">
        <v>45323.0</v>
      </c>
      <c r="C293" s="12" t="s">
        <v>64</v>
      </c>
      <c r="D293" s="13">
        <v>0.024305555555555556</v>
      </c>
      <c r="E293" s="10" t="s">
        <v>596</v>
      </c>
      <c r="F293" s="10" t="s">
        <v>597</v>
      </c>
      <c r="G293" s="10" t="s">
        <v>13</v>
      </c>
      <c r="H293" s="14" t="s">
        <v>621</v>
      </c>
      <c r="I293" s="15">
        <v>6.285291035544E12</v>
      </c>
      <c r="J293" s="16"/>
      <c r="K293" s="19"/>
      <c r="L293" s="19"/>
      <c r="M293" s="19"/>
      <c r="N293" s="19"/>
      <c r="O293" s="19"/>
      <c r="P293" s="19"/>
      <c r="Q293" s="19"/>
      <c r="R293" s="19"/>
      <c r="S293" s="19"/>
      <c r="T293" s="19"/>
      <c r="U293" s="19"/>
      <c r="V293" s="19"/>
    </row>
    <row r="294">
      <c r="A294" s="10" t="s">
        <v>622</v>
      </c>
      <c r="B294" s="11">
        <v>45327.0</v>
      </c>
      <c r="C294" s="12" t="s">
        <v>64</v>
      </c>
      <c r="D294" s="13">
        <v>0.024305555555555556</v>
      </c>
      <c r="E294" s="10" t="s">
        <v>596</v>
      </c>
      <c r="F294" s="10" t="s">
        <v>597</v>
      </c>
      <c r="G294" s="10" t="s">
        <v>13</v>
      </c>
      <c r="H294" s="14" t="s">
        <v>623</v>
      </c>
      <c r="I294" s="15">
        <v>6.285291035544E12</v>
      </c>
      <c r="J294" s="16"/>
      <c r="K294" s="19"/>
      <c r="L294" s="19"/>
      <c r="M294" s="19"/>
      <c r="N294" s="19"/>
      <c r="O294" s="19"/>
      <c r="P294" s="19"/>
      <c r="Q294" s="19"/>
      <c r="R294" s="19"/>
      <c r="S294" s="19"/>
      <c r="T294" s="19"/>
      <c r="U294" s="19"/>
      <c r="V294" s="19"/>
    </row>
    <row r="295">
      <c r="A295" s="10" t="s">
        <v>624</v>
      </c>
      <c r="B295" s="11">
        <v>45329.0</v>
      </c>
      <c r="C295" s="12" t="s">
        <v>64</v>
      </c>
      <c r="D295" s="13">
        <v>0.024305555555555556</v>
      </c>
      <c r="E295" s="10" t="s">
        <v>596</v>
      </c>
      <c r="F295" s="10" t="s">
        <v>597</v>
      </c>
      <c r="G295" s="10" t="s">
        <v>13</v>
      </c>
      <c r="H295" s="14" t="s">
        <v>625</v>
      </c>
      <c r="I295" s="15">
        <v>6.285291035544E12</v>
      </c>
      <c r="J295" s="16"/>
      <c r="K295" s="19"/>
      <c r="L295" s="19"/>
      <c r="M295" s="19"/>
      <c r="N295" s="19"/>
      <c r="O295" s="19"/>
      <c r="P295" s="19"/>
      <c r="Q295" s="19"/>
      <c r="R295" s="19"/>
      <c r="S295" s="19"/>
      <c r="T295" s="19"/>
      <c r="U295" s="19"/>
      <c r="V295" s="19"/>
    </row>
    <row r="296">
      <c r="A296" s="10" t="s">
        <v>626</v>
      </c>
      <c r="B296" s="11">
        <v>45330.0</v>
      </c>
      <c r="C296" s="12" t="s">
        <v>64</v>
      </c>
      <c r="D296" s="13">
        <v>0.024305555555555556</v>
      </c>
      <c r="E296" s="10" t="s">
        <v>596</v>
      </c>
      <c r="F296" s="10" t="s">
        <v>597</v>
      </c>
      <c r="G296" s="10" t="s">
        <v>13</v>
      </c>
      <c r="H296" s="14" t="s">
        <v>627</v>
      </c>
      <c r="I296" s="15">
        <v>6.285291035544E12</v>
      </c>
      <c r="J296" s="16"/>
      <c r="K296" s="19"/>
      <c r="L296" s="19"/>
      <c r="M296" s="19"/>
      <c r="N296" s="19"/>
      <c r="O296" s="19"/>
      <c r="P296" s="19"/>
      <c r="Q296" s="19"/>
      <c r="R296" s="19"/>
      <c r="S296" s="19"/>
      <c r="T296" s="19"/>
      <c r="U296" s="19"/>
      <c r="V296" s="19"/>
    </row>
    <row r="297">
      <c r="A297" s="10" t="s">
        <v>628</v>
      </c>
      <c r="B297" s="11">
        <v>45331.0</v>
      </c>
      <c r="C297" s="12" t="s">
        <v>64</v>
      </c>
      <c r="D297" s="13">
        <v>0.024305555555555556</v>
      </c>
      <c r="E297" s="10" t="s">
        <v>596</v>
      </c>
      <c r="F297" s="10" t="s">
        <v>597</v>
      </c>
      <c r="G297" s="10" t="s">
        <v>13</v>
      </c>
      <c r="H297" s="14" t="s">
        <v>629</v>
      </c>
      <c r="I297" s="15">
        <v>6.285291035544E12</v>
      </c>
      <c r="J297" s="16"/>
      <c r="K297" s="19"/>
      <c r="L297" s="19"/>
      <c r="M297" s="19"/>
      <c r="N297" s="19"/>
      <c r="O297" s="19"/>
      <c r="P297" s="19"/>
      <c r="Q297" s="19"/>
      <c r="R297" s="19"/>
      <c r="S297" s="19"/>
      <c r="T297" s="19"/>
      <c r="U297" s="19"/>
      <c r="V297" s="19"/>
    </row>
    <row r="298">
      <c r="A298" s="10" t="s">
        <v>630</v>
      </c>
      <c r="B298" s="11">
        <v>45331.0</v>
      </c>
      <c r="C298" s="12" t="s">
        <v>64</v>
      </c>
      <c r="D298" s="13">
        <v>0.024305555555555556</v>
      </c>
      <c r="E298" s="10" t="s">
        <v>596</v>
      </c>
      <c r="F298" s="10" t="s">
        <v>597</v>
      </c>
      <c r="G298" s="10" t="s">
        <v>13</v>
      </c>
      <c r="H298" s="14" t="s">
        <v>631</v>
      </c>
      <c r="I298" s="15">
        <v>6.285291035544E12</v>
      </c>
      <c r="J298" s="16"/>
      <c r="K298" s="19"/>
      <c r="L298" s="19"/>
      <c r="M298" s="19"/>
      <c r="N298" s="19"/>
      <c r="O298" s="19"/>
      <c r="P298" s="19"/>
      <c r="Q298" s="19"/>
      <c r="R298" s="19"/>
      <c r="S298" s="19"/>
      <c r="T298" s="19"/>
      <c r="U298" s="19"/>
      <c r="V298" s="19"/>
    </row>
    <row r="299">
      <c r="A299" s="10" t="s">
        <v>632</v>
      </c>
      <c r="B299" s="11">
        <v>45338.0</v>
      </c>
      <c r="C299" s="17" t="s">
        <v>64</v>
      </c>
      <c r="D299" s="13">
        <v>0.024305555555555556</v>
      </c>
      <c r="E299" s="10" t="s">
        <v>596</v>
      </c>
      <c r="F299" s="10" t="s">
        <v>597</v>
      </c>
      <c r="G299" s="10" t="s">
        <v>13</v>
      </c>
      <c r="H299" s="10" t="s">
        <v>633</v>
      </c>
      <c r="I299" s="14">
        <v>6.285291035544E12</v>
      </c>
      <c r="J299" s="16"/>
      <c r="K299" s="19"/>
      <c r="L299" s="19"/>
      <c r="M299" s="19"/>
      <c r="N299" s="19"/>
      <c r="O299" s="19"/>
      <c r="P299" s="19"/>
      <c r="Q299" s="19"/>
      <c r="R299" s="19"/>
      <c r="S299" s="19"/>
      <c r="T299" s="19"/>
      <c r="U299" s="19"/>
      <c r="V299" s="19"/>
    </row>
    <row r="300">
      <c r="A300" s="10" t="s">
        <v>634</v>
      </c>
      <c r="B300" s="11">
        <v>45341.0</v>
      </c>
      <c r="C300" s="17" t="s">
        <v>64</v>
      </c>
      <c r="D300" s="13">
        <v>0.024305555555555556</v>
      </c>
      <c r="E300" s="10" t="s">
        <v>596</v>
      </c>
      <c r="F300" s="10" t="s">
        <v>597</v>
      </c>
      <c r="G300" s="10" t="s">
        <v>13</v>
      </c>
      <c r="H300" s="10" t="s">
        <v>635</v>
      </c>
      <c r="I300" s="14">
        <v>6.285291035544E12</v>
      </c>
      <c r="J300" s="16"/>
      <c r="K300" s="19"/>
      <c r="L300" s="19"/>
      <c r="M300" s="19"/>
      <c r="N300" s="19"/>
      <c r="O300" s="19"/>
      <c r="P300" s="19"/>
      <c r="Q300" s="19"/>
      <c r="R300" s="19"/>
      <c r="S300" s="19"/>
      <c r="T300" s="19"/>
      <c r="U300" s="19"/>
      <c r="V300" s="19"/>
    </row>
    <row r="301">
      <c r="A301" s="10" t="s">
        <v>636</v>
      </c>
      <c r="B301" s="11">
        <v>45344.0</v>
      </c>
      <c r="C301" s="17" t="s">
        <v>64</v>
      </c>
      <c r="D301" s="13">
        <v>0.024305555555555556</v>
      </c>
      <c r="E301" s="10" t="s">
        <v>596</v>
      </c>
      <c r="F301" s="10" t="s">
        <v>597</v>
      </c>
      <c r="G301" s="10" t="s">
        <v>13</v>
      </c>
      <c r="H301" s="10" t="s">
        <v>637</v>
      </c>
      <c r="I301" s="14">
        <v>6.285291035544E12</v>
      </c>
      <c r="J301" s="16"/>
      <c r="K301" s="19"/>
      <c r="L301" s="19"/>
      <c r="M301" s="19"/>
      <c r="N301" s="19"/>
      <c r="O301" s="19"/>
      <c r="P301" s="19"/>
      <c r="Q301" s="19"/>
      <c r="R301" s="19"/>
      <c r="S301" s="19"/>
      <c r="T301" s="19"/>
      <c r="U301" s="19"/>
      <c r="V301" s="19"/>
    </row>
    <row r="302">
      <c r="A302" s="10" t="s">
        <v>638</v>
      </c>
      <c r="B302" s="11">
        <v>45345.0</v>
      </c>
      <c r="C302" s="17" t="s">
        <v>64</v>
      </c>
      <c r="D302" s="13">
        <v>0.024305555555555556</v>
      </c>
      <c r="E302" s="10" t="s">
        <v>596</v>
      </c>
      <c r="F302" s="10" t="s">
        <v>597</v>
      </c>
      <c r="G302" s="10" t="s">
        <v>13</v>
      </c>
      <c r="H302" s="10" t="s">
        <v>639</v>
      </c>
      <c r="I302" s="14">
        <v>6.285291035544E12</v>
      </c>
      <c r="J302" s="16"/>
      <c r="K302" s="19"/>
      <c r="L302" s="19"/>
      <c r="M302" s="19"/>
      <c r="N302" s="19"/>
      <c r="O302" s="19"/>
      <c r="P302" s="19"/>
      <c r="Q302" s="19"/>
      <c r="R302" s="19"/>
      <c r="S302" s="19"/>
      <c r="T302" s="19"/>
      <c r="U302" s="19"/>
      <c r="V302" s="19"/>
    </row>
    <row r="303">
      <c r="A303" s="10" t="s">
        <v>640</v>
      </c>
      <c r="B303" s="11">
        <v>45351.0</v>
      </c>
      <c r="C303" s="17" t="s">
        <v>64</v>
      </c>
      <c r="D303" s="13">
        <v>0.024305555555555556</v>
      </c>
      <c r="E303" s="10" t="s">
        <v>596</v>
      </c>
      <c r="F303" s="10" t="s">
        <v>597</v>
      </c>
      <c r="G303" s="10" t="s">
        <v>13</v>
      </c>
      <c r="H303" s="10" t="s">
        <v>641</v>
      </c>
      <c r="I303" s="14">
        <v>6.285291035544E12</v>
      </c>
      <c r="J303" s="16"/>
      <c r="K303" s="19"/>
      <c r="L303" s="19"/>
      <c r="M303" s="19"/>
      <c r="N303" s="19"/>
      <c r="O303" s="19"/>
      <c r="P303" s="19"/>
      <c r="Q303" s="19"/>
      <c r="R303" s="19"/>
      <c r="S303" s="19"/>
      <c r="T303" s="19"/>
      <c r="U303" s="19"/>
      <c r="V303" s="19"/>
    </row>
    <row r="304">
      <c r="A304" s="5" t="s">
        <v>642</v>
      </c>
      <c r="B304" s="6">
        <v>45294.0</v>
      </c>
      <c r="C304" s="7" t="s">
        <v>16</v>
      </c>
      <c r="D304" s="7">
        <v>0.05694444444444444</v>
      </c>
      <c r="E304" s="5" t="s">
        <v>643</v>
      </c>
      <c r="F304" s="5" t="s">
        <v>208</v>
      </c>
      <c r="G304" s="5" t="s">
        <v>13</v>
      </c>
      <c r="H304" s="8" t="s">
        <v>644</v>
      </c>
      <c r="I304" s="5">
        <v>6.282328046193E12</v>
      </c>
      <c r="J304" s="9"/>
      <c r="K304" s="19"/>
      <c r="L304" s="19"/>
      <c r="M304" s="19"/>
      <c r="N304" s="19"/>
      <c r="O304" s="19"/>
      <c r="P304" s="19"/>
      <c r="Q304" s="19"/>
      <c r="R304" s="19"/>
      <c r="S304" s="19"/>
      <c r="T304" s="19"/>
      <c r="U304" s="19"/>
      <c r="V304" s="19"/>
    </row>
    <row r="305">
      <c r="A305" s="5" t="s">
        <v>645</v>
      </c>
      <c r="B305" s="6">
        <v>45295.0</v>
      </c>
      <c r="C305" s="7" t="s">
        <v>16</v>
      </c>
      <c r="D305" s="7">
        <v>0.043055555555555555</v>
      </c>
      <c r="E305" s="5" t="s">
        <v>643</v>
      </c>
      <c r="F305" s="5" t="s">
        <v>342</v>
      </c>
      <c r="G305" s="5" t="s">
        <v>13</v>
      </c>
      <c r="H305" s="8" t="s">
        <v>646</v>
      </c>
      <c r="I305" s="5">
        <v>6.282328046193E12</v>
      </c>
      <c r="J305" s="9"/>
      <c r="K305" s="19"/>
      <c r="L305" s="19"/>
      <c r="M305" s="19"/>
      <c r="N305" s="19"/>
      <c r="O305" s="19"/>
      <c r="P305" s="19"/>
      <c r="Q305" s="19"/>
      <c r="R305" s="19"/>
      <c r="S305" s="19"/>
      <c r="T305" s="19"/>
      <c r="U305" s="19"/>
      <c r="V305" s="19"/>
    </row>
    <row r="306">
      <c r="A306" s="5" t="s">
        <v>647</v>
      </c>
      <c r="B306" s="6">
        <v>45296.0</v>
      </c>
      <c r="C306" s="7" t="s">
        <v>16</v>
      </c>
      <c r="D306" s="7">
        <v>0.044444444444444446</v>
      </c>
      <c r="E306" s="5" t="s">
        <v>643</v>
      </c>
      <c r="F306" s="5" t="s">
        <v>648</v>
      </c>
      <c r="G306" s="5" t="s">
        <v>13</v>
      </c>
      <c r="H306" s="8" t="s">
        <v>649</v>
      </c>
      <c r="I306" s="5">
        <v>6.282328046193E12</v>
      </c>
      <c r="J306" s="9"/>
      <c r="K306" s="19"/>
      <c r="L306" s="19"/>
      <c r="M306" s="19"/>
      <c r="N306" s="19"/>
      <c r="O306" s="19"/>
      <c r="P306" s="19"/>
      <c r="Q306" s="19"/>
      <c r="R306" s="19"/>
      <c r="S306" s="19"/>
      <c r="T306" s="19"/>
      <c r="U306" s="19"/>
      <c r="V306" s="19"/>
    </row>
    <row r="307">
      <c r="A307" s="5" t="s">
        <v>650</v>
      </c>
      <c r="B307" s="6">
        <v>45301.0</v>
      </c>
      <c r="C307" s="7" t="s">
        <v>16</v>
      </c>
      <c r="D307" s="7">
        <v>0.04861111111111111</v>
      </c>
      <c r="E307" s="5" t="s">
        <v>643</v>
      </c>
      <c r="F307" s="5" t="s">
        <v>208</v>
      </c>
      <c r="G307" s="5" t="s">
        <v>13</v>
      </c>
      <c r="H307" s="8" t="s">
        <v>651</v>
      </c>
      <c r="I307" s="5">
        <v>6.282328046193E12</v>
      </c>
      <c r="J307" s="9"/>
      <c r="K307" s="19"/>
      <c r="L307" s="19"/>
      <c r="M307" s="19"/>
      <c r="N307" s="19"/>
      <c r="O307" s="19"/>
      <c r="P307" s="19"/>
      <c r="Q307" s="19"/>
      <c r="R307" s="19"/>
      <c r="S307" s="19"/>
      <c r="T307" s="19"/>
      <c r="U307" s="19"/>
      <c r="V307" s="19"/>
    </row>
    <row r="308">
      <c r="A308" s="5" t="s">
        <v>652</v>
      </c>
      <c r="B308" s="6">
        <v>45308.0</v>
      </c>
      <c r="C308" s="7" t="s">
        <v>16</v>
      </c>
      <c r="D308" s="7">
        <v>0.01597222222222222</v>
      </c>
      <c r="E308" s="5" t="s">
        <v>643</v>
      </c>
      <c r="F308" s="5" t="s">
        <v>342</v>
      </c>
      <c r="G308" s="5" t="s">
        <v>13</v>
      </c>
      <c r="H308" s="8" t="s">
        <v>653</v>
      </c>
      <c r="I308" s="5">
        <v>6.282328046193E12</v>
      </c>
      <c r="J308" s="9"/>
      <c r="K308" s="19"/>
      <c r="L308" s="19"/>
      <c r="M308" s="19"/>
      <c r="N308" s="19"/>
      <c r="O308" s="19"/>
      <c r="P308" s="19"/>
      <c r="Q308" s="19"/>
      <c r="R308" s="19"/>
      <c r="S308" s="19"/>
      <c r="T308" s="19"/>
      <c r="U308" s="19"/>
      <c r="V308" s="19"/>
    </row>
    <row r="309">
      <c r="A309" s="5" t="s">
        <v>654</v>
      </c>
      <c r="B309" s="6">
        <v>45309.0</v>
      </c>
      <c r="C309" s="7" t="s">
        <v>16</v>
      </c>
      <c r="D309" s="7">
        <v>0.03611111111111111</v>
      </c>
      <c r="E309" s="5" t="s">
        <v>643</v>
      </c>
      <c r="F309" s="5" t="s">
        <v>342</v>
      </c>
      <c r="G309" s="5" t="s">
        <v>13</v>
      </c>
      <c r="H309" s="8" t="s">
        <v>655</v>
      </c>
      <c r="I309" s="5">
        <v>6.282328046193E12</v>
      </c>
      <c r="J309" s="9"/>
      <c r="K309" s="19"/>
      <c r="L309" s="19"/>
      <c r="M309" s="19"/>
      <c r="N309" s="19"/>
      <c r="O309" s="19"/>
      <c r="P309" s="19"/>
      <c r="Q309" s="19"/>
      <c r="R309" s="19"/>
      <c r="S309" s="19"/>
      <c r="T309" s="19"/>
      <c r="U309" s="19"/>
      <c r="V309" s="19"/>
    </row>
    <row r="310">
      <c r="A310" s="5" t="s">
        <v>656</v>
      </c>
      <c r="B310" s="6">
        <v>45308.0</v>
      </c>
      <c r="C310" s="7" t="s">
        <v>16</v>
      </c>
      <c r="D310" s="7">
        <v>0.05694444444444444</v>
      </c>
      <c r="E310" s="5" t="s">
        <v>643</v>
      </c>
      <c r="F310" s="5" t="s">
        <v>208</v>
      </c>
      <c r="G310" s="5" t="s">
        <v>13</v>
      </c>
      <c r="H310" s="8" t="s">
        <v>657</v>
      </c>
      <c r="I310" s="5">
        <v>6.282328046193E12</v>
      </c>
      <c r="J310" s="9"/>
      <c r="K310" s="19"/>
      <c r="L310" s="19"/>
      <c r="M310" s="19"/>
      <c r="N310" s="19"/>
      <c r="O310" s="19"/>
      <c r="P310" s="19"/>
      <c r="Q310" s="19"/>
      <c r="R310" s="19"/>
      <c r="S310" s="19"/>
      <c r="T310" s="19"/>
      <c r="U310" s="19"/>
      <c r="V310" s="19"/>
    </row>
    <row r="311">
      <c r="A311" s="5" t="s">
        <v>658</v>
      </c>
      <c r="B311" s="6">
        <v>45310.0</v>
      </c>
      <c r="C311" s="7" t="s">
        <v>16</v>
      </c>
      <c r="D311" s="7">
        <v>0.04375</v>
      </c>
      <c r="E311" s="5" t="s">
        <v>643</v>
      </c>
      <c r="F311" s="5" t="s">
        <v>648</v>
      </c>
      <c r="G311" s="5" t="s">
        <v>13</v>
      </c>
      <c r="H311" s="8" t="s">
        <v>659</v>
      </c>
      <c r="I311" s="5">
        <v>6.282328046193E12</v>
      </c>
      <c r="J311" s="9"/>
      <c r="K311" s="19"/>
      <c r="L311" s="19"/>
      <c r="M311" s="19"/>
      <c r="N311" s="19"/>
      <c r="O311" s="19"/>
      <c r="P311" s="19"/>
      <c r="Q311" s="19"/>
      <c r="R311" s="19"/>
      <c r="S311" s="19"/>
      <c r="T311" s="19"/>
      <c r="U311" s="19"/>
      <c r="V311" s="19"/>
    </row>
    <row r="312">
      <c r="A312" s="5" t="s">
        <v>660</v>
      </c>
      <c r="B312" s="6">
        <v>45316.0</v>
      </c>
      <c r="C312" s="7" t="s">
        <v>16</v>
      </c>
      <c r="D312" s="7">
        <v>0.017361111111111112</v>
      </c>
      <c r="E312" s="5" t="s">
        <v>643</v>
      </c>
      <c r="F312" s="5" t="s">
        <v>342</v>
      </c>
      <c r="G312" s="5" t="s">
        <v>13</v>
      </c>
      <c r="H312" s="8" t="s">
        <v>661</v>
      </c>
      <c r="I312" s="5">
        <v>6.282328046193E12</v>
      </c>
      <c r="J312" s="9"/>
      <c r="K312" s="19"/>
      <c r="L312" s="19"/>
      <c r="M312" s="19"/>
      <c r="N312" s="19"/>
      <c r="O312" s="19"/>
      <c r="P312" s="19"/>
      <c r="Q312" s="19"/>
      <c r="R312" s="19"/>
      <c r="S312" s="19"/>
      <c r="T312" s="19"/>
      <c r="U312" s="19"/>
      <c r="V312" s="19"/>
    </row>
    <row r="313">
      <c r="A313" s="10" t="s">
        <v>662</v>
      </c>
      <c r="B313" s="11">
        <v>45322.0</v>
      </c>
      <c r="C313" s="12" t="s">
        <v>16</v>
      </c>
      <c r="D313" s="13">
        <v>0.04375</v>
      </c>
      <c r="E313" s="10" t="s">
        <v>643</v>
      </c>
      <c r="F313" s="10" t="s">
        <v>208</v>
      </c>
      <c r="G313" s="10" t="s">
        <v>13</v>
      </c>
      <c r="H313" s="14" t="s">
        <v>663</v>
      </c>
      <c r="I313" s="15">
        <v>6.282328046193E12</v>
      </c>
      <c r="J313" s="16"/>
      <c r="K313" s="19"/>
      <c r="L313" s="19"/>
      <c r="M313" s="19"/>
      <c r="N313" s="19"/>
      <c r="O313" s="19"/>
      <c r="P313" s="19"/>
      <c r="Q313" s="19"/>
      <c r="R313" s="19"/>
      <c r="S313" s="19"/>
      <c r="T313" s="19"/>
      <c r="U313" s="19"/>
      <c r="V313" s="19"/>
    </row>
    <row r="314">
      <c r="A314" s="10" t="s">
        <v>664</v>
      </c>
      <c r="B314" s="11">
        <v>45322.0</v>
      </c>
      <c r="C314" s="12" t="s">
        <v>16</v>
      </c>
      <c r="D314" s="13">
        <v>0.013888888888888888</v>
      </c>
      <c r="E314" s="10" t="s">
        <v>643</v>
      </c>
      <c r="F314" s="10" t="s">
        <v>342</v>
      </c>
      <c r="G314" s="10" t="s">
        <v>13</v>
      </c>
      <c r="H314" s="14" t="s">
        <v>665</v>
      </c>
      <c r="I314" s="15">
        <v>6.282328046193E12</v>
      </c>
      <c r="J314" s="16"/>
      <c r="K314" s="19"/>
      <c r="L314" s="19"/>
      <c r="M314" s="19"/>
      <c r="N314" s="19"/>
      <c r="O314" s="19"/>
      <c r="P314" s="19"/>
      <c r="Q314" s="19"/>
      <c r="R314" s="19"/>
      <c r="S314" s="19"/>
      <c r="T314" s="19"/>
      <c r="U314" s="19"/>
      <c r="V314" s="19"/>
    </row>
    <row r="315">
      <c r="A315" s="10" t="s">
        <v>666</v>
      </c>
      <c r="B315" s="11">
        <v>45329.0</v>
      </c>
      <c r="C315" s="12" t="s">
        <v>64</v>
      </c>
      <c r="D315" s="13">
        <v>0.06180555555555556</v>
      </c>
      <c r="E315" s="10" t="s">
        <v>643</v>
      </c>
      <c r="F315" s="10" t="s">
        <v>208</v>
      </c>
      <c r="G315" s="10" t="s">
        <v>13</v>
      </c>
      <c r="H315" s="14" t="s">
        <v>667</v>
      </c>
      <c r="I315" s="15">
        <v>6.282328046193E12</v>
      </c>
      <c r="J315" s="16"/>
      <c r="K315" s="19"/>
      <c r="L315" s="19"/>
      <c r="M315" s="19"/>
      <c r="N315" s="19"/>
      <c r="O315" s="19"/>
      <c r="P315" s="19"/>
      <c r="Q315" s="19"/>
      <c r="R315" s="19"/>
      <c r="S315" s="19"/>
      <c r="T315" s="19"/>
      <c r="U315" s="19"/>
      <c r="V315" s="19"/>
    </row>
    <row r="316">
      <c r="A316" s="10" t="s">
        <v>668</v>
      </c>
      <c r="B316" s="11">
        <v>45344.0</v>
      </c>
      <c r="C316" s="17" t="s">
        <v>64</v>
      </c>
      <c r="D316" s="13">
        <v>0.06180555555555556</v>
      </c>
      <c r="E316" s="10" t="s">
        <v>643</v>
      </c>
      <c r="F316" s="10" t="s">
        <v>208</v>
      </c>
      <c r="G316" s="10" t="s">
        <v>13</v>
      </c>
      <c r="H316" s="10" t="s">
        <v>669</v>
      </c>
      <c r="I316" s="14">
        <v>6.282328046193E12</v>
      </c>
      <c r="J316" s="16"/>
      <c r="K316" s="19"/>
      <c r="L316" s="19"/>
      <c r="M316" s="19"/>
      <c r="N316" s="19"/>
      <c r="O316" s="19"/>
      <c r="P316" s="19"/>
      <c r="Q316" s="19"/>
      <c r="R316" s="19"/>
      <c r="S316" s="19"/>
      <c r="T316" s="19"/>
      <c r="U316" s="19"/>
      <c r="V316" s="19"/>
    </row>
    <row r="317">
      <c r="A317" s="10" t="s">
        <v>670</v>
      </c>
      <c r="B317" s="11">
        <v>45350.0</v>
      </c>
      <c r="C317" s="17" t="s">
        <v>64</v>
      </c>
      <c r="D317" s="13">
        <v>0.05416666666666667</v>
      </c>
      <c r="E317" s="10" t="s">
        <v>643</v>
      </c>
      <c r="F317" s="10" t="s">
        <v>208</v>
      </c>
      <c r="G317" s="10" t="s">
        <v>13</v>
      </c>
      <c r="H317" s="10" t="s">
        <v>671</v>
      </c>
      <c r="I317" s="14">
        <v>6.282328046193E12</v>
      </c>
      <c r="J317" s="16"/>
      <c r="K317" s="19"/>
      <c r="L317" s="19"/>
      <c r="M317" s="19"/>
      <c r="N317" s="19"/>
      <c r="O317" s="19"/>
      <c r="P317" s="19"/>
      <c r="Q317" s="19"/>
      <c r="R317" s="19"/>
      <c r="S317" s="19"/>
      <c r="T317" s="19"/>
      <c r="U317" s="19"/>
      <c r="V317" s="19"/>
    </row>
    <row r="318">
      <c r="A318" s="10" t="s">
        <v>672</v>
      </c>
      <c r="B318" s="11">
        <v>45338.0</v>
      </c>
      <c r="C318" s="17" t="s">
        <v>64</v>
      </c>
      <c r="D318" s="13">
        <v>0.044444444444444446</v>
      </c>
      <c r="E318" s="10" t="s">
        <v>643</v>
      </c>
      <c r="F318" s="10" t="s">
        <v>648</v>
      </c>
      <c r="G318" s="10" t="s">
        <v>13</v>
      </c>
      <c r="H318" s="10" t="s">
        <v>673</v>
      </c>
      <c r="I318" s="14">
        <v>6.282328046193E12</v>
      </c>
      <c r="J318" s="16"/>
      <c r="K318" s="19"/>
      <c r="L318" s="19"/>
      <c r="M318" s="19"/>
      <c r="N318" s="19"/>
      <c r="O318" s="19"/>
      <c r="P318" s="19"/>
      <c r="Q318" s="19"/>
      <c r="R318" s="19"/>
      <c r="S318" s="19"/>
      <c r="T318" s="19"/>
      <c r="U318" s="19"/>
      <c r="V318" s="19"/>
    </row>
    <row r="319">
      <c r="A319" s="10" t="s">
        <v>674</v>
      </c>
      <c r="B319" s="11">
        <v>45323.0</v>
      </c>
      <c r="C319" s="17" t="s">
        <v>64</v>
      </c>
      <c r="D319" s="13">
        <v>0.03680555555555556</v>
      </c>
      <c r="E319" s="10" t="s">
        <v>643</v>
      </c>
      <c r="F319" s="10" t="s">
        <v>342</v>
      </c>
      <c r="G319" s="10" t="s">
        <v>13</v>
      </c>
      <c r="H319" s="10" t="s">
        <v>675</v>
      </c>
      <c r="I319" s="14">
        <v>6.282328046193E12</v>
      </c>
      <c r="J319" s="16"/>
      <c r="K319" s="19"/>
      <c r="L319" s="19"/>
      <c r="M319" s="19"/>
      <c r="N319" s="19"/>
      <c r="O319" s="19"/>
      <c r="P319" s="19"/>
      <c r="Q319" s="19"/>
      <c r="R319" s="19"/>
      <c r="S319" s="19"/>
      <c r="T319" s="19"/>
      <c r="U319" s="19"/>
      <c r="V319" s="19"/>
    </row>
    <row r="320">
      <c r="A320" s="10" t="s">
        <v>676</v>
      </c>
      <c r="B320" s="11">
        <v>45344.0</v>
      </c>
      <c r="C320" s="17" t="s">
        <v>64</v>
      </c>
      <c r="D320" s="13">
        <v>0.011805555555555555</v>
      </c>
      <c r="E320" s="10" t="s">
        <v>643</v>
      </c>
      <c r="F320" s="10" t="s">
        <v>342</v>
      </c>
      <c r="G320" s="10" t="s">
        <v>13</v>
      </c>
      <c r="H320" s="10" t="s">
        <v>677</v>
      </c>
      <c r="I320" s="14">
        <v>6.282328046193E12</v>
      </c>
      <c r="J320" s="16"/>
      <c r="K320" s="19"/>
      <c r="L320" s="19"/>
      <c r="M320" s="19"/>
      <c r="N320" s="19"/>
      <c r="O320" s="19"/>
      <c r="P320" s="19"/>
      <c r="Q320" s="19"/>
      <c r="R320" s="19"/>
      <c r="S320" s="19"/>
      <c r="T320" s="19"/>
      <c r="U320" s="19"/>
      <c r="V320" s="19"/>
    </row>
    <row r="321">
      <c r="A321" s="10" t="s">
        <v>678</v>
      </c>
      <c r="B321" s="11">
        <v>45350.0</v>
      </c>
      <c r="C321" s="17" t="s">
        <v>64</v>
      </c>
      <c r="D321" s="13">
        <v>0.013888888888888888</v>
      </c>
      <c r="E321" s="10" t="s">
        <v>643</v>
      </c>
      <c r="F321" s="10" t="s">
        <v>342</v>
      </c>
      <c r="G321" s="10" t="s">
        <v>13</v>
      </c>
      <c r="H321" s="10" t="s">
        <v>679</v>
      </c>
      <c r="I321" s="14">
        <v>6.282328046193E12</v>
      </c>
      <c r="J321" s="16"/>
      <c r="K321" s="19"/>
      <c r="L321" s="19"/>
      <c r="M321" s="19"/>
      <c r="N321" s="19"/>
      <c r="O321" s="19"/>
      <c r="P321" s="19"/>
      <c r="Q321" s="19"/>
      <c r="R321" s="19"/>
      <c r="S321" s="19"/>
      <c r="T321" s="19"/>
      <c r="U321" s="19"/>
      <c r="V321" s="19"/>
    </row>
    <row r="322">
      <c r="A322" s="10" t="s">
        <v>680</v>
      </c>
      <c r="B322" s="11">
        <v>45351.0</v>
      </c>
      <c r="C322" s="17" t="s">
        <v>64</v>
      </c>
      <c r="D322" s="13">
        <v>0.03333333333333333</v>
      </c>
      <c r="E322" s="10" t="s">
        <v>643</v>
      </c>
      <c r="F322" s="10" t="s">
        <v>342</v>
      </c>
      <c r="G322" s="10" t="s">
        <v>13</v>
      </c>
      <c r="H322" s="10" t="s">
        <v>681</v>
      </c>
      <c r="I322" s="14">
        <v>6.282328046193E12</v>
      </c>
      <c r="J322" s="16"/>
      <c r="K322" s="19"/>
      <c r="L322" s="19"/>
      <c r="M322" s="19"/>
      <c r="N322" s="19"/>
      <c r="O322" s="19"/>
      <c r="P322" s="19"/>
      <c r="Q322" s="19"/>
      <c r="R322" s="19"/>
      <c r="S322" s="19"/>
      <c r="T322" s="19"/>
      <c r="U322" s="19"/>
      <c r="V322" s="19"/>
    </row>
    <row r="323">
      <c r="A323" s="10" t="s">
        <v>682</v>
      </c>
      <c r="B323" s="11">
        <v>45357.0</v>
      </c>
      <c r="C323" s="17" t="s">
        <v>133</v>
      </c>
      <c r="D323" s="13">
        <v>0.059722222222222225</v>
      </c>
      <c r="E323" s="10" t="s">
        <v>643</v>
      </c>
      <c r="F323" s="10" t="s">
        <v>208</v>
      </c>
      <c r="G323" s="10" t="s">
        <v>13</v>
      </c>
      <c r="H323" s="10" t="s">
        <v>683</v>
      </c>
      <c r="I323" s="14">
        <v>6.282328046193E12</v>
      </c>
      <c r="J323" s="16"/>
      <c r="K323" s="19"/>
      <c r="L323" s="19"/>
      <c r="M323" s="19"/>
      <c r="N323" s="19"/>
      <c r="O323" s="19"/>
      <c r="P323" s="19"/>
      <c r="Q323" s="19"/>
      <c r="R323" s="19"/>
      <c r="S323" s="19"/>
      <c r="T323" s="19"/>
      <c r="U323" s="19"/>
      <c r="V323" s="19"/>
    </row>
    <row r="324">
      <c r="A324" s="10" t="s">
        <v>684</v>
      </c>
      <c r="B324" s="11">
        <v>45358.0</v>
      </c>
      <c r="C324" s="17" t="s">
        <v>133</v>
      </c>
      <c r="D324" s="13">
        <v>0.03263888888888889</v>
      </c>
      <c r="E324" s="10" t="s">
        <v>643</v>
      </c>
      <c r="F324" s="10" t="s">
        <v>342</v>
      </c>
      <c r="G324" s="10" t="s">
        <v>13</v>
      </c>
      <c r="H324" s="10" t="s">
        <v>685</v>
      </c>
      <c r="I324" s="14">
        <v>6.282328046193E12</v>
      </c>
      <c r="J324" s="16"/>
      <c r="K324" s="19"/>
      <c r="L324" s="19"/>
      <c r="M324" s="19"/>
      <c r="N324" s="19"/>
      <c r="O324" s="19"/>
      <c r="P324" s="19"/>
      <c r="Q324" s="19"/>
      <c r="R324" s="19"/>
      <c r="S324" s="19"/>
      <c r="T324" s="19"/>
      <c r="U324" s="19"/>
      <c r="V324" s="19"/>
    </row>
    <row r="325">
      <c r="A325" s="10" t="s">
        <v>686</v>
      </c>
      <c r="B325" s="11">
        <v>45359.0</v>
      </c>
      <c r="C325" s="17" t="s">
        <v>133</v>
      </c>
      <c r="D325" s="13">
        <v>0.03888888888888889</v>
      </c>
      <c r="E325" s="10" t="s">
        <v>643</v>
      </c>
      <c r="F325" s="10" t="s">
        <v>648</v>
      </c>
      <c r="G325" s="10" t="s">
        <v>13</v>
      </c>
      <c r="H325" s="10" t="s">
        <v>687</v>
      </c>
      <c r="I325" s="14">
        <v>6.282328046193E12</v>
      </c>
      <c r="J325" s="16"/>
      <c r="K325" s="19"/>
      <c r="L325" s="19"/>
      <c r="M325" s="19"/>
      <c r="N325" s="19"/>
      <c r="O325" s="19"/>
      <c r="P325" s="19"/>
      <c r="Q325" s="19"/>
      <c r="R325" s="19"/>
      <c r="S325" s="19"/>
      <c r="T325" s="19"/>
      <c r="U325" s="19"/>
      <c r="V325" s="19"/>
    </row>
    <row r="326">
      <c r="A326" s="10" t="s">
        <v>688</v>
      </c>
      <c r="B326" s="11">
        <v>45364.0</v>
      </c>
      <c r="C326" s="17" t="s">
        <v>133</v>
      </c>
      <c r="D326" s="13">
        <v>0.06736111111111111</v>
      </c>
      <c r="E326" s="10" t="s">
        <v>643</v>
      </c>
      <c r="F326" s="10" t="s">
        <v>208</v>
      </c>
      <c r="G326" s="10" t="s">
        <v>13</v>
      </c>
      <c r="H326" s="10" t="s">
        <v>689</v>
      </c>
      <c r="I326" s="14">
        <v>6.282328046193E12</v>
      </c>
      <c r="J326" s="16"/>
      <c r="K326" s="19"/>
      <c r="L326" s="19"/>
      <c r="M326" s="19"/>
      <c r="N326" s="19"/>
      <c r="O326" s="19"/>
      <c r="P326" s="19"/>
      <c r="Q326" s="19"/>
      <c r="R326" s="19"/>
      <c r="S326" s="19"/>
      <c r="T326" s="19"/>
      <c r="U326" s="19"/>
      <c r="V326" s="19"/>
    </row>
    <row r="327">
      <c r="A327" s="10" t="s">
        <v>690</v>
      </c>
      <c r="B327" s="11">
        <v>45365.0</v>
      </c>
      <c r="C327" s="17" t="s">
        <v>133</v>
      </c>
      <c r="D327" s="13">
        <v>0.03333333333333333</v>
      </c>
      <c r="E327" s="10" t="s">
        <v>643</v>
      </c>
      <c r="F327" s="10" t="s">
        <v>342</v>
      </c>
      <c r="G327" s="10" t="s">
        <v>13</v>
      </c>
      <c r="H327" s="10" t="s">
        <v>691</v>
      </c>
      <c r="I327" s="14">
        <v>6.282328046193E12</v>
      </c>
      <c r="J327" s="16"/>
      <c r="K327" s="19"/>
      <c r="L327" s="19"/>
      <c r="M327" s="19"/>
      <c r="N327" s="19"/>
      <c r="O327" s="19"/>
      <c r="P327" s="19"/>
      <c r="Q327" s="19"/>
      <c r="R327" s="19"/>
      <c r="S327" s="19"/>
      <c r="T327" s="19"/>
      <c r="U327" s="19"/>
      <c r="V327" s="19"/>
    </row>
    <row r="328">
      <c r="A328" s="10" t="s">
        <v>692</v>
      </c>
      <c r="B328" s="11">
        <v>45378.0</v>
      </c>
      <c r="C328" s="17" t="s">
        <v>133</v>
      </c>
      <c r="D328" s="13">
        <v>0.06041666666666667</v>
      </c>
      <c r="E328" s="10" t="s">
        <v>643</v>
      </c>
      <c r="F328" s="10" t="s">
        <v>208</v>
      </c>
      <c r="G328" s="10" t="s">
        <v>13</v>
      </c>
      <c r="H328" s="10" t="s">
        <v>693</v>
      </c>
      <c r="I328" s="14">
        <v>6.282328046193E12</v>
      </c>
      <c r="J328" s="16"/>
      <c r="K328" s="19"/>
      <c r="L328" s="19"/>
      <c r="M328" s="19"/>
      <c r="N328" s="19"/>
      <c r="O328" s="19"/>
      <c r="P328" s="19"/>
      <c r="Q328" s="19"/>
      <c r="R328" s="19"/>
      <c r="S328" s="19"/>
      <c r="T328" s="19"/>
      <c r="U328" s="19"/>
      <c r="V328" s="19"/>
    </row>
    <row r="329">
      <c r="A329" s="5" t="s">
        <v>694</v>
      </c>
      <c r="B329" s="6">
        <v>45295.0</v>
      </c>
      <c r="C329" s="7" t="s">
        <v>16</v>
      </c>
      <c r="D329" s="7">
        <v>0.05555555555555555</v>
      </c>
      <c r="E329" s="5" t="s">
        <v>695</v>
      </c>
      <c r="F329" s="5" t="s">
        <v>220</v>
      </c>
      <c r="G329" s="5" t="s">
        <v>13</v>
      </c>
      <c r="H329" s="8" t="s">
        <v>696</v>
      </c>
      <c r="I329" s="5">
        <v>6.285173431354E12</v>
      </c>
      <c r="J329" s="9"/>
      <c r="K329" s="19"/>
      <c r="L329" s="19"/>
      <c r="M329" s="19"/>
      <c r="N329" s="19"/>
      <c r="O329" s="19"/>
      <c r="P329" s="19"/>
      <c r="Q329" s="19"/>
      <c r="R329" s="19"/>
      <c r="S329" s="19"/>
      <c r="T329" s="19"/>
      <c r="U329" s="19"/>
      <c r="V329" s="19"/>
    </row>
    <row r="330">
      <c r="A330" s="5" t="s">
        <v>697</v>
      </c>
      <c r="B330" s="6">
        <v>45296.0</v>
      </c>
      <c r="C330" s="7" t="s">
        <v>16</v>
      </c>
      <c r="D330" s="7">
        <v>0.04861111111111111</v>
      </c>
      <c r="E330" s="5" t="s">
        <v>695</v>
      </c>
      <c r="F330" s="5" t="s">
        <v>220</v>
      </c>
      <c r="G330" s="5" t="s">
        <v>13</v>
      </c>
      <c r="H330" s="8" t="s">
        <v>698</v>
      </c>
      <c r="I330" s="5">
        <v>6.285173431354E12</v>
      </c>
      <c r="J330" s="9"/>
      <c r="K330" s="19"/>
      <c r="L330" s="19"/>
      <c r="M330" s="19"/>
      <c r="N330" s="19"/>
      <c r="O330" s="19"/>
      <c r="P330" s="19"/>
      <c r="Q330" s="19"/>
      <c r="R330" s="19"/>
      <c r="S330" s="19"/>
      <c r="T330" s="19"/>
      <c r="U330" s="19"/>
      <c r="V330" s="19"/>
    </row>
    <row r="331">
      <c r="A331" s="5" t="s">
        <v>699</v>
      </c>
      <c r="B331" s="6">
        <v>45299.0</v>
      </c>
      <c r="C331" s="7" t="s">
        <v>16</v>
      </c>
      <c r="D331" s="7">
        <v>0.044444444444444446</v>
      </c>
      <c r="E331" s="5" t="s">
        <v>695</v>
      </c>
      <c r="F331" s="5" t="s">
        <v>220</v>
      </c>
      <c r="G331" s="5" t="s">
        <v>13</v>
      </c>
      <c r="H331" s="8" t="s">
        <v>700</v>
      </c>
      <c r="I331" s="5">
        <v>6.285173431354E12</v>
      </c>
      <c r="J331" s="9"/>
      <c r="K331" s="19"/>
      <c r="L331" s="19"/>
      <c r="M331" s="19"/>
      <c r="N331" s="19"/>
      <c r="O331" s="19"/>
      <c r="P331" s="19"/>
      <c r="Q331" s="19"/>
      <c r="R331" s="19"/>
      <c r="S331" s="19"/>
      <c r="T331" s="19"/>
      <c r="U331" s="19"/>
      <c r="V331" s="19"/>
    </row>
    <row r="332">
      <c r="A332" s="5" t="s">
        <v>701</v>
      </c>
      <c r="B332" s="6">
        <v>45297.0</v>
      </c>
      <c r="C332" s="7" t="s">
        <v>16</v>
      </c>
      <c r="D332" s="7">
        <v>0.03819444444444445</v>
      </c>
      <c r="E332" s="5" t="s">
        <v>695</v>
      </c>
      <c r="F332" s="5" t="s">
        <v>702</v>
      </c>
      <c r="G332" s="5" t="s">
        <v>13</v>
      </c>
      <c r="H332" s="8" t="s">
        <v>703</v>
      </c>
      <c r="I332" s="5">
        <v>6.285173431354E12</v>
      </c>
      <c r="J332" s="9"/>
      <c r="K332" s="19"/>
      <c r="L332" s="19"/>
      <c r="M332" s="19"/>
      <c r="N332" s="19"/>
      <c r="O332" s="19"/>
      <c r="P332" s="19"/>
      <c r="Q332" s="19"/>
      <c r="R332" s="19"/>
      <c r="S332" s="19"/>
      <c r="T332" s="19"/>
      <c r="U332" s="19"/>
      <c r="V332" s="19"/>
    </row>
    <row r="333">
      <c r="A333" s="5" t="s">
        <v>704</v>
      </c>
      <c r="B333" s="6">
        <v>45300.0</v>
      </c>
      <c r="C333" s="7" t="s">
        <v>16</v>
      </c>
      <c r="D333" s="7">
        <v>0.0375</v>
      </c>
      <c r="E333" s="5" t="s">
        <v>695</v>
      </c>
      <c r="F333" s="5" t="s">
        <v>19</v>
      </c>
      <c r="G333" s="5" t="s">
        <v>13</v>
      </c>
      <c r="H333" s="8" t="s">
        <v>705</v>
      </c>
      <c r="I333" s="5">
        <v>6.285173431354E12</v>
      </c>
      <c r="J333" s="9"/>
      <c r="K333" s="19"/>
      <c r="L333" s="19"/>
      <c r="M333" s="19"/>
      <c r="N333" s="19"/>
      <c r="O333" s="19"/>
      <c r="P333" s="19"/>
      <c r="Q333" s="19"/>
      <c r="R333" s="19"/>
      <c r="S333" s="19"/>
      <c r="T333" s="19"/>
      <c r="U333" s="19"/>
      <c r="V333" s="19"/>
    </row>
    <row r="334">
      <c r="A334" s="5" t="s">
        <v>706</v>
      </c>
      <c r="B334" s="6">
        <v>45298.0</v>
      </c>
      <c r="C334" s="7" t="s">
        <v>16</v>
      </c>
      <c r="D334" s="7">
        <v>0.034722222222222224</v>
      </c>
      <c r="E334" s="5" t="s">
        <v>695</v>
      </c>
      <c r="F334" s="5" t="s">
        <v>702</v>
      </c>
      <c r="G334" s="5" t="s">
        <v>13</v>
      </c>
      <c r="H334" s="8" t="s">
        <v>707</v>
      </c>
      <c r="I334" s="5">
        <v>6.285173431354E12</v>
      </c>
      <c r="J334" s="9"/>
      <c r="K334" s="19"/>
      <c r="L334" s="19"/>
      <c r="M334" s="19"/>
      <c r="N334" s="19"/>
      <c r="O334" s="19"/>
      <c r="P334" s="19"/>
      <c r="Q334" s="19"/>
      <c r="R334" s="19"/>
      <c r="S334" s="19"/>
      <c r="T334" s="19"/>
      <c r="U334" s="19"/>
      <c r="V334" s="19"/>
    </row>
    <row r="335">
      <c r="A335" s="5" t="s">
        <v>708</v>
      </c>
      <c r="B335" s="6">
        <v>45299.0</v>
      </c>
      <c r="C335" s="7" t="s">
        <v>16</v>
      </c>
      <c r="D335" s="7">
        <v>0.034722222222222224</v>
      </c>
      <c r="E335" s="5" t="s">
        <v>695</v>
      </c>
      <c r="F335" s="5" t="s">
        <v>702</v>
      </c>
      <c r="G335" s="5" t="s">
        <v>13</v>
      </c>
      <c r="H335" s="8" t="s">
        <v>709</v>
      </c>
      <c r="I335" s="5">
        <v>6.285173431354E12</v>
      </c>
      <c r="J335" s="9"/>
      <c r="K335" s="19"/>
      <c r="L335" s="19"/>
      <c r="M335" s="19"/>
      <c r="N335" s="19"/>
      <c r="O335" s="19"/>
      <c r="P335" s="19"/>
      <c r="Q335" s="19"/>
      <c r="R335" s="19"/>
      <c r="S335" s="19"/>
      <c r="T335" s="19"/>
      <c r="U335" s="19"/>
      <c r="V335" s="19"/>
    </row>
    <row r="336">
      <c r="A336" s="5" t="s">
        <v>710</v>
      </c>
      <c r="B336" s="6">
        <v>45302.0</v>
      </c>
      <c r="C336" s="7" t="s">
        <v>16</v>
      </c>
      <c r="D336" s="7">
        <v>0.03263888888888889</v>
      </c>
      <c r="E336" s="5" t="s">
        <v>695</v>
      </c>
      <c r="F336" s="5" t="s">
        <v>711</v>
      </c>
      <c r="G336" s="5" t="s">
        <v>13</v>
      </c>
      <c r="H336" s="8" t="s">
        <v>712</v>
      </c>
      <c r="I336" s="5">
        <v>6.285173431354E12</v>
      </c>
      <c r="J336" s="9"/>
      <c r="K336" s="19"/>
      <c r="L336" s="19"/>
      <c r="M336" s="19"/>
      <c r="N336" s="19"/>
      <c r="O336" s="19"/>
      <c r="P336" s="19"/>
      <c r="Q336" s="19"/>
      <c r="R336" s="19"/>
      <c r="S336" s="19"/>
      <c r="T336" s="19"/>
      <c r="U336" s="19"/>
      <c r="V336" s="19"/>
    </row>
    <row r="337">
      <c r="A337" s="5" t="s">
        <v>713</v>
      </c>
      <c r="B337" s="6">
        <v>45302.0</v>
      </c>
      <c r="C337" s="7" t="s">
        <v>16</v>
      </c>
      <c r="D337" s="7">
        <v>0.04513888888888889</v>
      </c>
      <c r="E337" s="5" t="s">
        <v>695</v>
      </c>
      <c r="F337" s="5" t="s">
        <v>220</v>
      </c>
      <c r="G337" s="5" t="s">
        <v>13</v>
      </c>
      <c r="H337" s="8" t="s">
        <v>714</v>
      </c>
      <c r="I337" s="5">
        <v>6.285173431354E12</v>
      </c>
      <c r="J337" s="9"/>
      <c r="K337" s="19"/>
      <c r="L337" s="19"/>
      <c r="M337" s="19"/>
      <c r="N337" s="19"/>
      <c r="O337" s="19"/>
      <c r="P337" s="19"/>
      <c r="Q337" s="19"/>
      <c r="R337" s="19"/>
      <c r="S337" s="19"/>
      <c r="T337" s="19"/>
      <c r="U337" s="19"/>
      <c r="V337" s="19"/>
    </row>
    <row r="338">
      <c r="A338" s="5" t="s">
        <v>715</v>
      </c>
      <c r="B338" s="6">
        <v>45305.0</v>
      </c>
      <c r="C338" s="7" t="s">
        <v>16</v>
      </c>
      <c r="D338" s="7">
        <v>0.05277777777777778</v>
      </c>
      <c r="E338" s="5" t="s">
        <v>695</v>
      </c>
      <c r="F338" s="5" t="s">
        <v>213</v>
      </c>
      <c r="G338" s="5" t="s">
        <v>13</v>
      </c>
      <c r="H338" s="8" t="s">
        <v>716</v>
      </c>
      <c r="I338" s="5">
        <v>6.285173131354E12</v>
      </c>
      <c r="J338" s="9"/>
      <c r="K338" s="19"/>
      <c r="L338" s="19"/>
      <c r="M338" s="19"/>
      <c r="N338" s="19"/>
      <c r="O338" s="19"/>
      <c r="P338" s="19"/>
      <c r="Q338" s="19"/>
      <c r="R338" s="19"/>
      <c r="S338" s="19"/>
      <c r="T338" s="19"/>
      <c r="U338" s="19"/>
      <c r="V338" s="19"/>
    </row>
    <row r="339">
      <c r="A339" s="5" t="s">
        <v>717</v>
      </c>
      <c r="B339" s="6">
        <v>45305.0</v>
      </c>
      <c r="C339" s="7" t="s">
        <v>16</v>
      </c>
      <c r="D339" s="7">
        <v>0.03263888888888889</v>
      </c>
      <c r="E339" s="5" t="s">
        <v>695</v>
      </c>
      <c r="F339" s="5" t="s">
        <v>711</v>
      </c>
      <c r="G339" s="5" t="s">
        <v>13</v>
      </c>
      <c r="H339" s="8" t="s">
        <v>718</v>
      </c>
      <c r="I339" s="5">
        <v>6.285173431354E12</v>
      </c>
      <c r="J339" s="9"/>
      <c r="K339" s="19"/>
      <c r="L339" s="19"/>
      <c r="M339" s="19"/>
      <c r="N339" s="19"/>
      <c r="O339" s="19"/>
      <c r="P339" s="19"/>
      <c r="Q339" s="19"/>
      <c r="R339" s="19"/>
      <c r="S339" s="19"/>
      <c r="T339" s="19"/>
      <c r="U339" s="19"/>
      <c r="V339" s="19"/>
    </row>
    <row r="340">
      <c r="A340" s="5" t="s">
        <v>719</v>
      </c>
      <c r="B340" s="6">
        <v>45309.0</v>
      </c>
      <c r="C340" s="7" t="s">
        <v>16</v>
      </c>
      <c r="D340" s="7">
        <v>0.044444444444444446</v>
      </c>
      <c r="E340" s="5" t="s">
        <v>695</v>
      </c>
      <c r="F340" s="5" t="s">
        <v>220</v>
      </c>
      <c r="G340" s="5" t="s">
        <v>13</v>
      </c>
      <c r="H340" s="8" t="s">
        <v>720</v>
      </c>
      <c r="I340" s="5">
        <v>6.285173431354E12</v>
      </c>
      <c r="J340" s="9"/>
      <c r="K340" s="19"/>
      <c r="L340" s="19"/>
      <c r="M340" s="19"/>
      <c r="N340" s="19"/>
      <c r="O340" s="19"/>
      <c r="P340" s="19"/>
      <c r="Q340" s="19"/>
      <c r="R340" s="19"/>
      <c r="S340" s="19"/>
      <c r="T340" s="19"/>
      <c r="U340" s="19"/>
      <c r="V340" s="19"/>
    </row>
    <row r="341">
      <c r="A341" s="5" t="s">
        <v>721</v>
      </c>
      <c r="B341" s="6">
        <v>45310.0</v>
      </c>
      <c r="C341" s="7" t="s">
        <v>16</v>
      </c>
      <c r="D341" s="7">
        <v>0.034722222222222224</v>
      </c>
      <c r="E341" s="5" t="s">
        <v>695</v>
      </c>
      <c r="F341" s="5" t="s">
        <v>220</v>
      </c>
      <c r="G341" s="5" t="s">
        <v>13</v>
      </c>
      <c r="H341" s="8" t="s">
        <v>722</v>
      </c>
      <c r="I341" s="5">
        <v>6.285173431354E12</v>
      </c>
      <c r="J341" s="9"/>
      <c r="K341" s="19"/>
      <c r="L341" s="19"/>
      <c r="M341" s="19"/>
      <c r="N341" s="19"/>
      <c r="O341" s="19"/>
      <c r="P341" s="19"/>
      <c r="Q341" s="19"/>
      <c r="R341" s="19"/>
      <c r="S341" s="19"/>
      <c r="T341" s="19"/>
      <c r="U341" s="19"/>
      <c r="V341" s="19"/>
    </row>
    <row r="342">
      <c r="A342" s="5" t="s">
        <v>723</v>
      </c>
      <c r="B342" s="6">
        <v>45309.0</v>
      </c>
      <c r="C342" s="7" t="s">
        <v>16</v>
      </c>
      <c r="D342" s="7">
        <v>0.03125</v>
      </c>
      <c r="E342" s="5" t="s">
        <v>695</v>
      </c>
      <c r="F342" s="5" t="s">
        <v>19</v>
      </c>
      <c r="G342" s="5" t="s">
        <v>13</v>
      </c>
      <c r="H342" s="8" t="s">
        <v>724</v>
      </c>
      <c r="I342" s="5">
        <v>6.285173431354E12</v>
      </c>
      <c r="J342" s="9"/>
      <c r="K342" s="19"/>
      <c r="L342" s="19"/>
      <c r="M342" s="19"/>
      <c r="N342" s="19"/>
      <c r="O342" s="19"/>
      <c r="P342" s="19"/>
      <c r="Q342" s="19"/>
      <c r="R342" s="19"/>
      <c r="S342" s="19"/>
      <c r="T342" s="19"/>
      <c r="U342" s="19"/>
      <c r="V342" s="19"/>
    </row>
    <row r="343">
      <c r="A343" s="5" t="s">
        <v>725</v>
      </c>
      <c r="B343" s="6">
        <v>45310.0</v>
      </c>
      <c r="C343" s="7" t="s">
        <v>16</v>
      </c>
      <c r="D343" s="7">
        <v>0.03263888888888889</v>
      </c>
      <c r="E343" s="5" t="s">
        <v>695</v>
      </c>
      <c r="F343" s="5" t="s">
        <v>19</v>
      </c>
      <c r="G343" s="5" t="s">
        <v>13</v>
      </c>
      <c r="H343" s="8" t="s">
        <v>726</v>
      </c>
      <c r="I343" s="5">
        <v>6.285173431354E12</v>
      </c>
      <c r="J343" s="9"/>
      <c r="K343" s="19"/>
      <c r="L343" s="19"/>
      <c r="M343" s="19"/>
      <c r="N343" s="19"/>
      <c r="O343" s="19"/>
      <c r="P343" s="19"/>
      <c r="Q343" s="19"/>
      <c r="R343" s="19"/>
      <c r="S343" s="19"/>
      <c r="T343" s="19"/>
      <c r="U343" s="19"/>
      <c r="V343" s="19"/>
    </row>
    <row r="344">
      <c r="A344" s="5" t="s">
        <v>727</v>
      </c>
      <c r="B344" s="6">
        <v>45312.0</v>
      </c>
      <c r="C344" s="7" t="s">
        <v>16</v>
      </c>
      <c r="D344" s="7">
        <v>0.030555555555555555</v>
      </c>
      <c r="E344" s="5" t="s">
        <v>695</v>
      </c>
      <c r="F344" s="5" t="s">
        <v>711</v>
      </c>
      <c r="G344" s="5" t="s">
        <v>13</v>
      </c>
      <c r="H344" s="8" t="s">
        <v>728</v>
      </c>
      <c r="I344" s="5">
        <v>6.285173431354E12</v>
      </c>
      <c r="J344" s="9"/>
      <c r="K344" s="19"/>
      <c r="L344" s="19"/>
      <c r="M344" s="19"/>
      <c r="N344" s="19"/>
      <c r="O344" s="19"/>
      <c r="P344" s="19"/>
      <c r="Q344" s="19"/>
      <c r="R344" s="19"/>
      <c r="S344" s="19"/>
      <c r="T344" s="19"/>
      <c r="U344" s="19"/>
      <c r="V344" s="19"/>
    </row>
    <row r="345">
      <c r="A345" s="5" t="s">
        <v>729</v>
      </c>
      <c r="B345" s="6">
        <v>45314.0</v>
      </c>
      <c r="C345" s="7" t="s">
        <v>16</v>
      </c>
      <c r="D345" s="7">
        <v>0.03125</v>
      </c>
      <c r="E345" s="5" t="s">
        <v>695</v>
      </c>
      <c r="F345" s="5" t="s">
        <v>702</v>
      </c>
      <c r="G345" s="5" t="s">
        <v>13</v>
      </c>
      <c r="H345" s="8" t="s">
        <v>730</v>
      </c>
      <c r="I345" s="5">
        <v>6.285173431354E12</v>
      </c>
      <c r="J345" s="9"/>
      <c r="K345" s="19"/>
      <c r="L345" s="19"/>
      <c r="M345" s="19"/>
      <c r="N345" s="19"/>
      <c r="O345" s="19"/>
      <c r="P345" s="19"/>
      <c r="Q345" s="19"/>
      <c r="R345" s="19"/>
      <c r="S345" s="19"/>
      <c r="T345" s="19"/>
      <c r="U345" s="19"/>
      <c r="V345" s="19"/>
    </row>
    <row r="346">
      <c r="A346" s="5" t="s">
        <v>731</v>
      </c>
      <c r="B346" s="6">
        <v>45315.0</v>
      </c>
      <c r="C346" s="7" t="s">
        <v>16</v>
      </c>
      <c r="D346" s="7">
        <v>0.03819444444444445</v>
      </c>
      <c r="E346" s="5" t="s">
        <v>695</v>
      </c>
      <c r="F346" s="5" t="s">
        <v>19</v>
      </c>
      <c r="G346" s="5" t="s">
        <v>13</v>
      </c>
      <c r="H346" s="8" t="s">
        <v>732</v>
      </c>
      <c r="I346" s="5">
        <v>6.285173431354E12</v>
      </c>
      <c r="J346" s="9"/>
      <c r="K346" s="19"/>
      <c r="L346" s="19"/>
      <c r="M346" s="19"/>
      <c r="N346" s="19"/>
      <c r="O346" s="19"/>
      <c r="P346" s="19"/>
      <c r="Q346" s="19"/>
      <c r="R346" s="19"/>
      <c r="S346" s="19"/>
      <c r="T346" s="19"/>
      <c r="U346" s="19"/>
      <c r="V346" s="19"/>
    </row>
    <row r="347">
      <c r="A347" s="5" t="s">
        <v>660</v>
      </c>
      <c r="B347" s="6">
        <v>45315.0</v>
      </c>
      <c r="C347" s="7" t="s">
        <v>16</v>
      </c>
      <c r="D347" s="7">
        <v>0.022916666666666665</v>
      </c>
      <c r="E347" s="5" t="s">
        <v>695</v>
      </c>
      <c r="F347" s="5" t="s">
        <v>342</v>
      </c>
      <c r="G347" s="5" t="s">
        <v>13</v>
      </c>
      <c r="H347" s="8" t="s">
        <v>733</v>
      </c>
      <c r="I347" s="5">
        <v>6.285173431354E12</v>
      </c>
      <c r="J347" s="9"/>
      <c r="K347" s="19"/>
      <c r="L347" s="19"/>
      <c r="M347" s="19"/>
      <c r="N347" s="19"/>
      <c r="O347" s="19"/>
      <c r="P347" s="19"/>
      <c r="Q347" s="19"/>
      <c r="R347" s="19"/>
      <c r="S347" s="19"/>
      <c r="T347" s="19"/>
      <c r="U347" s="19"/>
      <c r="V347" s="19"/>
    </row>
    <row r="348">
      <c r="A348" s="5" t="s">
        <v>734</v>
      </c>
      <c r="B348" s="6">
        <v>45316.0</v>
      </c>
      <c r="C348" s="7" t="s">
        <v>16</v>
      </c>
      <c r="D348" s="7">
        <v>0.03819444444444445</v>
      </c>
      <c r="E348" s="5" t="s">
        <v>695</v>
      </c>
      <c r="F348" s="5" t="s">
        <v>19</v>
      </c>
      <c r="G348" s="5" t="s">
        <v>13</v>
      </c>
      <c r="H348" s="8" t="s">
        <v>735</v>
      </c>
      <c r="I348" s="5">
        <v>6.285173431354E12</v>
      </c>
      <c r="J348" s="9"/>
      <c r="K348" s="19"/>
      <c r="L348" s="19"/>
      <c r="M348" s="19"/>
      <c r="N348" s="19"/>
      <c r="O348" s="19"/>
      <c r="P348" s="19"/>
      <c r="Q348" s="19"/>
      <c r="R348" s="19"/>
      <c r="S348" s="19"/>
      <c r="T348" s="19"/>
      <c r="U348" s="19"/>
      <c r="V348" s="19"/>
    </row>
    <row r="349">
      <c r="A349" s="5" t="s">
        <v>736</v>
      </c>
      <c r="B349" s="6">
        <v>45319.0</v>
      </c>
      <c r="C349" s="7" t="s">
        <v>16</v>
      </c>
      <c r="D349" s="7">
        <v>0.029861111111111113</v>
      </c>
      <c r="E349" s="5" t="s">
        <v>695</v>
      </c>
      <c r="F349" s="5" t="s">
        <v>702</v>
      </c>
      <c r="G349" s="5" t="s">
        <v>13</v>
      </c>
      <c r="H349" s="8" t="s">
        <v>737</v>
      </c>
      <c r="I349" s="5">
        <v>6.285173431354E12</v>
      </c>
      <c r="J349" s="9"/>
      <c r="K349" s="19"/>
      <c r="L349" s="19"/>
      <c r="M349" s="19"/>
      <c r="N349" s="19"/>
      <c r="O349" s="19"/>
      <c r="P349" s="19"/>
      <c r="Q349" s="19"/>
      <c r="R349" s="19"/>
      <c r="S349" s="19"/>
      <c r="T349" s="19"/>
      <c r="U349" s="19"/>
      <c r="V349" s="19"/>
    </row>
    <row r="350">
      <c r="A350" s="5" t="s">
        <v>738</v>
      </c>
      <c r="B350" s="6">
        <v>45319.0</v>
      </c>
      <c r="C350" s="7" t="s">
        <v>16</v>
      </c>
      <c r="D350" s="7">
        <v>0.02361111111111111</v>
      </c>
      <c r="E350" s="5" t="s">
        <v>695</v>
      </c>
      <c r="F350" s="5" t="s">
        <v>711</v>
      </c>
      <c r="G350" s="5" t="s">
        <v>13</v>
      </c>
      <c r="H350" s="8" t="s">
        <v>739</v>
      </c>
      <c r="I350" s="5">
        <v>6.285173431354E12</v>
      </c>
      <c r="J350" s="9"/>
      <c r="K350" s="19"/>
      <c r="L350" s="19"/>
      <c r="M350" s="19"/>
      <c r="N350" s="19"/>
      <c r="O350" s="19"/>
      <c r="P350" s="19"/>
      <c r="Q350" s="19"/>
      <c r="R350" s="19"/>
      <c r="S350" s="19"/>
      <c r="T350" s="19"/>
      <c r="U350" s="19"/>
      <c r="V350" s="19"/>
    </row>
    <row r="351">
      <c r="A351" s="5" t="s">
        <v>559</v>
      </c>
      <c r="B351" s="6">
        <v>45320.0</v>
      </c>
      <c r="C351" s="7" t="s">
        <v>16</v>
      </c>
      <c r="D351" s="7">
        <v>0.04513888888888889</v>
      </c>
      <c r="E351" s="5" t="s">
        <v>695</v>
      </c>
      <c r="F351" s="5" t="s">
        <v>213</v>
      </c>
      <c r="G351" s="5" t="s">
        <v>13</v>
      </c>
      <c r="H351" s="8" t="s">
        <v>740</v>
      </c>
      <c r="I351" s="5">
        <v>6.285173431354E12</v>
      </c>
      <c r="J351" s="9"/>
      <c r="K351" s="19"/>
      <c r="L351" s="19"/>
      <c r="M351" s="19"/>
      <c r="N351" s="19"/>
      <c r="O351" s="19"/>
      <c r="P351" s="19"/>
      <c r="Q351" s="19"/>
      <c r="R351" s="19"/>
      <c r="S351" s="19"/>
      <c r="T351" s="19"/>
      <c r="U351" s="19"/>
      <c r="V351" s="19"/>
    </row>
    <row r="352">
      <c r="A352" s="10" t="s">
        <v>741</v>
      </c>
      <c r="B352" s="11">
        <v>45323.0</v>
      </c>
      <c r="C352" s="12" t="s">
        <v>64</v>
      </c>
      <c r="D352" s="13">
        <v>0.03125</v>
      </c>
      <c r="E352" s="10" t="s">
        <v>695</v>
      </c>
      <c r="F352" s="10" t="s">
        <v>19</v>
      </c>
      <c r="G352" s="10" t="s">
        <v>13</v>
      </c>
      <c r="H352" s="14" t="s">
        <v>742</v>
      </c>
      <c r="I352" s="15">
        <v>6.285173431354E12</v>
      </c>
      <c r="J352" s="16"/>
      <c r="K352" s="19"/>
      <c r="L352" s="19"/>
      <c r="M352" s="19"/>
      <c r="N352" s="19"/>
      <c r="O352" s="19"/>
      <c r="P352" s="19"/>
      <c r="Q352" s="19"/>
      <c r="R352" s="19"/>
      <c r="S352" s="19"/>
      <c r="T352" s="19"/>
      <c r="U352" s="19"/>
      <c r="V352" s="19"/>
    </row>
    <row r="353">
      <c r="A353" s="10" t="s">
        <v>743</v>
      </c>
      <c r="B353" s="11">
        <v>45321.0</v>
      </c>
      <c r="C353" s="12" t="s">
        <v>16</v>
      </c>
      <c r="D353" s="13">
        <v>0.03194444444444444</v>
      </c>
      <c r="E353" s="10" t="s">
        <v>695</v>
      </c>
      <c r="F353" s="10" t="s">
        <v>19</v>
      </c>
      <c r="G353" s="10" t="s">
        <v>13</v>
      </c>
      <c r="H353" s="14" t="s">
        <v>744</v>
      </c>
      <c r="I353" s="15">
        <v>6.285173431354E12</v>
      </c>
      <c r="J353" s="16"/>
      <c r="K353" s="19"/>
      <c r="L353" s="19"/>
      <c r="M353" s="19"/>
      <c r="N353" s="19"/>
      <c r="O353" s="19"/>
      <c r="P353" s="19"/>
      <c r="Q353" s="19"/>
      <c r="R353" s="19"/>
      <c r="S353" s="19"/>
      <c r="T353" s="19"/>
      <c r="U353" s="19"/>
      <c r="V353" s="19"/>
    </row>
    <row r="354">
      <c r="A354" s="10" t="s">
        <v>745</v>
      </c>
      <c r="B354" s="11">
        <v>45324.0</v>
      </c>
      <c r="C354" s="12" t="s">
        <v>64</v>
      </c>
      <c r="D354" s="13">
        <v>0.011805555555555555</v>
      </c>
      <c r="E354" s="10" t="s">
        <v>695</v>
      </c>
      <c r="F354" s="10" t="s">
        <v>702</v>
      </c>
      <c r="G354" s="10" t="s">
        <v>13</v>
      </c>
      <c r="H354" s="14" t="s">
        <v>746</v>
      </c>
      <c r="I354" s="15">
        <v>6.285173431354E12</v>
      </c>
      <c r="J354" s="16"/>
      <c r="K354" s="19"/>
      <c r="L354" s="19"/>
      <c r="M354" s="19"/>
      <c r="N354" s="19"/>
      <c r="O354" s="19"/>
      <c r="P354" s="19"/>
      <c r="Q354" s="19"/>
      <c r="R354" s="19"/>
      <c r="S354" s="19"/>
      <c r="T354" s="19"/>
      <c r="U354" s="19"/>
      <c r="V354" s="19"/>
    </row>
    <row r="355">
      <c r="A355" s="10" t="s">
        <v>747</v>
      </c>
      <c r="B355" s="11">
        <v>45325.0</v>
      </c>
      <c r="C355" s="12" t="s">
        <v>64</v>
      </c>
      <c r="D355" s="13">
        <v>0.03194444444444444</v>
      </c>
      <c r="E355" s="10" t="s">
        <v>695</v>
      </c>
      <c r="F355" s="10" t="s">
        <v>702</v>
      </c>
      <c r="G355" s="10" t="s">
        <v>13</v>
      </c>
      <c r="H355" s="14" t="s">
        <v>748</v>
      </c>
      <c r="I355" s="15">
        <v>6.285173431354E12</v>
      </c>
      <c r="J355" s="16"/>
      <c r="K355" s="19"/>
      <c r="L355" s="19"/>
      <c r="M355" s="19"/>
      <c r="N355" s="19"/>
      <c r="O355" s="19"/>
      <c r="P355" s="19"/>
      <c r="Q355" s="19"/>
      <c r="R355" s="19"/>
      <c r="S355" s="19"/>
      <c r="T355" s="19"/>
      <c r="U355" s="19"/>
      <c r="V355" s="19"/>
    </row>
    <row r="356">
      <c r="A356" s="10" t="s">
        <v>749</v>
      </c>
      <c r="B356" s="11">
        <v>45326.0</v>
      </c>
      <c r="C356" s="12" t="s">
        <v>64</v>
      </c>
      <c r="D356" s="13">
        <v>0.029166666666666667</v>
      </c>
      <c r="E356" s="10" t="s">
        <v>695</v>
      </c>
      <c r="F356" s="10" t="s">
        <v>702</v>
      </c>
      <c r="G356" s="10" t="s">
        <v>13</v>
      </c>
      <c r="H356" s="14" t="s">
        <v>750</v>
      </c>
      <c r="I356" s="15">
        <v>6.285173431354E12</v>
      </c>
      <c r="J356" s="16"/>
      <c r="K356" s="19"/>
      <c r="L356" s="19"/>
      <c r="M356" s="19"/>
      <c r="N356" s="19"/>
      <c r="O356" s="19"/>
      <c r="P356" s="19"/>
      <c r="Q356" s="19"/>
      <c r="R356" s="19"/>
      <c r="S356" s="19"/>
      <c r="T356" s="19"/>
      <c r="U356" s="19"/>
      <c r="V356" s="19"/>
    </row>
    <row r="357">
      <c r="A357" s="10" t="s">
        <v>751</v>
      </c>
      <c r="B357" s="11">
        <v>45326.0</v>
      </c>
      <c r="C357" s="12" t="s">
        <v>64</v>
      </c>
      <c r="D357" s="13">
        <v>0.029166666666666667</v>
      </c>
      <c r="E357" s="10" t="s">
        <v>695</v>
      </c>
      <c r="F357" s="10" t="s">
        <v>711</v>
      </c>
      <c r="G357" s="10" t="s">
        <v>13</v>
      </c>
      <c r="H357" s="14" t="s">
        <v>752</v>
      </c>
      <c r="I357" s="15">
        <v>6.285173431354E12</v>
      </c>
      <c r="J357" s="16"/>
      <c r="K357" s="19"/>
      <c r="L357" s="19"/>
      <c r="M357" s="19"/>
      <c r="N357" s="19"/>
      <c r="O357" s="19"/>
      <c r="P357" s="19"/>
      <c r="Q357" s="19"/>
      <c r="R357" s="19"/>
      <c r="S357" s="19"/>
      <c r="T357" s="19"/>
      <c r="U357" s="19"/>
      <c r="V357" s="19"/>
    </row>
    <row r="358">
      <c r="A358" s="10" t="s">
        <v>753</v>
      </c>
      <c r="B358" s="11">
        <v>45327.0</v>
      </c>
      <c r="C358" s="12" t="s">
        <v>64</v>
      </c>
      <c r="D358" s="13">
        <v>0.04375</v>
      </c>
      <c r="E358" s="10" t="s">
        <v>695</v>
      </c>
      <c r="F358" s="10" t="s">
        <v>220</v>
      </c>
      <c r="G358" s="10" t="s">
        <v>13</v>
      </c>
      <c r="H358" s="14" t="s">
        <v>754</v>
      </c>
      <c r="I358" s="15">
        <v>6.285173431354E12</v>
      </c>
      <c r="J358" s="16"/>
      <c r="K358" s="19"/>
      <c r="L358" s="19"/>
      <c r="M358" s="19"/>
      <c r="N358" s="19"/>
      <c r="O358" s="19"/>
      <c r="P358" s="19"/>
      <c r="Q358" s="19"/>
      <c r="R358" s="19"/>
      <c r="S358" s="19"/>
      <c r="T358" s="19"/>
      <c r="U358" s="19"/>
      <c r="V358" s="19"/>
    </row>
    <row r="359">
      <c r="A359" s="10" t="s">
        <v>755</v>
      </c>
      <c r="B359" s="11">
        <v>45333.0</v>
      </c>
      <c r="C359" s="12" t="s">
        <v>64</v>
      </c>
      <c r="D359" s="13">
        <v>0.030555555555555555</v>
      </c>
      <c r="E359" s="10" t="s">
        <v>695</v>
      </c>
      <c r="F359" s="10" t="s">
        <v>711</v>
      </c>
      <c r="G359" s="10" t="s">
        <v>13</v>
      </c>
      <c r="H359" s="14" t="s">
        <v>756</v>
      </c>
      <c r="I359" s="15">
        <v>6.285173431354E12</v>
      </c>
      <c r="J359" s="16"/>
      <c r="K359" s="19"/>
      <c r="L359" s="19"/>
      <c r="M359" s="19"/>
      <c r="N359" s="19"/>
      <c r="O359" s="19"/>
      <c r="P359" s="19"/>
      <c r="Q359" s="19"/>
      <c r="R359" s="19"/>
      <c r="S359" s="19"/>
      <c r="T359" s="19"/>
      <c r="U359" s="19"/>
      <c r="V359" s="19"/>
    </row>
    <row r="360">
      <c r="A360" s="10" t="s">
        <v>757</v>
      </c>
      <c r="B360" s="11">
        <v>45334.0</v>
      </c>
      <c r="C360" s="12" t="s">
        <v>64</v>
      </c>
      <c r="D360" s="13">
        <v>0.034722222222222224</v>
      </c>
      <c r="E360" s="10" t="s">
        <v>695</v>
      </c>
      <c r="F360" s="10" t="s">
        <v>213</v>
      </c>
      <c r="G360" s="10" t="s">
        <v>13</v>
      </c>
      <c r="H360" s="14" t="s">
        <v>758</v>
      </c>
      <c r="I360" s="15">
        <v>6.285173431354E12</v>
      </c>
      <c r="J360" s="14" t="s">
        <v>759</v>
      </c>
      <c r="K360" s="19"/>
      <c r="L360" s="19"/>
      <c r="M360" s="19"/>
      <c r="N360" s="19"/>
      <c r="O360" s="19"/>
      <c r="P360" s="19"/>
      <c r="Q360" s="19"/>
      <c r="R360" s="19"/>
      <c r="S360" s="19"/>
      <c r="T360" s="19"/>
      <c r="U360" s="19"/>
      <c r="V360" s="19"/>
    </row>
    <row r="361">
      <c r="A361" s="10" t="s">
        <v>760</v>
      </c>
      <c r="B361" s="11">
        <v>45330.0</v>
      </c>
      <c r="C361" s="12" t="s">
        <v>64</v>
      </c>
      <c r="D361" s="13">
        <v>0.034722222222222224</v>
      </c>
      <c r="E361" s="10" t="s">
        <v>695</v>
      </c>
      <c r="F361" s="10" t="s">
        <v>220</v>
      </c>
      <c r="G361" s="10" t="s">
        <v>13</v>
      </c>
      <c r="H361" s="14" t="s">
        <v>761</v>
      </c>
      <c r="I361" s="15">
        <v>6.285173431354E12</v>
      </c>
      <c r="J361" s="16"/>
      <c r="K361" s="19"/>
      <c r="L361" s="19"/>
      <c r="M361" s="19"/>
      <c r="N361" s="19"/>
      <c r="O361" s="19"/>
      <c r="P361" s="19"/>
      <c r="Q361" s="19"/>
      <c r="R361" s="19"/>
      <c r="S361" s="19"/>
      <c r="T361" s="19"/>
      <c r="U361" s="19"/>
      <c r="V361" s="19"/>
    </row>
    <row r="362">
      <c r="A362" s="10" t="s">
        <v>762</v>
      </c>
      <c r="B362" s="11">
        <v>45331.0</v>
      </c>
      <c r="C362" s="12" t="s">
        <v>64</v>
      </c>
      <c r="D362" s="13">
        <v>0.04513888888888889</v>
      </c>
      <c r="E362" s="10" t="s">
        <v>695</v>
      </c>
      <c r="F362" s="10" t="s">
        <v>220</v>
      </c>
      <c r="G362" s="10" t="s">
        <v>13</v>
      </c>
      <c r="H362" s="14" t="s">
        <v>763</v>
      </c>
      <c r="I362" s="15">
        <v>6.285173431354E12</v>
      </c>
      <c r="J362" s="16"/>
      <c r="K362" s="19"/>
      <c r="L362" s="19"/>
      <c r="M362" s="19"/>
      <c r="N362" s="19"/>
      <c r="O362" s="19"/>
      <c r="P362" s="19"/>
      <c r="Q362" s="19"/>
      <c r="R362" s="19"/>
      <c r="S362" s="19"/>
      <c r="T362" s="19"/>
      <c r="U362" s="19"/>
      <c r="V362" s="19"/>
    </row>
    <row r="363">
      <c r="A363" s="10" t="s">
        <v>764</v>
      </c>
      <c r="B363" s="11">
        <v>45334.0</v>
      </c>
      <c r="C363" s="12" t="s">
        <v>64</v>
      </c>
      <c r="D363" s="13">
        <v>0.04861111111111111</v>
      </c>
      <c r="E363" s="10" t="s">
        <v>695</v>
      </c>
      <c r="F363" s="10" t="s">
        <v>220</v>
      </c>
      <c r="G363" s="10" t="s">
        <v>13</v>
      </c>
      <c r="H363" s="14" t="s">
        <v>765</v>
      </c>
      <c r="I363" s="15">
        <v>6.285173431354E12</v>
      </c>
      <c r="J363" s="16"/>
      <c r="K363" s="19"/>
      <c r="L363" s="19"/>
      <c r="M363" s="19"/>
      <c r="N363" s="19"/>
      <c r="O363" s="19"/>
      <c r="P363" s="19"/>
      <c r="Q363" s="19"/>
      <c r="R363" s="19"/>
      <c r="S363" s="19"/>
      <c r="T363" s="19"/>
      <c r="U363" s="19"/>
      <c r="V363" s="19"/>
    </row>
    <row r="364">
      <c r="A364" s="10" t="s">
        <v>766</v>
      </c>
      <c r="B364" s="11">
        <v>45328.0</v>
      </c>
      <c r="C364" s="12" t="s">
        <v>64</v>
      </c>
      <c r="D364" s="13">
        <v>0.027083333333333334</v>
      </c>
      <c r="E364" s="10" t="s">
        <v>695</v>
      </c>
      <c r="F364" s="10" t="s">
        <v>19</v>
      </c>
      <c r="G364" s="10" t="s">
        <v>13</v>
      </c>
      <c r="H364" s="14" t="s">
        <v>767</v>
      </c>
      <c r="I364" s="15">
        <v>6.28517343E8</v>
      </c>
      <c r="J364" s="16"/>
      <c r="K364" s="19"/>
      <c r="L364" s="19"/>
      <c r="M364" s="19"/>
      <c r="N364" s="19"/>
      <c r="O364" s="19"/>
      <c r="P364" s="19"/>
      <c r="Q364" s="19"/>
      <c r="R364" s="19"/>
      <c r="S364" s="19"/>
      <c r="T364" s="19"/>
      <c r="U364" s="19"/>
      <c r="V364" s="19"/>
    </row>
    <row r="365">
      <c r="A365" s="10" t="s">
        <v>768</v>
      </c>
      <c r="B365" s="11">
        <v>45329.0</v>
      </c>
      <c r="C365" s="12" t="s">
        <v>64</v>
      </c>
      <c r="D365" s="13">
        <v>0.022916666666666665</v>
      </c>
      <c r="E365" s="10" t="s">
        <v>695</v>
      </c>
      <c r="F365" s="10" t="s">
        <v>19</v>
      </c>
      <c r="G365" s="10" t="s">
        <v>13</v>
      </c>
      <c r="H365" s="14" t="s">
        <v>769</v>
      </c>
      <c r="I365" s="15">
        <v>6.285173431354E12</v>
      </c>
      <c r="J365" s="16"/>
      <c r="K365" s="19"/>
      <c r="L365" s="19"/>
      <c r="M365" s="19"/>
      <c r="N365" s="19"/>
      <c r="O365" s="19"/>
      <c r="P365" s="19"/>
      <c r="Q365" s="19"/>
      <c r="R365" s="19"/>
      <c r="S365" s="19"/>
      <c r="T365" s="19"/>
      <c r="U365" s="19"/>
      <c r="V365" s="19"/>
    </row>
    <row r="366">
      <c r="A366" s="10" t="s">
        <v>770</v>
      </c>
      <c r="B366" s="11">
        <v>45335.0</v>
      </c>
      <c r="C366" s="12" t="s">
        <v>64</v>
      </c>
      <c r="D366" s="13">
        <v>0.02638888888888889</v>
      </c>
      <c r="E366" s="10" t="s">
        <v>695</v>
      </c>
      <c r="F366" s="10" t="s">
        <v>19</v>
      </c>
      <c r="G366" s="10" t="s">
        <v>13</v>
      </c>
      <c r="H366" s="14" t="s">
        <v>771</v>
      </c>
      <c r="I366" s="15">
        <v>6.285173431354E12</v>
      </c>
      <c r="J366" s="16"/>
      <c r="K366" s="19"/>
      <c r="L366" s="19"/>
      <c r="M366" s="19"/>
      <c r="N366" s="19"/>
      <c r="O366" s="19"/>
      <c r="P366" s="19"/>
      <c r="Q366" s="19"/>
      <c r="R366" s="19"/>
      <c r="S366" s="19"/>
      <c r="T366" s="19"/>
      <c r="U366" s="19"/>
      <c r="V366" s="19"/>
    </row>
    <row r="367">
      <c r="A367" s="10" t="s">
        <v>772</v>
      </c>
      <c r="B367" s="11">
        <v>45336.0</v>
      </c>
      <c r="C367" s="12" t="s">
        <v>64</v>
      </c>
      <c r="D367" s="13">
        <v>0.011111111111111112</v>
      </c>
      <c r="E367" s="10" t="s">
        <v>695</v>
      </c>
      <c r="F367" s="10" t="s">
        <v>19</v>
      </c>
      <c r="G367" s="10" t="s">
        <v>13</v>
      </c>
      <c r="H367" s="14" t="s">
        <v>773</v>
      </c>
      <c r="I367" s="15">
        <v>6.285173431354E12</v>
      </c>
      <c r="J367" s="16"/>
      <c r="K367" s="19"/>
      <c r="L367" s="19"/>
      <c r="M367" s="19"/>
      <c r="N367" s="19"/>
      <c r="O367" s="19"/>
      <c r="P367" s="19"/>
      <c r="Q367" s="19"/>
      <c r="R367" s="19"/>
      <c r="S367" s="19"/>
      <c r="T367" s="19"/>
      <c r="U367" s="19"/>
      <c r="V367" s="19"/>
    </row>
    <row r="368">
      <c r="A368" s="10" t="s">
        <v>774</v>
      </c>
      <c r="B368" s="11">
        <v>45336.0</v>
      </c>
      <c r="C368" s="17" t="s">
        <v>64</v>
      </c>
      <c r="D368" s="13">
        <v>0.02638888888888889</v>
      </c>
      <c r="E368" s="10" t="s">
        <v>695</v>
      </c>
      <c r="F368" s="10" t="s">
        <v>342</v>
      </c>
      <c r="G368" s="10" t="s">
        <v>13</v>
      </c>
      <c r="H368" s="10" t="s">
        <v>775</v>
      </c>
      <c r="I368" s="14">
        <v>6.285173431354E12</v>
      </c>
      <c r="J368" s="16"/>
      <c r="K368" s="19"/>
      <c r="L368" s="19"/>
      <c r="M368" s="19"/>
      <c r="N368" s="19"/>
      <c r="O368" s="19"/>
      <c r="P368" s="19"/>
      <c r="Q368" s="19"/>
      <c r="R368" s="19"/>
      <c r="S368" s="19"/>
      <c r="T368" s="19"/>
      <c r="U368" s="19"/>
      <c r="V368" s="19"/>
    </row>
    <row r="369">
      <c r="A369" s="10" t="s">
        <v>776</v>
      </c>
      <c r="B369" s="11">
        <v>45337.0</v>
      </c>
      <c r="C369" s="17" t="s">
        <v>64</v>
      </c>
      <c r="D369" s="13">
        <v>0.04027777777777778</v>
      </c>
      <c r="E369" s="10" t="s">
        <v>695</v>
      </c>
      <c r="F369" s="10" t="s">
        <v>220</v>
      </c>
      <c r="G369" s="10" t="s">
        <v>13</v>
      </c>
      <c r="H369" s="10" t="s">
        <v>777</v>
      </c>
      <c r="I369" s="14">
        <v>6.285173431354E12</v>
      </c>
      <c r="J369" s="16"/>
      <c r="K369" s="19"/>
      <c r="L369" s="19"/>
      <c r="M369" s="19"/>
      <c r="N369" s="19"/>
      <c r="O369" s="19"/>
      <c r="P369" s="19"/>
      <c r="Q369" s="19"/>
      <c r="R369" s="19"/>
      <c r="S369" s="19"/>
      <c r="T369" s="19"/>
      <c r="U369" s="19"/>
      <c r="V369" s="19"/>
    </row>
    <row r="370">
      <c r="A370" s="10" t="s">
        <v>778</v>
      </c>
      <c r="B370" s="11">
        <v>45337.0</v>
      </c>
      <c r="C370" s="17" t="s">
        <v>64</v>
      </c>
      <c r="D370" s="13">
        <v>0.035416666666666666</v>
      </c>
      <c r="E370" s="10" t="s">
        <v>695</v>
      </c>
      <c r="F370" s="10" t="s">
        <v>19</v>
      </c>
      <c r="G370" s="10" t="s">
        <v>13</v>
      </c>
      <c r="H370" s="10" t="s">
        <v>779</v>
      </c>
      <c r="I370" s="14">
        <v>6.285173431354E12</v>
      </c>
      <c r="J370" s="16"/>
      <c r="K370" s="19"/>
      <c r="L370" s="19"/>
      <c r="M370" s="19"/>
      <c r="N370" s="19"/>
      <c r="O370" s="19"/>
      <c r="P370" s="19"/>
      <c r="Q370" s="19"/>
      <c r="R370" s="19"/>
      <c r="S370" s="19"/>
      <c r="T370" s="19"/>
      <c r="U370" s="19"/>
      <c r="V370" s="19"/>
    </row>
    <row r="371">
      <c r="A371" s="10" t="s">
        <v>780</v>
      </c>
      <c r="B371" s="11">
        <v>45337.0</v>
      </c>
      <c r="C371" s="17" t="s">
        <v>64</v>
      </c>
      <c r="D371" s="13">
        <v>0.020833333333333332</v>
      </c>
      <c r="E371" s="10" t="s">
        <v>695</v>
      </c>
      <c r="F371" s="10" t="s">
        <v>711</v>
      </c>
      <c r="G371" s="10" t="s">
        <v>13</v>
      </c>
      <c r="H371" s="10" t="s">
        <v>781</v>
      </c>
      <c r="I371" s="14">
        <v>6.285173431354E12</v>
      </c>
      <c r="J371" s="16"/>
      <c r="K371" s="19"/>
      <c r="L371" s="19"/>
      <c r="M371" s="19"/>
      <c r="N371" s="19"/>
      <c r="O371" s="19"/>
      <c r="P371" s="19"/>
      <c r="Q371" s="19"/>
      <c r="R371" s="19"/>
      <c r="S371" s="19"/>
      <c r="T371" s="19"/>
      <c r="U371" s="19"/>
      <c r="V371" s="19"/>
    </row>
    <row r="372">
      <c r="A372" s="10" t="s">
        <v>782</v>
      </c>
      <c r="B372" s="11">
        <v>45338.0</v>
      </c>
      <c r="C372" s="17" t="s">
        <v>64</v>
      </c>
      <c r="D372" s="13">
        <v>0.027777777777777776</v>
      </c>
      <c r="E372" s="10" t="s">
        <v>695</v>
      </c>
      <c r="F372" s="10" t="s">
        <v>702</v>
      </c>
      <c r="G372" s="10" t="s">
        <v>13</v>
      </c>
      <c r="H372" s="10" t="s">
        <v>783</v>
      </c>
      <c r="I372" s="14">
        <v>6.285173431354E12</v>
      </c>
      <c r="J372" s="16"/>
      <c r="K372" s="19"/>
      <c r="L372" s="19"/>
      <c r="M372" s="19"/>
      <c r="N372" s="19"/>
      <c r="O372" s="19"/>
      <c r="P372" s="19"/>
      <c r="Q372" s="19"/>
      <c r="R372" s="19"/>
      <c r="S372" s="19"/>
      <c r="T372" s="19"/>
      <c r="U372" s="19"/>
      <c r="V372" s="19"/>
    </row>
    <row r="373">
      <c r="A373" s="10" t="s">
        <v>784</v>
      </c>
      <c r="B373" s="11">
        <v>45339.0</v>
      </c>
      <c r="C373" s="17" t="s">
        <v>64</v>
      </c>
      <c r="D373" s="13">
        <v>0.027777777777777776</v>
      </c>
      <c r="E373" s="10" t="s">
        <v>695</v>
      </c>
      <c r="F373" s="10" t="s">
        <v>702</v>
      </c>
      <c r="G373" s="10" t="s">
        <v>13</v>
      </c>
      <c r="H373" s="10" t="s">
        <v>785</v>
      </c>
      <c r="I373" s="14">
        <v>6.285173431354E12</v>
      </c>
      <c r="J373" s="16"/>
      <c r="K373" s="19"/>
      <c r="L373" s="19"/>
      <c r="M373" s="19"/>
      <c r="N373" s="19"/>
      <c r="O373" s="19"/>
      <c r="P373" s="19"/>
      <c r="Q373" s="19"/>
      <c r="R373" s="19"/>
      <c r="S373" s="19"/>
      <c r="T373" s="19"/>
      <c r="U373" s="19"/>
      <c r="V373" s="19"/>
    </row>
    <row r="374">
      <c r="A374" s="10" t="s">
        <v>786</v>
      </c>
      <c r="B374" s="11">
        <v>45342.0</v>
      </c>
      <c r="C374" s="17" t="s">
        <v>64</v>
      </c>
      <c r="D374" s="13">
        <v>0.03680555555555556</v>
      </c>
      <c r="E374" s="10" t="s">
        <v>695</v>
      </c>
      <c r="F374" s="10" t="s">
        <v>19</v>
      </c>
      <c r="G374" s="10" t="s">
        <v>13</v>
      </c>
      <c r="H374" s="10" t="s">
        <v>787</v>
      </c>
      <c r="I374" s="14">
        <v>6.285173431354E12</v>
      </c>
      <c r="J374" s="16"/>
      <c r="K374" s="19"/>
      <c r="L374" s="19"/>
      <c r="M374" s="19"/>
      <c r="N374" s="19"/>
      <c r="O374" s="19"/>
      <c r="P374" s="19"/>
      <c r="Q374" s="19"/>
      <c r="R374" s="19"/>
      <c r="S374" s="19"/>
      <c r="T374" s="19"/>
      <c r="U374" s="19"/>
      <c r="V374" s="19"/>
    </row>
    <row r="375">
      <c r="A375" s="10" t="s">
        <v>788</v>
      </c>
      <c r="B375" s="11">
        <v>45340.0</v>
      </c>
      <c r="C375" s="17" t="s">
        <v>64</v>
      </c>
      <c r="D375" s="13">
        <v>0.027083333333333334</v>
      </c>
      <c r="E375" s="10" t="s">
        <v>695</v>
      </c>
      <c r="F375" s="10" t="s">
        <v>702</v>
      </c>
      <c r="G375" s="10" t="s">
        <v>13</v>
      </c>
      <c r="H375" s="10" t="s">
        <v>789</v>
      </c>
      <c r="I375" s="14">
        <v>6.285173431354E12</v>
      </c>
      <c r="J375" s="16"/>
      <c r="K375" s="19"/>
      <c r="L375" s="19"/>
      <c r="M375" s="19"/>
      <c r="N375" s="19"/>
      <c r="O375" s="19"/>
      <c r="P375" s="19"/>
      <c r="Q375" s="19"/>
      <c r="R375" s="19"/>
      <c r="S375" s="19"/>
      <c r="T375" s="19"/>
      <c r="U375" s="19"/>
      <c r="V375" s="19"/>
    </row>
    <row r="376">
      <c r="A376" s="10" t="s">
        <v>790</v>
      </c>
      <c r="B376" s="11">
        <v>45340.0</v>
      </c>
      <c r="C376" s="17" t="s">
        <v>64</v>
      </c>
      <c r="D376" s="13">
        <v>0.020833333333333332</v>
      </c>
      <c r="E376" s="10" t="s">
        <v>695</v>
      </c>
      <c r="F376" s="10" t="s">
        <v>711</v>
      </c>
      <c r="G376" s="10" t="s">
        <v>13</v>
      </c>
      <c r="H376" s="10" t="s">
        <v>791</v>
      </c>
      <c r="I376" s="14">
        <v>6.285173431354E12</v>
      </c>
      <c r="J376" s="16"/>
      <c r="K376" s="19"/>
      <c r="L376" s="19"/>
      <c r="M376" s="19"/>
      <c r="N376" s="19"/>
      <c r="O376" s="19"/>
      <c r="P376" s="19"/>
      <c r="Q376" s="19"/>
      <c r="R376" s="19"/>
      <c r="S376" s="19"/>
      <c r="T376" s="19"/>
      <c r="U376" s="19"/>
      <c r="V376" s="19"/>
    </row>
    <row r="377">
      <c r="A377" s="10" t="s">
        <v>792</v>
      </c>
      <c r="B377" s="11">
        <v>45347.0</v>
      </c>
      <c r="C377" s="17" t="s">
        <v>64</v>
      </c>
      <c r="D377" s="13">
        <v>0.024305555555555556</v>
      </c>
      <c r="E377" s="10" t="s">
        <v>695</v>
      </c>
      <c r="F377" s="10" t="s">
        <v>711</v>
      </c>
      <c r="G377" s="10" t="s">
        <v>13</v>
      </c>
      <c r="H377" s="10" t="s">
        <v>793</v>
      </c>
      <c r="I377" s="14">
        <v>6.285173431354E12</v>
      </c>
      <c r="J377" s="16"/>
      <c r="K377" s="19"/>
      <c r="L377" s="19"/>
      <c r="M377" s="19"/>
      <c r="N377" s="19"/>
      <c r="O377" s="19"/>
      <c r="P377" s="19"/>
      <c r="Q377" s="19"/>
      <c r="R377" s="19"/>
      <c r="S377" s="19"/>
      <c r="T377" s="19"/>
      <c r="U377" s="19"/>
      <c r="V377" s="19"/>
    </row>
    <row r="378">
      <c r="A378" s="10" t="s">
        <v>794</v>
      </c>
      <c r="B378" s="11">
        <v>45344.0</v>
      </c>
      <c r="C378" s="17" t="s">
        <v>64</v>
      </c>
      <c r="D378" s="13">
        <v>0.03819444444444445</v>
      </c>
      <c r="E378" s="10" t="s">
        <v>695</v>
      </c>
      <c r="F378" s="10" t="s">
        <v>220</v>
      </c>
      <c r="G378" s="10" t="s">
        <v>13</v>
      </c>
      <c r="H378" s="10" t="s">
        <v>795</v>
      </c>
      <c r="I378" s="14">
        <v>6.285173431354E12</v>
      </c>
      <c r="J378" s="16"/>
      <c r="K378" s="19"/>
      <c r="L378" s="19"/>
      <c r="M378" s="19"/>
      <c r="N378" s="19"/>
      <c r="O378" s="19"/>
      <c r="P378" s="19"/>
      <c r="Q378" s="19"/>
      <c r="R378" s="19"/>
      <c r="S378" s="19"/>
      <c r="T378" s="19"/>
      <c r="U378" s="19"/>
      <c r="V378" s="19"/>
    </row>
    <row r="379">
      <c r="A379" s="10" t="s">
        <v>796</v>
      </c>
      <c r="B379" s="11">
        <v>45343.0</v>
      </c>
      <c r="C379" s="17" t="s">
        <v>64</v>
      </c>
      <c r="D379" s="13">
        <v>0.034722222222222224</v>
      </c>
      <c r="E379" s="10" t="s">
        <v>695</v>
      </c>
      <c r="F379" s="10" t="s">
        <v>19</v>
      </c>
      <c r="G379" s="10" t="s">
        <v>13</v>
      </c>
      <c r="H379" s="10" t="s">
        <v>797</v>
      </c>
      <c r="I379" s="14">
        <v>6.285173431354E12</v>
      </c>
      <c r="J379" s="16"/>
      <c r="K379" s="19"/>
      <c r="L379" s="19"/>
      <c r="M379" s="19"/>
      <c r="N379" s="19"/>
      <c r="O379" s="19"/>
      <c r="P379" s="19"/>
      <c r="Q379" s="19"/>
      <c r="R379" s="19"/>
      <c r="S379" s="19"/>
      <c r="T379" s="19"/>
      <c r="U379" s="19"/>
      <c r="V379" s="19"/>
    </row>
    <row r="380">
      <c r="A380" s="10" t="s">
        <v>798</v>
      </c>
      <c r="B380" s="11">
        <v>45349.0</v>
      </c>
      <c r="C380" s="17" t="s">
        <v>64</v>
      </c>
      <c r="D380" s="13">
        <v>0.027777777777777776</v>
      </c>
      <c r="E380" s="10" t="s">
        <v>695</v>
      </c>
      <c r="F380" s="10" t="s">
        <v>19</v>
      </c>
      <c r="G380" s="10" t="s">
        <v>13</v>
      </c>
      <c r="H380" s="10" t="s">
        <v>799</v>
      </c>
      <c r="I380" s="14">
        <v>6.285173431354E12</v>
      </c>
      <c r="J380" s="16"/>
      <c r="K380" s="19"/>
      <c r="L380" s="19"/>
      <c r="M380" s="19"/>
      <c r="N380" s="19"/>
      <c r="O380" s="19"/>
      <c r="P380" s="19"/>
      <c r="Q380" s="19"/>
      <c r="R380" s="19"/>
      <c r="S380" s="19"/>
      <c r="T380" s="19"/>
      <c r="U380" s="19"/>
      <c r="V380" s="19"/>
    </row>
    <row r="381">
      <c r="A381" s="10" t="s">
        <v>800</v>
      </c>
      <c r="B381" s="11">
        <v>45350.0</v>
      </c>
      <c r="C381" s="17" t="s">
        <v>64</v>
      </c>
      <c r="D381" s="13">
        <v>0.024305555555555556</v>
      </c>
      <c r="E381" s="10" t="s">
        <v>695</v>
      </c>
      <c r="F381" s="10" t="s">
        <v>19</v>
      </c>
      <c r="G381" s="10" t="s">
        <v>13</v>
      </c>
      <c r="H381" s="10" t="s">
        <v>801</v>
      </c>
      <c r="I381" s="14">
        <v>6.285173431354E12</v>
      </c>
      <c r="J381" s="16"/>
      <c r="K381" s="19"/>
      <c r="L381" s="19"/>
      <c r="M381" s="19"/>
      <c r="N381" s="19"/>
      <c r="O381" s="19"/>
      <c r="P381" s="19"/>
      <c r="Q381" s="19"/>
      <c r="R381" s="19"/>
      <c r="S381" s="19"/>
      <c r="T381" s="19"/>
      <c r="U381" s="19"/>
      <c r="V381" s="19"/>
    </row>
    <row r="382">
      <c r="A382" s="10" t="s">
        <v>802</v>
      </c>
      <c r="B382" s="11">
        <v>45351.0</v>
      </c>
      <c r="C382" s="17" t="s">
        <v>64</v>
      </c>
      <c r="D382" s="13">
        <v>0.022222222222222223</v>
      </c>
      <c r="E382" s="10" t="s">
        <v>695</v>
      </c>
      <c r="F382" s="10" t="s">
        <v>711</v>
      </c>
      <c r="G382" s="10" t="s">
        <v>13</v>
      </c>
      <c r="H382" s="10" t="s">
        <v>803</v>
      </c>
      <c r="I382" s="14">
        <v>6.285173431354E12</v>
      </c>
      <c r="J382" s="16"/>
      <c r="K382" s="19"/>
      <c r="L382" s="19"/>
      <c r="M382" s="19"/>
      <c r="N382" s="19"/>
      <c r="O382" s="19"/>
      <c r="P382" s="19"/>
      <c r="Q382" s="19"/>
      <c r="R382" s="19"/>
      <c r="S382" s="19"/>
      <c r="T382" s="19"/>
      <c r="U382" s="19"/>
      <c r="V382" s="19"/>
    </row>
    <row r="383">
      <c r="A383" s="10" t="s">
        <v>804</v>
      </c>
      <c r="B383" s="11">
        <v>45351.0</v>
      </c>
      <c r="C383" s="17" t="s">
        <v>64</v>
      </c>
      <c r="D383" s="13">
        <v>0.006944444444444444</v>
      </c>
      <c r="E383" s="10" t="s">
        <v>695</v>
      </c>
      <c r="F383" s="10" t="s">
        <v>19</v>
      </c>
      <c r="G383" s="10" t="s">
        <v>13</v>
      </c>
      <c r="H383" s="10" t="s">
        <v>805</v>
      </c>
      <c r="I383" s="14">
        <v>6.285173431354E12</v>
      </c>
      <c r="J383" s="16"/>
      <c r="K383" s="19"/>
      <c r="L383" s="19"/>
      <c r="M383" s="19"/>
      <c r="N383" s="19"/>
      <c r="O383" s="19"/>
      <c r="P383" s="19"/>
      <c r="Q383" s="19"/>
      <c r="R383" s="19"/>
      <c r="S383" s="19"/>
      <c r="T383" s="19"/>
      <c r="U383" s="19"/>
      <c r="V383" s="19"/>
    </row>
    <row r="384">
      <c r="A384" s="10" t="s">
        <v>806</v>
      </c>
      <c r="B384" s="11">
        <v>45351.0</v>
      </c>
      <c r="C384" s="17" t="s">
        <v>64</v>
      </c>
      <c r="D384" s="13">
        <v>0.04861111111111111</v>
      </c>
      <c r="E384" s="10" t="s">
        <v>695</v>
      </c>
      <c r="F384" s="10" t="s">
        <v>220</v>
      </c>
      <c r="G384" s="10" t="s">
        <v>13</v>
      </c>
      <c r="H384" s="10" t="s">
        <v>807</v>
      </c>
      <c r="I384" s="14">
        <v>6.285173431354E12</v>
      </c>
      <c r="J384" s="16"/>
      <c r="K384" s="19"/>
      <c r="L384" s="19"/>
      <c r="M384" s="19"/>
      <c r="N384" s="19"/>
      <c r="O384" s="19"/>
      <c r="P384" s="19"/>
      <c r="Q384" s="19"/>
      <c r="R384" s="19"/>
      <c r="S384" s="19"/>
      <c r="T384" s="19"/>
      <c r="U384" s="19"/>
      <c r="V384" s="19"/>
    </row>
    <row r="385">
      <c r="A385" s="10" t="s">
        <v>670</v>
      </c>
      <c r="B385" s="11">
        <v>45348.0</v>
      </c>
      <c r="C385" s="17" t="s">
        <v>64</v>
      </c>
      <c r="D385" s="13">
        <v>0.05555555555555555</v>
      </c>
      <c r="E385" s="10" t="s">
        <v>695</v>
      </c>
      <c r="F385" s="10" t="s">
        <v>220</v>
      </c>
      <c r="G385" s="10" t="s">
        <v>13</v>
      </c>
      <c r="H385" s="10" t="s">
        <v>808</v>
      </c>
      <c r="I385" s="14">
        <v>6.285173431354E12</v>
      </c>
      <c r="J385" s="16"/>
      <c r="K385" s="19"/>
      <c r="L385" s="19"/>
      <c r="M385" s="19"/>
      <c r="N385" s="19"/>
      <c r="O385" s="19"/>
      <c r="P385" s="19"/>
      <c r="Q385" s="19"/>
      <c r="R385" s="19"/>
      <c r="S385" s="19"/>
      <c r="T385" s="19"/>
      <c r="U385" s="19"/>
      <c r="V385" s="19"/>
    </row>
    <row r="386">
      <c r="A386" s="10"/>
      <c r="B386" s="11">
        <v>45348.0</v>
      </c>
      <c r="C386" s="17" t="s">
        <v>64</v>
      </c>
      <c r="D386" s="13">
        <v>0.04861111111111111</v>
      </c>
      <c r="E386" s="10" t="s">
        <v>695</v>
      </c>
      <c r="F386" s="10" t="s">
        <v>213</v>
      </c>
      <c r="G386" s="10" t="s">
        <v>13</v>
      </c>
      <c r="H386" s="10" t="s">
        <v>809</v>
      </c>
      <c r="I386" s="14"/>
      <c r="J386" s="16"/>
      <c r="K386" s="19"/>
      <c r="L386" s="19"/>
      <c r="M386" s="19"/>
      <c r="N386" s="19"/>
      <c r="O386" s="19"/>
      <c r="P386" s="19"/>
      <c r="Q386" s="19"/>
      <c r="R386" s="19"/>
      <c r="S386" s="19"/>
      <c r="T386" s="19"/>
      <c r="U386" s="19"/>
      <c r="V386" s="19"/>
    </row>
    <row r="387">
      <c r="A387" s="10" t="s">
        <v>810</v>
      </c>
      <c r="B387" s="11">
        <v>45354.0</v>
      </c>
      <c r="C387" s="17" t="s">
        <v>133</v>
      </c>
      <c r="D387" s="13">
        <v>0.010416666666666666</v>
      </c>
      <c r="E387" s="10" t="s">
        <v>695</v>
      </c>
      <c r="F387" s="10" t="s">
        <v>213</v>
      </c>
      <c r="G387" s="10" t="s">
        <v>13</v>
      </c>
      <c r="H387" s="10" t="s">
        <v>811</v>
      </c>
      <c r="I387" s="14">
        <v>6.285173431354E12</v>
      </c>
      <c r="J387" s="16"/>
      <c r="K387" s="19"/>
      <c r="L387" s="19"/>
      <c r="M387" s="19"/>
      <c r="N387" s="19"/>
      <c r="O387" s="19"/>
      <c r="P387" s="19"/>
      <c r="Q387" s="19"/>
      <c r="R387" s="19"/>
      <c r="S387" s="19"/>
      <c r="T387" s="19"/>
      <c r="U387" s="19"/>
      <c r="V387" s="19"/>
    </row>
    <row r="388">
      <c r="A388" s="10" t="s">
        <v>812</v>
      </c>
      <c r="B388" s="11">
        <v>45355.0</v>
      </c>
      <c r="C388" s="17" t="s">
        <v>133</v>
      </c>
      <c r="D388" s="13">
        <v>0.03194444444444444</v>
      </c>
      <c r="E388" s="10" t="s">
        <v>695</v>
      </c>
      <c r="F388" s="10" t="s">
        <v>702</v>
      </c>
      <c r="G388" s="10" t="s">
        <v>13</v>
      </c>
      <c r="H388" s="10" t="s">
        <v>813</v>
      </c>
      <c r="I388" s="14">
        <v>6.285173431354E12</v>
      </c>
      <c r="J388" s="16"/>
      <c r="K388" s="19"/>
      <c r="L388" s="19"/>
      <c r="M388" s="19"/>
      <c r="N388" s="19"/>
      <c r="O388" s="19"/>
      <c r="P388" s="19"/>
      <c r="Q388" s="19"/>
      <c r="R388" s="19"/>
      <c r="S388" s="19"/>
      <c r="T388" s="19"/>
      <c r="U388" s="19"/>
      <c r="V388" s="19"/>
    </row>
    <row r="389">
      <c r="A389" s="10" t="s">
        <v>814</v>
      </c>
      <c r="B389" s="11">
        <v>45355.0</v>
      </c>
      <c r="C389" s="17" t="s">
        <v>133</v>
      </c>
      <c r="D389" s="13">
        <v>0.04097222222222222</v>
      </c>
      <c r="E389" s="10" t="s">
        <v>695</v>
      </c>
      <c r="F389" s="10" t="s">
        <v>213</v>
      </c>
      <c r="G389" s="10" t="s">
        <v>13</v>
      </c>
      <c r="H389" s="10" t="s">
        <v>815</v>
      </c>
      <c r="I389" s="14">
        <v>6.285173431354E12</v>
      </c>
      <c r="J389" s="16"/>
      <c r="K389" s="19"/>
      <c r="L389" s="19"/>
      <c r="M389" s="19"/>
      <c r="N389" s="19"/>
      <c r="O389" s="19"/>
      <c r="P389" s="19"/>
      <c r="Q389" s="19"/>
      <c r="R389" s="19"/>
      <c r="S389" s="19"/>
      <c r="T389" s="19"/>
      <c r="U389" s="19"/>
      <c r="V389" s="19"/>
    </row>
    <row r="390">
      <c r="A390" s="10" t="s">
        <v>816</v>
      </c>
      <c r="B390" s="11">
        <v>45354.0</v>
      </c>
      <c r="C390" s="17" t="s">
        <v>133</v>
      </c>
      <c r="D390" s="13">
        <v>0.024305555555555556</v>
      </c>
      <c r="E390" s="10" t="s">
        <v>695</v>
      </c>
      <c r="F390" s="10" t="s">
        <v>711</v>
      </c>
      <c r="G390" s="10" t="s">
        <v>13</v>
      </c>
      <c r="H390" s="10" t="s">
        <v>817</v>
      </c>
      <c r="I390" s="14">
        <v>6.285173431354E12</v>
      </c>
      <c r="J390" s="16"/>
      <c r="K390" s="19"/>
      <c r="L390" s="19"/>
      <c r="M390" s="19"/>
      <c r="N390" s="19"/>
      <c r="O390" s="19"/>
      <c r="P390" s="19"/>
      <c r="Q390" s="19"/>
      <c r="R390" s="19"/>
      <c r="S390" s="19"/>
      <c r="T390" s="19"/>
      <c r="U390" s="19"/>
      <c r="V390" s="19"/>
    </row>
    <row r="391">
      <c r="A391" s="10" t="s">
        <v>818</v>
      </c>
      <c r="B391" s="11">
        <v>45356.0</v>
      </c>
      <c r="C391" s="17" t="s">
        <v>133</v>
      </c>
      <c r="D391" s="13">
        <v>0.029861111111111113</v>
      </c>
      <c r="E391" s="10" t="s">
        <v>695</v>
      </c>
      <c r="F391" s="10" t="s">
        <v>702</v>
      </c>
      <c r="G391" s="10" t="s">
        <v>13</v>
      </c>
      <c r="H391" s="10" t="s">
        <v>819</v>
      </c>
      <c r="I391" s="14">
        <v>6.285173431354E12</v>
      </c>
      <c r="J391" s="16"/>
      <c r="K391" s="19"/>
      <c r="L391" s="19"/>
      <c r="M391" s="19"/>
      <c r="N391" s="19"/>
      <c r="O391" s="19"/>
      <c r="P391" s="19"/>
      <c r="Q391" s="19"/>
      <c r="R391" s="19"/>
      <c r="S391" s="19"/>
      <c r="T391" s="19"/>
      <c r="U391" s="19"/>
      <c r="V391" s="19"/>
    </row>
    <row r="392">
      <c r="A392" s="10" t="s">
        <v>820</v>
      </c>
      <c r="B392" s="11">
        <v>45356.0</v>
      </c>
      <c r="C392" s="17" t="s">
        <v>133</v>
      </c>
      <c r="D392" s="13">
        <v>0.03819444444444445</v>
      </c>
      <c r="E392" s="10" t="s">
        <v>695</v>
      </c>
      <c r="F392" s="10" t="s">
        <v>19</v>
      </c>
      <c r="G392" s="10" t="s">
        <v>13</v>
      </c>
      <c r="H392" s="10" t="s">
        <v>821</v>
      </c>
      <c r="I392" s="14">
        <v>6.285173431354E12</v>
      </c>
      <c r="J392" s="16"/>
      <c r="K392" s="19"/>
      <c r="L392" s="19"/>
      <c r="M392" s="19"/>
      <c r="N392" s="19"/>
      <c r="O392" s="19"/>
      <c r="P392" s="19"/>
      <c r="Q392" s="19"/>
      <c r="R392" s="19"/>
      <c r="S392" s="19"/>
      <c r="T392" s="19"/>
      <c r="U392" s="19"/>
      <c r="V392" s="19"/>
    </row>
    <row r="393">
      <c r="A393" s="10" t="s">
        <v>822</v>
      </c>
      <c r="B393" s="11">
        <v>45357.0</v>
      </c>
      <c r="C393" s="17" t="s">
        <v>133</v>
      </c>
      <c r="D393" s="13">
        <v>0.027083333333333334</v>
      </c>
      <c r="E393" s="10" t="s">
        <v>695</v>
      </c>
      <c r="F393" s="10" t="s">
        <v>19</v>
      </c>
      <c r="G393" s="10" t="s">
        <v>13</v>
      </c>
      <c r="H393" s="10" t="s">
        <v>823</v>
      </c>
      <c r="I393" s="14">
        <v>6.285173431354E12</v>
      </c>
      <c r="J393" s="16"/>
      <c r="K393" s="19"/>
      <c r="L393" s="19"/>
      <c r="M393" s="19"/>
      <c r="N393" s="19"/>
      <c r="O393" s="19"/>
      <c r="P393" s="19"/>
      <c r="Q393" s="19"/>
      <c r="R393" s="19"/>
      <c r="S393" s="19"/>
      <c r="T393" s="19"/>
      <c r="U393" s="19"/>
      <c r="V393" s="19"/>
    </row>
    <row r="394">
      <c r="A394" s="10" t="s">
        <v>824</v>
      </c>
      <c r="B394" s="11">
        <v>45358.0</v>
      </c>
      <c r="C394" s="17" t="s">
        <v>133</v>
      </c>
      <c r="D394" s="13">
        <v>0.01875</v>
      </c>
      <c r="E394" s="10" t="s">
        <v>695</v>
      </c>
      <c r="F394" s="10" t="s">
        <v>19</v>
      </c>
      <c r="G394" s="10" t="s">
        <v>13</v>
      </c>
      <c r="H394" s="10" t="s">
        <v>825</v>
      </c>
      <c r="I394" s="14">
        <v>6.285173431354E12</v>
      </c>
      <c r="J394" s="16"/>
      <c r="K394" s="19"/>
      <c r="L394" s="19"/>
      <c r="M394" s="19"/>
      <c r="N394" s="19"/>
      <c r="O394" s="19"/>
      <c r="P394" s="19"/>
      <c r="Q394" s="19"/>
      <c r="R394" s="19"/>
      <c r="S394" s="19"/>
      <c r="T394" s="19"/>
      <c r="U394" s="19"/>
      <c r="V394" s="19"/>
    </row>
    <row r="395">
      <c r="A395" s="10" t="s">
        <v>826</v>
      </c>
      <c r="B395" s="11">
        <v>45358.0</v>
      </c>
      <c r="C395" s="17" t="s">
        <v>133</v>
      </c>
      <c r="D395" s="13">
        <v>0.04236111111111111</v>
      </c>
      <c r="E395" s="10" t="s">
        <v>695</v>
      </c>
      <c r="F395" s="10" t="s">
        <v>220</v>
      </c>
      <c r="G395" s="10" t="s">
        <v>13</v>
      </c>
      <c r="H395" s="10" t="s">
        <v>827</v>
      </c>
      <c r="I395" s="14">
        <v>6.285173431354E12</v>
      </c>
      <c r="J395" s="16"/>
      <c r="K395" s="19"/>
      <c r="L395" s="19"/>
      <c r="M395" s="19"/>
      <c r="N395" s="19"/>
      <c r="O395" s="19"/>
      <c r="P395" s="19"/>
      <c r="Q395" s="19"/>
      <c r="R395" s="19"/>
      <c r="S395" s="19"/>
      <c r="T395" s="19"/>
      <c r="U395" s="19"/>
      <c r="V395" s="19"/>
    </row>
    <row r="396">
      <c r="A396" s="10" t="s">
        <v>828</v>
      </c>
      <c r="B396" s="11">
        <v>45361.0</v>
      </c>
      <c r="C396" s="17" t="s">
        <v>133</v>
      </c>
      <c r="D396" s="13">
        <v>0.03194444444444444</v>
      </c>
      <c r="E396" s="10" t="s">
        <v>695</v>
      </c>
      <c r="F396" s="10" t="s">
        <v>711</v>
      </c>
      <c r="G396" s="10" t="s">
        <v>13</v>
      </c>
      <c r="H396" s="10" t="s">
        <v>829</v>
      </c>
      <c r="I396" s="14">
        <v>6.285173431354E12</v>
      </c>
      <c r="J396" s="16"/>
      <c r="K396" s="19"/>
      <c r="L396" s="19"/>
      <c r="M396" s="19"/>
      <c r="N396" s="19"/>
      <c r="O396" s="19"/>
      <c r="P396" s="19"/>
      <c r="Q396" s="19"/>
      <c r="R396" s="19"/>
      <c r="S396" s="19"/>
      <c r="T396" s="19"/>
      <c r="U396" s="19"/>
      <c r="V396" s="19"/>
    </row>
    <row r="397">
      <c r="A397" s="10" t="s">
        <v>830</v>
      </c>
      <c r="B397" s="11">
        <v>45361.0</v>
      </c>
      <c r="C397" s="17" t="s">
        <v>133</v>
      </c>
      <c r="D397" s="13">
        <v>0.03680555555555556</v>
      </c>
      <c r="E397" s="10" t="s">
        <v>695</v>
      </c>
      <c r="F397" s="10" t="s">
        <v>213</v>
      </c>
      <c r="G397" s="10" t="s">
        <v>13</v>
      </c>
      <c r="H397" s="10" t="s">
        <v>831</v>
      </c>
      <c r="I397" s="14">
        <v>6.285173431354E12</v>
      </c>
      <c r="J397" s="16"/>
      <c r="K397" s="19"/>
      <c r="L397" s="19"/>
      <c r="M397" s="19"/>
      <c r="N397" s="19"/>
      <c r="O397" s="19"/>
      <c r="P397" s="19"/>
      <c r="Q397" s="19"/>
      <c r="R397" s="19"/>
      <c r="S397" s="19"/>
      <c r="T397" s="19"/>
      <c r="U397" s="19"/>
      <c r="V397" s="19"/>
    </row>
    <row r="398">
      <c r="A398" s="10" t="s">
        <v>832</v>
      </c>
      <c r="B398" s="11">
        <v>45359.0</v>
      </c>
      <c r="C398" s="17" t="s">
        <v>133</v>
      </c>
      <c r="D398" s="13">
        <v>0.025694444444444443</v>
      </c>
      <c r="E398" s="10" t="s">
        <v>695</v>
      </c>
      <c r="F398" s="10" t="s">
        <v>702</v>
      </c>
      <c r="G398" s="10" t="s">
        <v>13</v>
      </c>
      <c r="H398" s="10" t="s">
        <v>833</v>
      </c>
      <c r="I398" s="14">
        <v>6.285173431354E12</v>
      </c>
      <c r="J398" s="16"/>
      <c r="K398" s="19"/>
      <c r="L398" s="19"/>
      <c r="M398" s="19"/>
      <c r="N398" s="19"/>
      <c r="O398" s="19"/>
      <c r="P398" s="19"/>
      <c r="Q398" s="19"/>
      <c r="R398" s="19"/>
      <c r="S398" s="19"/>
      <c r="T398" s="19"/>
      <c r="U398" s="19"/>
      <c r="V398" s="19"/>
    </row>
    <row r="399">
      <c r="A399" s="10" t="s">
        <v>834</v>
      </c>
      <c r="B399" s="11">
        <v>45360.0</v>
      </c>
      <c r="C399" s="17" t="s">
        <v>133</v>
      </c>
      <c r="D399" s="13">
        <v>0.035416666666666666</v>
      </c>
      <c r="E399" s="10" t="s">
        <v>695</v>
      </c>
      <c r="F399" s="10" t="s">
        <v>702</v>
      </c>
      <c r="G399" s="10" t="s">
        <v>13</v>
      </c>
      <c r="H399" s="10" t="s">
        <v>835</v>
      </c>
      <c r="I399" s="14">
        <v>6.285173431354E12</v>
      </c>
      <c r="J399" s="16"/>
      <c r="K399" s="19"/>
      <c r="L399" s="19"/>
      <c r="M399" s="19"/>
      <c r="N399" s="19"/>
      <c r="O399" s="19"/>
      <c r="P399" s="19"/>
      <c r="Q399" s="19"/>
      <c r="R399" s="19"/>
      <c r="S399" s="19"/>
      <c r="T399" s="19"/>
      <c r="U399" s="19"/>
      <c r="V399" s="19"/>
    </row>
    <row r="400">
      <c r="A400" s="10" t="s">
        <v>836</v>
      </c>
      <c r="B400" s="11">
        <v>45361.0</v>
      </c>
      <c r="C400" s="17" t="s">
        <v>133</v>
      </c>
      <c r="D400" s="13">
        <v>0.02847222222222222</v>
      </c>
      <c r="E400" s="10" t="s">
        <v>695</v>
      </c>
      <c r="F400" s="10" t="s">
        <v>702</v>
      </c>
      <c r="G400" s="10" t="s">
        <v>13</v>
      </c>
      <c r="H400" s="10" t="s">
        <v>837</v>
      </c>
      <c r="I400" s="14">
        <v>6.285173431354E12</v>
      </c>
      <c r="J400" s="16"/>
      <c r="K400" s="19"/>
      <c r="L400" s="19"/>
      <c r="M400" s="19"/>
      <c r="N400" s="19"/>
      <c r="O400" s="19"/>
      <c r="P400" s="19"/>
      <c r="Q400" s="19"/>
      <c r="R400" s="19"/>
      <c r="S400" s="19"/>
      <c r="T400" s="19"/>
      <c r="U400" s="19"/>
      <c r="V400" s="19"/>
    </row>
    <row r="401">
      <c r="A401" s="10" t="s">
        <v>838</v>
      </c>
      <c r="B401" s="11">
        <v>45365.0</v>
      </c>
      <c r="C401" s="17" t="s">
        <v>133</v>
      </c>
      <c r="D401" s="13">
        <v>0.052083333333333336</v>
      </c>
      <c r="E401" s="10" t="s">
        <v>695</v>
      </c>
      <c r="F401" s="10" t="s">
        <v>220</v>
      </c>
      <c r="G401" s="10" t="s">
        <v>13</v>
      </c>
      <c r="H401" s="10" t="s">
        <v>839</v>
      </c>
      <c r="I401" s="14">
        <v>6.285173431354E12</v>
      </c>
      <c r="J401" s="16"/>
      <c r="K401" s="19"/>
      <c r="L401" s="19"/>
      <c r="M401" s="19"/>
      <c r="N401" s="19"/>
      <c r="O401" s="19"/>
      <c r="P401" s="19"/>
      <c r="Q401" s="19"/>
      <c r="R401" s="19"/>
      <c r="S401" s="19"/>
      <c r="T401" s="19"/>
      <c r="U401" s="19"/>
      <c r="V401" s="19"/>
    </row>
    <row r="402">
      <c r="A402" s="10" t="s">
        <v>840</v>
      </c>
      <c r="B402" s="11">
        <v>45363.0</v>
      </c>
      <c r="C402" s="17" t="s">
        <v>133</v>
      </c>
      <c r="D402" s="13">
        <v>0.010416666666666666</v>
      </c>
      <c r="E402" s="10" t="s">
        <v>695</v>
      </c>
      <c r="F402" s="10" t="s">
        <v>19</v>
      </c>
      <c r="G402" s="10" t="s">
        <v>13</v>
      </c>
      <c r="H402" s="10" t="s">
        <v>841</v>
      </c>
      <c r="I402" s="14">
        <v>6.285173431354E12</v>
      </c>
      <c r="J402" s="16"/>
      <c r="K402" s="19"/>
      <c r="L402" s="19"/>
      <c r="M402" s="19"/>
      <c r="N402" s="19"/>
      <c r="O402" s="19"/>
      <c r="P402" s="19"/>
      <c r="Q402" s="19"/>
      <c r="R402" s="19"/>
      <c r="S402" s="19"/>
      <c r="T402" s="19"/>
      <c r="U402" s="19"/>
      <c r="V402" s="19"/>
    </row>
    <row r="403">
      <c r="A403" s="10" t="s">
        <v>842</v>
      </c>
      <c r="B403" s="11">
        <v>45364.0</v>
      </c>
      <c r="C403" s="17" t="s">
        <v>133</v>
      </c>
      <c r="D403" s="13">
        <v>0.017361111111111112</v>
      </c>
      <c r="E403" s="10" t="s">
        <v>695</v>
      </c>
      <c r="F403" s="10" t="s">
        <v>19</v>
      </c>
      <c r="G403" s="10" t="s">
        <v>13</v>
      </c>
      <c r="H403" s="10" t="s">
        <v>843</v>
      </c>
      <c r="I403" s="14">
        <v>6.285173431354E12</v>
      </c>
      <c r="J403" s="16"/>
      <c r="K403" s="19"/>
      <c r="L403" s="19"/>
      <c r="M403" s="19"/>
      <c r="N403" s="19"/>
      <c r="O403" s="19"/>
      <c r="P403" s="19"/>
      <c r="Q403" s="19"/>
      <c r="R403" s="19"/>
      <c r="S403" s="19"/>
      <c r="T403" s="19"/>
      <c r="U403" s="19"/>
      <c r="V403" s="19"/>
    </row>
    <row r="404">
      <c r="A404" s="10" t="s">
        <v>844</v>
      </c>
      <c r="B404" s="11">
        <v>45365.0</v>
      </c>
      <c r="C404" s="17" t="s">
        <v>133</v>
      </c>
      <c r="D404" s="13">
        <v>0.024305555555555556</v>
      </c>
      <c r="E404" s="10" t="s">
        <v>695</v>
      </c>
      <c r="F404" s="10" t="s">
        <v>19</v>
      </c>
      <c r="G404" s="10" t="s">
        <v>13</v>
      </c>
      <c r="H404" s="10" t="s">
        <v>845</v>
      </c>
      <c r="I404" s="14">
        <v>6.285173431354E12</v>
      </c>
      <c r="J404" s="16"/>
      <c r="K404" s="19"/>
      <c r="L404" s="19"/>
      <c r="M404" s="19"/>
      <c r="N404" s="19"/>
      <c r="O404" s="19"/>
      <c r="P404" s="19"/>
      <c r="Q404" s="19"/>
      <c r="R404" s="19"/>
      <c r="S404" s="19"/>
      <c r="T404" s="19"/>
      <c r="U404" s="19"/>
      <c r="V404" s="19"/>
    </row>
    <row r="405">
      <c r="A405" s="10" t="s">
        <v>846</v>
      </c>
      <c r="B405" s="11">
        <v>45366.0</v>
      </c>
      <c r="C405" s="17" t="s">
        <v>133</v>
      </c>
      <c r="D405" s="13">
        <v>0.059027777777777776</v>
      </c>
      <c r="E405" s="10" t="s">
        <v>695</v>
      </c>
      <c r="F405" s="10" t="s">
        <v>220</v>
      </c>
      <c r="G405" s="10" t="s">
        <v>13</v>
      </c>
      <c r="H405" s="10" t="s">
        <v>847</v>
      </c>
      <c r="I405" s="14">
        <v>6.285173431354E12</v>
      </c>
      <c r="J405" s="16"/>
      <c r="K405" s="19"/>
      <c r="L405" s="19"/>
      <c r="M405" s="19"/>
      <c r="N405" s="19"/>
      <c r="O405" s="19"/>
      <c r="P405" s="19"/>
      <c r="Q405" s="19"/>
      <c r="R405" s="19"/>
      <c r="S405" s="19"/>
      <c r="T405" s="19"/>
      <c r="U405" s="19"/>
      <c r="V405" s="19"/>
    </row>
    <row r="406">
      <c r="A406" s="10" t="s">
        <v>848</v>
      </c>
      <c r="B406" s="11">
        <v>45371.0</v>
      </c>
      <c r="C406" s="17" t="s">
        <v>133</v>
      </c>
      <c r="D406" s="13">
        <v>0.052083333333333336</v>
      </c>
      <c r="E406" s="10" t="s">
        <v>695</v>
      </c>
      <c r="F406" s="10" t="s">
        <v>208</v>
      </c>
      <c r="G406" s="10" t="s">
        <v>13</v>
      </c>
      <c r="H406" s="10" t="s">
        <v>849</v>
      </c>
      <c r="I406" s="14">
        <v>6.285173431354E12</v>
      </c>
      <c r="J406" s="16"/>
      <c r="K406" s="19"/>
      <c r="L406" s="19"/>
      <c r="M406" s="19"/>
      <c r="N406" s="19"/>
      <c r="O406" s="19"/>
      <c r="P406" s="19"/>
      <c r="Q406" s="19"/>
      <c r="R406" s="19"/>
      <c r="S406" s="19"/>
      <c r="T406" s="19"/>
      <c r="U406" s="19"/>
      <c r="V406" s="19"/>
    </row>
    <row r="407">
      <c r="A407" s="10" t="s">
        <v>850</v>
      </c>
      <c r="B407" s="11">
        <v>45370.0</v>
      </c>
      <c r="C407" s="17" t="s">
        <v>133</v>
      </c>
      <c r="D407" s="13">
        <v>0.014583333333333334</v>
      </c>
      <c r="E407" s="10" t="s">
        <v>695</v>
      </c>
      <c r="F407" s="10" t="s">
        <v>19</v>
      </c>
      <c r="G407" s="10" t="s">
        <v>13</v>
      </c>
      <c r="H407" s="10" t="s">
        <v>851</v>
      </c>
      <c r="I407" s="14">
        <v>6.285173431354E12</v>
      </c>
      <c r="J407" s="16"/>
      <c r="K407" s="19"/>
      <c r="L407" s="19"/>
      <c r="M407" s="19"/>
      <c r="N407" s="19"/>
      <c r="O407" s="19"/>
      <c r="P407" s="19"/>
      <c r="Q407" s="19"/>
      <c r="R407" s="19"/>
      <c r="S407" s="19"/>
      <c r="T407" s="19"/>
      <c r="U407" s="19"/>
      <c r="V407" s="19"/>
    </row>
    <row r="408">
      <c r="A408" s="10" t="s">
        <v>852</v>
      </c>
      <c r="B408" s="11">
        <v>45371.0</v>
      </c>
      <c r="C408" s="17" t="s">
        <v>133</v>
      </c>
      <c r="D408" s="13">
        <v>0.03333333333333333</v>
      </c>
      <c r="E408" s="10" t="s">
        <v>695</v>
      </c>
      <c r="F408" s="10" t="s">
        <v>19</v>
      </c>
      <c r="G408" s="10" t="s">
        <v>13</v>
      </c>
      <c r="H408" s="10" t="s">
        <v>853</v>
      </c>
      <c r="I408" s="14">
        <v>6.285173431354E12</v>
      </c>
      <c r="J408" s="16"/>
      <c r="K408" s="19"/>
      <c r="L408" s="19"/>
      <c r="M408" s="19"/>
      <c r="N408" s="19"/>
      <c r="O408" s="19"/>
      <c r="P408" s="19"/>
      <c r="Q408" s="19"/>
      <c r="R408" s="19"/>
      <c r="S408" s="19"/>
      <c r="T408" s="19"/>
      <c r="U408" s="19"/>
      <c r="V408" s="19"/>
    </row>
    <row r="409">
      <c r="A409" s="10" t="s">
        <v>854</v>
      </c>
      <c r="B409" s="11">
        <v>45369.0</v>
      </c>
      <c r="C409" s="17" t="s">
        <v>133</v>
      </c>
      <c r="D409" s="13">
        <v>0.011111111111111112</v>
      </c>
      <c r="E409" s="10" t="s">
        <v>695</v>
      </c>
      <c r="F409" s="10" t="s">
        <v>702</v>
      </c>
      <c r="G409" s="10" t="s">
        <v>13</v>
      </c>
      <c r="H409" s="10" t="s">
        <v>855</v>
      </c>
      <c r="I409" s="14">
        <v>6.285173431354E12</v>
      </c>
      <c r="J409" s="16"/>
      <c r="K409" s="19"/>
      <c r="L409" s="19"/>
      <c r="M409" s="19"/>
      <c r="N409" s="19"/>
      <c r="O409" s="19"/>
      <c r="P409" s="19"/>
      <c r="Q409" s="19"/>
      <c r="R409" s="19"/>
      <c r="S409" s="19"/>
      <c r="T409" s="19"/>
      <c r="U409" s="19"/>
      <c r="V409" s="19"/>
    </row>
    <row r="410">
      <c r="A410" s="10" t="s">
        <v>856</v>
      </c>
      <c r="B410" s="11">
        <v>45370.0</v>
      </c>
      <c r="C410" s="17" t="s">
        <v>133</v>
      </c>
      <c r="D410" s="13">
        <v>0.03194444444444444</v>
      </c>
      <c r="E410" s="10" t="s">
        <v>695</v>
      </c>
      <c r="F410" s="10" t="s">
        <v>702</v>
      </c>
      <c r="G410" s="10" t="s">
        <v>13</v>
      </c>
      <c r="H410" s="10" t="s">
        <v>857</v>
      </c>
      <c r="I410" s="14">
        <v>6.285173431354E12</v>
      </c>
      <c r="J410" s="16"/>
      <c r="K410" s="19"/>
      <c r="L410" s="19"/>
      <c r="M410" s="19"/>
      <c r="N410" s="19"/>
      <c r="O410" s="19"/>
      <c r="P410" s="19"/>
      <c r="Q410" s="19"/>
      <c r="R410" s="19"/>
      <c r="S410" s="19"/>
      <c r="T410" s="19"/>
      <c r="U410" s="19"/>
      <c r="V410" s="19"/>
    </row>
    <row r="411">
      <c r="A411" s="10" t="s">
        <v>858</v>
      </c>
      <c r="B411" s="11">
        <v>45374.0</v>
      </c>
      <c r="C411" s="17" t="s">
        <v>133</v>
      </c>
      <c r="D411" s="13">
        <v>0.03263888888888889</v>
      </c>
      <c r="E411" s="10" t="s">
        <v>695</v>
      </c>
      <c r="F411" s="10" t="s">
        <v>702</v>
      </c>
      <c r="G411" s="10" t="s">
        <v>13</v>
      </c>
      <c r="H411" s="10" t="s">
        <v>859</v>
      </c>
      <c r="I411" s="14">
        <v>6.285173431354E12</v>
      </c>
      <c r="J411" s="16"/>
      <c r="K411" s="19"/>
      <c r="L411" s="19"/>
      <c r="M411" s="19"/>
      <c r="N411" s="19"/>
      <c r="O411" s="19"/>
      <c r="P411" s="19"/>
      <c r="Q411" s="19"/>
      <c r="R411" s="19"/>
      <c r="S411" s="19"/>
      <c r="T411" s="19"/>
      <c r="U411" s="19"/>
      <c r="V411" s="19"/>
    </row>
    <row r="412">
      <c r="A412" s="10" t="s">
        <v>860</v>
      </c>
      <c r="B412" s="11">
        <v>45372.0</v>
      </c>
      <c r="C412" s="17" t="s">
        <v>133</v>
      </c>
      <c r="D412" s="13">
        <v>0.03819444444444445</v>
      </c>
      <c r="E412" s="10" t="s">
        <v>695</v>
      </c>
      <c r="F412" s="10" t="s">
        <v>220</v>
      </c>
      <c r="G412" s="10" t="s">
        <v>13</v>
      </c>
      <c r="H412" s="10" t="s">
        <v>861</v>
      </c>
      <c r="I412" s="14">
        <v>6.285173431354E12</v>
      </c>
      <c r="J412" s="16"/>
      <c r="K412" s="19"/>
      <c r="L412" s="19"/>
      <c r="M412" s="19"/>
      <c r="N412" s="19"/>
      <c r="O412" s="19"/>
      <c r="P412" s="19"/>
      <c r="Q412" s="19"/>
      <c r="R412" s="19"/>
      <c r="S412" s="19"/>
      <c r="T412" s="19"/>
      <c r="U412" s="19"/>
      <c r="V412" s="19"/>
    </row>
    <row r="413">
      <c r="A413" s="10" t="s">
        <v>862</v>
      </c>
      <c r="B413" s="11">
        <v>45369.0</v>
      </c>
      <c r="C413" s="17" t="s">
        <v>133</v>
      </c>
      <c r="D413" s="13">
        <v>0.03819444444444445</v>
      </c>
      <c r="E413" s="10" t="s">
        <v>695</v>
      </c>
      <c r="F413" s="10" t="s">
        <v>711</v>
      </c>
      <c r="G413" s="10" t="s">
        <v>13</v>
      </c>
      <c r="H413" s="10" t="s">
        <v>863</v>
      </c>
      <c r="I413" s="14">
        <v>6.285173431354E12</v>
      </c>
      <c r="J413" s="16"/>
      <c r="K413" s="19"/>
      <c r="L413" s="19"/>
      <c r="M413" s="19"/>
      <c r="N413" s="19"/>
      <c r="O413" s="19"/>
      <c r="P413" s="19"/>
      <c r="Q413" s="19"/>
      <c r="R413" s="19"/>
      <c r="S413" s="19"/>
      <c r="T413" s="19"/>
      <c r="U413" s="19"/>
      <c r="V413" s="19"/>
    </row>
    <row r="414">
      <c r="A414" s="10" t="s">
        <v>864</v>
      </c>
      <c r="B414" s="11">
        <v>45372.0</v>
      </c>
      <c r="C414" s="17" t="s">
        <v>133</v>
      </c>
      <c r="D414" s="13">
        <v>0.021527777777777778</v>
      </c>
      <c r="E414" s="10" t="s">
        <v>695</v>
      </c>
      <c r="F414" s="10" t="s">
        <v>711</v>
      </c>
      <c r="G414" s="10" t="s">
        <v>13</v>
      </c>
      <c r="H414" s="10" t="s">
        <v>865</v>
      </c>
      <c r="I414" s="14">
        <v>6.285173431354E12</v>
      </c>
      <c r="J414" s="16"/>
      <c r="K414" s="19"/>
      <c r="L414" s="19"/>
      <c r="M414" s="19"/>
      <c r="N414" s="19"/>
      <c r="O414" s="19"/>
      <c r="P414" s="19"/>
      <c r="Q414" s="19"/>
      <c r="R414" s="19"/>
      <c r="S414" s="19"/>
      <c r="T414" s="19"/>
      <c r="U414" s="19"/>
      <c r="V414" s="19"/>
    </row>
    <row r="415">
      <c r="A415" s="10" t="s">
        <v>866</v>
      </c>
      <c r="B415" s="11">
        <v>45379.0</v>
      </c>
      <c r="C415" s="17" t="s">
        <v>133</v>
      </c>
      <c r="D415" s="13">
        <v>0.029861111111111113</v>
      </c>
      <c r="E415" s="10" t="s">
        <v>695</v>
      </c>
      <c r="F415" s="10" t="s">
        <v>711</v>
      </c>
      <c r="G415" s="10" t="s">
        <v>13</v>
      </c>
      <c r="H415" s="10" t="s">
        <v>867</v>
      </c>
      <c r="I415" s="14">
        <v>6.285173431354E12</v>
      </c>
      <c r="J415" s="16"/>
      <c r="K415" s="19"/>
      <c r="L415" s="19"/>
      <c r="M415" s="19"/>
      <c r="N415" s="19"/>
      <c r="O415" s="19"/>
      <c r="P415" s="19"/>
      <c r="Q415" s="19"/>
      <c r="R415" s="19"/>
      <c r="S415" s="19"/>
      <c r="T415" s="19"/>
      <c r="U415" s="19"/>
      <c r="V415" s="19"/>
    </row>
    <row r="416">
      <c r="A416" s="10" t="s">
        <v>868</v>
      </c>
      <c r="B416" s="11">
        <v>45377.0</v>
      </c>
      <c r="C416" s="17" t="s">
        <v>133</v>
      </c>
      <c r="D416" s="13">
        <v>0.027777777777777776</v>
      </c>
      <c r="E416" s="10" t="s">
        <v>695</v>
      </c>
      <c r="F416" s="10" t="s">
        <v>19</v>
      </c>
      <c r="G416" s="10" t="s">
        <v>13</v>
      </c>
      <c r="H416" s="10" t="s">
        <v>869</v>
      </c>
      <c r="I416" s="14">
        <v>6.285173431354E12</v>
      </c>
      <c r="J416" s="16"/>
      <c r="K416" s="19"/>
      <c r="L416" s="19"/>
      <c r="M416" s="19"/>
      <c r="N416" s="19"/>
      <c r="O416" s="19"/>
      <c r="P416" s="19"/>
      <c r="Q416" s="19"/>
      <c r="R416" s="19"/>
      <c r="S416" s="19"/>
      <c r="T416" s="19"/>
      <c r="U416" s="19"/>
      <c r="V416" s="19"/>
    </row>
    <row r="417">
      <c r="A417" s="10" t="s">
        <v>870</v>
      </c>
      <c r="B417" s="11">
        <v>45379.0</v>
      </c>
      <c r="C417" s="17" t="s">
        <v>133</v>
      </c>
      <c r="D417" s="13">
        <v>0.029861111111111113</v>
      </c>
      <c r="E417" s="10" t="s">
        <v>695</v>
      </c>
      <c r="F417" s="10" t="s">
        <v>19</v>
      </c>
      <c r="G417" s="10" t="s">
        <v>13</v>
      </c>
      <c r="H417" s="10" t="s">
        <v>871</v>
      </c>
      <c r="I417" s="14">
        <v>6.285173431354E12</v>
      </c>
      <c r="J417" s="16"/>
      <c r="K417" s="19"/>
      <c r="L417" s="19"/>
      <c r="M417" s="19"/>
      <c r="N417" s="19"/>
      <c r="O417" s="19"/>
      <c r="P417" s="19"/>
      <c r="Q417" s="19"/>
      <c r="R417" s="19"/>
      <c r="S417" s="19"/>
      <c r="T417" s="19"/>
      <c r="U417" s="19"/>
      <c r="V417" s="19"/>
    </row>
    <row r="418">
      <c r="A418" s="5" t="s">
        <v>872</v>
      </c>
      <c r="B418" s="6">
        <v>45295.0</v>
      </c>
      <c r="C418" s="7" t="s">
        <v>16</v>
      </c>
      <c r="D418" s="7">
        <v>0.027777777777777776</v>
      </c>
      <c r="E418" s="5" t="s">
        <v>873</v>
      </c>
      <c r="F418" s="5" t="s">
        <v>418</v>
      </c>
      <c r="G418" s="5" t="s">
        <v>13</v>
      </c>
      <c r="H418" s="8" t="s">
        <v>874</v>
      </c>
      <c r="I418" s="5">
        <v>6.281293936119E12</v>
      </c>
      <c r="J418" s="9"/>
      <c r="K418" s="19"/>
      <c r="L418" s="19"/>
      <c r="M418" s="19"/>
      <c r="N418" s="19"/>
      <c r="O418" s="19"/>
      <c r="P418" s="19"/>
      <c r="Q418" s="19"/>
      <c r="R418" s="19"/>
      <c r="S418" s="19"/>
      <c r="T418" s="19"/>
      <c r="U418" s="19"/>
      <c r="V418" s="19"/>
    </row>
    <row r="419">
      <c r="A419" s="5" t="s">
        <v>875</v>
      </c>
      <c r="B419" s="6">
        <v>45296.0</v>
      </c>
      <c r="C419" s="7" t="s">
        <v>16</v>
      </c>
      <c r="D419" s="7">
        <v>0.027777777777777776</v>
      </c>
      <c r="E419" s="5" t="s">
        <v>873</v>
      </c>
      <c r="F419" s="5" t="s">
        <v>418</v>
      </c>
      <c r="G419" s="5" t="s">
        <v>13</v>
      </c>
      <c r="H419" s="8" t="s">
        <v>876</v>
      </c>
      <c r="I419" s="5">
        <v>6.281293936119E12</v>
      </c>
      <c r="J419" s="9"/>
      <c r="K419" s="19"/>
      <c r="L419" s="19"/>
      <c r="M419" s="19"/>
      <c r="N419" s="19"/>
      <c r="O419" s="19"/>
      <c r="P419" s="19"/>
      <c r="Q419" s="19"/>
      <c r="R419" s="19"/>
      <c r="S419" s="19"/>
      <c r="T419" s="19"/>
      <c r="U419" s="19"/>
      <c r="V419" s="19"/>
    </row>
    <row r="420">
      <c r="A420" s="5" t="s">
        <v>877</v>
      </c>
      <c r="B420" s="6">
        <v>45300.0</v>
      </c>
      <c r="C420" s="7" t="s">
        <v>16</v>
      </c>
      <c r="D420" s="7">
        <v>0.041666666666666664</v>
      </c>
      <c r="E420" s="5" t="s">
        <v>873</v>
      </c>
      <c r="F420" s="5" t="s">
        <v>348</v>
      </c>
      <c r="G420" s="5" t="s">
        <v>13</v>
      </c>
      <c r="H420" s="8" t="s">
        <v>878</v>
      </c>
      <c r="I420" s="5">
        <v>6.281392827981E12</v>
      </c>
      <c r="J420" s="9"/>
      <c r="K420" s="19"/>
      <c r="L420" s="19"/>
      <c r="M420" s="19"/>
      <c r="N420" s="19"/>
      <c r="O420" s="19"/>
      <c r="P420" s="19"/>
      <c r="Q420" s="19"/>
      <c r="R420" s="19"/>
      <c r="S420" s="19"/>
      <c r="T420" s="19"/>
      <c r="U420" s="19"/>
      <c r="V420" s="19"/>
    </row>
    <row r="421">
      <c r="A421" s="5" t="s">
        <v>879</v>
      </c>
      <c r="B421" s="6">
        <v>45301.0</v>
      </c>
      <c r="C421" s="7" t="s">
        <v>16</v>
      </c>
      <c r="D421" s="7">
        <v>0.029166666666666667</v>
      </c>
      <c r="E421" s="5" t="s">
        <v>873</v>
      </c>
      <c r="F421" s="5" t="s">
        <v>418</v>
      </c>
      <c r="G421" s="5" t="s">
        <v>13</v>
      </c>
      <c r="H421" s="8" t="s">
        <v>880</v>
      </c>
      <c r="I421" s="5">
        <v>6.281293936119E12</v>
      </c>
      <c r="J421" s="9"/>
      <c r="K421" s="19"/>
      <c r="L421" s="19"/>
      <c r="M421" s="19"/>
      <c r="N421" s="19"/>
      <c r="O421" s="19"/>
      <c r="P421" s="19"/>
      <c r="Q421" s="19"/>
      <c r="R421" s="19"/>
      <c r="S421" s="19"/>
      <c r="T421" s="19"/>
      <c r="U421" s="19"/>
      <c r="V421" s="19"/>
    </row>
    <row r="422">
      <c r="A422" s="5" t="s">
        <v>881</v>
      </c>
      <c r="B422" s="6">
        <v>45301.0</v>
      </c>
      <c r="C422" s="7" t="s">
        <v>16</v>
      </c>
      <c r="D422" s="7">
        <v>0.049305555555555554</v>
      </c>
      <c r="E422" s="5" t="s">
        <v>873</v>
      </c>
      <c r="F422" s="5" t="s">
        <v>348</v>
      </c>
      <c r="G422" s="5" t="s">
        <v>13</v>
      </c>
      <c r="H422" s="8" t="s">
        <v>882</v>
      </c>
      <c r="I422" s="5">
        <v>6.281392827981E12</v>
      </c>
      <c r="J422" s="9"/>
      <c r="K422" s="19"/>
      <c r="L422" s="19"/>
      <c r="M422" s="19"/>
      <c r="N422" s="19"/>
      <c r="O422" s="19"/>
      <c r="P422" s="19"/>
      <c r="Q422" s="19"/>
      <c r="R422" s="19"/>
      <c r="S422" s="19"/>
      <c r="T422" s="19"/>
      <c r="U422" s="19"/>
      <c r="V422" s="19"/>
    </row>
    <row r="423">
      <c r="A423" s="5" t="s">
        <v>883</v>
      </c>
      <c r="B423" s="6">
        <v>45302.0</v>
      </c>
      <c r="C423" s="7" t="s">
        <v>16</v>
      </c>
      <c r="D423" s="7">
        <v>0.025694444444444443</v>
      </c>
      <c r="E423" s="5" t="s">
        <v>873</v>
      </c>
      <c r="F423" s="5" t="s">
        <v>418</v>
      </c>
      <c r="G423" s="5" t="s">
        <v>13</v>
      </c>
      <c r="H423" s="8" t="s">
        <v>884</v>
      </c>
      <c r="I423" s="5">
        <v>6.281293936119E12</v>
      </c>
      <c r="J423" s="9"/>
      <c r="K423" s="19"/>
      <c r="L423" s="19"/>
      <c r="M423" s="19"/>
      <c r="N423" s="19"/>
      <c r="O423" s="19"/>
      <c r="P423" s="19"/>
      <c r="Q423" s="19"/>
      <c r="R423" s="19"/>
      <c r="S423" s="19"/>
      <c r="T423" s="19"/>
      <c r="U423" s="19"/>
      <c r="V423" s="19"/>
    </row>
    <row r="424">
      <c r="A424" s="5" t="s">
        <v>885</v>
      </c>
      <c r="B424" s="6">
        <v>45303.0</v>
      </c>
      <c r="C424" s="7" t="s">
        <v>16</v>
      </c>
      <c r="D424" s="7">
        <v>0.022222222222222223</v>
      </c>
      <c r="E424" s="5" t="s">
        <v>873</v>
      </c>
      <c r="F424" s="5" t="s">
        <v>418</v>
      </c>
      <c r="G424" s="5" t="s">
        <v>13</v>
      </c>
      <c r="H424" s="8" t="s">
        <v>886</v>
      </c>
      <c r="I424" s="5">
        <v>6.281293936119E12</v>
      </c>
      <c r="J424" s="9"/>
      <c r="K424" s="19"/>
      <c r="L424" s="19"/>
      <c r="M424" s="19"/>
      <c r="N424" s="19"/>
      <c r="O424" s="19"/>
      <c r="P424" s="19"/>
      <c r="Q424" s="19"/>
      <c r="R424" s="19"/>
      <c r="S424" s="19"/>
      <c r="T424" s="19"/>
      <c r="U424" s="19"/>
      <c r="V424" s="19"/>
    </row>
    <row r="425">
      <c r="A425" s="5" t="s">
        <v>887</v>
      </c>
      <c r="B425" s="6">
        <v>45307.0</v>
      </c>
      <c r="C425" s="7" t="s">
        <v>16</v>
      </c>
      <c r="D425" s="7">
        <v>0.027777777777777776</v>
      </c>
      <c r="E425" s="5" t="s">
        <v>873</v>
      </c>
      <c r="F425" s="5" t="s">
        <v>418</v>
      </c>
      <c r="G425" s="5" t="s">
        <v>13</v>
      </c>
      <c r="H425" s="8" t="s">
        <v>888</v>
      </c>
      <c r="I425" s="5">
        <v>6.281293936119E12</v>
      </c>
      <c r="J425" s="9"/>
      <c r="K425" s="19"/>
      <c r="L425" s="19"/>
      <c r="M425" s="19"/>
      <c r="N425" s="19"/>
      <c r="O425" s="19"/>
      <c r="P425" s="19"/>
      <c r="Q425" s="19"/>
      <c r="R425" s="19"/>
      <c r="S425" s="19"/>
      <c r="T425" s="19"/>
      <c r="U425" s="19"/>
      <c r="V425" s="19"/>
    </row>
    <row r="426">
      <c r="A426" s="5" t="s">
        <v>889</v>
      </c>
      <c r="B426" s="6">
        <v>45308.0</v>
      </c>
      <c r="C426" s="7" t="s">
        <v>16</v>
      </c>
      <c r="D426" s="7">
        <v>0.010416666666666666</v>
      </c>
      <c r="E426" s="5" t="s">
        <v>873</v>
      </c>
      <c r="F426" s="5" t="s">
        <v>418</v>
      </c>
      <c r="G426" s="5" t="s">
        <v>13</v>
      </c>
      <c r="H426" s="8" t="s">
        <v>890</v>
      </c>
      <c r="I426" s="5">
        <v>6.281293936119E12</v>
      </c>
      <c r="J426" s="9"/>
      <c r="K426" s="19"/>
      <c r="L426" s="19"/>
      <c r="M426" s="19"/>
      <c r="N426" s="19"/>
      <c r="O426" s="19"/>
      <c r="P426" s="19"/>
      <c r="Q426" s="19"/>
      <c r="R426" s="19"/>
      <c r="S426" s="19"/>
      <c r="T426" s="19"/>
      <c r="U426" s="19"/>
      <c r="V426" s="19"/>
    </row>
    <row r="427">
      <c r="A427" s="5" t="s">
        <v>889</v>
      </c>
      <c r="B427" s="6">
        <v>45309.0</v>
      </c>
      <c r="C427" s="7" t="s">
        <v>16</v>
      </c>
      <c r="D427" s="7">
        <v>0.013888888888888888</v>
      </c>
      <c r="E427" s="5" t="s">
        <v>873</v>
      </c>
      <c r="F427" s="5" t="s">
        <v>418</v>
      </c>
      <c r="G427" s="5" t="s">
        <v>13</v>
      </c>
      <c r="H427" s="8" t="s">
        <v>891</v>
      </c>
      <c r="I427" s="5">
        <v>6.281293936119E12</v>
      </c>
      <c r="J427" s="9"/>
      <c r="K427" s="19"/>
      <c r="L427" s="19"/>
      <c r="M427" s="19"/>
      <c r="N427" s="19"/>
      <c r="O427" s="19"/>
      <c r="P427" s="19"/>
      <c r="Q427" s="19"/>
      <c r="R427" s="19"/>
      <c r="S427" s="19"/>
      <c r="T427" s="19"/>
      <c r="U427" s="19"/>
      <c r="V427" s="19"/>
    </row>
    <row r="428">
      <c r="A428" s="5" t="s">
        <v>892</v>
      </c>
      <c r="B428" s="6">
        <v>45306.0</v>
      </c>
      <c r="C428" s="7" t="s">
        <v>16</v>
      </c>
      <c r="D428" s="7">
        <v>0.0</v>
      </c>
      <c r="E428" s="5" t="s">
        <v>873</v>
      </c>
      <c r="F428" s="5" t="s">
        <v>348</v>
      </c>
      <c r="G428" s="5" t="s">
        <v>102</v>
      </c>
      <c r="H428" s="8" t="s">
        <v>893</v>
      </c>
      <c r="I428" s="5">
        <v>6.281293936119E12</v>
      </c>
      <c r="J428" s="9"/>
      <c r="K428" s="19"/>
      <c r="L428" s="19"/>
      <c r="M428" s="19"/>
      <c r="N428" s="19"/>
      <c r="O428" s="19"/>
      <c r="P428" s="19"/>
      <c r="Q428" s="19"/>
      <c r="R428" s="19"/>
      <c r="S428" s="19"/>
      <c r="T428" s="19"/>
      <c r="U428" s="19"/>
      <c r="V428" s="19"/>
    </row>
    <row r="429">
      <c r="A429" s="5" t="s">
        <v>889</v>
      </c>
      <c r="B429" s="6">
        <v>45307.0</v>
      </c>
      <c r="C429" s="7" t="s">
        <v>16</v>
      </c>
      <c r="D429" s="7">
        <v>0.049305555555555554</v>
      </c>
      <c r="E429" s="5" t="s">
        <v>873</v>
      </c>
      <c r="F429" s="5" t="s">
        <v>348</v>
      </c>
      <c r="G429" s="5" t="s">
        <v>13</v>
      </c>
      <c r="H429" s="8" t="s">
        <v>894</v>
      </c>
      <c r="I429" s="5">
        <v>6.281293936119E12</v>
      </c>
      <c r="J429" s="9"/>
      <c r="K429" s="19"/>
      <c r="L429" s="19"/>
      <c r="M429" s="19"/>
      <c r="N429" s="19"/>
      <c r="O429" s="19"/>
      <c r="P429" s="19"/>
      <c r="Q429" s="19"/>
      <c r="R429" s="19"/>
      <c r="S429" s="19"/>
      <c r="T429" s="19"/>
      <c r="U429" s="19"/>
      <c r="V429" s="19"/>
    </row>
    <row r="430">
      <c r="A430" s="5" t="s">
        <v>895</v>
      </c>
      <c r="B430" s="6">
        <v>45310.0</v>
      </c>
      <c r="C430" s="7" t="s">
        <v>16</v>
      </c>
      <c r="D430" s="7">
        <v>0.02013888888888889</v>
      </c>
      <c r="E430" s="5" t="s">
        <v>873</v>
      </c>
      <c r="F430" s="5" t="s">
        <v>418</v>
      </c>
      <c r="G430" s="5" t="s">
        <v>13</v>
      </c>
      <c r="H430" s="8" t="s">
        <v>896</v>
      </c>
      <c r="I430" s="5">
        <v>6.281293936119E12</v>
      </c>
      <c r="J430" s="9"/>
      <c r="K430" s="19"/>
      <c r="L430" s="19"/>
      <c r="M430" s="19"/>
      <c r="N430" s="19"/>
      <c r="O430" s="19"/>
      <c r="P430" s="19"/>
      <c r="Q430" s="19"/>
      <c r="R430" s="19"/>
      <c r="S430" s="19"/>
      <c r="T430" s="19"/>
      <c r="U430" s="19"/>
      <c r="V430" s="19"/>
    </row>
    <row r="431">
      <c r="A431" s="5" t="s">
        <v>897</v>
      </c>
      <c r="B431" s="6">
        <v>45314.0</v>
      </c>
      <c r="C431" s="7" t="s">
        <v>16</v>
      </c>
      <c r="D431" s="7">
        <v>0.02638888888888889</v>
      </c>
      <c r="E431" s="5" t="s">
        <v>873</v>
      </c>
      <c r="F431" s="5" t="s">
        <v>418</v>
      </c>
      <c r="G431" s="5" t="s">
        <v>13</v>
      </c>
      <c r="H431" s="8" t="s">
        <v>898</v>
      </c>
      <c r="I431" s="5">
        <v>6.281293936119E12</v>
      </c>
      <c r="J431" s="9"/>
      <c r="K431" s="19"/>
      <c r="L431" s="19"/>
      <c r="M431" s="19"/>
      <c r="N431" s="19"/>
      <c r="O431" s="19"/>
      <c r="P431" s="19"/>
      <c r="Q431" s="19"/>
      <c r="R431" s="19"/>
      <c r="S431" s="19"/>
      <c r="T431" s="19"/>
      <c r="U431" s="19"/>
      <c r="V431" s="19"/>
    </row>
    <row r="432">
      <c r="A432" s="5" t="s">
        <v>899</v>
      </c>
      <c r="B432" s="6">
        <v>45315.0</v>
      </c>
      <c r="C432" s="7" t="s">
        <v>16</v>
      </c>
      <c r="D432" s="7">
        <v>0.034722222222222224</v>
      </c>
      <c r="E432" s="5" t="s">
        <v>873</v>
      </c>
      <c r="F432" s="5" t="s">
        <v>348</v>
      </c>
      <c r="G432" s="5" t="s">
        <v>13</v>
      </c>
      <c r="H432" s="8" t="s">
        <v>900</v>
      </c>
      <c r="I432" s="5">
        <v>6.281293936119E12</v>
      </c>
      <c r="J432" s="9"/>
      <c r="K432" s="19"/>
      <c r="L432" s="19"/>
      <c r="M432" s="19"/>
      <c r="N432" s="19"/>
      <c r="O432" s="19"/>
      <c r="P432" s="19"/>
      <c r="Q432" s="19"/>
      <c r="R432" s="19"/>
      <c r="S432" s="19"/>
      <c r="T432" s="19"/>
      <c r="U432" s="19"/>
      <c r="V432" s="19"/>
    </row>
    <row r="433">
      <c r="A433" s="5" t="s">
        <v>901</v>
      </c>
      <c r="B433" s="6">
        <v>45315.0</v>
      </c>
      <c r="C433" s="7" t="s">
        <v>16</v>
      </c>
      <c r="D433" s="7">
        <v>0.027777777777777776</v>
      </c>
      <c r="E433" s="5" t="s">
        <v>873</v>
      </c>
      <c r="F433" s="5" t="s">
        <v>597</v>
      </c>
      <c r="G433" s="5" t="s">
        <v>13</v>
      </c>
      <c r="H433" s="8" t="s">
        <v>902</v>
      </c>
      <c r="I433" s="5">
        <v>6.281293936119E12</v>
      </c>
      <c r="J433" s="9"/>
      <c r="K433" s="19"/>
      <c r="L433" s="19"/>
      <c r="M433" s="19"/>
      <c r="N433" s="19"/>
      <c r="O433" s="19"/>
      <c r="P433" s="19"/>
      <c r="Q433" s="19"/>
      <c r="R433" s="19"/>
      <c r="S433" s="19"/>
      <c r="T433" s="19"/>
      <c r="U433" s="19"/>
      <c r="V433" s="19"/>
    </row>
    <row r="434">
      <c r="A434" s="5" t="s">
        <v>903</v>
      </c>
      <c r="B434" s="6">
        <v>45316.0</v>
      </c>
      <c r="C434" s="7" t="s">
        <v>16</v>
      </c>
      <c r="D434" s="7">
        <v>0.029166666666666667</v>
      </c>
      <c r="E434" s="5" t="s">
        <v>873</v>
      </c>
      <c r="F434" s="5" t="s">
        <v>418</v>
      </c>
      <c r="G434" s="5" t="s">
        <v>13</v>
      </c>
      <c r="H434" s="8" t="s">
        <v>904</v>
      </c>
      <c r="I434" s="5">
        <v>6.281293936119E12</v>
      </c>
      <c r="J434" s="9"/>
      <c r="K434" s="19"/>
      <c r="L434" s="19"/>
      <c r="M434" s="19"/>
      <c r="N434" s="19"/>
      <c r="O434" s="19"/>
      <c r="P434" s="19"/>
      <c r="Q434" s="19"/>
      <c r="R434" s="19"/>
      <c r="S434" s="19"/>
      <c r="T434" s="19"/>
      <c r="U434" s="19"/>
      <c r="V434" s="19"/>
    </row>
    <row r="435">
      <c r="A435" s="5" t="s">
        <v>905</v>
      </c>
      <c r="B435" s="6">
        <v>45321.0</v>
      </c>
      <c r="C435" s="7" t="s">
        <v>16</v>
      </c>
      <c r="D435" s="7">
        <v>0.029166666666666667</v>
      </c>
      <c r="E435" s="5" t="s">
        <v>873</v>
      </c>
      <c r="F435" s="5" t="s">
        <v>348</v>
      </c>
      <c r="G435" s="5" t="s">
        <v>13</v>
      </c>
      <c r="H435" s="8" t="s">
        <v>906</v>
      </c>
      <c r="I435" s="5">
        <v>6.281293936119E12</v>
      </c>
      <c r="J435" s="9"/>
      <c r="K435" s="19"/>
      <c r="L435" s="19"/>
      <c r="M435" s="19"/>
      <c r="N435" s="19"/>
      <c r="O435" s="19"/>
      <c r="P435" s="19"/>
      <c r="Q435" s="19"/>
      <c r="R435" s="19"/>
      <c r="S435" s="19"/>
      <c r="T435" s="19"/>
      <c r="U435" s="19"/>
      <c r="V435" s="19"/>
    </row>
    <row r="436">
      <c r="A436" s="5" t="s">
        <v>907</v>
      </c>
      <c r="B436" s="6">
        <v>45321.0</v>
      </c>
      <c r="C436" s="7" t="s">
        <v>16</v>
      </c>
      <c r="D436" s="7">
        <v>0.022916666666666665</v>
      </c>
      <c r="E436" s="5" t="s">
        <v>873</v>
      </c>
      <c r="F436" s="5" t="s">
        <v>418</v>
      </c>
      <c r="G436" s="5" t="s">
        <v>13</v>
      </c>
      <c r="H436" s="8" t="s">
        <v>908</v>
      </c>
      <c r="I436" s="5">
        <v>6.281293936119E12</v>
      </c>
      <c r="J436" s="9"/>
      <c r="K436" s="19"/>
      <c r="L436" s="19"/>
      <c r="M436" s="19"/>
      <c r="N436" s="19"/>
      <c r="O436" s="19"/>
      <c r="P436" s="19"/>
      <c r="Q436" s="19"/>
      <c r="R436" s="19"/>
      <c r="S436" s="19"/>
      <c r="T436" s="19"/>
      <c r="U436" s="19"/>
      <c r="V436" s="19"/>
    </row>
    <row r="437">
      <c r="A437" s="10" t="s">
        <v>909</v>
      </c>
      <c r="B437" s="11">
        <v>45322.0</v>
      </c>
      <c r="C437" s="12" t="s">
        <v>16</v>
      </c>
      <c r="D437" s="13">
        <v>0.020833333333333332</v>
      </c>
      <c r="E437" s="10" t="s">
        <v>873</v>
      </c>
      <c r="F437" s="10" t="s">
        <v>418</v>
      </c>
      <c r="G437" s="10" t="s">
        <v>13</v>
      </c>
      <c r="H437" s="14" t="s">
        <v>910</v>
      </c>
      <c r="I437" s="15">
        <v>6.281293936119E12</v>
      </c>
      <c r="J437" s="16"/>
      <c r="K437" s="19"/>
      <c r="L437" s="19"/>
      <c r="M437" s="19"/>
      <c r="N437" s="19"/>
      <c r="O437" s="19"/>
      <c r="P437" s="19"/>
      <c r="Q437" s="19"/>
      <c r="R437" s="19"/>
      <c r="S437" s="19"/>
      <c r="T437" s="19"/>
      <c r="U437" s="19"/>
      <c r="V437" s="19"/>
    </row>
    <row r="438">
      <c r="A438" s="10" t="s">
        <v>911</v>
      </c>
      <c r="B438" s="11">
        <v>45322.0</v>
      </c>
      <c r="C438" s="12" t="s">
        <v>16</v>
      </c>
      <c r="D438" s="13">
        <v>0.0</v>
      </c>
      <c r="E438" s="10" t="s">
        <v>873</v>
      </c>
      <c r="F438" s="10" t="s">
        <v>348</v>
      </c>
      <c r="G438" s="10" t="s">
        <v>87</v>
      </c>
      <c r="H438" s="14" t="s">
        <v>912</v>
      </c>
      <c r="I438" s="15">
        <v>6.281293936119E12</v>
      </c>
      <c r="J438" s="16"/>
      <c r="K438" s="19"/>
      <c r="L438" s="19"/>
      <c r="M438" s="19"/>
      <c r="N438" s="19"/>
      <c r="O438" s="19"/>
      <c r="P438" s="19"/>
      <c r="Q438" s="19"/>
      <c r="R438" s="19"/>
      <c r="S438" s="19"/>
      <c r="T438" s="19"/>
      <c r="U438" s="19"/>
      <c r="V438" s="19"/>
    </row>
    <row r="439">
      <c r="A439" s="10" t="s">
        <v>913</v>
      </c>
      <c r="B439" s="11">
        <v>45323.0</v>
      </c>
      <c r="C439" s="12" t="s">
        <v>64</v>
      </c>
      <c r="D439" s="13">
        <v>0.010416666666666666</v>
      </c>
      <c r="E439" s="10" t="s">
        <v>873</v>
      </c>
      <c r="F439" s="10" t="s">
        <v>418</v>
      </c>
      <c r="G439" s="10" t="s">
        <v>13</v>
      </c>
      <c r="H439" s="14" t="s">
        <v>914</v>
      </c>
      <c r="I439" s="15">
        <v>6.281293936119E12</v>
      </c>
      <c r="J439" s="16"/>
      <c r="K439" s="19"/>
      <c r="L439" s="19"/>
      <c r="M439" s="19"/>
      <c r="N439" s="19"/>
      <c r="O439" s="19"/>
      <c r="P439" s="19"/>
      <c r="Q439" s="19"/>
      <c r="R439" s="19"/>
      <c r="S439" s="19"/>
      <c r="T439" s="19"/>
      <c r="U439" s="19"/>
      <c r="V439" s="19"/>
    </row>
    <row r="440">
      <c r="A440" s="10" t="s">
        <v>915</v>
      </c>
      <c r="B440" s="11">
        <v>45329.0</v>
      </c>
      <c r="C440" s="12" t="s">
        <v>64</v>
      </c>
      <c r="D440" s="13">
        <v>0.020833333333333332</v>
      </c>
      <c r="E440" s="10" t="s">
        <v>873</v>
      </c>
      <c r="F440" s="10" t="s">
        <v>418</v>
      </c>
      <c r="G440" s="10" t="s">
        <v>13</v>
      </c>
      <c r="H440" s="14" t="s">
        <v>916</v>
      </c>
      <c r="I440" s="15">
        <v>6.281269229406E12</v>
      </c>
      <c r="J440" s="16"/>
      <c r="K440" s="19"/>
      <c r="L440" s="19"/>
      <c r="M440" s="19"/>
      <c r="N440" s="19"/>
      <c r="O440" s="19"/>
      <c r="P440" s="19"/>
      <c r="Q440" s="19"/>
      <c r="R440" s="19"/>
      <c r="S440" s="19"/>
      <c r="T440" s="19"/>
      <c r="U440" s="19"/>
      <c r="V440" s="19"/>
    </row>
    <row r="441">
      <c r="A441" s="10" t="s">
        <v>917</v>
      </c>
      <c r="B441" s="11">
        <v>45328.0</v>
      </c>
      <c r="C441" s="12" t="s">
        <v>64</v>
      </c>
      <c r="D441" s="13">
        <v>0.0</v>
      </c>
      <c r="E441" s="10" t="s">
        <v>873</v>
      </c>
      <c r="F441" s="10" t="s">
        <v>418</v>
      </c>
      <c r="G441" s="10" t="s">
        <v>87</v>
      </c>
      <c r="H441" s="14" t="s">
        <v>918</v>
      </c>
      <c r="I441" s="15">
        <v>6.281269229406E12</v>
      </c>
      <c r="J441" s="16"/>
      <c r="K441" s="19"/>
      <c r="L441" s="19"/>
      <c r="M441" s="19"/>
      <c r="N441" s="19"/>
      <c r="O441" s="19"/>
      <c r="P441" s="19"/>
      <c r="Q441" s="19"/>
      <c r="R441" s="19"/>
      <c r="S441" s="19"/>
      <c r="T441" s="19"/>
      <c r="U441" s="19"/>
      <c r="V441" s="19"/>
    </row>
    <row r="442">
      <c r="A442" s="10" t="s">
        <v>919</v>
      </c>
      <c r="B442" s="11">
        <v>45328.0</v>
      </c>
      <c r="C442" s="12" t="s">
        <v>64</v>
      </c>
      <c r="D442" s="13">
        <v>0.04097222222222222</v>
      </c>
      <c r="E442" s="10" t="s">
        <v>873</v>
      </c>
      <c r="F442" s="10" t="s">
        <v>348</v>
      </c>
      <c r="G442" s="10" t="s">
        <v>13</v>
      </c>
      <c r="H442" s="14" t="s">
        <v>920</v>
      </c>
      <c r="I442" s="15">
        <v>6.281269229406E12</v>
      </c>
      <c r="J442" s="16"/>
      <c r="K442" s="19"/>
      <c r="L442" s="19"/>
      <c r="M442" s="19"/>
      <c r="N442" s="19"/>
      <c r="O442" s="19"/>
      <c r="P442" s="19"/>
      <c r="Q442" s="19"/>
      <c r="R442" s="19"/>
      <c r="S442" s="19"/>
      <c r="T442" s="19"/>
      <c r="U442" s="19"/>
      <c r="V442" s="19"/>
    </row>
    <row r="443">
      <c r="A443" s="10" t="s">
        <v>919</v>
      </c>
      <c r="B443" s="11">
        <v>45329.0</v>
      </c>
      <c r="C443" s="12" t="s">
        <v>64</v>
      </c>
      <c r="D443" s="13">
        <v>0.0</v>
      </c>
      <c r="E443" s="10" t="s">
        <v>873</v>
      </c>
      <c r="F443" s="10" t="s">
        <v>348</v>
      </c>
      <c r="G443" s="10" t="s">
        <v>87</v>
      </c>
      <c r="H443" s="14" t="s">
        <v>921</v>
      </c>
      <c r="I443" s="15">
        <v>6.281269229406E12</v>
      </c>
      <c r="J443" s="16"/>
      <c r="K443" s="19"/>
      <c r="L443" s="19"/>
      <c r="M443" s="19"/>
      <c r="N443" s="19"/>
      <c r="O443" s="19"/>
      <c r="P443" s="19"/>
      <c r="Q443" s="19"/>
      <c r="R443" s="19"/>
      <c r="S443" s="19"/>
      <c r="T443" s="19"/>
      <c r="U443" s="19"/>
      <c r="V443" s="19"/>
    </row>
    <row r="444">
      <c r="A444" s="10" t="s">
        <v>922</v>
      </c>
      <c r="B444" s="11">
        <v>45330.0</v>
      </c>
      <c r="C444" s="12" t="s">
        <v>64</v>
      </c>
      <c r="D444" s="13">
        <v>0.022222222222222223</v>
      </c>
      <c r="E444" s="10" t="s">
        <v>873</v>
      </c>
      <c r="F444" s="10" t="s">
        <v>418</v>
      </c>
      <c r="G444" s="10" t="s">
        <v>13</v>
      </c>
      <c r="H444" s="14" t="s">
        <v>923</v>
      </c>
      <c r="I444" s="15">
        <v>6.281269229406E12</v>
      </c>
      <c r="J444" s="16"/>
      <c r="K444" s="19"/>
      <c r="L444" s="19"/>
      <c r="M444" s="19"/>
      <c r="N444" s="19"/>
      <c r="O444" s="19"/>
      <c r="P444" s="19"/>
      <c r="Q444" s="19"/>
      <c r="R444" s="19"/>
      <c r="S444" s="19"/>
      <c r="T444" s="19"/>
      <c r="U444" s="19"/>
      <c r="V444" s="19"/>
    </row>
    <row r="445">
      <c r="A445" s="10" t="s">
        <v>924</v>
      </c>
      <c r="B445" s="11">
        <v>45331.0</v>
      </c>
      <c r="C445" s="12" t="s">
        <v>64</v>
      </c>
      <c r="D445" s="13">
        <v>0.018055555555555554</v>
      </c>
      <c r="E445" s="10" t="s">
        <v>873</v>
      </c>
      <c r="F445" s="10" t="s">
        <v>418</v>
      </c>
      <c r="G445" s="10" t="s">
        <v>13</v>
      </c>
      <c r="H445" s="14" t="s">
        <v>925</v>
      </c>
      <c r="I445" s="15">
        <v>6.281269229406E12</v>
      </c>
      <c r="J445" s="16"/>
      <c r="K445" s="19"/>
      <c r="L445" s="19"/>
      <c r="M445" s="19"/>
      <c r="N445" s="19"/>
      <c r="O445" s="19"/>
      <c r="P445" s="19"/>
      <c r="Q445" s="19"/>
      <c r="R445" s="19"/>
      <c r="S445" s="19"/>
      <c r="T445" s="19"/>
      <c r="U445" s="19"/>
      <c r="V445" s="19"/>
    </row>
    <row r="446">
      <c r="A446" s="10" t="s">
        <v>926</v>
      </c>
      <c r="B446" s="11">
        <v>45335.0</v>
      </c>
      <c r="C446" s="12" t="s">
        <v>64</v>
      </c>
      <c r="D446" s="13">
        <v>0.024305555555555556</v>
      </c>
      <c r="E446" s="10" t="s">
        <v>873</v>
      </c>
      <c r="F446" s="10" t="s">
        <v>418</v>
      </c>
      <c r="G446" s="10" t="s">
        <v>13</v>
      </c>
      <c r="H446" s="14" t="s">
        <v>927</v>
      </c>
      <c r="I446" s="15">
        <v>6.281269229406E12</v>
      </c>
      <c r="J446" s="16"/>
      <c r="K446" s="19"/>
      <c r="L446" s="19"/>
      <c r="M446" s="19"/>
      <c r="N446" s="19"/>
      <c r="O446" s="19"/>
      <c r="P446" s="19"/>
      <c r="Q446" s="19"/>
      <c r="R446" s="19"/>
      <c r="S446" s="19"/>
      <c r="T446" s="19"/>
      <c r="U446" s="19"/>
      <c r="V446" s="19"/>
    </row>
    <row r="447">
      <c r="A447" s="10" t="s">
        <v>928</v>
      </c>
      <c r="B447" s="11">
        <v>45335.0</v>
      </c>
      <c r="C447" s="12" t="s">
        <v>64</v>
      </c>
      <c r="D447" s="13">
        <v>0.041666666666666664</v>
      </c>
      <c r="E447" s="10" t="s">
        <v>873</v>
      </c>
      <c r="F447" s="10" t="s">
        <v>348</v>
      </c>
      <c r="G447" s="10" t="s">
        <v>13</v>
      </c>
      <c r="H447" s="14" t="s">
        <v>929</v>
      </c>
      <c r="I447" s="15">
        <v>6.281269229406E12</v>
      </c>
      <c r="J447" s="16"/>
      <c r="K447" s="19"/>
      <c r="L447" s="19"/>
      <c r="M447" s="19"/>
      <c r="N447" s="19"/>
      <c r="O447" s="19"/>
      <c r="P447" s="19"/>
      <c r="Q447" s="19"/>
      <c r="R447" s="19"/>
      <c r="S447" s="19"/>
      <c r="T447" s="19"/>
      <c r="U447" s="19"/>
      <c r="V447" s="19"/>
    </row>
    <row r="448">
      <c r="A448" s="10" t="s">
        <v>930</v>
      </c>
      <c r="B448" s="11">
        <v>45336.0</v>
      </c>
      <c r="C448" s="12" t="s">
        <v>64</v>
      </c>
      <c r="D448" s="13">
        <v>0.041666666666666664</v>
      </c>
      <c r="E448" s="10" t="s">
        <v>873</v>
      </c>
      <c r="F448" s="10" t="s">
        <v>348</v>
      </c>
      <c r="G448" s="10" t="s">
        <v>13</v>
      </c>
      <c r="H448" s="14" t="s">
        <v>931</v>
      </c>
      <c r="I448" s="15">
        <v>6.281269229406E12</v>
      </c>
      <c r="J448" s="16"/>
      <c r="K448" s="19"/>
      <c r="L448" s="19"/>
      <c r="M448" s="19"/>
      <c r="N448" s="19"/>
      <c r="O448" s="19"/>
      <c r="P448" s="19"/>
      <c r="Q448" s="19"/>
      <c r="R448" s="19"/>
      <c r="S448" s="19"/>
      <c r="T448" s="19"/>
      <c r="U448" s="19"/>
      <c r="V448" s="19"/>
    </row>
    <row r="449">
      <c r="A449" s="10" t="s">
        <v>932</v>
      </c>
      <c r="B449" s="11">
        <v>45336.0</v>
      </c>
      <c r="C449" s="17" t="s">
        <v>64</v>
      </c>
      <c r="D449" s="13">
        <v>0.02638888888888889</v>
      </c>
      <c r="E449" s="10" t="s">
        <v>873</v>
      </c>
      <c r="F449" s="10" t="s">
        <v>418</v>
      </c>
      <c r="G449" s="10" t="s">
        <v>13</v>
      </c>
      <c r="H449" s="10" t="s">
        <v>933</v>
      </c>
      <c r="I449" s="14">
        <v>6.281269229406E12</v>
      </c>
      <c r="J449" s="16"/>
      <c r="K449" s="19"/>
      <c r="L449" s="19"/>
      <c r="M449" s="19"/>
      <c r="N449" s="19"/>
      <c r="O449" s="19"/>
      <c r="P449" s="19"/>
      <c r="Q449" s="19"/>
      <c r="R449" s="19"/>
      <c r="S449" s="19"/>
      <c r="T449" s="19"/>
      <c r="U449" s="19"/>
      <c r="V449" s="19"/>
    </row>
    <row r="450">
      <c r="A450" s="10" t="s">
        <v>934</v>
      </c>
      <c r="B450" s="11">
        <v>45337.0</v>
      </c>
      <c r="C450" s="17" t="s">
        <v>64</v>
      </c>
      <c r="D450" s="13">
        <v>0.020833333333333332</v>
      </c>
      <c r="E450" s="10" t="s">
        <v>873</v>
      </c>
      <c r="F450" s="10" t="s">
        <v>418</v>
      </c>
      <c r="G450" s="10" t="s">
        <v>13</v>
      </c>
      <c r="H450" s="10" t="s">
        <v>935</v>
      </c>
      <c r="I450" s="14">
        <v>6.281269229406E12</v>
      </c>
      <c r="J450" s="16"/>
      <c r="K450" s="19"/>
      <c r="L450" s="19"/>
      <c r="M450" s="19"/>
      <c r="N450" s="19"/>
      <c r="O450" s="19"/>
      <c r="P450" s="19"/>
      <c r="Q450" s="19"/>
      <c r="R450" s="19"/>
      <c r="S450" s="19"/>
      <c r="T450" s="19"/>
      <c r="U450" s="19"/>
      <c r="V450" s="19"/>
    </row>
    <row r="451">
      <c r="A451" s="10" t="s">
        <v>936</v>
      </c>
      <c r="B451" s="11">
        <v>45342.0</v>
      </c>
      <c r="C451" s="17" t="s">
        <v>64</v>
      </c>
      <c r="D451" s="13">
        <v>0.041666666666666664</v>
      </c>
      <c r="E451" s="10" t="s">
        <v>873</v>
      </c>
      <c r="F451" s="10" t="s">
        <v>348</v>
      </c>
      <c r="G451" s="10" t="s">
        <v>13</v>
      </c>
      <c r="H451" s="10" t="s">
        <v>937</v>
      </c>
      <c r="I451" s="14">
        <v>6.281392827981E12</v>
      </c>
      <c r="J451" s="16"/>
      <c r="K451" s="19"/>
      <c r="L451" s="19"/>
      <c r="M451" s="19"/>
      <c r="N451" s="19"/>
      <c r="O451" s="19"/>
      <c r="P451" s="19"/>
      <c r="Q451" s="19"/>
      <c r="R451" s="19"/>
      <c r="S451" s="19"/>
      <c r="T451" s="19"/>
      <c r="U451" s="19"/>
      <c r="V451" s="19"/>
    </row>
    <row r="452">
      <c r="A452" s="10" t="s">
        <v>938</v>
      </c>
      <c r="B452" s="11">
        <v>45342.0</v>
      </c>
      <c r="C452" s="17" t="s">
        <v>64</v>
      </c>
      <c r="D452" s="13">
        <v>0.0</v>
      </c>
      <c r="E452" s="10" t="s">
        <v>873</v>
      </c>
      <c r="F452" s="10" t="s">
        <v>418</v>
      </c>
      <c r="G452" s="10" t="s">
        <v>102</v>
      </c>
      <c r="H452" s="10" t="s">
        <v>939</v>
      </c>
      <c r="I452" s="14">
        <v>6.281269229406E12</v>
      </c>
      <c r="J452" s="16"/>
      <c r="K452" s="19"/>
      <c r="L452" s="19"/>
      <c r="M452" s="19"/>
      <c r="N452" s="19"/>
      <c r="O452" s="19"/>
      <c r="P452" s="19"/>
      <c r="Q452" s="19"/>
      <c r="R452" s="19"/>
      <c r="S452" s="19"/>
      <c r="T452" s="19"/>
      <c r="U452" s="19"/>
      <c r="V452" s="19"/>
    </row>
    <row r="453">
      <c r="A453" s="10" t="s">
        <v>940</v>
      </c>
      <c r="B453" s="11">
        <v>45338.0</v>
      </c>
      <c r="C453" s="17" t="s">
        <v>64</v>
      </c>
      <c r="D453" s="13">
        <v>0.010416666666666666</v>
      </c>
      <c r="E453" s="10" t="s">
        <v>873</v>
      </c>
      <c r="F453" s="10" t="s">
        <v>418</v>
      </c>
      <c r="G453" s="10" t="s">
        <v>13</v>
      </c>
      <c r="H453" s="10" t="s">
        <v>941</v>
      </c>
      <c r="I453" s="14">
        <v>6.281269229406E12</v>
      </c>
      <c r="J453" s="16"/>
      <c r="K453" s="19"/>
      <c r="L453" s="19"/>
      <c r="M453" s="19"/>
      <c r="N453" s="19"/>
      <c r="O453" s="19"/>
      <c r="P453" s="19"/>
      <c r="Q453" s="19"/>
      <c r="R453" s="19"/>
      <c r="S453" s="19"/>
      <c r="T453" s="19"/>
      <c r="U453" s="19"/>
      <c r="V453" s="19"/>
    </row>
    <row r="454">
      <c r="A454" s="10" t="s">
        <v>942</v>
      </c>
      <c r="B454" s="11">
        <v>45343.0</v>
      </c>
      <c r="C454" s="17" t="s">
        <v>64</v>
      </c>
      <c r="D454" s="13">
        <v>0.03611111111111111</v>
      </c>
      <c r="E454" s="10" t="s">
        <v>873</v>
      </c>
      <c r="F454" s="10" t="s">
        <v>348</v>
      </c>
      <c r="G454" s="10" t="s">
        <v>13</v>
      </c>
      <c r="H454" s="10" t="s">
        <v>943</v>
      </c>
      <c r="I454" s="14">
        <v>6.281392827981E12</v>
      </c>
      <c r="J454" s="16"/>
      <c r="K454" s="19"/>
      <c r="L454" s="19"/>
      <c r="M454" s="19"/>
      <c r="N454" s="19"/>
      <c r="O454" s="19"/>
      <c r="P454" s="19"/>
      <c r="Q454" s="19"/>
      <c r="R454" s="19"/>
      <c r="S454" s="19"/>
      <c r="T454" s="19"/>
      <c r="U454" s="19"/>
      <c r="V454" s="19"/>
    </row>
    <row r="455">
      <c r="A455" s="10" t="s">
        <v>944</v>
      </c>
      <c r="B455" s="11">
        <v>45349.0</v>
      </c>
      <c r="C455" s="17" t="s">
        <v>64</v>
      </c>
      <c r="D455" s="13">
        <v>0.0</v>
      </c>
      <c r="E455" s="10" t="s">
        <v>873</v>
      </c>
      <c r="F455" s="10" t="s">
        <v>348</v>
      </c>
      <c r="G455" s="10" t="s">
        <v>102</v>
      </c>
      <c r="H455" s="10" t="s">
        <v>945</v>
      </c>
      <c r="I455" s="14">
        <v>6.281269229406E12</v>
      </c>
      <c r="J455" s="16"/>
      <c r="K455" s="19"/>
      <c r="L455" s="19"/>
      <c r="M455" s="19"/>
      <c r="N455" s="19"/>
      <c r="O455" s="19"/>
      <c r="P455" s="19"/>
      <c r="Q455" s="19"/>
      <c r="R455" s="19"/>
      <c r="S455" s="19"/>
      <c r="T455" s="19"/>
      <c r="U455" s="19"/>
      <c r="V455" s="19"/>
    </row>
    <row r="456">
      <c r="A456" s="10" t="s">
        <v>946</v>
      </c>
      <c r="B456" s="11">
        <v>45349.0</v>
      </c>
      <c r="C456" s="17" t="s">
        <v>64</v>
      </c>
      <c r="D456" s="13">
        <v>0.021527777777777778</v>
      </c>
      <c r="E456" s="10" t="s">
        <v>873</v>
      </c>
      <c r="F456" s="10" t="s">
        <v>418</v>
      </c>
      <c r="G456" s="10" t="s">
        <v>13</v>
      </c>
      <c r="H456" s="10" t="s">
        <v>947</v>
      </c>
      <c r="I456" s="14">
        <v>6.281269229406E12</v>
      </c>
      <c r="J456" s="16"/>
      <c r="K456" s="19"/>
      <c r="L456" s="19"/>
      <c r="M456" s="19"/>
      <c r="N456" s="19"/>
      <c r="O456" s="19"/>
      <c r="P456" s="19"/>
      <c r="Q456" s="19"/>
      <c r="R456" s="19"/>
      <c r="S456" s="19"/>
      <c r="T456" s="19"/>
      <c r="U456" s="19"/>
      <c r="V456" s="19"/>
    </row>
    <row r="457">
      <c r="A457" s="10" t="s">
        <v>948</v>
      </c>
      <c r="B457" s="11">
        <v>45350.0</v>
      </c>
      <c r="C457" s="17" t="s">
        <v>64</v>
      </c>
      <c r="D457" s="13">
        <v>0.0375</v>
      </c>
      <c r="E457" s="10" t="s">
        <v>873</v>
      </c>
      <c r="F457" s="10" t="s">
        <v>348</v>
      </c>
      <c r="G457" s="10" t="s">
        <v>13</v>
      </c>
      <c r="H457" s="10" t="s">
        <v>949</v>
      </c>
      <c r="I457" s="14">
        <v>6.281269229406E12</v>
      </c>
      <c r="J457" s="16"/>
      <c r="K457" s="19"/>
      <c r="L457" s="19"/>
      <c r="M457" s="19"/>
      <c r="N457" s="19"/>
      <c r="O457" s="19"/>
      <c r="P457" s="19"/>
      <c r="Q457" s="19"/>
      <c r="R457" s="19"/>
      <c r="S457" s="19"/>
      <c r="T457" s="19"/>
      <c r="U457" s="19"/>
      <c r="V457" s="19"/>
    </row>
    <row r="458">
      <c r="A458" s="10" t="s">
        <v>950</v>
      </c>
      <c r="B458" s="11">
        <v>45350.0</v>
      </c>
      <c r="C458" s="17" t="s">
        <v>64</v>
      </c>
      <c r="D458" s="13">
        <v>0.020833333333333332</v>
      </c>
      <c r="E458" s="10" t="s">
        <v>873</v>
      </c>
      <c r="F458" s="10" t="s">
        <v>418</v>
      </c>
      <c r="G458" s="10" t="s">
        <v>13</v>
      </c>
      <c r="H458" s="10" t="s">
        <v>951</v>
      </c>
      <c r="I458" s="14">
        <v>6.281269229406E12</v>
      </c>
      <c r="J458" s="16"/>
      <c r="K458" s="19"/>
      <c r="L458" s="19"/>
      <c r="M458" s="19"/>
      <c r="N458" s="19"/>
      <c r="O458" s="19"/>
      <c r="P458" s="19"/>
      <c r="Q458" s="19"/>
      <c r="R458" s="19"/>
      <c r="S458" s="19"/>
      <c r="T458" s="19"/>
      <c r="U458" s="19"/>
      <c r="V458" s="19"/>
    </row>
    <row r="459">
      <c r="A459" s="10" t="s">
        <v>952</v>
      </c>
      <c r="B459" s="11">
        <v>45351.0</v>
      </c>
      <c r="C459" s="17" t="s">
        <v>64</v>
      </c>
      <c r="D459" s="13">
        <v>0.021527777777777778</v>
      </c>
      <c r="E459" s="10" t="s">
        <v>873</v>
      </c>
      <c r="F459" s="10" t="s">
        <v>418</v>
      </c>
      <c r="G459" s="10" t="s">
        <v>13</v>
      </c>
      <c r="H459" s="10" t="s">
        <v>953</v>
      </c>
      <c r="I459" s="14">
        <v>6.281269229406E12</v>
      </c>
      <c r="J459" s="16"/>
      <c r="K459" s="19"/>
      <c r="L459" s="19"/>
      <c r="M459" s="19"/>
      <c r="N459" s="19"/>
      <c r="O459" s="19"/>
      <c r="P459" s="19"/>
      <c r="Q459" s="19"/>
      <c r="R459" s="19"/>
      <c r="S459" s="19"/>
      <c r="T459" s="19"/>
      <c r="U459" s="19"/>
      <c r="V459" s="19"/>
    </row>
    <row r="460">
      <c r="A460" s="10" t="s">
        <v>954</v>
      </c>
      <c r="B460" s="11">
        <v>45352.0</v>
      </c>
      <c r="C460" s="17" t="s">
        <v>133</v>
      </c>
      <c r="D460" s="13">
        <v>0.020833333333333332</v>
      </c>
      <c r="E460" s="10" t="s">
        <v>873</v>
      </c>
      <c r="F460" s="10" t="s">
        <v>418</v>
      </c>
      <c r="G460" s="10" t="s">
        <v>13</v>
      </c>
      <c r="H460" s="10" t="s">
        <v>955</v>
      </c>
      <c r="I460" s="14">
        <v>6.281269229406E12</v>
      </c>
      <c r="J460" s="16"/>
      <c r="K460" s="19"/>
      <c r="L460" s="19"/>
      <c r="M460" s="19"/>
      <c r="N460" s="19"/>
      <c r="O460" s="19"/>
      <c r="P460" s="19"/>
      <c r="Q460" s="19"/>
      <c r="R460" s="19"/>
      <c r="S460" s="19"/>
      <c r="T460" s="19"/>
      <c r="U460" s="19"/>
      <c r="V460" s="19"/>
    </row>
    <row r="461">
      <c r="A461" s="10" t="s">
        <v>593</v>
      </c>
      <c r="B461" s="11">
        <v>45355.0</v>
      </c>
      <c r="C461" s="17" t="s">
        <v>133</v>
      </c>
      <c r="D461" s="13">
        <v>0.027777777777777776</v>
      </c>
      <c r="E461" s="10" t="s">
        <v>873</v>
      </c>
      <c r="F461" s="10" t="s">
        <v>348</v>
      </c>
      <c r="G461" s="10" t="s">
        <v>13</v>
      </c>
      <c r="H461" s="10" t="s">
        <v>956</v>
      </c>
      <c r="I461" s="14">
        <v>6.281269229406E12</v>
      </c>
      <c r="J461" s="16"/>
      <c r="K461" s="19"/>
      <c r="L461" s="19"/>
      <c r="M461" s="19"/>
      <c r="N461" s="19"/>
      <c r="O461" s="19"/>
      <c r="P461" s="19"/>
      <c r="Q461" s="19"/>
      <c r="R461" s="19"/>
      <c r="S461" s="19"/>
      <c r="T461" s="19"/>
      <c r="U461" s="19"/>
      <c r="V461" s="19"/>
    </row>
    <row r="462">
      <c r="A462" s="10" t="s">
        <v>957</v>
      </c>
      <c r="B462" s="11">
        <v>45356.0</v>
      </c>
      <c r="C462" s="17" t="s">
        <v>133</v>
      </c>
      <c r="D462" s="13">
        <v>0.015277777777777777</v>
      </c>
      <c r="E462" s="10" t="s">
        <v>873</v>
      </c>
      <c r="F462" s="10" t="s">
        <v>348</v>
      </c>
      <c r="G462" s="10" t="s">
        <v>13</v>
      </c>
      <c r="H462" s="10" t="s">
        <v>958</v>
      </c>
      <c r="I462" s="14">
        <v>6.281269229406E12</v>
      </c>
      <c r="J462" s="16"/>
      <c r="K462" s="19"/>
      <c r="L462" s="19"/>
      <c r="M462" s="19"/>
      <c r="N462" s="19"/>
      <c r="O462" s="19"/>
      <c r="P462" s="19"/>
      <c r="Q462" s="19"/>
      <c r="R462" s="19"/>
      <c r="S462" s="19"/>
      <c r="T462" s="19"/>
      <c r="U462" s="19"/>
      <c r="V462" s="19"/>
    </row>
    <row r="463">
      <c r="A463" s="10" t="s">
        <v>957</v>
      </c>
      <c r="B463" s="11">
        <v>45356.0</v>
      </c>
      <c r="C463" s="17" t="s">
        <v>133</v>
      </c>
      <c r="D463" s="13">
        <v>0.0</v>
      </c>
      <c r="E463" s="10" t="s">
        <v>873</v>
      </c>
      <c r="F463" s="10" t="s">
        <v>418</v>
      </c>
      <c r="G463" s="10" t="s">
        <v>87</v>
      </c>
      <c r="H463" s="10" t="s">
        <v>959</v>
      </c>
      <c r="I463" s="14">
        <v>6.281269229406E12</v>
      </c>
      <c r="J463" s="16"/>
      <c r="K463" s="19"/>
      <c r="L463" s="19"/>
      <c r="M463" s="19"/>
      <c r="N463" s="19"/>
      <c r="O463" s="19"/>
      <c r="P463" s="19"/>
      <c r="Q463" s="19"/>
      <c r="R463" s="19"/>
      <c r="S463" s="19"/>
      <c r="T463" s="19"/>
      <c r="U463" s="19"/>
      <c r="V463" s="19"/>
    </row>
    <row r="464">
      <c r="A464" s="10" t="s">
        <v>957</v>
      </c>
      <c r="B464" s="11">
        <v>45357.0</v>
      </c>
      <c r="C464" s="17" t="s">
        <v>133</v>
      </c>
      <c r="D464" s="13">
        <v>0.0</v>
      </c>
      <c r="E464" s="10" t="s">
        <v>873</v>
      </c>
      <c r="F464" s="10" t="s">
        <v>418</v>
      </c>
      <c r="G464" s="10" t="s">
        <v>87</v>
      </c>
      <c r="H464" s="10" t="s">
        <v>960</v>
      </c>
      <c r="I464" s="14">
        <v>6.281269229406E12</v>
      </c>
      <c r="J464" s="16"/>
      <c r="K464" s="19"/>
      <c r="L464" s="19"/>
      <c r="M464" s="19"/>
      <c r="N464" s="19"/>
      <c r="O464" s="19"/>
      <c r="P464" s="19"/>
      <c r="Q464" s="19"/>
      <c r="R464" s="19"/>
      <c r="S464" s="19"/>
      <c r="T464" s="19"/>
      <c r="U464" s="19"/>
      <c r="V464" s="19"/>
    </row>
    <row r="465">
      <c r="A465" s="10" t="s">
        <v>961</v>
      </c>
      <c r="B465" s="11">
        <v>45358.0</v>
      </c>
      <c r="C465" s="17" t="s">
        <v>133</v>
      </c>
      <c r="D465" s="13">
        <v>0.025694444444444443</v>
      </c>
      <c r="E465" s="10" t="s">
        <v>873</v>
      </c>
      <c r="F465" s="10" t="s">
        <v>418</v>
      </c>
      <c r="G465" s="10" t="s">
        <v>13</v>
      </c>
      <c r="H465" s="10" t="s">
        <v>962</v>
      </c>
      <c r="I465" s="14">
        <v>6.281269229406E12</v>
      </c>
      <c r="J465" s="16"/>
      <c r="K465" s="19"/>
      <c r="L465" s="19"/>
      <c r="M465" s="19"/>
      <c r="N465" s="19"/>
      <c r="O465" s="19"/>
      <c r="P465" s="19"/>
      <c r="Q465" s="19"/>
      <c r="R465" s="19"/>
      <c r="S465" s="19"/>
      <c r="T465" s="19"/>
      <c r="U465" s="19"/>
      <c r="V465" s="19"/>
    </row>
    <row r="466">
      <c r="A466" s="10" t="s">
        <v>963</v>
      </c>
      <c r="B466" s="11">
        <v>45359.0</v>
      </c>
      <c r="C466" s="17" t="s">
        <v>133</v>
      </c>
      <c r="D466" s="13">
        <v>0.02847222222222222</v>
      </c>
      <c r="E466" s="10" t="s">
        <v>873</v>
      </c>
      <c r="F466" s="10" t="s">
        <v>418</v>
      </c>
      <c r="G466" s="10" t="s">
        <v>13</v>
      </c>
      <c r="H466" s="10" t="s">
        <v>964</v>
      </c>
      <c r="I466" s="14">
        <v>6.281269229406E12</v>
      </c>
      <c r="J466" s="16"/>
      <c r="K466" s="19"/>
      <c r="L466" s="19"/>
      <c r="M466" s="19"/>
      <c r="N466" s="19"/>
      <c r="O466" s="19"/>
      <c r="P466" s="19"/>
      <c r="Q466" s="19"/>
      <c r="R466" s="19"/>
      <c r="S466" s="19"/>
      <c r="T466" s="19"/>
      <c r="U466" s="19"/>
      <c r="V466" s="19"/>
    </row>
    <row r="467">
      <c r="A467" s="10" t="s">
        <v>965</v>
      </c>
      <c r="B467" s="11">
        <v>45363.0</v>
      </c>
      <c r="C467" s="17" t="s">
        <v>133</v>
      </c>
      <c r="D467" s="13">
        <v>0.0</v>
      </c>
      <c r="E467" s="10" t="s">
        <v>873</v>
      </c>
      <c r="F467" s="10" t="s">
        <v>348</v>
      </c>
      <c r="G467" s="10" t="s">
        <v>102</v>
      </c>
      <c r="H467" s="10" t="s">
        <v>966</v>
      </c>
      <c r="I467" s="14">
        <v>6.285213566484E12</v>
      </c>
      <c r="J467" s="16"/>
      <c r="K467" s="19"/>
      <c r="L467" s="19"/>
      <c r="M467" s="19"/>
      <c r="N467" s="19"/>
      <c r="O467" s="19"/>
      <c r="P467" s="19"/>
      <c r="Q467" s="19"/>
      <c r="R467" s="19"/>
      <c r="S467" s="19"/>
      <c r="T467" s="19"/>
      <c r="U467" s="19"/>
      <c r="V467" s="19"/>
    </row>
    <row r="468">
      <c r="A468" s="10" t="s">
        <v>967</v>
      </c>
      <c r="B468" s="11">
        <v>45364.0</v>
      </c>
      <c r="C468" s="17" t="s">
        <v>133</v>
      </c>
      <c r="D468" s="13">
        <v>0.020833333333333332</v>
      </c>
      <c r="E468" s="10" t="s">
        <v>873</v>
      </c>
      <c r="F468" s="10" t="s">
        <v>348</v>
      </c>
      <c r="G468" s="10" t="s">
        <v>254</v>
      </c>
      <c r="H468" s="10" t="s">
        <v>968</v>
      </c>
      <c r="I468" s="14">
        <v>6.281269229406E12</v>
      </c>
      <c r="J468" s="16"/>
      <c r="K468" s="19"/>
      <c r="L468" s="19"/>
      <c r="M468" s="19"/>
      <c r="N468" s="19"/>
      <c r="O468" s="19"/>
      <c r="P468" s="19"/>
      <c r="Q468" s="19"/>
      <c r="R468" s="19"/>
      <c r="S468" s="19"/>
      <c r="T468" s="19"/>
      <c r="U468" s="19"/>
      <c r="V468" s="19"/>
    </row>
    <row r="469">
      <c r="A469" s="10" t="s">
        <v>969</v>
      </c>
      <c r="B469" s="11">
        <v>45370.0</v>
      </c>
      <c r="C469" s="17" t="s">
        <v>133</v>
      </c>
      <c r="D469" s="13">
        <v>0.034722222222222224</v>
      </c>
      <c r="E469" s="10" t="s">
        <v>873</v>
      </c>
      <c r="F469" s="10" t="s">
        <v>348</v>
      </c>
      <c r="G469" s="10" t="s">
        <v>13</v>
      </c>
      <c r="H469" s="10" t="s">
        <v>970</v>
      </c>
      <c r="I469" s="14">
        <v>6.281269229406E12</v>
      </c>
      <c r="J469" s="16"/>
      <c r="K469" s="19"/>
      <c r="L469" s="19"/>
      <c r="M469" s="19"/>
      <c r="N469" s="19"/>
      <c r="O469" s="19"/>
      <c r="P469" s="19"/>
      <c r="Q469" s="19"/>
      <c r="R469" s="19"/>
      <c r="S469" s="19"/>
      <c r="T469" s="19"/>
      <c r="U469" s="19"/>
      <c r="V469" s="19"/>
    </row>
    <row r="470">
      <c r="A470" s="5" t="s">
        <v>971</v>
      </c>
      <c r="B470" s="6">
        <v>45294.0</v>
      </c>
      <c r="C470" s="7" t="s">
        <v>16</v>
      </c>
      <c r="D470" s="7">
        <v>0.017361111111111112</v>
      </c>
      <c r="E470" s="5" t="s">
        <v>972</v>
      </c>
      <c r="F470" s="5" t="s">
        <v>385</v>
      </c>
      <c r="G470" s="5" t="s">
        <v>13</v>
      </c>
      <c r="H470" s="8" t="s">
        <v>973</v>
      </c>
      <c r="I470" s="5">
        <v>6.285746146893E12</v>
      </c>
      <c r="J470" s="9"/>
      <c r="K470" s="19"/>
      <c r="L470" s="19"/>
      <c r="M470" s="19"/>
      <c r="N470" s="19"/>
      <c r="O470" s="19"/>
      <c r="P470" s="19"/>
      <c r="Q470" s="19"/>
      <c r="R470" s="19"/>
      <c r="S470" s="19"/>
      <c r="T470" s="19"/>
      <c r="U470" s="19"/>
      <c r="V470" s="19"/>
    </row>
    <row r="471">
      <c r="A471" s="5" t="s">
        <v>974</v>
      </c>
      <c r="B471" s="6">
        <v>45295.0</v>
      </c>
      <c r="C471" s="7" t="s">
        <v>16</v>
      </c>
      <c r="D471" s="7">
        <v>0.019444444444444445</v>
      </c>
      <c r="E471" s="5" t="s">
        <v>972</v>
      </c>
      <c r="F471" s="5" t="s">
        <v>385</v>
      </c>
      <c r="G471" s="5" t="s">
        <v>13</v>
      </c>
      <c r="H471" s="8" t="s">
        <v>975</v>
      </c>
      <c r="I471" s="5">
        <v>6.285746146893E12</v>
      </c>
      <c r="J471" s="9"/>
      <c r="K471" s="19"/>
      <c r="L471" s="19"/>
      <c r="M471" s="19"/>
      <c r="N471" s="19"/>
      <c r="O471" s="19"/>
      <c r="P471" s="19"/>
      <c r="Q471" s="19"/>
      <c r="R471" s="19"/>
      <c r="S471" s="19"/>
      <c r="T471" s="19"/>
      <c r="U471" s="19"/>
      <c r="V471" s="19"/>
    </row>
    <row r="472">
      <c r="A472" s="5" t="s">
        <v>976</v>
      </c>
      <c r="B472" s="6">
        <v>45299.0</v>
      </c>
      <c r="C472" s="7" t="s">
        <v>16</v>
      </c>
      <c r="D472" s="7">
        <v>0.021527777777777778</v>
      </c>
      <c r="E472" s="5" t="s">
        <v>972</v>
      </c>
      <c r="F472" s="5" t="s">
        <v>385</v>
      </c>
      <c r="G472" s="5" t="s">
        <v>13</v>
      </c>
      <c r="H472" s="8" t="s">
        <v>977</v>
      </c>
      <c r="I472" s="5">
        <v>6.285746146893E12</v>
      </c>
      <c r="J472" s="9"/>
      <c r="K472" s="19"/>
      <c r="L472" s="19"/>
      <c r="M472" s="19"/>
      <c r="N472" s="19"/>
      <c r="O472" s="19"/>
      <c r="P472" s="19"/>
      <c r="Q472" s="19"/>
      <c r="R472" s="19"/>
      <c r="S472" s="19"/>
      <c r="T472" s="19"/>
      <c r="U472" s="19"/>
      <c r="V472" s="19"/>
    </row>
    <row r="473">
      <c r="A473" s="5" t="s">
        <v>978</v>
      </c>
      <c r="B473" s="6">
        <v>45306.0</v>
      </c>
      <c r="C473" s="7" t="s">
        <v>16</v>
      </c>
      <c r="D473" s="7">
        <v>0.02013888888888889</v>
      </c>
      <c r="E473" s="5" t="s">
        <v>972</v>
      </c>
      <c r="F473" s="5" t="s">
        <v>385</v>
      </c>
      <c r="G473" s="5" t="s">
        <v>13</v>
      </c>
      <c r="H473" s="8" t="s">
        <v>979</v>
      </c>
      <c r="I473" s="5">
        <v>6.285746146893E12</v>
      </c>
      <c r="J473" s="9"/>
      <c r="K473" s="19"/>
      <c r="L473" s="19"/>
      <c r="M473" s="19"/>
      <c r="N473" s="19"/>
      <c r="O473" s="19"/>
      <c r="P473" s="19"/>
      <c r="Q473" s="19"/>
      <c r="R473" s="19"/>
      <c r="S473" s="19"/>
      <c r="T473" s="19"/>
      <c r="U473" s="19"/>
      <c r="V473" s="19"/>
    </row>
    <row r="474">
      <c r="A474" s="5" t="s">
        <v>980</v>
      </c>
      <c r="B474" s="6">
        <v>45308.0</v>
      </c>
      <c r="C474" s="7" t="s">
        <v>16</v>
      </c>
      <c r="D474" s="7">
        <v>0.019444444444444445</v>
      </c>
      <c r="E474" s="5" t="s">
        <v>972</v>
      </c>
      <c r="F474" s="5" t="s">
        <v>385</v>
      </c>
      <c r="G474" s="5" t="s">
        <v>13</v>
      </c>
      <c r="H474" s="8" t="s">
        <v>981</v>
      </c>
      <c r="I474" s="5">
        <v>6.285746146893E12</v>
      </c>
      <c r="J474" s="9"/>
      <c r="K474" s="19"/>
      <c r="L474" s="19"/>
      <c r="M474" s="19"/>
      <c r="N474" s="19"/>
      <c r="O474" s="19"/>
      <c r="P474" s="19"/>
      <c r="Q474" s="19"/>
      <c r="R474" s="19"/>
      <c r="S474" s="19"/>
      <c r="T474" s="19"/>
      <c r="U474" s="19"/>
      <c r="V474" s="19"/>
    </row>
    <row r="475">
      <c r="A475" s="10" t="s">
        <v>982</v>
      </c>
      <c r="B475" s="11">
        <v>45327.0</v>
      </c>
      <c r="C475" s="12" t="s">
        <v>64</v>
      </c>
      <c r="D475" s="13">
        <v>0.019444444444444445</v>
      </c>
      <c r="E475" s="10" t="s">
        <v>972</v>
      </c>
      <c r="F475" s="10" t="s">
        <v>385</v>
      </c>
      <c r="G475" s="10" t="s">
        <v>13</v>
      </c>
      <c r="H475" s="14" t="s">
        <v>983</v>
      </c>
      <c r="I475" s="15">
        <v>6.285746146893E12</v>
      </c>
      <c r="J475" s="16"/>
      <c r="K475" s="19"/>
      <c r="L475" s="19"/>
      <c r="M475" s="19"/>
      <c r="N475" s="19"/>
      <c r="O475" s="19"/>
      <c r="P475" s="19"/>
      <c r="Q475" s="19"/>
      <c r="R475" s="19"/>
      <c r="S475" s="19"/>
      <c r="T475" s="19"/>
      <c r="U475" s="19"/>
      <c r="V475" s="19"/>
    </row>
    <row r="476">
      <c r="A476" s="10" t="s">
        <v>984</v>
      </c>
      <c r="B476" s="11">
        <v>45328.0</v>
      </c>
      <c r="C476" s="12" t="s">
        <v>64</v>
      </c>
      <c r="D476" s="13">
        <v>0.018055555555555554</v>
      </c>
      <c r="E476" s="10" t="s">
        <v>972</v>
      </c>
      <c r="F476" s="10" t="s">
        <v>385</v>
      </c>
      <c r="G476" s="10" t="s">
        <v>13</v>
      </c>
      <c r="H476" s="14" t="s">
        <v>985</v>
      </c>
      <c r="I476" s="15">
        <v>6.285746146893E12</v>
      </c>
      <c r="J476" s="16"/>
      <c r="K476" s="19"/>
      <c r="L476" s="19"/>
      <c r="M476" s="19"/>
      <c r="N476" s="19"/>
      <c r="O476" s="19"/>
      <c r="P476" s="19"/>
      <c r="Q476" s="19"/>
      <c r="R476" s="19"/>
      <c r="S476" s="19"/>
      <c r="T476" s="19"/>
      <c r="U476" s="19"/>
      <c r="V476" s="19"/>
    </row>
    <row r="477">
      <c r="A477" s="10" t="s">
        <v>986</v>
      </c>
      <c r="B477" s="11">
        <v>45335.0</v>
      </c>
      <c r="C477" s="12" t="s">
        <v>64</v>
      </c>
      <c r="D477" s="13">
        <v>0.02013888888888889</v>
      </c>
      <c r="E477" s="10" t="s">
        <v>972</v>
      </c>
      <c r="F477" s="10" t="s">
        <v>385</v>
      </c>
      <c r="G477" s="10" t="s">
        <v>13</v>
      </c>
      <c r="H477" s="14" t="s">
        <v>987</v>
      </c>
      <c r="I477" s="15">
        <v>6.285746146893E12</v>
      </c>
      <c r="J477" s="16"/>
      <c r="K477" s="19"/>
      <c r="L477" s="19"/>
      <c r="M477" s="19"/>
      <c r="N477" s="19"/>
      <c r="O477" s="19"/>
      <c r="P477" s="19"/>
      <c r="Q477" s="19"/>
      <c r="R477" s="19"/>
      <c r="S477" s="19"/>
      <c r="T477" s="19"/>
      <c r="U477" s="19"/>
      <c r="V477" s="19"/>
    </row>
    <row r="478">
      <c r="A478" s="10" t="s">
        <v>988</v>
      </c>
      <c r="B478" s="11">
        <v>45348.0</v>
      </c>
      <c r="C478" s="17" t="s">
        <v>64</v>
      </c>
      <c r="D478" s="13">
        <v>0.017361111111111112</v>
      </c>
      <c r="E478" s="10" t="s">
        <v>972</v>
      </c>
      <c r="F478" s="10" t="s">
        <v>385</v>
      </c>
      <c r="G478" s="10" t="s">
        <v>13</v>
      </c>
      <c r="H478" s="10" t="s">
        <v>989</v>
      </c>
      <c r="I478" s="14">
        <v>6.285746146893E12</v>
      </c>
      <c r="J478" s="16"/>
      <c r="K478" s="19"/>
      <c r="L478" s="19"/>
      <c r="M478" s="19"/>
      <c r="N478" s="19"/>
      <c r="O478" s="19"/>
      <c r="P478" s="19"/>
      <c r="Q478" s="19"/>
      <c r="R478" s="19"/>
      <c r="S478" s="19"/>
      <c r="T478" s="19"/>
      <c r="U478" s="19"/>
      <c r="V478" s="19"/>
    </row>
    <row r="479">
      <c r="A479" s="10" t="s">
        <v>990</v>
      </c>
      <c r="B479" s="11">
        <v>45349.0</v>
      </c>
      <c r="C479" s="17" t="s">
        <v>64</v>
      </c>
      <c r="D479" s="13">
        <v>0.011805555555555555</v>
      </c>
      <c r="E479" s="10" t="s">
        <v>972</v>
      </c>
      <c r="F479" s="10" t="s">
        <v>385</v>
      </c>
      <c r="G479" s="10" t="s">
        <v>13</v>
      </c>
      <c r="H479" s="10" t="s">
        <v>991</v>
      </c>
      <c r="I479" s="14">
        <v>6.285746146893E12</v>
      </c>
      <c r="J479" s="16"/>
      <c r="K479" s="19"/>
      <c r="L479" s="19"/>
      <c r="M479" s="19"/>
      <c r="N479" s="19"/>
      <c r="O479" s="19"/>
      <c r="P479" s="19"/>
      <c r="Q479" s="19"/>
      <c r="R479" s="19"/>
      <c r="S479" s="19"/>
      <c r="T479" s="19"/>
      <c r="U479" s="19"/>
      <c r="V479" s="19"/>
    </row>
    <row r="480">
      <c r="A480" s="10" t="s">
        <v>992</v>
      </c>
      <c r="B480" s="11">
        <v>45350.0</v>
      </c>
      <c r="C480" s="17" t="s">
        <v>64</v>
      </c>
      <c r="D480" s="13">
        <v>6.944444444444445E-4</v>
      </c>
      <c r="E480" s="10" t="s">
        <v>972</v>
      </c>
      <c r="F480" s="10" t="s">
        <v>385</v>
      </c>
      <c r="G480" s="10" t="s">
        <v>13</v>
      </c>
      <c r="H480" s="10" t="s">
        <v>993</v>
      </c>
      <c r="I480" s="14">
        <v>6.285746146893E12</v>
      </c>
      <c r="J480" s="16"/>
      <c r="K480" s="19"/>
      <c r="L480" s="19"/>
      <c r="M480" s="19"/>
      <c r="N480" s="19"/>
      <c r="O480" s="19"/>
      <c r="P480" s="19"/>
      <c r="Q480" s="19"/>
      <c r="R480" s="19"/>
      <c r="S480" s="19"/>
      <c r="T480" s="19"/>
      <c r="U480" s="19"/>
      <c r="V480" s="19"/>
    </row>
    <row r="481">
      <c r="A481" s="10" t="s">
        <v>994</v>
      </c>
      <c r="B481" s="11">
        <v>45351.0</v>
      </c>
      <c r="C481" s="17" t="s">
        <v>64</v>
      </c>
      <c r="D481" s="13">
        <v>0.016666666666666666</v>
      </c>
      <c r="E481" s="10" t="s">
        <v>972</v>
      </c>
      <c r="F481" s="10" t="s">
        <v>385</v>
      </c>
      <c r="G481" s="10" t="s">
        <v>13</v>
      </c>
      <c r="H481" s="10" t="s">
        <v>995</v>
      </c>
      <c r="I481" s="14">
        <v>6.285746146893E12</v>
      </c>
      <c r="J481" s="16"/>
      <c r="K481" s="19"/>
      <c r="L481" s="19"/>
      <c r="M481" s="19"/>
      <c r="N481" s="19"/>
      <c r="O481" s="19"/>
      <c r="P481" s="19"/>
      <c r="Q481" s="19"/>
      <c r="R481" s="19"/>
      <c r="S481" s="19"/>
      <c r="T481" s="19"/>
      <c r="U481" s="19"/>
      <c r="V481" s="19"/>
    </row>
    <row r="482">
      <c r="A482" s="10" t="s">
        <v>996</v>
      </c>
      <c r="B482" s="11">
        <v>45323.0</v>
      </c>
      <c r="C482" s="17" t="s">
        <v>64</v>
      </c>
      <c r="D482" s="13">
        <v>0.0</v>
      </c>
      <c r="E482" s="10" t="s">
        <v>972</v>
      </c>
      <c r="F482" s="10" t="s">
        <v>385</v>
      </c>
      <c r="G482" s="10" t="s">
        <v>87</v>
      </c>
      <c r="H482" s="10" t="s">
        <v>997</v>
      </c>
      <c r="I482" s="14">
        <v>6.285746146893E12</v>
      </c>
      <c r="J482" s="16"/>
      <c r="K482" s="19"/>
      <c r="L482" s="19"/>
      <c r="M482" s="19"/>
      <c r="N482" s="19"/>
      <c r="O482" s="19"/>
      <c r="P482" s="19"/>
      <c r="Q482" s="19"/>
      <c r="R482" s="19"/>
      <c r="S482" s="19"/>
      <c r="T482" s="19"/>
      <c r="U482" s="19"/>
      <c r="V482" s="19"/>
    </row>
    <row r="483">
      <c r="A483" s="10" t="s">
        <v>998</v>
      </c>
      <c r="B483" s="11">
        <v>45329.0</v>
      </c>
      <c r="C483" s="17" t="s">
        <v>64</v>
      </c>
      <c r="D483" s="13">
        <v>0.019444444444444445</v>
      </c>
      <c r="E483" s="10" t="s">
        <v>972</v>
      </c>
      <c r="F483" s="10" t="s">
        <v>385</v>
      </c>
      <c r="G483" s="10" t="s">
        <v>13</v>
      </c>
      <c r="H483" s="10" t="s">
        <v>999</v>
      </c>
      <c r="I483" s="14">
        <v>6.285746146893E12</v>
      </c>
      <c r="J483" s="16"/>
      <c r="K483" s="19"/>
      <c r="L483" s="19"/>
      <c r="M483" s="19"/>
      <c r="N483" s="19"/>
      <c r="O483" s="19"/>
      <c r="P483" s="19"/>
      <c r="Q483" s="19"/>
      <c r="R483" s="19"/>
      <c r="S483" s="19"/>
      <c r="T483" s="19"/>
      <c r="U483" s="19"/>
      <c r="V483" s="19"/>
    </row>
    <row r="484">
      <c r="A484" s="10" t="s">
        <v>1000</v>
      </c>
      <c r="B484" s="11">
        <v>45330.0</v>
      </c>
      <c r="C484" s="17" t="s">
        <v>64</v>
      </c>
      <c r="D484" s="13">
        <v>0.0</v>
      </c>
      <c r="E484" s="10" t="s">
        <v>972</v>
      </c>
      <c r="F484" s="10" t="s">
        <v>385</v>
      </c>
      <c r="G484" s="10" t="s">
        <v>87</v>
      </c>
      <c r="H484" s="10" t="s">
        <v>1001</v>
      </c>
      <c r="I484" s="14">
        <v>6.285746146893E12</v>
      </c>
      <c r="J484" s="16"/>
      <c r="K484" s="19"/>
      <c r="L484" s="19"/>
      <c r="M484" s="19"/>
      <c r="N484" s="19"/>
      <c r="O484" s="19"/>
      <c r="P484" s="19"/>
      <c r="Q484" s="19"/>
      <c r="R484" s="19"/>
      <c r="S484" s="19"/>
      <c r="T484" s="19"/>
      <c r="U484" s="19"/>
      <c r="V484" s="19"/>
    </row>
    <row r="485">
      <c r="A485" s="10" t="s">
        <v>1002</v>
      </c>
      <c r="B485" s="11">
        <v>45334.0</v>
      </c>
      <c r="C485" s="17" t="s">
        <v>64</v>
      </c>
      <c r="D485" s="13">
        <v>0.01875</v>
      </c>
      <c r="E485" s="10" t="s">
        <v>972</v>
      </c>
      <c r="F485" s="10" t="s">
        <v>385</v>
      </c>
      <c r="G485" s="10" t="s">
        <v>13</v>
      </c>
      <c r="H485" s="10" t="s">
        <v>1003</v>
      </c>
      <c r="I485" s="14">
        <v>6.285746146893E12</v>
      </c>
      <c r="J485" s="16"/>
      <c r="K485" s="19"/>
      <c r="L485" s="19"/>
      <c r="M485" s="19"/>
      <c r="N485" s="19"/>
      <c r="O485" s="19"/>
      <c r="P485" s="19"/>
      <c r="Q485" s="19"/>
      <c r="R485" s="19"/>
      <c r="S485" s="19"/>
      <c r="T485" s="19"/>
      <c r="U485" s="19"/>
      <c r="V485" s="19"/>
    </row>
    <row r="486">
      <c r="A486" s="10" t="s">
        <v>1004</v>
      </c>
      <c r="B486" s="11">
        <v>45336.0</v>
      </c>
      <c r="C486" s="17" t="s">
        <v>64</v>
      </c>
      <c r="D486" s="13">
        <v>0.0</v>
      </c>
      <c r="E486" s="10" t="s">
        <v>972</v>
      </c>
      <c r="F486" s="10" t="s">
        <v>385</v>
      </c>
      <c r="G486" s="10" t="s">
        <v>87</v>
      </c>
      <c r="H486" s="10" t="s">
        <v>1005</v>
      </c>
      <c r="I486" s="14">
        <v>6.285746146893E12</v>
      </c>
      <c r="J486" s="16"/>
      <c r="K486" s="19"/>
      <c r="L486" s="19"/>
      <c r="M486" s="19"/>
      <c r="N486" s="19"/>
      <c r="O486" s="19"/>
      <c r="P486" s="19"/>
      <c r="Q486" s="19"/>
      <c r="R486" s="19"/>
      <c r="S486" s="19"/>
      <c r="T486" s="19"/>
      <c r="U486" s="19"/>
      <c r="V486" s="19"/>
    </row>
    <row r="487">
      <c r="A487" s="10" t="s">
        <v>1006</v>
      </c>
      <c r="B487" s="11">
        <v>45337.0</v>
      </c>
      <c r="C487" s="17" t="s">
        <v>64</v>
      </c>
      <c r="D487" s="13">
        <v>0.0</v>
      </c>
      <c r="E487" s="10" t="s">
        <v>972</v>
      </c>
      <c r="F487" s="10" t="s">
        <v>385</v>
      </c>
      <c r="G487" s="10" t="s">
        <v>87</v>
      </c>
      <c r="H487" s="10" t="s">
        <v>1007</v>
      </c>
      <c r="I487" s="14">
        <v>6.285746146893E12</v>
      </c>
      <c r="J487" s="16"/>
      <c r="K487" s="19"/>
      <c r="L487" s="19"/>
      <c r="M487" s="19"/>
      <c r="N487" s="19"/>
      <c r="O487" s="19"/>
      <c r="P487" s="19"/>
      <c r="Q487" s="19"/>
      <c r="R487" s="19"/>
      <c r="S487" s="19"/>
      <c r="T487" s="19"/>
      <c r="U487" s="19"/>
      <c r="V487" s="19"/>
    </row>
    <row r="488">
      <c r="A488" s="10" t="s">
        <v>1008</v>
      </c>
      <c r="B488" s="11">
        <v>45341.0</v>
      </c>
      <c r="C488" s="17" t="s">
        <v>64</v>
      </c>
      <c r="D488" s="13">
        <v>0.019444444444444445</v>
      </c>
      <c r="E488" s="10" t="s">
        <v>972</v>
      </c>
      <c r="F488" s="10" t="s">
        <v>385</v>
      </c>
      <c r="G488" s="10" t="s">
        <v>13</v>
      </c>
      <c r="H488" s="10" t="s">
        <v>1009</v>
      </c>
      <c r="I488" s="14">
        <v>6.285746146893E12</v>
      </c>
      <c r="J488" s="16"/>
      <c r="K488" s="19"/>
      <c r="L488" s="19"/>
      <c r="M488" s="19"/>
      <c r="N488" s="19"/>
      <c r="O488" s="19"/>
      <c r="P488" s="19"/>
      <c r="Q488" s="19"/>
      <c r="R488" s="19"/>
      <c r="S488" s="19"/>
      <c r="T488" s="19"/>
      <c r="U488" s="19"/>
      <c r="V488" s="19"/>
    </row>
    <row r="489">
      <c r="A489" s="10" t="s">
        <v>1010</v>
      </c>
      <c r="B489" s="11">
        <v>45342.0</v>
      </c>
      <c r="C489" s="17" t="s">
        <v>64</v>
      </c>
      <c r="D489" s="13">
        <v>0.011805555555555555</v>
      </c>
      <c r="E489" s="10" t="s">
        <v>972</v>
      </c>
      <c r="F489" s="10" t="s">
        <v>385</v>
      </c>
      <c r="G489" s="10" t="s">
        <v>13</v>
      </c>
      <c r="H489" s="10" t="s">
        <v>1011</v>
      </c>
      <c r="I489" s="14">
        <v>6.285746146893E12</v>
      </c>
      <c r="J489" s="16"/>
      <c r="K489" s="19"/>
      <c r="L489" s="19"/>
      <c r="M489" s="19"/>
      <c r="N489" s="19"/>
      <c r="O489" s="19"/>
      <c r="P489" s="19"/>
      <c r="Q489" s="19"/>
      <c r="R489" s="19"/>
      <c r="S489" s="19"/>
      <c r="T489" s="19"/>
      <c r="U489" s="19"/>
      <c r="V489" s="19"/>
    </row>
    <row r="490">
      <c r="A490" s="10" t="s">
        <v>1012</v>
      </c>
      <c r="B490" s="11">
        <v>45343.0</v>
      </c>
      <c r="C490" s="17" t="s">
        <v>64</v>
      </c>
      <c r="D490" s="13">
        <v>0.0</v>
      </c>
      <c r="E490" s="10" t="s">
        <v>972</v>
      </c>
      <c r="F490" s="10" t="s">
        <v>385</v>
      </c>
      <c r="G490" s="10" t="s">
        <v>102</v>
      </c>
      <c r="H490" s="10" t="s">
        <v>1013</v>
      </c>
      <c r="I490" s="14">
        <v>6.285746146893E12</v>
      </c>
      <c r="J490" s="16"/>
      <c r="K490" s="19"/>
      <c r="L490" s="19"/>
      <c r="M490" s="19"/>
      <c r="N490" s="19"/>
      <c r="O490" s="19"/>
      <c r="P490" s="19"/>
      <c r="Q490" s="19"/>
      <c r="R490" s="19"/>
      <c r="S490" s="19"/>
      <c r="T490" s="19"/>
      <c r="U490" s="19"/>
      <c r="V490" s="19"/>
    </row>
    <row r="491">
      <c r="A491" s="10" t="s">
        <v>1014</v>
      </c>
      <c r="B491" s="11">
        <v>45344.0</v>
      </c>
      <c r="C491" s="17" t="s">
        <v>64</v>
      </c>
      <c r="D491" s="13">
        <v>0.017361111111111112</v>
      </c>
      <c r="E491" s="10" t="s">
        <v>972</v>
      </c>
      <c r="F491" s="10" t="s">
        <v>385</v>
      </c>
      <c r="G491" s="10" t="s">
        <v>13</v>
      </c>
      <c r="H491" s="10" t="s">
        <v>1015</v>
      </c>
      <c r="I491" s="14">
        <v>6.285746146893E12</v>
      </c>
      <c r="J491" s="16"/>
      <c r="K491" s="19"/>
      <c r="L491" s="19"/>
      <c r="M491" s="19"/>
      <c r="N491" s="19"/>
      <c r="O491" s="19"/>
      <c r="P491" s="19"/>
      <c r="Q491" s="19"/>
      <c r="R491" s="19"/>
      <c r="S491" s="19"/>
      <c r="T491" s="19"/>
      <c r="U491" s="19"/>
      <c r="V491" s="19"/>
    </row>
    <row r="492">
      <c r="A492" s="10" t="s">
        <v>1016</v>
      </c>
      <c r="B492" s="11">
        <v>45341.0</v>
      </c>
      <c r="C492" s="17" t="s">
        <v>64</v>
      </c>
      <c r="D492" s="13">
        <v>0.075</v>
      </c>
      <c r="E492" s="10" t="s">
        <v>972</v>
      </c>
      <c r="F492" s="10" t="s">
        <v>345</v>
      </c>
      <c r="G492" s="10" t="s">
        <v>13</v>
      </c>
      <c r="H492" s="10" t="s">
        <v>1017</v>
      </c>
      <c r="I492" s="14">
        <v>6.285746146893E12</v>
      </c>
      <c r="J492" s="16"/>
      <c r="K492" s="19"/>
      <c r="L492" s="19"/>
      <c r="M492" s="19"/>
      <c r="N492" s="19"/>
      <c r="O492" s="19"/>
      <c r="P492" s="19"/>
      <c r="Q492" s="19"/>
      <c r="R492" s="19"/>
      <c r="S492" s="19"/>
      <c r="T492" s="19"/>
      <c r="U492" s="19"/>
      <c r="V492" s="19"/>
    </row>
    <row r="493">
      <c r="A493" s="10" t="s">
        <v>1018</v>
      </c>
      <c r="B493" s="11">
        <v>45334.0</v>
      </c>
      <c r="C493" s="17" t="s">
        <v>64</v>
      </c>
      <c r="D493" s="13">
        <v>0.052083333333333336</v>
      </c>
      <c r="E493" s="10" t="s">
        <v>972</v>
      </c>
      <c r="F493" s="10" t="s">
        <v>345</v>
      </c>
      <c r="G493" s="10" t="s">
        <v>13</v>
      </c>
      <c r="H493" s="10" t="s">
        <v>1019</v>
      </c>
      <c r="I493" s="14">
        <v>6.285746146893E12</v>
      </c>
      <c r="J493" s="16"/>
      <c r="K493" s="19"/>
      <c r="L493" s="19"/>
      <c r="M493" s="19"/>
      <c r="N493" s="19"/>
      <c r="O493" s="19"/>
      <c r="P493" s="19"/>
      <c r="Q493" s="19"/>
      <c r="R493" s="19"/>
      <c r="S493" s="19"/>
      <c r="T493" s="19"/>
      <c r="U493" s="19"/>
      <c r="V493" s="19"/>
    </row>
    <row r="494">
      <c r="A494" s="5" t="s">
        <v>1020</v>
      </c>
      <c r="B494" s="6">
        <v>45316.0</v>
      </c>
      <c r="C494" s="7" t="s">
        <v>16</v>
      </c>
      <c r="D494" s="7">
        <v>0.04027777777777778</v>
      </c>
      <c r="E494" s="5" t="s">
        <v>1021</v>
      </c>
      <c r="F494" s="5" t="s">
        <v>22</v>
      </c>
      <c r="G494" s="5" t="s">
        <v>13</v>
      </c>
      <c r="H494" s="8" t="s">
        <v>1022</v>
      </c>
      <c r="I494" s="5">
        <v>6.28560627488E12</v>
      </c>
      <c r="J494" s="9"/>
      <c r="K494" s="19"/>
      <c r="L494" s="19"/>
      <c r="M494" s="19"/>
      <c r="N494" s="19"/>
      <c r="O494" s="19"/>
      <c r="P494" s="19"/>
      <c r="Q494" s="19"/>
      <c r="R494" s="19"/>
      <c r="S494" s="19"/>
      <c r="T494" s="19"/>
      <c r="U494" s="19"/>
      <c r="V494" s="19"/>
    </row>
    <row r="495">
      <c r="A495" s="10" t="s">
        <v>1023</v>
      </c>
      <c r="B495" s="11">
        <v>45322.0</v>
      </c>
      <c r="C495" s="12" t="s">
        <v>16</v>
      </c>
      <c r="D495" s="13">
        <v>0.05</v>
      </c>
      <c r="E495" s="10" t="s">
        <v>1021</v>
      </c>
      <c r="F495" s="10" t="s">
        <v>22</v>
      </c>
      <c r="G495" s="10" t="s">
        <v>13</v>
      </c>
      <c r="H495" s="14" t="s">
        <v>1024</v>
      </c>
      <c r="I495" s="15">
        <v>6.28560627488E12</v>
      </c>
      <c r="J495" s="16"/>
      <c r="K495" s="19"/>
      <c r="L495" s="19"/>
      <c r="M495" s="19"/>
      <c r="N495" s="19"/>
      <c r="O495" s="19"/>
      <c r="P495" s="19"/>
      <c r="Q495" s="19"/>
      <c r="R495" s="19"/>
      <c r="S495" s="19"/>
      <c r="T495" s="19"/>
      <c r="U495" s="19"/>
      <c r="V495" s="19"/>
    </row>
    <row r="496">
      <c r="A496" s="10" t="s">
        <v>1025</v>
      </c>
      <c r="B496" s="11">
        <v>45350.0</v>
      </c>
      <c r="C496" s="17" t="s">
        <v>64</v>
      </c>
      <c r="D496" s="13">
        <v>0.01875</v>
      </c>
      <c r="E496" s="10" t="s">
        <v>1021</v>
      </c>
      <c r="F496" s="10" t="s">
        <v>22</v>
      </c>
      <c r="G496" s="10" t="s">
        <v>13</v>
      </c>
      <c r="H496" s="10" t="s">
        <v>1026</v>
      </c>
      <c r="I496" s="14">
        <v>6.28560627488E12</v>
      </c>
      <c r="J496" s="16"/>
      <c r="K496" s="19"/>
      <c r="L496" s="19"/>
      <c r="M496" s="19"/>
      <c r="N496" s="19"/>
      <c r="O496" s="19"/>
      <c r="P496" s="19"/>
      <c r="Q496" s="19"/>
      <c r="R496" s="19"/>
      <c r="S496" s="19"/>
      <c r="T496" s="19"/>
      <c r="U496" s="19"/>
      <c r="V496" s="19"/>
    </row>
    <row r="497">
      <c r="A497" s="20">
        <v>45383.63888888889</v>
      </c>
      <c r="B497" s="11">
        <v>45377.0</v>
      </c>
      <c r="C497" s="17" t="s">
        <v>133</v>
      </c>
      <c r="D497" s="13">
        <v>0.041666666666666664</v>
      </c>
      <c r="E497" s="10" t="s">
        <v>873</v>
      </c>
      <c r="F497" s="10" t="s">
        <v>348</v>
      </c>
      <c r="G497" s="10" t="s">
        <v>13</v>
      </c>
      <c r="H497" s="10" t="s">
        <v>1027</v>
      </c>
      <c r="I497" s="14">
        <v>6.281269229406E12</v>
      </c>
      <c r="J497" s="16"/>
      <c r="K497" s="19"/>
      <c r="L497" s="19"/>
      <c r="M497" s="19"/>
      <c r="N497" s="19"/>
      <c r="O497" s="19"/>
      <c r="P497" s="19"/>
      <c r="Q497" s="19"/>
      <c r="R497" s="19"/>
      <c r="S497" s="19"/>
      <c r="T497" s="19"/>
      <c r="U497" s="19"/>
      <c r="V497" s="19"/>
    </row>
    <row r="498">
      <c r="A498" s="20">
        <v>45383.643055555556</v>
      </c>
      <c r="B498" s="11">
        <v>45378.0</v>
      </c>
      <c r="C498" s="17" t="s">
        <v>133</v>
      </c>
      <c r="D498" s="13">
        <v>0.020833333333333332</v>
      </c>
      <c r="E498" s="10" t="s">
        <v>873</v>
      </c>
      <c r="F498" s="10" t="s">
        <v>348</v>
      </c>
      <c r="G498" s="10" t="s">
        <v>13</v>
      </c>
      <c r="H498" s="10" t="s">
        <v>1028</v>
      </c>
      <c r="I498" s="14">
        <v>6.281269229406E12</v>
      </c>
      <c r="J498" s="16"/>
      <c r="K498" s="19"/>
      <c r="L498" s="19"/>
      <c r="M498" s="19"/>
      <c r="N498" s="19"/>
      <c r="O498" s="19"/>
      <c r="P498" s="19"/>
      <c r="Q498" s="19"/>
      <c r="R498" s="19"/>
      <c r="S498" s="19"/>
      <c r="T498" s="19"/>
      <c r="U498" s="19"/>
      <c r="V498" s="19"/>
    </row>
    <row r="499">
      <c r="A499" s="20">
        <v>45383.81736111111</v>
      </c>
      <c r="B499" s="11">
        <v>45382.0</v>
      </c>
      <c r="C499" s="17" t="s">
        <v>133</v>
      </c>
      <c r="D499" s="13">
        <v>0.02638888888888889</v>
      </c>
      <c r="E499" s="10" t="s">
        <v>695</v>
      </c>
      <c r="F499" s="10" t="s">
        <v>702</v>
      </c>
      <c r="G499" s="10" t="s">
        <v>13</v>
      </c>
      <c r="H499" s="10" t="s">
        <v>1029</v>
      </c>
      <c r="I499" s="14">
        <v>6.285173431354E12</v>
      </c>
      <c r="J499" s="16"/>
      <c r="K499" s="19"/>
      <c r="L499" s="19"/>
      <c r="M499" s="19"/>
      <c r="N499" s="19"/>
      <c r="O499" s="19"/>
      <c r="P499" s="19"/>
      <c r="Q499" s="19"/>
      <c r="R499" s="19"/>
      <c r="S499" s="19"/>
      <c r="T499" s="19"/>
      <c r="U499" s="19"/>
      <c r="V499" s="19"/>
    </row>
    <row r="500">
      <c r="A500" s="20">
        <v>45383.82083333333</v>
      </c>
      <c r="B500" s="11">
        <v>45382.0</v>
      </c>
      <c r="C500" s="17" t="s">
        <v>133</v>
      </c>
      <c r="D500" s="13">
        <v>0.029861111111111113</v>
      </c>
      <c r="E500" s="10" t="s">
        <v>695</v>
      </c>
      <c r="F500" s="10" t="s">
        <v>711</v>
      </c>
      <c r="G500" s="10" t="s">
        <v>13</v>
      </c>
      <c r="H500" s="10" t="s">
        <v>1030</v>
      </c>
      <c r="I500" s="14">
        <v>6.285173431354E12</v>
      </c>
      <c r="J500" s="16"/>
      <c r="K500" s="19"/>
      <c r="L500" s="19"/>
      <c r="M500" s="19"/>
      <c r="N500" s="19"/>
      <c r="O500" s="19"/>
      <c r="P500" s="19"/>
      <c r="Q500" s="19"/>
      <c r="R500" s="19"/>
      <c r="S500" s="19"/>
      <c r="T500" s="19"/>
      <c r="U500" s="19"/>
      <c r="V500" s="19"/>
    </row>
    <row r="501">
      <c r="A501" s="20">
        <v>45384.05972222222</v>
      </c>
      <c r="B501" s="11">
        <v>45384.0</v>
      </c>
      <c r="C501" s="17" t="s">
        <v>1031</v>
      </c>
      <c r="D501" s="13">
        <v>0.022916666666666665</v>
      </c>
      <c r="E501" s="10" t="s">
        <v>281</v>
      </c>
      <c r="F501" s="10" t="s">
        <v>201</v>
      </c>
      <c r="G501" s="10" t="s">
        <v>13</v>
      </c>
      <c r="H501" s="10" t="s">
        <v>1032</v>
      </c>
      <c r="I501" s="14">
        <v>6.285725069997E12</v>
      </c>
      <c r="J501" s="16"/>
      <c r="K501" s="19"/>
      <c r="L501" s="19"/>
      <c r="M501" s="19"/>
      <c r="N501" s="19"/>
      <c r="O501" s="19"/>
      <c r="P501" s="19"/>
      <c r="Q501" s="19"/>
      <c r="R501" s="19"/>
      <c r="S501" s="19"/>
      <c r="T501" s="19"/>
      <c r="U501" s="19"/>
      <c r="V501" s="19"/>
    </row>
    <row r="502">
      <c r="A502" s="20">
        <v>45384.0625</v>
      </c>
      <c r="B502" s="11">
        <v>45384.0</v>
      </c>
      <c r="C502" s="17" t="s">
        <v>1031</v>
      </c>
      <c r="D502" s="13">
        <v>0.022222222222222223</v>
      </c>
      <c r="E502" s="10" t="s">
        <v>281</v>
      </c>
      <c r="F502" s="10" t="s">
        <v>150</v>
      </c>
      <c r="G502" s="10" t="s">
        <v>13</v>
      </c>
      <c r="H502" s="10" t="s">
        <v>1033</v>
      </c>
      <c r="I502" s="14">
        <v>6.285725069997E12</v>
      </c>
      <c r="J502" s="16"/>
      <c r="K502" s="19"/>
      <c r="L502" s="19"/>
      <c r="M502" s="19"/>
      <c r="N502" s="19"/>
      <c r="O502" s="19"/>
      <c r="P502" s="19"/>
      <c r="Q502" s="19"/>
      <c r="R502" s="19"/>
      <c r="S502" s="19"/>
      <c r="T502" s="19"/>
      <c r="U502" s="19"/>
      <c r="V502" s="19"/>
    </row>
    <row r="503">
      <c r="A503" s="20">
        <v>45384.11666666667</v>
      </c>
      <c r="B503" s="11">
        <v>45408.0</v>
      </c>
      <c r="C503" s="17" t="s">
        <v>1031</v>
      </c>
      <c r="D503" s="13">
        <v>0.021527777777777778</v>
      </c>
      <c r="E503" s="10" t="s">
        <v>339</v>
      </c>
      <c r="F503" s="10" t="s">
        <v>342</v>
      </c>
      <c r="G503" s="10" t="s">
        <v>13</v>
      </c>
      <c r="H503" s="10" t="s">
        <v>1034</v>
      </c>
      <c r="I503" s="14">
        <v>6.281392827981E12</v>
      </c>
      <c r="J503" s="16"/>
      <c r="K503" s="19"/>
      <c r="L503" s="19"/>
      <c r="M503" s="19"/>
      <c r="N503" s="19"/>
      <c r="O503" s="19"/>
      <c r="P503" s="19"/>
      <c r="Q503" s="19"/>
      <c r="R503" s="19"/>
      <c r="S503" s="19"/>
      <c r="T503" s="19"/>
      <c r="U503" s="19"/>
      <c r="V503" s="19"/>
    </row>
    <row r="504">
      <c r="A504" s="20">
        <v>45385.066666666666</v>
      </c>
      <c r="B504" s="11">
        <v>45385.0</v>
      </c>
      <c r="C504" s="17" t="s">
        <v>1031</v>
      </c>
      <c r="D504" s="13">
        <v>0.021527777777777778</v>
      </c>
      <c r="E504" s="10" t="s">
        <v>281</v>
      </c>
      <c r="F504" s="10" t="s">
        <v>201</v>
      </c>
      <c r="G504" s="10" t="s">
        <v>13</v>
      </c>
      <c r="H504" s="10" t="s">
        <v>1035</v>
      </c>
      <c r="I504" s="14">
        <v>6.285725069997E12</v>
      </c>
      <c r="J504" s="16"/>
      <c r="K504" s="19"/>
      <c r="L504" s="19"/>
      <c r="M504" s="19"/>
      <c r="N504" s="19"/>
      <c r="O504" s="19"/>
      <c r="P504" s="19"/>
      <c r="Q504" s="19"/>
      <c r="R504" s="19"/>
      <c r="S504" s="19"/>
      <c r="T504" s="19"/>
      <c r="U504" s="19"/>
      <c r="V504" s="19"/>
    </row>
    <row r="505">
      <c r="A505" s="20">
        <v>45385.07013888889</v>
      </c>
      <c r="B505" s="11">
        <v>45385.0</v>
      </c>
      <c r="C505" s="17" t="s">
        <v>1031</v>
      </c>
      <c r="D505" s="13">
        <v>0.022222222222222223</v>
      </c>
      <c r="E505" s="10" t="s">
        <v>281</v>
      </c>
      <c r="F505" s="10" t="s">
        <v>150</v>
      </c>
      <c r="G505" s="10" t="s">
        <v>13</v>
      </c>
      <c r="H505" s="10" t="s">
        <v>1036</v>
      </c>
      <c r="I505" s="14">
        <v>6.285725069997E12</v>
      </c>
      <c r="J505" s="16"/>
      <c r="K505" s="19"/>
      <c r="L505" s="19"/>
      <c r="M505" s="19"/>
      <c r="N505" s="19"/>
      <c r="O505" s="19"/>
      <c r="P505" s="19"/>
      <c r="Q505" s="19"/>
      <c r="R505" s="19"/>
      <c r="S505" s="19"/>
      <c r="T505" s="19"/>
      <c r="U505" s="19"/>
      <c r="V505" s="19"/>
    </row>
    <row r="506">
      <c r="A506" s="20">
        <v>45385.08611111111</v>
      </c>
      <c r="B506" s="11">
        <v>45385.0</v>
      </c>
      <c r="C506" s="17" t="s">
        <v>1031</v>
      </c>
      <c r="D506" s="13">
        <v>0.029861111111111113</v>
      </c>
      <c r="E506" s="10" t="s">
        <v>11</v>
      </c>
      <c r="F506" s="10" t="s">
        <v>22</v>
      </c>
      <c r="G506" s="10" t="s">
        <v>13</v>
      </c>
      <c r="H506" s="10" t="s">
        <v>1037</v>
      </c>
      <c r="I506" s="14">
        <v>6.28560627488E12</v>
      </c>
      <c r="J506" s="16"/>
      <c r="K506" s="19"/>
      <c r="L506" s="19"/>
      <c r="M506" s="19"/>
      <c r="N506" s="19"/>
      <c r="O506" s="19"/>
      <c r="P506" s="19"/>
      <c r="Q506" s="19"/>
      <c r="R506" s="19"/>
      <c r="S506" s="19"/>
      <c r="T506" s="19"/>
      <c r="U506" s="19"/>
      <c r="V506" s="19"/>
    </row>
    <row r="507">
      <c r="A507" s="20">
        <v>45386.052083333336</v>
      </c>
      <c r="B507" s="11">
        <v>45386.0</v>
      </c>
      <c r="C507" s="17" t="s">
        <v>1031</v>
      </c>
      <c r="D507" s="13">
        <v>0.021527777777777778</v>
      </c>
      <c r="E507" s="10" t="s">
        <v>281</v>
      </c>
      <c r="F507" s="10" t="s">
        <v>201</v>
      </c>
      <c r="G507" s="10" t="s">
        <v>13</v>
      </c>
      <c r="H507" s="10" t="s">
        <v>1038</v>
      </c>
      <c r="I507" s="14">
        <v>6.285725069997E12</v>
      </c>
      <c r="J507" s="16"/>
      <c r="K507" s="19"/>
      <c r="L507" s="19"/>
      <c r="M507" s="19"/>
      <c r="N507" s="19"/>
      <c r="O507" s="19"/>
      <c r="P507" s="19"/>
      <c r="Q507" s="19"/>
      <c r="R507" s="19"/>
      <c r="S507" s="19"/>
      <c r="T507" s="19"/>
      <c r="U507" s="19"/>
      <c r="V507" s="19"/>
    </row>
    <row r="508">
      <c r="A508" s="20">
        <v>45386.055555555555</v>
      </c>
      <c r="B508" s="11">
        <v>45386.0</v>
      </c>
      <c r="C508" s="17" t="s">
        <v>1031</v>
      </c>
      <c r="D508" s="13">
        <v>0.020833333333333332</v>
      </c>
      <c r="E508" s="10" t="s">
        <v>281</v>
      </c>
      <c r="F508" s="10" t="s">
        <v>150</v>
      </c>
      <c r="G508" s="10" t="s">
        <v>13</v>
      </c>
      <c r="H508" s="10" t="s">
        <v>1039</v>
      </c>
      <c r="I508" s="14">
        <v>6.285725069997E12</v>
      </c>
      <c r="J508" s="16"/>
      <c r="K508" s="19"/>
      <c r="L508" s="19"/>
      <c r="M508" s="19"/>
      <c r="N508" s="19"/>
      <c r="O508" s="19"/>
      <c r="P508" s="19"/>
      <c r="Q508" s="19"/>
      <c r="R508" s="19"/>
      <c r="S508" s="19"/>
      <c r="T508" s="19"/>
      <c r="U508" s="19"/>
      <c r="V508" s="19"/>
    </row>
    <row r="509">
      <c r="A509" s="20">
        <v>45386.086805555555</v>
      </c>
      <c r="B509" s="11">
        <v>45386.0</v>
      </c>
      <c r="C509" s="17" t="s">
        <v>1031</v>
      </c>
      <c r="D509" s="13">
        <v>0.029861111111111113</v>
      </c>
      <c r="E509" s="10" t="s">
        <v>11</v>
      </c>
      <c r="F509" s="10" t="s">
        <v>22</v>
      </c>
      <c r="G509" s="10" t="s">
        <v>13</v>
      </c>
      <c r="H509" s="10" t="s">
        <v>1040</v>
      </c>
      <c r="I509" s="14">
        <v>6.28560627488E12</v>
      </c>
      <c r="J509" s="16"/>
      <c r="K509" s="19"/>
      <c r="L509" s="19"/>
      <c r="M509" s="19"/>
      <c r="N509" s="19"/>
      <c r="O509" s="19"/>
      <c r="P509" s="19"/>
      <c r="Q509" s="19"/>
      <c r="R509" s="19"/>
      <c r="S509" s="19"/>
      <c r="T509" s="19"/>
      <c r="U509" s="19"/>
      <c r="V509" s="19"/>
    </row>
    <row r="510">
      <c r="A510" s="20">
        <v>45387.28125</v>
      </c>
      <c r="B510" s="11">
        <v>45387.0</v>
      </c>
      <c r="C510" s="17" t="s">
        <v>1031</v>
      </c>
      <c r="D510" s="13">
        <v>0.027777777777777776</v>
      </c>
      <c r="E510" s="10" t="s">
        <v>339</v>
      </c>
      <c r="F510" s="10" t="s">
        <v>150</v>
      </c>
      <c r="G510" s="10" t="s">
        <v>13</v>
      </c>
      <c r="H510" s="10" t="s">
        <v>1041</v>
      </c>
      <c r="I510" s="14">
        <v>6.281392827981E12</v>
      </c>
      <c r="J510" s="16"/>
      <c r="K510" s="19"/>
      <c r="L510" s="19"/>
      <c r="M510" s="19"/>
      <c r="N510" s="19"/>
      <c r="O510" s="19"/>
      <c r="P510" s="19"/>
      <c r="Q510" s="19"/>
      <c r="R510" s="19"/>
      <c r="S510" s="19"/>
      <c r="T510" s="19"/>
      <c r="U510" s="19"/>
      <c r="V510" s="19"/>
    </row>
    <row r="511">
      <c r="A511" s="20">
        <v>45387.45486111111</v>
      </c>
      <c r="B511" s="11">
        <v>45387.0</v>
      </c>
      <c r="C511" s="17" t="s">
        <v>1031</v>
      </c>
      <c r="D511" s="13">
        <v>0.022916666666666665</v>
      </c>
      <c r="E511" s="10" t="s">
        <v>339</v>
      </c>
      <c r="F511" s="10" t="s">
        <v>342</v>
      </c>
      <c r="G511" s="10" t="s">
        <v>13</v>
      </c>
      <c r="H511" s="10" t="s">
        <v>1042</v>
      </c>
      <c r="I511" s="14">
        <v>6.281392827981E12</v>
      </c>
      <c r="J511" s="16"/>
      <c r="K511" s="19"/>
      <c r="L511" s="19"/>
      <c r="M511" s="19"/>
      <c r="N511" s="19"/>
      <c r="O511" s="19"/>
      <c r="P511" s="19"/>
      <c r="Q511" s="19"/>
      <c r="R511" s="19"/>
      <c r="S511" s="19"/>
      <c r="T511" s="19"/>
      <c r="U511" s="19"/>
      <c r="V511" s="19"/>
    </row>
    <row r="512">
      <c r="A512" s="20">
        <v>45389.01944444444</v>
      </c>
      <c r="B512" s="11">
        <v>45389.0</v>
      </c>
      <c r="C512" s="17" t="s">
        <v>1031</v>
      </c>
      <c r="D512" s="13">
        <v>0.029166666666666667</v>
      </c>
      <c r="E512" s="10" t="s">
        <v>516</v>
      </c>
      <c r="F512" s="10" t="s">
        <v>527</v>
      </c>
      <c r="G512" s="10" t="s">
        <v>13</v>
      </c>
      <c r="H512" s="10" t="s">
        <v>1043</v>
      </c>
      <c r="I512" s="14">
        <v>1.4046441278E10</v>
      </c>
      <c r="J512" s="16"/>
      <c r="K512" s="19"/>
      <c r="L512" s="19"/>
      <c r="M512" s="19"/>
      <c r="N512" s="19"/>
      <c r="O512" s="19"/>
      <c r="P512" s="19"/>
      <c r="Q512" s="19"/>
      <c r="R512" s="19"/>
      <c r="S512" s="19"/>
      <c r="T512" s="19"/>
      <c r="U512" s="19"/>
      <c r="V512" s="19"/>
    </row>
    <row r="513">
      <c r="A513" s="20">
        <v>45399.501388888886</v>
      </c>
      <c r="B513" s="11">
        <v>45399.0</v>
      </c>
      <c r="C513" s="17" t="s">
        <v>1031</v>
      </c>
      <c r="D513" s="13">
        <v>0.022222222222222223</v>
      </c>
      <c r="E513" s="10" t="s">
        <v>11</v>
      </c>
      <c r="F513" s="10" t="s">
        <v>385</v>
      </c>
      <c r="G513" s="10" t="s">
        <v>13</v>
      </c>
      <c r="H513" s="10" t="s">
        <v>1044</v>
      </c>
      <c r="I513" s="14">
        <v>6.28560627488E12</v>
      </c>
      <c r="J513" s="16"/>
      <c r="K513" s="19"/>
      <c r="L513" s="19"/>
      <c r="M513" s="19"/>
      <c r="N513" s="19"/>
      <c r="O513" s="19"/>
      <c r="P513" s="19"/>
      <c r="Q513" s="19"/>
      <c r="R513" s="19"/>
      <c r="S513" s="19"/>
      <c r="T513" s="19"/>
      <c r="U513" s="19"/>
      <c r="V513" s="19"/>
    </row>
    <row r="514">
      <c r="A514" s="20">
        <v>45400.04652777778</v>
      </c>
      <c r="B514" s="11">
        <v>45399.0</v>
      </c>
      <c r="C514" s="17" t="s">
        <v>1031</v>
      </c>
      <c r="D514" s="13">
        <v>0.022222222222222223</v>
      </c>
      <c r="E514" s="10" t="s">
        <v>281</v>
      </c>
      <c r="F514" s="10" t="s">
        <v>150</v>
      </c>
      <c r="G514" s="10" t="s">
        <v>13</v>
      </c>
      <c r="H514" s="10" t="s">
        <v>1045</v>
      </c>
      <c r="I514" s="14">
        <v>6.282335821442E12</v>
      </c>
      <c r="J514" s="16"/>
      <c r="K514" s="19"/>
      <c r="L514" s="19"/>
      <c r="M514" s="19"/>
      <c r="N514" s="19"/>
      <c r="O514" s="19"/>
      <c r="P514" s="19"/>
      <c r="Q514" s="19"/>
      <c r="R514" s="19"/>
      <c r="S514" s="19"/>
      <c r="T514" s="19"/>
      <c r="U514" s="19"/>
      <c r="V514" s="19"/>
    </row>
    <row r="515">
      <c r="A515" s="20">
        <v>45400.07361111111</v>
      </c>
      <c r="B515" s="11">
        <v>45400.0</v>
      </c>
      <c r="C515" s="17" t="s">
        <v>1031</v>
      </c>
      <c r="D515" s="13">
        <v>0.025694444444444443</v>
      </c>
      <c r="E515" s="10" t="s">
        <v>281</v>
      </c>
      <c r="F515" s="10" t="s">
        <v>201</v>
      </c>
      <c r="G515" s="10" t="s">
        <v>13</v>
      </c>
      <c r="H515" s="10" t="s">
        <v>1046</v>
      </c>
      <c r="I515" s="14">
        <v>6.282335821442E12</v>
      </c>
      <c r="J515" s="16"/>
      <c r="K515" s="19"/>
      <c r="L515" s="19"/>
      <c r="M515" s="19"/>
      <c r="N515" s="19"/>
      <c r="O515" s="19"/>
      <c r="P515" s="19"/>
      <c r="Q515" s="19"/>
      <c r="R515" s="19"/>
      <c r="S515" s="19"/>
      <c r="T515" s="19"/>
      <c r="U515" s="19"/>
      <c r="V515" s="19"/>
    </row>
    <row r="516">
      <c r="A516" s="20">
        <v>45400.07777777778</v>
      </c>
      <c r="B516" s="11">
        <v>45400.0</v>
      </c>
      <c r="C516" s="17" t="s">
        <v>1031</v>
      </c>
      <c r="D516" s="13">
        <v>0.022222222222222223</v>
      </c>
      <c r="E516" s="10" t="s">
        <v>281</v>
      </c>
      <c r="F516" s="10" t="s">
        <v>150</v>
      </c>
      <c r="G516" s="10" t="s">
        <v>13</v>
      </c>
      <c r="H516" s="10" t="s">
        <v>1047</v>
      </c>
      <c r="I516" s="14">
        <v>6.282335821442E12</v>
      </c>
      <c r="J516" s="16"/>
      <c r="K516" s="19"/>
      <c r="L516" s="19"/>
      <c r="M516" s="19"/>
      <c r="N516" s="19"/>
      <c r="O516" s="19"/>
      <c r="P516" s="19"/>
      <c r="Q516" s="19"/>
      <c r="R516" s="19"/>
      <c r="S516" s="19"/>
      <c r="T516" s="19"/>
      <c r="U516" s="19"/>
      <c r="V516" s="19"/>
    </row>
    <row r="517">
      <c r="A517" s="20">
        <v>45400.09097222222</v>
      </c>
      <c r="B517" s="11">
        <v>45400.0</v>
      </c>
      <c r="C517" s="17" t="s">
        <v>1031</v>
      </c>
      <c r="D517" s="13">
        <v>0.04513888888888889</v>
      </c>
      <c r="E517" s="10" t="s">
        <v>11</v>
      </c>
      <c r="F517" s="10" t="s">
        <v>22</v>
      </c>
      <c r="G517" s="10" t="s">
        <v>13</v>
      </c>
      <c r="H517" s="10" t="s">
        <v>1048</v>
      </c>
      <c r="I517" s="14">
        <v>6.28560627488E12</v>
      </c>
      <c r="J517" s="16"/>
      <c r="K517" s="19"/>
      <c r="L517" s="19"/>
      <c r="M517" s="19"/>
      <c r="N517" s="19"/>
      <c r="O517" s="19"/>
      <c r="P517" s="19"/>
      <c r="Q517" s="19"/>
      <c r="R517" s="19"/>
      <c r="S517" s="19"/>
      <c r="T517" s="19"/>
      <c r="U517" s="19"/>
      <c r="V517" s="19"/>
    </row>
    <row r="518">
      <c r="A518" s="20">
        <v>45400.50208333333</v>
      </c>
      <c r="B518" s="11">
        <v>45400.0</v>
      </c>
      <c r="C518" s="17" t="s">
        <v>1031</v>
      </c>
      <c r="D518" s="13">
        <v>0.022222222222222223</v>
      </c>
      <c r="E518" s="10" t="s">
        <v>11</v>
      </c>
      <c r="F518" s="10" t="s">
        <v>385</v>
      </c>
      <c r="G518" s="10" t="s">
        <v>13</v>
      </c>
      <c r="H518" s="10" t="s">
        <v>1049</v>
      </c>
      <c r="I518" s="14">
        <v>6.28560627488E12</v>
      </c>
      <c r="J518" s="16"/>
      <c r="K518" s="19"/>
      <c r="L518" s="19"/>
      <c r="M518" s="19"/>
      <c r="N518" s="19"/>
      <c r="O518" s="19"/>
      <c r="P518" s="19"/>
      <c r="Q518" s="19"/>
      <c r="R518" s="19"/>
      <c r="S518" s="19"/>
      <c r="T518" s="19"/>
      <c r="U518" s="19"/>
      <c r="V518" s="19"/>
    </row>
    <row r="519">
      <c r="A519" s="20">
        <v>45400.50555555556</v>
      </c>
      <c r="B519" s="11">
        <v>45400.0</v>
      </c>
      <c r="C519" s="17" t="s">
        <v>1031</v>
      </c>
      <c r="D519" s="13">
        <v>0.0</v>
      </c>
      <c r="E519" s="10" t="s">
        <v>11</v>
      </c>
      <c r="F519" s="10" t="s">
        <v>385</v>
      </c>
      <c r="G519" s="10" t="s">
        <v>13</v>
      </c>
      <c r="H519" s="10" t="s">
        <v>1050</v>
      </c>
      <c r="I519" s="14">
        <v>6.28560627488E12</v>
      </c>
      <c r="J519" s="16"/>
      <c r="K519" s="19"/>
      <c r="L519" s="19"/>
      <c r="M519" s="19"/>
      <c r="N519" s="19"/>
      <c r="O519" s="19"/>
      <c r="P519" s="19"/>
      <c r="Q519" s="19"/>
      <c r="R519" s="19"/>
      <c r="S519" s="19"/>
      <c r="T519" s="19"/>
      <c r="U519" s="19"/>
      <c r="V519" s="19"/>
    </row>
    <row r="520">
      <c r="A520" s="20">
        <v>45401.03611111111</v>
      </c>
      <c r="B520" s="11">
        <v>45401.0</v>
      </c>
      <c r="C520" s="17" t="s">
        <v>1031</v>
      </c>
      <c r="D520" s="13">
        <v>0.0</v>
      </c>
      <c r="E520" s="10" t="s">
        <v>281</v>
      </c>
      <c r="F520" s="10" t="s">
        <v>150</v>
      </c>
      <c r="G520" s="10" t="s">
        <v>102</v>
      </c>
      <c r="H520" s="10" t="s">
        <v>1051</v>
      </c>
      <c r="I520" s="14">
        <v>6.282335821442E12</v>
      </c>
      <c r="J520" s="16"/>
      <c r="K520" s="19"/>
      <c r="L520" s="19"/>
      <c r="M520" s="19"/>
      <c r="N520" s="19"/>
      <c r="O520" s="19"/>
      <c r="P520" s="19"/>
      <c r="Q520" s="19"/>
      <c r="R520" s="19"/>
      <c r="S520" s="19"/>
      <c r="T520" s="19"/>
      <c r="U520" s="19"/>
      <c r="V520" s="19"/>
    </row>
    <row r="521">
      <c r="A521" s="20">
        <v>45401.950694444444</v>
      </c>
      <c r="B521" s="11">
        <v>45390.0</v>
      </c>
      <c r="C521" s="17" t="s">
        <v>1031</v>
      </c>
      <c r="D521" s="13">
        <v>0.013888888888888888</v>
      </c>
      <c r="E521" s="10" t="s">
        <v>207</v>
      </c>
      <c r="F521" s="10" t="s">
        <v>213</v>
      </c>
      <c r="G521" s="10" t="s">
        <v>254</v>
      </c>
      <c r="H521" s="10" t="s">
        <v>1052</v>
      </c>
      <c r="I521" s="14">
        <v>6.285313543592E12</v>
      </c>
      <c r="J521" s="16"/>
      <c r="K521" s="19"/>
      <c r="L521" s="19"/>
      <c r="M521" s="19"/>
      <c r="N521" s="19"/>
      <c r="O521" s="19"/>
      <c r="P521" s="19"/>
      <c r="Q521" s="19"/>
      <c r="R521" s="19"/>
      <c r="S521" s="19"/>
      <c r="T521" s="19"/>
      <c r="U521" s="19"/>
      <c r="V521" s="19"/>
    </row>
    <row r="522">
      <c r="A522" s="20">
        <v>45401.989583333336</v>
      </c>
      <c r="B522" s="11">
        <v>45402.0</v>
      </c>
      <c r="C522" s="17" t="s">
        <v>1031</v>
      </c>
      <c r="D522" s="13">
        <v>0.02638888888888889</v>
      </c>
      <c r="E522" s="10" t="s">
        <v>11</v>
      </c>
      <c r="F522" s="10" t="s">
        <v>19</v>
      </c>
      <c r="G522" s="10" t="s">
        <v>13</v>
      </c>
      <c r="H522" s="10" t="s">
        <v>1053</v>
      </c>
      <c r="I522" s="14">
        <v>6.28560627488E12</v>
      </c>
      <c r="J522" s="16"/>
      <c r="K522" s="19"/>
      <c r="L522" s="19"/>
      <c r="M522" s="19"/>
      <c r="N522" s="19"/>
      <c r="O522" s="19"/>
      <c r="P522" s="19"/>
      <c r="Q522" s="19"/>
      <c r="R522" s="19"/>
      <c r="S522" s="19"/>
      <c r="T522" s="19"/>
      <c r="U522" s="19"/>
      <c r="V522" s="19"/>
    </row>
    <row r="523">
      <c r="A523" s="20">
        <v>45402.07638888889</v>
      </c>
      <c r="B523" s="11">
        <v>45401.0</v>
      </c>
      <c r="C523" s="17" t="s">
        <v>1031</v>
      </c>
      <c r="D523" s="13">
        <v>0.024305555555555556</v>
      </c>
      <c r="E523" s="10" t="s">
        <v>281</v>
      </c>
      <c r="F523" s="10" t="s">
        <v>201</v>
      </c>
      <c r="G523" s="10" t="s">
        <v>13</v>
      </c>
      <c r="H523" s="10" t="s">
        <v>1054</v>
      </c>
      <c r="I523" s="14">
        <v>6.282335821442E12</v>
      </c>
      <c r="J523" s="16"/>
      <c r="K523" s="19"/>
      <c r="L523" s="19"/>
      <c r="M523" s="19"/>
      <c r="N523" s="19"/>
      <c r="O523" s="19"/>
      <c r="P523" s="19"/>
      <c r="Q523" s="19"/>
      <c r="R523" s="19"/>
      <c r="S523" s="19"/>
      <c r="T523" s="19"/>
      <c r="U523" s="19"/>
      <c r="V523" s="19"/>
    </row>
    <row r="524">
      <c r="A524" s="20">
        <v>45402.07986111111</v>
      </c>
      <c r="B524" s="11">
        <v>45402.0</v>
      </c>
      <c r="C524" s="17" t="s">
        <v>1031</v>
      </c>
      <c r="D524" s="13">
        <v>0.022222222222222223</v>
      </c>
      <c r="E524" s="10" t="s">
        <v>281</v>
      </c>
      <c r="F524" s="10" t="s">
        <v>201</v>
      </c>
      <c r="G524" s="10" t="s">
        <v>13</v>
      </c>
      <c r="H524" s="10" t="s">
        <v>1055</v>
      </c>
      <c r="I524" s="14">
        <v>6.282335821442E12</v>
      </c>
      <c r="J524" s="16"/>
      <c r="K524" s="19"/>
      <c r="L524" s="19"/>
      <c r="M524" s="19"/>
      <c r="N524" s="19"/>
      <c r="O524" s="19"/>
      <c r="P524" s="19"/>
      <c r="Q524" s="19"/>
      <c r="R524" s="19"/>
      <c r="S524" s="19"/>
      <c r="T524" s="19"/>
      <c r="U524" s="19"/>
      <c r="V524" s="19"/>
    </row>
    <row r="525">
      <c r="A525" s="20">
        <v>45402.083333333336</v>
      </c>
      <c r="B525" s="11">
        <v>45402.0</v>
      </c>
      <c r="C525" s="17" t="s">
        <v>1031</v>
      </c>
      <c r="D525" s="13">
        <v>0.020833333333333332</v>
      </c>
      <c r="E525" s="10" t="s">
        <v>281</v>
      </c>
      <c r="F525" s="10" t="s">
        <v>150</v>
      </c>
      <c r="G525" s="10" t="s">
        <v>13</v>
      </c>
      <c r="H525" s="10" t="s">
        <v>1056</v>
      </c>
      <c r="I525" s="14">
        <v>6.282335821442E12</v>
      </c>
      <c r="J525" s="16"/>
      <c r="K525" s="19"/>
      <c r="L525" s="19"/>
      <c r="M525" s="19"/>
      <c r="N525" s="19"/>
      <c r="O525" s="19"/>
      <c r="P525" s="19"/>
      <c r="Q525" s="19"/>
      <c r="R525" s="19"/>
      <c r="S525" s="19"/>
      <c r="T525" s="19"/>
      <c r="U525" s="19"/>
      <c r="V525" s="19"/>
    </row>
    <row r="526">
      <c r="A526" s="20">
        <v>45404.50277777778</v>
      </c>
      <c r="B526" s="11">
        <v>45404.0</v>
      </c>
      <c r="C526" s="17" t="s">
        <v>1031</v>
      </c>
      <c r="D526" s="13">
        <v>0.0</v>
      </c>
      <c r="E526" s="10" t="s">
        <v>11</v>
      </c>
      <c r="F526" s="10" t="s">
        <v>19</v>
      </c>
      <c r="G526" s="10" t="s">
        <v>102</v>
      </c>
      <c r="H526" s="10" t="s">
        <v>1057</v>
      </c>
      <c r="I526" s="14">
        <v>6.28560627488E12</v>
      </c>
      <c r="J526" s="16"/>
      <c r="K526" s="19"/>
      <c r="L526" s="19"/>
      <c r="M526" s="19"/>
      <c r="N526" s="19"/>
      <c r="O526" s="19"/>
      <c r="P526" s="19"/>
      <c r="Q526" s="19"/>
      <c r="R526" s="19"/>
      <c r="S526" s="19"/>
      <c r="T526" s="19"/>
      <c r="U526" s="19"/>
      <c r="V526" s="19"/>
    </row>
    <row r="527">
      <c r="A527" s="20">
        <v>45404.50347222222</v>
      </c>
      <c r="B527" s="11">
        <v>45404.0</v>
      </c>
      <c r="C527" s="17" t="s">
        <v>1031</v>
      </c>
      <c r="D527" s="13">
        <v>0.017361111111111112</v>
      </c>
      <c r="E527" s="10" t="s">
        <v>11</v>
      </c>
      <c r="F527" s="10" t="s">
        <v>385</v>
      </c>
      <c r="G527" s="10" t="s">
        <v>13</v>
      </c>
      <c r="H527" s="10" t="s">
        <v>1058</v>
      </c>
      <c r="I527" s="14">
        <v>6.28560627488E12</v>
      </c>
      <c r="J527" s="16"/>
      <c r="K527" s="19"/>
      <c r="L527" s="19"/>
      <c r="M527" s="19"/>
      <c r="N527" s="19"/>
      <c r="O527" s="19"/>
      <c r="P527" s="19"/>
      <c r="Q527" s="19"/>
      <c r="R527" s="19"/>
      <c r="S527" s="19"/>
      <c r="T527" s="19"/>
      <c r="U527" s="19"/>
      <c r="V527" s="19"/>
    </row>
    <row r="528">
      <c r="A528" s="20">
        <v>45404.56319444445</v>
      </c>
      <c r="B528" s="11">
        <v>45404.0</v>
      </c>
      <c r="C528" s="17" t="s">
        <v>1031</v>
      </c>
      <c r="D528" s="13">
        <v>0.02638888888888889</v>
      </c>
      <c r="E528" s="10" t="s">
        <v>534</v>
      </c>
      <c r="F528" s="10" t="s">
        <v>535</v>
      </c>
      <c r="G528" s="10" t="s">
        <v>13</v>
      </c>
      <c r="H528" s="10" t="s">
        <v>1059</v>
      </c>
      <c r="I528" s="14">
        <v>6.281332534354E12</v>
      </c>
      <c r="J528" s="16"/>
      <c r="K528" s="19"/>
      <c r="L528" s="19"/>
      <c r="M528" s="19"/>
      <c r="N528" s="19"/>
      <c r="O528" s="19"/>
      <c r="P528" s="19"/>
      <c r="Q528" s="19"/>
      <c r="R528" s="19"/>
      <c r="S528" s="19"/>
      <c r="T528" s="19"/>
      <c r="U528" s="19"/>
      <c r="V528" s="19"/>
    </row>
    <row r="529">
      <c r="A529" s="20">
        <v>45404.56805555556</v>
      </c>
      <c r="B529" s="11">
        <v>45400.0</v>
      </c>
      <c r="C529" s="17" t="s">
        <v>1031</v>
      </c>
      <c r="D529" s="13">
        <v>0.01875</v>
      </c>
      <c r="E529" s="10" t="s">
        <v>339</v>
      </c>
      <c r="F529" s="10" t="s">
        <v>12</v>
      </c>
      <c r="G529" s="10" t="s">
        <v>13</v>
      </c>
      <c r="H529" s="10" t="s">
        <v>1060</v>
      </c>
      <c r="I529" s="14">
        <v>6.281392827981E12</v>
      </c>
      <c r="J529" s="16"/>
      <c r="K529" s="19"/>
      <c r="L529" s="19"/>
      <c r="M529" s="19"/>
      <c r="N529" s="19"/>
      <c r="O529" s="19"/>
      <c r="P529" s="19"/>
      <c r="Q529" s="19"/>
      <c r="R529" s="19"/>
      <c r="S529" s="19"/>
      <c r="T529" s="19"/>
      <c r="U529" s="19"/>
      <c r="V529" s="19"/>
    </row>
    <row r="530">
      <c r="A530" s="20">
        <v>45404.56041666667</v>
      </c>
      <c r="B530" s="11">
        <v>45404.0</v>
      </c>
      <c r="C530" s="17" t="s">
        <v>1031</v>
      </c>
      <c r="D530" s="13">
        <v>0.020833333333333332</v>
      </c>
      <c r="E530" s="10" t="s">
        <v>873</v>
      </c>
      <c r="F530" s="10" t="s">
        <v>418</v>
      </c>
      <c r="G530" s="10" t="s">
        <v>13</v>
      </c>
      <c r="H530" s="10" t="s">
        <v>1061</v>
      </c>
      <c r="I530" s="14">
        <v>6.281269229406E12</v>
      </c>
      <c r="J530" s="16"/>
      <c r="K530" s="19"/>
      <c r="L530" s="19"/>
      <c r="M530" s="19"/>
      <c r="N530" s="19"/>
      <c r="O530" s="19"/>
      <c r="P530" s="19"/>
      <c r="Q530" s="19"/>
      <c r="R530" s="19"/>
      <c r="S530" s="19"/>
      <c r="T530" s="19"/>
      <c r="U530" s="19"/>
      <c r="V530" s="19"/>
    </row>
    <row r="531">
      <c r="A531" s="20">
        <v>45404.575694444444</v>
      </c>
      <c r="B531" s="11">
        <v>45404.0</v>
      </c>
      <c r="C531" s="17" t="s">
        <v>1031</v>
      </c>
      <c r="D531" s="13">
        <v>6.944444444444445E-4</v>
      </c>
      <c r="E531" s="10" t="s">
        <v>972</v>
      </c>
      <c r="F531" s="10" t="s">
        <v>12</v>
      </c>
      <c r="G531" s="10" t="s">
        <v>13</v>
      </c>
      <c r="H531" s="10" t="s">
        <v>1062</v>
      </c>
      <c r="I531" s="14">
        <v>6.285746146893E12</v>
      </c>
      <c r="J531" s="16"/>
      <c r="K531" s="19"/>
      <c r="L531" s="19"/>
      <c r="M531" s="19"/>
      <c r="N531" s="19"/>
      <c r="O531" s="19"/>
      <c r="P531" s="19"/>
      <c r="Q531" s="19"/>
      <c r="R531" s="19"/>
      <c r="S531" s="19"/>
      <c r="T531" s="19"/>
      <c r="U531" s="19"/>
      <c r="V531" s="19"/>
    </row>
    <row r="532">
      <c r="A532" s="20">
        <v>45405.00902777778</v>
      </c>
      <c r="B532" s="11">
        <v>45405.0</v>
      </c>
      <c r="C532" s="17" t="s">
        <v>1031</v>
      </c>
      <c r="D532" s="13">
        <v>0.03611111111111111</v>
      </c>
      <c r="E532" s="10" t="s">
        <v>695</v>
      </c>
      <c r="F532" s="10" t="s">
        <v>19</v>
      </c>
      <c r="G532" s="10" t="s">
        <v>13</v>
      </c>
      <c r="H532" s="10" t="s">
        <v>1063</v>
      </c>
      <c r="I532" s="14">
        <v>6.285173431354E12</v>
      </c>
      <c r="J532" s="16"/>
      <c r="K532" s="19"/>
      <c r="L532" s="19"/>
      <c r="M532" s="19"/>
      <c r="N532" s="19"/>
      <c r="O532" s="19"/>
      <c r="P532" s="19"/>
      <c r="Q532" s="19"/>
      <c r="R532" s="19"/>
      <c r="S532" s="19"/>
      <c r="T532" s="19"/>
      <c r="U532" s="19"/>
      <c r="V532" s="19"/>
    </row>
    <row r="533">
      <c r="A533" s="20">
        <v>45405.03194444445</v>
      </c>
      <c r="B533" s="11">
        <v>45404.0</v>
      </c>
      <c r="C533" s="17" t="s">
        <v>1031</v>
      </c>
      <c r="D533" s="13">
        <v>0.024305555555555556</v>
      </c>
      <c r="E533" s="10" t="s">
        <v>596</v>
      </c>
      <c r="F533" s="10" t="s">
        <v>597</v>
      </c>
      <c r="G533" s="10" t="s">
        <v>13</v>
      </c>
      <c r="H533" s="10" t="s">
        <v>1064</v>
      </c>
      <c r="I533" s="14">
        <v>6.285291035544E12</v>
      </c>
      <c r="J533" s="16"/>
      <c r="K533" s="19"/>
      <c r="L533" s="19"/>
      <c r="M533" s="19"/>
      <c r="N533" s="19"/>
      <c r="O533" s="19"/>
      <c r="P533" s="19"/>
      <c r="Q533" s="19"/>
      <c r="R533" s="19"/>
      <c r="S533" s="19"/>
      <c r="T533" s="19"/>
      <c r="U533" s="19"/>
      <c r="V533" s="19"/>
    </row>
    <row r="534">
      <c r="A534" s="20">
        <v>45405.501388888886</v>
      </c>
      <c r="B534" s="11">
        <v>45405.0</v>
      </c>
      <c r="C534" s="17" t="s">
        <v>1031</v>
      </c>
      <c r="D534" s="13">
        <v>0.022222222222222223</v>
      </c>
      <c r="E534" s="10" t="s">
        <v>11</v>
      </c>
      <c r="F534" s="10" t="s">
        <v>385</v>
      </c>
      <c r="G534" s="10" t="s">
        <v>13</v>
      </c>
      <c r="H534" s="10" t="s">
        <v>1065</v>
      </c>
      <c r="I534" s="14">
        <v>6.28560627488E12</v>
      </c>
      <c r="J534" s="16"/>
      <c r="K534" s="19"/>
      <c r="L534" s="19"/>
      <c r="M534" s="19"/>
      <c r="N534" s="19"/>
      <c r="O534" s="19"/>
      <c r="P534" s="19"/>
      <c r="Q534" s="19"/>
      <c r="R534" s="19"/>
      <c r="S534" s="19"/>
      <c r="T534" s="19"/>
      <c r="U534" s="19"/>
      <c r="V534" s="19"/>
    </row>
    <row r="535">
      <c r="A535" s="20">
        <v>45405.60833333333</v>
      </c>
      <c r="B535" s="11">
        <v>45405.0</v>
      </c>
      <c r="C535" s="17" t="s">
        <v>1031</v>
      </c>
      <c r="D535" s="13">
        <v>0.03125</v>
      </c>
      <c r="E535" s="10" t="s">
        <v>281</v>
      </c>
      <c r="F535" s="10" t="s">
        <v>201</v>
      </c>
      <c r="G535" s="10" t="s">
        <v>13</v>
      </c>
      <c r="H535" s="10" t="s">
        <v>1066</v>
      </c>
      <c r="I535" s="14">
        <v>6.282335821442E12</v>
      </c>
      <c r="J535" s="16"/>
      <c r="K535" s="19"/>
      <c r="L535" s="19"/>
      <c r="M535" s="19"/>
      <c r="N535" s="19"/>
      <c r="O535" s="19"/>
      <c r="P535" s="19"/>
      <c r="Q535" s="19"/>
      <c r="R535" s="19"/>
      <c r="S535" s="19"/>
      <c r="T535" s="19"/>
      <c r="U535" s="19"/>
      <c r="V535" s="19"/>
    </row>
    <row r="536">
      <c r="A536" s="20">
        <v>45405.611805555556</v>
      </c>
      <c r="B536" s="11">
        <v>45405.0</v>
      </c>
      <c r="C536" s="17" t="s">
        <v>1031</v>
      </c>
      <c r="D536" s="13">
        <v>0.022222222222222223</v>
      </c>
      <c r="E536" s="10" t="s">
        <v>281</v>
      </c>
      <c r="F536" s="10" t="s">
        <v>150</v>
      </c>
      <c r="G536" s="10" t="s">
        <v>13</v>
      </c>
      <c r="H536" s="10" t="s">
        <v>1067</v>
      </c>
      <c r="I536" s="14">
        <v>6.282335821442E12</v>
      </c>
      <c r="J536" s="16"/>
      <c r="K536" s="19"/>
      <c r="L536" s="19"/>
      <c r="M536" s="19"/>
      <c r="N536" s="19"/>
      <c r="O536" s="19"/>
      <c r="P536" s="19"/>
      <c r="Q536" s="19"/>
      <c r="R536" s="19"/>
      <c r="S536" s="19"/>
      <c r="T536" s="19"/>
      <c r="U536" s="19"/>
      <c r="V536" s="19"/>
    </row>
    <row r="537">
      <c r="A537" s="20">
        <v>45406.05763888889</v>
      </c>
      <c r="B537" s="11">
        <v>45406.0</v>
      </c>
      <c r="C537" s="17" t="s">
        <v>1031</v>
      </c>
      <c r="D537" s="13">
        <v>0.021527777777777778</v>
      </c>
      <c r="E537" s="10" t="s">
        <v>281</v>
      </c>
      <c r="F537" s="10" t="s">
        <v>201</v>
      </c>
      <c r="G537" s="10" t="s">
        <v>13</v>
      </c>
      <c r="H537" s="10" t="s">
        <v>1068</v>
      </c>
      <c r="I537" s="14">
        <v>6.282335821442E12</v>
      </c>
      <c r="J537" s="16"/>
      <c r="K537" s="19"/>
      <c r="L537" s="19"/>
      <c r="M537" s="19"/>
      <c r="N537" s="19"/>
      <c r="O537" s="19"/>
      <c r="P537" s="19"/>
      <c r="Q537" s="19"/>
      <c r="R537" s="19"/>
      <c r="S537" s="19"/>
      <c r="T537" s="19"/>
      <c r="U537" s="19"/>
      <c r="V537" s="19"/>
    </row>
    <row r="538">
      <c r="A538" s="20">
        <v>45406.061111111114</v>
      </c>
      <c r="B538" s="11">
        <v>45406.0</v>
      </c>
      <c r="C538" s="17" t="s">
        <v>1031</v>
      </c>
      <c r="D538" s="13">
        <v>0.024305555555555556</v>
      </c>
      <c r="E538" s="10" t="s">
        <v>281</v>
      </c>
      <c r="F538" s="10" t="s">
        <v>150</v>
      </c>
      <c r="G538" s="10" t="s">
        <v>13</v>
      </c>
      <c r="H538" s="10" t="s">
        <v>1069</v>
      </c>
      <c r="I538" s="14">
        <v>6.282335821442E12</v>
      </c>
      <c r="J538" s="16"/>
      <c r="K538" s="19"/>
      <c r="L538" s="19"/>
      <c r="M538" s="19"/>
      <c r="N538" s="19"/>
      <c r="O538" s="19"/>
      <c r="P538" s="19"/>
      <c r="Q538" s="19"/>
      <c r="R538" s="19"/>
      <c r="S538" s="19"/>
      <c r="T538" s="19"/>
      <c r="U538" s="19"/>
      <c r="V538" s="19"/>
    </row>
    <row r="539">
      <c r="A539" s="20">
        <v>45406.09305555555</v>
      </c>
      <c r="B539" s="11">
        <v>45406.0</v>
      </c>
      <c r="C539" s="17" t="s">
        <v>1031</v>
      </c>
      <c r="D539" s="13">
        <v>0.043055555555555555</v>
      </c>
      <c r="E539" s="10" t="s">
        <v>11</v>
      </c>
      <c r="F539" s="10" t="s">
        <v>22</v>
      </c>
      <c r="G539" s="10" t="s">
        <v>13</v>
      </c>
      <c r="H539" s="10" t="s">
        <v>1070</v>
      </c>
      <c r="I539" s="14">
        <v>6.28560627488E12</v>
      </c>
      <c r="J539" s="16"/>
      <c r="K539" s="19"/>
      <c r="L539" s="19"/>
      <c r="M539" s="19"/>
      <c r="N539" s="19"/>
      <c r="O539" s="19"/>
      <c r="P539" s="19"/>
      <c r="Q539" s="19"/>
      <c r="R539" s="19"/>
      <c r="S539" s="19"/>
      <c r="T539" s="19"/>
      <c r="U539" s="19"/>
      <c r="V539" s="19"/>
    </row>
    <row r="540">
      <c r="A540" s="20">
        <v>45406.48611111111</v>
      </c>
      <c r="B540" s="11">
        <v>45406.0</v>
      </c>
      <c r="C540" s="17" t="s">
        <v>1031</v>
      </c>
      <c r="D540" s="13">
        <v>0.03958333333333333</v>
      </c>
      <c r="E540" s="10" t="s">
        <v>339</v>
      </c>
      <c r="F540" s="10" t="s">
        <v>342</v>
      </c>
      <c r="G540" s="10" t="s">
        <v>13</v>
      </c>
      <c r="H540" s="10" t="s">
        <v>1071</v>
      </c>
      <c r="I540" s="14">
        <v>6.281392827981E12</v>
      </c>
      <c r="J540" s="16"/>
      <c r="K540" s="19"/>
      <c r="L540" s="19"/>
      <c r="M540" s="19"/>
      <c r="N540" s="19"/>
      <c r="O540" s="19"/>
      <c r="P540" s="19"/>
      <c r="Q540" s="19"/>
      <c r="R540" s="19"/>
      <c r="S540" s="19"/>
      <c r="T540" s="19"/>
      <c r="U540" s="19"/>
      <c r="V540" s="19"/>
    </row>
    <row r="541">
      <c r="A541" s="20">
        <v>45406.50277777778</v>
      </c>
      <c r="B541" s="11">
        <v>45406.0</v>
      </c>
      <c r="C541" s="17" t="s">
        <v>1031</v>
      </c>
      <c r="D541" s="13">
        <v>0.024305555555555556</v>
      </c>
      <c r="E541" s="10" t="s">
        <v>11</v>
      </c>
      <c r="F541" s="10" t="s">
        <v>385</v>
      </c>
      <c r="G541" s="10" t="s">
        <v>13</v>
      </c>
      <c r="H541" s="10" t="s">
        <v>1072</v>
      </c>
      <c r="I541" s="14">
        <v>6.28560627488E12</v>
      </c>
      <c r="J541" s="16"/>
      <c r="K541" s="19"/>
      <c r="L541" s="19"/>
      <c r="M541" s="19"/>
      <c r="N541" s="19"/>
      <c r="O541" s="19"/>
      <c r="P541" s="19"/>
      <c r="Q541" s="19"/>
      <c r="R541" s="19"/>
      <c r="S541" s="19"/>
      <c r="T541" s="19"/>
      <c r="U541" s="19"/>
      <c r="V541" s="19"/>
    </row>
    <row r="542">
      <c r="A542" s="20">
        <v>45406.53402777778</v>
      </c>
      <c r="B542" s="11">
        <v>45406.0</v>
      </c>
      <c r="C542" s="17" t="s">
        <v>1031</v>
      </c>
      <c r="D542" s="13">
        <v>0.02638888888888889</v>
      </c>
      <c r="E542" s="10" t="s">
        <v>873</v>
      </c>
      <c r="F542" s="10" t="s">
        <v>418</v>
      </c>
      <c r="G542" s="10" t="s">
        <v>13</v>
      </c>
      <c r="H542" s="10" t="s">
        <v>1073</v>
      </c>
      <c r="I542" s="14">
        <v>6.281269229406E12</v>
      </c>
      <c r="J542" s="16"/>
      <c r="K542" s="19"/>
      <c r="L542" s="19"/>
      <c r="M542" s="19"/>
      <c r="N542" s="19"/>
      <c r="O542" s="19"/>
      <c r="P542" s="19"/>
      <c r="Q542" s="19"/>
      <c r="R542" s="19"/>
      <c r="S542" s="19"/>
      <c r="T542" s="19"/>
      <c r="U542" s="19"/>
      <c r="V542" s="19"/>
    </row>
    <row r="543">
      <c r="A543" s="20">
        <v>45406.57083333333</v>
      </c>
      <c r="B543" s="11">
        <v>45405.0</v>
      </c>
      <c r="C543" s="17" t="s">
        <v>1031</v>
      </c>
      <c r="D543" s="13">
        <v>0.04583333333333333</v>
      </c>
      <c r="E543" s="10" t="s">
        <v>873</v>
      </c>
      <c r="F543" s="10" t="s">
        <v>348</v>
      </c>
      <c r="G543" s="10" t="s">
        <v>13</v>
      </c>
      <c r="H543" s="10" t="s">
        <v>1074</v>
      </c>
      <c r="I543" s="14">
        <v>6.281269229406E12</v>
      </c>
      <c r="J543" s="16"/>
      <c r="K543" s="19"/>
      <c r="L543" s="19"/>
      <c r="M543" s="19"/>
      <c r="N543" s="19"/>
      <c r="O543" s="19"/>
      <c r="P543" s="19"/>
      <c r="Q543" s="19"/>
      <c r="R543" s="19"/>
      <c r="S543" s="19"/>
      <c r="T543" s="19"/>
      <c r="U543" s="19"/>
      <c r="V543" s="19"/>
    </row>
    <row r="544">
      <c r="A544" s="20">
        <v>45407.03611111111</v>
      </c>
      <c r="B544" s="11">
        <v>45406.0</v>
      </c>
      <c r="C544" s="17" t="s">
        <v>1031</v>
      </c>
      <c r="D544" s="13">
        <v>0.05555555555555555</v>
      </c>
      <c r="E544" s="10" t="s">
        <v>643</v>
      </c>
      <c r="F544" s="10" t="s">
        <v>208</v>
      </c>
      <c r="G544" s="10" t="s">
        <v>13</v>
      </c>
      <c r="H544" s="10" t="s">
        <v>1075</v>
      </c>
      <c r="I544" s="14">
        <v>6.282328046193E12</v>
      </c>
      <c r="J544" s="16"/>
      <c r="K544" s="19"/>
      <c r="L544" s="19"/>
      <c r="M544" s="19"/>
      <c r="N544" s="19"/>
      <c r="O544" s="19"/>
      <c r="P544" s="19"/>
      <c r="Q544" s="19"/>
      <c r="R544" s="19"/>
      <c r="S544" s="19"/>
      <c r="T544" s="19"/>
      <c r="U544" s="19"/>
      <c r="V544" s="19"/>
    </row>
    <row r="545">
      <c r="A545" s="20">
        <v>45407.06736111111</v>
      </c>
      <c r="B545" s="11">
        <v>45407.0</v>
      </c>
      <c r="C545" s="17" t="s">
        <v>1031</v>
      </c>
      <c r="D545" s="13">
        <v>0.024305555555555556</v>
      </c>
      <c r="E545" s="10" t="s">
        <v>281</v>
      </c>
      <c r="F545" s="10" t="s">
        <v>201</v>
      </c>
      <c r="G545" s="10" t="s">
        <v>13</v>
      </c>
      <c r="H545" s="10" t="s">
        <v>1076</v>
      </c>
      <c r="I545" s="14">
        <v>6.282335821442E12</v>
      </c>
      <c r="J545" s="16"/>
      <c r="K545" s="19"/>
      <c r="L545" s="19"/>
      <c r="M545" s="19"/>
      <c r="N545" s="19"/>
      <c r="O545" s="19"/>
      <c r="P545" s="19"/>
      <c r="Q545" s="19"/>
      <c r="R545" s="19"/>
      <c r="S545" s="19"/>
      <c r="T545" s="19"/>
      <c r="U545" s="19"/>
      <c r="V545" s="19"/>
    </row>
    <row r="546">
      <c r="A546" s="20">
        <v>45407.07152777778</v>
      </c>
      <c r="B546" s="11">
        <v>45407.0</v>
      </c>
      <c r="C546" s="17" t="s">
        <v>1031</v>
      </c>
      <c r="D546" s="13">
        <v>0.024305555555555556</v>
      </c>
      <c r="E546" s="10" t="s">
        <v>281</v>
      </c>
      <c r="F546" s="10" t="s">
        <v>150</v>
      </c>
      <c r="G546" s="10" t="s">
        <v>13</v>
      </c>
      <c r="H546" s="10" t="s">
        <v>1077</v>
      </c>
      <c r="I546" s="14">
        <v>6.282335821442E12</v>
      </c>
      <c r="J546" s="16"/>
      <c r="K546" s="19"/>
      <c r="L546" s="19"/>
      <c r="M546" s="19"/>
      <c r="N546" s="19"/>
      <c r="O546" s="19"/>
      <c r="P546" s="19"/>
      <c r="Q546" s="19"/>
      <c r="R546" s="19"/>
      <c r="S546" s="19"/>
      <c r="T546" s="19"/>
      <c r="U546" s="19"/>
      <c r="V546" s="19"/>
    </row>
    <row r="547">
      <c r="A547" s="20">
        <v>45407.123611111114</v>
      </c>
      <c r="B547" s="11">
        <v>45406.0</v>
      </c>
      <c r="C547" s="17" t="s">
        <v>1031</v>
      </c>
      <c r="D547" s="13">
        <v>0.024305555555555556</v>
      </c>
      <c r="E547" s="10" t="s">
        <v>596</v>
      </c>
      <c r="F547" s="10" t="s">
        <v>597</v>
      </c>
      <c r="G547" s="10" t="s">
        <v>13</v>
      </c>
      <c r="H547" s="10" t="s">
        <v>1078</v>
      </c>
      <c r="I547" s="14">
        <v>8.5291035544E10</v>
      </c>
      <c r="J547" s="16"/>
      <c r="K547" s="19"/>
      <c r="L547" s="19"/>
      <c r="M547" s="19"/>
      <c r="N547" s="19"/>
      <c r="O547" s="19"/>
      <c r="P547" s="19"/>
      <c r="Q547" s="19"/>
      <c r="R547" s="19"/>
      <c r="S547" s="19"/>
      <c r="T547" s="19"/>
      <c r="U547" s="19"/>
      <c r="V547" s="19"/>
    </row>
    <row r="548">
      <c r="A548" s="20">
        <v>45407.243055555555</v>
      </c>
      <c r="B548" s="11">
        <v>45398.0</v>
      </c>
      <c r="C548" s="17" t="s">
        <v>1031</v>
      </c>
      <c r="D548" s="13">
        <v>6.944444444444445E-4</v>
      </c>
      <c r="E548" s="10" t="s">
        <v>180</v>
      </c>
      <c r="F548" s="10" t="s">
        <v>181</v>
      </c>
      <c r="G548" s="10" t="s">
        <v>102</v>
      </c>
      <c r="H548" s="10" t="s">
        <v>1079</v>
      </c>
      <c r="I548" s="14">
        <v>6.2895632016027E13</v>
      </c>
      <c r="J548" s="16"/>
      <c r="K548" s="19"/>
      <c r="L548" s="19"/>
      <c r="M548" s="19"/>
      <c r="N548" s="19"/>
      <c r="O548" s="19"/>
      <c r="P548" s="19"/>
      <c r="Q548" s="19"/>
      <c r="R548" s="19"/>
      <c r="S548" s="19"/>
      <c r="T548" s="19"/>
      <c r="U548" s="19"/>
      <c r="V548" s="19"/>
    </row>
    <row r="549">
      <c r="A549" s="20">
        <v>45407.506944444445</v>
      </c>
      <c r="B549" s="11">
        <v>45407.0</v>
      </c>
      <c r="C549" s="17" t="s">
        <v>1031</v>
      </c>
      <c r="D549" s="13">
        <v>0.027777777777777776</v>
      </c>
      <c r="E549" s="10" t="s">
        <v>11</v>
      </c>
      <c r="F549" s="10" t="s">
        <v>385</v>
      </c>
      <c r="G549" s="10" t="s">
        <v>13</v>
      </c>
      <c r="H549" s="10" t="s">
        <v>1080</v>
      </c>
      <c r="I549" s="14">
        <v>6.28560627488E12</v>
      </c>
      <c r="J549" s="16"/>
      <c r="K549" s="19"/>
      <c r="L549" s="19"/>
      <c r="M549" s="19"/>
      <c r="N549" s="19"/>
      <c r="O549" s="19"/>
      <c r="P549" s="19"/>
      <c r="Q549" s="19"/>
      <c r="R549" s="19"/>
      <c r="S549" s="19"/>
      <c r="T549" s="19"/>
      <c r="U549" s="19"/>
      <c r="V549" s="19"/>
    </row>
    <row r="550">
      <c r="A550" s="20">
        <v>45407.54513888889</v>
      </c>
      <c r="B550" s="11">
        <v>45407.0</v>
      </c>
      <c r="C550" s="17" t="s">
        <v>1031</v>
      </c>
      <c r="D550" s="13">
        <v>0.020833333333333332</v>
      </c>
      <c r="E550" s="10" t="s">
        <v>339</v>
      </c>
      <c r="F550" s="10" t="s">
        <v>12</v>
      </c>
      <c r="G550" s="10" t="s">
        <v>13</v>
      </c>
      <c r="H550" s="10" t="s">
        <v>1081</v>
      </c>
      <c r="I550" s="14">
        <v>6.281392827984E12</v>
      </c>
      <c r="J550" s="16"/>
      <c r="K550" s="19"/>
      <c r="L550" s="19"/>
      <c r="M550" s="19"/>
      <c r="N550" s="19"/>
      <c r="O550" s="19"/>
      <c r="P550" s="19"/>
      <c r="Q550" s="19"/>
      <c r="R550" s="19"/>
      <c r="S550" s="19"/>
      <c r="T550" s="19"/>
      <c r="U550" s="19"/>
      <c r="V550" s="19"/>
    </row>
    <row r="551">
      <c r="A551" s="20">
        <v>45407.222916666666</v>
      </c>
      <c r="B551" s="11">
        <v>45386.0</v>
      </c>
      <c r="C551" s="17" t="s">
        <v>1031</v>
      </c>
      <c r="D551" s="13">
        <v>0.041666666666666664</v>
      </c>
      <c r="E551" s="10" t="s">
        <v>207</v>
      </c>
      <c r="F551" s="10" t="s">
        <v>208</v>
      </c>
      <c r="G551" s="10" t="s">
        <v>254</v>
      </c>
      <c r="H551" s="10" t="s">
        <v>1082</v>
      </c>
      <c r="I551" s="14">
        <v>6.285313543592E12</v>
      </c>
      <c r="J551" s="16"/>
      <c r="K551" s="19"/>
      <c r="L551" s="19"/>
      <c r="M551" s="19"/>
      <c r="N551" s="19"/>
      <c r="O551" s="19"/>
      <c r="P551" s="19"/>
      <c r="Q551" s="19"/>
      <c r="R551" s="19"/>
      <c r="S551" s="19"/>
      <c r="T551" s="19"/>
      <c r="U551" s="19"/>
      <c r="V551" s="19"/>
    </row>
    <row r="552">
      <c r="A552" s="20">
        <v>45407.959027777775</v>
      </c>
      <c r="B552" s="11">
        <v>45407.0</v>
      </c>
      <c r="C552" s="17" t="s">
        <v>1031</v>
      </c>
      <c r="D552" s="13">
        <v>0.059027777777777776</v>
      </c>
      <c r="E552" s="10" t="s">
        <v>207</v>
      </c>
      <c r="F552" s="10" t="s">
        <v>208</v>
      </c>
      <c r="G552" s="10" t="s">
        <v>13</v>
      </c>
      <c r="H552" s="10" t="s">
        <v>1083</v>
      </c>
      <c r="I552" s="14">
        <v>6.295313543592E12</v>
      </c>
      <c r="J552" s="16"/>
      <c r="K552" s="19"/>
      <c r="L552" s="19"/>
      <c r="M552" s="19"/>
      <c r="N552" s="19"/>
      <c r="O552" s="19"/>
      <c r="P552" s="19"/>
      <c r="Q552" s="19"/>
      <c r="R552" s="19"/>
      <c r="S552" s="19"/>
      <c r="T552" s="19"/>
      <c r="U552" s="19"/>
      <c r="V552" s="19"/>
    </row>
    <row r="553">
      <c r="A553" s="20">
        <v>45407.964583333334</v>
      </c>
      <c r="B553" s="11">
        <v>45407.0</v>
      </c>
      <c r="C553" s="17" t="s">
        <v>1031</v>
      </c>
      <c r="D553" s="13">
        <v>0.04861111111111111</v>
      </c>
      <c r="E553" s="10" t="s">
        <v>207</v>
      </c>
      <c r="F553" s="10" t="s">
        <v>220</v>
      </c>
      <c r="G553" s="10" t="s">
        <v>13</v>
      </c>
      <c r="H553" s="10" t="s">
        <v>1084</v>
      </c>
      <c r="I553" s="14">
        <v>6.285313543592E12</v>
      </c>
      <c r="J553" s="16"/>
      <c r="K553" s="19"/>
      <c r="L553" s="19"/>
      <c r="M553" s="19"/>
      <c r="N553" s="19"/>
      <c r="O553" s="19"/>
      <c r="P553" s="19"/>
      <c r="Q553" s="19"/>
      <c r="R553" s="19"/>
      <c r="S553" s="19"/>
      <c r="T553" s="19"/>
      <c r="U553" s="19"/>
      <c r="V553" s="19"/>
    </row>
    <row r="554">
      <c r="A554" s="20">
        <v>45407.99652777778</v>
      </c>
      <c r="B554" s="11">
        <v>45408.0</v>
      </c>
      <c r="C554" s="17" t="s">
        <v>1031</v>
      </c>
      <c r="D554" s="13">
        <v>0.05763888888888889</v>
      </c>
      <c r="E554" s="10" t="s">
        <v>695</v>
      </c>
      <c r="F554" s="10" t="s">
        <v>220</v>
      </c>
      <c r="G554" s="10" t="s">
        <v>13</v>
      </c>
      <c r="H554" s="10" t="s">
        <v>1085</v>
      </c>
      <c r="I554" s="14">
        <v>6.285173431354E12</v>
      </c>
      <c r="J554" s="16"/>
      <c r="K554" s="19"/>
      <c r="L554" s="19"/>
      <c r="M554" s="19"/>
      <c r="N554" s="19"/>
      <c r="O554" s="19"/>
      <c r="P554" s="19"/>
      <c r="Q554" s="19"/>
      <c r="R554" s="19"/>
      <c r="S554" s="19"/>
      <c r="T554" s="19"/>
      <c r="U554" s="19"/>
      <c r="V554" s="19"/>
    </row>
    <row r="555">
      <c r="A555" s="20">
        <v>45408.00347222222</v>
      </c>
      <c r="B555" s="11">
        <v>45406.0</v>
      </c>
      <c r="C555" s="17" t="s">
        <v>1031</v>
      </c>
      <c r="D555" s="13">
        <v>0.018055555555555554</v>
      </c>
      <c r="E555" s="10" t="s">
        <v>695</v>
      </c>
      <c r="F555" s="10" t="s">
        <v>19</v>
      </c>
      <c r="G555" s="10" t="s">
        <v>13</v>
      </c>
      <c r="H555" s="10" t="s">
        <v>1086</v>
      </c>
      <c r="I555" s="14">
        <v>6.285173431354E12</v>
      </c>
      <c r="J555" s="16"/>
      <c r="K555" s="19"/>
      <c r="L555" s="19"/>
      <c r="M555" s="19"/>
      <c r="N555" s="19"/>
      <c r="O555" s="19"/>
      <c r="P555" s="19"/>
      <c r="Q555" s="19"/>
      <c r="R555" s="19"/>
      <c r="S555" s="19"/>
      <c r="T555" s="19"/>
      <c r="U555" s="19"/>
      <c r="V555" s="19"/>
    </row>
    <row r="556">
      <c r="A556" s="20">
        <v>45408.029861111114</v>
      </c>
      <c r="B556" s="11">
        <v>45407.0</v>
      </c>
      <c r="C556" s="17" t="s">
        <v>1031</v>
      </c>
      <c r="D556" s="13">
        <v>0.024305555555555556</v>
      </c>
      <c r="E556" s="10" t="s">
        <v>596</v>
      </c>
      <c r="F556" s="10" t="s">
        <v>597</v>
      </c>
      <c r="G556" s="10" t="s">
        <v>13</v>
      </c>
      <c r="H556" s="10" t="s">
        <v>1087</v>
      </c>
      <c r="I556" s="14">
        <v>6.285291035544E12</v>
      </c>
      <c r="J556" s="16"/>
      <c r="K556" s="19"/>
      <c r="L556" s="19"/>
      <c r="M556" s="19"/>
      <c r="N556" s="19"/>
      <c r="O556" s="19"/>
      <c r="P556" s="19"/>
      <c r="Q556" s="19"/>
      <c r="R556" s="19"/>
      <c r="S556" s="19"/>
      <c r="T556" s="19"/>
      <c r="U556" s="19"/>
      <c r="V556" s="19"/>
    </row>
    <row r="557">
      <c r="A557" s="20">
        <v>45408.05347222222</v>
      </c>
      <c r="B557" s="11">
        <v>45408.0</v>
      </c>
      <c r="C557" s="17" t="s">
        <v>1031</v>
      </c>
      <c r="D557" s="13">
        <v>0.022222222222222223</v>
      </c>
      <c r="E557" s="10" t="s">
        <v>281</v>
      </c>
      <c r="F557" s="10" t="s">
        <v>201</v>
      </c>
      <c r="G557" s="10" t="s">
        <v>13</v>
      </c>
      <c r="H557" s="10" t="s">
        <v>1088</v>
      </c>
      <c r="I557" s="14">
        <v>6.282335821442E12</v>
      </c>
      <c r="J557" s="16"/>
      <c r="K557" s="19"/>
      <c r="L557" s="19"/>
      <c r="M557" s="19"/>
      <c r="N557" s="19"/>
      <c r="O557" s="19"/>
      <c r="P557" s="19"/>
      <c r="Q557" s="19"/>
      <c r="R557" s="19"/>
      <c r="S557" s="19"/>
      <c r="T557" s="19"/>
      <c r="U557" s="19"/>
      <c r="V557" s="19"/>
    </row>
    <row r="558">
      <c r="A558" s="20">
        <v>45408.05694444444</v>
      </c>
      <c r="B558" s="11">
        <v>45408.0</v>
      </c>
      <c r="C558" s="17" t="s">
        <v>1031</v>
      </c>
      <c r="D558" s="13">
        <v>0.0</v>
      </c>
      <c r="E558" s="10" t="s">
        <v>281</v>
      </c>
      <c r="F558" s="10" t="s">
        <v>150</v>
      </c>
      <c r="G558" s="10" t="s">
        <v>102</v>
      </c>
      <c r="H558" s="10" t="s">
        <v>1089</v>
      </c>
      <c r="I558" s="14">
        <v>6.282335821442E12</v>
      </c>
      <c r="J558" s="16"/>
      <c r="K558" s="19"/>
      <c r="L558" s="19"/>
      <c r="M558" s="19"/>
      <c r="N558" s="19"/>
      <c r="O558" s="19"/>
      <c r="P558" s="19"/>
      <c r="Q558" s="19"/>
      <c r="R558" s="19"/>
      <c r="S558" s="19"/>
      <c r="T558" s="19"/>
      <c r="U558" s="19"/>
      <c r="V558" s="19"/>
    </row>
    <row r="559">
      <c r="A559" s="20">
        <v>45408.10277777778</v>
      </c>
      <c r="B559" s="11">
        <v>45408.0</v>
      </c>
      <c r="C559" s="17" t="s">
        <v>1031</v>
      </c>
      <c r="D559" s="13">
        <v>0.04583333333333333</v>
      </c>
      <c r="E559" s="10" t="s">
        <v>11</v>
      </c>
      <c r="F559" s="10" t="s">
        <v>22</v>
      </c>
      <c r="G559" s="10" t="s">
        <v>13</v>
      </c>
      <c r="H559" s="10" t="s">
        <v>1090</v>
      </c>
      <c r="I559" s="14">
        <v>6.28560627488E12</v>
      </c>
      <c r="J559" s="16"/>
      <c r="K559" s="19"/>
      <c r="L559" s="19"/>
      <c r="M559" s="19"/>
      <c r="N559" s="19"/>
      <c r="O559" s="19"/>
      <c r="P559" s="19"/>
      <c r="Q559" s="19"/>
      <c r="R559" s="19"/>
      <c r="S559" s="19"/>
      <c r="T559" s="19"/>
      <c r="U559" s="19"/>
      <c r="V559" s="19"/>
    </row>
    <row r="560">
      <c r="A560" s="20">
        <v>45408.13611111111</v>
      </c>
      <c r="B560" s="11">
        <v>45408.0</v>
      </c>
      <c r="C560" s="17" t="s">
        <v>1031</v>
      </c>
      <c r="D560" s="13">
        <v>0.04861111111111111</v>
      </c>
      <c r="E560" s="10" t="s">
        <v>207</v>
      </c>
      <c r="F560" s="10" t="s">
        <v>213</v>
      </c>
      <c r="G560" s="10" t="s">
        <v>13</v>
      </c>
      <c r="H560" s="10" t="s">
        <v>1091</v>
      </c>
      <c r="I560" s="14">
        <v>6.285313543592E12</v>
      </c>
      <c r="J560" s="16"/>
      <c r="K560" s="19"/>
      <c r="L560" s="19"/>
      <c r="M560" s="19"/>
      <c r="N560" s="19"/>
      <c r="O560" s="19"/>
      <c r="P560" s="19"/>
      <c r="Q560" s="19"/>
      <c r="R560" s="19"/>
      <c r="S560" s="19"/>
      <c r="T560" s="19"/>
      <c r="U560" s="19"/>
      <c r="V560" s="19"/>
    </row>
    <row r="561">
      <c r="A561" s="20">
        <v>45408.53958333333</v>
      </c>
      <c r="B561" s="11">
        <v>45408.0</v>
      </c>
      <c r="C561" s="17" t="s">
        <v>1031</v>
      </c>
      <c r="D561" s="13">
        <v>0.03125</v>
      </c>
      <c r="E561" s="10" t="s">
        <v>873</v>
      </c>
      <c r="F561" s="10" t="s">
        <v>418</v>
      </c>
      <c r="G561" s="10" t="s">
        <v>13</v>
      </c>
      <c r="H561" s="10" t="s">
        <v>1092</v>
      </c>
      <c r="I561" s="14">
        <v>6.281269229406E12</v>
      </c>
      <c r="J561" s="16"/>
      <c r="K561" s="19"/>
      <c r="L561" s="19"/>
      <c r="M561" s="19"/>
      <c r="N561" s="19"/>
      <c r="O561" s="19"/>
      <c r="P561" s="19"/>
      <c r="Q561" s="19"/>
      <c r="R561" s="19"/>
      <c r="S561" s="19"/>
      <c r="T561" s="19"/>
      <c r="U561" s="19"/>
      <c r="V561" s="19"/>
    </row>
    <row r="562">
      <c r="A562" s="20">
        <v>45408.99236111111</v>
      </c>
      <c r="B562" s="11">
        <v>45409.0</v>
      </c>
      <c r="C562" s="17" t="s">
        <v>1031</v>
      </c>
      <c r="D562" s="13">
        <v>0.022222222222222223</v>
      </c>
      <c r="E562" s="10" t="s">
        <v>11</v>
      </c>
      <c r="F562" s="10" t="s">
        <v>19</v>
      </c>
      <c r="G562" s="10" t="s">
        <v>13</v>
      </c>
      <c r="H562" s="10" t="s">
        <v>1093</v>
      </c>
      <c r="I562" s="14">
        <v>6.28560627488E12</v>
      </c>
      <c r="J562" s="16"/>
      <c r="K562" s="19"/>
      <c r="L562" s="19"/>
      <c r="M562" s="19"/>
      <c r="N562" s="19"/>
      <c r="O562" s="19"/>
      <c r="P562" s="19"/>
      <c r="Q562" s="19"/>
      <c r="R562" s="19"/>
      <c r="S562" s="19"/>
      <c r="T562" s="19"/>
      <c r="U562" s="19"/>
      <c r="V562" s="19"/>
    </row>
    <row r="563">
      <c r="A563" s="20">
        <v>45409.174305555556</v>
      </c>
      <c r="B563" s="11">
        <v>45409.0</v>
      </c>
      <c r="C563" s="17" t="s">
        <v>1031</v>
      </c>
      <c r="D563" s="13">
        <v>0.024305555555555556</v>
      </c>
      <c r="E563" s="10" t="s">
        <v>281</v>
      </c>
      <c r="F563" s="10" t="s">
        <v>150</v>
      </c>
      <c r="G563" s="10" t="s">
        <v>13</v>
      </c>
      <c r="H563" s="10" t="s">
        <v>1094</v>
      </c>
      <c r="I563" s="14">
        <v>6.282335821442E12</v>
      </c>
      <c r="J563" s="16"/>
      <c r="K563" s="19"/>
      <c r="L563" s="19"/>
      <c r="M563" s="19"/>
      <c r="N563" s="19"/>
      <c r="O563" s="19"/>
      <c r="P563" s="19"/>
      <c r="Q563" s="19"/>
      <c r="R563" s="19"/>
      <c r="S563" s="19"/>
      <c r="T563" s="19"/>
      <c r="U563" s="19"/>
      <c r="V563" s="19"/>
    </row>
    <row r="564">
      <c r="A564" s="20">
        <v>45409.17916666667</v>
      </c>
      <c r="B564" s="11">
        <v>45409.0</v>
      </c>
      <c r="C564" s="17" t="s">
        <v>1031</v>
      </c>
      <c r="D564" s="13">
        <v>0.020833333333333332</v>
      </c>
      <c r="E564" s="10" t="s">
        <v>281</v>
      </c>
      <c r="F564" s="10" t="s">
        <v>201</v>
      </c>
      <c r="G564" s="10" t="s">
        <v>13</v>
      </c>
      <c r="H564" s="10" t="s">
        <v>1095</v>
      </c>
      <c r="I564" s="14">
        <v>6.282335821442E12</v>
      </c>
      <c r="J564" s="16"/>
      <c r="K564" s="19"/>
      <c r="L564" s="19"/>
      <c r="M564" s="19"/>
      <c r="N564" s="19"/>
      <c r="O564" s="19"/>
      <c r="P564" s="19"/>
      <c r="Q564" s="19"/>
      <c r="R564" s="19"/>
      <c r="S564" s="19"/>
      <c r="T564" s="19"/>
      <c r="U564" s="19"/>
      <c r="V564" s="19"/>
    </row>
    <row r="565">
      <c r="A565" s="20">
        <v>45409.64375</v>
      </c>
      <c r="B565" s="11">
        <v>45409.0</v>
      </c>
      <c r="C565" s="17" t="s">
        <v>1031</v>
      </c>
      <c r="D565" s="13">
        <v>0.027777777777777776</v>
      </c>
      <c r="E565" s="10" t="s">
        <v>695</v>
      </c>
      <c r="F565" s="10" t="s">
        <v>702</v>
      </c>
      <c r="G565" s="10" t="s">
        <v>13</v>
      </c>
      <c r="H565" s="10" t="s">
        <v>1096</v>
      </c>
      <c r="I565" s="14">
        <v>6.285173431354E12</v>
      </c>
      <c r="J565" s="16"/>
      <c r="K565" s="19"/>
      <c r="L565" s="19"/>
      <c r="M565" s="19"/>
      <c r="N565" s="19"/>
      <c r="O565" s="19"/>
      <c r="P565" s="19"/>
      <c r="Q565" s="19"/>
      <c r="R565" s="19"/>
      <c r="S565" s="19"/>
      <c r="T565" s="19"/>
      <c r="U565" s="19"/>
      <c r="V565" s="19"/>
    </row>
    <row r="566">
      <c r="A566" s="20">
        <v>45409.67569444444</v>
      </c>
      <c r="B566" s="11">
        <v>45410.0</v>
      </c>
      <c r="C566" s="17" t="s">
        <v>1031</v>
      </c>
      <c r="D566" s="13">
        <v>0.05694444444444444</v>
      </c>
      <c r="E566" s="10" t="s">
        <v>339</v>
      </c>
      <c r="F566" s="10" t="s">
        <v>345</v>
      </c>
      <c r="G566" s="10" t="s">
        <v>13</v>
      </c>
      <c r="H566" s="10" t="s">
        <v>1097</v>
      </c>
      <c r="I566" s="14">
        <v>6.281392827981E12</v>
      </c>
      <c r="J566" s="16"/>
      <c r="K566" s="19"/>
      <c r="L566" s="19"/>
      <c r="M566" s="19"/>
      <c r="N566" s="19"/>
      <c r="O566" s="19"/>
      <c r="P566" s="19"/>
      <c r="Q566" s="19"/>
      <c r="R566" s="19"/>
      <c r="S566" s="19"/>
      <c r="T566" s="19"/>
      <c r="U566" s="19"/>
      <c r="V566" s="19"/>
    </row>
    <row r="567">
      <c r="A567" s="20">
        <v>45409.99791666667</v>
      </c>
      <c r="B567" s="11">
        <v>45410.0</v>
      </c>
      <c r="C567" s="17" t="s">
        <v>1031</v>
      </c>
      <c r="D567" s="13">
        <v>0.03263888888888889</v>
      </c>
      <c r="E567" s="10" t="s">
        <v>516</v>
      </c>
      <c r="F567" s="10" t="s">
        <v>527</v>
      </c>
      <c r="G567" s="10" t="s">
        <v>13</v>
      </c>
      <c r="H567" s="10" t="s">
        <v>1098</v>
      </c>
      <c r="I567" s="14">
        <v>1.4046441278E10</v>
      </c>
      <c r="J567" s="16"/>
      <c r="K567" s="19"/>
      <c r="L567" s="19"/>
      <c r="M567" s="19"/>
      <c r="N567" s="19"/>
      <c r="O567" s="19"/>
      <c r="P567" s="19"/>
      <c r="Q567" s="19"/>
      <c r="R567" s="19"/>
      <c r="S567" s="19"/>
      <c r="T567" s="19"/>
      <c r="U567" s="19"/>
      <c r="V567" s="19"/>
    </row>
    <row r="568">
      <c r="A568" s="20">
        <v>45410.07916666667</v>
      </c>
      <c r="B568" s="11">
        <v>45410.0</v>
      </c>
      <c r="C568" s="17" t="s">
        <v>1031</v>
      </c>
      <c r="D568" s="13">
        <v>0.03263888888888889</v>
      </c>
      <c r="E568" s="10" t="s">
        <v>339</v>
      </c>
      <c r="F568" s="10" t="s">
        <v>192</v>
      </c>
      <c r="G568" s="10" t="s">
        <v>13</v>
      </c>
      <c r="H568" s="10" t="s">
        <v>1099</v>
      </c>
      <c r="I568" s="14">
        <v>6.281392827981E12</v>
      </c>
      <c r="J568" s="16"/>
      <c r="K568" s="19"/>
      <c r="L568" s="19"/>
      <c r="M568" s="19"/>
      <c r="N568" s="19"/>
      <c r="O568" s="19"/>
      <c r="P568" s="19"/>
      <c r="Q568" s="19"/>
      <c r="R568" s="19"/>
      <c r="S568" s="19"/>
      <c r="T568" s="19"/>
      <c r="U568" s="19"/>
      <c r="V568" s="19"/>
    </row>
    <row r="569">
      <c r="A569" s="20">
        <v>45410.15</v>
      </c>
      <c r="B569" s="11">
        <v>45410.0</v>
      </c>
      <c r="C569" s="17" t="s">
        <v>1031</v>
      </c>
      <c r="D569" s="13">
        <v>0.027083333333333334</v>
      </c>
      <c r="E569" s="10" t="s">
        <v>695</v>
      </c>
      <c r="F569" s="10" t="s">
        <v>702</v>
      </c>
      <c r="G569" s="10" t="s">
        <v>13</v>
      </c>
      <c r="H569" s="10" t="s">
        <v>1100</v>
      </c>
      <c r="I569" s="14">
        <v>6.285173431354E12</v>
      </c>
      <c r="J569" s="16"/>
      <c r="K569" s="19"/>
      <c r="L569" s="19"/>
      <c r="M569" s="19"/>
      <c r="N569" s="19"/>
      <c r="O569" s="19"/>
      <c r="P569" s="19"/>
      <c r="Q569" s="19"/>
      <c r="R569" s="19"/>
      <c r="S569" s="19"/>
      <c r="T569" s="19"/>
      <c r="U569" s="19"/>
      <c r="V569" s="19"/>
    </row>
    <row r="570">
      <c r="A570" s="20">
        <v>45410.59930555556</v>
      </c>
      <c r="B570" s="11">
        <v>45410.0</v>
      </c>
      <c r="C570" s="17" t="s">
        <v>1031</v>
      </c>
      <c r="D570" s="13">
        <v>0.043055555555555555</v>
      </c>
      <c r="E570" s="10" t="s">
        <v>339</v>
      </c>
      <c r="F570" s="10" t="s">
        <v>348</v>
      </c>
      <c r="G570" s="10" t="s">
        <v>13</v>
      </c>
      <c r="H570" s="10" t="s">
        <v>1101</v>
      </c>
      <c r="I570" s="14">
        <v>6.281392827981E12</v>
      </c>
      <c r="J570" s="16"/>
      <c r="K570" s="19"/>
      <c r="L570" s="19"/>
      <c r="M570" s="19"/>
      <c r="N570" s="19"/>
      <c r="O570" s="19"/>
      <c r="P570" s="19"/>
      <c r="Q570" s="19"/>
      <c r="R570" s="19"/>
      <c r="S570" s="19"/>
      <c r="T570" s="19"/>
      <c r="U570" s="19"/>
      <c r="V570" s="19"/>
    </row>
    <row r="571">
      <c r="A571" s="20">
        <v>45410.99444444444</v>
      </c>
      <c r="B571" s="11">
        <v>45411.0</v>
      </c>
      <c r="C571" s="17" t="s">
        <v>1031</v>
      </c>
      <c r="D571" s="13">
        <v>0.05347222222222222</v>
      </c>
      <c r="E571" s="10" t="s">
        <v>207</v>
      </c>
      <c r="F571" s="10" t="s">
        <v>220</v>
      </c>
      <c r="G571" s="10" t="s">
        <v>13</v>
      </c>
      <c r="H571" s="10" t="s">
        <v>1102</v>
      </c>
      <c r="I571" s="14">
        <v>6.285313543592E12</v>
      </c>
      <c r="J571" s="16"/>
      <c r="K571" s="19"/>
      <c r="L571" s="19"/>
      <c r="M571" s="19"/>
      <c r="N571" s="19"/>
      <c r="O571" s="19"/>
      <c r="P571" s="19"/>
      <c r="Q571" s="19"/>
      <c r="R571" s="19"/>
      <c r="S571" s="19"/>
      <c r="T571" s="19"/>
      <c r="U571" s="19"/>
      <c r="V571" s="19"/>
    </row>
    <row r="572">
      <c r="A572" s="20">
        <v>45411.010416666664</v>
      </c>
      <c r="B572" s="11">
        <v>45411.0</v>
      </c>
      <c r="C572" s="17" t="s">
        <v>1031</v>
      </c>
      <c r="D572" s="13">
        <v>0.027777777777777776</v>
      </c>
      <c r="E572" s="10" t="s">
        <v>11</v>
      </c>
      <c r="F572" s="10" t="s">
        <v>19</v>
      </c>
      <c r="G572" s="10" t="s">
        <v>13</v>
      </c>
      <c r="H572" s="10" t="s">
        <v>1103</v>
      </c>
      <c r="I572" s="14">
        <v>6.28560627488E12</v>
      </c>
      <c r="J572" s="16"/>
      <c r="K572" s="19"/>
      <c r="L572" s="19"/>
      <c r="M572" s="19"/>
      <c r="N572" s="19"/>
      <c r="O572" s="19"/>
      <c r="P572" s="19"/>
      <c r="Q572" s="19"/>
      <c r="R572" s="19"/>
      <c r="S572" s="19"/>
      <c r="T572" s="19"/>
      <c r="U572" s="19"/>
      <c r="V572" s="19"/>
    </row>
    <row r="573">
      <c r="A573" s="20">
        <v>45411.01111111111</v>
      </c>
      <c r="B573" s="11">
        <v>45411.0</v>
      </c>
      <c r="C573" s="17" t="s">
        <v>1031</v>
      </c>
      <c r="D573" s="13">
        <v>0.04722222222222222</v>
      </c>
      <c r="E573" s="10" t="s">
        <v>339</v>
      </c>
      <c r="F573" s="10" t="s">
        <v>348</v>
      </c>
      <c r="G573" s="10" t="s">
        <v>13</v>
      </c>
      <c r="H573" s="10" t="s">
        <v>1104</v>
      </c>
      <c r="I573" s="14">
        <v>6.281392827981E12</v>
      </c>
      <c r="J573" s="16"/>
      <c r="K573" s="19"/>
      <c r="L573" s="19"/>
      <c r="M573" s="19"/>
      <c r="N573" s="19"/>
      <c r="O573" s="19"/>
      <c r="P573" s="19"/>
      <c r="Q573" s="19"/>
      <c r="R573" s="19"/>
      <c r="S573" s="19"/>
      <c r="T573" s="19"/>
      <c r="U573" s="19"/>
      <c r="V573" s="19"/>
    </row>
    <row r="574">
      <c r="A574" s="20">
        <v>45411.115277777775</v>
      </c>
      <c r="B574" s="11">
        <v>45411.0</v>
      </c>
      <c r="C574" s="17" t="s">
        <v>1031</v>
      </c>
      <c r="D574" s="13">
        <v>0.03819444444444445</v>
      </c>
      <c r="E574" s="10" t="s">
        <v>695</v>
      </c>
      <c r="F574" s="10" t="s">
        <v>702</v>
      </c>
      <c r="G574" s="10" t="s">
        <v>13</v>
      </c>
      <c r="H574" s="10" t="s">
        <v>1105</v>
      </c>
      <c r="I574" s="14">
        <v>6.285173431354E12</v>
      </c>
      <c r="J574" s="16"/>
      <c r="K574" s="19"/>
      <c r="L574" s="19"/>
      <c r="M574" s="19"/>
      <c r="N574" s="19"/>
      <c r="O574" s="19"/>
      <c r="P574" s="19"/>
      <c r="Q574" s="19"/>
      <c r="R574" s="19"/>
      <c r="S574" s="19"/>
      <c r="T574" s="19"/>
      <c r="U574" s="19"/>
      <c r="V574" s="19"/>
    </row>
    <row r="575">
      <c r="A575" s="20">
        <v>45411.13125</v>
      </c>
      <c r="B575" s="11">
        <v>45410.0</v>
      </c>
      <c r="C575" s="17" t="s">
        <v>1031</v>
      </c>
      <c r="D575" s="13">
        <v>0.03819444444444445</v>
      </c>
      <c r="E575" s="10" t="s">
        <v>695</v>
      </c>
      <c r="F575" s="10" t="s">
        <v>711</v>
      </c>
      <c r="G575" s="10" t="s">
        <v>13</v>
      </c>
      <c r="H575" s="10" t="s">
        <v>1106</v>
      </c>
      <c r="I575" s="14">
        <v>6.285173431354E12</v>
      </c>
      <c r="J575" s="16"/>
      <c r="K575" s="19"/>
      <c r="L575" s="19"/>
      <c r="M575" s="19"/>
      <c r="N575" s="19"/>
      <c r="O575" s="19"/>
      <c r="P575" s="19"/>
      <c r="Q575" s="19"/>
      <c r="R575" s="19"/>
      <c r="S575" s="19"/>
      <c r="T575" s="19"/>
      <c r="U575" s="19"/>
      <c r="V575" s="19"/>
    </row>
    <row r="576">
      <c r="A576" s="20">
        <v>45411.32708333333</v>
      </c>
      <c r="B576" s="11">
        <v>45411.0</v>
      </c>
      <c r="C576" s="17" t="s">
        <v>1031</v>
      </c>
      <c r="D576" s="13">
        <v>0.04861111111111111</v>
      </c>
      <c r="E576" s="10" t="s">
        <v>972</v>
      </c>
      <c r="F576" s="10" t="s">
        <v>345</v>
      </c>
      <c r="G576" s="10" t="s">
        <v>13</v>
      </c>
      <c r="H576" s="10" t="s">
        <v>1107</v>
      </c>
      <c r="I576" s="14">
        <v>6.285746146893E12</v>
      </c>
      <c r="J576" s="16"/>
      <c r="K576" s="19"/>
      <c r="L576" s="19"/>
      <c r="M576" s="19"/>
      <c r="N576" s="19"/>
      <c r="O576" s="19"/>
      <c r="P576" s="19"/>
      <c r="Q576" s="19"/>
      <c r="R576" s="19"/>
      <c r="S576" s="19"/>
      <c r="T576" s="19"/>
      <c r="U576" s="19"/>
      <c r="V576" s="19"/>
    </row>
    <row r="577">
      <c r="A577" s="20">
        <v>45411.334027777775</v>
      </c>
      <c r="B577" s="11">
        <v>45406.0</v>
      </c>
      <c r="C577" s="17" t="s">
        <v>1031</v>
      </c>
      <c r="D577" s="13">
        <v>0.020833333333333332</v>
      </c>
      <c r="E577" s="10" t="s">
        <v>972</v>
      </c>
      <c r="F577" s="10" t="s">
        <v>12</v>
      </c>
      <c r="G577" s="10" t="s">
        <v>13</v>
      </c>
      <c r="H577" s="10" t="s">
        <v>1108</v>
      </c>
      <c r="I577" s="14">
        <v>6.285746146893E12</v>
      </c>
      <c r="J577" s="16"/>
      <c r="K577" s="19"/>
      <c r="L577" s="19"/>
      <c r="M577" s="19"/>
      <c r="N577" s="19"/>
      <c r="O577" s="19"/>
      <c r="P577" s="19"/>
      <c r="Q577" s="19"/>
      <c r="R577" s="19"/>
      <c r="S577" s="19"/>
      <c r="T577" s="19"/>
      <c r="U577" s="19"/>
      <c r="V577" s="19"/>
    </row>
    <row r="578">
      <c r="A578" s="20">
        <v>45411.525</v>
      </c>
      <c r="B578" s="11">
        <v>45411.0</v>
      </c>
      <c r="C578" s="17" t="s">
        <v>1031</v>
      </c>
      <c r="D578" s="13">
        <v>0.022916666666666665</v>
      </c>
      <c r="E578" s="10" t="s">
        <v>11</v>
      </c>
      <c r="F578" s="10" t="s">
        <v>385</v>
      </c>
      <c r="G578" s="10" t="s">
        <v>13</v>
      </c>
      <c r="H578" s="10" t="s">
        <v>1109</v>
      </c>
      <c r="I578" s="14">
        <v>6.28560627488E12</v>
      </c>
      <c r="J578" s="16"/>
      <c r="K578" s="19"/>
      <c r="L578" s="19"/>
      <c r="M578" s="19"/>
      <c r="N578" s="19"/>
      <c r="O578" s="19"/>
      <c r="P578" s="19"/>
      <c r="Q578" s="19"/>
      <c r="R578" s="19"/>
      <c r="S578" s="19"/>
      <c r="T578" s="19"/>
      <c r="U578" s="19"/>
      <c r="V578" s="19"/>
    </row>
    <row r="579">
      <c r="A579" s="20">
        <v>45411.532638888886</v>
      </c>
      <c r="B579" s="11">
        <v>45411.0</v>
      </c>
      <c r="C579" s="17" t="s">
        <v>1031</v>
      </c>
      <c r="D579" s="13">
        <v>0.03125</v>
      </c>
      <c r="E579" s="10" t="s">
        <v>695</v>
      </c>
      <c r="F579" s="10" t="s">
        <v>213</v>
      </c>
      <c r="G579" s="10" t="s">
        <v>13</v>
      </c>
      <c r="H579" s="10" t="s">
        <v>1110</v>
      </c>
      <c r="I579" s="14">
        <v>6.285173431354E12</v>
      </c>
      <c r="J579" s="16"/>
      <c r="K579" s="19"/>
      <c r="L579" s="19"/>
      <c r="M579" s="19"/>
      <c r="N579" s="19"/>
      <c r="O579" s="19"/>
      <c r="P579" s="19"/>
      <c r="Q579" s="19"/>
      <c r="R579" s="19"/>
      <c r="S579" s="19"/>
      <c r="T579" s="19"/>
      <c r="U579" s="19"/>
      <c r="V579" s="19"/>
    </row>
    <row r="580">
      <c r="A580" s="20">
        <v>45411.91875</v>
      </c>
      <c r="B580" s="11">
        <v>45411.0</v>
      </c>
      <c r="C580" s="17" t="s">
        <v>1031</v>
      </c>
      <c r="D580" s="13">
        <v>0.021527777777777778</v>
      </c>
      <c r="E580" s="10" t="s">
        <v>972</v>
      </c>
      <c r="F580" s="10" t="s">
        <v>12</v>
      </c>
      <c r="G580" s="10" t="s">
        <v>13</v>
      </c>
      <c r="H580" s="10" t="s">
        <v>1111</v>
      </c>
      <c r="I580" s="14">
        <v>6.285746146893E12</v>
      </c>
      <c r="J580" s="16"/>
      <c r="K580" s="19"/>
      <c r="L580" s="19"/>
      <c r="M580" s="19"/>
      <c r="N580" s="19"/>
      <c r="O580" s="19"/>
      <c r="P580" s="19"/>
      <c r="Q580" s="19"/>
      <c r="R580" s="19"/>
      <c r="S580" s="19"/>
      <c r="T580" s="19"/>
      <c r="U580" s="19"/>
      <c r="V580" s="19"/>
    </row>
    <row r="581">
      <c r="A581" s="20">
        <v>45412.05763888889</v>
      </c>
      <c r="B581" s="11">
        <v>45412.0</v>
      </c>
      <c r="C581" s="17" t="s">
        <v>1031</v>
      </c>
      <c r="D581" s="13">
        <v>0.022222222222222223</v>
      </c>
      <c r="E581" s="10" t="s">
        <v>281</v>
      </c>
      <c r="F581" s="10" t="s">
        <v>201</v>
      </c>
      <c r="G581" s="10" t="s">
        <v>13</v>
      </c>
      <c r="H581" s="10" t="s">
        <v>1112</v>
      </c>
      <c r="I581" s="14">
        <v>6.282335821442E12</v>
      </c>
      <c r="J581" s="16"/>
      <c r="K581" s="19"/>
      <c r="L581" s="19"/>
      <c r="M581" s="19"/>
      <c r="N581" s="19"/>
      <c r="O581" s="19"/>
      <c r="P581" s="19"/>
      <c r="Q581" s="19"/>
      <c r="R581" s="19"/>
      <c r="S581" s="19"/>
      <c r="T581" s="19"/>
      <c r="U581" s="19"/>
      <c r="V581" s="19"/>
    </row>
    <row r="582">
      <c r="A582" s="20">
        <v>45412.061111111114</v>
      </c>
      <c r="B582" s="11">
        <v>45412.0</v>
      </c>
      <c r="C582" s="17" t="s">
        <v>1031</v>
      </c>
      <c r="D582" s="13">
        <v>0.022916666666666665</v>
      </c>
      <c r="E582" s="10" t="s">
        <v>281</v>
      </c>
      <c r="F582" s="10" t="s">
        <v>150</v>
      </c>
      <c r="G582" s="10" t="s">
        <v>13</v>
      </c>
      <c r="H582" s="10" t="s">
        <v>1113</v>
      </c>
      <c r="I582" s="14">
        <v>6.282335821442E12</v>
      </c>
      <c r="J582" s="16"/>
      <c r="K582" s="19"/>
      <c r="L582" s="19"/>
      <c r="M582" s="19"/>
      <c r="N582" s="19"/>
      <c r="O582" s="19"/>
      <c r="P582" s="19"/>
      <c r="Q582" s="19"/>
      <c r="R582" s="19"/>
      <c r="S582" s="19"/>
      <c r="T582" s="19"/>
      <c r="U582" s="19"/>
      <c r="V582" s="19"/>
    </row>
    <row r="583">
      <c r="A583" s="20">
        <v>45412.07083333333</v>
      </c>
      <c r="B583" s="11">
        <v>45412.0</v>
      </c>
      <c r="C583" s="17" t="s">
        <v>1031</v>
      </c>
      <c r="D583" s="13">
        <v>0.04027777777777778</v>
      </c>
      <c r="E583" s="10" t="s">
        <v>11</v>
      </c>
      <c r="F583" s="10" t="s">
        <v>29</v>
      </c>
      <c r="G583" s="10" t="s">
        <v>13</v>
      </c>
      <c r="H583" s="10" t="s">
        <v>1114</v>
      </c>
      <c r="I583" s="14">
        <v>6.28560627488E12</v>
      </c>
      <c r="J583" s="16"/>
      <c r="K583" s="19"/>
      <c r="L583" s="19"/>
      <c r="M583" s="19"/>
      <c r="N583" s="19"/>
      <c r="O583" s="19"/>
      <c r="P583" s="19"/>
      <c r="Q583" s="19"/>
      <c r="R583" s="19"/>
      <c r="S583" s="19"/>
      <c r="T583" s="19"/>
      <c r="U583" s="19"/>
      <c r="V583" s="19"/>
    </row>
    <row r="584">
      <c r="A584" s="20">
        <v>45412.40277777778</v>
      </c>
      <c r="B584" s="11">
        <v>45385.0</v>
      </c>
      <c r="C584" s="17" t="s">
        <v>1031</v>
      </c>
      <c r="D584" s="13">
        <v>0.019444444444444445</v>
      </c>
      <c r="E584" s="10" t="s">
        <v>643</v>
      </c>
      <c r="F584" s="10" t="s">
        <v>342</v>
      </c>
      <c r="G584" s="10" t="s">
        <v>13</v>
      </c>
      <c r="H584" s="10" t="s">
        <v>1115</v>
      </c>
      <c r="I584" s="14">
        <v>6.282328046193E12</v>
      </c>
      <c r="J584" s="16"/>
      <c r="K584" s="19"/>
      <c r="L584" s="19"/>
      <c r="M584" s="19"/>
      <c r="N584" s="19"/>
      <c r="O584" s="19"/>
      <c r="P584" s="19"/>
      <c r="Q584" s="19"/>
      <c r="R584" s="19"/>
      <c r="S584" s="19"/>
      <c r="T584" s="19"/>
      <c r="U584" s="19"/>
      <c r="V584" s="19"/>
    </row>
    <row r="585">
      <c r="A585" s="20">
        <v>45412.404861111114</v>
      </c>
      <c r="B585" s="11">
        <v>45407.0</v>
      </c>
      <c r="C585" s="17" t="s">
        <v>1031</v>
      </c>
      <c r="D585" s="13">
        <v>0.030555555555555555</v>
      </c>
      <c r="E585" s="10" t="s">
        <v>643</v>
      </c>
      <c r="F585" s="10" t="s">
        <v>342</v>
      </c>
      <c r="G585" s="10" t="s">
        <v>13</v>
      </c>
      <c r="H585" s="10" t="s">
        <v>1116</v>
      </c>
      <c r="I585" s="14">
        <v>6.282328046193E12</v>
      </c>
      <c r="J585" s="16"/>
      <c r="K585" s="19"/>
      <c r="L585" s="19"/>
      <c r="M585" s="19"/>
      <c r="N585" s="19"/>
      <c r="O585" s="19"/>
      <c r="P585" s="19"/>
      <c r="Q585" s="19"/>
      <c r="R585" s="19"/>
      <c r="S585" s="19"/>
      <c r="T585" s="19"/>
      <c r="U585" s="19"/>
      <c r="V585" s="19"/>
    </row>
    <row r="586">
      <c r="A586" s="20">
        <v>45412.40694444445</v>
      </c>
      <c r="B586" s="11">
        <v>45385.0</v>
      </c>
      <c r="C586" s="17" t="s">
        <v>1031</v>
      </c>
      <c r="D586" s="13">
        <v>0.018055555555555554</v>
      </c>
      <c r="E586" s="10" t="s">
        <v>643</v>
      </c>
      <c r="F586" s="10" t="s">
        <v>208</v>
      </c>
      <c r="G586" s="10" t="s">
        <v>254</v>
      </c>
      <c r="H586" s="10" t="s">
        <v>1117</v>
      </c>
      <c r="I586" s="14">
        <v>6.282328046193E12</v>
      </c>
      <c r="J586" s="16"/>
      <c r="K586" s="19"/>
      <c r="L586" s="19"/>
      <c r="M586" s="19"/>
      <c r="N586" s="19"/>
      <c r="O586" s="19"/>
      <c r="P586" s="19"/>
      <c r="Q586" s="19"/>
      <c r="R586" s="19"/>
      <c r="S586" s="19"/>
      <c r="T586" s="19"/>
      <c r="U586" s="19"/>
      <c r="V586" s="19"/>
    </row>
    <row r="587">
      <c r="A587" s="20">
        <v>45412.501388888886</v>
      </c>
      <c r="B587" s="11">
        <v>45412.0</v>
      </c>
      <c r="C587" s="17" t="s">
        <v>1031</v>
      </c>
      <c r="D587" s="13">
        <v>0.02847222222222222</v>
      </c>
      <c r="E587" s="10" t="s">
        <v>11</v>
      </c>
      <c r="F587" s="10" t="s">
        <v>385</v>
      </c>
      <c r="G587" s="10" t="s">
        <v>13</v>
      </c>
      <c r="H587" s="10" t="s">
        <v>1118</v>
      </c>
      <c r="I587" s="14">
        <v>6.28560627488E12</v>
      </c>
      <c r="J587" s="16"/>
      <c r="K587" s="19"/>
      <c r="L587" s="19"/>
      <c r="M587" s="19"/>
      <c r="N587" s="19"/>
      <c r="O587" s="19"/>
      <c r="P587" s="19"/>
      <c r="Q587" s="19"/>
      <c r="R587" s="19"/>
      <c r="S587" s="19"/>
      <c r="T587" s="19"/>
      <c r="U587" s="19"/>
      <c r="V587" s="19"/>
    </row>
    <row r="588">
      <c r="A588" s="20">
        <v>45412.51388888889</v>
      </c>
      <c r="B588" s="11">
        <v>45412.0</v>
      </c>
      <c r="C588" s="17" t="s">
        <v>1031</v>
      </c>
      <c r="D588" s="13">
        <v>0.06458333333333334</v>
      </c>
      <c r="E588" s="10" t="s">
        <v>180</v>
      </c>
      <c r="F588" s="10" t="s">
        <v>181</v>
      </c>
      <c r="G588" s="10" t="s">
        <v>13</v>
      </c>
      <c r="H588" s="10" t="s">
        <v>1119</v>
      </c>
      <c r="I588" s="14">
        <v>6.2895632016027E13</v>
      </c>
      <c r="J588" s="16"/>
      <c r="K588" s="19"/>
      <c r="L588" s="19"/>
      <c r="M588" s="19"/>
      <c r="N588" s="19"/>
      <c r="O588" s="19"/>
      <c r="P588" s="19"/>
      <c r="Q588" s="19"/>
      <c r="R588" s="19"/>
      <c r="S588" s="19"/>
      <c r="T588" s="19"/>
      <c r="U588" s="19"/>
      <c r="V588" s="19"/>
    </row>
    <row r="589">
      <c r="A589" s="20">
        <v>45412.54375</v>
      </c>
      <c r="B589" s="11">
        <v>45412.0</v>
      </c>
      <c r="C589" s="17" t="s">
        <v>1031</v>
      </c>
      <c r="D589" s="13">
        <v>0.03680555555555556</v>
      </c>
      <c r="E589" s="10" t="s">
        <v>873</v>
      </c>
      <c r="F589" s="10" t="s">
        <v>348</v>
      </c>
      <c r="G589" s="10" t="s">
        <v>13</v>
      </c>
      <c r="H589" s="10" t="s">
        <v>1120</v>
      </c>
      <c r="I589" s="14">
        <v>6.281269229406E12</v>
      </c>
      <c r="J589" s="16"/>
      <c r="K589" s="19"/>
      <c r="L589" s="19"/>
      <c r="M589" s="19"/>
      <c r="N589" s="19"/>
      <c r="O589" s="19"/>
      <c r="P589" s="19"/>
      <c r="Q589" s="19"/>
      <c r="R589" s="19"/>
      <c r="S589" s="19"/>
      <c r="T589" s="19"/>
      <c r="U589" s="19"/>
      <c r="V589" s="19"/>
    </row>
    <row r="590">
      <c r="A590" s="20">
        <v>45412.54791666667</v>
      </c>
      <c r="B590" s="11">
        <v>45412.0</v>
      </c>
      <c r="C590" s="17" t="s">
        <v>1031</v>
      </c>
      <c r="D590" s="13">
        <v>0.027083333333333334</v>
      </c>
      <c r="E590" s="10" t="s">
        <v>873</v>
      </c>
      <c r="F590" s="10" t="s">
        <v>418</v>
      </c>
      <c r="G590" s="10" t="s">
        <v>13</v>
      </c>
      <c r="H590" s="10" t="s">
        <v>1121</v>
      </c>
      <c r="I590" s="14">
        <v>6.281269229406E12</v>
      </c>
      <c r="J590" s="16"/>
      <c r="K590" s="19"/>
      <c r="L590" s="19"/>
      <c r="M590" s="19"/>
      <c r="N590" s="19"/>
      <c r="O590" s="19"/>
      <c r="P590" s="19"/>
      <c r="Q590" s="19"/>
      <c r="R590" s="19"/>
      <c r="S590" s="19"/>
      <c r="T590" s="19"/>
      <c r="U590" s="19"/>
      <c r="V590" s="19"/>
    </row>
    <row r="591">
      <c r="A591" s="20">
        <v>45412.58194444444</v>
      </c>
      <c r="B591" s="11">
        <v>45412.0</v>
      </c>
      <c r="C591" s="17" t="s">
        <v>1031</v>
      </c>
      <c r="D591" s="13">
        <v>0.014583333333333334</v>
      </c>
      <c r="E591" s="10" t="s">
        <v>339</v>
      </c>
      <c r="F591" s="10" t="s">
        <v>12</v>
      </c>
      <c r="G591" s="10" t="s">
        <v>13</v>
      </c>
      <c r="H591" s="10" t="s">
        <v>1122</v>
      </c>
      <c r="I591" s="14">
        <v>6.281392827981E12</v>
      </c>
      <c r="J591" s="16"/>
      <c r="K591" s="19"/>
      <c r="L591" s="19"/>
      <c r="M591" s="19"/>
      <c r="N591" s="19"/>
      <c r="O591" s="19"/>
      <c r="P591" s="19"/>
      <c r="Q591" s="19"/>
      <c r="R591" s="19"/>
      <c r="S591" s="19"/>
      <c r="T591" s="19"/>
      <c r="U591" s="19"/>
      <c r="V591" s="19"/>
    </row>
    <row r="592">
      <c r="A592" s="10" t="s">
        <v>1123</v>
      </c>
      <c r="B592" s="11">
        <v>45413.0</v>
      </c>
      <c r="C592" s="17" t="s">
        <v>1124</v>
      </c>
      <c r="D592" s="13">
        <v>0.05</v>
      </c>
      <c r="E592" s="10" t="s">
        <v>11</v>
      </c>
      <c r="F592" s="10" t="s">
        <v>22</v>
      </c>
      <c r="G592" s="10" t="s">
        <v>13</v>
      </c>
      <c r="H592" s="10" t="s">
        <v>1125</v>
      </c>
      <c r="I592" s="14">
        <v>6.28560627488E12</v>
      </c>
      <c r="J592" s="16"/>
      <c r="K592" s="19"/>
      <c r="L592" s="19"/>
      <c r="M592" s="19"/>
      <c r="N592" s="19"/>
      <c r="O592" s="19"/>
      <c r="P592" s="19"/>
      <c r="Q592" s="19"/>
      <c r="R592" s="19"/>
      <c r="S592" s="19"/>
      <c r="T592" s="19"/>
      <c r="U592" s="19"/>
      <c r="V592" s="19"/>
    </row>
    <row r="593">
      <c r="A593" s="10" t="s">
        <v>1126</v>
      </c>
      <c r="B593" s="11">
        <v>45413.0</v>
      </c>
      <c r="C593" s="17" t="s">
        <v>1124</v>
      </c>
      <c r="D593" s="13">
        <v>0.025694444444444443</v>
      </c>
      <c r="E593" s="10" t="s">
        <v>11</v>
      </c>
      <c r="F593" s="10" t="s">
        <v>385</v>
      </c>
      <c r="G593" s="10" t="s">
        <v>13</v>
      </c>
      <c r="H593" s="10" t="s">
        <v>1127</v>
      </c>
      <c r="I593" s="14">
        <v>6.28560627488E12</v>
      </c>
      <c r="J593" s="16"/>
      <c r="K593" s="19"/>
      <c r="L593" s="19"/>
      <c r="M593" s="19"/>
      <c r="N593" s="19"/>
      <c r="O593" s="19"/>
      <c r="P593" s="19"/>
      <c r="Q593" s="19"/>
      <c r="R593" s="19"/>
      <c r="S593" s="19"/>
      <c r="T593" s="19"/>
      <c r="U593" s="19"/>
      <c r="V593" s="19"/>
    </row>
    <row r="594">
      <c r="A594" s="10" t="s">
        <v>1128</v>
      </c>
      <c r="B594" s="11">
        <v>45413.0</v>
      </c>
      <c r="C594" s="17" t="s">
        <v>1124</v>
      </c>
      <c r="D594" s="13">
        <v>0.01875</v>
      </c>
      <c r="E594" s="10" t="s">
        <v>339</v>
      </c>
      <c r="F594" s="10" t="s">
        <v>342</v>
      </c>
      <c r="G594" s="10" t="s">
        <v>13</v>
      </c>
      <c r="H594" s="10" t="s">
        <v>1129</v>
      </c>
      <c r="I594" s="14">
        <v>6.281392827981E12</v>
      </c>
      <c r="J594" s="16"/>
      <c r="K594" s="19"/>
      <c r="L594" s="19"/>
      <c r="M594" s="19"/>
      <c r="N594" s="19"/>
      <c r="O594" s="19"/>
      <c r="P594" s="19"/>
      <c r="Q594" s="19"/>
      <c r="R594" s="19"/>
      <c r="S594" s="19"/>
      <c r="T594" s="19"/>
      <c r="U594" s="19"/>
      <c r="V594" s="19"/>
    </row>
    <row r="595">
      <c r="A595" s="10" t="s">
        <v>1130</v>
      </c>
      <c r="B595" s="11">
        <v>45413.0</v>
      </c>
      <c r="C595" s="17" t="s">
        <v>1124</v>
      </c>
      <c r="D595" s="13">
        <v>0.01597222222222222</v>
      </c>
      <c r="E595" s="10" t="s">
        <v>873</v>
      </c>
      <c r="F595" s="10" t="s">
        <v>418</v>
      </c>
      <c r="G595" s="10" t="s">
        <v>13</v>
      </c>
      <c r="H595" s="10" t="s">
        <v>1131</v>
      </c>
      <c r="I595" s="14">
        <v>6.281269229406E12</v>
      </c>
      <c r="J595" s="16"/>
      <c r="K595" s="19"/>
      <c r="L595" s="19"/>
      <c r="M595" s="19"/>
      <c r="N595" s="19"/>
      <c r="O595" s="19"/>
      <c r="P595" s="19"/>
      <c r="Q595" s="19"/>
      <c r="R595" s="19"/>
      <c r="S595" s="19"/>
      <c r="T595" s="19"/>
      <c r="U595" s="19"/>
      <c r="V595" s="19"/>
    </row>
    <row r="596">
      <c r="A596" s="10" t="s">
        <v>1130</v>
      </c>
      <c r="B596" s="11">
        <v>45413.0</v>
      </c>
      <c r="C596" s="17" t="s">
        <v>1124</v>
      </c>
      <c r="D596" s="13">
        <v>0.0</v>
      </c>
      <c r="E596" s="10" t="s">
        <v>873</v>
      </c>
      <c r="F596" s="10" t="s">
        <v>348</v>
      </c>
      <c r="G596" s="10" t="s">
        <v>102</v>
      </c>
      <c r="H596" s="10" t="s">
        <v>1132</v>
      </c>
      <c r="I596" s="14">
        <v>6.281269229406E12</v>
      </c>
      <c r="J596" s="16"/>
      <c r="K596" s="19"/>
      <c r="L596" s="19"/>
      <c r="M596" s="19"/>
      <c r="N596" s="19"/>
      <c r="O596" s="19"/>
      <c r="P596" s="19"/>
      <c r="Q596" s="19"/>
      <c r="R596" s="19"/>
      <c r="S596" s="19"/>
      <c r="T596" s="19"/>
      <c r="U596" s="19"/>
      <c r="V596" s="19"/>
    </row>
    <row r="597">
      <c r="A597" s="10" t="s">
        <v>1133</v>
      </c>
      <c r="B597" s="11">
        <v>45413.0</v>
      </c>
      <c r="C597" s="17" t="s">
        <v>1124</v>
      </c>
      <c r="D597" s="13">
        <v>0.06319444444444444</v>
      </c>
      <c r="E597" s="10" t="s">
        <v>643</v>
      </c>
      <c r="F597" s="10" t="s">
        <v>208</v>
      </c>
      <c r="G597" s="10" t="s">
        <v>13</v>
      </c>
      <c r="H597" s="10" t="s">
        <v>1134</v>
      </c>
      <c r="I597" s="14">
        <v>6.282328046193E12</v>
      </c>
      <c r="J597" s="16"/>
      <c r="K597" s="19"/>
      <c r="L597" s="19"/>
      <c r="M597" s="19"/>
      <c r="N597" s="19"/>
      <c r="O597" s="19"/>
      <c r="P597" s="19"/>
      <c r="Q597" s="19"/>
      <c r="R597" s="19"/>
      <c r="S597" s="19"/>
      <c r="T597" s="19"/>
      <c r="U597" s="19"/>
      <c r="V597" s="19"/>
    </row>
    <row r="598">
      <c r="A598" s="10" t="s">
        <v>1135</v>
      </c>
      <c r="B598" s="11">
        <v>45414.0</v>
      </c>
      <c r="C598" s="17" t="s">
        <v>1124</v>
      </c>
      <c r="D598" s="13">
        <v>0.01875</v>
      </c>
      <c r="E598" s="10" t="s">
        <v>643</v>
      </c>
      <c r="F598" s="10" t="s">
        <v>342</v>
      </c>
      <c r="G598" s="10" t="s">
        <v>13</v>
      </c>
      <c r="H598" s="10" t="s">
        <v>1136</v>
      </c>
      <c r="I598" s="14">
        <v>6.282328046193E12</v>
      </c>
      <c r="J598" s="16"/>
      <c r="K598" s="19"/>
      <c r="L598" s="19"/>
      <c r="M598" s="19"/>
      <c r="N598" s="19"/>
      <c r="O598" s="19"/>
      <c r="P598" s="19"/>
      <c r="Q598" s="19"/>
      <c r="R598" s="19"/>
      <c r="S598" s="19"/>
      <c r="T598" s="19"/>
      <c r="U598" s="19"/>
      <c r="V598" s="19"/>
    </row>
    <row r="599">
      <c r="A599" s="10" t="s">
        <v>1137</v>
      </c>
      <c r="B599" s="11">
        <v>45411.0</v>
      </c>
      <c r="C599" s="17" t="s">
        <v>1031</v>
      </c>
      <c r="D599" s="13">
        <v>0.024305555555555556</v>
      </c>
      <c r="E599" s="10" t="s">
        <v>596</v>
      </c>
      <c r="F599" s="10" t="s">
        <v>597</v>
      </c>
      <c r="G599" s="10" t="s">
        <v>13</v>
      </c>
      <c r="H599" s="10" t="s">
        <v>1138</v>
      </c>
      <c r="I599" s="14">
        <v>8.5291035544E10</v>
      </c>
      <c r="J599" s="16"/>
      <c r="K599" s="19"/>
      <c r="L599" s="19"/>
      <c r="M599" s="19"/>
      <c r="N599" s="19"/>
      <c r="O599" s="19"/>
      <c r="P599" s="19"/>
      <c r="Q599" s="19"/>
      <c r="R599" s="19"/>
      <c r="S599" s="19"/>
      <c r="T599" s="19"/>
      <c r="U599" s="19"/>
      <c r="V599" s="19"/>
    </row>
    <row r="600">
      <c r="A600" s="10" t="s">
        <v>1139</v>
      </c>
      <c r="B600" s="11">
        <v>45413.0</v>
      </c>
      <c r="C600" s="17" t="s">
        <v>1124</v>
      </c>
      <c r="D600" s="13">
        <v>0.024305555555555556</v>
      </c>
      <c r="E600" s="10" t="s">
        <v>281</v>
      </c>
      <c r="F600" s="10" t="s">
        <v>201</v>
      </c>
      <c r="G600" s="10" t="s">
        <v>13</v>
      </c>
      <c r="H600" s="10" t="s">
        <v>1140</v>
      </c>
      <c r="I600" s="14">
        <v>6.282335821442E12</v>
      </c>
      <c r="J600" s="16"/>
      <c r="K600" s="19"/>
      <c r="L600" s="19"/>
      <c r="M600" s="19"/>
      <c r="N600" s="19"/>
      <c r="O600" s="19"/>
      <c r="P600" s="19"/>
      <c r="Q600" s="19"/>
      <c r="R600" s="19"/>
      <c r="S600" s="19"/>
      <c r="T600" s="19"/>
      <c r="U600" s="19"/>
      <c r="V600" s="19"/>
    </row>
    <row r="601">
      <c r="A601" s="10" t="s">
        <v>1141</v>
      </c>
      <c r="B601" s="11">
        <v>45413.0</v>
      </c>
      <c r="C601" s="17" t="s">
        <v>1124</v>
      </c>
      <c r="D601" s="13">
        <v>0.022222222222222223</v>
      </c>
      <c r="E601" s="10" t="s">
        <v>281</v>
      </c>
      <c r="F601" s="10" t="s">
        <v>150</v>
      </c>
      <c r="G601" s="10" t="s">
        <v>13</v>
      </c>
      <c r="H601" s="10" t="s">
        <v>1142</v>
      </c>
      <c r="I601" s="14">
        <v>6.282335821442E12</v>
      </c>
      <c r="J601" s="16"/>
      <c r="K601" s="19"/>
      <c r="L601" s="19"/>
      <c r="M601" s="19"/>
      <c r="N601" s="19"/>
      <c r="O601" s="19"/>
      <c r="P601" s="19"/>
      <c r="Q601" s="19"/>
      <c r="R601" s="19"/>
      <c r="S601" s="19"/>
      <c r="T601" s="19"/>
      <c r="U601" s="19"/>
      <c r="V601" s="19"/>
    </row>
    <row r="602">
      <c r="A602" s="10" t="s">
        <v>1143</v>
      </c>
      <c r="B602" s="11">
        <v>45414.0</v>
      </c>
      <c r="C602" s="17" t="s">
        <v>1124</v>
      </c>
      <c r="D602" s="13">
        <v>0.03263888888888889</v>
      </c>
      <c r="E602" s="10" t="s">
        <v>281</v>
      </c>
      <c r="F602" s="10" t="s">
        <v>201</v>
      </c>
      <c r="G602" s="10" t="s">
        <v>13</v>
      </c>
      <c r="H602" s="10" t="s">
        <v>1144</v>
      </c>
      <c r="I602" s="14">
        <v>6.282335821442E12</v>
      </c>
      <c r="J602" s="16"/>
      <c r="K602" s="19"/>
      <c r="L602" s="19"/>
      <c r="M602" s="19"/>
      <c r="N602" s="19"/>
      <c r="O602" s="19"/>
      <c r="P602" s="19"/>
      <c r="Q602" s="19"/>
      <c r="R602" s="19"/>
      <c r="S602" s="19"/>
      <c r="T602" s="19"/>
      <c r="U602" s="19"/>
      <c r="V602" s="19"/>
    </row>
    <row r="603">
      <c r="A603" s="10" t="s">
        <v>1145</v>
      </c>
      <c r="B603" s="11">
        <v>45414.0</v>
      </c>
      <c r="C603" s="17" t="s">
        <v>1124</v>
      </c>
      <c r="D603" s="13">
        <v>0.020833333333333332</v>
      </c>
      <c r="E603" s="10" t="s">
        <v>281</v>
      </c>
      <c r="F603" s="10" t="s">
        <v>150</v>
      </c>
      <c r="G603" s="10" t="s">
        <v>13</v>
      </c>
      <c r="H603" s="10" t="s">
        <v>1146</v>
      </c>
      <c r="I603" s="14">
        <v>6.282335821442E12</v>
      </c>
      <c r="J603" s="16"/>
      <c r="K603" s="19"/>
      <c r="L603" s="19"/>
      <c r="M603" s="19"/>
      <c r="N603" s="19"/>
      <c r="O603" s="19"/>
      <c r="P603" s="19"/>
      <c r="Q603" s="19"/>
      <c r="R603" s="19"/>
      <c r="S603" s="19"/>
      <c r="T603" s="19"/>
      <c r="U603" s="19"/>
      <c r="V603" s="19"/>
    </row>
    <row r="604">
      <c r="A604" s="10" t="s">
        <v>1147</v>
      </c>
      <c r="B604" s="11">
        <v>45414.0</v>
      </c>
      <c r="C604" s="17" t="s">
        <v>1124</v>
      </c>
      <c r="D604" s="13">
        <v>0.03680555555555556</v>
      </c>
      <c r="E604" s="10" t="s">
        <v>11</v>
      </c>
      <c r="F604" s="10" t="s">
        <v>22</v>
      </c>
      <c r="G604" s="10" t="s">
        <v>13</v>
      </c>
      <c r="H604" s="10" t="s">
        <v>1148</v>
      </c>
      <c r="I604" s="14">
        <v>6.28560627488E12</v>
      </c>
      <c r="J604" s="16"/>
      <c r="K604" s="19"/>
      <c r="L604" s="19"/>
      <c r="M604" s="19"/>
      <c r="N604" s="19"/>
      <c r="O604" s="19"/>
      <c r="P604" s="19"/>
      <c r="Q604" s="19"/>
      <c r="R604" s="19"/>
      <c r="S604" s="19"/>
      <c r="T604" s="19"/>
      <c r="U604" s="19"/>
      <c r="V604" s="19"/>
    </row>
    <row r="605">
      <c r="A605" s="10" t="s">
        <v>1149</v>
      </c>
      <c r="B605" s="11">
        <v>45414.0</v>
      </c>
      <c r="C605" s="17" t="s">
        <v>1124</v>
      </c>
      <c r="D605" s="13">
        <v>0.02361111111111111</v>
      </c>
      <c r="E605" s="10" t="s">
        <v>11</v>
      </c>
      <c r="F605" s="10" t="s">
        <v>385</v>
      </c>
      <c r="G605" s="10" t="s">
        <v>13</v>
      </c>
      <c r="H605" s="10" t="s">
        <v>1150</v>
      </c>
      <c r="I605" s="14">
        <v>6.28560627488E12</v>
      </c>
      <c r="J605" s="16"/>
      <c r="K605" s="19"/>
      <c r="L605" s="19"/>
      <c r="M605" s="19"/>
      <c r="N605" s="19"/>
      <c r="O605" s="19"/>
      <c r="P605" s="19"/>
      <c r="Q605" s="19"/>
      <c r="R605" s="19"/>
      <c r="S605" s="19"/>
      <c r="T605" s="19"/>
      <c r="U605" s="19"/>
      <c r="V605" s="19"/>
    </row>
    <row r="606">
      <c r="A606" s="10" t="s">
        <v>1151</v>
      </c>
      <c r="B606" s="11">
        <v>45414.0</v>
      </c>
      <c r="C606" s="17" t="s">
        <v>1124</v>
      </c>
      <c r="D606" s="13">
        <v>0.02013888888888889</v>
      </c>
      <c r="E606" s="10" t="s">
        <v>339</v>
      </c>
      <c r="F606" s="10" t="s">
        <v>12</v>
      </c>
      <c r="G606" s="10" t="s">
        <v>13</v>
      </c>
      <c r="H606" s="10" t="s">
        <v>1152</v>
      </c>
      <c r="I606" s="14">
        <v>6.281392827981E12</v>
      </c>
      <c r="J606" s="16"/>
      <c r="K606" s="19"/>
      <c r="L606" s="19"/>
      <c r="M606" s="19"/>
      <c r="N606" s="19"/>
      <c r="O606" s="19"/>
      <c r="P606" s="19"/>
      <c r="Q606" s="19"/>
      <c r="R606" s="19"/>
      <c r="S606" s="19"/>
      <c r="T606" s="19"/>
      <c r="U606" s="19"/>
      <c r="V606" s="19"/>
    </row>
    <row r="607">
      <c r="A607" s="10" t="s">
        <v>1153</v>
      </c>
      <c r="B607" s="11">
        <v>45413.0</v>
      </c>
      <c r="C607" s="17" t="s">
        <v>1124</v>
      </c>
      <c r="D607" s="13">
        <v>0.022916666666666665</v>
      </c>
      <c r="E607" s="10" t="s">
        <v>972</v>
      </c>
      <c r="F607" s="10" t="s">
        <v>12</v>
      </c>
      <c r="G607" s="10" t="s">
        <v>13</v>
      </c>
      <c r="H607" s="10" t="s">
        <v>1154</v>
      </c>
      <c r="I607" s="14">
        <v>6.285746146893E12</v>
      </c>
      <c r="J607" s="16"/>
      <c r="K607" s="19"/>
      <c r="L607" s="19"/>
      <c r="M607" s="19"/>
      <c r="N607" s="19"/>
      <c r="O607" s="19"/>
      <c r="P607" s="19"/>
      <c r="Q607" s="19"/>
      <c r="R607" s="19"/>
      <c r="S607" s="19"/>
      <c r="T607" s="19"/>
      <c r="U607" s="19"/>
      <c r="V607" s="19"/>
    </row>
    <row r="608">
      <c r="A608" s="10" t="s">
        <v>1155</v>
      </c>
      <c r="B608" s="11">
        <v>45414.0</v>
      </c>
      <c r="C608" s="17" t="s">
        <v>1124</v>
      </c>
      <c r="D608" s="13">
        <v>0.03819444444444445</v>
      </c>
      <c r="E608" s="10" t="s">
        <v>339</v>
      </c>
      <c r="F608" s="10" t="s">
        <v>208</v>
      </c>
      <c r="G608" s="10" t="s">
        <v>13</v>
      </c>
      <c r="H608" s="10" t="s">
        <v>1156</v>
      </c>
      <c r="I608" s="14">
        <v>6.281392827981E12</v>
      </c>
      <c r="J608" s="16"/>
      <c r="K608" s="19"/>
      <c r="L608" s="19"/>
      <c r="M608" s="19"/>
      <c r="N608" s="19"/>
      <c r="O608" s="19"/>
      <c r="P608" s="19"/>
      <c r="Q608" s="19"/>
      <c r="R608" s="19"/>
      <c r="S608" s="19"/>
      <c r="T608" s="19"/>
      <c r="U608" s="19"/>
      <c r="V608" s="19"/>
    </row>
    <row r="609">
      <c r="A609" s="10" t="s">
        <v>1157</v>
      </c>
      <c r="B609" s="11">
        <v>45414.0</v>
      </c>
      <c r="C609" s="17" t="s">
        <v>1124</v>
      </c>
      <c r="D609" s="13">
        <v>0.020833333333333332</v>
      </c>
      <c r="E609" s="10" t="s">
        <v>873</v>
      </c>
      <c r="F609" s="10" t="s">
        <v>418</v>
      </c>
      <c r="G609" s="10" t="s">
        <v>13</v>
      </c>
      <c r="H609" s="10" t="s">
        <v>1158</v>
      </c>
      <c r="I609" s="14">
        <v>6.281269229406E12</v>
      </c>
      <c r="J609" s="16"/>
      <c r="K609" s="19"/>
      <c r="L609" s="19"/>
      <c r="M609" s="19"/>
      <c r="N609" s="19"/>
      <c r="O609" s="19"/>
      <c r="P609" s="19"/>
      <c r="Q609" s="19"/>
      <c r="R609" s="19"/>
      <c r="S609" s="19"/>
      <c r="T609" s="19"/>
      <c r="U609" s="19"/>
      <c r="V609" s="19"/>
    </row>
    <row r="610">
      <c r="A610" s="10" t="s">
        <v>1135</v>
      </c>
      <c r="B610" s="11">
        <v>45414.0</v>
      </c>
      <c r="C610" s="17" t="s">
        <v>1124</v>
      </c>
      <c r="D610" s="13">
        <v>6.944444444444445E-4</v>
      </c>
      <c r="E610" s="10" t="s">
        <v>643</v>
      </c>
      <c r="F610" s="10" t="s">
        <v>342</v>
      </c>
      <c r="G610" s="10" t="s">
        <v>13</v>
      </c>
      <c r="H610" s="10" t="s">
        <v>1159</v>
      </c>
      <c r="I610" s="14">
        <v>6.282328046193E12</v>
      </c>
      <c r="J610" s="16"/>
      <c r="K610" s="19"/>
      <c r="L610" s="19"/>
      <c r="M610" s="19"/>
      <c r="N610" s="19"/>
      <c r="O610" s="19"/>
      <c r="P610" s="19"/>
      <c r="Q610" s="19"/>
      <c r="R610" s="19"/>
      <c r="S610" s="19"/>
      <c r="T610" s="19"/>
      <c r="U610" s="19"/>
      <c r="V610" s="19"/>
    </row>
    <row r="611">
      <c r="A611" s="10" t="s">
        <v>1160</v>
      </c>
      <c r="B611" s="11">
        <v>45413.0</v>
      </c>
      <c r="C611" s="17" t="s">
        <v>1124</v>
      </c>
      <c r="D611" s="13">
        <v>0.024305555555555556</v>
      </c>
      <c r="E611" s="10" t="s">
        <v>534</v>
      </c>
      <c r="F611" s="10" t="s">
        <v>535</v>
      </c>
      <c r="G611" s="10" t="s">
        <v>13</v>
      </c>
      <c r="H611" s="10" t="s">
        <v>1161</v>
      </c>
      <c r="I611" s="14">
        <v>6.281332534354E12</v>
      </c>
      <c r="J611" s="16"/>
      <c r="K611" s="19"/>
      <c r="L611" s="19"/>
      <c r="M611" s="19"/>
      <c r="N611" s="19"/>
      <c r="O611" s="19"/>
      <c r="P611" s="19"/>
      <c r="Q611" s="19"/>
      <c r="R611" s="19"/>
      <c r="S611" s="19"/>
      <c r="T611" s="19"/>
      <c r="U611" s="19"/>
      <c r="V611" s="19"/>
    </row>
    <row r="612">
      <c r="A612" s="10" t="s">
        <v>1162</v>
      </c>
      <c r="B612" s="11">
        <v>45414.0</v>
      </c>
      <c r="C612" s="17" t="s">
        <v>1124</v>
      </c>
      <c r="D612" s="13">
        <v>0.020833333333333332</v>
      </c>
      <c r="E612" s="10" t="s">
        <v>534</v>
      </c>
      <c r="F612" s="10" t="s">
        <v>535</v>
      </c>
      <c r="G612" s="10" t="s">
        <v>13</v>
      </c>
      <c r="H612" s="10" t="s">
        <v>1163</v>
      </c>
      <c r="I612" s="14">
        <v>6.281332534354E12</v>
      </c>
      <c r="J612" s="16"/>
      <c r="K612" s="19"/>
      <c r="L612" s="19"/>
      <c r="M612" s="19"/>
      <c r="N612" s="19"/>
      <c r="O612" s="19"/>
      <c r="P612" s="19"/>
      <c r="Q612" s="19"/>
      <c r="R612" s="19"/>
      <c r="S612" s="19"/>
      <c r="T612" s="19"/>
      <c r="U612" s="19"/>
      <c r="V612" s="19"/>
    </row>
    <row r="613">
      <c r="A613" s="10" t="s">
        <v>1164</v>
      </c>
      <c r="B613" s="11">
        <v>45414.0</v>
      </c>
      <c r="C613" s="17" t="s">
        <v>1124</v>
      </c>
      <c r="D613" s="13">
        <v>0.027777777777777776</v>
      </c>
      <c r="E613" s="10" t="s">
        <v>596</v>
      </c>
      <c r="F613" s="10" t="s">
        <v>597</v>
      </c>
      <c r="G613" s="10" t="s">
        <v>13</v>
      </c>
      <c r="H613" s="10" t="s">
        <v>1165</v>
      </c>
      <c r="I613" s="14">
        <v>8.5291035544E10</v>
      </c>
      <c r="J613" s="16"/>
      <c r="K613" s="19"/>
      <c r="L613" s="19"/>
      <c r="M613" s="19"/>
      <c r="N613" s="19"/>
      <c r="O613" s="19"/>
      <c r="P613" s="19"/>
      <c r="Q613" s="19"/>
      <c r="R613" s="19"/>
      <c r="S613" s="19"/>
      <c r="T613" s="19"/>
      <c r="U613" s="19"/>
      <c r="V613" s="19"/>
    </row>
    <row r="614">
      <c r="A614" s="10" t="s">
        <v>1166</v>
      </c>
      <c r="B614" s="11">
        <v>45415.0</v>
      </c>
      <c r="C614" s="17" t="s">
        <v>1124</v>
      </c>
      <c r="D614" s="13">
        <v>0.0</v>
      </c>
      <c r="E614" s="10" t="s">
        <v>281</v>
      </c>
      <c r="F614" s="10" t="s">
        <v>201</v>
      </c>
      <c r="G614" s="10" t="s">
        <v>102</v>
      </c>
      <c r="H614" s="10" t="s">
        <v>1167</v>
      </c>
      <c r="I614" s="14">
        <v>6.282335821442E12</v>
      </c>
      <c r="J614" s="16"/>
      <c r="K614" s="19"/>
      <c r="L614" s="19"/>
      <c r="M614" s="19"/>
      <c r="N614" s="19"/>
      <c r="O614" s="19"/>
      <c r="P614" s="19"/>
      <c r="Q614" s="19"/>
      <c r="R614" s="19"/>
      <c r="S614" s="19"/>
      <c r="T614" s="19"/>
      <c r="U614" s="19"/>
      <c r="V614" s="19"/>
    </row>
    <row r="615">
      <c r="A615" s="10" t="s">
        <v>1168</v>
      </c>
      <c r="B615" s="11">
        <v>45415.0</v>
      </c>
      <c r="C615" s="17" t="s">
        <v>1124</v>
      </c>
      <c r="D615" s="13">
        <v>0.01875</v>
      </c>
      <c r="E615" s="10" t="s">
        <v>339</v>
      </c>
      <c r="F615" s="10" t="s">
        <v>342</v>
      </c>
      <c r="G615" s="10" t="s">
        <v>13</v>
      </c>
      <c r="H615" s="10" t="s">
        <v>1169</v>
      </c>
      <c r="I615" s="14">
        <v>6.281392827981E12</v>
      </c>
      <c r="J615" s="16"/>
      <c r="K615" s="19"/>
      <c r="L615" s="19"/>
      <c r="M615" s="19"/>
      <c r="N615" s="19"/>
      <c r="O615" s="19"/>
      <c r="P615" s="19"/>
      <c r="Q615" s="19"/>
      <c r="R615" s="19"/>
      <c r="S615" s="19"/>
      <c r="T615" s="19"/>
      <c r="U615" s="19"/>
      <c r="V615" s="19"/>
    </row>
    <row r="616">
      <c r="A616" s="10" t="s">
        <v>1170</v>
      </c>
      <c r="B616" s="11">
        <v>45415.0</v>
      </c>
      <c r="C616" s="17" t="s">
        <v>1124</v>
      </c>
      <c r="D616" s="13">
        <v>0.027777777777777776</v>
      </c>
      <c r="E616" s="10" t="s">
        <v>339</v>
      </c>
      <c r="F616" s="10" t="s">
        <v>192</v>
      </c>
      <c r="G616" s="10" t="s">
        <v>13</v>
      </c>
      <c r="H616" s="10" t="s">
        <v>1171</v>
      </c>
      <c r="I616" s="14">
        <v>6.281392827981E12</v>
      </c>
      <c r="J616" s="16"/>
      <c r="K616" s="19"/>
      <c r="L616" s="19"/>
      <c r="M616" s="19"/>
      <c r="N616" s="19"/>
      <c r="O616" s="19"/>
      <c r="P616" s="19"/>
      <c r="Q616" s="19"/>
      <c r="R616" s="19"/>
      <c r="S616" s="19"/>
      <c r="T616" s="19"/>
      <c r="U616" s="19"/>
      <c r="V616" s="19"/>
    </row>
    <row r="617">
      <c r="A617" s="10" t="s">
        <v>1172</v>
      </c>
      <c r="B617" s="11">
        <v>45415.0</v>
      </c>
      <c r="C617" s="17" t="s">
        <v>1124</v>
      </c>
      <c r="D617" s="13">
        <v>0.019444444444444445</v>
      </c>
      <c r="E617" s="10" t="s">
        <v>534</v>
      </c>
      <c r="F617" s="10" t="s">
        <v>535</v>
      </c>
      <c r="G617" s="10" t="s">
        <v>13</v>
      </c>
      <c r="H617" s="10" t="s">
        <v>1173</v>
      </c>
      <c r="I617" s="14">
        <v>6.281332534354E12</v>
      </c>
      <c r="J617" s="16"/>
      <c r="K617" s="19"/>
      <c r="L617" s="19"/>
      <c r="M617" s="19"/>
      <c r="N617" s="19"/>
      <c r="O617" s="19"/>
      <c r="P617" s="19"/>
      <c r="Q617" s="19"/>
      <c r="R617" s="19"/>
      <c r="S617" s="19"/>
      <c r="T617" s="19"/>
      <c r="U617" s="19"/>
      <c r="V617" s="19"/>
    </row>
    <row r="618">
      <c r="A618" s="10" t="s">
        <v>1174</v>
      </c>
      <c r="B618" s="11">
        <v>45415.0</v>
      </c>
      <c r="C618" s="17" t="s">
        <v>1124</v>
      </c>
      <c r="D618" s="13">
        <v>0.020833333333333332</v>
      </c>
      <c r="E618" s="10" t="s">
        <v>873</v>
      </c>
      <c r="F618" s="10" t="s">
        <v>418</v>
      </c>
      <c r="G618" s="10" t="s">
        <v>13</v>
      </c>
      <c r="H618" s="10" t="s">
        <v>1175</v>
      </c>
      <c r="I618" s="14">
        <v>6.285213566484E12</v>
      </c>
      <c r="J618" s="16"/>
      <c r="K618" s="19"/>
      <c r="L618" s="19"/>
      <c r="M618" s="19"/>
      <c r="N618" s="19"/>
      <c r="O618" s="19"/>
      <c r="P618" s="19"/>
      <c r="Q618" s="19"/>
      <c r="R618" s="19"/>
      <c r="S618" s="19"/>
      <c r="T618" s="19"/>
      <c r="U618" s="19"/>
      <c r="V618" s="19"/>
    </row>
    <row r="619">
      <c r="A619" s="10" t="s">
        <v>1176</v>
      </c>
      <c r="B619" s="11">
        <v>45415.0</v>
      </c>
      <c r="C619" s="17" t="s">
        <v>1124</v>
      </c>
      <c r="D619" s="13">
        <v>0.024305555555555556</v>
      </c>
      <c r="E619" s="10" t="s">
        <v>596</v>
      </c>
      <c r="F619" s="10" t="s">
        <v>597</v>
      </c>
      <c r="G619" s="10" t="s">
        <v>13</v>
      </c>
      <c r="H619" s="10" t="s">
        <v>1177</v>
      </c>
      <c r="I619" s="14">
        <v>8.5291035544E10</v>
      </c>
      <c r="J619" s="16"/>
      <c r="K619" s="19"/>
      <c r="L619" s="19"/>
      <c r="M619" s="19"/>
      <c r="N619" s="19"/>
      <c r="O619" s="19"/>
      <c r="P619" s="19"/>
      <c r="Q619" s="19"/>
      <c r="R619" s="19"/>
      <c r="S619" s="19"/>
      <c r="T619" s="19"/>
      <c r="U619" s="19"/>
      <c r="V619" s="19"/>
    </row>
    <row r="620">
      <c r="A620" s="10" t="s">
        <v>1178</v>
      </c>
      <c r="B620" s="11">
        <v>45416.0</v>
      </c>
      <c r="C620" s="17" t="s">
        <v>1124</v>
      </c>
      <c r="D620" s="13">
        <v>6.944444444444445E-4</v>
      </c>
      <c r="E620" s="10" t="s">
        <v>339</v>
      </c>
      <c r="F620" s="10" t="s">
        <v>348</v>
      </c>
      <c r="G620" s="10" t="s">
        <v>102</v>
      </c>
      <c r="H620" s="10" t="s">
        <v>1179</v>
      </c>
      <c r="I620" s="14">
        <v>6.281392827981E12</v>
      </c>
      <c r="J620" s="16"/>
      <c r="K620" s="19"/>
      <c r="L620" s="19"/>
      <c r="M620" s="19"/>
      <c r="N620" s="19"/>
      <c r="O620" s="19"/>
      <c r="P620" s="19"/>
      <c r="Q620" s="19"/>
      <c r="R620" s="19"/>
      <c r="S620" s="19"/>
      <c r="T620" s="19"/>
      <c r="U620" s="19"/>
      <c r="V620" s="19"/>
    </row>
    <row r="621">
      <c r="A621" s="10" t="s">
        <v>1180</v>
      </c>
      <c r="B621" s="11">
        <v>45416.0</v>
      </c>
      <c r="C621" s="17" t="s">
        <v>1124</v>
      </c>
      <c r="D621" s="13">
        <v>0.015277777777777777</v>
      </c>
      <c r="E621" s="10" t="s">
        <v>11</v>
      </c>
      <c r="F621" s="10" t="s">
        <v>19</v>
      </c>
      <c r="G621" s="10" t="s">
        <v>13</v>
      </c>
      <c r="H621" s="10" t="s">
        <v>1181</v>
      </c>
      <c r="I621" s="14">
        <v>6.28560627488E12</v>
      </c>
      <c r="J621" s="16"/>
      <c r="K621" s="19"/>
      <c r="L621" s="19"/>
      <c r="M621" s="19"/>
      <c r="N621" s="19"/>
      <c r="O621" s="19"/>
      <c r="P621" s="19"/>
      <c r="Q621" s="19"/>
      <c r="R621" s="19"/>
      <c r="S621" s="19"/>
      <c r="T621" s="19"/>
      <c r="U621" s="19"/>
      <c r="V621" s="19"/>
    </row>
    <row r="622">
      <c r="A622" s="10" t="s">
        <v>1182</v>
      </c>
      <c r="B622" s="11">
        <v>45416.0</v>
      </c>
      <c r="C622" s="17" t="s">
        <v>1124</v>
      </c>
      <c r="D622" s="13">
        <v>0.022916666666666665</v>
      </c>
      <c r="E622" s="10" t="s">
        <v>339</v>
      </c>
      <c r="F622" s="10" t="s">
        <v>201</v>
      </c>
      <c r="G622" s="10" t="s">
        <v>13</v>
      </c>
      <c r="H622" s="10" t="s">
        <v>1183</v>
      </c>
      <c r="I622" s="14">
        <v>6.281392827981E12</v>
      </c>
      <c r="J622" s="16"/>
      <c r="K622" s="19"/>
      <c r="L622" s="19"/>
      <c r="M622" s="19"/>
      <c r="N622" s="19"/>
      <c r="O622" s="19"/>
      <c r="P622" s="19"/>
      <c r="Q622" s="19"/>
      <c r="R622" s="19"/>
      <c r="S622" s="19"/>
      <c r="T622" s="19"/>
      <c r="U622" s="19"/>
      <c r="V622" s="19"/>
    </row>
    <row r="623">
      <c r="A623" s="10" t="s">
        <v>1184</v>
      </c>
      <c r="B623" s="11">
        <v>45417.0</v>
      </c>
      <c r="C623" s="17" t="s">
        <v>1124</v>
      </c>
      <c r="D623" s="13">
        <v>0.03819444444444445</v>
      </c>
      <c r="E623" s="10" t="s">
        <v>516</v>
      </c>
      <c r="F623" s="10" t="s">
        <v>527</v>
      </c>
      <c r="G623" s="10" t="s">
        <v>13</v>
      </c>
      <c r="H623" s="10" t="s">
        <v>1185</v>
      </c>
      <c r="I623" s="14">
        <v>1.4046441278E10</v>
      </c>
      <c r="J623" s="16"/>
      <c r="K623" s="19"/>
      <c r="L623" s="19"/>
      <c r="M623" s="19"/>
      <c r="N623" s="19"/>
      <c r="O623" s="19"/>
      <c r="P623" s="19"/>
      <c r="Q623" s="19"/>
      <c r="R623" s="19"/>
      <c r="S623" s="19"/>
      <c r="T623" s="19"/>
      <c r="U623" s="19"/>
      <c r="V623" s="19"/>
    </row>
    <row r="624">
      <c r="A624" s="10" t="s">
        <v>1186</v>
      </c>
      <c r="B624" s="11">
        <v>45416.0</v>
      </c>
      <c r="C624" s="17" t="s">
        <v>1124</v>
      </c>
      <c r="D624" s="13">
        <v>0.019444444444444445</v>
      </c>
      <c r="E624" s="10" t="s">
        <v>339</v>
      </c>
      <c r="F624" s="10" t="s">
        <v>150</v>
      </c>
      <c r="G624" s="10" t="s">
        <v>13</v>
      </c>
      <c r="H624" s="10" t="s">
        <v>1187</v>
      </c>
      <c r="I624" s="14">
        <v>6.281392827981E12</v>
      </c>
      <c r="J624" s="16"/>
      <c r="K624" s="19"/>
      <c r="L624" s="19"/>
      <c r="M624" s="19"/>
      <c r="N624" s="19"/>
      <c r="O624" s="19"/>
      <c r="P624" s="19"/>
      <c r="Q624" s="19"/>
      <c r="R624" s="19"/>
      <c r="S624" s="19"/>
      <c r="T624" s="19"/>
      <c r="U624" s="19"/>
      <c r="V624" s="19"/>
    </row>
    <row r="625">
      <c r="A625" s="10" t="s">
        <v>1188</v>
      </c>
      <c r="B625" s="11">
        <v>45417.0</v>
      </c>
      <c r="C625" s="17" t="s">
        <v>1124</v>
      </c>
      <c r="D625" s="13">
        <v>6.944444444444445E-4</v>
      </c>
      <c r="E625" s="10" t="s">
        <v>339</v>
      </c>
      <c r="F625" s="10" t="s">
        <v>348</v>
      </c>
      <c r="G625" s="10" t="s">
        <v>102</v>
      </c>
      <c r="H625" s="10" t="s">
        <v>1189</v>
      </c>
      <c r="I625" s="14">
        <v>6.281392827981E12</v>
      </c>
      <c r="J625" s="16"/>
      <c r="K625" s="19"/>
      <c r="L625" s="19"/>
      <c r="M625" s="19"/>
      <c r="N625" s="19"/>
      <c r="O625" s="19"/>
      <c r="P625" s="19"/>
      <c r="Q625" s="19"/>
      <c r="R625" s="19"/>
      <c r="S625" s="19"/>
      <c r="T625" s="19"/>
      <c r="U625" s="19"/>
      <c r="V625" s="19"/>
    </row>
    <row r="626">
      <c r="A626" s="10" t="s">
        <v>1190</v>
      </c>
      <c r="B626" s="11">
        <v>45417.0</v>
      </c>
      <c r="C626" s="17" t="s">
        <v>1124</v>
      </c>
      <c r="D626" s="13">
        <v>0.027777777777777776</v>
      </c>
      <c r="E626" s="10" t="s">
        <v>695</v>
      </c>
      <c r="F626" s="10" t="s">
        <v>702</v>
      </c>
      <c r="G626" s="10" t="s">
        <v>13</v>
      </c>
      <c r="H626" s="10" t="s">
        <v>1191</v>
      </c>
      <c r="I626" s="14">
        <v>6.285173431354E12</v>
      </c>
      <c r="J626" s="16"/>
      <c r="K626" s="19"/>
      <c r="L626" s="19"/>
      <c r="M626" s="19"/>
      <c r="N626" s="19"/>
      <c r="O626" s="19"/>
      <c r="P626" s="19"/>
      <c r="Q626" s="19"/>
      <c r="R626" s="19"/>
      <c r="S626" s="19"/>
      <c r="T626" s="19"/>
      <c r="U626" s="19"/>
      <c r="V626" s="19"/>
    </row>
    <row r="627">
      <c r="A627" s="10" t="s">
        <v>1192</v>
      </c>
      <c r="B627" s="11">
        <v>45415.0</v>
      </c>
      <c r="C627" s="17" t="s">
        <v>1124</v>
      </c>
      <c r="D627" s="13">
        <v>0.020833333333333332</v>
      </c>
      <c r="E627" s="10" t="s">
        <v>695</v>
      </c>
      <c r="F627" s="10" t="s">
        <v>19</v>
      </c>
      <c r="G627" s="10" t="s">
        <v>13</v>
      </c>
      <c r="H627" s="10" t="s">
        <v>1193</v>
      </c>
      <c r="I627" s="14">
        <v>6.285173431354E12</v>
      </c>
      <c r="J627" s="16"/>
      <c r="K627" s="19"/>
      <c r="L627" s="19"/>
      <c r="M627" s="19"/>
      <c r="N627" s="19"/>
      <c r="O627" s="19"/>
      <c r="P627" s="19"/>
      <c r="Q627" s="19"/>
      <c r="R627" s="19"/>
      <c r="S627" s="19"/>
      <c r="T627" s="19"/>
      <c r="U627" s="19"/>
      <c r="V627" s="19"/>
    </row>
    <row r="628">
      <c r="A628" s="10" t="s">
        <v>1194</v>
      </c>
      <c r="B628" s="11">
        <v>45417.0</v>
      </c>
      <c r="C628" s="17" t="s">
        <v>1124</v>
      </c>
      <c r="D628" s="13">
        <v>0.03263888888888889</v>
      </c>
      <c r="E628" s="10" t="s">
        <v>695</v>
      </c>
      <c r="F628" s="10" t="s">
        <v>711</v>
      </c>
      <c r="G628" s="10" t="s">
        <v>13</v>
      </c>
      <c r="H628" s="10" t="s">
        <v>1195</v>
      </c>
      <c r="I628" s="14">
        <v>6.285173431354E12</v>
      </c>
      <c r="J628" s="16"/>
      <c r="K628" s="19"/>
      <c r="L628" s="19"/>
      <c r="M628" s="19"/>
      <c r="N628" s="19"/>
      <c r="O628" s="19"/>
      <c r="P628" s="19"/>
      <c r="Q628" s="19"/>
      <c r="R628" s="19"/>
      <c r="S628" s="19"/>
      <c r="T628" s="19"/>
      <c r="U628" s="19"/>
      <c r="V628" s="19"/>
    </row>
    <row r="629">
      <c r="A629" s="10" t="s">
        <v>1196</v>
      </c>
      <c r="B629" s="11">
        <v>45417.0</v>
      </c>
      <c r="C629" s="17" t="s">
        <v>1124</v>
      </c>
      <c r="D629" s="13">
        <v>0.027777777777777776</v>
      </c>
      <c r="E629" s="10" t="s">
        <v>596</v>
      </c>
      <c r="F629" s="10" t="s">
        <v>597</v>
      </c>
      <c r="G629" s="10" t="s">
        <v>13</v>
      </c>
      <c r="H629" s="10" t="s">
        <v>1197</v>
      </c>
      <c r="I629" s="14">
        <v>8.5291035544E10</v>
      </c>
      <c r="J629" s="16"/>
      <c r="K629" s="19"/>
      <c r="L629" s="19"/>
      <c r="M629" s="19"/>
      <c r="N629" s="19"/>
      <c r="O629" s="19"/>
      <c r="P629" s="19"/>
      <c r="Q629" s="19"/>
      <c r="R629" s="19"/>
      <c r="S629" s="19"/>
      <c r="T629" s="19"/>
      <c r="U629" s="19"/>
      <c r="V629" s="19"/>
    </row>
    <row r="630">
      <c r="A630" s="10" t="s">
        <v>1198</v>
      </c>
      <c r="B630" s="11">
        <v>45418.0</v>
      </c>
      <c r="C630" s="17" t="s">
        <v>1124</v>
      </c>
      <c r="D630" s="13">
        <v>0.04861111111111111</v>
      </c>
      <c r="E630" s="10" t="s">
        <v>695</v>
      </c>
      <c r="F630" s="10" t="s">
        <v>220</v>
      </c>
      <c r="G630" s="10" t="s">
        <v>13</v>
      </c>
      <c r="H630" s="10" t="s">
        <v>1199</v>
      </c>
      <c r="I630" s="14">
        <v>6.285173431354E12</v>
      </c>
      <c r="J630" s="16"/>
      <c r="K630" s="19"/>
      <c r="L630" s="19"/>
      <c r="M630" s="19"/>
      <c r="N630" s="19"/>
      <c r="O630" s="19"/>
      <c r="P630" s="19"/>
      <c r="Q630" s="19"/>
      <c r="R630" s="19"/>
      <c r="S630" s="19"/>
      <c r="T630" s="19"/>
      <c r="U630" s="19"/>
      <c r="V630" s="19"/>
    </row>
    <row r="631">
      <c r="A631" s="10" t="s">
        <v>1200</v>
      </c>
      <c r="B631" s="11">
        <v>45418.0</v>
      </c>
      <c r="C631" s="17" t="s">
        <v>1124</v>
      </c>
      <c r="D631" s="13">
        <v>0.03333333333333333</v>
      </c>
      <c r="E631" s="10" t="s">
        <v>695</v>
      </c>
      <c r="F631" s="10" t="s">
        <v>702</v>
      </c>
      <c r="G631" s="10" t="s">
        <v>13</v>
      </c>
      <c r="H631" s="10" t="s">
        <v>1201</v>
      </c>
      <c r="I631" s="14">
        <v>6.285173431354E12</v>
      </c>
      <c r="J631" s="16"/>
      <c r="K631" s="19"/>
      <c r="L631" s="19"/>
      <c r="M631" s="19"/>
      <c r="N631" s="19"/>
      <c r="O631" s="19"/>
      <c r="P631" s="19"/>
      <c r="Q631" s="19"/>
      <c r="R631" s="19"/>
      <c r="S631" s="19"/>
      <c r="T631" s="19"/>
      <c r="U631" s="19"/>
      <c r="V631" s="19"/>
    </row>
    <row r="632">
      <c r="A632" s="10" t="s">
        <v>1202</v>
      </c>
      <c r="B632" s="11">
        <v>45418.0</v>
      </c>
      <c r="C632" s="17" t="s">
        <v>1124</v>
      </c>
      <c r="D632" s="13">
        <v>0.04027777777777778</v>
      </c>
      <c r="E632" s="10" t="s">
        <v>695</v>
      </c>
      <c r="F632" s="10" t="s">
        <v>213</v>
      </c>
      <c r="G632" s="10" t="s">
        <v>13</v>
      </c>
      <c r="H632" s="10" t="s">
        <v>1203</v>
      </c>
      <c r="I632" s="14">
        <v>6.285173431354E12</v>
      </c>
      <c r="J632" s="16"/>
      <c r="K632" s="19"/>
      <c r="L632" s="19"/>
      <c r="M632" s="19"/>
      <c r="N632" s="19"/>
      <c r="O632" s="19"/>
      <c r="P632" s="19"/>
      <c r="Q632" s="19"/>
      <c r="R632" s="19"/>
      <c r="S632" s="19"/>
      <c r="T632" s="19"/>
      <c r="U632" s="19"/>
      <c r="V632" s="19"/>
    </row>
    <row r="633">
      <c r="A633" s="10" t="s">
        <v>1204</v>
      </c>
      <c r="B633" s="11">
        <v>45418.0</v>
      </c>
      <c r="C633" s="17" t="s">
        <v>1124</v>
      </c>
      <c r="D633" s="13">
        <v>0.0</v>
      </c>
      <c r="E633" s="10" t="s">
        <v>11</v>
      </c>
      <c r="F633" s="10" t="s">
        <v>19</v>
      </c>
      <c r="G633" s="10" t="s">
        <v>102</v>
      </c>
      <c r="H633" s="10" t="s">
        <v>1205</v>
      </c>
      <c r="I633" s="14">
        <v>6.28560627488E12</v>
      </c>
      <c r="J633" s="16"/>
      <c r="K633" s="19"/>
      <c r="L633" s="19"/>
      <c r="M633" s="19"/>
      <c r="N633" s="19"/>
      <c r="O633" s="19"/>
      <c r="P633" s="19"/>
      <c r="Q633" s="19"/>
      <c r="R633" s="19"/>
      <c r="S633" s="19"/>
      <c r="T633" s="19"/>
      <c r="U633" s="19"/>
      <c r="V633" s="19"/>
    </row>
    <row r="634">
      <c r="A634" s="10" t="s">
        <v>1206</v>
      </c>
      <c r="B634" s="11">
        <v>45418.0</v>
      </c>
      <c r="C634" s="17" t="s">
        <v>1124</v>
      </c>
      <c r="D634" s="13">
        <v>0.027777777777777776</v>
      </c>
      <c r="E634" s="10" t="s">
        <v>11</v>
      </c>
      <c r="F634" s="10" t="s">
        <v>385</v>
      </c>
      <c r="G634" s="10" t="s">
        <v>13</v>
      </c>
      <c r="H634" s="10" t="s">
        <v>1207</v>
      </c>
      <c r="I634" s="14">
        <v>6.28560627488E12</v>
      </c>
      <c r="J634" s="16"/>
      <c r="K634" s="19"/>
      <c r="L634" s="19"/>
      <c r="M634" s="19"/>
      <c r="N634" s="19"/>
      <c r="O634" s="19"/>
      <c r="P634" s="19"/>
      <c r="Q634" s="19"/>
      <c r="R634" s="19"/>
      <c r="S634" s="19"/>
      <c r="T634" s="19"/>
      <c r="U634" s="19"/>
      <c r="V634" s="19"/>
    </row>
    <row r="635">
      <c r="A635" s="10" t="s">
        <v>1208</v>
      </c>
      <c r="B635" s="11">
        <v>45418.0</v>
      </c>
      <c r="C635" s="17" t="s">
        <v>1124</v>
      </c>
      <c r="D635" s="13">
        <v>0.021527777777777778</v>
      </c>
      <c r="E635" s="10" t="s">
        <v>972</v>
      </c>
      <c r="F635" s="10" t="s">
        <v>12</v>
      </c>
      <c r="G635" s="10" t="s">
        <v>13</v>
      </c>
      <c r="H635" s="10" t="s">
        <v>1209</v>
      </c>
      <c r="I635" s="14">
        <v>6.285746146893E12</v>
      </c>
      <c r="J635" s="16"/>
      <c r="K635" s="19"/>
      <c r="L635" s="19"/>
      <c r="M635" s="19"/>
      <c r="N635" s="19"/>
      <c r="O635" s="19"/>
      <c r="P635" s="19"/>
      <c r="Q635" s="19"/>
      <c r="R635" s="19"/>
      <c r="S635" s="19"/>
      <c r="T635" s="19"/>
      <c r="U635" s="19"/>
      <c r="V635" s="19"/>
    </row>
    <row r="636">
      <c r="A636" s="10" t="s">
        <v>1210</v>
      </c>
      <c r="B636" s="11">
        <v>45418.0</v>
      </c>
      <c r="C636" s="17" t="s">
        <v>1124</v>
      </c>
      <c r="D636" s="13">
        <v>0.024305555555555556</v>
      </c>
      <c r="E636" s="10" t="s">
        <v>534</v>
      </c>
      <c r="F636" s="10" t="s">
        <v>535</v>
      </c>
      <c r="G636" s="10" t="s">
        <v>13</v>
      </c>
      <c r="H636" s="10" t="s">
        <v>1211</v>
      </c>
      <c r="I636" s="14">
        <v>6.281332534354E12</v>
      </c>
      <c r="J636" s="16"/>
      <c r="K636" s="19"/>
      <c r="L636" s="19"/>
      <c r="M636" s="19"/>
      <c r="N636" s="19"/>
      <c r="O636" s="19"/>
      <c r="P636" s="19"/>
      <c r="Q636" s="19"/>
      <c r="R636" s="19"/>
      <c r="S636" s="19"/>
      <c r="T636" s="19"/>
      <c r="U636" s="19"/>
      <c r="V636" s="19"/>
    </row>
    <row r="637">
      <c r="A637" s="10" t="s">
        <v>1212</v>
      </c>
      <c r="B637" s="11">
        <v>45419.0</v>
      </c>
      <c r="C637" s="17" t="s">
        <v>1124</v>
      </c>
      <c r="D637" s="13">
        <v>0.022222222222222223</v>
      </c>
      <c r="E637" s="10" t="s">
        <v>695</v>
      </c>
      <c r="F637" s="10" t="s">
        <v>19</v>
      </c>
      <c r="G637" s="10" t="s">
        <v>13</v>
      </c>
      <c r="H637" s="10" t="s">
        <v>1213</v>
      </c>
      <c r="I637" s="14">
        <v>6.285173431354E12</v>
      </c>
      <c r="J637" s="16"/>
      <c r="K637" s="19"/>
      <c r="L637" s="19"/>
      <c r="M637" s="19"/>
      <c r="N637" s="19"/>
      <c r="O637" s="19"/>
      <c r="P637" s="19"/>
      <c r="Q637" s="19"/>
      <c r="R637" s="19"/>
      <c r="S637" s="19"/>
      <c r="T637" s="19"/>
      <c r="U637" s="19"/>
      <c r="V637" s="19"/>
    </row>
    <row r="638">
      <c r="A638" s="10" t="s">
        <v>1214</v>
      </c>
      <c r="B638" s="11">
        <v>45419.0</v>
      </c>
      <c r="C638" s="17" t="s">
        <v>1124</v>
      </c>
      <c r="D638" s="13">
        <v>0.020833333333333332</v>
      </c>
      <c r="E638" s="10" t="s">
        <v>281</v>
      </c>
      <c r="F638" s="10" t="s">
        <v>201</v>
      </c>
      <c r="G638" s="10" t="s">
        <v>13</v>
      </c>
      <c r="H638" s="10" t="s">
        <v>1215</v>
      </c>
      <c r="I638" s="14">
        <v>6.282335821442E12</v>
      </c>
      <c r="J638" s="16"/>
      <c r="K638" s="19"/>
      <c r="L638" s="19"/>
      <c r="M638" s="19"/>
      <c r="N638" s="19"/>
      <c r="O638" s="19"/>
      <c r="P638" s="19"/>
      <c r="Q638" s="19"/>
      <c r="R638" s="19"/>
      <c r="S638" s="19"/>
      <c r="T638" s="19"/>
      <c r="U638" s="19"/>
      <c r="V638" s="19"/>
    </row>
    <row r="639">
      <c r="A639" s="10" t="s">
        <v>1216</v>
      </c>
      <c r="B639" s="11">
        <v>45419.0</v>
      </c>
      <c r="C639" s="17" t="s">
        <v>1124</v>
      </c>
      <c r="D639" s="13">
        <v>0.022222222222222223</v>
      </c>
      <c r="E639" s="10" t="s">
        <v>281</v>
      </c>
      <c r="F639" s="10" t="s">
        <v>150</v>
      </c>
      <c r="G639" s="10" t="s">
        <v>13</v>
      </c>
      <c r="H639" s="10" t="s">
        <v>1217</v>
      </c>
      <c r="I639" s="14">
        <v>6.282335821442E12</v>
      </c>
      <c r="J639" s="16"/>
      <c r="K639" s="19"/>
      <c r="L639" s="19"/>
      <c r="M639" s="19"/>
      <c r="N639" s="19"/>
      <c r="O639" s="19"/>
      <c r="P639" s="19"/>
      <c r="Q639" s="19"/>
      <c r="R639" s="19"/>
      <c r="S639" s="19"/>
      <c r="T639" s="19"/>
      <c r="U639" s="19"/>
      <c r="V639" s="19"/>
    </row>
    <row r="640">
      <c r="A640" s="10" t="s">
        <v>1218</v>
      </c>
      <c r="B640" s="11">
        <v>45419.0</v>
      </c>
      <c r="C640" s="17" t="s">
        <v>1124</v>
      </c>
      <c r="D640" s="13">
        <v>0.04236111111111111</v>
      </c>
      <c r="E640" s="10" t="s">
        <v>11</v>
      </c>
      <c r="F640" s="10" t="s">
        <v>29</v>
      </c>
      <c r="G640" s="10" t="s">
        <v>13</v>
      </c>
      <c r="H640" s="10" t="s">
        <v>1219</v>
      </c>
      <c r="I640" s="14">
        <v>6.28560627488E12</v>
      </c>
      <c r="J640" s="16"/>
      <c r="K640" s="19"/>
      <c r="L640" s="19"/>
      <c r="M640" s="19"/>
      <c r="N640" s="19"/>
      <c r="O640" s="19"/>
      <c r="P640" s="19"/>
      <c r="Q640" s="19"/>
      <c r="R640" s="19"/>
      <c r="S640" s="19"/>
      <c r="T640" s="19"/>
      <c r="U640" s="19"/>
      <c r="V640" s="19"/>
    </row>
    <row r="641">
      <c r="A641" s="10" t="s">
        <v>1220</v>
      </c>
      <c r="B641" s="11">
        <v>45419.0</v>
      </c>
      <c r="C641" s="17" t="s">
        <v>1124</v>
      </c>
      <c r="D641" s="13">
        <v>0.025</v>
      </c>
      <c r="E641" s="10" t="s">
        <v>11</v>
      </c>
      <c r="F641" s="10" t="s">
        <v>385</v>
      </c>
      <c r="G641" s="10" t="s">
        <v>13</v>
      </c>
      <c r="H641" s="10" t="s">
        <v>1221</v>
      </c>
      <c r="I641" s="14">
        <v>6.28560627488E12</v>
      </c>
      <c r="J641" s="16"/>
      <c r="K641" s="19"/>
      <c r="L641" s="19"/>
      <c r="M641" s="19"/>
      <c r="N641" s="19"/>
      <c r="O641" s="19"/>
      <c r="P641" s="19"/>
      <c r="Q641" s="19"/>
      <c r="R641" s="19"/>
      <c r="S641" s="19"/>
      <c r="T641" s="19"/>
      <c r="U641" s="19"/>
      <c r="V641" s="19"/>
    </row>
    <row r="642">
      <c r="A642" s="10" t="s">
        <v>1222</v>
      </c>
      <c r="B642" s="11">
        <v>45419.0</v>
      </c>
      <c r="C642" s="17" t="s">
        <v>1124</v>
      </c>
      <c r="D642" s="13">
        <v>0.027777777777777776</v>
      </c>
      <c r="E642" s="10" t="s">
        <v>534</v>
      </c>
      <c r="F642" s="10" t="s">
        <v>535</v>
      </c>
      <c r="G642" s="10" t="s">
        <v>13</v>
      </c>
      <c r="H642" s="10" t="s">
        <v>1223</v>
      </c>
      <c r="I642" s="14">
        <v>6.281332534354E12</v>
      </c>
      <c r="J642" s="16"/>
      <c r="K642" s="19"/>
      <c r="L642" s="19"/>
      <c r="M642" s="19"/>
      <c r="N642" s="19"/>
      <c r="O642" s="19"/>
      <c r="P642" s="19"/>
      <c r="Q642" s="19"/>
      <c r="R642" s="19"/>
      <c r="S642" s="19"/>
      <c r="T642" s="19"/>
      <c r="U642" s="19"/>
      <c r="V642" s="19"/>
    </row>
    <row r="643">
      <c r="A643" s="10" t="s">
        <v>1224</v>
      </c>
      <c r="B643" s="11">
        <v>45419.0</v>
      </c>
      <c r="C643" s="17" t="s">
        <v>1124</v>
      </c>
      <c r="D643" s="13">
        <v>0.025694444444444443</v>
      </c>
      <c r="E643" s="10" t="s">
        <v>873</v>
      </c>
      <c r="F643" s="10" t="s">
        <v>418</v>
      </c>
      <c r="G643" s="10" t="s">
        <v>13</v>
      </c>
      <c r="H643" s="10" t="s">
        <v>1225</v>
      </c>
      <c r="I643" s="14">
        <v>6.281269229406E12</v>
      </c>
      <c r="J643" s="16"/>
      <c r="K643" s="19"/>
      <c r="L643" s="19"/>
      <c r="M643" s="19"/>
      <c r="N643" s="19"/>
      <c r="O643" s="19"/>
      <c r="P643" s="19"/>
      <c r="Q643" s="19"/>
      <c r="R643" s="19"/>
      <c r="S643" s="19"/>
      <c r="T643" s="19"/>
      <c r="U643" s="19"/>
      <c r="V643" s="19"/>
    </row>
    <row r="644">
      <c r="A644" s="10" t="s">
        <v>1224</v>
      </c>
      <c r="B644" s="11">
        <v>45419.0</v>
      </c>
      <c r="C644" s="17" t="s">
        <v>1124</v>
      </c>
      <c r="D644" s="13">
        <v>0.022916666666666665</v>
      </c>
      <c r="E644" s="10" t="s">
        <v>873</v>
      </c>
      <c r="F644" s="10" t="s">
        <v>348</v>
      </c>
      <c r="G644" s="10" t="s">
        <v>13</v>
      </c>
      <c r="H644" s="10" t="s">
        <v>1226</v>
      </c>
      <c r="I644" s="14">
        <v>6.281269229406E12</v>
      </c>
      <c r="J644" s="16"/>
      <c r="K644" s="19"/>
      <c r="L644" s="19"/>
      <c r="M644" s="19"/>
      <c r="N644" s="19"/>
      <c r="O644" s="19"/>
      <c r="P644" s="19"/>
      <c r="Q644" s="19"/>
      <c r="R644" s="19"/>
      <c r="S644" s="19"/>
      <c r="T644" s="19"/>
      <c r="U644" s="19"/>
      <c r="V644" s="19"/>
    </row>
    <row r="645">
      <c r="A645" s="10" t="s">
        <v>1227</v>
      </c>
      <c r="B645" s="11">
        <v>45419.0</v>
      </c>
      <c r="C645" s="17" t="s">
        <v>1124</v>
      </c>
      <c r="D645" s="13">
        <v>0.021527777777777778</v>
      </c>
      <c r="E645" s="10" t="s">
        <v>339</v>
      </c>
      <c r="F645" s="10" t="s">
        <v>12</v>
      </c>
      <c r="G645" s="10" t="s">
        <v>13</v>
      </c>
      <c r="H645" s="10" t="s">
        <v>1228</v>
      </c>
      <c r="I645" s="14">
        <v>6.281392827981E12</v>
      </c>
      <c r="J645" s="16"/>
      <c r="K645" s="19"/>
      <c r="L645" s="19"/>
      <c r="M645" s="19"/>
      <c r="N645" s="19"/>
      <c r="O645" s="19"/>
      <c r="P645" s="19"/>
      <c r="Q645" s="19"/>
      <c r="R645" s="19"/>
      <c r="S645" s="19"/>
      <c r="T645" s="19"/>
      <c r="U645" s="19"/>
      <c r="V645" s="19"/>
    </row>
    <row r="646">
      <c r="A646" s="10" t="s">
        <v>1229</v>
      </c>
      <c r="B646" s="11">
        <v>45420.0</v>
      </c>
      <c r="C646" s="17" t="s">
        <v>1124</v>
      </c>
      <c r="D646" s="13">
        <v>0.011111111111111112</v>
      </c>
      <c r="E646" s="10" t="s">
        <v>695</v>
      </c>
      <c r="F646" s="10" t="s">
        <v>19</v>
      </c>
      <c r="G646" s="10" t="s">
        <v>13</v>
      </c>
      <c r="H646" s="10" t="s">
        <v>1230</v>
      </c>
      <c r="I646" s="14">
        <v>6.285173431354E12</v>
      </c>
      <c r="J646" s="16"/>
      <c r="K646" s="19"/>
      <c r="L646" s="19"/>
      <c r="M646" s="19"/>
      <c r="N646" s="19"/>
      <c r="O646" s="19"/>
      <c r="P646" s="19"/>
      <c r="Q646" s="19"/>
      <c r="R646" s="19"/>
      <c r="S646" s="19"/>
      <c r="T646" s="19"/>
      <c r="U646" s="19"/>
      <c r="V646" s="19"/>
    </row>
    <row r="647">
      <c r="A647" s="10" t="s">
        <v>1231</v>
      </c>
      <c r="B647" s="11">
        <v>45416.0</v>
      </c>
      <c r="C647" s="17" t="s">
        <v>1124</v>
      </c>
      <c r="D647" s="13">
        <v>0.04652777777777778</v>
      </c>
      <c r="E647" s="10" t="s">
        <v>339</v>
      </c>
      <c r="F647" s="10" t="s">
        <v>345</v>
      </c>
      <c r="G647" s="10" t="s">
        <v>13</v>
      </c>
      <c r="H647" s="10" t="s">
        <v>1232</v>
      </c>
      <c r="I647" s="14">
        <v>6.281392827981E12</v>
      </c>
      <c r="J647" s="16"/>
      <c r="K647" s="19"/>
      <c r="L647" s="19"/>
      <c r="M647" s="19"/>
      <c r="N647" s="19"/>
      <c r="O647" s="19"/>
      <c r="P647" s="19"/>
      <c r="Q647" s="19"/>
      <c r="R647" s="19"/>
      <c r="S647" s="19"/>
      <c r="T647" s="19"/>
      <c r="U647" s="19"/>
      <c r="V647" s="19"/>
    </row>
    <row r="648">
      <c r="A648" s="10" t="s">
        <v>1233</v>
      </c>
      <c r="B648" s="11">
        <v>45420.0</v>
      </c>
      <c r="C648" s="17" t="s">
        <v>1124</v>
      </c>
      <c r="D648" s="13">
        <v>0.020833333333333332</v>
      </c>
      <c r="E648" s="10" t="s">
        <v>596</v>
      </c>
      <c r="F648" s="10" t="s">
        <v>597</v>
      </c>
      <c r="G648" s="10" t="s">
        <v>13</v>
      </c>
      <c r="H648" s="10" t="s">
        <v>1234</v>
      </c>
      <c r="I648" s="14">
        <v>6.285291035544E12</v>
      </c>
      <c r="J648" s="16"/>
      <c r="K648" s="19"/>
      <c r="L648" s="19"/>
      <c r="M648" s="19"/>
      <c r="N648" s="19"/>
      <c r="O648" s="19"/>
      <c r="P648" s="19"/>
      <c r="Q648" s="19"/>
      <c r="R648" s="19"/>
      <c r="S648" s="19"/>
      <c r="T648" s="19"/>
      <c r="U648" s="19"/>
      <c r="V648" s="19"/>
    </row>
    <row r="649">
      <c r="A649" s="10" t="s">
        <v>1235</v>
      </c>
      <c r="B649" s="11">
        <v>45420.0</v>
      </c>
      <c r="C649" s="17" t="s">
        <v>1124</v>
      </c>
      <c r="D649" s="13">
        <v>0.03680555555555556</v>
      </c>
      <c r="E649" s="10" t="s">
        <v>339</v>
      </c>
      <c r="F649" s="10" t="s">
        <v>192</v>
      </c>
      <c r="G649" s="10" t="s">
        <v>13</v>
      </c>
      <c r="H649" s="10" t="s">
        <v>1236</v>
      </c>
      <c r="I649" s="14">
        <v>6.281392827981E12</v>
      </c>
      <c r="J649" s="16"/>
      <c r="K649" s="19"/>
      <c r="L649" s="19"/>
      <c r="M649" s="19"/>
      <c r="N649" s="19"/>
      <c r="O649" s="19"/>
      <c r="P649" s="19"/>
      <c r="Q649" s="19"/>
      <c r="R649" s="19"/>
      <c r="S649" s="19"/>
      <c r="T649" s="19"/>
      <c r="U649" s="19"/>
      <c r="V649" s="19"/>
    </row>
    <row r="650">
      <c r="A650" s="10" t="s">
        <v>1237</v>
      </c>
      <c r="B650" s="11">
        <v>45420.0</v>
      </c>
      <c r="C650" s="17" t="s">
        <v>1124</v>
      </c>
      <c r="D650" s="13">
        <v>0.05486111111111111</v>
      </c>
      <c r="E650" s="10" t="s">
        <v>11</v>
      </c>
      <c r="F650" s="10" t="s">
        <v>22</v>
      </c>
      <c r="G650" s="10" t="s">
        <v>13</v>
      </c>
      <c r="H650" s="10" t="s">
        <v>1238</v>
      </c>
      <c r="I650" s="14">
        <v>6.28560627488E12</v>
      </c>
      <c r="J650" s="16"/>
      <c r="K650" s="19"/>
      <c r="L650" s="19"/>
      <c r="M650" s="19"/>
      <c r="N650" s="19"/>
      <c r="O650" s="19"/>
      <c r="P650" s="19"/>
      <c r="Q650" s="19"/>
      <c r="R650" s="19"/>
      <c r="S650" s="19"/>
      <c r="T650" s="19"/>
      <c r="U650" s="19"/>
      <c r="V650" s="19"/>
    </row>
    <row r="651">
      <c r="A651" s="10" t="s">
        <v>1239</v>
      </c>
      <c r="B651" s="11">
        <v>45420.0</v>
      </c>
      <c r="C651" s="17" t="s">
        <v>1124</v>
      </c>
      <c r="D651" s="13">
        <v>0.025</v>
      </c>
      <c r="E651" s="10" t="s">
        <v>11</v>
      </c>
      <c r="F651" s="10" t="s">
        <v>385</v>
      </c>
      <c r="G651" s="10" t="s">
        <v>254</v>
      </c>
      <c r="H651" s="10" t="s">
        <v>1240</v>
      </c>
      <c r="I651" s="14">
        <v>6.28560627488E12</v>
      </c>
      <c r="J651" s="16"/>
      <c r="K651" s="19"/>
      <c r="L651" s="19"/>
      <c r="M651" s="19"/>
      <c r="N651" s="19"/>
      <c r="O651" s="19"/>
      <c r="P651" s="19"/>
      <c r="Q651" s="19"/>
      <c r="R651" s="19"/>
      <c r="S651" s="19"/>
      <c r="T651" s="19"/>
      <c r="U651" s="19"/>
      <c r="V651" s="19"/>
    </row>
    <row r="652">
      <c r="A652" s="10" t="s">
        <v>1241</v>
      </c>
      <c r="B652" s="11">
        <v>45420.0</v>
      </c>
      <c r="C652" s="17" t="s">
        <v>1124</v>
      </c>
      <c r="D652" s="13">
        <v>0.02361111111111111</v>
      </c>
      <c r="E652" s="10" t="s">
        <v>972</v>
      </c>
      <c r="F652" s="10" t="s">
        <v>12</v>
      </c>
      <c r="G652" s="10" t="s">
        <v>13</v>
      </c>
      <c r="H652" s="10" t="s">
        <v>1242</v>
      </c>
      <c r="I652" s="14">
        <v>6.285746146893E12</v>
      </c>
      <c r="J652" s="16"/>
      <c r="K652" s="19"/>
      <c r="L652" s="19"/>
      <c r="M652" s="19"/>
      <c r="N652" s="19"/>
      <c r="O652" s="19"/>
      <c r="P652" s="19"/>
      <c r="Q652" s="19"/>
      <c r="R652" s="19"/>
      <c r="S652" s="19"/>
      <c r="T652" s="19"/>
      <c r="U652" s="19"/>
      <c r="V652" s="19"/>
    </row>
    <row r="653">
      <c r="A653" s="10" t="s">
        <v>1241</v>
      </c>
      <c r="B653" s="11">
        <v>45420.0</v>
      </c>
      <c r="C653" s="17" t="s">
        <v>1124</v>
      </c>
      <c r="D653" s="13">
        <v>0.020833333333333332</v>
      </c>
      <c r="E653" s="10" t="s">
        <v>873</v>
      </c>
      <c r="F653" s="10" t="s">
        <v>418</v>
      </c>
      <c r="G653" s="10" t="s">
        <v>13</v>
      </c>
      <c r="H653" s="10" t="s">
        <v>1243</v>
      </c>
      <c r="I653" s="14">
        <v>6.281269229406E12</v>
      </c>
      <c r="J653" s="16"/>
      <c r="K653" s="19"/>
      <c r="L653" s="19"/>
      <c r="M653" s="19"/>
      <c r="N653" s="19"/>
      <c r="O653" s="19"/>
      <c r="P653" s="19"/>
      <c r="Q653" s="19"/>
      <c r="R653" s="19"/>
      <c r="S653" s="19"/>
      <c r="T653" s="19"/>
      <c r="U653" s="19"/>
      <c r="V653" s="19"/>
    </row>
    <row r="654">
      <c r="A654" s="10" t="s">
        <v>1241</v>
      </c>
      <c r="B654" s="11">
        <v>45420.0</v>
      </c>
      <c r="C654" s="17" t="s">
        <v>1124</v>
      </c>
      <c r="D654" s="13">
        <v>0.0</v>
      </c>
      <c r="E654" s="10" t="s">
        <v>873</v>
      </c>
      <c r="F654" s="10" t="s">
        <v>348</v>
      </c>
      <c r="G654" s="10" t="s">
        <v>102</v>
      </c>
      <c r="H654" s="10" t="s">
        <v>1244</v>
      </c>
      <c r="I654" s="14">
        <v>6.281269229406E12</v>
      </c>
      <c r="J654" s="16"/>
      <c r="K654" s="19"/>
      <c r="L654" s="19"/>
      <c r="M654" s="19"/>
      <c r="N654" s="19"/>
      <c r="O654" s="19"/>
      <c r="P654" s="19"/>
      <c r="Q654" s="19"/>
      <c r="R654" s="19"/>
      <c r="S654" s="19"/>
      <c r="T654" s="19"/>
      <c r="U654" s="19"/>
      <c r="V654" s="19"/>
    </row>
    <row r="655">
      <c r="A655" s="10" t="s">
        <v>1245</v>
      </c>
      <c r="B655" s="11">
        <v>45420.0</v>
      </c>
      <c r="C655" s="17" t="s">
        <v>1124</v>
      </c>
      <c r="D655" s="13">
        <v>0.03611111111111111</v>
      </c>
      <c r="E655" s="10" t="s">
        <v>339</v>
      </c>
      <c r="F655" s="10" t="s">
        <v>342</v>
      </c>
      <c r="G655" s="10" t="s">
        <v>13</v>
      </c>
      <c r="H655" s="10" t="s">
        <v>1246</v>
      </c>
      <c r="I655" s="14">
        <v>6.281392827981E12</v>
      </c>
      <c r="J655" s="16"/>
      <c r="K655" s="19"/>
      <c r="L655" s="19"/>
      <c r="M655" s="19"/>
      <c r="N655" s="19"/>
      <c r="O655" s="19"/>
      <c r="P655" s="19"/>
      <c r="Q655" s="19"/>
      <c r="R655" s="19"/>
      <c r="S655" s="19"/>
      <c r="T655" s="19"/>
      <c r="U655" s="19"/>
      <c r="V655" s="19"/>
    </row>
    <row r="656">
      <c r="A656" s="10" t="s">
        <v>1247</v>
      </c>
      <c r="B656" s="11">
        <v>45421.0</v>
      </c>
      <c r="C656" s="17" t="s">
        <v>1124</v>
      </c>
      <c r="D656" s="13">
        <v>0.0</v>
      </c>
      <c r="E656" s="10" t="s">
        <v>281</v>
      </c>
      <c r="F656" s="10" t="s">
        <v>150</v>
      </c>
      <c r="G656" s="10" t="s">
        <v>102</v>
      </c>
      <c r="H656" s="10" t="s">
        <v>1248</v>
      </c>
      <c r="I656" s="14">
        <v>6.282335821442E12</v>
      </c>
      <c r="J656" s="16"/>
      <c r="K656" s="19"/>
      <c r="L656" s="19"/>
      <c r="M656" s="19"/>
      <c r="N656" s="19"/>
      <c r="O656" s="19"/>
      <c r="P656" s="19"/>
      <c r="Q656" s="19"/>
      <c r="R656" s="19"/>
      <c r="S656" s="19"/>
      <c r="T656" s="19"/>
      <c r="U656" s="19"/>
      <c r="V656" s="19"/>
    </row>
    <row r="657">
      <c r="A657" s="10" t="s">
        <v>1249</v>
      </c>
      <c r="B657" s="11">
        <v>45421.0</v>
      </c>
      <c r="C657" s="17" t="s">
        <v>1124</v>
      </c>
      <c r="D657" s="13">
        <v>0.058333333333333334</v>
      </c>
      <c r="E657" s="10" t="s">
        <v>207</v>
      </c>
      <c r="F657" s="10" t="s">
        <v>208</v>
      </c>
      <c r="G657" s="10" t="s">
        <v>13</v>
      </c>
      <c r="H657" s="10" t="s">
        <v>1250</v>
      </c>
      <c r="I657" s="14">
        <v>6.285313543592E12</v>
      </c>
      <c r="J657" s="16"/>
      <c r="K657" s="19"/>
      <c r="L657" s="19"/>
      <c r="M657" s="19"/>
      <c r="N657" s="19"/>
      <c r="O657" s="19"/>
      <c r="P657" s="19"/>
      <c r="Q657" s="19"/>
      <c r="R657" s="19"/>
      <c r="S657" s="19"/>
      <c r="T657" s="19"/>
      <c r="U657" s="19"/>
      <c r="V657" s="19"/>
    </row>
    <row r="658">
      <c r="A658" s="10" t="s">
        <v>1251</v>
      </c>
      <c r="B658" s="11">
        <v>45421.0</v>
      </c>
      <c r="C658" s="17" t="s">
        <v>1124</v>
      </c>
      <c r="D658" s="13">
        <v>0.025</v>
      </c>
      <c r="E658" s="10" t="s">
        <v>11</v>
      </c>
      <c r="F658" s="10" t="s">
        <v>19</v>
      </c>
      <c r="G658" s="10" t="s">
        <v>13</v>
      </c>
      <c r="H658" s="10" t="s">
        <v>1252</v>
      </c>
      <c r="I658" s="14">
        <v>6.28560627488E12</v>
      </c>
      <c r="J658" s="16"/>
      <c r="K658" s="19"/>
      <c r="L658" s="19"/>
      <c r="M658" s="19"/>
      <c r="N658" s="19"/>
      <c r="O658" s="19"/>
      <c r="P658" s="19"/>
      <c r="Q658" s="19"/>
      <c r="R658" s="19"/>
      <c r="S658" s="19"/>
      <c r="T658" s="19"/>
      <c r="U658" s="19"/>
      <c r="V658" s="19"/>
    </row>
    <row r="659">
      <c r="A659" s="10" t="s">
        <v>1253</v>
      </c>
      <c r="B659" s="11">
        <v>45421.0</v>
      </c>
      <c r="C659" s="17" t="s">
        <v>1124</v>
      </c>
      <c r="D659" s="13">
        <v>0.011111111111111112</v>
      </c>
      <c r="E659" s="10" t="s">
        <v>11</v>
      </c>
      <c r="F659" s="10" t="s">
        <v>385</v>
      </c>
      <c r="G659" s="10" t="s">
        <v>13</v>
      </c>
      <c r="H659" s="10" t="s">
        <v>1254</v>
      </c>
      <c r="I659" s="14">
        <v>6.28560627488E12</v>
      </c>
      <c r="J659" s="16"/>
      <c r="K659" s="19"/>
      <c r="L659" s="19"/>
      <c r="M659" s="19"/>
      <c r="N659" s="19"/>
      <c r="O659" s="19"/>
      <c r="P659" s="19"/>
      <c r="Q659" s="19"/>
      <c r="R659" s="19"/>
      <c r="S659" s="19"/>
      <c r="T659" s="19"/>
      <c r="U659" s="19"/>
      <c r="V659" s="19"/>
    </row>
    <row r="660">
      <c r="A660" s="10" t="s">
        <v>1255</v>
      </c>
      <c r="B660" s="11">
        <v>45421.0</v>
      </c>
      <c r="C660" s="17" t="s">
        <v>1124</v>
      </c>
      <c r="D660" s="13">
        <v>0.025694444444444443</v>
      </c>
      <c r="E660" s="10" t="s">
        <v>339</v>
      </c>
      <c r="F660" s="10" t="s">
        <v>12</v>
      </c>
      <c r="G660" s="10" t="s">
        <v>13</v>
      </c>
      <c r="H660" s="10" t="s">
        <v>1256</v>
      </c>
      <c r="I660" s="14">
        <v>6.281392827981E12</v>
      </c>
      <c r="J660" s="16"/>
      <c r="K660" s="19"/>
      <c r="L660" s="19"/>
      <c r="M660" s="19"/>
      <c r="N660" s="19"/>
      <c r="O660" s="19"/>
      <c r="P660" s="19"/>
      <c r="Q660" s="19"/>
      <c r="R660" s="19"/>
      <c r="S660" s="19"/>
      <c r="T660" s="19"/>
      <c r="U660" s="19"/>
      <c r="V660" s="19"/>
    </row>
    <row r="661">
      <c r="A661" s="10" t="s">
        <v>1257</v>
      </c>
      <c r="B661" s="11">
        <v>45421.0</v>
      </c>
      <c r="C661" s="17" t="s">
        <v>1124</v>
      </c>
      <c r="D661" s="13">
        <v>0.04513888888888889</v>
      </c>
      <c r="E661" s="10" t="s">
        <v>695</v>
      </c>
      <c r="F661" s="10" t="s">
        <v>19</v>
      </c>
      <c r="G661" s="10" t="s">
        <v>13</v>
      </c>
      <c r="H661" s="10" t="s">
        <v>1258</v>
      </c>
      <c r="I661" s="14">
        <v>6.285173431354E12</v>
      </c>
      <c r="J661" s="16"/>
      <c r="K661" s="19"/>
      <c r="L661" s="19"/>
      <c r="M661" s="19"/>
      <c r="N661" s="19"/>
      <c r="O661" s="19"/>
      <c r="P661" s="19"/>
      <c r="Q661" s="19"/>
      <c r="R661" s="19"/>
      <c r="S661" s="19"/>
      <c r="T661" s="19"/>
      <c r="U661" s="19"/>
      <c r="V661" s="19"/>
    </row>
    <row r="662">
      <c r="A662" s="10" t="s">
        <v>1259</v>
      </c>
      <c r="B662" s="11">
        <v>45422.0</v>
      </c>
      <c r="C662" s="17" t="s">
        <v>1124</v>
      </c>
      <c r="D662" s="13">
        <v>0.04861111111111111</v>
      </c>
      <c r="E662" s="10" t="s">
        <v>207</v>
      </c>
      <c r="F662" s="10" t="s">
        <v>220</v>
      </c>
      <c r="G662" s="10" t="s">
        <v>13</v>
      </c>
      <c r="H662" s="10" t="s">
        <v>1260</v>
      </c>
      <c r="I662" s="14">
        <v>6.285313543592E12</v>
      </c>
      <c r="J662" s="16"/>
      <c r="K662" s="19"/>
      <c r="L662" s="19"/>
      <c r="M662" s="19"/>
      <c r="N662" s="19"/>
      <c r="O662" s="19"/>
      <c r="P662" s="19"/>
      <c r="Q662" s="19"/>
      <c r="R662" s="19"/>
      <c r="S662" s="19"/>
      <c r="T662" s="19"/>
      <c r="U662" s="19"/>
      <c r="V662" s="19"/>
    </row>
    <row r="663">
      <c r="A663" s="10" t="s">
        <v>1261</v>
      </c>
      <c r="B663" s="11">
        <v>45422.0</v>
      </c>
      <c r="C663" s="17" t="s">
        <v>1124</v>
      </c>
      <c r="D663" s="13">
        <v>0.03958333333333333</v>
      </c>
      <c r="E663" s="10" t="s">
        <v>281</v>
      </c>
      <c r="F663" s="10" t="s">
        <v>201</v>
      </c>
      <c r="G663" s="10" t="s">
        <v>13</v>
      </c>
      <c r="H663" s="10" t="s">
        <v>1262</v>
      </c>
      <c r="I663" s="14">
        <v>6.282335821442E12</v>
      </c>
      <c r="J663" s="16"/>
      <c r="K663" s="19"/>
      <c r="L663" s="19"/>
      <c r="M663" s="19"/>
      <c r="N663" s="19"/>
      <c r="O663" s="19"/>
      <c r="P663" s="19"/>
      <c r="Q663" s="19"/>
      <c r="R663" s="19"/>
      <c r="S663" s="19"/>
      <c r="T663" s="19"/>
      <c r="U663" s="19"/>
      <c r="V663" s="19"/>
    </row>
    <row r="664">
      <c r="A664" s="10" t="s">
        <v>1263</v>
      </c>
      <c r="B664" s="11">
        <v>45422.0</v>
      </c>
      <c r="C664" s="17" t="s">
        <v>1124</v>
      </c>
      <c r="D664" s="13">
        <v>0.022222222222222223</v>
      </c>
      <c r="E664" s="10" t="s">
        <v>281</v>
      </c>
      <c r="F664" s="10" t="s">
        <v>150</v>
      </c>
      <c r="G664" s="10" t="s">
        <v>13</v>
      </c>
      <c r="H664" s="10" t="s">
        <v>1264</v>
      </c>
      <c r="I664" s="14">
        <v>6.282335821442E12</v>
      </c>
      <c r="J664" s="16"/>
      <c r="K664" s="19"/>
      <c r="L664" s="19"/>
      <c r="M664" s="19"/>
      <c r="N664" s="19"/>
      <c r="O664" s="19"/>
      <c r="P664" s="19"/>
      <c r="Q664" s="19"/>
      <c r="R664" s="19"/>
      <c r="S664" s="19"/>
      <c r="T664" s="19"/>
      <c r="U664" s="19"/>
      <c r="V664" s="19"/>
    </row>
    <row r="665">
      <c r="A665" s="10" t="s">
        <v>1265</v>
      </c>
      <c r="B665" s="11">
        <v>45421.0</v>
      </c>
      <c r="C665" s="17" t="s">
        <v>1124</v>
      </c>
      <c r="D665" s="13">
        <v>0.024305555555555556</v>
      </c>
      <c r="E665" s="10" t="s">
        <v>596</v>
      </c>
      <c r="F665" s="10" t="s">
        <v>597</v>
      </c>
      <c r="G665" s="10" t="s">
        <v>13</v>
      </c>
      <c r="H665" s="10" t="s">
        <v>1266</v>
      </c>
      <c r="I665" s="14">
        <v>6.285291035544E12</v>
      </c>
      <c r="J665" s="16"/>
      <c r="K665" s="19"/>
      <c r="L665" s="19"/>
      <c r="M665" s="19"/>
      <c r="N665" s="19"/>
      <c r="O665" s="19"/>
      <c r="P665" s="19"/>
      <c r="Q665" s="19"/>
      <c r="R665" s="19"/>
      <c r="S665" s="19"/>
      <c r="T665" s="19"/>
      <c r="U665" s="19"/>
      <c r="V665" s="19"/>
    </row>
    <row r="666">
      <c r="A666" s="10" t="s">
        <v>1267</v>
      </c>
      <c r="B666" s="11">
        <v>45422.0</v>
      </c>
      <c r="C666" s="17" t="s">
        <v>1124</v>
      </c>
      <c r="D666" s="13">
        <v>0.06944444444444445</v>
      </c>
      <c r="E666" s="10" t="s">
        <v>11</v>
      </c>
      <c r="F666" s="10" t="s">
        <v>22</v>
      </c>
      <c r="G666" s="10" t="s">
        <v>13</v>
      </c>
      <c r="H666" s="10" t="s">
        <v>1268</v>
      </c>
      <c r="I666" s="14">
        <v>6.28560627488E12</v>
      </c>
      <c r="J666" s="16"/>
      <c r="K666" s="19"/>
      <c r="L666" s="19"/>
      <c r="M666" s="19"/>
      <c r="N666" s="19"/>
      <c r="O666" s="19"/>
      <c r="P666" s="19"/>
      <c r="Q666" s="19"/>
      <c r="R666" s="19"/>
      <c r="S666" s="19"/>
      <c r="T666" s="19"/>
      <c r="U666" s="19"/>
      <c r="V666" s="19"/>
    </row>
    <row r="667">
      <c r="A667" s="10" t="s">
        <v>1269</v>
      </c>
      <c r="B667" s="11">
        <v>45422.0</v>
      </c>
      <c r="C667" s="17" t="s">
        <v>1124</v>
      </c>
      <c r="D667" s="13">
        <v>0.03263888888888889</v>
      </c>
      <c r="E667" s="10" t="s">
        <v>11</v>
      </c>
      <c r="F667" s="10" t="s">
        <v>29</v>
      </c>
      <c r="G667" s="10" t="s">
        <v>13</v>
      </c>
      <c r="H667" s="10" t="s">
        <v>1270</v>
      </c>
      <c r="I667" s="14">
        <v>6.28560627488E12</v>
      </c>
      <c r="J667" s="16"/>
      <c r="K667" s="19"/>
      <c r="L667" s="19"/>
      <c r="M667" s="19"/>
      <c r="N667" s="19"/>
      <c r="O667" s="19"/>
      <c r="P667" s="19"/>
      <c r="Q667" s="19"/>
      <c r="R667" s="19"/>
      <c r="S667" s="19"/>
      <c r="T667" s="19"/>
      <c r="U667" s="19"/>
      <c r="V667" s="19"/>
    </row>
    <row r="668">
      <c r="A668" s="10" t="s">
        <v>1271</v>
      </c>
      <c r="B668" s="11">
        <v>45422.0</v>
      </c>
      <c r="C668" s="17" t="s">
        <v>1124</v>
      </c>
      <c r="D668" s="13">
        <v>0.027083333333333334</v>
      </c>
      <c r="E668" s="10" t="s">
        <v>873</v>
      </c>
      <c r="F668" s="10" t="s">
        <v>418</v>
      </c>
      <c r="G668" s="10" t="s">
        <v>13</v>
      </c>
      <c r="H668" s="10" t="s">
        <v>1272</v>
      </c>
      <c r="I668" s="14">
        <v>6.281269229406E12</v>
      </c>
      <c r="J668" s="16"/>
      <c r="K668" s="19"/>
      <c r="L668" s="19"/>
      <c r="M668" s="19"/>
      <c r="N668" s="19"/>
      <c r="O668" s="19"/>
      <c r="P668" s="19"/>
      <c r="Q668" s="19"/>
      <c r="R668" s="19"/>
      <c r="S668" s="19"/>
      <c r="T668" s="19"/>
      <c r="U668" s="19"/>
      <c r="V668" s="19"/>
    </row>
    <row r="669">
      <c r="A669" s="10" t="s">
        <v>1273</v>
      </c>
      <c r="B669" s="11">
        <v>45423.0</v>
      </c>
      <c r="C669" s="17" t="s">
        <v>1124</v>
      </c>
      <c r="D669" s="13">
        <v>0.025</v>
      </c>
      <c r="E669" s="10" t="s">
        <v>339</v>
      </c>
      <c r="F669" s="10" t="s">
        <v>342</v>
      </c>
      <c r="G669" s="10" t="s">
        <v>13</v>
      </c>
      <c r="H669" s="10" t="s">
        <v>1274</v>
      </c>
      <c r="I669" s="14">
        <v>6.281392827981E12</v>
      </c>
      <c r="J669" s="16"/>
      <c r="K669" s="19"/>
      <c r="L669" s="19"/>
      <c r="M669" s="19"/>
      <c r="N669" s="19"/>
      <c r="O669" s="19"/>
      <c r="P669" s="19"/>
      <c r="Q669" s="19"/>
      <c r="R669" s="19"/>
      <c r="S669" s="19"/>
      <c r="T669" s="19"/>
      <c r="U669" s="19"/>
      <c r="V669" s="19"/>
    </row>
    <row r="670">
      <c r="A670" s="10" t="s">
        <v>1275</v>
      </c>
      <c r="B670" s="11">
        <v>45423.0</v>
      </c>
      <c r="C670" s="17" t="s">
        <v>1124</v>
      </c>
      <c r="D670" s="13">
        <v>0.025694444444444443</v>
      </c>
      <c r="E670" s="10" t="s">
        <v>281</v>
      </c>
      <c r="F670" s="10" t="s">
        <v>201</v>
      </c>
      <c r="G670" s="10" t="s">
        <v>13</v>
      </c>
      <c r="H670" s="10" t="s">
        <v>1276</v>
      </c>
      <c r="I670" s="14">
        <v>6.282335821442E12</v>
      </c>
      <c r="J670" s="16"/>
      <c r="K670" s="19"/>
      <c r="L670" s="19"/>
      <c r="M670" s="19"/>
      <c r="N670" s="19"/>
      <c r="O670" s="19"/>
      <c r="P670" s="19"/>
      <c r="Q670" s="19"/>
      <c r="R670" s="19"/>
      <c r="S670" s="19"/>
      <c r="T670" s="19"/>
      <c r="U670" s="19"/>
      <c r="V670" s="19"/>
    </row>
    <row r="671">
      <c r="A671" s="10" t="s">
        <v>1277</v>
      </c>
      <c r="B671" s="11">
        <v>45423.0</v>
      </c>
      <c r="C671" s="17" t="s">
        <v>1124</v>
      </c>
      <c r="D671" s="13">
        <v>0.022222222222222223</v>
      </c>
      <c r="E671" s="10" t="s">
        <v>281</v>
      </c>
      <c r="F671" s="10" t="s">
        <v>150</v>
      </c>
      <c r="G671" s="10" t="s">
        <v>13</v>
      </c>
      <c r="H671" s="10" t="s">
        <v>1278</v>
      </c>
      <c r="I671" s="14">
        <v>6.2335821442E10</v>
      </c>
      <c r="J671" s="16"/>
      <c r="K671" s="19"/>
      <c r="L671" s="19"/>
      <c r="M671" s="19"/>
      <c r="N671" s="19"/>
      <c r="O671" s="19"/>
      <c r="P671" s="19"/>
      <c r="Q671" s="19"/>
      <c r="R671" s="19"/>
      <c r="S671" s="19"/>
      <c r="T671" s="19"/>
      <c r="U671" s="19"/>
      <c r="V671" s="19"/>
    </row>
    <row r="672">
      <c r="A672" s="10" t="s">
        <v>1279</v>
      </c>
      <c r="B672" s="11">
        <v>45423.0</v>
      </c>
      <c r="C672" s="17" t="s">
        <v>1124</v>
      </c>
      <c r="D672" s="13">
        <v>0.022222222222222223</v>
      </c>
      <c r="E672" s="10" t="s">
        <v>281</v>
      </c>
      <c r="F672" s="10" t="s">
        <v>150</v>
      </c>
      <c r="G672" s="10" t="s">
        <v>13</v>
      </c>
      <c r="H672" s="10" t="s">
        <v>1280</v>
      </c>
      <c r="I672" s="14">
        <v>6.282335821442E12</v>
      </c>
      <c r="J672" s="16"/>
      <c r="K672" s="19"/>
      <c r="L672" s="19"/>
      <c r="M672" s="19"/>
      <c r="N672" s="19"/>
      <c r="O672" s="19"/>
      <c r="P672" s="19"/>
      <c r="Q672" s="19"/>
      <c r="R672" s="19"/>
      <c r="S672" s="19"/>
      <c r="T672" s="19"/>
      <c r="U672" s="19"/>
      <c r="V672" s="19"/>
    </row>
    <row r="673">
      <c r="A673" s="10" t="s">
        <v>1281</v>
      </c>
      <c r="B673" s="11">
        <v>45422.0</v>
      </c>
      <c r="C673" s="17" t="s">
        <v>1124</v>
      </c>
      <c r="D673" s="13">
        <v>0.03125</v>
      </c>
      <c r="E673" s="10" t="s">
        <v>596</v>
      </c>
      <c r="F673" s="10" t="s">
        <v>597</v>
      </c>
      <c r="G673" s="10" t="s">
        <v>13</v>
      </c>
      <c r="H673" s="10" t="s">
        <v>1282</v>
      </c>
      <c r="I673" s="14">
        <v>6.285291035544E12</v>
      </c>
      <c r="J673" s="16"/>
      <c r="K673" s="19"/>
      <c r="L673" s="19"/>
      <c r="M673" s="19"/>
      <c r="N673" s="19"/>
      <c r="O673" s="19"/>
      <c r="P673" s="19"/>
      <c r="Q673" s="19"/>
      <c r="R673" s="19"/>
      <c r="S673" s="19"/>
      <c r="T673" s="19"/>
      <c r="U673" s="19"/>
      <c r="V673" s="19"/>
    </row>
    <row r="674">
      <c r="A674" s="10" t="s">
        <v>1283</v>
      </c>
      <c r="B674" s="11">
        <v>45423.0</v>
      </c>
      <c r="C674" s="17" t="s">
        <v>1124</v>
      </c>
      <c r="D674" s="13">
        <v>6.944444444444445E-4</v>
      </c>
      <c r="E674" s="10" t="s">
        <v>11</v>
      </c>
      <c r="F674" s="10" t="s">
        <v>29</v>
      </c>
      <c r="G674" s="10" t="s">
        <v>13</v>
      </c>
      <c r="H674" s="10" t="s">
        <v>1284</v>
      </c>
      <c r="I674" s="14">
        <v>6.28560627488E12</v>
      </c>
      <c r="J674" s="16"/>
      <c r="K674" s="19"/>
      <c r="L674" s="19"/>
      <c r="M674" s="19"/>
      <c r="N674" s="19"/>
      <c r="O674" s="19"/>
      <c r="P674" s="19"/>
      <c r="Q674" s="19"/>
      <c r="R674" s="19"/>
      <c r="S674" s="19"/>
      <c r="T674" s="19"/>
      <c r="U674" s="19"/>
      <c r="V674" s="19"/>
    </row>
    <row r="675">
      <c r="A675" s="10" t="s">
        <v>1285</v>
      </c>
      <c r="B675" s="11">
        <v>45424.0</v>
      </c>
      <c r="C675" s="17" t="s">
        <v>1124</v>
      </c>
      <c r="D675" s="13">
        <v>0.04583333333333333</v>
      </c>
      <c r="E675" s="10" t="s">
        <v>339</v>
      </c>
      <c r="F675" s="10" t="s">
        <v>348</v>
      </c>
      <c r="G675" s="10" t="s">
        <v>13</v>
      </c>
      <c r="H675" s="10" t="s">
        <v>1286</v>
      </c>
      <c r="I675" s="14">
        <v>6.281392827981E12</v>
      </c>
      <c r="J675" s="16"/>
      <c r="K675" s="19"/>
      <c r="L675" s="19"/>
      <c r="M675" s="19"/>
      <c r="N675" s="19"/>
      <c r="O675" s="19"/>
      <c r="P675" s="19"/>
      <c r="Q675" s="19"/>
      <c r="R675" s="19"/>
      <c r="S675" s="19"/>
      <c r="T675" s="19"/>
      <c r="U675" s="19"/>
      <c r="V675" s="19"/>
    </row>
    <row r="676">
      <c r="A676" s="10" t="s">
        <v>1287</v>
      </c>
      <c r="B676" s="11">
        <v>45423.0</v>
      </c>
      <c r="C676" s="17" t="s">
        <v>1124</v>
      </c>
      <c r="D676" s="13">
        <v>0.03125</v>
      </c>
      <c r="E676" s="10" t="s">
        <v>695</v>
      </c>
      <c r="F676" s="10" t="s">
        <v>19</v>
      </c>
      <c r="G676" s="10" t="s">
        <v>13</v>
      </c>
      <c r="H676" s="10" t="s">
        <v>1288</v>
      </c>
      <c r="I676" s="14">
        <v>6.285173431354E12</v>
      </c>
      <c r="J676" s="16"/>
      <c r="K676" s="19"/>
      <c r="L676" s="19"/>
      <c r="M676" s="19"/>
      <c r="N676" s="19"/>
      <c r="O676" s="19"/>
      <c r="P676" s="19"/>
      <c r="Q676" s="19"/>
      <c r="R676" s="19"/>
      <c r="S676" s="19"/>
      <c r="T676" s="19"/>
      <c r="U676" s="19"/>
      <c r="V676" s="19"/>
    </row>
    <row r="677">
      <c r="A677" s="10" t="s">
        <v>1289</v>
      </c>
      <c r="B677" s="11">
        <v>45423.0</v>
      </c>
      <c r="C677" s="17" t="s">
        <v>1124</v>
      </c>
      <c r="D677" s="13">
        <v>0.025694444444444443</v>
      </c>
      <c r="E677" s="10" t="s">
        <v>695</v>
      </c>
      <c r="F677" s="10" t="s">
        <v>702</v>
      </c>
      <c r="G677" s="10" t="s">
        <v>13</v>
      </c>
      <c r="H677" s="10" t="s">
        <v>1290</v>
      </c>
      <c r="I677" s="14">
        <v>6.285173431354E12</v>
      </c>
      <c r="J677" s="16"/>
      <c r="K677" s="19"/>
      <c r="L677" s="19"/>
      <c r="M677" s="19"/>
      <c r="N677" s="19"/>
      <c r="O677" s="19"/>
      <c r="P677" s="19"/>
      <c r="Q677" s="19"/>
      <c r="R677" s="19"/>
      <c r="S677" s="19"/>
      <c r="T677" s="19"/>
      <c r="U677" s="19"/>
      <c r="V677" s="19"/>
    </row>
    <row r="678">
      <c r="A678" s="10" t="s">
        <v>1291</v>
      </c>
      <c r="B678" s="11">
        <v>45424.0</v>
      </c>
      <c r="C678" s="17" t="s">
        <v>1124</v>
      </c>
      <c r="D678" s="13">
        <v>0.029166666666666667</v>
      </c>
      <c r="E678" s="10" t="s">
        <v>695</v>
      </c>
      <c r="F678" s="10" t="s">
        <v>702</v>
      </c>
      <c r="G678" s="10" t="s">
        <v>13</v>
      </c>
      <c r="H678" s="10" t="s">
        <v>1292</v>
      </c>
      <c r="I678" s="14">
        <v>6.285173431354E12</v>
      </c>
      <c r="J678" s="16"/>
      <c r="K678" s="19"/>
      <c r="L678" s="19"/>
      <c r="M678" s="19"/>
      <c r="N678" s="19"/>
      <c r="O678" s="19"/>
      <c r="P678" s="19"/>
      <c r="Q678" s="19"/>
      <c r="R678" s="19"/>
      <c r="S678" s="19"/>
      <c r="T678" s="19"/>
      <c r="U678" s="19"/>
      <c r="V678" s="19"/>
    </row>
    <row r="679">
      <c r="A679" s="10" t="s">
        <v>1293</v>
      </c>
      <c r="B679" s="11">
        <v>45424.0</v>
      </c>
      <c r="C679" s="17" t="s">
        <v>1124</v>
      </c>
      <c r="D679" s="13">
        <v>0.034722222222222224</v>
      </c>
      <c r="E679" s="10" t="s">
        <v>695</v>
      </c>
      <c r="F679" s="10" t="s">
        <v>711</v>
      </c>
      <c r="G679" s="10" t="s">
        <v>13</v>
      </c>
      <c r="H679" s="10" t="s">
        <v>1294</v>
      </c>
      <c r="I679" s="14">
        <v>6.285173431354E12</v>
      </c>
      <c r="J679" s="16"/>
      <c r="K679" s="19"/>
      <c r="L679" s="19"/>
      <c r="M679" s="19"/>
      <c r="N679" s="19"/>
      <c r="O679" s="19"/>
      <c r="P679" s="19"/>
      <c r="Q679" s="19"/>
      <c r="R679" s="19"/>
      <c r="S679" s="19"/>
      <c r="T679" s="19"/>
      <c r="U679" s="19"/>
      <c r="V679" s="19"/>
    </row>
    <row r="680">
      <c r="A680" s="10" t="s">
        <v>1295</v>
      </c>
      <c r="B680" s="11">
        <v>45423.0</v>
      </c>
      <c r="C680" s="17" t="s">
        <v>1124</v>
      </c>
      <c r="D680" s="13">
        <v>0.043055555555555555</v>
      </c>
      <c r="E680" s="10" t="s">
        <v>11</v>
      </c>
      <c r="F680" s="10" t="s">
        <v>29</v>
      </c>
      <c r="G680" s="10" t="s">
        <v>13</v>
      </c>
      <c r="H680" s="10" t="s">
        <v>1296</v>
      </c>
      <c r="I680" s="14">
        <v>6.28560627488E12</v>
      </c>
      <c r="J680" s="16"/>
      <c r="K680" s="19"/>
      <c r="L680" s="19"/>
      <c r="M680" s="19"/>
      <c r="N680" s="19"/>
      <c r="O680" s="19"/>
      <c r="P680" s="19"/>
      <c r="Q680" s="19"/>
      <c r="R680" s="19"/>
      <c r="S680" s="19"/>
      <c r="T680" s="19"/>
      <c r="U680" s="19"/>
      <c r="V680" s="19"/>
    </row>
    <row r="681">
      <c r="A681" s="10" t="s">
        <v>1297</v>
      </c>
      <c r="B681" s="11">
        <v>45423.0</v>
      </c>
      <c r="C681" s="17" t="s">
        <v>1124</v>
      </c>
      <c r="D681" s="13">
        <v>0.04722222222222222</v>
      </c>
      <c r="E681" s="10" t="s">
        <v>339</v>
      </c>
      <c r="F681" s="10" t="s">
        <v>345</v>
      </c>
      <c r="G681" s="10" t="s">
        <v>13</v>
      </c>
      <c r="H681" s="10" t="s">
        <v>1298</v>
      </c>
      <c r="I681" s="14">
        <v>6.281392827981E12</v>
      </c>
      <c r="J681" s="16"/>
      <c r="K681" s="19"/>
      <c r="L681" s="19"/>
      <c r="M681" s="19"/>
      <c r="N681" s="19"/>
      <c r="O681" s="19"/>
      <c r="P681" s="19"/>
      <c r="Q681" s="19"/>
      <c r="R681" s="19"/>
      <c r="S681" s="19"/>
      <c r="T681" s="19"/>
      <c r="U681" s="19"/>
      <c r="V681" s="19"/>
    </row>
    <row r="682">
      <c r="A682" s="10" t="s">
        <v>1299</v>
      </c>
      <c r="B682" s="11">
        <v>45425.0</v>
      </c>
      <c r="C682" s="17" t="s">
        <v>1124</v>
      </c>
      <c r="D682" s="13">
        <v>0.03611111111111111</v>
      </c>
      <c r="E682" s="10" t="s">
        <v>516</v>
      </c>
      <c r="F682" s="10" t="s">
        <v>527</v>
      </c>
      <c r="G682" s="10" t="s">
        <v>13</v>
      </c>
      <c r="H682" s="10" t="s">
        <v>1300</v>
      </c>
      <c r="I682" s="14">
        <v>1.4046441278E10</v>
      </c>
      <c r="J682" s="16"/>
      <c r="K682" s="19"/>
      <c r="L682" s="19"/>
      <c r="M682" s="19"/>
      <c r="N682" s="19"/>
      <c r="O682" s="19"/>
      <c r="P682" s="19"/>
      <c r="Q682" s="19"/>
      <c r="R682" s="19"/>
      <c r="S682" s="19"/>
      <c r="T682" s="19"/>
      <c r="U682" s="19"/>
      <c r="V682" s="19"/>
    </row>
    <row r="683">
      <c r="A683" s="10" t="s">
        <v>1301</v>
      </c>
      <c r="B683" s="11">
        <v>45425.0</v>
      </c>
      <c r="C683" s="17" t="s">
        <v>1124</v>
      </c>
      <c r="D683" s="13">
        <v>0.025694444444444443</v>
      </c>
      <c r="E683" s="10" t="s">
        <v>11</v>
      </c>
      <c r="F683" s="10" t="s">
        <v>385</v>
      </c>
      <c r="G683" s="10" t="s">
        <v>13</v>
      </c>
      <c r="H683" s="10" t="s">
        <v>1302</v>
      </c>
      <c r="I683" s="14">
        <v>6.28560627488E12</v>
      </c>
      <c r="J683" s="16"/>
      <c r="K683" s="19"/>
      <c r="L683" s="19"/>
      <c r="M683" s="19"/>
      <c r="N683" s="19"/>
      <c r="O683" s="19"/>
      <c r="P683" s="19"/>
      <c r="Q683" s="19"/>
      <c r="R683" s="19"/>
      <c r="S683" s="19"/>
      <c r="T683" s="19"/>
      <c r="U683" s="19"/>
      <c r="V683" s="19"/>
    </row>
    <row r="684">
      <c r="A684" s="10" t="s">
        <v>1303</v>
      </c>
      <c r="B684" s="11">
        <v>45425.0</v>
      </c>
      <c r="C684" s="17" t="s">
        <v>1124</v>
      </c>
      <c r="D684" s="13">
        <v>0.04027777777777778</v>
      </c>
      <c r="E684" s="10" t="s">
        <v>339</v>
      </c>
      <c r="F684" s="10" t="s">
        <v>348</v>
      </c>
      <c r="G684" s="10" t="s">
        <v>13</v>
      </c>
      <c r="H684" s="10" t="s">
        <v>1304</v>
      </c>
      <c r="I684" s="14">
        <v>6.281392827981E12</v>
      </c>
      <c r="J684" s="16"/>
      <c r="K684" s="19"/>
      <c r="L684" s="19"/>
      <c r="M684" s="19"/>
      <c r="N684" s="19"/>
      <c r="O684" s="19"/>
      <c r="P684" s="19"/>
      <c r="Q684" s="19"/>
      <c r="R684" s="19"/>
      <c r="S684" s="19"/>
      <c r="T684" s="19"/>
      <c r="U684" s="19"/>
      <c r="V684" s="19"/>
    </row>
    <row r="685">
      <c r="A685" s="10" t="s">
        <v>1305</v>
      </c>
      <c r="B685" s="11">
        <v>45426.0</v>
      </c>
      <c r="C685" s="17" t="s">
        <v>1124</v>
      </c>
      <c r="D685" s="13">
        <v>0.027777777777777776</v>
      </c>
      <c r="E685" s="10" t="s">
        <v>281</v>
      </c>
      <c r="F685" s="10" t="s">
        <v>201</v>
      </c>
      <c r="G685" s="10" t="s">
        <v>13</v>
      </c>
      <c r="H685" s="10" t="s">
        <v>1306</v>
      </c>
      <c r="I685" s="14">
        <v>6.282335821442E12</v>
      </c>
      <c r="J685" s="16"/>
      <c r="K685" s="19"/>
      <c r="L685" s="19"/>
      <c r="M685" s="19"/>
      <c r="N685" s="19"/>
      <c r="O685" s="19"/>
      <c r="P685" s="19"/>
      <c r="Q685" s="19"/>
      <c r="R685" s="19"/>
      <c r="S685" s="19"/>
      <c r="T685" s="19"/>
      <c r="U685" s="19"/>
      <c r="V685" s="19"/>
    </row>
    <row r="686">
      <c r="A686" s="10" t="s">
        <v>1307</v>
      </c>
      <c r="B686" s="11">
        <v>45426.0</v>
      </c>
      <c r="C686" s="17" t="s">
        <v>1124</v>
      </c>
      <c r="D686" s="13">
        <v>0.021527777777777778</v>
      </c>
      <c r="E686" s="10" t="s">
        <v>281</v>
      </c>
      <c r="F686" s="10" t="s">
        <v>150</v>
      </c>
      <c r="G686" s="10" t="s">
        <v>13</v>
      </c>
      <c r="H686" s="10" t="s">
        <v>1308</v>
      </c>
      <c r="I686" s="14">
        <v>6.282335821442E12</v>
      </c>
      <c r="J686" s="16"/>
      <c r="K686" s="19"/>
      <c r="L686" s="19"/>
      <c r="M686" s="19"/>
      <c r="N686" s="19"/>
      <c r="O686" s="19"/>
      <c r="P686" s="19"/>
      <c r="Q686" s="19"/>
      <c r="R686" s="19"/>
      <c r="S686" s="19"/>
      <c r="T686" s="19"/>
      <c r="U686" s="19"/>
      <c r="V686" s="19"/>
    </row>
    <row r="687">
      <c r="A687" s="10" t="s">
        <v>1309</v>
      </c>
      <c r="B687" s="11">
        <v>45426.0</v>
      </c>
      <c r="C687" s="17" t="s">
        <v>1124</v>
      </c>
      <c r="D687" s="13">
        <v>0.03194444444444444</v>
      </c>
      <c r="E687" s="10" t="s">
        <v>11</v>
      </c>
      <c r="F687" s="10" t="s">
        <v>19</v>
      </c>
      <c r="G687" s="10" t="s">
        <v>13</v>
      </c>
      <c r="H687" s="10" t="s">
        <v>1310</v>
      </c>
      <c r="I687" s="14">
        <v>6.28560627488E12</v>
      </c>
      <c r="J687" s="16"/>
      <c r="K687" s="19"/>
      <c r="L687" s="19"/>
      <c r="M687" s="19"/>
      <c r="N687" s="19"/>
      <c r="O687" s="19"/>
      <c r="P687" s="19"/>
      <c r="Q687" s="19"/>
      <c r="R687" s="19"/>
      <c r="S687" s="19"/>
      <c r="T687" s="19"/>
      <c r="U687" s="19"/>
      <c r="V687" s="19"/>
    </row>
    <row r="688">
      <c r="A688" s="10" t="s">
        <v>1311</v>
      </c>
      <c r="B688" s="11">
        <v>45426.0</v>
      </c>
      <c r="C688" s="17" t="s">
        <v>1124</v>
      </c>
      <c r="D688" s="13">
        <v>0.0798611111111111</v>
      </c>
      <c r="E688" s="10" t="s">
        <v>180</v>
      </c>
      <c r="F688" s="10" t="s">
        <v>181</v>
      </c>
      <c r="G688" s="10" t="s">
        <v>13</v>
      </c>
      <c r="H688" s="10" t="s">
        <v>1312</v>
      </c>
      <c r="I688" s="14">
        <v>6.2895632016027E13</v>
      </c>
      <c r="J688" s="16"/>
      <c r="K688" s="19"/>
      <c r="L688" s="19"/>
      <c r="M688" s="19"/>
      <c r="N688" s="19"/>
      <c r="O688" s="19"/>
      <c r="P688" s="19"/>
      <c r="Q688" s="19"/>
      <c r="R688" s="19"/>
      <c r="S688" s="19"/>
      <c r="T688" s="19"/>
      <c r="U688" s="19"/>
      <c r="V688" s="19"/>
    </row>
    <row r="689">
      <c r="A689" s="10" t="s">
        <v>1313</v>
      </c>
      <c r="B689" s="11">
        <v>45421.0</v>
      </c>
      <c r="C689" s="17" t="s">
        <v>1124</v>
      </c>
      <c r="D689" s="13">
        <v>0.06597222222222222</v>
      </c>
      <c r="E689" s="10" t="s">
        <v>180</v>
      </c>
      <c r="F689" s="10" t="s">
        <v>181</v>
      </c>
      <c r="G689" s="10" t="s">
        <v>13</v>
      </c>
      <c r="H689" s="10" t="s">
        <v>1314</v>
      </c>
      <c r="I689" s="14">
        <v>6.2895632016027E13</v>
      </c>
      <c r="J689" s="16"/>
      <c r="K689" s="19"/>
      <c r="L689" s="19"/>
      <c r="M689" s="19"/>
      <c r="N689" s="19"/>
      <c r="O689" s="19"/>
      <c r="P689" s="19"/>
      <c r="Q689" s="19"/>
      <c r="R689" s="19"/>
      <c r="S689" s="19"/>
      <c r="T689" s="19"/>
      <c r="U689" s="19"/>
      <c r="V689" s="19"/>
    </row>
    <row r="690">
      <c r="A690" s="10" t="s">
        <v>1315</v>
      </c>
      <c r="B690" s="11">
        <v>45425.0</v>
      </c>
      <c r="C690" s="17" t="s">
        <v>1124</v>
      </c>
      <c r="D690" s="13">
        <v>0.024305555555555556</v>
      </c>
      <c r="E690" s="10" t="s">
        <v>339</v>
      </c>
      <c r="F690" s="10" t="s">
        <v>192</v>
      </c>
      <c r="G690" s="10" t="s">
        <v>13</v>
      </c>
      <c r="H690" s="10" t="s">
        <v>1316</v>
      </c>
      <c r="I690" s="14">
        <v>6.281392827981E12</v>
      </c>
      <c r="J690" s="16"/>
      <c r="K690" s="19"/>
      <c r="L690" s="19"/>
      <c r="M690" s="19"/>
      <c r="N690" s="19"/>
      <c r="O690" s="19"/>
      <c r="P690" s="19"/>
      <c r="Q690" s="19"/>
      <c r="R690" s="19"/>
      <c r="S690" s="19"/>
      <c r="T690" s="19"/>
      <c r="U690" s="19"/>
      <c r="V690" s="19"/>
    </row>
    <row r="691">
      <c r="A691" s="10" t="s">
        <v>1317</v>
      </c>
      <c r="B691" s="11">
        <v>45425.0</v>
      </c>
      <c r="C691" s="17" t="s">
        <v>1124</v>
      </c>
      <c r="D691" s="13">
        <v>0.022222222222222223</v>
      </c>
      <c r="E691" s="10" t="s">
        <v>339</v>
      </c>
      <c r="F691" s="10" t="s">
        <v>12</v>
      </c>
      <c r="G691" s="10" t="s">
        <v>13</v>
      </c>
      <c r="H691" s="10" t="s">
        <v>1318</v>
      </c>
      <c r="I691" s="14">
        <v>6.281392827981E12</v>
      </c>
      <c r="J691" s="16"/>
      <c r="K691" s="19"/>
      <c r="L691" s="19"/>
      <c r="M691" s="19"/>
      <c r="N691" s="19"/>
      <c r="O691" s="19"/>
      <c r="P691" s="19"/>
      <c r="Q691" s="19"/>
      <c r="R691" s="19"/>
      <c r="S691" s="19"/>
      <c r="T691" s="19"/>
      <c r="U691" s="19"/>
      <c r="V691" s="19"/>
    </row>
    <row r="692">
      <c r="A692" s="10" t="s">
        <v>1319</v>
      </c>
      <c r="B692" s="11">
        <v>45426.0</v>
      </c>
      <c r="C692" s="17" t="s">
        <v>1124</v>
      </c>
      <c r="D692" s="13">
        <v>0.025694444444444443</v>
      </c>
      <c r="E692" s="10" t="s">
        <v>11</v>
      </c>
      <c r="F692" s="10" t="s">
        <v>385</v>
      </c>
      <c r="G692" s="10" t="s">
        <v>13</v>
      </c>
      <c r="H692" s="10" t="s">
        <v>1320</v>
      </c>
      <c r="I692" s="14">
        <v>6.28560627488E12</v>
      </c>
      <c r="J692" s="16"/>
      <c r="K692" s="19"/>
      <c r="L692" s="19"/>
      <c r="M692" s="19"/>
      <c r="N692" s="19"/>
      <c r="O692" s="19"/>
      <c r="P692" s="19"/>
      <c r="Q692" s="19"/>
      <c r="R692" s="19"/>
      <c r="S692" s="19"/>
      <c r="T692" s="19"/>
      <c r="U692" s="19"/>
      <c r="V692" s="19"/>
    </row>
    <row r="693">
      <c r="A693" s="10" t="s">
        <v>1321</v>
      </c>
      <c r="B693" s="11">
        <v>45426.0</v>
      </c>
      <c r="C693" s="17" t="s">
        <v>1124</v>
      </c>
      <c r="D693" s="13">
        <v>0.024305555555555556</v>
      </c>
      <c r="E693" s="10" t="s">
        <v>534</v>
      </c>
      <c r="F693" s="10" t="s">
        <v>535</v>
      </c>
      <c r="G693" s="10" t="s">
        <v>13</v>
      </c>
      <c r="H693" s="10" t="s">
        <v>1322</v>
      </c>
      <c r="I693" s="14">
        <v>6.281332534354E12</v>
      </c>
      <c r="J693" s="16"/>
      <c r="K693" s="19"/>
      <c r="L693" s="19"/>
      <c r="M693" s="19"/>
      <c r="N693" s="19"/>
      <c r="O693" s="19"/>
      <c r="P693" s="19"/>
      <c r="Q693" s="19"/>
      <c r="R693" s="19"/>
      <c r="S693" s="19"/>
      <c r="T693" s="19"/>
      <c r="U693" s="19"/>
      <c r="V693" s="19"/>
    </row>
    <row r="694">
      <c r="A694" s="10" t="s">
        <v>1323</v>
      </c>
      <c r="B694" s="11">
        <v>45421.0</v>
      </c>
      <c r="C694" s="17" t="s">
        <v>1124</v>
      </c>
      <c r="D694" s="13">
        <v>0.022222222222222223</v>
      </c>
      <c r="E694" s="10" t="s">
        <v>534</v>
      </c>
      <c r="F694" s="10" t="s">
        <v>535</v>
      </c>
      <c r="G694" s="10" t="s">
        <v>13</v>
      </c>
      <c r="H694" s="10" t="s">
        <v>1324</v>
      </c>
      <c r="I694" s="14">
        <v>6.281332534354E12</v>
      </c>
      <c r="J694" s="16"/>
      <c r="K694" s="19"/>
      <c r="L694" s="19"/>
      <c r="M694" s="19"/>
      <c r="N694" s="19"/>
      <c r="O694" s="19"/>
      <c r="P694" s="19"/>
      <c r="Q694" s="19"/>
      <c r="R694" s="19"/>
      <c r="S694" s="19"/>
      <c r="T694" s="19"/>
      <c r="U694" s="19"/>
      <c r="V694" s="19"/>
    </row>
    <row r="695">
      <c r="A695" s="10" t="s">
        <v>1325</v>
      </c>
      <c r="B695" s="11">
        <v>45426.0</v>
      </c>
      <c r="C695" s="17" t="s">
        <v>1124</v>
      </c>
      <c r="D695" s="13">
        <v>0.034722222222222224</v>
      </c>
      <c r="E695" s="10" t="s">
        <v>873</v>
      </c>
      <c r="F695" s="10" t="s">
        <v>348</v>
      </c>
      <c r="G695" s="10" t="s">
        <v>13</v>
      </c>
      <c r="H695" s="10" t="s">
        <v>1326</v>
      </c>
      <c r="I695" s="14">
        <v>6.281269229406E12</v>
      </c>
      <c r="J695" s="16"/>
      <c r="K695" s="19"/>
      <c r="L695" s="19"/>
      <c r="M695" s="19"/>
      <c r="N695" s="19"/>
      <c r="O695" s="19"/>
      <c r="P695" s="19"/>
      <c r="Q695" s="19"/>
      <c r="R695" s="19"/>
      <c r="S695" s="19"/>
      <c r="T695" s="19"/>
      <c r="U695" s="19"/>
      <c r="V695" s="19"/>
    </row>
    <row r="696">
      <c r="A696" s="10" t="s">
        <v>1327</v>
      </c>
      <c r="B696" s="11">
        <v>45426.0</v>
      </c>
      <c r="C696" s="17" t="s">
        <v>1124</v>
      </c>
      <c r="D696" s="13">
        <v>0.025694444444444443</v>
      </c>
      <c r="E696" s="10" t="s">
        <v>873</v>
      </c>
      <c r="F696" s="10" t="s">
        <v>418</v>
      </c>
      <c r="G696" s="10" t="s">
        <v>13</v>
      </c>
      <c r="H696" s="10" t="s">
        <v>1328</v>
      </c>
      <c r="I696" s="14">
        <v>6.281269229406E12</v>
      </c>
      <c r="J696" s="16"/>
      <c r="K696" s="19"/>
      <c r="L696" s="19"/>
      <c r="M696" s="19"/>
      <c r="N696" s="19"/>
      <c r="O696" s="19"/>
      <c r="P696" s="19"/>
      <c r="Q696" s="19"/>
      <c r="R696" s="19"/>
      <c r="S696" s="19"/>
      <c r="T696" s="19"/>
      <c r="U696" s="19"/>
      <c r="V696" s="19"/>
    </row>
    <row r="697">
      <c r="A697" s="10" t="s">
        <v>1329</v>
      </c>
      <c r="B697" s="11">
        <v>45427.0</v>
      </c>
      <c r="C697" s="17" t="s">
        <v>1124</v>
      </c>
      <c r="D697" s="13">
        <v>0.049305555555555554</v>
      </c>
      <c r="E697" s="10" t="s">
        <v>11</v>
      </c>
      <c r="F697" s="10" t="s">
        <v>22</v>
      </c>
      <c r="G697" s="10" t="s">
        <v>13</v>
      </c>
      <c r="H697" s="10" t="s">
        <v>1330</v>
      </c>
      <c r="I697" s="14">
        <v>6.28560627488E12</v>
      </c>
      <c r="J697" s="16"/>
      <c r="K697" s="19"/>
      <c r="L697" s="19"/>
      <c r="M697" s="19"/>
      <c r="N697" s="19"/>
      <c r="O697" s="19"/>
      <c r="P697" s="19"/>
      <c r="Q697" s="19"/>
      <c r="R697" s="19"/>
      <c r="S697" s="19"/>
      <c r="T697" s="19"/>
      <c r="U697" s="19"/>
      <c r="V697" s="19"/>
    </row>
    <row r="698">
      <c r="A698" s="10" t="s">
        <v>1331</v>
      </c>
      <c r="B698" s="11">
        <v>45426.0</v>
      </c>
      <c r="C698" s="17" t="s">
        <v>1124</v>
      </c>
      <c r="D698" s="13">
        <v>0.03125</v>
      </c>
      <c r="E698" s="10" t="s">
        <v>596</v>
      </c>
      <c r="F698" s="10" t="s">
        <v>597</v>
      </c>
      <c r="G698" s="10" t="s">
        <v>13</v>
      </c>
      <c r="H698" s="10" t="s">
        <v>1332</v>
      </c>
      <c r="I698" s="14">
        <v>8.5291035544E10</v>
      </c>
      <c r="J698" s="16"/>
      <c r="K698" s="19"/>
      <c r="L698" s="19"/>
      <c r="M698" s="19"/>
      <c r="N698" s="19"/>
      <c r="O698" s="19"/>
      <c r="P698" s="19"/>
      <c r="Q698" s="19"/>
      <c r="R698" s="19"/>
      <c r="S698" s="19"/>
      <c r="T698" s="19"/>
      <c r="U698" s="19"/>
      <c r="V698" s="19"/>
    </row>
    <row r="699">
      <c r="A699" s="10" t="s">
        <v>1333</v>
      </c>
      <c r="B699" s="11">
        <v>45426.0</v>
      </c>
      <c r="C699" s="17" t="s">
        <v>1124</v>
      </c>
      <c r="D699" s="13">
        <v>0.02013888888888889</v>
      </c>
      <c r="E699" s="10" t="s">
        <v>339</v>
      </c>
      <c r="F699" s="10" t="s">
        <v>12</v>
      </c>
      <c r="G699" s="10" t="s">
        <v>13</v>
      </c>
      <c r="H699" s="10" t="s">
        <v>1334</v>
      </c>
      <c r="I699" s="14">
        <v>6.281392827981E12</v>
      </c>
      <c r="J699" s="16"/>
      <c r="K699" s="19"/>
      <c r="L699" s="19"/>
      <c r="M699" s="19"/>
      <c r="N699" s="19"/>
      <c r="O699" s="19"/>
      <c r="P699" s="19"/>
      <c r="Q699" s="19"/>
      <c r="R699" s="19"/>
      <c r="S699" s="19"/>
      <c r="T699" s="19"/>
      <c r="U699" s="19"/>
      <c r="V699" s="19"/>
    </row>
    <row r="700">
      <c r="A700" s="10" t="s">
        <v>1335</v>
      </c>
      <c r="B700" s="11">
        <v>45427.0</v>
      </c>
      <c r="C700" s="17" t="s">
        <v>1124</v>
      </c>
      <c r="D700" s="13">
        <v>0.025694444444444443</v>
      </c>
      <c r="E700" s="10" t="s">
        <v>11</v>
      </c>
      <c r="F700" s="10" t="s">
        <v>385</v>
      </c>
      <c r="G700" s="10" t="s">
        <v>13</v>
      </c>
      <c r="H700" s="10" t="s">
        <v>1336</v>
      </c>
      <c r="I700" s="14">
        <v>6.28560627488E12</v>
      </c>
      <c r="J700" s="16"/>
      <c r="K700" s="19"/>
      <c r="L700" s="19"/>
      <c r="M700" s="19"/>
      <c r="N700" s="19"/>
      <c r="O700" s="19"/>
      <c r="P700" s="19"/>
      <c r="Q700" s="19"/>
      <c r="R700" s="19"/>
      <c r="S700" s="19"/>
      <c r="T700" s="19"/>
      <c r="U700" s="19"/>
      <c r="V700" s="19"/>
    </row>
    <row r="701">
      <c r="A701" s="10" t="s">
        <v>1337</v>
      </c>
      <c r="B701" s="11">
        <v>45427.0</v>
      </c>
      <c r="C701" s="17" t="s">
        <v>1124</v>
      </c>
      <c r="D701" s="13">
        <v>0.024305555555555556</v>
      </c>
      <c r="E701" s="10" t="s">
        <v>534</v>
      </c>
      <c r="F701" s="10" t="s">
        <v>535</v>
      </c>
      <c r="G701" s="10" t="s">
        <v>13</v>
      </c>
      <c r="H701" s="10" t="s">
        <v>1338</v>
      </c>
      <c r="I701" s="14">
        <v>6.281332534354E12</v>
      </c>
      <c r="J701" s="16"/>
      <c r="K701" s="19"/>
      <c r="L701" s="19"/>
      <c r="M701" s="19"/>
      <c r="N701" s="19"/>
      <c r="O701" s="19"/>
      <c r="P701" s="19"/>
      <c r="Q701" s="19"/>
      <c r="R701" s="19"/>
      <c r="S701" s="19"/>
      <c r="T701" s="19"/>
      <c r="U701" s="19"/>
      <c r="V701" s="19"/>
    </row>
    <row r="702">
      <c r="A702" s="10" t="s">
        <v>1339</v>
      </c>
      <c r="B702" s="11">
        <v>45427.0</v>
      </c>
      <c r="C702" s="17" t="s">
        <v>1124</v>
      </c>
      <c r="D702" s="13">
        <v>0.04583333333333333</v>
      </c>
      <c r="E702" s="10" t="s">
        <v>873</v>
      </c>
      <c r="F702" s="10" t="s">
        <v>348</v>
      </c>
      <c r="G702" s="10" t="s">
        <v>13</v>
      </c>
      <c r="H702" s="10" t="s">
        <v>1340</v>
      </c>
      <c r="I702" s="14">
        <v>6.281269229406E12</v>
      </c>
      <c r="J702" s="16"/>
      <c r="K702" s="19"/>
      <c r="L702" s="19"/>
      <c r="M702" s="19"/>
      <c r="N702" s="19"/>
      <c r="O702" s="19"/>
      <c r="P702" s="19"/>
      <c r="Q702" s="19"/>
      <c r="R702" s="19"/>
      <c r="S702" s="19"/>
      <c r="T702" s="19"/>
      <c r="U702" s="19"/>
      <c r="V702" s="19"/>
    </row>
    <row r="703">
      <c r="A703" s="10" t="s">
        <v>1341</v>
      </c>
      <c r="B703" s="11">
        <v>45427.0</v>
      </c>
      <c r="C703" s="17" t="s">
        <v>1124</v>
      </c>
      <c r="D703" s="13">
        <v>0.025694444444444443</v>
      </c>
      <c r="E703" s="10" t="s">
        <v>873</v>
      </c>
      <c r="F703" s="10" t="s">
        <v>418</v>
      </c>
      <c r="G703" s="10" t="s">
        <v>13</v>
      </c>
      <c r="H703" s="10" t="s">
        <v>1342</v>
      </c>
      <c r="I703" s="14">
        <v>6.281269229406E12</v>
      </c>
      <c r="J703" s="16"/>
      <c r="K703" s="19"/>
      <c r="L703" s="19"/>
      <c r="M703" s="19"/>
      <c r="N703" s="19"/>
      <c r="O703" s="19"/>
      <c r="P703" s="19"/>
      <c r="Q703" s="19"/>
      <c r="R703" s="19"/>
      <c r="S703" s="19"/>
      <c r="T703" s="19"/>
      <c r="U703" s="19"/>
      <c r="V703" s="19"/>
    </row>
    <row r="704">
      <c r="A704" s="10" t="s">
        <v>1343</v>
      </c>
      <c r="B704" s="11">
        <v>45426.0</v>
      </c>
      <c r="C704" s="17" t="s">
        <v>1124</v>
      </c>
      <c r="D704" s="13">
        <v>0.024305555555555556</v>
      </c>
      <c r="E704" s="10" t="s">
        <v>695</v>
      </c>
      <c r="F704" s="10" t="s">
        <v>19</v>
      </c>
      <c r="G704" s="10" t="s">
        <v>13</v>
      </c>
      <c r="H704" s="10" t="s">
        <v>1344</v>
      </c>
      <c r="I704" s="14">
        <v>6.285173431354E12</v>
      </c>
      <c r="J704" s="16"/>
      <c r="K704" s="19"/>
      <c r="L704" s="19"/>
      <c r="M704" s="19"/>
      <c r="N704" s="19"/>
      <c r="O704" s="19"/>
      <c r="P704" s="19"/>
      <c r="Q704" s="19"/>
      <c r="R704" s="19"/>
      <c r="S704" s="19"/>
      <c r="T704" s="19"/>
      <c r="U704" s="19"/>
      <c r="V704" s="19"/>
    </row>
    <row r="705">
      <c r="A705" s="10" t="s">
        <v>1345</v>
      </c>
      <c r="B705" s="11">
        <v>45427.0</v>
      </c>
      <c r="C705" s="17" t="s">
        <v>1124</v>
      </c>
      <c r="D705" s="13">
        <v>0.027083333333333334</v>
      </c>
      <c r="E705" s="10" t="s">
        <v>695</v>
      </c>
      <c r="F705" s="10" t="s">
        <v>19</v>
      </c>
      <c r="G705" s="10" t="s">
        <v>13</v>
      </c>
      <c r="H705" s="10" t="s">
        <v>1346</v>
      </c>
      <c r="I705" s="14">
        <v>6.285173431354E12</v>
      </c>
      <c r="J705" s="16"/>
      <c r="K705" s="19"/>
      <c r="L705" s="19"/>
      <c r="M705" s="19"/>
      <c r="N705" s="19"/>
      <c r="O705" s="19"/>
      <c r="P705" s="19"/>
      <c r="Q705" s="19"/>
      <c r="R705" s="19"/>
      <c r="S705" s="19"/>
      <c r="T705" s="19"/>
      <c r="U705" s="19"/>
      <c r="V705" s="19"/>
    </row>
    <row r="706">
      <c r="A706" s="10" t="s">
        <v>1347</v>
      </c>
      <c r="B706" s="11">
        <v>45428.0</v>
      </c>
      <c r="C706" s="17" t="s">
        <v>1124</v>
      </c>
      <c r="D706" s="13">
        <v>0.004166666666666667</v>
      </c>
      <c r="E706" s="10" t="s">
        <v>11</v>
      </c>
      <c r="F706" s="10" t="s">
        <v>19</v>
      </c>
      <c r="G706" s="10" t="s">
        <v>13</v>
      </c>
      <c r="H706" s="10" t="s">
        <v>1348</v>
      </c>
      <c r="I706" s="14">
        <v>6.28560627488E12</v>
      </c>
      <c r="J706" s="16"/>
      <c r="K706" s="19"/>
      <c r="L706" s="19"/>
      <c r="M706" s="19"/>
      <c r="N706" s="19"/>
      <c r="O706" s="19"/>
      <c r="P706" s="19"/>
      <c r="Q706" s="19"/>
      <c r="R706" s="19"/>
      <c r="S706" s="19"/>
      <c r="T706" s="19"/>
      <c r="U706" s="19"/>
      <c r="V706" s="19"/>
    </row>
    <row r="707">
      <c r="A707" s="10" t="s">
        <v>1349</v>
      </c>
      <c r="B707" s="11">
        <v>45428.0</v>
      </c>
      <c r="C707" s="17" t="s">
        <v>1124</v>
      </c>
      <c r="D707" s="13">
        <v>0.050694444444444445</v>
      </c>
      <c r="E707" s="10" t="s">
        <v>11</v>
      </c>
      <c r="F707" s="10" t="s">
        <v>22</v>
      </c>
      <c r="G707" s="10" t="s">
        <v>13</v>
      </c>
      <c r="H707" s="10" t="s">
        <v>1350</v>
      </c>
      <c r="I707" s="14">
        <v>6.28560627488E12</v>
      </c>
      <c r="J707" s="16"/>
      <c r="K707" s="19"/>
      <c r="L707" s="19"/>
      <c r="M707" s="19"/>
      <c r="N707" s="19"/>
      <c r="O707" s="19"/>
      <c r="P707" s="19"/>
      <c r="Q707" s="19"/>
      <c r="R707" s="19"/>
      <c r="S707" s="19"/>
      <c r="T707" s="19"/>
      <c r="U707" s="19"/>
      <c r="V707" s="19"/>
    </row>
    <row r="708">
      <c r="A708" s="10" t="s">
        <v>1351</v>
      </c>
      <c r="B708" s="11">
        <v>45428.0</v>
      </c>
      <c r="C708" s="17" t="s">
        <v>1124</v>
      </c>
      <c r="D708" s="13">
        <v>0.030555555555555555</v>
      </c>
      <c r="E708" s="10" t="s">
        <v>339</v>
      </c>
      <c r="F708" s="10" t="s">
        <v>342</v>
      </c>
      <c r="G708" s="10" t="s">
        <v>13</v>
      </c>
      <c r="H708" s="10" t="s">
        <v>1352</v>
      </c>
      <c r="I708" s="14">
        <v>6.281392827981E12</v>
      </c>
      <c r="J708" s="16"/>
      <c r="K708" s="19"/>
      <c r="L708" s="19"/>
      <c r="M708" s="19"/>
      <c r="N708" s="19"/>
      <c r="O708" s="19"/>
      <c r="P708" s="19"/>
      <c r="Q708" s="19"/>
      <c r="R708" s="19"/>
      <c r="S708" s="19"/>
      <c r="T708" s="19"/>
      <c r="U708" s="19"/>
      <c r="V708" s="19"/>
    </row>
    <row r="709">
      <c r="A709" s="10" t="s">
        <v>1353</v>
      </c>
      <c r="B709" s="11">
        <v>45422.0</v>
      </c>
      <c r="C709" s="17" t="s">
        <v>1124</v>
      </c>
      <c r="D709" s="13">
        <v>0.05</v>
      </c>
      <c r="E709" s="10" t="s">
        <v>643</v>
      </c>
      <c r="F709" s="10" t="s">
        <v>208</v>
      </c>
      <c r="G709" s="10" t="s">
        <v>13</v>
      </c>
      <c r="H709" s="10" t="s">
        <v>1354</v>
      </c>
      <c r="I709" s="14">
        <v>6.282328046193E12</v>
      </c>
      <c r="J709" s="16"/>
      <c r="K709" s="19"/>
      <c r="L709" s="19"/>
      <c r="M709" s="19"/>
      <c r="N709" s="19"/>
      <c r="O709" s="19"/>
      <c r="P709" s="19"/>
      <c r="Q709" s="19"/>
      <c r="R709" s="19"/>
      <c r="S709" s="19"/>
      <c r="T709" s="19"/>
      <c r="U709" s="19"/>
      <c r="V709" s="19"/>
    </row>
    <row r="710">
      <c r="A710" s="10" t="s">
        <v>1355</v>
      </c>
      <c r="B710" s="11">
        <v>45428.0</v>
      </c>
      <c r="C710" s="17" t="s">
        <v>1124</v>
      </c>
      <c r="D710" s="13">
        <v>0.024305555555555556</v>
      </c>
      <c r="E710" s="10" t="s">
        <v>11</v>
      </c>
      <c r="F710" s="10" t="s">
        <v>385</v>
      </c>
      <c r="G710" s="10" t="s">
        <v>13</v>
      </c>
      <c r="H710" s="10" t="s">
        <v>1356</v>
      </c>
      <c r="I710" s="14">
        <v>6.28560627488E12</v>
      </c>
      <c r="J710" s="16"/>
      <c r="K710" s="19"/>
      <c r="L710" s="19"/>
      <c r="M710" s="19"/>
      <c r="N710" s="19"/>
      <c r="O710" s="19"/>
      <c r="P710" s="19"/>
      <c r="Q710" s="19"/>
      <c r="R710" s="19"/>
      <c r="S710" s="19"/>
      <c r="T710" s="19"/>
      <c r="U710" s="19"/>
      <c r="V710" s="19"/>
    </row>
    <row r="711">
      <c r="A711" s="10" t="s">
        <v>1357</v>
      </c>
      <c r="B711" s="11">
        <v>45428.0</v>
      </c>
      <c r="C711" s="17" t="s">
        <v>1124</v>
      </c>
      <c r="D711" s="13">
        <v>0.04027777777777778</v>
      </c>
      <c r="E711" s="10" t="s">
        <v>643</v>
      </c>
      <c r="F711" s="10" t="s">
        <v>208</v>
      </c>
      <c r="G711" s="10" t="s">
        <v>13</v>
      </c>
      <c r="H711" s="10" t="s">
        <v>1358</v>
      </c>
      <c r="I711" s="14">
        <v>6.282328046193E12</v>
      </c>
      <c r="J711" s="16"/>
      <c r="K711" s="19"/>
      <c r="L711" s="19"/>
      <c r="M711" s="19"/>
      <c r="N711" s="19"/>
      <c r="O711" s="19"/>
      <c r="P711" s="19"/>
      <c r="Q711" s="19"/>
      <c r="R711" s="19"/>
      <c r="S711" s="19"/>
      <c r="T711" s="19"/>
      <c r="U711" s="19"/>
      <c r="V711" s="19"/>
    </row>
    <row r="712">
      <c r="A712" s="10" t="s">
        <v>1359</v>
      </c>
      <c r="B712" s="11">
        <v>45428.0</v>
      </c>
      <c r="C712" s="17" t="s">
        <v>1124</v>
      </c>
      <c r="D712" s="13">
        <v>0.022916666666666665</v>
      </c>
      <c r="E712" s="10" t="s">
        <v>339</v>
      </c>
      <c r="F712" s="10" t="s">
        <v>12</v>
      </c>
      <c r="G712" s="10" t="s">
        <v>13</v>
      </c>
      <c r="H712" s="10" t="s">
        <v>1360</v>
      </c>
      <c r="I712" s="14">
        <v>6.281392827981E12</v>
      </c>
      <c r="J712" s="16"/>
      <c r="K712" s="19"/>
      <c r="L712" s="19"/>
      <c r="M712" s="19"/>
      <c r="N712" s="19"/>
      <c r="O712" s="19"/>
      <c r="P712" s="19"/>
      <c r="Q712" s="19"/>
      <c r="R712" s="19"/>
      <c r="S712" s="19"/>
      <c r="T712" s="19"/>
      <c r="U712" s="19"/>
      <c r="V712" s="19"/>
    </row>
    <row r="713">
      <c r="A713" s="10" t="s">
        <v>1361</v>
      </c>
      <c r="B713" s="11">
        <v>45398.0</v>
      </c>
      <c r="C713" s="17" t="s">
        <v>1031</v>
      </c>
      <c r="D713" s="13">
        <v>0.03125</v>
      </c>
      <c r="E713" s="10" t="s">
        <v>596</v>
      </c>
      <c r="F713" s="10" t="s">
        <v>597</v>
      </c>
      <c r="G713" s="10" t="s">
        <v>13</v>
      </c>
      <c r="H713" s="10" t="s">
        <v>1362</v>
      </c>
      <c r="I713" s="14">
        <v>6.285291035544E12</v>
      </c>
      <c r="J713" s="16"/>
      <c r="K713" s="19"/>
      <c r="L713" s="19"/>
      <c r="M713" s="19"/>
      <c r="N713" s="19"/>
      <c r="O713" s="19"/>
      <c r="P713" s="19"/>
      <c r="Q713" s="19"/>
      <c r="R713" s="19"/>
      <c r="S713" s="19"/>
      <c r="T713" s="19"/>
      <c r="U713" s="19"/>
      <c r="V713" s="19"/>
    </row>
    <row r="714">
      <c r="A714" s="10" t="s">
        <v>1363</v>
      </c>
      <c r="B714" s="11">
        <v>45429.0</v>
      </c>
      <c r="C714" s="17" t="s">
        <v>1124</v>
      </c>
      <c r="D714" s="13">
        <v>0.029166666666666667</v>
      </c>
      <c r="E714" s="10" t="s">
        <v>11</v>
      </c>
      <c r="F714" s="10" t="s">
        <v>29</v>
      </c>
      <c r="G714" s="10" t="s">
        <v>13</v>
      </c>
      <c r="H714" s="10" t="s">
        <v>1364</v>
      </c>
      <c r="I714" s="14">
        <v>6.28560627488E12</v>
      </c>
      <c r="J714" s="16"/>
      <c r="K714" s="19"/>
      <c r="L714" s="19"/>
      <c r="M714" s="19"/>
      <c r="N714" s="19"/>
      <c r="O714" s="19"/>
      <c r="P714" s="19"/>
      <c r="Q714" s="19"/>
      <c r="R714" s="19"/>
      <c r="S714" s="19"/>
      <c r="T714" s="19"/>
      <c r="U714" s="19"/>
      <c r="V714" s="19"/>
    </row>
    <row r="715">
      <c r="A715" s="10" t="s">
        <v>1361</v>
      </c>
      <c r="B715" s="11">
        <v>45427.0</v>
      </c>
      <c r="C715" s="17" t="s">
        <v>1124</v>
      </c>
      <c r="D715" s="13">
        <v>0.020833333333333332</v>
      </c>
      <c r="E715" s="10" t="s">
        <v>281</v>
      </c>
      <c r="F715" s="10" t="s">
        <v>201</v>
      </c>
      <c r="G715" s="10" t="s">
        <v>13</v>
      </c>
      <c r="H715" s="10" t="s">
        <v>1365</v>
      </c>
      <c r="I715" s="14">
        <v>6.282335821442E12</v>
      </c>
      <c r="J715" s="16"/>
      <c r="K715" s="19"/>
      <c r="L715" s="19"/>
      <c r="M715" s="19"/>
      <c r="N715" s="19"/>
      <c r="O715" s="19"/>
      <c r="P715" s="19"/>
      <c r="Q715" s="19"/>
      <c r="R715" s="19"/>
      <c r="S715" s="19"/>
      <c r="T715" s="19"/>
      <c r="U715" s="19"/>
      <c r="V715" s="19"/>
    </row>
    <row r="716">
      <c r="A716" s="10" t="s">
        <v>1366</v>
      </c>
      <c r="B716" s="11">
        <v>45427.0</v>
      </c>
      <c r="C716" s="17" t="s">
        <v>1124</v>
      </c>
      <c r="D716" s="13">
        <v>0.022222222222222223</v>
      </c>
      <c r="E716" s="10" t="s">
        <v>281</v>
      </c>
      <c r="F716" s="10" t="s">
        <v>150</v>
      </c>
      <c r="G716" s="10" t="s">
        <v>13</v>
      </c>
      <c r="H716" s="10" t="s">
        <v>1367</v>
      </c>
      <c r="I716" s="14">
        <v>6.282335821442E12</v>
      </c>
      <c r="J716" s="16"/>
      <c r="K716" s="19"/>
      <c r="L716" s="19"/>
      <c r="M716" s="19"/>
      <c r="N716" s="19"/>
      <c r="O716" s="19"/>
      <c r="P716" s="19"/>
      <c r="Q716" s="19"/>
      <c r="R716" s="19"/>
      <c r="S716" s="19"/>
      <c r="T716" s="19"/>
      <c r="U716" s="19"/>
      <c r="V716" s="19"/>
    </row>
    <row r="717">
      <c r="A717" s="10" t="s">
        <v>1368</v>
      </c>
      <c r="B717" s="11">
        <v>45429.0</v>
      </c>
      <c r="C717" s="17" t="s">
        <v>1124</v>
      </c>
      <c r="D717" s="13">
        <v>0.02361111111111111</v>
      </c>
      <c r="E717" s="10" t="s">
        <v>281</v>
      </c>
      <c r="F717" s="10" t="s">
        <v>201</v>
      </c>
      <c r="G717" s="10" t="s">
        <v>13</v>
      </c>
      <c r="H717" s="10" t="s">
        <v>1369</v>
      </c>
      <c r="I717" s="14">
        <v>6.282335821442E12</v>
      </c>
      <c r="J717" s="16"/>
      <c r="K717" s="19"/>
      <c r="L717" s="19"/>
      <c r="M717" s="19"/>
      <c r="N717" s="19"/>
      <c r="O717" s="19"/>
      <c r="P717" s="19"/>
      <c r="Q717" s="19"/>
      <c r="R717" s="19"/>
      <c r="S717" s="19"/>
      <c r="T717" s="19"/>
      <c r="U717" s="19"/>
      <c r="V717" s="19"/>
    </row>
    <row r="718">
      <c r="A718" s="10" t="s">
        <v>1370</v>
      </c>
      <c r="B718" s="11">
        <v>45428.0</v>
      </c>
      <c r="C718" s="17" t="s">
        <v>1124</v>
      </c>
      <c r="D718" s="13">
        <v>0.020833333333333332</v>
      </c>
      <c r="E718" s="10" t="s">
        <v>534</v>
      </c>
      <c r="F718" s="10" t="s">
        <v>535</v>
      </c>
      <c r="G718" s="10" t="s">
        <v>13</v>
      </c>
      <c r="H718" s="10" t="s">
        <v>1371</v>
      </c>
      <c r="I718" s="14">
        <v>6.281332534354E12</v>
      </c>
      <c r="J718" s="16"/>
      <c r="K718" s="19"/>
      <c r="L718" s="19"/>
      <c r="M718" s="19"/>
      <c r="N718" s="19"/>
      <c r="O718" s="19"/>
      <c r="P718" s="19"/>
      <c r="Q718" s="19"/>
      <c r="R718" s="19"/>
      <c r="S718" s="19"/>
      <c r="T718" s="19"/>
      <c r="U718" s="19"/>
      <c r="V718" s="19"/>
    </row>
    <row r="719">
      <c r="A719" s="10" t="s">
        <v>1372</v>
      </c>
      <c r="B719" s="11">
        <v>45429.0</v>
      </c>
      <c r="C719" s="17" t="s">
        <v>1124</v>
      </c>
      <c r="D719" s="13">
        <v>0.020833333333333332</v>
      </c>
      <c r="E719" s="10" t="s">
        <v>534</v>
      </c>
      <c r="F719" s="10" t="s">
        <v>535</v>
      </c>
      <c r="G719" s="10" t="s">
        <v>13</v>
      </c>
      <c r="H719" s="10" t="s">
        <v>1373</v>
      </c>
      <c r="I719" s="14">
        <v>6.281332534354E12</v>
      </c>
      <c r="J719" s="16"/>
      <c r="K719" s="19"/>
      <c r="L719" s="19"/>
      <c r="M719" s="19"/>
      <c r="N719" s="19"/>
      <c r="O719" s="19"/>
      <c r="P719" s="19"/>
      <c r="Q719" s="19"/>
      <c r="R719" s="19"/>
      <c r="S719" s="19"/>
      <c r="T719" s="19"/>
      <c r="U719" s="19"/>
      <c r="V719" s="19"/>
    </row>
    <row r="720">
      <c r="A720" s="10" t="s">
        <v>1374</v>
      </c>
      <c r="B720" s="11">
        <v>45429.0</v>
      </c>
      <c r="C720" s="17" t="s">
        <v>1124</v>
      </c>
      <c r="D720" s="13">
        <v>0.022222222222222223</v>
      </c>
      <c r="E720" s="10" t="s">
        <v>873</v>
      </c>
      <c r="F720" s="10" t="s">
        <v>418</v>
      </c>
      <c r="G720" s="10" t="s">
        <v>13</v>
      </c>
      <c r="H720" s="10" t="s">
        <v>1375</v>
      </c>
      <c r="I720" s="14">
        <v>6.285213566484E12</v>
      </c>
      <c r="J720" s="16"/>
      <c r="K720" s="19"/>
      <c r="L720" s="19"/>
      <c r="M720" s="19"/>
      <c r="N720" s="19"/>
      <c r="O720" s="19"/>
      <c r="P720" s="19"/>
      <c r="Q720" s="19"/>
      <c r="R720" s="19"/>
      <c r="S720" s="19"/>
      <c r="T720" s="19"/>
      <c r="U720" s="19"/>
      <c r="V720" s="19"/>
    </row>
    <row r="721">
      <c r="A721" s="10" t="s">
        <v>1376</v>
      </c>
      <c r="B721" s="11">
        <v>45430.0</v>
      </c>
      <c r="C721" s="17" t="s">
        <v>1124</v>
      </c>
      <c r="D721" s="13">
        <v>0.024305555555555556</v>
      </c>
      <c r="E721" s="10" t="s">
        <v>281</v>
      </c>
      <c r="F721" s="10" t="s">
        <v>201</v>
      </c>
      <c r="G721" s="10" t="s">
        <v>13</v>
      </c>
      <c r="H721" s="10" t="s">
        <v>1377</v>
      </c>
      <c r="I721" s="14">
        <v>6.282335821442E12</v>
      </c>
      <c r="J721" s="16"/>
      <c r="K721" s="19"/>
      <c r="L721" s="19"/>
      <c r="M721" s="19"/>
      <c r="N721" s="19"/>
      <c r="O721" s="19"/>
      <c r="P721" s="19"/>
      <c r="Q721" s="19"/>
      <c r="R721" s="19"/>
      <c r="S721" s="19"/>
      <c r="T721" s="19"/>
      <c r="U721" s="19"/>
      <c r="V721" s="19"/>
    </row>
    <row r="722">
      <c r="A722" s="10" t="s">
        <v>1378</v>
      </c>
      <c r="B722" s="11">
        <v>45430.0</v>
      </c>
      <c r="C722" s="17" t="s">
        <v>1124</v>
      </c>
      <c r="D722" s="13">
        <v>0.022222222222222223</v>
      </c>
      <c r="E722" s="10" t="s">
        <v>281</v>
      </c>
      <c r="F722" s="10" t="s">
        <v>150</v>
      </c>
      <c r="G722" s="10" t="s">
        <v>13</v>
      </c>
      <c r="H722" s="10" t="s">
        <v>1379</v>
      </c>
      <c r="I722" s="14">
        <v>6.282335821442E12</v>
      </c>
      <c r="J722" s="16"/>
      <c r="K722" s="19"/>
      <c r="L722" s="19"/>
      <c r="M722" s="19"/>
      <c r="N722" s="19"/>
      <c r="O722" s="19"/>
      <c r="P722" s="19"/>
      <c r="Q722" s="19"/>
      <c r="R722" s="19"/>
      <c r="S722" s="19"/>
      <c r="T722" s="19"/>
      <c r="U722" s="19"/>
      <c r="V722" s="19"/>
    </row>
    <row r="723">
      <c r="A723" s="10" t="s">
        <v>1380</v>
      </c>
      <c r="B723" s="11">
        <v>45425.0</v>
      </c>
      <c r="C723" s="17" t="s">
        <v>1124</v>
      </c>
      <c r="D723" s="13">
        <v>0.04583333333333333</v>
      </c>
      <c r="E723" s="10" t="s">
        <v>339</v>
      </c>
      <c r="F723" s="10" t="s">
        <v>345</v>
      </c>
      <c r="G723" s="10" t="s">
        <v>13</v>
      </c>
      <c r="H723" s="10" t="s">
        <v>1381</v>
      </c>
      <c r="I723" s="14">
        <v>6.281392827981E12</v>
      </c>
      <c r="J723" s="16"/>
      <c r="K723" s="19"/>
      <c r="L723" s="19"/>
      <c r="M723" s="19"/>
      <c r="N723" s="19"/>
      <c r="O723" s="19"/>
      <c r="P723" s="19"/>
      <c r="Q723" s="19"/>
      <c r="R723" s="19"/>
      <c r="S723" s="19"/>
      <c r="T723" s="19"/>
      <c r="U723" s="19"/>
      <c r="V723" s="19"/>
    </row>
    <row r="724">
      <c r="A724" s="10" t="s">
        <v>1382</v>
      </c>
      <c r="B724" s="11">
        <v>45427.0</v>
      </c>
      <c r="C724" s="17" t="s">
        <v>1124</v>
      </c>
      <c r="D724" s="13">
        <v>0.011805555555555555</v>
      </c>
      <c r="E724" s="10" t="s">
        <v>339</v>
      </c>
      <c r="F724" s="10" t="s">
        <v>12</v>
      </c>
      <c r="G724" s="10" t="s">
        <v>13</v>
      </c>
      <c r="H724" s="10" t="s">
        <v>1383</v>
      </c>
      <c r="I724" s="14">
        <v>6.281392827981E12</v>
      </c>
      <c r="J724" s="16"/>
      <c r="K724" s="19"/>
      <c r="L724" s="19"/>
      <c r="M724" s="19"/>
      <c r="N724" s="19"/>
      <c r="O724" s="19"/>
      <c r="P724" s="19"/>
      <c r="Q724" s="19"/>
      <c r="R724" s="19"/>
      <c r="S724" s="19"/>
      <c r="T724" s="19"/>
      <c r="U724" s="19"/>
      <c r="V724" s="19"/>
    </row>
    <row r="725">
      <c r="A725" s="10" t="s">
        <v>1384</v>
      </c>
      <c r="B725" s="11">
        <v>45431.0</v>
      </c>
      <c r="C725" s="17" t="s">
        <v>1124</v>
      </c>
      <c r="D725" s="13">
        <v>0.013888888888888888</v>
      </c>
      <c r="E725" s="10" t="s">
        <v>873</v>
      </c>
      <c r="F725" s="10" t="s">
        <v>418</v>
      </c>
      <c r="G725" s="10" t="s">
        <v>13</v>
      </c>
      <c r="H725" s="10" t="s">
        <v>1385</v>
      </c>
      <c r="I725" s="14">
        <v>6.281269229406E12</v>
      </c>
      <c r="J725" s="16"/>
      <c r="K725" s="19"/>
      <c r="L725" s="19"/>
      <c r="M725" s="19"/>
      <c r="N725" s="19"/>
      <c r="O725" s="19"/>
      <c r="P725" s="19"/>
      <c r="Q725" s="19"/>
      <c r="R725" s="19"/>
      <c r="S725" s="19"/>
      <c r="T725" s="19"/>
      <c r="U725" s="19"/>
      <c r="V725" s="19"/>
    </row>
    <row r="726">
      <c r="A726" s="10" t="s">
        <v>1386</v>
      </c>
      <c r="B726" s="11">
        <v>45432.0</v>
      </c>
      <c r="C726" s="17" t="s">
        <v>1124</v>
      </c>
      <c r="D726" s="13">
        <v>0.02638888888888889</v>
      </c>
      <c r="E726" s="10" t="s">
        <v>11</v>
      </c>
      <c r="F726" s="10" t="s">
        <v>29</v>
      </c>
      <c r="G726" s="10" t="s">
        <v>13</v>
      </c>
      <c r="H726" s="10" t="s">
        <v>1387</v>
      </c>
      <c r="I726" s="14">
        <v>6.28560627488E12</v>
      </c>
      <c r="J726" s="16"/>
      <c r="K726" s="19"/>
      <c r="L726" s="19"/>
      <c r="M726" s="19"/>
      <c r="N726" s="19"/>
      <c r="O726" s="19"/>
      <c r="P726" s="19"/>
      <c r="Q726" s="19"/>
      <c r="R726" s="19"/>
      <c r="S726" s="19"/>
      <c r="T726" s="19"/>
      <c r="U726" s="19"/>
      <c r="V726" s="19"/>
    </row>
    <row r="727">
      <c r="A727" s="10" t="s">
        <v>1388</v>
      </c>
      <c r="B727" s="11">
        <v>45432.0</v>
      </c>
      <c r="C727" s="17" t="s">
        <v>1124</v>
      </c>
      <c r="D727" s="13">
        <v>0.050694444444444445</v>
      </c>
      <c r="E727" s="10" t="s">
        <v>207</v>
      </c>
      <c r="F727" s="10" t="s">
        <v>213</v>
      </c>
      <c r="G727" s="10" t="s">
        <v>13</v>
      </c>
      <c r="H727" s="10" t="s">
        <v>1389</v>
      </c>
      <c r="I727" s="14">
        <v>6.285313543592E12</v>
      </c>
      <c r="J727" s="16"/>
      <c r="K727" s="19"/>
      <c r="L727" s="19"/>
      <c r="M727" s="19"/>
      <c r="N727" s="19"/>
      <c r="O727" s="19"/>
      <c r="P727" s="19"/>
      <c r="Q727" s="19"/>
      <c r="R727" s="19"/>
      <c r="S727" s="19"/>
      <c r="T727" s="19"/>
      <c r="U727" s="19"/>
      <c r="V727" s="19"/>
    </row>
    <row r="728">
      <c r="A728" s="10" t="s">
        <v>1390</v>
      </c>
      <c r="B728" s="11">
        <v>45432.0</v>
      </c>
      <c r="C728" s="17" t="s">
        <v>1124</v>
      </c>
      <c r="D728" s="13">
        <v>0.0</v>
      </c>
      <c r="E728" s="10" t="s">
        <v>516</v>
      </c>
      <c r="F728" s="10" t="s">
        <v>527</v>
      </c>
      <c r="G728" s="10" t="s">
        <v>102</v>
      </c>
      <c r="H728" s="10" t="s">
        <v>1391</v>
      </c>
      <c r="I728" s="14">
        <v>8.21242259313E11</v>
      </c>
      <c r="J728" s="16"/>
      <c r="K728" s="19"/>
      <c r="L728" s="19"/>
      <c r="M728" s="19"/>
      <c r="N728" s="19"/>
      <c r="O728" s="19"/>
      <c r="P728" s="19"/>
      <c r="Q728" s="19"/>
      <c r="R728" s="19"/>
      <c r="S728" s="19"/>
      <c r="T728" s="19"/>
      <c r="U728" s="19"/>
      <c r="V728" s="19"/>
    </row>
    <row r="729">
      <c r="A729" s="10" t="s">
        <v>1392</v>
      </c>
      <c r="B729" s="11">
        <v>45432.0</v>
      </c>
      <c r="C729" s="17" t="s">
        <v>1124</v>
      </c>
      <c r="D729" s="13">
        <v>0.02013888888888889</v>
      </c>
      <c r="E729" s="10" t="s">
        <v>11</v>
      </c>
      <c r="F729" s="10" t="s">
        <v>385</v>
      </c>
      <c r="G729" s="10" t="s">
        <v>13</v>
      </c>
      <c r="H729" s="10" t="s">
        <v>1393</v>
      </c>
      <c r="I729" s="14">
        <v>6.28560627488E12</v>
      </c>
      <c r="J729" s="16"/>
      <c r="K729" s="19"/>
      <c r="L729" s="19"/>
      <c r="M729" s="19"/>
      <c r="N729" s="19"/>
      <c r="O729" s="19"/>
      <c r="P729" s="19"/>
      <c r="Q729" s="19"/>
      <c r="R729" s="19"/>
      <c r="S729" s="19"/>
      <c r="T729" s="19"/>
      <c r="U729" s="19"/>
      <c r="V729" s="19"/>
    </row>
    <row r="730">
      <c r="A730" s="10" t="s">
        <v>1394</v>
      </c>
      <c r="B730" s="11">
        <v>45631.0</v>
      </c>
      <c r="C730" s="17" t="s">
        <v>164</v>
      </c>
      <c r="D730" s="13">
        <v>0.024305555555555556</v>
      </c>
      <c r="E730" s="10" t="s">
        <v>596</v>
      </c>
      <c r="F730" s="10" t="s">
        <v>597</v>
      </c>
      <c r="G730" s="10" t="s">
        <v>13</v>
      </c>
      <c r="H730" s="10" t="s">
        <v>1395</v>
      </c>
      <c r="I730" s="14">
        <v>6.285291035544E12</v>
      </c>
      <c r="J730" s="16"/>
      <c r="K730" s="19"/>
      <c r="L730" s="19"/>
      <c r="M730" s="19"/>
      <c r="N730" s="19"/>
      <c r="O730" s="19"/>
      <c r="P730" s="19"/>
      <c r="Q730" s="19"/>
      <c r="R730" s="19"/>
      <c r="S730" s="19"/>
      <c r="T730" s="19"/>
      <c r="U730" s="19"/>
      <c r="V730" s="19"/>
    </row>
    <row r="731">
      <c r="A731" s="10" t="s">
        <v>1396</v>
      </c>
      <c r="B731" s="11">
        <v>45432.0</v>
      </c>
      <c r="C731" s="17" t="s">
        <v>1124</v>
      </c>
      <c r="D731" s="13">
        <v>0.04375</v>
      </c>
      <c r="E731" s="10" t="s">
        <v>339</v>
      </c>
      <c r="F731" s="10" t="s">
        <v>348</v>
      </c>
      <c r="G731" s="10" t="s">
        <v>13</v>
      </c>
      <c r="H731" s="10" t="s">
        <v>1397</v>
      </c>
      <c r="I731" s="14">
        <v>6.281392827981E12</v>
      </c>
      <c r="J731" s="16"/>
      <c r="K731" s="19"/>
      <c r="L731" s="19"/>
      <c r="M731" s="19"/>
      <c r="N731" s="19"/>
      <c r="O731" s="19"/>
      <c r="P731" s="19"/>
      <c r="Q731" s="19"/>
      <c r="R731" s="19"/>
      <c r="S731" s="19"/>
      <c r="T731" s="19"/>
      <c r="U731" s="19"/>
      <c r="V731" s="19"/>
    </row>
    <row r="732">
      <c r="A732" s="10" t="s">
        <v>1398</v>
      </c>
      <c r="B732" s="11">
        <v>45433.0</v>
      </c>
      <c r="C732" s="17" t="s">
        <v>1124</v>
      </c>
      <c r="D732" s="13">
        <v>0.02638888888888889</v>
      </c>
      <c r="E732" s="10" t="s">
        <v>11</v>
      </c>
      <c r="F732" s="10" t="s">
        <v>385</v>
      </c>
      <c r="G732" s="10" t="s">
        <v>13</v>
      </c>
      <c r="H732" s="10" t="s">
        <v>1399</v>
      </c>
      <c r="I732" s="14">
        <v>6.28560627488E12</v>
      </c>
      <c r="J732" s="16"/>
      <c r="K732" s="19"/>
      <c r="L732" s="19"/>
      <c r="M732" s="19"/>
      <c r="N732" s="19"/>
      <c r="O732" s="19"/>
      <c r="P732" s="19"/>
      <c r="Q732" s="19"/>
      <c r="R732" s="19"/>
      <c r="S732" s="19"/>
      <c r="T732" s="19"/>
      <c r="U732" s="19"/>
      <c r="V732" s="19"/>
    </row>
    <row r="733">
      <c r="A733" s="10" t="s">
        <v>1400</v>
      </c>
      <c r="B733" s="11">
        <v>45433.0</v>
      </c>
      <c r="C733" s="17" t="s">
        <v>1124</v>
      </c>
      <c r="D733" s="13">
        <v>0.022916666666666665</v>
      </c>
      <c r="E733" s="10" t="s">
        <v>534</v>
      </c>
      <c r="F733" s="10" t="s">
        <v>535</v>
      </c>
      <c r="G733" s="10" t="s">
        <v>13</v>
      </c>
      <c r="H733" s="10" t="s">
        <v>1401</v>
      </c>
      <c r="I733" s="14">
        <v>6.281332534354E12</v>
      </c>
      <c r="J733" s="16"/>
      <c r="K733" s="19"/>
      <c r="L733" s="19"/>
      <c r="M733" s="19"/>
      <c r="N733" s="19"/>
      <c r="O733" s="19"/>
      <c r="P733" s="19"/>
      <c r="Q733" s="19"/>
      <c r="R733" s="19"/>
      <c r="S733" s="19"/>
      <c r="T733" s="19"/>
      <c r="U733" s="19"/>
      <c r="V733" s="19"/>
    </row>
    <row r="734">
      <c r="A734" s="10" t="s">
        <v>1402</v>
      </c>
      <c r="B734" s="11">
        <v>45433.0</v>
      </c>
      <c r="C734" s="17" t="s">
        <v>1124</v>
      </c>
      <c r="D734" s="13">
        <v>0.04236111111111111</v>
      </c>
      <c r="E734" s="10" t="s">
        <v>873</v>
      </c>
      <c r="F734" s="10" t="s">
        <v>348</v>
      </c>
      <c r="G734" s="10" t="s">
        <v>13</v>
      </c>
      <c r="H734" s="10" t="s">
        <v>1403</v>
      </c>
      <c r="I734" s="14">
        <v>6.281269229406E12</v>
      </c>
      <c r="J734" s="16"/>
      <c r="K734" s="19"/>
      <c r="L734" s="19"/>
      <c r="M734" s="19"/>
      <c r="N734" s="19"/>
      <c r="O734" s="19"/>
      <c r="P734" s="19"/>
      <c r="Q734" s="19"/>
      <c r="R734" s="19"/>
      <c r="S734" s="19"/>
      <c r="T734" s="19"/>
      <c r="U734" s="19"/>
      <c r="V734" s="19"/>
    </row>
    <row r="735">
      <c r="A735" s="10" t="s">
        <v>1404</v>
      </c>
      <c r="B735" s="11">
        <v>45433.0</v>
      </c>
      <c r="C735" s="17" t="s">
        <v>1124</v>
      </c>
      <c r="D735" s="13">
        <v>0.022222222222222223</v>
      </c>
      <c r="E735" s="10" t="s">
        <v>873</v>
      </c>
      <c r="F735" s="10" t="s">
        <v>418</v>
      </c>
      <c r="G735" s="10" t="s">
        <v>13</v>
      </c>
      <c r="H735" s="10" t="s">
        <v>1405</v>
      </c>
      <c r="I735" s="14">
        <v>6.281269229406E12</v>
      </c>
      <c r="J735" s="16"/>
      <c r="K735" s="19"/>
      <c r="L735" s="19"/>
      <c r="M735" s="19"/>
      <c r="N735" s="19"/>
      <c r="O735" s="19"/>
      <c r="P735" s="19"/>
      <c r="Q735" s="19"/>
      <c r="R735" s="19"/>
      <c r="S735" s="19"/>
      <c r="T735" s="19"/>
      <c r="U735" s="19"/>
      <c r="V735" s="19"/>
    </row>
    <row r="736">
      <c r="A736" s="10" t="s">
        <v>1406</v>
      </c>
      <c r="B736" s="11">
        <v>45430.0</v>
      </c>
      <c r="C736" s="17" t="s">
        <v>1124</v>
      </c>
      <c r="D736" s="13">
        <v>0.013888888888888888</v>
      </c>
      <c r="E736" s="10" t="s">
        <v>695</v>
      </c>
      <c r="F736" s="10" t="s">
        <v>19</v>
      </c>
      <c r="G736" s="10" t="s">
        <v>13</v>
      </c>
      <c r="H736" s="10" t="s">
        <v>1407</v>
      </c>
      <c r="I736" s="14">
        <v>6.285173431354E12</v>
      </c>
      <c r="J736" s="16"/>
      <c r="K736" s="19"/>
      <c r="L736" s="19"/>
      <c r="M736" s="19"/>
      <c r="N736" s="19"/>
      <c r="O736" s="19"/>
      <c r="P736" s="19"/>
      <c r="Q736" s="19"/>
      <c r="R736" s="19"/>
      <c r="S736" s="19"/>
      <c r="T736" s="19"/>
      <c r="U736" s="19"/>
      <c r="V736" s="19"/>
    </row>
    <row r="737">
      <c r="A737" s="10" t="s">
        <v>1408</v>
      </c>
      <c r="B737" s="11">
        <v>45432.0</v>
      </c>
      <c r="C737" s="17" t="s">
        <v>1124</v>
      </c>
      <c r="D737" s="13">
        <v>0.019444444444444445</v>
      </c>
      <c r="E737" s="10" t="s">
        <v>695</v>
      </c>
      <c r="F737" s="10" t="s">
        <v>19</v>
      </c>
      <c r="G737" s="10" t="s">
        <v>13</v>
      </c>
      <c r="H737" s="10" t="s">
        <v>1409</v>
      </c>
      <c r="I737" s="14">
        <v>6.285173431354E12</v>
      </c>
      <c r="J737" s="16"/>
      <c r="K737" s="19"/>
      <c r="L737" s="19"/>
      <c r="M737" s="19"/>
      <c r="N737" s="19"/>
      <c r="O737" s="19"/>
      <c r="P737" s="19"/>
      <c r="Q737" s="19"/>
      <c r="R737" s="19"/>
      <c r="S737" s="19"/>
      <c r="T737" s="19"/>
      <c r="U737" s="19"/>
      <c r="V737" s="19"/>
    </row>
    <row r="738">
      <c r="A738" s="10" t="s">
        <v>1410</v>
      </c>
      <c r="B738" s="11">
        <v>45433.0</v>
      </c>
      <c r="C738" s="17" t="s">
        <v>1124</v>
      </c>
      <c r="D738" s="13">
        <v>0.02638888888888889</v>
      </c>
      <c r="E738" s="10" t="s">
        <v>695</v>
      </c>
      <c r="F738" s="10" t="s">
        <v>19</v>
      </c>
      <c r="G738" s="10" t="s">
        <v>13</v>
      </c>
      <c r="H738" s="10" t="s">
        <v>1411</v>
      </c>
      <c r="I738" s="14">
        <v>6.285173431354E12</v>
      </c>
      <c r="J738" s="16"/>
      <c r="K738" s="19"/>
      <c r="L738" s="19"/>
      <c r="M738" s="19"/>
      <c r="N738" s="19"/>
      <c r="O738" s="19"/>
      <c r="P738" s="19"/>
      <c r="Q738" s="19"/>
      <c r="R738" s="19"/>
      <c r="S738" s="19"/>
      <c r="T738" s="19"/>
      <c r="U738" s="19"/>
      <c r="V738" s="19"/>
    </row>
    <row r="739">
      <c r="A739" s="10" t="s">
        <v>1412</v>
      </c>
      <c r="B739" s="11">
        <v>45428.0</v>
      </c>
      <c r="C739" s="17" t="s">
        <v>1124</v>
      </c>
      <c r="D739" s="13">
        <v>0.024305555555555556</v>
      </c>
      <c r="E739" s="10" t="s">
        <v>695</v>
      </c>
      <c r="F739" s="10" t="s">
        <v>220</v>
      </c>
      <c r="G739" s="10" t="s">
        <v>13</v>
      </c>
      <c r="H739" s="10" t="s">
        <v>1413</v>
      </c>
      <c r="I739" s="14">
        <v>6.285173431354E12</v>
      </c>
      <c r="J739" s="16"/>
      <c r="K739" s="19"/>
      <c r="L739" s="19"/>
      <c r="M739" s="19"/>
      <c r="N739" s="19"/>
      <c r="O739" s="19"/>
      <c r="P739" s="19"/>
      <c r="Q739" s="19"/>
      <c r="R739" s="19"/>
      <c r="S739" s="19"/>
      <c r="T739" s="19"/>
      <c r="U739" s="19"/>
      <c r="V739" s="19"/>
    </row>
    <row r="740">
      <c r="A740" s="10" t="s">
        <v>1414</v>
      </c>
      <c r="B740" s="11">
        <v>45432.0</v>
      </c>
      <c r="C740" s="17" t="s">
        <v>1124</v>
      </c>
      <c r="D740" s="13">
        <v>0.03125</v>
      </c>
      <c r="E740" s="10" t="s">
        <v>695</v>
      </c>
      <c r="F740" s="10" t="s">
        <v>220</v>
      </c>
      <c r="G740" s="10" t="s">
        <v>13</v>
      </c>
      <c r="H740" s="10" t="s">
        <v>1415</v>
      </c>
      <c r="I740" s="14">
        <v>6.285173431354E12</v>
      </c>
      <c r="J740" s="16"/>
      <c r="K740" s="19"/>
      <c r="L740" s="19"/>
      <c r="M740" s="19"/>
      <c r="N740" s="19"/>
      <c r="O740" s="19"/>
      <c r="P740" s="19"/>
      <c r="Q740" s="19"/>
      <c r="R740" s="19"/>
      <c r="S740" s="19"/>
      <c r="T740" s="19"/>
      <c r="U740" s="19"/>
      <c r="V740" s="19"/>
    </row>
    <row r="741">
      <c r="A741" s="10" t="s">
        <v>1416</v>
      </c>
      <c r="B741" s="11">
        <v>45428.0</v>
      </c>
      <c r="C741" s="17" t="s">
        <v>1124</v>
      </c>
      <c r="D741" s="13">
        <v>0.024305555555555556</v>
      </c>
      <c r="E741" s="10" t="s">
        <v>695</v>
      </c>
      <c r="F741" s="10" t="s">
        <v>711</v>
      </c>
      <c r="G741" s="10" t="s">
        <v>13</v>
      </c>
      <c r="H741" s="10" t="s">
        <v>1417</v>
      </c>
      <c r="I741" s="14">
        <v>6.285173431354E12</v>
      </c>
      <c r="J741" s="16"/>
      <c r="K741" s="19"/>
      <c r="L741" s="19"/>
      <c r="M741" s="19"/>
      <c r="N741" s="19"/>
      <c r="O741" s="19"/>
      <c r="P741" s="19"/>
      <c r="Q741" s="19"/>
      <c r="R741" s="19"/>
      <c r="S741" s="19"/>
      <c r="T741" s="19"/>
      <c r="U741" s="19"/>
      <c r="V741" s="19"/>
    </row>
    <row r="742">
      <c r="A742" s="10" t="s">
        <v>1418</v>
      </c>
      <c r="B742" s="11">
        <v>45432.0</v>
      </c>
      <c r="C742" s="17" t="s">
        <v>1124</v>
      </c>
      <c r="D742" s="13">
        <v>0.03263888888888889</v>
      </c>
      <c r="E742" s="10" t="s">
        <v>695</v>
      </c>
      <c r="F742" s="10" t="s">
        <v>711</v>
      </c>
      <c r="G742" s="10" t="s">
        <v>13</v>
      </c>
      <c r="H742" s="10" t="s">
        <v>1419</v>
      </c>
      <c r="I742" s="14">
        <v>6.285173431354E12</v>
      </c>
      <c r="J742" s="16"/>
      <c r="K742" s="19"/>
      <c r="L742" s="19"/>
      <c r="M742" s="19"/>
      <c r="N742" s="19"/>
      <c r="O742" s="19"/>
      <c r="P742" s="19"/>
      <c r="Q742" s="19"/>
      <c r="R742" s="19"/>
      <c r="S742" s="19"/>
      <c r="T742" s="19"/>
      <c r="U742" s="19"/>
      <c r="V742" s="19"/>
    </row>
    <row r="743">
      <c r="A743" s="10" t="s">
        <v>1420</v>
      </c>
      <c r="B743" s="11">
        <v>45432.0</v>
      </c>
      <c r="C743" s="17" t="s">
        <v>1124</v>
      </c>
      <c r="D743" s="13">
        <v>0.024305555555555556</v>
      </c>
      <c r="E743" s="10" t="s">
        <v>695</v>
      </c>
      <c r="F743" s="10" t="s">
        <v>702</v>
      </c>
      <c r="G743" s="10" t="s">
        <v>13</v>
      </c>
      <c r="H743" s="10" t="s">
        <v>1421</v>
      </c>
      <c r="I743" s="14">
        <v>6.285173431354E12</v>
      </c>
      <c r="J743" s="16"/>
      <c r="K743" s="19"/>
      <c r="L743" s="19"/>
      <c r="M743" s="19"/>
      <c r="N743" s="19"/>
      <c r="O743" s="19"/>
      <c r="P743" s="19"/>
      <c r="Q743" s="19"/>
      <c r="R743" s="19"/>
      <c r="S743" s="19"/>
      <c r="T743" s="19"/>
      <c r="U743" s="19"/>
      <c r="V743" s="19"/>
    </row>
    <row r="744">
      <c r="A744" s="10" t="s">
        <v>1422</v>
      </c>
      <c r="B744" s="11">
        <v>45434.0</v>
      </c>
      <c r="C744" s="17" t="s">
        <v>1124</v>
      </c>
      <c r="D744" s="13">
        <v>0.041666666666666664</v>
      </c>
      <c r="E744" s="10" t="s">
        <v>873</v>
      </c>
      <c r="F744" s="10" t="s">
        <v>348</v>
      </c>
      <c r="G744" s="10" t="s">
        <v>13</v>
      </c>
      <c r="H744" s="10" t="s">
        <v>1423</v>
      </c>
      <c r="I744" s="14">
        <v>6.281269229406E12</v>
      </c>
      <c r="J744" s="16"/>
      <c r="K744" s="19"/>
      <c r="L744" s="19"/>
      <c r="M744" s="19"/>
      <c r="N744" s="19"/>
      <c r="O744" s="19"/>
      <c r="P744" s="19"/>
      <c r="Q744" s="19"/>
      <c r="R744" s="19"/>
      <c r="S744" s="19"/>
      <c r="T744" s="19"/>
      <c r="U744" s="19"/>
      <c r="V744" s="19"/>
    </row>
    <row r="745">
      <c r="A745" s="10" t="s">
        <v>1424</v>
      </c>
      <c r="B745" s="11">
        <v>45433.0</v>
      </c>
      <c r="C745" s="17" t="s">
        <v>1124</v>
      </c>
      <c r="D745" s="13">
        <v>0.029861111111111113</v>
      </c>
      <c r="E745" s="10" t="s">
        <v>596</v>
      </c>
      <c r="F745" s="10" t="s">
        <v>597</v>
      </c>
      <c r="G745" s="10" t="s">
        <v>13</v>
      </c>
      <c r="H745" s="10" t="s">
        <v>1425</v>
      </c>
      <c r="I745" s="14">
        <v>6.285291035544E12</v>
      </c>
      <c r="J745" s="16"/>
      <c r="K745" s="19"/>
      <c r="L745" s="19"/>
      <c r="M745" s="19"/>
      <c r="N745" s="19"/>
      <c r="O745" s="19"/>
      <c r="P745" s="19"/>
      <c r="Q745" s="19"/>
      <c r="R745" s="19"/>
      <c r="S745" s="19"/>
      <c r="T745" s="19"/>
      <c r="U745" s="19"/>
      <c r="V745" s="19"/>
    </row>
    <row r="746">
      <c r="A746" s="10" t="s">
        <v>1426</v>
      </c>
      <c r="B746" s="11">
        <v>45431.0</v>
      </c>
      <c r="C746" s="17" t="s">
        <v>1124</v>
      </c>
      <c r="D746" s="13">
        <v>0.022222222222222223</v>
      </c>
      <c r="E746" s="10" t="s">
        <v>281</v>
      </c>
      <c r="F746" s="10" t="s">
        <v>150</v>
      </c>
      <c r="G746" s="10" t="s">
        <v>13</v>
      </c>
      <c r="H746" s="10" t="s">
        <v>1427</v>
      </c>
      <c r="I746" s="14">
        <v>6.2823356821442E13</v>
      </c>
      <c r="J746" s="16"/>
      <c r="K746" s="19"/>
      <c r="L746" s="19"/>
      <c r="M746" s="19"/>
      <c r="N746" s="19"/>
      <c r="O746" s="19"/>
      <c r="P746" s="19"/>
      <c r="Q746" s="19"/>
      <c r="R746" s="19"/>
      <c r="S746" s="19"/>
      <c r="T746" s="19"/>
      <c r="U746" s="19"/>
      <c r="V746" s="19"/>
    </row>
    <row r="747">
      <c r="A747" s="10" t="s">
        <v>1428</v>
      </c>
      <c r="B747" s="11">
        <v>45434.0</v>
      </c>
      <c r="C747" s="17" t="s">
        <v>1124</v>
      </c>
      <c r="D747" s="13">
        <v>0.044444444444444446</v>
      </c>
      <c r="E747" s="10" t="s">
        <v>11</v>
      </c>
      <c r="F747" s="10" t="s">
        <v>22</v>
      </c>
      <c r="G747" s="10" t="s">
        <v>13</v>
      </c>
      <c r="H747" s="10" t="s">
        <v>1429</v>
      </c>
      <c r="I747" s="14">
        <v>6.28560627488E12</v>
      </c>
      <c r="J747" s="16"/>
      <c r="K747" s="19"/>
      <c r="L747" s="19"/>
      <c r="M747" s="19"/>
      <c r="N747" s="19"/>
      <c r="O747" s="19"/>
      <c r="P747" s="19"/>
      <c r="Q747" s="19"/>
      <c r="R747" s="19"/>
      <c r="S747" s="19"/>
      <c r="T747" s="19"/>
      <c r="U747" s="19"/>
      <c r="V747" s="19"/>
    </row>
    <row r="748">
      <c r="A748" s="10" t="s">
        <v>1430</v>
      </c>
      <c r="B748" s="11">
        <v>45431.0</v>
      </c>
      <c r="C748" s="17" t="s">
        <v>1124</v>
      </c>
      <c r="D748" s="13">
        <v>0.019444444444444445</v>
      </c>
      <c r="E748" s="10" t="s">
        <v>281</v>
      </c>
      <c r="F748" s="10" t="s">
        <v>201</v>
      </c>
      <c r="G748" s="10" t="s">
        <v>13</v>
      </c>
      <c r="H748" s="10" t="s">
        <v>1431</v>
      </c>
      <c r="I748" s="14">
        <v>6.282335821442E12</v>
      </c>
      <c r="J748" s="16"/>
      <c r="K748" s="19"/>
      <c r="L748" s="19"/>
      <c r="M748" s="19"/>
      <c r="N748" s="19"/>
      <c r="O748" s="19"/>
      <c r="P748" s="19"/>
      <c r="Q748" s="19"/>
      <c r="R748" s="19"/>
      <c r="S748" s="19"/>
      <c r="T748" s="19"/>
      <c r="U748" s="19"/>
      <c r="V748" s="19"/>
    </row>
    <row r="749">
      <c r="A749" s="10" t="s">
        <v>1432</v>
      </c>
      <c r="B749" s="11">
        <v>45432.0</v>
      </c>
      <c r="C749" s="17" t="s">
        <v>1124</v>
      </c>
      <c r="D749" s="13">
        <v>0.021527777777777778</v>
      </c>
      <c r="E749" s="10" t="s">
        <v>972</v>
      </c>
      <c r="F749" s="10" t="s">
        <v>12</v>
      </c>
      <c r="G749" s="10" t="s">
        <v>13</v>
      </c>
      <c r="H749" s="10" t="s">
        <v>1433</v>
      </c>
      <c r="I749" s="14">
        <v>6.285746146893E12</v>
      </c>
      <c r="J749" s="16"/>
      <c r="K749" s="19"/>
      <c r="L749" s="19"/>
      <c r="M749" s="19"/>
      <c r="N749" s="19"/>
      <c r="O749" s="19"/>
      <c r="P749" s="19"/>
      <c r="Q749" s="19"/>
      <c r="R749" s="19"/>
      <c r="S749" s="19"/>
      <c r="T749" s="19"/>
      <c r="U749" s="19"/>
      <c r="V749" s="19"/>
    </row>
    <row r="750">
      <c r="A750" s="10" t="s">
        <v>1434</v>
      </c>
      <c r="B750" s="11">
        <v>45433.0</v>
      </c>
      <c r="C750" s="17" t="s">
        <v>1124</v>
      </c>
      <c r="D750" s="13">
        <v>0.022222222222222223</v>
      </c>
      <c r="E750" s="10" t="s">
        <v>281</v>
      </c>
      <c r="F750" s="10" t="s">
        <v>201</v>
      </c>
      <c r="G750" s="10" t="s">
        <v>13</v>
      </c>
      <c r="H750" s="10" t="s">
        <v>1435</v>
      </c>
      <c r="I750" s="14">
        <v>6.282335821442E12</v>
      </c>
      <c r="J750" s="16"/>
      <c r="K750" s="19"/>
      <c r="L750" s="19"/>
      <c r="M750" s="19"/>
      <c r="N750" s="19"/>
      <c r="O750" s="19"/>
      <c r="P750" s="19"/>
      <c r="Q750" s="19"/>
      <c r="R750" s="19"/>
      <c r="S750" s="19"/>
      <c r="T750" s="19"/>
      <c r="U750" s="19"/>
      <c r="V750" s="19"/>
    </row>
    <row r="751">
      <c r="A751" s="10" t="s">
        <v>1436</v>
      </c>
      <c r="B751" s="11">
        <v>45434.0</v>
      </c>
      <c r="C751" s="17" t="s">
        <v>1124</v>
      </c>
      <c r="D751" s="13">
        <v>0.030555555555555555</v>
      </c>
      <c r="E751" s="10" t="s">
        <v>281</v>
      </c>
      <c r="F751" s="10" t="s">
        <v>201</v>
      </c>
      <c r="G751" s="10" t="s">
        <v>13</v>
      </c>
      <c r="H751" s="10" t="s">
        <v>1437</v>
      </c>
      <c r="I751" s="14">
        <v>6.282335821442E12</v>
      </c>
      <c r="J751" s="16"/>
      <c r="K751" s="19"/>
      <c r="L751" s="19"/>
      <c r="M751" s="19"/>
      <c r="N751" s="19"/>
      <c r="O751" s="19"/>
      <c r="P751" s="19"/>
      <c r="Q751" s="19"/>
      <c r="R751" s="19"/>
      <c r="S751" s="19"/>
      <c r="T751" s="19"/>
      <c r="U751" s="19"/>
      <c r="V751" s="19"/>
    </row>
    <row r="752">
      <c r="A752" s="10" t="s">
        <v>1438</v>
      </c>
      <c r="B752" s="11">
        <v>45433.0</v>
      </c>
      <c r="C752" s="17" t="s">
        <v>1124</v>
      </c>
      <c r="D752" s="13">
        <v>0.024305555555555556</v>
      </c>
      <c r="E752" s="10" t="s">
        <v>281</v>
      </c>
      <c r="F752" s="10" t="s">
        <v>150</v>
      </c>
      <c r="G752" s="10" t="s">
        <v>13</v>
      </c>
      <c r="H752" s="10" t="s">
        <v>1439</v>
      </c>
      <c r="I752" s="14">
        <v>6.282335821442E12</v>
      </c>
      <c r="J752" s="16"/>
      <c r="K752" s="19"/>
      <c r="L752" s="19"/>
      <c r="M752" s="19"/>
      <c r="N752" s="19"/>
      <c r="O752" s="19"/>
      <c r="P752" s="19"/>
      <c r="Q752" s="19"/>
      <c r="R752" s="19"/>
      <c r="S752" s="19"/>
      <c r="T752" s="19"/>
      <c r="U752" s="19"/>
      <c r="V752" s="19"/>
    </row>
    <row r="753">
      <c r="A753" s="10" t="s">
        <v>1440</v>
      </c>
      <c r="B753" s="11">
        <v>45434.0</v>
      </c>
      <c r="C753" s="17" t="s">
        <v>1124</v>
      </c>
      <c r="D753" s="13">
        <v>0.024305555555555556</v>
      </c>
      <c r="E753" s="10" t="s">
        <v>281</v>
      </c>
      <c r="F753" s="10" t="s">
        <v>150</v>
      </c>
      <c r="G753" s="10" t="s">
        <v>13</v>
      </c>
      <c r="H753" s="10" t="s">
        <v>1441</v>
      </c>
      <c r="I753" s="14">
        <v>6.282335821442E12</v>
      </c>
      <c r="J753" s="16"/>
      <c r="K753" s="19"/>
      <c r="L753" s="19"/>
      <c r="M753" s="19"/>
      <c r="N753" s="19"/>
      <c r="O753" s="19"/>
      <c r="P753" s="19"/>
      <c r="Q753" s="19"/>
      <c r="R753" s="19"/>
      <c r="S753" s="19"/>
      <c r="T753" s="19"/>
      <c r="U753" s="19"/>
      <c r="V753" s="19"/>
    </row>
    <row r="754">
      <c r="A754" s="10" t="s">
        <v>1442</v>
      </c>
      <c r="B754" s="11">
        <v>45434.0</v>
      </c>
      <c r="C754" s="17" t="s">
        <v>1124</v>
      </c>
      <c r="D754" s="13">
        <v>0.027083333333333334</v>
      </c>
      <c r="E754" s="10" t="s">
        <v>11</v>
      </c>
      <c r="F754" s="10" t="s">
        <v>385</v>
      </c>
      <c r="G754" s="10" t="s">
        <v>13</v>
      </c>
      <c r="H754" s="10" t="s">
        <v>1443</v>
      </c>
      <c r="I754" s="14">
        <v>6.28560627488E12</v>
      </c>
      <c r="J754" s="16"/>
      <c r="K754" s="19"/>
      <c r="L754" s="19"/>
      <c r="M754" s="19"/>
      <c r="N754" s="19"/>
      <c r="O754" s="19"/>
      <c r="P754" s="19"/>
      <c r="Q754" s="19"/>
      <c r="R754" s="19"/>
      <c r="S754" s="19"/>
      <c r="T754" s="19"/>
      <c r="U754" s="19"/>
      <c r="V754" s="19"/>
    </row>
    <row r="755">
      <c r="A755" s="10" t="s">
        <v>1444</v>
      </c>
      <c r="B755" s="11">
        <v>45434.0</v>
      </c>
      <c r="C755" s="17" t="s">
        <v>1124</v>
      </c>
      <c r="D755" s="13">
        <v>0.027777777777777776</v>
      </c>
      <c r="E755" s="10" t="s">
        <v>534</v>
      </c>
      <c r="F755" s="10" t="s">
        <v>535</v>
      </c>
      <c r="G755" s="10" t="s">
        <v>13</v>
      </c>
      <c r="H755" s="10" t="s">
        <v>1445</v>
      </c>
      <c r="I755" s="14">
        <v>6.281332534354E12</v>
      </c>
      <c r="J755" s="16"/>
      <c r="K755" s="19"/>
      <c r="L755" s="19"/>
      <c r="M755" s="19"/>
      <c r="N755" s="19"/>
      <c r="O755" s="19"/>
      <c r="P755" s="19"/>
      <c r="Q755" s="19"/>
      <c r="R755" s="19"/>
      <c r="S755" s="19"/>
      <c r="T755" s="19"/>
      <c r="U755" s="19"/>
      <c r="V755" s="19"/>
    </row>
    <row r="756">
      <c r="A756" s="10" t="s">
        <v>1446</v>
      </c>
      <c r="B756" s="11">
        <v>45434.0</v>
      </c>
      <c r="C756" s="17" t="s">
        <v>1124</v>
      </c>
      <c r="D756" s="13">
        <v>0.021527777777777778</v>
      </c>
      <c r="E756" s="10" t="s">
        <v>972</v>
      </c>
      <c r="F756" s="10" t="s">
        <v>12</v>
      </c>
      <c r="G756" s="10" t="s">
        <v>13</v>
      </c>
      <c r="H756" s="10" t="s">
        <v>1447</v>
      </c>
      <c r="I756" s="14">
        <v>6.285746146893E12</v>
      </c>
      <c r="J756" s="16"/>
      <c r="K756" s="19"/>
      <c r="L756" s="19"/>
      <c r="M756" s="19"/>
      <c r="N756" s="19"/>
      <c r="O756" s="19"/>
      <c r="P756" s="19"/>
      <c r="Q756" s="19"/>
      <c r="R756" s="19"/>
      <c r="S756" s="19"/>
      <c r="T756" s="19"/>
      <c r="U756" s="19"/>
      <c r="V756" s="19"/>
    </row>
    <row r="757">
      <c r="A757" s="10" t="s">
        <v>1448</v>
      </c>
      <c r="B757" s="11">
        <v>45435.0</v>
      </c>
      <c r="C757" s="17" t="s">
        <v>1124</v>
      </c>
      <c r="D757" s="13">
        <v>0.02013888888888889</v>
      </c>
      <c r="E757" s="10" t="s">
        <v>11</v>
      </c>
      <c r="F757" s="10" t="s">
        <v>19</v>
      </c>
      <c r="G757" s="10" t="s">
        <v>13</v>
      </c>
      <c r="H757" s="10" t="s">
        <v>1449</v>
      </c>
      <c r="I757" s="14">
        <v>6.28560627488E12</v>
      </c>
      <c r="J757" s="16"/>
      <c r="K757" s="19"/>
      <c r="L757" s="19"/>
      <c r="M757" s="19"/>
      <c r="N757" s="19"/>
      <c r="O757" s="19"/>
      <c r="P757" s="19"/>
      <c r="Q757" s="19"/>
      <c r="R757" s="19"/>
      <c r="S757" s="19"/>
      <c r="T757" s="19"/>
      <c r="U757" s="19"/>
      <c r="V757" s="19"/>
    </row>
    <row r="758">
      <c r="A758" s="10" t="s">
        <v>1450</v>
      </c>
      <c r="B758" s="11">
        <v>45434.0</v>
      </c>
      <c r="C758" s="17" t="s">
        <v>1124</v>
      </c>
      <c r="D758" s="13">
        <v>0.024305555555555556</v>
      </c>
      <c r="E758" s="10" t="s">
        <v>339</v>
      </c>
      <c r="F758" s="10" t="s">
        <v>342</v>
      </c>
      <c r="G758" s="10" t="s">
        <v>13</v>
      </c>
      <c r="H758" s="10" t="s">
        <v>1451</v>
      </c>
      <c r="I758" s="14">
        <v>6.281392827981E12</v>
      </c>
      <c r="J758" s="16"/>
      <c r="K758" s="19"/>
      <c r="L758" s="19"/>
      <c r="M758" s="19"/>
      <c r="N758" s="19"/>
      <c r="O758" s="19"/>
      <c r="P758" s="19"/>
      <c r="Q758" s="19"/>
      <c r="R758" s="19"/>
      <c r="S758" s="19"/>
      <c r="T758" s="19"/>
      <c r="U758" s="19"/>
      <c r="V758" s="19"/>
    </row>
    <row r="759">
      <c r="A759" s="10" t="s">
        <v>1452</v>
      </c>
      <c r="B759" s="11">
        <v>45435.0</v>
      </c>
      <c r="C759" s="17" t="s">
        <v>1124</v>
      </c>
      <c r="D759" s="13">
        <v>0.02847222222222222</v>
      </c>
      <c r="E759" s="10" t="s">
        <v>180</v>
      </c>
      <c r="F759" s="10" t="s">
        <v>150</v>
      </c>
      <c r="G759" s="10" t="s">
        <v>13</v>
      </c>
      <c r="H759" s="10" t="s">
        <v>1453</v>
      </c>
      <c r="I759" s="14">
        <v>6.2895632016027E13</v>
      </c>
      <c r="J759" s="16"/>
      <c r="K759" s="19"/>
      <c r="L759" s="19"/>
      <c r="M759" s="19"/>
      <c r="N759" s="19"/>
      <c r="O759" s="19"/>
      <c r="P759" s="19"/>
      <c r="Q759" s="19"/>
      <c r="R759" s="19"/>
      <c r="S759" s="19"/>
      <c r="T759" s="19"/>
      <c r="U759" s="19"/>
      <c r="V759" s="19"/>
    </row>
    <row r="760">
      <c r="A760" s="10" t="s">
        <v>1454</v>
      </c>
      <c r="B760" s="11">
        <v>45435.0</v>
      </c>
      <c r="C760" s="17" t="s">
        <v>1124</v>
      </c>
      <c r="D760" s="13">
        <v>0.06319444444444444</v>
      </c>
      <c r="E760" s="10" t="s">
        <v>207</v>
      </c>
      <c r="F760" s="10" t="s">
        <v>208</v>
      </c>
      <c r="G760" s="10" t="s">
        <v>13</v>
      </c>
      <c r="H760" s="10" t="s">
        <v>1455</v>
      </c>
      <c r="I760" s="14">
        <v>6.285313543592E12</v>
      </c>
      <c r="J760" s="16"/>
      <c r="K760" s="19"/>
      <c r="L760" s="19"/>
      <c r="M760" s="19"/>
      <c r="N760" s="19"/>
      <c r="O760" s="19"/>
      <c r="P760" s="19"/>
      <c r="Q760" s="19"/>
      <c r="R760" s="19"/>
      <c r="S760" s="19"/>
      <c r="T760" s="19"/>
      <c r="U760" s="19"/>
      <c r="V760" s="19"/>
    </row>
    <row r="761">
      <c r="A761" s="10" t="s">
        <v>1456</v>
      </c>
      <c r="B761" s="11">
        <v>45435.0</v>
      </c>
      <c r="C761" s="17" t="s">
        <v>1124</v>
      </c>
      <c r="D761" s="13">
        <v>0.04791666666666667</v>
      </c>
      <c r="E761" s="10" t="s">
        <v>11</v>
      </c>
      <c r="F761" s="10" t="s">
        <v>22</v>
      </c>
      <c r="G761" s="10" t="s">
        <v>13</v>
      </c>
      <c r="H761" s="10" t="s">
        <v>1457</v>
      </c>
      <c r="I761" s="14">
        <v>6.28560627488E12</v>
      </c>
      <c r="J761" s="16"/>
      <c r="K761" s="19"/>
      <c r="L761" s="19"/>
      <c r="M761" s="19"/>
      <c r="N761" s="19"/>
      <c r="O761" s="19"/>
      <c r="P761" s="19"/>
      <c r="Q761" s="19"/>
      <c r="R761" s="19"/>
      <c r="S761" s="19"/>
      <c r="T761" s="19"/>
      <c r="U761" s="19"/>
      <c r="V761" s="19"/>
    </row>
    <row r="762">
      <c r="A762" s="10" t="s">
        <v>1458</v>
      </c>
      <c r="B762" s="11">
        <v>45435.0</v>
      </c>
      <c r="C762" s="17" t="s">
        <v>1124</v>
      </c>
      <c r="D762" s="13">
        <v>6.944444444444445E-4</v>
      </c>
      <c r="E762" s="10" t="s">
        <v>534</v>
      </c>
      <c r="F762" s="10" t="s">
        <v>711</v>
      </c>
      <c r="G762" s="10" t="s">
        <v>13</v>
      </c>
      <c r="H762" s="10" t="s">
        <v>1459</v>
      </c>
      <c r="I762" s="14">
        <v>6.282231661306E12</v>
      </c>
      <c r="J762" s="16"/>
      <c r="K762" s="19"/>
      <c r="L762" s="19"/>
      <c r="M762" s="19"/>
      <c r="N762" s="19"/>
      <c r="O762" s="19"/>
      <c r="P762" s="19"/>
      <c r="Q762" s="19"/>
      <c r="R762" s="19"/>
      <c r="S762" s="19"/>
      <c r="T762" s="19"/>
      <c r="U762" s="19"/>
      <c r="V762" s="19"/>
    </row>
    <row r="763">
      <c r="A763" s="10" t="s">
        <v>1460</v>
      </c>
      <c r="B763" s="11">
        <v>45435.0</v>
      </c>
      <c r="C763" s="17" t="s">
        <v>1124</v>
      </c>
      <c r="D763" s="13">
        <v>0.07847222222222222</v>
      </c>
      <c r="E763" s="10" t="s">
        <v>180</v>
      </c>
      <c r="F763" s="10" t="s">
        <v>181</v>
      </c>
      <c r="G763" s="10" t="s">
        <v>13</v>
      </c>
      <c r="H763" s="10" t="s">
        <v>1461</v>
      </c>
      <c r="I763" s="14">
        <v>6.2895632016027E13</v>
      </c>
      <c r="J763" s="16"/>
      <c r="K763" s="19"/>
      <c r="L763" s="19"/>
      <c r="M763" s="19"/>
      <c r="N763" s="19"/>
      <c r="O763" s="19"/>
      <c r="P763" s="19"/>
      <c r="Q763" s="19"/>
      <c r="R763" s="19"/>
      <c r="S763" s="19"/>
      <c r="T763" s="19"/>
      <c r="U763" s="19"/>
      <c r="V763" s="19"/>
    </row>
    <row r="764">
      <c r="A764" s="10" t="s">
        <v>1462</v>
      </c>
      <c r="B764" s="11">
        <v>45435.0</v>
      </c>
      <c r="C764" s="17" t="s">
        <v>1124</v>
      </c>
      <c r="D764" s="13">
        <v>0.027777777777777776</v>
      </c>
      <c r="E764" s="10" t="s">
        <v>11</v>
      </c>
      <c r="F764" s="10" t="s">
        <v>385</v>
      </c>
      <c r="G764" s="10" t="s">
        <v>13</v>
      </c>
      <c r="H764" s="10" t="s">
        <v>1463</v>
      </c>
      <c r="I764" s="14">
        <v>6.28560627488E12</v>
      </c>
      <c r="J764" s="16"/>
      <c r="K764" s="19"/>
      <c r="L764" s="19"/>
      <c r="M764" s="19"/>
      <c r="N764" s="19"/>
      <c r="O764" s="19"/>
      <c r="P764" s="19"/>
      <c r="Q764" s="19"/>
      <c r="R764" s="19"/>
      <c r="S764" s="19"/>
      <c r="T764" s="19"/>
      <c r="U764" s="19"/>
      <c r="V764" s="19"/>
    </row>
    <row r="765">
      <c r="A765" s="10" t="s">
        <v>1464</v>
      </c>
      <c r="B765" s="11">
        <v>45435.0</v>
      </c>
      <c r="C765" s="17" t="s">
        <v>1124</v>
      </c>
      <c r="D765" s="13">
        <v>0.020833333333333332</v>
      </c>
      <c r="E765" s="10" t="s">
        <v>873</v>
      </c>
      <c r="F765" s="10" t="s">
        <v>418</v>
      </c>
      <c r="G765" s="10" t="s">
        <v>13</v>
      </c>
      <c r="H765" s="10" t="s">
        <v>1465</v>
      </c>
      <c r="I765" s="14">
        <v>6.281269229406E12</v>
      </c>
      <c r="J765" s="16"/>
      <c r="K765" s="19"/>
      <c r="L765" s="19"/>
      <c r="M765" s="19"/>
      <c r="N765" s="19"/>
      <c r="O765" s="19"/>
      <c r="P765" s="19"/>
      <c r="Q765" s="19"/>
      <c r="R765" s="19"/>
      <c r="S765" s="19"/>
      <c r="T765" s="19"/>
      <c r="U765" s="19"/>
      <c r="V765" s="19"/>
    </row>
    <row r="766">
      <c r="A766" s="10" t="s">
        <v>1466</v>
      </c>
      <c r="B766" s="11">
        <v>45435.0</v>
      </c>
      <c r="C766" s="17" t="s">
        <v>1124</v>
      </c>
      <c r="D766" s="13">
        <v>0.024305555555555556</v>
      </c>
      <c r="E766" s="10" t="s">
        <v>534</v>
      </c>
      <c r="F766" s="10" t="s">
        <v>535</v>
      </c>
      <c r="G766" s="10" t="s">
        <v>13</v>
      </c>
      <c r="H766" s="10" t="s">
        <v>1467</v>
      </c>
      <c r="I766" s="14">
        <v>6.281332534354E12</v>
      </c>
      <c r="J766" s="16"/>
      <c r="K766" s="19"/>
      <c r="L766" s="19"/>
      <c r="M766" s="19"/>
      <c r="N766" s="19"/>
      <c r="O766" s="19"/>
      <c r="P766" s="19"/>
      <c r="Q766" s="19"/>
      <c r="R766" s="19"/>
      <c r="S766" s="19"/>
      <c r="T766" s="19"/>
      <c r="U766" s="19"/>
      <c r="V766" s="19"/>
    </row>
    <row r="767">
      <c r="A767" s="10" t="s">
        <v>1468</v>
      </c>
      <c r="B767" s="11">
        <v>45436.0</v>
      </c>
      <c r="C767" s="17" t="s">
        <v>1124</v>
      </c>
      <c r="D767" s="13">
        <v>0.027777777777777776</v>
      </c>
      <c r="E767" s="10" t="s">
        <v>534</v>
      </c>
      <c r="F767" s="10" t="s">
        <v>535</v>
      </c>
      <c r="G767" s="10" t="s">
        <v>13</v>
      </c>
      <c r="H767" s="10" t="s">
        <v>1469</v>
      </c>
      <c r="I767" s="14">
        <v>6.281332534354E12</v>
      </c>
      <c r="J767" s="16"/>
      <c r="K767" s="19"/>
      <c r="L767" s="19"/>
      <c r="M767" s="19"/>
      <c r="N767" s="19"/>
      <c r="O767" s="19"/>
      <c r="P767" s="19"/>
      <c r="Q767" s="19"/>
      <c r="R767" s="19"/>
      <c r="S767" s="19"/>
      <c r="T767" s="19"/>
      <c r="U767" s="19"/>
      <c r="V767" s="19"/>
    </row>
    <row r="768">
      <c r="A768" s="10" t="s">
        <v>1466</v>
      </c>
      <c r="B768" s="11">
        <v>45435.0</v>
      </c>
      <c r="C768" s="17" t="s">
        <v>1124</v>
      </c>
      <c r="D768" s="13">
        <v>0.030555555555555555</v>
      </c>
      <c r="E768" s="10" t="s">
        <v>281</v>
      </c>
      <c r="F768" s="10" t="s">
        <v>201</v>
      </c>
      <c r="G768" s="10" t="s">
        <v>13</v>
      </c>
      <c r="H768" s="10" t="s">
        <v>1470</v>
      </c>
      <c r="I768" s="14">
        <v>6.282335821442E12</v>
      </c>
      <c r="J768" s="16"/>
      <c r="K768" s="19"/>
      <c r="L768" s="19"/>
      <c r="M768" s="19"/>
      <c r="N768" s="19"/>
      <c r="O768" s="19"/>
      <c r="P768" s="19"/>
      <c r="Q768" s="19"/>
      <c r="R768" s="19"/>
      <c r="S768" s="19"/>
      <c r="T768" s="19"/>
      <c r="U768" s="19"/>
      <c r="V768" s="19"/>
    </row>
    <row r="769">
      <c r="A769" s="10" t="s">
        <v>1471</v>
      </c>
      <c r="B769" s="11">
        <v>45436.0</v>
      </c>
      <c r="C769" s="17" t="s">
        <v>1124</v>
      </c>
      <c r="D769" s="13">
        <v>0.020833333333333332</v>
      </c>
      <c r="E769" s="10" t="s">
        <v>873</v>
      </c>
      <c r="F769" s="10" t="s">
        <v>418</v>
      </c>
      <c r="G769" s="10" t="s">
        <v>13</v>
      </c>
      <c r="H769" s="10" t="s">
        <v>1472</v>
      </c>
      <c r="I769" s="14">
        <v>6.281269229406E12</v>
      </c>
      <c r="J769" s="16"/>
      <c r="K769" s="19"/>
      <c r="L769" s="19"/>
      <c r="M769" s="19"/>
      <c r="N769" s="19"/>
      <c r="O769" s="19"/>
      <c r="P769" s="19"/>
      <c r="Q769" s="19"/>
      <c r="R769" s="19"/>
      <c r="S769" s="19"/>
      <c r="T769" s="19"/>
      <c r="U769" s="19"/>
      <c r="V769" s="19"/>
    </row>
    <row r="770">
      <c r="A770" s="10" t="s">
        <v>1473</v>
      </c>
      <c r="B770" s="11">
        <v>45435.0</v>
      </c>
      <c r="C770" s="17" t="s">
        <v>1124</v>
      </c>
      <c r="D770" s="13">
        <v>0.030555555555555555</v>
      </c>
      <c r="E770" s="10" t="s">
        <v>281</v>
      </c>
      <c r="F770" s="10" t="s">
        <v>201</v>
      </c>
      <c r="G770" s="10" t="s">
        <v>13</v>
      </c>
      <c r="H770" s="10" t="s">
        <v>1474</v>
      </c>
      <c r="I770" s="14">
        <v>6.282335821442E12</v>
      </c>
      <c r="J770" s="16"/>
      <c r="K770" s="19"/>
      <c r="L770" s="19"/>
      <c r="M770" s="19"/>
      <c r="N770" s="19"/>
      <c r="O770" s="19"/>
      <c r="P770" s="19"/>
      <c r="Q770" s="19"/>
      <c r="R770" s="19"/>
      <c r="S770" s="19"/>
      <c r="T770" s="19"/>
      <c r="U770" s="19"/>
      <c r="V770" s="19"/>
    </row>
    <row r="771">
      <c r="A771" s="10" t="s">
        <v>1475</v>
      </c>
      <c r="B771" s="11">
        <v>45436.0</v>
      </c>
      <c r="C771" s="17" t="s">
        <v>1124</v>
      </c>
      <c r="D771" s="13">
        <v>0.029166666666666667</v>
      </c>
      <c r="E771" s="10" t="s">
        <v>281</v>
      </c>
      <c r="F771" s="10" t="s">
        <v>201</v>
      </c>
      <c r="G771" s="10" t="s">
        <v>13</v>
      </c>
      <c r="H771" s="10" t="s">
        <v>1476</v>
      </c>
      <c r="I771" s="14">
        <v>6.282335821442E12</v>
      </c>
      <c r="J771" s="16"/>
      <c r="K771" s="19"/>
      <c r="L771" s="19"/>
      <c r="M771" s="19"/>
      <c r="N771" s="19"/>
      <c r="O771" s="19"/>
      <c r="P771" s="19"/>
      <c r="Q771" s="19"/>
      <c r="R771" s="19"/>
      <c r="S771" s="19"/>
      <c r="T771" s="19"/>
      <c r="U771" s="19"/>
      <c r="V771" s="19"/>
    </row>
    <row r="772">
      <c r="A772" s="10" t="s">
        <v>1477</v>
      </c>
      <c r="B772" s="11">
        <v>45436.0</v>
      </c>
      <c r="C772" s="17" t="s">
        <v>1124</v>
      </c>
      <c r="D772" s="13">
        <v>0.02361111111111111</v>
      </c>
      <c r="E772" s="10" t="s">
        <v>281</v>
      </c>
      <c r="F772" s="10" t="s">
        <v>150</v>
      </c>
      <c r="G772" s="10" t="s">
        <v>13</v>
      </c>
      <c r="H772" s="10" t="s">
        <v>1478</v>
      </c>
      <c r="I772" s="14">
        <v>6.282335821442E12</v>
      </c>
      <c r="J772" s="16"/>
      <c r="K772" s="19"/>
      <c r="L772" s="19"/>
      <c r="M772" s="19"/>
      <c r="N772" s="19"/>
      <c r="O772" s="19"/>
      <c r="P772" s="19"/>
      <c r="Q772" s="19"/>
      <c r="R772" s="19"/>
      <c r="S772" s="19"/>
      <c r="T772" s="19"/>
      <c r="U772" s="19"/>
      <c r="V772" s="19"/>
    </row>
    <row r="773">
      <c r="A773" s="10" t="s">
        <v>1479</v>
      </c>
      <c r="B773" s="11">
        <v>45437.0</v>
      </c>
      <c r="C773" s="17" t="s">
        <v>1124</v>
      </c>
      <c r="D773" s="13">
        <v>0.019444444444444445</v>
      </c>
      <c r="E773" s="10" t="s">
        <v>1480</v>
      </c>
      <c r="F773" s="10" t="s">
        <v>342</v>
      </c>
      <c r="G773" s="10" t="s">
        <v>13</v>
      </c>
      <c r="H773" s="10" t="s">
        <v>1481</v>
      </c>
      <c r="I773" s="14">
        <v>6.282231661306E12</v>
      </c>
      <c r="J773" s="16"/>
      <c r="K773" s="19"/>
      <c r="L773" s="19"/>
      <c r="M773" s="19"/>
      <c r="N773" s="19"/>
      <c r="O773" s="19"/>
      <c r="P773" s="19"/>
      <c r="Q773" s="19"/>
      <c r="R773" s="19"/>
      <c r="S773" s="19"/>
      <c r="T773" s="19"/>
      <c r="U773" s="19"/>
      <c r="V773" s="19"/>
    </row>
    <row r="774">
      <c r="A774" s="10" t="s">
        <v>1482</v>
      </c>
      <c r="B774" s="11">
        <v>45437.0</v>
      </c>
      <c r="C774" s="17" t="s">
        <v>1124</v>
      </c>
      <c r="D774" s="13">
        <v>0.022916666666666665</v>
      </c>
      <c r="E774" s="10" t="s">
        <v>281</v>
      </c>
      <c r="F774" s="10" t="s">
        <v>201</v>
      </c>
      <c r="G774" s="10" t="s">
        <v>13</v>
      </c>
      <c r="H774" s="10" t="s">
        <v>1483</v>
      </c>
      <c r="I774" s="14">
        <v>6.282335821442E12</v>
      </c>
      <c r="J774" s="16"/>
      <c r="K774" s="19"/>
      <c r="L774" s="19"/>
      <c r="M774" s="19"/>
      <c r="N774" s="19"/>
      <c r="O774" s="19"/>
      <c r="P774" s="19"/>
      <c r="Q774" s="19"/>
      <c r="R774" s="19"/>
      <c r="S774" s="19"/>
      <c r="T774" s="19"/>
      <c r="U774" s="19"/>
      <c r="V774" s="19"/>
    </row>
    <row r="775">
      <c r="A775" s="10" t="s">
        <v>1484</v>
      </c>
      <c r="B775" s="11">
        <v>45437.0</v>
      </c>
      <c r="C775" s="17" t="s">
        <v>1124</v>
      </c>
      <c r="D775" s="13">
        <v>0.022222222222222223</v>
      </c>
      <c r="E775" s="10" t="s">
        <v>281</v>
      </c>
      <c r="F775" s="10" t="s">
        <v>150</v>
      </c>
      <c r="G775" s="10" t="s">
        <v>13</v>
      </c>
      <c r="H775" s="10" t="s">
        <v>1485</v>
      </c>
      <c r="I775" s="14">
        <v>6.282335821442E12</v>
      </c>
      <c r="J775" s="16"/>
      <c r="K775" s="19"/>
      <c r="L775" s="19"/>
      <c r="M775" s="19"/>
      <c r="N775" s="19"/>
      <c r="O775" s="19"/>
      <c r="P775" s="19"/>
      <c r="Q775" s="19"/>
      <c r="R775" s="19"/>
      <c r="S775" s="19"/>
      <c r="T775" s="19"/>
      <c r="U775" s="19"/>
      <c r="V775" s="19"/>
    </row>
    <row r="776">
      <c r="A776" s="10" t="s">
        <v>1486</v>
      </c>
      <c r="B776" s="11">
        <v>45437.0</v>
      </c>
      <c r="C776" s="17" t="s">
        <v>1124</v>
      </c>
      <c r="D776" s="13">
        <v>0.029166666666666667</v>
      </c>
      <c r="E776" s="10" t="s">
        <v>516</v>
      </c>
      <c r="F776" s="10" t="s">
        <v>19</v>
      </c>
      <c r="G776" s="10" t="s">
        <v>13</v>
      </c>
      <c r="H776" s="10" t="s">
        <v>1487</v>
      </c>
      <c r="I776" s="14">
        <v>1.8155141599E10</v>
      </c>
      <c r="J776" s="16"/>
      <c r="K776" s="19"/>
      <c r="L776" s="19"/>
      <c r="M776" s="19"/>
      <c r="N776" s="19"/>
      <c r="O776" s="19"/>
      <c r="P776" s="19"/>
      <c r="Q776" s="19"/>
      <c r="R776" s="19"/>
      <c r="S776" s="19"/>
      <c r="T776" s="19"/>
      <c r="U776" s="19"/>
      <c r="V776" s="19"/>
    </row>
    <row r="777">
      <c r="A777" s="10" t="s">
        <v>1488</v>
      </c>
      <c r="B777" s="11">
        <v>45437.0</v>
      </c>
      <c r="C777" s="17" t="s">
        <v>1124</v>
      </c>
      <c r="D777" s="13">
        <v>0.027777777777777776</v>
      </c>
      <c r="E777" s="10" t="s">
        <v>516</v>
      </c>
      <c r="F777" s="10" t="s">
        <v>702</v>
      </c>
      <c r="G777" s="10" t="s">
        <v>13</v>
      </c>
      <c r="H777" s="10" t="s">
        <v>1489</v>
      </c>
      <c r="I777" s="14">
        <v>8.2142259313E10</v>
      </c>
      <c r="J777" s="16"/>
      <c r="K777" s="19"/>
      <c r="L777" s="19"/>
      <c r="M777" s="19"/>
      <c r="N777" s="19"/>
      <c r="O777" s="19"/>
      <c r="P777" s="19"/>
      <c r="Q777" s="19"/>
      <c r="R777" s="19"/>
      <c r="S777" s="19"/>
      <c r="T777" s="19"/>
      <c r="U777" s="19"/>
      <c r="V777" s="19"/>
    </row>
    <row r="778">
      <c r="A778" s="10" t="s">
        <v>1490</v>
      </c>
      <c r="B778" s="11">
        <v>45437.0</v>
      </c>
      <c r="C778" s="17" t="s">
        <v>1124</v>
      </c>
      <c r="D778" s="13">
        <v>0.034722222222222224</v>
      </c>
      <c r="E778" s="10" t="s">
        <v>207</v>
      </c>
      <c r="F778" s="10" t="s">
        <v>220</v>
      </c>
      <c r="G778" s="10" t="s">
        <v>13</v>
      </c>
      <c r="H778" s="10" t="s">
        <v>1491</v>
      </c>
      <c r="I778" s="14">
        <v>6.285313543592E12</v>
      </c>
      <c r="J778" s="16"/>
      <c r="K778" s="19"/>
      <c r="L778" s="19"/>
      <c r="M778" s="19"/>
      <c r="N778" s="19"/>
      <c r="O778" s="19"/>
      <c r="P778" s="19"/>
      <c r="Q778" s="19"/>
      <c r="R778" s="19"/>
      <c r="S778" s="19"/>
      <c r="T778" s="19"/>
      <c r="U778" s="19"/>
      <c r="V778" s="19"/>
    </row>
    <row r="779">
      <c r="A779" s="10" t="s">
        <v>1492</v>
      </c>
      <c r="B779" s="11">
        <v>45436.0</v>
      </c>
      <c r="C779" s="17" t="s">
        <v>1124</v>
      </c>
      <c r="D779" s="13">
        <v>0.06597222222222222</v>
      </c>
      <c r="E779" s="10" t="s">
        <v>207</v>
      </c>
      <c r="F779" s="10" t="s">
        <v>181</v>
      </c>
      <c r="G779" s="10" t="s">
        <v>13</v>
      </c>
      <c r="H779" s="10" t="s">
        <v>1493</v>
      </c>
      <c r="I779" s="14">
        <v>6.285313543592E12</v>
      </c>
      <c r="J779" s="16"/>
      <c r="K779" s="19"/>
      <c r="L779" s="19"/>
      <c r="M779" s="19"/>
      <c r="N779" s="19"/>
      <c r="O779" s="19"/>
      <c r="P779" s="19"/>
      <c r="Q779" s="19"/>
      <c r="R779" s="19"/>
      <c r="S779" s="19"/>
      <c r="T779" s="19"/>
      <c r="U779" s="19"/>
      <c r="V779" s="19"/>
    </row>
    <row r="780">
      <c r="A780" s="10" t="s">
        <v>1494</v>
      </c>
      <c r="B780" s="11">
        <v>45438.0</v>
      </c>
      <c r="C780" s="17" t="s">
        <v>1124</v>
      </c>
      <c r="D780" s="13">
        <v>0.027083333333333334</v>
      </c>
      <c r="E780" s="10" t="s">
        <v>516</v>
      </c>
      <c r="F780" s="10" t="s">
        <v>702</v>
      </c>
      <c r="G780" s="10" t="s">
        <v>13</v>
      </c>
      <c r="H780" s="10" t="s">
        <v>1495</v>
      </c>
      <c r="I780" s="14">
        <v>8.2142259313E10</v>
      </c>
      <c r="J780" s="16"/>
      <c r="K780" s="19"/>
      <c r="L780" s="19"/>
      <c r="M780" s="19"/>
      <c r="N780" s="19"/>
      <c r="O780" s="19"/>
      <c r="P780" s="19"/>
      <c r="Q780" s="19"/>
      <c r="R780" s="19"/>
      <c r="S780" s="19"/>
      <c r="T780" s="19"/>
      <c r="U780" s="19"/>
      <c r="V780" s="19"/>
    </row>
    <row r="781">
      <c r="A781" s="10" t="s">
        <v>1496</v>
      </c>
      <c r="B781" s="11">
        <v>45438.0</v>
      </c>
      <c r="C781" s="17" t="s">
        <v>1124</v>
      </c>
      <c r="D781" s="13">
        <v>0.04513888888888889</v>
      </c>
      <c r="E781" s="10" t="s">
        <v>1480</v>
      </c>
      <c r="F781" s="10" t="s">
        <v>711</v>
      </c>
      <c r="G781" s="10" t="s">
        <v>13</v>
      </c>
      <c r="H781" s="10" t="s">
        <v>1497</v>
      </c>
      <c r="I781" s="14">
        <v>8.2231661306E10</v>
      </c>
      <c r="J781" s="16"/>
      <c r="K781" s="19"/>
      <c r="L781" s="19"/>
      <c r="M781" s="19"/>
      <c r="N781" s="19"/>
      <c r="O781" s="19"/>
      <c r="P781" s="19"/>
      <c r="Q781" s="19"/>
      <c r="R781" s="19"/>
      <c r="S781" s="19"/>
      <c r="T781" s="19"/>
      <c r="U781" s="19"/>
      <c r="V781" s="19"/>
    </row>
    <row r="782">
      <c r="A782" s="10" t="s">
        <v>1498</v>
      </c>
      <c r="B782" s="11">
        <v>45438.0</v>
      </c>
      <c r="C782" s="17" t="s">
        <v>1124</v>
      </c>
      <c r="D782" s="13">
        <v>0.03194444444444444</v>
      </c>
      <c r="E782" s="10" t="s">
        <v>207</v>
      </c>
      <c r="F782" s="10" t="s">
        <v>213</v>
      </c>
      <c r="G782" s="10" t="s">
        <v>13</v>
      </c>
      <c r="H782" s="10" t="s">
        <v>1499</v>
      </c>
      <c r="I782" s="14">
        <v>6.285313543592E12</v>
      </c>
      <c r="J782" s="16"/>
      <c r="K782" s="19"/>
      <c r="L782" s="19"/>
      <c r="M782" s="19"/>
      <c r="N782" s="19"/>
      <c r="O782" s="19"/>
      <c r="P782" s="19"/>
      <c r="Q782" s="19"/>
      <c r="R782" s="19"/>
      <c r="S782" s="19"/>
      <c r="T782" s="19"/>
      <c r="U782" s="19"/>
      <c r="V782" s="19"/>
    </row>
    <row r="783">
      <c r="A783" s="10" t="s">
        <v>1500</v>
      </c>
      <c r="B783" s="11">
        <v>45439.0</v>
      </c>
      <c r="C783" s="17" t="s">
        <v>1124</v>
      </c>
      <c r="D783" s="13">
        <v>0.03611111111111111</v>
      </c>
      <c r="E783" s="10" t="s">
        <v>516</v>
      </c>
      <c r="F783" s="10" t="s">
        <v>527</v>
      </c>
      <c r="G783" s="10" t="s">
        <v>13</v>
      </c>
      <c r="H783" s="10" t="s">
        <v>1501</v>
      </c>
      <c r="I783" s="14">
        <v>1.4046441278E10</v>
      </c>
      <c r="J783" s="16"/>
      <c r="K783" s="19"/>
      <c r="L783" s="19"/>
      <c r="M783" s="19"/>
      <c r="N783" s="19"/>
      <c r="O783" s="19"/>
      <c r="P783" s="19"/>
      <c r="Q783" s="19"/>
      <c r="R783" s="19"/>
      <c r="S783" s="19"/>
      <c r="T783" s="19"/>
      <c r="U783" s="19"/>
      <c r="V783" s="19"/>
    </row>
    <row r="784">
      <c r="A784" s="10" t="s">
        <v>1502</v>
      </c>
      <c r="B784" s="11">
        <v>45439.0</v>
      </c>
      <c r="C784" s="17" t="s">
        <v>1124</v>
      </c>
      <c r="D784" s="13">
        <v>0.034027777777777775</v>
      </c>
      <c r="E784" s="10" t="s">
        <v>516</v>
      </c>
      <c r="F784" s="10" t="s">
        <v>348</v>
      </c>
      <c r="G784" s="10" t="s">
        <v>13</v>
      </c>
      <c r="H784" s="10" t="s">
        <v>1503</v>
      </c>
      <c r="I784" s="14">
        <v>6.281326822354E12</v>
      </c>
      <c r="J784" s="16"/>
      <c r="K784" s="19"/>
      <c r="L784" s="19"/>
      <c r="M784" s="19"/>
      <c r="N784" s="19"/>
      <c r="O784" s="19"/>
      <c r="P784" s="19"/>
      <c r="Q784" s="19"/>
      <c r="R784" s="19"/>
      <c r="S784" s="19"/>
      <c r="T784" s="19"/>
      <c r="U784" s="19"/>
      <c r="V784" s="19"/>
    </row>
    <row r="785">
      <c r="A785" s="10" t="s">
        <v>1504</v>
      </c>
      <c r="B785" s="11">
        <v>45439.0</v>
      </c>
      <c r="C785" s="17" t="s">
        <v>1124</v>
      </c>
      <c r="D785" s="13">
        <v>0.027777777777777776</v>
      </c>
      <c r="E785" s="10" t="s">
        <v>11</v>
      </c>
      <c r="F785" s="10" t="s">
        <v>385</v>
      </c>
      <c r="G785" s="10" t="s">
        <v>13</v>
      </c>
      <c r="H785" s="10" t="s">
        <v>1505</v>
      </c>
      <c r="I785" s="14">
        <v>6.28560627488E12</v>
      </c>
      <c r="J785" s="16"/>
      <c r="K785" s="19"/>
      <c r="L785" s="19"/>
      <c r="M785" s="19"/>
      <c r="N785" s="19"/>
      <c r="O785" s="19"/>
      <c r="P785" s="19"/>
      <c r="Q785" s="19"/>
      <c r="R785" s="19"/>
      <c r="S785" s="19"/>
      <c r="T785" s="19"/>
      <c r="U785" s="19"/>
      <c r="V785" s="19"/>
    </row>
    <row r="786">
      <c r="A786" s="10" t="s">
        <v>1506</v>
      </c>
      <c r="B786" s="11">
        <v>45439.0</v>
      </c>
      <c r="C786" s="17" t="s">
        <v>1124</v>
      </c>
      <c r="D786" s="13">
        <v>0.027777777777777776</v>
      </c>
      <c r="E786" s="10" t="s">
        <v>11</v>
      </c>
      <c r="F786" s="10" t="s">
        <v>19</v>
      </c>
      <c r="G786" s="10" t="s">
        <v>13</v>
      </c>
      <c r="H786" s="10" t="s">
        <v>1507</v>
      </c>
      <c r="I786" s="14">
        <v>6.28560627488E12</v>
      </c>
      <c r="J786" s="16"/>
      <c r="K786" s="19"/>
      <c r="L786" s="19"/>
      <c r="M786" s="19"/>
      <c r="N786" s="19"/>
      <c r="O786" s="19"/>
      <c r="P786" s="19"/>
      <c r="Q786" s="19"/>
      <c r="R786" s="19"/>
      <c r="S786" s="19"/>
      <c r="T786" s="19"/>
      <c r="U786" s="19"/>
      <c r="V786" s="19"/>
    </row>
    <row r="787">
      <c r="A787" s="10" t="s">
        <v>1508</v>
      </c>
      <c r="B787" s="11">
        <v>45440.0</v>
      </c>
      <c r="C787" s="17" t="s">
        <v>1124</v>
      </c>
      <c r="D787" s="13">
        <v>0.027777777777777776</v>
      </c>
      <c r="E787" s="10" t="s">
        <v>11</v>
      </c>
      <c r="F787" s="10" t="s">
        <v>29</v>
      </c>
      <c r="G787" s="10" t="s">
        <v>13</v>
      </c>
      <c r="H787" s="10" t="s">
        <v>1509</v>
      </c>
      <c r="I787" s="14">
        <v>6.28560627488E12</v>
      </c>
      <c r="J787" s="16"/>
      <c r="K787" s="19"/>
      <c r="L787" s="19"/>
      <c r="M787" s="19"/>
      <c r="N787" s="19"/>
      <c r="O787" s="19"/>
      <c r="P787" s="19"/>
      <c r="Q787" s="19"/>
      <c r="R787" s="19"/>
      <c r="S787" s="19"/>
      <c r="T787" s="19"/>
      <c r="U787" s="19"/>
      <c r="V787" s="19"/>
    </row>
    <row r="788">
      <c r="A788" s="10" t="s">
        <v>1510</v>
      </c>
      <c r="B788" s="11">
        <v>45440.0</v>
      </c>
      <c r="C788" s="17" t="s">
        <v>1124</v>
      </c>
      <c r="D788" s="13">
        <v>0.035416666666666666</v>
      </c>
      <c r="E788" s="10" t="s">
        <v>695</v>
      </c>
      <c r="F788" s="10" t="s">
        <v>19</v>
      </c>
      <c r="G788" s="10" t="s">
        <v>13</v>
      </c>
      <c r="H788" s="10" t="s">
        <v>1511</v>
      </c>
      <c r="I788" s="14">
        <v>6.285173431354E12</v>
      </c>
      <c r="J788" s="16"/>
      <c r="K788" s="19"/>
      <c r="L788" s="19"/>
      <c r="M788" s="19"/>
      <c r="N788" s="19"/>
      <c r="O788" s="19"/>
      <c r="P788" s="19"/>
      <c r="Q788" s="19"/>
      <c r="R788" s="19"/>
      <c r="S788" s="19"/>
      <c r="T788" s="19"/>
      <c r="U788" s="19"/>
      <c r="V788" s="19"/>
    </row>
    <row r="789">
      <c r="A789" s="10" t="s">
        <v>1512</v>
      </c>
      <c r="B789" s="11">
        <v>45440.0</v>
      </c>
      <c r="C789" s="17" t="s">
        <v>1124</v>
      </c>
      <c r="D789" s="13">
        <v>6.944444444444445E-4</v>
      </c>
      <c r="E789" s="10" t="s">
        <v>180</v>
      </c>
      <c r="F789" s="10" t="s">
        <v>150</v>
      </c>
      <c r="G789" s="10" t="s">
        <v>102</v>
      </c>
      <c r="H789" s="10" t="s">
        <v>1513</v>
      </c>
      <c r="I789" s="14">
        <v>6.2895632016027E13</v>
      </c>
      <c r="J789" s="16"/>
      <c r="K789" s="19"/>
      <c r="L789" s="19"/>
      <c r="M789" s="19"/>
      <c r="N789" s="19"/>
      <c r="O789" s="19"/>
      <c r="P789" s="19"/>
      <c r="Q789" s="19"/>
      <c r="R789" s="19"/>
      <c r="S789" s="19"/>
      <c r="T789" s="19"/>
      <c r="U789" s="19"/>
      <c r="V789" s="19"/>
    </row>
    <row r="790">
      <c r="A790" s="10" t="s">
        <v>1514</v>
      </c>
      <c r="B790" s="11">
        <v>45440.0</v>
      </c>
      <c r="C790" s="17" t="s">
        <v>1124</v>
      </c>
      <c r="D790" s="13">
        <v>0.027777777777777776</v>
      </c>
      <c r="E790" s="10" t="s">
        <v>11</v>
      </c>
      <c r="F790" s="10" t="s">
        <v>385</v>
      </c>
      <c r="G790" s="10" t="s">
        <v>13</v>
      </c>
      <c r="H790" s="10" t="s">
        <v>1515</v>
      </c>
      <c r="I790" s="14">
        <v>6.28560627488E12</v>
      </c>
      <c r="J790" s="16"/>
      <c r="K790" s="19"/>
      <c r="L790" s="19"/>
      <c r="M790" s="19"/>
      <c r="N790" s="19"/>
      <c r="O790" s="19"/>
      <c r="P790" s="19"/>
      <c r="Q790" s="19"/>
      <c r="R790" s="19"/>
      <c r="S790" s="19"/>
      <c r="T790" s="19"/>
      <c r="U790" s="19"/>
      <c r="V790" s="19"/>
    </row>
    <row r="791">
      <c r="A791" s="10" t="s">
        <v>1516</v>
      </c>
      <c r="B791" s="11">
        <v>45440.0</v>
      </c>
      <c r="C791" s="17" t="s">
        <v>1124</v>
      </c>
      <c r="D791" s="13">
        <v>6.944444444444445E-4</v>
      </c>
      <c r="E791" s="10" t="s">
        <v>281</v>
      </c>
      <c r="F791" s="10" t="s">
        <v>201</v>
      </c>
      <c r="G791" s="10" t="s">
        <v>102</v>
      </c>
      <c r="H791" s="10" t="s">
        <v>1517</v>
      </c>
      <c r="I791" s="14">
        <v>6.282335821442E12</v>
      </c>
      <c r="J791" s="16"/>
      <c r="K791" s="19"/>
      <c r="L791" s="19"/>
      <c r="M791" s="19"/>
      <c r="N791" s="19"/>
      <c r="O791" s="19"/>
      <c r="P791" s="19"/>
      <c r="Q791" s="19"/>
      <c r="R791" s="19"/>
      <c r="S791" s="19"/>
      <c r="T791" s="19"/>
      <c r="U791" s="19"/>
      <c r="V791" s="19"/>
    </row>
    <row r="792">
      <c r="A792" s="10" t="s">
        <v>1518</v>
      </c>
      <c r="B792" s="11">
        <v>45440.0</v>
      </c>
      <c r="C792" s="17" t="s">
        <v>1124</v>
      </c>
      <c r="D792" s="13">
        <v>0.04027777777777778</v>
      </c>
      <c r="E792" s="10" t="s">
        <v>873</v>
      </c>
      <c r="F792" s="10" t="s">
        <v>348</v>
      </c>
      <c r="G792" s="10" t="s">
        <v>13</v>
      </c>
      <c r="H792" s="10" t="s">
        <v>1519</v>
      </c>
      <c r="I792" s="14">
        <v>6.281269229406E12</v>
      </c>
      <c r="J792" s="16"/>
      <c r="K792" s="19"/>
      <c r="L792" s="19"/>
      <c r="M792" s="19"/>
      <c r="N792" s="19"/>
      <c r="O792" s="19"/>
      <c r="P792" s="19"/>
      <c r="Q792" s="19"/>
      <c r="R792" s="19"/>
      <c r="S792" s="19"/>
      <c r="T792" s="19"/>
      <c r="U792" s="19"/>
      <c r="V792" s="19"/>
    </row>
    <row r="793">
      <c r="A793" s="10" t="s">
        <v>1520</v>
      </c>
      <c r="B793" s="11">
        <v>45440.0</v>
      </c>
      <c r="C793" s="17" t="s">
        <v>1124</v>
      </c>
      <c r="D793" s="13">
        <v>0.027777777777777776</v>
      </c>
      <c r="E793" s="10" t="s">
        <v>873</v>
      </c>
      <c r="F793" s="10" t="s">
        <v>418</v>
      </c>
      <c r="G793" s="10" t="s">
        <v>13</v>
      </c>
      <c r="H793" s="10" t="s">
        <v>1521</v>
      </c>
      <c r="I793" s="14">
        <v>6.281269229406E12</v>
      </c>
      <c r="J793" s="16"/>
      <c r="K793" s="19"/>
      <c r="L793" s="19"/>
      <c r="M793" s="19"/>
      <c r="N793" s="19"/>
      <c r="O793" s="19"/>
      <c r="P793" s="19"/>
      <c r="Q793" s="19"/>
      <c r="R793" s="19"/>
      <c r="S793" s="19"/>
      <c r="T793" s="19"/>
      <c r="U793" s="19"/>
      <c r="V793" s="19"/>
    </row>
    <row r="794">
      <c r="A794" s="10" t="s">
        <v>1522</v>
      </c>
      <c r="B794" s="11">
        <v>45440.0</v>
      </c>
      <c r="C794" s="17" t="s">
        <v>1124</v>
      </c>
      <c r="D794" s="13">
        <v>0.024305555555555556</v>
      </c>
      <c r="E794" s="10" t="s">
        <v>596</v>
      </c>
      <c r="F794" s="10" t="s">
        <v>597</v>
      </c>
      <c r="G794" s="10" t="s">
        <v>13</v>
      </c>
      <c r="H794" s="10" t="s">
        <v>1523</v>
      </c>
      <c r="I794" s="14">
        <v>6.285291035544E12</v>
      </c>
      <c r="J794" s="16"/>
      <c r="K794" s="19"/>
      <c r="L794" s="19"/>
      <c r="M794" s="19"/>
      <c r="N794" s="19"/>
      <c r="O794" s="19"/>
      <c r="P794" s="19"/>
      <c r="Q794" s="19"/>
      <c r="R794" s="19"/>
      <c r="S794" s="19"/>
      <c r="T794" s="19"/>
      <c r="U794" s="19"/>
      <c r="V794" s="19"/>
    </row>
    <row r="795">
      <c r="A795" s="10" t="s">
        <v>1524</v>
      </c>
      <c r="B795" s="11">
        <v>45441.0</v>
      </c>
      <c r="C795" s="17" t="s">
        <v>1124</v>
      </c>
      <c r="D795" s="13">
        <v>0.05138888888888889</v>
      </c>
      <c r="E795" s="10" t="s">
        <v>11</v>
      </c>
      <c r="F795" s="10" t="s">
        <v>22</v>
      </c>
      <c r="G795" s="10" t="s">
        <v>13</v>
      </c>
      <c r="H795" s="10" t="s">
        <v>1525</v>
      </c>
      <c r="I795" s="14">
        <v>6.28560627488E12</v>
      </c>
      <c r="J795" s="16"/>
      <c r="K795" s="19"/>
      <c r="L795" s="19"/>
      <c r="M795" s="19"/>
      <c r="N795" s="19"/>
      <c r="O795" s="19"/>
      <c r="P795" s="19"/>
      <c r="Q795" s="19"/>
      <c r="R795" s="19"/>
      <c r="S795" s="19"/>
      <c r="T795" s="19"/>
      <c r="U795" s="19"/>
      <c r="V795" s="19"/>
    </row>
    <row r="796">
      <c r="A796" s="10" t="s">
        <v>1526</v>
      </c>
      <c r="B796" s="11">
        <v>45439.0</v>
      </c>
      <c r="C796" s="17" t="s">
        <v>1124</v>
      </c>
      <c r="D796" s="13">
        <v>0.024305555555555556</v>
      </c>
      <c r="E796" s="10" t="s">
        <v>972</v>
      </c>
      <c r="F796" s="10" t="s">
        <v>12</v>
      </c>
      <c r="G796" s="10" t="s">
        <v>13</v>
      </c>
      <c r="H796" s="10" t="s">
        <v>1527</v>
      </c>
      <c r="I796" s="14">
        <v>6.285746146893E12</v>
      </c>
      <c r="J796" s="16"/>
      <c r="K796" s="19"/>
      <c r="L796" s="19"/>
      <c r="M796" s="19"/>
      <c r="N796" s="19"/>
      <c r="O796" s="19"/>
      <c r="P796" s="19"/>
      <c r="Q796" s="19"/>
      <c r="R796" s="19"/>
      <c r="S796" s="19"/>
      <c r="T796" s="19"/>
      <c r="U796" s="19"/>
      <c r="V796" s="19"/>
    </row>
    <row r="797">
      <c r="A797" s="10" t="s">
        <v>1528</v>
      </c>
      <c r="B797" s="11">
        <v>45441.0</v>
      </c>
      <c r="C797" s="17" t="s">
        <v>1124</v>
      </c>
      <c r="D797" s="13">
        <v>0.04236111111111111</v>
      </c>
      <c r="E797" s="10" t="s">
        <v>180</v>
      </c>
      <c r="F797" s="10" t="s">
        <v>150</v>
      </c>
      <c r="G797" s="10" t="s">
        <v>13</v>
      </c>
      <c r="H797" s="10" t="s">
        <v>1529</v>
      </c>
      <c r="I797" s="14">
        <v>6.2895632016027E13</v>
      </c>
      <c r="J797" s="16"/>
      <c r="K797" s="19"/>
      <c r="L797" s="19"/>
      <c r="M797" s="19"/>
      <c r="N797" s="19"/>
      <c r="O797" s="19"/>
      <c r="P797" s="19"/>
      <c r="Q797" s="19"/>
      <c r="R797" s="19"/>
      <c r="S797" s="19"/>
      <c r="T797" s="19"/>
      <c r="U797" s="19"/>
      <c r="V797" s="19"/>
    </row>
    <row r="798">
      <c r="A798" s="10" t="s">
        <v>1530</v>
      </c>
      <c r="B798" s="11">
        <v>45441.0</v>
      </c>
      <c r="C798" s="17" t="s">
        <v>1124</v>
      </c>
      <c r="D798" s="13">
        <v>0.030555555555555555</v>
      </c>
      <c r="E798" s="10" t="s">
        <v>339</v>
      </c>
      <c r="F798" s="10" t="s">
        <v>342</v>
      </c>
      <c r="G798" s="10" t="s">
        <v>13</v>
      </c>
      <c r="H798" s="10" t="s">
        <v>1531</v>
      </c>
      <c r="I798" s="14">
        <v>6.281392827981E12</v>
      </c>
      <c r="J798" s="16"/>
      <c r="K798" s="19"/>
      <c r="L798" s="19"/>
      <c r="M798" s="19"/>
      <c r="N798" s="19"/>
      <c r="O798" s="19"/>
      <c r="P798" s="19"/>
      <c r="Q798" s="19"/>
      <c r="R798" s="19"/>
      <c r="S798" s="19"/>
      <c r="T798" s="19"/>
      <c r="U798" s="19"/>
      <c r="V798" s="19"/>
    </row>
    <row r="799">
      <c r="A799" s="10" t="s">
        <v>1532</v>
      </c>
      <c r="B799" s="11">
        <v>45441.0</v>
      </c>
      <c r="C799" s="17" t="s">
        <v>1124</v>
      </c>
      <c r="D799" s="13">
        <v>0.025</v>
      </c>
      <c r="E799" s="10" t="s">
        <v>972</v>
      </c>
      <c r="F799" s="10" t="s">
        <v>12</v>
      </c>
      <c r="G799" s="10" t="s">
        <v>13</v>
      </c>
      <c r="H799" s="10" t="s">
        <v>1533</v>
      </c>
      <c r="I799" s="14">
        <v>6.285746146893E12</v>
      </c>
      <c r="J799" s="16"/>
      <c r="K799" s="19"/>
      <c r="L799" s="19"/>
      <c r="M799" s="19"/>
      <c r="N799" s="19"/>
      <c r="O799" s="19"/>
      <c r="P799" s="19"/>
      <c r="Q799" s="19"/>
      <c r="R799" s="19"/>
      <c r="S799" s="19"/>
      <c r="T799" s="19"/>
      <c r="U799" s="19"/>
      <c r="V799" s="19"/>
    </row>
    <row r="800">
      <c r="A800" s="10" t="s">
        <v>1534</v>
      </c>
      <c r="B800" s="11">
        <v>45440.0</v>
      </c>
      <c r="C800" s="17" t="s">
        <v>1124</v>
      </c>
      <c r="D800" s="13">
        <v>0.024305555555555556</v>
      </c>
      <c r="E800" s="10" t="s">
        <v>534</v>
      </c>
      <c r="F800" s="10" t="s">
        <v>535</v>
      </c>
      <c r="G800" s="10" t="s">
        <v>13</v>
      </c>
      <c r="H800" s="10" t="s">
        <v>1535</v>
      </c>
      <c r="I800" s="14">
        <v>6.281332534354E12</v>
      </c>
      <c r="J800" s="16"/>
      <c r="K800" s="19"/>
      <c r="L800" s="19"/>
      <c r="M800" s="19"/>
      <c r="N800" s="19"/>
      <c r="O800" s="19"/>
      <c r="P800" s="19"/>
      <c r="Q800" s="19"/>
      <c r="R800" s="19"/>
      <c r="S800" s="19"/>
      <c r="T800" s="19"/>
      <c r="U800" s="19"/>
      <c r="V800" s="19"/>
    </row>
    <row r="801">
      <c r="A801" s="10" t="s">
        <v>1536</v>
      </c>
      <c r="B801" s="11">
        <v>45441.0</v>
      </c>
      <c r="C801" s="17" t="s">
        <v>1124</v>
      </c>
      <c r="D801" s="13">
        <v>0.027777777777777776</v>
      </c>
      <c r="E801" s="10" t="s">
        <v>534</v>
      </c>
      <c r="F801" s="10" t="s">
        <v>535</v>
      </c>
      <c r="G801" s="10" t="s">
        <v>13</v>
      </c>
      <c r="H801" s="10" t="s">
        <v>1537</v>
      </c>
      <c r="I801" s="14">
        <v>6.281332534354E12</v>
      </c>
      <c r="J801" s="16"/>
      <c r="K801" s="19"/>
      <c r="L801" s="19"/>
      <c r="M801" s="19"/>
      <c r="N801" s="19"/>
      <c r="O801" s="19"/>
      <c r="P801" s="19"/>
      <c r="Q801" s="19"/>
      <c r="R801" s="19"/>
      <c r="S801" s="19"/>
      <c r="T801" s="19"/>
      <c r="U801" s="19"/>
      <c r="V801" s="19"/>
    </row>
    <row r="802">
      <c r="A802" s="10" t="s">
        <v>1536</v>
      </c>
      <c r="B802" s="11">
        <v>45440.0</v>
      </c>
      <c r="C802" s="17" t="s">
        <v>1124</v>
      </c>
      <c r="D802" s="13">
        <v>0.021527777777777778</v>
      </c>
      <c r="E802" s="10" t="s">
        <v>339</v>
      </c>
      <c r="F802" s="10" t="s">
        <v>12</v>
      </c>
      <c r="G802" s="10" t="s">
        <v>13</v>
      </c>
      <c r="H802" s="10" t="s">
        <v>1538</v>
      </c>
      <c r="I802" s="14">
        <v>6.281392827981E12</v>
      </c>
      <c r="J802" s="16"/>
      <c r="K802" s="19"/>
      <c r="L802" s="19"/>
      <c r="M802" s="19"/>
      <c r="N802" s="19"/>
      <c r="O802" s="19"/>
      <c r="P802" s="19"/>
      <c r="Q802" s="19"/>
      <c r="R802" s="19"/>
      <c r="S802" s="19"/>
      <c r="T802" s="19"/>
      <c r="U802" s="19"/>
      <c r="V802" s="19"/>
    </row>
    <row r="803">
      <c r="A803" s="10" t="s">
        <v>1539</v>
      </c>
      <c r="B803" s="11">
        <v>45441.0</v>
      </c>
      <c r="C803" s="17" t="s">
        <v>1124</v>
      </c>
      <c r="D803" s="13">
        <v>0.035416666666666666</v>
      </c>
      <c r="E803" s="10" t="s">
        <v>873</v>
      </c>
      <c r="F803" s="10" t="s">
        <v>348</v>
      </c>
      <c r="G803" s="10" t="s">
        <v>13</v>
      </c>
      <c r="H803" s="10" t="s">
        <v>1540</v>
      </c>
      <c r="I803" s="14">
        <v>6.285213566484E12</v>
      </c>
      <c r="J803" s="16"/>
      <c r="K803" s="19"/>
      <c r="L803" s="19"/>
      <c r="M803" s="19"/>
      <c r="N803" s="19"/>
      <c r="O803" s="19"/>
      <c r="P803" s="19"/>
      <c r="Q803" s="19"/>
      <c r="R803" s="19"/>
      <c r="S803" s="19"/>
      <c r="T803" s="19"/>
      <c r="U803" s="19"/>
      <c r="V803" s="19"/>
    </row>
    <row r="804">
      <c r="A804" s="10" t="s">
        <v>1541</v>
      </c>
      <c r="B804" s="11">
        <v>45441.0</v>
      </c>
      <c r="C804" s="17" t="s">
        <v>1124</v>
      </c>
      <c r="D804" s="13">
        <v>0.013888888888888888</v>
      </c>
      <c r="E804" s="10" t="s">
        <v>873</v>
      </c>
      <c r="F804" s="10" t="s">
        <v>418</v>
      </c>
      <c r="G804" s="10" t="s">
        <v>13</v>
      </c>
      <c r="H804" s="10" t="s">
        <v>1542</v>
      </c>
      <c r="I804" s="14">
        <v>6.285213566484E12</v>
      </c>
      <c r="J804" s="16"/>
      <c r="K804" s="19"/>
      <c r="L804" s="19"/>
      <c r="M804" s="19"/>
      <c r="N804" s="19"/>
      <c r="O804" s="19"/>
      <c r="P804" s="19"/>
      <c r="Q804" s="19"/>
      <c r="R804" s="19"/>
      <c r="S804" s="19"/>
      <c r="T804" s="19"/>
      <c r="U804" s="19"/>
      <c r="V804" s="19"/>
    </row>
    <row r="805">
      <c r="A805" s="10" t="s">
        <v>1543</v>
      </c>
      <c r="B805" s="11">
        <v>45441.0</v>
      </c>
      <c r="C805" s="17" t="s">
        <v>1124</v>
      </c>
      <c r="D805" s="13">
        <v>0.022222222222222223</v>
      </c>
      <c r="E805" s="10" t="s">
        <v>695</v>
      </c>
      <c r="F805" s="10" t="s">
        <v>19</v>
      </c>
      <c r="G805" s="10" t="s">
        <v>13</v>
      </c>
      <c r="H805" s="10" t="s">
        <v>1544</v>
      </c>
      <c r="I805" s="14">
        <v>6.285173431354E12</v>
      </c>
      <c r="J805" s="16"/>
      <c r="K805" s="19"/>
      <c r="L805" s="19"/>
      <c r="M805" s="19"/>
      <c r="N805" s="19"/>
      <c r="O805" s="19"/>
      <c r="P805" s="19"/>
      <c r="Q805" s="19"/>
      <c r="R805" s="19"/>
      <c r="S805" s="19"/>
      <c r="T805" s="19"/>
      <c r="U805" s="19"/>
      <c r="V805" s="19"/>
    </row>
    <row r="806">
      <c r="A806" s="10" t="s">
        <v>1545</v>
      </c>
      <c r="B806" s="11">
        <v>45440.0</v>
      </c>
      <c r="C806" s="17" t="s">
        <v>1124</v>
      </c>
      <c r="D806" s="13">
        <v>0.043055555555555555</v>
      </c>
      <c r="E806" s="10" t="s">
        <v>643</v>
      </c>
      <c r="F806" s="10" t="s">
        <v>208</v>
      </c>
      <c r="G806" s="10" t="s">
        <v>13</v>
      </c>
      <c r="H806" s="10" t="s">
        <v>1546</v>
      </c>
      <c r="I806" s="14">
        <v>6.282328046193E12</v>
      </c>
      <c r="J806" s="16"/>
      <c r="K806" s="19"/>
      <c r="L806" s="19"/>
      <c r="M806" s="19"/>
      <c r="N806" s="19"/>
      <c r="O806" s="19"/>
      <c r="P806" s="19"/>
      <c r="Q806" s="19"/>
      <c r="R806" s="19"/>
      <c r="S806" s="19"/>
      <c r="T806" s="19"/>
      <c r="U806" s="19"/>
      <c r="V806" s="19"/>
    </row>
    <row r="807">
      <c r="A807" s="10" t="s">
        <v>1547</v>
      </c>
      <c r="B807" s="11">
        <v>45441.0</v>
      </c>
      <c r="C807" s="17" t="s">
        <v>1124</v>
      </c>
      <c r="D807" s="13">
        <v>0.05555555555555555</v>
      </c>
      <c r="E807" s="10" t="s">
        <v>643</v>
      </c>
      <c r="F807" s="10" t="s">
        <v>208</v>
      </c>
      <c r="G807" s="10" t="s">
        <v>13</v>
      </c>
      <c r="H807" s="10" t="s">
        <v>1548</v>
      </c>
      <c r="I807" s="14">
        <v>6.282328046193E12</v>
      </c>
      <c r="J807" s="16"/>
      <c r="K807" s="19"/>
      <c r="L807" s="19"/>
      <c r="M807" s="19"/>
      <c r="N807" s="19"/>
      <c r="O807" s="19"/>
      <c r="P807" s="19"/>
      <c r="Q807" s="19"/>
      <c r="R807" s="19"/>
      <c r="S807" s="19"/>
      <c r="T807" s="19"/>
      <c r="U807" s="19"/>
      <c r="V807" s="19"/>
    </row>
    <row r="808">
      <c r="A808" s="10" t="s">
        <v>1549</v>
      </c>
      <c r="B808" s="11">
        <v>45442.0</v>
      </c>
      <c r="C808" s="17" t="s">
        <v>1124</v>
      </c>
      <c r="D808" s="13">
        <v>0.03819444444444445</v>
      </c>
      <c r="E808" s="10" t="s">
        <v>11</v>
      </c>
      <c r="F808" s="10" t="s">
        <v>385</v>
      </c>
      <c r="G808" s="10" t="s">
        <v>13</v>
      </c>
      <c r="H808" s="10" t="s">
        <v>1550</v>
      </c>
      <c r="I808" s="14">
        <v>6.28560627488E12</v>
      </c>
      <c r="J808" s="16"/>
      <c r="K808" s="19"/>
      <c r="L808" s="19"/>
      <c r="M808" s="19"/>
      <c r="N808" s="19"/>
      <c r="O808" s="19"/>
      <c r="P808" s="19"/>
      <c r="Q808" s="19"/>
      <c r="R808" s="19"/>
      <c r="S808" s="19"/>
      <c r="T808" s="19"/>
      <c r="U808" s="19"/>
      <c r="V808" s="19"/>
    </row>
    <row r="809">
      <c r="A809" s="10" t="s">
        <v>1551</v>
      </c>
      <c r="B809" s="11">
        <v>45429.0</v>
      </c>
      <c r="C809" s="17" t="s">
        <v>1124</v>
      </c>
      <c r="D809" s="13">
        <v>0.03819444444444445</v>
      </c>
      <c r="E809" s="10" t="s">
        <v>339</v>
      </c>
      <c r="F809" s="10" t="s">
        <v>192</v>
      </c>
      <c r="G809" s="10" t="s">
        <v>13</v>
      </c>
      <c r="H809" s="10" t="s">
        <v>1552</v>
      </c>
      <c r="I809" s="14">
        <v>6.281392827981E12</v>
      </c>
      <c r="J809" s="16"/>
      <c r="K809" s="19"/>
      <c r="L809" s="19"/>
      <c r="M809" s="19"/>
      <c r="N809" s="19"/>
      <c r="O809" s="19"/>
      <c r="P809" s="19"/>
      <c r="Q809" s="19"/>
      <c r="R809" s="19"/>
      <c r="S809" s="19"/>
      <c r="T809" s="19"/>
      <c r="U809" s="19"/>
      <c r="V809" s="19"/>
    </row>
    <row r="810">
      <c r="A810" s="10" t="s">
        <v>1553</v>
      </c>
      <c r="B810" s="11">
        <v>45434.0</v>
      </c>
      <c r="C810" s="17" t="s">
        <v>1124</v>
      </c>
      <c r="D810" s="13">
        <v>0.024305555555555556</v>
      </c>
      <c r="E810" s="10" t="s">
        <v>339</v>
      </c>
      <c r="F810" s="10" t="s">
        <v>192</v>
      </c>
      <c r="G810" s="10" t="s">
        <v>13</v>
      </c>
      <c r="H810" s="10" t="s">
        <v>1554</v>
      </c>
      <c r="I810" s="14">
        <v>6.281392827981E12</v>
      </c>
      <c r="J810" s="16"/>
      <c r="K810" s="19"/>
      <c r="L810" s="19"/>
      <c r="M810" s="19"/>
      <c r="N810" s="19"/>
      <c r="O810" s="19"/>
      <c r="P810" s="19"/>
      <c r="Q810" s="19"/>
      <c r="R810" s="19"/>
      <c r="S810" s="19"/>
      <c r="T810" s="19"/>
      <c r="U810" s="19"/>
      <c r="V810" s="19"/>
    </row>
    <row r="811">
      <c r="A811" s="10" t="s">
        <v>1555</v>
      </c>
      <c r="B811" s="11">
        <v>45433.0</v>
      </c>
      <c r="C811" s="17" t="s">
        <v>1124</v>
      </c>
      <c r="D811" s="13">
        <v>0.019444444444444445</v>
      </c>
      <c r="E811" s="10" t="s">
        <v>339</v>
      </c>
      <c r="F811" s="10" t="s">
        <v>12</v>
      </c>
      <c r="G811" s="10" t="s">
        <v>13</v>
      </c>
      <c r="H811" s="10" t="s">
        <v>1556</v>
      </c>
      <c r="I811" s="14">
        <v>6.281392827981E12</v>
      </c>
      <c r="J811" s="16"/>
      <c r="K811" s="19"/>
      <c r="L811" s="19"/>
      <c r="M811" s="19"/>
      <c r="N811" s="19"/>
      <c r="O811" s="19"/>
      <c r="P811" s="19"/>
      <c r="Q811" s="19"/>
      <c r="R811" s="19"/>
      <c r="S811" s="19"/>
      <c r="T811" s="19"/>
      <c r="U811" s="19"/>
      <c r="V811" s="19"/>
    </row>
    <row r="812">
      <c r="A812" s="10" t="s">
        <v>1557</v>
      </c>
      <c r="B812" s="11">
        <v>45430.0</v>
      </c>
      <c r="C812" s="17" t="s">
        <v>1124</v>
      </c>
      <c r="D812" s="13">
        <v>0.03125</v>
      </c>
      <c r="E812" s="10" t="s">
        <v>339</v>
      </c>
      <c r="F812" s="10" t="s">
        <v>342</v>
      </c>
      <c r="G812" s="10" t="s">
        <v>13</v>
      </c>
      <c r="H812" s="10" t="s">
        <v>1558</v>
      </c>
      <c r="I812" s="14">
        <v>6.281392827981E12</v>
      </c>
      <c r="J812" s="16"/>
      <c r="K812" s="19"/>
      <c r="L812" s="19"/>
      <c r="M812" s="19"/>
      <c r="N812" s="19"/>
      <c r="O812" s="19"/>
      <c r="P812" s="19"/>
      <c r="Q812" s="19"/>
      <c r="R812" s="19"/>
      <c r="S812" s="19"/>
      <c r="T812" s="19"/>
      <c r="U812" s="19"/>
      <c r="V812" s="19"/>
    </row>
    <row r="813">
      <c r="A813" s="10" t="s">
        <v>1559</v>
      </c>
      <c r="B813" s="11">
        <v>45422.0</v>
      </c>
      <c r="C813" s="17" t="s">
        <v>1124</v>
      </c>
      <c r="D813" s="13">
        <v>0.011805555555555555</v>
      </c>
      <c r="E813" s="10" t="s">
        <v>339</v>
      </c>
      <c r="F813" s="10" t="s">
        <v>181</v>
      </c>
      <c r="G813" s="10" t="s">
        <v>13</v>
      </c>
      <c r="H813" s="10" t="s">
        <v>1560</v>
      </c>
      <c r="I813" s="14">
        <v>6.281392827981E12</v>
      </c>
      <c r="J813" s="16"/>
      <c r="K813" s="19"/>
      <c r="L813" s="19"/>
      <c r="M813" s="19"/>
      <c r="N813" s="19"/>
      <c r="O813" s="19"/>
      <c r="P813" s="19"/>
      <c r="Q813" s="19"/>
      <c r="R813" s="19"/>
      <c r="S813" s="19"/>
      <c r="T813" s="19"/>
      <c r="U813" s="19"/>
      <c r="V813" s="19"/>
    </row>
    <row r="814">
      <c r="A814" s="10" t="s">
        <v>1561</v>
      </c>
      <c r="B814" s="11">
        <v>45431.0</v>
      </c>
      <c r="C814" s="17" t="s">
        <v>1124</v>
      </c>
      <c r="D814" s="13">
        <v>0.043055555555555555</v>
      </c>
      <c r="E814" s="10" t="s">
        <v>339</v>
      </c>
      <c r="F814" s="10" t="s">
        <v>345</v>
      </c>
      <c r="G814" s="10" t="s">
        <v>13</v>
      </c>
      <c r="H814" s="10" t="s">
        <v>1562</v>
      </c>
      <c r="I814" s="14">
        <v>6.281392827981E12</v>
      </c>
      <c r="J814" s="16"/>
      <c r="K814" s="19"/>
      <c r="L814" s="19"/>
      <c r="M814" s="19"/>
      <c r="N814" s="19"/>
      <c r="O814" s="19"/>
      <c r="P814" s="19"/>
      <c r="Q814" s="19"/>
      <c r="R814" s="19"/>
      <c r="S814" s="19"/>
      <c r="T814" s="19"/>
      <c r="U814" s="19"/>
      <c r="V814" s="19"/>
    </row>
    <row r="815">
      <c r="A815" s="10" t="s">
        <v>1563</v>
      </c>
      <c r="B815" s="11">
        <v>45431.0</v>
      </c>
      <c r="C815" s="17" t="s">
        <v>1124</v>
      </c>
      <c r="D815" s="13">
        <v>0.04236111111111111</v>
      </c>
      <c r="E815" s="10" t="s">
        <v>339</v>
      </c>
      <c r="F815" s="10" t="s">
        <v>348</v>
      </c>
      <c r="G815" s="10" t="s">
        <v>13</v>
      </c>
      <c r="H815" s="10" t="s">
        <v>1564</v>
      </c>
      <c r="I815" s="14">
        <v>6.281392827981E12</v>
      </c>
      <c r="J815" s="16"/>
      <c r="K815" s="19"/>
      <c r="L815" s="19"/>
      <c r="M815" s="19"/>
      <c r="N815" s="19"/>
      <c r="O815" s="19"/>
      <c r="P815" s="19"/>
      <c r="Q815" s="19"/>
      <c r="R815" s="19"/>
      <c r="S815" s="19"/>
      <c r="T815" s="19"/>
      <c r="U815" s="19"/>
      <c r="V815" s="19"/>
    </row>
    <row r="816">
      <c r="A816" s="10" t="s">
        <v>1565</v>
      </c>
      <c r="B816" s="11">
        <v>45442.0</v>
      </c>
      <c r="C816" s="17" t="s">
        <v>1124</v>
      </c>
      <c r="D816" s="13">
        <v>0.021527777777777778</v>
      </c>
      <c r="E816" s="10" t="s">
        <v>339</v>
      </c>
      <c r="F816" s="10" t="s">
        <v>12</v>
      </c>
      <c r="G816" s="10" t="s">
        <v>13</v>
      </c>
      <c r="H816" s="10" t="s">
        <v>1566</v>
      </c>
      <c r="I816" s="14">
        <v>6.281392827981E12</v>
      </c>
      <c r="J816" s="16"/>
      <c r="K816" s="19"/>
      <c r="L816" s="19"/>
      <c r="M816" s="19"/>
      <c r="N816" s="19"/>
      <c r="O816" s="19"/>
      <c r="P816" s="19"/>
      <c r="Q816" s="19"/>
      <c r="R816" s="19"/>
      <c r="S816" s="19"/>
      <c r="T816" s="19"/>
      <c r="U816" s="19"/>
      <c r="V816" s="19"/>
    </row>
    <row r="817">
      <c r="A817" s="10" t="s">
        <v>1567</v>
      </c>
      <c r="B817" s="11">
        <v>45442.0</v>
      </c>
      <c r="C817" s="17" t="s">
        <v>1124</v>
      </c>
      <c r="D817" s="13">
        <v>0.024305555555555556</v>
      </c>
      <c r="E817" s="10" t="s">
        <v>534</v>
      </c>
      <c r="F817" s="10" t="s">
        <v>535</v>
      </c>
      <c r="G817" s="10" t="s">
        <v>13</v>
      </c>
      <c r="H817" s="10" t="s">
        <v>1568</v>
      </c>
      <c r="I817" s="14">
        <v>6.281332534354E12</v>
      </c>
      <c r="J817" s="16"/>
      <c r="K817" s="19"/>
      <c r="L817" s="19"/>
      <c r="M817" s="19"/>
      <c r="N817" s="19"/>
      <c r="O817" s="19"/>
      <c r="P817" s="19"/>
      <c r="Q817" s="19"/>
      <c r="R817" s="19"/>
      <c r="S817" s="19"/>
      <c r="T817" s="19"/>
      <c r="U817" s="19"/>
      <c r="V817" s="19"/>
    </row>
    <row r="818">
      <c r="A818" s="10" t="s">
        <v>1569</v>
      </c>
      <c r="B818" s="11">
        <v>45441.0</v>
      </c>
      <c r="C818" s="17" t="s">
        <v>1124</v>
      </c>
      <c r="D818" s="13">
        <v>0.022916666666666665</v>
      </c>
      <c r="E818" s="10" t="s">
        <v>281</v>
      </c>
      <c r="F818" s="10" t="s">
        <v>201</v>
      </c>
      <c r="G818" s="10" t="s">
        <v>13</v>
      </c>
      <c r="H818" s="10" t="s">
        <v>1570</v>
      </c>
      <c r="I818" s="14">
        <v>6.282335821442E12</v>
      </c>
      <c r="J818" s="16"/>
      <c r="K818" s="19"/>
      <c r="L818" s="19"/>
      <c r="M818" s="19"/>
      <c r="N818" s="19"/>
      <c r="O818" s="19"/>
      <c r="P818" s="19"/>
      <c r="Q818" s="19"/>
      <c r="R818" s="19"/>
      <c r="S818" s="19"/>
      <c r="T818" s="19"/>
      <c r="U818" s="19"/>
      <c r="V818" s="19"/>
    </row>
    <row r="819">
      <c r="A819" s="10" t="s">
        <v>1571</v>
      </c>
      <c r="B819" s="11">
        <v>45442.0</v>
      </c>
      <c r="C819" s="17" t="s">
        <v>1124</v>
      </c>
      <c r="D819" s="13">
        <v>0.024305555555555556</v>
      </c>
      <c r="E819" s="10" t="s">
        <v>281</v>
      </c>
      <c r="F819" s="10" t="s">
        <v>150</v>
      </c>
      <c r="G819" s="10" t="s">
        <v>13</v>
      </c>
      <c r="H819" s="10" t="s">
        <v>1572</v>
      </c>
      <c r="I819" s="14">
        <v>6.282335821442E12</v>
      </c>
      <c r="J819" s="16"/>
      <c r="K819" s="19"/>
      <c r="L819" s="19"/>
      <c r="M819" s="19"/>
      <c r="N819" s="19"/>
      <c r="O819" s="19"/>
      <c r="P819" s="19"/>
      <c r="Q819" s="19"/>
      <c r="R819" s="19"/>
      <c r="S819" s="19"/>
      <c r="T819" s="19"/>
      <c r="U819" s="19"/>
      <c r="V819" s="19"/>
    </row>
    <row r="820">
      <c r="A820" s="10" t="s">
        <v>1573</v>
      </c>
      <c r="B820" s="11">
        <v>45442.0</v>
      </c>
      <c r="C820" s="17" t="s">
        <v>1124</v>
      </c>
      <c r="D820" s="13">
        <v>0.05</v>
      </c>
      <c r="E820" s="10" t="s">
        <v>695</v>
      </c>
      <c r="F820" s="10" t="s">
        <v>220</v>
      </c>
      <c r="G820" s="10" t="s">
        <v>13</v>
      </c>
      <c r="H820" s="10" t="s">
        <v>1574</v>
      </c>
      <c r="I820" s="14">
        <v>6.285173431354E12</v>
      </c>
      <c r="J820" s="16"/>
      <c r="K820" s="19"/>
      <c r="L820" s="19"/>
      <c r="M820" s="19"/>
      <c r="N820" s="19"/>
      <c r="O820" s="19"/>
      <c r="P820" s="19"/>
      <c r="Q820" s="19"/>
      <c r="R820" s="19"/>
      <c r="S820" s="19"/>
      <c r="T820" s="19"/>
      <c r="U820" s="19"/>
      <c r="V820" s="19"/>
    </row>
    <row r="821">
      <c r="A821" s="10" t="s">
        <v>1575</v>
      </c>
      <c r="B821" s="11">
        <v>45442.0</v>
      </c>
      <c r="C821" s="17" t="s">
        <v>1124</v>
      </c>
      <c r="D821" s="13">
        <v>0.018055555555555554</v>
      </c>
      <c r="E821" s="10" t="s">
        <v>695</v>
      </c>
      <c r="F821" s="10" t="s">
        <v>19</v>
      </c>
      <c r="G821" s="10" t="s">
        <v>13</v>
      </c>
      <c r="H821" s="10" t="s">
        <v>1576</v>
      </c>
      <c r="I821" s="14">
        <v>6.285173431354E12</v>
      </c>
      <c r="J821" s="16"/>
      <c r="K821" s="19"/>
      <c r="L821" s="19"/>
      <c r="M821" s="19"/>
      <c r="N821" s="19"/>
      <c r="O821" s="19"/>
      <c r="P821" s="19"/>
      <c r="Q821" s="19"/>
      <c r="R821" s="19"/>
      <c r="S821" s="19"/>
      <c r="T821" s="19"/>
      <c r="U821" s="19"/>
      <c r="V821" s="19"/>
    </row>
    <row r="822">
      <c r="A822" s="10" t="s">
        <v>1577</v>
      </c>
      <c r="B822" s="11">
        <v>45442.0</v>
      </c>
      <c r="C822" s="17" t="s">
        <v>1124</v>
      </c>
      <c r="D822" s="13">
        <v>0.013888888888888888</v>
      </c>
      <c r="E822" s="10" t="s">
        <v>873</v>
      </c>
      <c r="F822" s="10" t="s">
        <v>418</v>
      </c>
      <c r="G822" s="10" t="s">
        <v>13</v>
      </c>
      <c r="H822" s="10" t="s">
        <v>1578</v>
      </c>
      <c r="I822" s="14">
        <v>6.285213566484E12</v>
      </c>
      <c r="J822" s="16"/>
      <c r="K822" s="19"/>
      <c r="L822" s="19"/>
      <c r="M822" s="19"/>
      <c r="N822" s="19"/>
      <c r="O822" s="19"/>
      <c r="P822" s="19"/>
      <c r="Q822" s="19"/>
      <c r="R822" s="19"/>
      <c r="S822" s="19"/>
      <c r="T822" s="19"/>
      <c r="U822" s="19"/>
      <c r="V822" s="19"/>
    </row>
    <row r="823">
      <c r="A823" s="10" t="s">
        <v>1579</v>
      </c>
      <c r="B823" s="11">
        <v>45442.0</v>
      </c>
      <c r="C823" s="17" t="s">
        <v>1124</v>
      </c>
      <c r="D823" s="13">
        <v>0.024305555555555556</v>
      </c>
      <c r="E823" s="10" t="s">
        <v>873</v>
      </c>
      <c r="F823" s="10" t="s">
        <v>201</v>
      </c>
      <c r="G823" s="10" t="s">
        <v>13</v>
      </c>
      <c r="H823" s="10" t="s">
        <v>1580</v>
      </c>
      <c r="I823" s="14">
        <v>6.285213566484E12</v>
      </c>
      <c r="J823" s="16"/>
      <c r="K823" s="19"/>
      <c r="L823" s="19"/>
      <c r="M823" s="19"/>
      <c r="N823" s="19"/>
      <c r="O823" s="19"/>
      <c r="P823" s="19"/>
      <c r="Q823" s="19"/>
      <c r="R823" s="19"/>
      <c r="S823" s="19"/>
      <c r="T823" s="19"/>
      <c r="U823" s="19"/>
      <c r="V823" s="19"/>
    </row>
    <row r="824">
      <c r="A824" s="10" t="s">
        <v>1581</v>
      </c>
      <c r="B824" s="11">
        <v>45443.0</v>
      </c>
      <c r="C824" s="17" t="s">
        <v>1124</v>
      </c>
      <c r="D824" s="13">
        <v>0.02638888888888889</v>
      </c>
      <c r="E824" s="10" t="s">
        <v>180</v>
      </c>
      <c r="F824" s="10" t="s">
        <v>150</v>
      </c>
      <c r="G824" s="10" t="s">
        <v>13</v>
      </c>
      <c r="H824" s="10" t="s">
        <v>1582</v>
      </c>
      <c r="I824" s="14">
        <v>6.2895632016027E13</v>
      </c>
      <c r="J824" s="16"/>
      <c r="K824" s="19"/>
      <c r="L824" s="19"/>
      <c r="M824" s="19"/>
      <c r="N824" s="19"/>
      <c r="O824" s="19"/>
      <c r="P824" s="19"/>
      <c r="Q824" s="19"/>
      <c r="R824" s="19"/>
      <c r="S824" s="19"/>
      <c r="T824" s="19"/>
      <c r="U824" s="19"/>
      <c r="V824" s="19"/>
    </row>
    <row r="825">
      <c r="A825" s="10" t="s">
        <v>1583</v>
      </c>
      <c r="B825" s="11">
        <v>45443.0</v>
      </c>
      <c r="C825" s="17" t="s">
        <v>1124</v>
      </c>
      <c r="D825" s="13">
        <v>0.04236111111111111</v>
      </c>
      <c r="E825" s="10" t="s">
        <v>11</v>
      </c>
      <c r="F825" s="10" t="s">
        <v>385</v>
      </c>
      <c r="G825" s="10" t="s">
        <v>13</v>
      </c>
      <c r="H825" s="10" t="s">
        <v>1584</v>
      </c>
      <c r="I825" s="14">
        <v>6.28560627488E12</v>
      </c>
      <c r="J825" s="16"/>
      <c r="K825" s="19"/>
      <c r="L825" s="19"/>
      <c r="M825" s="19"/>
      <c r="N825" s="19"/>
      <c r="O825" s="19"/>
      <c r="P825" s="19"/>
      <c r="Q825" s="19"/>
      <c r="R825" s="19"/>
      <c r="S825" s="19"/>
      <c r="T825" s="19"/>
      <c r="U825" s="19"/>
      <c r="V825" s="19"/>
    </row>
    <row r="826">
      <c r="A826" s="10" t="s">
        <v>1585</v>
      </c>
      <c r="B826" s="11">
        <v>45429.0</v>
      </c>
      <c r="C826" s="17" t="s">
        <v>1124</v>
      </c>
      <c r="D826" s="13">
        <v>0.03194444444444444</v>
      </c>
      <c r="E826" s="10" t="s">
        <v>643</v>
      </c>
      <c r="F826" s="10" t="s">
        <v>342</v>
      </c>
      <c r="G826" s="10" t="s">
        <v>13</v>
      </c>
      <c r="H826" s="10" t="s">
        <v>1586</v>
      </c>
      <c r="I826" s="14">
        <v>6.282328046193E12</v>
      </c>
      <c r="J826" s="16"/>
      <c r="K826" s="19"/>
      <c r="L826" s="19"/>
      <c r="M826" s="19"/>
      <c r="N826" s="19"/>
      <c r="O826" s="19"/>
      <c r="P826" s="19"/>
      <c r="Q826" s="19"/>
      <c r="R826" s="19"/>
      <c r="S826" s="19"/>
      <c r="T826" s="19"/>
      <c r="U826" s="19"/>
      <c r="V826" s="19"/>
    </row>
    <row r="827">
      <c r="A827" s="10" t="s">
        <v>1587</v>
      </c>
      <c r="B827" s="11">
        <v>45435.0</v>
      </c>
      <c r="C827" s="17" t="s">
        <v>1124</v>
      </c>
      <c r="D827" s="13">
        <v>0.013194444444444444</v>
      </c>
      <c r="E827" s="10" t="s">
        <v>643</v>
      </c>
      <c r="F827" s="10" t="s">
        <v>342</v>
      </c>
      <c r="G827" s="10" t="s">
        <v>13</v>
      </c>
      <c r="H827" s="10" t="s">
        <v>1588</v>
      </c>
      <c r="I827" s="14">
        <v>6.282328046193E12</v>
      </c>
      <c r="J827" s="16"/>
      <c r="K827" s="19"/>
      <c r="L827" s="19"/>
      <c r="M827" s="19"/>
      <c r="N827" s="19"/>
      <c r="O827" s="19"/>
      <c r="P827" s="19"/>
      <c r="Q827" s="19"/>
      <c r="R827" s="19"/>
      <c r="S827" s="19"/>
      <c r="T827" s="19"/>
      <c r="U827" s="19"/>
      <c r="V827" s="19"/>
    </row>
    <row r="828">
      <c r="A828" s="10" t="s">
        <v>1589</v>
      </c>
      <c r="B828" s="11">
        <v>45443.0</v>
      </c>
      <c r="C828" s="17" t="s">
        <v>1124</v>
      </c>
      <c r="D828" s="13">
        <v>0.04583333333333333</v>
      </c>
      <c r="E828" s="10" t="s">
        <v>11</v>
      </c>
      <c r="F828" s="10" t="s">
        <v>22</v>
      </c>
      <c r="G828" s="10" t="s">
        <v>13</v>
      </c>
      <c r="H828" s="10" t="s">
        <v>1590</v>
      </c>
      <c r="I828" s="14">
        <v>6.28560627488E12</v>
      </c>
      <c r="J828" s="16"/>
      <c r="K828" s="19"/>
      <c r="L828" s="19"/>
      <c r="M828" s="19"/>
      <c r="N828" s="19"/>
      <c r="O828" s="19"/>
      <c r="P828" s="19"/>
      <c r="Q828" s="19"/>
      <c r="R828" s="19"/>
      <c r="S828" s="19"/>
      <c r="T828" s="19"/>
      <c r="U828" s="19"/>
      <c r="V828" s="19"/>
    </row>
    <row r="829">
      <c r="A829" s="10" t="s">
        <v>1591</v>
      </c>
      <c r="B829" s="11">
        <v>45442.0</v>
      </c>
      <c r="C829" s="17" t="s">
        <v>1124</v>
      </c>
      <c r="D829" s="13">
        <v>0.05555555555555555</v>
      </c>
      <c r="E829" s="10" t="s">
        <v>207</v>
      </c>
      <c r="F829" s="10" t="s">
        <v>208</v>
      </c>
      <c r="G829" s="10" t="s">
        <v>13</v>
      </c>
      <c r="H829" s="10" t="s">
        <v>1592</v>
      </c>
      <c r="I829" s="14">
        <v>6.285313543592E12</v>
      </c>
      <c r="J829" s="16"/>
      <c r="K829" s="19"/>
      <c r="L829" s="19"/>
      <c r="M829" s="19"/>
      <c r="N829" s="19"/>
      <c r="O829" s="19"/>
      <c r="P829" s="19"/>
      <c r="Q829" s="19"/>
      <c r="R829" s="19"/>
      <c r="S829" s="19"/>
      <c r="T829" s="19"/>
      <c r="U829" s="19"/>
      <c r="V829" s="19"/>
    </row>
    <row r="830">
      <c r="A830" s="10" t="s">
        <v>1593</v>
      </c>
      <c r="B830" s="11">
        <v>45443.0</v>
      </c>
      <c r="C830" s="17" t="s">
        <v>1124</v>
      </c>
      <c r="D830" s="13">
        <v>0.04861111111111111</v>
      </c>
      <c r="E830" s="10" t="s">
        <v>1480</v>
      </c>
      <c r="F830" s="10" t="s">
        <v>711</v>
      </c>
      <c r="G830" s="10" t="s">
        <v>13</v>
      </c>
      <c r="H830" s="10" t="s">
        <v>1594</v>
      </c>
      <c r="I830" s="14">
        <v>6.282231661306E12</v>
      </c>
      <c r="J830" s="16"/>
      <c r="K830" s="19"/>
      <c r="L830" s="19"/>
      <c r="M830" s="19"/>
      <c r="N830" s="19"/>
      <c r="O830" s="19"/>
      <c r="P830" s="19"/>
      <c r="Q830" s="19"/>
      <c r="R830" s="19"/>
      <c r="S830" s="19"/>
      <c r="T830" s="19"/>
      <c r="U830" s="19"/>
      <c r="V830" s="19"/>
    </row>
    <row r="831">
      <c r="A831" s="10" t="s">
        <v>1595</v>
      </c>
      <c r="B831" s="11">
        <v>45443.0</v>
      </c>
      <c r="C831" s="17" t="s">
        <v>1124</v>
      </c>
      <c r="D831" s="13">
        <v>0.02638888888888889</v>
      </c>
      <c r="E831" s="10" t="s">
        <v>339</v>
      </c>
      <c r="F831" s="10" t="s">
        <v>342</v>
      </c>
      <c r="G831" s="10" t="s">
        <v>13</v>
      </c>
      <c r="H831" s="10" t="s">
        <v>1596</v>
      </c>
      <c r="I831" s="14">
        <v>6.281392827981E12</v>
      </c>
      <c r="J831" s="16"/>
      <c r="K831" s="19"/>
      <c r="L831" s="19"/>
      <c r="M831" s="19"/>
      <c r="N831" s="19"/>
      <c r="O831" s="19"/>
      <c r="P831" s="19"/>
      <c r="Q831" s="19"/>
      <c r="R831" s="19"/>
      <c r="S831" s="19"/>
      <c r="T831" s="19"/>
      <c r="U831" s="19"/>
      <c r="V831" s="19"/>
    </row>
    <row r="832">
      <c r="A832" s="10" t="s">
        <v>1597</v>
      </c>
      <c r="B832" s="11">
        <v>45443.0</v>
      </c>
      <c r="C832" s="17" t="s">
        <v>1124</v>
      </c>
      <c r="D832" s="13">
        <v>0.02361111111111111</v>
      </c>
      <c r="E832" s="10" t="s">
        <v>11</v>
      </c>
      <c r="F832" s="10" t="s">
        <v>29</v>
      </c>
      <c r="G832" s="10" t="s">
        <v>13</v>
      </c>
      <c r="H832" s="10" t="s">
        <v>1598</v>
      </c>
      <c r="I832" s="14">
        <v>6.28560627488E12</v>
      </c>
      <c r="J832" s="16"/>
      <c r="K832" s="19"/>
      <c r="L832" s="19"/>
      <c r="M832" s="19"/>
      <c r="N832" s="19"/>
      <c r="O832" s="19"/>
      <c r="P832" s="19"/>
      <c r="Q832" s="19"/>
      <c r="R832" s="19"/>
      <c r="S832" s="19"/>
      <c r="T832" s="19"/>
      <c r="U832" s="19"/>
      <c r="V832" s="19"/>
    </row>
    <row r="833">
      <c r="A833" s="10" t="s">
        <v>1599</v>
      </c>
      <c r="B833" s="11">
        <v>45443.0</v>
      </c>
      <c r="C833" s="17" t="s">
        <v>1124</v>
      </c>
      <c r="D833" s="13">
        <v>0.020833333333333332</v>
      </c>
      <c r="E833" s="10" t="s">
        <v>873</v>
      </c>
      <c r="F833" s="10" t="s">
        <v>418</v>
      </c>
      <c r="G833" s="10" t="s">
        <v>13</v>
      </c>
      <c r="H833" s="10" t="s">
        <v>1600</v>
      </c>
      <c r="I833" s="14">
        <v>6.285213566484E12</v>
      </c>
      <c r="J833" s="16"/>
      <c r="K833" s="19"/>
      <c r="L833" s="19"/>
      <c r="M833" s="19"/>
      <c r="N833" s="19"/>
      <c r="O833" s="19"/>
      <c r="P833" s="19"/>
      <c r="Q833" s="19"/>
      <c r="R833" s="19"/>
      <c r="S833" s="19"/>
      <c r="T833" s="19"/>
      <c r="U833" s="19"/>
      <c r="V833" s="19"/>
    </row>
    <row r="834">
      <c r="A834" s="10" t="s">
        <v>1601</v>
      </c>
      <c r="B834" s="11">
        <v>45444.0</v>
      </c>
      <c r="C834" s="17" t="s">
        <v>1602</v>
      </c>
      <c r="D834" s="13">
        <v>0.024305555555555556</v>
      </c>
      <c r="E834" s="10" t="s">
        <v>11</v>
      </c>
      <c r="F834" s="10" t="s">
        <v>19</v>
      </c>
      <c r="G834" s="10" t="s">
        <v>13</v>
      </c>
      <c r="H834" s="10" t="s">
        <v>1603</v>
      </c>
      <c r="I834" s="14">
        <v>6.28560627488E12</v>
      </c>
      <c r="J834" s="16"/>
      <c r="K834" s="19"/>
      <c r="L834" s="19"/>
      <c r="M834" s="19"/>
      <c r="N834" s="19"/>
      <c r="O834" s="19"/>
      <c r="P834" s="19"/>
      <c r="Q834" s="19"/>
      <c r="R834" s="19"/>
      <c r="S834" s="19"/>
      <c r="T834" s="19"/>
      <c r="U834" s="19"/>
      <c r="V834" s="19"/>
    </row>
    <row r="835">
      <c r="A835" s="10" t="s">
        <v>1604</v>
      </c>
      <c r="B835" s="11">
        <v>45444.0</v>
      </c>
      <c r="C835" s="17" t="s">
        <v>1602</v>
      </c>
      <c r="D835" s="13">
        <v>0.04097222222222222</v>
      </c>
      <c r="E835" s="10" t="s">
        <v>207</v>
      </c>
      <c r="F835" s="10" t="s">
        <v>220</v>
      </c>
      <c r="G835" s="10" t="s">
        <v>13</v>
      </c>
      <c r="H835" s="10" t="s">
        <v>1605</v>
      </c>
      <c r="I835" s="14">
        <v>6.285313543596E12</v>
      </c>
      <c r="J835" s="16"/>
      <c r="K835" s="19"/>
      <c r="L835" s="19"/>
      <c r="M835" s="19"/>
      <c r="N835" s="19"/>
      <c r="O835" s="19"/>
      <c r="P835" s="19"/>
      <c r="Q835" s="19"/>
      <c r="R835" s="19"/>
      <c r="S835" s="19"/>
      <c r="T835" s="19"/>
      <c r="U835" s="19"/>
      <c r="V835" s="19"/>
    </row>
    <row r="836">
      <c r="A836" s="10" t="s">
        <v>1606</v>
      </c>
      <c r="B836" s="11">
        <v>45446.0</v>
      </c>
      <c r="C836" s="17" t="s">
        <v>1602</v>
      </c>
      <c r="D836" s="13">
        <v>0.024305555555555556</v>
      </c>
      <c r="E836" s="10" t="s">
        <v>972</v>
      </c>
      <c r="F836" s="10" t="s">
        <v>12</v>
      </c>
      <c r="G836" s="10" t="s">
        <v>13</v>
      </c>
      <c r="H836" s="10" t="s">
        <v>1607</v>
      </c>
      <c r="I836" s="14">
        <v>6.285746146893E12</v>
      </c>
      <c r="J836" s="16"/>
      <c r="K836" s="19"/>
      <c r="L836" s="19"/>
      <c r="M836" s="19"/>
      <c r="N836" s="19"/>
      <c r="O836" s="19"/>
      <c r="P836" s="19"/>
      <c r="Q836" s="19"/>
      <c r="R836" s="19"/>
      <c r="S836" s="19"/>
      <c r="T836" s="19"/>
      <c r="U836" s="19"/>
      <c r="V836" s="19"/>
    </row>
    <row r="837">
      <c r="A837" s="10" t="s">
        <v>1608</v>
      </c>
      <c r="B837" s="11">
        <v>45444.0</v>
      </c>
      <c r="C837" s="17" t="s">
        <v>1602</v>
      </c>
      <c r="D837" s="13">
        <v>0.0625</v>
      </c>
      <c r="E837" s="10" t="s">
        <v>972</v>
      </c>
      <c r="F837" s="10" t="s">
        <v>345</v>
      </c>
      <c r="G837" s="10" t="s">
        <v>13</v>
      </c>
      <c r="H837" s="10" t="s">
        <v>1609</v>
      </c>
      <c r="I837" s="14">
        <v>6.285736146893E12</v>
      </c>
      <c r="J837" s="16"/>
      <c r="K837" s="19"/>
      <c r="L837" s="19"/>
      <c r="M837" s="19"/>
      <c r="N837" s="19"/>
      <c r="O837" s="19"/>
      <c r="P837" s="19"/>
      <c r="Q837" s="19"/>
      <c r="R837" s="19"/>
      <c r="S837" s="19"/>
      <c r="T837" s="19"/>
      <c r="U837" s="19"/>
      <c r="V837" s="19"/>
    </row>
    <row r="838">
      <c r="A838" s="10" t="s">
        <v>1610</v>
      </c>
      <c r="B838" s="11">
        <v>45447.0</v>
      </c>
      <c r="C838" s="17" t="s">
        <v>1602</v>
      </c>
      <c r="D838" s="13">
        <v>0.011805555555555555</v>
      </c>
      <c r="E838" s="10" t="s">
        <v>11</v>
      </c>
      <c r="F838" s="10" t="s">
        <v>19</v>
      </c>
      <c r="G838" s="10" t="s">
        <v>13</v>
      </c>
      <c r="H838" s="10" t="s">
        <v>1611</v>
      </c>
      <c r="I838" s="14">
        <v>6.28560627488E12</v>
      </c>
      <c r="J838" s="16"/>
      <c r="K838" s="19"/>
      <c r="L838" s="19"/>
      <c r="M838" s="19"/>
      <c r="N838" s="19"/>
      <c r="O838" s="19"/>
      <c r="P838" s="19"/>
      <c r="Q838" s="19"/>
      <c r="R838" s="19"/>
      <c r="S838" s="19"/>
      <c r="T838" s="19"/>
      <c r="U838" s="19"/>
      <c r="V838" s="19"/>
    </row>
    <row r="839">
      <c r="A839" s="10" t="s">
        <v>1612</v>
      </c>
      <c r="B839" s="11">
        <v>45447.0</v>
      </c>
      <c r="C839" s="17" t="s">
        <v>1602</v>
      </c>
      <c r="D839" s="13">
        <v>0.017361111111111112</v>
      </c>
      <c r="E839" s="10" t="s">
        <v>11</v>
      </c>
      <c r="F839" s="10" t="s">
        <v>19</v>
      </c>
      <c r="G839" s="10" t="s">
        <v>13</v>
      </c>
      <c r="H839" s="10" t="s">
        <v>1613</v>
      </c>
      <c r="I839" s="14">
        <v>6.28560627488E12</v>
      </c>
      <c r="J839" s="16"/>
      <c r="K839" s="19"/>
      <c r="L839" s="19"/>
      <c r="M839" s="19"/>
      <c r="N839" s="19"/>
      <c r="O839" s="19"/>
      <c r="P839" s="19"/>
      <c r="Q839" s="19"/>
      <c r="R839" s="19"/>
      <c r="S839" s="19"/>
      <c r="T839" s="19"/>
      <c r="U839" s="19"/>
      <c r="V839" s="19"/>
    </row>
    <row r="840">
      <c r="A840" s="10" t="s">
        <v>1614</v>
      </c>
      <c r="B840" s="11">
        <v>45446.0</v>
      </c>
      <c r="C840" s="17" t="s">
        <v>1602</v>
      </c>
      <c r="D840" s="13">
        <v>0.011805555555555555</v>
      </c>
      <c r="E840" s="10" t="s">
        <v>11</v>
      </c>
      <c r="F840" s="10" t="s">
        <v>19</v>
      </c>
      <c r="G840" s="10" t="s">
        <v>13</v>
      </c>
      <c r="H840" s="10" t="s">
        <v>1615</v>
      </c>
      <c r="I840" s="14">
        <v>6.28560627488E12</v>
      </c>
      <c r="J840" s="16"/>
      <c r="K840" s="19"/>
      <c r="L840" s="19"/>
      <c r="M840" s="19"/>
      <c r="N840" s="19"/>
      <c r="O840" s="19"/>
      <c r="P840" s="19"/>
      <c r="Q840" s="19"/>
      <c r="R840" s="19"/>
      <c r="S840" s="19"/>
      <c r="T840" s="19"/>
      <c r="U840" s="19"/>
      <c r="V840" s="19"/>
    </row>
    <row r="841">
      <c r="A841" s="10" t="s">
        <v>1616</v>
      </c>
      <c r="B841" s="11">
        <v>45447.0</v>
      </c>
      <c r="C841" s="17" t="s">
        <v>1602</v>
      </c>
      <c r="D841" s="13">
        <v>0.041666666666666664</v>
      </c>
      <c r="E841" s="10" t="s">
        <v>207</v>
      </c>
      <c r="F841" s="10" t="s">
        <v>213</v>
      </c>
      <c r="G841" s="10" t="s">
        <v>254</v>
      </c>
      <c r="H841" s="10" t="s">
        <v>1617</v>
      </c>
      <c r="I841" s="14">
        <v>6.285313543592E12</v>
      </c>
      <c r="J841" s="16"/>
      <c r="K841" s="19"/>
      <c r="L841" s="19"/>
      <c r="M841" s="19"/>
      <c r="N841" s="19"/>
      <c r="O841" s="19"/>
      <c r="P841" s="19"/>
      <c r="Q841" s="19"/>
      <c r="R841" s="19"/>
      <c r="S841" s="19"/>
      <c r="T841" s="19"/>
      <c r="U841" s="19"/>
      <c r="V841" s="19"/>
    </row>
    <row r="842">
      <c r="A842" s="10" t="s">
        <v>1618</v>
      </c>
      <c r="B842" s="11">
        <v>45447.0</v>
      </c>
      <c r="C842" s="17" t="s">
        <v>1602</v>
      </c>
      <c r="D842" s="13">
        <v>0.04513888888888889</v>
      </c>
      <c r="E842" s="10" t="s">
        <v>207</v>
      </c>
      <c r="F842" s="10" t="s">
        <v>213</v>
      </c>
      <c r="G842" s="10" t="s">
        <v>13</v>
      </c>
      <c r="H842" s="10" t="s">
        <v>1619</v>
      </c>
      <c r="I842" s="14">
        <v>6.285313543592E12</v>
      </c>
      <c r="J842" s="16"/>
      <c r="K842" s="19"/>
      <c r="L842" s="19"/>
      <c r="M842" s="19"/>
      <c r="N842" s="19"/>
      <c r="O842" s="19"/>
      <c r="P842" s="19"/>
      <c r="Q842" s="19"/>
      <c r="R842" s="19"/>
      <c r="S842" s="19"/>
      <c r="T842" s="19"/>
      <c r="U842" s="19"/>
      <c r="V842" s="19"/>
    </row>
    <row r="843">
      <c r="A843" s="10" t="s">
        <v>1620</v>
      </c>
      <c r="B843" s="11">
        <v>45446.0</v>
      </c>
      <c r="C843" s="17" t="s">
        <v>1602</v>
      </c>
      <c r="D843" s="13">
        <v>0.04583333333333333</v>
      </c>
      <c r="E843" s="10" t="s">
        <v>207</v>
      </c>
      <c r="F843" s="10" t="s">
        <v>220</v>
      </c>
      <c r="G843" s="10" t="s">
        <v>254</v>
      </c>
      <c r="H843" s="10" t="s">
        <v>1621</v>
      </c>
      <c r="I843" s="14">
        <v>6.285313543592E12</v>
      </c>
      <c r="J843" s="16"/>
      <c r="K843" s="19"/>
      <c r="L843" s="19"/>
      <c r="M843" s="19"/>
      <c r="N843" s="19"/>
      <c r="O843" s="19"/>
      <c r="P843" s="19"/>
      <c r="Q843" s="19"/>
      <c r="R843" s="19"/>
      <c r="S843" s="19"/>
      <c r="T843" s="19"/>
      <c r="U843" s="19"/>
      <c r="V843" s="19"/>
    </row>
    <row r="844">
      <c r="A844" s="10" t="s">
        <v>1622</v>
      </c>
      <c r="B844" s="11">
        <v>45445.0</v>
      </c>
      <c r="C844" s="17" t="s">
        <v>1602</v>
      </c>
      <c r="D844" s="13">
        <v>0.05138888888888889</v>
      </c>
      <c r="E844" s="10" t="s">
        <v>1480</v>
      </c>
      <c r="F844" s="10" t="s">
        <v>348</v>
      </c>
      <c r="G844" s="10" t="s">
        <v>13</v>
      </c>
      <c r="H844" s="10" t="s">
        <v>1623</v>
      </c>
      <c r="I844" s="14">
        <v>6.282231661306E12</v>
      </c>
      <c r="J844" s="16"/>
      <c r="K844" s="19"/>
      <c r="L844" s="19"/>
      <c r="M844" s="19"/>
      <c r="N844" s="19"/>
      <c r="O844" s="19"/>
      <c r="P844" s="19"/>
      <c r="Q844" s="19"/>
      <c r="R844" s="19"/>
      <c r="S844" s="19"/>
      <c r="T844" s="19"/>
      <c r="U844" s="19"/>
      <c r="V844" s="19"/>
    </row>
    <row r="845">
      <c r="A845" s="10" t="s">
        <v>1624</v>
      </c>
      <c r="B845" s="11">
        <v>45445.0</v>
      </c>
      <c r="C845" s="17" t="s">
        <v>1602</v>
      </c>
      <c r="D845" s="13">
        <v>0.03611111111111111</v>
      </c>
      <c r="E845" s="10" t="s">
        <v>1480</v>
      </c>
      <c r="F845" s="10" t="s">
        <v>711</v>
      </c>
      <c r="G845" s="10" t="s">
        <v>13</v>
      </c>
      <c r="H845" s="10" t="s">
        <v>1625</v>
      </c>
      <c r="I845" s="14">
        <v>6.282231661306E12</v>
      </c>
      <c r="J845" s="16"/>
      <c r="K845" s="19"/>
      <c r="L845" s="19"/>
      <c r="M845" s="19"/>
      <c r="N845" s="19"/>
      <c r="O845" s="19"/>
      <c r="P845" s="19"/>
      <c r="Q845" s="19"/>
      <c r="R845" s="19"/>
      <c r="S845" s="19"/>
      <c r="T845" s="19"/>
      <c r="U845" s="19"/>
      <c r="V845" s="19"/>
    </row>
    <row r="846">
      <c r="A846" s="10" t="s">
        <v>1626</v>
      </c>
      <c r="B846" s="11">
        <v>45446.0</v>
      </c>
      <c r="C846" s="17" t="s">
        <v>1602</v>
      </c>
      <c r="D846" s="13">
        <v>0.025694444444444443</v>
      </c>
      <c r="E846" s="10" t="s">
        <v>1480</v>
      </c>
      <c r="F846" s="10" t="s">
        <v>348</v>
      </c>
      <c r="G846" s="10" t="s">
        <v>13</v>
      </c>
      <c r="H846" s="10" t="s">
        <v>1627</v>
      </c>
      <c r="I846" s="14">
        <v>6.282231661306E12</v>
      </c>
      <c r="J846" s="16"/>
      <c r="K846" s="19"/>
      <c r="L846" s="19"/>
      <c r="M846" s="19"/>
      <c r="N846" s="19"/>
      <c r="O846" s="19"/>
      <c r="P846" s="19"/>
      <c r="Q846" s="19"/>
      <c r="R846" s="19"/>
      <c r="S846" s="19"/>
      <c r="T846" s="19"/>
      <c r="U846" s="19"/>
      <c r="V846" s="19"/>
    </row>
    <row r="847">
      <c r="A847" s="10" t="s">
        <v>1628</v>
      </c>
      <c r="B847" s="11">
        <v>45446.0</v>
      </c>
      <c r="C847" s="17" t="s">
        <v>1602</v>
      </c>
      <c r="D847" s="13">
        <v>0.03263888888888889</v>
      </c>
      <c r="E847" s="10" t="s">
        <v>1480</v>
      </c>
      <c r="F847" s="10" t="s">
        <v>702</v>
      </c>
      <c r="G847" s="10" t="s">
        <v>13</v>
      </c>
      <c r="H847" s="10" t="s">
        <v>1629</v>
      </c>
      <c r="I847" s="14">
        <v>6.282231661306E12</v>
      </c>
      <c r="J847" s="16"/>
      <c r="K847" s="19"/>
      <c r="L847" s="19"/>
      <c r="M847" s="19"/>
      <c r="N847" s="19"/>
      <c r="O847" s="19"/>
      <c r="P847" s="19"/>
      <c r="Q847" s="19"/>
      <c r="R847" s="19"/>
      <c r="S847" s="19"/>
      <c r="T847" s="19"/>
      <c r="U847" s="19"/>
      <c r="V847" s="19"/>
    </row>
    <row r="848">
      <c r="A848" s="10" t="s">
        <v>1630</v>
      </c>
      <c r="B848" s="11">
        <v>45447.0</v>
      </c>
      <c r="C848" s="17" t="s">
        <v>1602</v>
      </c>
      <c r="D848" s="13">
        <v>0.0</v>
      </c>
      <c r="E848" s="10" t="s">
        <v>281</v>
      </c>
      <c r="F848" s="10" t="s">
        <v>150</v>
      </c>
      <c r="G848" s="10" t="s">
        <v>87</v>
      </c>
      <c r="H848" s="10" t="s">
        <v>1631</v>
      </c>
      <c r="I848" s="14">
        <v>6.282335821442E12</v>
      </c>
      <c r="J848" s="16"/>
      <c r="K848" s="19"/>
      <c r="L848" s="19"/>
      <c r="M848" s="19"/>
      <c r="N848" s="19"/>
      <c r="O848" s="19"/>
      <c r="P848" s="19"/>
      <c r="Q848" s="19"/>
      <c r="R848" s="19"/>
      <c r="S848" s="19"/>
      <c r="T848" s="19"/>
      <c r="U848" s="19"/>
      <c r="V848" s="19"/>
    </row>
    <row r="849">
      <c r="A849" s="10" t="s">
        <v>1632</v>
      </c>
      <c r="B849" s="11">
        <v>45447.0</v>
      </c>
      <c r="C849" s="17" t="s">
        <v>1602</v>
      </c>
      <c r="D849" s="13">
        <v>0.021527777777777778</v>
      </c>
      <c r="E849" s="10" t="s">
        <v>972</v>
      </c>
      <c r="F849" s="10" t="s">
        <v>12</v>
      </c>
      <c r="G849" s="10" t="s">
        <v>13</v>
      </c>
      <c r="H849" s="10" t="s">
        <v>1633</v>
      </c>
      <c r="I849" s="14">
        <v>6.285746146893E12</v>
      </c>
      <c r="J849" s="16"/>
      <c r="K849" s="19"/>
      <c r="L849" s="19"/>
      <c r="M849" s="19"/>
      <c r="N849" s="19"/>
      <c r="O849" s="19"/>
      <c r="P849" s="19"/>
      <c r="Q849" s="19"/>
      <c r="R849" s="19"/>
      <c r="S849" s="19"/>
      <c r="T849" s="19"/>
      <c r="U849" s="19"/>
      <c r="V849" s="19"/>
    </row>
    <row r="850">
      <c r="A850" s="10" t="s">
        <v>1634</v>
      </c>
      <c r="B850" s="11">
        <v>45447.0</v>
      </c>
      <c r="C850" s="17" t="s">
        <v>1602</v>
      </c>
      <c r="D850" s="13">
        <v>0.030555555555555555</v>
      </c>
      <c r="E850" s="10" t="s">
        <v>534</v>
      </c>
      <c r="F850" s="10" t="s">
        <v>418</v>
      </c>
      <c r="G850" s="10" t="s">
        <v>13</v>
      </c>
      <c r="H850" s="10" t="s">
        <v>1635</v>
      </c>
      <c r="I850" s="14">
        <v>6.281332534354E12</v>
      </c>
      <c r="J850" s="16"/>
      <c r="K850" s="19"/>
      <c r="L850" s="19"/>
      <c r="M850" s="19"/>
      <c r="N850" s="19"/>
      <c r="O850" s="19"/>
      <c r="P850" s="19"/>
      <c r="Q850" s="19"/>
      <c r="R850" s="19"/>
      <c r="S850" s="19"/>
      <c r="T850" s="19"/>
      <c r="U850" s="19"/>
      <c r="V850" s="19"/>
    </row>
    <row r="851">
      <c r="A851" s="10" t="s">
        <v>1636</v>
      </c>
      <c r="B851" s="11">
        <v>45447.0</v>
      </c>
      <c r="C851" s="17" t="s">
        <v>1602</v>
      </c>
      <c r="D851" s="13">
        <v>0.03263888888888889</v>
      </c>
      <c r="E851" s="10" t="s">
        <v>873</v>
      </c>
      <c r="F851" s="10" t="s">
        <v>597</v>
      </c>
      <c r="G851" s="10" t="s">
        <v>13</v>
      </c>
      <c r="H851" s="10" t="s">
        <v>1637</v>
      </c>
      <c r="I851" s="14">
        <v>6.281269229406E12</v>
      </c>
      <c r="J851" s="16"/>
      <c r="K851" s="19"/>
      <c r="L851" s="19"/>
      <c r="M851" s="19"/>
      <c r="N851" s="19"/>
      <c r="O851" s="19"/>
      <c r="P851" s="19"/>
      <c r="Q851" s="19"/>
      <c r="R851" s="19"/>
      <c r="S851" s="19"/>
      <c r="T851" s="19"/>
      <c r="U851" s="19"/>
      <c r="V851" s="19"/>
    </row>
    <row r="852">
      <c r="A852" s="10" t="s">
        <v>1638</v>
      </c>
      <c r="B852" s="11">
        <v>45447.0</v>
      </c>
      <c r="C852" s="17" t="s">
        <v>1602</v>
      </c>
      <c r="D852" s="13">
        <v>0.03333333333333333</v>
      </c>
      <c r="E852" s="10" t="s">
        <v>873</v>
      </c>
      <c r="F852" s="10" t="s">
        <v>348</v>
      </c>
      <c r="G852" s="10" t="s">
        <v>13</v>
      </c>
      <c r="H852" s="10" t="s">
        <v>1639</v>
      </c>
      <c r="I852" s="14">
        <v>6.281269229406E12</v>
      </c>
      <c r="J852" s="16"/>
      <c r="K852" s="19"/>
      <c r="L852" s="19"/>
      <c r="M852" s="19"/>
      <c r="N852" s="19"/>
      <c r="O852" s="19"/>
      <c r="P852" s="19"/>
      <c r="Q852" s="19"/>
      <c r="R852" s="19"/>
      <c r="S852" s="19"/>
      <c r="T852" s="19"/>
      <c r="U852" s="19"/>
      <c r="V852" s="19"/>
    </row>
    <row r="853">
      <c r="A853" s="10" t="s">
        <v>1640</v>
      </c>
      <c r="B853" s="11">
        <v>45447.0</v>
      </c>
      <c r="C853" s="17" t="s">
        <v>1602</v>
      </c>
      <c r="D853" s="13">
        <v>0.027777777777777776</v>
      </c>
      <c r="E853" s="10" t="s">
        <v>596</v>
      </c>
      <c r="F853" s="10" t="s">
        <v>535</v>
      </c>
      <c r="G853" s="10" t="s">
        <v>13</v>
      </c>
      <c r="H853" s="10" t="s">
        <v>1641</v>
      </c>
      <c r="I853" s="14">
        <v>6.285291035544E12</v>
      </c>
      <c r="J853" s="16"/>
      <c r="K853" s="19"/>
      <c r="L853" s="19"/>
      <c r="M853" s="19"/>
      <c r="N853" s="19"/>
      <c r="O853" s="19"/>
      <c r="P853" s="19"/>
      <c r="Q853" s="19"/>
      <c r="R853" s="19"/>
      <c r="S853" s="19"/>
      <c r="T853" s="19"/>
      <c r="U853" s="19"/>
      <c r="V853" s="19"/>
    </row>
    <row r="854">
      <c r="A854" s="10" t="s">
        <v>1642</v>
      </c>
      <c r="B854" s="11">
        <v>45445.0</v>
      </c>
      <c r="C854" s="17" t="s">
        <v>1602</v>
      </c>
      <c r="D854" s="13">
        <v>0.03125</v>
      </c>
      <c r="E854" s="10" t="s">
        <v>596</v>
      </c>
      <c r="F854" s="10" t="s">
        <v>597</v>
      </c>
      <c r="G854" s="10" t="s">
        <v>13</v>
      </c>
      <c r="H854" s="10" t="s">
        <v>1643</v>
      </c>
      <c r="I854" s="14">
        <v>6.285291035544E12</v>
      </c>
      <c r="J854" s="16"/>
      <c r="K854" s="19"/>
      <c r="L854" s="19"/>
      <c r="M854" s="19"/>
      <c r="N854" s="19"/>
      <c r="O854" s="19"/>
      <c r="P854" s="19"/>
      <c r="Q854" s="19"/>
      <c r="R854" s="19"/>
      <c r="S854" s="19"/>
      <c r="T854" s="19"/>
      <c r="U854" s="19"/>
      <c r="V854" s="19"/>
    </row>
    <row r="855">
      <c r="A855" s="10" t="s">
        <v>1642</v>
      </c>
      <c r="B855" s="11">
        <v>45443.0</v>
      </c>
      <c r="C855" s="17" t="s">
        <v>1124</v>
      </c>
      <c r="D855" s="13">
        <v>0.027777777777777776</v>
      </c>
      <c r="E855" s="10" t="s">
        <v>596</v>
      </c>
      <c r="F855" s="10" t="s">
        <v>597</v>
      </c>
      <c r="G855" s="10" t="s">
        <v>13</v>
      </c>
      <c r="H855" s="10" t="s">
        <v>1644</v>
      </c>
      <c r="I855" s="14">
        <v>6.285291035544E12</v>
      </c>
      <c r="J855" s="16"/>
      <c r="K855" s="19"/>
      <c r="L855" s="19"/>
      <c r="M855" s="19"/>
      <c r="N855" s="19"/>
      <c r="O855" s="19"/>
      <c r="P855" s="19"/>
      <c r="Q855" s="19"/>
      <c r="R855" s="19"/>
      <c r="S855" s="19"/>
      <c r="T855" s="19"/>
      <c r="U855" s="19"/>
      <c r="V855" s="19"/>
    </row>
    <row r="856">
      <c r="A856" s="10" t="s">
        <v>1645</v>
      </c>
      <c r="B856" s="11">
        <v>45442.0</v>
      </c>
      <c r="C856" s="17" t="s">
        <v>1124</v>
      </c>
      <c r="D856" s="13">
        <v>0.027777777777777776</v>
      </c>
      <c r="E856" s="10" t="s">
        <v>596</v>
      </c>
      <c r="F856" s="10" t="s">
        <v>597</v>
      </c>
      <c r="G856" s="10" t="s">
        <v>13</v>
      </c>
      <c r="H856" s="10" t="s">
        <v>1646</v>
      </c>
      <c r="I856" s="14">
        <v>6.285291035544E12</v>
      </c>
      <c r="J856" s="16"/>
      <c r="K856" s="19"/>
      <c r="L856" s="19"/>
      <c r="M856" s="19"/>
      <c r="N856" s="19"/>
      <c r="O856" s="19"/>
      <c r="P856" s="19"/>
      <c r="Q856" s="19"/>
      <c r="R856" s="19"/>
      <c r="S856" s="19"/>
      <c r="T856" s="19"/>
      <c r="U856" s="19"/>
      <c r="V856" s="19"/>
    </row>
    <row r="857">
      <c r="A857" s="10" t="s">
        <v>1645</v>
      </c>
      <c r="B857" s="11">
        <v>45448.0</v>
      </c>
      <c r="C857" s="17" t="s">
        <v>1602</v>
      </c>
      <c r="D857" s="13">
        <v>0.034722222222222224</v>
      </c>
      <c r="E857" s="10" t="s">
        <v>11</v>
      </c>
      <c r="F857" s="10" t="s">
        <v>385</v>
      </c>
      <c r="G857" s="10" t="s">
        <v>13</v>
      </c>
      <c r="H857" s="10" t="s">
        <v>1647</v>
      </c>
      <c r="I857" s="14">
        <v>6.28560627488E12</v>
      </c>
      <c r="J857" s="16"/>
      <c r="K857" s="19"/>
      <c r="L857" s="19"/>
      <c r="M857" s="19"/>
      <c r="N857" s="19"/>
      <c r="O857" s="19"/>
      <c r="P857" s="19"/>
      <c r="Q857" s="19"/>
      <c r="R857" s="19"/>
      <c r="S857" s="19"/>
      <c r="T857" s="19"/>
      <c r="U857" s="19"/>
      <c r="V857" s="19"/>
    </row>
    <row r="858">
      <c r="A858" s="10" t="s">
        <v>1648</v>
      </c>
      <c r="B858" s="11">
        <v>45448.0</v>
      </c>
      <c r="C858" s="17" t="s">
        <v>1602</v>
      </c>
      <c r="D858" s="13">
        <v>0.04722222222222222</v>
      </c>
      <c r="E858" s="10" t="s">
        <v>11</v>
      </c>
      <c r="F858" s="10" t="s">
        <v>22</v>
      </c>
      <c r="G858" s="10" t="s">
        <v>13</v>
      </c>
      <c r="H858" s="10" t="s">
        <v>1649</v>
      </c>
      <c r="I858" s="14">
        <v>6.28560627488E12</v>
      </c>
      <c r="J858" s="16"/>
      <c r="K858" s="19"/>
      <c r="L858" s="19"/>
      <c r="M858" s="19"/>
      <c r="N858" s="19"/>
      <c r="O858" s="19"/>
      <c r="P858" s="19"/>
      <c r="Q858" s="19"/>
      <c r="R858" s="19"/>
      <c r="S858" s="19"/>
      <c r="T858" s="19"/>
      <c r="U858" s="19"/>
      <c r="V858" s="19"/>
    </row>
    <row r="859">
      <c r="A859" s="10" t="s">
        <v>1650</v>
      </c>
      <c r="B859" s="11">
        <v>45448.0</v>
      </c>
      <c r="C859" s="17" t="s">
        <v>1602</v>
      </c>
      <c r="D859" s="13">
        <v>0.04652777777777778</v>
      </c>
      <c r="E859" s="10" t="s">
        <v>516</v>
      </c>
      <c r="F859" s="10" t="s">
        <v>192</v>
      </c>
      <c r="G859" s="10" t="s">
        <v>13</v>
      </c>
      <c r="H859" s="10" t="s">
        <v>1651</v>
      </c>
      <c r="I859" s="14">
        <v>8.2142259313E10</v>
      </c>
      <c r="J859" s="16"/>
      <c r="K859" s="19"/>
      <c r="L859" s="19"/>
      <c r="M859" s="19"/>
      <c r="N859" s="19"/>
      <c r="O859" s="19"/>
      <c r="P859" s="19"/>
      <c r="Q859" s="19"/>
      <c r="R859" s="19"/>
      <c r="S859" s="19"/>
      <c r="T859" s="19"/>
      <c r="U859" s="19"/>
      <c r="V859" s="19"/>
    </row>
    <row r="860">
      <c r="A860" s="10" t="s">
        <v>1652</v>
      </c>
      <c r="B860" s="11">
        <v>45448.0</v>
      </c>
      <c r="C860" s="17" t="s">
        <v>1602</v>
      </c>
      <c r="D860" s="13">
        <v>0.0</v>
      </c>
      <c r="E860" s="10" t="s">
        <v>516</v>
      </c>
      <c r="F860" s="10" t="s">
        <v>181</v>
      </c>
      <c r="G860" s="10" t="s">
        <v>102</v>
      </c>
      <c r="H860" s="10" t="s">
        <v>1653</v>
      </c>
      <c r="I860" s="14">
        <v>6.282142259313E12</v>
      </c>
      <c r="J860" s="16"/>
      <c r="K860" s="19"/>
      <c r="L860" s="19"/>
      <c r="M860" s="19"/>
      <c r="N860" s="19"/>
      <c r="O860" s="19"/>
      <c r="P860" s="19"/>
      <c r="Q860" s="19"/>
      <c r="R860" s="19"/>
      <c r="S860" s="19"/>
      <c r="T860" s="19"/>
      <c r="U860" s="19"/>
      <c r="V860" s="19"/>
    </row>
    <row r="861">
      <c r="A861" s="10" t="s">
        <v>1654</v>
      </c>
      <c r="B861" s="11">
        <v>45448.0</v>
      </c>
      <c r="C861" s="17" t="s">
        <v>1602</v>
      </c>
      <c r="D861" s="13">
        <v>6.944444444444445E-4</v>
      </c>
      <c r="E861" s="10" t="s">
        <v>1480</v>
      </c>
      <c r="F861" s="10" t="s">
        <v>348</v>
      </c>
      <c r="G861" s="10" t="s">
        <v>13</v>
      </c>
      <c r="H861" s="10" t="s">
        <v>1655</v>
      </c>
      <c r="I861" s="14">
        <v>6.282231661306E12</v>
      </c>
      <c r="J861" s="16"/>
      <c r="K861" s="19"/>
      <c r="L861" s="19"/>
      <c r="M861" s="19"/>
      <c r="N861" s="19"/>
      <c r="O861" s="19"/>
      <c r="P861" s="19"/>
      <c r="Q861" s="19"/>
      <c r="R861" s="19"/>
      <c r="S861" s="19"/>
      <c r="T861" s="19"/>
      <c r="U861" s="19"/>
      <c r="V861" s="19"/>
    </row>
    <row r="862">
      <c r="A862" s="10" t="s">
        <v>1656</v>
      </c>
      <c r="B862" s="11">
        <v>45448.0</v>
      </c>
      <c r="C862" s="17" t="s">
        <v>1602</v>
      </c>
      <c r="D862" s="13">
        <v>0.013194444444444444</v>
      </c>
      <c r="E862" s="10" t="s">
        <v>1480</v>
      </c>
      <c r="F862" s="10" t="s">
        <v>19</v>
      </c>
      <c r="G862" s="10" t="s">
        <v>13</v>
      </c>
      <c r="H862" s="10" t="s">
        <v>1657</v>
      </c>
      <c r="I862" s="14">
        <v>6.282231661306E12</v>
      </c>
      <c r="J862" s="16"/>
      <c r="K862" s="19"/>
      <c r="L862" s="19"/>
      <c r="M862" s="19"/>
      <c r="N862" s="19"/>
      <c r="O862" s="19"/>
      <c r="P862" s="19"/>
      <c r="Q862" s="19"/>
      <c r="R862" s="19"/>
      <c r="S862" s="19"/>
      <c r="T862" s="19"/>
      <c r="U862" s="19"/>
      <c r="V862" s="19"/>
    </row>
    <row r="863">
      <c r="A863" s="10" t="s">
        <v>1656</v>
      </c>
      <c r="B863" s="11">
        <v>45443.0</v>
      </c>
      <c r="C863" s="17" t="s">
        <v>1124</v>
      </c>
      <c r="D863" s="13">
        <v>0.024305555555555556</v>
      </c>
      <c r="E863" s="10" t="s">
        <v>281</v>
      </c>
      <c r="F863" s="10" t="s">
        <v>201</v>
      </c>
      <c r="G863" s="10" t="s">
        <v>13</v>
      </c>
      <c r="H863" s="10" t="s">
        <v>1658</v>
      </c>
      <c r="I863" s="14">
        <v>6.282335821445E12</v>
      </c>
      <c r="J863" s="16"/>
      <c r="K863" s="19"/>
      <c r="L863" s="19"/>
      <c r="M863" s="19"/>
      <c r="N863" s="19"/>
      <c r="O863" s="19"/>
      <c r="P863" s="19"/>
      <c r="Q863" s="19"/>
      <c r="R863" s="19"/>
      <c r="S863" s="19"/>
      <c r="T863" s="19"/>
      <c r="U863" s="19"/>
      <c r="V863" s="19"/>
    </row>
    <row r="864">
      <c r="A864" s="10" t="s">
        <v>1659</v>
      </c>
      <c r="B864" s="11">
        <v>45444.0</v>
      </c>
      <c r="C864" s="17" t="s">
        <v>1602</v>
      </c>
      <c r="D864" s="13">
        <v>0.029166666666666667</v>
      </c>
      <c r="E864" s="10" t="s">
        <v>281</v>
      </c>
      <c r="F864" s="10" t="s">
        <v>201</v>
      </c>
      <c r="G864" s="10" t="s">
        <v>13</v>
      </c>
      <c r="H864" s="10" t="s">
        <v>1660</v>
      </c>
      <c r="I864" s="14">
        <v>6.282335821442E12</v>
      </c>
      <c r="J864" s="16"/>
      <c r="K864" s="19"/>
      <c r="L864" s="19"/>
      <c r="M864" s="19"/>
      <c r="N864" s="19"/>
      <c r="O864" s="19"/>
      <c r="P864" s="19"/>
      <c r="Q864" s="19"/>
      <c r="R864" s="19"/>
      <c r="S864" s="19"/>
      <c r="T864" s="19"/>
      <c r="U864" s="19"/>
      <c r="V864" s="19"/>
    </row>
    <row r="865">
      <c r="A865" s="10" t="s">
        <v>1661</v>
      </c>
      <c r="B865" s="11">
        <v>45444.0</v>
      </c>
      <c r="C865" s="17" t="s">
        <v>1602</v>
      </c>
      <c r="D865" s="13">
        <v>0.024305555555555556</v>
      </c>
      <c r="E865" s="10" t="s">
        <v>281</v>
      </c>
      <c r="F865" s="10" t="s">
        <v>150</v>
      </c>
      <c r="G865" s="10" t="s">
        <v>13</v>
      </c>
      <c r="H865" s="10" t="s">
        <v>1662</v>
      </c>
      <c r="I865" s="14">
        <v>6.282335821442E12</v>
      </c>
      <c r="J865" s="16"/>
      <c r="K865" s="19"/>
      <c r="L865" s="19"/>
      <c r="M865" s="19"/>
      <c r="N865" s="19"/>
      <c r="O865" s="19"/>
      <c r="P865" s="19"/>
      <c r="Q865" s="19"/>
      <c r="R865" s="19"/>
      <c r="S865" s="19"/>
      <c r="T865" s="19"/>
      <c r="U865" s="19"/>
      <c r="V865" s="19"/>
    </row>
    <row r="866">
      <c r="A866" s="10" t="s">
        <v>1663</v>
      </c>
      <c r="B866" s="11">
        <v>45448.0</v>
      </c>
      <c r="C866" s="17" t="s">
        <v>1602</v>
      </c>
      <c r="D866" s="13">
        <v>0.02361111111111111</v>
      </c>
      <c r="E866" s="10" t="s">
        <v>281</v>
      </c>
      <c r="F866" s="10" t="s">
        <v>201</v>
      </c>
      <c r="G866" s="10" t="s">
        <v>13</v>
      </c>
      <c r="H866" s="10" t="s">
        <v>1664</v>
      </c>
      <c r="I866" s="14">
        <v>6.282335821442E12</v>
      </c>
      <c r="J866" s="16"/>
      <c r="K866" s="19"/>
      <c r="L866" s="19"/>
      <c r="M866" s="19"/>
      <c r="N866" s="19"/>
      <c r="O866" s="19"/>
      <c r="P866" s="19"/>
      <c r="Q866" s="19"/>
      <c r="R866" s="19"/>
      <c r="S866" s="19"/>
      <c r="T866" s="19"/>
      <c r="U866" s="19"/>
      <c r="V866" s="19"/>
    </row>
    <row r="867">
      <c r="A867" s="10" t="s">
        <v>1665</v>
      </c>
      <c r="B867" s="11">
        <v>45448.0</v>
      </c>
      <c r="C867" s="17" t="s">
        <v>1602</v>
      </c>
      <c r="D867" s="13">
        <v>0.022222222222222223</v>
      </c>
      <c r="E867" s="10" t="s">
        <v>281</v>
      </c>
      <c r="F867" s="10" t="s">
        <v>150</v>
      </c>
      <c r="G867" s="10" t="s">
        <v>13</v>
      </c>
      <c r="H867" s="10" t="s">
        <v>1666</v>
      </c>
      <c r="I867" s="14">
        <v>6.282335821442E12</v>
      </c>
      <c r="J867" s="16"/>
      <c r="K867" s="19"/>
      <c r="L867" s="19"/>
      <c r="M867" s="19"/>
      <c r="N867" s="19"/>
      <c r="O867" s="19"/>
      <c r="P867" s="19"/>
      <c r="Q867" s="19"/>
      <c r="R867" s="19"/>
      <c r="S867" s="19"/>
      <c r="T867" s="19"/>
      <c r="U867" s="19"/>
      <c r="V867" s="19"/>
    </row>
    <row r="868">
      <c r="A868" s="10" t="s">
        <v>1667</v>
      </c>
      <c r="B868" s="11">
        <v>45448.0</v>
      </c>
      <c r="C868" s="17" t="s">
        <v>1602</v>
      </c>
      <c r="D868" s="13">
        <v>0.022222222222222223</v>
      </c>
      <c r="E868" s="10" t="s">
        <v>972</v>
      </c>
      <c r="F868" s="10" t="s">
        <v>12</v>
      </c>
      <c r="G868" s="10" t="s">
        <v>13</v>
      </c>
      <c r="H868" s="10" t="s">
        <v>1668</v>
      </c>
      <c r="I868" s="14">
        <v>6.285746146893E12</v>
      </c>
      <c r="J868" s="16"/>
      <c r="K868" s="19"/>
      <c r="L868" s="19"/>
      <c r="M868" s="19"/>
      <c r="N868" s="19"/>
      <c r="O868" s="19"/>
      <c r="P868" s="19"/>
      <c r="Q868" s="19"/>
      <c r="R868" s="19"/>
      <c r="S868" s="19"/>
      <c r="T868" s="19"/>
      <c r="U868" s="19"/>
      <c r="V868" s="19"/>
    </row>
    <row r="869">
      <c r="A869" s="10" t="s">
        <v>1669</v>
      </c>
      <c r="B869" s="11">
        <v>45448.0</v>
      </c>
      <c r="C869" s="17" t="s">
        <v>1602</v>
      </c>
      <c r="D869" s="13">
        <v>0.027777777777777776</v>
      </c>
      <c r="E869" s="10" t="s">
        <v>534</v>
      </c>
      <c r="F869" s="10" t="s">
        <v>418</v>
      </c>
      <c r="G869" s="10" t="s">
        <v>13</v>
      </c>
      <c r="H869" s="10" t="s">
        <v>1670</v>
      </c>
      <c r="I869" s="14">
        <v>6.281332534354E12</v>
      </c>
      <c r="J869" s="16"/>
      <c r="K869" s="19"/>
      <c r="L869" s="19"/>
      <c r="M869" s="19"/>
      <c r="N869" s="19"/>
      <c r="O869" s="19"/>
      <c r="P869" s="19"/>
      <c r="Q869" s="19"/>
      <c r="R869" s="19"/>
      <c r="S869" s="19"/>
      <c r="T869" s="19"/>
      <c r="U869" s="19"/>
      <c r="V869" s="19"/>
    </row>
    <row r="870">
      <c r="A870" s="10" t="s">
        <v>1671</v>
      </c>
      <c r="B870" s="11">
        <v>45448.0</v>
      </c>
      <c r="C870" s="17" t="s">
        <v>1602</v>
      </c>
      <c r="D870" s="13">
        <v>0.07013888888888889</v>
      </c>
      <c r="E870" s="10" t="s">
        <v>643</v>
      </c>
      <c r="F870" s="10" t="s">
        <v>208</v>
      </c>
      <c r="G870" s="10" t="s">
        <v>13</v>
      </c>
      <c r="H870" s="10" t="s">
        <v>1672</v>
      </c>
      <c r="I870" s="14">
        <v>6.282328046193E12</v>
      </c>
      <c r="J870" s="16"/>
      <c r="K870" s="19"/>
      <c r="L870" s="19"/>
      <c r="M870" s="19"/>
      <c r="N870" s="19"/>
      <c r="O870" s="19"/>
      <c r="P870" s="19"/>
      <c r="Q870" s="19"/>
      <c r="R870" s="19"/>
      <c r="S870" s="19"/>
      <c r="T870" s="19"/>
      <c r="U870" s="19"/>
      <c r="V870" s="19"/>
    </row>
    <row r="871">
      <c r="A871" s="10" t="s">
        <v>1673</v>
      </c>
      <c r="B871" s="11">
        <v>45448.0</v>
      </c>
      <c r="C871" s="17" t="s">
        <v>1602</v>
      </c>
      <c r="D871" s="13">
        <v>0.013888888888888888</v>
      </c>
      <c r="E871" s="10" t="s">
        <v>873</v>
      </c>
      <c r="F871" s="10" t="s">
        <v>597</v>
      </c>
      <c r="G871" s="10" t="s">
        <v>13</v>
      </c>
      <c r="H871" s="10" t="s">
        <v>1674</v>
      </c>
      <c r="I871" s="14">
        <v>6.285213566484E12</v>
      </c>
      <c r="J871" s="16"/>
      <c r="K871" s="19"/>
      <c r="L871" s="19"/>
      <c r="M871" s="19"/>
      <c r="N871" s="19"/>
      <c r="O871" s="19"/>
      <c r="P871" s="19"/>
      <c r="Q871" s="19"/>
      <c r="R871" s="19"/>
      <c r="S871" s="19"/>
      <c r="T871" s="19"/>
      <c r="U871" s="19"/>
      <c r="V871" s="19"/>
    </row>
    <row r="872">
      <c r="A872" s="10" t="s">
        <v>1675</v>
      </c>
      <c r="B872" s="11">
        <v>45449.0</v>
      </c>
      <c r="C872" s="17" t="s">
        <v>1602</v>
      </c>
      <c r="D872" s="13">
        <v>0.013888888888888888</v>
      </c>
      <c r="E872" s="10" t="s">
        <v>207</v>
      </c>
      <c r="F872" s="10" t="s">
        <v>220</v>
      </c>
      <c r="G872" s="10" t="s">
        <v>13</v>
      </c>
      <c r="H872" s="10" t="s">
        <v>1676</v>
      </c>
      <c r="I872" s="14">
        <v>6.285313543592E12</v>
      </c>
      <c r="J872" s="16"/>
      <c r="K872" s="19"/>
      <c r="L872" s="19"/>
      <c r="M872" s="19"/>
      <c r="N872" s="19"/>
      <c r="O872" s="19"/>
      <c r="P872" s="19"/>
      <c r="Q872" s="19"/>
      <c r="R872" s="19"/>
      <c r="S872" s="19"/>
      <c r="T872" s="19"/>
      <c r="U872" s="19"/>
      <c r="V872" s="19"/>
    </row>
    <row r="873">
      <c r="A873" s="10" t="s">
        <v>1677</v>
      </c>
      <c r="B873" s="11">
        <v>45449.0</v>
      </c>
      <c r="C873" s="17" t="s">
        <v>1602</v>
      </c>
      <c r="D873" s="13">
        <v>0.05763888888888889</v>
      </c>
      <c r="E873" s="10" t="s">
        <v>207</v>
      </c>
      <c r="F873" s="10" t="s">
        <v>208</v>
      </c>
      <c r="G873" s="10" t="s">
        <v>13</v>
      </c>
      <c r="H873" s="10" t="s">
        <v>1678</v>
      </c>
      <c r="I873" s="14">
        <v>6.285313543592E12</v>
      </c>
      <c r="J873" s="16"/>
      <c r="K873" s="19"/>
      <c r="L873" s="19"/>
      <c r="M873" s="19"/>
      <c r="N873" s="19"/>
      <c r="O873" s="19"/>
      <c r="P873" s="19"/>
      <c r="Q873" s="19"/>
      <c r="R873" s="19"/>
      <c r="S873" s="19"/>
      <c r="T873" s="19"/>
      <c r="U873" s="19"/>
      <c r="V873" s="19"/>
    </row>
    <row r="874">
      <c r="A874" s="10" t="s">
        <v>1679</v>
      </c>
      <c r="B874" s="11">
        <v>45449.0</v>
      </c>
      <c r="C874" s="17" t="s">
        <v>1602</v>
      </c>
      <c r="D874" s="13">
        <v>0.05694444444444444</v>
      </c>
      <c r="E874" s="10" t="s">
        <v>11</v>
      </c>
      <c r="F874" s="10" t="s">
        <v>22</v>
      </c>
      <c r="G874" s="10" t="s">
        <v>13</v>
      </c>
      <c r="H874" s="10" t="s">
        <v>1680</v>
      </c>
      <c r="I874" s="14">
        <v>6.28560627488E12</v>
      </c>
      <c r="J874" s="16"/>
      <c r="K874" s="19"/>
      <c r="L874" s="19"/>
      <c r="M874" s="19"/>
      <c r="N874" s="19"/>
      <c r="O874" s="19"/>
      <c r="P874" s="19"/>
      <c r="Q874" s="19"/>
      <c r="R874" s="19"/>
      <c r="S874" s="19"/>
      <c r="T874" s="19"/>
      <c r="U874" s="19"/>
      <c r="V874" s="19"/>
    </row>
    <row r="875">
      <c r="A875" s="10" t="s">
        <v>1681</v>
      </c>
      <c r="B875" s="11">
        <v>45449.0</v>
      </c>
      <c r="C875" s="17" t="s">
        <v>1602</v>
      </c>
      <c r="D875" s="13">
        <v>0.041666666666666664</v>
      </c>
      <c r="E875" s="10" t="s">
        <v>11</v>
      </c>
      <c r="F875" s="10" t="s">
        <v>385</v>
      </c>
      <c r="G875" s="10" t="s">
        <v>13</v>
      </c>
      <c r="H875" s="10" t="s">
        <v>1682</v>
      </c>
      <c r="I875" s="14">
        <v>6.28560627488E12</v>
      </c>
      <c r="J875" s="16"/>
      <c r="K875" s="19"/>
      <c r="L875" s="19"/>
      <c r="M875" s="19"/>
      <c r="N875" s="19"/>
      <c r="O875" s="19"/>
      <c r="P875" s="19"/>
      <c r="Q875" s="19"/>
      <c r="R875" s="19"/>
      <c r="S875" s="19"/>
      <c r="T875" s="19"/>
      <c r="U875" s="19"/>
      <c r="V875" s="19"/>
    </row>
    <row r="876">
      <c r="A876" s="10" t="s">
        <v>1683</v>
      </c>
      <c r="B876" s="11">
        <v>45449.0</v>
      </c>
      <c r="C876" s="17" t="s">
        <v>1602</v>
      </c>
      <c r="D876" s="13">
        <v>0.01875</v>
      </c>
      <c r="E876" s="10" t="s">
        <v>11</v>
      </c>
      <c r="F876" s="10" t="s">
        <v>19</v>
      </c>
      <c r="G876" s="10" t="s">
        <v>13</v>
      </c>
      <c r="H876" s="10" t="s">
        <v>1684</v>
      </c>
      <c r="I876" s="14">
        <v>6.28560627488E12</v>
      </c>
      <c r="J876" s="16"/>
      <c r="K876" s="19"/>
      <c r="L876" s="19"/>
      <c r="M876" s="19"/>
      <c r="N876" s="19"/>
      <c r="O876" s="19"/>
      <c r="P876" s="19"/>
      <c r="Q876" s="19"/>
      <c r="R876" s="19"/>
      <c r="S876" s="19"/>
      <c r="T876" s="19"/>
      <c r="U876" s="19"/>
      <c r="V876" s="19"/>
    </row>
    <row r="877">
      <c r="A877" s="10" t="s">
        <v>1685</v>
      </c>
      <c r="B877" s="11">
        <v>45450.0</v>
      </c>
      <c r="C877" s="17" t="s">
        <v>1602</v>
      </c>
      <c r="D877" s="13">
        <v>0.04375</v>
      </c>
      <c r="E877" s="10" t="s">
        <v>643</v>
      </c>
      <c r="F877" s="10" t="s">
        <v>648</v>
      </c>
      <c r="G877" s="10" t="s">
        <v>13</v>
      </c>
      <c r="H877" s="10" t="s">
        <v>1686</v>
      </c>
      <c r="I877" s="14">
        <v>6.282328046193E12</v>
      </c>
      <c r="J877" s="16"/>
      <c r="K877" s="19"/>
      <c r="L877" s="19"/>
      <c r="M877" s="19"/>
      <c r="N877" s="19"/>
      <c r="O877" s="19"/>
      <c r="P877" s="19"/>
      <c r="Q877" s="19"/>
      <c r="R877" s="19"/>
      <c r="S877" s="19"/>
      <c r="T877" s="19"/>
      <c r="U877" s="19"/>
      <c r="V877" s="19"/>
    </row>
    <row r="878">
      <c r="A878" s="10" t="s">
        <v>1687</v>
      </c>
      <c r="B878" s="11">
        <v>45449.0</v>
      </c>
      <c r="C878" s="17" t="s">
        <v>1602</v>
      </c>
      <c r="D878" s="13">
        <v>0.020833333333333332</v>
      </c>
      <c r="E878" s="10" t="s">
        <v>873</v>
      </c>
      <c r="F878" s="10" t="s">
        <v>597</v>
      </c>
      <c r="G878" s="10" t="s">
        <v>13</v>
      </c>
      <c r="H878" s="10" t="s">
        <v>1688</v>
      </c>
      <c r="I878" s="14">
        <v>6.285213566484E12</v>
      </c>
      <c r="J878" s="16"/>
      <c r="K878" s="19"/>
      <c r="L878" s="19"/>
      <c r="M878" s="19"/>
      <c r="N878" s="19"/>
      <c r="O878" s="19"/>
      <c r="P878" s="19"/>
      <c r="Q878" s="19"/>
      <c r="R878" s="19"/>
      <c r="S878" s="19"/>
      <c r="T878" s="19"/>
      <c r="U878" s="19"/>
      <c r="V878" s="19"/>
    </row>
    <row r="879">
      <c r="A879" s="10" t="s">
        <v>1689</v>
      </c>
      <c r="B879" s="11">
        <v>45450.0</v>
      </c>
      <c r="C879" s="17" t="s">
        <v>1602</v>
      </c>
      <c r="D879" s="13">
        <v>0.03819444444444445</v>
      </c>
      <c r="E879" s="10" t="s">
        <v>11</v>
      </c>
      <c r="F879" s="10" t="s">
        <v>385</v>
      </c>
      <c r="G879" s="10" t="s">
        <v>13</v>
      </c>
      <c r="H879" s="10" t="s">
        <v>1690</v>
      </c>
      <c r="I879" s="14">
        <v>6.28560627488E12</v>
      </c>
      <c r="J879" s="16"/>
      <c r="K879" s="19"/>
      <c r="L879" s="19"/>
      <c r="M879" s="19"/>
      <c r="N879" s="19"/>
      <c r="O879" s="19"/>
      <c r="P879" s="19"/>
      <c r="Q879" s="19"/>
      <c r="R879" s="19"/>
      <c r="S879" s="19"/>
      <c r="T879" s="19"/>
      <c r="U879" s="19"/>
      <c r="V879" s="19"/>
    </row>
    <row r="880">
      <c r="A880" s="10" t="s">
        <v>1691</v>
      </c>
      <c r="B880" s="11">
        <v>45450.0</v>
      </c>
      <c r="C880" s="17" t="s">
        <v>1602</v>
      </c>
      <c r="D880" s="13">
        <v>6.944444444444445E-4</v>
      </c>
      <c r="E880" s="10" t="s">
        <v>516</v>
      </c>
      <c r="F880" s="10" t="s">
        <v>348</v>
      </c>
      <c r="G880" s="10" t="s">
        <v>13</v>
      </c>
      <c r="H880" s="10" t="s">
        <v>1692</v>
      </c>
      <c r="I880" s="14">
        <v>6.282142259313E12</v>
      </c>
      <c r="J880" s="16"/>
      <c r="K880" s="19"/>
      <c r="L880" s="19"/>
      <c r="M880" s="19"/>
      <c r="N880" s="19"/>
      <c r="O880" s="19"/>
      <c r="P880" s="19"/>
      <c r="Q880" s="19"/>
      <c r="R880" s="19"/>
      <c r="S880" s="19"/>
      <c r="T880" s="19"/>
      <c r="U880" s="19"/>
      <c r="V880" s="19"/>
    </row>
    <row r="881">
      <c r="A881" s="10" t="s">
        <v>1693</v>
      </c>
      <c r="B881" s="11">
        <v>45450.0</v>
      </c>
      <c r="C881" s="17" t="s">
        <v>1602</v>
      </c>
      <c r="D881" s="13">
        <v>0.05</v>
      </c>
      <c r="E881" s="10" t="s">
        <v>516</v>
      </c>
      <c r="F881" s="10" t="s">
        <v>348</v>
      </c>
      <c r="G881" s="10" t="s">
        <v>13</v>
      </c>
      <c r="H881" s="10" t="s">
        <v>1694</v>
      </c>
      <c r="I881" s="14">
        <v>6.281326822354E12</v>
      </c>
      <c r="J881" s="16"/>
      <c r="K881" s="19"/>
      <c r="L881" s="19"/>
      <c r="M881" s="19"/>
      <c r="N881" s="19"/>
      <c r="O881" s="19"/>
      <c r="P881" s="19"/>
      <c r="Q881" s="19"/>
      <c r="R881" s="19"/>
      <c r="S881" s="19"/>
      <c r="T881" s="19"/>
      <c r="U881" s="19"/>
      <c r="V881" s="19"/>
    </row>
    <row r="882">
      <c r="A882" s="10" t="s">
        <v>1695</v>
      </c>
      <c r="B882" s="11">
        <v>45450.0</v>
      </c>
      <c r="C882" s="17" t="s">
        <v>1602</v>
      </c>
      <c r="D882" s="13">
        <v>0.04583333333333333</v>
      </c>
      <c r="E882" s="10" t="s">
        <v>516</v>
      </c>
      <c r="F882" s="10" t="s">
        <v>192</v>
      </c>
      <c r="G882" s="10" t="s">
        <v>13</v>
      </c>
      <c r="H882" s="10" t="s">
        <v>1696</v>
      </c>
      <c r="I882" s="14">
        <v>6.282142259313E12</v>
      </c>
      <c r="J882" s="16"/>
      <c r="K882" s="19"/>
      <c r="L882" s="19"/>
      <c r="M882" s="19"/>
      <c r="N882" s="19"/>
      <c r="O882" s="19"/>
      <c r="P882" s="19"/>
      <c r="Q882" s="19"/>
      <c r="R882" s="19"/>
      <c r="S882" s="19"/>
      <c r="T882" s="19"/>
      <c r="U882" s="19"/>
      <c r="V882" s="19"/>
    </row>
    <row r="883">
      <c r="A883" s="10" t="s">
        <v>1697</v>
      </c>
      <c r="B883" s="11">
        <v>45449.0</v>
      </c>
      <c r="C883" s="17" t="s">
        <v>1602</v>
      </c>
      <c r="D883" s="13">
        <v>0.024305555555555556</v>
      </c>
      <c r="E883" s="10" t="s">
        <v>596</v>
      </c>
      <c r="F883" s="10" t="s">
        <v>535</v>
      </c>
      <c r="G883" s="10" t="s">
        <v>13</v>
      </c>
      <c r="H883" s="10" t="s">
        <v>1698</v>
      </c>
      <c r="I883" s="14">
        <v>6.285291035544E12</v>
      </c>
      <c r="J883" s="16"/>
      <c r="K883" s="19"/>
      <c r="L883" s="19"/>
      <c r="M883" s="19"/>
      <c r="N883" s="19"/>
      <c r="O883" s="19"/>
      <c r="P883" s="19"/>
      <c r="Q883" s="19"/>
      <c r="R883" s="19"/>
      <c r="S883" s="19"/>
      <c r="T883" s="19"/>
      <c r="U883" s="19"/>
      <c r="V883" s="19"/>
    </row>
    <row r="884">
      <c r="A884" s="10" t="s">
        <v>1699</v>
      </c>
      <c r="B884" s="11">
        <v>45445.0</v>
      </c>
      <c r="C884" s="17" t="s">
        <v>1602</v>
      </c>
      <c r="D884" s="13">
        <v>0.02638888888888889</v>
      </c>
      <c r="E884" s="10" t="s">
        <v>1700</v>
      </c>
      <c r="F884" s="10" t="s">
        <v>702</v>
      </c>
      <c r="G884" s="10" t="s">
        <v>13</v>
      </c>
      <c r="H884" s="10" t="s">
        <v>1701</v>
      </c>
      <c r="I884" s="14">
        <v>8.1295998526E10</v>
      </c>
      <c r="J884" s="16"/>
      <c r="K884" s="19"/>
      <c r="L884" s="19"/>
      <c r="M884" s="19"/>
      <c r="N884" s="19"/>
      <c r="O884" s="19"/>
      <c r="P884" s="19"/>
      <c r="Q884" s="19"/>
      <c r="R884" s="19"/>
      <c r="S884" s="19"/>
      <c r="T884" s="19"/>
      <c r="U884" s="19"/>
      <c r="V884" s="19"/>
    </row>
    <row r="885">
      <c r="A885" s="10" t="s">
        <v>1702</v>
      </c>
      <c r="B885" s="11">
        <v>45450.0</v>
      </c>
      <c r="C885" s="17" t="s">
        <v>1602</v>
      </c>
      <c r="D885" s="13">
        <v>0.027777777777777776</v>
      </c>
      <c r="E885" s="10" t="s">
        <v>1480</v>
      </c>
      <c r="F885" s="10" t="s">
        <v>342</v>
      </c>
      <c r="G885" s="10" t="s">
        <v>13</v>
      </c>
      <c r="H885" s="10" t="s">
        <v>1703</v>
      </c>
      <c r="I885" s="14">
        <v>6.282231661306E12</v>
      </c>
      <c r="J885" s="16"/>
      <c r="K885" s="19"/>
      <c r="L885" s="19"/>
      <c r="M885" s="19"/>
      <c r="N885" s="19"/>
      <c r="O885" s="19"/>
      <c r="P885" s="19"/>
      <c r="Q885" s="19"/>
      <c r="R885" s="19"/>
      <c r="S885" s="19"/>
      <c r="T885" s="19"/>
      <c r="U885" s="19"/>
      <c r="V885" s="19"/>
    </row>
    <row r="886">
      <c r="A886" s="10" t="s">
        <v>1704</v>
      </c>
      <c r="B886" s="11">
        <v>45450.0</v>
      </c>
      <c r="C886" s="17" t="s">
        <v>1602</v>
      </c>
      <c r="D886" s="13">
        <v>0.050694444444444445</v>
      </c>
      <c r="E886" s="10" t="s">
        <v>1480</v>
      </c>
      <c r="F886" s="10" t="s">
        <v>711</v>
      </c>
      <c r="G886" s="10" t="s">
        <v>13</v>
      </c>
      <c r="H886" s="10" t="s">
        <v>1705</v>
      </c>
      <c r="I886" s="14">
        <v>6.282231661306E12</v>
      </c>
      <c r="J886" s="16"/>
      <c r="K886" s="19"/>
      <c r="L886" s="19"/>
      <c r="M886" s="19"/>
      <c r="N886" s="19"/>
      <c r="O886" s="19"/>
      <c r="P886" s="19"/>
      <c r="Q886" s="19"/>
      <c r="R886" s="19"/>
      <c r="S886" s="19"/>
      <c r="T886" s="19"/>
      <c r="U886" s="19"/>
      <c r="V886" s="19"/>
    </row>
    <row r="887">
      <c r="A887" s="10" t="s">
        <v>1706</v>
      </c>
      <c r="B887" s="11">
        <v>45450.0</v>
      </c>
      <c r="C887" s="17" t="s">
        <v>1602</v>
      </c>
      <c r="D887" s="13">
        <v>0.027777777777777776</v>
      </c>
      <c r="E887" s="10" t="s">
        <v>534</v>
      </c>
      <c r="F887" s="10" t="s">
        <v>418</v>
      </c>
      <c r="G887" s="10" t="s">
        <v>13</v>
      </c>
      <c r="H887" s="10" t="s">
        <v>1707</v>
      </c>
      <c r="I887" s="14">
        <v>6.281332534354E12</v>
      </c>
      <c r="J887" s="16"/>
      <c r="K887" s="19"/>
      <c r="L887" s="19"/>
      <c r="M887" s="19"/>
      <c r="N887" s="19"/>
      <c r="O887" s="19"/>
      <c r="P887" s="19"/>
      <c r="Q887" s="19"/>
      <c r="R887" s="19"/>
      <c r="S887" s="19"/>
      <c r="T887" s="19"/>
      <c r="U887" s="19"/>
      <c r="V887" s="19"/>
    </row>
    <row r="888">
      <c r="A888" s="10" t="s">
        <v>1708</v>
      </c>
      <c r="B888" s="11">
        <v>45451.0</v>
      </c>
      <c r="C888" s="17" t="s">
        <v>1602</v>
      </c>
      <c r="D888" s="13">
        <v>0.020833333333333332</v>
      </c>
      <c r="E888" s="10" t="s">
        <v>516</v>
      </c>
      <c r="F888" s="10" t="s">
        <v>192</v>
      </c>
      <c r="G888" s="10" t="s">
        <v>13</v>
      </c>
      <c r="H888" s="10" t="s">
        <v>1709</v>
      </c>
      <c r="I888" s="14">
        <v>6.282142259313E12</v>
      </c>
      <c r="J888" s="16"/>
      <c r="K888" s="19"/>
      <c r="L888" s="19"/>
      <c r="M888" s="19"/>
      <c r="N888" s="19"/>
      <c r="O888" s="19"/>
      <c r="P888" s="19"/>
      <c r="Q888" s="19"/>
      <c r="R888" s="19"/>
      <c r="S888" s="19"/>
      <c r="T888" s="19"/>
      <c r="U888" s="19"/>
      <c r="V888" s="19"/>
    </row>
    <row r="889">
      <c r="A889" s="10" t="s">
        <v>1710</v>
      </c>
      <c r="B889" s="11">
        <v>45450.0</v>
      </c>
      <c r="C889" s="17" t="s">
        <v>1602</v>
      </c>
      <c r="D889" s="13">
        <v>0.03125</v>
      </c>
      <c r="E889" s="10" t="s">
        <v>281</v>
      </c>
      <c r="F889" s="10" t="s">
        <v>201</v>
      </c>
      <c r="G889" s="10" t="s">
        <v>13</v>
      </c>
      <c r="H889" s="10" t="s">
        <v>1711</v>
      </c>
      <c r="I889" s="14">
        <v>6.282335821445E12</v>
      </c>
      <c r="J889" s="16"/>
      <c r="K889" s="19"/>
      <c r="L889" s="19"/>
      <c r="M889" s="19"/>
      <c r="N889" s="19"/>
      <c r="O889" s="19"/>
      <c r="P889" s="19"/>
      <c r="Q889" s="19"/>
      <c r="R889" s="19"/>
      <c r="S889" s="19"/>
      <c r="T889" s="19"/>
      <c r="U889" s="19"/>
      <c r="V889" s="19"/>
    </row>
    <row r="890">
      <c r="A890" s="10" t="s">
        <v>1712</v>
      </c>
      <c r="B890" s="11">
        <v>45450.0</v>
      </c>
      <c r="C890" s="17" t="s">
        <v>1602</v>
      </c>
      <c r="D890" s="13">
        <v>0.02361111111111111</v>
      </c>
      <c r="E890" s="10" t="s">
        <v>281</v>
      </c>
      <c r="F890" s="10" t="s">
        <v>150</v>
      </c>
      <c r="G890" s="10" t="s">
        <v>13</v>
      </c>
      <c r="H890" s="10" t="s">
        <v>1713</v>
      </c>
      <c r="I890" s="14">
        <v>6.282335821442E12</v>
      </c>
      <c r="J890" s="16"/>
      <c r="K890" s="19"/>
      <c r="L890" s="19"/>
      <c r="M890" s="19"/>
      <c r="N890" s="19"/>
      <c r="O890" s="19"/>
      <c r="P890" s="19"/>
      <c r="Q890" s="19"/>
      <c r="R890" s="19"/>
      <c r="S890" s="19"/>
      <c r="T890" s="19"/>
      <c r="U890" s="19"/>
      <c r="V890" s="19"/>
    </row>
    <row r="891">
      <c r="A891" s="10" t="s">
        <v>1714</v>
      </c>
      <c r="B891" s="11">
        <v>45451.0</v>
      </c>
      <c r="C891" s="17" t="s">
        <v>1602</v>
      </c>
      <c r="D891" s="13">
        <v>0.021527777777777778</v>
      </c>
      <c r="E891" s="10" t="s">
        <v>281</v>
      </c>
      <c r="F891" s="10" t="s">
        <v>201</v>
      </c>
      <c r="G891" s="10" t="s">
        <v>13</v>
      </c>
      <c r="H891" s="10" t="s">
        <v>1715</v>
      </c>
      <c r="I891" s="14">
        <v>6.282335821442E12</v>
      </c>
      <c r="J891" s="16"/>
      <c r="K891" s="19"/>
      <c r="L891" s="19"/>
      <c r="M891" s="19"/>
      <c r="N891" s="19"/>
      <c r="O891" s="19"/>
      <c r="P891" s="19"/>
      <c r="Q891" s="19"/>
      <c r="R891" s="19"/>
      <c r="S891" s="19"/>
      <c r="T891" s="19"/>
      <c r="U891" s="19"/>
      <c r="V891" s="19"/>
    </row>
    <row r="892">
      <c r="A892" s="10" t="s">
        <v>1716</v>
      </c>
      <c r="B892" s="11">
        <v>45451.0</v>
      </c>
      <c r="C892" s="17" t="s">
        <v>1602</v>
      </c>
      <c r="D892" s="13">
        <v>0.022222222222222223</v>
      </c>
      <c r="E892" s="10" t="s">
        <v>281</v>
      </c>
      <c r="F892" s="10" t="s">
        <v>150</v>
      </c>
      <c r="G892" s="10" t="s">
        <v>13</v>
      </c>
      <c r="H892" s="10" t="s">
        <v>1717</v>
      </c>
      <c r="I892" s="14">
        <v>6.282335821442E12</v>
      </c>
      <c r="J892" s="16"/>
      <c r="K892" s="19"/>
      <c r="L892" s="19"/>
      <c r="M892" s="19"/>
      <c r="N892" s="19"/>
      <c r="O892" s="19"/>
      <c r="P892" s="19"/>
      <c r="Q892" s="19"/>
      <c r="R892" s="19"/>
      <c r="S892" s="19"/>
      <c r="T892" s="19"/>
      <c r="U892" s="19"/>
      <c r="V892" s="19"/>
    </row>
    <row r="893">
      <c r="A893" s="10" t="s">
        <v>1718</v>
      </c>
      <c r="B893" s="11">
        <v>45444.0</v>
      </c>
      <c r="C893" s="17" t="s">
        <v>1602</v>
      </c>
      <c r="D893" s="13">
        <v>0.0</v>
      </c>
      <c r="E893" s="10" t="s">
        <v>1700</v>
      </c>
      <c r="F893" s="10" t="s">
        <v>702</v>
      </c>
      <c r="G893" s="10" t="s">
        <v>102</v>
      </c>
      <c r="H893" s="10" t="s">
        <v>1719</v>
      </c>
      <c r="I893" s="14">
        <v>8.1295998526E10</v>
      </c>
      <c r="J893" s="16"/>
      <c r="K893" s="19"/>
      <c r="L893" s="19"/>
      <c r="M893" s="19"/>
      <c r="N893" s="19"/>
      <c r="O893" s="19"/>
      <c r="P893" s="19"/>
      <c r="Q893" s="19"/>
      <c r="R893" s="19"/>
      <c r="S893" s="19"/>
      <c r="T893" s="19"/>
      <c r="U893" s="19"/>
      <c r="V893" s="19"/>
    </row>
    <row r="894">
      <c r="A894" s="10" t="s">
        <v>1720</v>
      </c>
      <c r="B894" s="11">
        <v>45452.0</v>
      </c>
      <c r="C894" s="17" t="s">
        <v>1602</v>
      </c>
      <c r="D894" s="13">
        <v>0.03680555555555556</v>
      </c>
      <c r="E894" s="10" t="s">
        <v>516</v>
      </c>
      <c r="F894" s="10" t="s">
        <v>527</v>
      </c>
      <c r="G894" s="10" t="s">
        <v>13</v>
      </c>
      <c r="H894" s="10" t="s">
        <v>1721</v>
      </c>
      <c r="I894" s="14">
        <v>6.282142259313E12</v>
      </c>
      <c r="J894" s="16"/>
      <c r="K894" s="19"/>
      <c r="L894" s="19"/>
      <c r="M894" s="19"/>
      <c r="N894" s="19"/>
      <c r="O894" s="19"/>
      <c r="P894" s="19"/>
      <c r="Q894" s="19"/>
      <c r="R894" s="19"/>
      <c r="S894" s="19"/>
      <c r="T894" s="19"/>
      <c r="U894" s="19"/>
      <c r="V894" s="19"/>
    </row>
    <row r="895">
      <c r="A895" s="10" t="s">
        <v>1722</v>
      </c>
      <c r="B895" s="11">
        <v>45451.0</v>
      </c>
      <c r="C895" s="17" t="s">
        <v>1602</v>
      </c>
      <c r="D895" s="13">
        <v>0.020833333333333332</v>
      </c>
      <c r="E895" s="10" t="s">
        <v>1700</v>
      </c>
      <c r="F895" s="10" t="s">
        <v>702</v>
      </c>
      <c r="G895" s="10" t="s">
        <v>13</v>
      </c>
      <c r="H895" s="10" t="s">
        <v>1723</v>
      </c>
      <c r="I895" s="14">
        <v>6.281295998526E12</v>
      </c>
      <c r="J895" s="16"/>
      <c r="K895" s="19"/>
      <c r="L895" s="19"/>
      <c r="M895" s="19"/>
      <c r="N895" s="19"/>
      <c r="O895" s="19"/>
      <c r="P895" s="19"/>
      <c r="Q895" s="19"/>
      <c r="R895" s="19"/>
      <c r="S895" s="19"/>
      <c r="T895" s="19"/>
      <c r="U895" s="19"/>
      <c r="V895" s="19"/>
    </row>
    <row r="896">
      <c r="A896" s="10" t="s">
        <v>1722</v>
      </c>
      <c r="B896" s="11">
        <v>45452.0</v>
      </c>
      <c r="C896" s="17" t="s">
        <v>1602</v>
      </c>
      <c r="D896" s="13">
        <v>0.02847222222222222</v>
      </c>
      <c r="E896" s="10" t="s">
        <v>1700</v>
      </c>
      <c r="F896" s="10" t="s">
        <v>702</v>
      </c>
      <c r="G896" s="10" t="s">
        <v>13</v>
      </c>
      <c r="H896" s="10" t="s">
        <v>1724</v>
      </c>
      <c r="I896" s="14">
        <v>6.281295998526E12</v>
      </c>
      <c r="J896" s="16"/>
      <c r="K896" s="19"/>
      <c r="L896" s="19"/>
      <c r="M896" s="19"/>
      <c r="N896" s="19"/>
      <c r="O896" s="19"/>
      <c r="P896" s="19"/>
      <c r="Q896" s="19"/>
      <c r="R896" s="19"/>
      <c r="S896" s="19"/>
      <c r="T896" s="19"/>
      <c r="U896" s="19"/>
      <c r="V896" s="19"/>
    </row>
    <row r="897">
      <c r="A897" s="10" t="s">
        <v>1725</v>
      </c>
      <c r="B897" s="11">
        <v>45452.0</v>
      </c>
      <c r="C897" s="17" t="s">
        <v>1602</v>
      </c>
      <c r="D897" s="13">
        <v>0.03958333333333333</v>
      </c>
      <c r="E897" s="10" t="s">
        <v>11</v>
      </c>
      <c r="F897" s="10" t="s">
        <v>29</v>
      </c>
      <c r="G897" s="10" t="s">
        <v>13</v>
      </c>
      <c r="H897" s="10" t="s">
        <v>1726</v>
      </c>
      <c r="I897" s="14">
        <v>6.28560627488E12</v>
      </c>
      <c r="J897" s="16"/>
      <c r="K897" s="19"/>
      <c r="L897" s="19"/>
      <c r="M897" s="19"/>
      <c r="N897" s="19"/>
      <c r="O897" s="19"/>
      <c r="P897" s="19"/>
      <c r="Q897" s="19"/>
      <c r="R897" s="19"/>
      <c r="S897" s="19"/>
      <c r="T897" s="19"/>
      <c r="U897" s="19"/>
      <c r="V897" s="19"/>
    </row>
    <row r="898">
      <c r="A898" s="10" t="s">
        <v>1727</v>
      </c>
      <c r="B898" s="11">
        <v>45452.0</v>
      </c>
      <c r="C898" s="17" t="s">
        <v>1602</v>
      </c>
      <c r="D898" s="13">
        <v>0.022222222222222223</v>
      </c>
      <c r="E898" s="10" t="s">
        <v>534</v>
      </c>
      <c r="F898" s="10" t="s">
        <v>418</v>
      </c>
      <c r="G898" s="10" t="s">
        <v>13</v>
      </c>
      <c r="H898" s="10" t="s">
        <v>1728</v>
      </c>
      <c r="I898" s="14">
        <v>6.281332534354E12</v>
      </c>
      <c r="J898" s="16"/>
      <c r="K898" s="19"/>
      <c r="L898" s="19"/>
      <c r="M898" s="19"/>
      <c r="N898" s="19"/>
      <c r="O898" s="19"/>
      <c r="P898" s="19"/>
      <c r="Q898" s="19"/>
      <c r="R898" s="19"/>
      <c r="S898" s="19"/>
      <c r="T898" s="19"/>
      <c r="U898" s="19"/>
      <c r="V898" s="19"/>
    </row>
    <row r="899">
      <c r="A899" s="10" t="s">
        <v>1729</v>
      </c>
      <c r="B899" s="11">
        <v>45453.0</v>
      </c>
      <c r="C899" s="17" t="s">
        <v>1602</v>
      </c>
      <c r="D899" s="13">
        <v>0.02847222222222222</v>
      </c>
      <c r="E899" s="10" t="s">
        <v>11</v>
      </c>
      <c r="F899" s="10" t="s">
        <v>19</v>
      </c>
      <c r="G899" s="10" t="s">
        <v>13</v>
      </c>
      <c r="H899" s="10" t="s">
        <v>1730</v>
      </c>
      <c r="I899" s="14">
        <v>6.28560627488E12</v>
      </c>
      <c r="J899" s="16"/>
      <c r="K899" s="19"/>
      <c r="L899" s="19"/>
      <c r="M899" s="19"/>
      <c r="N899" s="19"/>
      <c r="O899" s="19"/>
      <c r="P899" s="19"/>
      <c r="Q899" s="19"/>
      <c r="R899" s="19"/>
      <c r="S899" s="19"/>
      <c r="T899" s="19"/>
      <c r="U899" s="19"/>
      <c r="V899" s="19"/>
    </row>
    <row r="900">
      <c r="A900" s="10" t="s">
        <v>1731</v>
      </c>
      <c r="B900" s="11">
        <v>45450.0</v>
      </c>
      <c r="C900" s="17" t="s">
        <v>1602</v>
      </c>
      <c r="D900" s="13">
        <v>0.024305555555555556</v>
      </c>
      <c r="E900" s="10" t="s">
        <v>596</v>
      </c>
      <c r="F900" s="10" t="s">
        <v>535</v>
      </c>
      <c r="G900" s="10" t="s">
        <v>13</v>
      </c>
      <c r="H900" s="10" t="s">
        <v>1732</v>
      </c>
      <c r="I900" s="14">
        <v>6.285291035544E12</v>
      </c>
      <c r="J900" s="16"/>
      <c r="K900" s="19"/>
      <c r="L900" s="19"/>
      <c r="M900" s="19"/>
      <c r="N900" s="19"/>
      <c r="O900" s="19"/>
      <c r="P900" s="19"/>
      <c r="Q900" s="19"/>
      <c r="R900" s="19"/>
      <c r="S900" s="19"/>
      <c r="T900" s="19"/>
      <c r="U900" s="19"/>
      <c r="V900" s="19"/>
    </row>
    <row r="901">
      <c r="A901" s="10" t="s">
        <v>1733</v>
      </c>
      <c r="B901" s="11">
        <v>45452.0</v>
      </c>
      <c r="C901" s="17" t="s">
        <v>1602</v>
      </c>
      <c r="D901" s="13">
        <v>0.024305555555555556</v>
      </c>
      <c r="E901" s="10" t="s">
        <v>596</v>
      </c>
      <c r="F901" s="10" t="s">
        <v>597</v>
      </c>
      <c r="G901" s="10" t="s">
        <v>13</v>
      </c>
      <c r="H901" s="10" t="s">
        <v>1734</v>
      </c>
      <c r="I901" s="14">
        <v>6.285291035544E12</v>
      </c>
      <c r="J901" s="16"/>
      <c r="K901" s="19"/>
      <c r="L901" s="19"/>
      <c r="M901" s="19"/>
      <c r="N901" s="19"/>
      <c r="O901" s="19"/>
      <c r="P901" s="19"/>
      <c r="Q901" s="19"/>
      <c r="R901" s="19"/>
      <c r="S901" s="19"/>
      <c r="T901" s="19"/>
      <c r="U901" s="19"/>
      <c r="V901" s="19"/>
    </row>
    <row r="902">
      <c r="A902" s="10" t="s">
        <v>1735</v>
      </c>
      <c r="B902" s="11">
        <v>45453.0</v>
      </c>
      <c r="C902" s="17" t="s">
        <v>1602</v>
      </c>
      <c r="D902" s="13">
        <v>0.08333333333333333</v>
      </c>
      <c r="E902" s="10" t="s">
        <v>339</v>
      </c>
      <c r="F902" s="10" t="s">
        <v>220</v>
      </c>
      <c r="G902" s="10" t="s">
        <v>13</v>
      </c>
      <c r="H902" s="10" t="s">
        <v>1736</v>
      </c>
      <c r="I902" s="14">
        <v>6.281392827981E12</v>
      </c>
      <c r="J902" s="16"/>
      <c r="K902" s="19"/>
      <c r="L902" s="19"/>
      <c r="M902" s="19"/>
      <c r="N902" s="19"/>
      <c r="O902" s="19"/>
      <c r="P902" s="19"/>
      <c r="Q902" s="19"/>
      <c r="R902" s="19"/>
      <c r="S902" s="19"/>
      <c r="T902" s="19"/>
      <c r="U902" s="19"/>
      <c r="V902" s="19"/>
    </row>
    <row r="903">
      <c r="A903" s="10" t="s">
        <v>1737</v>
      </c>
      <c r="B903" s="11">
        <v>45453.0</v>
      </c>
      <c r="C903" s="17" t="s">
        <v>1602</v>
      </c>
      <c r="D903" s="13">
        <v>0.05763888888888889</v>
      </c>
      <c r="E903" s="10" t="s">
        <v>339</v>
      </c>
      <c r="F903" s="10" t="s">
        <v>345</v>
      </c>
      <c r="G903" s="10" t="s">
        <v>13</v>
      </c>
      <c r="H903" s="10" t="s">
        <v>1738</v>
      </c>
      <c r="I903" s="14">
        <v>6.281392827981E12</v>
      </c>
      <c r="J903" s="16"/>
      <c r="K903" s="19"/>
      <c r="L903" s="19"/>
      <c r="M903" s="19"/>
      <c r="N903" s="19"/>
      <c r="O903" s="19"/>
      <c r="P903" s="19"/>
      <c r="Q903" s="19"/>
      <c r="R903" s="19"/>
      <c r="S903" s="19"/>
      <c r="T903" s="19"/>
      <c r="U903" s="19"/>
      <c r="V903" s="19"/>
    </row>
    <row r="904">
      <c r="A904" s="10" t="s">
        <v>1739</v>
      </c>
      <c r="B904" s="11">
        <v>45454.0</v>
      </c>
      <c r="C904" s="17" t="s">
        <v>1602</v>
      </c>
      <c r="D904" s="13">
        <v>0.03680555555555556</v>
      </c>
      <c r="E904" s="10" t="s">
        <v>873</v>
      </c>
      <c r="F904" s="10" t="s">
        <v>348</v>
      </c>
      <c r="G904" s="10" t="s">
        <v>13</v>
      </c>
      <c r="H904" s="10" t="s">
        <v>1740</v>
      </c>
      <c r="I904" s="14">
        <v>6.285213566484E12</v>
      </c>
      <c r="J904" s="16"/>
      <c r="K904" s="19"/>
      <c r="L904" s="19"/>
      <c r="M904" s="19"/>
      <c r="N904" s="19"/>
      <c r="O904" s="19"/>
      <c r="P904" s="19"/>
      <c r="Q904" s="19"/>
      <c r="R904" s="19"/>
      <c r="S904" s="19"/>
      <c r="T904" s="19"/>
      <c r="U904" s="19"/>
      <c r="V904" s="19"/>
    </row>
    <row r="905">
      <c r="A905" s="10" t="s">
        <v>1741</v>
      </c>
      <c r="B905" s="11">
        <v>45454.0</v>
      </c>
      <c r="C905" s="17" t="s">
        <v>1602</v>
      </c>
      <c r="D905" s="13">
        <v>0.016666666666666666</v>
      </c>
      <c r="E905" s="10" t="s">
        <v>873</v>
      </c>
      <c r="F905" s="10" t="s">
        <v>597</v>
      </c>
      <c r="G905" s="10" t="s">
        <v>13</v>
      </c>
      <c r="H905" s="10" t="s">
        <v>1742</v>
      </c>
      <c r="I905" s="14">
        <v>6.285213566484E12</v>
      </c>
      <c r="J905" s="16"/>
      <c r="K905" s="19"/>
      <c r="L905" s="19"/>
      <c r="M905" s="19"/>
      <c r="N905" s="19"/>
      <c r="O905" s="19"/>
      <c r="P905" s="19"/>
      <c r="Q905" s="19"/>
      <c r="R905" s="19"/>
      <c r="S905" s="19"/>
      <c r="T905" s="19"/>
      <c r="U905" s="19"/>
      <c r="V905" s="19"/>
    </row>
    <row r="906">
      <c r="A906" s="10" t="s">
        <v>1743</v>
      </c>
      <c r="B906" s="11">
        <v>45454.0</v>
      </c>
      <c r="C906" s="17" t="s">
        <v>1602</v>
      </c>
      <c r="D906" s="13">
        <v>0.027777777777777776</v>
      </c>
      <c r="E906" s="10" t="s">
        <v>1480</v>
      </c>
      <c r="F906" s="10" t="s">
        <v>19</v>
      </c>
      <c r="G906" s="10" t="s">
        <v>13</v>
      </c>
      <c r="H906" s="10" t="s">
        <v>1744</v>
      </c>
      <c r="I906" s="14">
        <v>6.282231661306E12</v>
      </c>
      <c r="J906" s="16"/>
      <c r="K906" s="19"/>
      <c r="L906" s="19"/>
      <c r="M906" s="19"/>
      <c r="N906" s="19"/>
      <c r="O906" s="19"/>
      <c r="P906" s="19"/>
      <c r="Q906" s="19"/>
      <c r="R906" s="19"/>
      <c r="S906" s="19"/>
      <c r="T906" s="19"/>
      <c r="U906" s="19"/>
      <c r="V906" s="19"/>
    </row>
    <row r="907">
      <c r="A907" s="10" t="s">
        <v>1745</v>
      </c>
      <c r="B907" s="11">
        <v>45455.0</v>
      </c>
      <c r="C907" s="17" t="s">
        <v>1602</v>
      </c>
      <c r="D907" s="13">
        <v>0.024305555555555556</v>
      </c>
      <c r="E907" s="10" t="s">
        <v>1480</v>
      </c>
      <c r="F907" s="10" t="s">
        <v>19</v>
      </c>
      <c r="G907" s="10" t="s">
        <v>13</v>
      </c>
      <c r="H907" s="10" t="s">
        <v>1746</v>
      </c>
      <c r="I907" s="14">
        <v>6.282231661306E12</v>
      </c>
      <c r="J907" s="16"/>
      <c r="K907" s="19"/>
      <c r="L907" s="19"/>
      <c r="M907" s="19"/>
      <c r="N907" s="19"/>
      <c r="O907" s="19"/>
      <c r="P907" s="19"/>
      <c r="Q907" s="19"/>
      <c r="R907" s="19"/>
      <c r="S907" s="19"/>
      <c r="T907" s="19"/>
      <c r="U907" s="19"/>
      <c r="V907" s="19"/>
    </row>
    <row r="908">
      <c r="A908" s="10" t="s">
        <v>1747</v>
      </c>
      <c r="B908" s="11">
        <v>45455.0</v>
      </c>
      <c r="C908" s="17" t="s">
        <v>1602</v>
      </c>
      <c r="D908" s="13">
        <v>0.029166666666666667</v>
      </c>
      <c r="E908" s="10" t="s">
        <v>972</v>
      </c>
      <c r="F908" s="10" t="s">
        <v>12</v>
      </c>
      <c r="G908" s="10" t="s">
        <v>13</v>
      </c>
      <c r="H908" s="10" t="s">
        <v>1748</v>
      </c>
      <c r="I908" s="14">
        <v>6.285746146893E12</v>
      </c>
      <c r="J908" s="16"/>
      <c r="K908" s="19"/>
      <c r="L908" s="19"/>
      <c r="M908" s="19"/>
      <c r="N908" s="19"/>
      <c r="O908" s="19"/>
      <c r="P908" s="19"/>
      <c r="Q908" s="19"/>
      <c r="R908" s="19"/>
      <c r="S908" s="19"/>
      <c r="T908" s="19"/>
      <c r="U908" s="19"/>
      <c r="V908" s="19"/>
    </row>
    <row r="909">
      <c r="A909" s="10" t="s">
        <v>1749</v>
      </c>
      <c r="B909" s="11">
        <v>45455.0</v>
      </c>
      <c r="C909" s="17" t="s">
        <v>1602</v>
      </c>
      <c r="D909" s="13">
        <v>0.05625</v>
      </c>
      <c r="E909" s="10" t="s">
        <v>11</v>
      </c>
      <c r="F909" s="10" t="s">
        <v>22</v>
      </c>
      <c r="G909" s="10" t="s">
        <v>13</v>
      </c>
      <c r="H909" s="10" t="s">
        <v>1750</v>
      </c>
      <c r="I909" s="14">
        <v>6.28560627488E12</v>
      </c>
      <c r="J909" s="16"/>
      <c r="K909" s="19"/>
      <c r="L909" s="19"/>
      <c r="M909" s="19"/>
      <c r="N909" s="19"/>
      <c r="O909" s="19"/>
      <c r="P909" s="19"/>
      <c r="Q909" s="19"/>
      <c r="R909" s="19"/>
      <c r="S909" s="19"/>
      <c r="T909" s="19"/>
      <c r="U909" s="19"/>
      <c r="V909" s="19"/>
    </row>
    <row r="910">
      <c r="A910" s="10" t="s">
        <v>1751</v>
      </c>
      <c r="B910" s="11">
        <v>45455.0</v>
      </c>
      <c r="C910" s="17" t="s">
        <v>1602</v>
      </c>
      <c r="D910" s="13">
        <v>0.04375</v>
      </c>
      <c r="E910" s="10" t="s">
        <v>339</v>
      </c>
      <c r="F910" s="10" t="s">
        <v>342</v>
      </c>
      <c r="G910" s="10" t="s">
        <v>13</v>
      </c>
      <c r="H910" s="10" t="s">
        <v>1752</v>
      </c>
      <c r="I910" s="14">
        <v>6.281392827981E12</v>
      </c>
      <c r="J910" s="16"/>
      <c r="K910" s="19"/>
      <c r="L910" s="19"/>
      <c r="M910" s="19"/>
      <c r="N910" s="19"/>
      <c r="O910" s="19"/>
      <c r="P910" s="19"/>
      <c r="Q910" s="19"/>
      <c r="R910" s="19"/>
      <c r="S910" s="19"/>
      <c r="T910" s="19"/>
      <c r="U910" s="19"/>
      <c r="V910" s="19"/>
    </row>
    <row r="911">
      <c r="A911" s="10" t="s">
        <v>1753</v>
      </c>
      <c r="B911" s="11">
        <v>45454.0</v>
      </c>
      <c r="C911" s="17" t="s">
        <v>1602</v>
      </c>
      <c r="D911" s="13">
        <v>0.020833333333333332</v>
      </c>
      <c r="E911" s="10" t="s">
        <v>534</v>
      </c>
      <c r="F911" s="10" t="s">
        <v>418</v>
      </c>
      <c r="G911" s="10" t="s">
        <v>13</v>
      </c>
      <c r="H911" s="10" t="s">
        <v>1754</v>
      </c>
      <c r="I911" s="14">
        <v>6.281332534354E12</v>
      </c>
      <c r="J911" s="16"/>
      <c r="K911" s="19"/>
      <c r="L911" s="19"/>
      <c r="M911" s="19"/>
      <c r="N911" s="19"/>
      <c r="O911" s="19"/>
      <c r="P911" s="19"/>
      <c r="Q911" s="19"/>
      <c r="R911" s="19"/>
      <c r="S911" s="19"/>
      <c r="T911" s="19"/>
      <c r="U911" s="19"/>
      <c r="V911" s="19"/>
    </row>
    <row r="912">
      <c r="A912" s="10" t="s">
        <v>1755</v>
      </c>
      <c r="B912" s="11">
        <v>45455.0</v>
      </c>
      <c r="C912" s="17" t="s">
        <v>1602</v>
      </c>
      <c r="D912" s="13">
        <v>0.027777777777777776</v>
      </c>
      <c r="E912" s="10" t="s">
        <v>534</v>
      </c>
      <c r="F912" s="10" t="s">
        <v>418</v>
      </c>
      <c r="G912" s="10" t="s">
        <v>13</v>
      </c>
      <c r="H912" s="10" t="s">
        <v>1756</v>
      </c>
      <c r="I912" s="14">
        <v>6.281332534354E12</v>
      </c>
      <c r="J912" s="16"/>
      <c r="K912" s="19"/>
      <c r="L912" s="19"/>
      <c r="M912" s="19"/>
      <c r="N912" s="19"/>
      <c r="O912" s="19"/>
      <c r="P912" s="19"/>
      <c r="Q912" s="19"/>
      <c r="R912" s="19"/>
      <c r="S912" s="19"/>
      <c r="T912" s="19"/>
      <c r="U912" s="19"/>
      <c r="V912" s="19"/>
    </row>
    <row r="913">
      <c r="A913" s="10" t="s">
        <v>1757</v>
      </c>
      <c r="B913" s="11">
        <v>45455.0</v>
      </c>
      <c r="C913" s="17" t="s">
        <v>1602</v>
      </c>
      <c r="D913" s="13">
        <v>0.024305555555555556</v>
      </c>
      <c r="E913" s="10" t="s">
        <v>972</v>
      </c>
      <c r="F913" s="10" t="s">
        <v>12</v>
      </c>
      <c r="G913" s="10" t="s">
        <v>13</v>
      </c>
      <c r="H913" s="10" t="s">
        <v>1758</v>
      </c>
      <c r="I913" s="14">
        <v>6.285746146893E12</v>
      </c>
      <c r="J913" s="16"/>
      <c r="K913" s="19"/>
      <c r="L913" s="19"/>
      <c r="M913" s="19"/>
      <c r="N913" s="19"/>
      <c r="O913" s="19"/>
      <c r="P913" s="19"/>
      <c r="Q913" s="19"/>
      <c r="R913" s="19"/>
      <c r="S913" s="19"/>
      <c r="T913" s="19"/>
      <c r="U913" s="19"/>
      <c r="V913" s="19"/>
    </row>
    <row r="914">
      <c r="A914" s="10" t="s">
        <v>1759</v>
      </c>
      <c r="B914" s="11">
        <v>45451.0</v>
      </c>
      <c r="C914" s="17" t="s">
        <v>1602</v>
      </c>
      <c r="D914" s="13">
        <v>0.03958333333333333</v>
      </c>
      <c r="E914" s="10" t="s">
        <v>972</v>
      </c>
      <c r="F914" s="10" t="s">
        <v>345</v>
      </c>
      <c r="G914" s="10" t="s">
        <v>13</v>
      </c>
      <c r="H914" s="10" t="s">
        <v>1760</v>
      </c>
      <c r="I914" s="14">
        <v>6.285746146893E12</v>
      </c>
      <c r="J914" s="16"/>
      <c r="K914" s="19"/>
      <c r="L914" s="19"/>
      <c r="M914" s="19"/>
      <c r="N914" s="19"/>
      <c r="O914" s="19"/>
      <c r="P914" s="19"/>
      <c r="Q914" s="19"/>
      <c r="R914" s="19"/>
      <c r="S914" s="19"/>
      <c r="T914" s="19"/>
      <c r="U914" s="19"/>
      <c r="V914" s="19"/>
    </row>
    <row r="915">
      <c r="A915" s="10" t="s">
        <v>1761</v>
      </c>
      <c r="B915" s="11">
        <v>45456.0</v>
      </c>
      <c r="C915" s="17" t="s">
        <v>1602</v>
      </c>
      <c r="D915" s="13">
        <v>0.04375</v>
      </c>
      <c r="E915" s="10" t="s">
        <v>11</v>
      </c>
      <c r="F915" s="10" t="s">
        <v>29</v>
      </c>
      <c r="G915" s="10" t="s">
        <v>13</v>
      </c>
      <c r="H915" s="10" t="s">
        <v>1762</v>
      </c>
      <c r="I915" s="14">
        <v>6.28560627488E12</v>
      </c>
      <c r="J915" s="16"/>
      <c r="K915" s="19"/>
      <c r="L915" s="19"/>
      <c r="M915" s="19"/>
      <c r="N915" s="19"/>
      <c r="O915" s="19"/>
      <c r="P915" s="19"/>
      <c r="Q915" s="19"/>
      <c r="R915" s="19"/>
      <c r="S915" s="19"/>
      <c r="T915" s="19"/>
      <c r="U915" s="19"/>
      <c r="V915" s="19"/>
    </row>
    <row r="916">
      <c r="A916" s="10" t="s">
        <v>1763</v>
      </c>
      <c r="B916" s="11">
        <v>45454.0</v>
      </c>
      <c r="C916" s="17" t="s">
        <v>1602</v>
      </c>
      <c r="D916" s="13">
        <v>0.024305555555555556</v>
      </c>
      <c r="E916" s="10" t="s">
        <v>596</v>
      </c>
      <c r="F916" s="10" t="s">
        <v>535</v>
      </c>
      <c r="G916" s="10" t="s">
        <v>13</v>
      </c>
      <c r="H916" s="10" t="s">
        <v>1764</v>
      </c>
      <c r="I916" s="14">
        <v>6.285291035544E12</v>
      </c>
      <c r="J916" s="16"/>
      <c r="K916" s="19"/>
      <c r="L916" s="19"/>
      <c r="M916" s="19"/>
      <c r="N916" s="19"/>
      <c r="O916" s="19"/>
      <c r="P916" s="19"/>
      <c r="Q916" s="19"/>
      <c r="R916" s="19"/>
      <c r="S916" s="19"/>
      <c r="T916" s="19"/>
      <c r="U916" s="19"/>
      <c r="V916" s="19"/>
    </row>
    <row r="917">
      <c r="A917" s="10" t="s">
        <v>1765</v>
      </c>
      <c r="B917" s="11">
        <v>45452.0</v>
      </c>
      <c r="C917" s="17" t="s">
        <v>1602</v>
      </c>
      <c r="D917" s="13">
        <v>0.052083333333333336</v>
      </c>
      <c r="E917" s="10" t="s">
        <v>1480</v>
      </c>
      <c r="F917" s="10" t="s">
        <v>711</v>
      </c>
      <c r="G917" s="10" t="s">
        <v>13</v>
      </c>
      <c r="H917" s="10" t="s">
        <v>1766</v>
      </c>
      <c r="I917" s="14">
        <v>6.282231661306E12</v>
      </c>
      <c r="J917" s="16"/>
      <c r="K917" s="19"/>
      <c r="L917" s="19"/>
      <c r="M917" s="19"/>
      <c r="N917" s="19"/>
      <c r="O917" s="19"/>
      <c r="P917" s="19"/>
      <c r="Q917" s="19"/>
      <c r="R917" s="19"/>
      <c r="S917" s="19"/>
      <c r="T917" s="19"/>
      <c r="U917" s="19"/>
      <c r="V917" s="19"/>
    </row>
    <row r="918">
      <c r="A918" s="10" t="s">
        <v>1765</v>
      </c>
      <c r="B918" s="11">
        <v>45452.0</v>
      </c>
      <c r="C918" s="17" t="s">
        <v>1602</v>
      </c>
      <c r="D918" s="13">
        <v>0.027777777777777776</v>
      </c>
      <c r="E918" s="10" t="s">
        <v>1480</v>
      </c>
      <c r="F918" s="10" t="s">
        <v>342</v>
      </c>
      <c r="G918" s="10" t="s">
        <v>13</v>
      </c>
      <c r="H918" s="10" t="s">
        <v>1767</v>
      </c>
      <c r="I918" s="14">
        <v>6.282231661306E12</v>
      </c>
      <c r="J918" s="16"/>
      <c r="K918" s="19"/>
      <c r="L918" s="19"/>
      <c r="M918" s="19"/>
      <c r="N918" s="19"/>
      <c r="O918" s="19"/>
      <c r="P918" s="19"/>
      <c r="Q918" s="19"/>
      <c r="R918" s="19"/>
      <c r="S918" s="19"/>
      <c r="T918" s="19"/>
      <c r="U918" s="19"/>
      <c r="V918" s="19"/>
    </row>
    <row r="919">
      <c r="A919" s="10" t="s">
        <v>1768</v>
      </c>
      <c r="B919" s="11">
        <v>45456.0</v>
      </c>
      <c r="C919" s="17" t="s">
        <v>1602</v>
      </c>
      <c r="D919" s="13">
        <v>0.04236111111111111</v>
      </c>
      <c r="E919" s="10" t="s">
        <v>11</v>
      </c>
      <c r="F919" s="10" t="s">
        <v>22</v>
      </c>
      <c r="G919" s="10" t="s">
        <v>13</v>
      </c>
      <c r="H919" s="10" t="s">
        <v>1769</v>
      </c>
      <c r="I919" s="14">
        <v>6.28560627488E12</v>
      </c>
      <c r="J919" s="16"/>
      <c r="K919" s="19"/>
      <c r="L919" s="19"/>
      <c r="M919" s="19"/>
      <c r="N919" s="19"/>
      <c r="O919" s="19"/>
      <c r="P919" s="19"/>
      <c r="Q919" s="19"/>
      <c r="R919" s="19"/>
      <c r="S919" s="19"/>
      <c r="T919" s="19"/>
      <c r="U919" s="19"/>
      <c r="V919" s="19"/>
    </row>
    <row r="920">
      <c r="A920" s="10" t="s">
        <v>1770</v>
      </c>
      <c r="B920" s="11">
        <v>45456.0</v>
      </c>
      <c r="C920" s="17" t="s">
        <v>1602</v>
      </c>
      <c r="D920" s="13">
        <v>0.03958333333333333</v>
      </c>
      <c r="E920" s="10" t="s">
        <v>11</v>
      </c>
      <c r="F920" s="10" t="s">
        <v>385</v>
      </c>
      <c r="G920" s="10" t="s">
        <v>13</v>
      </c>
      <c r="H920" s="10" t="s">
        <v>1771</v>
      </c>
      <c r="I920" s="14">
        <v>6.28560627488E12</v>
      </c>
      <c r="J920" s="16"/>
      <c r="K920" s="19"/>
      <c r="L920" s="19"/>
      <c r="M920" s="19"/>
      <c r="N920" s="19"/>
      <c r="O920" s="19"/>
      <c r="P920" s="19"/>
      <c r="Q920" s="19"/>
      <c r="R920" s="19"/>
      <c r="S920" s="19"/>
      <c r="T920" s="19"/>
      <c r="U920" s="19"/>
      <c r="V920" s="19"/>
    </row>
    <row r="921">
      <c r="A921" s="10" t="s">
        <v>1772</v>
      </c>
      <c r="B921" s="11">
        <v>45456.0</v>
      </c>
      <c r="C921" s="17" t="s">
        <v>1602</v>
      </c>
      <c r="D921" s="13">
        <v>0.04513888888888889</v>
      </c>
      <c r="E921" s="10" t="s">
        <v>339</v>
      </c>
      <c r="F921" s="10" t="s">
        <v>220</v>
      </c>
      <c r="G921" s="10" t="s">
        <v>13</v>
      </c>
      <c r="H921" s="10" t="s">
        <v>1773</v>
      </c>
      <c r="I921" s="14">
        <v>6.281392827981E12</v>
      </c>
      <c r="J921" s="16"/>
      <c r="K921" s="19"/>
      <c r="L921" s="19"/>
      <c r="M921" s="19"/>
      <c r="N921" s="19"/>
      <c r="O921" s="19"/>
      <c r="P921" s="19"/>
      <c r="Q921" s="19"/>
      <c r="R921" s="19"/>
      <c r="S921" s="19"/>
      <c r="T921" s="19"/>
      <c r="U921" s="19"/>
      <c r="V921" s="19"/>
    </row>
    <row r="922">
      <c r="A922" s="10" t="s">
        <v>1774</v>
      </c>
      <c r="B922" s="11">
        <v>45454.0</v>
      </c>
      <c r="C922" s="17" t="s">
        <v>1602</v>
      </c>
      <c r="D922" s="13">
        <v>0.0</v>
      </c>
      <c r="E922" s="10" t="s">
        <v>11</v>
      </c>
      <c r="F922" s="10" t="s">
        <v>29</v>
      </c>
      <c r="G922" s="10" t="s">
        <v>102</v>
      </c>
      <c r="H922" s="10" t="s">
        <v>1775</v>
      </c>
      <c r="I922" s="14">
        <v>6.28560627488E12</v>
      </c>
      <c r="J922" s="16"/>
      <c r="K922" s="19"/>
      <c r="L922" s="19"/>
      <c r="M922" s="19"/>
      <c r="N922" s="19"/>
      <c r="O922" s="19"/>
      <c r="P922" s="19"/>
      <c r="Q922" s="19"/>
      <c r="R922" s="19"/>
      <c r="S922" s="19"/>
      <c r="T922" s="19"/>
      <c r="U922" s="19"/>
      <c r="V922" s="19"/>
    </row>
    <row r="923">
      <c r="A923" s="10" t="s">
        <v>1776</v>
      </c>
      <c r="B923" s="11">
        <v>45456.0</v>
      </c>
      <c r="C923" s="17" t="s">
        <v>1602</v>
      </c>
      <c r="D923" s="13">
        <v>0.027083333333333334</v>
      </c>
      <c r="E923" s="10" t="s">
        <v>534</v>
      </c>
      <c r="F923" s="10" t="s">
        <v>418</v>
      </c>
      <c r="G923" s="10" t="s">
        <v>13</v>
      </c>
      <c r="H923" s="10" t="s">
        <v>1777</v>
      </c>
      <c r="I923" s="14">
        <v>6.281332534354E12</v>
      </c>
      <c r="J923" s="16"/>
      <c r="K923" s="19"/>
      <c r="L923" s="19"/>
      <c r="M923" s="19"/>
      <c r="N923" s="19"/>
      <c r="O923" s="19"/>
      <c r="P923" s="19"/>
      <c r="Q923" s="19"/>
      <c r="R923" s="19"/>
      <c r="S923" s="19"/>
      <c r="T923" s="19"/>
      <c r="U923" s="19"/>
      <c r="V923" s="19"/>
    </row>
    <row r="924">
      <c r="A924" s="10" t="s">
        <v>1778</v>
      </c>
      <c r="B924" s="11">
        <v>45457.0</v>
      </c>
      <c r="C924" s="17" t="s">
        <v>1602</v>
      </c>
      <c r="D924" s="13">
        <v>0.03125</v>
      </c>
      <c r="E924" s="10" t="s">
        <v>207</v>
      </c>
      <c r="F924" s="10" t="s">
        <v>220</v>
      </c>
      <c r="G924" s="10" t="s">
        <v>13</v>
      </c>
      <c r="H924" s="10" t="s">
        <v>1779</v>
      </c>
      <c r="I924" s="14">
        <v>6.285313543592E12</v>
      </c>
      <c r="J924" s="16"/>
      <c r="K924" s="19"/>
      <c r="L924" s="19"/>
      <c r="M924" s="19"/>
      <c r="N924" s="19"/>
      <c r="O924" s="19"/>
      <c r="P924" s="19"/>
      <c r="Q924" s="19"/>
      <c r="R924" s="19"/>
      <c r="S924" s="19"/>
      <c r="T924" s="19"/>
      <c r="U924" s="19"/>
      <c r="V924" s="19"/>
    </row>
    <row r="925">
      <c r="A925" s="10" t="s">
        <v>1780</v>
      </c>
      <c r="B925" s="11">
        <v>45456.0</v>
      </c>
      <c r="C925" s="17" t="s">
        <v>1602</v>
      </c>
      <c r="D925" s="13">
        <v>0.024305555555555556</v>
      </c>
      <c r="E925" s="10" t="s">
        <v>596</v>
      </c>
      <c r="F925" s="10" t="s">
        <v>348</v>
      </c>
      <c r="G925" s="10" t="s">
        <v>13</v>
      </c>
      <c r="H925" s="10" t="s">
        <v>1781</v>
      </c>
      <c r="I925" s="14">
        <v>6.285291035544E12</v>
      </c>
      <c r="J925" s="16"/>
      <c r="K925" s="19"/>
      <c r="L925" s="19"/>
      <c r="M925" s="19"/>
      <c r="N925" s="19"/>
      <c r="O925" s="19"/>
      <c r="P925" s="19"/>
      <c r="Q925" s="19"/>
      <c r="R925" s="19"/>
      <c r="S925" s="19"/>
      <c r="T925" s="19"/>
      <c r="U925" s="19"/>
      <c r="V925" s="19"/>
    </row>
    <row r="926">
      <c r="A926" s="10" t="s">
        <v>1782</v>
      </c>
      <c r="B926" s="11">
        <v>45453.0</v>
      </c>
      <c r="C926" s="17" t="s">
        <v>1602</v>
      </c>
      <c r="D926" s="13">
        <v>0.08194444444444444</v>
      </c>
      <c r="E926" s="10" t="s">
        <v>339</v>
      </c>
      <c r="F926" s="10" t="s">
        <v>220</v>
      </c>
      <c r="G926" s="10" t="s">
        <v>13</v>
      </c>
      <c r="H926" s="10" t="s">
        <v>1783</v>
      </c>
      <c r="I926" s="14">
        <v>6.281392827984E12</v>
      </c>
      <c r="J926" s="16"/>
      <c r="K926" s="19"/>
      <c r="L926" s="19"/>
      <c r="M926" s="19"/>
      <c r="N926" s="19"/>
      <c r="O926" s="19"/>
      <c r="P926" s="19"/>
      <c r="Q926" s="19"/>
      <c r="R926" s="19"/>
      <c r="S926" s="19"/>
      <c r="T926" s="19"/>
      <c r="U926" s="19"/>
      <c r="V926" s="19"/>
    </row>
    <row r="927">
      <c r="A927" s="10" t="s">
        <v>1784</v>
      </c>
      <c r="B927" s="11">
        <v>45456.0</v>
      </c>
      <c r="C927" s="17" t="s">
        <v>1602</v>
      </c>
      <c r="D927" s="13">
        <v>0.04236111111111111</v>
      </c>
      <c r="E927" s="10" t="s">
        <v>1480</v>
      </c>
      <c r="F927" s="10" t="s">
        <v>711</v>
      </c>
      <c r="G927" s="10" t="s">
        <v>13</v>
      </c>
      <c r="H927" s="10" t="s">
        <v>1785</v>
      </c>
      <c r="I927" s="14">
        <v>6.282231661306E12</v>
      </c>
      <c r="J927" s="16"/>
      <c r="K927" s="19"/>
      <c r="L927" s="19"/>
      <c r="M927" s="19"/>
      <c r="N927" s="19"/>
      <c r="O927" s="19"/>
      <c r="P927" s="19"/>
      <c r="Q927" s="19"/>
      <c r="R927" s="19"/>
      <c r="S927" s="19"/>
      <c r="T927" s="19"/>
      <c r="U927" s="19"/>
      <c r="V927" s="19"/>
    </row>
    <row r="928">
      <c r="A928" s="10" t="s">
        <v>1786</v>
      </c>
      <c r="B928" s="11">
        <v>45457.0</v>
      </c>
      <c r="C928" s="17" t="s">
        <v>1602</v>
      </c>
      <c r="D928" s="13">
        <v>0.041666666666666664</v>
      </c>
      <c r="E928" s="10" t="s">
        <v>11</v>
      </c>
      <c r="F928" s="10" t="s">
        <v>385</v>
      </c>
      <c r="G928" s="10" t="s">
        <v>13</v>
      </c>
      <c r="H928" s="10" t="s">
        <v>1787</v>
      </c>
      <c r="I928" s="14">
        <v>6.28560627488E12</v>
      </c>
      <c r="J928" s="16"/>
      <c r="K928" s="19"/>
      <c r="L928" s="19"/>
      <c r="M928" s="19"/>
      <c r="N928" s="19"/>
      <c r="O928" s="19"/>
      <c r="P928" s="19"/>
      <c r="Q928" s="19"/>
      <c r="R928" s="19"/>
      <c r="S928" s="19"/>
      <c r="T928" s="19"/>
      <c r="U928" s="19"/>
      <c r="V928" s="19"/>
    </row>
    <row r="929">
      <c r="A929" s="10" t="s">
        <v>1788</v>
      </c>
      <c r="B929" s="11">
        <v>45457.0</v>
      </c>
      <c r="C929" s="17" t="s">
        <v>1602</v>
      </c>
      <c r="D929" s="13">
        <v>0.0625</v>
      </c>
      <c r="E929" s="10" t="s">
        <v>207</v>
      </c>
      <c r="F929" s="10" t="s">
        <v>208</v>
      </c>
      <c r="G929" s="10" t="s">
        <v>13</v>
      </c>
      <c r="H929" s="10" t="s">
        <v>1789</v>
      </c>
      <c r="I929" s="14">
        <v>6.285313543592E12</v>
      </c>
      <c r="J929" s="16"/>
      <c r="K929" s="19"/>
      <c r="L929" s="19"/>
      <c r="M929" s="19"/>
      <c r="N929" s="19"/>
      <c r="O929" s="19"/>
      <c r="P929" s="19"/>
      <c r="Q929" s="19"/>
      <c r="R929" s="19"/>
      <c r="S929" s="19"/>
      <c r="T929" s="19"/>
      <c r="U929" s="19"/>
      <c r="V929" s="19"/>
    </row>
    <row r="930">
      <c r="A930" s="10" t="s">
        <v>1790</v>
      </c>
      <c r="B930" s="11">
        <v>45457.0</v>
      </c>
      <c r="C930" s="17" t="s">
        <v>1602</v>
      </c>
      <c r="D930" s="13">
        <v>0.02638888888888889</v>
      </c>
      <c r="E930" s="10" t="s">
        <v>339</v>
      </c>
      <c r="F930" s="10" t="s">
        <v>192</v>
      </c>
      <c r="G930" s="10" t="s">
        <v>13</v>
      </c>
      <c r="H930" s="10" t="s">
        <v>1791</v>
      </c>
      <c r="I930" s="14">
        <v>6.281392827981E12</v>
      </c>
      <c r="J930" s="16"/>
      <c r="K930" s="19"/>
      <c r="L930" s="19"/>
      <c r="M930" s="19"/>
      <c r="N930" s="19"/>
      <c r="O930" s="19"/>
      <c r="P930" s="19"/>
      <c r="Q930" s="19"/>
      <c r="R930" s="19"/>
      <c r="S930" s="19"/>
      <c r="T930" s="19"/>
      <c r="U930" s="19"/>
      <c r="V930" s="19"/>
    </row>
    <row r="931">
      <c r="A931" s="10" t="s">
        <v>1792</v>
      </c>
      <c r="B931" s="11">
        <v>45453.0</v>
      </c>
      <c r="C931" s="17" t="s">
        <v>1602</v>
      </c>
      <c r="D931" s="13">
        <v>0.024305555555555556</v>
      </c>
      <c r="E931" s="10" t="s">
        <v>281</v>
      </c>
      <c r="F931" s="10" t="s">
        <v>201</v>
      </c>
      <c r="G931" s="10" t="s">
        <v>13</v>
      </c>
      <c r="H931" s="10" t="s">
        <v>1793</v>
      </c>
      <c r="I931" s="14">
        <v>6.282335821442E12</v>
      </c>
      <c r="J931" s="16"/>
      <c r="K931" s="19"/>
      <c r="L931" s="19"/>
      <c r="M931" s="19"/>
      <c r="N931" s="19"/>
      <c r="O931" s="19"/>
      <c r="P931" s="19"/>
      <c r="Q931" s="19"/>
      <c r="R931" s="19"/>
      <c r="S931" s="19"/>
      <c r="T931" s="19"/>
      <c r="U931" s="19"/>
      <c r="V931" s="19"/>
    </row>
    <row r="932">
      <c r="A932" s="10" t="s">
        <v>1794</v>
      </c>
      <c r="B932" s="11">
        <v>45454.0</v>
      </c>
      <c r="C932" s="17" t="s">
        <v>1602</v>
      </c>
      <c r="D932" s="13">
        <v>0.024305555555555556</v>
      </c>
      <c r="E932" s="10" t="s">
        <v>281</v>
      </c>
      <c r="F932" s="10" t="s">
        <v>201</v>
      </c>
      <c r="G932" s="10" t="s">
        <v>13</v>
      </c>
      <c r="H932" s="10" t="s">
        <v>1795</v>
      </c>
      <c r="I932" s="14">
        <v>6.282335821442E12</v>
      </c>
      <c r="J932" s="16"/>
      <c r="K932" s="19"/>
      <c r="L932" s="19"/>
      <c r="M932" s="19"/>
      <c r="N932" s="19"/>
      <c r="O932" s="19"/>
      <c r="P932" s="19"/>
      <c r="Q932" s="19"/>
      <c r="R932" s="19"/>
      <c r="S932" s="19"/>
      <c r="T932" s="19"/>
      <c r="U932" s="19"/>
      <c r="V932" s="19"/>
    </row>
    <row r="933">
      <c r="A933" s="10" t="s">
        <v>1796</v>
      </c>
      <c r="B933" s="11">
        <v>45455.0</v>
      </c>
      <c r="C933" s="17" t="s">
        <v>1602</v>
      </c>
      <c r="D933" s="13">
        <v>0.022222222222222223</v>
      </c>
      <c r="E933" s="10" t="s">
        <v>281</v>
      </c>
      <c r="F933" s="10" t="s">
        <v>201</v>
      </c>
      <c r="G933" s="10" t="s">
        <v>13</v>
      </c>
      <c r="H933" s="10" t="s">
        <v>1797</v>
      </c>
      <c r="I933" s="14">
        <v>6.282335821442E12</v>
      </c>
      <c r="J933" s="16"/>
      <c r="K933" s="19"/>
      <c r="L933" s="19"/>
      <c r="M933" s="19"/>
      <c r="N933" s="19"/>
      <c r="O933" s="19"/>
      <c r="P933" s="19"/>
      <c r="Q933" s="19"/>
      <c r="R933" s="19"/>
      <c r="S933" s="19"/>
      <c r="T933" s="19"/>
      <c r="U933" s="19"/>
      <c r="V933" s="19"/>
    </row>
    <row r="934">
      <c r="A934" s="10" t="s">
        <v>1798</v>
      </c>
      <c r="B934" s="11">
        <v>45456.0</v>
      </c>
      <c r="C934" s="17" t="s">
        <v>1602</v>
      </c>
      <c r="D934" s="13">
        <v>0.024305555555555556</v>
      </c>
      <c r="E934" s="10" t="s">
        <v>281</v>
      </c>
      <c r="F934" s="10" t="s">
        <v>201</v>
      </c>
      <c r="G934" s="10" t="s">
        <v>13</v>
      </c>
      <c r="H934" s="10" t="s">
        <v>1799</v>
      </c>
      <c r="I934" s="14">
        <v>6.282335821442E12</v>
      </c>
      <c r="J934" s="16"/>
      <c r="K934" s="19"/>
      <c r="L934" s="19"/>
      <c r="M934" s="19"/>
      <c r="N934" s="19"/>
      <c r="O934" s="19"/>
      <c r="P934" s="19"/>
      <c r="Q934" s="19"/>
      <c r="R934" s="19"/>
      <c r="S934" s="19"/>
      <c r="T934" s="19"/>
      <c r="U934" s="19"/>
      <c r="V934" s="19"/>
    </row>
    <row r="935">
      <c r="A935" s="10" t="s">
        <v>1800</v>
      </c>
      <c r="B935" s="11">
        <v>45457.0</v>
      </c>
      <c r="C935" s="17" t="s">
        <v>1602</v>
      </c>
      <c r="D935" s="13">
        <v>0.022916666666666665</v>
      </c>
      <c r="E935" s="10" t="s">
        <v>281</v>
      </c>
      <c r="F935" s="10" t="s">
        <v>201</v>
      </c>
      <c r="G935" s="10" t="s">
        <v>13</v>
      </c>
      <c r="H935" s="10" t="s">
        <v>1801</v>
      </c>
      <c r="I935" s="14">
        <v>6.282335821442E12</v>
      </c>
      <c r="J935" s="16"/>
      <c r="K935" s="19"/>
      <c r="L935" s="19"/>
      <c r="M935" s="19"/>
      <c r="N935" s="19"/>
      <c r="O935" s="19"/>
      <c r="P935" s="19"/>
      <c r="Q935" s="19"/>
      <c r="R935" s="19"/>
      <c r="S935" s="19"/>
      <c r="T935" s="19"/>
      <c r="U935" s="19"/>
      <c r="V935" s="19"/>
    </row>
    <row r="936">
      <c r="A936" s="10" t="s">
        <v>1802</v>
      </c>
      <c r="B936" s="11">
        <v>45453.0</v>
      </c>
      <c r="C936" s="17" t="s">
        <v>1602</v>
      </c>
      <c r="D936" s="13">
        <v>0.02638888888888889</v>
      </c>
      <c r="E936" s="10" t="s">
        <v>281</v>
      </c>
      <c r="F936" s="10" t="s">
        <v>150</v>
      </c>
      <c r="G936" s="10" t="s">
        <v>13</v>
      </c>
      <c r="H936" s="10" t="s">
        <v>1803</v>
      </c>
      <c r="I936" s="14">
        <v>6.282335821442E12</v>
      </c>
      <c r="J936" s="16"/>
      <c r="K936" s="19"/>
      <c r="L936" s="19"/>
      <c r="M936" s="19"/>
      <c r="N936" s="19"/>
      <c r="O936" s="19"/>
      <c r="P936" s="19"/>
      <c r="Q936" s="19"/>
      <c r="R936" s="19"/>
      <c r="S936" s="19"/>
      <c r="T936" s="19"/>
      <c r="U936" s="19"/>
      <c r="V936" s="19"/>
    </row>
    <row r="937">
      <c r="A937" s="10" t="s">
        <v>1804</v>
      </c>
      <c r="B937" s="11">
        <v>45454.0</v>
      </c>
      <c r="C937" s="17" t="s">
        <v>1602</v>
      </c>
      <c r="D937" s="13">
        <v>0.022222222222222223</v>
      </c>
      <c r="E937" s="10" t="s">
        <v>281</v>
      </c>
      <c r="F937" s="10" t="s">
        <v>150</v>
      </c>
      <c r="G937" s="10" t="s">
        <v>13</v>
      </c>
      <c r="H937" s="10" t="s">
        <v>1805</v>
      </c>
      <c r="I937" s="14">
        <v>6.282335821442E12</v>
      </c>
      <c r="J937" s="16"/>
      <c r="K937" s="19"/>
      <c r="L937" s="19"/>
      <c r="M937" s="19"/>
      <c r="N937" s="19"/>
      <c r="O937" s="19"/>
      <c r="P937" s="19"/>
      <c r="Q937" s="19"/>
      <c r="R937" s="19"/>
      <c r="S937" s="19"/>
      <c r="T937" s="19"/>
      <c r="U937" s="19"/>
      <c r="V937" s="19"/>
    </row>
    <row r="938">
      <c r="A938" s="10" t="s">
        <v>1806</v>
      </c>
      <c r="B938" s="11">
        <v>45458.0</v>
      </c>
      <c r="C938" s="17" t="s">
        <v>1602</v>
      </c>
      <c r="D938" s="13">
        <v>0.009027777777777777</v>
      </c>
      <c r="E938" s="10" t="s">
        <v>11</v>
      </c>
      <c r="F938" s="10" t="s">
        <v>19</v>
      </c>
      <c r="G938" s="10" t="s">
        <v>13</v>
      </c>
      <c r="H938" s="10" t="s">
        <v>1807</v>
      </c>
      <c r="I938" s="14">
        <v>6.28560627488E12</v>
      </c>
      <c r="J938" s="16"/>
      <c r="K938" s="19"/>
      <c r="L938" s="19"/>
      <c r="M938" s="19"/>
      <c r="N938" s="19"/>
      <c r="O938" s="19"/>
      <c r="P938" s="19"/>
      <c r="Q938" s="19"/>
      <c r="R938" s="19"/>
      <c r="S938" s="19"/>
      <c r="T938" s="19"/>
      <c r="U938" s="19"/>
      <c r="V938" s="19"/>
    </row>
    <row r="939">
      <c r="A939" s="10" t="s">
        <v>1808</v>
      </c>
      <c r="B939" s="11">
        <v>45456.0</v>
      </c>
      <c r="C939" s="17" t="s">
        <v>1602</v>
      </c>
      <c r="D939" s="13">
        <v>6.944444444444445E-4</v>
      </c>
      <c r="E939" s="10" t="s">
        <v>1480</v>
      </c>
      <c r="F939" s="10" t="s">
        <v>19</v>
      </c>
      <c r="G939" s="10" t="s">
        <v>13</v>
      </c>
      <c r="H939" s="10" t="s">
        <v>1809</v>
      </c>
      <c r="I939" s="14">
        <v>6.282231661306E12</v>
      </c>
      <c r="J939" s="16"/>
      <c r="K939" s="19"/>
      <c r="L939" s="19"/>
      <c r="M939" s="19"/>
      <c r="N939" s="19"/>
      <c r="O939" s="19"/>
      <c r="P939" s="19"/>
      <c r="Q939" s="19"/>
      <c r="R939" s="19"/>
      <c r="S939" s="19"/>
      <c r="T939" s="19"/>
      <c r="U939" s="19"/>
      <c r="V939" s="19"/>
    </row>
    <row r="940">
      <c r="A940" s="10" t="s">
        <v>1810</v>
      </c>
      <c r="B940" s="11">
        <v>45453.0</v>
      </c>
      <c r="C940" s="17" t="s">
        <v>1602</v>
      </c>
      <c r="D940" s="13">
        <v>0.04027777777777778</v>
      </c>
      <c r="E940" s="10" t="s">
        <v>1480</v>
      </c>
      <c r="F940" s="10" t="s">
        <v>702</v>
      </c>
      <c r="G940" s="10" t="s">
        <v>13</v>
      </c>
      <c r="H940" s="10" t="str">
        <f>====================
*LAPORAN PENGAJIAN PPG*
=====================
● *Murid*      : Dawud-RLG
● *Tanggal*  
A. Bacaan Tilawati 6 hal 18
B. Murajaah
Asmaul Husna 1-50
Surat Al fatihah - Al Quraisy
Doa minta ilham yg baik
Doa untuk kedua orang tua
Doa kebaikan dunia dan akhirot
Doa masuk dan keluar masjid
Doa masuk dan keluar rumah
Doa ketetapan iman
Doa minta kesehatan
Doa berpakaian
Doa setelah mendengar adzan
Doa mohon kesabaran(belum lancar)
Report: amlsholih daud lebih tertib lagi dalam mengaji, dan ketika membaca tilawati, jangan lupa banyak Menderes dan dipraktikan dalam kehidupan sehari-hari doa harian yang sudah dihafalkan, semoga Alloh memberi manfaat lancar dan barokah aamiin.</f>
        <v>#ERROR!</v>
      </c>
      <c r="I940" s="14">
        <v>6.282231661306E12</v>
      </c>
      <c r="J940" s="16"/>
      <c r="K940" s="19"/>
      <c r="L940" s="19"/>
      <c r="M940" s="19"/>
      <c r="N940" s="19"/>
      <c r="O940" s="19"/>
      <c r="P940" s="19"/>
      <c r="Q940" s="19"/>
      <c r="R940" s="19"/>
      <c r="S940" s="19"/>
      <c r="T940" s="19"/>
      <c r="U940" s="19"/>
      <c r="V940" s="19"/>
    </row>
    <row r="941">
      <c r="A941" s="10" t="s">
        <v>1811</v>
      </c>
      <c r="B941" s="11">
        <v>45459.0</v>
      </c>
      <c r="C941" s="17" t="s">
        <v>1602</v>
      </c>
      <c r="D941" s="13">
        <v>0.03611111111111111</v>
      </c>
      <c r="E941" s="10" t="s">
        <v>516</v>
      </c>
      <c r="F941" s="10" t="s">
        <v>527</v>
      </c>
      <c r="G941" s="10" t="s">
        <v>13</v>
      </c>
      <c r="H941" s="10" t="s">
        <v>1812</v>
      </c>
      <c r="I941" s="14">
        <v>6.282142259313E12</v>
      </c>
      <c r="J941" s="16"/>
      <c r="K941" s="19"/>
      <c r="L941" s="19"/>
      <c r="M941" s="19"/>
      <c r="N941" s="19"/>
      <c r="O941" s="19"/>
      <c r="P941" s="19"/>
      <c r="Q941" s="19"/>
      <c r="R941" s="19"/>
      <c r="S941" s="19"/>
      <c r="T941" s="19"/>
      <c r="U941" s="19"/>
      <c r="V941" s="19"/>
    </row>
    <row r="942">
      <c r="A942" s="10" t="s">
        <v>1813</v>
      </c>
      <c r="B942" s="11">
        <v>45458.0</v>
      </c>
      <c r="C942" s="17" t="s">
        <v>1602</v>
      </c>
      <c r="D942" s="13">
        <v>0.03194444444444444</v>
      </c>
      <c r="E942" s="10" t="s">
        <v>1480</v>
      </c>
      <c r="F942" s="10" t="s">
        <v>702</v>
      </c>
      <c r="G942" s="10" t="s">
        <v>13</v>
      </c>
      <c r="H942" s="10" t="s">
        <v>1814</v>
      </c>
      <c r="I942" s="14">
        <v>6.282231661306E12</v>
      </c>
      <c r="J942" s="16"/>
      <c r="K942" s="19"/>
      <c r="L942" s="19"/>
      <c r="M942" s="19"/>
      <c r="N942" s="19"/>
      <c r="O942" s="19"/>
      <c r="P942" s="19"/>
      <c r="Q942" s="19"/>
      <c r="R942" s="19"/>
      <c r="S942" s="19"/>
      <c r="T942" s="19"/>
      <c r="U942" s="19"/>
      <c r="V942" s="19"/>
    </row>
    <row r="943">
      <c r="A943" s="10" t="s">
        <v>1815</v>
      </c>
      <c r="B943" s="11">
        <v>45455.0</v>
      </c>
      <c r="C943" s="17" t="s">
        <v>1602</v>
      </c>
      <c r="D943" s="13">
        <v>0.03611111111111111</v>
      </c>
      <c r="E943" s="10" t="s">
        <v>873</v>
      </c>
      <c r="F943" s="10" t="s">
        <v>348</v>
      </c>
      <c r="G943" s="10" t="s">
        <v>13</v>
      </c>
      <c r="H943" s="10" t="s">
        <v>1816</v>
      </c>
      <c r="I943" s="14">
        <v>6.285213566484E12</v>
      </c>
      <c r="J943" s="16"/>
      <c r="K943" s="19"/>
      <c r="L943" s="19"/>
      <c r="M943" s="19"/>
      <c r="N943" s="19"/>
      <c r="O943" s="19"/>
      <c r="P943" s="19"/>
      <c r="Q943" s="19"/>
      <c r="R943" s="19"/>
      <c r="S943" s="19"/>
      <c r="T943" s="19"/>
      <c r="U943" s="19"/>
      <c r="V943" s="19"/>
    </row>
    <row r="944">
      <c r="A944" s="10" t="s">
        <v>1817</v>
      </c>
      <c r="B944" s="11">
        <v>45458.0</v>
      </c>
      <c r="C944" s="17" t="s">
        <v>1602</v>
      </c>
      <c r="D944" s="13">
        <v>0.0</v>
      </c>
      <c r="E944" s="10" t="s">
        <v>281</v>
      </c>
      <c r="F944" s="10" t="s">
        <v>201</v>
      </c>
      <c r="G944" s="10" t="s">
        <v>102</v>
      </c>
      <c r="H944" s="10" t="s">
        <v>1818</v>
      </c>
      <c r="I944" s="14">
        <v>6.282335821442E12</v>
      </c>
      <c r="J944" s="16"/>
      <c r="K944" s="19"/>
      <c r="L944" s="19"/>
      <c r="M944" s="19"/>
      <c r="N944" s="19"/>
      <c r="O944" s="19"/>
      <c r="P944" s="19"/>
      <c r="Q944" s="19"/>
      <c r="R944" s="19"/>
      <c r="S944" s="19"/>
      <c r="T944" s="19"/>
      <c r="U944" s="19"/>
      <c r="V944" s="19"/>
    </row>
    <row r="945">
      <c r="A945" s="10" t="s">
        <v>1819</v>
      </c>
      <c r="B945" s="11">
        <v>45455.0</v>
      </c>
      <c r="C945" s="17" t="s">
        <v>1602</v>
      </c>
      <c r="D945" s="13">
        <v>0.022222222222222223</v>
      </c>
      <c r="E945" s="10" t="s">
        <v>281</v>
      </c>
      <c r="F945" s="10" t="s">
        <v>150</v>
      </c>
      <c r="G945" s="10" t="s">
        <v>13</v>
      </c>
      <c r="H945" s="10" t="s">
        <v>1820</v>
      </c>
      <c r="I945" s="14">
        <v>6.282335821442E12</v>
      </c>
      <c r="J945" s="16"/>
      <c r="K945" s="19"/>
      <c r="L945" s="19"/>
      <c r="M945" s="19"/>
      <c r="N945" s="19"/>
      <c r="O945" s="19"/>
      <c r="P945" s="19"/>
      <c r="Q945" s="19"/>
      <c r="R945" s="19"/>
      <c r="S945" s="19"/>
      <c r="T945" s="19"/>
      <c r="U945" s="19"/>
      <c r="V945" s="19"/>
    </row>
    <row r="946">
      <c r="A946" s="10" t="s">
        <v>1821</v>
      </c>
      <c r="B946" s="11">
        <v>45456.0</v>
      </c>
      <c r="C946" s="17" t="s">
        <v>1602</v>
      </c>
      <c r="D946" s="13">
        <v>0.022222222222222223</v>
      </c>
      <c r="E946" s="10" t="s">
        <v>281</v>
      </c>
      <c r="F946" s="10" t="s">
        <v>150</v>
      </c>
      <c r="G946" s="10" t="s">
        <v>13</v>
      </c>
      <c r="H946" s="10" t="s">
        <v>1822</v>
      </c>
      <c r="I946" s="14">
        <v>6.282335821442E12</v>
      </c>
      <c r="J946" s="16"/>
      <c r="K946" s="19"/>
      <c r="L946" s="19"/>
      <c r="M946" s="19"/>
      <c r="N946" s="19"/>
      <c r="O946" s="19"/>
      <c r="P946" s="19"/>
      <c r="Q946" s="19"/>
      <c r="R946" s="19"/>
      <c r="S946" s="19"/>
      <c r="T946" s="19"/>
      <c r="U946" s="19"/>
      <c r="V946" s="19"/>
    </row>
    <row r="947">
      <c r="A947" s="10" t="s">
        <v>1823</v>
      </c>
      <c r="B947" s="11">
        <v>45457.0</v>
      </c>
      <c r="C947" s="17" t="s">
        <v>1602</v>
      </c>
      <c r="D947" s="13">
        <v>0.02638888888888889</v>
      </c>
      <c r="E947" s="10" t="s">
        <v>281</v>
      </c>
      <c r="F947" s="10" t="s">
        <v>150</v>
      </c>
      <c r="G947" s="10" t="s">
        <v>13</v>
      </c>
      <c r="H947" s="10" t="s">
        <v>1824</v>
      </c>
      <c r="I947" s="14">
        <v>6.282335821442E12</v>
      </c>
      <c r="J947" s="16"/>
      <c r="K947" s="19"/>
      <c r="L947" s="19"/>
      <c r="M947" s="19"/>
      <c r="N947" s="19"/>
      <c r="O947" s="19"/>
      <c r="P947" s="19"/>
      <c r="Q947" s="19"/>
      <c r="R947" s="19"/>
      <c r="S947" s="19"/>
      <c r="T947" s="19"/>
      <c r="U947" s="19"/>
      <c r="V947" s="19"/>
    </row>
    <row r="948">
      <c r="A948" s="10" t="s">
        <v>1825</v>
      </c>
      <c r="B948" s="11">
        <v>45458.0</v>
      </c>
      <c r="C948" s="17" t="s">
        <v>1602</v>
      </c>
      <c r="D948" s="13">
        <v>0.02638888888888889</v>
      </c>
      <c r="E948" s="10" t="s">
        <v>281</v>
      </c>
      <c r="F948" s="10" t="s">
        <v>150</v>
      </c>
      <c r="G948" s="10" t="s">
        <v>13</v>
      </c>
      <c r="H948" s="10" t="s">
        <v>1826</v>
      </c>
      <c r="I948" s="14">
        <v>6.282335821442E12</v>
      </c>
      <c r="J948" s="16"/>
      <c r="K948" s="19"/>
      <c r="L948" s="19"/>
      <c r="M948" s="19"/>
      <c r="N948" s="19"/>
      <c r="O948" s="19"/>
      <c r="P948" s="19"/>
      <c r="Q948" s="19"/>
      <c r="R948" s="19"/>
      <c r="S948" s="19"/>
      <c r="T948" s="19"/>
      <c r="U948" s="19"/>
      <c r="V948" s="19"/>
    </row>
    <row r="949">
      <c r="A949" s="10" t="s">
        <v>1827</v>
      </c>
      <c r="B949" s="11">
        <v>45459.0</v>
      </c>
      <c r="C949" s="17" t="s">
        <v>1602</v>
      </c>
      <c r="D949" s="13">
        <v>0.04861111111111111</v>
      </c>
      <c r="E949" s="10" t="s">
        <v>207</v>
      </c>
      <c r="F949" s="10" t="s">
        <v>213</v>
      </c>
      <c r="G949" s="10" t="s">
        <v>13</v>
      </c>
      <c r="H949" s="10" t="s">
        <v>1828</v>
      </c>
      <c r="I949" s="14">
        <v>6.28972529354E11</v>
      </c>
      <c r="J949" s="16"/>
      <c r="K949" s="19"/>
      <c r="L949" s="19"/>
      <c r="M949" s="19"/>
      <c r="N949" s="19"/>
      <c r="O949" s="19"/>
      <c r="P949" s="19"/>
      <c r="Q949" s="19"/>
      <c r="R949" s="19"/>
      <c r="S949" s="19"/>
      <c r="T949" s="19"/>
      <c r="U949" s="19"/>
      <c r="V949" s="19"/>
    </row>
    <row r="950">
      <c r="A950" s="10" t="s">
        <v>1829</v>
      </c>
      <c r="B950" s="11">
        <v>45458.0</v>
      </c>
      <c r="C950" s="17" t="s">
        <v>1602</v>
      </c>
      <c r="D950" s="13">
        <v>0.041666666666666664</v>
      </c>
      <c r="E950" s="10" t="s">
        <v>207</v>
      </c>
      <c r="F950" s="10" t="s">
        <v>213</v>
      </c>
      <c r="G950" s="10" t="s">
        <v>254</v>
      </c>
      <c r="H950" s="10" t="s">
        <v>1830</v>
      </c>
      <c r="I950" s="14">
        <v>6.28972529354E11</v>
      </c>
      <c r="J950" s="16"/>
      <c r="K950" s="19"/>
      <c r="L950" s="19"/>
      <c r="M950" s="19"/>
      <c r="N950" s="19"/>
      <c r="O950" s="19"/>
      <c r="P950" s="19"/>
      <c r="Q950" s="19"/>
      <c r="R950" s="19"/>
      <c r="S950" s="19"/>
      <c r="T950" s="19"/>
      <c r="U950" s="19"/>
      <c r="V950" s="19"/>
    </row>
    <row r="951">
      <c r="A951" s="10" t="s">
        <v>1831</v>
      </c>
      <c r="B951" s="11">
        <v>45459.0</v>
      </c>
      <c r="C951" s="17" t="s">
        <v>1602</v>
      </c>
      <c r="D951" s="13">
        <v>0.021527777777777778</v>
      </c>
      <c r="E951" s="10" t="s">
        <v>1700</v>
      </c>
      <c r="F951" s="10" t="s">
        <v>702</v>
      </c>
      <c r="G951" s="10" t="s">
        <v>13</v>
      </c>
      <c r="H951" s="10" t="s">
        <v>1832</v>
      </c>
      <c r="I951" s="14">
        <v>6.281295998526E12</v>
      </c>
      <c r="J951" s="16"/>
      <c r="K951" s="19"/>
      <c r="L951" s="19"/>
      <c r="M951" s="19"/>
      <c r="N951" s="19"/>
      <c r="O951" s="19"/>
      <c r="P951" s="19"/>
      <c r="Q951" s="19"/>
      <c r="R951" s="19"/>
      <c r="S951" s="19"/>
      <c r="T951" s="19"/>
      <c r="U951" s="19"/>
      <c r="V951" s="19"/>
    </row>
    <row r="952">
      <c r="A952" s="10" t="s">
        <v>1833</v>
      </c>
      <c r="B952" s="11">
        <v>45455.0</v>
      </c>
      <c r="C952" s="17" t="s">
        <v>1602</v>
      </c>
      <c r="D952" s="13">
        <v>0.022222222222222223</v>
      </c>
      <c r="E952" s="10" t="s">
        <v>873</v>
      </c>
      <c r="F952" s="10" t="s">
        <v>597</v>
      </c>
      <c r="G952" s="10" t="s">
        <v>13</v>
      </c>
      <c r="H952" s="10" t="s">
        <v>1834</v>
      </c>
      <c r="I952" s="14">
        <v>6.285213566484E12</v>
      </c>
      <c r="J952" s="16"/>
      <c r="K952" s="19"/>
      <c r="L952" s="19"/>
      <c r="M952" s="19"/>
      <c r="N952" s="19"/>
      <c r="O952" s="19"/>
      <c r="P952" s="19"/>
      <c r="Q952" s="19"/>
      <c r="R952" s="19"/>
      <c r="S952" s="19"/>
      <c r="T952" s="19"/>
      <c r="U952" s="19"/>
      <c r="V952" s="19"/>
    </row>
    <row r="953">
      <c r="A953" s="10" t="s">
        <v>1833</v>
      </c>
      <c r="B953" s="11">
        <v>45456.0</v>
      </c>
      <c r="C953" s="17" t="s">
        <v>1602</v>
      </c>
      <c r="D953" s="13">
        <v>0.020833333333333332</v>
      </c>
      <c r="E953" s="10" t="s">
        <v>873</v>
      </c>
      <c r="F953" s="10" t="s">
        <v>597</v>
      </c>
      <c r="G953" s="10" t="s">
        <v>254</v>
      </c>
      <c r="H953" s="10" t="s">
        <v>1835</v>
      </c>
      <c r="I953" s="14">
        <v>6.285213566484E12</v>
      </c>
      <c r="J953" s="16"/>
      <c r="K953" s="19"/>
      <c r="L953" s="19"/>
      <c r="M953" s="19"/>
      <c r="N953" s="19"/>
      <c r="O953" s="19"/>
      <c r="P953" s="19"/>
      <c r="Q953" s="19"/>
      <c r="R953" s="19"/>
      <c r="S953" s="19"/>
      <c r="T953" s="19"/>
      <c r="U953" s="19"/>
      <c r="V953" s="19"/>
    </row>
    <row r="954">
      <c r="A954" s="10" t="s">
        <v>1833</v>
      </c>
      <c r="B954" s="11">
        <v>45457.0</v>
      </c>
      <c r="C954" s="17" t="s">
        <v>1602</v>
      </c>
      <c r="D954" s="13">
        <v>0.025694444444444443</v>
      </c>
      <c r="E954" s="10" t="s">
        <v>873</v>
      </c>
      <c r="F954" s="10" t="s">
        <v>597</v>
      </c>
      <c r="G954" s="10" t="s">
        <v>13</v>
      </c>
      <c r="H954" s="10" t="s">
        <v>1836</v>
      </c>
      <c r="I954" s="14">
        <v>6.285213566484E12</v>
      </c>
      <c r="J954" s="16"/>
      <c r="K954" s="19"/>
      <c r="L954" s="19"/>
      <c r="M954" s="19"/>
      <c r="N954" s="19"/>
      <c r="O954" s="19"/>
      <c r="P954" s="19"/>
      <c r="Q954" s="19"/>
      <c r="R954" s="19"/>
      <c r="S954" s="19"/>
      <c r="T954" s="19"/>
      <c r="U954" s="19"/>
      <c r="V954" s="19"/>
    </row>
    <row r="955">
      <c r="A955" s="10" t="s">
        <v>1837</v>
      </c>
      <c r="B955" s="11">
        <v>45461.0</v>
      </c>
      <c r="C955" s="17" t="s">
        <v>1602</v>
      </c>
      <c r="D955" s="13">
        <v>0.0</v>
      </c>
      <c r="E955" s="10" t="s">
        <v>873</v>
      </c>
      <c r="F955" s="10" t="s">
        <v>597</v>
      </c>
      <c r="G955" s="10" t="s">
        <v>87</v>
      </c>
      <c r="H955" s="10" t="s">
        <v>1838</v>
      </c>
      <c r="I955" s="14">
        <v>6.285213566484E12</v>
      </c>
      <c r="J955" s="16"/>
      <c r="K955" s="19"/>
      <c r="L955" s="19"/>
      <c r="M955" s="19"/>
      <c r="N955" s="19"/>
      <c r="O955" s="19"/>
      <c r="P955" s="19"/>
      <c r="Q955" s="19"/>
      <c r="R955" s="19"/>
      <c r="S955" s="19"/>
      <c r="T955" s="19"/>
      <c r="U955" s="19"/>
      <c r="V955" s="19"/>
    </row>
    <row r="956">
      <c r="A956" s="10" t="s">
        <v>1839</v>
      </c>
      <c r="B956" s="11">
        <v>45462.0</v>
      </c>
      <c r="C956" s="17" t="s">
        <v>1602</v>
      </c>
      <c r="D956" s="13">
        <v>0.02847222222222222</v>
      </c>
      <c r="E956" s="10" t="s">
        <v>1480</v>
      </c>
      <c r="F956" s="10" t="s">
        <v>19</v>
      </c>
      <c r="G956" s="10" t="s">
        <v>13</v>
      </c>
      <c r="H956" s="10" t="s">
        <v>1840</v>
      </c>
      <c r="I956" s="14">
        <v>6.282231661306E12</v>
      </c>
      <c r="J956" s="16"/>
      <c r="K956" s="19"/>
      <c r="L956" s="19"/>
      <c r="M956" s="19"/>
      <c r="N956" s="19"/>
      <c r="O956" s="19"/>
      <c r="P956" s="19"/>
      <c r="Q956" s="19"/>
      <c r="R956" s="19"/>
      <c r="S956" s="19"/>
      <c r="T956" s="19"/>
      <c r="U956" s="19"/>
      <c r="V956" s="19"/>
    </row>
    <row r="957">
      <c r="A957" s="10" t="s">
        <v>1841</v>
      </c>
      <c r="B957" s="11">
        <v>45462.0</v>
      </c>
      <c r="C957" s="17" t="s">
        <v>1602</v>
      </c>
      <c r="D957" s="13">
        <v>0.027777777777777776</v>
      </c>
      <c r="E957" s="10" t="s">
        <v>281</v>
      </c>
      <c r="F957" s="10" t="s">
        <v>201</v>
      </c>
      <c r="G957" s="10" t="s">
        <v>13</v>
      </c>
      <c r="H957" s="10" t="s">
        <v>1842</v>
      </c>
      <c r="I957" s="14">
        <v>6.282335821442E12</v>
      </c>
      <c r="J957" s="16"/>
      <c r="K957" s="19"/>
      <c r="L957" s="19"/>
      <c r="M957" s="19"/>
      <c r="N957" s="19"/>
      <c r="O957" s="19"/>
      <c r="P957" s="19"/>
      <c r="Q957" s="19"/>
      <c r="R957" s="19"/>
      <c r="S957" s="19"/>
      <c r="T957" s="19"/>
      <c r="U957" s="19"/>
      <c r="V957" s="19"/>
    </row>
    <row r="958">
      <c r="A958" s="10" t="s">
        <v>1843</v>
      </c>
      <c r="B958" s="11">
        <v>45462.0</v>
      </c>
      <c r="C958" s="17" t="s">
        <v>1602</v>
      </c>
      <c r="D958" s="13">
        <v>0.02361111111111111</v>
      </c>
      <c r="E958" s="10" t="s">
        <v>281</v>
      </c>
      <c r="F958" s="10" t="s">
        <v>150</v>
      </c>
      <c r="G958" s="10" t="s">
        <v>13</v>
      </c>
      <c r="H958" s="10" t="s">
        <v>1844</v>
      </c>
      <c r="I958" s="14">
        <v>6.282335821442E12</v>
      </c>
      <c r="J958" s="16"/>
      <c r="K958" s="19"/>
      <c r="L958" s="19"/>
      <c r="M958" s="19"/>
      <c r="N958" s="19"/>
      <c r="O958" s="19"/>
      <c r="P958" s="19"/>
      <c r="Q958" s="19"/>
      <c r="R958" s="19"/>
      <c r="S958" s="19"/>
      <c r="T958" s="19"/>
      <c r="U958" s="19"/>
      <c r="V958" s="19"/>
    </row>
    <row r="959">
      <c r="A959" s="10" t="s">
        <v>1845</v>
      </c>
      <c r="B959" s="11">
        <v>45462.0</v>
      </c>
      <c r="C959" s="17" t="s">
        <v>1602</v>
      </c>
      <c r="D959" s="13">
        <v>0.0</v>
      </c>
      <c r="E959" s="10" t="s">
        <v>11</v>
      </c>
      <c r="F959" s="10" t="s">
        <v>385</v>
      </c>
      <c r="G959" s="10" t="s">
        <v>102</v>
      </c>
      <c r="H959" s="10" t="s">
        <v>1846</v>
      </c>
      <c r="I959" s="14">
        <v>6.28560627488E12</v>
      </c>
      <c r="J959" s="16"/>
      <c r="K959" s="19"/>
      <c r="L959" s="19"/>
      <c r="M959" s="19"/>
      <c r="N959" s="19"/>
      <c r="O959" s="19"/>
      <c r="P959" s="19"/>
      <c r="Q959" s="19"/>
      <c r="R959" s="19"/>
      <c r="S959" s="19"/>
      <c r="T959" s="19"/>
      <c r="U959" s="19"/>
      <c r="V959" s="19"/>
    </row>
    <row r="960">
      <c r="A960" s="10" t="s">
        <v>1847</v>
      </c>
      <c r="B960" s="11">
        <v>45462.0</v>
      </c>
      <c r="C960" s="17" t="s">
        <v>1602</v>
      </c>
      <c r="D960" s="13">
        <v>0.0</v>
      </c>
      <c r="E960" s="10" t="s">
        <v>1021</v>
      </c>
      <c r="F960" s="10" t="s">
        <v>22</v>
      </c>
      <c r="G960" s="10" t="s">
        <v>102</v>
      </c>
      <c r="H960" s="10" t="s">
        <v>1848</v>
      </c>
      <c r="I960" s="14">
        <v>6.28560627488E12</v>
      </c>
      <c r="J960" s="16"/>
      <c r="K960" s="19"/>
      <c r="L960" s="19"/>
      <c r="M960" s="19"/>
      <c r="N960" s="19"/>
      <c r="O960" s="19"/>
      <c r="P960" s="19"/>
      <c r="Q960" s="19"/>
      <c r="R960" s="19"/>
      <c r="S960" s="19"/>
      <c r="T960" s="19"/>
      <c r="U960" s="19"/>
      <c r="V960" s="19"/>
    </row>
    <row r="961">
      <c r="A961" s="10" t="s">
        <v>1849</v>
      </c>
      <c r="B961" s="11">
        <v>45463.0</v>
      </c>
      <c r="C961" s="17" t="s">
        <v>1602</v>
      </c>
      <c r="D961" s="13">
        <v>0.04513888888888889</v>
      </c>
      <c r="E961" s="10" t="s">
        <v>1480</v>
      </c>
      <c r="F961" s="10" t="s">
        <v>220</v>
      </c>
      <c r="G961" s="10" t="s">
        <v>13</v>
      </c>
      <c r="H961" s="10" t="s">
        <v>1850</v>
      </c>
      <c r="I961" s="14">
        <v>6.282231661306E12</v>
      </c>
      <c r="J961" s="16"/>
      <c r="K961" s="19"/>
      <c r="L961" s="19"/>
      <c r="M961" s="19"/>
      <c r="N961" s="19"/>
      <c r="O961" s="19"/>
      <c r="P961" s="19"/>
      <c r="Q961" s="19"/>
      <c r="R961" s="19"/>
      <c r="S961" s="19"/>
      <c r="T961" s="19"/>
      <c r="U961" s="19"/>
      <c r="V961" s="19"/>
    </row>
    <row r="962">
      <c r="A962" s="10" t="s">
        <v>1851</v>
      </c>
      <c r="B962" s="11">
        <v>45455.0</v>
      </c>
      <c r="C962" s="17" t="s">
        <v>1602</v>
      </c>
      <c r="D962" s="13">
        <v>0.04861111111111111</v>
      </c>
      <c r="E962" s="10" t="s">
        <v>643</v>
      </c>
      <c r="F962" s="10" t="s">
        <v>208</v>
      </c>
      <c r="G962" s="10" t="s">
        <v>13</v>
      </c>
      <c r="H962" s="10" t="s">
        <v>1852</v>
      </c>
      <c r="I962" s="14">
        <v>6.282328046193E12</v>
      </c>
      <c r="J962" s="16"/>
      <c r="K962" s="19"/>
      <c r="L962" s="19"/>
      <c r="M962" s="19"/>
      <c r="N962" s="19"/>
      <c r="O962" s="19"/>
      <c r="P962" s="19"/>
      <c r="Q962" s="19"/>
      <c r="R962" s="19"/>
      <c r="S962" s="19"/>
      <c r="T962" s="19"/>
      <c r="U962" s="19"/>
      <c r="V962" s="19"/>
    </row>
    <row r="963">
      <c r="A963" s="10" t="s">
        <v>1853</v>
      </c>
      <c r="B963" s="11">
        <v>45462.0</v>
      </c>
      <c r="C963" s="17" t="s">
        <v>1602</v>
      </c>
      <c r="D963" s="13">
        <v>0.04652777777777778</v>
      </c>
      <c r="E963" s="10" t="s">
        <v>643</v>
      </c>
      <c r="F963" s="10" t="s">
        <v>208</v>
      </c>
      <c r="G963" s="10" t="s">
        <v>13</v>
      </c>
      <c r="H963" s="10" t="s">
        <v>1854</v>
      </c>
      <c r="I963" s="14">
        <v>6.282328046193E12</v>
      </c>
      <c r="J963" s="16"/>
      <c r="K963" s="19"/>
      <c r="L963" s="19"/>
      <c r="M963" s="19"/>
      <c r="N963" s="19"/>
      <c r="O963" s="19"/>
      <c r="P963" s="19"/>
      <c r="Q963" s="19"/>
      <c r="R963" s="19"/>
      <c r="S963" s="19"/>
      <c r="T963" s="19"/>
      <c r="U963" s="19"/>
      <c r="V963" s="19"/>
    </row>
    <row r="964">
      <c r="A964" s="10" t="s">
        <v>1855</v>
      </c>
      <c r="B964" s="11">
        <v>45463.0</v>
      </c>
      <c r="C964" s="17" t="s">
        <v>1602</v>
      </c>
      <c r="D964" s="13">
        <v>0.06319444444444444</v>
      </c>
      <c r="E964" s="10" t="s">
        <v>11</v>
      </c>
      <c r="F964" s="10" t="s">
        <v>22</v>
      </c>
      <c r="G964" s="10" t="s">
        <v>13</v>
      </c>
      <c r="H964" s="10" t="s">
        <v>1856</v>
      </c>
      <c r="I964" s="14">
        <v>6.28560627488E12</v>
      </c>
      <c r="J964" s="16"/>
      <c r="K964" s="19"/>
      <c r="L964" s="19"/>
      <c r="M964" s="19"/>
      <c r="N964" s="19"/>
      <c r="O964" s="19"/>
      <c r="P964" s="19"/>
      <c r="Q964" s="19"/>
      <c r="R964" s="19"/>
      <c r="S964" s="19"/>
      <c r="T964" s="19"/>
      <c r="U964" s="19"/>
      <c r="V964" s="19"/>
    </row>
    <row r="965">
      <c r="A965" s="10" t="s">
        <v>1857</v>
      </c>
      <c r="B965" s="11">
        <v>45463.0</v>
      </c>
      <c r="C965" s="17" t="s">
        <v>1602</v>
      </c>
      <c r="D965" s="13">
        <v>0.05763888888888889</v>
      </c>
      <c r="E965" s="10" t="s">
        <v>207</v>
      </c>
      <c r="F965" s="10" t="s">
        <v>208</v>
      </c>
      <c r="G965" s="10" t="s">
        <v>13</v>
      </c>
      <c r="H965" s="10" t="s">
        <v>1858</v>
      </c>
      <c r="I965" s="14">
        <v>6.285313543592E12</v>
      </c>
      <c r="J965" s="16"/>
      <c r="K965" s="19"/>
      <c r="L965" s="19"/>
      <c r="M965" s="19"/>
      <c r="N965" s="19"/>
      <c r="O965" s="19"/>
      <c r="P965" s="19"/>
      <c r="Q965" s="19"/>
      <c r="R965" s="19"/>
      <c r="S965" s="19"/>
      <c r="T965" s="19"/>
      <c r="U965" s="19"/>
      <c r="V965" s="19"/>
    </row>
    <row r="966">
      <c r="A966" s="10" t="s">
        <v>1859</v>
      </c>
      <c r="B966" s="11">
        <v>45462.0</v>
      </c>
      <c r="C966" s="17" t="s">
        <v>1602</v>
      </c>
      <c r="D966" s="13">
        <v>0.022222222222222223</v>
      </c>
      <c r="E966" s="10" t="s">
        <v>972</v>
      </c>
      <c r="F966" s="10" t="s">
        <v>12</v>
      </c>
      <c r="G966" s="10" t="s">
        <v>13</v>
      </c>
      <c r="H966" s="10" t="s">
        <v>1860</v>
      </c>
      <c r="I966" s="14">
        <v>6.285746146893E12</v>
      </c>
      <c r="J966" s="16"/>
      <c r="K966" s="19"/>
      <c r="L966" s="19"/>
      <c r="M966" s="19"/>
      <c r="N966" s="19"/>
      <c r="O966" s="19"/>
      <c r="P966" s="19"/>
      <c r="Q966" s="19"/>
      <c r="R966" s="19"/>
      <c r="S966" s="19"/>
      <c r="T966" s="19"/>
      <c r="U966" s="19"/>
      <c r="V966" s="19"/>
    </row>
    <row r="967">
      <c r="A967" s="10" t="s">
        <v>1861</v>
      </c>
      <c r="B967" s="11">
        <v>45463.0</v>
      </c>
      <c r="C967" s="17" t="s">
        <v>1602</v>
      </c>
      <c r="D967" s="13">
        <v>0.041666666666666664</v>
      </c>
      <c r="E967" s="10" t="s">
        <v>643</v>
      </c>
      <c r="F967" s="10" t="s">
        <v>342</v>
      </c>
      <c r="G967" s="10" t="s">
        <v>13</v>
      </c>
      <c r="H967" s="10" t="s">
        <v>1862</v>
      </c>
      <c r="I967" s="14">
        <v>6.282328046193E12</v>
      </c>
      <c r="J967" s="16"/>
      <c r="K967" s="19"/>
      <c r="L967" s="19"/>
      <c r="M967" s="19"/>
      <c r="N967" s="19"/>
      <c r="O967" s="19"/>
      <c r="P967" s="19"/>
      <c r="Q967" s="19"/>
      <c r="R967" s="19"/>
      <c r="S967" s="19"/>
      <c r="T967" s="19"/>
      <c r="U967" s="19"/>
      <c r="V967" s="19"/>
    </row>
    <row r="968">
      <c r="A968" s="10" t="s">
        <v>1863</v>
      </c>
      <c r="B968" s="11">
        <v>45463.0</v>
      </c>
      <c r="C968" s="17" t="s">
        <v>1602</v>
      </c>
      <c r="D968" s="13">
        <v>0.022916666666666665</v>
      </c>
      <c r="E968" s="10" t="s">
        <v>281</v>
      </c>
      <c r="F968" s="10" t="s">
        <v>201</v>
      </c>
      <c r="G968" s="10" t="s">
        <v>13</v>
      </c>
      <c r="H968" s="10" t="s">
        <v>1864</v>
      </c>
      <c r="I968" s="14">
        <v>6.282335821442E12</v>
      </c>
      <c r="J968" s="16"/>
      <c r="K968" s="19"/>
      <c r="L968" s="19"/>
      <c r="M968" s="19"/>
      <c r="N968" s="19"/>
      <c r="O968" s="19"/>
      <c r="P968" s="19"/>
      <c r="Q968" s="19"/>
      <c r="R968" s="19"/>
      <c r="S968" s="19"/>
      <c r="T968" s="19"/>
      <c r="U968" s="19"/>
      <c r="V968" s="19"/>
    </row>
    <row r="969">
      <c r="A969" s="10" t="s">
        <v>1865</v>
      </c>
      <c r="B969" s="11">
        <v>45463.0</v>
      </c>
      <c r="C969" s="17" t="s">
        <v>1602</v>
      </c>
      <c r="D969" s="13">
        <v>0.025694444444444443</v>
      </c>
      <c r="E969" s="10" t="s">
        <v>281</v>
      </c>
      <c r="F969" s="10" t="s">
        <v>150</v>
      </c>
      <c r="G969" s="10" t="s">
        <v>13</v>
      </c>
      <c r="H969" s="10" t="s">
        <v>1866</v>
      </c>
      <c r="I969" s="14">
        <v>6.282335821442E12</v>
      </c>
      <c r="J969" s="16"/>
      <c r="K969" s="19"/>
      <c r="L969" s="19"/>
      <c r="M969" s="19"/>
      <c r="N969" s="19"/>
      <c r="O969" s="19"/>
      <c r="P969" s="19"/>
      <c r="Q969" s="19"/>
      <c r="R969" s="19"/>
      <c r="S969" s="19"/>
      <c r="T969" s="19"/>
      <c r="U969" s="19"/>
      <c r="V969" s="19"/>
    </row>
    <row r="970">
      <c r="A970" s="10" t="s">
        <v>1867</v>
      </c>
      <c r="B970" s="11">
        <v>45463.0</v>
      </c>
      <c r="C970" s="17" t="s">
        <v>1602</v>
      </c>
      <c r="D970" s="13">
        <v>0.034722222222222224</v>
      </c>
      <c r="E970" s="10" t="s">
        <v>339</v>
      </c>
      <c r="F970" s="10" t="s">
        <v>12</v>
      </c>
      <c r="G970" s="10" t="s">
        <v>13</v>
      </c>
      <c r="H970" s="10" t="s">
        <v>1868</v>
      </c>
      <c r="I970" s="14">
        <v>6.281392827981E12</v>
      </c>
      <c r="J970" s="16"/>
      <c r="K970" s="19"/>
      <c r="L970" s="19"/>
      <c r="M970" s="19"/>
      <c r="N970" s="19"/>
      <c r="O970" s="19"/>
      <c r="P970" s="19"/>
      <c r="Q970" s="19"/>
      <c r="R970" s="19"/>
      <c r="S970" s="19"/>
      <c r="T970" s="19"/>
      <c r="U970" s="19"/>
      <c r="V970" s="19"/>
    </row>
    <row r="971">
      <c r="A971" s="10" t="s">
        <v>1869</v>
      </c>
      <c r="B971" s="11">
        <v>45464.0</v>
      </c>
      <c r="C971" s="17" t="s">
        <v>1602</v>
      </c>
      <c r="D971" s="13">
        <v>0.04861111111111111</v>
      </c>
      <c r="E971" s="10" t="s">
        <v>207</v>
      </c>
      <c r="F971" s="10" t="s">
        <v>220</v>
      </c>
      <c r="G971" s="10" t="s">
        <v>13</v>
      </c>
      <c r="H971" s="10" t="s">
        <v>1870</v>
      </c>
      <c r="I971" s="14">
        <v>6.285313543592E12</v>
      </c>
      <c r="J971" s="16"/>
      <c r="K971" s="19"/>
      <c r="L971" s="19"/>
      <c r="M971" s="19"/>
      <c r="N971" s="19"/>
      <c r="O971" s="19"/>
      <c r="P971" s="19"/>
      <c r="Q971" s="19"/>
      <c r="R971" s="19"/>
      <c r="S971" s="19"/>
      <c r="T971" s="19"/>
      <c r="U971" s="19"/>
      <c r="V971" s="19"/>
    </row>
    <row r="972">
      <c r="A972" s="10" t="s">
        <v>1871</v>
      </c>
      <c r="B972" s="11">
        <v>45464.0</v>
      </c>
      <c r="C972" s="17" t="s">
        <v>1602</v>
      </c>
      <c r="D972" s="13">
        <v>0.029861111111111113</v>
      </c>
      <c r="E972" s="10" t="s">
        <v>1480</v>
      </c>
      <c r="F972" s="10" t="s">
        <v>19</v>
      </c>
      <c r="G972" s="10" t="s">
        <v>13</v>
      </c>
      <c r="H972" s="10" t="s">
        <v>1872</v>
      </c>
      <c r="I972" s="14">
        <v>6.282231661306E12</v>
      </c>
      <c r="J972" s="16"/>
      <c r="K972" s="19"/>
      <c r="L972" s="19"/>
      <c r="M972" s="19"/>
      <c r="N972" s="19"/>
      <c r="O972" s="19"/>
      <c r="P972" s="19"/>
      <c r="Q972" s="19"/>
      <c r="R972" s="19"/>
      <c r="S972" s="19"/>
      <c r="T972" s="19"/>
      <c r="U972" s="19"/>
      <c r="V972" s="19"/>
    </row>
    <row r="973">
      <c r="A973" s="10" t="s">
        <v>1873</v>
      </c>
      <c r="B973" s="11">
        <v>45464.0</v>
      </c>
      <c r="C973" s="17" t="s">
        <v>1602</v>
      </c>
      <c r="D973" s="13">
        <v>0.02847222222222222</v>
      </c>
      <c r="E973" s="10" t="s">
        <v>339</v>
      </c>
      <c r="F973" s="10" t="s">
        <v>192</v>
      </c>
      <c r="G973" s="10" t="s">
        <v>13</v>
      </c>
      <c r="H973" s="10" t="s">
        <v>1874</v>
      </c>
      <c r="I973" s="14">
        <v>6.281392827981E12</v>
      </c>
      <c r="J973" s="16"/>
      <c r="K973" s="19"/>
      <c r="L973" s="19"/>
      <c r="M973" s="19"/>
      <c r="N973" s="19"/>
      <c r="O973" s="19"/>
      <c r="P973" s="19"/>
      <c r="Q973" s="19"/>
      <c r="R973" s="19"/>
      <c r="S973" s="19"/>
      <c r="T973" s="19"/>
      <c r="U973" s="19"/>
      <c r="V973" s="19"/>
    </row>
    <row r="974">
      <c r="A974" s="10" t="s">
        <v>1875</v>
      </c>
      <c r="B974" s="11">
        <v>45464.0</v>
      </c>
      <c r="C974" s="17" t="s">
        <v>1602</v>
      </c>
      <c r="D974" s="13">
        <v>0.04722222222222222</v>
      </c>
      <c r="E974" s="10" t="s">
        <v>11</v>
      </c>
      <c r="F974" s="10" t="s">
        <v>385</v>
      </c>
      <c r="G974" s="10" t="s">
        <v>13</v>
      </c>
      <c r="H974" s="10" t="s">
        <v>1876</v>
      </c>
      <c r="I974" s="14">
        <v>6.28560627488E12</v>
      </c>
      <c r="J974" s="16"/>
      <c r="K974" s="19"/>
      <c r="L974" s="19"/>
      <c r="M974" s="19"/>
      <c r="N974" s="19"/>
      <c r="O974" s="19"/>
      <c r="P974" s="19"/>
      <c r="Q974" s="19"/>
      <c r="R974" s="19"/>
      <c r="S974" s="19"/>
      <c r="T974" s="19"/>
      <c r="U974" s="19"/>
      <c r="V974" s="19"/>
    </row>
    <row r="975">
      <c r="A975" s="10" t="s">
        <v>1877</v>
      </c>
      <c r="B975" s="11">
        <v>45455.0</v>
      </c>
      <c r="C975" s="17" t="s">
        <v>1602</v>
      </c>
      <c r="D975" s="13">
        <v>0.04375</v>
      </c>
      <c r="E975" s="10" t="s">
        <v>1021</v>
      </c>
      <c r="F975" s="10" t="s">
        <v>385</v>
      </c>
      <c r="G975" s="10" t="s">
        <v>13</v>
      </c>
      <c r="H975" s="10" t="s">
        <v>1878</v>
      </c>
      <c r="I975" s="14">
        <v>6.281225113337E12</v>
      </c>
      <c r="J975" s="16"/>
      <c r="K975" s="19"/>
      <c r="L975" s="19"/>
      <c r="M975" s="19"/>
      <c r="N975" s="19"/>
      <c r="O975" s="19"/>
      <c r="P975" s="19"/>
      <c r="Q975" s="19"/>
      <c r="R975" s="19"/>
      <c r="S975" s="19"/>
      <c r="T975" s="19"/>
      <c r="U975" s="19"/>
      <c r="V975" s="19"/>
    </row>
    <row r="976">
      <c r="A976" s="10" t="s">
        <v>1879</v>
      </c>
      <c r="B976" s="11">
        <v>45470.0</v>
      </c>
      <c r="C976" s="17" t="s">
        <v>1602</v>
      </c>
      <c r="D976" s="13">
        <v>0.04513888888888889</v>
      </c>
      <c r="E976" s="10" t="s">
        <v>1021</v>
      </c>
      <c r="F976" s="10" t="s">
        <v>385</v>
      </c>
      <c r="G976" s="10" t="s">
        <v>13</v>
      </c>
      <c r="H976" s="10" t="s">
        <v>1880</v>
      </c>
      <c r="I976" s="14">
        <v>6.281225113337E12</v>
      </c>
      <c r="J976" s="16"/>
      <c r="K976" s="19"/>
      <c r="L976" s="19"/>
      <c r="M976" s="19"/>
      <c r="N976" s="19"/>
      <c r="O976" s="19"/>
      <c r="P976" s="19"/>
      <c r="Q976" s="19"/>
      <c r="R976" s="19"/>
      <c r="S976" s="19"/>
      <c r="T976" s="19"/>
      <c r="U976" s="19"/>
      <c r="V976" s="19"/>
    </row>
    <row r="977">
      <c r="A977" s="10" t="s">
        <v>1881</v>
      </c>
      <c r="B977" s="11">
        <v>45464.0</v>
      </c>
      <c r="C977" s="17" t="s">
        <v>1602</v>
      </c>
      <c r="D977" s="13">
        <v>0.03194444444444444</v>
      </c>
      <c r="E977" s="10" t="s">
        <v>1021</v>
      </c>
      <c r="F977" s="10" t="s">
        <v>22</v>
      </c>
      <c r="G977" s="10" t="s">
        <v>13</v>
      </c>
      <c r="H977" s="10" t="s">
        <v>1882</v>
      </c>
      <c r="I977" s="14">
        <v>6.281225113337E12</v>
      </c>
      <c r="J977" s="16"/>
      <c r="K977" s="19"/>
      <c r="L977" s="19"/>
      <c r="M977" s="19"/>
      <c r="N977" s="19"/>
      <c r="O977" s="19"/>
      <c r="P977" s="19"/>
      <c r="Q977" s="19"/>
      <c r="R977" s="19"/>
      <c r="S977" s="19"/>
      <c r="T977" s="19"/>
      <c r="U977" s="19"/>
      <c r="V977" s="19"/>
    </row>
    <row r="978">
      <c r="A978" s="10" t="s">
        <v>1883</v>
      </c>
      <c r="B978" s="11">
        <v>45464.0</v>
      </c>
      <c r="C978" s="17" t="s">
        <v>1602</v>
      </c>
      <c r="D978" s="13">
        <v>0.021527777777777778</v>
      </c>
      <c r="E978" s="10" t="s">
        <v>281</v>
      </c>
      <c r="F978" s="10" t="s">
        <v>201</v>
      </c>
      <c r="G978" s="10" t="s">
        <v>13</v>
      </c>
      <c r="H978" s="10" t="s">
        <v>1884</v>
      </c>
      <c r="I978" s="14">
        <v>6.282335821442E12</v>
      </c>
      <c r="J978" s="16"/>
      <c r="K978" s="19"/>
      <c r="L978" s="19"/>
      <c r="M978" s="19"/>
      <c r="N978" s="19"/>
      <c r="O978" s="19"/>
      <c r="P978" s="19"/>
      <c r="Q978" s="19"/>
      <c r="R978" s="19"/>
      <c r="S978" s="19"/>
      <c r="T978" s="19"/>
      <c r="U978" s="19"/>
      <c r="V978" s="19"/>
    </row>
    <row r="979">
      <c r="A979" s="10" t="s">
        <v>1885</v>
      </c>
      <c r="B979" s="11">
        <v>45464.0</v>
      </c>
      <c r="C979" s="17" t="s">
        <v>1602</v>
      </c>
      <c r="D979" s="13">
        <v>0.025694444444444443</v>
      </c>
      <c r="E979" s="10" t="s">
        <v>281</v>
      </c>
      <c r="F979" s="10" t="s">
        <v>150</v>
      </c>
      <c r="G979" s="10" t="s">
        <v>13</v>
      </c>
      <c r="H979" s="10" t="s">
        <v>1886</v>
      </c>
      <c r="I979" s="14">
        <v>6.282335821442E12</v>
      </c>
      <c r="J979" s="16"/>
      <c r="K979" s="19"/>
      <c r="L979" s="19"/>
      <c r="M979" s="19"/>
      <c r="N979" s="19"/>
      <c r="O979" s="19"/>
      <c r="P979" s="19"/>
      <c r="Q979" s="19"/>
      <c r="R979" s="19"/>
      <c r="S979" s="19"/>
      <c r="T979" s="19"/>
      <c r="U979" s="19"/>
      <c r="V979" s="19"/>
    </row>
    <row r="980">
      <c r="A980" s="10" t="s">
        <v>1887</v>
      </c>
      <c r="B980" s="11">
        <v>45465.0</v>
      </c>
      <c r="C980" s="17" t="s">
        <v>1602</v>
      </c>
      <c r="D980" s="13">
        <v>0.04236111111111111</v>
      </c>
      <c r="E980" s="10" t="s">
        <v>1480</v>
      </c>
      <c r="F980" s="10" t="s">
        <v>702</v>
      </c>
      <c r="G980" s="10" t="s">
        <v>13</v>
      </c>
      <c r="H980" s="10" t="s">
        <v>1888</v>
      </c>
      <c r="I980" s="14">
        <v>6.282231661306E12</v>
      </c>
      <c r="J980" s="16"/>
      <c r="K980" s="19"/>
      <c r="L980" s="19"/>
      <c r="M980" s="19"/>
      <c r="N980" s="19"/>
      <c r="O980" s="19"/>
      <c r="P980" s="19"/>
      <c r="Q980" s="19"/>
      <c r="R980" s="19"/>
      <c r="S980" s="19"/>
      <c r="T980" s="19"/>
      <c r="U980" s="19"/>
      <c r="V980" s="19"/>
    </row>
    <row r="981">
      <c r="A981" s="10" t="s">
        <v>1889</v>
      </c>
      <c r="B981" s="11">
        <v>45466.0</v>
      </c>
      <c r="C981" s="17" t="s">
        <v>1602</v>
      </c>
      <c r="D981" s="13">
        <v>0.041666666666666664</v>
      </c>
      <c r="E981" s="10" t="s">
        <v>1700</v>
      </c>
      <c r="F981" s="10" t="s">
        <v>702</v>
      </c>
      <c r="G981" s="10" t="s">
        <v>13</v>
      </c>
      <c r="H981" s="10" t="s">
        <v>1890</v>
      </c>
      <c r="I981" s="14">
        <v>6.281295998526E12</v>
      </c>
      <c r="J981" s="16"/>
      <c r="K981" s="19"/>
      <c r="L981" s="19"/>
      <c r="M981" s="19"/>
      <c r="N981" s="19"/>
      <c r="O981" s="19"/>
      <c r="P981" s="19"/>
      <c r="Q981" s="19"/>
      <c r="R981" s="19"/>
      <c r="S981" s="19"/>
      <c r="T981" s="19"/>
      <c r="U981" s="19"/>
      <c r="V981" s="19"/>
    </row>
    <row r="982">
      <c r="A982" s="10" t="s">
        <v>1891</v>
      </c>
      <c r="B982" s="11">
        <v>45465.0</v>
      </c>
      <c r="C982" s="17" t="s">
        <v>1602</v>
      </c>
      <c r="D982" s="13">
        <v>0.0</v>
      </c>
      <c r="E982" s="10" t="s">
        <v>11</v>
      </c>
      <c r="F982" s="10" t="s">
        <v>19</v>
      </c>
      <c r="G982" s="10" t="s">
        <v>102</v>
      </c>
      <c r="H982" s="10" t="s">
        <v>1892</v>
      </c>
      <c r="I982" s="14">
        <v>6.28560627488E12</v>
      </c>
      <c r="J982" s="16"/>
      <c r="K982" s="19"/>
      <c r="L982" s="19"/>
      <c r="M982" s="19"/>
      <c r="N982" s="19"/>
      <c r="O982" s="19"/>
      <c r="P982" s="19"/>
      <c r="Q982" s="19"/>
      <c r="R982" s="19"/>
      <c r="S982" s="19"/>
      <c r="T982" s="19"/>
      <c r="U982" s="19"/>
      <c r="V982" s="19"/>
    </row>
    <row r="983">
      <c r="A983" s="10" t="s">
        <v>1893</v>
      </c>
      <c r="B983" s="11">
        <v>45467.0</v>
      </c>
      <c r="C983" s="17" t="s">
        <v>1602</v>
      </c>
      <c r="D983" s="13">
        <v>0.0</v>
      </c>
      <c r="E983" s="10" t="s">
        <v>11</v>
      </c>
      <c r="F983" s="10" t="s">
        <v>19</v>
      </c>
      <c r="G983" s="10" t="s">
        <v>102</v>
      </c>
      <c r="H983" s="10" t="s">
        <v>1894</v>
      </c>
      <c r="I983" s="14">
        <v>6.28560627488E12</v>
      </c>
      <c r="J983" s="16"/>
      <c r="K983" s="19"/>
      <c r="L983" s="19"/>
      <c r="M983" s="19"/>
      <c r="N983" s="19"/>
      <c r="O983" s="19"/>
      <c r="P983" s="19"/>
      <c r="Q983" s="19"/>
      <c r="R983" s="19"/>
      <c r="S983" s="19"/>
      <c r="T983" s="19"/>
      <c r="U983" s="19"/>
      <c r="V983" s="19"/>
    </row>
    <row r="984">
      <c r="A984" s="10" t="s">
        <v>1895</v>
      </c>
      <c r="B984" s="11">
        <v>45467.0</v>
      </c>
      <c r="C984" s="17" t="s">
        <v>1602</v>
      </c>
      <c r="D984" s="13">
        <v>0.059027777777777776</v>
      </c>
      <c r="E984" s="10" t="s">
        <v>1480</v>
      </c>
      <c r="F984" s="10" t="s">
        <v>220</v>
      </c>
      <c r="G984" s="10" t="s">
        <v>13</v>
      </c>
      <c r="H984" s="10" t="s">
        <v>1896</v>
      </c>
      <c r="I984" s="14">
        <v>6.282231661306E12</v>
      </c>
      <c r="J984" s="16"/>
      <c r="K984" s="19"/>
      <c r="L984" s="19"/>
      <c r="M984" s="19"/>
      <c r="N984" s="19"/>
      <c r="O984" s="19"/>
      <c r="P984" s="19"/>
      <c r="Q984" s="19"/>
      <c r="R984" s="19"/>
      <c r="S984" s="19"/>
      <c r="T984" s="19"/>
      <c r="U984" s="19"/>
      <c r="V984" s="19"/>
    </row>
    <row r="985">
      <c r="A985" s="10" t="s">
        <v>1897</v>
      </c>
      <c r="B985" s="11">
        <v>45467.0</v>
      </c>
      <c r="C985" s="17" t="s">
        <v>1602</v>
      </c>
      <c r="D985" s="13">
        <v>0.034722222222222224</v>
      </c>
      <c r="E985" s="10" t="s">
        <v>516</v>
      </c>
      <c r="F985" s="10" t="s">
        <v>527</v>
      </c>
      <c r="G985" s="10" t="s">
        <v>13</v>
      </c>
      <c r="H985" s="10" t="s">
        <v>1898</v>
      </c>
      <c r="I985" s="14">
        <v>6.282142259313E12</v>
      </c>
      <c r="J985" s="16"/>
      <c r="K985" s="19"/>
      <c r="L985" s="19"/>
      <c r="M985" s="19"/>
      <c r="N985" s="19"/>
      <c r="O985" s="19"/>
      <c r="P985" s="19"/>
      <c r="Q985" s="19"/>
      <c r="R985" s="19"/>
      <c r="S985" s="19"/>
      <c r="T985" s="19"/>
      <c r="U985" s="19"/>
      <c r="V985" s="19"/>
    </row>
    <row r="986">
      <c r="A986" s="10" t="s">
        <v>1899</v>
      </c>
      <c r="B986" s="11">
        <v>45467.0</v>
      </c>
      <c r="C986" s="17" t="s">
        <v>1602</v>
      </c>
      <c r="D986" s="13">
        <v>0.03125</v>
      </c>
      <c r="E986" s="10" t="s">
        <v>1480</v>
      </c>
      <c r="F986" s="10" t="s">
        <v>702</v>
      </c>
      <c r="G986" s="10" t="s">
        <v>13</v>
      </c>
      <c r="H986" s="10" t="s">
        <v>1900</v>
      </c>
      <c r="I986" s="14">
        <v>6.282231661306E12</v>
      </c>
      <c r="J986" s="16"/>
      <c r="K986" s="19"/>
      <c r="L986" s="19"/>
      <c r="M986" s="19"/>
      <c r="N986" s="19"/>
      <c r="O986" s="19"/>
      <c r="P986" s="19"/>
      <c r="Q986" s="19"/>
      <c r="R986" s="19"/>
      <c r="S986" s="19"/>
      <c r="T986" s="19"/>
      <c r="U986" s="19"/>
      <c r="V986" s="19"/>
    </row>
    <row r="987">
      <c r="A987" s="10" t="s">
        <v>1901</v>
      </c>
      <c r="B987" s="11">
        <v>45465.0</v>
      </c>
      <c r="C987" s="17" t="s">
        <v>1602</v>
      </c>
      <c r="D987" s="13">
        <v>0.03125</v>
      </c>
      <c r="E987" s="10" t="s">
        <v>207</v>
      </c>
      <c r="F987" s="10" t="s">
        <v>213</v>
      </c>
      <c r="G987" s="10" t="s">
        <v>254</v>
      </c>
      <c r="H987" s="10" t="s">
        <v>1902</v>
      </c>
      <c r="I987" s="14">
        <v>6.28972529354E11</v>
      </c>
      <c r="J987" s="16"/>
      <c r="K987" s="19"/>
      <c r="L987" s="19"/>
      <c r="M987" s="19"/>
      <c r="N987" s="19"/>
      <c r="O987" s="19"/>
      <c r="P987" s="19"/>
      <c r="Q987" s="19"/>
      <c r="R987" s="19"/>
      <c r="S987" s="19"/>
      <c r="T987" s="19"/>
      <c r="U987" s="19"/>
      <c r="V987" s="19"/>
    </row>
    <row r="988">
      <c r="A988" s="10" t="s">
        <v>1903</v>
      </c>
      <c r="B988" s="11">
        <v>45467.0</v>
      </c>
      <c r="C988" s="17" t="s">
        <v>1602</v>
      </c>
      <c r="D988" s="13">
        <v>0.050694444444444445</v>
      </c>
      <c r="E988" s="10" t="s">
        <v>207</v>
      </c>
      <c r="F988" s="10" t="s">
        <v>213</v>
      </c>
      <c r="G988" s="10" t="s">
        <v>13</v>
      </c>
      <c r="H988" s="10" t="s">
        <v>1904</v>
      </c>
      <c r="I988" s="14">
        <v>9.28972529354E11</v>
      </c>
      <c r="J988" s="16"/>
      <c r="K988" s="19"/>
      <c r="L988" s="19"/>
      <c r="M988" s="19"/>
      <c r="N988" s="19"/>
      <c r="O988" s="19"/>
      <c r="P988" s="19"/>
      <c r="Q988" s="19"/>
      <c r="R988" s="19"/>
      <c r="S988" s="19"/>
      <c r="T988" s="19"/>
      <c r="U988" s="19"/>
      <c r="V988" s="19"/>
    </row>
    <row r="989">
      <c r="A989" s="10" t="s">
        <v>1905</v>
      </c>
      <c r="B989" s="11">
        <v>45467.0</v>
      </c>
      <c r="C989" s="17" t="s">
        <v>1602</v>
      </c>
      <c r="D989" s="13">
        <v>0.06944444444444445</v>
      </c>
      <c r="E989" s="10" t="s">
        <v>1480</v>
      </c>
      <c r="F989" s="10" t="s">
        <v>711</v>
      </c>
      <c r="G989" s="10" t="s">
        <v>13</v>
      </c>
      <c r="H989" s="10" t="s">
        <v>1906</v>
      </c>
      <c r="I989" s="14">
        <v>6.282231661306E12</v>
      </c>
      <c r="J989" s="16"/>
      <c r="K989" s="19"/>
      <c r="L989" s="19"/>
      <c r="M989" s="19"/>
      <c r="N989" s="19"/>
      <c r="O989" s="19"/>
      <c r="P989" s="19"/>
      <c r="Q989" s="19"/>
      <c r="R989" s="19"/>
      <c r="S989" s="19"/>
      <c r="T989" s="19"/>
      <c r="U989" s="19"/>
      <c r="V989" s="19"/>
    </row>
    <row r="990">
      <c r="A990" s="10" t="s">
        <v>1907</v>
      </c>
      <c r="B990" s="11">
        <v>45468.0</v>
      </c>
      <c r="C990" s="17" t="s">
        <v>1602</v>
      </c>
      <c r="D990" s="13">
        <v>0.022222222222222223</v>
      </c>
      <c r="E990" s="10" t="s">
        <v>873</v>
      </c>
      <c r="F990" s="10" t="s">
        <v>348</v>
      </c>
      <c r="G990" s="10" t="s">
        <v>13</v>
      </c>
      <c r="H990" s="10" t="s">
        <v>1908</v>
      </c>
      <c r="I990" s="14">
        <v>6.285213566484E12</v>
      </c>
      <c r="J990" s="16"/>
      <c r="K990" s="19"/>
      <c r="L990" s="19"/>
      <c r="M990" s="19"/>
      <c r="N990" s="19"/>
      <c r="O990" s="19"/>
      <c r="P990" s="19"/>
      <c r="Q990" s="19"/>
      <c r="R990" s="19"/>
      <c r="S990" s="19"/>
      <c r="T990" s="19"/>
      <c r="U990" s="19"/>
      <c r="V990" s="19"/>
    </row>
    <row r="991">
      <c r="A991" s="10" t="s">
        <v>1909</v>
      </c>
      <c r="B991" s="11">
        <v>45468.0</v>
      </c>
      <c r="C991" s="17" t="s">
        <v>1602</v>
      </c>
      <c r="D991" s="13">
        <v>0.020833333333333332</v>
      </c>
      <c r="E991" s="10" t="s">
        <v>873</v>
      </c>
      <c r="F991" s="10" t="s">
        <v>597</v>
      </c>
      <c r="G991" s="10" t="s">
        <v>13</v>
      </c>
      <c r="H991" s="10" t="s">
        <v>1910</v>
      </c>
      <c r="I991" s="14">
        <v>6.285213566484E12</v>
      </c>
      <c r="J991" s="16"/>
      <c r="K991" s="19"/>
      <c r="L991" s="19"/>
      <c r="M991" s="19"/>
      <c r="N991" s="19"/>
      <c r="O991" s="19"/>
      <c r="P991" s="19"/>
      <c r="Q991" s="19"/>
      <c r="R991" s="19"/>
      <c r="S991" s="19"/>
      <c r="T991" s="19"/>
      <c r="U991" s="19"/>
      <c r="V991" s="19"/>
    </row>
    <row r="992">
      <c r="A992" s="10" t="s">
        <v>1911</v>
      </c>
      <c r="B992" s="11">
        <v>45469.0</v>
      </c>
      <c r="C992" s="17" t="s">
        <v>1602</v>
      </c>
      <c r="D992" s="13">
        <v>0.020833333333333332</v>
      </c>
      <c r="E992" s="10" t="s">
        <v>1480</v>
      </c>
      <c r="F992" s="10" t="s">
        <v>19</v>
      </c>
      <c r="G992" s="10" t="s">
        <v>13</v>
      </c>
      <c r="H992" s="10" t="s">
        <v>1912</v>
      </c>
      <c r="I992" s="14">
        <v>6.282231661306E12</v>
      </c>
      <c r="J992" s="16"/>
      <c r="K992" s="19"/>
      <c r="L992" s="19"/>
      <c r="M992" s="19"/>
      <c r="N992" s="19"/>
      <c r="O992" s="19"/>
      <c r="P992" s="19"/>
      <c r="Q992" s="19"/>
      <c r="R992" s="19"/>
      <c r="S992" s="19"/>
      <c r="T992" s="19"/>
      <c r="U992" s="19"/>
      <c r="V992" s="19"/>
    </row>
    <row r="993">
      <c r="A993" s="10" t="s">
        <v>1913</v>
      </c>
      <c r="B993" s="11">
        <v>45468.0</v>
      </c>
      <c r="C993" s="17" t="s">
        <v>1602</v>
      </c>
      <c r="D993" s="13">
        <v>0.04236111111111111</v>
      </c>
      <c r="E993" s="10" t="s">
        <v>339</v>
      </c>
      <c r="F993" s="10" t="s">
        <v>208</v>
      </c>
      <c r="G993" s="10" t="s">
        <v>13</v>
      </c>
      <c r="H993" s="10" t="s">
        <v>1914</v>
      </c>
      <c r="I993" s="14">
        <v>6.281392827981E12</v>
      </c>
      <c r="J993" s="16"/>
      <c r="K993" s="19"/>
      <c r="L993" s="19"/>
      <c r="M993" s="19"/>
      <c r="N993" s="19"/>
      <c r="O993" s="19"/>
      <c r="P993" s="19"/>
      <c r="Q993" s="19"/>
      <c r="R993" s="19"/>
      <c r="S993" s="19"/>
      <c r="T993" s="19"/>
      <c r="U993" s="19"/>
      <c r="V993" s="19"/>
    </row>
    <row r="994">
      <c r="A994" s="10" t="s">
        <v>1915</v>
      </c>
      <c r="B994" s="11">
        <v>45461.0</v>
      </c>
      <c r="C994" s="17" t="s">
        <v>1602</v>
      </c>
      <c r="D994" s="13">
        <v>6.944444444444445E-4</v>
      </c>
      <c r="E994" s="10" t="s">
        <v>180</v>
      </c>
      <c r="F994" s="10" t="s">
        <v>181</v>
      </c>
      <c r="G994" s="10" t="s">
        <v>87</v>
      </c>
      <c r="H994" s="10" t="s">
        <v>1916</v>
      </c>
      <c r="I994" s="14">
        <v>8.95632016027E11</v>
      </c>
      <c r="J994" s="16"/>
      <c r="K994" s="19"/>
      <c r="L994" s="19"/>
      <c r="M994" s="19"/>
      <c r="N994" s="19"/>
      <c r="O994" s="19"/>
      <c r="P994" s="19"/>
      <c r="Q994" s="19"/>
      <c r="R994" s="19"/>
      <c r="S994" s="19"/>
      <c r="T994" s="19"/>
      <c r="U994" s="19"/>
      <c r="V994" s="19"/>
    </row>
    <row r="995">
      <c r="A995" s="10" t="s">
        <v>1917</v>
      </c>
      <c r="B995" s="11">
        <v>45469.0</v>
      </c>
      <c r="C995" s="17" t="s">
        <v>1602</v>
      </c>
      <c r="D995" s="13">
        <v>0.05138888888888889</v>
      </c>
      <c r="E995" s="10" t="s">
        <v>11</v>
      </c>
      <c r="F995" s="10" t="s">
        <v>22</v>
      </c>
      <c r="G995" s="10" t="s">
        <v>13</v>
      </c>
      <c r="H995" s="10" t="s">
        <v>1918</v>
      </c>
      <c r="I995" s="14">
        <v>6.28560627488E12</v>
      </c>
      <c r="J995" s="16"/>
      <c r="K995" s="19"/>
      <c r="L995" s="19"/>
      <c r="M995" s="19"/>
      <c r="N995" s="19"/>
      <c r="O995" s="19"/>
      <c r="P995" s="19"/>
      <c r="Q995" s="19"/>
      <c r="R995" s="19"/>
      <c r="S995" s="19"/>
      <c r="T995" s="19"/>
      <c r="U995" s="19"/>
      <c r="V995" s="19"/>
    </row>
    <row r="996">
      <c r="A996" s="10" t="s">
        <v>1919</v>
      </c>
      <c r="B996" s="11">
        <v>45447.0</v>
      </c>
      <c r="C996" s="17" t="s">
        <v>1602</v>
      </c>
      <c r="D996" s="13">
        <v>6.944444444444445E-4</v>
      </c>
      <c r="E996" s="10" t="s">
        <v>180</v>
      </c>
      <c r="F996" s="10" t="s">
        <v>181</v>
      </c>
      <c r="G996" s="10" t="s">
        <v>102</v>
      </c>
      <c r="H996" s="10" t="s">
        <v>1920</v>
      </c>
      <c r="I996" s="14">
        <v>6.2895632016027E13</v>
      </c>
      <c r="J996" s="16"/>
      <c r="K996" s="19"/>
      <c r="L996" s="19"/>
      <c r="M996" s="19"/>
      <c r="N996" s="19"/>
      <c r="O996" s="19"/>
      <c r="P996" s="19"/>
      <c r="Q996" s="19"/>
      <c r="R996" s="19"/>
      <c r="S996" s="19"/>
      <c r="T996" s="19"/>
      <c r="U996" s="19"/>
      <c r="V996" s="19"/>
    </row>
    <row r="997">
      <c r="A997" s="10" t="s">
        <v>1921</v>
      </c>
      <c r="B997" s="11">
        <v>45467.0</v>
      </c>
      <c r="C997" s="17" t="s">
        <v>1602</v>
      </c>
      <c r="D997" s="13">
        <v>0.021527777777777778</v>
      </c>
      <c r="E997" s="10" t="s">
        <v>281</v>
      </c>
      <c r="F997" s="10" t="s">
        <v>201</v>
      </c>
      <c r="G997" s="10" t="s">
        <v>13</v>
      </c>
      <c r="H997" s="10" t="s">
        <v>1922</v>
      </c>
      <c r="I997" s="14">
        <v>6.282335821442E12</v>
      </c>
      <c r="J997" s="16"/>
      <c r="K997" s="19"/>
      <c r="L997" s="19"/>
      <c r="M997" s="19"/>
      <c r="N997" s="19"/>
      <c r="O997" s="19"/>
      <c r="P997" s="19"/>
      <c r="Q997" s="19"/>
      <c r="R997" s="19"/>
      <c r="S997" s="19"/>
      <c r="T997" s="19"/>
      <c r="U997" s="19"/>
      <c r="V997" s="19"/>
    </row>
    <row r="998">
      <c r="A998" s="10" t="s">
        <v>1923</v>
      </c>
      <c r="B998" s="11">
        <v>45467.0</v>
      </c>
      <c r="C998" s="17" t="s">
        <v>1602</v>
      </c>
      <c r="D998" s="13">
        <v>0.022222222222222223</v>
      </c>
      <c r="E998" s="10" t="s">
        <v>281</v>
      </c>
      <c r="F998" s="10" t="s">
        <v>150</v>
      </c>
      <c r="G998" s="10" t="s">
        <v>13</v>
      </c>
      <c r="H998" s="10" t="s">
        <v>1924</v>
      </c>
      <c r="I998" s="14">
        <v>6.282335821442E12</v>
      </c>
      <c r="J998" s="16"/>
      <c r="K998" s="19"/>
      <c r="L998" s="19"/>
      <c r="M998" s="19"/>
      <c r="N998" s="19"/>
      <c r="O998" s="19"/>
      <c r="P998" s="19"/>
      <c r="Q998" s="19"/>
      <c r="R998" s="19"/>
      <c r="S998" s="19"/>
      <c r="T998" s="19"/>
      <c r="U998" s="19"/>
      <c r="V998" s="19"/>
    </row>
    <row r="999">
      <c r="A999" s="10" t="s">
        <v>1925</v>
      </c>
      <c r="B999" s="11">
        <v>45468.0</v>
      </c>
      <c r="C999" s="17" t="s">
        <v>1602</v>
      </c>
      <c r="D999" s="13">
        <v>0.025</v>
      </c>
      <c r="E999" s="10" t="s">
        <v>281</v>
      </c>
      <c r="F999" s="10" t="s">
        <v>201</v>
      </c>
      <c r="G999" s="10" t="s">
        <v>13</v>
      </c>
      <c r="H999" s="10" t="s">
        <v>1926</v>
      </c>
      <c r="I999" s="14">
        <v>6.282335821442E12</v>
      </c>
      <c r="J999" s="16"/>
      <c r="K999" s="19"/>
      <c r="L999" s="19"/>
      <c r="M999" s="19"/>
      <c r="N999" s="19"/>
      <c r="O999" s="19"/>
      <c r="P999" s="19"/>
      <c r="Q999" s="19"/>
      <c r="R999" s="19"/>
      <c r="S999" s="19"/>
      <c r="T999" s="19"/>
      <c r="U999" s="19"/>
      <c r="V999" s="19"/>
    </row>
    <row r="1000">
      <c r="A1000" s="10" t="s">
        <v>1927</v>
      </c>
      <c r="B1000" s="11">
        <v>45468.0</v>
      </c>
      <c r="C1000" s="17" t="s">
        <v>1602</v>
      </c>
      <c r="D1000" s="13">
        <v>0.022916666666666665</v>
      </c>
      <c r="E1000" s="10" t="s">
        <v>281</v>
      </c>
      <c r="F1000" s="10" t="s">
        <v>150</v>
      </c>
      <c r="G1000" s="10" t="s">
        <v>13</v>
      </c>
      <c r="H1000" s="10" t="s">
        <v>1928</v>
      </c>
      <c r="I1000" s="14">
        <v>6.282335821442E12</v>
      </c>
      <c r="J1000" s="16"/>
      <c r="K1000" s="19"/>
      <c r="L1000" s="19"/>
      <c r="M1000" s="19"/>
      <c r="N1000" s="19"/>
      <c r="O1000" s="19"/>
      <c r="P1000" s="19"/>
      <c r="Q1000" s="19"/>
      <c r="R1000" s="19"/>
      <c r="S1000" s="19"/>
      <c r="T1000" s="19"/>
      <c r="U1000" s="19"/>
      <c r="V1000" s="19"/>
    </row>
    <row r="1001">
      <c r="A1001" s="10" t="s">
        <v>1929</v>
      </c>
      <c r="B1001" s="11">
        <v>45469.0</v>
      </c>
      <c r="C1001" s="17" t="s">
        <v>1602</v>
      </c>
      <c r="D1001" s="13">
        <v>0.027777777777777776</v>
      </c>
      <c r="E1001" s="10" t="s">
        <v>534</v>
      </c>
      <c r="F1001" s="10" t="s">
        <v>418</v>
      </c>
      <c r="G1001" s="10" t="s">
        <v>13</v>
      </c>
      <c r="H1001" s="10" t="s">
        <v>1930</v>
      </c>
      <c r="I1001" s="14">
        <v>6.281332534354E12</v>
      </c>
      <c r="J1001" s="16"/>
      <c r="K1001" s="19"/>
      <c r="L1001" s="19"/>
      <c r="M1001" s="19"/>
      <c r="N1001" s="19"/>
      <c r="O1001" s="19"/>
      <c r="P1001" s="19"/>
      <c r="Q1001" s="19"/>
      <c r="R1001" s="19"/>
      <c r="S1001" s="19"/>
      <c r="T1001" s="19"/>
      <c r="U1001" s="19"/>
      <c r="V1001" s="19"/>
    </row>
    <row r="1002">
      <c r="A1002" s="10" t="s">
        <v>1931</v>
      </c>
      <c r="B1002" s="11">
        <v>45470.0</v>
      </c>
      <c r="C1002" s="17" t="s">
        <v>1602</v>
      </c>
      <c r="D1002" s="13">
        <v>0.059027777777777776</v>
      </c>
      <c r="E1002" s="10" t="s">
        <v>1480</v>
      </c>
      <c r="F1002" s="10" t="s">
        <v>220</v>
      </c>
      <c r="G1002" s="10" t="s">
        <v>13</v>
      </c>
      <c r="H1002" s="10" t="s">
        <v>1932</v>
      </c>
      <c r="I1002" s="14">
        <v>6.282231661306E12</v>
      </c>
      <c r="J1002" s="16"/>
      <c r="K1002" s="19"/>
      <c r="L1002" s="19"/>
      <c r="M1002" s="19"/>
      <c r="N1002" s="19"/>
      <c r="O1002" s="19"/>
      <c r="P1002" s="19"/>
      <c r="Q1002" s="19"/>
      <c r="R1002" s="19"/>
      <c r="S1002" s="19"/>
      <c r="T1002" s="19"/>
      <c r="U1002" s="19"/>
      <c r="V1002" s="19"/>
    </row>
    <row r="1003">
      <c r="A1003" s="10" t="s">
        <v>1933</v>
      </c>
      <c r="B1003" s="11">
        <v>45470.0</v>
      </c>
      <c r="C1003" s="17" t="s">
        <v>1602</v>
      </c>
      <c r="D1003" s="13">
        <v>0.041666666666666664</v>
      </c>
      <c r="E1003" s="10" t="s">
        <v>11</v>
      </c>
      <c r="F1003" s="10" t="s">
        <v>385</v>
      </c>
      <c r="G1003" s="10" t="s">
        <v>13</v>
      </c>
      <c r="H1003" s="10" t="s">
        <v>1934</v>
      </c>
      <c r="I1003" s="14">
        <v>6.28560627488E12</v>
      </c>
      <c r="J1003" s="16"/>
      <c r="K1003" s="19"/>
      <c r="L1003" s="19"/>
      <c r="M1003" s="19"/>
      <c r="N1003" s="19"/>
      <c r="O1003" s="19"/>
      <c r="P1003" s="19"/>
      <c r="Q1003" s="19"/>
      <c r="R1003" s="19"/>
      <c r="S1003" s="19"/>
      <c r="T1003" s="19"/>
      <c r="U1003" s="19"/>
      <c r="V1003" s="19"/>
    </row>
    <row r="1004">
      <c r="A1004" s="10" t="s">
        <v>1935</v>
      </c>
      <c r="B1004" s="11">
        <v>45469.0</v>
      </c>
      <c r="C1004" s="17" t="s">
        <v>1602</v>
      </c>
      <c r="D1004" s="13">
        <v>0.02638888888888889</v>
      </c>
      <c r="E1004" s="10" t="s">
        <v>339</v>
      </c>
      <c r="F1004" s="10" t="s">
        <v>342</v>
      </c>
      <c r="G1004" s="10" t="s">
        <v>13</v>
      </c>
      <c r="H1004" s="10" t="s">
        <v>1936</v>
      </c>
      <c r="I1004" s="14">
        <v>6.281392827981E12</v>
      </c>
      <c r="J1004" s="16"/>
      <c r="K1004" s="19"/>
      <c r="L1004" s="19"/>
      <c r="M1004" s="19"/>
      <c r="N1004" s="19"/>
      <c r="O1004" s="19"/>
      <c r="P1004" s="19"/>
      <c r="Q1004" s="19"/>
      <c r="R1004" s="19"/>
      <c r="S1004" s="19"/>
      <c r="T1004" s="19"/>
      <c r="U1004" s="19"/>
      <c r="V1004" s="19"/>
    </row>
    <row r="1005">
      <c r="A1005" s="10" t="s">
        <v>1937</v>
      </c>
      <c r="B1005" s="11">
        <v>45470.0</v>
      </c>
      <c r="C1005" s="17" t="s">
        <v>1602</v>
      </c>
      <c r="D1005" s="13">
        <v>0.04652777777777778</v>
      </c>
      <c r="E1005" s="10" t="s">
        <v>207</v>
      </c>
      <c r="F1005" s="10" t="s">
        <v>208</v>
      </c>
      <c r="G1005" s="10" t="s">
        <v>13</v>
      </c>
      <c r="H1005" s="10" t="s">
        <v>1938</v>
      </c>
      <c r="I1005" s="14">
        <v>6.289725259354E12</v>
      </c>
      <c r="J1005" s="16"/>
      <c r="K1005" s="19"/>
      <c r="L1005" s="19"/>
      <c r="M1005" s="19"/>
      <c r="N1005" s="19"/>
      <c r="O1005" s="19"/>
      <c r="P1005" s="19"/>
      <c r="Q1005" s="19"/>
      <c r="R1005" s="19"/>
      <c r="S1005" s="19"/>
      <c r="T1005" s="19"/>
      <c r="U1005" s="19"/>
      <c r="V1005" s="19"/>
    </row>
    <row r="1006">
      <c r="A1006" s="10" t="s">
        <v>1939</v>
      </c>
      <c r="B1006" s="11">
        <v>45469.0</v>
      </c>
      <c r="C1006" s="17" t="s">
        <v>1602</v>
      </c>
      <c r="D1006" s="13">
        <v>0.024305555555555556</v>
      </c>
      <c r="E1006" s="10" t="s">
        <v>596</v>
      </c>
      <c r="F1006" s="10" t="s">
        <v>535</v>
      </c>
      <c r="G1006" s="10" t="s">
        <v>13</v>
      </c>
      <c r="H1006" s="10" t="s">
        <v>1940</v>
      </c>
      <c r="I1006" s="14">
        <v>6.285291035544E12</v>
      </c>
      <c r="J1006" s="16"/>
      <c r="K1006" s="19"/>
      <c r="L1006" s="19"/>
      <c r="M1006" s="19"/>
      <c r="N1006" s="19"/>
      <c r="O1006" s="19"/>
      <c r="P1006" s="19"/>
      <c r="Q1006" s="19"/>
      <c r="R1006" s="19"/>
      <c r="S1006" s="19"/>
      <c r="T1006" s="19"/>
      <c r="U1006" s="19"/>
      <c r="V1006" s="19"/>
    </row>
    <row r="1007">
      <c r="A1007" s="10" t="s">
        <v>1941</v>
      </c>
      <c r="B1007" s="11">
        <v>45470.0</v>
      </c>
      <c r="C1007" s="17" t="s">
        <v>1602</v>
      </c>
      <c r="D1007" s="13">
        <v>0.075</v>
      </c>
      <c r="E1007" s="10" t="s">
        <v>516</v>
      </c>
      <c r="F1007" s="10" t="s">
        <v>181</v>
      </c>
      <c r="G1007" s="10" t="s">
        <v>13</v>
      </c>
      <c r="H1007" s="10" t="s">
        <v>1942</v>
      </c>
      <c r="I1007" s="14">
        <v>6.282142259313E12</v>
      </c>
      <c r="J1007" s="16"/>
      <c r="K1007" s="19"/>
      <c r="L1007" s="19"/>
      <c r="M1007" s="19"/>
      <c r="N1007" s="19"/>
      <c r="O1007" s="19"/>
      <c r="P1007" s="19"/>
      <c r="Q1007" s="19"/>
      <c r="R1007" s="19"/>
      <c r="S1007" s="19"/>
      <c r="T1007" s="19"/>
      <c r="U1007" s="19"/>
      <c r="V1007" s="19"/>
    </row>
    <row r="1008">
      <c r="A1008" s="10" t="s">
        <v>1943</v>
      </c>
      <c r="B1008" s="11">
        <v>45470.0</v>
      </c>
      <c r="C1008" s="17" t="s">
        <v>1602</v>
      </c>
      <c r="D1008" s="13">
        <v>0.024305555555555556</v>
      </c>
      <c r="E1008" s="10" t="s">
        <v>596</v>
      </c>
      <c r="F1008" s="10" t="s">
        <v>597</v>
      </c>
      <c r="G1008" s="10" t="s">
        <v>13</v>
      </c>
      <c r="H1008" s="10" t="s">
        <v>1944</v>
      </c>
      <c r="I1008" s="14">
        <v>6.285291035544E12</v>
      </c>
      <c r="J1008" s="16"/>
      <c r="K1008" s="19"/>
      <c r="L1008" s="19"/>
      <c r="M1008" s="19"/>
      <c r="N1008" s="19"/>
      <c r="O1008" s="19"/>
      <c r="P1008" s="19"/>
      <c r="Q1008" s="19"/>
      <c r="R1008" s="19"/>
      <c r="S1008" s="19"/>
      <c r="T1008" s="19"/>
      <c r="U1008" s="19"/>
      <c r="V1008" s="19"/>
    </row>
    <row r="1009">
      <c r="A1009" s="10" t="s">
        <v>1945</v>
      </c>
      <c r="B1009" s="11">
        <v>45471.0</v>
      </c>
      <c r="C1009" s="17" t="s">
        <v>1602</v>
      </c>
      <c r="D1009" s="13">
        <v>0.027777777777777776</v>
      </c>
      <c r="E1009" s="10" t="s">
        <v>534</v>
      </c>
      <c r="F1009" s="10" t="s">
        <v>418</v>
      </c>
      <c r="G1009" s="10" t="s">
        <v>13</v>
      </c>
      <c r="H1009" s="10" t="s">
        <v>1946</v>
      </c>
      <c r="I1009" s="14">
        <v>6.281332534354E12</v>
      </c>
      <c r="J1009" s="16"/>
      <c r="K1009" s="19"/>
      <c r="L1009" s="19"/>
      <c r="M1009" s="19"/>
      <c r="N1009" s="19"/>
      <c r="O1009" s="19"/>
      <c r="P1009" s="19"/>
      <c r="Q1009" s="19"/>
      <c r="R1009" s="19"/>
      <c r="S1009" s="19"/>
      <c r="T1009" s="19"/>
      <c r="U1009" s="19"/>
      <c r="V1009" s="19"/>
    </row>
    <row r="1010">
      <c r="A1010" s="10" t="s">
        <v>1947</v>
      </c>
      <c r="B1010" s="11">
        <v>45471.0</v>
      </c>
      <c r="C1010" s="17" t="s">
        <v>1602</v>
      </c>
      <c r="D1010" s="13">
        <v>0.041666666666666664</v>
      </c>
      <c r="E1010" s="10" t="s">
        <v>11</v>
      </c>
      <c r="F1010" s="10" t="s">
        <v>385</v>
      </c>
      <c r="G1010" s="10" t="s">
        <v>13</v>
      </c>
      <c r="H1010" s="10" t="s">
        <v>1948</v>
      </c>
      <c r="I1010" s="14">
        <v>6.28560627488E12</v>
      </c>
      <c r="J1010" s="16"/>
      <c r="K1010" s="19"/>
      <c r="L1010" s="19"/>
      <c r="M1010" s="19"/>
      <c r="N1010" s="19"/>
      <c r="O1010" s="19"/>
      <c r="P1010" s="19"/>
      <c r="Q1010" s="19"/>
      <c r="R1010" s="19"/>
      <c r="S1010" s="19"/>
      <c r="T1010" s="19"/>
      <c r="U1010" s="19"/>
      <c r="V1010" s="19"/>
    </row>
    <row r="1011">
      <c r="A1011" s="10" t="s">
        <v>1949</v>
      </c>
      <c r="B1011" s="11">
        <v>45471.0</v>
      </c>
      <c r="C1011" s="17" t="s">
        <v>1602</v>
      </c>
      <c r="D1011" s="13">
        <v>0.027777777777777776</v>
      </c>
      <c r="E1011" s="10" t="s">
        <v>534</v>
      </c>
      <c r="F1011" s="10" t="s">
        <v>418</v>
      </c>
      <c r="G1011" s="10" t="s">
        <v>13</v>
      </c>
      <c r="H1011" s="10" t="s">
        <v>1950</v>
      </c>
      <c r="I1011" s="14">
        <v>6.281332534354E12</v>
      </c>
      <c r="J1011" s="16"/>
      <c r="K1011" s="19"/>
      <c r="L1011" s="19"/>
      <c r="M1011" s="19"/>
      <c r="N1011" s="19"/>
      <c r="O1011" s="19"/>
      <c r="P1011" s="19"/>
      <c r="Q1011" s="19"/>
      <c r="R1011" s="19"/>
      <c r="S1011" s="19"/>
      <c r="T1011" s="19"/>
      <c r="U1011" s="19"/>
      <c r="V1011" s="19"/>
    </row>
    <row r="1012">
      <c r="A1012" s="10" t="s">
        <v>1951</v>
      </c>
      <c r="B1012" s="11">
        <v>45469.0</v>
      </c>
      <c r="C1012" s="17" t="s">
        <v>1602</v>
      </c>
      <c r="D1012" s="13">
        <v>0.04583333333333333</v>
      </c>
      <c r="E1012" s="10" t="s">
        <v>873</v>
      </c>
      <c r="F1012" s="10" t="s">
        <v>348</v>
      </c>
      <c r="G1012" s="10" t="s">
        <v>13</v>
      </c>
      <c r="H1012" s="10" t="s">
        <v>1952</v>
      </c>
      <c r="I1012" s="14">
        <v>6.285213566484E12</v>
      </c>
      <c r="J1012" s="16"/>
      <c r="K1012" s="19"/>
      <c r="L1012" s="19"/>
      <c r="M1012" s="19"/>
      <c r="N1012" s="19"/>
      <c r="O1012" s="19"/>
      <c r="P1012" s="19"/>
      <c r="Q1012" s="19"/>
      <c r="R1012" s="19"/>
      <c r="S1012" s="19"/>
      <c r="T1012" s="19"/>
      <c r="U1012" s="19"/>
      <c r="V1012" s="19"/>
    </row>
    <row r="1013">
      <c r="A1013" s="10" t="s">
        <v>1953</v>
      </c>
      <c r="B1013" s="11">
        <v>45471.0</v>
      </c>
      <c r="C1013" s="17" t="s">
        <v>1602</v>
      </c>
      <c r="D1013" s="13">
        <v>0.024305555555555556</v>
      </c>
      <c r="E1013" s="10" t="s">
        <v>1480</v>
      </c>
      <c r="F1013" s="10" t="s">
        <v>19</v>
      </c>
      <c r="G1013" s="10" t="s">
        <v>13</v>
      </c>
      <c r="H1013" s="10" t="s">
        <v>1954</v>
      </c>
      <c r="I1013" s="14">
        <v>6.282231661306E12</v>
      </c>
      <c r="J1013" s="16"/>
      <c r="K1013" s="19"/>
      <c r="L1013" s="19"/>
      <c r="M1013" s="19"/>
      <c r="N1013" s="19"/>
      <c r="O1013" s="19"/>
      <c r="P1013" s="19"/>
      <c r="Q1013" s="19"/>
      <c r="R1013" s="19"/>
      <c r="S1013" s="19"/>
      <c r="T1013" s="19"/>
      <c r="U1013" s="19"/>
      <c r="V1013" s="19"/>
    </row>
    <row r="1014">
      <c r="A1014" s="10" t="s">
        <v>1951</v>
      </c>
      <c r="B1014" s="11">
        <v>45469.0</v>
      </c>
      <c r="C1014" s="17" t="s">
        <v>1602</v>
      </c>
      <c r="D1014" s="13">
        <v>0.034722222222222224</v>
      </c>
      <c r="E1014" s="10" t="s">
        <v>873</v>
      </c>
      <c r="F1014" s="10" t="s">
        <v>597</v>
      </c>
      <c r="G1014" s="10" t="s">
        <v>13</v>
      </c>
      <c r="H1014" s="10" t="s">
        <v>1955</v>
      </c>
      <c r="I1014" s="14">
        <v>6.285213566484E12</v>
      </c>
      <c r="J1014" s="16"/>
      <c r="K1014" s="19"/>
      <c r="L1014" s="19"/>
      <c r="M1014" s="19"/>
      <c r="N1014" s="19"/>
      <c r="O1014" s="19"/>
      <c r="P1014" s="19"/>
      <c r="Q1014" s="19"/>
      <c r="R1014" s="19"/>
      <c r="S1014" s="19"/>
      <c r="T1014" s="19"/>
      <c r="U1014" s="19"/>
      <c r="V1014" s="19"/>
    </row>
    <row r="1015">
      <c r="A1015" s="10" t="s">
        <v>1951</v>
      </c>
      <c r="B1015" s="11">
        <v>45470.0</v>
      </c>
      <c r="C1015" s="17" t="s">
        <v>1602</v>
      </c>
      <c r="D1015" s="13">
        <v>0.03680555555555556</v>
      </c>
      <c r="E1015" s="10" t="s">
        <v>873</v>
      </c>
      <c r="F1015" s="10" t="s">
        <v>597</v>
      </c>
      <c r="G1015" s="10" t="s">
        <v>13</v>
      </c>
      <c r="H1015" s="10" t="s">
        <v>1956</v>
      </c>
      <c r="I1015" s="14">
        <v>6.285213566484E12</v>
      </c>
      <c r="J1015" s="16"/>
      <c r="K1015" s="19"/>
      <c r="L1015" s="19"/>
      <c r="M1015" s="19"/>
      <c r="N1015" s="19"/>
      <c r="O1015" s="19"/>
      <c r="P1015" s="19"/>
      <c r="Q1015" s="19"/>
      <c r="R1015" s="19"/>
      <c r="S1015" s="19"/>
      <c r="T1015" s="19"/>
      <c r="U1015" s="19"/>
      <c r="V1015" s="19"/>
    </row>
    <row r="1016">
      <c r="A1016" s="10" t="s">
        <v>1951</v>
      </c>
      <c r="B1016" s="11">
        <v>45471.0</v>
      </c>
      <c r="C1016" s="17" t="s">
        <v>1602</v>
      </c>
      <c r="D1016" s="13">
        <v>0.034722222222222224</v>
      </c>
      <c r="E1016" s="10" t="s">
        <v>873</v>
      </c>
      <c r="F1016" s="10" t="s">
        <v>597</v>
      </c>
      <c r="G1016" s="10" t="s">
        <v>13</v>
      </c>
      <c r="H1016" s="10" t="s">
        <v>1957</v>
      </c>
      <c r="I1016" s="14">
        <v>6.285213566484E12</v>
      </c>
      <c r="J1016" s="16"/>
      <c r="K1016" s="19"/>
      <c r="L1016" s="19"/>
      <c r="M1016" s="19"/>
      <c r="N1016" s="19"/>
      <c r="O1016" s="19"/>
      <c r="P1016" s="19"/>
      <c r="Q1016" s="19"/>
      <c r="R1016" s="19"/>
      <c r="S1016" s="19"/>
      <c r="T1016" s="19"/>
      <c r="U1016" s="19"/>
      <c r="V1016" s="19"/>
    </row>
    <row r="1017">
      <c r="A1017" s="10" t="s">
        <v>1958</v>
      </c>
      <c r="B1017" s="11">
        <v>45472.0</v>
      </c>
      <c r="C1017" s="17" t="s">
        <v>1602</v>
      </c>
      <c r="D1017" s="13">
        <v>0.024305555555555556</v>
      </c>
      <c r="E1017" s="10" t="s">
        <v>11</v>
      </c>
      <c r="F1017" s="10" t="s">
        <v>19</v>
      </c>
      <c r="G1017" s="10" t="s">
        <v>13</v>
      </c>
      <c r="H1017" s="10" t="s">
        <v>1959</v>
      </c>
      <c r="I1017" s="14">
        <v>6.28560627488E12</v>
      </c>
      <c r="J1017" s="16"/>
      <c r="K1017" s="19"/>
      <c r="L1017" s="19"/>
      <c r="M1017" s="19"/>
      <c r="N1017" s="19"/>
      <c r="O1017" s="19"/>
      <c r="P1017" s="19"/>
      <c r="Q1017" s="19"/>
      <c r="R1017" s="19"/>
      <c r="S1017" s="19"/>
      <c r="T1017" s="19"/>
      <c r="U1017" s="19"/>
      <c r="V1017" s="19"/>
    </row>
    <row r="1018">
      <c r="A1018" s="10" t="s">
        <v>1960</v>
      </c>
      <c r="B1018" s="11">
        <v>45453.0</v>
      </c>
      <c r="C1018" s="17" t="s">
        <v>1602</v>
      </c>
      <c r="D1018" s="13">
        <v>0.04861111111111111</v>
      </c>
      <c r="E1018" s="10" t="s">
        <v>339</v>
      </c>
      <c r="F1018" s="10" t="s">
        <v>348</v>
      </c>
      <c r="G1018" s="10" t="s">
        <v>13</v>
      </c>
      <c r="H1018" s="10" t="s">
        <v>1961</v>
      </c>
      <c r="I1018" s="14">
        <v>6.281392827981E12</v>
      </c>
      <c r="J1018" s="16"/>
      <c r="K1018" s="19"/>
      <c r="L1018" s="19"/>
      <c r="M1018" s="19"/>
      <c r="N1018" s="19"/>
      <c r="O1018" s="19"/>
      <c r="P1018" s="19"/>
      <c r="Q1018" s="19"/>
      <c r="R1018" s="19"/>
      <c r="S1018" s="19"/>
      <c r="T1018" s="19"/>
      <c r="U1018" s="19"/>
      <c r="V1018" s="19"/>
    </row>
    <row r="1019">
      <c r="A1019" s="10" t="s">
        <v>1962</v>
      </c>
      <c r="B1019" s="11">
        <v>45470.0</v>
      </c>
      <c r="C1019" s="17" t="s">
        <v>1602</v>
      </c>
      <c r="D1019" s="13">
        <v>0.052083333333333336</v>
      </c>
      <c r="E1019" s="10" t="s">
        <v>1480</v>
      </c>
      <c r="F1019" s="10" t="s">
        <v>711</v>
      </c>
      <c r="G1019" s="10" t="s">
        <v>13</v>
      </c>
      <c r="H1019" s="10" t="s">
        <v>1963</v>
      </c>
      <c r="I1019" s="14">
        <v>6.282231661306E12</v>
      </c>
      <c r="J1019" s="16"/>
      <c r="K1019" s="19"/>
      <c r="L1019" s="19"/>
      <c r="M1019" s="19"/>
      <c r="N1019" s="19"/>
      <c r="O1019" s="19"/>
      <c r="P1019" s="19"/>
      <c r="Q1019" s="19"/>
      <c r="R1019" s="19"/>
      <c r="S1019" s="19"/>
      <c r="T1019" s="19"/>
      <c r="U1019" s="19"/>
      <c r="V1019" s="19"/>
    </row>
    <row r="1020">
      <c r="A1020" s="10" t="s">
        <v>1964</v>
      </c>
      <c r="B1020" s="11">
        <v>45452.0</v>
      </c>
      <c r="C1020" s="17" t="s">
        <v>1602</v>
      </c>
      <c r="D1020" s="13">
        <v>0.049305555555555554</v>
      </c>
      <c r="E1020" s="10" t="s">
        <v>339</v>
      </c>
      <c r="F1020" s="10" t="s">
        <v>348</v>
      </c>
      <c r="G1020" s="10" t="s">
        <v>13</v>
      </c>
      <c r="H1020" s="10" t="s">
        <v>1965</v>
      </c>
      <c r="I1020" s="14">
        <v>6.281392827981E12</v>
      </c>
      <c r="J1020" s="16"/>
      <c r="K1020" s="19"/>
      <c r="L1020" s="19"/>
      <c r="M1020" s="19"/>
      <c r="N1020" s="19"/>
      <c r="O1020" s="19"/>
      <c r="P1020" s="19"/>
      <c r="Q1020" s="19"/>
      <c r="R1020" s="19"/>
      <c r="S1020" s="19"/>
      <c r="T1020" s="19"/>
      <c r="U1020" s="19"/>
      <c r="V1020" s="19"/>
    </row>
    <row r="1021">
      <c r="A1021" s="10" t="s">
        <v>1966</v>
      </c>
      <c r="B1021" s="11">
        <v>45453.0</v>
      </c>
      <c r="C1021" s="17" t="s">
        <v>1602</v>
      </c>
      <c r="D1021" s="13">
        <v>0.05763888888888889</v>
      </c>
      <c r="E1021" s="10" t="s">
        <v>339</v>
      </c>
      <c r="F1021" s="10" t="s">
        <v>345</v>
      </c>
      <c r="G1021" s="10" t="s">
        <v>13</v>
      </c>
      <c r="H1021" s="10" t="s">
        <v>1967</v>
      </c>
      <c r="I1021" s="14">
        <v>6.281392827981E12</v>
      </c>
      <c r="J1021" s="16"/>
      <c r="K1021" s="19"/>
      <c r="L1021" s="19"/>
      <c r="M1021" s="19"/>
      <c r="N1021" s="19"/>
      <c r="O1021" s="19"/>
      <c r="P1021" s="19"/>
      <c r="Q1021" s="19"/>
      <c r="R1021" s="19"/>
      <c r="S1021" s="19"/>
      <c r="T1021" s="19"/>
      <c r="U1021" s="19"/>
      <c r="V1021" s="19"/>
    </row>
    <row r="1022">
      <c r="A1022" s="10" t="s">
        <v>1968</v>
      </c>
      <c r="B1022" s="11">
        <v>45472.0</v>
      </c>
      <c r="C1022" s="17" t="s">
        <v>1602</v>
      </c>
      <c r="D1022" s="13">
        <v>0.024305555555555556</v>
      </c>
      <c r="E1022" s="10" t="s">
        <v>1700</v>
      </c>
      <c r="F1022" s="10" t="s">
        <v>702</v>
      </c>
      <c r="G1022" s="10" t="s">
        <v>13</v>
      </c>
      <c r="H1022" s="10" t="s">
        <v>1969</v>
      </c>
      <c r="I1022" s="14">
        <v>6.281295998526E12</v>
      </c>
      <c r="J1022" s="16"/>
      <c r="K1022" s="19"/>
      <c r="L1022" s="19"/>
      <c r="M1022" s="19"/>
      <c r="N1022" s="19"/>
      <c r="O1022" s="19"/>
      <c r="P1022" s="19"/>
      <c r="Q1022" s="19"/>
      <c r="R1022" s="19"/>
      <c r="S1022" s="19"/>
      <c r="T1022" s="19"/>
      <c r="U1022" s="19"/>
      <c r="V1022" s="19"/>
    </row>
    <row r="1023">
      <c r="A1023" s="10" t="s">
        <v>1970</v>
      </c>
      <c r="B1023" s="11">
        <v>45456.0</v>
      </c>
      <c r="C1023" s="17" t="s">
        <v>1602</v>
      </c>
      <c r="D1023" s="13">
        <v>0.02847222222222222</v>
      </c>
      <c r="E1023" s="10" t="s">
        <v>339</v>
      </c>
      <c r="F1023" s="10" t="s">
        <v>12</v>
      </c>
      <c r="G1023" s="10" t="s">
        <v>13</v>
      </c>
      <c r="H1023" s="10" t="s">
        <v>1971</v>
      </c>
      <c r="I1023" s="14">
        <v>6.281392827981E12</v>
      </c>
      <c r="J1023" s="16"/>
      <c r="K1023" s="19"/>
      <c r="L1023" s="19"/>
      <c r="M1023" s="19"/>
      <c r="N1023" s="19"/>
      <c r="O1023" s="19"/>
      <c r="P1023" s="19"/>
      <c r="Q1023" s="19"/>
      <c r="R1023" s="19"/>
      <c r="S1023" s="19"/>
      <c r="T1023" s="19"/>
      <c r="U1023" s="19"/>
      <c r="V1023" s="19"/>
    </row>
    <row r="1024">
      <c r="A1024" s="10" t="s">
        <v>1972</v>
      </c>
      <c r="B1024" s="11">
        <v>45457.0</v>
      </c>
      <c r="C1024" s="17" t="s">
        <v>1602</v>
      </c>
      <c r="D1024" s="13">
        <v>0.05694444444444444</v>
      </c>
      <c r="E1024" s="10" t="s">
        <v>339</v>
      </c>
      <c r="F1024" s="10" t="s">
        <v>348</v>
      </c>
      <c r="G1024" s="10" t="s">
        <v>13</v>
      </c>
      <c r="H1024" s="10" t="s">
        <v>1973</v>
      </c>
      <c r="I1024" s="14">
        <v>6.281392827981E12</v>
      </c>
      <c r="J1024" s="16"/>
      <c r="K1024" s="19"/>
      <c r="L1024" s="19"/>
      <c r="M1024" s="19"/>
      <c r="N1024" s="19"/>
      <c r="O1024" s="19"/>
      <c r="P1024" s="19"/>
      <c r="Q1024" s="19"/>
      <c r="R1024" s="19"/>
      <c r="S1024" s="19"/>
      <c r="T1024" s="19"/>
      <c r="U1024" s="19"/>
      <c r="V1024" s="19"/>
    </row>
    <row r="1025">
      <c r="A1025" s="10" t="s">
        <v>1974</v>
      </c>
      <c r="B1025" s="11">
        <v>45472.0</v>
      </c>
      <c r="C1025" s="17" t="s">
        <v>1602</v>
      </c>
      <c r="D1025" s="13">
        <v>0.04027777777777778</v>
      </c>
      <c r="E1025" s="10" t="s">
        <v>643</v>
      </c>
      <c r="F1025" s="10" t="s">
        <v>342</v>
      </c>
      <c r="G1025" s="10" t="s">
        <v>13</v>
      </c>
      <c r="H1025" s="10" t="s">
        <v>1975</v>
      </c>
      <c r="I1025" s="14">
        <v>6.282328046193E12</v>
      </c>
      <c r="J1025" s="16"/>
      <c r="K1025" s="19"/>
      <c r="L1025" s="19"/>
      <c r="M1025" s="19"/>
      <c r="N1025" s="19"/>
      <c r="O1025" s="19"/>
      <c r="P1025" s="19"/>
      <c r="Q1025" s="19"/>
      <c r="R1025" s="19"/>
      <c r="S1025" s="19"/>
      <c r="T1025" s="19"/>
      <c r="U1025" s="19"/>
      <c r="V1025" s="19"/>
    </row>
    <row r="1026">
      <c r="A1026" s="10" t="s">
        <v>1976</v>
      </c>
      <c r="B1026" s="11">
        <v>45473.0</v>
      </c>
      <c r="C1026" s="17" t="s">
        <v>1602</v>
      </c>
      <c r="D1026" s="13">
        <v>0.041666666666666664</v>
      </c>
      <c r="E1026" s="10" t="s">
        <v>1480</v>
      </c>
      <c r="F1026" s="10" t="s">
        <v>702</v>
      </c>
      <c r="G1026" s="10" t="s">
        <v>13</v>
      </c>
      <c r="H1026" s="10" t="s">
        <v>1977</v>
      </c>
      <c r="I1026" s="14">
        <v>6.282231661306E12</v>
      </c>
      <c r="J1026" s="16"/>
      <c r="K1026" s="19"/>
      <c r="L1026" s="19"/>
      <c r="M1026" s="19"/>
      <c r="N1026" s="19"/>
      <c r="O1026" s="19"/>
      <c r="P1026" s="19"/>
      <c r="Q1026" s="19"/>
      <c r="R1026" s="19"/>
      <c r="S1026" s="19"/>
      <c r="T1026" s="19"/>
      <c r="U1026" s="19"/>
      <c r="V1026" s="19"/>
    </row>
    <row r="1027">
      <c r="A1027" s="10" t="s">
        <v>1978</v>
      </c>
      <c r="B1027" s="11">
        <v>45473.0</v>
      </c>
      <c r="C1027" s="17" t="s">
        <v>1602</v>
      </c>
      <c r="D1027" s="13">
        <v>0.03680555555555556</v>
      </c>
      <c r="E1027" s="10" t="s">
        <v>339</v>
      </c>
      <c r="F1027" s="10" t="s">
        <v>348</v>
      </c>
      <c r="G1027" s="10" t="s">
        <v>13</v>
      </c>
      <c r="H1027" s="10" t="s">
        <v>1979</v>
      </c>
      <c r="I1027" s="14">
        <v>6.281392827981E12</v>
      </c>
      <c r="J1027" s="16"/>
      <c r="K1027" s="19"/>
      <c r="L1027" s="19"/>
      <c r="M1027" s="19"/>
      <c r="N1027" s="19"/>
      <c r="O1027" s="19"/>
      <c r="P1027" s="19"/>
      <c r="Q1027" s="19"/>
      <c r="R1027" s="19"/>
      <c r="S1027" s="19"/>
      <c r="T1027" s="19"/>
      <c r="U1027" s="19"/>
      <c r="V1027" s="19"/>
    </row>
    <row r="1028">
      <c r="A1028" s="10" t="s">
        <v>1980</v>
      </c>
      <c r="B1028" s="11">
        <v>45473.0</v>
      </c>
      <c r="C1028" s="17" t="s">
        <v>1602</v>
      </c>
      <c r="D1028" s="13">
        <v>0.059027777777777776</v>
      </c>
      <c r="E1028" s="10" t="s">
        <v>1480</v>
      </c>
      <c r="F1028" s="10" t="s">
        <v>711</v>
      </c>
      <c r="G1028" s="10" t="s">
        <v>13</v>
      </c>
      <c r="H1028" s="10" t="s">
        <v>1981</v>
      </c>
      <c r="I1028" s="14">
        <v>6.282231661306E12</v>
      </c>
      <c r="J1028" s="16"/>
      <c r="K1028" s="19"/>
      <c r="L1028" s="19"/>
      <c r="M1028" s="19"/>
      <c r="N1028" s="19"/>
      <c r="O1028" s="19"/>
      <c r="P1028" s="19"/>
      <c r="Q1028" s="19"/>
      <c r="R1028" s="19"/>
      <c r="S1028" s="19"/>
      <c r="T1028" s="19"/>
      <c r="U1028" s="19"/>
      <c r="V1028" s="19"/>
    </row>
    <row r="1029">
      <c r="A1029" s="10" t="s">
        <v>1982</v>
      </c>
      <c r="B1029" s="11">
        <v>45473.0</v>
      </c>
      <c r="C1029" s="17" t="s">
        <v>1602</v>
      </c>
      <c r="D1029" s="13">
        <v>0.02847222222222222</v>
      </c>
      <c r="E1029" s="10" t="s">
        <v>339</v>
      </c>
      <c r="F1029" s="10" t="s">
        <v>192</v>
      </c>
      <c r="G1029" s="10" t="s">
        <v>13</v>
      </c>
      <c r="H1029" s="10" t="s">
        <v>1983</v>
      </c>
      <c r="I1029" s="14">
        <v>6.281392827981E12</v>
      </c>
      <c r="J1029" s="16"/>
      <c r="K1029" s="19"/>
      <c r="L1029" s="19"/>
      <c r="M1029" s="19"/>
      <c r="N1029" s="19"/>
      <c r="O1029" s="19"/>
      <c r="P1029" s="19"/>
      <c r="Q1029" s="19"/>
      <c r="R1029" s="19"/>
      <c r="S1029" s="19"/>
      <c r="T1029" s="19"/>
      <c r="U1029" s="19"/>
      <c r="V1029" s="19"/>
    </row>
    <row r="1030">
      <c r="A1030" s="10" t="s">
        <v>1984</v>
      </c>
      <c r="B1030" s="11">
        <v>45471.0</v>
      </c>
      <c r="C1030" s="17" t="s">
        <v>1602</v>
      </c>
      <c r="D1030" s="13">
        <v>0.04236111111111111</v>
      </c>
      <c r="E1030" s="10" t="s">
        <v>207</v>
      </c>
      <c r="F1030" s="10" t="s">
        <v>220</v>
      </c>
      <c r="G1030" s="10" t="s">
        <v>13</v>
      </c>
      <c r="H1030" s="10" t="s">
        <v>1985</v>
      </c>
      <c r="I1030" s="14">
        <v>6.28972529354E11</v>
      </c>
      <c r="J1030" s="16"/>
      <c r="K1030" s="19"/>
      <c r="L1030" s="19"/>
      <c r="M1030" s="19"/>
      <c r="N1030" s="19"/>
      <c r="O1030" s="19"/>
      <c r="P1030" s="19"/>
      <c r="Q1030" s="19"/>
      <c r="R1030" s="19"/>
      <c r="S1030" s="19"/>
      <c r="T1030" s="19"/>
      <c r="U1030" s="19"/>
      <c r="V1030" s="19"/>
    </row>
    <row r="1031">
      <c r="A1031" s="10" t="s">
        <v>1986</v>
      </c>
      <c r="B1031" s="11">
        <v>45474.0</v>
      </c>
      <c r="C1031" s="17" t="s">
        <v>1987</v>
      </c>
      <c r="D1031" s="13">
        <v>0.019444444444444445</v>
      </c>
      <c r="E1031" s="10" t="s">
        <v>11</v>
      </c>
      <c r="F1031" s="10" t="s">
        <v>19</v>
      </c>
      <c r="G1031" s="10" t="s">
        <v>13</v>
      </c>
      <c r="H1031" s="10" t="s">
        <v>1988</v>
      </c>
      <c r="I1031" s="14">
        <v>6.28560627488E12</v>
      </c>
      <c r="J1031" s="16"/>
      <c r="K1031" s="19"/>
      <c r="L1031" s="19"/>
      <c r="M1031" s="19"/>
      <c r="N1031" s="19"/>
      <c r="O1031" s="19"/>
      <c r="P1031" s="19"/>
      <c r="Q1031" s="19"/>
      <c r="R1031" s="19"/>
      <c r="S1031" s="19"/>
      <c r="T1031" s="19"/>
      <c r="U1031" s="19"/>
      <c r="V1031" s="19"/>
    </row>
    <row r="1032">
      <c r="A1032" s="10" t="s">
        <v>1989</v>
      </c>
      <c r="B1032" s="11">
        <v>45471.0</v>
      </c>
      <c r="C1032" s="17" t="s">
        <v>1602</v>
      </c>
      <c r="D1032" s="13">
        <v>0.027777777777777776</v>
      </c>
      <c r="E1032" s="10" t="s">
        <v>596</v>
      </c>
      <c r="F1032" s="10" t="s">
        <v>535</v>
      </c>
      <c r="G1032" s="10" t="s">
        <v>13</v>
      </c>
      <c r="H1032" s="10" t="s">
        <v>1990</v>
      </c>
      <c r="I1032" s="14">
        <v>6.285291035544E12</v>
      </c>
      <c r="J1032" s="16"/>
      <c r="K1032" s="19"/>
      <c r="L1032" s="19"/>
      <c r="M1032" s="19"/>
      <c r="N1032" s="19"/>
      <c r="O1032" s="19"/>
      <c r="P1032" s="19"/>
      <c r="Q1032" s="19"/>
      <c r="R1032" s="19"/>
      <c r="S1032" s="19"/>
      <c r="T1032" s="19"/>
      <c r="U1032" s="19"/>
      <c r="V1032" s="19"/>
    </row>
    <row r="1033">
      <c r="A1033" s="10" t="s">
        <v>1991</v>
      </c>
      <c r="B1033" s="11">
        <v>45474.0</v>
      </c>
      <c r="C1033" s="17" t="s">
        <v>1987</v>
      </c>
      <c r="D1033" s="13">
        <v>0.04791666666666667</v>
      </c>
      <c r="E1033" s="10" t="s">
        <v>339</v>
      </c>
      <c r="F1033" s="10" t="s">
        <v>348</v>
      </c>
      <c r="G1033" s="10" t="s">
        <v>13</v>
      </c>
      <c r="H1033" s="10" t="s">
        <v>1992</v>
      </c>
      <c r="I1033" s="14">
        <v>6.281392827981E12</v>
      </c>
      <c r="J1033" s="16"/>
      <c r="K1033" s="19"/>
      <c r="L1033" s="19"/>
      <c r="M1033" s="19"/>
      <c r="N1033" s="19"/>
      <c r="O1033" s="19"/>
      <c r="P1033" s="19"/>
      <c r="Q1033" s="19"/>
      <c r="R1033" s="19"/>
      <c r="S1033" s="19"/>
      <c r="T1033" s="19"/>
      <c r="U1033" s="19"/>
      <c r="V1033" s="19"/>
    </row>
    <row r="1034">
      <c r="A1034" s="10" t="s">
        <v>1993</v>
      </c>
      <c r="B1034" s="11">
        <v>45476.0</v>
      </c>
      <c r="C1034" s="17" t="s">
        <v>1987</v>
      </c>
      <c r="D1034" s="13">
        <v>0.044444444444444446</v>
      </c>
      <c r="E1034" s="10" t="s">
        <v>11</v>
      </c>
      <c r="F1034" s="10" t="s">
        <v>29</v>
      </c>
      <c r="G1034" s="10" t="s">
        <v>13</v>
      </c>
      <c r="H1034" s="10" t="s">
        <v>1994</v>
      </c>
      <c r="I1034" s="14">
        <v>6.28560627488E12</v>
      </c>
      <c r="J1034" s="16"/>
      <c r="K1034" s="19"/>
      <c r="L1034" s="19"/>
      <c r="M1034" s="19"/>
      <c r="N1034" s="19"/>
      <c r="O1034" s="19"/>
      <c r="P1034" s="19"/>
      <c r="Q1034" s="19"/>
      <c r="R1034" s="19"/>
      <c r="S1034" s="19"/>
      <c r="T1034" s="19"/>
      <c r="U1034" s="19"/>
      <c r="V1034" s="19"/>
    </row>
    <row r="1035">
      <c r="A1035" s="10" t="s">
        <v>1995</v>
      </c>
      <c r="B1035" s="11">
        <v>45476.0</v>
      </c>
      <c r="C1035" s="17" t="s">
        <v>1987</v>
      </c>
      <c r="D1035" s="13">
        <v>0.0625</v>
      </c>
      <c r="E1035" s="10" t="s">
        <v>11</v>
      </c>
      <c r="F1035" s="10" t="s">
        <v>22</v>
      </c>
      <c r="G1035" s="10" t="s">
        <v>13</v>
      </c>
      <c r="H1035" s="10" t="s">
        <v>1996</v>
      </c>
      <c r="I1035" s="14">
        <v>6.28560627488E12</v>
      </c>
      <c r="J1035" s="16"/>
      <c r="K1035" s="19"/>
      <c r="L1035" s="19"/>
      <c r="M1035" s="19"/>
      <c r="N1035" s="19"/>
      <c r="O1035" s="19"/>
      <c r="P1035" s="19"/>
      <c r="Q1035" s="19"/>
      <c r="R1035" s="19"/>
      <c r="S1035" s="19"/>
      <c r="T1035" s="19"/>
      <c r="U1035" s="19"/>
      <c r="V1035" s="19"/>
    </row>
    <row r="1036">
      <c r="A1036" s="10" t="s">
        <v>1997</v>
      </c>
      <c r="B1036" s="11">
        <v>45476.0</v>
      </c>
      <c r="C1036" s="17" t="s">
        <v>1987</v>
      </c>
      <c r="D1036" s="13">
        <v>0.07361111111111111</v>
      </c>
      <c r="E1036" s="10" t="s">
        <v>516</v>
      </c>
      <c r="F1036" s="10" t="s">
        <v>181</v>
      </c>
      <c r="G1036" s="10" t="s">
        <v>13</v>
      </c>
      <c r="H1036" s="10" t="s">
        <v>1998</v>
      </c>
      <c r="I1036" s="14">
        <v>6.282142259313E12</v>
      </c>
      <c r="J1036" s="16"/>
      <c r="K1036" s="19"/>
      <c r="L1036" s="19"/>
      <c r="M1036" s="19"/>
      <c r="N1036" s="19"/>
      <c r="O1036" s="19"/>
      <c r="P1036" s="19"/>
      <c r="Q1036" s="19"/>
      <c r="R1036" s="19"/>
      <c r="S1036" s="19"/>
      <c r="T1036" s="19"/>
      <c r="U1036" s="19"/>
      <c r="V1036" s="19"/>
    </row>
    <row r="1037">
      <c r="A1037" s="10" t="s">
        <v>1999</v>
      </c>
      <c r="B1037" s="11">
        <v>45476.0</v>
      </c>
      <c r="C1037" s="17" t="s">
        <v>1987</v>
      </c>
      <c r="D1037" s="13">
        <v>0.03888888888888889</v>
      </c>
      <c r="E1037" s="10" t="s">
        <v>11</v>
      </c>
      <c r="F1037" s="10" t="s">
        <v>29</v>
      </c>
      <c r="G1037" s="10" t="s">
        <v>13</v>
      </c>
      <c r="H1037" s="10" t="s">
        <v>2000</v>
      </c>
      <c r="I1037" s="14">
        <v>6.28560627488E12</v>
      </c>
      <c r="J1037" s="16"/>
      <c r="K1037" s="19"/>
      <c r="L1037" s="19"/>
      <c r="M1037" s="19"/>
      <c r="N1037" s="19"/>
      <c r="O1037" s="19"/>
      <c r="P1037" s="19"/>
      <c r="Q1037" s="19"/>
      <c r="R1037" s="19"/>
      <c r="S1037" s="19"/>
      <c r="T1037" s="19"/>
      <c r="U1037" s="19"/>
      <c r="V1037" s="19"/>
    </row>
    <row r="1038">
      <c r="A1038" s="10" t="s">
        <v>2001</v>
      </c>
      <c r="B1038" s="11">
        <v>45476.0</v>
      </c>
      <c r="C1038" s="17" t="s">
        <v>1987</v>
      </c>
      <c r="D1038" s="13">
        <v>0.022916666666666665</v>
      </c>
      <c r="E1038" s="10" t="s">
        <v>1480</v>
      </c>
      <c r="F1038" s="10" t="s">
        <v>19</v>
      </c>
      <c r="G1038" s="10" t="s">
        <v>13</v>
      </c>
      <c r="H1038" s="10" t="s">
        <v>2002</v>
      </c>
      <c r="I1038" s="14">
        <v>6.282231661306E12</v>
      </c>
      <c r="J1038" s="16"/>
      <c r="K1038" s="19"/>
      <c r="L1038" s="19"/>
      <c r="M1038" s="19"/>
      <c r="N1038" s="19"/>
      <c r="O1038" s="19"/>
      <c r="P1038" s="19"/>
      <c r="Q1038" s="19"/>
      <c r="R1038" s="19"/>
      <c r="S1038" s="19"/>
      <c r="T1038" s="19"/>
      <c r="U1038" s="19"/>
      <c r="V1038" s="19"/>
    </row>
    <row r="1039">
      <c r="A1039" s="10" t="s">
        <v>2003</v>
      </c>
      <c r="B1039" s="11">
        <v>45476.0</v>
      </c>
      <c r="C1039" s="17" t="s">
        <v>1987</v>
      </c>
      <c r="D1039" s="13">
        <v>0.05625</v>
      </c>
      <c r="E1039" s="10" t="s">
        <v>643</v>
      </c>
      <c r="F1039" s="10" t="s">
        <v>208</v>
      </c>
      <c r="G1039" s="10" t="s">
        <v>13</v>
      </c>
      <c r="H1039" s="10" t="s">
        <v>2004</v>
      </c>
      <c r="I1039" s="14">
        <v>6.282328046193E12</v>
      </c>
      <c r="J1039" s="16"/>
      <c r="K1039" s="19"/>
      <c r="L1039" s="19"/>
      <c r="M1039" s="19"/>
      <c r="N1039" s="19"/>
      <c r="O1039" s="19"/>
      <c r="P1039" s="19"/>
      <c r="Q1039" s="19"/>
      <c r="R1039" s="19"/>
      <c r="S1039" s="19"/>
      <c r="T1039" s="19"/>
      <c r="U1039" s="19"/>
      <c r="V1039" s="19"/>
    </row>
    <row r="1040">
      <c r="A1040" s="10" t="s">
        <v>2005</v>
      </c>
      <c r="B1040" s="11">
        <v>45476.0</v>
      </c>
      <c r="C1040" s="17" t="s">
        <v>1987</v>
      </c>
      <c r="D1040" s="13">
        <v>0.0</v>
      </c>
      <c r="E1040" s="10" t="s">
        <v>1021</v>
      </c>
      <c r="F1040" s="10" t="s">
        <v>385</v>
      </c>
      <c r="G1040" s="10" t="s">
        <v>102</v>
      </c>
      <c r="H1040" s="10" t="s">
        <v>2006</v>
      </c>
      <c r="I1040" s="14">
        <v>6.28560627488E12</v>
      </c>
      <c r="J1040" s="16"/>
      <c r="K1040" s="19"/>
      <c r="L1040" s="19"/>
      <c r="M1040" s="19"/>
      <c r="N1040" s="19"/>
      <c r="O1040" s="19"/>
      <c r="P1040" s="19"/>
      <c r="Q1040" s="19"/>
      <c r="R1040" s="19"/>
      <c r="S1040" s="19"/>
      <c r="T1040" s="19"/>
      <c r="U1040" s="19"/>
      <c r="V1040" s="19"/>
    </row>
    <row r="1041">
      <c r="A1041" s="10" t="s">
        <v>2007</v>
      </c>
      <c r="B1041" s="11">
        <v>45477.0</v>
      </c>
      <c r="C1041" s="17" t="s">
        <v>1987</v>
      </c>
      <c r="D1041" s="13">
        <v>0.0</v>
      </c>
      <c r="E1041" s="10" t="s">
        <v>11</v>
      </c>
      <c r="F1041" s="10" t="s">
        <v>385</v>
      </c>
      <c r="G1041" s="10" t="s">
        <v>102</v>
      </c>
      <c r="H1041" s="10" t="s">
        <v>2008</v>
      </c>
      <c r="I1041" s="14">
        <v>6.28560627488E12</v>
      </c>
      <c r="J1041" s="16"/>
      <c r="K1041" s="19"/>
      <c r="L1041" s="19"/>
      <c r="M1041" s="19"/>
      <c r="N1041" s="19"/>
      <c r="O1041" s="19"/>
      <c r="P1041" s="19"/>
      <c r="Q1041" s="19"/>
      <c r="R1041" s="19"/>
      <c r="S1041" s="19"/>
      <c r="T1041" s="19"/>
      <c r="U1041" s="19"/>
      <c r="V1041" s="19"/>
    </row>
    <row r="1042">
      <c r="A1042" s="10" t="s">
        <v>2009</v>
      </c>
      <c r="B1042" s="11">
        <v>45477.0</v>
      </c>
      <c r="C1042" s="17" t="s">
        <v>1987</v>
      </c>
      <c r="D1042" s="13">
        <v>0.04375</v>
      </c>
      <c r="E1042" s="10" t="s">
        <v>1480</v>
      </c>
      <c r="F1042" s="10" t="s">
        <v>220</v>
      </c>
      <c r="G1042" s="10" t="s">
        <v>13</v>
      </c>
      <c r="H1042" s="10" t="s">
        <v>2010</v>
      </c>
      <c r="I1042" s="14">
        <v>6.282231661306E12</v>
      </c>
      <c r="J1042" s="16"/>
      <c r="K1042" s="19"/>
      <c r="L1042" s="19"/>
      <c r="M1042" s="19"/>
      <c r="N1042" s="19"/>
      <c r="O1042" s="19"/>
      <c r="P1042" s="19"/>
      <c r="Q1042" s="19"/>
      <c r="R1042" s="19"/>
      <c r="S1042" s="19"/>
      <c r="T1042" s="19"/>
      <c r="U1042" s="19"/>
      <c r="V1042" s="19"/>
    </row>
    <row r="1043">
      <c r="A1043" s="10" t="s">
        <v>2011</v>
      </c>
      <c r="B1043" s="11">
        <v>45474.0</v>
      </c>
      <c r="C1043" s="17" t="s">
        <v>1987</v>
      </c>
      <c r="D1043" s="13">
        <v>0.059027777777777776</v>
      </c>
      <c r="E1043" s="10" t="s">
        <v>1480</v>
      </c>
      <c r="F1043" s="10" t="s">
        <v>220</v>
      </c>
      <c r="G1043" s="10" t="s">
        <v>13</v>
      </c>
      <c r="H1043" s="10" t="s">
        <v>2012</v>
      </c>
      <c r="I1043" s="14">
        <v>6.282231661306E12</v>
      </c>
      <c r="J1043" s="16"/>
      <c r="K1043" s="19"/>
      <c r="L1043" s="19"/>
      <c r="M1043" s="19"/>
      <c r="N1043" s="19"/>
      <c r="O1043" s="19"/>
      <c r="P1043" s="19"/>
      <c r="Q1043" s="19"/>
      <c r="R1043" s="19"/>
      <c r="S1043" s="19"/>
      <c r="T1043" s="19"/>
      <c r="U1043" s="19"/>
      <c r="V1043" s="19"/>
    </row>
    <row r="1044">
      <c r="A1044" s="10" t="s">
        <v>2011</v>
      </c>
      <c r="B1044" s="11">
        <v>45474.0</v>
      </c>
      <c r="C1044" s="17" t="s">
        <v>1987</v>
      </c>
      <c r="D1044" s="13">
        <v>0.052083333333333336</v>
      </c>
      <c r="E1044" s="10" t="s">
        <v>1480</v>
      </c>
      <c r="F1044" s="10" t="s">
        <v>702</v>
      </c>
      <c r="G1044" s="10" t="s">
        <v>13</v>
      </c>
      <c r="H1044" s="10" t="s">
        <v>2013</v>
      </c>
      <c r="I1044" s="14">
        <v>6.282231661306E12</v>
      </c>
      <c r="J1044" s="16"/>
      <c r="K1044" s="19"/>
      <c r="L1044" s="19"/>
      <c r="M1044" s="19"/>
      <c r="N1044" s="19"/>
      <c r="O1044" s="19"/>
      <c r="P1044" s="19"/>
      <c r="Q1044" s="19"/>
      <c r="R1044" s="19"/>
      <c r="S1044" s="19"/>
      <c r="T1044" s="19"/>
      <c r="U1044" s="19"/>
      <c r="V1044" s="19"/>
    </row>
    <row r="1045">
      <c r="A1045" s="10" t="s">
        <v>2014</v>
      </c>
      <c r="B1045" s="11">
        <v>45477.0</v>
      </c>
      <c r="C1045" s="17" t="s">
        <v>1987</v>
      </c>
      <c r="D1045" s="13">
        <v>0.04722222222222222</v>
      </c>
      <c r="E1045" s="10" t="s">
        <v>207</v>
      </c>
      <c r="F1045" s="10" t="s">
        <v>208</v>
      </c>
      <c r="G1045" s="10" t="s">
        <v>13</v>
      </c>
      <c r="H1045" s="10" t="s">
        <v>2015</v>
      </c>
      <c r="I1045" s="14">
        <v>6.28972529354E11</v>
      </c>
      <c r="J1045" s="16"/>
      <c r="K1045" s="19"/>
      <c r="L1045" s="19"/>
      <c r="M1045" s="19"/>
      <c r="N1045" s="19"/>
      <c r="O1045" s="19"/>
      <c r="P1045" s="19"/>
      <c r="Q1045" s="19"/>
      <c r="R1045" s="19"/>
      <c r="S1045" s="19"/>
      <c r="T1045" s="19"/>
      <c r="U1045" s="19"/>
      <c r="V1045" s="19"/>
    </row>
    <row r="1046">
      <c r="A1046" s="10" t="s">
        <v>2016</v>
      </c>
      <c r="B1046" s="11">
        <v>45477.0</v>
      </c>
      <c r="C1046" s="17" t="s">
        <v>1987</v>
      </c>
      <c r="D1046" s="13">
        <v>0.05277777777777778</v>
      </c>
      <c r="E1046" s="10" t="s">
        <v>11</v>
      </c>
      <c r="F1046" s="10" t="s">
        <v>22</v>
      </c>
      <c r="G1046" s="10" t="s">
        <v>13</v>
      </c>
      <c r="H1046" s="10" t="s">
        <v>2017</v>
      </c>
      <c r="I1046" s="14">
        <v>6.28560627488E12</v>
      </c>
      <c r="J1046" s="16"/>
      <c r="K1046" s="19"/>
      <c r="L1046" s="19"/>
      <c r="M1046" s="19"/>
      <c r="N1046" s="19"/>
      <c r="O1046" s="19"/>
      <c r="P1046" s="19"/>
      <c r="Q1046" s="19"/>
      <c r="R1046" s="19"/>
      <c r="S1046" s="19"/>
      <c r="T1046" s="19"/>
      <c r="U1046" s="19"/>
      <c r="V1046" s="19"/>
    </row>
    <row r="1047">
      <c r="A1047" s="10" t="s">
        <v>2018</v>
      </c>
      <c r="B1047" s="11">
        <v>45477.0</v>
      </c>
      <c r="C1047" s="17" t="s">
        <v>1987</v>
      </c>
      <c r="D1047" s="13">
        <v>0.05277777777777778</v>
      </c>
      <c r="E1047" s="10" t="s">
        <v>1480</v>
      </c>
      <c r="F1047" s="10" t="s">
        <v>711</v>
      </c>
      <c r="G1047" s="10" t="s">
        <v>13</v>
      </c>
      <c r="H1047" s="10" t="s">
        <v>2019</v>
      </c>
      <c r="I1047" s="14">
        <v>6.282231661306E12</v>
      </c>
      <c r="J1047" s="16"/>
      <c r="K1047" s="19"/>
      <c r="L1047" s="19"/>
      <c r="M1047" s="19"/>
      <c r="N1047" s="19"/>
      <c r="O1047" s="19"/>
      <c r="P1047" s="19"/>
      <c r="Q1047" s="19"/>
      <c r="R1047" s="19"/>
      <c r="S1047" s="19"/>
      <c r="T1047" s="19"/>
      <c r="U1047" s="19"/>
      <c r="V1047" s="19"/>
    </row>
    <row r="1048">
      <c r="A1048" s="10" t="s">
        <v>2020</v>
      </c>
      <c r="B1048" s="11">
        <v>45473.0</v>
      </c>
      <c r="C1048" s="17" t="s">
        <v>1602</v>
      </c>
      <c r="D1048" s="13">
        <v>0.041666666666666664</v>
      </c>
      <c r="E1048" s="10" t="s">
        <v>207</v>
      </c>
      <c r="F1048" s="10" t="s">
        <v>213</v>
      </c>
      <c r="G1048" s="10" t="s">
        <v>254</v>
      </c>
      <c r="H1048" s="10" t="s">
        <v>2021</v>
      </c>
      <c r="I1048" s="14">
        <v>6.28972529354E11</v>
      </c>
      <c r="J1048" s="16"/>
      <c r="K1048" s="19"/>
      <c r="L1048" s="19"/>
      <c r="M1048" s="19"/>
      <c r="N1048" s="19"/>
      <c r="O1048" s="19"/>
      <c r="P1048" s="19"/>
      <c r="Q1048" s="19"/>
      <c r="R1048" s="19"/>
      <c r="S1048" s="19"/>
      <c r="T1048" s="19"/>
      <c r="U1048" s="19"/>
      <c r="V1048" s="19"/>
    </row>
    <row r="1049">
      <c r="A1049" s="10" t="s">
        <v>2022</v>
      </c>
      <c r="B1049" s="11">
        <v>45478.0</v>
      </c>
      <c r="C1049" s="17" t="s">
        <v>1987</v>
      </c>
      <c r="D1049" s="13">
        <v>0.02638888888888889</v>
      </c>
      <c r="E1049" s="10" t="s">
        <v>1480</v>
      </c>
      <c r="F1049" s="10" t="s">
        <v>19</v>
      </c>
      <c r="G1049" s="10" t="s">
        <v>13</v>
      </c>
      <c r="H1049" s="10" t="s">
        <v>2023</v>
      </c>
      <c r="I1049" s="14">
        <v>6.282231661306E12</v>
      </c>
      <c r="J1049" s="16"/>
      <c r="K1049" s="19"/>
      <c r="L1049" s="19"/>
      <c r="M1049" s="19"/>
      <c r="N1049" s="19"/>
      <c r="O1049" s="19"/>
      <c r="P1049" s="19"/>
      <c r="Q1049" s="19"/>
      <c r="R1049" s="19"/>
      <c r="S1049" s="19"/>
      <c r="T1049" s="19"/>
      <c r="U1049" s="19"/>
      <c r="V1049" s="19"/>
    </row>
    <row r="1050">
      <c r="A1050" s="10" t="s">
        <v>2024</v>
      </c>
      <c r="B1050" s="11">
        <v>45457.0</v>
      </c>
      <c r="C1050" s="17" t="s">
        <v>1602</v>
      </c>
      <c r="D1050" s="13">
        <v>0.02638888888888889</v>
      </c>
      <c r="E1050" s="10" t="s">
        <v>339</v>
      </c>
      <c r="F1050" s="10" t="s">
        <v>192</v>
      </c>
      <c r="G1050" s="10" t="s">
        <v>13</v>
      </c>
      <c r="H1050" s="10" t="s">
        <v>2025</v>
      </c>
      <c r="I1050" s="14">
        <v>6.281392827981E12</v>
      </c>
      <c r="J1050" s="16"/>
      <c r="K1050" s="19"/>
      <c r="L1050" s="19"/>
      <c r="M1050" s="19"/>
      <c r="N1050" s="19"/>
      <c r="O1050" s="19"/>
      <c r="P1050" s="19"/>
      <c r="Q1050" s="19"/>
      <c r="R1050" s="19"/>
      <c r="S1050" s="19"/>
      <c r="T1050" s="19"/>
      <c r="U1050" s="19"/>
      <c r="V1050" s="19"/>
    </row>
    <row r="1051">
      <c r="A1051" s="10" t="s">
        <v>2026</v>
      </c>
      <c r="B1051" s="11">
        <v>45479.0</v>
      </c>
      <c r="C1051" s="17" t="s">
        <v>1987</v>
      </c>
      <c r="D1051" s="13">
        <v>0.020833333333333332</v>
      </c>
      <c r="E1051" s="10" t="s">
        <v>11</v>
      </c>
      <c r="F1051" s="10" t="s">
        <v>19</v>
      </c>
      <c r="G1051" s="10" t="s">
        <v>13</v>
      </c>
      <c r="H1051" s="10" t="s">
        <v>2027</v>
      </c>
      <c r="I1051" s="14">
        <v>6.28560627488E12</v>
      </c>
      <c r="J1051" s="16"/>
      <c r="K1051" s="19"/>
      <c r="L1051" s="19"/>
      <c r="M1051" s="19"/>
      <c r="N1051" s="19"/>
      <c r="O1051" s="19"/>
      <c r="P1051" s="19"/>
      <c r="Q1051" s="19"/>
      <c r="R1051" s="19"/>
      <c r="S1051" s="19"/>
      <c r="T1051" s="19"/>
      <c r="U1051" s="19"/>
      <c r="V1051" s="19"/>
    </row>
    <row r="1052">
      <c r="A1052" s="10" t="s">
        <v>2028</v>
      </c>
      <c r="B1052" s="11">
        <v>45479.0</v>
      </c>
      <c r="C1052" s="17" t="s">
        <v>1987</v>
      </c>
      <c r="D1052" s="13">
        <v>0.04236111111111111</v>
      </c>
      <c r="E1052" s="10" t="s">
        <v>1480</v>
      </c>
      <c r="F1052" s="10" t="s">
        <v>213</v>
      </c>
      <c r="G1052" s="10" t="s">
        <v>13</v>
      </c>
      <c r="H1052" s="10" t="s">
        <v>2029</v>
      </c>
      <c r="I1052" s="14">
        <v>6.282231661306E12</v>
      </c>
      <c r="J1052" s="16"/>
      <c r="K1052" s="19"/>
      <c r="L1052" s="19"/>
      <c r="M1052" s="19"/>
      <c r="N1052" s="19"/>
      <c r="O1052" s="19"/>
      <c r="P1052" s="19"/>
      <c r="Q1052" s="19"/>
      <c r="R1052" s="19"/>
      <c r="S1052" s="19"/>
      <c r="T1052" s="19"/>
      <c r="U1052" s="19"/>
      <c r="V1052" s="19"/>
    </row>
    <row r="1053">
      <c r="A1053" s="10" t="s">
        <v>2030</v>
      </c>
      <c r="B1053" s="11">
        <v>45479.0</v>
      </c>
      <c r="C1053" s="17" t="s">
        <v>1987</v>
      </c>
      <c r="D1053" s="13">
        <v>0.03125</v>
      </c>
      <c r="E1053" s="10" t="s">
        <v>1700</v>
      </c>
      <c r="F1053" s="10" t="s">
        <v>702</v>
      </c>
      <c r="G1053" s="10" t="s">
        <v>13</v>
      </c>
      <c r="H1053" s="10" t="s">
        <v>2031</v>
      </c>
      <c r="I1053" s="14">
        <v>6.281295998526E12</v>
      </c>
      <c r="J1053" s="16"/>
      <c r="K1053" s="19"/>
      <c r="L1053" s="19"/>
      <c r="M1053" s="19"/>
      <c r="N1053" s="19"/>
      <c r="O1053" s="19"/>
      <c r="P1053" s="19"/>
      <c r="Q1053" s="19"/>
      <c r="R1053" s="19"/>
      <c r="S1053" s="19"/>
      <c r="T1053" s="19"/>
      <c r="U1053" s="19"/>
      <c r="V1053" s="19"/>
    </row>
    <row r="1054">
      <c r="A1054" s="10" t="s">
        <v>2032</v>
      </c>
      <c r="B1054" s="11">
        <v>45480.0</v>
      </c>
      <c r="C1054" s="17" t="s">
        <v>1987</v>
      </c>
      <c r="D1054" s="13">
        <v>0.04027777777777778</v>
      </c>
      <c r="E1054" s="10" t="s">
        <v>516</v>
      </c>
      <c r="F1054" s="10" t="s">
        <v>527</v>
      </c>
      <c r="G1054" s="10" t="s">
        <v>13</v>
      </c>
      <c r="H1054" s="10" t="s">
        <v>2033</v>
      </c>
      <c r="I1054" s="14">
        <v>6.282142259313E12</v>
      </c>
      <c r="J1054" s="16"/>
      <c r="K1054" s="19"/>
      <c r="L1054" s="19"/>
      <c r="M1054" s="19"/>
      <c r="N1054" s="19"/>
      <c r="O1054" s="19"/>
      <c r="P1054" s="19"/>
      <c r="Q1054" s="19"/>
      <c r="R1054" s="19"/>
      <c r="S1054" s="19"/>
      <c r="T1054" s="19"/>
      <c r="U1054" s="19"/>
      <c r="V1054" s="19"/>
    </row>
    <row r="1055">
      <c r="A1055" s="10" t="s">
        <v>2034</v>
      </c>
      <c r="B1055" s="11">
        <v>45479.0</v>
      </c>
      <c r="C1055" s="17" t="s">
        <v>1987</v>
      </c>
      <c r="D1055" s="13">
        <v>0.05</v>
      </c>
      <c r="E1055" s="10" t="s">
        <v>339</v>
      </c>
      <c r="F1055" s="10" t="s">
        <v>345</v>
      </c>
      <c r="G1055" s="10" t="s">
        <v>13</v>
      </c>
      <c r="H1055" s="10" t="s">
        <v>2035</v>
      </c>
      <c r="I1055" s="14">
        <v>6.281392827981E12</v>
      </c>
      <c r="J1055" s="16"/>
      <c r="K1055" s="19"/>
      <c r="L1055" s="19"/>
      <c r="M1055" s="19"/>
      <c r="N1055" s="19"/>
      <c r="O1055" s="19"/>
      <c r="P1055" s="19"/>
      <c r="Q1055" s="19"/>
      <c r="R1055" s="19"/>
      <c r="S1055" s="19"/>
      <c r="T1055" s="19"/>
      <c r="U1055" s="19"/>
      <c r="V1055" s="19"/>
    </row>
    <row r="1056">
      <c r="A1056" s="10" t="s">
        <v>2036</v>
      </c>
      <c r="B1056" s="11">
        <v>45458.0</v>
      </c>
      <c r="C1056" s="17" t="s">
        <v>1602</v>
      </c>
      <c r="D1056" s="13">
        <v>0.04236111111111111</v>
      </c>
      <c r="E1056" s="10" t="s">
        <v>339</v>
      </c>
      <c r="F1056" s="10" t="s">
        <v>345</v>
      </c>
      <c r="G1056" s="10" t="s">
        <v>13</v>
      </c>
      <c r="H1056" s="10" t="s">
        <v>2037</v>
      </c>
      <c r="I1056" s="14">
        <v>6.281392827981E12</v>
      </c>
      <c r="J1056" s="16"/>
      <c r="K1056" s="19"/>
      <c r="L1056" s="19"/>
      <c r="M1056" s="19"/>
      <c r="N1056" s="19"/>
      <c r="O1056" s="19"/>
      <c r="P1056" s="19"/>
      <c r="Q1056" s="19"/>
      <c r="R1056" s="19"/>
      <c r="S1056" s="19"/>
      <c r="T1056" s="19"/>
      <c r="U1056" s="19"/>
      <c r="V1056" s="19"/>
    </row>
    <row r="1057">
      <c r="A1057" s="10" t="s">
        <v>2038</v>
      </c>
      <c r="B1057" s="11">
        <v>45459.0</v>
      </c>
      <c r="C1057" s="17" t="s">
        <v>1602</v>
      </c>
      <c r="D1057" s="13">
        <v>0.05347222222222222</v>
      </c>
      <c r="E1057" s="10" t="s">
        <v>339</v>
      </c>
      <c r="F1057" s="10" t="s">
        <v>348</v>
      </c>
      <c r="G1057" s="10" t="s">
        <v>13</v>
      </c>
      <c r="H1057" s="10" t="s">
        <v>2039</v>
      </c>
      <c r="I1057" s="14">
        <v>6.281392827981E12</v>
      </c>
      <c r="J1057" s="16"/>
      <c r="K1057" s="19"/>
      <c r="L1057" s="19"/>
      <c r="M1057" s="19"/>
      <c r="N1057" s="19"/>
      <c r="O1057" s="19"/>
      <c r="P1057" s="19"/>
      <c r="Q1057" s="19"/>
      <c r="R1057" s="19"/>
      <c r="S1057" s="19"/>
      <c r="T1057" s="19"/>
      <c r="U1057" s="19"/>
      <c r="V1057" s="19"/>
    </row>
    <row r="1058">
      <c r="A1058" s="10" t="s">
        <v>2040</v>
      </c>
      <c r="B1058" s="11">
        <v>45462.0</v>
      </c>
      <c r="C1058" s="17" t="s">
        <v>1602</v>
      </c>
      <c r="D1058" s="13">
        <v>0.029861111111111113</v>
      </c>
      <c r="E1058" s="10" t="s">
        <v>339</v>
      </c>
      <c r="F1058" s="10" t="s">
        <v>192</v>
      </c>
      <c r="G1058" s="10" t="s">
        <v>13</v>
      </c>
      <c r="H1058" s="10" t="s">
        <v>2041</v>
      </c>
      <c r="I1058" s="14">
        <v>6.281392827981E12</v>
      </c>
      <c r="J1058" s="16"/>
      <c r="K1058" s="19"/>
      <c r="L1058" s="19"/>
      <c r="M1058" s="19"/>
      <c r="N1058" s="19"/>
      <c r="O1058" s="19"/>
      <c r="P1058" s="19"/>
      <c r="Q1058" s="19"/>
      <c r="R1058" s="19"/>
      <c r="S1058" s="19"/>
      <c r="T1058" s="19"/>
      <c r="U1058" s="19"/>
      <c r="V1058" s="19"/>
    </row>
    <row r="1059">
      <c r="A1059" s="10" t="s">
        <v>2042</v>
      </c>
      <c r="B1059" s="11">
        <v>45465.0</v>
      </c>
      <c r="C1059" s="17" t="s">
        <v>1602</v>
      </c>
      <c r="D1059" s="13">
        <v>0.04027777777777778</v>
      </c>
      <c r="E1059" s="10" t="s">
        <v>339</v>
      </c>
      <c r="F1059" s="10" t="s">
        <v>192</v>
      </c>
      <c r="G1059" s="10" t="s">
        <v>13</v>
      </c>
      <c r="H1059" s="10" t="s">
        <v>2043</v>
      </c>
      <c r="I1059" s="14">
        <v>6.281392827981E12</v>
      </c>
      <c r="J1059" s="16"/>
      <c r="K1059" s="19"/>
      <c r="L1059" s="19"/>
      <c r="M1059" s="19"/>
      <c r="N1059" s="19"/>
      <c r="O1059" s="19"/>
      <c r="P1059" s="19"/>
      <c r="Q1059" s="19"/>
      <c r="R1059" s="19"/>
      <c r="S1059" s="19"/>
      <c r="T1059" s="19"/>
      <c r="U1059" s="19"/>
      <c r="V1059" s="19"/>
    </row>
    <row r="1060">
      <c r="A1060" s="10" t="s">
        <v>2044</v>
      </c>
      <c r="B1060" s="11">
        <v>45465.0</v>
      </c>
      <c r="C1060" s="17" t="s">
        <v>1602</v>
      </c>
      <c r="D1060" s="13">
        <v>0.04861111111111111</v>
      </c>
      <c r="E1060" s="10" t="s">
        <v>339</v>
      </c>
      <c r="F1060" s="10" t="s">
        <v>345</v>
      </c>
      <c r="G1060" s="10" t="s">
        <v>13</v>
      </c>
      <c r="H1060" s="10" t="s">
        <v>2045</v>
      </c>
      <c r="I1060" s="14">
        <v>6.281392827981E12</v>
      </c>
      <c r="J1060" s="16"/>
      <c r="K1060" s="19"/>
      <c r="L1060" s="19"/>
      <c r="M1060" s="19"/>
      <c r="N1060" s="19"/>
      <c r="O1060" s="19"/>
      <c r="P1060" s="19"/>
      <c r="Q1060" s="19"/>
      <c r="R1060" s="19"/>
      <c r="S1060" s="19"/>
      <c r="T1060" s="19"/>
      <c r="U1060" s="19"/>
      <c r="V1060" s="19"/>
    </row>
    <row r="1061">
      <c r="A1061" s="10" t="s">
        <v>2046</v>
      </c>
      <c r="B1061" s="11">
        <v>45467.0</v>
      </c>
      <c r="C1061" s="17" t="s">
        <v>1602</v>
      </c>
      <c r="D1061" s="13">
        <v>0.06180555555555556</v>
      </c>
      <c r="E1061" s="10" t="s">
        <v>339</v>
      </c>
      <c r="F1061" s="10" t="s">
        <v>348</v>
      </c>
      <c r="G1061" s="10" t="s">
        <v>13</v>
      </c>
      <c r="H1061" s="10" t="s">
        <v>2047</v>
      </c>
      <c r="I1061" s="14">
        <v>6.281392827981E12</v>
      </c>
      <c r="J1061" s="16"/>
      <c r="K1061" s="19"/>
      <c r="L1061" s="19"/>
      <c r="M1061" s="19"/>
      <c r="N1061" s="19"/>
      <c r="O1061" s="19"/>
      <c r="P1061" s="19"/>
      <c r="Q1061" s="19"/>
      <c r="R1061" s="19"/>
      <c r="S1061" s="19"/>
      <c r="T1061" s="19"/>
      <c r="U1061" s="19"/>
      <c r="V1061" s="19"/>
    </row>
    <row r="1062">
      <c r="A1062" s="10" t="s">
        <v>2048</v>
      </c>
      <c r="B1062" s="11">
        <v>45471.0</v>
      </c>
      <c r="C1062" s="17" t="s">
        <v>1602</v>
      </c>
      <c r="D1062" s="13">
        <v>0.04027777777777778</v>
      </c>
      <c r="E1062" s="10" t="s">
        <v>339</v>
      </c>
      <c r="F1062" s="10" t="s">
        <v>342</v>
      </c>
      <c r="G1062" s="10" t="s">
        <v>13</v>
      </c>
      <c r="H1062" s="10" t="s">
        <v>2049</v>
      </c>
      <c r="I1062" s="14">
        <v>6.281392827981E12</v>
      </c>
      <c r="J1062" s="16"/>
      <c r="K1062" s="19"/>
      <c r="L1062" s="19"/>
      <c r="M1062" s="19"/>
      <c r="N1062" s="19"/>
      <c r="O1062" s="19"/>
      <c r="P1062" s="19"/>
      <c r="Q1062" s="19"/>
      <c r="R1062" s="19"/>
      <c r="S1062" s="19"/>
      <c r="T1062" s="19"/>
      <c r="U1062" s="19"/>
      <c r="V1062" s="19"/>
    </row>
    <row r="1063">
      <c r="A1063" s="10" t="s">
        <v>2050</v>
      </c>
      <c r="B1063" s="11">
        <v>45481.0</v>
      </c>
      <c r="C1063" s="17" t="s">
        <v>1987</v>
      </c>
      <c r="D1063" s="13">
        <v>0.017361111111111112</v>
      </c>
      <c r="E1063" s="10" t="s">
        <v>11</v>
      </c>
      <c r="F1063" s="10" t="s">
        <v>19</v>
      </c>
      <c r="G1063" s="10" t="s">
        <v>13</v>
      </c>
      <c r="H1063" s="10" t="s">
        <v>2051</v>
      </c>
      <c r="I1063" s="14">
        <v>6.28560627488E12</v>
      </c>
      <c r="J1063" s="16"/>
      <c r="K1063" s="19"/>
      <c r="L1063" s="19"/>
      <c r="M1063" s="19"/>
      <c r="N1063" s="19"/>
      <c r="O1063" s="19"/>
      <c r="P1063" s="19"/>
      <c r="Q1063" s="19"/>
      <c r="R1063" s="19"/>
      <c r="S1063" s="19"/>
      <c r="T1063" s="19"/>
      <c r="U1063" s="19"/>
      <c r="V1063" s="19"/>
    </row>
    <row r="1064">
      <c r="A1064" s="10" t="s">
        <v>2052</v>
      </c>
      <c r="B1064" s="11">
        <v>45481.0</v>
      </c>
      <c r="C1064" s="17" t="s">
        <v>1987</v>
      </c>
      <c r="D1064" s="13">
        <v>0.04513888888888889</v>
      </c>
      <c r="E1064" s="10" t="s">
        <v>339</v>
      </c>
      <c r="F1064" s="10" t="s">
        <v>348</v>
      </c>
      <c r="G1064" s="10" t="s">
        <v>13</v>
      </c>
      <c r="H1064" s="10" t="s">
        <v>2053</v>
      </c>
      <c r="I1064" s="14">
        <v>6.281392827981E12</v>
      </c>
      <c r="J1064" s="16"/>
      <c r="K1064" s="19"/>
      <c r="L1064" s="19"/>
      <c r="M1064" s="19"/>
      <c r="N1064" s="19"/>
      <c r="O1064" s="19"/>
      <c r="P1064" s="19"/>
      <c r="Q1064" s="19"/>
      <c r="R1064" s="19"/>
      <c r="S1064" s="19"/>
      <c r="T1064" s="19"/>
      <c r="U1064" s="19"/>
      <c r="V1064" s="19"/>
    </row>
    <row r="1065">
      <c r="A1065" s="10" t="s">
        <v>2054</v>
      </c>
      <c r="B1065" s="11">
        <v>45481.0</v>
      </c>
      <c r="C1065" s="17" t="s">
        <v>1987</v>
      </c>
      <c r="D1065" s="13">
        <v>0.04722222222222222</v>
      </c>
      <c r="E1065" s="10" t="s">
        <v>11</v>
      </c>
      <c r="F1065" s="10" t="s">
        <v>29</v>
      </c>
      <c r="G1065" s="10" t="s">
        <v>13</v>
      </c>
      <c r="H1065" s="10" t="s">
        <v>2055</v>
      </c>
      <c r="I1065" s="14">
        <v>6.28560627488E12</v>
      </c>
      <c r="J1065" s="16"/>
      <c r="K1065" s="19"/>
      <c r="L1065" s="19"/>
      <c r="M1065" s="19"/>
      <c r="N1065" s="19"/>
      <c r="O1065" s="19"/>
      <c r="P1065" s="19"/>
      <c r="Q1065" s="19"/>
      <c r="R1065" s="19"/>
      <c r="S1065" s="19"/>
      <c r="T1065" s="19"/>
      <c r="U1065" s="19"/>
      <c r="V1065" s="19"/>
    </row>
    <row r="1066">
      <c r="A1066" s="10" t="s">
        <v>2056</v>
      </c>
      <c r="B1066" s="11">
        <v>45480.0</v>
      </c>
      <c r="C1066" s="17" t="s">
        <v>1987</v>
      </c>
      <c r="D1066" s="13">
        <v>0.04513888888888889</v>
      </c>
      <c r="E1066" s="10" t="s">
        <v>873</v>
      </c>
      <c r="F1066" s="10" t="s">
        <v>348</v>
      </c>
      <c r="G1066" s="10" t="s">
        <v>13</v>
      </c>
      <c r="H1066" s="10" t="s">
        <v>2057</v>
      </c>
      <c r="I1066" s="14">
        <v>8.5213566484E10</v>
      </c>
      <c r="J1066" s="16"/>
      <c r="K1066" s="19"/>
      <c r="L1066" s="19"/>
      <c r="M1066" s="19"/>
      <c r="N1066" s="19"/>
      <c r="O1066" s="19"/>
      <c r="P1066" s="19"/>
      <c r="Q1066" s="19"/>
      <c r="R1066" s="19"/>
      <c r="S1066" s="19"/>
      <c r="T1066" s="19"/>
      <c r="U1066" s="19"/>
      <c r="V1066" s="19"/>
    </row>
    <row r="1067">
      <c r="A1067" s="10" t="s">
        <v>2058</v>
      </c>
      <c r="B1067" s="11">
        <v>45481.0</v>
      </c>
      <c r="C1067" s="17" t="s">
        <v>1987</v>
      </c>
      <c r="D1067" s="13">
        <v>0.059027777777777776</v>
      </c>
      <c r="E1067" s="10" t="s">
        <v>1480</v>
      </c>
      <c r="F1067" s="10" t="s">
        <v>220</v>
      </c>
      <c r="G1067" s="10" t="s">
        <v>13</v>
      </c>
      <c r="H1067" s="10" t="s">
        <v>2059</v>
      </c>
      <c r="I1067" s="14">
        <v>6.282231661306E12</v>
      </c>
      <c r="J1067" s="16"/>
      <c r="K1067" s="19"/>
      <c r="L1067" s="19"/>
      <c r="M1067" s="19"/>
      <c r="N1067" s="19"/>
      <c r="O1067" s="19"/>
      <c r="P1067" s="19"/>
      <c r="Q1067" s="19"/>
      <c r="R1067" s="19"/>
      <c r="S1067" s="19"/>
      <c r="T1067" s="19"/>
      <c r="U1067" s="19"/>
      <c r="V1067" s="19"/>
    </row>
    <row r="1068">
      <c r="A1068" s="10" t="s">
        <v>2058</v>
      </c>
      <c r="B1068" s="11">
        <v>45481.0</v>
      </c>
      <c r="C1068" s="17" t="s">
        <v>1987</v>
      </c>
      <c r="D1068" s="13">
        <v>0.04027777777777778</v>
      </c>
      <c r="E1068" s="10" t="s">
        <v>1480</v>
      </c>
      <c r="F1068" s="10" t="s">
        <v>702</v>
      </c>
      <c r="G1068" s="10" t="s">
        <v>13</v>
      </c>
      <c r="H1068" s="10" t="s">
        <v>2060</v>
      </c>
      <c r="I1068" s="14">
        <v>6.282231661306E12</v>
      </c>
      <c r="J1068" s="16"/>
      <c r="K1068" s="19"/>
      <c r="L1068" s="19"/>
      <c r="M1068" s="19"/>
      <c r="N1068" s="19"/>
      <c r="O1068" s="19"/>
      <c r="P1068" s="19"/>
      <c r="Q1068" s="19"/>
      <c r="R1068" s="19"/>
      <c r="S1068" s="19"/>
      <c r="T1068" s="19"/>
      <c r="U1068" s="19"/>
      <c r="V1068" s="19"/>
    </row>
    <row r="1069">
      <c r="A1069" s="10" t="s">
        <v>2061</v>
      </c>
      <c r="B1069" s="11">
        <v>45482.0</v>
      </c>
      <c r="C1069" s="17" t="s">
        <v>1987</v>
      </c>
      <c r="D1069" s="13">
        <v>0.01875</v>
      </c>
      <c r="E1069" s="10" t="s">
        <v>1480</v>
      </c>
      <c r="F1069" s="10" t="s">
        <v>19</v>
      </c>
      <c r="G1069" s="10" t="s">
        <v>13</v>
      </c>
      <c r="H1069" s="10" t="s">
        <v>2062</v>
      </c>
      <c r="I1069" s="14">
        <v>6.282231661306E12</v>
      </c>
      <c r="J1069" s="16"/>
      <c r="K1069" s="19"/>
      <c r="L1069" s="19"/>
      <c r="M1069" s="19"/>
      <c r="N1069" s="19"/>
      <c r="O1069" s="19"/>
      <c r="P1069" s="19"/>
      <c r="Q1069" s="19"/>
      <c r="R1069" s="19"/>
      <c r="S1069" s="19"/>
      <c r="T1069" s="19"/>
      <c r="U1069" s="19"/>
      <c r="V1069" s="19"/>
    </row>
    <row r="1070">
      <c r="A1070" s="10" t="s">
        <v>2063</v>
      </c>
      <c r="B1070" s="11">
        <v>45482.0</v>
      </c>
      <c r="C1070" s="17" t="s">
        <v>1987</v>
      </c>
      <c r="D1070" s="13">
        <v>0.0798611111111111</v>
      </c>
      <c r="E1070" s="10" t="s">
        <v>180</v>
      </c>
      <c r="F1070" s="10" t="s">
        <v>181</v>
      </c>
      <c r="G1070" s="10" t="s">
        <v>13</v>
      </c>
      <c r="H1070" s="10" t="s">
        <v>2064</v>
      </c>
      <c r="I1070" s="14">
        <v>6.2895632016027E13</v>
      </c>
      <c r="J1070" s="16"/>
      <c r="K1070" s="19"/>
      <c r="L1070" s="19"/>
      <c r="M1070" s="19"/>
      <c r="N1070" s="19"/>
      <c r="O1070" s="19"/>
      <c r="P1070" s="19"/>
      <c r="Q1070" s="19"/>
      <c r="R1070" s="19"/>
      <c r="S1070" s="19"/>
      <c r="T1070" s="19"/>
      <c r="U1070" s="19"/>
      <c r="V1070" s="19"/>
    </row>
    <row r="1071">
      <c r="A1071" s="10" t="s">
        <v>2065</v>
      </c>
      <c r="B1071" s="11">
        <v>45482.0</v>
      </c>
      <c r="C1071" s="17" t="s">
        <v>1987</v>
      </c>
      <c r="D1071" s="13">
        <v>0.020833333333333332</v>
      </c>
      <c r="E1071" s="10" t="s">
        <v>534</v>
      </c>
      <c r="F1071" s="10" t="s">
        <v>418</v>
      </c>
      <c r="G1071" s="10" t="s">
        <v>13</v>
      </c>
      <c r="H1071" s="10" t="s">
        <v>2066</v>
      </c>
      <c r="I1071" s="14">
        <v>6.281332534354E12</v>
      </c>
      <c r="J1071" s="16"/>
      <c r="K1071" s="19"/>
      <c r="L1071" s="19"/>
      <c r="M1071" s="19"/>
      <c r="N1071" s="19"/>
      <c r="O1071" s="19"/>
      <c r="P1071" s="19"/>
      <c r="Q1071" s="19"/>
      <c r="R1071" s="19"/>
      <c r="S1071" s="19"/>
      <c r="T1071" s="19"/>
      <c r="U1071" s="19"/>
      <c r="V1071" s="19"/>
    </row>
    <row r="1072">
      <c r="A1072" s="10" t="s">
        <v>2067</v>
      </c>
      <c r="B1072" s="11">
        <v>45482.0</v>
      </c>
      <c r="C1072" s="17" t="s">
        <v>1987</v>
      </c>
      <c r="D1072" s="13">
        <v>0.03125</v>
      </c>
      <c r="E1072" s="10" t="s">
        <v>596</v>
      </c>
      <c r="F1072" s="10" t="s">
        <v>535</v>
      </c>
      <c r="G1072" s="10" t="s">
        <v>13</v>
      </c>
      <c r="H1072" s="10" t="s">
        <v>2068</v>
      </c>
      <c r="I1072" s="14">
        <v>6.285291035544E12</v>
      </c>
      <c r="J1072" s="16"/>
      <c r="K1072" s="19"/>
      <c r="L1072" s="19"/>
      <c r="M1072" s="19"/>
      <c r="N1072" s="19"/>
      <c r="O1072" s="19"/>
      <c r="P1072" s="19"/>
      <c r="Q1072" s="19"/>
      <c r="R1072" s="19"/>
      <c r="S1072" s="19"/>
      <c r="T1072" s="19"/>
      <c r="U1072" s="19"/>
      <c r="V1072" s="19"/>
    </row>
    <row r="1073">
      <c r="A1073" s="10" t="s">
        <v>2069</v>
      </c>
      <c r="B1073" s="11">
        <v>45482.0</v>
      </c>
      <c r="C1073" s="17" t="s">
        <v>1987</v>
      </c>
      <c r="D1073" s="13">
        <v>0.029166666666666667</v>
      </c>
      <c r="E1073" s="10" t="s">
        <v>873</v>
      </c>
      <c r="F1073" s="10" t="s">
        <v>597</v>
      </c>
      <c r="G1073" s="10" t="s">
        <v>13</v>
      </c>
      <c r="H1073" s="10" t="s">
        <v>2070</v>
      </c>
      <c r="I1073" s="14">
        <v>6.285213566484E12</v>
      </c>
      <c r="J1073" s="16"/>
      <c r="K1073" s="19"/>
      <c r="L1073" s="19"/>
      <c r="M1073" s="19"/>
      <c r="N1073" s="19"/>
      <c r="O1073" s="19"/>
      <c r="P1073" s="19"/>
      <c r="Q1073" s="19"/>
      <c r="R1073" s="19"/>
      <c r="S1073" s="19"/>
      <c r="T1073" s="19"/>
      <c r="U1073" s="19"/>
      <c r="V1073" s="19"/>
    </row>
    <row r="1074">
      <c r="A1074" s="10" t="s">
        <v>2071</v>
      </c>
      <c r="B1074" s="11">
        <v>45483.0</v>
      </c>
      <c r="C1074" s="17" t="s">
        <v>1987</v>
      </c>
      <c r="D1074" s="13">
        <v>0.025694444444444443</v>
      </c>
      <c r="E1074" s="10" t="s">
        <v>1480</v>
      </c>
      <c r="F1074" s="10" t="s">
        <v>19</v>
      </c>
      <c r="G1074" s="10" t="s">
        <v>13</v>
      </c>
      <c r="H1074" s="10" t="s">
        <v>2072</v>
      </c>
      <c r="I1074" s="14">
        <v>6.282231661306E12</v>
      </c>
      <c r="J1074" s="16"/>
      <c r="K1074" s="19"/>
      <c r="L1074" s="19"/>
      <c r="M1074" s="19"/>
      <c r="N1074" s="19"/>
      <c r="O1074" s="19"/>
      <c r="P1074" s="19"/>
      <c r="Q1074" s="19"/>
      <c r="R1074" s="19"/>
      <c r="S1074" s="19"/>
      <c r="T1074" s="19"/>
      <c r="U1074" s="19"/>
      <c r="V1074" s="19"/>
    </row>
    <row r="1075">
      <c r="A1075" s="10" t="s">
        <v>2073</v>
      </c>
      <c r="B1075" s="11">
        <v>45483.0</v>
      </c>
      <c r="C1075" s="17" t="s">
        <v>1987</v>
      </c>
      <c r="D1075" s="13">
        <v>0.014583333333333334</v>
      </c>
      <c r="E1075" s="10" t="s">
        <v>339</v>
      </c>
      <c r="F1075" s="10" t="s">
        <v>192</v>
      </c>
      <c r="G1075" s="10" t="s">
        <v>13</v>
      </c>
      <c r="H1075" s="10" t="s">
        <v>2074</v>
      </c>
      <c r="I1075" s="14">
        <v>6.281392827981E12</v>
      </c>
      <c r="J1075" s="16"/>
      <c r="K1075" s="19"/>
      <c r="L1075" s="19"/>
      <c r="M1075" s="19"/>
      <c r="N1075" s="19"/>
      <c r="O1075" s="19"/>
      <c r="P1075" s="19"/>
      <c r="Q1075" s="19"/>
      <c r="R1075" s="19"/>
      <c r="S1075" s="19"/>
      <c r="T1075" s="19"/>
      <c r="U1075" s="19"/>
      <c r="V1075" s="19"/>
    </row>
    <row r="1076">
      <c r="A1076" s="10" t="s">
        <v>2075</v>
      </c>
      <c r="B1076" s="11">
        <v>45483.0</v>
      </c>
      <c r="C1076" s="17" t="s">
        <v>1987</v>
      </c>
      <c r="D1076" s="13">
        <v>0.06388888888888888</v>
      </c>
      <c r="E1076" s="10" t="s">
        <v>339</v>
      </c>
      <c r="F1076" s="10" t="s">
        <v>208</v>
      </c>
      <c r="G1076" s="10" t="s">
        <v>13</v>
      </c>
      <c r="H1076" s="10" t="s">
        <v>2076</v>
      </c>
      <c r="I1076" s="14">
        <v>6.281392827981E12</v>
      </c>
      <c r="J1076" s="16"/>
      <c r="K1076" s="19"/>
      <c r="L1076" s="19"/>
      <c r="M1076" s="19"/>
      <c r="N1076" s="19"/>
      <c r="O1076" s="19"/>
      <c r="P1076" s="19"/>
      <c r="Q1076" s="19"/>
      <c r="R1076" s="19"/>
      <c r="S1076" s="19"/>
      <c r="T1076" s="19"/>
      <c r="U1076" s="19"/>
      <c r="V1076" s="19"/>
    </row>
    <row r="1077">
      <c r="A1077" s="10" t="s">
        <v>2077</v>
      </c>
      <c r="B1077" s="11">
        <v>45483.0</v>
      </c>
      <c r="C1077" s="17" t="s">
        <v>1987</v>
      </c>
      <c r="D1077" s="13">
        <v>0.03125</v>
      </c>
      <c r="E1077" s="10" t="s">
        <v>534</v>
      </c>
      <c r="F1077" s="10" t="s">
        <v>418</v>
      </c>
      <c r="G1077" s="10" t="s">
        <v>13</v>
      </c>
      <c r="H1077" s="10" t="s">
        <v>2078</v>
      </c>
      <c r="I1077" s="14">
        <v>6.281332534354E12</v>
      </c>
      <c r="J1077" s="16"/>
      <c r="K1077" s="19"/>
      <c r="L1077" s="19"/>
      <c r="M1077" s="19"/>
      <c r="N1077" s="19"/>
      <c r="O1077" s="19"/>
      <c r="P1077" s="19"/>
      <c r="Q1077" s="19"/>
      <c r="R1077" s="19"/>
      <c r="S1077" s="19"/>
      <c r="T1077" s="19"/>
      <c r="U1077" s="19"/>
      <c r="V1077" s="19"/>
    </row>
    <row r="1078">
      <c r="A1078" s="10" t="s">
        <v>2079</v>
      </c>
      <c r="B1078" s="11">
        <v>45483.0</v>
      </c>
      <c r="C1078" s="17" t="s">
        <v>1987</v>
      </c>
      <c r="D1078" s="13">
        <v>0.030555555555555555</v>
      </c>
      <c r="E1078" s="10" t="s">
        <v>873</v>
      </c>
      <c r="F1078" s="10" t="s">
        <v>348</v>
      </c>
      <c r="G1078" s="10" t="s">
        <v>13</v>
      </c>
      <c r="H1078" s="10" t="s">
        <v>2080</v>
      </c>
      <c r="I1078" s="14">
        <v>6.285213566484E12</v>
      </c>
      <c r="J1078" s="16"/>
      <c r="K1078" s="19"/>
      <c r="L1078" s="19"/>
      <c r="M1078" s="19"/>
      <c r="N1078" s="19"/>
      <c r="O1078" s="19"/>
      <c r="P1078" s="19"/>
      <c r="Q1078" s="19"/>
      <c r="R1078" s="19"/>
      <c r="S1078" s="19"/>
      <c r="T1078" s="19"/>
      <c r="U1078" s="19"/>
      <c r="V1078" s="19"/>
    </row>
    <row r="1079">
      <c r="A1079" s="10" t="s">
        <v>2081</v>
      </c>
      <c r="B1079" s="11">
        <v>45483.0</v>
      </c>
      <c r="C1079" s="17" t="s">
        <v>1987</v>
      </c>
      <c r="D1079" s="13">
        <v>0.022916666666666665</v>
      </c>
      <c r="E1079" s="10" t="s">
        <v>873</v>
      </c>
      <c r="F1079" s="10" t="s">
        <v>597</v>
      </c>
      <c r="G1079" s="10" t="s">
        <v>13</v>
      </c>
      <c r="H1079" s="10" t="s">
        <v>2082</v>
      </c>
      <c r="I1079" s="14">
        <v>6.285213566484E12</v>
      </c>
      <c r="J1079" s="16"/>
      <c r="K1079" s="19"/>
      <c r="L1079" s="19"/>
      <c r="M1079" s="19"/>
      <c r="N1079" s="19"/>
      <c r="O1079" s="19"/>
      <c r="P1079" s="19"/>
      <c r="Q1079" s="19"/>
      <c r="R1079" s="19"/>
      <c r="S1079" s="19"/>
      <c r="T1079" s="19"/>
      <c r="U1079" s="19"/>
      <c r="V1079" s="19"/>
    </row>
    <row r="1080">
      <c r="A1080" s="10" t="s">
        <v>2083</v>
      </c>
      <c r="B1080" s="11">
        <v>45484.0</v>
      </c>
      <c r="C1080" s="17" t="s">
        <v>1987</v>
      </c>
      <c r="D1080" s="13">
        <v>0.04513888888888889</v>
      </c>
      <c r="E1080" s="10" t="s">
        <v>972</v>
      </c>
      <c r="F1080" s="10" t="s">
        <v>12</v>
      </c>
      <c r="G1080" s="10" t="s">
        <v>13</v>
      </c>
      <c r="H1080" s="10" t="s">
        <v>2084</v>
      </c>
      <c r="I1080" s="14">
        <v>6.285746146893E12</v>
      </c>
      <c r="J1080" s="16"/>
      <c r="K1080" s="19"/>
      <c r="L1080" s="19"/>
      <c r="M1080" s="19"/>
      <c r="N1080" s="19"/>
      <c r="O1080" s="19"/>
      <c r="P1080" s="19"/>
      <c r="Q1080" s="19"/>
      <c r="R1080" s="19"/>
      <c r="S1080" s="19"/>
      <c r="T1080" s="19"/>
      <c r="U1080" s="19"/>
      <c r="V1080" s="19"/>
    </row>
    <row r="1081">
      <c r="A1081" s="10" t="s">
        <v>2085</v>
      </c>
      <c r="B1081" s="11">
        <v>45484.0</v>
      </c>
      <c r="C1081" s="17" t="s">
        <v>1987</v>
      </c>
      <c r="D1081" s="13">
        <v>0.03263888888888889</v>
      </c>
      <c r="E1081" s="10" t="s">
        <v>11</v>
      </c>
      <c r="F1081" s="10" t="s">
        <v>29</v>
      </c>
      <c r="G1081" s="10" t="s">
        <v>13</v>
      </c>
      <c r="H1081" s="10" t="s">
        <v>2086</v>
      </c>
      <c r="I1081" s="14">
        <v>6.28560627488E12</v>
      </c>
      <c r="J1081" s="16"/>
      <c r="K1081" s="19"/>
      <c r="L1081" s="19"/>
      <c r="M1081" s="19"/>
      <c r="N1081" s="19"/>
      <c r="O1081" s="19"/>
      <c r="P1081" s="19"/>
      <c r="Q1081" s="19"/>
      <c r="R1081" s="19"/>
      <c r="S1081" s="19"/>
      <c r="T1081" s="19"/>
      <c r="U1081" s="19"/>
      <c r="V1081" s="19"/>
    </row>
    <row r="1082">
      <c r="A1082" s="10" t="s">
        <v>2087</v>
      </c>
      <c r="B1082" s="11">
        <v>45484.0</v>
      </c>
      <c r="C1082" s="17" t="s">
        <v>1987</v>
      </c>
      <c r="D1082" s="13">
        <v>0.043055555555555555</v>
      </c>
      <c r="E1082" s="10" t="s">
        <v>11</v>
      </c>
      <c r="F1082" s="10" t="s">
        <v>385</v>
      </c>
      <c r="G1082" s="10" t="s">
        <v>13</v>
      </c>
      <c r="H1082" s="10" t="s">
        <v>2088</v>
      </c>
      <c r="I1082" s="14">
        <v>6.28560627488E12</v>
      </c>
      <c r="J1082" s="16"/>
      <c r="K1082" s="19"/>
      <c r="L1082" s="19"/>
      <c r="M1082" s="19"/>
      <c r="N1082" s="19"/>
      <c r="O1082" s="19"/>
      <c r="P1082" s="19"/>
      <c r="Q1082" s="19"/>
      <c r="R1082" s="19"/>
      <c r="S1082" s="19"/>
      <c r="T1082" s="19"/>
      <c r="U1082" s="19"/>
      <c r="V1082" s="19"/>
    </row>
    <row r="1083">
      <c r="A1083" s="10" t="s">
        <v>2089</v>
      </c>
      <c r="B1083" s="11">
        <v>45484.0</v>
      </c>
      <c r="C1083" s="17" t="s">
        <v>1987</v>
      </c>
      <c r="D1083" s="13">
        <v>0.04583333333333333</v>
      </c>
      <c r="E1083" s="10" t="s">
        <v>11</v>
      </c>
      <c r="F1083" s="10" t="s">
        <v>22</v>
      </c>
      <c r="G1083" s="10" t="s">
        <v>13</v>
      </c>
      <c r="H1083" s="10" t="s">
        <v>2090</v>
      </c>
      <c r="I1083" s="14">
        <v>6.28560627488E12</v>
      </c>
      <c r="J1083" s="16"/>
      <c r="K1083" s="19"/>
      <c r="L1083" s="19"/>
      <c r="M1083" s="19"/>
      <c r="N1083" s="19"/>
      <c r="O1083" s="19"/>
      <c r="P1083" s="19"/>
      <c r="Q1083" s="19"/>
      <c r="R1083" s="19"/>
      <c r="S1083" s="19"/>
      <c r="T1083" s="19"/>
      <c r="U1083" s="19"/>
      <c r="V1083" s="19"/>
    </row>
    <row r="1084">
      <c r="A1084" s="10" t="s">
        <v>2091</v>
      </c>
      <c r="B1084" s="11">
        <v>45484.0</v>
      </c>
      <c r="C1084" s="17" t="s">
        <v>1987</v>
      </c>
      <c r="D1084" s="13">
        <v>0.020833333333333332</v>
      </c>
      <c r="E1084" s="10" t="s">
        <v>534</v>
      </c>
      <c r="F1084" s="10" t="s">
        <v>418</v>
      </c>
      <c r="G1084" s="10" t="s">
        <v>13</v>
      </c>
      <c r="H1084" s="10" t="s">
        <v>2092</v>
      </c>
      <c r="I1084" s="14">
        <v>6.281332534354E12</v>
      </c>
      <c r="J1084" s="16"/>
      <c r="K1084" s="19"/>
      <c r="L1084" s="19"/>
      <c r="M1084" s="19"/>
      <c r="N1084" s="19"/>
      <c r="O1084" s="19"/>
      <c r="P1084" s="19"/>
      <c r="Q1084" s="19"/>
      <c r="R1084" s="19"/>
      <c r="S1084" s="19"/>
      <c r="T1084" s="19"/>
      <c r="U1084" s="19"/>
      <c r="V1084" s="19"/>
    </row>
    <row r="1085">
      <c r="A1085" s="10" t="s">
        <v>2093</v>
      </c>
      <c r="B1085" s="11">
        <v>45484.0</v>
      </c>
      <c r="C1085" s="17" t="s">
        <v>1987</v>
      </c>
      <c r="D1085" s="13">
        <v>0.06944444444444445</v>
      </c>
      <c r="E1085" s="10" t="s">
        <v>339</v>
      </c>
      <c r="F1085" s="10" t="s">
        <v>208</v>
      </c>
      <c r="G1085" s="10" t="s">
        <v>13</v>
      </c>
      <c r="H1085" s="10" t="s">
        <v>2094</v>
      </c>
      <c r="I1085" s="14">
        <v>6.281392827981E12</v>
      </c>
      <c r="J1085" s="16"/>
      <c r="K1085" s="19"/>
      <c r="L1085" s="19"/>
      <c r="M1085" s="19"/>
      <c r="N1085" s="19"/>
      <c r="O1085" s="19"/>
      <c r="P1085" s="19"/>
      <c r="Q1085" s="19"/>
      <c r="R1085" s="19"/>
      <c r="S1085" s="19"/>
      <c r="T1085" s="19"/>
      <c r="U1085" s="19"/>
      <c r="V1085" s="19"/>
    </row>
    <row r="1086">
      <c r="A1086" s="10" t="s">
        <v>2095</v>
      </c>
      <c r="B1086" s="11">
        <v>45484.0</v>
      </c>
      <c r="C1086" s="17" t="s">
        <v>1987</v>
      </c>
      <c r="D1086" s="13">
        <v>0.020833333333333332</v>
      </c>
      <c r="E1086" s="10" t="s">
        <v>596</v>
      </c>
      <c r="F1086" s="10" t="s">
        <v>535</v>
      </c>
      <c r="G1086" s="10" t="s">
        <v>13</v>
      </c>
      <c r="H1086" s="10" t="s">
        <v>2096</v>
      </c>
      <c r="I1086" s="14">
        <v>6.285291035544E12</v>
      </c>
      <c r="J1086" s="16"/>
      <c r="K1086" s="19"/>
      <c r="L1086" s="19"/>
      <c r="M1086" s="19"/>
      <c r="N1086" s="19"/>
      <c r="O1086" s="19"/>
      <c r="P1086" s="19"/>
      <c r="Q1086" s="19"/>
      <c r="R1086" s="19"/>
      <c r="S1086" s="19"/>
      <c r="T1086" s="19"/>
      <c r="U1086" s="19"/>
      <c r="V1086" s="19"/>
    </row>
    <row r="1087">
      <c r="A1087" s="10" t="s">
        <v>2097</v>
      </c>
      <c r="B1087" s="11">
        <v>45485.0</v>
      </c>
      <c r="C1087" s="17" t="s">
        <v>1987</v>
      </c>
      <c r="D1087" s="13">
        <v>0.022916666666666665</v>
      </c>
      <c r="E1087" s="10" t="s">
        <v>1480</v>
      </c>
      <c r="F1087" s="10" t="s">
        <v>19</v>
      </c>
      <c r="G1087" s="10" t="s">
        <v>13</v>
      </c>
      <c r="H1087" s="10" t="s">
        <v>2098</v>
      </c>
      <c r="I1087" s="14">
        <v>6.282231661306E12</v>
      </c>
      <c r="J1087" s="16"/>
      <c r="K1087" s="19"/>
      <c r="L1087" s="19"/>
      <c r="M1087" s="19"/>
      <c r="N1087" s="19"/>
      <c r="O1087" s="19"/>
      <c r="P1087" s="19"/>
      <c r="Q1087" s="19"/>
      <c r="R1087" s="19"/>
      <c r="S1087" s="19"/>
      <c r="T1087" s="19"/>
      <c r="U1087" s="19"/>
      <c r="V1087" s="19"/>
    </row>
    <row r="1088">
      <c r="A1088" s="10" t="s">
        <v>2099</v>
      </c>
      <c r="B1088" s="11">
        <v>45484.0</v>
      </c>
      <c r="C1088" s="17" t="s">
        <v>1987</v>
      </c>
      <c r="D1088" s="13">
        <v>0.027777777777777776</v>
      </c>
      <c r="E1088" s="10" t="s">
        <v>281</v>
      </c>
      <c r="F1088" s="10" t="s">
        <v>201</v>
      </c>
      <c r="G1088" s="10" t="s">
        <v>13</v>
      </c>
      <c r="H1088" s="10" t="s">
        <v>2100</v>
      </c>
      <c r="I1088" s="14">
        <v>6.282335821442E12</v>
      </c>
      <c r="J1088" s="16"/>
      <c r="K1088" s="19"/>
      <c r="L1088" s="19"/>
      <c r="M1088" s="19"/>
      <c r="N1088" s="19"/>
      <c r="O1088" s="19"/>
      <c r="P1088" s="19"/>
      <c r="Q1088" s="19"/>
      <c r="R1088" s="19"/>
      <c r="S1088" s="19"/>
      <c r="T1088" s="19"/>
      <c r="U1088" s="19"/>
      <c r="V1088" s="19"/>
    </row>
    <row r="1089">
      <c r="A1089" s="10" t="s">
        <v>2101</v>
      </c>
      <c r="B1089" s="11">
        <v>45484.0</v>
      </c>
      <c r="C1089" s="17" t="s">
        <v>1987</v>
      </c>
      <c r="D1089" s="13">
        <v>0.034722222222222224</v>
      </c>
      <c r="E1089" s="10" t="s">
        <v>281</v>
      </c>
      <c r="F1089" s="10" t="s">
        <v>150</v>
      </c>
      <c r="G1089" s="10" t="s">
        <v>13</v>
      </c>
      <c r="H1089" s="10" t="s">
        <v>2102</v>
      </c>
      <c r="I1089" s="14">
        <v>6.282335821445E12</v>
      </c>
      <c r="J1089" s="16"/>
      <c r="K1089" s="19"/>
      <c r="L1089" s="19"/>
      <c r="M1089" s="19"/>
      <c r="N1089" s="19"/>
      <c r="O1089" s="19"/>
      <c r="P1089" s="19"/>
      <c r="Q1089" s="19"/>
      <c r="R1089" s="19"/>
      <c r="S1089" s="19"/>
      <c r="T1089" s="19"/>
      <c r="U1089" s="19"/>
      <c r="V1089" s="19"/>
    </row>
    <row r="1090">
      <c r="A1090" s="10" t="s">
        <v>2103</v>
      </c>
      <c r="B1090" s="11">
        <v>45483.0</v>
      </c>
      <c r="C1090" s="17" t="s">
        <v>1987</v>
      </c>
      <c r="D1090" s="13">
        <v>0.03125</v>
      </c>
      <c r="E1090" s="10" t="s">
        <v>281</v>
      </c>
      <c r="F1090" s="10" t="s">
        <v>201</v>
      </c>
      <c r="G1090" s="10" t="s">
        <v>13</v>
      </c>
      <c r="H1090" s="10" t="s">
        <v>2104</v>
      </c>
      <c r="I1090" s="14">
        <v>6.282335821442E12</v>
      </c>
      <c r="J1090" s="16"/>
      <c r="K1090" s="19"/>
      <c r="L1090" s="19"/>
      <c r="M1090" s="19"/>
      <c r="N1090" s="19"/>
      <c r="O1090" s="19"/>
      <c r="P1090" s="19"/>
      <c r="Q1090" s="19"/>
      <c r="R1090" s="19"/>
      <c r="S1090" s="19"/>
      <c r="T1090" s="19"/>
      <c r="U1090" s="19"/>
      <c r="V1090" s="19"/>
    </row>
    <row r="1091">
      <c r="A1091" s="10" t="s">
        <v>2105</v>
      </c>
      <c r="B1091" s="11">
        <v>45483.0</v>
      </c>
      <c r="C1091" s="17" t="s">
        <v>1987</v>
      </c>
      <c r="D1091" s="13">
        <v>0.03125</v>
      </c>
      <c r="E1091" s="10" t="s">
        <v>281</v>
      </c>
      <c r="F1091" s="10" t="s">
        <v>150</v>
      </c>
      <c r="G1091" s="10" t="s">
        <v>13</v>
      </c>
      <c r="H1091" s="10" t="s">
        <v>2106</v>
      </c>
      <c r="I1091" s="14">
        <v>6.282335821442E12</v>
      </c>
      <c r="J1091" s="16"/>
      <c r="K1091" s="19"/>
      <c r="L1091" s="19"/>
      <c r="M1091" s="19"/>
      <c r="N1091" s="19"/>
      <c r="O1091" s="19"/>
      <c r="P1091" s="19"/>
      <c r="Q1091" s="19"/>
      <c r="R1091" s="19"/>
      <c r="S1091" s="19"/>
      <c r="T1091" s="19"/>
      <c r="U1091" s="19"/>
      <c r="V1091" s="19"/>
    </row>
    <row r="1092">
      <c r="A1092" s="10" t="s">
        <v>2107</v>
      </c>
      <c r="B1092" s="11">
        <v>45482.0</v>
      </c>
      <c r="C1092" s="17" t="s">
        <v>1987</v>
      </c>
      <c r="D1092" s="13">
        <v>0.02638888888888889</v>
      </c>
      <c r="E1092" s="10" t="s">
        <v>281</v>
      </c>
      <c r="F1092" s="10" t="s">
        <v>201</v>
      </c>
      <c r="G1092" s="10" t="s">
        <v>13</v>
      </c>
      <c r="H1092" s="10" t="s">
        <v>2108</v>
      </c>
      <c r="I1092" s="14">
        <v>6.282335821442E12</v>
      </c>
      <c r="J1092" s="16"/>
      <c r="K1092" s="19"/>
      <c r="L1092" s="19"/>
      <c r="M1092" s="19"/>
      <c r="N1092" s="19"/>
      <c r="O1092" s="19"/>
      <c r="P1092" s="19"/>
      <c r="Q1092" s="19"/>
      <c r="R1092" s="19"/>
      <c r="S1092" s="19"/>
      <c r="T1092" s="19"/>
      <c r="U1092" s="19"/>
      <c r="V1092" s="19"/>
    </row>
    <row r="1093">
      <c r="A1093" s="10" t="s">
        <v>2109</v>
      </c>
      <c r="B1093" s="11">
        <v>45482.0</v>
      </c>
      <c r="C1093" s="17" t="s">
        <v>1987</v>
      </c>
      <c r="D1093" s="13">
        <v>0.025694444444444443</v>
      </c>
      <c r="E1093" s="10" t="s">
        <v>281</v>
      </c>
      <c r="F1093" s="10" t="s">
        <v>150</v>
      </c>
      <c r="G1093" s="10" t="s">
        <v>13</v>
      </c>
      <c r="H1093" s="10" t="s">
        <v>2110</v>
      </c>
      <c r="I1093" s="14">
        <v>6.282335821442E12</v>
      </c>
      <c r="J1093" s="16"/>
      <c r="K1093" s="19"/>
      <c r="L1093" s="19"/>
      <c r="M1093" s="19"/>
      <c r="N1093" s="19"/>
      <c r="O1093" s="19"/>
      <c r="P1093" s="19"/>
      <c r="Q1093" s="19"/>
      <c r="R1093" s="19"/>
      <c r="S1093" s="19"/>
      <c r="T1093" s="19"/>
      <c r="U1093" s="19"/>
      <c r="V1093" s="19"/>
    </row>
    <row r="1094">
      <c r="A1094" s="10" t="s">
        <v>2111</v>
      </c>
      <c r="B1094" s="11">
        <v>45481.0</v>
      </c>
      <c r="C1094" s="17" t="s">
        <v>1987</v>
      </c>
      <c r="D1094" s="13">
        <v>0.02361111111111111</v>
      </c>
      <c r="E1094" s="10" t="s">
        <v>281</v>
      </c>
      <c r="F1094" s="10" t="s">
        <v>201</v>
      </c>
      <c r="G1094" s="10" t="s">
        <v>13</v>
      </c>
      <c r="H1094" s="10" t="s">
        <v>2112</v>
      </c>
      <c r="I1094" s="14">
        <v>6.282335821442E12</v>
      </c>
      <c r="J1094" s="16"/>
      <c r="K1094" s="19"/>
      <c r="L1094" s="19"/>
      <c r="M1094" s="19"/>
      <c r="N1094" s="19"/>
      <c r="O1094" s="19"/>
      <c r="P1094" s="19"/>
      <c r="Q1094" s="19"/>
      <c r="R1094" s="19"/>
      <c r="S1094" s="19"/>
      <c r="T1094" s="19"/>
      <c r="U1094" s="19"/>
      <c r="V1094" s="19"/>
    </row>
    <row r="1095">
      <c r="A1095" s="10" t="s">
        <v>2113</v>
      </c>
      <c r="B1095" s="11">
        <v>45481.0</v>
      </c>
      <c r="C1095" s="17" t="s">
        <v>1987</v>
      </c>
      <c r="D1095" s="13">
        <v>0.022222222222222223</v>
      </c>
      <c r="E1095" s="10" t="s">
        <v>281</v>
      </c>
      <c r="F1095" s="10" t="s">
        <v>150</v>
      </c>
      <c r="G1095" s="10" t="s">
        <v>13</v>
      </c>
      <c r="H1095" s="10" t="s">
        <v>2114</v>
      </c>
      <c r="I1095" s="14">
        <v>6.282335821442E12</v>
      </c>
      <c r="J1095" s="16"/>
      <c r="K1095" s="19"/>
      <c r="L1095" s="19"/>
      <c r="M1095" s="19"/>
      <c r="N1095" s="19"/>
      <c r="O1095" s="19"/>
      <c r="P1095" s="19"/>
      <c r="Q1095" s="19"/>
      <c r="R1095" s="19"/>
      <c r="S1095" s="19"/>
      <c r="T1095" s="19"/>
      <c r="U1095" s="19"/>
      <c r="V1095" s="19"/>
    </row>
    <row r="1096">
      <c r="A1096" s="10" t="s">
        <v>2115</v>
      </c>
      <c r="B1096" s="11">
        <v>45485.0</v>
      </c>
      <c r="C1096" s="17" t="s">
        <v>1987</v>
      </c>
      <c r="D1096" s="13">
        <v>0.044444444444444446</v>
      </c>
      <c r="E1096" s="10" t="s">
        <v>339</v>
      </c>
      <c r="F1096" s="10" t="s">
        <v>12</v>
      </c>
      <c r="G1096" s="10" t="s">
        <v>13</v>
      </c>
      <c r="H1096" s="10" t="s">
        <v>2116</v>
      </c>
      <c r="I1096" s="14">
        <v>6.281392827981E12</v>
      </c>
      <c r="J1096" s="16"/>
      <c r="K1096" s="19"/>
      <c r="L1096" s="19"/>
      <c r="M1096" s="19"/>
      <c r="N1096" s="19"/>
      <c r="O1096" s="19"/>
      <c r="P1096" s="19"/>
      <c r="Q1096" s="19"/>
      <c r="R1096" s="19"/>
      <c r="S1096" s="19"/>
      <c r="T1096" s="19"/>
      <c r="U1096" s="19"/>
      <c r="V1096" s="19"/>
    </row>
    <row r="1097">
      <c r="A1097" s="10" t="s">
        <v>2117</v>
      </c>
      <c r="B1097" s="11">
        <v>45485.0</v>
      </c>
      <c r="C1097" s="17" t="s">
        <v>1987</v>
      </c>
      <c r="D1097" s="13">
        <v>0.05347222222222222</v>
      </c>
      <c r="E1097" s="10" t="s">
        <v>695</v>
      </c>
      <c r="F1097" s="10" t="s">
        <v>711</v>
      </c>
      <c r="G1097" s="10" t="s">
        <v>13</v>
      </c>
      <c r="H1097" s="10" t="s">
        <v>2118</v>
      </c>
      <c r="I1097" s="14">
        <v>6.285173431354E12</v>
      </c>
      <c r="J1097" s="16"/>
      <c r="K1097" s="19"/>
      <c r="L1097" s="19"/>
      <c r="M1097" s="19"/>
      <c r="N1097" s="19"/>
      <c r="O1097" s="19"/>
      <c r="P1097" s="19"/>
      <c r="Q1097" s="19"/>
      <c r="R1097" s="19"/>
      <c r="S1097" s="19"/>
      <c r="T1097" s="19"/>
      <c r="U1097" s="19"/>
      <c r="V1097" s="19"/>
    </row>
    <row r="1098">
      <c r="A1098" s="10" t="s">
        <v>2119</v>
      </c>
      <c r="B1098" s="11">
        <v>45485.0</v>
      </c>
      <c r="C1098" s="17" t="s">
        <v>1987</v>
      </c>
      <c r="D1098" s="13">
        <v>0.04861111111111111</v>
      </c>
      <c r="E1098" s="10" t="s">
        <v>11</v>
      </c>
      <c r="F1098" s="10" t="s">
        <v>385</v>
      </c>
      <c r="G1098" s="10" t="s">
        <v>13</v>
      </c>
      <c r="H1098" s="10" t="s">
        <v>2120</v>
      </c>
      <c r="I1098" s="14">
        <v>6.28560627488E12</v>
      </c>
      <c r="J1098" s="16"/>
      <c r="K1098" s="19"/>
      <c r="L1098" s="19"/>
      <c r="M1098" s="19"/>
      <c r="N1098" s="19"/>
      <c r="O1098" s="19"/>
      <c r="P1098" s="19"/>
      <c r="Q1098" s="19"/>
      <c r="R1098" s="19"/>
      <c r="S1098" s="19"/>
      <c r="T1098" s="19"/>
      <c r="U1098" s="19"/>
      <c r="V1098" s="19"/>
    </row>
    <row r="1099">
      <c r="A1099" s="10" t="s">
        <v>2121</v>
      </c>
      <c r="B1099" s="11">
        <v>45486.0</v>
      </c>
      <c r="C1099" s="17" t="s">
        <v>1987</v>
      </c>
      <c r="D1099" s="13">
        <v>0.019444444444444445</v>
      </c>
      <c r="E1099" s="10" t="s">
        <v>11</v>
      </c>
      <c r="F1099" s="10" t="s">
        <v>19</v>
      </c>
      <c r="G1099" s="10" t="s">
        <v>13</v>
      </c>
      <c r="H1099" s="10" t="s">
        <v>2122</v>
      </c>
      <c r="I1099" s="14">
        <v>6.28560627488E12</v>
      </c>
      <c r="J1099" s="16"/>
      <c r="K1099" s="19"/>
      <c r="L1099" s="19"/>
      <c r="M1099" s="19"/>
      <c r="N1099" s="19"/>
      <c r="O1099" s="19"/>
      <c r="P1099" s="19"/>
      <c r="Q1099" s="19"/>
      <c r="R1099" s="19"/>
      <c r="S1099" s="19"/>
      <c r="T1099" s="19"/>
      <c r="U1099" s="19"/>
      <c r="V1099" s="19"/>
    </row>
    <row r="1100">
      <c r="A1100" s="10" t="s">
        <v>2123</v>
      </c>
      <c r="B1100" s="11">
        <v>45486.0</v>
      </c>
      <c r="C1100" s="17" t="s">
        <v>1987</v>
      </c>
      <c r="D1100" s="13">
        <v>0.03888888888888889</v>
      </c>
      <c r="E1100" s="10" t="s">
        <v>1700</v>
      </c>
      <c r="F1100" s="10" t="s">
        <v>702</v>
      </c>
      <c r="G1100" s="10" t="s">
        <v>13</v>
      </c>
      <c r="H1100" s="10" t="s">
        <v>2124</v>
      </c>
      <c r="I1100" s="14">
        <v>6.281295998526E12</v>
      </c>
      <c r="J1100" s="16"/>
      <c r="K1100" s="19"/>
      <c r="L1100" s="19"/>
      <c r="M1100" s="19"/>
      <c r="N1100" s="19"/>
      <c r="O1100" s="19"/>
      <c r="P1100" s="19"/>
      <c r="Q1100" s="19"/>
      <c r="R1100" s="19"/>
      <c r="S1100" s="19"/>
      <c r="T1100" s="19"/>
      <c r="U1100" s="19"/>
      <c r="V1100" s="19"/>
    </row>
    <row r="1101">
      <c r="A1101" s="10" t="s">
        <v>2125</v>
      </c>
      <c r="B1101" s="11">
        <v>45481.0</v>
      </c>
      <c r="C1101" s="17" t="s">
        <v>1987</v>
      </c>
      <c r="D1101" s="13">
        <v>0.04652777777777778</v>
      </c>
      <c r="E1101" s="10" t="s">
        <v>972</v>
      </c>
      <c r="F1101" s="10" t="s">
        <v>345</v>
      </c>
      <c r="G1101" s="10" t="s">
        <v>13</v>
      </c>
      <c r="H1101" s="10" t="s">
        <v>2126</v>
      </c>
      <c r="I1101" s="14">
        <v>6.285746146893E12</v>
      </c>
      <c r="J1101" s="16"/>
      <c r="K1101" s="19"/>
      <c r="L1101" s="19"/>
      <c r="M1101" s="19"/>
      <c r="N1101" s="19"/>
      <c r="O1101" s="19"/>
      <c r="P1101" s="19"/>
      <c r="Q1101" s="19"/>
      <c r="R1101" s="19"/>
      <c r="S1101" s="19"/>
      <c r="T1101" s="19"/>
      <c r="U1101" s="19"/>
      <c r="V1101" s="19"/>
    </row>
    <row r="1102">
      <c r="A1102" s="10" t="s">
        <v>2127</v>
      </c>
      <c r="B1102" s="11">
        <v>45487.0</v>
      </c>
      <c r="C1102" s="17" t="s">
        <v>1987</v>
      </c>
      <c r="D1102" s="13">
        <v>0.0375</v>
      </c>
      <c r="E1102" s="10" t="s">
        <v>516</v>
      </c>
      <c r="F1102" s="10" t="s">
        <v>527</v>
      </c>
      <c r="G1102" s="10" t="s">
        <v>13</v>
      </c>
      <c r="H1102" s="10" t="s">
        <v>2128</v>
      </c>
      <c r="I1102" s="14">
        <v>6.282142259313E12</v>
      </c>
      <c r="J1102" s="16"/>
      <c r="K1102" s="19"/>
      <c r="L1102" s="19"/>
      <c r="M1102" s="19"/>
      <c r="N1102" s="19"/>
      <c r="O1102" s="19"/>
      <c r="P1102" s="19"/>
      <c r="Q1102" s="19"/>
      <c r="R1102" s="19"/>
      <c r="S1102" s="19"/>
      <c r="T1102" s="19"/>
      <c r="U1102" s="19"/>
      <c r="V1102" s="19"/>
    </row>
    <row r="1103">
      <c r="A1103" s="10" t="s">
        <v>2129</v>
      </c>
      <c r="B1103" s="11">
        <v>45487.0</v>
      </c>
      <c r="C1103" s="17" t="s">
        <v>1987</v>
      </c>
      <c r="D1103" s="13">
        <v>0.04375</v>
      </c>
      <c r="E1103" s="10" t="s">
        <v>1700</v>
      </c>
      <c r="F1103" s="10" t="s">
        <v>702</v>
      </c>
      <c r="G1103" s="10" t="s">
        <v>13</v>
      </c>
      <c r="H1103" s="10" t="s">
        <v>2130</v>
      </c>
      <c r="I1103" s="14">
        <v>6.281295998526E12</v>
      </c>
      <c r="J1103" s="16"/>
      <c r="K1103" s="19"/>
      <c r="L1103" s="19"/>
      <c r="M1103" s="19"/>
      <c r="N1103" s="19"/>
      <c r="O1103" s="19"/>
      <c r="P1103" s="19"/>
      <c r="Q1103" s="19"/>
      <c r="R1103" s="19"/>
      <c r="S1103" s="19"/>
      <c r="T1103" s="19"/>
      <c r="U1103" s="19"/>
      <c r="V1103" s="19"/>
    </row>
    <row r="1104">
      <c r="A1104" s="10" t="s">
        <v>2131</v>
      </c>
      <c r="B1104" s="11">
        <v>45486.0</v>
      </c>
      <c r="C1104" s="17" t="s">
        <v>1987</v>
      </c>
      <c r="D1104" s="13">
        <v>0.029166666666666667</v>
      </c>
      <c r="E1104" s="10" t="s">
        <v>339</v>
      </c>
      <c r="F1104" s="10" t="s">
        <v>192</v>
      </c>
      <c r="G1104" s="10" t="s">
        <v>13</v>
      </c>
      <c r="H1104" s="10" t="s">
        <v>2132</v>
      </c>
      <c r="I1104" s="14">
        <v>6.281392827981E12</v>
      </c>
      <c r="J1104" s="16"/>
      <c r="K1104" s="19"/>
      <c r="L1104" s="19"/>
      <c r="M1104" s="19"/>
      <c r="N1104" s="19"/>
      <c r="O1104" s="19"/>
      <c r="P1104" s="19"/>
      <c r="Q1104" s="19"/>
      <c r="R1104" s="19"/>
      <c r="S1104" s="19"/>
      <c r="T1104" s="19"/>
      <c r="U1104" s="19"/>
      <c r="V1104" s="19"/>
    </row>
    <row r="1105">
      <c r="A1105" s="10" t="s">
        <v>2133</v>
      </c>
      <c r="B1105" s="11">
        <v>45487.0</v>
      </c>
      <c r="C1105" s="17" t="s">
        <v>1987</v>
      </c>
      <c r="D1105" s="13">
        <v>0.024305555555555556</v>
      </c>
      <c r="E1105" s="10" t="s">
        <v>596</v>
      </c>
      <c r="F1105" s="10" t="s">
        <v>535</v>
      </c>
      <c r="G1105" s="10" t="s">
        <v>13</v>
      </c>
      <c r="H1105" s="10" t="s">
        <v>2134</v>
      </c>
      <c r="I1105" s="14">
        <v>6.285291035544E12</v>
      </c>
      <c r="J1105" s="16"/>
      <c r="K1105" s="19"/>
      <c r="L1105" s="19"/>
      <c r="M1105" s="19"/>
      <c r="N1105" s="19"/>
      <c r="O1105" s="19"/>
      <c r="P1105" s="19"/>
      <c r="Q1105" s="19"/>
      <c r="R1105" s="19"/>
      <c r="S1105" s="19"/>
      <c r="T1105" s="19"/>
      <c r="U1105" s="19"/>
      <c r="V1105" s="19"/>
    </row>
    <row r="1106">
      <c r="A1106" s="10" t="s">
        <v>2135</v>
      </c>
      <c r="B1106" s="11">
        <v>45488.0</v>
      </c>
      <c r="C1106" s="17" t="s">
        <v>1987</v>
      </c>
      <c r="D1106" s="13">
        <v>0.019444444444444445</v>
      </c>
      <c r="E1106" s="10" t="s">
        <v>11</v>
      </c>
      <c r="F1106" s="10" t="s">
        <v>19</v>
      </c>
      <c r="G1106" s="10" t="s">
        <v>13</v>
      </c>
      <c r="H1106" s="10" t="s">
        <v>2136</v>
      </c>
      <c r="I1106" s="14">
        <v>6.28560627488E12</v>
      </c>
      <c r="J1106" s="16"/>
      <c r="K1106" s="19"/>
      <c r="L1106" s="19"/>
      <c r="M1106" s="19"/>
      <c r="N1106" s="19"/>
      <c r="O1106" s="19"/>
      <c r="P1106" s="19"/>
      <c r="Q1106" s="19"/>
      <c r="R1106" s="19"/>
      <c r="S1106" s="19"/>
      <c r="T1106" s="19"/>
      <c r="U1106" s="19"/>
      <c r="V1106" s="19"/>
    </row>
    <row r="1107">
      <c r="A1107" s="10" t="s">
        <v>2137</v>
      </c>
      <c r="B1107" s="11">
        <v>45488.0</v>
      </c>
      <c r="C1107" s="17" t="s">
        <v>1987</v>
      </c>
      <c r="D1107" s="13">
        <v>0.041666666666666664</v>
      </c>
      <c r="E1107" s="10" t="s">
        <v>1480</v>
      </c>
      <c r="F1107" s="10" t="s">
        <v>702</v>
      </c>
      <c r="G1107" s="10" t="s">
        <v>13</v>
      </c>
      <c r="H1107" s="10" t="s">
        <v>2138</v>
      </c>
      <c r="I1107" s="14">
        <v>8.2231661306E10</v>
      </c>
      <c r="J1107" s="16"/>
      <c r="K1107" s="19"/>
      <c r="L1107" s="19"/>
      <c r="M1107" s="19"/>
      <c r="N1107" s="19"/>
      <c r="O1107" s="19"/>
      <c r="P1107" s="19"/>
      <c r="Q1107" s="19"/>
      <c r="R1107" s="19"/>
      <c r="S1107" s="19"/>
      <c r="T1107" s="19"/>
      <c r="U1107" s="19"/>
      <c r="V1107" s="19"/>
    </row>
    <row r="1108">
      <c r="A1108" s="10" t="s">
        <v>2139</v>
      </c>
      <c r="B1108" s="11">
        <v>45488.0</v>
      </c>
      <c r="C1108" s="17" t="s">
        <v>1987</v>
      </c>
      <c r="D1108" s="13">
        <v>0.041666666666666664</v>
      </c>
      <c r="E1108" s="10" t="s">
        <v>1480</v>
      </c>
      <c r="F1108" s="10" t="s">
        <v>702</v>
      </c>
      <c r="G1108" s="10" t="s">
        <v>13</v>
      </c>
      <c r="H1108" s="10" t="s">
        <v>2140</v>
      </c>
      <c r="I1108" s="14">
        <v>6.282231661306E12</v>
      </c>
      <c r="J1108" s="16"/>
      <c r="K1108" s="19"/>
      <c r="L1108" s="19"/>
      <c r="M1108" s="19"/>
      <c r="N1108" s="19"/>
      <c r="O1108" s="19"/>
      <c r="P1108" s="19"/>
      <c r="Q1108" s="19"/>
      <c r="R1108" s="19"/>
      <c r="S1108" s="19"/>
      <c r="T1108" s="19"/>
      <c r="U1108" s="19"/>
      <c r="V1108" s="19"/>
    </row>
    <row r="1109">
      <c r="A1109" s="10" t="s">
        <v>2141</v>
      </c>
      <c r="B1109" s="11">
        <v>45488.0</v>
      </c>
      <c r="C1109" s="17" t="s">
        <v>1987</v>
      </c>
      <c r="D1109" s="13">
        <v>0.07291666666666667</v>
      </c>
      <c r="E1109" s="10" t="s">
        <v>1480</v>
      </c>
      <c r="F1109" s="10" t="s">
        <v>220</v>
      </c>
      <c r="G1109" s="10" t="s">
        <v>13</v>
      </c>
      <c r="H1109" s="10" t="s">
        <v>2142</v>
      </c>
      <c r="I1109" s="14">
        <v>6.282231661306E12</v>
      </c>
      <c r="J1109" s="16"/>
      <c r="K1109" s="19"/>
      <c r="L1109" s="19"/>
      <c r="M1109" s="19"/>
      <c r="N1109" s="19"/>
      <c r="O1109" s="19"/>
      <c r="P1109" s="19"/>
      <c r="Q1109" s="19"/>
      <c r="R1109" s="19"/>
      <c r="S1109" s="19"/>
      <c r="T1109" s="19"/>
      <c r="U1109" s="19"/>
      <c r="V1109" s="19"/>
    </row>
    <row r="1110">
      <c r="A1110" s="10" t="s">
        <v>2143</v>
      </c>
      <c r="B1110" s="11">
        <v>45488.0</v>
      </c>
      <c r="C1110" s="17" t="s">
        <v>1987</v>
      </c>
      <c r="D1110" s="13">
        <v>0.050694444444444445</v>
      </c>
      <c r="E1110" s="10" t="s">
        <v>695</v>
      </c>
      <c r="F1110" s="10" t="s">
        <v>711</v>
      </c>
      <c r="G1110" s="10" t="s">
        <v>13</v>
      </c>
      <c r="H1110" s="10" t="s">
        <v>2144</v>
      </c>
      <c r="I1110" s="14">
        <v>6.285173431354E12</v>
      </c>
      <c r="J1110" s="16"/>
      <c r="K1110" s="19"/>
      <c r="L1110" s="19"/>
      <c r="M1110" s="19"/>
      <c r="N1110" s="19"/>
      <c r="O1110" s="19"/>
      <c r="P1110" s="19"/>
      <c r="Q1110" s="19"/>
      <c r="R1110" s="19"/>
      <c r="S1110" s="19"/>
      <c r="T1110" s="19"/>
      <c r="U1110" s="19"/>
      <c r="V1110" s="19"/>
    </row>
    <row r="1111">
      <c r="A1111" s="10" t="s">
        <v>2145</v>
      </c>
      <c r="B1111" s="11">
        <v>45488.0</v>
      </c>
      <c r="C1111" s="17" t="s">
        <v>1987</v>
      </c>
      <c r="D1111" s="13">
        <v>0.052083333333333336</v>
      </c>
      <c r="E1111" s="10" t="s">
        <v>695</v>
      </c>
      <c r="F1111" s="10" t="s">
        <v>213</v>
      </c>
      <c r="G1111" s="10" t="s">
        <v>13</v>
      </c>
      <c r="H1111" s="10" t="s">
        <v>2146</v>
      </c>
      <c r="I1111" s="14">
        <v>6.285173431354E12</v>
      </c>
      <c r="J1111" s="16"/>
      <c r="K1111" s="19"/>
      <c r="L1111" s="19"/>
      <c r="M1111" s="19"/>
      <c r="N1111" s="19"/>
      <c r="O1111" s="19"/>
      <c r="P1111" s="19"/>
      <c r="Q1111" s="19"/>
      <c r="R1111" s="19"/>
      <c r="S1111" s="19"/>
      <c r="T1111" s="19"/>
      <c r="U1111" s="19"/>
      <c r="V1111" s="19"/>
    </row>
    <row r="1112">
      <c r="A1112" s="10" t="s">
        <v>2147</v>
      </c>
      <c r="B1112" s="11">
        <v>45486.0</v>
      </c>
      <c r="C1112" s="17" t="s">
        <v>1987</v>
      </c>
      <c r="D1112" s="13">
        <v>0.02361111111111111</v>
      </c>
      <c r="E1112" s="10" t="s">
        <v>339</v>
      </c>
      <c r="F1112" s="10" t="s">
        <v>12</v>
      </c>
      <c r="G1112" s="10" t="s">
        <v>13</v>
      </c>
      <c r="H1112" s="10" t="s">
        <v>2148</v>
      </c>
      <c r="I1112" s="14">
        <v>6.281392827981E12</v>
      </c>
      <c r="J1112" s="16"/>
      <c r="K1112" s="19"/>
      <c r="L1112" s="19"/>
      <c r="M1112" s="19"/>
      <c r="N1112" s="19"/>
      <c r="O1112" s="19"/>
      <c r="P1112" s="19"/>
      <c r="Q1112" s="19"/>
      <c r="R1112" s="19"/>
      <c r="S1112" s="19"/>
      <c r="T1112" s="19"/>
      <c r="U1112" s="19"/>
      <c r="V1112" s="19"/>
    </row>
    <row r="1113">
      <c r="A1113" s="10" t="s">
        <v>2149</v>
      </c>
      <c r="B1113" s="11">
        <v>45489.0</v>
      </c>
      <c r="C1113" s="17" t="s">
        <v>1987</v>
      </c>
      <c r="D1113" s="13">
        <v>0.02013888888888889</v>
      </c>
      <c r="E1113" s="10" t="s">
        <v>1480</v>
      </c>
      <c r="F1113" s="10" t="s">
        <v>19</v>
      </c>
      <c r="G1113" s="10" t="s">
        <v>13</v>
      </c>
      <c r="H1113" s="10" t="s">
        <v>2150</v>
      </c>
      <c r="I1113" s="14">
        <v>6.282231661306E12</v>
      </c>
      <c r="J1113" s="16"/>
      <c r="K1113" s="19"/>
      <c r="L1113" s="19"/>
      <c r="M1113" s="19"/>
      <c r="N1113" s="19"/>
      <c r="O1113" s="19"/>
      <c r="P1113" s="19"/>
      <c r="Q1113" s="19"/>
      <c r="R1113" s="19"/>
      <c r="S1113" s="19"/>
      <c r="T1113" s="19"/>
      <c r="U1113" s="19"/>
      <c r="V1113" s="19"/>
    </row>
    <row r="1114">
      <c r="A1114" s="10" t="s">
        <v>2151</v>
      </c>
      <c r="B1114" s="11">
        <v>45489.0</v>
      </c>
      <c r="C1114" s="17" t="s">
        <v>1987</v>
      </c>
      <c r="D1114" s="13">
        <v>0.027083333333333334</v>
      </c>
      <c r="E1114" s="10" t="s">
        <v>534</v>
      </c>
      <c r="F1114" s="10" t="s">
        <v>418</v>
      </c>
      <c r="G1114" s="10" t="s">
        <v>13</v>
      </c>
      <c r="H1114" s="10" t="s">
        <v>2152</v>
      </c>
      <c r="I1114" s="14">
        <v>6.281332534354E12</v>
      </c>
      <c r="J1114" s="16"/>
      <c r="K1114" s="19"/>
      <c r="L1114" s="19"/>
      <c r="M1114" s="19"/>
      <c r="N1114" s="19"/>
      <c r="O1114" s="19"/>
      <c r="P1114" s="19"/>
      <c r="Q1114" s="19"/>
      <c r="R1114" s="19"/>
      <c r="S1114" s="19"/>
      <c r="T1114" s="19"/>
      <c r="U1114" s="19"/>
      <c r="V1114" s="19"/>
    </row>
    <row r="1115">
      <c r="A1115" s="10" t="s">
        <v>2153</v>
      </c>
      <c r="B1115" s="11">
        <v>45489.0</v>
      </c>
      <c r="C1115" s="17" t="s">
        <v>1987</v>
      </c>
      <c r="D1115" s="13">
        <v>0.020833333333333332</v>
      </c>
      <c r="E1115" s="10" t="s">
        <v>596</v>
      </c>
      <c r="F1115" s="10" t="s">
        <v>535</v>
      </c>
      <c r="G1115" s="10" t="s">
        <v>13</v>
      </c>
      <c r="H1115" s="10" t="s">
        <v>2154</v>
      </c>
      <c r="I1115" s="14">
        <v>6.285291035544E12</v>
      </c>
      <c r="J1115" s="16"/>
      <c r="K1115" s="19"/>
      <c r="L1115" s="19"/>
      <c r="M1115" s="19"/>
      <c r="N1115" s="19"/>
      <c r="O1115" s="19"/>
      <c r="P1115" s="19"/>
      <c r="Q1115" s="19"/>
      <c r="R1115" s="19"/>
      <c r="S1115" s="19"/>
      <c r="T1115" s="19"/>
      <c r="U1115" s="19"/>
      <c r="V1115" s="19"/>
    </row>
    <row r="1116">
      <c r="A1116" s="10" t="s">
        <v>2155</v>
      </c>
      <c r="B1116" s="11">
        <v>45489.0</v>
      </c>
      <c r="C1116" s="17" t="s">
        <v>1987</v>
      </c>
      <c r="D1116" s="13">
        <v>0.020833333333333332</v>
      </c>
      <c r="E1116" s="10" t="s">
        <v>1480</v>
      </c>
      <c r="F1116" s="10" t="s">
        <v>597</v>
      </c>
      <c r="G1116" s="10" t="s">
        <v>13</v>
      </c>
      <c r="H1116" s="10" t="s">
        <v>2156</v>
      </c>
      <c r="I1116" s="14">
        <v>6.282231661306E12</v>
      </c>
      <c r="J1116" s="16"/>
      <c r="K1116" s="19"/>
      <c r="L1116" s="19"/>
      <c r="M1116" s="19"/>
      <c r="N1116" s="19"/>
      <c r="O1116" s="19"/>
      <c r="P1116" s="19"/>
      <c r="Q1116" s="19"/>
      <c r="R1116" s="19"/>
      <c r="S1116" s="19"/>
      <c r="T1116" s="19"/>
      <c r="U1116" s="19"/>
      <c r="V1116" s="19"/>
    </row>
    <row r="1117">
      <c r="A1117" s="10" t="s">
        <v>2157</v>
      </c>
      <c r="B1117" s="11">
        <v>45490.0</v>
      </c>
      <c r="C1117" s="17" t="s">
        <v>1987</v>
      </c>
      <c r="D1117" s="13">
        <v>0.04722222222222222</v>
      </c>
      <c r="E1117" s="10" t="s">
        <v>339</v>
      </c>
      <c r="F1117" s="10" t="s">
        <v>192</v>
      </c>
      <c r="G1117" s="10" t="s">
        <v>13</v>
      </c>
      <c r="H1117" s="10" t="s">
        <v>2158</v>
      </c>
      <c r="I1117" s="14">
        <v>6.281392827981E12</v>
      </c>
      <c r="J1117" s="16"/>
      <c r="K1117" s="19"/>
      <c r="L1117" s="19"/>
      <c r="M1117" s="19"/>
      <c r="N1117" s="19"/>
      <c r="O1117" s="19"/>
      <c r="P1117" s="19"/>
      <c r="Q1117" s="19"/>
      <c r="R1117" s="19"/>
      <c r="S1117" s="19"/>
      <c r="T1117" s="19"/>
      <c r="U1117" s="19"/>
      <c r="V1117" s="19"/>
    </row>
    <row r="1118">
      <c r="A1118" s="10" t="s">
        <v>2159</v>
      </c>
      <c r="B1118" s="11">
        <v>45490.0</v>
      </c>
      <c r="C1118" s="17" t="s">
        <v>1987</v>
      </c>
      <c r="D1118" s="13">
        <v>0.05277777777777778</v>
      </c>
      <c r="E1118" s="10" t="s">
        <v>11</v>
      </c>
      <c r="F1118" s="10" t="s">
        <v>22</v>
      </c>
      <c r="G1118" s="10" t="s">
        <v>13</v>
      </c>
      <c r="H1118" s="10" t="s">
        <v>2160</v>
      </c>
      <c r="I1118" s="14">
        <v>6.28560627488E12</v>
      </c>
      <c r="J1118" s="16"/>
      <c r="K1118" s="19"/>
      <c r="L1118" s="19"/>
      <c r="M1118" s="19"/>
      <c r="N1118" s="19"/>
      <c r="O1118" s="19"/>
      <c r="P1118" s="19"/>
      <c r="Q1118" s="19"/>
      <c r="R1118" s="19"/>
      <c r="S1118" s="19"/>
      <c r="T1118" s="19"/>
      <c r="U1118" s="19"/>
      <c r="V1118" s="19"/>
    </row>
    <row r="1119">
      <c r="A1119" s="10" t="s">
        <v>2161</v>
      </c>
      <c r="B1119" s="11">
        <v>45490.0</v>
      </c>
      <c r="C1119" s="17" t="s">
        <v>1987</v>
      </c>
      <c r="D1119" s="13">
        <v>0.04513888888888889</v>
      </c>
      <c r="E1119" s="10" t="s">
        <v>972</v>
      </c>
      <c r="F1119" s="10" t="s">
        <v>12</v>
      </c>
      <c r="G1119" s="10" t="s">
        <v>13</v>
      </c>
      <c r="H1119" s="10" t="s">
        <v>2162</v>
      </c>
      <c r="I1119" s="14">
        <v>6.285746146893E12</v>
      </c>
      <c r="J1119" s="16"/>
      <c r="K1119" s="19"/>
      <c r="L1119" s="19"/>
      <c r="M1119" s="19"/>
      <c r="N1119" s="19"/>
      <c r="O1119" s="19"/>
      <c r="P1119" s="19"/>
      <c r="Q1119" s="19"/>
      <c r="R1119" s="19"/>
      <c r="S1119" s="19"/>
      <c r="T1119" s="19"/>
      <c r="U1119" s="19"/>
      <c r="V1119" s="19"/>
    </row>
    <row r="1120">
      <c r="A1120" s="10" t="s">
        <v>2163</v>
      </c>
      <c r="B1120" s="11">
        <v>45488.0</v>
      </c>
      <c r="C1120" s="17" t="s">
        <v>1987</v>
      </c>
      <c r="D1120" s="13">
        <v>0.05625</v>
      </c>
      <c r="E1120" s="10" t="s">
        <v>972</v>
      </c>
      <c r="F1120" s="10" t="s">
        <v>345</v>
      </c>
      <c r="G1120" s="10" t="s">
        <v>13</v>
      </c>
      <c r="H1120" s="10" t="s">
        <v>2164</v>
      </c>
      <c r="I1120" s="14">
        <v>6.285746146893E12</v>
      </c>
      <c r="J1120" s="16"/>
      <c r="K1120" s="19"/>
      <c r="L1120" s="19"/>
      <c r="M1120" s="19"/>
      <c r="N1120" s="19"/>
      <c r="O1120" s="19"/>
      <c r="P1120" s="19"/>
      <c r="Q1120" s="19"/>
      <c r="R1120" s="19"/>
      <c r="S1120" s="19"/>
      <c r="T1120" s="19"/>
      <c r="U1120" s="19"/>
      <c r="V1120" s="19"/>
    </row>
    <row r="1121">
      <c r="A1121" s="10" t="s">
        <v>2165</v>
      </c>
      <c r="B1121" s="11">
        <v>45490.0</v>
      </c>
      <c r="C1121" s="17" t="s">
        <v>1987</v>
      </c>
      <c r="D1121" s="13">
        <v>0.049305555555555554</v>
      </c>
      <c r="E1121" s="10" t="s">
        <v>516</v>
      </c>
      <c r="F1121" s="10" t="s">
        <v>181</v>
      </c>
      <c r="G1121" s="10" t="s">
        <v>13</v>
      </c>
      <c r="H1121" s="10" t="s">
        <v>2166</v>
      </c>
      <c r="I1121" s="14">
        <v>6.282142229313E12</v>
      </c>
      <c r="J1121" s="16"/>
      <c r="K1121" s="19"/>
      <c r="L1121" s="19"/>
      <c r="M1121" s="19"/>
      <c r="N1121" s="19"/>
      <c r="O1121" s="19"/>
      <c r="P1121" s="19"/>
      <c r="Q1121" s="19"/>
      <c r="R1121" s="19"/>
      <c r="S1121" s="19"/>
      <c r="T1121" s="19"/>
      <c r="U1121" s="19"/>
      <c r="V1121" s="19"/>
    </row>
    <row r="1122">
      <c r="A1122" s="10" t="s">
        <v>2167</v>
      </c>
      <c r="B1122" s="11">
        <v>45485.0</v>
      </c>
      <c r="C1122" s="17" t="s">
        <v>1987</v>
      </c>
      <c r="D1122" s="13">
        <v>0.03125</v>
      </c>
      <c r="E1122" s="10" t="s">
        <v>695</v>
      </c>
      <c r="F1122" s="10" t="s">
        <v>2168</v>
      </c>
      <c r="G1122" s="10" t="s">
        <v>13</v>
      </c>
      <c r="H1122" s="10" t="s">
        <v>2169</v>
      </c>
      <c r="I1122" s="14">
        <v>6.28972529354E11</v>
      </c>
      <c r="J1122" s="16"/>
      <c r="K1122" s="19"/>
      <c r="L1122" s="19"/>
      <c r="M1122" s="19"/>
      <c r="N1122" s="19"/>
      <c r="O1122" s="19"/>
      <c r="P1122" s="19"/>
      <c r="Q1122" s="19"/>
      <c r="R1122" s="19"/>
      <c r="S1122" s="19"/>
      <c r="T1122" s="19"/>
      <c r="U1122" s="19"/>
      <c r="V1122" s="19"/>
    </row>
    <row r="1123">
      <c r="A1123" s="10" t="s">
        <v>2170</v>
      </c>
      <c r="B1123" s="11">
        <v>45487.0</v>
      </c>
      <c r="C1123" s="17" t="s">
        <v>1987</v>
      </c>
      <c r="D1123" s="13">
        <v>0.03125</v>
      </c>
      <c r="E1123" s="10" t="s">
        <v>695</v>
      </c>
      <c r="F1123" s="10" t="s">
        <v>2168</v>
      </c>
      <c r="G1123" s="10" t="s">
        <v>13</v>
      </c>
      <c r="H1123" s="10" t="s">
        <v>2171</v>
      </c>
      <c r="I1123" s="14">
        <v>6.28972529354E11</v>
      </c>
      <c r="J1123" s="16"/>
      <c r="K1123" s="19"/>
      <c r="L1123" s="19"/>
      <c r="M1123" s="19"/>
      <c r="N1123" s="19"/>
      <c r="O1123" s="19"/>
      <c r="P1123" s="19"/>
      <c r="Q1123" s="19"/>
      <c r="R1123" s="19"/>
      <c r="S1123" s="19"/>
      <c r="T1123" s="19"/>
      <c r="U1123" s="19"/>
      <c r="V1123" s="19"/>
    </row>
    <row r="1124">
      <c r="A1124" s="10" t="s">
        <v>2172</v>
      </c>
      <c r="B1124" s="11">
        <v>45489.0</v>
      </c>
      <c r="C1124" s="17" t="s">
        <v>1987</v>
      </c>
      <c r="D1124" s="13">
        <v>0.027777777777777776</v>
      </c>
      <c r="E1124" s="10" t="s">
        <v>180</v>
      </c>
      <c r="F1124" s="10" t="s">
        <v>2168</v>
      </c>
      <c r="G1124" s="10" t="s">
        <v>13</v>
      </c>
      <c r="H1124" s="10" t="s">
        <v>2173</v>
      </c>
      <c r="I1124" s="14">
        <v>6.28972529354E11</v>
      </c>
      <c r="J1124" s="16"/>
      <c r="K1124" s="19"/>
      <c r="L1124" s="19"/>
      <c r="M1124" s="19"/>
      <c r="N1124" s="19"/>
      <c r="O1124" s="19"/>
      <c r="P1124" s="19"/>
      <c r="Q1124" s="19"/>
      <c r="R1124" s="19"/>
      <c r="S1124" s="19"/>
      <c r="T1124" s="19"/>
      <c r="U1124" s="19"/>
      <c r="V1124" s="19"/>
    </row>
    <row r="1125">
      <c r="A1125" s="10" t="s">
        <v>2174</v>
      </c>
      <c r="B1125" s="11">
        <v>45485.0</v>
      </c>
      <c r="C1125" s="17" t="s">
        <v>1987</v>
      </c>
      <c r="D1125" s="13">
        <v>0.024305555555555556</v>
      </c>
      <c r="E1125" s="10" t="s">
        <v>281</v>
      </c>
      <c r="F1125" s="10" t="s">
        <v>201</v>
      </c>
      <c r="G1125" s="10" t="s">
        <v>13</v>
      </c>
      <c r="H1125" s="10" t="s">
        <v>2175</v>
      </c>
      <c r="I1125" s="14">
        <v>6.282335821442E12</v>
      </c>
      <c r="J1125" s="16"/>
      <c r="K1125" s="19"/>
      <c r="L1125" s="19"/>
      <c r="M1125" s="19"/>
      <c r="N1125" s="19"/>
      <c r="O1125" s="19"/>
      <c r="P1125" s="19"/>
      <c r="Q1125" s="19"/>
      <c r="R1125" s="19"/>
      <c r="S1125" s="19"/>
      <c r="T1125" s="19"/>
      <c r="U1125" s="19"/>
      <c r="V1125" s="19"/>
    </row>
    <row r="1126">
      <c r="A1126" s="10" t="s">
        <v>2176</v>
      </c>
      <c r="B1126" s="11">
        <v>45485.0</v>
      </c>
      <c r="C1126" s="17" t="s">
        <v>1987</v>
      </c>
      <c r="D1126" s="13">
        <v>0.03125</v>
      </c>
      <c r="E1126" s="10" t="s">
        <v>281</v>
      </c>
      <c r="F1126" s="10" t="s">
        <v>150</v>
      </c>
      <c r="G1126" s="10" t="s">
        <v>13</v>
      </c>
      <c r="H1126" s="10" t="s">
        <v>2177</v>
      </c>
      <c r="I1126" s="14">
        <v>6.282335821442E12</v>
      </c>
      <c r="J1126" s="16"/>
      <c r="K1126" s="19"/>
      <c r="L1126" s="19"/>
      <c r="M1126" s="19"/>
      <c r="N1126" s="19"/>
      <c r="O1126" s="19"/>
      <c r="P1126" s="19"/>
      <c r="Q1126" s="19"/>
      <c r="R1126" s="19"/>
      <c r="S1126" s="19"/>
      <c r="T1126" s="19"/>
      <c r="U1126" s="19"/>
      <c r="V1126" s="19"/>
    </row>
    <row r="1127">
      <c r="A1127" s="10" t="s">
        <v>2178</v>
      </c>
      <c r="B1127" s="11">
        <v>45489.0</v>
      </c>
      <c r="C1127" s="17" t="s">
        <v>1987</v>
      </c>
      <c r="D1127" s="13">
        <v>0.029861111111111113</v>
      </c>
      <c r="E1127" s="10" t="s">
        <v>281</v>
      </c>
      <c r="F1127" s="10" t="s">
        <v>201</v>
      </c>
      <c r="G1127" s="10" t="s">
        <v>13</v>
      </c>
      <c r="H1127" s="10" t="s">
        <v>2179</v>
      </c>
      <c r="I1127" s="14">
        <v>6.282335821442E12</v>
      </c>
      <c r="J1127" s="16"/>
      <c r="K1127" s="19"/>
      <c r="L1127" s="19"/>
      <c r="M1127" s="19"/>
      <c r="N1127" s="19"/>
      <c r="O1127" s="19"/>
      <c r="P1127" s="19"/>
      <c r="Q1127" s="19"/>
      <c r="R1127" s="19"/>
      <c r="S1127" s="19"/>
      <c r="T1127" s="19"/>
      <c r="U1127" s="19"/>
      <c r="V1127" s="19"/>
    </row>
    <row r="1128">
      <c r="A1128" s="10" t="s">
        <v>2180</v>
      </c>
      <c r="B1128" s="11">
        <v>45489.0</v>
      </c>
      <c r="C1128" s="17" t="s">
        <v>1987</v>
      </c>
      <c r="D1128" s="13">
        <v>0.02638888888888889</v>
      </c>
      <c r="E1128" s="10" t="s">
        <v>281</v>
      </c>
      <c r="F1128" s="10" t="s">
        <v>150</v>
      </c>
      <c r="G1128" s="10" t="s">
        <v>13</v>
      </c>
      <c r="H1128" s="10" t="s">
        <v>2181</v>
      </c>
      <c r="I1128" s="14">
        <v>6.282335821442E12</v>
      </c>
      <c r="J1128" s="16"/>
      <c r="K1128" s="19"/>
      <c r="L1128" s="19"/>
      <c r="M1128" s="19"/>
      <c r="N1128" s="19"/>
      <c r="O1128" s="19"/>
      <c r="P1128" s="19"/>
      <c r="Q1128" s="19"/>
      <c r="R1128" s="19"/>
      <c r="S1128" s="19"/>
      <c r="T1128" s="19"/>
      <c r="U1128" s="19"/>
      <c r="V1128" s="19"/>
    </row>
    <row r="1129">
      <c r="A1129" s="10" t="s">
        <v>2182</v>
      </c>
      <c r="B1129" s="11">
        <v>45490.0</v>
      </c>
      <c r="C1129" s="17" t="s">
        <v>1987</v>
      </c>
      <c r="D1129" s="13">
        <v>0.03125</v>
      </c>
      <c r="E1129" s="10" t="s">
        <v>281</v>
      </c>
      <c r="F1129" s="10" t="s">
        <v>201</v>
      </c>
      <c r="G1129" s="10" t="s">
        <v>13</v>
      </c>
      <c r="H1129" s="10" t="s">
        <v>2183</v>
      </c>
      <c r="I1129" s="14">
        <v>6.282335821442E12</v>
      </c>
      <c r="J1129" s="16"/>
      <c r="K1129" s="19"/>
      <c r="L1129" s="19"/>
      <c r="M1129" s="19"/>
      <c r="N1129" s="19"/>
      <c r="O1129" s="19"/>
      <c r="P1129" s="19"/>
      <c r="Q1129" s="19"/>
      <c r="R1129" s="19"/>
      <c r="S1129" s="19"/>
      <c r="T1129" s="19"/>
      <c r="U1129" s="19"/>
      <c r="V1129" s="19"/>
    </row>
    <row r="1130">
      <c r="A1130" s="10" t="s">
        <v>2184</v>
      </c>
      <c r="B1130" s="11">
        <v>45490.0</v>
      </c>
      <c r="C1130" s="17" t="s">
        <v>1987</v>
      </c>
      <c r="D1130" s="13">
        <v>0.03125</v>
      </c>
      <c r="E1130" s="10" t="s">
        <v>281</v>
      </c>
      <c r="F1130" s="10" t="s">
        <v>150</v>
      </c>
      <c r="G1130" s="10" t="s">
        <v>13</v>
      </c>
      <c r="H1130" s="10" t="s">
        <v>2185</v>
      </c>
      <c r="I1130" s="14">
        <v>6.282335821442E12</v>
      </c>
      <c r="J1130" s="16"/>
      <c r="K1130" s="19"/>
      <c r="L1130" s="19"/>
      <c r="M1130" s="19"/>
      <c r="N1130" s="19"/>
      <c r="O1130" s="19"/>
      <c r="P1130" s="19"/>
      <c r="Q1130" s="19"/>
      <c r="R1130" s="19"/>
      <c r="S1130" s="19"/>
      <c r="T1130" s="19"/>
      <c r="U1130" s="19"/>
      <c r="V1130" s="19"/>
    </row>
    <row r="1131">
      <c r="A1131" s="10" t="s">
        <v>2186</v>
      </c>
      <c r="B1131" s="11">
        <v>45491.0</v>
      </c>
      <c r="C1131" s="17" t="s">
        <v>1987</v>
      </c>
      <c r="D1131" s="13">
        <v>0.04583333333333333</v>
      </c>
      <c r="E1131" s="10" t="s">
        <v>972</v>
      </c>
      <c r="F1131" s="10" t="s">
        <v>12</v>
      </c>
      <c r="G1131" s="10" t="s">
        <v>13</v>
      </c>
      <c r="H1131" s="10" t="s">
        <v>2187</v>
      </c>
      <c r="I1131" s="14">
        <v>6.285746146893E12</v>
      </c>
      <c r="J1131" s="16"/>
      <c r="K1131" s="19"/>
      <c r="L1131" s="19"/>
      <c r="M1131" s="19"/>
      <c r="N1131" s="19"/>
      <c r="O1131" s="19"/>
      <c r="P1131" s="19"/>
      <c r="Q1131" s="19"/>
      <c r="R1131" s="19"/>
      <c r="S1131" s="19"/>
      <c r="T1131" s="19"/>
      <c r="U1131" s="19"/>
      <c r="V1131" s="19"/>
    </row>
    <row r="1132">
      <c r="A1132" s="10" t="s">
        <v>2188</v>
      </c>
      <c r="B1132" s="11">
        <v>45491.0</v>
      </c>
      <c r="C1132" s="17" t="s">
        <v>1987</v>
      </c>
      <c r="D1132" s="13">
        <v>0.04861111111111111</v>
      </c>
      <c r="E1132" s="10" t="s">
        <v>11</v>
      </c>
      <c r="F1132" s="10" t="s">
        <v>385</v>
      </c>
      <c r="G1132" s="10" t="s">
        <v>13</v>
      </c>
      <c r="H1132" s="10" t="s">
        <v>2189</v>
      </c>
      <c r="I1132" s="14">
        <v>6.28560627488E12</v>
      </c>
      <c r="J1132" s="16"/>
      <c r="K1132" s="19"/>
      <c r="L1132" s="19"/>
      <c r="M1132" s="19"/>
      <c r="N1132" s="19"/>
      <c r="O1132" s="19"/>
      <c r="P1132" s="19"/>
      <c r="Q1132" s="19"/>
      <c r="R1132" s="19"/>
      <c r="S1132" s="19"/>
      <c r="T1132" s="19"/>
      <c r="U1132" s="19"/>
      <c r="V1132" s="19"/>
    </row>
    <row r="1133">
      <c r="A1133" s="10" t="s">
        <v>2190</v>
      </c>
      <c r="B1133" s="11">
        <v>45491.0</v>
      </c>
      <c r="C1133" s="17" t="s">
        <v>1987</v>
      </c>
      <c r="D1133" s="13">
        <v>0.04097222222222222</v>
      </c>
      <c r="E1133" s="10" t="s">
        <v>11</v>
      </c>
      <c r="F1133" s="10" t="s">
        <v>22</v>
      </c>
      <c r="G1133" s="10" t="s">
        <v>13</v>
      </c>
      <c r="H1133" s="10" t="s">
        <v>2191</v>
      </c>
      <c r="I1133" s="14">
        <v>6.28560627488E12</v>
      </c>
      <c r="J1133" s="16"/>
      <c r="K1133" s="19"/>
      <c r="L1133" s="19"/>
      <c r="M1133" s="19"/>
      <c r="N1133" s="19"/>
      <c r="O1133" s="19"/>
      <c r="P1133" s="19"/>
      <c r="Q1133" s="19"/>
      <c r="R1133" s="19"/>
      <c r="S1133" s="19"/>
      <c r="T1133" s="19"/>
      <c r="U1133" s="19"/>
      <c r="V1133" s="19"/>
    </row>
    <row r="1134">
      <c r="A1134" s="10" t="s">
        <v>2192</v>
      </c>
      <c r="B1134" s="11">
        <v>45491.0</v>
      </c>
      <c r="C1134" s="17" t="s">
        <v>1987</v>
      </c>
      <c r="D1134" s="13">
        <v>0.04513888888888889</v>
      </c>
      <c r="E1134" s="10" t="s">
        <v>339</v>
      </c>
      <c r="F1134" s="10" t="s">
        <v>342</v>
      </c>
      <c r="G1134" s="10" t="s">
        <v>13</v>
      </c>
      <c r="H1134" s="10" t="s">
        <v>2193</v>
      </c>
      <c r="I1134" s="14">
        <v>6.281392827981E12</v>
      </c>
      <c r="J1134" s="16"/>
      <c r="K1134" s="19"/>
      <c r="L1134" s="19"/>
      <c r="M1134" s="19"/>
      <c r="N1134" s="19"/>
      <c r="O1134" s="19"/>
      <c r="P1134" s="19"/>
      <c r="Q1134" s="19"/>
      <c r="R1134" s="19"/>
      <c r="S1134" s="19"/>
      <c r="T1134" s="19"/>
      <c r="U1134" s="19"/>
      <c r="V1134" s="19"/>
    </row>
    <row r="1135">
      <c r="A1135" s="10" t="s">
        <v>2194</v>
      </c>
      <c r="B1135" s="11">
        <v>45491.0</v>
      </c>
      <c r="C1135" s="17" t="s">
        <v>1987</v>
      </c>
      <c r="D1135" s="13">
        <v>0.04861111111111111</v>
      </c>
      <c r="E1135" s="10" t="s">
        <v>1480</v>
      </c>
      <c r="F1135" s="10" t="s">
        <v>220</v>
      </c>
      <c r="G1135" s="10" t="s">
        <v>13</v>
      </c>
      <c r="H1135" s="10" t="s">
        <v>2195</v>
      </c>
      <c r="I1135" s="14">
        <v>6.282231661306E12</v>
      </c>
      <c r="J1135" s="16"/>
      <c r="K1135" s="19"/>
      <c r="L1135" s="19"/>
      <c r="M1135" s="19"/>
      <c r="N1135" s="19"/>
      <c r="O1135" s="19"/>
      <c r="P1135" s="19"/>
      <c r="Q1135" s="19"/>
      <c r="R1135" s="19"/>
      <c r="S1135" s="19"/>
      <c r="T1135" s="19"/>
      <c r="U1135" s="19"/>
      <c r="V1135" s="19"/>
    </row>
    <row r="1136">
      <c r="A1136" s="10" t="s">
        <v>2196</v>
      </c>
      <c r="B1136" s="11">
        <v>45491.0</v>
      </c>
      <c r="C1136" s="17" t="s">
        <v>1987</v>
      </c>
      <c r="D1136" s="13">
        <v>0.025</v>
      </c>
      <c r="E1136" s="10" t="s">
        <v>1480</v>
      </c>
      <c r="F1136" s="10" t="s">
        <v>19</v>
      </c>
      <c r="G1136" s="10" t="s">
        <v>13</v>
      </c>
      <c r="H1136" s="10" t="s">
        <v>2197</v>
      </c>
      <c r="I1136" s="14">
        <v>6.282231661306E12</v>
      </c>
      <c r="J1136" s="16"/>
      <c r="K1136" s="19"/>
      <c r="L1136" s="19"/>
      <c r="M1136" s="19"/>
      <c r="N1136" s="19"/>
      <c r="O1136" s="19"/>
      <c r="P1136" s="19"/>
      <c r="Q1136" s="19"/>
      <c r="R1136" s="19"/>
      <c r="S1136" s="19"/>
      <c r="T1136" s="19"/>
      <c r="U1136" s="19"/>
      <c r="V1136" s="19"/>
    </row>
    <row r="1137">
      <c r="A1137" s="10" t="s">
        <v>2198</v>
      </c>
      <c r="B1137" s="11">
        <v>45491.0</v>
      </c>
      <c r="C1137" s="17" t="s">
        <v>1987</v>
      </c>
      <c r="D1137" s="13">
        <v>0.03125</v>
      </c>
      <c r="E1137" s="10" t="s">
        <v>596</v>
      </c>
      <c r="F1137" s="10" t="s">
        <v>535</v>
      </c>
      <c r="G1137" s="10" t="s">
        <v>13</v>
      </c>
      <c r="H1137" s="10" t="s">
        <v>2199</v>
      </c>
      <c r="I1137" s="14">
        <v>6.285291035544E12</v>
      </c>
      <c r="J1137" s="16"/>
      <c r="K1137" s="19"/>
      <c r="L1137" s="19"/>
      <c r="M1137" s="19"/>
      <c r="N1137" s="19"/>
      <c r="O1137" s="19"/>
      <c r="P1137" s="19"/>
      <c r="Q1137" s="19"/>
      <c r="R1137" s="19"/>
      <c r="S1137" s="19"/>
      <c r="T1137" s="19"/>
      <c r="U1137" s="19"/>
      <c r="V1137" s="19"/>
    </row>
    <row r="1138">
      <c r="A1138" s="10" t="s">
        <v>2200</v>
      </c>
      <c r="B1138" s="11">
        <v>45490.0</v>
      </c>
      <c r="C1138" s="17" t="s">
        <v>1987</v>
      </c>
      <c r="D1138" s="13">
        <v>0.027777777777777776</v>
      </c>
      <c r="E1138" s="10" t="s">
        <v>281</v>
      </c>
      <c r="F1138" s="10" t="s">
        <v>201</v>
      </c>
      <c r="G1138" s="10" t="s">
        <v>13</v>
      </c>
      <c r="H1138" s="10" t="s">
        <v>2201</v>
      </c>
      <c r="I1138" s="14">
        <v>6.282335821442E12</v>
      </c>
      <c r="J1138" s="16"/>
      <c r="K1138" s="19"/>
      <c r="L1138" s="19"/>
      <c r="M1138" s="19"/>
      <c r="N1138" s="19"/>
      <c r="O1138" s="19"/>
      <c r="P1138" s="19"/>
      <c r="Q1138" s="19"/>
      <c r="R1138" s="19"/>
      <c r="S1138" s="19"/>
      <c r="T1138" s="19"/>
      <c r="U1138" s="19"/>
      <c r="V1138" s="19"/>
    </row>
    <row r="1139">
      <c r="A1139" s="10" t="s">
        <v>2202</v>
      </c>
      <c r="B1139" s="11">
        <v>45490.0</v>
      </c>
      <c r="C1139" s="17" t="s">
        <v>1987</v>
      </c>
      <c r="D1139" s="13">
        <v>0.024305555555555556</v>
      </c>
      <c r="E1139" s="10" t="s">
        <v>281</v>
      </c>
      <c r="F1139" s="10" t="s">
        <v>150</v>
      </c>
      <c r="G1139" s="10" t="s">
        <v>13</v>
      </c>
      <c r="H1139" s="10" t="s">
        <v>2203</v>
      </c>
      <c r="I1139" s="14">
        <v>6.282335821442E12</v>
      </c>
      <c r="J1139" s="16"/>
      <c r="K1139" s="19"/>
      <c r="L1139" s="19"/>
      <c r="M1139" s="19"/>
      <c r="N1139" s="19"/>
      <c r="O1139" s="19"/>
      <c r="P1139" s="19"/>
      <c r="Q1139" s="19"/>
      <c r="R1139" s="19"/>
      <c r="S1139" s="19"/>
      <c r="T1139" s="19"/>
      <c r="U1139" s="19"/>
      <c r="V1139" s="19"/>
    </row>
    <row r="1140">
      <c r="A1140" s="10" t="s">
        <v>2204</v>
      </c>
      <c r="B1140" s="11">
        <v>45491.0</v>
      </c>
      <c r="C1140" s="17" t="s">
        <v>1987</v>
      </c>
      <c r="D1140" s="13">
        <v>0.027777777777777776</v>
      </c>
      <c r="E1140" s="10" t="s">
        <v>281</v>
      </c>
      <c r="F1140" s="10" t="s">
        <v>201</v>
      </c>
      <c r="G1140" s="10" t="s">
        <v>13</v>
      </c>
      <c r="H1140" s="10" t="s">
        <v>2205</v>
      </c>
      <c r="I1140" s="14">
        <v>6.282335821442E12</v>
      </c>
      <c r="J1140" s="16"/>
      <c r="K1140" s="19"/>
      <c r="L1140" s="19"/>
      <c r="M1140" s="19"/>
      <c r="N1140" s="19"/>
      <c r="O1140" s="19"/>
      <c r="P1140" s="19"/>
      <c r="Q1140" s="19"/>
      <c r="R1140" s="19"/>
      <c r="S1140" s="19"/>
      <c r="T1140" s="19"/>
      <c r="U1140" s="19"/>
      <c r="V1140" s="19"/>
    </row>
    <row r="1141">
      <c r="A1141" s="10" t="s">
        <v>2206</v>
      </c>
      <c r="B1141" s="11">
        <v>45491.0</v>
      </c>
      <c r="C1141" s="17" t="s">
        <v>1987</v>
      </c>
      <c r="D1141" s="13">
        <v>0.02638888888888889</v>
      </c>
      <c r="E1141" s="10" t="s">
        <v>281</v>
      </c>
      <c r="F1141" s="10" t="s">
        <v>150</v>
      </c>
      <c r="G1141" s="10" t="s">
        <v>13</v>
      </c>
      <c r="H1141" s="10" t="s">
        <v>2207</v>
      </c>
      <c r="I1141" s="14">
        <v>6.282335821442E12</v>
      </c>
      <c r="J1141" s="16"/>
      <c r="K1141" s="19"/>
      <c r="L1141" s="19"/>
      <c r="M1141" s="19"/>
      <c r="N1141" s="19"/>
      <c r="O1141" s="19"/>
      <c r="P1141" s="19"/>
      <c r="Q1141" s="19"/>
      <c r="R1141" s="19"/>
      <c r="S1141" s="19"/>
      <c r="T1141" s="19"/>
      <c r="U1141" s="19"/>
      <c r="V1141" s="19"/>
    </row>
    <row r="1142">
      <c r="A1142" s="10" t="s">
        <v>2208</v>
      </c>
      <c r="B1142" s="11">
        <v>45492.0</v>
      </c>
      <c r="C1142" s="17" t="s">
        <v>1987</v>
      </c>
      <c r="D1142" s="13">
        <v>0.03888888888888889</v>
      </c>
      <c r="E1142" s="10" t="s">
        <v>11</v>
      </c>
      <c r="F1142" s="10" t="s">
        <v>385</v>
      </c>
      <c r="G1142" s="10" t="s">
        <v>13</v>
      </c>
      <c r="H1142" s="10" t="s">
        <v>2209</v>
      </c>
      <c r="I1142" s="14">
        <v>6.28560627488E12</v>
      </c>
      <c r="J1142" s="16"/>
      <c r="K1142" s="19"/>
      <c r="L1142" s="19"/>
      <c r="M1142" s="19"/>
      <c r="N1142" s="19"/>
      <c r="O1142" s="19"/>
      <c r="P1142" s="19"/>
      <c r="Q1142" s="19"/>
      <c r="R1142" s="19"/>
      <c r="S1142" s="19"/>
      <c r="T1142" s="19"/>
      <c r="U1142" s="19"/>
      <c r="V1142" s="19"/>
    </row>
    <row r="1143">
      <c r="A1143" s="10" t="s">
        <v>2210</v>
      </c>
      <c r="B1143" s="11">
        <v>45491.0</v>
      </c>
      <c r="C1143" s="17" t="s">
        <v>1987</v>
      </c>
      <c r="D1143" s="13">
        <v>0.04097222222222222</v>
      </c>
      <c r="E1143" s="10" t="s">
        <v>207</v>
      </c>
      <c r="F1143" s="10" t="s">
        <v>208</v>
      </c>
      <c r="G1143" s="10" t="s">
        <v>13</v>
      </c>
      <c r="H1143" s="10" t="s">
        <v>2211</v>
      </c>
      <c r="I1143" s="14">
        <v>6.28972529354E11</v>
      </c>
      <c r="J1143" s="16"/>
      <c r="K1143" s="19"/>
      <c r="L1143" s="19"/>
      <c r="M1143" s="19"/>
      <c r="N1143" s="19"/>
      <c r="O1143" s="19"/>
      <c r="P1143" s="19"/>
      <c r="Q1143" s="19"/>
      <c r="R1143" s="19"/>
      <c r="S1143" s="19"/>
      <c r="T1143" s="19"/>
      <c r="U1143" s="19"/>
      <c r="V1143" s="19"/>
    </row>
    <row r="1144">
      <c r="A1144" s="10" t="s">
        <v>2212</v>
      </c>
      <c r="B1144" s="11">
        <v>45492.0</v>
      </c>
      <c r="C1144" s="17" t="s">
        <v>1987</v>
      </c>
      <c r="D1144" s="13">
        <v>0.03125</v>
      </c>
      <c r="E1144" s="10" t="s">
        <v>207</v>
      </c>
      <c r="F1144" s="10" t="s">
        <v>213</v>
      </c>
      <c r="G1144" s="10" t="s">
        <v>254</v>
      </c>
      <c r="H1144" s="10" t="s">
        <v>2213</v>
      </c>
      <c r="I1144" s="14">
        <v>6.28972529354E11</v>
      </c>
      <c r="J1144" s="16"/>
      <c r="K1144" s="19"/>
      <c r="L1144" s="19"/>
      <c r="M1144" s="19"/>
      <c r="N1144" s="19"/>
      <c r="O1144" s="19"/>
      <c r="P1144" s="19"/>
      <c r="Q1144" s="19"/>
      <c r="R1144" s="19"/>
      <c r="S1144" s="19"/>
      <c r="T1144" s="19"/>
      <c r="U1144" s="19"/>
      <c r="V1144" s="19"/>
    </row>
    <row r="1145">
      <c r="A1145" s="10" t="s">
        <v>2214</v>
      </c>
      <c r="B1145" s="11">
        <v>45492.0</v>
      </c>
      <c r="C1145" s="17" t="s">
        <v>1987</v>
      </c>
      <c r="D1145" s="13">
        <v>0.04861111111111111</v>
      </c>
      <c r="E1145" s="10" t="s">
        <v>11</v>
      </c>
      <c r="F1145" s="10" t="s">
        <v>29</v>
      </c>
      <c r="G1145" s="10" t="s">
        <v>13</v>
      </c>
      <c r="H1145" s="10" t="s">
        <v>2215</v>
      </c>
      <c r="I1145" s="14">
        <v>6.28560627488E12</v>
      </c>
      <c r="J1145" s="16"/>
      <c r="K1145" s="19"/>
      <c r="L1145" s="19"/>
      <c r="M1145" s="19"/>
      <c r="N1145" s="19"/>
      <c r="O1145" s="19"/>
      <c r="P1145" s="19"/>
      <c r="Q1145" s="19"/>
      <c r="R1145" s="19"/>
      <c r="S1145" s="19"/>
      <c r="T1145" s="19"/>
      <c r="U1145" s="19"/>
      <c r="V1145" s="19"/>
    </row>
    <row r="1146">
      <c r="A1146" s="10" t="s">
        <v>2216</v>
      </c>
      <c r="B1146" s="11">
        <v>45492.0</v>
      </c>
      <c r="C1146" s="17" t="s">
        <v>1987</v>
      </c>
      <c r="D1146" s="13">
        <v>0.041666666666666664</v>
      </c>
      <c r="E1146" s="10" t="s">
        <v>1480</v>
      </c>
      <c r="F1146" s="10" t="s">
        <v>220</v>
      </c>
      <c r="G1146" s="10" t="s">
        <v>13</v>
      </c>
      <c r="H1146" s="10" t="s">
        <v>2217</v>
      </c>
      <c r="I1146" s="14">
        <v>6.282231661306E12</v>
      </c>
      <c r="J1146" s="16"/>
      <c r="K1146" s="19"/>
      <c r="L1146" s="19"/>
      <c r="M1146" s="19"/>
      <c r="N1146" s="19"/>
      <c r="O1146" s="19"/>
      <c r="P1146" s="19"/>
      <c r="Q1146" s="19"/>
      <c r="R1146" s="19"/>
      <c r="S1146" s="19"/>
      <c r="T1146" s="19"/>
      <c r="U1146" s="19"/>
      <c r="V1146" s="19"/>
    </row>
    <row r="1147">
      <c r="A1147" s="10" t="s">
        <v>2218</v>
      </c>
      <c r="B1147" s="11">
        <v>45492.0</v>
      </c>
      <c r="C1147" s="17" t="s">
        <v>1987</v>
      </c>
      <c r="D1147" s="13">
        <v>0.027083333333333334</v>
      </c>
      <c r="E1147" s="10" t="s">
        <v>534</v>
      </c>
      <c r="F1147" s="10" t="s">
        <v>418</v>
      </c>
      <c r="G1147" s="10" t="s">
        <v>13</v>
      </c>
      <c r="H1147" s="10" t="s">
        <v>2219</v>
      </c>
      <c r="I1147" s="14">
        <v>6.281332534354E12</v>
      </c>
      <c r="J1147" s="16"/>
      <c r="K1147" s="19"/>
      <c r="L1147" s="19"/>
      <c r="M1147" s="19"/>
      <c r="N1147" s="19"/>
      <c r="O1147" s="19"/>
      <c r="P1147" s="19"/>
      <c r="Q1147" s="19"/>
      <c r="R1147" s="19"/>
      <c r="S1147" s="19"/>
      <c r="T1147" s="19"/>
      <c r="U1147" s="19"/>
      <c r="V1147" s="19"/>
    </row>
    <row r="1148">
      <c r="A1148" s="10" t="s">
        <v>2220</v>
      </c>
      <c r="B1148" s="11">
        <v>45484.0</v>
      </c>
      <c r="C1148" s="17" t="s">
        <v>1987</v>
      </c>
      <c r="D1148" s="13">
        <v>0.020833333333333332</v>
      </c>
      <c r="E1148" s="10" t="s">
        <v>873</v>
      </c>
      <c r="F1148" s="10" t="s">
        <v>597</v>
      </c>
      <c r="G1148" s="10" t="s">
        <v>254</v>
      </c>
      <c r="H1148" s="10" t="s">
        <v>2221</v>
      </c>
      <c r="I1148" s="14">
        <v>6.285213566484E12</v>
      </c>
      <c r="J1148" s="16"/>
      <c r="K1148" s="19"/>
      <c r="L1148" s="19"/>
      <c r="M1148" s="19"/>
      <c r="N1148" s="19"/>
      <c r="O1148" s="19"/>
      <c r="P1148" s="19"/>
      <c r="Q1148" s="19"/>
      <c r="R1148" s="19"/>
      <c r="S1148" s="19"/>
      <c r="T1148" s="19"/>
      <c r="U1148" s="19"/>
      <c r="V1148" s="19"/>
    </row>
    <row r="1149">
      <c r="A1149" s="10" t="s">
        <v>2220</v>
      </c>
      <c r="B1149" s="11">
        <v>45485.0</v>
      </c>
      <c r="C1149" s="17" t="s">
        <v>1987</v>
      </c>
      <c r="D1149" s="13">
        <v>0.0</v>
      </c>
      <c r="E1149" s="10" t="s">
        <v>873</v>
      </c>
      <c r="F1149" s="10" t="s">
        <v>597</v>
      </c>
      <c r="G1149" s="10" t="s">
        <v>102</v>
      </c>
      <c r="H1149" s="10" t="s">
        <v>2222</v>
      </c>
      <c r="I1149" s="14">
        <v>6.285213566484E12</v>
      </c>
      <c r="J1149" s="16"/>
      <c r="K1149" s="19"/>
      <c r="L1149" s="19"/>
      <c r="M1149" s="19"/>
      <c r="N1149" s="19"/>
      <c r="O1149" s="19"/>
      <c r="P1149" s="19"/>
      <c r="Q1149" s="19"/>
      <c r="R1149" s="19"/>
      <c r="S1149" s="19"/>
      <c r="T1149" s="19"/>
      <c r="U1149" s="19"/>
      <c r="V1149" s="19"/>
    </row>
    <row r="1150">
      <c r="A1150" s="10" t="s">
        <v>2220</v>
      </c>
      <c r="B1150" s="11">
        <v>45490.0</v>
      </c>
      <c r="C1150" s="17" t="s">
        <v>1987</v>
      </c>
      <c r="D1150" s="13">
        <v>0.0</v>
      </c>
      <c r="E1150" s="10" t="s">
        <v>873</v>
      </c>
      <c r="F1150" s="10" t="s">
        <v>597</v>
      </c>
      <c r="G1150" s="10" t="s">
        <v>102</v>
      </c>
      <c r="H1150" s="10" t="s">
        <v>2223</v>
      </c>
      <c r="I1150" s="14">
        <v>6.285213566484E12</v>
      </c>
      <c r="J1150" s="16"/>
      <c r="K1150" s="19"/>
      <c r="L1150" s="19"/>
      <c r="M1150" s="19"/>
      <c r="N1150" s="19"/>
      <c r="O1150" s="19"/>
      <c r="P1150" s="19"/>
      <c r="Q1150" s="19"/>
      <c r="R1150" s="19"/>
      <c r="S1150" s="19"/>
      <c r="T1150" s="19"/>
      <c r="U1150" s="19"/>
      <c r="V1150" s="19"/>
    </row>
    <row r="1151">
      <c r="A1151" s="10" t="s">
        <v>2224</v>
      </c>
      <c r="B1151" s="11">
        <v>45491.0</v>
      </c>
      <c r="C1151" s="17" t="s">
        <v>1987</v>
      </c>
      <c r="D1151" s="13">
        <v>0.020833333333333332</v>
      </c>
      <c r="E1151" s="10" t="s">
        <v>873</v>
      </c>
      <c r="F1151" s="10" t="s">
        <v>597</v>
      </c>
      <c r="G1151" s="10" t="s">
        <v>254</v>
      </c>
      <c r="H1151" s="10" t="s">
        <v>2225</v>
      </c>
      <c r="I1151" s="14">
        <v>6.285213566484E12</v>
      </c>
      <c r="J1151" s="16"/>
      <c r="K1151" s="19"/>
      <c r="L1151" s="19"/>
      <c r="M1151" s="19"/>
      <c r="N1151" s="19"/>
      <c r="O1151" s="19"/>
      <c r="P1151" s="19"/>
      <c r="Q1151" s="19"/>
      <c r="R1151" s="19"/>
      <c r="S1151" s="19"/>
      <c r="T1151" s="19"/>
      <c r="U1151" s="19"/>
      <c r="V1151" s="19"/>
    </row>
    <row r="1152">
      <c r="A1152" s="10" t="s">
        <v>2224</v>
      </c>
      <c r="B1152" s="11">
        <v>45492.0</v>
      </c>
      <c r="C1152" s="17" t="s">
        <v>1987</v>
      </c>
      <c r="D1152" s="13">
        <v>0.034722222222222224</v>
      </c>
      <c r="E1152" s="10" t="s">
        <v>873</v>
      </c>
      <c r="F1152" s="10" t="s">
        <v>597</v>
      </c>
      <c r="G1152" s="10" t="s">
        <v>13</v>
      </c>
      <c r="H1152" s="10" t="s">
        <v>2226</v>
      </c>
      <c r="I1152" s="14">
        <v>6.285213566484E12</v>
      </c>
      <c r="J1152" s="16"/>
      <c r="K1152" s="19"/>
      <c r="L1152" s="19"/>
      <c r="M1152" s="19"/>
      <c r="N1152" s="19"/>
      <c r="O1152" s="19"/>
      <c r="P1152" s="19"/>
      <c r="Q1152" s="19"/>
      <c r="R1152" s="19"/>
      <c r="S1152" s="19"/>
      <c r="T1152" s="19"/>
      <c r="U1152" s="19"/>
      <c r="V1152" s="19"/>
    </row>
    <row r="1153">
      <c r="A1153" s="10" t="s">
        <v>2227</v>
      </c>
      <c r="B1153" s="11">
        <v>45491.0</v>
      </c>
      <c r="C1153" s="17" t="s">
        <v>1987</v>
      </c>
      <c r="D1153" s="13">
        <v>0.03333333333333333</v>
      </c>
      <c r="E1153" s="10" t="s">
        <v>695</v>
      </c>
      <c r="F1153" s="10" t="s">
        <v>2168</v>
      </c>
      <c r="G1153" s="10" t="s">
        <v>13</v>
      </c>
      <c r="H1153" s="10" t="s">
        <v>2228</v>
      </c>
      <c r="I1153" s="14">
        <v>6.285173431354E12</v>
      </c>
      <c r="J1153" s="16"/>
      <c r="K1153" s="19"/>
      <c r="L1153" s="19"/>
      <c r="M1153" s="19"/>
      <c r="N1153" s="19"/>
      <c r="O1153" s="19"/>
      <c r="P1153" s="19"/>
      <c r="Q1153" s="19"/>
      <c r="R1153" s="19"/>
      <c r="S1153" s="19"/>
      <c r="T1153" s="19"/>
      <c r="U1153" s="19"/>
      <c r="V1153" s="19"/>
    </row>
    <row r="1154">
      <c r="A1154" s="10" t="s">
        <v>2229</v>
      </c>
      <c r="B1154" s="11">
        <v>45493.0</v>
      </c>
      <c r="C1154" s="17" t="s">
        <v>1987</v>
      </c>
      <c r="D1154" s="13">
        <v>0.041666666666666664</v>
      </c>
      <c r="E1154" s="10" t="s">
        <v>695</v>
      </c>
      <c r="F1154" s="10" t="s">
        <v>2168</v>
      </c>
      <c r="G1154" s="10" t="s">
        <v>13</v>
      </c>
      <c r="H1154" s="10" t="s">
        <v>2230</v>
      </c>
      <c r="I1154" s="14">
        <v>6.285173431354E12</v>
      </c>
      <c r="J1154" s="16"/>
      <c r="K1154" s="19"/>
      <c r="L1154" s="19"/>
      <c r="M1154" s="19"/>
      <c r="N1154" s="19"/>
      <c r="O1154" s="19"/>
      <c r="P1154" s="19"/>
      <c r="Q1154" s="19"/>
      <c r="R1154" s="19"/>
      <c r="S1154" s="19"/>
      <c r="T1154" s="19"/>
      <c r="U1154" s="19"/>
      <c r="V1154" s="19"/>
    </row>
    <row r="1155">
      <c r="A1155" s="10" t="s">
        <v>2231</v>
      </c>
      <c r="B1155" s="11">
        <v>45491.0</v>
      </c>
      <c r="C1155" s="17" t="s">
        <v>1987</v>
      </c>
      <c r="D1155" s="13">
        <v>0.04513888888888889</v>
      </c>
      <c r="E1155" s="10" t="s">
        <v>695</v>
      </c>
      <c r="F1155" s="10" t="s">
        <v>711</v>
      </c>
      <c r="G1155" s="10" t="s">
        <v>13</v>
      </c>
      <c r="H1155" s="10" t="s">
        <v>2232</v>
      </c>
      <c r="I1155" s="14">
        <v>6.285173431354E12</v>
      </c>
      <c r="J1155" s="16"/>
      <c r="K1155" s="19"/>
      <c r="L1155" s="19"/>
      <c r="M1155" s="19"/>
      <c r="N1155" s="19"/>
      <c r="O1155" s="19"/>
      <c r="P1155" s="19"/>
      <c r="Q1155" s="19"/>
      <c r="R1155" s="19"/>
      <c r="S1155" s="19"/>
      <c r="T1155" s="19"/>
      <c r="U1155" s="19"/>
      <c r="V1155" s="19"/>
    </row>
    <row r="1156">
      <c r="A1156" s="10" t="s">
        <v>2233</v>
      </c>
      <c r="B1156" s="11">
        <v>45493.0</v>
      </c>
      <c r="C1156" s="17" t="s">
        <v>1987</v>
      </c>
      <c r="D1156" s="13">
        <v>0.050694444444444445</v>
      </c>
      <c r="E1156" s="10" t="s">
        <v>695</v>
      </c>
      <c r="F1156" s="10" t="s">
        <v>213</v>
      </c>
      <c r="G1156" s="10" t="s">
        <v>13</v>
      </c>
      <c r="H1156" s="10" t="s">
        <v>2234</v>
      </c>
      <c r="I1156" s="14">
        <v>6.285173431354E12</v>
      </c>
      <c r="J1156" s="16"/>
      <c r="K1156" s="19"/>
      <c r="L1156" s="19"/>
      <c r="M1156" s="19"/>
      <c r="N1156" s="19"/>
      <c r="O1156" s="19"/>
      <c r="P1156" s="19"/>
      <c r="Q1156" s="19"/>
      <c r="R1156" s="19"/>
      <c r="S1156" s="19"/>
      <c r="T1156" s="19"/>
      <c r="U1156" s="19"/>
      <c r="V1156" s="19"/>
    </row>
    <row r="1157">
      <c r="A1157" s="10" t="s">
        <v>2235</v>
      </c>
      <c r="B1157" s="11">
        <v>45493.0</v>
      </c>
      <c r="C1157" s="17" t="s">
        <v>1987</v>
      </c>
      <c r="D1157" s="13">
        <v>0.0</v>
      </c>
      <c r="E1157" s="10" t="s">
        <v>11</v>
      </c>
      <c r="F1157" s="10" t="s">
        <v>19</v>
      </c>
      <c r="G1157" s="10" t="s">
        <v>102</v>
      </c>
      <c r="H1157" s="10" t="s">
        <v>2236</v>
      </c>
      <c r="I1157" s="14">
        <v>6.28560627488E12</v>
      </c>
      <c r="J1157" s="16"/>
      <c r="K1157" s="19"/>
      <c r="L1157" s="19"/>
      <c r="M1157" s="19"/>
      <c r="N1157" s="19"/>
      <c r="O1157" s="19"/>
      <c r="P1157" s="19"/>
      <c r="Q1157" s="19"/>
      <c r="R1157" s="19"/>
      <c r="S1157" s="19"/>
      <c r="T1157" s="19"/>
      <c r="U1157" s="19"/>
      <c r="V1157" s="19"/>
    </row>
    <row r="1158">
      <c r="A1158" s="10" t="s">
        <v>2237</v>
      </c>
      <c r="B1158" s="11">
        <v>45493.0</v>
      </c>
      <c r="C1158" s="17" t="s">
        <v>1987</v>
      </c>
      <c r="D1158" s="13">
        <v>0.0</v>
      </c>
      <c r="E1158" s="10" t="s">
        <v>11</v>
      </c>
      <c r="F1158" s="10" t="s">
        <v>29</v>
      </c>
      <c r="G1158" s="10" t="s">
        <v>102</v>
      </c>
      <c r="H1158" s="10" t="s">
        <v>2238</v>
      </c>
      <c r="I1158" s="14">
        <v>6.28560627488E12</v>
      </c>
      <c r="J1158" s="16"/>
      <c r="K1158" s="19"/>
      <c r="L1158" s="19"/>
      <c r="M1158" s="19"/>
      <c r="N1158" s="19"/>
      <c r="O1158" s="19"/>
      <c r="P1158" s="19"/>
      <c r="Q1158" s="19"/>
      <c r="R1158" s="19"/>
      <c r="S1158" s="19"/>
      <c r="T1158" s="19"/>
      <c r="U1158" s="19"/>
      <c r="V1158" s="19"/>
    </row>
    <row r="1159">
      <c r="A1159" s="10" t="s">
        <v>2239</v>
      </c>
      <c r="B1159" s="11">
        <v>45494.0</v>
      </c>
      <c r="C1159" s="17" t="s">
        <v>1987</v>
      </c>
      <c r="D1159" s="13">
        <v>0.03125</v>
      </c>
      <c r="E1159" s="10" t="s">
        <v>1700</v>
      </c>
      <c r="F1159" s="10" t="s">
        <v>702</v>
      </c>
      <c r="G1159" s="10" t="s">
        <v>13</v>
      </c>
      <c r="H1159" s="10" t="s">
        <v>2240</v>
      </c>
      <c r="I1159" s="14">
        <v>6.281295998526E12</v>
      </c>
      <c r="J1159" s="16"/>
      <c r="K1159" s="19"/>
      <c r="L1159" s="19"/>
      <c r="M1159" s="19"/>
      <c r="N1159" s="19"/>
      <c r="O1159" s="19"/>
      <c r="P1159" s="19"/>
      <c r="Q1159" s="19"/>
      <c r="R1159" s="19"/>
      <c r="S1159" s="19"/>
      <c r="T1159" s="19"/>
      <c r="U1159" s="19"/>
      <c r="V1159" s="19"/>
    </row>
    <row r="1160">
      <c r="A1160" s="10" t="s">
        <v>2241</v>
      </c>
      <c r="B1160" s="11">
        <v>45494.0</v>
      </c>
      <c r="C1160" s="17" t="s">
        <v>1987</v>
      </c>
      <c r="D1160" s="13">
        <v>0.04027777777777778</v>
      </c>
      <c r="E1160" s="10" t="s">
        <v>516</v>
      </c>
      <c r="F1160" s="10" t="s">
        <v>527</v>
      </c>
      <c r="G1160" s="10" t="s">
        <v>13</v>
      </c>
      <c r="H1160" s="10" t="s">
        <v>2242</v>
      </c>
      <c r="I1160" s="14">
        <v>6.282142259313E12</v>
      </c>
      <c r="J1160" s="16"/>
      <c r="K1160" s="19"/>
      <c r="L1160" s="19"/>
      <c r="M1160" s="19"/>
      <c r="N1160" s="19"/>
      <c r="O1160" s="19"/>
      <c r="P1160" s="19"/>
      <c r="Q1160" s="19"/>
      <c r="R1160" s="19"/>
      <c r="S1160" s="19"/>
      <c r="T1160" s="19"/>
      <c r="U1160" s="19"/>
      <c r="V1160" s="19"/>
    </row>
    <row r="1161">
      <c r="A1161" s="10" t="s">
        <v>2243</v>
      </c>
      <c r="B1161" s="11">
        <v>45492.0</v>
      </c>
      <c r="C1161" s="17" t="s">
        <v>1987</v>
      </c>
      <c r="D1161" s="13">
        <v>0.020833333333333332</v>
      </c>
      <c r="E1161" s="10" t="s">
        <v>1480</v>
      </c>
      <c r="F1161" s="10" t="s">
        <v>19</v>
      </c>
      <c r="G1161" s="10" t="s">
        <v>13</v>
      </c>
      <c r="H1161" s="10" t="s">
        <v>2244</v>
      </c>
      <c r="I1161" s="14">
        <v>6.282231661306E12</v>
      </c>
      <c r="J1161" s="16"/>
      <c r="K1161" s="19"/>
      <c r="L1161" s="19"/>
      <c r="M1161" s="19"/>
      <c r="N1161" s="19"/>
      <c r="O1161" s="19"/>
      <c r="P1161" s="19"/>
      <c r="Q1161" s="19"/>
      <c r="R1161" s="19"/>
      <c r="S1161" s="19"/>
      <c r="T1161" s="19"/>
      <c r="U1161" s="19"/>
      <c r="V1161" s="19"/>
    </row>
    <row r="1162">
      <c r="A1162" s="10" t="s">
        <v>2245</v>
      </c>
      <c r="B1162" s="11">
        <v>45495.0</v>
      </c>
      <c r="C1162" s="17" t="s">
        <v>1987</v>
      </c>
      <c r="D1162" s="13">
        <v>0.059027777777777776</v>
      </c>
      <c r="E1162" s="10" t="s">
        <v>1480</v>
      </c>
      <c r="F1162" s="10" t="s">
        <v>220</v>
      </c>
      <c r="G1162" s="10" t="s">
        <v>13</v>
      </c>
      <c r="H1162" s="10" t="s">
        <v>2246</v>
      </c>
      <c r="I1162" s="14">
        <v>6.282231661306E12</v>
      </c>
      <c r="J1162" s="16"/>
      <c r="K1162" s="19"/>
      <c r="L1162" s="19"/>
      <c r="M1162" s="19"/>
      <c r="N1162" s="19"/>
      <c r="O1162" s="19"/>
      <c r="P1162" s="19"/>
      <c r="Q1162" s="19"/>
      <c r="R1162" s="19"/>
      <c r="S1162" s="19"/>
      <c r="T1162" s="19"/>
      <c r="U1162" s="19"/>
      <c r="V1162" s="19"/>
    </row>
    <row r="1163">
      <c r="A1163" s="10" t="s">
        <v>2247</v>
      </c>
      <c r="B1163" s="11">
        <v>45492.0</v>
      </c>
      <c r="C1163" s="17" t="s">
        <v>1987</v>
      </c>
      <c r="D1163" s="13">
        <v>0.027777777777777776</v>
      </c>
      <c r="E1163" s="10" t="s">
        <v>596</v>
      </c>
      <c r="F1163" s="10" t="s">
        <v>535</v>
      </c>
      <c r="G1163" s="10" t="s">
        <v>13</v>
      </c>
      <c r="H1163" s="10" t="s">
        <v>2248</v>
      </c>
      <c r="I1163" s="14">
        <v>6.285291035544E12</v>
      </c>
      <c r="J1163" s="16"/>
      <c r="K1163" s="19"/>
      <c r="L1163" s="19"/>
      <c r="M1163" s="19"/>
      <c r="N1163" s="19"/>
      <c r="O1163" s="19"/>
      <c r="P1163" s="19"/>
      <c r="Q1163" s="19"/>
      <c r="R1163" s="19"/>
      <c r="S1163" s="19"/>
      <c r="T1163" s="19"/>
      <c r="U1163" s="19"/>
      <c r="V1163" s="19"/>
    </row>
    <row r="1164">
      <c r="A1164" s="10" t="s">
        <v>2249</v>
      </c>
      <c r="B1164" s="11">
        <v>45493.0</v>
      </c>
      <c r="C1164" s="17" t="s">
        <v>1987</v>
      </c>
      <c r="D1164" s="13">
        <v>0.027777777777777776</v>
      </c>
      <c r="E1164" s="10" t="s">
        <v>596</v>
      </c>
      <c r="F1164" s="10" t="s">
        <v>535</v>
      </c>
      <c r="G1164" s="10" t="s">
        <v>13</v>
      </c>
      <c r="H1164" s="10" t="s">
        <v>2250</v>
      </c>
      <c r="I1164" s="14">
        <v>6.285291035544E12</v>
      </c>
      <c r="J1164" s="16"/>
      <c r="K1164" s="19"/>
      <c r="L1164" s="19"/>
      <c r="M1164" s="19"/>
      <c r="N1164" s="19"/>
      <c r="O1164" s="19"/>
      <c r="P1164" s="19"/>
      <c r="Q1164" s="19"/>
      <c r="R1164" s="19"/>
      <c r="S1164" s="19"/>
      <c r="T1164" s="19"/>
      <c r="U1164" s="19"/>
      <c r="V1164" s="19"/>
    </row>
    <row r="1165">
      <c r="A1165" s="10" t="s">
        <v>2251</v>
      </c>
      <c r="B1165" s="11">
        <v>45495.0</v>
      </c>
      <c r="C1165" s="17" t="s">
        <v>1987</v>
      </c>
      <c r="D1165" s="13">
        <v>0.021527777777777778</v>
      </c>
      <c r="E1165" s="10" t="s">
        <v>11</v>
      </c>
      <c r="F1165" s="10" t="s">
        <v>19</v>
      </c>
      <c r="G1165" s="10" t="s">
        <v>13</v>
      </c>
      <c r="H1165" s="10" t="s">
        <v>2252</v>
      </c>
      <c r="I1165" s="14">
        <v>6.28560627488E12</v>
      </c>
      <c r="J1165" s="16"/>
      <c r="K1165" s="19"/>
      <c r="L1165" s="19"/>
      <c r="M1165" s="19"/>
      <c r="N1165" s="19"/>
      <c r="O1165" s="19"/>
      <c r="P1165" s="19"/>
      <c r="Q1165" s="19"/>
      <c r="R1165" s="19"/>
      <c r="S1165" s="19"/>
      <c r="T1165" s="19"/>
      <c r="U1165" s="19"/>
      <c r="V1165" s="19"/>
    </row>
    <row r="1166">
      <c r="A1166" s="10" t="s">
        <v>2253</v>
      </c>
      <c r="B1166" s="11">
        <v>45495.0</v>
      </c>
      <c r="C1166" s="17" t="s">
        <v>1987</v>
      </c>
      <c r="D1166" s="13">
        <v>0.03819444444444445</v>
      </c>
      <c r="E1166" s="10" t="s">
        <v>695</v>
      </c>
      <c r="F1166" s="10" t="s">
        <v>711</v>
      </c>
      <c r="G1166" s="10" t="s">
        <v>13</v>
      </c>
      <c r="H1166" s="10" t="s">
        <v>2254</v>
      </c>
      <c r="I1166" s="14">
        <v>6.285173431354E12</v>
      </c>
      <c r="J1166" s="16"/>
      <c r="K1166" s="19"/>
      <c r="L1166" s="19"/>
      <c r="M1166" s="19"/>
      <c r="N1166" s="19"/>
      <c r="O1166" s="19"/>
      <c r="P1166" s="19"/>
      <c r="Q1166" s="19"/>
      <c r="R1166" s="19"/>
      <c r="S1166" s="19"/>
      <c r="T1166" s="19"/>
      <c r="U1166" s="19"/>
      <c r="V1166" s="19"/>
    </row>
    <row r="1167">
      <c r="A1167" s="10" t="s">
        <v>2255</v>
      </c>
      <c r="B1167" s="11">
        <v>45493.0</v>
      </c>
      <c r="C1167" s="17" t="s">
        <v>1987</v>
      </c>
      <c r="D1167" s="13">
        <v>0.027777777777777776</v>
      </c>
      <c r="E1167" s="10" t="s">
        <v>281</v>
      </c>
      <c r="F1167" s="10" t="s">
        <v>201</v>
      </c>
      <c r="G1167" s="10" t="s">
        <v>13</v>
      </c>
      <c r="H1167" s="10" t="s">
        <v>2256</v>
      </c>
      <c r="I1167" s="14">
        <v>6.282335821442E12</v>
      </c>
      <c r="J1167" s="16"/>
      <c r="K1167" s="19"/>
      <c r="L1167" s="19"/>
      <c r="M1167" s="19"/>
      <c r="N1167" s="19"/>
      <c r="O1167" s="19"/>
      <c r="P1167" s="19"/>
      <c r="Q1167" s="19"/>
      <c r="R1167" s="19"/>
      <c r="S1167" s="19"/>
      <c r="T1167" s="19"/>
      <c r="U1167" s="19"/>
      <c r="V1167" s="19"/>
    </row>
    <row r="1168">
      <c r="A1168" s="10" t="s">
        <v>2257</v>
      </c>
      <c r="B1168" s="11">
        <v>45493.0</v>
      </c>
      <c r="C1168" s="17" t="s">
        <v>1987</v>
      </c>
      <c r="D1168" s="13">
        <v>0.03125</v>
      </c>
      <c r="E1168" s="10" t="s">
        <v>281</v>
      </c>
      <c r="F1168" s="10" t="s">
        <v>150</v>
      </c>
      <c r="G1168" s="10" t="s">
        <v>13</v>
      </c>
      <c r="H1168" s="10" t="s">
        <v>2258</v>
      </c>
      <c r="I1168" s="14">
        <v>6.282335821442E12</v>
      </c>
      <c r="J1168" s="16"/>
      <c r="K1168" s="19"/>
      <c r="L1168" s="19"/>
      <c r="M1168" s="19"/>
      <c r="N1168" s="19"/>
      <c r="O1168" s="19"/>
      <c r="P1168" s="19"/>
      <c r="Q1168" s="19"/>
      <c r="R1168" s="19"/>
      <c r="S1168" s="19"/>
      <c r="T1168" s="19"/>
      <c r="U1168" s="19"/>
      <c r="V1168" s="19"/>
    </row>
    <row r="1169">
      <c r="A1169" s="10" t="s">
        <v>2259</v>
      </c>
      <c r="B1169" s="11">
        <v>45495.0</v>
      </c>
      <c r="C1169" s="17" t="s">
        <v>1987</v>
      </c>
      <c r="D1169" s="13">
        <v>0.03125</v>
      </c>
      <c r="E1169" s="10" t="s">
        <v>281</v>
      </c>
      <c r="F1169" s="10" t="s">
        <v>201</v>
      </c>
      <c r="G1169" s="10" t="s">
        <v>13</v>
      </c>
      <c r="H1169" s="10" t="s">
        <v>2260</v>
      </c>
      <c r="I1169" s="14">
        <v>6.282335821442E12</v>
      </c>
      <c r="J1169" s="16"/>
      <c r="K1169" s="19"/>
      <c r="L1169" s="19"/>
      <c r="M1169" s="19"/>
      <c r="N1169" s="19"/>
      <c r="O1169" s="19"/>
      <c r="P1169" s="19"/>
      <c r="Q1169" s="19"/>
      <c r="R1169" s="19"/>
      <c r="S1169" s="19"/>
      <c r="T1169" s="19"/>
      <c r="U1169" s="19"/>
      <c r="V1169" s="19"/>
    </row>
    <row r="1170">
      <c r="A1170" s="10" t="s">
        <v>2261</v>
      </c>
      <c r="B1170" s="11">
        <v>45495.0</v>
      </c>
      <c r="C1170" s="17" t="s">
        <v>1987</v>
      </c>
      <c r="D1170" s="13">
        <v>0.03333333333333333</v>
      </c>
      <c r="E1170" s="10" t="s">
        <v>281</v>
      </c>
      <c r="F1170" s="10" t="s">
        <v>150</v>
      </c>
      <c r="G1170" s="10" t="s">
        <v>13</v>
      </c>
      <c r="H1170" s="10" t="s">
        <v>2262</v>
      </c>
      <c r="I1170" s="14">
        <v>6.282335821442E12</v>
      </c>
      <c r="J1170" s="16"/>
      <c r="K1170" s="19"/>
      <c r="L1170" s="19"/>
      <c r="M1170" s="19"/>
      <c r="N1170" s="19"/>
      <c r="O1170" s="19"/>
      <c r="P1170" s="19"/>
      <c r="Q1170" s="19"/>
      <c r="R1170" s="19"/>
      <c r="S1170" s="19"/>
      <c r="T1170" s="19"/>
      <c r="U1170" s="19"/>
      <c r="V1170" s="19"/>
    </row>
    <row r="1171">
      <c r="A1171" s="10" t="s">
        <v>2263</v>
      </c>
      <c r="B1171" s="11">
        <v>45496.0</v>
      </c>
      <c r="C1171" s="17" t="s">
        <v>1987</v>
      </c>
      <c r="D1171" s="13">
        <v>0.03125</v>
      </c>
      <c r="E1171" s="10" t="s">
        <v>180</v>
      </c>
      <c r="F1171" s="10" t="s">
        <v>2168</v>
      </c>
      <c r="G1171" s="10" t="s">
        <v>13</v>
      </c>
      <c r="H1171" s="10" t="s">
        <v>2264</v>
      </c>
      <c r="I1171" s="14">
        <v>6.2895632016027E13</v>
      </c>
      <c r="J1171" s="16"/>
      <c r="K1171" s="19"/>
      <c r="L1171" s="19"/>
      <c r="M1171" s="19"/>
      <c r="N1171" s="19"/>
      <c r="O1171" s="19"/>
      <c r="P1171" s="19"/>
      <c r="Q1171" s="19"/>
      <c r="R1171" s="19"/>
      <c r="S1171" s="19"/>
      <c r="T1171" s="19"/>
      <c r="U1171" s="19"/>
      <c r="V1171" s="19"/>
    </row>
    <row r="1172">
      <c r="A1172" s="10" t="s">
        <v>2265</v>
      </c>
      <c r="B1172" s="11">
        <v>45488.0</v>
      </c>
      <c r="C1172" s="17" t="s">
        <v>1987</v>
      </c>
      <c r="D1172" s="13">
        <v>0.05763888888888889</v>
      </c>
      <c r="E1172" s="10" t="s">
        <v>339</v>
      </c>
      <c r="F1172" s="10" t="s">
        <v>345</v>
      </c>
      <c r="G1172" s="10" t="s">
        <v>13</v>
      </c>
      <c r="H1172" s="10" t="s">
        <v>2266</v>
      </c>
      <c r="I1172" s="14">
        <v>6.281392827981E12</v>
      </c>
      <c r="J1172" s="16"/>
      <c r="K1172" s="19"/>
      <c r="L1172" s="19"/>
      <c r="M1172" s="19"/>
      <c r="N1172" s="19"/>
      <c r="O1172" s="19"/>
      <c r="P1172" s="19"/>
      <c r="Q1172" s="19"/>
      <c r="R1172" s="19"/>
      <c r="S1172" s="19"/>
      <c r="T1172" s="19"/>
      <c r="U1172" s="19"/>
      <c r="V1172" s="19"/>
    </row>
    <row r="1173">
      <c r="A1173" s="10" t="s">
        <v>2267</v>
      </c>
      <c r="B1173" s="11">
        <v>45496.0</v>
      </c>
      <c r="C1173" s="17" t="s">
        <v>1987</v>
      </c>
      <c r="D1173" s="13">
        <v>0.03958333333333333</v>
      </c>
      <c r="E1173" s="10" t="s">
        <v>695</v>
      </c>
      <c r="F1173" s="10" t="s">
        <v>711</v>
      </c>
      <c r="G1173" s="10" t="s">
        <v>13</v>
      </c>
      <c r="H1173" s="10" t="s">
        <v>2268</v>
      </c>
      <c r="I1173" s="14">
        <v>6.285173431354E12</v>
      </c>
      <c r="J1173" s="16"/>
      <c r="K1173" s="19"/>
      <c r="L1173" s="19"/>
      <c r="M1173" s="19"/>
      <c r="N1173" s="19"/>
      <c r="O1173" s="19"/>
      <c r="P1173" s="19"/>
      <c r="Q1173" s="19"/>
      <c r="R1173" s="19"/>
      <c r="S1173" s="19"/>
      <c r="T1173" s="19"/>
      <c r="U1173" s="19"/>
      <c r="V1173" s="19"/>
    </row>
    <row r="1174">
      <c r="A1174" s="10" t="s">
        <v>2269</v>
      </c>
      <c r="B1174" s="11">
        <v>45497.0</v>
      </c>
      <c r="C1174" s="17" t="s">
        <v>1987</v>
      </c>
      <c r="D1174" s="13">
        <v>0.016666666666666666</v>
      </c>
      <c r="E1174" s="10" t="s">
        <v>11</v>
      </c>
      <c r="F1174" s="10" t="s">
        <v>22</v>
      </c>
      <c r="G1174" s="10" t="s">
        <v>13</v>
      </c>
      <c r="H1174" s="10" t="s">
        <v>2270</v>
      </c>
      <c r="I1174" s="14">
        <v>6.28560627488E12</v>
      </c>
      <c r="J1174" s="16"/>
      <c r="K1174" s="19"/>
      <c r="L1174" s="19"/>
      <c r="M1174" s="19"/>
      <c r="N1174" s="19"/>
      <c r="O1174" s="19"/>
      <c r="P1174" s="19"/>
      <c r="Q1174" s="19"/>
      <c r="R1174" s="19"/>
      <c r="S1174" s="19"/>
      <c r="T1174" s="19"/>
      <c r="U1174" s="19"/>
      <c r="V1174" s="19"/>
    </row>
    <row r="1175">
      <c r="A1175" s="10" t="s">
        <v>2271</v>
      </c>
      <c r="B1175" s="11">
        <v>45495.0</v>
      </c>
      <c r="C1175" s="17" t="s">
        <v>1987</v>
      </c>
      <c r="D1175" s="13">
        <v>0.0</v>
      </c>
      <c r="E1175" s="10" t="s">
        <v>972</v>
      </c>
      <c r="F1175" s="10" t="s">
        <v>345</v>
      </c>
      <c r="G1175" s="10" t="s">
        <v>102</v>
      </c>
      <c r="H1175" s="10" t="s">
        <v>2272</v>
      </c>
      <c r="I1175" s="14">
        <v>6.285746146893E12</v>
      </c>
      <c r="J1175" s="16"/>
      <c r="K1175" s="19"/>
      <c r="L1175" s="19"/>
      <c r="M1175" s="19"/>
      <c r="N1175" s="19"/>
      <c r="O1175" s="19"/>
      <c r="P1175" s="19"/>
      <c r="Q1175" s="19"/>
      <c r="R1175" s="19"/>
      <c r="S1175" s="19"/>
      <c r="T1175" s="19"/>
      <c r="U1175" s="19"/>
      <c r="V1175" s="19"/>
    </row>
    <row r="1176">
      <c r="A1176" s="10" t="s">
        <v>2273</v>
      </c>
      <c r="B1176" s="11">
        <v>45487.0</v>
      </c>
      <c r="C1176" s="17" t="s">
        <v>1987</v>
      </c>
      <c r="D1176" s="13">
        <v>0.03819444444444445</v>
      </c>
      <c r="E1176" s="10" t="s">
        <v>339</v>
      </c>
      <c r="F1176" s="10" t="s">
        <v>348</v>
      </c>
      <c r="G1176" s="10" t="s">
        <v>13</v>
      </c>
      <c r="H1176" s="10" t="s">
        <v>2274</v>
      </c>
      <c r="I1176" s="14">
        <v>6.281392827981E12</v>
      </c>
      <c r="J1176" s="16"/>
      <c r="K1176" s="19"/>
      <c r="L1176" s="19"/>
      <c r="M1176" s="19"/>
      <c r="N1176" s="19"/>
      <c r="O1176" s="19"/>
      <c r="P1176" s="19"/>
      <c r="Q1176" s="19"/>
      <c r="R1176" s="19"/>
      <c r="S1176" s="19"/>
      <c r="T1176" s="19"/>
      <c r="U1176" s="19"/>
      <c r="V1176" s="19"/>
    </row>
    <row r="1177">
      <c r="A1177" s="10" t="s">
        <v>2275</v>
      </c>
      <c r="B1177" s="11">
        <v>45496.0</v>
      </c>
      <c r="C1177" s="17" t="s">
        <v>1987</v>
      </c>
      <c r="D1177" s="13">
        <v>0.013888888888888888</v>
      </c>
      <c r="E1177" s="10" t="s">
        <v>596</v>
      </c>
      <c r="F1177" s="10" t="s">
        <v>535</v>
      </c>
      <c r="G1177" s="10" t="s">
        <v>13</v>
      </c>
      <c r="H1177" s="10" t="s">
        <v>2276</v>
      </c>
      <c r="I1177" s="14">
        <v>6.285291035544E12</v>
      </c>
      <c r="J1177" s="16"/>
      <c r="K1177" s="19"/>
      <c r="L1177" s="19"/>
      <c r="M1177" s="19"/>
      <c r="N1177" s="19"/>
      <c r="O1177" s="19"/>
      <c r="P1177" s="19"/>
      <c r="Q1177" s="19"/>
      <c r="R1177" s="19"/>
      <c r="S1177" s="19"/>
      <c r="T1177" s="19"/>
      <c r="U1177" s="19"/>
      <c r="V1177" s="19"/>
    </row>
    <row r="1178">
      <c r="A1178" s="10" t="s">
        <v>2277</v>
      </c>
      <c r="B1178" s="11">
        <v>45497.0</v>
      </c>
      <c r="C1178" s="17" t="s">
        <v>1987</v>
      </c>
      <c r="D1178" s="13">
        <v>0.020833333333333332</v>
      </c>
      <c r="E1178" s="10" t="s">
        <v>873</v>
      </c>
      <c r="F1178" s="10" t="s">
        <v>348</v>
      </c>
      <c r="G1178" s="10" t="s">
        <v>13</v>
      </c>
      <c r="H1178" s="10" t="s">
        <v>2278</v>
      </c>
      <c r="I1178" s="14">
        <v>6.285213566484E12</v>
      </c>
      <c r="J1178" s="16"/>
      <c r="K1178" s="19"/>
      <c r="L1178" s="19"/>
      <c r="M1178" s="19"/>
      <c r="N1178" s="19"/>
      <c r="O1178" s="19"/>
      <c r="P1178" s="19"/>
      <c r="Q1178" s="19"/>
      <c r="R1178" s="19"/>
      <c r="S1178" s="19"/>
      <c r="T1178" s="19"/>
      <c r="U1178" s="19"/>
      <c r="V1178" s="19"/>
    </row>
    <row r="1179">
      <c r="A1179" s="10" t="s">
        <v>2277</v>
      </c>
      <c r="B1179" s="11">
        <v>45497.0</v>
      </c>
      <c r="C1179" s="17" t="s">
        <v>1987</v>
      </c>
      <c r="D1179" s="13">
        <v>0.027777777777777776</v>
      </c>
      <c r="E1179" s="10" t="s">
        <v>873</v>
      </c>
      <c r="F1179" s="10" t="s">
        <v>597</v>
      </c>
      <c r="G1179" s="10" t="s">
        <v>13</v>
      </c>
      <c r="H1179" s="10" t="s">
        <v>2279</v>
      </c>
      <c r="I1179" s="14">
        <v>6.285213566484E12</v>
      </c>
      <c r="J1179" s="16"/>
      <c r="K1179" s="19"/>
      <c r="L1179" s="19"/>
      <c r="M1179" s="19"/>
      <c r="N1179" s="19"/>
      <c r="O1179" s="19"/>
      <c r="P1179" s="19"/>
      <c r="Q1179" s="19"/>
      <c r="R1179" s="19"/>
      <c r="S1179" s="19"/>
      <c r="T1179" s="19"/>
      <c r="U1179" s="19"/>
      <c r="V1179" s="19"/>
    </row>
    <row r="1180">
      <c r="A1180" s="10" t="s">
        <v>2280</v>
      </c>
      <c r="B1180" s="11">
        <v>45497.0</v>
      </c>
      <c r="C1180" s="17" t="s">
        <v>1987</v>
      </c>
      <c r="D1180" s="13">
        <v>0.027777777777777776</v>
      </c>
      <c r="E1180" s="10" t="s">
        <v>1480</v>
      </c>
      <c r="F1180" s="10" t="s">
        <v>418</v>
      </c>
      <c r="G1180" s="10" t="s">
        <v>13</v>
      </c>
      <c r="H1180" s="10" t="s">
        <v>2281</v>
      </c>
      <c r="I1180" s="14">
        <v>6.282231661306E12</v>
      </c>
      <c r="J1180" s="16"/>
      <c r="K1180" s="19"/>
      <c r="L1180" s="19"/>
      <c r="M1180" s="19"/>
      <c r="N1180" s="19"/>
      <c r="O1180" s="19"/>
      <c r="P1180" s="19"/>
      <c r="Q1180" s="19"/>
      <c r="R1180" s="19"/>
      <c r="S1180" s="19"/>
      <c r="T1180" s="19"/>
      <c r="U1180" s="19"/>
      <c r="V1180" s="19"/>
    </row>
    <row r="1181">
      <c r="A1181" s="10" t="s">
        <v>2282</v>
      </c>
      <c r="B1181" s="11">
        <v>45495.0</v>
      </c>
      <c r="C1181" s="17" t="s">
        <v>1987</v>
      </c>
      <c r="D1181" s="13">
        <v>0.04236111111111111</v>
      </c>
      <c r="E1181" s="10" t="s">
        <v>1480</v>
      </c>
      <c r="F1181" s="10" t="s">
        <v>702</v>
      </c>
      <c r="G1181" s="10" t="s">
        <v>13</v>
      </c>
      <c r="H1181" s="10" t="s">
        <v>2283</v>
      </c>
      <c r="I1181" s="14">
        <v>6.282231661306E12</v>
      </c>
      <c r="J1181" s="16"/>
      <c r="K1181" s="19"/>
      <c r="L1181" s="19"/>
      <c r="M1181" s="19"/>
      <c r="N1181" s="19"/>
      <c r="O1181" s="19"/>
      <c r="P1181" s="19"/>
      <c r="Q1181" s="19"/>
      <c r="R1181" s="19"/>
      <c r="S1181" s="19"/>
      <c r="T1181" s="19"/>
      <c r="U1181" s="19"/>
      <c r="V1181" s="19"/>
    </row>
    <row r="1182">
      <c r="A1182" s="10" t="s">
        <v>2284</v>
      </c>
      <c r="B1182" s="11">
        <v>45497.0</v>
      </c>
      <c r="C1182" s="17" t="s">
        <v>1987</v>
      </c>
      <c r="D1182" s="13">
        <v>0.04236111111111111</v>
      </c>
      <c r="E1182" s="10" t="s">
        <v>1480</v>
      </c>
      <c r="F1182" s="10" t="s">
        <v>702</v>
      </c>
      <c r="G1182" s="10" t="s">
        <v>13</v>
      </c>
      <c r="H1182" s="10" t="s">
        <v>2285</v>
      </c>
      <c r="I1182" s="14">
        <v>6.282231661306E12</v>
      </c>
      <c r="J1182" s="16"/>
      <c r="K1182" s="19"/>
      <c r="L1182" s="19"/>
      <c r="M1182" s="19"/>
      <c r="N1182" s="19"/>
      <c r="O1182" s="19"/>
      <c r="P1182" s="19"/>
      <c r="Q1182" s="19"/>
      <c r="R1182" s="19"/>
      <c r="S1182" s="19"/>
      <c r="T1182" s="19"/>
      <c r="U1182" s="19"/>
      <c r="V1182" s="19"/>
    </row>
    <row r="1183">
      <c r="A1183" s="10" t="s">
        <v>2286</v>
      </c>
      <c r="B1183" s="11">
        <v>45496.0</v>
      </c>
      <c r="C1183" s="17" t="s">
        <v>1987</v>
      </c>
      <c r="D1183" s="13">
        <v>0.03194444444444444</v>
      </c>
      <c r="E1183" s="10" t="s">
        <v>1480</v>
      </c>
      <c r="F1183" s="10" t="s">
        <v>19</v>
      </c>
      <c r="G1183" s="10" t="s">
        <v>13</v>
      </c>
      <c r="H1183" s="10" t="s">
        <v>2287</v>
      </c>
      <c r="I1183" s="14">
        <v>6.282231661306E12</v>
      </c>
      <c r="J1183" s="16"/>
      <c r="K1183" s="19"/>
      <c r="L1183" s="19"/>
      <c r="M1183" s="19"/>
      <c r="N1183" s="19"/>
      <c r="O1183" s="19"/>
      <c r="P1183" s="19"/>
      <c r="Q1183" s="19"/>
      <c r="R1183" s="19"/>
      <c r="S1183" s="19"/>
      <c r="T1183" s="19"/>
      <c r="U1183" s="19"/>
      <c r="V1183" s="19"/>
    </row>
    <row r="1184">
      <c r="A1184" s="10" t="s">
        <v>2286</v>
      </c>
      <c r="B1184" s="11">
        <v>45497.0</v>
      </c>
      <c r="C1184" s="17" t="s">
        <v>1987</v>
      </c>
      <c r="D1184" s="13">
        <v>0.020833333333333332</v>
      </c>
      <c r="E1184" s="10" t="s">
        <v>1480</v>
      </c>
      <c r="F1184" s="10" t="s">
        <v>19</v>
      </c>
      <c r="G1184" s="10" t="s">
        <v>13</v>
      </c>
      <c r="H1184" s="10" t="s">
        <v>2288</v>
      </c>
      <c r="I1184" s="14">
        <v>6.282231661306E12</v>
      </c>
      <c r="J1184" s="16"/>
      <c r="K1184" s="19"/>
      <c r="L1184" s="19"/>
      <c r="M1184" s="19"/>
      <c r="N1184" s="19"/>
      <c r="O1184" s="19"/>
      <c r="P1184" s="19"/>
      <c r="Q1184" s="19"/>
      <c r="R1184" s="19"/>
      <c r="S1184" s="19"/>
      <c r="T1184" s="19"/>
      <c r="U1184" s="19"/>
      <c r="V1184" s="19"/>
    </row>
    <row r="1185">
      <c r="A1185" s="10" t="s">
        <v>2289</v>
      </c>
      <c r="B1185" s="11">
        <v>45497.0</v>
      </c>
      <c r="C1185" s="17" t="s">
        <v>1987</v>
      </c>
      <c r="D1185" s="13">
        <v>0.06527777777777778</v>
      </c>
      <c r="E1185" s="10" t="s">
        <v>516</v>
      </c>
      <c r="F1185" s="10" t="s">
        <v>181</v>
      </c>
      <c r="G1185" s="10" t="s">
        <v>13</v>
      </c>
      <c r="H1185" s="10" t="s">
        <v>2290</v>
      </c>
      <c r="I1185" s="14">
        <v>6.282142259313E12</v>
      </c>
      <c r="J1185" s="16"/>
      <c r="K1185" s="19"/>
      <c r="L1185" s="19"/>
      <c r="M1185" s="19"/>
      <c r="N1185" s="19"/>
      <c r="O1185" s="19"/>
      <c r="P1185" s="19"/>
      <c r="Q1185" s="19"/>
      <c r="R1185" s="19"/>
      <c r="S1185" s="19"/>
      <c r="T1185" s="19"/>
      <c r="U1185" s="19"/>
      <c r="V1185" s="19"/>
    </row>
    <row r="1186">
      <c r="A1186" s="10" t="s">
        <v>2291</v>
      </c>
      <c r="B1186" s="11">
        <v>45498.0</v>
      </c>
      <c r="C1186" s="17" t="s">
        <v>1987</v>
      </c>
      <c r="D1186" s="13">
        <v>0.0625</v>
      </c>
      <c r="E1186" s="10" t="s">
        <v>207</v>
      </c>
      <c r="F1186" s="10" t="s">
        <v>208</v>
      </c>
      <c r="G1186" s="10" t="s">
        <v>13</v>
      </c>
      <c r="H1186" s="10" t="s">
        <v>2292</v>
      </c>
      <c r="I1186" s="14">
        <v>6.28972529354E11</v>
      </c>
      <c r="J1186" s="16"/>
      <c r="K1186" s="19"/>
      <c r="L1186" s="19"/>
      <c r="M1186" s="19"/>
      <c r="N1186" s="19"/>
      <c r="O1186" s="19"/>
      <c r="P1186" s="19"/>
      <c r="Q1186" s="19"/>
      <c r="R1186" s="19"/>
      <c r="S1186" s="19"/>
      <c r="T1186" s="19"/>
      <c r="U1186" s="19"/>
      <c r="V1186" s="19"/>
    </row>
    <row r="1187">
      <c r="A1187" s="10" t="s">
        <v>2293</v>
      </c>
      <c r="B1187" s="11">
        <v>45498.0</v>
      </c>
      <c r="C1187" s="17" t="s">
        <v>1987</v>
      </c>
      <c r="D1187" s="13">
        <v>0.041666666666666664</v>
      </c>
      <c r="E1187" s="10" t="s">
        <v>11</v>
      </c>
      <c r="F1187" s="10" t="s">
        <v>385</v>
      </c>
      <c r="G1187" s="10" t="s">
        <v>13</v>
      </c>
      <c r="H1187" s="10" t="s">
        <v>2294</v>
      </c>
      <c r="I1187" s="14">
        <v>6.28560627488E12</v>
      </c>
      <c r="J1187" s="16"/>
      <c r="K1187" s="19"/>
      <c r="L1187" s="19"/>
      <c r="M1187" s="19"/>
      <c r="N1187" s="19"/>
      <c r="O1187" s="19"/>
      <c r="P1187" s="19"/>
      <c r="Q1187" s="19"/>
      <c r="R1187" s="19"/>
      <c r="S1187" s="19"/>
      <c r="T1187" s="19"/>
      <c r="U1187" s="19"/>
      <c r="V1187" s="19"/>
    </row>
    <row r="1188">
      <c r="A1188" s="10" t="s">
        <v>2295</v>
      </c>
      <c r="B1188" s="11">
        <v>45498.0</v>
      </c>
      <c r="C1188" s="17" t="s">
        <v>1987</v>
      </c>
      <c r="D1188" s="13">
        <v>0.04583333333333333</v>
      </c>
      <c r="E1188" s="10" t="s">
        <v>11</v>
      </c>
      <c r="F1188" s="10" t="s">
        <v>22</v>
      </c>
      <c r="G1188" s="10" t="s">
        <v>13</v>
      </c>
      <c r="H1188" s="10" t="s">
        <v>2296</v>
      </c>
      <c r="I1188" s="14">
        <v>6.28560627488E12</v>
      </c>
      <c r="J1188" s="16"/>
      <c r="K1188" s="19"/>
      <c r="L1188" s="19"/>
      <c r="M1188" s="19"/>
      <c r="N1188" s="19"/>
      <c r="O1188" s="19"/>
      <c r="P1188" s="19"/>
      <c r="Q1188" s="19"/>
      <c r="R1188" s="19"/>
      <c r="S1188" s="19"/>
      <c r="T1188" s="19"/>
      <c r="U1188" s="19"/>
      <c r="V1188" s="19"/>
    </row>
    <row r="1189">
      <c r="A1189" s="10" t="s">
        <v>2297</v>
      </c>
      <c r="B1189" s="11">
        <v>45498.0</v>
      </c>
      <c r="C1189" s="17" t="s">
        <v>1987</v>
      </c>
      <c r="D1189" s="13">
        <v>0.04236111111111111</v>
      </c>
      <c r="E1189" s="10" t="s">
        <v>339</v>
      </c>
      <c r="F1189" s="10" t="s">
        <v>12</v>
      </c>
      <c r="G1189" s="10" t="s">
        <v>13</v>
      </c>
      <c r="H1189" s="10" t="s">
        <v>2298</v>
      </c>
      <c r="I1189" s="14">
        <v>6.281392827981E12</v>
      </c>
      <c r="J1189" s="16"/>
      <c r="K1189" s="19"/>
      <c r="L1189" s="19"/>
      <c r="M1189" s="19"/>
      <c r="N1189" s="19"/>
      <c r="O1189" s="19"/>
      <c r="P1189" s="19"/>
      <c r="Q1189" s="19"/>
      <c r="R1189" s="19"/>
      <c r="S1189" s="19"/>
      <c r="T1189" s="19"/>
      <c r="U1189" s="19"/>
      <c r="V1189" s="19"/>
    </row>
    <row r="1190">
      <c r="A1190" s="10" t="s">
        <v>2299</v>
      </c>
      <c r="B1190" s="11">
        <v>45497.0</v>
      </c>
      <c r="C1190" s="17" t="s">
        <v>1987</v>
      </c>
      <c r="D1190" s="13">
        <v>0.06527777777777778</v>
      </c>
      <c r="E1190" s="10" t="s">
        <v>339</v>
      </c>
      <c r="F1190" s="10" t="s">
        <v>208</v>
      </c>
      <c r="G1190" s="10" t="s">
        <v>13</v>
      </c>
      <c r="H1190" s="10" t="s">
        <v>2300</v>
      </c>
      <c r="I1190" s="14">
        <v>6.281392827981E12</v>
      </c>
      <c r="J1190" s="16"/>
      <c r="K1190" s="19"/>
      <c r="L1190" s="19"/>
      <c r="M1190" s="19"/>
      <c r="N1190" s="19"/>
      <c r="O1190" s="19"/>
      <c r="P1190" s="19"/>
      <c r="Q1190" s="19"/>
      <c r="R1190" s="19"/>
      <c r="S1190" s="19"/>
      <c r="T1190" s="19"/>
      <c r="U1190" s="19"/>
      <c r="V1190" s="19"/>
    </row>
    <row r="1191">
      <c r="A1191" s="10" t="s">
        <v>2301</v>
      </c>
      <c r="B1191" s="11">
        <v>45498.0</v>
      </c>
      <c r="C1191" s="17" t="s">
        <v>1987</v>
      </c>
      <c r="D1191" s="13">
        <v>0.041666666666666664</v>
      </c>
      <c r="E1191" s="10" t="s">
        <v>1480</v>
      </c>
      <c r="F1191" s="10" t="s">
        <v>220</v>
      </c>
      <c r="G1191" s="10" t="s">
        <v>13</v>
      </c>
      <c r="H1191" s="10" t="s">
        <v>2302</v>
      </c>
      <c r="I1191" s="14">
        <v>6.282231661306E12</v>
      </c>
      <c r="J1191" s="16"/>
      <c r="K1191" s="19"/>
      <c r="L1191" s="19"/>
      <c r="M1191" s="19"/>
      <c r="N1191" s="19"/>
      <c r="O1191" s="19"/>
      <c r="P1191" s="19"/>
      <c r="Q1191" s="19"/>
      <c r="R1191" s="19"/>
      <c r="S1191" s="19"/>
      <c r="T1191" s="19"/>
      <c r="U1191" s="19"/>
      <c r="V1191" s="19"/>
    </row>
    <row r="1192">
      <c r="A1192" s="10" t="s">
        <v>2303</v>
      </c>
      <c r="B1192" s="11">
        <v>45498.0</v>
      </c>
      <c r="C1192" s="17" t="s">
        <v>1987</v>
      </c>
      <c r="D1192" s="13">
        <v>0.034722222222222224</v>
      </c>
      <c r="E1192" s="10" t="s">
        <v>534</v>
      </c>
      <c r="F1192" s="10" t="s">
        <v>418</v>
      </c>
      <c r="G1192" s="10" t="s">
        <v>13</v>
      </c>
      <c r="H1192" s="10" t="s">
        <v>2304</v>
      </c>
      <c r="I1192" s="14">
        <v>6.281332534354E12</v>
      </c>
      <c r="J1192" s="16"/>
      <c r="K1192" s="19"/>
      <c r="L1192" s="19"/>
      <c r="M1192" s="19"/>
      <c r="N1192" s="19"/>
      <c r="O1192" s="19"/>
      <c r="P1192" s="19"/>
      <c r="Q1192" s="19"/>
      <c r="R1192" s="19"/>
      <c r="S1192" s="19"/>
      <c r="T1192" s="19"/>
      <c r="U1192" s="19"/>
      <c r="V1192" s="19"/>
    </row>
    <row r="1193">
      <c r="A1193" s="10" t="s">
        <v>2305</v>
      </c>
      <c r="B1193" s="11">
        <v>45498.0</v>
      </c>
      <c r="C1193" s="17" t="s">
        <v>1987</v>
      </c>
      <c r="D1193" s="13">
        <v>0.022916666666666665</v>
      </c>
      <c r="E1193" s="10" t="s">
        <v>873</v>
      </c>
      <c r="F1193" s="10" t="s">
        <v>597</v>
      </c>
      <c r="G1193" s="10" t="s">
        <v>13</v>
      </c>
      <c r="H1193" s="10" t="s">
        <v>2306</v>
      </c>
      <c r="I1193" s="14">
        <v>6.285213566484E12</v>
      </c>
      <c r="J1193" s="16"/>
      <c r="K1193" s="19"/>
      <c r="L1193" s="19"/>
      <c r="M1193" s="19"/>
      <c r="N1193" s="19"/>
      <c r="O1193" s="19"/>
      <c r="P1193" s="19"/>
      <c r="Q1193" s="19"/>
      <c r="R1193" s="19"/>
      <c r="S1193" s="19"/>
      <c r="T1193" s="19"/>
      <c r="U1193" s="19"/>
      <c r="V1193" s="19"/>
    </row>
    <row r="1194">
      <c r="A1194" s="10" t="s">
        <v>2307</v>
      </c>
      <c r="B1194" s="11">
        <v>45499.0</v>
      </c>
      <c r="C1194" s="17" t="s">
        <v>1987</v>
      </c>
      <c r="D1194" s="13">
        <v>0.04861111111111111</v>
      </c>
      <c r="E1194" s="10" t="s">
        <v>207</v>
      </c>
      <c r="F1194" s="10" t="s">
        <v>220</v>
      </c>
      <c r="G1194" s="10" t="s">
        <v>13</v>
      </c>
      <c r="H1194" s="10" t="s">
        <v>2308</v>
      </c>
      <c r="I1194" s="14">
        <v>6.28972529354E11</v>
      </c>
      <c r="J1194" s="16"/>
      <c r="K1194" s="19"/>
      <c r="L1194" s="19"/>
      <c r="M1194" s="19"/>
      <c r="N1194" s="19"/>
      <c r="O1194" s="19"/>
      <c r="P1194" s="19"/>
      <c r="Q1194" s="19"/>
      <c r="R1194" s="19"/>
      <c r="S1194" s="19"/>
      <c r="T1194" s="19"/>
      <c r="U1194" s="19"/>
      <c r="V1194" s="19"/>
    </row>
    <row r="1195">
      <c r="A1195" s="10" t="s">
        <v>2309</v>
      </c>
      <c r="B1195" s="11">
        <v>45499.0</v>
      </c>
      <c r="C1195" s="17" t="s">
        <v>1987</v>
      </c>
      <c r="D1195" s="13">
        <v>0.017361111111111112</v>
      </c>
      <c r="E1195" s="10" t="s">
        <v>596</v>
      </c>
      <c r="F1195" s="10" t="s">
        <v>535</v>
      </c>
      <c r="G1195" s="10" t="s">
        <v>13</v>
      </c>
      <c r="H1195" s="10" t="s">
        <v>2310</v>
      </c>
      <c r="I1195" s="14">
        <v>6.285291035544E12</v>
      </c>
      <c r="J1195" s="16"/>
      <c r="K1195" s="19"/>
      <c r="L1195" s="19"/>
      <c r="M1195" s="19"/>
      <c r="N1195" s="19"/>
      <c r="O1195" s="19"/>
      <c r="P1195" s="19"/>
      <c r="Q1195" s="19"/>
      <c r="R1195" s="19"/>
      <c r="S1195" s="19"/>
      <c r="T1195" s="19"/>
      <c r="U1195" s="19"/>
      <c r="V1195" s="19"/>
    </row>
    <row r="1196">
      <c r="A1196" s="10" t="s">
        <v>2311</v>
      </c>
      <c r="B1196" s="11">
        <v>45499.0</v>
      </c>
      <c r="C1196" s="17" t="s">
        <v>1987</v>
      </c>
      <c r="D1196" s="13">
        <v>0.03680555555555556</v>
      </c>
      <c r="E1196" s="10" t="s">
        <v>695</v>
      </c>
      <c r="F1196" s="10" t="s">
        <v>2168</v>
      </c>
      <c r="G1196" s="10" t="s">
        <v>13</v>
      </c>
      <c r="H1196" s="10" t="s">
        <v>2312</v>
      </c>
      <c r="I1196" s="14">
        <v>6.285173431354E12</v>
      </c>
      <c r="J1196" s="16"/>
      <c r="K1196" s="19"/>
      <c r="L1196" s="19"/>
      <c r="M1196" s="19"/>
      <c r="N1196" s="19"/>
      <c r="O1196" s="19"/>
      <c r="P1196" s="19"/>
      <c r="Q1196" s="19"/>
      <c r="R1196" s="19"/>
      <c r="S1196" s="19"/>
      <c r="T1196" s="19"/>
      <c r="U1196" s="19"/>
      <c r="V1196" s="19"/>
    </row>
    <row r="1197">
      <c r="A1197" s="10" t="s">
        <v>2313</v>
      </c>
      <c r="B1197" s="11">
        <v>45498.0</v>
      </c>
      <c r="C1197" s="17" t="s">
        <v>1987</v>
      </c>
      <c r="D1197" s="13">
        <v>0.05347222222222222</v>
      </c>
      <c r="E1197" s="10" t="s">
        <v>695</v>
      </c>
      <c r="F1197" s="10" t="s">
        <v>711</v>
      </c>
      <c r="G1197" s="10" t="s">
        <v>13</v>
      </c>
      <c r="H1197" s="10" t="s">
        <v>2314</v>
      </c>
      <c r="I1197" s="14">
        <v>6.285173431354E12</v>
      </c>
      <c r="J1197" s="16"/>
      <c r="K1197" s="19"/>
      <c r="L1197" s="19"/>
      <c r="M1197" s="19"/>
      <c r="N1197" s="19"/>
      <c r="O1197" s="19"/>
      <c r="P1197" s="19"/>
      <c r="Q1197" s="19"/>
      <c r="R1197" s="19"/>
      <c r="S1197" s="19"/>
      <c r="T1197" s="19"/>
      <c r="U1197" s="19"/>
      <c r="V1197" s="19"/>
    </row>
    <row r="1198">
      <c r="A1198" s="10" t="s">
        <v>2315</v>
      </c>
      <c r="B1198" s="11">
        <v>45499.0</v>
      </c>
      <c r="C1198" s="17" t="s">
        <v>1987</v>
      </c>
      <c r="D1198" s="13">
        <v>0.03125</v>
      </c>
      <c r="E1198" s="10" t="s">
        <v>1480</v>
      </c>
      <c r="F1198" s="10" t="s">
        <v>597</v>
      </c>
      <c r="G1198" s="10" t="s">
        <v>13</v>
      </c>
      <c r="H1198" s="10" t="s">
        <v>2316</v>
      </c>
      <c r="I1198" s="14">
        <v>6.282231661306E12</v>
      </c>
      <c r="J1198" s="16"/>
      <c r="K1198" s="19"/>
      <c r="L1198" s="19"/>
      <c r="M1198" s="19"/>
      <c r="N1198" s="19"/>
      <c r="O1198" s="19"/>
      <c r="P1198" s="19"/>
      <c r="Q1198" s="19"/>
      <c r="R1198" s="19"/>
      <c r="S1198" s="19"/>
      <c r="T1198" s="19"/>
      <c r="U1198" s="19"/>
      <c r="V1198" s="19"/>
    </row>
    <row r="1199">
      <c r="A1199" s="10" t="s">
        <v>2317</v>
      </c>
      <c r="B1199" s="11">
        <v>45499.0</v>
      </c>
      <c r="C1199" s="17" t="s">
        <v>1987</v>
      </c>
      <c r="D1199" s="13">
        <v>0.027777777777777776</v>
      </c>
      <c r="E1199" s="10" t="s">
        <v>534</v>
      </c>
      <c r="F1199" s="10" t="s">
        <v>418</v>
      </c>
      <c r="G1199" s="10" t="s">
        <v>13</v>
      </c>
      <c r="H1199" s="10" t="s">
        <v>2318</v>
      </c>
      <c r="I1199" s="14">
        <v>6.281332534354E12</v>
      </c>
      <c r="J1199" s="16"/>
      <c r="K1199" s="19"/>
      <c r="L1199" s="19"/>
      <c r="M1199" s="19"/>
      <c r="N1199" s="19"/>
      <c r="O1199" s="19"/>
      <c r="P1199" s="19"/>
      <c r="Q1199" s="19"/>
      <c r="R1199" s="19"/>
      <c r="S1199" s="19"/>
      <c r="T1199" s="19"/>
      <c r="U1199" s="19"/>
      <c r="V1199" s="19"/>
    </row>
    <row r="1200">
      <c r="A1200" s="10" t="s">
        <v>2319</v>
      </c>
      <c r="B1200" s="11">
        <v>45499.0</v>
      </c>
      <c r="C1200" s="17" t="s">
        <v>1987</v>
      </c>
      <c r="D1200" s="13">
        <v>0.04375</v>
      </c>
      <c r="E1200" s="10" t="s">
        <v>339</v>
      </c>
      <c r="F1200" s="10" t="s">
        <v>12</v>
      </c>
      <c r="G1200" s="10" t="s">
        <v>13</v>
      </c>
      <c r="H1200" s="10" t="s">
        <v>2320</v>
      </c>
      <c r="I1200" s="14">
        <v>6.281392827981E12</v>
      </c>
      <c r="J1200" s="16"/>
      <c r="K1200" s="19"/>
      <c r="L1200" s="19"/>
      <c r="M1200" s="19"/>
      <c r="N1200" s="19"/>
      <c r="O1200" s="19"/>
      <c r="P1200" s="19"/>
      <c r="Q1200" s="19"/>
      <c r="R1200" s="19"/>
      <c r="S1200" s="19"/>
      <c r="T1200" s="19"/>
      <c r="U1200" s="19"/>
      <c r="V1200" s="19"/>
    </row>
    <row r="1201">
      <c r="A1201" s="10" t="s">
        <v>2321</v>
      </c>
      <c r="B1201" s="11">
        <v>45500.0</v>
      </c>
      <c r="C1201" s="17" t="s">
        <v>1987</v>
      </c>
      <c r="D1201" s="13">
        <v>0.04236111111111111</v>
      </c>
      <c r="E1201" s="10" t="s">
        <v>1700</v>
      </c>
      <c r="F1201" s="10" t="s">
        <v>702</v>
      </c>
      <c r="G1201" s="10" t="s">
        <v>13</v>
      </c>
      <c r="H1201" s="10" t="s">
        <v>2322</v>
      </c>
      <c r="I1201" s="14">
        <v>6.281295998526E12</v>
      </c>
      <c r="J1201" s="16"/>
      <c r="K1201" s="19"/>
      <c r="L1201" s="19"/>
      <c r="M1201" s="19"/>
      <c r="N1201" s="19"/>
      <c r="O1201" s="19"/>
      <c r="P1201" s="19"/>
      <c r="Q1201" s="19"/>
      <c r="R1201" s="19"/>
      <c r="S1201" s="19"/>
      <c r="T1201" s="19"/>
      <c r="U1201" s="19"/>
      <c r="V1201" s="19"/>
    </row>
    <row r="1202">
      <c r="A1202" s="10" t="s">
        <v>2323</v>
      </c>
      <c r="B1202" s="11">
        <v>45501.0</v>
      </c>
      <c r="C1202" s="17" t="s">
        <v>1987</v>
      </c>
      <c r="D1202" s="13">
        <v>0.05555555555555555</v>
      </c>
      <c r="E1202" s="10" t="s">
        <v>207</v>
      </c>
      <c r="F1202" s="10" t="s">
        <v>213</v>
      </c>
      <c r="G1202" s="10" t="s">
        <v>13</v>
      </c>
      <c r="H1202" s="10" t="s">
        <v>2324</v>
      </c>
      <c r="I1202" s="14">
        <v>6.28972529354E11</v>
      </c>
      <c r="J1202" s="16"/>
      <c r="K1202" s="19"/>
      <c r="L1202" s="19"/>
      <c r="M1202" s="19"/>
      <c r="N1202" s="19"/>
      <c r="O1202" s="19"/>
      <c r="P1202" s="19"/>
      <c r="Q1202" s="19"/>
      <c r="R1202" s="19"/>
      <c r="S1202" s="19"/>
      <c r="T1202" s="19"/>
      <c r="U1202" s="19"/>
      <c r="V1202" s="19"/>
    </row>
    <row r="1203">
      <c r="A1203" s="10" t="s">
        <v>2325</v>
      </c>
      <c r="B1203" s="11">
        <v>45501.0</v>
      </c>
      <c r="C1203" s="17" t="s">
        <v>1987</v>
      </c>
      <c r="D1203" s="13">
        <v>0.049305555555555554</v>
      </c>
      <c r="E1203" s="10" t="s">
        <v>695</v>
      </c>
      <c r="F1203" s="10" t="s">
        <v>711</v>
      </c>
      <c r="G1203" s="10" t="s">
        <v>13</v>
      </c>
      <c r="H1203" s="10" t="s">
        <v>2326</v>
      </c>
      <c r="I1203" s="14">
        <v>6.285173431354E12</v>
      </c>
      <c r="J1203" s="16"/>
      <c r="K1203" s="19"/>
      <c r="L1203" s="19"/>
      <c r="M1203" s="19"/>
      <c r="N1203" s="19"/>
      <c r="O1203" s="19"/>
      <c r="P1203" s="19"/>
      <c r="Q1203" s="19"/>
      <c r="R1203" s="19"/>
      <c r="S1203" s="19"/>
      <c r="T1203" s="19"/>
      <c r="U1203" s="19"/>
      <c r="V1203" s="19"/>
    </row>
    <row r="1204">
      <c r="A1204" s="10" t="s">
        <v>2327</v>
      </c>
      <c r="B1204" s="11">
        <v>45501.0</v>
      </c>
      <c r="C1204" s="17" t="s">
        <v>1987</v>
      </c>
      <c r="D1204" s="13">
        <v>0.04236111111111111</v>
      </c>
      <c r="E1204" s="10" t="s">
        <v>1700</v>
      </c>
      <c r="F1204" s="10" t="s">
        <v>702</v>
      </c>
      <c r="G1204" s="10" t="s">
        <v>13</v>
      </c>
      <c r="H1204" s="10" t="s">
        <v>2328</v>
      </c>
      <c r="I1204" s="14">
        <v>6.281295998526E12</v>
      </c>
      <c r="J1204" s="16"/>
      <c r="K1204" s="19"/>
      <c r="L1204" s="19"/>
      <c r="M1204" s="19"/>
      <c r="N1204" s="19"/>
      <c r="O1204" s="19"/>
      <c r="P1204" s="19"/>
      <c r="Q1204" s="19"/>
      <c r="R1204" s="19"/>
      <c r="S1204" s="19"/>
      <c r="T1204" s="19"/>
      <c r="U1204" s="19"/>
      <c r="V1204" s="19"/>
    </row>
    <row r="1205">
      <c r="A1205" s="10" t="s">
        <v>2329</v>
      </c>
      <c r="B1205" s="11">
        <v>45500.0</v>
      </c>
      <c r="C1205" s="17" t="s">
        <v>1987</v>
      </c>
      <c r="D1205" s="13">
        <v>0.04375</v>
      </c>
      <c r="E1205" s="10" t="s">
        <v>339</v>
      </c>
      <c r="F1205" s="10" t="s">
        <v>192</v>
      </c>
      <c r="G1205" s="10" t="s">
        <v>13</v>
      </c>
      <c r="H1205" s="10" t="s">
        <v>2330</v>
      </c>
      <c r="I1205" s="14">
        <v>6.281392827981E12</v>
      </c>
      <c r="J1205" s="16"/>
      <c r="K1205" s="19"/>
      <c r="L1205" s="19"/>
      <c r="M1205" s="19"/>
      <c r="N1205" s="19"/>
      <c r="O1205" s="19"/>
      <c r="P1205" s="19"/>
      <c r="Q1205" s="19"/>
      <c r="R1205" s="19"/>
      <c r="S1205" s="19"/>
      <c r="T1205" s="19"/>
      <c r="U1205" s="19"/>
      <c r="V1205" s="19"/>
    </row>
    <row r="1206">
      <c r="A1206" s="10" t="s">
        <v>2331</v>
      </c>
      <c r="B1206" s="11">
        <v>45495.0</v>
      </c>
      <c r="C1206" s="17" t="s">
        <v>1987</v>
      </c>
      <c r="D1206" s="13">
        <v>0.044444444444444446</v>
      </c>
      <c r="E1206" s="10" t="s">
        <v>339</v>
      </c>
      <c r="F1206" s="10" t="s">
        <v>348</v>
      </c>
      <c r="G1206" s="10" t="s">
        <v>13</v>
      </c>
      <c r="H1206" s="10" t="s">
        <v>2332</v>
      </c>
      <c r="I1206" s="14">
        <v>6.281392827981E12</v>
      </c>
      <c r="J1206" s="16"/>
      <c r="K1206" s="19"/>
      <c r="L1206" s="19"/>
      <c r="M1206" s="19"/>
      <c r="N1206" s="19"/>
      <c r="O1206" s="19"/>
      <c r="P1206" s="19"/>
      <c r="Q1206" s="19"/>
      <c r="R1206" s="19"/>
      <c r="S1206" s="19"/>
      <c r="T1206" s="19"/>
      <c r="U1206" s="19"/>
      <c r="V1206" s="19"/>
    </row>
    <row r="1207">
      <c r="A1207" s="10" t="s">
        <v>2333</v>
      </c>
      <c r="B1207" s="11">
        <v>45501.0</v>
      </c>
      <c r="C1207" s="17" t="s">
        <v>1987</v>
      </c>
      <c r="D1207" s="13">
        <v>0.020833333333333332</v>
      </c>
      <c r="E1207" s="10" t="s">
        <v>596</v>
      </c>
      <c r="F1207" s="10" t="s">
        <v>535</v>
      </c>
      <c r="G1207" s="10" t="s">
        <v>13</v>
      </c>
      <c r="H1207" s="10" t="s">
        <v>2334</v>
      </c>
      <c r="I1207" s="14">
        <v>6.285291035544E12</v>
      </c>
      <c r="J1207" s="16"/>
      <c r="K1207" s="19"/>
      <c r="L1207" s="19"/>
      <c r="M1207" s="19"/>
      <c r="N1207" s="19"/>
      <c r="O1207" s="19"/>
      <c r="P1207" s="19"/>
      <c r="Q1207" s="19"/>
      <c r="R1207" s="19"/>
      <c r="S1207" s="19"/>
      <c r="T1207" s="19"/>
      <c r="U1207" s="19"/>
      <c r="V1207" s="19"/>
    </row>
    <row r="1208">
      <c r="A1208" s="10" t="s">
        <v>2333</v>
      </c>
      <c r="B1208" s="11">
        <v>45502.0</v>
      </c>
      <c r="C1208" s="17" t="s">
        <v>1987</v>
      </c>
      <c r="D1208" s="13">
        <v>0.013888888888888888</v>
      </c>
      <c r="E1208" s="10" t="s">
        <v>11</v>
      </c>
      <c r="F1208" s="10" t="s">
        <v>19</v>
      </c>
      <c r="G1208" s="10" t="s">
        <v>13</v>
      </c>
      <c r="H1208" s="10" t="s">
        <v>2335</v>
      </c>
      <c r="I1208" s="14">
        <v>6.28560627488E12</v>
      </c>
      <c r="J1208" s="16"/>
      <c r="K1208" s="19"/>
      <c r="L1208" s="19"/>
      <c r="M1208" s="19"/>
      <c r="N1208" s="19"/>
      <c r="O1208" s="19"/>
      <c r="P1208" s="19"/>
      <c r="Q1208" s="19"/>
      <c r="R1208" s="19"/>
      <c r="S1208" s="19"/>
      <c r="T1208" s="19"/>
      <c r="U1208" s="19"/>
      <c r="V1208" s="19"/>
    </row>
    <row r="1209">
      <c r="A1209" s="10" t="s">
        <v>2336</v>
      </c>
      <c r="B1209" s="11">
        <v>45497.0</v>
      </c>
      <c r="C1209" s="17" t="s">
        <v>1987</v>
      </c>
      <c r="D1209" s="13">
        <v>0.03125</v>
      </c>
      <c r="E1209" s="10" t="s">
        <v>281</v>
      </c>
      <c r="F1209" s="10" t="s">
        <v>150</v>
      </c>
      <c r="G1209" s="10" t="s">
        <v>13</v>
      </c>
      <c r="H1209" s="10" t="s">
        <v>2337</v>
      </c>
      <c r="I1209" s="14">
        <v>6.282335821442E12</v>
      </c>
      <c r="J1209" s="16"/>
      <c r="K1209" s="19"/>
      <c r="L1209" s="19"/>
      <c r="M1209" s="19"/>
      <c r="N1209" s="19"/>
      <c r="O1209" s="19"/>
      <c r="P1209" s="19"/>
      <c r="Q1209" s="19"/>
      <c r="R1209" s="19"/>
      <c r="S1209" s="19"/>
      <c r="T1209" s="19"/>
      <c r="U1209" s="19"/>
      <c r="V1209" s="19"/>
    </row>
    <row r="1210">
      <c r="A1210" s="10" t="s">
        <v>2338</v>
      </c>
      <c r="B1210" s="11">
        <v>45498.0</v>
      </c>
      <c r="C1210" s="17" t="s">
        <v>1987</v>
      </c>
      <c r="D1210" s="13">
        <v>0.03125</v>
      </c>
      <c r="E1210" s="10" t="s">
        <v>281</v>
      </c>
      <c r="F1210" s="10" t="s">
        <v>150</v>
      </c>
      <c r="G1210" s="10" t="s">
        <v>13</v>
      </c>
      <c r="H1210" s="10" t="s">
        <v>2339</v>
      </c>
      <c r="I1210" s="14">
        <v>6.282335821442E12</v>
      </c>
      <c r="J1210" s="16"/>
      <c r="K1210" s="19"/>
      <c r="L1210" s="19"/>
      <c r="M1210" s="19"/>
      <c r="N1210" s="19"/>
      <c r="O1210" s="19"/>
      <c r="P1210" s="19"/>
      <c r="Q1210" s="19"/>
      <c r="R1210" s="19"/>
      <c r="S1210" s="19"/>
      <c r="T1210" s="19"/>
      <c r="U1210" s="19"/>
      <c r="V1210" s="19"/>
    </row>
    <row r="1211">
      <c r="A1211" s="10" t="s">
        <v>2340</v>
      </c>
      <c r="B1211" s="11">
        <v>45499.0</v>
      </c>
      <c r="C1211" s="17" t="s">
        <v>1987</v>
      </c>
      <c r="D1211" s="13">
        <v>0.03125</v>
      </c>
      <c r="E1211" s="10" t="s">
        <v>281</v>
      </c>
      <c r="F1211" s="10" t="s">
        <v>150</v>
      </c>
      <c r="G1211" s="10" t="s">
        <v>13</v>
      </c>
      <c r="H1211" s="10" t="s">
        <v>2341</v>
      </c>
      <c r="I1211" s="14">
        <v>6.282335821442E12</v>
      </c>
      <c r="J1211" s="16"/>
      <c r="K1211" s="19"/>
      <c r="L1211" s="19"/>
      <c r="M1211" s="19"/>
      <c r="N1211" s="19"/>
      <c r="O1211" s="19"/>
      <c r="P1211" s="19"/>
      <c r="Q1211" s="19"/>
      <c r="R1211" s="19"/>
      <c r="S1211" s="19"/>
      <c r="T1211" s="19"/>
      <c r="U1211" s="19"/>
      <c r="V1211" s="19"/>
    </row>
    <row r="1212">
      <c r="A1212" s="10" t="s">
        <v>2342</v>
      </c>
      <c r="B1212" s="11">
        <v>45501.0</v>
      </c>
      <c r="C1212" s="17" t="s">
        <v>1987</v>
      </c>
      <c r="D1212" s="13">
        <v>0.03333333333333333</v>
      </c>
      <c r="E1212" s="10" t="s">
        <v>281</v>
      </c>
      <c r="F1212" s="10" t="s">
        <v>150</v>
      </c>
      <c r="G1212" s="10" t="s">
        <v>13</v>
      </c>
      <c r="H1212" s="10" t="s">
        <v>2343</v>
      </c>
      <c r="I1212" s="14">
        <v>6.282335821442E12</v>
      </c>
      <c r="J1212" s="16"/>
      <c r="K1212" s="19"/>
      <c r="L1212" s="19"/>
      <c r="M1212" s="19"/>
      <c r="N1212" s="19"/>
      <c r="O1212" s="19"/>
      <c r="P1212" s="19"/>
      <c r="Q1212" s="19"/>
      <c r="R1212" s="19"/>
      <c r="S1212" s="19"/>
      <c r="T1212" s="19"/>
      <c r="U1212" s="19"/>
      <c r="V1212" s="19"/>
    </row>
    <row r="1213">
      <c r="A1213" s="10" t="s">
        <v>2344</v>
      </c>
      <c r="B1213" s="11">
        <v>45497.0</v>
      </c>
      <c r="C1213" s="17" t="s">
        <v>1987</v>
      </c>
      <c r="D1213" s="13">
        <v>0.027777777777777776</v>
      </c>
      <c r="E1213" s="10" t="s">
        <v>281</v>
      </c>
      <c r="F1213" s="10" t="s">
        <v>201</v>
      </c>
      <c r="G1213" s="10" t="s">
        <v>13</v>
      </c>
      <c r="H1213" s="10" t="s">
        <v>2345</v>
      </c>
      <c r="I1213" s="14">
        <v>6.282335821442E12</v>
      </c>
      <c r="J1213" s="16"/>
      <c r="K1213" s="19"/>
      <c r="L1213" s="19"/>
      <c r="M1213" s="19"/>
      <c r="N1213" s="19"/>
      <c r="O1213" s="19"/>
      <c r="P1213" s="19"/>
      <c r="Q1213" s="19"/>
      <c r="R1213" s="19"/>
      <c r="S1213" s="19"/>
      <c r="T1213" s="19"/>
      <c r="U1213" s="19"/>
      <c r="V1213" s="19"/>
    </row>
    <row r="1214">
      <c r="A1214" s="10" t="s">
        <v>2346</v>
      </c>
      <c r="B1214" s="11">
        <v>45498.0</v>
      </c>
      <c r="C1214" s="17" t="s">
        <v>1987</v>
      </c>
      <c r="D1214" s="13">
        <v>0.03333333333333333</v>
      </c>
      <c r="E1214" s="10" t="s">
        <v>281</v>
      </c>
      <c r="F1214" s="10" t="s">
        <v>201</v>
      </c>
      <c r="G1214" s="10" t="s">
        <v>13</v>
      </c>
      <c r="H1214" s="10" t="s">
        <v>2347</v>
      </c>
      <c r="I1214" s="14">
        <v>6.282335821442E12</v>
      </c>
      <c r="J1214" s="16"/>
      <c r="K1214" s="19"/>
      <c r="L1214" s="19"/>
      <c r="M1214" s="19"/>
      <c r="N1214" s="19"/>
      <c r="O1214" s="19"/>
      <c r="P1214" s="19"/>
      <c r="Q1214" s="19"/>
      <c r="R1214" s="19"/>
      <c r="S1214" s="19"/>
      <c r="T1214" s="19"/>
      <c r="U1214" s="19"/>
      <c r="V1214" s="19"/>
    </row>
    <row r="1215">
      <c r="A1215" s="10" t="s">
        <v>2348</v>
      </c>
      <c r="B1215" s="11">
        <v>45499.0</v>
      </c>
      <c r="C1215" s="17" t="s">
        <v>1987</v>
      </c>
      <c r="D1215" s="13">
        <v>0.029861111111111113</v>
      </c>
      <c r="E1215" s="10" t="s">
        <v>281</v>
      </c>
      <c r="F1215" s="10" t="s">
        <v>201</v>
      </c>
      <c r="G1215" s="10" t="s">
        <v>13</v>
      </c>
      <c r="H1215" s="10" t="s">
        <v>2349</v>
      </c>
      <c r="I1215" s="14">
        <v>6.282335821442E12</v>
      </c>
      <c r="J1215" s="16"/>
      <c r="K1215" s="19"/>
      <c r="L1215" s="19"/>
      <c r="M1215" s="19"/>
      <c r="N1215" s="19"/>
      <c r="O1215" s="19"/>
      <c r="P1215" s="19"/>
      <c r="Q1215" s="19"/>
      <c r="R1215" s="19"/>
      <c r="S1215" s="19"/>
      <c r="T1215" s="19"/>
      <c r="U1215" s="19"/>
      <c r="V1215" s="19"/>
    </row>
    <row r="1216">
      <c r="A1216" s="10" t="s">
        <v>2350</v>
      </c>
      <c r="B1216" s="11">
        <v>45501.0</v>
      </c>
      <c r="C1216" s="17" t="s">
        <v>1987</v>
      </c>
      <c r="D1216" s="13">
        <v>0.027777777777777776</v>
      </c>
      <c r="E1216" s="10" t="s">
        <v>281</v>
      </c>
      <c r="F1216" s="10" t="s">
        <v>201</v>
      </c>
      <c r="G1216" s="10" t="s">
        <v>13</v>
      </c>
      <c r="H1216" s="10" t="s">
        <v>2351</v>
      </c>
      <c r="I1216" s="14">
        <v>6.282335821442E12</v>
      </c>
      <c r="J1216" s="16"/>
      <c r="K1216" s="19"/>
      <c r="L1216" s="19"/>
      <c r="M1216" s="19"/>
      <c r="N1216" s="19"/>
      <c r="O1216" s="19"/>
      <c r="P1216" s="19"/>
      <c r="Q1216" s="19"/>
      <c r="R1216" s="19"/>
      <c r="S1216" s="19"/>
      <c r="T1216" s="19"/>
      <c r="U1216" s="19"/>
      <c r="V1216" s="19"/>
    </row>
    <row r="1217">
      <c r="A1217" s="10" t="s">
        <v>2352</v>
      </c>
      <c r="B1217" s="11">
        <v>45502.0</v>
      </c>
      <c r="C1217" s="17" t="s">
        <v>1987</v>
      </c>
      <c r="D1217" s="13">
        <v>0.029166666666666667</v>
      </c>
      <c r="E1217" s="10" t="s">
        <v>695</v>
      </c>
      <c r="F1217" s="10" t="s">
        <v>213</v>
      </c>
      <c r="G1217" s="10" t="s">
        <v>13</v>
      </c>
      <c r="H1217" s="10" t="s">
        <v>2353</v>
      </c>
      <c r="I1217" s="14">
        <v>6.285173431354E12</v>
      </c>
      <c r="J1217" s="16"/>
      <c r="K1217" s="19"/>
      <c r="L1217" s="19"/>
      <c r="M1217" s="19"/>
      <c r="N1217" s="19"/>
      <c r="O1217" s="19"/>
      <c r="P1217" s="19"/>
      <c r="Q1217" s="19"/>
      <c r="R1217" s="19"/>
      <c r="S1217" s="19"/>
      <c r="T1217" s="19"/>
      <c r="U1217" s="19"/>
      <c r="V1217" s="19"/>
    </row>
    <row r="1218">
      <c r="A1218" s="10" t="s">
        <v>2354</v>
      </c>
      <c r="B1218" s="11">
        <v>45488.0</v>
      </c>
      <c r="C1218" s="17" t="s">
        <v>1987</v>
      </c>
      <c r="D1218" s="13">
        <v>0.030555555555555555</v>
      </c>
      <c r="E1218" s="10" t="s">
        <v>339</v>
      </c>
      <c r="F1218" s="10" t="s">
        <v>348</v>
      </c>
      <c r="G1218" s="10" t="s">
        <v>13</v>
      </c>
      <c r="H1218" s="10" t="s">
        <v>2355</v>
      </c>
      <c r="I1218" s="14">
        <v>6.281392827981E12</v>
      </c>
      <c r="J1218" s="16"/>
      <c r="K1218" s="19"/>
      <c r="L1218" s="19"/>
      <c r="M1218" s="19"/>
      <c r="N1218" s="19"/>
      <c r="O1218" s="19"/>
      <c r="P1218" s="19"/>
      <c r="Q1218" s="19"/>
      <c r="R1218" s="19"/>
      <c r="S1218" s="19"/>
      <c r="T1218" s="19"/>
      <c r="U1218" s="19"/>
      <c r="V1218" s="19"/>
    </row>
    <row r="1219">
      <c r="A1219" s="10" t="s">
        <v>2356</v>
      </c>
      <c r="B1219" s="11">
        <v>45503.0</v>
      </c>
      <c r="C1219" s="17" t="s">
        <v>1987</v>
      </c>
      <c r="D1219" s="13">
        <v>0.024305555555555556</v>
      </c>
      <c r="E1219" s="10" t="s">
        <v>1480</v>
      </c>
      <c r="F1219" s="10" t="s">
        <v>19</v>
      </c>
      <c r="G1219" s="10" t="s">
        <v>13</v>
      </c>
      <c r="H1219" s="10" t="s">
        <v>2357</v>
      </c>
      <c r="I1219" s="14">
        <v>6.282231661306E12</v>
      </c>
      <c r="J1219" s="16"/>
      <c r="K1219" s="19"/>
      <c r="L1219" s="19"/>
      <c r="M1219" s="19"/>
      <c r="N1219" s="19"/>
      <c r="O1219" s="19"/>
      <c r="P1219" s="19"/>
      <c r="Q1219" s="19"/>
      <c r="R1219" s="19"/>
      <c r="S1219" s="19"/>
      <c r="T1219" s="19"/>
      <c r="U1219" s="19"/>
      <c r="V1219" s="19"/>
    </row>
    <row r="1220">
      <c r="A1220" s="10" t="s">
        <v>2358</v>
      </c>
      <c r="B1220" s="11">
        <v>45503.0</v>
      </c>
      <c r="C1220" s="17" t="s">
        <v>1987</v>
      </c>
      <c r="D1220" s="13">
        <v>0.04236111111111111</v>
      </c>
      <c r="E1220" s="10" t="s">
        <v>516</v>
      </c>
      <c r="F1220" s="10" t="s">
        <v>527</v>
      </c>
      <c r="G1220" s="10" t="s">
        <v>13</v>
      </c>
      <c r="H1220" s="10" t="s">
        <v>2359</v>
      </c>
      <c r="I1220" s="14">
        <v>6.282142259313E12</v>
      </c>
      <c r="J1220" s="16"/>
      <c r="K1220" s="19"/>
      <c r="L1220" s="19"/>
      <c r="M1220" s="19"/>
      <c r="N1220" s="19"/>
      <c r="O1220" s="19"/>
      <c r="P1220" s="19"/>
      <c r="Q1220" s="19"/>
      <c r="R1220" s="19"/>
      <c r="S1220" s="19"/>
      <c r="T1220" s="19"/>
      <c r="U1220" s="19"/>
      <c r="V1220" s="19"/>
    </row>
    <row r="1221">
      <c r="A1221" s="10" t="s">
        <v>2360</v>
      </c>
      <c r="B1221" s="11">
        <v>45500.0</v>
      </c>
      <c r="C1221" s="17" t="s">
        <v>1987</v>
      </c>
      <c r="D1221" s="13">
        <v>0.029861111111111113</v>
      </c>
      <c r="E1221" s="10" t="s">
        <v>695</v>
      </c>
      <c r="F1221" s="10" t="s">
        <v>2168</v>
      </c>
      <c r="G1221" s="10" t="s">
        <v>13</v>
      </c>
      <c r="H1221" s="10" t="s">
        <v>2361</v>
      </c>
      <c r="I1221" s="14">
        <v>6.285173431354E12</v>
      </c>
      <c r="J1221" s="16"/>
      <c r="K1221" s="19"/>
      <c r="L1221" s="19"/>
      <c r="M1221" s="19"/>
      <c r="N1221" s="19"/>
      <c r="O1221" s="19"/>
      <c r="P1221" s="19"/>
      <c r="Q1221" s="19"/>
      <c r="R1221" s="19"/>
      <c r="S1221" s="19"/>
      <c r="T1221" s="19"/>
      <c r="U1221" s="19"/>
      <c r="V1221" s="19"/>
    </row>
    <row r="1222">
      <c r="A1222" s="10" t="s">
        <v>2362</v>
      </c>
      <c r="B1222" s="11">
        <v>45503.0</v>
      </c>
      <c r="C1222" s="17" t="s">
        <v>1987</v>
      </c>
      <c r="D1222" s="13">
        <v>0.027777777777777776</v>
      </c>
      <c r="E1222" s="10" t="s">
        <v>281</v>
      </c>
      <c r="F1222" s="10" t="s">
        <v>150</v>
      </c>
      <c r="G1222" s="10" t="s">
        <v>13</v>
      </c>
      <c r="H1222" s="10" t="s">
        <v>2363</v>
      </c>
      <c r="I1222" s="14">
        <v>6.282335821442E12</v>
      </c>
      <c r="J1222" s="16"/>
      <c r="K1222" s="19"/>
      <c r="L1222" s="19"/>
      <c r="M1222" s="19"/>
      <c r="N1222" s="19"/>
      <c r="O1222" s="19"/>
      <c r="P1222" s="19"/>
      <c r="Q1222" s="19"/>
      <c r="R1222" s="19"/>
      <c r="S1222" s="19"/>
      <c r="T1222" s="19"/>
      <c r="U1222" s="19"/>
      <c r="V1222" s="19"/>
    </row>
    <row r="1223">
      <c r="A1223" s="10" t="s">
        <v>2364</v>
      </c>
      <c r="B1223" s="11">
        <v>45503.0</v>
      </c>
      <c r="C1223" s="17" t="s">
        <v>1987</v>
      </c>
      <c r="D1223" s="13">
        <v>0.025694444444444443</v>
      </c>
      <c r="E1223" s="10" t="s">
        <v>281</v>
      </c>
      <c r="F1223" s="10" t="s">
        <v>201</v>
      </c>
      <c r="G1223" s="10" t="s">
        <v>13</v>
      </c>
      <c r="H1223" s="10" t="s">
        <v>2365</v>
      </c>
      <c r="I1223" s="14">
        <v>6.282335821442E12</v>
      </c>
      <c r="J1223" s="16"/>
      <c r="K1223" s="19"/>
      <c r="L1223" s="19"/>
      <c r="M1223" s="19"/>
      <c r="N1223" s="19"/>
      <c r="O1223" s="19"/>
      <c r="P1223" s="19"/>
      <c r="Q1223" s="19"/>
      <c r="R1223" s="19"/>
      <c r="S1223" s="19"/>
      <c r="T1223" s="19"/>
      <c r="U1223" s="19"/>
      <c r="V1223" s="19"/>
    </row>
    <row r="1224">
      <c r="A1224" s="10" t="s">
        <v>2366</v>
      </c>
      <c r="B1224" s="11">
        <v>45503.0</v>
      </c>
      <c r="C1224" s="17" t="s">
        <v>1987</v>
      </c>
      <c r="D1224" s="13">
        <v>0.05347222222222222</v>
      </c>
      <c r="E1224" s="10" t="s">
        <v>695</v>
      </c>
      <c r="F1224" s="10" t="s">
        <v>711</v>
      </c>
      <c r="G1224" s="10" t="s">
        <v>13</v>
      </c>
      <c r="H1224" s="10" t="s">
        <v>2367</v>
      </c>
      <c r="I1224" s="14">
        <v>6.285173431354E12</v>
      </c>
      <c r="J1224" s="16"/>
      <c r="K1224" s="19"/>
      <c r="L1224" s="19"/>
      <c r="M1224" s="19"/>
      <c r="N1224" s="19"/>
      <c r="O1224" s="19"/>
      <c r="P1224" s="19"/>
      <c r="Q1224" s="19"/>
      <c r="R1224" s="19"/>
      <c r="S1224" s="19"/>
      <c r="T1224" s="19"/>
      <c r="U1224" s="19"/>
      <c r="V1224" s="19"/>
    </row>
    <row r="1225">
      <c r="A1225" s="10" t="s">
        <v>2368</v>
      </c>
      <c r="B1225" s="11">
        <v>45502.0</v>
      </c>
      <c r="C1225" s="17" t="s">
        <v>1987</v>
      </c>
      <c r="D1225" s="13">
        <v>0.0798611111111111</v>
      </c>
      <c r="E1225" s="10" t="s">
        <v>1480</v>
      </c>
      <c r="F1225" s="10" t="s">
        <v>220</v>
      </c>
      <c r="G1225" s="10" t="s">
        <v>13</v>
      </c>
      <c r="H1225" s="10" t="s">
        <v>2369</v>
      </c>
      <c r="I1225" s="14">
        <v>6.282231661306E12</v>
      </c>
      <c r="J1225" s="16"/>
      <c r="K1225" s="19"/>
      <c r="L1225" s="19"/>
      <c r="M1225" s="19"/>
      <c r="N1225" s="19"/>
      <c r="O1225" s="19"/>
      <c r="P1225" s="19"/>
      <c r="Q1225" s="19"/>
      <c r="R1225" s="19"/>
      <c r="S1225" s="19"/>
      <c r="T1225" s="19"/>
      <c r="U1225" s="19"/>
      <c r="V1225" s="19"/>
    </row>
    <row r="1226">
      <c r="A1226" s="10" t="s">
        <v>2370</v>
      </c>
      <c r="B1226" s="11">
        <v>45502.0</v>
      </c>
      <c r="C1226" s="17" t="s">
        <v>1987</v>
      </c>
      <c r="D1226" s="13">
        <v>0.041666666666666664</v>
      </c>
      <c r="E1226" s="10" t="s">
        <v>1480</v>
      </c>
      <c r="F1226" s="10" t="s">
        <v>702</v>
      </c>
      <c r="G1226" s="10" t="s">
        <v>13</v>
      </c>
      <c r="H1226" s="10" t="s">
        <v>2371</v>
      </c>
      <c r="I1226" s="14">
        <v>6.282231661306E12</v>
      </c>
      <c r="J1226" s="16"/>
      <c r="K1226" s="19"/>
      <c r="L1226" s="19"/>
      <c r="M1226" s="19"/>
      <c r="N1226" s="19"/>
      <c r="O1226" s="19"/>
      <c r="P1226" s="19"/>
      <c r="Q1226" s="19"/>
      <c r="R1226" s="19"/>
      <c r="S1226" s="19"/>
      <c r="T1226" s="19"/>
      <c r="U1226" s="19"/>
      <c r="V1226" s="19"/>
    </row>
    <row r="1227">
      <c r="A1227" s="10" t="s">
        <v>2372</v>
      </c>
      <c r="B1227" s="11">
        <v>45503.0</v>
      </c>
      <c r="C1227" s="17" t="s">
        <v>1987</v>
      </c>
      <c r="D1227" s="13">
        <v>0.034722222222222224</v>
      </c>
      <c r="E1227" s="10" t="s">
        <v>534</v>
      </c>
      <c r="F1227" s="10" t="s">
        <v>418</v>
      </c>
      <c r="G1227" s="10" t="s">
        <v>13</v>
      </c>
      <c r="H1227" s="10" t="s">
        <v>2373</v>
      </c>
      <c r="I1227" s="14">
        <v>6.281332534354E12</v>
      </c>
      <c r="J1227" s="16"/>
      <c r="K1227" s="19"/>
      <c r="L1227" s="19"/>
      <c r="M1227" s="19"/>
      <c r="N1227" s="19"/>
      <c r="O1227" s="19"/>
      <c r="P1227" s="19"/>
      <c r="Q1227" s="19"/>
      <c r="R1227" s="19"/>
      <c r="S1227" s="19"/>
      <c r="T1227" s="19"/>
      <c r="U1227" s="19"/>
      <c r="V1227" s="19"/>
    </row>
    <row r="1228">
      <c r="A1228" s="10" t="s">
        <v>2374</v>
      </c>
      <c r="B1228" s="11">
        <v>45502.0</v>
      </c>
      <c r="C1228" s="17" t="s">
        <v>1987</v>
      </c>
      <c r="D1228" s="13">
        <v>0.05347222222222222</v>
      </c>
      <c r="E1228" s="10" t="s">
        <v>339</v>
      </c>
      <c r="F1228" s="10" t="s">
        <v>348</v>
      </c>
      <c r="G1228" s="10" t="s">
        <v>13</v>
      </c>
      <c r="H1228" s="10" t="s">
        <v>2375</v>
      </c>
      <c r="I1228" s="14">
        <v>6.281392827981E12</v>
      </c>
      <c r="J1228" s="16"/>
      <c r="K1228" s="19"/>
      <c r="L1228" s="19"/>
      <c r="M1228" s="19"/>
      <c r="N1228" s="19"/>
      <c r="O1228" s="19"/>
      <c r="P1228" s="19"/>
      <c r="Q1228" s="19"/>
      <c r="R1228" s="19"/>
      <c r="S1228" s="19"/>
      <c r="T1228" s="19"/>
      <c r="U1228" s="19"/>
      <c r="V1228" s="19"/>
    </row>
    <row r="1229">
      <c r="A1229" s="10" t="s">
        <v>2376</v>
      </c>
      <c r="B1229" s="11">
        <v>45492.0</v>
      </c>
      <c r="C1229" s="17" t="s">
        <v>1987</v>
      </c>
      <c r="D1229" s="13">
        <v>0.02847222222222222</v>
      </c>
      <c r="E1229" s="10" t="s">
        <v>339</v>
      </c>
      <c r="F1229" s="10" t="s">
        <v>192</v>
      </c>
      <c r="G1229" s="10" t="s">
        <v>13</v>
      </c>
      <c r="H1229" s="10" t="s">
        <v>2377</v>
      </c>
      <c r="I1229" s="14">
        <v>6.281392827981E12</v>
      </c>
      <c r="J1229" s="16"/>
      <c r="K1229" s="19"/>
      <c r="L1229" s="19"/>
      <c r="M1229" s="19"/>
      <c r="N1229" s="19"/>
      <c r="O1229" s="19"/>
      <c r="P1229" s="19"/>
      <c r="Q1229" s="19"/>
      <c r="R1229" s="19"/>
      <c r="S1229" s="19"/>
      <c r="T1229" s="19"/>
      <c r="U1229" s="19"/>
      <c r="V1229" s="19"/>
    </row>
    <row r="1230">
      <c r="A1230" s="10" t="s">
        <v>2378</v>
      </c>
      <c r="B1230" s="11">
        <v>45492.0</v>
      </c>
      <c r="C1230" s="17" t="s">
        <v>1987</v>
      </c>
      <c r="D1230" s="13">
        <v>0.04236111111111111</v>
      </c>
      <c r="E1230" s="10" t="s">
        <v>339</v>
      </c>
      <c r="F1230" s="10" t="s">
        <v>12</v>
      </c>
      <c r="G1230" s="10" t="s">
        <v>13</v>
      </c>
      <c r="H1230" s="10" t="s">
        <v>2379</v>
      </c>
      <c r="I1230" s="14">
        <v>6.281392827981E12</v>
      </c>
      <c r="J1230" s="16"/>
      <c r="K1230" s="19"/>
      <c r="L1230" s="19"/>
      <c r="M1230" s="19"/>
      <c r="N1230" s="19"/>
      <c r="O1230" s="19"/>
      <c r="P1230" s="19"/>
      <c r="Q1230" s="19"/>
      <c r="R1230" s="19"/>
      <c r="S1230" s="19"/>
      <c r="T1230" s="19"/>
      <c r="U1230" s="19"/>
      <c r="V1230" s="19"/>
    </row>
    <row r="1231">
      <c r="A1231" s="10" t="s">
        <v>2380</v>
      </c>
      <c r="B1231" s="11">
        <v>45494.0</v>
      </c>
      <c r="C1231" s="17" t="s">
        <v>1987</v>
      </c>
      <c r="D1231" s="13">
        <v>0.041666666666666664</v>
      </c>
      <c r="E1231" s="10" t="s">
        <v>339</v>
      </c>
      <c r="F1231" s="10" t="s">
        <v>348</v>
      </c>
      <c r="G1231" s="10" t="s">
        <v>13</v>
      </c>
      <c r="H1231" s="10" t="s">
        <v>2381</v>
      </c>
      <c r="I1231" s="14">
        <v>6.281392827981E12</v>
      </c>
      <c r="J1231" s="16"/>
      <c r="K1231" s="19"/>
      <c r="L1231" s="19"/>
      <c r="M1231" s="19"/>
      <c r="N1231" s="19"/>
      <c r="O1231" s="19"/>
      <c r="P1231" s="19"/>
      <c r="Q1231" s="19"/>
      <c r="R1231" s="19"/>
      <c r="S1231" s="19"/>
      <c r="T1231" s="19"/>
      <c r="U1231" s="19"/>
      <c r="V1231" s="19"/>
    </row>
    <row r="1232">
      <c r="A1232" s="10" t="s">
        <v>2382</v>
      </c>
      <c r="B1232" s="11">
        <v>45490.0</v>
      </c>
      <c r="C1232" s="17" t="s">
        <v>1987</v>
      </c>
      <c r="D1232" s="13">
        <v>0.03888888888888889</v>
      </c>
      <c r="E1232" s="10" t="s">
        <v>339</v>
      </c>
      <c r="F1232" s="10" t="s">
        <v>348</v>
      </c>
      <c r="G1232" s="10" t="s">
        <v>13</v>
      </c>
      <c r="H1232" s="10" t="s">
        <v>2383</v>
      </c>
      <c r="I1232" s="14">
        <v>6.281392827981E12</v>
      </c>
      <c r="J1232" s="16"/>
      <c r="K1232" s="19"/>
      <c r="L1232" s="19"/>
      <c r="M1232" s="19"/>
      <c r="N1232" s="19"/>
      <c r="O1232" s="19"/>
      <c r="P1232" s="19"/>
      <c r="Q1232" s="19"/>
      <c r="R1232" s="19"/>
      <c r="S1232" s="19"/>
      <c r="T1232" s="19"/>
      <c r="U1232" s="19"/>
      <c r="V1232" s="19"/>
    </row>
    <row r="1233">
      <c r="A1233" s="10" t="s">
        <v>2384</v>
      </c>
      <c r="B1233" s="11">
        <v>45499.0</v>
      </c>
      <c r="C1233" s="17" t="s">
        <v>1987</v>
      </c>
      <c r="D1233" s="13">
        <v>0.030555555555555555</v>
      </c>
      <c r="E1233" s="10" t="s">
        <v>339</v>
      </c>
      <c r="F1233" s="10" t="s">
        <v>348</v>
      </c>
      <c r="G1233" s="10" t="s">
        <v>13</v>
      </c>
      <c r="H1233" s="10" t="s">
        <v>2385</v>
      </c>
      <c r="I1233" s="14">
        <v>6.281392827981E12</v>
      </c>
      <c r="J1233" s="16"/>
      <c r="K1233" s="19"/>
      <c r="L1233" s="19"/>
      <c r="M1233" s="19"/>
      <c r="N1233" s="19"/>
      <c r="O1233" s="19"/>
      <c r="P1233" s="19"/>
      <c r="Q1233" s="19"/>
      <c r="R1233" s="19"/>
      <c r="S1233" s="19"/>
      <c r="T1233" s="19"/>
      <c r="U1233" s="19"/>
      <c r="V1233" s="19"/>
    </row>
    <row r="1234">
      <c r="A1234" s="10" t="s">
        <v>2386</v>
      </c>
      <c r="B1234" s="11">
        <v>45504.0</v>
      </c>
      <c r="C1234" s="17" t="s">
        <v>1987</v>
      </c>
      <c r="D1234" s="13">
        <v>0.019444444444444445</v>
      </c>
      <c r="E1234" s="10" t="s">
        <v>1480</v>
      </c>
      <c r="F1234" s="10" t="s">
        <v>19</v>
      </c>
      <c r="G1234" s="10" t="s">
        <v>13</v>
      </c>
      <c r="H1234" s="10" t="s">
        <v>2387</v>
      </c>
      <c r="I1234" s="14">
        <v>6.282231661306E12</v>
      </c>
      <c r="J1234" s="16"/>
      <c r="K1234" s="19"/>
      <c r="L1234" s="19"/>
      <c r="M1234" s="19"/>
      <c r="N1234" s="19"/>
      <c r="O1234" s="19"/>
      <c r="P1234" s="19"/>
      <c r="Q1234" s="19"/>
      <c r="R1234" s="19"/>
      <c r="S1234" s="19"/>
      <c r="T1234" s="19"/>
      <c r="U1234" s="19"/>
      <c r="V1234" s="19"/>
    </row>
    <row r="1235">
      <c r="A1235" s="10" t="s">
        <v>2388</v>
      </c>
      <c r="B1235" s="11">
        <v>45503.0</v>
      </c>
      <c r="C1235" s="17" t="s">
        <v>1987</v>
      </c>
      <c r="D1235" s="13">
        <v>0.017361111111111112</v>
      </c>
      <c r="E1235" s="10" t="s">
        <v>596</v>
      </c>
      <c r="F1235" s="10" t="s">
        <v>535</v>
      </c>
      <c r="G1235" s="10" t="s">
        <v>13</v>
      </c>
      <c r="H1235" s="10" t="s">
        <v>2389</v>
      </c>
      <c r="I1235" s="14">
        <v>6.285291035544E12</v>
      </c>
      <c r="J1235" s="16"/>
      <c r="K1235" s="19"/>
      <c r="L1235" s="19"/>
      <c r="M1235" s="19"/>
      <c r="N1235" s="19"/>
      <c r="O1235" s="19"/>
      <c r="P1235" s="19"/>
      <c r="Q1235" s="19"/>
      <c r="R1235" s="19"/>
      <c r="S1235" s="19"/>
      <c r="T1235" s="19"/>
      <c r="U1235" s="19"/>
      <c r="V1235" s="19"/>
    </row>
    <row r="1236">
      <c r="A1236" s="10" t="s">
        <v>2390</v>
      </c>
      <c r="B1236" s="11">
        <v>45504.0</v>
      </c>
      <c r="C1236" s="17" t="s">
        <v>1987</v>
      </c>
      <c r="D1236" s="13">
        <v>0.041666666666666664</v>
      </c>
      <c r="E1236" s="10" t="s">
        <v>1021</v>
      </c>
      <c r="F1236" s="10" t="s">
        <v>385</v>
      </c>
      <c r="G1236" s="10" t="s">
        <v>13</v>
      </c>
      <c r="H1236" s="10" t="s">
        <v>2391</v>
      </c>
      <c r="I1236" s="14">
        <v>6.281225113337E12</v>
      </c>
      <c r="J1236" s="16"/>
      <c r="K1236" s="19"/>
      <c r="L1236" s="19"/>
      <c r="M1236" s="19"/>
      <c r="N1236" s="19"/>
      <c r="O1236" s="19"/>
      <c r="P1236" s="19"/>
      <c r="Q1236" s="19"/>
      <c r="R1236" s="19"/>
      <c r="S1236" s="19"/>
      <c r="T1236" s="19"/>
      <c r="U1236" s="19"/>
      <c r="V1236" s="19"/>
    </row>
    <row r="1237">
      <c r="A1237" s="10" t="s">
        <v>2392</v>
      </c>
      <c r="B1237" s="11">
        <v>45504.0</v>
      </c>
      <c r="C1237" s="17" t="s">
        <v>1987</v>
      </c>
      <c r="D1237" s="13">
        <v>0.029166666666666667</v>
      </c>
      <c r="E1237" s="10" t="s">
        <v>281</v>
      </c>
      <c r="F1237" s="10" t="s">
        <v>150</v>
      </c>
      <c r="G1237" s="10" t="s">
        <v>13</v>
      </c>
      <c r="H1237" s="10" t="s">
        <v>2393</v>
      </c>
      <c r="I1237" s="14">
        <v>6.282335821442E12</v>
      </c>
      <c r="J1237" s="16"/>
      <c r="K1237" s="19"/>
      <c r="L1237" s="19"/>
      <c r="M1237" s="19"/>
      <c r="N1237" s="19"/>
      <c r="O1237" s="19"/>
      <c r="P1237" s="19"/>
      <c r="Q1237" s="19"/>
      <c r="R1237" s="19"/>
      <c r="S1237" s="19"/>
      <c r="T1237" s="19"/>
      <c r="U1237" s="19"/>
      <c r="V1237" s="19"/>
    </row>
    <row r="1238">
      <c r="A1238" s="10" t="s">
        <v>2394</v>
      </c>
      <c r="B1238" s="11">
        <v>45504.0</v>
      </c>
      <c r="C1238" s="17" t="s">
        <v>1987</v>
      </c>
      <c r="D1238" s="13">
        <v>0.02638888888888889</v>
      </c>
      <c r="E1238" s="10" t="s">
        <v>281</v>
      </c>
      <c r="F1238" s="10" t="s">
        <v>201</v>
      </c>
      <c r="G1238" s="10" t="s">
        <v>13</v>
      </c>
      <c r="H1238" s="10" t="s">
        <v>2395</v>
      </c>
      <c r="I1238" s="14">
        <v>6.282335821442E12</v>
      </c>
      <c r="J1238" s="16"/>
      <c r="K1238" s="19"/>
      <c r="L1238" s="19"/>
      <c r="M1238" s="19"/>
      <c r="N1238" s="19"/>
      <c r="O1238" s="19"/>
      <c r="P1238" s="19"/>
      <c r="Q1238" s="19"/>
      <c r="R1238" s="19"/>
      <c r="S1238" s="19"/>
      <c r="T1238" s="19"/>
      <c r="U1238" s="19"/>
      <c r="V1238" s="19"/>
    </row>
    <row r="1239">
      <c r="A1239" s="10" t="s">
        <v>2396</v>
      </c>
      <c r="B1239" s="11">
        <v>45504.0</v>
      </c>
      <c r="C1239" s="17" t="s">
        <v>1987</v>
      </c>
      <c r="D1239" s="13">
        <v>0.06041666666666667</v>
      </c>
      <c r="E1239" s="10" t="s">
        <v>11</v>
      </c>
      <c r="F1239" s="10" t="s">
        <v>22</v>
      </c>
      <c r="G1239" s="10" t="s">
        <v>13</v>
      </c>
      <c r="H1239" s="10" t="s">
        <v>2397</v>
      </c>
      <c r="I1239" s="14">
        <v>6.28560627488E12</v>
      </c>
      <c r="J1239" s="16"/>
      <c r="K1239" s="19"/>
      <c r="L1239" s="19"/>
      <c r="M1239" s="19"/>
      <c r="N1239" s="19"/>
      <c r="O1239" s="19"/>
      <c r="P1239" s="19"/>
      <c r="Q1239" s="19"/>
      <c r="R1239" s="19"/>
      <c r="S1239" s="19"/>
      <c r="T1239" s="19"/>
      <c r="U1239" s="19"/>
      <c r="V1239" s="19"/>
    </row>
    <row r="1240">
      <c r="A1240" s="10" t="s">
        <v>2398</v>
      </c>
      <c r="B1240" s="11">
        <v>45496.0</v>
      </c>
      <c r="C1240" s="17" t="s">
        <v>1987</v>
      </c>
      <c r="D1240" s="13">
        <v>0.07430555555555556</v>
      </c>
      <c r="E1240" s="10" t="s">
        <v>180</v>
      </c>
      <c r="F1240" s="10" t="s">
        <v>181</v>
      </c>
      <c r="G1240" s="10" t="s">
        <v>13</v>
      </c>
      <c r="H1240" s="10" t="s">
        <v>2399</v>
      </c>
      <c r="I1240" s="14">
        <v>6.2895632016027E13</v>
      </c>
      <c r="J1240" s="16"/>
      <c r="K1240" s="19"/>
      <c r="L1240" s="19"/>
      <c r="M1240" s="19"/>
      <c r="N1240" s="19"/>
      <c r="O1240" s="19"/>
      <c r="P1240" s="19"/>
      <c r="Q1240" s="19"/>
      <c r="R1240" s="19"/>
      <c r="S1240" s="19"/>
      <c r="T1240" s="19"/>
      <c r="U1240" s="19"/>
      <c r="V1240" s="19"/>
    </row>
    <row r="1241">
      <c r="A1241" s="10" t="s">
        <v>2400</v>
      </c>
      <c r="B1241" s="11">
        <v>45503.0</v>
      </c>
      <c r="C1241" s="17" t="s">
        <v>1987</v>
      </c>
      <c r="D1241" s="13">
        <v>6.944444444444445E-4</v>
      </c>
      <c r="E1241" s="10" t="s">
        <v>180</v>
      </c>
      <c r="F1241" s="10" t="s">
        <v>2168</v>
      </c>
      <c r="G1241" s="10" t="s">
        <v>87</v>
      </c>
      <c r="H1241" s="10" t="s">
        <v>2401</v>
      </c>
      <c r="I1241" s="14">
        <v>6.2895632016027E13</v>
      </c>
      <c r="J1241" s="16"/>
      <c r="K1241" s="19"/>
      <c r="L1241" s="19"/>
      <c r="M1241" s="19"/>
      <c r="N1241" s="19"/>
      <c r="O1241" s="19"/>
      <c r="P1241" s="19"/>
      <c r="Q1241" s="19"/>
      <c r="R1241" s="19"/>
      <c r="S1241" s="19"/>
      <c r="T1241" s="19"/>
      <c r="U1241" s="19"/>
      <c r="V1241" s="19"/>
    </row>
    <row r="1242">
      <c r="A1242" s="10" t="s">
        <v>2402</v>
      </c>
      <c r="B1242" s="11">
        <v>45504.0</v>
      </c>
      <c r="C1242" s="17" t="s">
        <v>1987</v>
      </c>
      <c r="D1242" s="13">
        <v>0.043055555555555555</v>
      </c>
      <c r="E1242" s="10" t="s">
        <v>339</v>
      </c>
      <c r="F1242" s="10" t="s">
        <v>192</v>
      </c>
      <c r="G1242" s="10" t="s">
        <v>13</v>
      </c>
      <c r="H1242" s="10" t="s">
        <v>2403</v>
      </c>
      <c r="I1242" s="14">
        <v>6.281392827981E12</v>
      </c>
      <c r="J1242" s="16"/>
      <c r="K1242" s="19"/>
      <c r="L1242" s="19"/>
      <c r="M1242" s="19"/>
      <c r="N1242" s="19"/>
      <c r="O1242" s="19"/>
      <c r="P1242" s="19"/>
      <c r="Q1242" s="19"/>
      <c r="R1242" s="19"/>
      <c r="S1242" s="19"/>
      <c r="T1242" s="19"/>
      <c r="U1242" s="19"/>
      <c r="V1242" s="19"/>
    </row>
    <row r="1243">
      <c r="A1243" s="10" t="s">
        <v>2404</v>
      </c>
      <c r="B1243" s="11">
        <v>45504.0</v>
      </c>
      <c r="C1243" s="17" t="s">
        <v>1987</v>
      </c>
      <c r="D1243" s="13">
        <v>0.027777777777777776</v>
      </c>
      <c r="E1243" s="10" t="s">
        <v>534</v>
      </c>
      <c r="F1243" s="10" t="s">
        <v>418</v>
      </c>
      <c r="G1243" s="10" t="s">
        <v>13</v>
      </c>
      <c r="H1243" s="10" t="s">
        <v>2405</v>
      </c>
      <c r="I1243" s="14">
        <v>6.281332534354E12</v>
      </c>
      <c r="J1243" s="16"/>
      <c r="K1243" s="19"/>
      <c r="L1243" s="19"/>
      <c r="M1243" s="19"/>
      <c r="N1243" s="19"/>
      <c r="O1243" s="19"/>
      <c r="P1243" s="19"/>
      <c r="Q1243" s="19"/>
      <c r="R1243" s="19"/>
      <c r="S1243" s="19"/>
      <c r="T1243" s="19"/>
      <c r="U1243" s="19"/>
      <c r="V1243" s="19"/>
    </row>
    <row r="1244">
      <c r="A1244" s="10" t="s">
        <v>2406</v>
      </c>
      <c r="B1244" s="11">
        <v>45477.0</v>
      </c>
      <c r="C1244" s="17" t="s">
        <v>1987</v>
      </c>
      <c r="D1244" s="13">
        <v>0.03680555555555556</v>
      </c>
      <c r="E1244" s="10" t="s">
        <v>643</v>
      </c>
      <c r="F1244" s="10" t="s">
        <v>342</v>
      </c>
      <c r="G1244" s="10" t="s">
        <v>13</v>
      </c>
      <c r="H1244" s="10" t="s">
        <v>2407</v>
      </c>
      <c r="I1244" s="14">
        <v>6.282328046193E12</v>
      </c>
      <c r="J1244" s="16"/>
      <c r="K1244" s="19"/>
      <c r="L1244" s="19"/>
      <c r="M1244" s="19"/>
      <c r="N1244" s="19"/>
      <c r="O1244" s="19"/>
      <c r="P1244" s="19"/>
      <c r="Q1244" s="19"/>
      <c r="R1244" s="19"/>
      <c r="S1244" s="19"/>
      <c r="T1244" s="19"/>
      <c r="U1244" s="19"/>
      <c r="V1244" s="19"/>
    </row>
    <row r="1245">
      <c r="A1245" s="10" t="s">
        <v>2408</v>
      </c>
      <c r="B1245" s="11">
        <v>45486.0</v>
      </c>
      <c r="C1245" s="17" t="s">
        <v>1987</v>
      </c>
      <c r="D1245" s="13">
        <v>0.03888888888888889</v>
      </c>
      <c r="E1245" s="10" t="s">
        <v>643</v>
      </c>
      <c r="F1245" s="10" t="s">
        <v>342</v>
      </c>
      <c r="G1245" s="10" t="s">
        <v>13</v>
      </c>
      <c r="H1245" s="10" t="s">
        <v>2409</v>
      </c>
      <c r="I1245" s="14">
        <v>6.282328046193E12</v>
      </c>
      <c r="J1245" s="16"/>
      <c r="K1245" s="19"/>
      <c r="L1245" s="19"/>
      <c r="M1245" s="19"/>
      <c r="N1245" s="19"/>
      <c r="O1245" s="19"/>
      <c r="P1245" s="19"/>
      <c r="Q1245" s="19"/>
      <c r="R1245" s="19"/>
      <c r="S1245" s="19"/>
      <c r="T1245" s="19"/>
      <c r="U1245" s="19"/>
      <c r="V1245" s="19"/>
    </row>
    <row r="1246">
      <c r="A1246" s="10" t="s">
        <v>2410</v>
      </c>
      <c r="B1246" s="11">
        <v>45493.0</v>
      </c>
      <c r="C1246" s="17" t="s">
        <v>1987</v>
      </c>
      <c r="D1246" s="13">
        <v>0.03819444444444445</v>
      </c>
      <c r="E1246" s="10" t="s">
        <v>643</v>
      </c>
      <c r="F1246" s="10" t="s">
        <v>342</v>
      </c>
      <c r="G1246" s="10" t="s">
        <v>13</v>
      </c>
      <c r="H1246" s="10" t="s">
        <v>2411</v>
      </c>
      <c r="I1246" s="14">
        <v>6.282328046193E12</v>
      </c>
      <c r="J1246" s="16"/>
      <c r="K1246" s="19"/>
      <c r="L1246" s="19"/>
      <c r="M1246" s="19"/>
      <c r="N1246" s="19"/>
      <c r="O1246" s="19"/>
      <c r="P1246" s="19"/>
      <c r="Q1246" s="19"/>
      <c r="R1246" s="19"/>
      <c r="S1246" s="19"/>
      <c r="T1246" s="19"/>
      <c r="U1246" s="19"/>
      <c r="V1246" s="19"/>
    </row>
    <row r="1247">
      <c r="A1247" s="10" t="s">
        <v>2412</v>
      </c>
      <c r="B1247" s="11">
        <v>45501.0</v>
      </c>
      <c r="C1247" s="17" t="s">
        <v>1987</v>
      </c>
      <c r="D1247" s="13">
        <v>0.03333333333333333</v>
      </c>
      <c r="E1247" s="10" t="s">
        <v>643</v>
      </c>
      <c r="F1247" s="10" t="s">
        <v>342</v>
      </c>
      <c r="G1247" s="10" t="s">
        <v>13</v>
      </c>
      <c r="H1247" s="10" t="s">
        <v>2413</v>
      </c>
      <c r="I1247" s="14">
        <v>6.282328046193E12</v>
      </c>
      <c r="J1247" s="16"/>
      <c r="K1247" s="19"/>
      <c r="L1247" s="19"/>
      <c r="M1247" s="19"/>
      <c r="N1247" s="19"/>
      <c r="O1247" s="19"/>
      <c r="P1247" s="19"/>
      <c r="Q1247" s="19"/>
      <c r="R1247" s="19"/>
      <c r="S1247" s="19"/>
      <c r="T1247" s="19"/>
      <c r="U1247" s="19"/>
      <c r="V1247" s="19"/>
    </row>
    <row r="1248">
      <c r="A1248" s="10" t="s">
        <v>2414</v>
      </c>
      <c r="B1248" s="11">
        <v>45490.0</v>
      </c>
      <c r="C1248" s="17" t="s">
        <v>1987</v>
      </c>
      <c r="D1248" s="13">
        <v>0.05347222222222222</v>
      </c>
      <c r="E1248" s="10" t="s">
        <v>643</v>
      </c>
      <c r="F1248" s="10" t="s">
        <v>208</v>
      </c>
      <c r="G1248" s="10" t="s">
        <v>13</v>
      </c>
      <c r="H1248" s="10" t="s">
        <v>2415</v>
      </c>
      <c r="I1248" s="14">
        <v>6.282328046193E12</v>
      </c>
      <c r="J1248" s="16"/>
      <c r="K1248" s="19"/>
      <c r="L1248" s="19"/>
      <c r="M1248" s="19"/>
      <c r="N1248" s="19"/>
      <c r="O1248" s="19"/>
      <c r="P1248" s="19"/>
      <c r="Q1248" s="19"/>
      <c r="R1248" s="19"/>
      <c r="S1248" s="19"/>
      <c r="T1248" s="19"/>
      <c r="U1248" s="19"/>
      <c r="V1248" s="19"/>
    </row>
    <row r="1249">
      <c r="A1249" s="10" t="s">
        <v>2416</v>
      </c>
      <c r="B1249" s="11">
        <v>45504.0</v>
      </c>
      <c r="C1249" s="17" t="s">
        <v>1987</v>
      </c>
      <c r="D1249" s="13">
        <v>0.04375</v>
      </c>
      <c r="E1249" s="10" t="s">
        <v>643</v>
      </c>
      <c r="F1249" s="10" t="s">
        <v>208</v>
      </c>
      <c r="G1249" s="10" t="s">
        <v>13</v>
      </c>
      <c r="H1249" s="10" t="s">
        <v>2417</v>
      </c>
      <c r="I1249" s="14">
        <v>6.282328046193E12</v>
      </c>
      <c r="J1249" s="16"/>
      <c r="K1249" s="19"/>
      <c r="L1249" s="19"/>
      <c r="M1249" s="19"/>
      <c r="N1249" s="19"/>
      <c r="O1249" s="19"/>
      <c r="P1249" s="19"/>
      <c r="Q1249" s="19"/>
      <c r="R1249" s="19"/>
      <c r="S1249" s="19"/>
      <c r="T1249" s="19"/>
      <c r="U1249" s="19"/>
      <c r="V1249" s="19"/>
    </row>
    <row r="1250">
      <c r="A1250" s="10" t="s">
        <v>2418</v>
      </c>
      <c r="B1250" s="11">
        <v>45477.0</v>
      </c>
      <c r="C1250" s="17" t="s">
        <v>1987</v>
      </c>
      <c r="D1250" s="13">
        <v>0.034722222222222224</v>
      </c>
      <c r="E1250" s="10" t="s">
        <v>643</v>
      </c>
      <c r="F1250" s="10" t="s">
        <v>648</v>
      </c>
      <c r="G1250" s="10" t="s">
        <v>13</v>
      </c>
      <c r="H1250" s="10" t="s">
        <v>2419</v>
      </c>
      <c r="I1250" s="14">
        <v>6.282328046193E12</v>
      </c>
      <c r="J1250" s="16"/>
      <c r="K1250" s="19"/>
      <c r="L1250" s="19"/>
      <c r="M1250" s="19"/>
      <c r="N1250" s="19"/>
      <c r="O1250" s="19"/>
      <c r="P1250" s="19"/>
      <c r="Q1250" s="19"/>
      <c r="R1250" s="19"/>
      <c r="S1250" s="19"/>
      <c r="T1250" s="19"/>
      <c r="U1250" s="19"/>
      <c r="V1250" s="19"/>
    </row>
    <row r="1251">
      <c r="A1251" s="10" t="s">
        <v>2420</v>
      </c>
      <c r="B1251" s="11">
        <v>45483.0</v>
      </c>
      <c r="C1251" s="17" t="s">
        <v>1987</v>
      </c>
      <c r="D1251" s="13">
        <v>0.04027777777777778</v>
      </c>
      <c r="E1251" s="10" t="s">
        <v>643</v>
      </c>
      <c r="F1251" s="10" t="s">
        <v>648</v>
      </c>
      <c r="G1251" s="10" t="s">
        <v>13</v>
      </c>
      <c r="H1251" s="10" t="s">
        <v>2421</v>
      </c>
      <c r="I1251" s="14">
        <v>6.282328046193E12</v>
      </c>
      <c r="J1251" s="16"/>
      <c r="K1251" s="19"/>
      <c r="L1251" s="19"/>
      <c r="M1251" s="19"/>
      <c r="N1251" s="19"/>
      <c r="O1251" s="19"/>
      <c r="P1251" s="19"/>
      <c r="Q1251" s="19"/>
      <c r="R1251" s="19"/>
      <c r="S1251" s="19"/>
      <c r="T1251" s="19"/>
      <c r="U1251" s="19"/>
      <c r="V1251" s="19"/>
    </row>
    <row r="1252">
      <c r="A1252" s="10" t="s">
        <v>2422</v>
      </c>
      <c r="B1252" s="11">
        <v>45505.0</v>
      </c>
      <c r="C1252" s="17" t="s">
        <v>2423</v>
      </c>
      <c r="D1252" s="13">
        <v>0.04236111111111111</v>
      </c>
      <c r="E1252" s="10" t="s">
        <v>11</v>
      </c>
      <c r="F1252" s="10" t="s">
        <v>385</v>
      </c>
      <c r="G1252" s="10" t="s">
        <v>13</v>
      </c>
      <c r="H1252" s="10" t="s">
        <v>2424</v>
      </c>
      <c r="I1252" s="14">
        <v>6.28560627488E12</v>
      </c>
      <c r="J1252" s="16"/>
      <c r="K1252" s="19"/>
      <c r="L1252" s="19"/>
      <c r="M1252" s="19"/>
      <c r="N1252" s="19"/>
      <c r="O1252" s="19"/>
      <c r="P1252" s="19"/>
      <c r="Q1252" s="19"/>
      <c r="R1252" s="19"/>
      <c r="S1252" s="19"/>
      <c r="T1252" s="19"/>
      <c r="U1252" s="19"/>
      <c r="V1252" s="19"/>
    </row>
    <row r="1253">
      <c r="A1253" s="10" t="s">
        <v>2425</v>
      </c>
      <c r="B1253" s="11">
        <v>45503.0</v>
      </c>
      <c r="C1253" s="17" t="s">
        <v>1987</v>
      </c>
      <c r="D1253" s="13">
        <v>0.04027777777777778</v>
      </c>
      <c r="E1253" s="10" t="s">
        <v>873</v>
      </c>
      <c r="F1253" s="10" t="s">
        <v>348</v>
      </c>
      <c r="G1253" s="10" t="s">
        <v>13</v>
      </c>
      <c r="H1253" s="10" t="s">
        <v>2426</v>
      </c>
      <c r="I1253" s="14">
        <v>6.285213566484E12</v>
      </c>
      <c r="J1253" s="16"/>
      <c r="K1253" s="19"/>
      <c r="L1253" s="19"/>
      <c r="M1253" s="19"/>
      <c r="N1253" s="19"/>
      <c r="O1253" s="19"/>
      <c r="P1253" s="19"/>
      <c r="Q1253" s="19"/>
      <c r="R1253" s="19"/>
      <c r="S1253" s="19"/>
      <c r="T1253" s="19"/>
      <c r="U1253" s="19"/>
      <c r="V1253" s="19"/>
    </row>
    <row r="1254">
      <c r="A1254" s="10" t="s">
        <v>2427</v>
      </c>
      <c r="B1254" s="11">
        <v>45504.0</v>
      </c>
      <c r="C1254" s="17" t="s">
        <v>1987</v>
      </c>
      <c r="D1254" s="13">
        <v>0.041666666666666664</v>
      </c>
      <c r="E1254" s="10" t="s">
        <v>873</v>
      </c>
      <c r="F1254" s="10" t="s">
        <v>348</v>
      </c>
      <c r="G1254" s="10" t="s">
        <v>13</v>
      </c>
      <c r="H1254" s="10" t="s">
        <v>2428</v>
      </c>
      <c r="I1254" s="14">
        <v>6.285213566484E12</v>
      </c>
      <c r="J1254" s="16"/>
      <c r="K1254" s="19"/>
      <c r="L1254" s="19"/>
      <c r="M1254" s="19"/>
      <c r="N1254" s="19"/>
      <c r="O1254" s="19"/>
      <c r="P1254" s="19"/>
      <c r="Q1254" s="19"/>
      <c r="R1254" s="19"/>
      <c r="S1254" s="19"/>
      <c r="T1254" s="19"/>
      <c r="U1254" s="19"/>
      <c r="V1254" s="19"/>
    </row>
    <row r="1255">
      <c r="A1255" s="10" t="s">
        <v>2429</v>
      </c>
      <c r="B1255" s="11">
        <v>45503.0</v>
      </c>
      <c r="C1255" s="17" t="s">
        <v>1987</v>
      </c>
      <c r="D1255" s="13">
        <v>0.020833333333333332</v>
      </c>
      <c r="E1255" s="10" t="s">
        <v>873</v>
      </c>
      <c r="F1255" s="10" t="s">
        <v>597</v>
      </c>
      <c r="G1255" s="10" t="s">
        <v>254</v>
      </c>
      <c r="H1255" s="10" t="s">
        <v>2430</v>
      </c>
      <c r="I1255" s="14">
        <v>6.285213566484E12</v>
      </c>
      <c r="J1255" s="16"/>
      <c r="K1255" s="19"/>
      <c r="L1255" s="19"/>
      <c r="M1255" s="19"/>
      <c r="N1255" s="19"/>
      <c r="O1255" s="19"/>
      <c r="P1255" s="19"/>
      <c r="Q1255" s="19"/>
      <c r="R1255" s="19"/>
      <c r="S1255" s="19"/>
      <c r="T1255" s="19"/>
      <c r="U1255" s="19"/>
      <c r="V1255" s="19"/>
    </row>
    <row r="1256">
      <c r="A1256" s="10" t="s">
        <v>2431</v>
      </c>
      <c r="B1256" s="11">
        <v>45504.0</v>
      </c>
      <c r="C1256" s="17" t="s">
        <v>1987</v>
      </c>
      <c r="D1256" s="13">
        <v>0.029861111111111113</v>
      </c>
      <c r="E1256" s="10" t="s">
        <v>873</v>
      </c>
      <c r="F1256" s="10" t="s">
        <v>597</v>
      </c>
      <c r="G1256" s="10" t="s">
        <v>13</v>
      </c>
      <c r="H1256" s="10" t="s">
        <v>2432</v>
      </c>
      <c r="I1256" s="14">
        <v>6.285213566484E12</v>
      </c>
      <c r="J1256" s="16"/>
      <c r="K1256" s="19"/>
      <c r="L1256" s="19"/>
      <c r="M1256" s="19"/>
      <c r="N1256" s="19"/>
      <c r="O1256" s="19"/>
      <c r="P1256" s="19"/>
      <c r="Q1256" s="19"/>
      <c r="R1256" s="19"/>
      <c r="S1256" s="19"/>
      <c r="T1256" s="19"/>
      <c r="U1256" s="19"/>
      <c r="V1256" s="19"/>
    </row>
    <row r="1257">
      <c r="A1257" s="10" t="s">
        <v>2433</v>
      </c>
      <c r="B1257" s="11">
        <v>45505.0</v>
      </c>
      <c r="C1257" s="17" t="s">
        <v>2423</v>
      </c>
      <c r="D1257" s="13">
        <v>0.01875</v>
      </c>
      <c r="E1257" s="10" t="s">
        <v>534</v>
      </c>
      <c r="F1257" s="10" t="s">
        <v>418</v>
      </c>
      <c r="G1257" s="10" t="s">
        <v>13</v>
      </c>
      <c r="H1257" s="10" t="s">
        <v>2434</v>
      </c>
      <c r="I1257" s="14">
        <v>6.281332534354E12</v>
      </c>
      <c r="J1257" s="16"/>
      <c r="K1257" s="19"/>
      <c r="L1257" s="19"/>
      <c r="M1257" s="19"/>
      <c r="N1257" s="19"/>
      <c r="O1257" s="19"/>
      <c r="P1257" s="19"/>
      <c r="Q1257" s="19"/>
      <c r="R1257" s="19"/>
      <c r="S1257" s="19"/>
      <c r="T1257" s="19"/>
      <c r="U1257" s="19"/>
      <c r="V1257" s="19"/>
    </row>
    <row r="1258">
      <c r="A1258" s="10" t="s">
        <v>2435</v>
      </c>
      <c r="B1258" s="11">
        <v>45505.0</v>
      </c>
      <c r="C1258" s="17" t="s">
        <v>2423</v>
      </c>
      <c r="D1258" s="13">
        <v>0.04513888888888889</v>
      </c>
      <c r="E1258" s="10" t="s">
        <v>972</v>
      </c>
      <c r="F1258" s="10" t="s">
        <v>12</v>
      </c>
      <c r="G1258" s="10" t="s">
        <v>13</v>
      </c>
      <c r="H1258" s="10" t="s">
        <v>2436</v>
      </c>
      <c r="I1258" s="14">
        <v>6.285746146893E12</v>
      </c>
      <c r="J1258" s="16"/>
      <c r="K1258" s="19"/>
      <c r="L1258" s="19"/>
      <c r="M1258" s="19"/>
      <c r="N1258" s="19"/>
      <c r="O1258" s="19"/>
      <c r="P1258" s="19"/>
      <c r="Q1258" s="19"/>
      <c r="R1258" s="19"/>
      <c r="S1258" s="19"/>
      <c r="T1258" s="19"/>
      <c r="U1258" s="19"/>
      <c r="V1258" s="19"/>
    </row>
    <row r="1259">
      <c r="A1259" s="10" t="s">
        <v>2437</v>
      </c>
      <c r="B1259" s="11">
        <v>45507.0</v>
      </c>
      <c r="C1259" s="17" t="s">
        <v>2423</v>
      </c>
      <c r="D1259" s="13">
        <v>0.05555555555555555</v>
      </c>
      <c r="E1259" s="10" t="s">
        <v>207</v>
      </c>
      <c r="F1259" s="10" t="s">
        <v>220</v>
      </c>
      <c r="G1259" s="10" t="s">
        <v>13</v>
      </c>
      <c r="H1259" s="10" t="s">
        <v>2438</v>
      </c>
      <c r="I1259" s="14">
        <v>6.28972529354E11</v>
      </c>
      <c r="J1259" s="16"/>
      <c r="K1259" s="19"/>
      <c r="L1259" s="19"/>
      <c r="M1259" s="19"/>
      <c r="N1259" s="19"/>
      <c r="O1259" s="19"/>
      <c r="P1259" s="19"/>
      <c r="Q1259" s="19"/>
      <c r="R1259" s="19"/>
      <c r="S1259" s="19"/>
      <c r="T1259" s="19"/>
      <c r="U1259" s="19"/>
      <c r="V1259" s="19"/>
    </row>
    <row r="1260">
      <c r="A1260" s="10" t="s">
        <v>2439</v>
      </c>
      <c r="B1260" s="11">
        <v>45508.0</v>
      </c>
      <c r="C1260" s="17" t="s">
        <v>2423</v>
      </c>
      <c r="D1260" s="13">
        <v>0.041666666666666664</v>
      </c>
      <c r="E1260" s="10" t="s">
        <v>1700</v>
      </c>
      <c r="F1260" s="10" t="s">
        <v>702</v>
      </c>
      <c r="G1260" s="10" t="s">
        <v>13</v>
      </c>
      <c r="H1260" s="10" t="s">
        <v>2440</v>
      </c>
      <c r="I1260" s="14">
        <v>6.281295998526E12</v>
      </c>
      <c r="J1260" s="16"/>
      <c r="K1260" s="19"/>
      <c r="L1260" s="19"/>
      <c r="M1260" s="19"/>
      <c r="N1260" s="19"/>
      <c r="O1260" s="19"/>
      <c r="P1260" s="19"/>
      <c r="Q1260" s="19"/>
      <c r="R1260" s="19"/>
      <c r="S1260" s="19"/>
      <c r="T1260" s="19"/>
      <c r="U1260" s="19"/>
      <c r="V1260" s="19"/>
    </row>
    <row r="1261">
      <c r="A1261" s="10" t="s">
        <v>2441</v>
      </c>
      <c r="B1261" s="11">
        <v>45508.0</v>
      </c>
      <c r="C1261" s="17" t="s">
        <v>2423</v>
      </c>
      <c r="D1261" s="13">
        <v>0.04652777777777778</v>
      </c>
      <c r="E1261" s="10" t="s">
        <v>516</v>
      </c>
      <c r="F1261" s="10" t="s">
        <v>527</v>
      </c>
      <c r="G1261" s="10" t="s">
        <v>13</v>
      </c>
      <c r="H1261" s="10" t="s">
        <v>2442</v>
      </c>
      <c r="I1261" s="14">
        <v>6.282142259313E12</v>
      </c>
      <c r="J1261" s="16"/>
      <c r="K1261" s="19"/>
      <c r="L1261" s="19"/>
      <c r="M1261" s="19"/>
      <c r="N1261" s="19"/>
      <c r="O1261" s="19"/>
      <c r="P1261" s="19"/>
      <c r="Q1261" s="19"/>
      <c r="R1261" s="19"/>
      <c r="S1261" s="19"/>
      <c r="T1261" s="19"/>
      <c r="U1261" s="19"/>
      <c r="V1261" s="19"/>
    </row>
    <row r="1262">
      <c r="A1262" s="10" t="s">
        <v>2443</v>
      </c>
      <c r="B1262" s="11">
        <v>45509.0</v>
      </c>
      <c r="C1262" s="17" t="s">
        <v>2423</v>
      </c>
      <c r="D1262" s="13">
        <v>0.022222222222222223</v>
      </c>
      <c r="E1262" s="10" t="s">
        <v>11</v>
      </c>
      <c r="F1262" s="10" t="s">
        <v>19</v>
      </c>
      <c r="G1262" s="10" t="s">
        <v>13</v>
      </c>
      <c r="H1262" s="10" t="s">
        <v>2444</v>
      </c>
      <c r="I1262" s="14">
        <v>6.28560627488E12</v>
      </c>
      <c r="J1262" s="16"/>
      <c r="K1262" s="19"/>
      <c r="L1262" s="19"/>
      <c r="M1262" s="19"/>
      <c r="N1262" s="19"/>
      <c r="O1262" s="19"/>
      <c r="P1262" s="19"/>
      <c r="Q1262" s="19"/>
      <c r="R1262" s="19"/>
      <c r="S1262" s="19"/>
      <c r="T1262" s="19"/>
      <c r="U1262" s="19"/>
      <c r="V1262" s="19"/>
    </row>
    <row r="1263">
      <c r="A1263" s="10" t="s">
        <v>2445</v>
      </c>
      <c r="B1263" s="11">
        <v>45506.0</v>
      </c>
      <c r="C1263" s="17" t="s">
        <v>2423</v>
      </c>
      <c r="D1263" s="13">
        <v>0.024305555555555556</v>
      </c>
      <c r="E1263" s="10" t="s">
        <v>596</v>
      </c>
      <c r="F1263" s="10" t="s">
        <v>535</v>
      </c>
      <c r="G1263" s="10" t="s">
        <v>13</v>
      </c>
      <c r="H1263" s="10" t="s">
        <v>2446</v>
      </c>
      <c r="I1263" s="14">
        <v>6.285291035544E12</v>
      </c>
      <c r="J1263" s="16"/>
      <c r="K1263" s="19"/>
      <c r="L1263" s="19"/>
      <c r="M1263" s="19"/>
      <c r="N1263" s="19"/>
      <c r="O1263" s="19"/>
      <c r="P1263" s="19"/>
      <c r="Q1263" s="19"/>
      <c r="R1263" s="19"/>
      <c r="S1263" s="19"/>
      <c r="T1263" s="19"/>
      <c r="U1263" s="19"/>
      <c r="V1263" s="19"/>
    </row>
    <row r="1264">
      <c r="A1264" s="10" t="s">
        <v>2447</v>
      </c>
      <c r="B1264" s="11">
        <v>45508.0</v>
      </c>
      <c r="C1264" s="17" t="s">
        <v>2423</v>
      </c>
      <c r="D1264" s="13">
        <v>0.027777777777777776</v>
      </c>
      <c r="E1264" s="10" t="s">
        <v>596</v>
      </c>
      <c r="F1264" s="10" t="s">
        <v>535</v>
      </c>
      <c r="G1264" s="10" t="s">
        <v>13</v>
      </c>
      <c r="H1264" s="10" t="s">
        <v>2448</v>
      </c>
      <c r="I1264" s="14">
        <v>6.285291035544E12</v>
      </c>
      <c r="J1264" s="16"/>
      <c r="K1264" s="19"/>
      <c r="L1264" s="19"/>
      <c r="M1264" s="19"/>
      <c r="N1264" s="19"/>
      <c r="O1264" s="19"/>
      <c r="P1264" s="19"/>
      <c r="Q1264" s="19"/>
      <c r="R1264" s="19"/>
      <c r="S1264" s="19"/>
      <c r="T1264" s="19"/>
      <c r="U1264" s="19"/>
      <c r="V1264" s="19"/>
    </row>
    <row r="1265">
      <c r="A1265" s="10" t="s">
        <v>2449</v>
      </c>
      <c r="B1265" s="11">
        <v>45509.0</v>
      </c>
      <c r="C1265" s="17" t="s">
        <v>2423</v>
      </c>
      <c r="D1265" s="13">
        <v>0.08333333333333333</v>
      </c>
      <c r="E1265" s="10" t="s">
        <v>1480</v>
      </c>
      <c r="F1265" s="10" t="s">
        <v>220</v>
      </c>
      <c r="G1265" s="10" t="s">
        <v>13</v>
      </c>
      <c r="H1265" s="10" t="s">
        <v>2450</v>
      </c>
      <c r="I1265" s="14">
        <v>6.282231661306E12</v>
      </c>
      <c r="J1265" s="16"/>
      <c r="K1265" s="19"/>
      <c r="L1265" s="19"/>
      <c r="M1265" s="19"/>
      <c r="N1265" s="19"/>
      <c r="O1265" s="19"/>
      <c r="P1265" s="19"/>
      <c r="Q1265" s="19"/>
      <c r="R1265" s="19"/>
      <c r="S1265" s="19"/>
      <c r="T1265" s="19"/>
      <c r="U1265" s="19"/>
      <c r="V1265" s="19"/>
    </row>
    <row r="1266">
      <c r="A1266" s="10" t="s">
        <v>2449</v>
      </c>
      <c r="B1266" s="11">
        <v>45509.0</v>
      </c>
      <c r="C1266" s="17" t="s">
        <v>2423</v>
      </c>
      <c r="D1266" s="13">
        <v>0.041666666666666664</v>
      </c>
      <c r="E1266" s="10" t="s">
        <v>1480</v>
      </c>
      <c r="F1266" s="10" t="s">
        <v>702</v>
      </c>
      <c r="G1266" s="10" t="s">
        <v>13</v>
      </c>
      <c r="H1266" s="10" t="s">
        <v>2451</v>
      </c>
      <c r="I1266" s="14">
        <v>6.282231661306E12</v>
      </c>
      <c r="J1266" s="16"/>
      <c r="K1266" s="19"/>
      <c r="L1266" s="19"/>
      <c r="M1266" s="19"/>
      <c r="N1266" s="19"/>
      <c r="O1266" s="19"/>
      <c r="P1266" s="19"/>
      <c r="Q1266" s="19"/>
      <c r="R1266" s="19"/>
      <c r="S1266" s="19"/>
      <c r="T1266" s="19"/>
      <c r="U1266" s="19"/>
      <c r="V1266" s="19"/>
    </row>
    <row r="1267">
      <c r="A1267" s="10" t="s">
        <v>2452</v>
      </c>
      <c r="B1267" s="11">
        <v>45509.0</v>
      </c>
      <c r="C1267" s="17" t="s">
        <v>2423</v>
      </c>
      <c r="D1267" s="13">
        <v>0.04722222222222222</v>
      </c>
      <c r="E1267" s="10" t="s">
        <v>339</v>
      </c>
      <c r="F1267" s="10" t="s">
        <v>348</v>
      </c>
      <c r="G1267" s="10" t="s">
        <v>13</v>
      </c>
      <c r="H1267" s="10" t="s">
        <v>2453</v>
      </c>
      <c r="I1267" s="14">
        <v>6.281392827981E12</v>
      </c>
      <c r="J1267" s="16"/>
      <c r="K1267" s="19"/>
      <c r="L1267" s="19"/>
      <c r="M1267" s="19"/>
      <c r="N1267" s="19"/>
      <c r="O1267" s="19"/>
      <c r="P1267" s="19"/>
      <c r="Q1267" s="19"/>
      <c r="R1267" s="19"/>
      <c r="S1267" s="19"/>
      <c r="T1267" s="19"/>
      <c r="U1267" s="19"/>
      <c r="V1267" s="19"/>
    </row>
    <row r="1268">
      <c r="A1268" s="10" t="s">
        <v>2454</v>
      </c>
      <c r="B1268" s="11">
        <v>45510.0</v>
      </c>
      <c r="C1268" s="17" t="s">
        <v>2423</v>
      </c>
      <c r="D1268" s="13">
        <v>0.03125</v>
      </c>
      <c r="E1268" s="10" t="s">
        <v>180</v>
      </c>
      <c r="F1268" s="10" t="s">
        <v>2168</v>
      </c>
      <c r="G1268" s="10" t="s">
        <v>13</v>
      </c>
      <c r="H1268" s="10" t="s">
        <v>2455</v>
      </c>
      <c r="I1268" s="14">
        <v>6.2895632016027E13</v>
      </c>
      <c r="J1268" s="16"/>
      <c r="K1268" s="19"/>
      <c r="L1268" s="19"/>
      <c r="M1268" s="19"/>
      <c r="N1268" s="19"/>
      <c r="O1268" s="19"/>
      <c r="P1268" s="19"/>
      <c r="Q1268" s="19"/>
      <c r="R1268" s="19"/>
      <c r="S1268" s="19"/>
      <c r="T1268" s="19"/>
      <c r="U1268" s="19"/>
      <c r="V1268" s="19"/>
    </row>
    <row r="1269">
      <c r="A1269" s="10" t="s">
        <v>2456</v>
      </c>
      <c r="B1269" s="11">
        <v>45510.0</v>
      </c>
      <c r="C1269" s="17" t="s">
        <v>2423</v>
      </c>
      <c r="D1269" s="13">
        <v>0.017361111111111112</v>
      </c>
      <c r="E1269" s="10" t="s">
        <v>1480</v>
      </c>
      <c r="F1269" s="10" t="s">
        <v>19</v>
      </c>
      <c r="G1269" s="10" t="s">
        <v>13</v>
      </c>
      <c r="H1269" s="10" t="s">
        <v>2457</v>
      </c>
      <c r="I1269" s="14">
        <v>6.282231661306E12</v>
      </c>
      <c r="J1269" s="16"/>
      <c r="K1269" s="19"/>
      <c r="L1269" s="19"/>
      <c r="M1269" s="19"/>
      <c r="N1269" s="19"/>
      <c r="O1269" s="19"/>
      <c r="P1269" s="19"/>
      <c r="Q1269" s="19"/>
      <c r="R1269" s="19"/>
      <c r="S1269" s="19"/>
      <c r="T1269" s="19"/>
      <c r="U1269" s="19"/>
      <c r="V1269" s="19"/>
    </row>
    <row r="1270">
      <c r="A1270" s="10" t="s">
        <v>2458</v>
      </c>
      <c r="B1270" s="11">
        <v>45510.0</v>
      </c>
      <c r="C1270" s="17" t="s">
        <v>2423</v>
      </c>
      <c r="D1270" s="13">
        <v>0.02638888888888889</v>
      </c>
      <c r="E1270" s="10" t="s">
        <v>534</v>
      </c>
      <c r="F1270" s="10" t="s">
        <v>418</v>
      </c>
      <c r="G1270" s="10" t="s">
        <v>13</v>
      </c>
      <c r="H1270" s="10" t="s">
        <v>2459</v>
      </c>
      <c r="I1270" s="14">
        <v>6.281332534354E12</v>
      </c>
      <c r="J1270" s="16"/>
      <c r="K1270" s="19"/>
      <c r="L1270" s="19"/>
      <c r="M1270" s="19"/>
      <c r="N1270" s="19"/>
      <c r="O1270" s="19"/>
      <c r="P1270" s="19"/>
      <c r="Q1270" s="19"/>
      <c r="R1270" s="19"/>
      <c r="S1270" s="19"/>
      <c r="T1270" s="19"/>
      <c r="U1270" s="19"/>
      <c r="V1270" s="19"/>
    </row>
    <row r="1271">
      <c r="A1271" s="10" t="s">
        <v>2460</v>
      </c>
      <c r="B1271" s="11">
        <v>45510.0</v>
      </c>
      <c r="C1271" s="17" t="s">
        <v>2423</v>
      </c>
      <c r="D1271" s="13">
        <v>0.04027777777777778</v>
      </c>
      <c r="E1271" s="10" t="s">
        <v>873</v>
      </c>
      <c r="F1271" s="10" t="s">
        <v>348</v>
      </c>
      <c r="G1271" s="10" t="s">
        <v>13</v>
      </c>
      <c r="H1271" s="10" t="s">
        <v>2461</v>
      </c>
      <c r="I1271" s="14">
        <v>6.285213566484E12</v>
      </c>
      <c r="J1271" s="16"/>
      <c r="K1271" s="19"/>
      <c r="L1271" s="19"/>
      <c r="M1271" s="19"/>
      <c r="N1271" s="19"/>
      <c r="O1271" s="19"/>
      <c r="P1271" s="19"/>
      <c r="Q1271" s="19"/>
      <c r="R1271" s="19"/>
      <c r="S1271" s="19"/>
      <c r="T1271" s="19"/>
      <c r="U1271" s="19"/>
      <c r="V1271" s="19"/>
    </row>
    <row r="1272">
      <c r="A1272" s="10" t="s">
        <v>2462</v>
      </c>
      <c r="B1272" s="11">
        <v>45505.0</v>
      </c>
      <c r="C1272" s="17" t="s">
        <v>2423</v>
      </c>
      <c r="D1272" s="13">
        <v>0.029166666666666667</v>
      </c>
      <c r="E1272" s="10" t="s">
        <v>873</v>
      </c>
      <c r="F1272" s="10" t="s">
        <v>597</v>
      </c>
      <c r="G1272" s="10" t="s">
        <v>13</v>
      </c>
      <c r="H1272" s="10" t="s">
        <v>2463</v>
      </c>
      <c r="I1272" s="14">
        <v>6.285213566484E12</v>
      </c>
      <c r="J1272" s="16"/>
      <c r="K1272" s="19"/>
      <c r="L1272" s="19"/>
      <c r="M1272" s="19"/>
      <c r="N1272" s="19"/>
      <c r="O1272" s="19"/>
      <c r="P1272" s="19"/>
      <c r="Q1272" s="19"/>
      <c r="R1272" s="19"/>
      <c r="S1272" s="19"/>
      <c r="T1272" s="19"/>
      <c r="U1272" s="19"/>
      <c r="V1272" s="19"/>
    </row>
    <row r="1273">
      <c r="A1273" s="10" t="s">
        <v>2462</v>
      </c>
      <c r="B1273" s="11">
        <v>45506.0</v>
      </c>
      <c r="C1273" s="17" t="s">
        <v>2423</v>
      </c>
      <c r="D1273" s="13">
        <v>0.0</v>
      </c>
      <c r="E1273" s="10" t="s">
        <v>873</v>
      </c>
      <c r="F1273" s="10" t="s">
        <v>597</v>
      </c>
      <c r="G1273" s="10" t="s">
        <v>87</v>
      </c>
      <c r="H1273" s="10" t="s">
        <v>2464</v>
      </c>
      <c r="I1273" s="14">
        <v>6.285213566484E12</v>
      </c>
      <c r="J1273" s="16"/>
      <c r="K1273" s="19"/>
      <c r="L1273" s="19"/>
      <c r="M1273" s="19"/>
      <c r="N1273" s="19"/>
      <c r="O1273" s="19"/>
      <c r="P1273" s="19"/>
      <c r="Q1273" s="19"/>
      <c r="R1273" s="19"/>
      <c r="S1273" s="19"/>
      <c r="T1273" s="19"/>
      <c r="U1273" s="19"/>
      <c r="V1273" s="19"/>
    </row>
    <row r="1274">
      <c r="A1274" s="10" t="s">
        <v>2465</v>
      </c>
      <c r="B1274" s="11">
        <v>45510.0</v>
      </c>
      <c r="C1274" s="17" t="s">
        <v>2423</v>
      </c>
      <c r="D1274" s="13">
        <v>0.029861111111111113</v>
      </c>
      <c r="E1274" s="10" t="s">
        <v>873</v>
      </c>
      <c r="F1274" s="10" t="s">
        <v>597</v>
      </c>
      <c r="G1274" s="10" t="s">
        <v>13</v>
      </c>
      <c r="H1274" s="10" t="s">
        <v>2466</v>
      </c>
      <c r="I1274" s="14">
        <v>6.285213566484E12</v>
      </c>
      <c r="J1274" s="16"/>
      <c r="K1274" s="19"/>
      <c r="L1274" s="19"/>
      <c r="M1274" s="19"/>
      <c r="N1274" s="19"/>
      <c r="O1274" s="19"/>
      <c r="P1274" s="19"/>
      <c r="Q1274" s="19"/>
      <c r="R1274" s="19"/>
      <c r="S1274" s="19"/>
      <c r="T1274" s="19"/>
      <c r="U1274" s="19"/>
      <c r="V1274" s="19"/>
    </row>
    <row r="1275">
      <c r="A1275" s="10" t="s">
        <v>2467</v>
      </c>
      <c r="B1275" s="11">
        <v>45510.0</v>
      </c>
      <c r="C1275" s="17" t="s">
        <v>2423</v>
      </c>
      <c r="D1275" s="13">
        <v>0.020833333333333332</v>
      </c>
      <c r="E1275" s="10" t="s">
        <v>596</v>
      </c>
      <c r="F1275" s="10" t="s">
        <v>535</v>
      </c>
      <c r="G1275" s="10" t="s">
        <v>254</v>
      </c>
      <c r="H1275" s="10" t="s">
        <v>2468</v>
      </c>
      <c r="I1275" s="14">
        <v>6.285291035544E12</v>
      </c>
      <c r="J1275" s="16"/>
      <c r="K1275" s="19"/>
      <c r="L1275" s="19"/>
      <c r="M1275" s="19"/>
      <c r="N1275" s="19"/>
      <c r="O1275" s="19"/>
      <c r="P1275" s="19"/>
      <c r="Q1275" s="19"/>
      <c r="R1275" s="19"/>
      <c r="S1275" s="19"/>
      <c r="T1275" s="19"/>
      <c r="U1275" s="19"/>
      <c r="V1275" s="19"/>
    </row>
    <row r="1276">
      <c r="A1276" s="10" t="s">
        <v>2469</v>
      </c>
      <c r="B1276" s="11">
        <v>45511.0</v>
      </c>
      <c r="C1276" s="17" t="s">
        <v>2423</v>
      </c>
      <c r="D1276" s="13">
        <v>0.04652777777777778</v>
      </c>
      <c r="E1276" s="10" t="s">
        <v>11</v>
      </c>
      <c r="F1276" s="10" t="s">
        <v>29</v>
      </c>
      <c r="G1276" s="10" t="s">
        <v>13</v>
      </c>
      <c r="H1276" s="10" t="s">
        <v>2470</v>
      </c>
      <c r="I1276" s="14">
        <v>6.28560627488E12</v>
      </c>
      <c r="J1276" s="16"/>
      <c r="K1276" s="19"/>
      <c r="L1276" s="19"/>
      <c r="M1276" s="19"/>
      <c r="N1276" s="19"/>
      <c r="O1276" s="19"/>
      <c r="P1276" s="19"/>
      <c r="Q1276" s="19"/>
      <c r="R1276" s="19"/>
      <c r="S1276" s="19"/>
      <c r="T1276" s="19"/>
      <c r="U1276" s="19"/>
      <c r="V1276" s="19"/>
    </row>
    <row r="1277">
      <c r="A1277" s="10" t="s">
        <v>2471</v>
      </c>
      <c r="B1277" s="11">
        <v>45511.0</v>
      </c>
      <c r="C1277" s="17" t="s">
        <v>2423</v>
      </c>
      <c r="D1277" s="13">
        <v>0.0</v>
      </c>
      <c r="E1277" s="10" t="s">
        <v>516</v>
      </c>
      <c r="F1277" s="10" t="s">
        <v>181</v>
      </c>
      <c r="G1277" s="10" t="s">
        <v>102</v>
      </c>
      <c r="H1277" s="10" t="s">
        <v>2472</v>
      </c>
      <c r="I1277" s="14">
        <v>6.282142259313E12</v>
      </c>
      <c r="J1277" s="16"/>
      <c r="K1277" s="19"/>
      <c r="L1277" s="19"/>
      <c r="M1277" s="19"/>
      <c r="N1277" s="19"/>
      <c r="O1277" s="19"/>
      <c r="P1277" s="19"/>
      <c r="Q1277" s="19"/>
      <c r="R1277" s="19"/>
      <c r="S1277" s="19"/>
      <c r="T1277" s="19"/>
      <c r="U1277" s="19"/>
      <c r="V1277" s="19"/>
    </row>
    <row r="1278">
      <c r="A1278" s="10" t="s">
        <v>2473</v>
      </c>
      <c r="B1278" s="11">
        <v>45511.0</v>
      </c>
      <c r="C1278" s="17" t="s">
        <v>2423</v>
      </c>
      <c r="D1278" s="13">
        <v>0.0</v>
      </c>
      <c r="E1278" s="10" t="s">
        <v>1021</v>
      </c>
      <c r="F1278" s="10" t="s">
        <v>385</v>
      </c>
      <c r="G1278" s="10" t="s">
        <v>102</v>
      </c>
      <c r="H1278" s="10" t="s">
        <v>2474</v>
      </c>
      <c r="I1278" s="14">
        <v>6.28560627488E12</v>
      </c>
      <c r="J1278" s="16"/>
      <c r="K1278" s="19"/>
      <c r="L1278" s="19"/>
      <c r="M1278" s="19"/>
      <c r="N1278" s="19"/>
      <c r="O1278" s="19"/>
      <c r="P1278" s="19"/>
      <c r="Q1278" s="19"/>
      <c r="R1278" s="19"/>
      <c r="S1278" s="19"/>
      <c r="T1278" s="19"/>
      <c r="U1278" s="19"/>
      <c r="V1278" s="19"/>
    </row>
    <row r="1279">
      <c r="A1279" s="10" t="s">
        <v>2475</v>
      </c>
      <c r="B1279" s="11">
        <v>45505.0</v>
      </c>
      <c r="C1279" s="17" t="s">
        <v>2423</v>
      </c>
      <c r="D1279" s="13">
        <v>0.050694444444444445</v>
      </c>
      <c r="E1279" s="10" t="s">
        <v>695</v>
      </c>
      <c r="F1279" s="10" t="s">
        <v>711</v>
      </c>
      <c r="G1279" s="10" t="s">
        <v>13</v>
      </c>
      <c r="H1279" s="10" t="s">
        <v>2476</v>
      </c>
      <c r="I1279" s="14">
        <v>6.285173431354E12</v>
      </c>
      <c r="J1279" s="16"/>
      <c r="K1279" s="19"/>
      <c r="L1279" s="19"/>
      <c r="M1279" s="19"/>
      <c r="N1279" s="19"/>
      <c r="O1279" s="19"/>
      <c r="P1279" s="19"/>
      <c r="Q1279" s="19"/>
      <c r="R1279" s="19"/>
      <c r="S1279" s="19"/>
      <c r="T1279" s="19"/>
      <c r="U1279" s="19"/>
      <c r="V1279" s="19"/>
    </row>
    <row r="1280">
      <c r="A1280" s="10" t="s">
        <v>2477</v>
      </c>
      <c r="B1280" s="11">
        <v>45508.0</v>
      </c>
      <c r="C1280" s="17" t="s">
        <v>2423</v>
      </c>
      <c r="D1280" s="13">
        <v>0.029166666666666667</v>
      </c>
      <c r="E1280" s="10" t="s">
        <v>695</v>
      </c>
      <c r="F1280" s="10" t="s">
        <v>711</v>
      </c>
      <c r="G1280" s="10" t="s">
        <v>13</v>
      </c>
      <c r="H1280" s="10" t="s">
        <v>2478</v>
      </c>
      <c r="I1280" s="14">
        <v>6.285173431354E12</v>
      </c>
      <c r="J1280" s="16"/>
      <c r="K1280" s="19"/>
      <c r="L1280" s="19"/>
      <c r="M1280" s="19"/>
      <c r="N1280" s="19"/>
      <c r="O1280" s="19"/>
      <c r="P1280" s="19"/>
      <c r="Q1280" s="19"/>
      <c r="R1280" s="19"/>
      <c r="S1280" s="19"/>
      <c r="T1280" s="19"/>
      <c r="U1280" s="19"/>
      <c r="V1280" s="19"/>
    </row>
    <row r="1281">
      <c r="A1281" s="10" t="s">
        <v>2479</v>
      </c>
      <c r="B1281" s="11">
        <v>45511.0</v>
      </c>
      <c r="C1281" s="17" t="s">
        <v>2423</v>
      </c>
      <c r="D1281" s="13">
        <v>0.04583333333333333</v>
      </c>
      <c r="E1281" s="10" t="s">
        <v>695</v>
      </c>
      <c r="F1281" s="10" t="s">
        <v>711</v>
      </c>
      <c r="G1281" s="10" t="s">
        <v>13</v>
      </c>
      <c r="H1281" s="10" t="s">
        <v>2480</v>
      </c>
      <c r="I1281" s="14">
        <v>6.285173431354E12</v>
      </c>
      <c r="J1281" s="16"/>
      <c r="K1281" s="19"/>
      <c r="L1281" s="19"/>
      <c r="M1281" s="19"/>
      <c r="N1281" s="19"/>
      <c r="O1281" s="19"/>
      <c r="P1281" s="19"/>
      <c r="Q1281" s="19"/>
      <c r="R1281" s="19"/>
      <c r="S1281" s="19"/>
      <c r="T1281" s="19"/>
      <c r="U1281" s="19"/>
      <c r="V1281" s="19"/>
    </row>
    <row r="1282">
      <c r="A1282" s="10" t="s">
        <v>2481</v>
      </c>
      <c r="B1282" s="11">
        <v>45511.0</v>
      </c>
      <c r="C1282" s="17" t="s">
        <v>2423</v>
      </c>
      <c r="D1282" s="13">
        <v>0.027777777777777776</v>
      </c>
      <c r="E1282" s="10" t="s">
        <v>534</v>
      </c>
      <c r="F1282" s="10" t="s">
        <v>418</v>
      </c>
      <c r="G1282" s="10" t="s">
        <v>13</v>
      </c>
      <c r="H1282" s="10" t="s">
        <v>2482</v>
      </c>
      <c r="I1282" s="14">
        <v>6.281332534354E12</v>
      </c>
      <c r="J1282" s="16"/>
      <c r="K1282" s="19"/>
      <c r="L1282" s="19"/>
      <c r="M1282" s="19"/>
      <c r="N1282" s="19"/>
      <c r="O1282" s="19"/>
      <c r="P1282" s="19"/>
      <c r="Q1282" s="19"/>
      <c r="R1282" s="19"/>
      <c r="S1282" s="19"/>
      <c r="T1282" s="19"/>
      <c r="U1282" s="19"/>
      <c r="V1282" s="19"/>
    </row>
    <row r="1283">
      <c r="A1283" s="10" t="s">
        <v>2483</v>
      </c>
      <c r="B1283" s="11">
        <v>45511.0</v>
      </c>
      <c r="C1283" s="17" t="s">
        <v>2423</v>
      </c>
      <c r="D1283" s="13">
        <v>0.027777777777777776</v>
      </c>
      <c r="E1283" s="10" t="s">
        <v>873</v>
      </c>
      <c r="F1283" s="10" t="s">
        <v>348</v>
      </c>
      <c r="G1283" s="10" t="s">
        <v>13</v>
      </c>
      <c r="H1283" s="10" t="s">
        <v>2484</v>
      </c>
      <c r="I1283" s="14">
        <v>6.285213566484E12</v>
      </c>
      <c r="J1283" s="16"/>
      <c r="K1283" s="19"/>
      <c r="L1283" s="19"/>
      <c r="M1283" s="19"/>
      <c r="N1283" s="19"/>
      <c r="O1283" s="19"/>
      <c r="P1283" s="19"/>
      <c r="Q1283" s="19"/>
      <c r="R1283" s="19"/>
      <c r="S1283" s="19"/>
      <c r="T1283" s="19"/>
      <c r="U1283" s="19"/>
      <c r="V1283" s="19"/>
    </row>
    <row r="1284">
      <c r="A1284" s="10" t="s">
        <v>2485</v>
      </c>
      <c r="B1284" s="11">
        <v>45511.0</v>
      </c>
      <c r="C1284" s="17" t="s">
        <v>2423</v>
      </c>
      <c r="D1284" s="13">
        <v>0.03611111111111111</v>
      </c>
      <c r="E1284" s="10" t="s">
        <v>873</v>
      </c>
      <c r="F1284" s="10" t="s">
        <v>597</v>
      </c>
      <c r="G1284" s="10" t="s">
        <v>13</v>
      </c>
      <c r="H1284" s="10" t="s">
        <v>2486</v>
      </c>
      <c r="I1284" s="14">
        <v>6.285213566484E12</v>
      </c>
      <c r="J1284" s="16"/>
      <c r="K1284" s="19"/>
      <c r="L1284" s="19"/>
      <c r="M1284" s="19"/>
      <c r="N1284" s="19"/>
      <c r="O1284" s="19"/>
      <c r="P1284" s="19"/>
      <c r="Q1284" s="19"/>
      <c r="R1284" s="19"/>
      <c r="S1284" s="19"/>
      <c r="T1284" s="19"/>
      <c r="U1284" s="19"/>
      <c r="V1284" s="19"/>
    </row>
    <row r="1285">
      <c r="A1285" s="10" t="s">
        <v>2487</v>
      </c>
      <c r="B1285" s="11">
        <v>45512.0</v>
      </c>
      <c r="C1285" s="17" t="s">
        <v>2423</v>
      </c>
      <c r="D1285" s="13">
        <v>0.03680555555555556</v>
      </c>
      <c r="E1285" s="10" t="s">
        <v>695</v>
      </c>
      <c r="F1285" s="10" t="s">
        <v>2168</v>
      </c>
      <c r="G1285" s="10" t="s">
        <v>13</v>
      </c>
      <c r="H1285" s="10" t="s">
        <v>2488</v>
      </c>
      <c r="I1285" s="14">
        <v>6.285173431354E12</v>
      </c>
      <c r="J1285" s="16"/>
      <c r="K1285" s="19"/>
      <c r="L1285" s="19"/>
      <c r="M1285" s="19"/>
      <c r="N1285" s="19"/>
      <c r="O1285" s="19"/>
      <c r="P1285" s="19"/>
      <c r="Q1285" s="19"/>
      <c r="R1285" s="19"/>
      <c r="S1285" s="19"/>
      <c r="T1285" s="19"/>
      <c r="U1285" s="19"/>
      <c r="V1285" s="19"/>
    </row>
    <row r="1286">
      <c r="A1286" s="10" t="s">
        <v>2489</v>
      </c>
      <c r="B1286" s="11">
        <v>45505.0</v>
      </c>
      <c r="C1286" s="17" t="s">
        <v>2423</v>
      </c>
      <c r="D1286" s="13">
        <v>0.029166666666666667</v>
      </c>
      <c r="E1286" s="10" t="s">
        <v>281</v>
      </c>
      <c r="F1286" s="10" t="s">
        <v>150</v>
      </c>
      <c r="G1286" s="10" t="s">
        <v>13</v>
      </c>
      <c r="H1286" s="10" t="s">
        <v>2490</v>
      </c>
      <c r="I1286" s="14">
        <v>6.282335821442E12</v>
      </c>
      <c r="J1286" s="16"/>
      <c r="K1286" s="19"/>
      <c r="L1286" s="19"/>
      <c r="M1286" s="19"/>
      <c r="N1286" s="19"/>
      <c r="O1286" s="19"/>
      <c r="P1286" s="19"/>
      <c r="Q1286" s="19"/>
      <c r="R1286" s="19"/>
      <c r="S1286" s="19"/>
      <c r="T1286" s="19"/>
      <c r="U1286" s="19"/>
      <c r="V1286" s="19"/>
    </row>
    <row r="1287">
      <c r="A1287" s="10" t="s">
        <v>2491</v>
      </c>
      <c r="B1287" s="11">
        <v>45506.0</v>
      </c>
      <c r="C1287" s="17" t="s">
        <v>2423</v>
      </c>
      <c r="D1287" s="13">
        <v>0.029166666666666667</v>
      </c>
      <c r="E1287" s="10" t="s">
        <v>281</v>
      </c>
      <c r="F1287" s="10" t="s">
        <v>150</v>
      </c>
      <c r="G1287" s="10" t="s">
        <v>13</v>
      </c>
      <c r="H1287" s="10" t="s">
        <v>2492</v>
      </c>
      <c r="I1287" s="14">
        <v>6.282335821442E12</v>
      </c>
      <c r="J1287" s="16"/>
      <c r="K1287" s="19"/>
      <c r="L1287" s="19"/>
      <c r="M1287" s="19"/>
      <c r="N1287" s="19"/>
      <c r="O1287" s="19"/>
      <c r="P1287" s="19"/>
      <c r="Q1287" s="19"/>
      <c r="R1287" s="19"/>
      <c r="S1287" s="19"/>
      <c r="T1287" s="19"/>
      <c r="U1287" s="19"/>
      <c r="V1287" s="19"/>
    </row>
    <row r="1288">
      <c r="A1288" s="10" t="s">
        <v>2493</v>
      </c>
      <c r="B1288" s="11">
        <v>45507.0</v>
      </c>
      <c r="C1288" s="17" t="s">
        <v>2423</v>
      </c>
      <c r="D1288" s="13">
        <v>0.029166666666666667</v>
      </c>
      <c r="E1288" s="10" t="s">
        <v>281</v>
      </c>
      <c r="F1288" s="10" t="s">
        <v>150</v>
      </c>
      <c r="G1288" s="10" t="s">
        <v>13</v>
      </c>
      <c r="H1288" s="10" t="s">
        <v>2494</v>
      </c>
      <c r="I1288" s="14">
        <v>6.282335821442E12</v>
      </c>
      <c r="J1288" s="16"/>
      <c r="K1288" s="19"/>
      <c r="L1288" s="19"/>
      <c r="M1288" s="19"/>
      <c r="N1288" s="19"/>
      <c r="O1288" s="19"/>
      <c r="P1288" s="19"/>
      <c r="Q1288" s="19"/>
      <c r="R1288" s="19"/>
      <c r="S1288" s="19"/>
      <c r="T1288" s="19"/>
      <c r="U1288" s="19"/>
      <c r="V1288" s="19"/>
    </row>
    <row r="1289">
      <c r="A1289" s="10" t="s">
        <v>2495</v>
      </c>
      <c r="B1289" s="11">
        <v>45510.0</v>
      </c>
      <c r="C1289" s="17" t="s">
        <v>2423</v>
      </c>
      <c r="D1289" s="13">
        <v>0.030555555555555555</v>
      </c>
      <c r="E1289" s="10" t="s">
        <v>281</v>
      </c>
      <c r="F1289" s="10" t="s">
        <v>150</v>
      </c>
      <c r="G1289" s="10" t="s">
        <v>13</v>
      </c>
      <c r="H1289" s="10" t="s">
        <v>2496</v>
      </c>
      <c r="I1289" s="14">
        <v>6.282335821442E12</v>
      </c>
      <c r="J1289" s="16"/>
      <c r="K1289" s="19"/>
      <c r="L1289" s="19"/>
      <c r="M1289" s="19"/>
      <c r="N1289" s="19"/>
      <c r="O1289" s="19"/>
      <c r="P1289" s="19"/>
      <c r="Q1289" s="19"/>
      <c r="R1289" s="19"/>
      <c r="S1289" s="19"/>
      <c r="T1289" s="19"/>
      <c r="U1289" s="19"/>
      <c r="V1289" s="19"/>
    </row>
    <row r="1290">
      <c r="A1290" s="10" t="s">
        <v>2497</v>
      </c>
      <c r="B1290" s="11">
        <v>45511.0</v>
      </c>
      <c r="C1290" s="17" t="s">
        <v>2423</v>
      </c>
      <c r="D1290" s="13">
        <v>0.027777777777777776</v>
      </c>
      <c r="E1290" s="10" t="s">
        <v>281</v>
      </c>
      <c r="F1290" s="10" t="s">
        <v>150</v>
      </c>
      <c r="G1290" s="10" t="s">
        <v>13</v>
      </c>
      <c r="H1290" s="10" t="s">
        <v>2498</v>
      </c>
      <c r="I1290" s="14">
        <v>6.282335821442E12</v>
      </c>
      <c r="J1290" s="16"/>
      <c r="K1290" s="19"/>
      <c r="L1290" s="19"/>
      <c r="M1290" s="19"/>
      <c r="N1290" s="19"/>
      <c r="O1290" s="19"/>
      <c r="P1290" s="19"/>
      <c r="Q1290" s="19"/>
      <c r="R1290" s="19"/>
      <c r="S1290" s="19"/>
      <c r="T1290" s="19"/>
      <c r="U1290" s="19"/>
      <c r="V1290" s="19"/>
    </row>
    <row r="1291">
      <c r="A1291" s="10" t="s">
        <v>2499</v>
      </c>
      <c r="B1291" s="11">
        <v>45512.0</v>
      </c>
      <c r="C1291" s="17" t="s">
        <v>2423</v>
      </c>
      <c r="D1291" s="13">
        <v>0.029861111111111113</v>
      </c>
      <c r="E1291" s="10" t="s">
        <v>281</v>
      </c>
      <c r="F1291" s="10" t="s">
        <v>150</v>
      </c>
      <c r="G1291" s="10" t="s">
        <v>13</v>
      </c>
      <c r="H1291" s="10" t="s">
        <v>2500</v>
      </c>
      <c r="I1291" s="14">
        <v>6.282335821442E12</v>
      </c>
      <c r="J1291" s="16"/>
      <c r="K1291" s="19"/>
      <c r="L1291" s="19"/>
      <c r="M1291" s="19"/>
      <c r="N1291" s="19"/>
      <c r="O1291" s="19"/>
      <c r="P1291" s="19"/>
      <c r="Q1291" s="19"/>
      <c r="R1291" s="19"/>
      <c r="S1291" s="19"/>
      <c r="T1291" s="19"/>
      <c r="U1291" s="19"/>
      <c r="V1291" s="19"/>
    </row>
    <row r="1292">
      <c r="A1292" s="10" t="s">
        <v>2501</v>
      </c>
      <c r="B1292" s="11">
        <v>45512.0</v>
      </c>
      <c r="C1292" s="17" t="s">
        <v>2423</v>
      </c>
      <c r="D1292" s="13">
        <v>0.041666666666666664</v>
      </c>
      <c r="E1292" s="10" t="s">
        <v>1021</v>
      </c>
      <c r="F1292" s="10" t="s">
        <v>29</v>
      </c>
      <c r="G1292" s="10" t="s">
        <v>13</v>
      </c>
      <c r="H1292" s="10" t="s">
        <v>2502</v>
      </c>
      <c r="I1292" s="14">
        <v>6.281225113337E12</v>
      </c>
      <c r="J1292" s="16"/>
      <c r="K1292" s="19"/>
      <c r="L1292" s="19"/>
      <c r="M1292" s="19"/>
      <c r="N1292" s="19"/>
      <c r="O1292" s="19"/>
      <c r="P1292" s="19"/>
      <c r="Q1292" s="19"/>
      <c r="R1292" s="19"/>
      <c r="S1292" s="19"/>
      <c r="T1292" s="19"/>
      <c r="U1292" s="19"/>
      <c r="V1292" s="19"/>
    </row>
    <row r="1293">
      <c r="A1293" s="10" t="s">
        <v>2503</v>
      </c>
      <c r="B1293" s="11">
        <v>45512.0</v>
      </c>
      <c r="C1293" s="17" t="s">
        <v>2423</v>
      </c>
      <c r="D1293" s="13">
        <v>0.017361111111111112</v>
      </c>
      <c r="E1293" s="10" t="s">
        <v>1480</v>
      </c>
      <c r="F1293" s="10" t="s">
        <v>19</v>
      </c>
      <c r="G1293" s="10" t="s">
        <v>13</v>
      </c>
      <c r="H1293" s="10" t="s">
        <v>2504</v>
      </c>
      <c r="I1293" s="14">
        <v>6.282231661306E12</v>
      </c>
      <c r="J1293" s="16"/>
      <c r="K1293" s="19"/>
      <c r="L1293" s="19"/>
      <c r="M1293" s="19"/>
      <c r="N1293" s="19"/>
      <c r="O1293" s="19"/>
      <c r="P1293" s="19"/>
      <c r="Q1293" s="19"/>
      <c r="R1293" s="19"/>
      <c r="S1293" s="19"/>
      <c r="T1293" s="19"/>
      <c r="U1293" s="19"/>
      <c r="V1293" s="19"/>
    </row>
    <row r="1294">
      <c r="A1294" s="10" t="s">
        <v>2505</v>
      </c>
      <c r="B1294" s="11">
        <v>45513.0</v>
      </c>
      <c r="C1294" s="17" t="s">
        <v>2423</v>
      </c>
      <c r="D1294" s="13">
        <v>0.027777777777777776</v>
      </c>
      <c r="E1294" s="10" t="s">
        <v>1480</v>
      </c>
      <c r="F1294" s="10" t="s">
        <v>19</v>
      </c>
      <c r="G1294" s="10" t="s">
        <v>13</v>
      </c>
      <c r="H1294" s="10" t="s">
        <v>2506</v>
      </c>
      <c r="I1294" s="14">
        <v>6.282231661306E12</v>
      </c>
      <c r="J1294" s="16"/>
      <c r="K1294" s="19"/>
      <c r="L1294" s="19"/>
      <c r="M1294" s="19"/>
      <c r="N1294" s="19"/>
      <c r="O1294" s="19"/>
      <c r="P1294" s="19"/>
      <c r="Q1294" s="19"/>
      <c r="R1294" s="19"/>
      <c r="S1294" s="19"/>
      <c r="T1294" s="19"/>
      <c r="U1294" s="19"/>
      <c r="V1294" s="19"/>
    </row>
    <row r="1295">
      <c r="A1295" s="10" t="s">
        <v>2507</v>
      </c>
      <c r="B1295" s="11">
        <v>45513.0</v>
      </c>
      <c r="C1295" s="17" t="s">
        <v>2423</v>
      </c>
      <c r="D1295" s="13">
        <v>0.035416666666666666</v>
      </c>
      <c r="E1295" s="10" t="s">
        <v>11</v>
      </c>
      <c r="F1295" s="10" t="s">
        <v>29</v>
      </c>
      <c r="G1295" s="10" t="s">
        <v>13</v>
      </c>
      <c r="H1295" s="10" t="s">
        <v>2508</v>
      </c>
      <c r="I1295" s="14">
        <v>6.28560627488E12</v>
      </c>
      <c r="J1295" s="16"/>
      <c r="K1295" s="19"/>
      <c r="L1295" s="19"/>
      <c r="M1295" s="19"/>
      <c r="N1295" s="19"/>
      <c r="O1295" s="19"/>
      <c r="P1295" s="19"/>
      <c r="Q1295" s="19"/>
      <c r="R1295" s="19"/>
      <c r="S1295" s="19"/>
      <c r="T1295" s="19"/>
      <c r="U1295" s="19"/>
      <c r="V1295" s="19"/>
    </row>
    <row r="1296">
      <c r="A1296" s="10" t="s">
        <v>2509</v>
      </c>
      <c r="B1296" s="11">
        <v>45513.0</v>
      </c>
      <c r="C1296" s="17" t="s">
        <v>2423</v>
      </c>
      <c r="D1296" s="13">
        <v>0.041666666666666664</v>
      </c>
      <c r="E1296" s="10" t="s">
        <v>339</v>
      </c>
      <c r="F1296" s="10" t="s">
        <v>192</v>
      </c>
      <c r="G1296" s="10" t="s">
        <v>13</v>
      </c>
      <c r="H1296" s="10" t="s">
        <v>2510</v>
      </c>
      <c r="I1296" s="14">
        <v>6.281392827981E12</v>
      </c>
      <c r="J1296" s="16"/>
      <c r="K1296" s="19"/>
      <c r="L1296" s="19"/>
      <c r="M1296" s="19"/>
      <c r="N1296" s="19"/>
      <c r="O1296" s="19"/>
      <c r="P1296" s="19"/>
      <c r="Q1296" s="19"/>
      <c r="R1296" s="19"/>
      <c r="S1296" s="19"/>
      <c r="T1296" s="19"/>
      <c r="U1296" s="19"/>
      <c r="V1296" s="19"/>
    </row>
    <row r="1297">
      <c r="A1297" s="10" t="s">
        <v>2511</v>
      </c>
      <c r="B1297" s="11">
        <v>45512.0</v>
      </c>
      <c r="C1297" s="17" t="s">
        <v>2423</v>
      </c>
      <c r="D1297" s="13">
        <v>0.027777777777777776</v>
      </c>
      <c r="E1297" s="10" t="s">
        <v>596</v>
      </c>
      <c r="F1297" s="10" t="s">
        <v>535</v>
      </c>
      <c r="G1297" s="10" t="s">
        <v>13</v>
      </c>
      <c r="H1297" s="10" t="s">
        <v>2512</v>
      </c>
      <c r="I1297" s="14">
        <v>6.285291035544E12</v>
      </c>
      <c r="J1297" s="16"/>
      <c r="K1297" s="19"/>
      <c r="L1297" s="19"/>
      <c r="M1297" s="19"/>
      <c r="N1297" s="19"/>
      <c r="O1297" s="19"/>
      <c r="P1297" s="19"/>
      <c r="Q1297" s="19"/>
      <c r="R1297" s="19"/>
      <c r="S1297" s="19"/>
      <c r="T1297" s="19"/>
      <c r="U1297" s="19"/>
      <c r="V1297" s="19"/>
    </row>
    <row r="1298">
      <c r="A1298" s="10" t="s">
        <v>2513</v>
      </c>
      <c r="B1298" s="11">
        <v>45513.0</v>
      </c>
      <c r="C1298" s="17" t="s">
        <v>2423</v>
      </c>
      <c r="D1298" s="13">
        <v>0.027777777777777776</v>
      </c>
      <c r="E1298" s="10" t="s">
        <v>207</v>
      </c>
      <c r="F1298" s="10" t="s">
        <v>213</v>
      </c>
      <c r="G1298" s="10" t="s">
        <v>254</v>
      </c>
      <c r="H1298" s="10" t="s">
        <v>2514</v>
      </c>
      <c r="I1298" s="14">
        <v>6.28972529354E11</v>
      </c>
      <c r="J1298" s="16"/>
      <c r="K1298" s="19"/>
      <c r="L1298" s="19"/>
      <c r="M1298" s="19"/>
      <c r="N1298" s="19"/>
      <c r="O1298" s="19"/>
      <c r="P1298" s="19"/>
      <c r="Q1298" s="19"/>
      <c r="R1298" s="19"/>
      <c r="S1298" s="19"/>
      <c r="T1298" s="19"/>
      <c r="U1298" s="19"/>
      <c r="V1298" s="19"/>
    </row>
    <row r="1299">
      <c r="A1299" s="10" t="s">
        <v>2515</v>
      </c>
      <c r="B1299" s="11">
        <v>45513.0</v>
      </c>
      <c r="C1299" s="17" t="s">
        <v>2423</v>
      </c>
      <c r="D1299" s="13">
        <v>6.944444444444445E-4</v>
      </c>
      <c r="E1299" s="10" t="s">
        <v>281</v>
      </c>
      <c r="F1299" s="10" t="s">
        <v>2516</v>
      </c>
      <c r="G1299" s="10" t="s">
        <v>13</v>
      </c>
      <c r="H1299" s="10" t="s">
        <v>2517</v>
      </c>
      <c r="I1299" s="14">
        <v>6.28972529354E11</v>
      </c>
      <c r="J1299" s="16"/>
      <c r="K1299" s="19"/>
      <c r="L1299" s="19"/>
      <c r="M1299" s="19"/>
      <c r="N1299" s="19"/>
      <c r="O1299" s="19"/>
      <c r="P1299" s="19"/>
      <c r="Q1299" s="19"/>
      <c r="R1299" s="19"/>
      <c r="S1299" s="19"/>
      <c r="T1299" s="19"/>
      <c r="U1299" s="19"/>
      <c r="V1299" s="19"/>
    </row>
    <row r="1300">
      <c r="A1300" s="10" t="s">
        <v>2518</v>
      </c>
      <c r="B1300" s="11">
        <v>45513.0</v>
      </c>
      <c r="C1300" s="17" t="s">
        <v>2423</v>
      </c>
      <c r="D1300" s="13">
        <v>0.029861111111111113</v>
      </c>
      <c r="E1300" s="10" t="s">
        <v>281</v>
      </c>
      <c r="F1300" s="10" t="s">
        <v>150</v>
      </c>
      <c r="G1300" s="10" t="s">
        <v>13</v>
      </c>
      <c r="H1300" s="10" t="s">
        <v>2519</v>
      </c>
      <c r="I1300" s="14">
        <v>6.282335821442E12</v>
      </c>
      <c r="J1300" s="16"/>
      <c r="K1300" s="19"/>
      <c r="L1300" s="19"/>
      <c r="M1300" s="19"/>
      <c r="N1300" s="19"/>
      <c r="O1300" s="19"/>
      <c r="P1300" s="19"/>
      <c r="Q1300" s="19"/>
      <c r="R1300" s="19"/>
      <c r="S1300" s="19"/>
      <c r="T1300" s="19"/>
      <c r="U1300" s="19"/>
      <c r="V1300" s="19"/>
    </row>
    <row r="1301">
      <c r="A1301" s="10" t="s">
        <v>2520</v>
      </c>
      <c r="B1301" s="11">
        <v>45512.0</v>
      </c>
      <c r="C1301" s="17" t="s">
        <v>2423</v>
      </c>
      <c r="D1301" s="13">
        <v>0.017361111111111112</v>
      </c>
      <c r="E1301" s="10" t="s">
        <v>534</v>
      </c>
      <c r="F1301" s="10" t="s">
        <v>418</v>
      </c>
      <c r="G1301" s="10" t="s">
        <v>13</v>
      </c>
      <c r="H1301" s="10" t="s">
        <v>2521</v>
      </c>
      <c r="I1301" s="14">
        <v>6.281332534354E12</v>
      </c>
      <c r="J1301" s="16"/>
      <c r="K1301" s="19"/>
      <c r="L1301" s="19"/>
      <c r="M1301" s="19"/>
      <c r="N1301" s="19"/>
      <c r="O1301" s="19"/>
      <c r="P1301" s="19"/>
      <c r="Q1301" s="19"/>
      <c r="R1301" s="19"/>
      <c r="S1301" s="19"/>
      <c r="T1301" s="19"/>
      <c r="U1301" s="19"/>
      <c r="V1301" s="19"/>
    </row>
    <row r="1302">
      <c r="A1302" s="10" t="s">
        <v>2522</v>
      </c>
      <c r="B1302" s="11">
        <v>45513.0</v>
      </c>
      <c r="C1302" s="17" t="s">
        <v>2423</v>
      </c>
      <c r="D1302" s="13">
        <v>0.027777777777777776</v>
      </c>
      <c r="E1302" s="10" t="s">
        <v>534</v>
      </c>
      <c r="F1302" s="10" t="s">
        <v>418</v>
      </c>
      <c r="G1302" s="10" t="s">
        <v>13</v>
      </c>
      <c r="H1302" s="10" t="s">
        <v>2523</v>
      </c>
      <c r="I1302" s="14">
        <v>6.281332534354E12</v>
      </c>
      <c r="J1302" s="16"/>
      <c r="K1302" s="19"/>
      <c r="L1302" s="19"/>
      <c r="M1302" s="19"/>
      <c r="N1302" s="19"/>
      <c r="O1302" s="19"/>
      <c r="P1302" s="19"/>
      <c r="Q1302" s="19"/>
      <c r="R1302" s="19"/>
      <c r="S1302" s="19"/>
      <c r="T1302" s="19"/>
      <c r="U1302" s="19"/>
      <c r="V1302" s="19"/>
    </row>
    <row r="1303">
      <c r="A1303" s="10" t="s">
        <v>2524</v>
      </c>
      <c r="B1303" s="11">
        <v>45512.0</v>
      </c>
      <c r="C1303" s="17" t="s">
        <v>2423</v>
      </c>
      <c r="D1303" s="13">
        <v>0.02847222222222222</v>
      </c>
      <c r="E1303" s="10" t="s">
        <v>873</v>
      </c>
      <c r="F1303" s="10" t="s">
        <v>597</v>
      </c>
      <c r="G1303" s="10" t="s">
        <v>13</v>
      </c>
      <c r="H1303" s="10" t="s">
        <v>2525</v>
      </c>
      <c r="I1303" s="14">
        <v>6.285213566484E12</v>
      </c>
      <c r="J1303" s="16"/>
      <c r="K1303" s="19"/>
      <c r="L1303" s="19"/>
      <c r="M1303" s="19"/>
      <c r="N1303" s="19"/>
      <c r="O1303" s="19"/>
      <c r="P1303" s="19"/>
      <c r="Q1303" s="19"/>
      <c r="R1303" s="19"/>
      <c r="S1303" s="19"/>
      <c r="T1303" s="19"/>
      <c r="U1303" s="19"/>
      <c r="V1303" s="19"/>
    </row>
    <row r="1304">
      <c r="A1304" s="10" t="s">
        <v>2526</v>
      </c>
      <c r="B1304" s="11">
        <v>45513.0</v>
      </c>
      <c r="C1304" s="17" t="s">
        <v>2423</v>
      </c>
      <c r="D1304" s="13">
        <v>0.027777777777777776</v>
      </c>
      <c r="E1304" s="10" t="s">
        <v>873</v>
      </c>
      <c r="F1304" s="10" t="s">
        <v>597</v>
      </c>
      <c r="G1304" s="10" t="s">
        <v>13</v>
      </c>
      <c r="H1304" s="10" t="s">
        <v>2527</v>
      </c>
      <c r="I1304" s="14">
        <v>6.285213566484E12</v>
      </c>
      <c r="J1304" s="16"/>
      <c r="K1304" s="19"/>
      <c r="L1304" s="19"/>
      <c r="M1304" s="19"/>
      <c r="N1304" s="19"/>
      <c r="O1304" s="19"/>
      <c r="P1304" s="19"/>
      <c r="Q1304" s="19"/>
      <c r="R1304" s="19"/>
      <c r="S1304" s="19"/>
      <c r="T1304" s="19"/>
      <c r="U1304" s="19"/>
      <c r="V1304" s="19"/>
    </row>
    <row r="1305">
      <c r="A1305" s="10" t="s">
        <v>2528</v>
      </c>
      <c r="B1305" s="11">
        <v>45514.0</v>
      </c>
      <c r="C1305" s="17" t="s">
        <v>2423</v>
      </c>
      <c r="D1305" s="13">
        <v>0.04513888888888889</v>
      </c>
      <c r="E1305" s="10" t="s">
        <v>1480</v>
      </c>
      <c r="F1305" s="10" t="s">
        <v>220</v>
      </c>
      <c r="G1305" s="10" t="s">
        <v>13</v>
      </c>
      <c r="H1305" s="10" t="s">
        <v>2529</v>
      </c>
      <c r="I1305" s="14">
        <v>6.282231661306E12</v>
      </c>
      <c r="J1305" s="16"/>
      <c r="K1305" s="19"/>
      <c r="L1305" s="19"/>
      <c r="M1305" s="19"/>
      <c r="N1305" s="19"/>
      <c r="O1305" s="19"/>
      <c r="P1305" s="19"/>
      <c r="Q1305" s="19"/>
      <c r="R1305" s="19"/>
      <c r="S1305" s="19"/>
      <c r="T1305" s="19"/>
      <c r="U1305" s="19"/>
      <c r="V1305" s="19"/>
    </row>
    <row r="1306">
      <c r="A1306" s="10" t="s">
        <v>2530</v>
      </c>
      <c r="B1306" s="11">
        <v>45514.0</v>
      </c>
      <c r="C1306" s="17" t="s">
        <v>2423</v>
      </c>
      <c r="D1306" s="13">
        <v>0.022916666666666665</v>
      </c>
      <c r="E1306" s="10" t="s">
        <v>11</v>
      </c>
      <c r="F1306" s="10" t="s">
        <v>19</v>
      </c>
      <c r="G1306" s="10" t="s">
        <v>13</v>
      </c>
      <c r="H1306" s="10" t="s">
        <v>2531</v>
      </c>
      <c r="I1306" s="14">
        <v>6.28560627488E12</v>
      </c>
      <c r="J1306" s="16"/>
      <c r="K1306" s="19"/>
      <c r="L1306" s="19"/>
      <c r="M1306" s="19"/>
      <c r="N1306" s="19"/>
      <c r="O1306" s="19"/>
      <c r="P1306" s="19"/>
      <c r="Q1306" s="19"/>
      <c r="R1306" s="19"/>
      <c r="S1306" s="19"/>
      <c r="T1306" s="19"/>
      <c r="U1306" s="19"/>
      <c r="V1306" s="19"/>
    </row>
    <row r="1307">
      <c r="A1307" s="10" t="s">
        <v>2532</v>
      </c>
      <c r="B1307" s="11">
        <v>45514.0</v>
      </c>
      <c r="C1307" s="17" t="s">
        <v>2423</v>
      </c>
      <c r="D1307" s="13">
        <v>0.04236111111111111</v>
      </c>
      <c r="E1307" s="10" t="s">
        <v>339</v>
      </c>
      <c r="F1307" s="10" t="s">
        <v>192</v>
      </c>
      <c r="G1307" s="10" t="s">
        <v>13</v>
      </c>
      <c r="H1307" s="10" t="s">
        <v>2533</v>
      </c>
      <c r="I1307" s="14">
        <v>6.281392827981E12</v>
      </c>
      <c r="J1307" s="16"/>
      <c r="K1307" s="19"/>
      <c r="L1307" s="19"/>
      <c r="M1307" s="19"/>
      <c r="N1307" s="19"/>
      <c r="O1307" s="19"/>
      <c r="P1307" s="19"/>
      <c r="Q1307" s="19"/>
      <c r="R1307" s="19"/>
      <c r="S1307" s="19"/>
      <c r="T1307" s="19"/>
      <c r="U1307" s="19"/>
      <c r="V1307" s="19"/>
    </row>
    <row r="1308">
      <c r="A1308" s="10" t="s">
        <v>2534</v>
      </c>
      <c r="B1308" s="11">
        <v>45514.0</v>
      </c>
      <c r="C1308" s="17" t="s">
        <v>2423</v>
      </c>
      <c r="D1308" s="13">
        <v>0.034722222222222224</v>
      </c>
      <c r="E1308" s="10" t="s">
        <v>1700</v>
      </c>
      <c r="F1308" s="10" t="s">
        <v>702</v>
      </c>
      <c r="G1308" s="10" t="s">
        <v>13</v>
      </c>
      <c r="H1308" s="10" t="s">
        <v>2535</v>
      </c>
      <c r="I1308" s="14">
        <v>6.281295998526E12</v>
      </c>
      <c r="J1308" s="16"/>
      <c r="K1308" s="19"/>
      <c r="L1308" s="19"/>
      <c r="M1308" s="19"/>
      <c r="N1308" s="19"/>
      <c r="O1308" s="19"/>
      <c r="P1308" s="19"/>
      <c r="Q1308" s="19"/>
      <c r="R1308" s="19"/>
      <c r="S1308" s="19"/>
      <c r="T1308" s="19"/>
      <c r="U1308" s="19"/>
      <c r="V1308" s="19"/>
    </row>
    <row r="1309">
      <c r="A1309" s="10" t="s">
        <v>2536</v>
      </c>
      <c r="B1309" s="11">
        <v>45515.0</v>
      </c>
      <c r="C1309" s="17" t="s">
        <v>2423</v>
      </c>
      <c r="D1309" s="13">
        <v>0.02361111111111111</v>
      </c>
      <c r="E1309" s="10" t="s">
        <v>339</v>
      </c>
      <c r="F1309" s="10" t="s">
        <v>348</v>
      </c>
      <c r="G1309" s="10" t="s">
        <v>13</v>
      </c>
      <c r="H1309" s="10" t="s">
        <v>2537</v>
      </c>
      <c r="I1309" s="14">
        <v>6.281392827981E12</v>
      </c>
      <c r="J1309" s="16"/>
      <c r="K1309" s="19"/>
      <c r="L1309" s="19"/>
      <c r="M1309" s="19"/>
      <c r="N1309" s="19"/>
      <c r="O1309" s="19"/>
      <c r="P1309" s="19"/>
      <c r="Q1309" s="19"/>
      <c r="R1309" s="19"/>
      <c r="S1309" s="19"/>
      <c r="T1309" s="19"/>
      <c r="U1309" s="19"/>
      <c r="V1309" s="19"/>
    </row>
    <row r="1310">
      <c r="A1310" s="10" t="s">
        <v>2538</v>
      </c>
      <c r="B1310" s="11">
        <v>45515.0</v>
      </c>
      <c r="C1310" s="17" t="s">
        <v>2423</v>
      </c>
      <c r="D1310" s="13">
        <v>0.04861111111111111</v>
      </c>
      <c r="E1310" s="10" t="s">
        <v>516</v>
      </c>
      <c r="F1310" s="10" t="s">
        <v>527</v>
      </c>
      <c r="G1310" s="10" t="s">
        <v>13</v>
      </c>
      <c r="H1310" s="10" t="s">
        <v>2539</v>
      </c>
      <c r="I1310" s="14">
        <v>6.282142259313E12</v>
      </c>
      <c r="J1310" s="16"/>
      <c r="K1310" s="19"/>
      <c r="L1310" s="19"/>
      <c r="M1310" s="19"/>
      <c r="N1310" s="19"/>
      <c r="O1310" s="19"/>
      <c r="P1310" s="19"/>
      <c r="Q1310" s="19"/>
      <c r="R1310" s="19"/>
      <c r="S1310" s="19"/>
      <c r="T1310" s="19"/>
      <c r="U1310" s="19"/>
      <c r="V1310" s="19"/>
    </row>
    <row r="1311">
      <c r="A1311" s="10" t="s">
        <v>2540</v>
      </c>
      <c r="B1311" s="11">
        <v>45515.0</v>
      </c>
      <c r="C1311" s="17" t="s">
        <v>2423</v>
      </c>
      <c r="D1311" s="13">
        <v>0.029861111111111113</v>
      </c>
      <c r="E1311" s="10" t="s">
        <v>339</v>
      </c>
      <c r="F1311" s="10" t="s">
        <v>192</v>
      </c>
      <c r="G1311" s="10" t="s">
        <v>13</v>
      </c>
      <c r="H1311" s="10" t="s">
        <v>2541</v>
      </c>
      <c r="I1311" s="14">
        <v>6.281392827981E12</v>
      </c>
      <c r="J1311" s="16"/>
      <c r="K1311" s="19"/>
      <c r="L1311" s="19"/>
      <c r="M1311" s="19"/>
      <c r="N1311" s="19"/>
      <c r="O1311" s="19"/>
      <c r="P1311" s="19"/>
      <c r="Q1311" s="19"/>
      <c r="R1311" s="19"/>
      <c r="S1311" s="19"/>
      <c r="T1311" s="19"/>
      <c r="U1311" s="19"/>
      <c r="V1311" s="19"/>
    </row>
    <row r="1312">
      <c r="A1312" s="10" t="s">
        <v>2542</v>
      </c>
      <c r="B1312" s="11">
        <v>45516.0</v>
      </c>
      <c r="C1312" s="17" t="s">
        <v>2423</v>
      </c>
      <c r="D1312" s="13">
        <v>0.025694444444444443</v>
      </c>
      <c r="E1312" s="10" t="s">
        <v>339</v>
      </c>
      <c r="F1312" s="10" t="s">
        <v>348</v>
      </c>
      <c r="G1312" s="10" t="s">
        <v>13</v>
      </c>
      <c r="H1312" s="10" t="s">
        <v>2543</v>
      </c>
      <c r="I1312" s="14">
        <v>6.281392827981E12</v>
      </c>
      <c r="J1312" s="16"/>
      <c r="K1312" s="19"/>
      <c r="L1312" s="19"/>
      <c r="M1312" s="19"/>
      <c r="N1312" s="19"/>
      <c r="O1312" s="19"/>
      <c r="P1312" s="19"/>
      <c r="Q1312" s="19"/>
      <c r="R1312" s="19"/>
      <c r="S1312" s="19"/>
      <c r="T1312" s="19"/>
      <c r="U1312" s="19"/>
      <c r="V1312" s="19"/>
    </row>
    <row r="1313">
      <c r="A1313" s="10" t="s">
        <v>2544</v>
      </c>
      <c r="B1313" s="11">
        <v>45513.0</v>
      </c>
      <c r="C1313" s="17" t="s">
        <v>2423</v>
      </c>
      <c r="D1313" s="13">
        <v>0.027777777777777776</v>
      </c>
      <c r="E1313" s="10" t="s">
        <v>596</v>
      </c>
      <c r="F1313" s="10" t="s">
        <v>535</v>
      </c>
      <c r="G1313" s="10" t="s">
        <v>13</v>
      </c>
      <c r="H1313" s="10" t="s">
        <v>2545</v>
      </c>
      <c r="I1313" s="14">
        <v>6.285291035544E12</v>
      </c>
      <c r="J1313" s="16"/>
      <c r="K1313" s="19"/>
      <c r="L1313" s="19"/>
      <c r="M1313" s="19"/>
      <c r="N1313" s="19"/>
      <c r="O1313" s="19"/>
      <c r="P1313" s="19"/>
      <c r="Q1313" s="19"/>
      <c r="R1313" s="19"/>
      <c r="S1313" s="19"/>
      <c r="T1313" s="19"/>
      <c r="U1313" s="19"/>
      <c r="V1313" s="19"/>
    </row>
    <row r="1314">
      <c r="A1314" s="10" t="s">
        <v>2546</v>
      </c>
      <c r="B1314" s="11">
        <v>45516.0</v>
      </c>
      <c r="C1314" s="17" t="s">
        <v>2423</v>
      </c>
      <c r="D1314" s="13">
        <v>0.041666666666666664</v>
      </c>
      <c r="E1314" s="10" t="s">
        <v>1480</v>
      </c>
      <c r="F1314" s="10" t="s">
        <v>702</v>
      </c>
      <c r="G1314" s="10" t="s">
        <v>13</v>
      </c>
      <c r="H1314" s="10" t="s">
        <v>2547</v>
      </c>
      <c r="I1314" s="14">
        <v>6.282231661306E12</v>
      </c>
      <c r="J1314" s="16"/>
      <c r="K1314" s="19"/>
      <c r="L1314" s="19"/>
      <c r="M1314" s="19"/>
      <c r="N1314" s="19"/>
      <c r="O1314" s="19"/>
      <c r="P1314" s="19"/>
      <c r="Q1314" s="19"/>
      <c r="R1314" s="19"/>
      <c r="S1314" s="19"/>
      <c r="T1314" s="19"/>
      <c r="U1314" s="19"/>
      <c r="V1314" s="19"/>
    </row>
    <row r="1315">
      <c r="A1315" s="10" t="s">
        <v>2548</v>
      </c>
      <c r="B1315" s="11">
        <v>45516.0</v>
      </c>
      <c r="C1315" s="17" t="s">
        <v>2423</v>
      </c>
      <c r="D1315" s="13">
        <v>0.035416666666666666</v>
      </c>
      <c r="E1315" s="10" t="s">
        <v>534</v>
      </c>
      <c r="F1315" s="10" t="s">
        <v>418</v>
      </c>
      <c r="G1315" s="10" t="s">
        <v>13</v>
      </c>
      <c r="H1315" s="10" t="s">
        <v>2549</v>
      </c>
      <c r="I1315" s="14">
        <v>6.281332534354E12</v>
      </c>
      <c r="J1315" s="16"/>
      <c r="K1315" s="19"/>
      <c r="L1315" s="19"/>
      <c r="M1315" s="19"/>
      <c r="N1315" s="19"/>
      <c r="O1315" s="19"/>
      <c r="P1315" s="19"/>
      <c r="Q1315" s="19"/>
      <c r="R1315" s="19"/>
      <c r="S1315" s="19"/>
      <c r="T1315" s="19"/>
      <c r="U1315" s="19"/>
      <c r="V1315" s="19"/>
    </row>
    <row r="1316">
      <c r="A1316" s="10" t="s">
        <v>2550</v>
      </c>
      <c r="B1316" s="11">
        <v>45517.0</v>
      </c>
      <c r="C1316" s="17" t="s">
        <v>2423</v>
      </c>
      <c r="D1316" s="13">
        <v>0.011805555555555555</v>
      </c>
      <c r="E1316" s="10" t="s">
        <v>1480</v>
      </c>
      <c r="F1316" s="10" t="s">
        <v>19</v>
      </c>
      <c r="G1316" s="10" t="s">
        <v>13</v>
      </c>
      <c r="H1316" s="10" t="s">
        <v>2551</v>
      </c>
      <c r="I1316" s="14">
        <v>6.282231661306E12</v>
      </c>
      <c r="J1316" s="16"/>
      <c r="K1316" s="19"/>
      <c r="L1316" s="19"/>
      <c r="M1316" s="19"/>
      <c r="N1316" s="19"/>
      <c r="O1316" s="19"/>
      <c r="P1316" s="19"/>
      <c r="Q1316" s="19"/>
      <c r="R1316" s="19"/>
      <c r="S1316" s="19"/>
      <c r="T1316" s="19"/>
      <c r="U1316" s="19"/>
      <c r="V1316" s="19"/>
    </row>
    <row r="1317">
      <c r="A1317" s="10" t="s">
        <v>2552</v>
      </c>
      <c r="B1317" s="11">
        <v>45517.0</v>
      </c>
      <c r="C1317" s="17" t="s">
        <v>2423</v>
      </c>
      <c r="D1317" s="13">
        <v>0.029861111111111113</v>
      </c>
      <c r="E1317" s="10" t="s">
        <v>11</v>
      </c>
      <c r="F1317" s="10" t="s">
        <v>29</v>
      </c>
      <c r="G1317" s="10" t="s">
        <v>13</v>
      </c>
      <c r="H1317" s="10" t="s">
        <v>2553</v>
      </c>
      <c r="I1317" s="14">
        <v>6.28560627488E12</v>
      </c>
      <c r="J1317" s="16"/>
      <c r="K1317" s="19"/>
      <c r="L1317" s="19"/>
      <c r="M1317" s="19"/>
      <c r="N1317" s="19"/>
      <c r="O1317" s="19"/>
      <c r="P1317" s="19"/>
      <c r="Q1317" s="19"/>
      <c r="R1317" s="19"/>
      <c r="S1317" s="19"/>
      <c r="T1317" s="19"/>
      <c r="U1317" s="19"/>
      <c r="V1317" s="19"/>
    </row>
    <row r="1318">
      <c r="A1318" s="10" t="s">
        <v>2554</v>
      </c>
      <c r="B1318" s="11">
        <v>45517.0</v>
      </c>
      <c r="C1318" s="17" t="s">
        <v>2423</v>
      </c>
      <c r="D1318" s="13">
        <v>0.034722222222222224</v>
      </c>
      <c r="E1318" s="10" t="s">
        <v>873</v>
      </c>
      <c r="F1318" s="10" t="s">
        <v>348</v>
      </c>
      <c r="G1318" s="10" t="s">
        <v>13</v>
      </c>
      <c r="H1318" s="10" t="s">
        <v>2555</v>
      </c>
      <c r="I1318" s="14">
        <v>6.285213566484E12</v>
      </c>
      <c r="J1318" s="16"/>
      <c r="K1318" s="19"/>
      <c r="L1318" s="19"/>
      <c r="M1318" s="19"/>
      <c r="N1318" s="19"/>
      <c r="O1318" s="19"/>
      <c r="P1318" s="19"/>
      <c r="Q1318" s="19"/>
      <c r="R1318" s="19"/>
      <c r="S1318" s="19"/>
      <c r="T1318" s="19"/>
      <c r="U1318" s="19"/>
      <c r="V1318" s="19"/>
    </row>
    <row r="1319">
      <c r="A1319" s="10" t="s">
        <v>2554</v>
      </c>
      <c r="B1319" s="11">
        <v>45517.0</v>
      </c>
      <c r="C1319" s="17" t="s">
        <v>2423</v>
      </c>
      <c r="D1319" s="13">
        <v>0.03125</v>
      </c>
      <c r="E1319" s="10" t="s">
        <v>873</v>
      </c>
      <c r="F1319" s="10" t="s">
        <v>597</v>
      </c>
      <c r="G1319" s="10" t="s">
        <v>13</v>
      </c>
      <c r="H1319" s="10" t="s">
        <v>2556</v>
      </c>
      <c r="I1319" s="14">
        <v>6.285213566484E12</v>
      </c>
      <c r="J1319" s="16"/>
      <c r="K1319" s="19"/>
      <c r="L1319" s="19"/>
      <c r="M1319" s="19"/>
      <c r="N1319" s="19"/>
      <c r="O1319" s="19"/>
      <c r="P1319" s="19"/>
      <c r="Q1319" s="19"/>
      <c r="R1319" s="19"/>
      <c r="S1319" s="19"/>
      <c r="T1319" s="19"/>
      <c r="U1319" s="19"/>
      <c r="V1319" s="19"/>
    </row>
    <row r="1320">
      <c r="A1320" s="10" t="s">
        <v>2557</v>
      </c>
      <c r="B1320" s="11">
        <v>45518.0</v>
      </c>
      <c r="C1320" s="17" t="s">
        <v>2423</v>
      </c>
      <c r="D1320" s="13">
        <v>0.04236111111111111</v>
      </c>
      <c r="E1320" s="10" t="s">
        <v>180</v>
      </c>
      <c r="F1320" s="10" t="s">
        <v>2168</v>
      </c>
      <c r="G1320" s="10" t="s">
        <v>13</v>
      </c>
      <c r="H1320" s="10" t="s">
        <v>2558</v>
      </c>
      <c r="I1320" s="14">
        <v>6.2895632016026E13</v>
      </c>
      <c r="J1320" s="16"/>
      <c r="K1320" s="19"/>
      <c r="L1320" s="19"/>
      <c r="M1320" s="19"/>
      <c r="N1320" s="19"/>
      <c r="O1320" s="19"/>
      <c r="P1320" s="19"/>
      <c r="Q1320" s="19"/>
      <c r="R1320" s="19"/>
      <c r="S1320" s="19"/>
      <c r="T1320" s="19"/>
      <c r="U1320" s="19"/>
      <c r="V1320" s="19"/>
    </row>
    <row r="1321">
      <c r="A1321" s="10" t="s">
        <v>2559</v>
      </c>
      <c r="B1321" s="11">
        <v>45517.0</v>
      </c>
      <c r="C1321" s="17" t="s">
        <v>2423</v>
      </c>
      <c r="D1321" s="13">
        <v>0.027777777777777776</v>
      </c>
      <c r="E1321" s="10" t="s">
        <v>534</v>
      </c>
      <c r="F1321" s="10" t="s">
        <v>418</v>
      </c>
      <c r="G1321" s="10" t="s">
        <v>13</v>
      </c>
      <c r="H1321" s="10" t="s">
        <v>2560</v>
      </c>
      <c r="I1321" s="14">
        <v>6.282231661306E12</v>
      </c>
      <c r="J1321" s="16"/>
      <c r="K1321" s="19"/>
      <c r="L1321" s="19"/>
      <c r="M1321" s="19"/>
      <c r="N1321" s="19"/>
      <c r="O1321" s="19"/>
      <c r="P1321" s="19"/>
      <c r="Q1321" s="19"/>
      <c r="R1321" s="19"/>
      <c r="S1321" s="19"/>
      <c r="T1321" s="19"/>
      <c r="U1321" s="19"/>
      <c r="V1321" s="19"/>
    </row>
    <row r="1322">
      <c r="A1322" s="10" t="s">
        <v>2561</v>
      </c>
      <c r="B1322" s="11">
        <v>45517.0</v>
      </c>
      <c r="C1322" s="17" t="s">
        <v>2423</v>
      </c>
      <c r="D1322" s="13">
        <v>0.027777777777777776</v>
      </c>
      <c r="E1322" s="10" t="s">
        <v>1480</v>
      </c>
      <c r="F1322" s="10" t="s">
        <v>19</v>
      </c>
      <c r="G1322" s="10" t="s">
        <v>13</v>
      </c>
      <c r="H1322" s="10" t="s">
        <v>2562</v>
      </c>
      <c r="I1322" s="14">
        <v>6.282231661306E12</v>
      </c>
      <c r="J1322" s="16"/>
      <c r="K1322" s="19"/>
      <c r="L1322" s="19"/>
      <c r="M1322" s="19"/>
      <c r="N1322" s="19"/>
      <c r="O1322" s="19"/>
      <c r="P1322" s="19"/>
      <c r="Q1322" s="19"/>
      <c r="R1322" s="19"/>
      <c r="S1322" s="19"/>
      <c r="T1322" s="19"/>
      <c r="U1322" s="19"/>
      <c r="V1322" s="19"/>
    </row>
    <row r="1323">
      <c r="A1323" s="10" t="s">
        <v>2563</v>
      </c>
      <c r="B1323" s="11">
        <v>45518.0</v>
      </c>
      <c r="C1323" s="17" t="s">
        <v>2423</v>
      </c>
      <c r="D1323" s="13">
        <v>0.05277777777777778</v>
      </c>
      <c r="E1323" s="10" t="s">
        <v>11</v>
      </c>
      <c r="F1323" s="10" t="s">
        <v>22</v>
      </c>
      <c r="G1323" s="10" t="s">
        <v>13</v>
      </c>
      <c r="H1323" s="10" t="s">
        <v>2564</v>
      </c>
      <c r="I1323" s="14">
        <v>6.28560627488E12</v>
      </c>
      <c r="J1323" s="16"/>
      <c r="K1323" s="19"/>
      <c r="L1323" s="19"/>
      <c r="M1323" s="19"/>
      <c r="N1323" s="19"/>
      <c r="O1323" s="19"/>
      <c r="P1323" s="19"/>
      <c r="Q1323" s="19"/>
      <c r="R1323" s="19"/>
      <c r="S1323" s="19"/>
      <c r="T1323" s="19"/>
      <c r="U1323" s="19"/>
      <c r="V1323" s="19"/>
    </row>
    <row r="1324">
      <c r="A1324" s="10" t="s">
        <v>2565</v>
      </c>
      <c r="B1324" s="11">
        <v>45505.0</v>
      </c>
      <c r="C1324" s="17" t="s">
        <v>2423</v>
      </c>
      <c r="D1324" s="13">
        <v>0.022222222222222223</v>
      </c>
      <c r="E1324" s="10" t="s">
        <v>281</v>
      </c>
      <c r="F1324" s="10" t="s">
        <v>201</v>
      </c>
      <c r="G1324" s="10" t="s">
        <v>13</v>
      </c>
      <c r="H1324" s="10" t="s">
        <v>2566</v>
      </c>
      <c r="I1324" s="14">
        <v>6.282335821442E12</v>
      </c>
      <c r="J1324" s="16"/>
      <c r="K1324" s="19"/>
      <c r="L1324" s="19"/>
      <c r="M1324" s="19"/>
      <c r="N1324" s="19"/>
      <c r="O1324" s="19"/>
      <c r="P1324" s="19"/>
      <c r="Q1324" s="19"/>
      <c r="R1324" s="19"/>
      <c r="S1324" s="19"/>
      <c r="T1324" s="19"/>
      <c r="U1324" s="19"/>
      <c r="V1324" s="19"/>
    </row>
    <row r="1325">
      <c r="A1325" s="10" t="s">
        <v>2567</v>
      </c>
      <c r="B1325" s="11">
        <v>45506.0</v>
      </c>
      <c r="C1325" s="17" t="s">
        <v>2423</v>
      </c>
      <c r="D1325" s="13">
        <v>0.024305555555555556</v>
      </c>
      <c r="E1325" s="10" t="s">
        <v>281</v>
      </c>
      <c r="F1325" s="10" t="s">
        <v>201</v>
      </c>
      <c r="G1325" s="10" t="s">
        <v>13</v>
      </c>
      <c r="H1325" s="10" t="s">
        <v>2568</v>
      </c>
      <c r="I1325" s="14">
        <v>6.282335821442E12</v>
      </c>
      <c r="J1325" s="16"/>
      <c r="K1325" s="19"/>
      <c r="L1325" s="19"/>
      <c r="M1325" s="19"/>
      <c r="N1325" s="19"/>
      <c r="O1325" s="19"/>
      <c r="P1325" s="19"/>
      <c r="Q1325" s="19"/>
      <c r="R1325" s="19"/>
      <c r="S1325" s="19"/>
      <c r="T1325" s="19"/>
      <c r="U1325" s="19"/>
      <c r="V1325" s="19"/>
    </row>
    <row r="1326">
      <c r="A1326" s="10" t="s">
        <v>2569</v>
      </c>
      <c r="B1326" s="11">
        <v>45507.0</v>
      </c>
      <c r="C1326" s="17" t="s">
        <v>2423</v>
      </c>
      <c r="D1326" s="13">
        <v>0.024305555555555556</v>
      </c>
      <c r="E1326" s="10" t="s">
        <v>281</v>
      </c>
      <c r="F1326" s="10" t="s">
        <v>201</v>
      </c>
      <c r="G1326" s="10" t="s">
        <v>13</v>
      </c>
      <c r="H1326" s="10" t="s">
        <v>2570</v>
      </c>
      <c r="I1326" s="14">
        <v>6.282335821442E12</v>
      </c>
      <c r="J1326" s="16"/>
      <c r="K1326" s="19"/>
      <c r="L1326" s="19"/>
      <c r="M1326" s="19"/>
      <c r="N1326" s="19"/>
      <c r="O1326" s="19"/>
      <c r="P1326" s="19"/>
      <c r="Q1326" s="19"/>
      <c r="R1326" s="19"/>
      <c r="S1326" s="19"/>
      <c r="T1326" s="19"/>
      <c r="U1326" s="19"/>
      <c r="V1326" s="19"/>
    </row>
    <row r="1327">
      <c r="A1327" s="10" t="s">
        <v>2571</v>
      </c>
      <c r="B1327" s="11">
        <v>45518.0</v>
      </c>
      <c r="C1327" s="17" t="s">
        <v>2423</v>
      </c>
      <c r="D1327" s="13">
        <v>0.03958333333333333</v>
      </c>
      <c r="E1327" s="10" t="s">
        <v>339</v>
      </c>
      <c r="F1327" s="10" t="s">
        <v>12</v>
      </c>
      <c r="G1327" s="10" t="s">
        <v>13</v>
      </c>
      <c r="H1327" s="10" t="s">
        <v>2572</v>
      </c>
      <c r="I1327" s="14">
        <v>6.281392827981E12</v>
      </c>
      <c r="J1327" s="16"/>
      <c r="K1327" s="19"/>
      <c r="L1327" s="19"/>
      <c r="M1327" s="19"/>
      <c r="N1327" s="19"/>
      <c r="O1327" s="19"/>
      <c r="P1327" s="19"/>
      <c r="Q1327" s="19"/>
      <c r="R1327" s="19"/>
      <c r="S1327" s="19"/>
      <c r="T1327" s="19"/>
      <c r="U1327" s="19"/>
      <c r="V1327" s="19"/>
    </row>
    <row r="1328">
      <c r="A1328" s="10" t="s">
        <v>2573</v>
      </c>
      <c r="B1328" s="11">
        <v>45518.0</v>
      </c>
      <c r="C1328" s="17" t="s">
        <v>2423</v>
      </c>
      <c r="D1328" s="13">
        <v>0.043055555555555555</v>
      </c>
      <c r="E1328" s="10" t="s">
        <v>11</v>
      </c>
      <c r="F1328" s="10" t="s">
        <v>29</v>
      </c>
      <c r="G1328" s="10" t="s">
        <v>13</v>
      </c>
      <c r="H1328" s="10" t="s">
        <v>2574</v>
      </c>
      <c r="I1328" s="14">
        <v>6.28560627488E12</v>
      </c>
      <c r="J1328" s="16"/>
      <c r="K1328" s="19"/>
      <c r="L1328" s="19"/>
      <c r="M1328" s="19"/>
      <c r="N1328" s="19"/>
      <c r="O1328" s="19"/>
      <c r="P1328" s="19"/>
      <c r="Q1328" s="19"/>
      <c r="R1328" s="19"/>
      <c r="S1328" s="19"/>
      <c r="T1328" s="19"/>
      <c r="U1328" s="19"/>
      <c r="V1328" s="19"/>
    </row>
    <row r="1329">
      <c r="A1329" s="10" t="s">
        <v>2575</v>
      </c>
      <c r="B1329" s="11">
        <v>45518.0</v>
      </c>
      <c r="C1329" s="17" t="s">
        <v>2423</v>
      </c>
      <c r="D1329" s="13">
        <v>0.017361111111111112</v>
      </c>
      <c r="E1329" s="10" t="s">
        <v>11</v>
      </c>
      <c r="F1329" s="10" t="s">
        <v>19</v>
      </c>
      <c r="G1329" s="10" t="s">
        <v>13</v>
      </c>
      <c r="H1329" s="10" t="s">
        <v>2576</v>
      </c>
      <c r="I1329" s="14">
        <v>6.28560627488E12</v>
      </c>
      <c r="J1329" s="16"/>
      <c r="K1329" s="19"/>
      <c r="L1329" s="19"/>
      <c r="M1329" s="19"/>
      <c r="N1329" s="19"/>
      <c r="O1329" s="19"/>
      <c r="P1329" s="19"/>
      <c r="Q1329" s="19"/>
      <c r="R1329" s="19"/>
      <c r="S1329" s="19"/>
      <c r="T1329" s="19"/>
      <c r="U1329" s="19"/>
      <c r="V1329" s="19"/>
    </row>
    <row r="1330">
      <c r="A1330" s="10" t="s">
        <v>2577</v>
      </c>
      <c r="B1330" s="11">
        <v>45510.0</v>
      </c>
      <c r="C1330" s="17" t="s">
        <v>2423</v>
      </c>
      <c r="D1330" s="13">
        <v>0.0</v>
      </c>
      <c r="E1330" s="10" t="s">
        <v>972</v>
      </c>
      <c r="F1330" s="10" t="s">
        <v>12</v>
      </c>
      <c r="G1330" s="10" t="s">
        <v>102</v>
      </c>
      <c r="H1330" s="10" t="s">
        <v>2578</v>
      </c>
      <c r="I1330" s="14">
        <v>6.285746146893E12</v>
      </c>
      <c r="J1330" s="16"/>
      <c r="K1330" s="19"/>
      <c r="L1330" s="19"/>
      <c r="M1330" s="19"/>
      <c r="N1330" s="19"/>
      <c r="O1330" s="19"/>
      <c r="P1330" s="19"/>
      <c r="Q1330" s="19"/>
      <c r="R1330" s="19"/>
      <c r="S1330" s="19"/>
      <c r="T1330" s="19"/>
      <c r="U1330" s="19"/>
      <c r="V1330" s="19"/>
    </row>
    <row r="1331">
      <c r="A1331" s="10" t="s">
        <v>2579</v>
      </c>
      <c r="B1331" s="11">
        <v>45519.0</v>
      </c>
      <c r="C1331" s="17" t="s">
        <v>2423</v>
      </c>
      <c r="D1331" s="13">
        <v>0.043055555555555555</v>
      </c>
      <c r="E1331" s="10" t="s">
        <v>11</v>
      </c>
      <c r="F1331" s="10" t="s">
        <v>385</v>
      </c>
      <c r="G1331" s="10" t="s">
        <v>13</v>
      </c>
      <c r="H1331" s="10" t="s">
        <v>2580</v>
      </c>
      <c r="I1331" s="14">
        <v>6.28560627488E12</v>
      </c>
      <c r="J1331" s="16"/>
      <c r="K1331" s="19"/>
      <c r="L1331" s="19"/>
      <c r="M1331" s="19"/>
      <c r="N1331" s="19"/>
      <c r="O1331" s="19"/>
      <c r="P1331" s="19"/>
      <c r="Q1331" s="19"/>
      <c r="R1331" s="19"/>
      <c r="S1331" s="19"/>
      <c r="T1331" s="19"/>
      <c r="U1331" s="19"/>
      <c r="V1331" s="19"/>
    </row>
    <row r="1332">
      <c r="A1332" s="10" t="s">
        <v>2581</v>
      </c>
      <c r="B1332" s="11">
        <v>45519.0</v>
      </c>
      <c r="C1332" s="17" t="s">
        <v>2423</v>
      </c>
      <c r="D1332" s="13">
        <v>0.052083333333333336</v>
      </c>
      <c r="E1332" s="10" t="s">
        <v>207</v>
      </c>
      <c r="F1332" s="10" t="s">
        <v>208</v>
      </c>
      <c r="G1332" s="10" t="s">
        <v>13</v>
      </c>
      <c r="H1332" s="10" t="s">
        <v>2582</v>
      </c>
      <c r="I1332" s="14">
        <v>6.285313543592E12</v>
      </c>
      <c r="J1332" s="16"/>
      <c r="K1332" s="19"/>
      <c r="L1332" s="19"/>
      <c r="M1332" s="19"/>
      <c r="N1332" s="19"/>
      <c r="O1332" s="19"/>
      <c r="P1332" s="19"/>
      <c r="Q1332" s="19"/>
      <c r="R1332" s="19"/>
      <c r="S1332" s="19"/>
      <c r="T1332" s="19"/>
      <c r="U1332" s="19"/>
      <c r="V1332" s="19"/>
    </row>
    <row r="1333">
      <c r="A1333" s="10" t="s">
        <v>2583</v>
      </c>
      <c r="B1333" s="11">
        <v>45519.0</v>
      </c>
      <c r="C1333" s="17" t="s">
        <v>2423</v>
      </c>
      <c r="D1333" s="13">
        <v>0.03819444444444445</v>
      </c>
      <c r="E1333" s="10" t="s">
        <v>972</v>
      </c>
      <c r="F1333" s="10" t="s">
        <v>12</v>
      </c>
      <c r="G1333" s="10" t="s">
        <v>13</v>
      </c>
      <c r="H1333" s="10" t="s">
        <v>2584</v>
      </c>
      <c r="I1333" s="14">
        <v>6.285746146893E12</v>
      </c>
      <c r="J1333" s="16"/>
      <c r="K1333" s="19"/>
      <c r="L1333" s="19"/>
      <c r="M1333" s="19"/>
      <c r="N1333" s="19"/>
      <c r="O1333" s="19"/>
      <c r="P1333" s="19"/>
      <c r="Q1333" s="19"/>
      <c r="R1333" s="19"/>
      <c r="S1333" s="19"/>
      <c r="T1333" s="19"/>
      <c r="U1333" s="19"/>
      <c r="V1333" s="19"/>
    </row>
    <row r="1334">
      <c r="A1334" s="10" t="s">
        <v>2585</v>
      </c>
      <c r="B1334" s="11">
        <v>45519.0</v>
      </c>
      <c r="C1334" s="17" t="s">
        <v>2423</v>
      </c>
      <c r="D1334" s="13">
        <v>0.04861111111111111</v>
      </c>
      <c r="E1334" s="10" t="s">
        <v>11</v>
      </c>
      <c r="F1334" s="10" t="s">
        <v>22</v>
      </c>
      <c r="G1334" s="10" t="s">
        <v>13</v>
      </c>
      <c r="H1334" s="10" t="s">
        <v>2586</v>
      </c>
      <c r="I1334" s="14">
        <v>6.28560627488E12</v>
      </c>
      <c r="J1334" s="16"/>
      <c r="K1334" s="19"/>
      <c r="L1334" s="19"/>
      <c r="M1334" s="19"/>
      <c r="N1334" s="19"/>
      <c r="O1334" s="19"/>
      <c r="P1334" s="19"/>
      <c r="Q1334" s="19"/>
      <c r="R1334" s="19"/>
      <c r="S1334" s="19"/>
      <c r="T1334" s="19"/>
      <c r="U1334" s="19"/>
      <c r="V1334" s="19"/>
    </row>
    <row r="1335">
      <c r="A1335" s="10" t="s">
        <v>2587</v>
      </c>
      <c r="B1335" s="11">
        <v>45518.0</v>
      </c>
      <c r="C1335" s="17" t="s">
        <v>2423</v>
      </c>
      <c r="D1335" s="13">
        <v>0.04097222222222222</v>
      </c>
      <c r="E1335" s="10" t="s">
        <v>339</v>
      </c>
      <c r="F1335" s="10" t="s">
        <v>192</v>
      </c>
      <c r="G1335" s="10" t="s">
        <v>13</v>
      </c>
      <c r="H1335" s="10" t="s">
        <v>2588</v>
      </c>
      <c r="I1335" s="14">
        <v>6.281392827981E12</v>
      </c>
      <c r="J1335" s="16"/>
      <c r="K1335" s="19"/>
      <c r="L1335" s="19"/>
      <c r="M1335" s="19"/>
      <c r="N1335" s="19"/>
      <c r="O1335" s="19"/>
      <c r="P1335" s="19"/>
      <c r="Q1335" s="19"/>
      <c r="R1335" s="19"/>
      <c r="S1335" s="19"/>
      <c r="T1335" s="19"/>
      <c r="U1335" s="19"/>
      <c r="V1335" s="19"/>
    </row>
    <row r="1336">
      <c r="A1336" s="10" t="s">
        <v>2589</v>
      </c>
      <c r="B1336" s="11">
        <v>45519.0</v>
      </c>
      <c r="C1336" s="17" t="s">
        <v>2423</v>
      </c>
      <c r="D1336" s="13">
        <v>0.06736111111111111</v>
      </c>
      <c r="E1336" s="10" t="s">
        <v>516</v>
      </c>
      <c r="F1336" s="10" t="s">
        <v>181</v>
      </c>
      <c r="G1336" s="10" t="s">
        <v>13</v>
      </c>
      <c r="H1336" s="10" t="s">
        <v>2590</v>
      </c>
      <c r="I1336" s="14">
        <v>6.282142259313E12</v>
      </c>
      <c r="J1336" s="16"/>
      <c r="K1336" s="19"/>
      <c r="L1336" s="19"/>
      <c r="M1336" s="19"/>
      <c r="N1336" s="19"/>
      <c r="O1336" s="19"/>
      <c r="P1336" s="19"/>
      <c r="Q1336" s="19"/>
      <c r="R1336" s="19"/>
      <c r="S1336" s="19"/>
      <c r="T1336" s="19"/>
      <c r="U1336" s="19"/>
      <c r="V1336" s="19"/>
    </row>
    <row r="1337">
      <c r="A1337" s="10" t="s">
        <v>2591</v>
      </c>
      <c r="B1337" s="11">
        <v>45519.0</v>
      </c>
      <c r="C1337" s="17" t="s">
        <v>2423</v>
      </c>
      <c r="D1337" s="13">
        <v>0.021527777777777778</v>
      </c>
      <c r="E1337" s="10" t="s">
        <v>11</v>
      </c>
      <c r="F1337" s="10" t="s">
        <v>19</v>
      </c>
      <c r="G1337" s="10" t="s">
        <v>13</v>
      </c>
      <c r="H1337" s="10" t="s">
        <v>2592</v>
      </c>
      <c r="I1337" s="14">
        <v>6.28560627488E12</v>
      </c>
      <c r="J1337" s="16"/>
      <c r="K1337" s="19"/>
      <c r="L1337" s="19"/>
      <c r="M1337" s="19"/>
      <c r="N1337" s="19"/>
      <c r="O1337" s="19"/>
      <c r="P1337" s="19"/>
      <c r="Q1337" s="19"/>
      <c r="R1337" s="19"/>
      <c r="S1337" s="19"/>
      <c r="T1337" s="19"/>
      <c r="U1337" s="19"/>
      <c r="V1337" s="19"/>
    </row>
    <row r="1338">
      <c r="A1338" s="10" t="s">
        <v>2593</v>
      </c>
      <c r="B1338" s="11">
        <v>45518.0</v>
      </c>
      <c r="C1338" s="17" t="s">
        <v>2423</v>
      </c>
      <c r="D1338" s="13">
        <v>0.03125</v>
      </c>
      <c r="E1338" s="10" t="s">
        <v>873</v>
      </c>
      <c r="F1338" s="10" t="s">
        <v>597</v>
      </c>
      <c r="G1338" s="10" t="s">
        <v>13</v>
      </c>
      <c r="H1338" s="10" t="s">
        <v>2594</v>
      </c>
      <c r="I1338" s="14">
        <v>6.282231661306E12</v>
      </c>
      <c r="J1338" s="16"/>
      <c r="K1338" s="19"/>
      <c r="L1338" s="19"/>
      <c r="M1338" s="19"/>
      <c r="N1338" s="19"/>
      <c r="O1338" s="19"/>
      <c r="P1338" s="19"/>
      <c r="Q1338" s="19"/>
      <c r="R1338" s="19"/>
      <c r="S1338" s="19"/>
      <c r="T1338" s="19"/>
      <c r="U1338" s="19"/>
      <c r="V1338" s="19"/>
    </row>
    <row r="1339">
      <c r="A1339" s="10" t="s">
        <v>2595</v>
      </c>
      <c r="B1339" s="11">
        <v>45519.0</v>
      </c>
      <c r="C1339" s="17" t="s">
        <v>2423</v>
      </c>
      <c r="D1339" s="13">
        <v>0.021527777777777778</v>
      </c>
      <c r="E1339" s="10" t="s">
        <v>11</v>
      </c>
      <c r="F1339" s="10" t="s">
        <v>19</v>
      </c>
      <c r="G1339" s="10" t="s">
        <v>13</v>
      </c>
      <c r="H1339" s="10" t="s">
        <v>2596</v>
      </c>
      <c r="I1339" s="14">
        <v>6.28560627488E12</v>
      </c>
      <c r="J1339" s="16"/>
      <c r="K1339" s="19"/>
      <c r="L1339" s="19"/>
      <c r="M1339" s="19"/>
      <c r="N1339" s="19"/>
      <c r="O1339" s="19"/>
      <c r="P1339" s="19"/>
      <c r="Q1339" s="19"/>
      <c r="R1339" s="19"/>
      <c r="S1339" s="19"/>
      <c r="T1339" s="19"/>
      <c r="U1339" s="19"/>
      <c r="V1339" s="19"/>
    </row>
    <row r="1340">
      <c r="A1340" s="10" t="s">
        <v>2597</v>
      </c>
      <c r="B1340" s="11">
        <v>45519.0</v>
      </c>
      <c r="C1340" s="17" t="s">
        <v>2423</v>
      </c>
      <c r="D1340" s="13">
        <v>0.03125</v>
      </c>
      <c r="E1340" s="10" t="s">
        <v>596</v>
      </c>
      <c r="F1340" s="10" t="s">
        <v>535</v>
      </c>
      <c r="G1340" s="10" t="s">
        <v>13</v>
      </c>
      <c r="H1340" s="10" t="s">
        <v>2598</v>
      </c>
      <c r="I1340" s="14">
        <v>6.282231661306E12</v>
      </c>
      <c r="J1340" s="16"/>
      <c r="K1340" s="19"/>
      <c r="L1340" s="19"/>
      <c r="M1340" s="19"/>
      <c r="N1340" s="19"/>
      <c r="O1340" s="19"/>
      <c r="P1340" s="19"/>
      <c r="Q1340" s="19"/>
      <c r="R1340" s="19"/>
      <c r="S1340" s="19"/>
      <c r="T1340" s="19"/>
      <c r="U1340" s="19"/>
      <c r="V1340" s="19"/>
    </row>
    <row r="1341">
      <c r="A1341" s="10" t="s">
        <v>2599</v>
      </c>
      <c r="B1341" s="11">
        <v>45519.0</v>
      </c>
      <c r="C1341" s="17" t="s">
        <v>2423</v>
      </c>
      <c r="D1341" s="13">
        <v>0.059027777777777776</v>
      </c>
      <c r="E1341" s="10" t="s">
        <v>1480</v>
      </c>
      <c r="F1341" s="10" t="s">
        <v>220</v>
      </c>
      <c r="G1341" s="10" t="s">
        <v>13</v>
      </c>
      <c r="H1341" s="10" t="s">
        <v>2600</v>
      </c>
      <c r="I1341" s="14">
        <v>6.282231661306E12</v>
      </c>
      <c r="J1341" s="16"/>
      <c r="K1341" s="19"/>
      <c r="L1341" s="19"/>
      <c r="M1341" s="19"/>
      <c r="N1341" s="19"/>
      <c r="O1341" s="19"/>
      <c r="P1341" s="19"/>
      <c r="Q1341" s="19"/>
      <c r="R1341" s="19"/>
      <c r="S1341" s="19"/>
      <c r="T1341" s="19"/>
      <c r="U1341" s="19"/>
      <c r="V1341" s="19"/>
    </row>
    <row r="1342">
      <c r="A1342" s="10" t="s">
        <v>2601</v>
      </c>
      <c r="B1342" s="11">
        <v>45520.0</v>
      </c>
      <c r="C1342" s="17" t="s">
        <v>2423</v>
      </c>
      <c r="D1342" s="13">
        <v>0.03125</v>
      </c>
      <c r="E1342" s="10" t="s">
        <v>596</v>
      </c>
      <c r="F1342" s="10" t="s">
        <v>535</v>
      </c>
      <c r="G1342" s="10" t="s">
        <v>13</v>
      </c>
      <c r="H1342" s="10" t="s">
        <v>2602</v>
      </c>
      <c r="I1342" s="14">
        <v>6.295291035544E12</v>
      </c>
      <c r="J1342" s="16"/>
      <c r="K1342" s="19"/>
      <c r="L1342" s="19"/>
      <c r="M1342" s="19"/>
      <c r="N1342" s="19"/>
      <c r="O1342" s="19"/>
      <c r="P1342" s="19"/>
      <c r="Q1342" s="19"/>
      <c r="R1342" s="19"/>
      <c r="S1342" s="19"/>
      <c r="T1342" s="19"/>
      <c r="U1342" s="19"/>
      <c r="V1342" s="19"/>
    </row>
    <row r="1343">
      <c r="A1343" s="10" t="s">
        <v>2603</v>
      </c>
      <c r="B1343" s="11">
        <v>45520.0</v>
      </c>
      <c r="C1343" s="17" t="s">
        <v>2423</v>
      </c>
      <c r="D1343" s="13">
        <v>0.041666666666666664</v>
      </c>
      <c r="E1343" s="10" t="s">
        <v>11</v>
      </c>
      <c r="F1343" s="10" t="s">
        <v>385</v>
      </c>
      <c r="G1343" s="10" t="s">
        <v>13</v>
      </c>
      <c r="H1343" s="10" t="s">
        <v>2604</v>
      </c>
      <c r="I1343" s="14">
        <v>6.28560627488E12</v>
      </c>
      <c r="J1343" s="16"/>
      <c r="K1343" s="19"/>
      <c r="L1343" s="19"/>
      <c r="M1343" s="19"/>
      <c r="N1343" s="19"/>
      <c r="O1343" s="19"/>
      <c r="P1343" s="19"/>
      <c r="Q1343" s="19"/>
      <c r="R1343" s="19"/>
      <c r="S1343" s="19"/>
      <c r="T1343" s="19"/>
      <c r="U1343" s="19"/>
      <c r="V1343" s="19"/>
    </row>
    <row r="1344">
      <c r="A1344" s="10" t="s">
        <v>2605</v>
      </c>
      <c r="B1344" s="11">
        <v>45510.0</v>
      </c>
      <c r="C1344" s="17" t="s">
        <v>2423</v>
      </c>
      <c r="D1344" s="13">
        <v>0.027777777777777776</v>
      </c>
      <c r="E1344" s="10" t="s">
        <v>281</v>
      </c>
      <c r="F1344" s="10" t="s">
        <v>201</v>
      </c>
      <c r="G1344" s="10" t="s">
        <v>13</v>
      </c>
      <c r="H1344" s="10" t="s">
        <v>2606</v>
      </c>
      <c r="I1344" s="14">
        <v>6.282335821442E12</v>
      </c>
      <c r="J1344" s="16"/>
      <c r="K1344" s="19"/>
      <c r="L1344" s="19"/>
      <c r="M1344" s="19"/>
      <c r="N1344" s="19"/>
      <c r="O1344" s="19"/>
      <c r="P1344" s="19"/>
      <c r="Q1344" s="19"/>
      <c r="R1344" s="19"/>
      <c r="S1344" s="19"/>
      <c r="T1344" s="19"/>
      <c r="U1344" s="19"/>
      <c r="V1344" s="19"/>
    </row>
    <row r="1345">
      <c r="A1345" s="10" t="s">
        <v>2607</v>
      </c>
      <c r="B1345" s="11">
        <v>45511.0</v>
      </c>
      <c r="C1345" s="17" t="s">
        <v>2423</v>
      </c>
      <c r="D1345" s="13">
        <v>0.024305555555555556</v>
      </c>
      <c r="E1345" s="10" t="s">
        <v>281</v>
      </c>
      <c r="F1345" s="10" t="s">
        <v>201</v>
      </c>
      <c r="G1345" s="10" t="s">
        <v>13</v>
      </c>
      <c r="H1345" s="10" t="s">
        <v>2608</v>
      </c>
      <c r="I1345" s="14">
        <v>6.282335821442E12</v>
      </c>
      <c r="J1345" s="16"/>
      <c r="K1345" s="19"/>
      <c r="L1345" s="19"/>
      <c r="M1345" s="19"/>
      <c r="N1345" s="19"/>
      <c r="O1345" s="19"/>
      <c r="P1345" s="19"/>
      <c r="Q1345" s="19"/>
      <c r="R1345" s="19"/>
      <c r="S1345" s="19"/>
      <c r="T1345" s="19"/>
      <c r="U1345" s="19"/>
      <c r="V1345" s="19"/>
    </row>
    <row r="1346">
      <c r="A1346" s="10" t="s">
        <v>2609</v>
      </c>
      <c r="B1346" s="11">
        <v>45512.0</v>
      </c>
      <c r="C1346" s="17" t="s">
        <v>2423</v>
      </c>
      <c r="D1346" s="13">
        <v>0.025694444444444443</v>
      </c>
      <c r="E1346" s="10" t="s">
        <v>281</v>
      </c>
      <c r="F1346" s="10" t="s">
        <v>201</v>
      </c>
      <c r="G1346" s="10" t="s">
        <v>13</v>
      </c>
      <c r="H1346" s="10" t="s">
        <v>2610</v>
      </c>
      <c r="I1346" s="14">
        <v>6.282335821442E12</v>
      </c>
      <c r="J1346" s="16"/>
      <c r="K1346" s="19"/>
      <c r="L1346" s="19"/>
      <c r="M1346" s="19"/>
      <c r="N1346" s="19"/>
      <c r="O1346" s="19"/>
      <c r="P1346" s="19"/>
      <c r="Q1346" s="19"/>
      <c r="R1346" s="19"/>
      <c r="S1346" s="19"/>
      <c r="T1346" s="19"/>
      <c r="U1346" s="19"/>
      <c r="V1346" s="19"/>
    </row>
    <row r="1347">
      <c r="A1347" s="10" t="s">
        <v>2611</v>
      </c>
      <c r="B1347" s="11">
        <v>45513.0</v>
      </c>
      <c r="C1347" s="17" t="s">
        <v>2423</v>
      </c>
      <c r="D1347" s="13">
        <v>0.027777777777777776</v>
      </c>
      <c r="E1347" s="10" t="s">
        <v>281</v>
      </c>
      <c r="F1347" s="10" t="s">
        <v>201</v>
      </c>
      <c r="G1347" s="10" t="s">
        <v>13</v>
      </c>
      <c r="H1347" s="10" t="s">
        <v>2612</v>
      </c>
      <c r="I1347" s="14">
        <v>6.282335821442E12</v>
      </c>
      <c r="J1347" s="16"/>
      <c r="K1347" s="19"/>
      <c r="L1347" s="19"/>
      <c r="M1347" s="19"/>
      <c r="N1347" s="19"/>
      <c r="O1347" s="19"/>
      <c r="P1347" s="19"/>
      <c r="Q1347" s="19"/>
      <c r="R1347" s="19"/>
      <c r="S1347" s="19"/>
      <c r="T1347" s="19"/>
      <c r="U1347" s="19"/>
      <c r="V1347" s="19"/>
    </row>
    <row r="1348">
      <c r="A1348" s="10" t="s">
        <v>2613</v>
      </c>
      <c r="B1348" s="11">
        <v>45516.0</v>
      </c>
      <c r="C1348" s="17" t="s">
        <v>2423</v>
      </c>
      <c r="D1348" s="13">
        <v>0.02638888888888889</v>
      </c>
      <c r="E1348" s="10" t="s">
        <v>281</v>
      </c>
      <c r="F1348" s="10" t="s">
        <v>201</v>
      </c>
      <c r="G1348" s="10" t="s">
        <v>13</v>
      </c>
      <c r="H1348" s="10" t="s">
        <v>2614</v>
      </c>
      <c r="I1348" s="14">
        <v>6.282335821442E12</v>
      </c>
      <c r="J1348" s="16"/>
      <c r="K1348" s="19"/>
      <c r="L1348" s="19"/>
      <c r="M1348" s="19"/>
      <c r="N1348" s="19"/>
      <c r="O1348" s="19"/>
      <c r="P1348" s="19"/>
      <c r="Q1348" s="19"/>
      <c r="R1348" s="19"/>
      <c r="S1348" s="19"/>
      <c r="T1348" s="19"/>
      <c r="U1348" s="19"/>
      <c r="V1348" s="19"/>
    </row>
    <row r="1349">
      <c r="A1349" s="10" t="s">
        <v>2613</v>
      </c>
      <c r="B1349" s="11">
        <v>45517.0</v>
      </c>
      <c r="C1349" s="17" t="s">
        <v>2423</v>
      </c>
      <c r="D1349" s="13">
        <v>0.027777777777777776</v>
      </c>
      <c r="E1349" s="10" t="s">
        <v>281</v>
      </c>
      <c r="F1349" s="10" t="s">
        <v>201</v>
      </c>
      <c r="G1349" s="10" t="s">
        <v>13</v>
      </c>
      <c r="H1349" s="10" t="s">
        <v>2615</v>
      </c>
      <c r="I1349" s="14">
        <v>6.282335821442E12</v>
      </c>
      <c r="J1349" s="16"/>
      <c r="K1349" s="19"/>
      <c r="L1349" s="19"/>
      <c r="M1349" s="19"/>
      <c r="N1349" s="19"/>
      <c r="O1349" s="19"/>
      <c r="P1349" s="19"/>
      <c r="Q1349" s="19"/>
      <c r="R1349" s="19"/>
      <c r="S1349" s="19"/>
      <c r="T1349" s="19"/>
      <c r="U1349" s="19"/>
      <c r="V1349" s="19"/>
    </row>
    <row r="1350">
      <c r="A1350" s="10" t="s">
        <v>2616</v>
      </c>
      <c r="B1350" s="11">
        <v>45520.0</v>
      </c>
      <c r="C1350" s="17" t="s">
        <v>2423</v>
      </c>
      <c r="D1350" s="13">
        <v>0.02361111111111111</v>
      </c>
      <c r="E1350" s="10" t="s">
        <v>1480</v>
      </c>
      <c r="F1350" s="10" t="s">
        <v>19</v>
      </c>
      <c r="G1350" s="10" t="s">
        <v>13</v>
      </c>
      <c r="H1350" s="10" t="s">
        <v>2617</v>
      </c>
      <c r="I1350" s="14">
        <v>6.282231661306E12</v>
      </c>
      <c r="J1350" s="16"/>
      <c r="K1350" s="19"/>
      <c r="L1350" s="19"/>
      <c r="M1350" s="19"/>
      <c r="N1350" s="19"/>
      <c r="O1350" s="19"/>
      <c r="P1350" s="19"/>
      <c r="Q1350" s="19"/>
      <c r="R1350" s="19"/>
      <c r="S1350" s="19"/>
      <c r="T1350" s="19"/>
      <c r="U1350" s="19"/>
      <c r="V1350" s="19"/>
    </row>
    <row r="1351">
      <c r="A1351" s="10" t="s">
        <v>2618</v>
      </c>
      <c r="B1351" s="11">
        <v>45520.0</v>
      </c>
      <c r="C1351" s="17" t="s">
        <v>2423</v>
      </c>
      <c r="D1351" s="13">
        <v>0.04375</v>
      </c>
      <c r="E1351" s="10" t="s">
        <v>339</v>
      </c>
      <c r="F1351" s="10" t="s">
        <v>12</v>
      </c>
      <c r="G1351" s="10" t="s">
        <v>13</v>
      </c>
      <c r="H1351" s="10" t="s">
        <v>2619</v>
      </c>
      <c r="I1351" s="14">
        <v>6.281392827981E12</v>
      </c>
      <c r="J1351" s="16"/>
      <c r="K1351" s="19"/>
      <c r="L1351" s="19"/>
      <c r="M1351" s="19"/>
      <c r="N1351" s="19"/>
      <c r="O1351" s="19"/>
      <c r="P1351" s="19"/>
      <c r="Q1351" s="19"/>
      <c r="R1351" s="19"/>
      <c r="S1351" s="19"/>
      <c r="T1351" s="19"/>
      <c r="U1351" s="19"/>
      <c r="V1351" s="19"/>
    </row>
    <row r="1352">
      <c r="A1352" s="10" t="s">
        <v>2620</v>
      </c>
      <c r="B1352" s="11">
        <v>45518.0</v>
      </c>
      <c r="C1352" s="17" t="s">
        <v>2423</v>
      </c>
      <c r="D1352" s="13">
        <v>0.030555555555555555</v>
      </c>
      <c r="E1352" s="10" t="s">
        <v>281</v>
      </c>
      <c r="F1352" s="10" t="s">
        <v>201</v>
      </c>
      <c r="G1352" s="10" t="s">
        <v>13</v>
      </c>
      <c r="H1352" s="10" t="s">
        <v>2621</v>
      </c>
      <c r="I1352" s="14">
        <v>6.282335821442E12</v>
      </c>
      <c r="J1352" s="16"/>
      <c r="K1352" s="19"/>
      <c r="L1352" s="19"/>
      <c r="M1352" s="19"/>
      <c r="N1352" s="19"/>
      <c r="O1352" s="19"/>
      <c r="P1352" s="19"/>
      <c r="Q1352" s="19"/>
      <c r="R1352" s="19"/>
      <c r="S1352" s="19"/>
      <c r="T1352" s="19"/>
      <c r="U1352" s="19"/>
      <c r="V1352" s="19"/>
    </row>
    <row r="1353">
      <c r="A1353" s="10" t="s">
        <v>2622</v>
      </c>
      <c r="B1353" s="11">
        <v>45519.0</v>
      </c>
      <c r="C1353" s="17" t="s">
        <v>2423</v>
      </c>
      <c r="D1353" s="13">
        <v>0.024305555555555556</v>
      </c>
      <c r="E1353" s="10" t="s">
        <v>281</v>
      </c>
      <c r="F1353" s="10" t="s">
        <v>201</v>
      </c>
      <c r="G1353" s="10" t="s">
        <v>13</v>
      </c>
      <c r="H1353" s="10" t="s">
        <v>2623</v>
      </c>
      <c r="I1353" s="14">
        <v>6.282335821442E12</v>
      </c>
      <c r="J1353" s="16"/>
      <c r="K1353" s="19"/>
      <c r="L1353" s="19"/>
      <c r="M1353" s="19"/>
      <c r="N1353" s="19"/>
      <c r="O1353" s="19"/>
      <c r="P1353" s="19"/>
      <c r="Q1353" s="19"/>
      <c r="R1353" s="19"/>
      <c r="S1353" s="19"/>
      <c r="T1353" s="19"/>
      <c r="U1353" s="19"/>
      <c r="V1353" s="19"/>
    </row>
    <row r="1354">
      <c r="A1354" s="10" t="s">
        <v>2624</v>
      </c>
      <c r="B1354" s="11">
        <v>45520.0</v>
      </c>
      <c r="C1354" s="17" t="s">
        <v>2423</v>
      </c>
      <c r="D1354" s="13">
        <v>0.027777777777777776</v>
      </c>
      <c r="E1354" s="10" t="s">
        <v>281</v>
      </c>
      <c r="F1354" s="10" t="s">
        <v>201</v>
      </c>
      <c r="G1354" s="10" t="s">
        <v>13</v>
      </c>
      <c r="H1354" s="10" t="s">
        <v>2625</v>
      </c>
      <c r="I1354" s="14">
        <v>6.282335821442E12</v>
      </c>
      <c r="J1354" s="16"/>
      <c r="K1354" s="19"/>
      <c r="L1354" s="19"/>
      <c r="M1354" s="19"/>
      <c r="N1354" s="19"/>
      <c r="O1354" s="19"/>
      <c r="P1354" s="19"/>
      <c r="Q1354" s="19"/>
      <c r="R1354" s="19"/>
      <c r="S1354" s="19"/>
      <c r="T1354" s="19"/>
      <c r="U1354" s="19"/>
      <c r="V1354" s="19"/>
    </row>
    <row r="1355">
      <c r="A1355" s="10" t="s">
        <v>2626</v>
      </c>
      <c r="B1355" s="11">
        <v>45521.0</v>
      </c>
      <c r="C1355" s="17" t="s">
        <v>2423</v>
      </c>
      <c r="D1355" s="13">
        <v>0.041666666666666664</v>
      </c>
      <c r="E1355" s="10" t="s">
        <v>1480</v>
      </c>
      <c r="F1355" s="10" t="s">
        <v>220</v>
      </c>
      <c r="G1355" s="10" t="s">
        <v>13</v>
      </c>
      <c r="H1355" s="10" t="s">
        <v>2627</v>
      </c>
      <c r="I1355" s="14">
        <v>6.282231661306E12</v>
      </c>
      <c r="J1355" s="16"/>
      <c r="K1355" s="19"/>
      <c r="L1355" s="19"/>
      <c r="M1355" s="19"/>
      <c r="N1355" s="19"/>
      <c r="O1355" s="19"/>
      <c r="P1355" s="19"/>
      <c r="Q1355" s="19"/>
      <c r="R1355" s="19"/>
      <c r="S1355" s="19"/>
      <c r="T1355" s="19"/>
      <c r="U1355" s="19"/>
      <c r="V1355" s="19"/>
    </row>
    <row r="1356">
      <c r="A1356" s="10" t="s">
        <v>2628</v>
      </c>
      <c r="B1356" s="11">
        <v>45521.0</v>
      </c>
      <c r="C1356" s="17" t="s">
        <v>2423</v>
      </c>
      <c r="D1356" s="13">
        <v>0.027777777777777776</v>
      </c>
      <c r="E1356" s="10" t="s">
        <v>1700</v>
      </c>
      <c r="F1356" s="10" t="s">
        <v>702</v>
      </c>
      <c r="G1356" s="10" t="s">
        <v>13</v>
      </c>
      <c r="H1356" s="10" t="s">
        <v>2629</v>
      </c>
      <c r="I1356" s="14">
        <v>6.281295998526E12</v>
      </c>
      <c r="J1356" s="16"/>
      <c r="K1356" s="19"/>
      <c r="L1356" s="19"/>
      <c r="M1356" s="19"/>
      <c r="N1356" s="19"/>
      <c r="O1356" s="19"/>
      <c r="P1356" s="19"/>
      <c r="Q1356" s="19"/>
      <c r="R1356" s="19"/>
      <c r="S1356" s="19"/>
      <c r="T1356" s="19"/>
      <c r="U1356" s="19"/>
      <c r="V1356" s="19"/>
    </row>
    <row r="1357">
      <c r="A1357" s="10" t="s">
        <v>2628</v>
      </c>
      <c r="B1357" s="11">
        <v>45522.0</v>
      </c>
      <c r="C1357" s="17" t="s">
        <v>2423</v>
      </c>
      <c r="D1357" s="13">
        <v>0.04861111111111111</v>
      </c>
      <c r="E1357" s="10" t="s">
        <v>1700</v>
      </c>
      <c r="F1357" s="10" t="s">
        <v>702</v>
      </c>
      <c r="G1357" s="10" t="s">
        <v>13</v>
      </c>
      <c r="H1357" s="10" t="s">
        <v>2630</v>
      </c>
      <c r="I1357" s="14">
        <v>6.281295998526E12</v>
      </c>
      <c r="J1357" s="16"/>
      <c r="K1357" s="19"/>
      <c r="L1357" s="19"/>
      <c r="M1357" s="19"/>
      <c r="N1357" s="19"/>
      <c r="O1357" s="19"/>
      <c r="P1357" s="19"/>
      <c r="Q1357" s="19"/>
      <c r="R1357" s="19"/>
      <c r="S1357" s="19"/>
      <c r="T1357" s="19"/>
      <c r="U1357" s="19"/>
      <c r="V1357" s="19"/>
    </row>
    <row r="1358">
      <c r="A1358" s="10" t="s">
        <v>2631</v>
      </c>
      <c r="B1358" s="11">
        <v>45516.0</v>
      </c>
      <c r="C1358" s="17" t="s">
        <v>2423</v>
      </c>
      <c r="D1358" s="13">
        <v>0.027777777777777776</v>
      </c>
      <c r="E1358" s="10" t="s">
        <v>281</v>
      </c>
      <c r="F1358" s="10" t="s">
        <v>150</v>
      </c>
      <c r="G1358" s="10" t="s">
        <v>13</v>
      </c>
      <c r="H1358" s="10" t="s">
        <v>2632</v>
      </c>
      <c r="I1358" s="14">
        <v>6.282335821442E12</v>
      </c>
      <c r="J1358" s="16"/>
      <c r="K1358" s="19"/>
      <c r="L1358" s="19"/>
      <c r="M1358" s="19"/>
      <c r="N1358" s="19"/>
      <c r="O1358" s="19"/>
      <c r="P1358" s="19"/>
      <c r="Q1358" s="19"/>
      <c r="R1358" s="19"/>
      <c r="S1358" s="19"/>
      <c r="T1358" s="19"/>
      <c r="U1358" s="19"/>
      <c r="V1358" s="19"/>
    </row>
    <row r="1359">
      <c r="A1359" s="10" t="s">
        <v>2633</v>
      </c>
      <c r="B1359" s="11">
        <v>45517.0</v>
      </c>
      <c r="C1359" s="17" t="s">
        <v>2423</v>
      </c>
      <c r="D1359" s="13">
        <v>0.029861111111111113</v>
      </c>
      <c r="E1359" s="10" t="s">
        <v>281</v>
      </c>
      <c r="F1359" s="10" t="s">
        <v>150</v>
      </c>
      <c r="G1359" s="10" t="s">
        <v>13</v>
      </c>
      <c r="H1359" s="10" t="s">
        <v>2634</v>
      </c>
      <c r="I1359" s="14">
        <v>6.282335821442E12</v>
      </c>
      <c r="J1359" s="16"/>
      <c r="K1359" s="19"/>
      <c r="L1359" s="19"/>
      <c r="M1359" s="19"/>
      <c r="N1359" s="19"/>
      <c r="O1359" s="19"/>
      <c r="P1359" s="19"/>
      <c r="Q1359" s="19"/>
      <c r="R1359" s="19"/>
      <c r="S1359" s="19"/>
      <c r="T1359" s="19"/>
      <c r="U1359" s="19"/>
      <c r="V1359" s="19"/>
    </row>
    <row r="1360">
      <c r="A1360" s="10" t="s">
        <v>2635</v>
      </c>
      <c r="B1360" s="11">
        <v>45518.0</v>
      </c>
      <c r="C1360" s="17" t="s">
        <v>2423</v>
      </c>
      <c r="D1360" s="13">
        <v>0.027777777777777776</v>
      </c>
      <c r="E1360" s="10" t="s">
        <v>281</v>
      </c>
      <c r="F1360" s="10" t="s">
        <v>150</v>
      </c>
      <c r="G1360" s="10" t="s">
        <v>13</v>
      </c>
      <c r="H1360" s="10" t="s">
        <v>2636</v>
      </c>
      <c r="I1360" s="14">
        <v>6.282335821442E12</v>
      </c>
      <c r="J1360" s="16"/>
      <c r="K1360" s="19"/>
      <c r="L1360" s="19"/>
      <c r="M1360" s="19"/>
      <c r="N1360" s="19"/>
      <c r="O1360" s="19"/>
      <c r="P1360" s="19"/>
      <c r="Q1360" s="19"/>
      <c r="R1360" s="19"/>
      <c r="S1360" s="19"/>
      <c r="T1360" s="19"/>
      <c r="U1360" s="19"/>
      <c r="V1360" s="19"/>
    </row>
    <row r="1361">
      <c r="A1361" s="10" t="s">
        <v>2637</v>
      </c>
      <c r="B1361" s="11">
        <v>45523.0</v>
      </c>
      <c r="C1361" s="17" t="s">
        <v>2423</v>
      </c>
      <c r="D1361" s="13">
        <v>0.041666666666666664</v>
      </c>
      <c r="E1361" s="10" t="s">
        <v>1480</v>
      </c>
      <c r="F1361" s="10" t="s">
        <v>220</v>
      </c>
      <c r="G1361" s="10" t="s">
        <v>13</v>
      </c>
      <c r="H1361" s="10" t="s">
        <v>2638</v>
      </c>
      <c r="I1361" s="14">
        <v>6.282231661306E12</v>
      </c>
      <c r="J1361" s="16"/>
      <c r="K1361" s="19"/>
      <c r="L1361" s="19"/>
      <c r="M1361" s="19"/>
      <c r="N1361" s="19"/>
      <c r="O1361" s="19"/>
      <c r="P1361" s="19"/>
      <c r="Q1361" s="19"/>
      <c r="R1361" s="19"/>
      <c r="S1361" s="19"/>
      <c r="T1361" s="19"/>
      <c r="U1361" s="19"/>
      <c r="V1361" s="19"/>
    </row>
    <row r="1362">
      <c r="A1362" s="10" t="s">
        <v>2639</v>
      </c>
      <c r="B1362" s="11">
        <v>45523.0</v>
      </c>
      <c r="C1362" s="17" t="s">
        <v>2423</v>
      </c>
      <c r="D1362" s="13">
        <v>0.025694444444444443</v>
      </c>
      <c r="E1362" s="10" t="s">
        <v>207</v>
      </c>
      <c r="F1362" s="10" t="s">
        <v>213</v>
      </c>
      <c r="G1362" s="10" t="s">
        <v>13</v>
      </c>
      <c r="H1362" s="10" t="s">
        <v>2640</v>
      </c>
      <c r="I1362" s="14">
        <v>6.28972529354E11</v>
      </c>
      <c r="J1362" s="16"/>
      <c r="K1362" s="19"/>
      <c r="L1362" s="19"/>
      <c r="M1362" s="19"/>
      <c r="N1362" s="19"/>
      <c r="O1362" s="19"/>
      <c r="P1362" s="19"/>
      <c r="Q1362" s="19"/>
      <c r="R1362" s="19"/>
      <c r="S1362" s="19"/>
      <c r="T1362" s="19"/>
      <c r="U1362" s="19"/>
      <c r="V1362" s="19"/>
    </row>
    <row r="1363">
      <c r="A1363" s="10" t="s">
        <v>2641</v>
      </c>
      <c r="B1363" s="11">
        <v>45519.0</v>
      </c>
      <c r="C1363" s="17" t="s">
        <v>2423</v>
      </c>
      <c r="D1363" s="13">
        <v>0.03819444444444445</v>
      </c>
      <c r="E1363" s="10" t="s">
        <v>695</v>
      </c>
      <c r="F1363" s="10" t="s">
        <v>2168</v>
      </c>
      <c r="G1363" s="10" t="s">
        <v>13</v>
      </c>
      <c r="H1363" s="10" t="s">
        <v>2642</v>
      </c>
      <c r="I1363" s="14">
        <v>6.285173431354E12</v>
      </c>
      <c r="J1363" s="16"/>
      <c r="K1363" s="19"/>
      <c r="L1363" s="19"/>
      <c r="M1363" s="19"/>
      <c r="N1363" s="19"/>
      <c r="O1363" s="19"/>
      <c r="P1363" s="19"/>
      <c r="Q1363" s="19"/>
      <c r="R1363" s="19"/>
      <c r="S1363" s="19"/>
      <c r="T1363" s="19"/>
      <c r="U1363" s="19"/>
      <c r="V1363" s="19"/>
    </row>
    <row r="1364">
      <c r="A1364" s="10" t="s">
        <v>2643</v>
      </c>
      <c r="B1364" s="11">
        <v>45521.0</v>
      </c>
      <c r="C1364" s="17" t="s">
        <v>2423</v>
      </c>
      <c r="D1364" s="13">
        <v>0.03819444444444445</v>
      </c>
      <c r="E1364" s="10" t="s">
        <v>695</v>
      </c>
      <c r="F1364" s="10" t="s">
        <v>2168</v>
      </c>
      <c r="G1364" s="10" t="s">
        <v>13</v>
      </c>
      <c r="H1364" s="10" t="s">
        <v>2644</v>
      </c>
      <c r="I1364" s="14">
        <v>6.285173431354E12</v>
      </c>
      <c r="J1364" s="16"/>
      <c r="K1364" s="19"/>
      <c r="L1364" s="19"/>
      <c r="M1364" s="19"/>
      <c r="N1364" s="19"/>
      <c r="O1364" s="19"/>
      <c r="P1364" s="19"/>
      <c r="Q1364" s="19"/>
      <c r="R1364" s="19"/>
      <c r="S1364" s="19"/>
      <c r="T1364" s="19"/>
      <c r="U1364" s="19"/>
      <c r="V1364" s="19"/>
    </row>
    <row r="1365">
      <c r="A1365" s="10" t="s">
        <v>2645</v>
      </c>
      <c r="B1365" s="11">
        <v>45517.0</v>
      </c>
      <c r="C1365" s="17" t="s">
        <v>2423</v>
      </c>
      <c r="D1365" s="13">
        <v>0.04861111111111111</v>
      </c>
      <c r="E1365" s="10" t="s">
        <v>695</v>
      </c>
      <c r="F1365" s="10" t="s">
        <v>711</v>
      </c>
      <c r="G1365" s="10" t="s">
        <v>13</v>
      </c>
      <c r="H1365" s="10" t="s">
        <v>2646</v>
      </c>
      <c r="I1365" s="14">
        <v>6.285173431354E12</v>
      </c>
      <c r="J1365" s="16"/>
      <c r="K1365" s="19"/>
      <c r="L1365" s="19"/>
      <c r="M1365" s="19"/>
      <c r="N1365" s="19"/>
      <c r="O1365" s="19"/>
      <c r="P1365" s="19"/>
      <c r="Q1365" s="19"/>
      <c r="R1365" s="19"/>
      <c r="S1365" s="19"/>
      <c r="T1365" s="19"/>
      <c r="U1365" s="19"/>
      <c r="V1365" s="19"/>
    </row>
    <row r="1366">
      <c r="A1366" s="10" t="s">
        <v>2647</v>
      </c>
      <c r="B1366" s="11">
        <v>45519.0</v>
      </c>
      <c r="C1366" s="17" t="s">
        <v>2423</v>
      </c>
      <c r="D1366" s="13">
        <v>0.043055555555555555</v>
      </c>
      <c r="E1366" s="10" t="s">
        <v>695</v>
      </c>
      <c r="F1366" s="10" t="s">
        <v>711</v>
      </c>
      <c r="G1366" s="10" t="s">
        <v>13</v>
      </c>
      <c r="H1366" s="10" t="s">
        <v>2648</v>
      </c>
      <c r="I1366" s="14">
        <v>6.285173431354E12</v>
      </c>
      <c r="J1366" s="16"/>
      <c r="K1366" s="19"/>
      <c r="L1366" s="19"/>
      <c r="M1366" s="19"/>
      <c r="N1366" s="19"/>
      <c r="O1366" s="19"/>
      <c r="P1366" s="19"/>
      <c r="Q1366" s="19"/>
      <c r="R1366" s="19"/>
      <c r="S1366" s="19"/>
      <c r="T1366" s="19"/>
      <c r="U1366" s="19"/>
      <c r="V1366" s="19"/>
    </row>
    <row r="1367">
      <c r="A1367" s="10" t="s">
        <v>2649</v>
      </c>
      <c r="B1367" s="11">
        <v>45523.0</v>
      </c>
      <c r="C1367" s="17" t="s">
        <v>2423</v>
      </c>
      <c r="D1367" s="13">
        <v>0.04375</v>
      </c>
      <c r="E1367" s="10" t="s">
        <v>695</v>
      </c>
      <c r="F1367" s="10" t="s">
        <v>711</v>
      </c>
      <c r="G1367" s="10" t="s">
        <v>13</v>
      </c>
      <c r="H1367" s="10" t="s">
        <v>2650</v>
      </c>
      <c r="I1367" s="14">
        <v>6.285173431354E12</v>
      </c>
      <c r="J1367" s="16"/>
      <c r="K1367" s="19"/>
      <c r="L1367" s="19"/>
      <c r="M1367" s="19"/>
      <c r="N1367" s="19"/>
      <c r="O1367" s="19"/>
      <c r="P1367" s="19"/>
      <c r="Q1367" s="19"/>
      <c r="R1367" s="19"/>
      <c r="S1367" s="19"/>
      <c r="T1367" s="19"/>
      <c r="U1367" s="19"/>
      <c r="V1367" s="19"/>
    </row>
    <row r="1368">
      <c r="A1368" s="10" t="s">
        <v>2651</v>
      </c>
      <c r="B1368" s="11">
        <v>45519.0</v>
      </c>
      <c r="C1368" s="17" t="s">
        <v>2423</v>
      </c>
      <c r="D1368" s="13">
        <v>0.027777777777777776</v>
      </c>
      <c r="E1368" s="10" t="s">
        <v>534</v>
      </c>
      <c r="F1368" s="10" t="s">
        <v>418</v>
      </c>
      <c r="G1368" s="10" t="s">
        <v>13</v>
      </c>
      <c r="H1368" s="10" t="s">
        <v>2652</v>
      </c>
      <c r="I1368" s="14">
        <v>6.281332534354E12</v>
      </c>
      <c r="J1368" s="16"/>
      <c r="K1368" s="19"/>
      <c r="L1368" s="19"/>
      <c r="M1368" s="19"/>
      <c r="N1368" s="19"/>
      <c r="O1368" s="19"/>
      <c r="P1368" s="19"/>
      <c r="Q1368" s="19"/>
      <c r="R1368" s="19"/>
      <c r="S1368" s="19"/>
      <c r="T1368" s="19"/>
      <c r="U1368" s="19"/>
      <c r="V1368" s="19"/>
    </row>
    <row r="1369">
      <c r="A1369" s="10" t="s">
        <v>2653</v>
      </c>
      <c r="B1369" s="11">
        <v>45520.0</v>
      </c>
      <c r="C1369" s="17" t="s">
        <v>2423</v>
      </c>
      <c r="D1369" s="13">
        <v>0.027777777777777776</v>
      </c>
      <c r="E1369" s="10" t="s">
        <v>534</v>
      </c>
      <c r="F1369" s="10" t="s">
        <v>418</v>
      </c>
      <c r="G1369" s="10" t="s">
        <v>13</v>
      </c>
      <c r="H1369" s="10" t="s">
        <v>2654</v>
      </c>
      <c r="I1369" s="14">
        <v>6.281332534354E12</v>
      </c>
      <c r="J1369" s="16"/>
      <c r="K1369" s="19"/>
      <c r="L1369" s="19"/>
      <c r="M1369" s="19"/>
      <c r="N1369" s="19"/>
      <c r="O1369" s="19"/>
      <c r="P1369" s="19"/>
      <c r="Q1369" s="19"/>
      <c r="R1369" s="19"/>
      <c r="S1369" s="19"/>
      <c r="T1369" s="19"/>
      <c r="U1369" s="19"/>
      <c r="V1369" s="19"/>
    </row>
    <row r="1370">
      <c r="A1370" s="10" t="s">
        <v>2655</v>
      </c>
      <c r="B1370" s="11">
        <v>45523.0</v>
      </c>
      <c r="C1370" s="17" t="s">
        <v>2423</v>
      </c>
      <c r="D1370" s="13">
        <v>0.027777777777777776</v>
      </c>
      <c r="E1370" s="10" t="s">
        <v>534</v>
      </c>
      <c r="F1370" s="10" t="s">
        <v>418</v>
      </c>
      <c r="G1370" s="10" t="s">
        <v>13</v>
      </c>
      <c r="H1370" s="10" t="s">
        <v>2656</v>
      </c>
      <c r="I1370" s="14">
        <v>6.281332534354E12</v>
      </c>
      <c r="J1370" s="16"/>
      <c r="K1370" s="19"/>
      <c r="L1370" s="19"/>
      <c r="M1370" s="19"/>
      <c r="N1370" s="19"/>
      <c r="O1370" s="19"/>
      <c r="P1370" s="19"/>
      <c r="Q1370" s="19"/>
      <c r="R1370" s="19"/>
      <c r="S1370" s="19"/>
      <c r="T1370" s="19"/>
      <c r="U1370" s="19"/>
      <c r="V1370" s="19"/>
    </row>
    <row r="1371">
      <c r="A1371" s="10" t="s">
        <v>2657</v>
      </c>
      <c r="B1371" s="11">
        <v>45524.0</v>
      </c>
      <c r="C1371" s="17" t="s">
        <v>2423</v>
      </c>
      <c r="D1371" s="13">
        <v>0.027777777777777776</v>
      </c>
      <c r="E1371" s="10" t="s">
        <v>534</v>
      </c>
      <c r="F1371" s="10" t="s">
        <v>418</v>
      </c>
      <c r="G1371" s="10" t="s">
        <v>13</v>
      </c>
      <c r="H1371" s="10" t="s">
        <v>2658</v>
      </c>
      <c r="I1371" s="14">
        <v>6.281332534354E12</v>
      </c>
      <c r="J1371" s="16"/>
      <c r="K1371" s="19"/>
      <c r="L1371" s="19"/>
      <c r="M1371" s="19"/>
      <c r="N1371" s="19"/>
      <c r="O1371" s="19"/>
      <c r="P1371" s="19"/>
      <c r="Q1371" s="19"/>
      <c r="R1371" s="19"/>
      <c r="S1371" s="19"/>
      <c r="T1371" s="19"/>
      <c r="U1371" s="19"/>
      <c r="V1371" s="19"/>
    </row>
    <row r="1372">
      <c r="A1372" s="10" t="s">
        <v>2659</v>
      </c>
      <c r="B1372" s="11">
        <v>45519.0</v>
      </c>
      <c r="C1372" s="17" t="s">
        <v>2423</v>
      </c>
      <c r="D1372" s="13">
        <v>0.020833333333333332</v>
      </c>
      <c r="E1372" s="10" t="s">
        <v>873</v>
      </c>
      <c r="F1372" s="10" t="s">
        <v>597</v>
      </c>
      <c r="G1372" s="10" t="s">
        <v>254</v>
      </c>
      <c r="H1372" s="10" t="s">
        <v>2660</v>
      </c>
      <c r="I1372" s="14">
        <v>6.285213566484E12</v>
      </c>
      <c r="J1372" s="16"/>
      <c r="K1372" s="19"/>
      <c r="L1372" s="19"/>
      <c r="M1372" s="19"/>
      <c r="N1372" s="19"/>
      <c r="O1372" s="19"/>
      <c r="P1372" s="19"/>
      <c r="Q1372" s="19"/>
      <c r="R1372" s="19"/>
      <c r="S1372" s="19"/>
      <c r="T1372" s="19"/>
      <c r="U1372" s="19"/>
      <c r="V1372" s="19"/>
    </row>
    <row r="1373">
      <c r="A1373" s="10" t="s">
        <v>2661</v>
      </c>
      <c r="B1373" s="11">
        <v>45520.0</v>
      </c>
      <c r="C1373" s="17" t="s">
        <v>2423</v>
      </c>
      <c r="D1373" s="13">
        <v>0.020833333333333332</v>
      </c>
      <c r="E1373" s="10" t="s">
        <v>873</v>
      </c>
      <c r="F1373" s="10" t="s">
        <v>597</v>
      </c>
      <c r="G1373" s="10" t="s">
        <v>13</v>
      </c>
      <c r="H1373" s="10" t="s">
        <v>2662</v>
      </c>
      <c r="I1373" s="14">
        <v>6.285213566484E12</v>
      </c>
      <c r="J1373" s="16"/>
      <c r="K1373" s="19"/>
      <c r="L1373" s="19"/>
      <c r="M1373" s="19"/>
      <c r="N1373" s="19"/>
      <c r="O1373" s="19"/>
      <c r="P1373" s="19"/>
      <c r="Q1373" s="19"/>
      <c r="R1373" s="19"/>
      <c r="S1373" s="19"/>
      <c r="T1373" s="19"/>
      <c r="U1373" s="19"/>
      <c r="V1373" s="19"/>
    </row>
    <row r="1374">
      <c r="A1374" s="10" t="s">
        <v>2661</v>
      </c>
      <c r="B1374" s="11">
        <v>45524.0</v>
      </c>
      <c r="C1374" s="17" t="s">
        <v>2423</v>
      </c>
      <c r="D1374" s="13">
        <v>0.027777777777777776</v>
      </c>
      <c r="E1374" s="10" t="s">
        <v>873</v>
      </c>
      <c r="F1374" s="10" t="s">
        <v>597</v>
      </c>
      <c r="G1374" s="10" t="s">
        <v>13</v>
      </c>
      <c r="H1374" s="10" t="s">
        <v>2663</v>
      </c>
      <c r="I1374" s="14">
        <v>6.285213566484E12</v>
      </c>
      <c r="J1374" s="16"/>
      <c r="K1374" s="19"/>
      <c r="L1374" s="19"/>
      <c r="M1374" s="19"/>
      <c r="N1374" s="19"/>
      <c r="O1374" s="19"/>
      <c r="P1374" s="19"/>
      <c r="Q1374" s="19"/>
      <c r="R1374" s="19"/>
      <c r="S1374" s="19"/>
      <c r="T1374" s="19"/>
      <c r="U1374" s="19"/>
      <c r="V1374" s="19"/>
    </row>
    <row r="1375">
      <c r="A1375" s="10" t="s">
        <v>2664</v>
      </c>
      <c r="B1375" s="11">
        <v>45524.0</v>
      </c>
      <c r="C1375" s="17" t="s">
        <v>2423</v>
      </c>
      <c r="D1375" s="13">
        <v>0.03194444444444444</v>
      </c>
      <c r="E1375" s="10" t="s">
        <v>873</v>
      </c>
      <c r="F1375" s="10" t="s">
        <v>348</v>
      </c>
      <c r="G1375" s="10" t="s">
        <v>13</v>
      </c>
      <c r="H1375" s="10" t="s">
        <v>2665</v>
      </c>
      <c r="I1375" s="14">
        <v>6.285213566484E12</v>
      </c>
      <c r="J1375" s="16"/>
      <c r="K1375" s="19"/>
      <c r="L1375" s="19"/>
      <c r="M1375" s="19"/>
      <c r="N1375" s="19"/>
      <c r="O1375" s="19"/>
      <c r="P1375" s="19"/>
      <c r="Q1375" s="19"/>
      <c r="R1375" s="19"/>
      <c r="S1375" s="19"/>
      <c r="T1375" s="19"/>
      <c r="U1375" s="19"/>
      <c r="V1375" s="19"/>
    </row>
    <row r="1376">
      <c r="A1376" s="10" t="s">
        <v>2666</v>
      </c>
      <c r="B1376" s="11">
        <v>45525.0</v>
      </c>
      <c r="C1376" s="17" t="s">
        <v>2423</v>
      </c>
      <c r="D1376" s="13">
        <v>0.027777777777777776</v>
      </c>
      <c r="E1376" s="10" t="s">
        <v>180</v>
      </c>
      <c r="F1376" s="10" t="s">
        <v>2168</v>
      </c>
      <c r="G1376" s="10" t="s">
        <v>13</v>
      </c>
      <c r="H1376" s="10" t="s">
        <v>2667</v>
      </c>
      <c r="I1376" s="14">
        <v>6.2895632016027E13</v>
      </c>
      <c r="J1376" s="16"/>
      <c r="K1376" s="19"/>
      <c r="L1376" s="19"/>
      <c r="M1376" s="19"/>
      <c r="N1376" s="19"/>
      <c r="O1376" s="19"/>
      <c r="P1376" s="19"/>
      <c r="Q1376" s="19"/>
      <c r="R1376" s="19"/>
      <c r="S1376" s="19"/>
      <c r="T1376" s="19"/>
      <c r="U1376" s="19"/>
      <c r="V1376" s="19"/>
    </row>
    <row r="1377">
      <c r="A1377" s="10" t="s">
        <v>2668</v>
      </c>
      <c r="B1377" s="11">
        <v>45524.0</v>
      </c>
      <c r="C1377" s="17" t="s">
        <v>2423</v>
      </c>
      <c r="D1377" s="13">
        <v>0.027777777777777776</v>
      </c>
      <c r="E1377" s="10" t="s">
        <v>596</v>
      </c>
      <c r="F1377" s="10" t="s">
        <v>535</v>
      </c>
      <c r="G1377" s="10" t="s">
        <v>13</v>
      </c>
      <c r="H1377" s="10" t="s">
        <v>2669</v>
      </c>
      <c r="I1377" s="14">
        <v>6.285291035544E12</v>
      </c>
      <c r="J1377" s="16"/>
      <c r="K1377" s="19"/>
      <c r="L1377" s="19"/>
      <c r="M1377" s="19"/>
      <c r="N1377" s="19"/>
      <c r="O1377" s="19"/>
      <c r="P1377" s="19"/>
      <c r="Q1377" s="19"/>
      <c r="R1377" s="19"/>
      <c r="S1377" s="19"/>
      <c r="T1377" s="19"/>
      <c r="U1377" s="19"/>
      <c r="V1377" s="19"/>
    </row>
    <row r="1378">
      <c r="A1378" s="10" t="s">
        <v>2670</v>
      </c>
      <c r="B1378" s="11">
        <v>45523.0</v>
      </c>
      <c r="C1378" s="17" t="s">
        <v>2423</v>
      </c>
      <c r="D1378" s="13">
        <v>0.041666666666666664</v>
      </c>
      <c r="E1378" s="10" t="s">
        <v>1480</v>
      </c>
      <c r="F1378" s="10" t="s">
        <v>702</v>
      </c>
      <c r="G1378" s="10" t="s">
        <v>13</v>
      </c>
      <c r="H1378" s="10" t="s">
        <v>2671</v>
      </c>
      <c r="I1378" s="14">
        <v>6.282231661306E12</v>
      </c>
      <c r="J1378" s="16"/>
      <c r="K1378" s="19"/>
      <c r="L1378" s="19"/>
      <c r="M1378" s="19"/>
      <c r="N1378" s="19"/>
      <c r="O1378" s="19"/>
      <c r="P1378" s="19"/>
      <c r="Q1378" s="19"/>
      <c r="R1378" s="19"/>
      <c r="S1378" s="19"/>
      <c r="T1378" s="19"/>
      <c r="U1378" s="19"/>
      <c r="V1378" s="19"/>
    </row>
    <row r="1379">
      <c r="A1379" s="10" t="s">
        <v>2672</v>
      </c>
      <c r="B1379" s="11">
        <v>45524.0</v>
      </c>
      <c r="C1379" s="17" t="s">
        <v>2423</v>
      </c>
      <c r="D1379" s="13">
        <v>0.03263888888888889</v>
      </c>
      <c r="E1379" s="10" t="s">
        <v>972</v>
      </c>
      <c r="F1379" s="10" t="s">
        <v>12</v>
      </c>
      <c r="G1379" s="10" t="s">
        <v>13</v>
      </c>
      <c r="H1379" s="10" t="s">
        <v>2673</v>
      </c>
      <c r="I1379" s="14">
        <v>6.285746146893E12</v>
      </c>
      <c r="J1379" s="16"/>
      <c r="K1379" s="19"/>
      <c r="L1379" s="19"/>
      <c r="M1379" s="19"/>
      <c r="N1379" s="19"/>
      <c r="O1379" s="19"/>
      <c r="P1379" s="19"/>
      <c r="Q1379" s="19"/>
      <c r="R1379" s="19"/>
      <c r="S1379" s="19"/>
      <c r="T1379" s="19"/>
      <c r="U1379" s="19"/>
      <c r="V1379" s="19"/>
    </row>
    <row r="1380">
      <c r="A1380" s="10" t="s">
        <v>2674</v>
      </c>
      <c r="B1380" s="11">
        <v>45525.0</v>
      </c>
      <c r="C1380" s="17" t="s">
        <v>2423</v>
      </c>
      <c r="D1380" s="13">
        <v>0.034722222222222224</v>
      </c>
      <c r="E1380" s="10" t="s">
        <v>695</v>
      </c>
      <c r="F1380" s="10" t="s">
        <v>711</v>
      </c>
      <c r="G1380" s="10" t="s">
        <v>13</v>
      </c>
      <c r="H1380" s="10" t="s">
        <v>2675</v>
      </c>
      <c r="I1380" s="14">
        <v>6.285173431354E12</v>
      </c>
      <c r="J1380" s="16"/>
      <c r="K1380" s="19"/>
      <c r="L1380" s="19"/>
      <c r="M1380" s="19"/>
      <c r="N1380" s="19"/>
      <c r="O1380" s="19"/>
      <c r="P1380" s="19"/>
      <c r="Q1380" s="19"/>
      <c r="R1380" s="19"/>
      <c r="S1380" s="19"/>
      <c r="T1380" s="19"/>
      <c r="U1380" s="19"/>
      <c r="V1380" s="19"/>
    </row>
    <row r="1381">
      <c r="A1381" s="10" t="s">
        <v>2676</v>
      </c>
      <c r="B1381" s="11">
        <v>45522.0</v>
      </c>
      <c r="C1381" s="17" t="s">
        <v>2423</v>
      </c>
      <c r="D1381" s="13">
        <v>0.03125</v>
      </c>
      <c r="E1381" s="10" t="s">
        <v>695</v>
      </c>
      <c r="F1381" s="10" t="s">
        <v>213</v>
      </c>
      <c r="G1381" s="10" t="s">
        <v>254</v>
      </c>
      <c r="H1381" s="10" t="s">
        <v>2677</v>
      </c>
      <c r="I1381" s="14">
        <v>6.285173431354E12</v>
      </c>
      <c r="J1381" s="16"/>
      <c r="K1381" s="19"/>
      <c r="L1381" s="19"/>
      <c r="M1381" s="19"/>
      <c r="N1381" s="19"/>
      <c r="O1381" s="19"/>
      <c r="P1381" s="19"/>
      <c r="Q1381" s="19"/>
      <c r="R1381" s="19"/>
      <c r="S1381" s="19"/>
      <c r="T1381" s="19"/>
      <c r="U1381" s="19"/>
      <c r="V1381" s="19"/>
    </row>
    <row r="1382">
      <c r="A1382" s="10" t="s">
        <v>2678</v>
      </c>
      <c r="B1382" s="11">
        <v>45525.0</v>
      </c>
      <c r="C1382" s="17" t="s">
        <v>2423</v>
      </c>
      <c r="D1382" s="13">
        <v>0.059027777777777776</v>
      </c>
      <c r="E1382" s="10" t="s">
        <v>11</v>
      </c>
      <c r="F1382" s="10" t="s">
        <v>22</v>
      </c>
      <c r="G1382" s="10" t="s">
        <v>13</v>
      </c>
      <c r="H1382" s="10" t="s">
        <v>2679</v>
      </c>
      <c r="I1382" s="14">
        <v>6.28560627488E12</v>
      </c>
      <c r="J1382" s="16"/>
      <c r="K1382" s="19"/>
      <c r="L1382" s="19"/>
      <c r="M1382" s="19"/>
      <c r="N1382" s="19"/>
      <c r="O1382" s="19"/>
      <c r="P1382" s="19"/>
      <c r="Q1382" s="19"/>
      <c r="R1382" s="19"/>
      <c r="S1382" s="19"/>
      <c r="T1382" s="19"/>
      <c r="U1382" s="19"/>
      <c r="V1382" s="19"/>
    </row>
    <row r="1383">
      <c r="A1383" s="10" t="s">
        <v>2680</v>
      </c>
      <c r="B1383" s="11">
        <v>45525.0</v>
      </c>
      <c r="C1383" s="17" t="s">
        <v>2423</v>
      </c>
      <c r="D1383" s="13">
        <v>0.06736111111111111</v>
      </c>
      <c r="E1383" s="10" t="s">
        <v>516</v>
      </c>
      <c r="F1383" s="10" t="s">
        <v>181</v>
      </c>
      <c r="G1383" s="10" t="s">
        <v>13</v>
      </c>
      <c r="H1383" s="10" t="s">
        <v>2681</v>
      </c>
      <c r="I1383" s="14">
        <v>6.282142259313E12</v>
      </c>
      <c r="J1383" s="16"/>
      <c r="K1383" s="19"/>
      <c r="L1383" s="19"/>
      <c r="M1383" s="19"/>
      <c r="N1383" s="19"/>
      <c r="O1383" s="19"/>
      <c r="P1383" s="19"/>
      <c r="Q1383" s="19"/>
      <c r="R1383" s="19"/>
      <c r="S1383" s="19"/>
      <c r="T1383" s="19"/>
      <c r="U1383" s="19"/>
      <c r="V1383" s="19"/>
    </row>
    <row r="1384">
      <c r="A1384" s="10" t="s">
        <v>2682</v>
      </c>
      <c r="B1384" s="11">
        <v>45523.0</v>
      </c>
      <c r="C1384" s="17" t="s">
        <v>2423</v>
      </c>
      <c r="D1384" s="13">
        <v>0.022222222222222223</v>
      </c>
      <c r="E1384" s="10" t="s">
        <v>1480</v>
      </c>
      <c r="F1384" s="10" t="s">
        <v>19</v>
      </c>
      <c r="G1384" s="10" t="s">
        <v>13</v>
      </c>
      <c r="H1384" s="10" t="s">
        <v>2683</v>
      </c>
      <c r="I1384" s="14">
        <v>6.282231661306E12</v>
      </c>
      <c r="J1384" s="16"/>
      <c r="K1384" s="19"/>
      <c r="L1384" s="19"/>
      <c r="M1384" s="19"/>
      <c r="N1384" s="19"/>
      <c r="O1384" s="19"/>
      <c r="P1384" s="19"/>
      <c r="Q1384" s="19"/>
      <c r="R1384" s="19"/>
      <c r="S1384" s="19"/>
      <c r="T1384" s="19"/>
      <c r="U1384" s="19"/>
      <c r="V1384" s="19"/>
    </row>
    <row r="1385">
      <c r="A1385" s="10" t="s">
        <v>2684</v>
      </c>
      <c r="B1385" s="11">
        <v>45524.0</v>
      </c>
      <c r="C1385" s="17" t="s">
        <v>2423</v>
      </c>
      <c r="D1385" s="13">
        <v>0.001388888888888889</v>
      </c>
      <c r="E1385" s="10" t="s">
        <v>339</v>
      </c>
      <c r="F1385" s="10" t="s">
        <v>19</v>
      </c>
      <c r="G1385" s="10" t="s">
        <v>254</v>
      </c>
      <c r="H1385" s="10" t="s">
        <v>2685</v>
      </c>
      <c r="I1385" s="14">
        <v>6.281392827981E12</v>
      </c>
      <c r="J1385" s="16"/>
      <c r="K1385" s="19"/>
      <c r="L1385" s="19"/>
      <c r="M1385" s="19"/>
      <c r="N1385" s="19"/>
      <c r="O1385" s="19"/>
      <c r="P1385" s="19"/>
      <c r="Q1385" s="19"/>
      <c r="R1385" s="19"/>
      <c r="S1385" s="19"/>
      <c r="T1385" s="19"/>
      <c r="U1385" s="19"/>
      <c r="V1385" s="19"/>
    </row>
    <row r="1386">
      <c r="A1386" s="10" t="s">
        <v>2686</v>
      </c>
      <c r="B1386" s="11">
        <v>45525.0</v>
      </c>
      <c r="C1386" s="17" t="s">
        <v>2423</v>
      </c>
      <c r="D1386" s="13">
        <v>0.020833333333333332</v>
      </c>
      <c r="E1386" s="10" t="s">
        <v>11</v>
      </c>
      <c r="F1386" s="10" t="s">
        <v>19</v>
      </c>
      <c r="G1386" s="10" t="s">
        <v>13</v>
      </c>
      <c r="H1386" s="10" t="s">
        <v>2687</v>
      </c>
      <c r="I1386" s="14">
        <v>6.28560627488E12</v>
      </c>
      <c r="J1386" s="16"/>
      <c r="K1386" s="19"/>
      <c r="L1386" s="19"/>
      <c r="M1386" s="19"/>
      <c r="N1386" s="19"/>
      <c r="O1386" s="19"/>
      <c r="P1386" s="19"/>
      <c r="Q1386" s="19"/>
      <c r="R1386" s="19"/>
      <c r="S1386" s="19"/>
      <c r="T1386" s="19"/>
      <c r="U1386" s="19"/>
      <c r="V1386" s="19"/>
    </row>
    <row r="1387">
      <c r="A1387" s="10" t="s">
        <v>2688</v>
      </c>
      <c r="B1387" s="11">
        <v>45525.0</v>
      </c>
      <c r="C1387" s="17" t="s">
        <v>2423</v>
      </c>
      <c r="D1387" s="13">
        <v>0.027777777777777776</v>
      </c>
      <c r="E1387" s="10" t="s">
        <v>534</v>
      </c>
      <c r="F1387" s="10" t="s">
        <v>418</v>
      </c>
      <c r="G1387" s="10" t="s">
        <v>13</v>
      </c>
      <c r="H1387" s="10" t="s">
        <v>2689</v>
      </c>
      <c r="I1387" s="14">
        <v>6.281332534354E12</v>
      </c>
      <c r="J1387" s="16"/>
      <c r="K1387" s="19"/>
      <c r="L1387" s="19"/>
      <c r="M1387" s="19"/>
      <c r="N1387" s="19"/>
      <c r="O1387" s="19"/>
      <c r="P1387" s="19"/>
      <c r="Q1387" s="19"/>
      <c r="R1387" s="19"/>
      <c r="S1387" s="19"/>
      <c r="T1387" s="19"/>
      <c r="U1387" s="19"/>
      <c r="V1387" s="19"/>
    </row>
    <row r="1388">
      <c r="A1388" s="10" t="s">
        <v>2690</v>
      </c>
      <c r="B1388" s="11">
        <v>45526.0</v>
      </c>
      <c r="C1388" s="17" t="s">
        <v>2423</v>
      </c>
      <c r="D1388" s="13">
        <v>0.04861111111111111</v>
      </c>
      <c r="E1388" s="10" t="s">
        <v>11</v>
      </c>
      <c r="F1388" s="10" t="s">
        <v>385</v>
      </c>
      <c r="G1388" s="10" t="s">
        <v>13</v>
      </c>
      <c r="H1388" s="10" t="s">
        <v>2691</v>
      </c>
      <c r="I1388" s="14">
        <v>6.28560627488E12</v>
      </c>
      <c r="J1388" s="16"/>
      <c r="K1388" s="19"/>
      <c r="L1388" s="19"/>
      <c r="M1388" s="19"/>
      <c r="N1388" s="19"/>
      <c r="O1388" s="19"/>
      <c r="P1388" s="19"/>
      <c r="Q1388" s="19"/>
      <c r="R1388" s="19"/>
      <c r="S1388" s="19"/>
      <c r="T1388" s="19"/>
      <c r="U1388" s="19"/>
      <c r="V1388" s="19"/>
    </row>
    <row r="1389">
      <c r="A1389" s="10" t="s">
        <v>2692</v>
      </c>
      <c r="B1389" s="11">
        <v>45526.0</v>
      </c>
      <c r="C1389" s="17" t="s">
        <v>2423</v>
      </c>
      <c r="D1389" s="13">
        <v>0.0625</v>
      </c>
      <c r="E1389" s="10" t="s">
        <v>207</v>
      </c>
      <c r="F1389" s="10" t="s">
        <v>208</v>
      </c>
      <c r="G1389" s="10" t="s">
        <v>13</v>
      </c>
      <c r="H1389" s="10" t="s">
        <v>2693</v>
      </c>
      <c r="I1389" s="14">
        <v>6.28972529354E11</v>
      </c>
      <c r="J1389" s="16"/>
      <c r="K1389" s="19"/>
      <c r="L1389" s="19"/>
      <c r="M1389" s="19"/>
      <c r="N1389" s="19"/>
      <c r="O1389" s="19"/>
      <c r="P1389" s="19"/>
      <c r="Q1389" s="19"/>
      <c r="R1389" s="19"/>
      <c r="S1389" s="19"/>
      <c r="T1389" s="19"/>
      <c r="U1389" s="19"/>
      <c r="V1389" s="19"/>
    </row>
    <row r="1390">
      <c r="A1390" s="10" t="s">
        <v>2694</v>
      </c>
      <c r="B1390" s="11">
        <v>45525.0</v>
      </c>
      <c r="C1390" s="17" t="s">
        <v>2423</v>
      </c>
      <c r="D1390" s="13">
        <v>0.06458333333333334</v>
      </c>
      <c r="E1390" s="10" t="s">
        <v>643</v>
      </c>
      <c r="F1390" s="10" t="s">
        <v>208</v>
      </c>
      <c r="G1390" s="10" t="s">
        <v>13</v>
      </c>
      <c r="H1390" s="10" t="s">
        <v>2695</v>
      </c>
      <c r="I1390" s="14">
        <v>6.282328046193E12</v>
      </c>
      <c r="J1390" s="16"/>
      <c r="K1390" s="19"/>
      <c r="L1390" s="19"/>
      <c r="M1390" s="19"/>
      <c r="N1390" s="19"/>
      <c r="O1390" s="19"/>
      <c r="P1390" s="19"/>
      <c r="Q1390" s="19"/>
      <c r="R1390" s="19"/>
      <c r="S1390" s="19"/>
      <c r="T1390" s="19"/>
      <c r="U1390" s="19"/>
      <c r="V1390" s="19"/>
    </row>
    <row r="1391">
      <c r="A1391" s="10" t="s">
        <v>2696</v>
      </c>
      <c r="B1391" s="11">
        <v>45525.0</v>
      </c>
      <c r="C1391" s="17" t="s">
        <v>2423</v>
      </c>
      <c r="D1391" s="13">
        <v>0.0</v>
      </c>
      <c r="E1391" s="10" t="s">
        <v>1021</v>
      </c>
      <c r="F1391" s="10" t="s">
        <v>385</v>
      </c>
      <c r="G1391" s="10" t="s">
        <v>13</v>
      </c>
      <c r="H1391" s="10" t="s">
        <v>2697</v>
      </c>
      <c r="I1391" s="14">
        <v>6.28560627488E12</v>
      </c>
      <c r="J1391" s="16"/>
      <c r="K1391" s="19"/>
      <c r="L1391" s="19"/>
      <c r="M1391" s="19"/>
      <c r="N1391" s="19"/>
      <c r="O1391" s="19"/>
      <c r="P1391" s="19"/>
      <c r="Q1391" s="19"/>
      <c r="R1391" s="19"/>
      <c r="S1391" s="19"/>
      <c r="T1391" s="19"/>
      <c r="U1391" s="19"/>
      <c r="V1391" s="19"/>
    </row>
    <row r="1392">
      <c r="A1392" s="10" t="s">
        <v>2698</v>
      </c>
      <c r="B1392" s="11">
        <v>45525.0</v>
      </c>
      <c r="C1392" s="17" t="s">
        <v>2423</v>
      </c>
      <c r="D1392" s="13">
        <v>0.0</v>
      </c>
      <c r="E1392" s="10" t="s">
        <v>1021</v>
      </c>
      <c r="F1392" s="10" t="s">
        <v>29</v>
      </c>
      <c r="G1392" s="10" t="s">
        <v>13</v>
      </c>
      <c r="H1392" s="10" t="s">
        <v>2699</v>
      </c>
      <c r="I1392" s="14">
        <v>6.28560627488E12</v>
      </c>
      <c r="J1392" s="16"/>
      <c r="K1392" s="19"/>
      <c r="L1392" s="19"/>
      <c r="M1392" s="19"/>
      <c r="N1392" s="19"/>
      <c r="O1392" s="19"/>
      <c r="P1392" s="19"/>
      <c r="Q1392" s="19"/>
      <c r="R1392" s="19"/>
      <c r="S1392" s="19"/>
      <c r="T1392" s="19"/>
      <c r="U1392" s="19"/>
      <c r="V1392" s="19"/>
    </row>
    <row r="1393">
      <c r="A1393" s="10" t="s">
        <v>2700</v>
      </c>
      <c r="B1393" s="11">
        <v>45526.0</v>
      </c>
      <c r="C1393" s="17" t="s">
        <v>2423</v>
      </c>
      <c r="D1393" s="13">
        <v>0.0</v>
      </c>
      <c r="E1393" s="10" t="s">
        <v>1021</v>
      </c>
      <c r="F1393" s="10" t="s">
        <v>22</v>
      </c>
      <c r="G1393" s="10" t="s">
        <v>13</v>
      </c>
      <c r="H1393" s="10" t="s">
        <v>2701</v>
      </c>
      <c r="I1393" s="14">
        <v>6.28560627488E12</v>
      </c>
      <c r="J1393" s="16"/>
      <c r="K1393" s="19"/>
      <c r="L1393" s="19"/>
      <c r="M1393" s="19"/>
      <c r="N1393" s="19"/>
      <c r="O1393" s="19"/>
      <c r="P1393" s="19"/>
      <c r="Q1393" s="19"/>
      <c r="R1393" s="19"/>
      <c r="S1393" s="19"/>
      <c r="T1393" s="19"/>
      <c r="U1393" s="19"/>
      <c r="V1393" s="19"/>
    </row>
    <row r="1394">
      <c r="A1394" s="10" t="s">
        <v>2702</v>
      </c>
      <c r="B1394" s="11">
        <v>45525.0</v>
      </c>
      <c r="C1394" s="17" t="s">
        <v>2423</v>
      </c>
      <c r="D1394" s="13">
        <v>0.03125</v>
      </c>
      <c r="E1394" s="10" t="s">
        <v>873</v>
      </c>
      <c r="F1394" s="10" t="s">
        <v>597</v>
      </c>
      <c r="G1394" s="10" t="s">
        <v>13</v>
      </c>
      <c r="H1394" s="10" t="s">
        <v>2703</v>
      </c>
      <c r="I1394" s="14">
        <v>6.282231661306E12</v>
      </c>
      <c r="J1394" s="16"/>
      <c r="K1394" s="19"/>
      <c r="L1394" s="19"/>
      <c r="M1394" s="19"/>
      <c r="N1394" s="19"/>
      <c r="O1394" s="19"/>
      <c r="P1394" s="19"/>
      <c r="Q1394" s="19"/>
      <c r="R1394" s="19"/>
      <c r="S1394" s="19"/>
      <c r="T1394" s="19"/>
      <c r="U1394" s="19"/>
      <c r="V1394" s="19"/>
    </row>
    <row r="1395">
      <c r="A1395" s="10" t="s">
        <v>2704</v>
      </c>
      <c r="B1395" s="11">
        <v>45523.0</v>
      </c>
      <c r="C1395" s="17" t="s">
        <v>2423</v>
      </c>
      <c r="D1395" s="13">
        <v>0.025694444444444443</v>
      </c>
      <c r="E1395" s="10" t="s">
        <v>281</v>
      </c>
      <c r="F1395" s="10" t="s">
        <v>201</v>
      </c>
      <c r="G1395" s="10" t="s">
        <v>13</v>
      </c>
      <c r="H1395" s="10" t="s">
        <v>2705</v>
      </c>
      <c r="I1395" s="14">
        <v>6.282335821442E12</v>
      </c>
      <c r="J1395" s="16"/>
      <c r="K1395" s="19"/>
      <c r="L1395" s="19"/>
      <c r="M1395" s="19"/>
      <c r="N1395" s="19"/>
      <c r="O1395" s="19"/>
      <c r="P1395" s="19"/>
      <c r="Q1395" s="19"/>
      <c r="R1395" s="19"/>
      <c r="S1395" s="19"/>
      <c r="T1395" s="19"/>
      <c r="U1395" s="19"/>
      <c r="V1395" s="19"/>
    </row>
    <row r="1396">
      <c r="A1396" s="10" t="s">
        <v>2706</v>
      </c>
      <c r="B1396" s="11">
        <v>45524.0</v>
      </c>
      <c r="C1396" s="17" t="s">
        <v>2423</v>
      </c>
      <c r="D1396" s="13">
        <v>0.025694444444444443</v>
      </c>
      <c r="E1396" s="10" t="s">
        <v>281</v>
      </c>
      <c r="F1396" s="10" t="s">
        <v>201</v>
      </c>
      <c r="G1396" s="10" t="s">
        <v>13</v>
      </c>
      <c r="H1396" s="10" t="s">
        <v>2707</v>
      </c>
      <c r="I1396" s="14">
        <v>6.282335821442E12</v>
      </c>
      <c r="J1396" s="16"/>
      <c r="K1396" s="19"/>
      <c r="L1396" s="19"/>
      <c r="M1396" s="19"/>
      <c r="N1396" s="19"/>
      <c r="O1396" s="19"/>
      <c r="P1396" s="19"/>
      <c r="Q1396" s="19"/>
      <c r="R1396" s="19"/>
      <c r="S1396" s="19"/>
      <c r="T1396" s="19"/>
      <c r="U1396" s="19"/>
      <c r="V1396" s="19"/>
    </row>
    <row r="1397">
      <c r="A1397" s="10" t="s">
        <v>2708</v>
      </c>
      <c r="B1397" s="11">
        <v>45526.0</v>
      </c>
      <c r="C1397" s="17" t="s">
        <v>2423</v>
      </c>
      <c r="D1397" s="13">
        <v>0.015277777777777777</v>
      </c>
      <c r="E1397" s="10" t="s">
        <v>11</v>
      </c>
      <c r="F1397" s="10" t="s">
        <v>19</v>
      </c>
      <c r="G1397" s="10" t="s">
        <v>13</v>
      </c>
      <c r="H1397" s="10" t="s">
        <v>2709</v>
      </c>
      <c r="I1397" s="14">
        <v>6.28560627488E12</v>
      </c>
      <c r="J1397" s="16"/>
      <c r="K1397" s="19"/>
      <c r="L1397" s="19"/>
      <c r="M1397" s="19"/>
      <c r="N1397" s="19"/>
      <c r="O1397" s="19"/>
      <c r="P1397" s="19"/>
      <c r="Q1397" s="19"/>
      <c r="R1397" s="19"/>
      <c r="S1397" s="19"/>
      <c r="T1397" s="19"/>
      <c r="U1397" s="19"/>
      <c r="V1397" s="19"/>
    </row>
    <row r="1398">
      <c r="A1398" s="10" t="s">
        <v>2710</v>
      </c>
      <c r="B1398" s="11">
        <v>45525.0</v>
      </c>
      <c r="C1398" s="17" t="s">
        <v>2423</v>
      </c>
      <c r="D1398" s="13">
        <v>0.03125</v>
      </c>
      <c r="E1398" s="10" t="s">
        <v>281</v>
      </c>
      <c r="F1398" s="10" t="s">
        <v>201</v>
      </c>
      <c r="G1398" s="10" t="s">
        <v>13</v>
      </c>
      <c r="H1398" s="10" t="s">
        <v>2711</v>
      </c>
      <c r="I1398" s="14">
        <v>6.282335821442E12</v>
      </c>
      <c r="J1398" s="16"/>
      <c r="K1398" s="19"/>
      <c r="L1398" s="19"/>
      <c r="M1398" s="19"/>
      <c r="N1398" s="19"/>
      <c r="O1398" s="19"/>
      <c r="P1398" s="19"/>
      <c r="Q1398" s="19"/>
      <c r="R1398" s="19"/>
      <c r="S1398" s="19"/>
      <c r="T1398" s="19"/>
      <c r="U1398" s="19"/>
      <c r="V1398" s="19"/>
    </row>
    <row r="1399">
      <c r="A1399" s="10" t="s">
        <v>2712</v>
      </c>
      <c r="B1399" s="11">
        <v>45519.0</v>
      </c>
      <c r="C1399" s="17" t="s">
        <v>2423</v>
      </c>
      <c r="D1399" s="13">
        <v>0.027777777777777776</v>
      </c>
      <c r="E1399" s="10" t="s">
        <v>281</v>
      </c>
      <c r="F1399" s="10" t="s">
        <v>150</v>
      </c>
      <c r="G1399" s="10" t="s">
        <v>13</v>
      </c>
      <c r="H1399" s="10" t="s">
        <v>2713</v>
      </c>
      <c r="I1399" s="14">
        <v>6.282335821442E12</v>
      </c>
      <c r="J1399" s="16"/>
      <c r="K1399" s="19"/>
      <c r="L1399" s="19"/>
      <c r="M1399" s="19"/>
      <c r="N1399" s="19"/>
      <c r="O1399" s="19"/>
      <c r="P1399" s="19"/>
      <c r="Q1399" s="19"/>
      <c r="R1399" s="19"/>
      <c r="S1399" s="19"/>
      <c r="T1399" s="19"/>
      <c r="U1399" s="19"/>
      <c r="V1399" s="19"/>
    </row>
    <row r="1400">
      <c r="A1400" s="10" t="s">
        <v>2714</v>
      </c>
      <c r="B1400" s="11">
        <v>45520.0</v>
      </c>
      <c r="C1400" s="17" t="s">
        <v>2423</v>
      </c>
      <c r="D1400" s="13">
        <v>0.03125</v>
      </c>
      <c r="E1400" s="10" t="s">
        <v>281</v>
      </c>
      <c r="F1400" s="10" t="s">
        <v>150</v>
      </c>
      <c r="G1400" s="10" t="s">
        <v>13</v>
      </c>
      <c r="H1400" s="10" t="s">
        <v>2715</v>
      </c>
      <c r="I1400" s="14">
        <v>6.282335821442E12</v>
      </c>
      <c r="J1400" s="16"/>
      <c r="K1400" s="19"/>
      <c r="L1400" s="19"/>
      <c r="M1400" s="19"/>
      <c r="N1400" s="19"/>
      <c r="O1400" s="19"/>
      <c r="P1400" s="19"/>
      <c r="Q1400" s="19"/>
      <c r="R1400" s="19"/>
      <c r="S1400" s="19"/>
      <c r="T1400" s="19"/>
      <c r="U1400" s="19"/>
      <c r="V1400" s="19"/>
    </row>
    <row r="1401">
      <c r="A1401" s="10" t="s">
        <v>2716</v>
      </c>
      <c r="B1401" s="11">
        <v>45523.0</v>
      </c>
      <c r="C1401" s="17" t="s">
        <v>2423</v>
      </c>
      <c r="D1401" s="13">
        <v>0.027777777777777776</v>
      </c>
      <c r="E1401" s="10" t="s">
        <v>281</v>
      </c>
      <c r="F1401" s="10" t="s">
        <v>150</v>
      </c>
      <c r="G1401" s="10" t="s">
        <v>13</v>
      </c>
      <c r="H1401" s="10" t="s">
        <v>2717</v>
      </c>
      <c r="I1401" s="14">
        <v>6.282335821442E12</v>
      </c>
      <c r="J1401" s="16"/>
      <c r="K1401" s="19"/>
      <c r="L1401" s="19"/>
      <c r="M1401" s="19"/>
      <c r="N1401" s="19"/>
      <c r="O1401" s="19"/>
      <c r="P1401" s="19"/>
      <c r="Q1401" s="19"/>
      <c r="R1401" s="19"/>
      <c r="S1401" s="19"/>
      <c r="T1401" s="19"/>
      <c r="U1401" s="19"/>
      <c r="V1401" s="19"/>
    </row>
    <row r="1402">
      <c r="A1402" s="10" t="s">
        <v>2718</v>
      </c>
      <c r="B1402" s="11">
        <v>45524.0</v>
      </c>
      <c r="C1402" s="17" t="s">
        <v>2423</v>
      </c>
      <c r="D1402" s="13">
        <v>0.027777777777777776</v>
      </c>
      <c r="E1402" s="10" t="s">
        <v>281</v>
      </c>
      <c r="F1402" s="10" t="s">
        <v>150</v>
      </c>
      <c r="G1402" s="10" t="s">
        <v>13</v>
      </c>
      <c r="H1402" s="10" t="s">
        <v>2719</v>
      </c>
      <c r="I1402" s="14">
        <v>6.282335821442E12</v>
      </c>
      <c r="J1402" s="16"/>
      <c r="K1402" s="19"/>
      <c r="L1402" s="19"/>
      <c r="M1402" s="19"/>
      <c r="N1402" s="19"/>
      <c r="O1402" s="19"/>
      <c r="P1402" s="19"/>
      <c r="Q1402" s="19"/>
      <c r="R1402" s="19"/>
      <c r="S1402" s="19"/>
      <c r="T1402" s="19"/>
      <c r="U1402" s="19"/>
      <c r="V1402" s="19"/>
    </row>
    <row r="1403">
      <c r="A1403" s="10" t="s">
        <v>2718</v>
      </c>
      <c r="B1403" s="11">
        <v>45525.0</v>
      </c>
      <c r="C1403" s="17" t="s">
        <v>2423</v>
      </c>
      <c r="D1403" s="13">
        <v>0.029166666666666667</v>
      </c>
      <c r="E1403" s="10" t="s">
        <v>281</v>
      </c>
      <c r="F1403" s="10" t="s">
        <v>150</v>
      </c>
      <c r="G1403" s="10" t="s">
        <v>13</v>
      </c>
      <c r="H1403" s="10" t="s">
        <v>2720</v>
      </c>
      <c r="I1403" s="14">
        <v>6.282335821442E12</v>
      </c>
      <c r="J1403" s="16"/>
      <c r="K1403" s="19"/>
      <c r="L1403" s="19"/>
      <c r="M1403" s="19"/>
      <c r="N1403" s="19"/>
      <c r="O1403" s="19"/>
      <c r="P1403" s="19"/>
      <c r="Q1403" s="19"/>
      <c r="R1403" s="19"/>
      <c r="S1403" s="19"/>
      <c r="T1403" s="19"/>
      <c r="U1403" s="19"/>
      <c r="V1403" s="19"/>
    </row>
    <row r="1404">
      <c r="A1404" s="10" t="s">
        <v>2721</v>
      </c>
      <c r="B1404" s="11">
        <v>45527.0</v>
      </c>
      <c r="C1404" s="17" t="s">
        <v>2423</v>
      </c>
      <c r="D1404" s="13">
        <v>0.050694444444444445</v>
      </c>
      <c r="E1404" s="10" t="s">
        <v>11</v>
      </c>
      <c r="F1404" s="10" t="s">
        <v>385</v>
      </c>
      <c r="G1404" s="10" t="s">
        <v>13</v>
      </c>
      <c r="H1404" s="10" t="s">
        <v>2722</v>
      </c>
      <c r="I1404" s="14">
        <v>6.28560627488E12</v>
      </c>
      <c r="J1404" s="16"/>
      <c r="K1404" s="19"/>
      <c r="L1404" s="19"/>
      <c r="M1404" s="19"/>
      <c r="N1404" s="19"/>
      <c r="O1404" s="19"/>
      <c r="P1404" s="19"/>
      <c r="Q1404" s="19"/>
      <c r="R1404" s="19"/>
      <c r="S1404" s="19"/>
      <c r="T1404" s="19"/>
      <c r="U1404" s="19"/>
      <c r="V1404" s="19"/>
    </row>
    <row r="1405">
      <c r="A1405" s="10" t="s">
        <v>2723</v>
      </c>
      <c r="B1405" s="11">
        <v>45526.0</v>
      </c>
      <c r="C1405" s="17" t="s">
        <v>2423</v>
      </c>
      <c r="D1405" s="13">
        <v>0.049305555555555554</v>
      </c>
      <c r="E1405" s="10" t="s">
        <v>972</v>
      </c>
      <c r="F1405" s="10" t="s">
        <v>12</v>
      </c>
      <c r="G1405" s="10" t="s">
        <v>13</v>
      </c>
      <c r="H1405" s="10" t="s">
        <v>2724</v>
      </c>
      <c r="I1405" s="14">
        <v>6.285746146893E12</v>
      </c>
      <c r="J1405" s="16"/>
      <c r="K1405" s="19"/>
      <c r="L1405" s="19"/>
      <c r="M1405" s="19"/>
      <c r="N1405" s="19"/>
      <c r="O1405" s="19"/>
      <c r="P1405" s="19"/>
      <c r="Q1405" s="19"/>
      <c r="R1405" s="19"/>
      <c r="S1405" s="19"/>
      <c r="T1405" s="19"/>
      <c r="U1405" s="19"/>
      <c r="V1405" s="19"/>
    </row>
    <row r="1406">
      <c r="A1406" s="10" t="s">
        <v>2725</v>
      </c>
      <c r="B1406" s="11">
        <v>45527.0</v>
      </c>
      <c r="C1406" s="17" t="s">
        <v>2423</v>
      </c>
      <c r="D1406" s="13">
        <v>0.027777777777777776</v>
      </c>
      <c r="E1406" s="10" t="s">
        <v>596</v>
      </c>
      <c r="F1406" s="10" t="s">
        <v>535</v>
      </c>
      <c r="G1406" s="10" t="s">
        <v>13</v>
      </c>
      <c r="H1406" s="10" t="s">
        <v>2726</v>
      </c>
      <c r="I1406" s="14">
        <v>6.285291035544E12</v>
      </c>
      <c r="J1406" s="16"/>
      <c r="K1406" s="19"/>
      <c r="L1406" s="19"/>
      <c r="M1406" s="19"/>
      <c r="N1406" s="19"/>
      <c r="O1406" s="19"/>
      <c r="P1406" s="19"/>
      <c r="Q1406" s="19"/>
      <c r="R1406" s="19"/>
      <c r="S1406" s="19"/>
      <c r="T1406" s="19"/>
      <c r="U1406" s="19"/>
      <c r="V1406" s="19"/>
    </row>
    <row r="1407">
      <c r="A1407" s="10" t="s">
        <v>2727</v>
      </c>
      <c r="B1407" s="11">
        <v>45527.0</v>
      </c>
      <c r="C1407" s="17" t="s">
        <v>2423</v>
      </c>
      <c r="D1407" s="13">
        <v>0.0625</v>
      </c>
      <c r="E1407" s="10" t="s">
        <v>207</v>
      </c>
      <c r="F1407" s="10" t="s">
        <v>220</v>
      </c>
      <c r="G1407" s="10" t="s">
        <v>13</v>
      </c>
      <c r="H1407" s="10" t="s">
        <v>2728</v>
      </c>
      <c r="I1407" s="14">
        <v>6.28972529354E11</v>
      </c>
      <c r="J1407" s="16"/>
      <c r="K1407" s="19"/>
      <c r="L1407" s="19"/>
      <c r="M1407" s="19"/>
      <c r="N1407" s="19"/>
      <c r="O1407" s="19"/>
      <c r="P1407" s="19"/>
      <c r="Q1407" s="19"/>
      <c r="R1407" s="19"/>
      <c r="S1407" s="19"/>
      <c r="T1407" s="19"/>
      <c r="U1407" s="19"/>
      <c r="V1407" s="19"/>
    </row>
    <row r="1408">
      <c r="A1408" s="10" t="s">
        <v>2729</v>
      </c>
      <c r="B1408" s="11">
        <v>45527.0</v>
      </c>
      <c r="C1408" s="17" t="s">
        <v>2423</v>
      </c>
      <c r="D1408" s="13">
        <v>0.010416666666666666</v>
      </c>
      <c r="E1408" s="10" t="s">
        <v>972</v>
      </c>
      <c r="F1408" s="10" t="s">
        <v>345</v>
      </c>
      <c r="G1408" s="10" t="s">
        <v>254</v>
      </c>
      <c r="H1408" s="10" t="s">
        <v>2730</v>
      </c>
      <c r="I1408" s="14">
        <v>6.285746146893E12</v>
      </c>
      <c r="J1408" s="16"/>
      <c r="K1408" s="19"/>
      <c r="L1408" s="19"/>
      <c r="M1408" s="19"/>
      <c r="N1408" s="19"/>
      <c r="O1408" s="19"/>
      <c r="P1408" s="19"/>
      <c r="Q1408" s="19"/>
      <c r="R1408" s="19"/>
      <c r="S1408" s="19"/>
      <c r="T1408" s="19"/>
      <c r="U1408" s="19"/>
      <c r="V1408" s="19"/>
    </row>
    <row r="1409">
      <c r="A1409" s="10" t="s">
        <v>2731</v>
      </c>
      <c r="B1409" s="11">
        <v>45513.0</v>
      </c>
      <c r="C1409" s="17" t="s">
        <v>2423</v>
      </c>
      <c r="D1409" s="13">
        <v>0.006944444444444444</v>
      </c>
      <c r="E1409" s="10" t="s">
        <v>972</v>
      </c>
      <c r="F1409" s="10" t="s">
        <v>345</v>
      </c>
      <c r="G1409" s="10" t="s">
        <v>254</v>
      </c>
      <c r="H1409" s="10" t="s">
        <v>2732</v>
      </c>
      <c r="I1409" s="14">
        <v>6.285746146893E12</v>
      </c>
      <c r="J1409" s="16"/>
      <c r="K1409" s="19"/>
      <c r="L1409" s="19"/>
      <c r="M1409" s="19"/>
      <c r="N1409" s="19"/>
      <c r="O1409" s="19"/>
      <c r="P1409" s="19"/>
      <c r="Q1409" s="19"/>
      <c r="R1409" s="19"/>
      <c r="S1409" s="19"/>
      <c r="T1409" s="19"/>
      <c r="U1409" s="19"/>
      <c r="V1409" s="19"/>
    </row>
    <row r="1410">
      <c r="A1410" s="10" t="s">
        <v>2733</v>
      </c>
      <c r="B1410" s="11">
        <v>45527.0</v>
      </c>
      <c r="C1410" s="17" t="s">
        <v>2423</v>
      </c>
      <c r="D1410" s="13">
        <v>0.017361111111111112</v>
      </c>
      <c r="E1410" s="10" t="s">
        <v>1480</v>
      </c>
      <c r="F1410" s="10" t="s">
        <v>19</v>
      </c>
      <c r="G1410" s="10" t="s">
        <v>13</v>
      </c>
      <c r="H1410" s="10" t="s">
        <v>2734</v>
      </c>
      <c r="I1410" s="14">
        <v>6.282231661306E12</v>
      </c>
      <c r="J1410" s="16"/>
      <c r="K1410" s="19"/>
      <c r="L1410" s="19"/>
      <c r="M1410" s="19"/>
      <c r="N1410" s="19"/>
      <c r="O1410" s="19"/>
      <c r="P1410" s="19"/>
      <c r="Q1410" s="19"/>
      <c r="R1410" s="19"/>
      <c r="S1410" s="19"/>
      <c r="T1410" s="19"/>
      <c r="U1410" s="19"/>
      <c r="V1410" s="19"/>
    </row>
    <row r="1411">
      <c r="A1411" s="10" t="s">
        <v>2735</v>
      </c>
      <c r="B1411" s="11">
        <v>45527.0</v>
      </c>
      <c r="C1411" s="17" t="s">
        <v>2423</v>
      </c>
      <c r="D1411" s="13">
        <v>0.018055555555555554</v>
      </c>
      <c r="E1411" s="10" t="s">
        <v>534</v>
      </c>
      <c r="F1411" s="10" t="s">
        <v>418</v>
      </c>
      <c r="G1411" s="10" t="s">
        <v>13</v>
      </c>
      <c r="H1411" s="10" t="s">
        <v>2736</v>
      </c>
      <c r="I1411" s="14">
        <v>6.281332534354E12</v>
      </c>
      <c r="J1411" s="16"/>
      <c r="K1411" s="19"/>
      <c r="L1411" s="19"/>
      <c r="M1411" s="19"/>
      <c r="N1411" s="19"/>
      <c r="O1411" s="19"/>
      <c r="P1411" s="19"/>
      <c r="Q1411" s="19"/>
      <c r="R1411" s="19"/>
      <c r="S1411" s="19"/>
      <c r="T1411" s="19"/>
      <c r="U1411" s="19"/>
      <c r="V1411" s="19"/>
    </row>
    <row r="1412">
      <c r="A1412" s="10" t="s">
        <v>2737</v>
      </c>
      <c r="B1412" s="11">
        <v>45523.0</v>
      </c>
      <c r="C1412" s="17" t="s">
        <v>2423</v>
      </c>
      <c r="D1412" s="13">
        <v>0.034027777777777775</v>
      </c>
      <c r="E1412" s="10" t="s">
        <v>339</v>
      </c>
      <c r="F1412" s="10" t="s">
        <v>348</v>
      </c>
      <c r="G1412" s="10" t="s">
        <v>13</v>
      </c>
      <c r="H1412" s="10" t="s">
        <v>2738</v>
      </c>
      <c r="I1412" s="14">
        <v>6.281392827981E12</v>
      </c>
      <c r="J1412" s="16"/>
      <c r="K1412" s="19"/>
      <c r="L1412" s="19"/>
      <c r="M1412" s="19"/>
      <c r="N1412" s="19"/>
      <c r="O1412" s="19"/>
      <c r="P1412" s="19"/>
      <c r="Q1412" s="19"/>
      <c r="R1412" s="19"/>
      <c r="S1412" s="19"/>
      <c r="T1412" s="19"/>
      <c r="U1412" s="19"/>
      <c r="V1412" s="19"/>
    </row>
    <row r="1413">
      <c r="A1413" s="10" t="s">
        <v>2739</v>
      </c>
      <c r="B1413" s="11">
        <v>45526.0</v>
      </c>
      <c r="C1413" s="17" t="s">
        <v>2423</v>
      </c>
      <c r="D1413" s="13">
        <v>0.04236111111111111</v>
      </c>
      <c r="E1413" s="10" t="s">
        <v>339</v>
      </c>
      <c r="F1413" s="10" t="s">
        <v>348</v>
      </c>
      <c r="G1413" s="10" t="s">
        <v>13</v>
      </c>
      <c r="H1413" s="10" t="s">
        <v>2740</v>
      </c>
      <c r="I1413" s="14">
        <v>6.281392827981E12</v>
      </c>
      <c r="J1413" s="16"/>
      <c r="K1413" s="19"/>
      <c r="L1413" s="19"/>
      <c r="M1413" s="19"/>
      <c r="N1413" s="19"/>
      <c r="O1413" s="19"/>
      <c r="P1413" s="19"/>
      <c r="Q1413" s="19"/>
      <c r="R1413" s="19"/>
      <c r="S1413" s="19"/>
      <c r="T1413" s="19"/>
      <c r="U1413" s="19"/>
      <c r="V1413" s="19"/>
    </row>
    <row r="1414">
      <c r="A1414" s="10" t="s">
        <v>2741</v>
      </c>
      <c r="B1414" s="11">
        <v>45527.0</v>
      </c>
      <c r="C1414" s="17" t="s">
        <v>2423</v>
      </c>
      <c r="D1414" s="13">
        <v>0.041666666666666664</v>
      </c>
      <c r="E1414" s="10" t="s">
        <v>339</v>
      </c>
      <c r="F1414" s="10" t="s">
        <v>12</v>
      </c>
      <c r="G1414" s="10" t="s">
        <v>13</v>
      </c>
      <c r="H1414" s="10" t="s">
        <v>2742</v>
      </c>
      <c r="I1414" s="14">
        <v>6.281392827981E12</v>
      </c>
      <c r="J1414" s="16"/>
      <c r="K1414" s="19"/>
      <c r="L1414" s="19"/>
      <c r="M1414" s="19"/>
      <c r="N1414" s="19"/>
      <c r="O1414" s="19"/>
      <c r="P1414" s="19"/>
      <c r="Q1414" s="19"/>
      <c r="R1414" s="19"/>
      <c r="S1414" s="19"/>
      <c r="T1414" s="19"/>
      <c r="U1414" s="19"/>
      <c r="V1414" s="19"/>
    </row>
    <row r="1415">
      <c r="A1415" s="10" t="s">
        <v>2743</v>
      </c>
      <c r="B1415" s="11">
        <v>45528.0</v>
      </c>
      <c r="C1415" s="17" t="s">
        <v>2423</v>
      </c>
      <c r="D1415" s="13">
        <v>0.049305555555555554</v>
      </c>
      <c r="E1415" s="10" t="s">
        <v>339</v>
      </c>
      <c r="F1415" s="10" t="s">
        <v>192</v>
      </c>
      <c r="G1415" s="10" t="s">
        <v>13</v>
      </c>
      <c r="H1415" s="10" t="s">
        <v>2744</v>
      </c>
      <c r="I1415" s="14">
        <v>6.281392827981E12</v>
      </c>
      <c r="J1415" s="16"/>
      <c r="K1415" s="19"/>
      <c r="L1415" s="19"/>
      <c r="M1415" s="19"/>
      <c r="N1415" s="19"/>
      <c r="O1415" s="19"/>
      <c r="P1415" s="19"/>
      <c r="Q1415" s="19"/>
      <c r="R1415" s="19"/>
      <c r="S1415" s="19"/>
      <c r="T1415" s="19"/>
      <c r="U1415" s="19"/>
      <c r="V1415" s="19"/>
    </row>
    <row r="1416">
      <c r="A1416" s="10" t="s">
        <v>2745</v>
      </c>
      <c r="B1416" s="11">
        <v>45528.0</v>
      </c>
      <c r="C1416" s="17" t="s">
        <v>2423</v>
      </c>
      <c r="D1416" s="13">
        <v>0.0</v>
      </c>
      <c r="E1416" s="10" t="s">
        <v>11</v>
      </c>
      <c r="F1416" s="10" t="s">
        <v>29</v>
      </c>
      <c r="G1416" s="10" t="s">
        <v>102</v>
      </c>
      <c r="H1416" s="10" t="s">
        <v>2746</v>
      </c>
      <c r="I1416" s="14">
        <v>6.28560627488E12</v>
      </c>
      <c r="J1416" s="16"/>
      <c r="K1416" s="19"/>
      <c r="L1416" s="19"/>
      <c r="M1416" s="19"/>
      <c r="N1416" s="19"/>
      <c r="O1416" s="19"/>
      <c r="P1416" s="19"/>
      <c r="Q1416" s="19"/>
      <c r="R1416" s="19"/>
      <c r="S1416" s="19"/>
      <c r="T1416" s="19"/>
      <c r="U1416" s="19"/>
      <c r="V1416" s="19"/>
    </row>
    <row r="1417">
      <c r="A1417" s="10" t="s">
        <v>2747</v>
      </c>
      <c r="B1417" s="11">
        <v>45529.0</v>
      </c>
      <c r="C1417" s="17" t="s">
        <v>2423</v>
      </c>
      <c r="D1417" s="13">
        <v>0.04375</v>
      </c>
      <c r="E1417" s="10" t="s">
        <v>516</v>
      </c>
      <c r="F1417" s="10" t="s">
        <v>527</v>
      </c>
      <c r="G1417" s="10" t="s">
        <v>13</v>
      </c>
      <c r="H1417" s="10" t="s">
        <v>2748</v>
      </c>
      <c r="I1417" s="14">
        <v>6.282142259313E12</v>
      </c>
      <c r="J1417" s="16"/>
      <c r="K1417" s="19"/>
      <c r="L1417" s="19"/>
      <c r="M1417" s="19"/>
      <c r="N1417" s="19"/>
      <c r="O1417" s="19"/>
      <c r="P1417" s="19"/>
      <c r="Q1417" s="19"/>
      <c r="R1417" s="19"/>
      <c r="S1417" s="19"/>
      <c r="T1417" s="19"/>
      <c r="U1417" s="19"/>
      <c r="V1417" s="19"/>
    </row>
    <row r="1418">
      <c r="A1418" s="10" t="s">
        <v>2749</v>
      </c>
      <c r="B1418" s="11">
        <v>45528.0</v>
      </c>
      <c r="C1418" s="17" t="s">
        <v>2423</v>
      </c>
      <c r="D1418" s="13">
        <v>0.041666666666666664</v>
      </c>
      <c r="E1418" s="10" t="s">
        <v>1700</v>
      </c>
      <c r="F1418" s="10" t="s">
        <v>702</v>
      </c>
      <c r="G1418" s="10" t="s">
        <v>13</v>
      </c>
      <c r="H1418" s="10" t="s">
        <v>2750</v>
      </c>
      <c r="I1418" s="14">
        <v>6.281295998526E12</v>
      </c>
      <c r="J1418" s="16"/>
      <c r="K1418" s="19"/>
      <c r="L1418" s="19"/>
      <c r="M1418" s="19"/>
      <c r="N1418" s="19"/>
      <c r="O1418" s="19"/>
      <c r="P1418" s="19"/>
      <c r="Q1418" s="19"/>
      <c r="R1418" s="19"/>
      <c r="S1418" s="19"/>
      <c r="T1418" s="19"/>
      <c r="U1418" s="19"/>
      <c r="V1418" s="19"/>
    </row>
    <row r="1419">
      <c r="A1419" s="10" t="s">
        <v>2749</v>
      </c>
      <c r="B1419" s="11">
        <v>45529.0</v>
      </c>
      <c r="C1419" s="17" t="s">
        <v>2423</v>
      </c>
      <c r="D1419" s="13">
        <v>0.04861111111111111</v>
      </c>
      <c r="E1419" s="10" t="s">
        <v>1700</v>
      </c>
      <c r="F1419" s="10" t="s">
        <v>702</v>
      </c>
      <c r="G1419" s="10" t="s">
        <v>13</v>
      </c>
      <c r="H1419" s="10" t="s">
        <v>2751</v>
      </c>
      <c r="I1419" s="14">
        <v>6.281295998526E12</v>
      </c>
      <c r="J1419" s="16"/>
      <c r="K1419" s="19"/>
      <c r="L1419" s="19"/>
      <c r="M1419" s="19"/>
      <c r="N1419" s="19"/>
      <c r="O1419" s="19"/>
      <c r="P1419" s="19"/>
      <c r="Q1419" s="19"/>
      <c r="R1419" s="19"/>
      <c r="S1419" s="19"/>
      <c r="T1419" s="19"/>
      <c r="U1419" s="19"/>
      <c r="V1419" s="19"/>
    </row>
    <row r="1420">
      <c r="A1420" s="10" t="s">
        <v>2752</v>
      </c>
      <c r="B1420" s="11">
        <v>45530.0</v>
      </c>
      <c r="C1420" s="17" t="s">
        <v>2423</v>
      </c>
      <c r="D1420" s="13">
        <v>0.05555555555555555</v>
      </c>
      <c r="E1420" s="10" t="s">
        <v>1480</v>
      </c>
      <c r="F1420" s="10" t="s">
        <v>220</v>
      </c>
      <c r="G1420" s="10" t="s">
        <v>13</v>
      </c>
      <c r="H1420" s="10" t="s">
        <v>2753</v>
      </c>
      <c r="I1420" s="14">
        <v>6.282231661306E12</v>
      </c>
      <c r="J1420" s="16"/>
      <c r="K1420" s="19"/>
      <c r="L1420" s="19"/>
      <c r="M1420" s="19"/>
      <c r="N1420" s="19"/>
      <c r="O1420" s="19"/>
      <c r="P1420" s="19"/>
      <c r="Q1420" s="19"/>
      <c r="R1420" s="19"/>
      <c r="S1420" s="19"/>
      <c r="T1420" s="19"/>
      <c r="U1420" s="19"/>
      <c r="V1420" s="19"/>
    </row>
    <row r="1421">
      <c r="A1421" s="10" t="s">
        <v>2754</v>
      </c>
      <c r="B1421" s="11">
        <v>45530.0</v>
      </c>
      <c r="C1421" s="17" t="s">
        <v>2423</v>
      </c>
      <c r="D1421" s="13">
        <v>0.04375</v>
      </c>
      <c r="E1421" s="10" t="s">
        <v>1480</v>
      </c>
      <c r="F1421" s="10" t="s">
        <v>702</v>
      </c>
      <c r="G1421" s="10" t="s">
        <v>13</v>
      </c>
      <c r="H1421" s="10" t="s">
        <v>2755</v>
      </c>
      <c r="I1421" s="14">
        <v>6.282231661306E12</v>
      </c>
      <c r="J1421" s="16"/>
      <c r="K1421" s="19"/>
      <c r="L1421" s="19"/>
      <c r="M1421" s="19"/>
      <c r="N1421" s="19"/>
      <c r="O1421" s="19"/>
      <c r="P1421" s="19"/>
      <c r="Q1421" s="19"/>
      <c r="R1421" s="19"/>
      <c r="S1421" s="19"/>
      <c r="T1421" s="19"/>
      <c r="U1421" s="19"/>
      <c r="V1421" s="19"/>
    </row>
    <row r="1422">
      <c r="A1422" s="10" t="s">
        <v>2756</v>
      </c>
      <c r="B1422" s="11">
        <v>45529.0</v>
      </c>
      <c r="C1422" s="17" t="s">
        <v>2423</v>
      </c>
      <c r="D1422" s="13">
        <v>0.034722222222222224</v>
      </c>
      <c r="E1422" s="10" t="s">
        <v>339</v>
      </c>
      <c r="F1422" s="10" t="s">
        <v>192</v>
      </c>
      <c r="G1422" s="10" t="s">
        <v>13</v>
      </c>
      <c r="H1422" s="10" t="s">
        <v>2757</v>
      </c>
      <c r="I1422" s="14">
        <v>6.281392827981E12</v>
      </c>
      <c r="J1422" s="16"/>
      <c r="K1422" s="19"/>
      <c r="L1422" s="19"/>
      <c r="M1422" s="19"/>
      <c r="N1422" s="19"/>
      <c r="O1422" s="19"/>
      <c r="P1422" s="19"/>
      <c r="Q1422" s="19"/>
      <c r="R1422" s="19"/>
      <c r="S1422" s="19"/>
      <c r="T1422" s="19"/>
      <c r="U1422" s="19"/>
      <c r="V1422" s="19"/>
    </row>
    <row r="1423">
      <c r="A1423" s="10" t="s">
        <v>2758</v>
      </c>
      <c r="B1423" s="11">
        <v>45529.0</v>
      </c>
      <c r="C1423" s="17" t="s">
        <v>2423</v>
      </c>
      <c r="D1423" s="13">
        <v>0.04027777777777778</v>
      </c>
      <c r="E1423" s="10" t="s">
        <v>339</v>
      </c>
      <c r="F1423" s="10" t="s">
        <v>348</v>
      </c>
      <c r="G1423" s="10" t="s">
        <v>13</v>
      </c>
      <c r="H1423" s="10" t="s">
        <v>2759</v>
      </c>
      <c r="I1423" s="14">
        <v>6.281392827981E12</v>
      </c>
      <c r="J1423" s="16"/>
      <c r="K1423" s="19"/>
      <c r="L1423" s="19"/>
      <c r="M1423" s="19"/>
      <c r="N1423" s="19"/>
      <c r="O1423" s="19"/>
      <c r="P1423" s="19"/>
      <c r="Q1423" s="19"/>
      <c r="R1423" s="19"/>
      <c r="S1423" s="19"/>
      <c r="T1423" s="19"/>
      <c r="U1423" s="19"/>
      <c r="V1423" s="19"/>
    </row>
    <row r="1424">
      <c r="A1424" s="10" t="s">
        <v>2760</v>
      </c>
      <c r="B1424" s="11">
        <v>45530.0</v>
      </c>
      <c r="C1424" s="17" t="s">
        <v>2423</v>
      </c>
      <c r="D1424" s="13">
        <v>0.05138888888888889</v>
      </c>
      <c r="E1424" s="10" t="s">
        <v>339</v>
      </c>
      <c r="F1424" s="10" t="s">
        <v>348</v>
      </c>
      <c r="G1424" s="10" t="s">
        <v>13</v>
      </c>
      <c r="H1424" s="10" t="s">
        <v>2761</v>
      </c>
      <c r="I1424" s="14">
        <v>6.281392827981E12</v>
      </c>
      <c r="J1424" s="16"/>
      <c r="K1424" s="19"/>
      <c r="L1424" s="19"/>
      <c r="M1424" s="19"/>
      <c r="N1424" s="19"/>
      <c r="O1424" s="19"/>
      <c r="P1424" s="19"/>
      <c r="Q1424" s="19"/>
      <c r="R1424" s="19"/>
      <c r="S1424" s="19"/>
      <c r="T1424" s="19"/>
      <c r="U1424" s="19"/>
      <c r="V1424" s="19"/>
    </row>
    <row r="1425">
      <c r="A1425" s="10" t="s">
        <v>2762</v>
      </c>
      <c r="B1425" s="11">
        <v>45526.0</v>
      </c>
      <c r="C1425" s="17" t="s">
        <v>2423</v>
      </c>
      <c r="D1425" s="13">
        <v>0.034722222222222224</v>
      </c>
      <c r="E1425" s="10" t="s">
        <v>695</v>
      </c>
      <c r="F1425" s="10" t="s">
        <v>711</v>
      </c>
      <c r="G1425" s="10" t="s">
        <v>13</v>
      </c>
      <c r="H1425" s="10" t="s">
        <v>2763</v>
      </c>
      <c r="I1425" s="14">
        <v>6.285173431354E12</v>
      </c>
      <c r="J1425" s="16"/>
      <c r="K1425" s="19"/>
      <c r="L1425" s="19"/>
      <c r="M1425" s="19"/>
      <c r="N1425" s="19"/>
      <c r="O1425" s="19"/>
      <c r="P1425" s="19"/>
      <c r="Q1425" s="19"/>
      <c r="R1425" s="19"/>
      <c r="S1425" s="19"/>
      <c r="T1425" s="19"/>
      <c r="U1425" s="19"/>
      <c r="V1425" s="19"/>
    </row>
    <row r="1426">
      <c r="A1426" s="10" t="s">
        <v>2764</v>
      </c>
      <c r="B1426" s="11">
        <v>45529.0</v>
      </c>
      <c r="C1426" s="17" t="s">
        <v>2423</v>
      </c>
      <c r="D1426" s="13">
        <v>0.04583333333333333</v>
      </c>
      <c r="E1426" s="10" t="s">
        <v>695</v>
      </c>
      <c r="F1426" s="10" t="s">
        <v>711</v>
      </c>
      <c r="G1426" s="10" t="s">
        <v>13</v>
      </c>
      <c r="H1426" s="10" t="s">
        <v>2765</v>
      </c>
      <c r="I1426" s="14">
        <v>6.285173431354E12</v>
      </c>
      <c r="J1426" s="16"/>
      <c r="K1426" s="19"/>
      <c r="L1426" s="19"/>
      <c r="M1426" s="19"/>
      <c r="N1426" s="19"/>
      <c r="O1426" s="19"/>
      <c r="P1426" s="19"/>
      <c r="Q1426" s="19"/>
      <c r="R1426" s="19"/>
      <c r="S1426" s="19"/>
      <c r="T1426" s="19"/>
      <c r="U1426" s="19"/>
      <c r="V1426" s="19"/>
    </row>
    <row r="1427">
      <c r="A1427" s="10" t="s">
        <v>2766</v>
      </c>
      <c r="B1427" s="11">
        <v>45526.0</v>
      </c>
      <c r="C1427" s="17" t="s">
        <v>2423</v>
      </c>
      <c r="D1427" s="13">
        <v>0.03680555555555556</v>
      </c>
      <c r="E1427" s="10" t="s">
        <v>695</v>
      </c>
      <c r="F1427" s="10" t="s">
        <v>2168</v>
      </c>
      <c r="G1427" s="10" t="s">
        <v>13</v>
      </c>
      <c r="H1427" s="10" t="s">
        <v>2767</v>
      </c>
      <c r="I1427" s="14">
        <v>6.285173431354E12</v>
      </c>
      <c r="J1427" s="16"/>
      <c r="K1427" s="19"/>
      <c r="L1427" s="19"/>
      <c r="M1427" s="19"/>
      <c r="N1427" s="19"/>
      <c r="O1427" s="19"/>
      <c r="P1427" s="19"/>
      <c r="Q1427" s="19"/>
      <c r="R1427" s="19"/>
      <c r="S1427" s="19"/>
      <c r="T1427" s="19"/>
      <c r="U1427" s="19"/>
      <c r="V1427" s="19"/>
    </row>
    <row r="1428">
      <c r="A1428" s="10" t="s">
        <v>2768</v>
      </c>
      <c r="B1428" s="11">
        <v>45528.0</v>
      </c>
      <c r="C1428" s="17" t="s">
        <v>2423</v>
      </c>
      <c r="D1428" s="13">
        <v>0.0</v>
      </c>
      <c r="E1428" s="10" t="s">
        <v>695</v>
      </c>
      <c r="F1428" s="10" t="s">
        <v>2168</v>
      </c>
      <c r="G1428" s="10" t="s">
        <v>102</v>
      </c>
      <c r="H1428" s="10" t="s">
        <v>2769</v>
      </c>
      <c r="I1428" s="14">
        <v>6.285173431354E12</v>
      </c>
      <c r="J1428" s="16"/>
      <c r="K1428" s="19"/>
      <c r="L1428" s="19"/>
      <c r="M1428" s="19"/>
      <c r="N1428" s="19"/>
      <c r="O1428" s="19"/>
      <c r="P1428" s="19"/>
      <c r="Q1428" s="19"/>
      <c r="R1428" s="19"/>
      <c r="S1428" s="19"/>
      <c r="T1428" s="19"/>
      <c r="U1428" s="19"/>
      <c r="V1428" s="19"/>
    </row>
    <row r="1429">
      <c r="A1429" s="10" t="s">
        <v>2770</v>
      </c>
      <c r="B1429" s="11">
        <v>45530.0</v>
      </c>
      <c r="C1429" s="17" t="s">
        <v>2423</v>
      </c>
      <c r="D1429" s="13">
        <v>0.027083333333333334</v>
      </c>
      <c r="E1429" s="10" t="s">
        <v>1480</v>
      </c>
      <c r="F1429" s="10" t="s">
        <v>19</v>
      </c>
      <c r="G1429" s="10" t="s">
        <v>13</v>
      </c>
      <c r="H1429" s="10" t="s">
        <v>2771</v>
      </c>
      <c r="I1429" s="14">
        <v>6.282231661306E12</v>
      </c>
      <c r="J1429" s="16"/>
      <c r="K1429" s="19"/>
      <c r="L1429" s="19"/>
      <c r="M1429" s="19"/>
      <c r="N1429" s="19"/>
      <c r="O1429" s="19"/>
      <c r="P1429" s="19"/>
      <c r="Q1429" s="19"/>
      <c r="R1429" s="19"/>
      <c r="S1429" s="19"/>
      <c r="T1429" s="19"/>
      <c r="U1429" s="19"/>
      <c r="V1429" s="19"/>
    </row>
    <row r="1430">
      <c r="A1430" s="10" t="s">
        <v>2772</v>
      </c>
      <c r="B1430" s="11">
        <v>45526.0</v>
      </c>
      <c r="C1430" s="17" t="s">
        <v>2423</v>
      </c>
      <c r="D1430" s="13">
        <v>0.017361111111111112</v>
      </c>
      <c r="E1430" s="10" t="s">
        <v>873</v>
      </c>
      <c r="F1430" s="10" t="s">
        <v>597</v>
      </c>
      <c r="G1430" s="10" t="s">
        <v>13</v>
      </c>
      <c r="H1430" s="10" t="s">
        <v>2773</v>
      </c>
      <c r="I1430" s="14">
        <v>6.285213566484E12</v>
      </c>
      <c r="J1430" s="16"/>
      <c r="K1430" s="19"/>
      <c r="L1430" s="19"/>
      <c r="M1430" s="19"/>
      <c r="N1430" s="19"/>
      <c r="O1430" s="19"/>
      <c r="P1430" s="19"/>
      <c r="Q1430" s="19"/>
      <c r="R1430" s="19"/>
      <c r="S1430" s="19"/>
      <c r="T1430" s="19"/>
      <c r="U1430" s="19"/>
      <c r="V1430" s="19"/>
    </row>
    <row r="1431">
      <c r="A1431" s="10" t="s">
        <v>2772</v>
      </c>
      <c r="B1431" s="11">
        <v>45527.0</v>
      </c>
      <c r="C1431" s="17" t="s">
        <v>2423</v>
      </c>
      <c r="D1431" s="13">
        <v>0.015277777777777777</v>
      </c>
      <c r="E1431" s="10" t="s">
        <v>873</v>
      </c>
      <c r="F1431" s="10" t="s">
        <v>597</v>
      </c>
      <c r="G1431" s="10" t="s">
        <v>13</v>
      </c>
      <c r="H1431" s="10" t="s">
        <v>2774</v>
      </c>
      <c r="I1431" s="14">
        <v>6.285213566484E12</v>
      </c>
      <c r="J1431" s="16"/>
      <c r="K1431" s="19"/>
      <c r="L1431" s="19"/>
      <c r="M1431" s="19"/>
      <c r="N1431" s="19"/>
      <c r="O1431" s="19"/>
      <c r="P1431" s="19"/>
      <c r="Q1431" s="19"/>
      <c r="R1431" s="19"/>
      <c r="S1431" s="19"/>
      <c r="T1431" s="19"/>
      <c r="U1431" s="19"/>
      <c r="V1431" s="19"/>
    </row>
    <row r="1432">
      <c r="A1432" s="10" t="s">
        <v>2772</v>
      </c>
      <c r="B1432" s="11">
        <v>45531.0</v>
      </c>
      <c r="C1432" s="17" t="s">
        <v>2423</v>
      </c>
      <c r="D1432" s="13">
        <v>0.034722222222222224</v>
      </c>
      <c r="E1432" s="10" t="s">
        <v>873</v>
      </c>
      <c r="F1432" s="10" t="s">
        <v>348</v>
      </c>
      <c r="G1432" s="10" t="s">
        <v>13</v>
      </c>
      <c r="H1432" s="10" t="s">
        <v>2775</v>
      </c>
      <c r="I1432" s="14">
        <v>6.285213566484E12</v>
      </c>
      <c r="J1432" s="16"/>
      <c r="K1432" s="19"/>
      <c r="L1432" s="19"/>
      <c r="M1432" s="19"/>
      <c r="N1432" s="19"/>
      <c r="O1432" s="19"/>
      <c r="P1432" s="19"/>
      <c r="Q1432" s="19"/>
      <c r="R1432" s="19"/>
      <c r="S1432" s="19"/>
      <c r="T1432" s="19"/>
      <c r="U1432" s="19"/>
      <c r="V1432" s="19"/>
    </row>
    <row r="1433">
      <c r="A1433" s="10" t="s">
        <v>2772</v>
      </c>
      <c r="B1433" s="11">
        <v>45531.0</v>
      </c>
      <c r="C1433" s="17" t="s">
        <v>2423</v>
      </c>
      <c r="D1433" s="13">
        <v>0.020833333333333332</v>
      </c>
      <c r="E1433" s="10" t="s">
        <v>873</v>
      </c>
      <c r="F1433" s="10" t="s">
        <v>597</v>
      </c>
      <c r="G1433" s="10" t="s">
        <v>13</v>
      </c>
      <c r="H1433" s="10" t="s">
        <v>2776</v>
      </c>
      <c r="I1433" s="14">
        <v>6.285213566484E12</v>
      </c>
      <c r="J1433" s="16"/>
      <c r="K1433" s="19"/>
      <c r="L1433" s="19"/>
      <c r="M1433" s="19"/>
      <c r="N1433" s="19"/>
      <c r="O1433" s="19"/>
      <c r="P1433" s="19"/>
      <c r="Q1433" s="19"/>
      <c r="R1433" s="19"/>
      <c r="S1433" s="19"/>
      <c r="T1433" s="19"/>
      <c r="U1433" s="19"/>
      <c r="V1433" s="19"/>
    </row>
    <row r="1434">
      <c r="A1434" s="10" t="s">
        <v>2777</v>
      </c>
      <c r="B1434" s="11">
        <v>45531.0</v>
      </c>
      <c r="C1434" s="17" t="s">
        <v>2423</v>
      </c>
      <c r="D1434" s="13">
        <v>0.03194444444444444</v>
      </c>
      <c r="E1434" s="10" t="s">
        <v>180</v>
      </c>
      <c r="F1434" s="10" t="s">
        <v>2168</v>
      </c>
      <c r="G1434" s="10" t="s">
        <v>13</v>
      </c>
      <c r="H1434" s="10" t="s">
        <v>2778</v>
      </c>
      <c r="I1434" s="14">
        <v>6.2895632016027E13</v>
      </c>
      <c r="J1434" s="16"/>
      <c r="K1434" s="19"/>
      <c r="L1434" s="19"/>
      <c r="M1434" s="19"/>
      <c r="N1434" s="19"/>
      <c r="O1434" s="19"/>
      <c r="P1434" s="19"/>
      <c r="Q1434" s="19"/>
      <c r="R1434" s="19"/>
      <c r="S1434" s="19"/>
      <c r="T1434" s="19"/>
      <c r="U1434" s="19"/>
      <c r="V1434" s="19"/>
    </row>
    <row r="1435">
      <c r="A1435" s="10" t="s">
        <v>2779</v>
      </c>
      <c r="B1435" s="11">
        <v>45524.0</v>
      </c>
      <c r="C1435" s="17" t="s">
        <v>2423</v>
      </c>
      <c r="D1435" s="13">
        <v>0.07083333333333333</v>
      </c>
      <c r="E1435" s="10" t="s">
        <v>180</v>
      </c>
      <c r="F1435" s="10" t="s">
        <v>181</v>
      </c>
      <c r="G1435" s="10" t="s">
        <v>13</v>
      </c>
      <c r="H1435" s="10" t="s">
        <v>2064</v>
      </c>
      <c r="I1435" s="14">
        <v>8.95632016027E11</v>
      </c>
      <c r="J1435" s="16"/>
      <c r="K1435" s="19"/>
      <c r="L1435" s="19"/>
      <c r="M1435" s="19"/>
      <c r="N1435" s="19"/>
      <c r="O1435" s="19"/>
      <c r="P1435" s="19"/>
      <c r="Q1435" s="19"/>
      <c r="R1435" s="19"/>
      <c r="S1435" s="19"/>
      <c r="T1435" s="19"/>
      <c r="U1435" s="19"/>
      <c r="V1435" s="19"/>
    </row>
    <row r="1436">
      <c r="A1436" s="10" t="s">
        <v>2777</v>
      </c>
      <c r="B1436" s="11">
        <v>45531.0</v>
      </c>
      <c r="C1436" s="17" t="s">
        <v>2423</v>
      </c>
      <c r="D1436" s="13">
        <v>0.041666666666666664</v>
      </c>
      <c r="E1436" s="10" t="s">
        <v>972</v>
      </c>
      <c r="F1436" s="10" t="s">
        <v>12</v>
      </c>
      <c r="G1436" s="10" t="s">
        <v>13</v>
      </c>
      <c r="H1436" s="10" t="s">
        <v>2780</v>
      </c>
      <c r="I1436" s="14">
        <v>6.285746146893E12</v>
      </c>
      <c r="J1436" s="16"/>
      <c r="K1436" s="19"/>
      <c r="L1436" s="19"/>
      <c r="M1436" s="19"/>
      <c r="N1436" s="19"/>
      <c r="O1436" s="19"/>
      <c r="P1436" s="19"/>
      <c r="Q1436" s="19"/>
      <c r="R1436" s="19"/>
      <c r="S1436" s="19"/>
      <c r="T1436" s="19"/>
      <c r="U1436" s="19"/>
      <c r="V1436" s="19"/>
    </row>
    <row r="1437">
      <c r="A1437" s="10" t="s">
        <v>2781</v>
      </c>
      <c r="B1437" s="11">
        <v>45531.0</v>
      </c>
      <c r="C1437" s="17" t="s">
        <v>2423</v>
      </c>
      <c r="D1437" s="13">
        <v>0.022222222222222223</v>
      </c>
      <c r="E1437" s="10" t="s">
        <v>339</v>
      </c>
      <c r="F1437" s="10" t="s">
        <v>19</v>
      </c>
      <c r="G1437" s="10" t="s">
        <v>13</v>
      </c>
      <c r="H1437" s="10" t="s">
        <v>2782</v>
      </c>
      <c r="I1437" s="14">
        <v>6.281392827981E12</v>
      </c>
      <c r="J1437" s="16"/>
      <c r="K1437" s="19"/>
      <c r="L1437" s="19"/>
      <c r="M1437" s="19"/>
      <c r="N1437" s="19"/>
      <c r="O1437" s="19"/>
      <c r="P1437" s="19"/>
      <c r="Q1437" s="19"/>
      <c r="R1437" s="19"/>
      <c r="S1437" s="19"/>
      <c r="T1437" s="19"/>
      <c r="U1437" s="19"/>
      <c r="V1437" s="19"/>
    </row>
    <row r="1438">
      <c r="A1438" s="10" t="s">
        <v>2783</v>
      </c>
      <c r="B1438" s="11">
        <v>45532.0</v>
      </c>
      <c r="C1438" s="17" t="s">
        <v>2423</v>
      </c>
      <c r="D1438" s="13">
        <v>0.06527777777777778</v>
      </c>
      <c r="E1438" s="10" t="s">
        <v>516</v>
      </c>
      <c r="F1438" s="10" t="s">
        <v>181</v>
      </c>
      <c r="G1438" s="10" t="s">
        <v>13</v>
      </c>
      <c r="H1438" s="10" t="s">
        <v>2784</v>
      </c>
      <c r="I1438" s="14">
        <v>6.282142259313E12</v>
      </c>
      <c r="J1438" s="16"/>
      <c r="K1438" s="19"/>
      <c r="L1438" s="19"/>
      <c r="M1438" s="19"/>
      <c r="N1438" s="19"/>
      <c r="O1438" s="19"/>
      <c r="P1438" s="19"/>
      <c r="Q1438" s="19"/>
      <c r="R1438" s="19"/>
      <c r="S1438" s="19"/>
      <c r="T1438" s="19"/>
      <c r="U1438" s="19"/>
      <c r="V1438" s="19"/>
    </row>
    <row r="1439">
      <c r="A1439" s="10" t="s">
        <v>2785</v>
      </c>
      <c r="B1439" s="11">
        <v>45527.0</v>
      </c>
      <c r="C1439" s="17" t="s">
        <v>2423</v>
      </c>
      <c r="D1439" s="13">
        <v>0.020833333333333332</v>
      </c>
      <c r="E1439" s="10" t="s">
        <v>643</v>
      </c>
      <c r="F1439" s="10" t="s">
        <v>535</v>
      </c>
      <c r="G1439" s="10" t="s">
        <v>13</v>
      </c>
      <c r="H1439" s="10" t="s">
        <v>2786</v>
      </c>
      <c r="I1439" s="14">
        <v>6.285291035544E12</v>
      </c>
      <c r="J1439" s="16"/>
      <c r="K1439" s="19"/>
      <c r="L1439" s="19"/>
      <c r="M1439" s="19"/>
      <c r="N1439" s="19"/>
      <c r="O1439" s="19"/>
      <c r="P1439" s="19"/>
      <c r="Q1439" s="19"/>
      <c r="R1439" s="19"/>
      <c r="S1439" s="19"/>
      <c r="T1439" s="19"/>
      <c r="U1439" s="19"/>
      <c r="V1439" s="19"/>
    </row>
    <row r="1440">
      <c r="A1440" s="10" t="s">
        <v>2785</v>
      </c>
      <c r="B1440" s="11">
        <v>45531.0</v>
      </c>
      <c r="C1440" s="17" t="s">
        <v>2423</v>
      </c>
      <c r="D1440" s="13">
        <v>0.020833333333333332</v>
      </c>
      <c r="E1440" s="10" t="s">
        <v>596</v>
      </c>
      <c r="F1440" s="10" t="s">
        <v>535</v>
      </c>
      <c r="G1440" s="10" t="s">
        <v>13</v>
      </c>
      <c r="H1440" s="10" t="s">
        <v>2787</v>
      </c>
      <c r="I1440" s="14">
        <v>6.285291035544E12</v>
      </c>
      <c r="J1440" s="16"/>
      <c r="K1440" s="19"/>
      <c r="L1440" s="19"/>
      <c r="M1440" s="19"/>
      <c r="N1440" s="19"/>
      <c r="O1440" s="19"/>
      <c r="P1440" s="19"/>
      <c r="Q1440" s="19"/>
      <c r="R1440" s="19"/>
      <c r="S1440" s="19"/>
      <c r="T1440" s="19"/>
      <c r="U1440" s="19"/>
      <c r="V1440" s="19"/>
    </row>
    <row r="1441">
      <c r="A1441" s="10" t="s">
        <v>2788</v>
      </c>
      <c r="B1441" s="11">
        <v>45532.0</v>
      </c>
      <c r="C1441" s="17" t="s">
        <v>2423</v>
      </c>
      <c r="D1441" s="13">
        <v>0.027777777777777776</v>
      </c>
      <c r="E1441" s="10" t="s">
        <v>11</v>
      </c>
      <c r="F1441" s="10" t="s">
        <v>29</v>
      </c>
      <c r="G1441" s="10" t="s">
        <v>13</v>
      </c>
      <c r="H1441" s="10" t="s">
        <v>2789</v>
      </c>
      <c r="I1441" s="14">
        <v>6.28560627488E12</v>
      </c>
      <c r="J1441" s="16"/>
      <c r="K1441" s="19"/>
      <c r="L1441" s="19"/>
      <c r="M1441" s="19"/>
      <c r="N1441" s="19"/>
      <c r="O1441" s="19"/>
      <c r="P1441" s="19"/>
      <c r="Q1441" s="19"/>
      <c r="R1441" s="19"/>
      <c r="S1441" s="19"/>
      <c r="T1441" s="19"/>
      <c r="U1441" s="19"/>
      <c r="V1441" s="19"/>
    </row>
    <row r="1442">
      <c r="A1442" s="10" t="s">
        <v>2790</v>
      </c>
      <c r="B1442" s="11">
        <v>45532.0</v>
      </c>
      <c r="C1442" s="17" t="s">
        <v>2423</v>
      </c>
      <c r="D1442" s="13">
        <v>0.024305555555555556</v>
      </c>
      <c r="E1442" s="10" t="s">
        <v>339</v>
      </c>
      <c r="F1442" s="10" t="s">
        <v>19</v>
      </c>
      <c r="G1442" s="10" t="s">
        <v>13</v>
      </c>
      <c r="H1442" s="10" t="s">
        <v>2791</v>
      </c>
      <c r="I1442" s="14">
        <v>6.281392827981E12</v>
      </c>
      <c r="J1442" s="16"/>
      <c r="K1442" s="19"/>
      <c r="L1442" s="19"/>
      <c r="M1442" s="19"/>
      <c r="N1442" s="19"/>
      <c r="O1442" s="19"/>
      <c r="P1442" s="19"/>
      <c r="Q1442" s="19"/>
      <c r="R1442" s="19"/>
      <c r="S1442" s="19"/>
      <c r="T1442" s="19"/>
      <c r="U1442" s="19"/>
      <c r="V1442" s="19"/>
    </row>
    <row r="1443">
      <c r="A1443" s="10" t="s">
        <v>2792</v>
      </c>
      <c r="B1443" s="11">
        <v>45532.0</v>
      </c>
      <c r="C1443" s="17" t="s">
        <v>2423</v>
      </c>
      <c r="D1443" s="13">
        <v>0.020833333333333332</v>
      </c>
      <c r="E1443" s="10" t="s">
        <v>873</v>
      </c>
      <c r="F1443" s="10" t="s">
        <v>597</v>
      </c>
      <c r="G1443" s="10" t="s">
        <v>13</v>
      </c>
      <c r="H1443" s="10" t="s">
        <v>2793</v>
      </c>
      <c r="I1443" s="14">
        <v>6.282231661306E12</v>
      </c>
      <c r="J1443" s="16"/>
      <c r="K1443" s="19"/>
      <c r="L1443" s="19"/>
      <c r="M1443" s="19"/>
      <c r="N1443" s="19"/>
      <c r="O1443" s="19"/>
      <c r="P1443" s="19"/>
      <c r="Q1443" s="19"/>
      <c r="R1443" s="19"/>
      <c r="S1443" s="19"/>
      <c r="T1443" s="19"/>
      <c r="U1443" s="19"/>
      <c r="V1443" s="19"/>
    </row>
    <row r="1444">
      <c r="A1444" s="10" t="s">
        <v>2794</v>
      </c>
      <c r="B1444" s="11">
        <v>45533.0</v>
      </c>
      <c r="C1444" s="17" t="s">
        <v>2423</v>
      </c>
      <c r="D1444" s="13">
        <v>0.0375</v>
      </c>
      <c r="E1444" s="10" t="s">
        <v>11</v>
      </c>
      <c r="F1444" s="10" t="s">
        <v>385</v>
      </c>
      <c r="G1444" s="10" t="s">
        <v>13</v>
      </c>
      <c r="H1444" s="10" t="s">
        <v>2795</v>
      </c>
      <c r="I1444" s="14">
        <v>6.28560627488E12</v>
      </c>
      <c r="J1444" s="16"/>
      <c r="K1444" s="19"/>
      <c r="L1444" s="19"/>
      <c r="M1444" s="19"/>
      <c r="N1444" s="19"/>
      <c r="O1444" s="19"/>
      <c r="P1444" s="19"/>
      <c r="Q1444" s="19"/>
      <c r="R1444" s="19"/>
      <c r="S1444" s="19"/>
      <c r="T1444" s="19"/>
      <c r="U1444" s="19"/>
      <c r="V1444" s="19"/>
    </row>
    <row r="1445">
      <c r="A1445" s="10" t="s">
        <v>2796</v>
      </c>
      <c r="B1445" s="11">
        <v>45532.0</v>
      </c>
      <c r="C1445" s="17" t="s">
        <v>2423</v>
      </c>
      <c r="D1445" s="13">
        <v>0.0</v>
      </c>
      <c r="E1445" s="10" t="s">
        <v>1021</v>
      </c>
      <c r="F1445" s="10" t="s">
        <v>385</v>
      </c>
      <c r="G1445" s="10" t="s">
        <v>13</v>
      </c>
      <c r="H1445" s="10" t="s">
        <v>2797</v>
      </c>
      <c r="I1445" s="14">
        <v>6.28560627488E12</v>
      </c>
      <c r="J1445" s="16"/>
      <c r="K1445" s="19"/>
      <c r="L1445" s="19"/>
      <c r="M1445" s="19"/>
      <c r="N1445" s="19"/>
      <c r="O1445" s="19"/>
      <c r="P1445" s="19"/>
      <c r="Q1445" s="19"/>
      <c r="R1445" s="19"/>
      <c r="S1445" s="19"/>
      <c r="T1445" s="19"/>
      <c r="U1445" s="19"/>
      <c r="V1445" s="19"/>
    </row>
    <row r="1446">
      <c r="A1446" s="10" t="s">
        <v>2796</v>
      </c>
      <c r="B1446" s="11">
        <v>45533.0</v>
      </c>
      <c r="C1446" s="17" t="s">
        <v>2423</v>
      </c>
      <c r="D1446" s="13">
        <v>0.04513888888888889</v>
      </c>
      <c r="E1446" s="10" t="s">
        <v>972</v>
      </c>
      <c r="F1446" s="10" t="s">
        <v>12</v>
      </c>
      <c r="G1446" s="10" t="s">
        <v>13</v>
      </c>
      <c r="H1446" s="10" t="s">
        <v>2798</v>
      </c>
      <c r="I1446" s="14">
        <v>6.285746146893E12</v>
      </c>
      <c r="J1446" s="16"/>
      <c r="K1446" s="19"/>
      <c r="L1446" s="19"/>
      <c r="M1446" s="19"/>
      <c r="N1446" s="19"/>
      <c r="O1446" s="19"/>
      <c r="P1446" s="19"/>
      <c r="Q1446" s="19"/>
      <c r="R1446" s="19"/>
      <c r="S1446" s="19"/>
      <c r="T1446" s="19"/>
      <c r="U1446" s="19"/>
      <c r="V1446" s="19"/>
    </row>
    <row r="1447">
      <c r="A1447" s="10" t="s">
        <v>2799</v>
      </c>
      <c r="B1447" s="11">
        <v>45533.0</v>
      </c>
      <c r="C1447" s="17" t="s">
        <v>2423</v>
      </c>
      <c r="D1447" s="13">
        <v>0.0625</v>
      </c>
      <c r="E1447" s="10" t="s">
        <v>207</v>
      </c>
      <c r="F1447" s="10" t="s">
        <v>208</v>
      </c>
      <c r="G1447" s="10" t="s">
        <v>13</v>
      </c>
      <c r="H1447" s="10" t="s">
        <v>2800</v>
      </c>
      <c r="I1447" s="14">
        <v>6.28972529354E11</v>
      </c>
      <c r="J1447" s="16"/>
      <c r="K1447" s="19"/>
      <c r="L1447" s="19"/>
      <c r="M1447" s="19"/>
      <c r="N1447" s="19"/>
      <c r="O1447" s="19"/>
      <c r="P1447" s="19"/>
      <c r="Q1447" s="19"/>
      <c r="R1447" s="19"/>
      <c r="S1447" s="19"/>
      <c r="T1447" s="19"/>
      <c r="U1447" s="19"/>
      <c r="V1447" s="19"/>
    </row>
    <row r="1448">
      <c r="A1448" s="10" t="s">
        <v>2801</v>
      </c>
      <c r="B1448" s="11">
        <v>45533.0</v>
      </c>
      <c r="C1448" s="17" t="s">
        <v>2423</v>
      </c>
      <c r="D1448" s="13">
        <v>0.04722222222222222</v>
      </c>
      <c r="E1448" s="10" t="s">
        <v>11</v>
      </c>
      <c r="F1448" s="10" t="s">
        <v>22</v>
      </c>
      <c r="G1448" s="10" t="s">
        <v>13</v>
      </c>
      <c r="H1448" s="10" t="s">
        <v>2802</v>
      </c>
      <c r="I1448" s="14">
        <v>6.28560627488E12</v>
      </c>
      <c r="J1448" s="16"/>
      <c r="K1448" s="19"/>
      <c r="L1448" s="19"/>
      <c r="M1448" s="19"/>
      <c r="N1448" s="19"/>
      <c r="O1448" s="19"/>
      <c r="P1448" s="19"/>
      <c r="Q1448" s="19"/>
      <c r="R1448" s="19"/>
      <c r="S1448" s="19"/>
      <c r="T1448" s="19"/>
      <c r="U1448" s="19"/>
      <c r="V1448" s="19"/>
    </row>
    <row r="1449">
      <c r="A1449" s="10" t="s">
        <v>2803</v>
      </c>
      <c r="B1449" s="11">
        <v>45531.0</v>
      </c>
      <c r="C1449" s="17" t="s">
        <v>2423</v>
      </c>
      <c r="D1449" s="13">
        <v>0.041666666666666664</v>
      </c>
      <c r="E1449" s="10" t="s">
        <v>695</v>
      </c>
      <c r="F1449" s="10" t="s">
        <v>711</v>
      </c>
      <c r="G1449" s="10" t="s">
        <v>13</v>
      </c>
      <c r="H1449" s="10" t="s">
        <v>2804</v>
      </c>
      <c r="I1449" s="14">
        <v>6.285173431354E12</v>
      </c>
      <c r="J1449" s="16"/>
      <c r="K1449" s="19"/>
      <c r="L1449" s="19"/>
      <c r="M1449" s="19"/>
      <c r="N1449" s="19"/>
      <c r="O1449" s="19"/>
      <c r="P1449" s="19"/>
      <c r="Q1449" s="19"/>
      <c r="R1449" s="19"/>
      <c r="S1449" s="19"/>
      <c r="T1449" s="19"/>
      <c r="U1449" s="19"/>
      <c r="V1449" s="19"/>
    </row>
    <row r="1450">
      <c r="A1450" s="10" t="s">
        <v>2805</v>
      </c>
      <c r="B1450" s="11">
        <v>45533.0</v>
      </c>
      <c r="C1450" s="17" t="s">
        <v>2423</v>
      </c>
      <c r="D1450" s="13">
        <v>0.041666666666666664</v>
      </c>
      <c r="E1450" s="10" t="s">
        <v>695</v>
      </c>
      <c r="F1450" s="10" t="s">
        <v>711</v>
      </c>
      <c r="G1450" s="10" t="s">
        <v>13</v>
      </c>
      <c r="H1450" s="10" t="s">
        <v>2806</v>
      </c>
      <c r="I1450" s="14">
        <v>6.285173431354E12</v>
      </c>
      <c r="J1450" s="16"/>
      <c r="K1450" s="19"/>
      <c r="L1450" s="19"/>
      <c r="M1450" s="19"/>
      <c r="N1450" s="19"/>
      <c r="O1450" s="19"/>
      <c r="P1450" s="19"/>
      <c r="Q1450" s="19"/>
      <c r="R1450" s="19"/>
      <c r="S1450" s="19"/>
      <c r="T1450" s="19"/>
      <c r="U1450" s="19"/>
      <c r="V1450" s="19"/>
    </row>
    <row r="1451">
      <c r="A1451" s="10" t="s">
        <v>2807</v>
      </c>
      <c r="B1451" s="11">
        <v>45527.0</v>
      </c>
      <c r="C1451" s="17" t="s">
        <v>2423</v>
      </c>
      <c r="D1451" s="13">
        <v>0.027777777777777776</v>
      </c>
      <c r="E1451" s="10" t="s">
        <v>281</v>
      </c>
      <c r="F1451" s="10" t="s">
        <v>150</v>
      </c>
      <c r="G1451" s="10" t="s">
        <v>13</v>
      </c>
      <c r="H1451" s="10" t="s">
        <v>2808</v>
      </c>
      <c r="I1451" s="14">
        <v>6.282335821442E12</v>
      </c>
      <c r="J1451" s="16"/>
      <c r="K1451" s="19"/>
      <c r="L1451" s="19"/>
      <c r="M1451" s="19"/>
      <c r="N1451" s="19"/>
      <c r="O1451" s="19"/>
      <c r="P1451" s="19"/>
      <c r="Q1451" s="19"/>
      <c r="R1451" s="19"/>
      <c r="S1451" s="19"/>
      <c r="T1451" s="19"/>
      <c r="U1451" s="19"/>
      <c r="V1451" s="19"/>
    </row>
    <row r="1452">
      <c r="A1452" s="10" t="s">
        <v>2809</v>
      </c>
      <c r="B1452" s="11">
        <v>45528.0</v>
      </c>
      <c r="C1452" s="17" t="s">
        <v>2423</v>
      </c>
      <c r="D1452" s="13">
        <v>0.024305555555555556</v>
      </c>
      <c r="E1452" s="10" t="s">
        <v>281</v>
      </c>
      <c r="F1452" s="10" t="s">
        <v>150</v>
      </c>
      <c r="G1452" s="10" t="s">
        <v>13</v>
      </c>
      <c r="H1452" s="10" t="s">
        <v>2810</v>
      </c>
      <c r="I1452" s="14">
        <v>6.282335821442E12</v>
      </c>
      <c r="J1452" s="16"/>
      <c r="K1452" s="19"/>
      <c r="L1452" s="19"/>
      <c r="M1452" s="19"/>
      <c r="N1452" s="19"/>
      <c r="O1452" s="19"/>
      <c r="P1452" s="19"/>
      <c r="Q1452" s="19"/>
      <c r="R1452" s="19"/>
      <c r="S1452" s="19"/>
      <c r="T1452" s="19"/>
      <c r="U1452" s="19"/>
      <c r="V1452" s="19"/>
    </row>
    <row r="1453">
      <c r="A1453" s="10" t="s">
        <v>2811</v>
      </c>
      <c r="B1453" s="11">
        <v>45530.0</v>
      </c>
      <c r="C1453" s="17" t="s">
        <v>2423</v>
      </c>
      <c r="D1453" s="13">
        <v>0.02638888888888889</v>
      </c>
      <c r="E1453" s="10" t="s">
        <v>281</v>
      </c>
      <c r="F1453" s="10" t="s">
        <v>150</v>
      </c>
      <c r="G1453" s="10" t="s">
        <v>13</v>
      </c>
      <c r="H1453" s="10" t="s">
        <v>2812</v>
      </c>
      <c r="I1453" s="14">
        <v>6.282335821442E12</v>
      </c>
      <c r="J1453" s="16"/>
      <c r="K1453" s="19"/>
      <c r="L1453" s="19"/>
      <c r="M1453" s="19"/>
      <c r="N1453" s="19"/>
      <c r="O1453" s="19"/>
      <c r="P1453" s="19"/>
      <c r="Q1453" s="19"/>
      <c r="R1453" s="19"/>
      <c r="S1453" s="19"/>
      <c r="T1453" s="19"/>
      <c r="U1453" s="19"/>
      <c r="V1453" s="19"/>
    </row>
    <row r="1454">
      <c r="A1454" s="10" t="s">
        <v>2813</v>
      </c>
      <c r="B1454" s="11">
        <v>45531.0</v>
      </c>
      <c r="C1454" s="17" t="s">
        <v>2423</v>
      </c>
      <c r="D1454" s="13">
        <v>0.027777777777777776</v>
      </c>
      <c r="E1454" s="10" t="s">
        <v>281</v>
      </c>
      <c r="F1454" s="10" t="s">
        <v>150</v>
      </c>
      <c r="G1454" s="10" t="s">
        <v>13</v>
      </c>
      <c r="H1454" s="10" t="s">
        <v>2814</v>
      </c>
      <c r="I1454" s="14">
        <v>6.282335821442E12</v>
      </c>
      <c r="J1454" s="16"/>
      <c r="K1454" s="19"/>
      <c r="L1454" s="19"/>
      <c r="M1454" s="19"/>
      <c r="N1454" s="19"/>
      <c r="O1454" s="19"/>
      <c r="P1454" s="19"/>
      <c r="Q1454" s="19"/>
      <c r="R1454" s="19"/>
      <c r="S1454" s="19"/>
      <c r="T1454" s="19"/>
      <c r="U1454" s="19"/>
      <c r="V1454" s="19"/>
    </row>
    <row r="1455">
      <c r="A1455" s="10" t="s">
        <v>2813</v>
      </c>
      <c r="B1455" s="11">
        <v>45532.0</v>
      </c>
      <c r="C1455" s="17" t="s">
        <v>2423</v>
      </c>
      <c r="D1455" s="13">
        <v>0.029166666666666667</v>
      </c>
      <c r="E1455" s="10" t="s">
        <v>281</v>
      </c>
      <c r="F1455" s="10" t="s">
        <v>150</v>
      </c>
      <c r="G1455" s="10" t="s">
        <v>13</v>
      </c>
      <c r="H1455" s="10" t="s">
        <v>2815</v>
      </c>
      <c r="I1455" s="14">
        <v>6.282335821442E12</v>
      </c>
      <c r="J1455" s="16"/>
      <c r="K1455" s="19"/>
      <c r="L1455" s="19"/>
      <c r="M1455" s="19"/>
      <c r="N1455" s="19"/>
      <c r="O1455" s="19"/>
      <c r="P1455" s="19"/>
      <c r="Q1455" s="19"/>
      <c r="R1455" s="19"/>
      <c r="S1455" s="19"/>
      <c r="T1455" s="19"/>
      <c r="U1455" s="19"/>
      <c r="V1455" s="19"/>
    </row>
    <row r="1456">
      <c r="A1456" s="10" t="s">
        <v>2816</v>
      </c>
      <c r="B1456" s="11">
        <v>45532.0</v>
      </c>
      <c r="C1456" s="17" t="s">
        <v>2423</v>
      </c>
      <c r="D1456" s="13">
        <v>0.041666666666666664</v>
      </c>
      <c r="E1456" s="10" t="s">
        <v>1021</v>
      </c>
      <c r="F1456" s="10" t="s">
        <v>385</v>
      </c>
      <c r="G1456" s="10" t="s">
        <v>13</v>
      </c>
      <c r="H1456" s="10" t="s">
        <v>2817</v>
      </c>
      <c r="I1456" s="14">
        <v>8.1225113337E10</v>
      </c>
      <c r="J1456" s="16"/>
      <c r="K1456" s="19"/>
      <c r="L1456" s="19"/>
      <c r="M1456" s="19"/>
      <c r="N1456" s="19"/>
      <c r="O1456" s="19"/>
      <c r="P1456" s="19"/>
      <c r="Q1456" s="19"/>
      <c r="R1456" s="19"/>
      <c r="S1456" s="19"/>
      <c r="T1456" s="19"/>
      <c r="U1456" s="19"/>
      <c r="V1456" s="19"/>
    </row>
    <row r="1457">
      <c r="A1457" s="10" t="s">
        <v>2818</v>
      </c>
      <c r="B1457" s="11">
        <v>45533.0</v>
      </c>
      <c r="C1457" s="17" t="s">
        <v>2423</v>
      </c>
      <c r="D1457" s="13">
        <v>0.03263888888888889</v>
      </c>
      <c r="E1457" s="10" t="s">
        <v>281</v>
      </c>
      <c r="F1457" s="10" t="s">
        <v>150</v>
      </c>
      <c r="G1457" s="10" t="s">
        <v>13</v>
      </c>
      <c r="H1457" s="10" t="s">
        <v>2819</v>
      </c>
      <c r="I1457" s="14">
        <v>6.282335821442E12</v>
      </c>
      <c r="J1457" s="16"/>
      <c r="K1457" s="19"/>
      <c r="L1457" s="19"/>
      <c r="M1457" s="19"/>
      <c r="N1457" s="19"/>
      <c r="O1457" s="19"/>
      <c r="P1457" s="19"/>
      <c r="Q1457" s="19"/>
      <c r="R1457" s="19"/>
      <c r="S1457" s="19"/>
      <c r="T1457" s="19"/>
      <c r="U1457" s="19"/>
      <c r="V1457" s="19"/>
    </row>
    <row r="1458">
      <c r="A1458" s="10" t="s">
        <v>2820</v>
      </c>
      <c r="B1458" s="11">
        <v>45532.0</v>
      </c>
      <c r="C1458" s="17" t="s">
        <v>2423</v>
      </c>
      <c r="D1458" s="13">
        <v>0.041666666666666664</v>
      </c>
      <c r="E1458" s="10" t="s">
        <v>1021</v>
      </c>
      <c r="F1458" s="10" t="s">
        <v>385</v>
      </c>
      <c r="G1458" s="10" t="s">
        <v>13</v>
      </c>
      <c r="H1458" s="10" t="s">
        <v>2821</v>
      </c>
      <c r="I1458" s="14">
        <v>6.281225113337E12</v>
      </c>
      <c r="J1458" s="16"/>
      <c r="K1458" s="19"/>
      <c r="L1458" s="19"/>
      <c r="M1458" s="19"/>
      <c r="N1458" s="19"/>
      <c r="O1458" s="19"/>
      <c r="P1458" s="19"/>
      <c r="Q1458" s="19"/>
      <c r="R1458" s="19"/>
      <c r="S1458" s="19"/>
      <c r="T1458" s="19"/>
      <c r="U1458" s="19"/>
      <c r="V1458" s="19"/>
    </row>
    <row r="1459">
      <c r="A1459" s="10" t="s">
        <v>2822</v>
      </c>
      <c r="B1459" s="11">
        <v>45532.0</v>
      </c>
      <c r="C1459" s="17" t="s">
        <v>2423</v>
      </c>
      <c r="D1459" s="13">
        <v>0.05138888888888889</v>
      </c>
      <c r="E1459" s="10" t="s">
        <v>1021</v>
      </c>
      <c r="F1459" s="10" t="s">
        <v>22</v>
      </c>
      <c r="G1459" s="10" t="s">
        <v>13</v>
      </c>
      <c r="H1459" s="10" t="s">
        <v>2823</v>
      </c>
      <c r="I1459" s="14">
        <v>6.281225113337E12</v>
      </c>
      <c r="J1459" s="16"/>
      <c r="K1459" s="19"/>
      <c r="L1459" s="19"/>
      <c r="M1459" s="19"/>
      <c r="N1459" s="19"/>
      <c r="O1459" s="19"/>
      <c r="P1459" s="19"/>
      <c r="Q1459" s="19"/>
      <c r="R1459" s="19"/>
      <c r="S1459" s="19"/>
      <c r="T1459" s="19"/>
      <c r="U1459" s="19"/>
      <c r="V1459" s="19"/>
    </row>
    <row r="1460">
      <c r="A1460" s="10" t="s">
        <v>2824</v>
      </c>
      <c r="B1460" s="11">
        <v>45533.0</v>
      </c>
      <c r="C1460" s="17" t="s">
        <v>2423</v>
      </c>
      <c r="D1460" s="13">
        <v>0.013888888888888888</v>
      </c>
      <c r="E1460" s="10" t="s">
        <v>11</v>
      </c>
      <c r="F1460" s="10" t="s">
        <v>19</v>
      </c>
      <c r="G1460" s="10" t="s">
        <v>13</v>
      </c>
      <c r="H1460" s="10" t="s">
        <v>2825</v>
      </c>
      <c r="I1460" s="14">
        <v>6.28560627488E12</v>
      </c>
      <c r="J1460" s="16"/>
      <c r="K1460" s="19"/>
      <c r="L1460" s="19"/>
      <c r="M1460" s="19"/>
      <c r="N1460" s="19"/>
      <c r="O1460" s="19"/>
      <c r="P1460" s="19"/>
      <c r="Q1460" s="19"/>
      <c r="R1460" s="19"/>
      <c r="S1460" s="19"/>
      <c r="T1460" s="19"/>
      <c r="U1460" s="19"/>
      <c r="V1460" s="19"/>
    </row>
    <row r="1461">
      <c r="A1461" s="10" t="s">
        <v>2826</v>
      </c>
      <c r="B1461" s="11">
        <v>45533.0</v>
      </c>
      <c r="C1461" s="17" t="s">
        <v>2423</v>
      </c>
      <c r="D1461" s="13">
        <v>0.020833333333333332</v>
      </c>
      <c r="E1461" s="10" t="s">
        <v>596</v>
      </c>
      <c r="F1461" s="10" t="s">
        <v>535</v>
      </c>
      <c r="G1461" s="10" t="s">
        <v>13</v>
      </c>
      <c r="H1461" s="10" t="s">
        <v>2827</v>
      </c>
      <c r="I1461" s="14">
        <v>6.285291035544E12</v>
      </c>
      <c r="J1461" s="16"/>
      <c r="K1461" s="19"/>
      <c r="L1461" s="19"/>
      <c r="M1461" s="19"/>
      <c r="N1461" s="19"/>
      <c r="O1461" s="19"/>
      <c r="P1461" s="19"/>
      <c r="Q1461" s="19"/>
      <c r="R1461" s="19"/>
      <c r="S1461" s="19"/>
      <c r="T1461" s="19"/>
      <c r="U1461" s="19"/>
      <c r="V1461" s="19"/>
    </row>
    <row r="1462">
      <c r="A1462" s="10" t="s">
        <v>2828</v>
      </c>
      <c r="B1462" s="11">
        <v>45534.0</v>
      </c>
      <c r="C1462" s="17" t="s">
        <v>2423</v>
      </c>
      <c r="D1462" s="13">
        <v>0.04027777777777778</v>
      </c>
      <c r="E1462" s="10" t="s">
        <v>11</v>
      </c>
      <c r="F1462" s="10" t="s">
        <v>385</v>
      </c>
      <c r="G1462" s="10" t="s">
        <v>13</v>
      </c>
      <c r="H1462" s="10" t="s">
        <v>2829</v>
      </c>
      <c r="I1462" s="14">
        <v>6.28560627488E12</v>
      </c>
      <c r="J1462" s="16"/>
      <c r="K1462" s="19"/>
      <c r="L1462" s="19"/>
      <c r="M1462" s="19"/>
      <c r="N1462" s="19"/>
      <c r="O1462" s="19"/>
      <c r="P1462" s="19"/>
      <c r="Q1462" s="19"/>
      <c r="R1462" s="19"/>
      <c r="S1462" s="19"/>
      <c r="T1462" s="19"/>
      <c r="U1462" s="19"/>
      <c r="V1462" s="19"/>
    </row>
    <row r="1463">
      <c r="A1463" s="10" t="s">
        <v>2830</v>
      </c>
      <c r="B1463" s="11">
        <v>45534.0</v>
      </c>
      <c r="C1463" s="17" t="s">
        <v>2423</v>
      </c>
      <c r="D1463" s="13">
        <v>0.04722222222222222</v>
      </c>
      <c r="E1463" s="10" t="s">
        <v>695</v>
      </c>
      <c r="F1463" s="10" t="s">
        <v>208</v>
      </c>
      <c r="G1463" s="10" t="s">
        <v>13</v>
      </c>
      <c r="H1463" s="10" t="s">
        <v>2831</v>
      </c>
      <c r="I1463" s="14">
        <v>6.285173431354E12</v>
      </c>
      <c r="J1463" s="16"/>
      <c r="K1463" s="19"/>
      <c r="L1463" s="19"/>
      <c r="M1463" s="19"/>
      <c r="N1463" s="19"/>
      <c r="O1463" s="19"/>
      <c r="P1463" s="19"/>
      <c r="Q1463" s="19"/>
      <c r="R1463" s="19"/>
      <c r="S1463" s="19"/>
      <c r="T1463" s="19"/>
      <c r="U1463" s="19"/>
      <c r="V1463" s="19"/>
    </row>
    <row r="1464">
      <c r="A1464" s="10" t="s">
        <v>2832</v>
      </c>
      <c r="B1464" s="11">
        <v>45534.0</v>
      </c>
      <c r="C1464" s="17" t="s">
        <v>2423</v>
      </c>
      <c r="D1464" s="13">
        <v>6.944444444444445E-4</v>
      </c>
      <c r="E1464" s="10" t="s">
        <v>207</v>
      </c>
      <c r="F1464" s="10" t="s">
        <v>220</v>
      </c>
      <c r="G1464" s="10" t="s">
        <v>102</v>
      </c>
      <c r="H1464" s="10" t="s">
        <v>2833</v>
      </c>
      <c r="I1464" s="14">
        <v>6.28972525354E11</v>
      </c>
      <c r="J1464" s="16"/>
      <c r="K1464" s="19"/>
      <c r="L1464" s="19"/>
      <c r="M1464" s="19"/>
      <c r="N1464" s="19"/>
      <c r="O1464" s="19"/>
      <c r="P1464" s="19"/>
      <c r="Q1464" s="19"/>
      <c r="R1464" s="19"/>
      <c r="S1464" s="19"/>
      <c r="T1464" s="19"/>
      <c r="U1464" s="19"/>
      <c r="V1464" s="19"/>
    </row>
    <row r="1465">
      <c r="A1465" s="10" t="s">
        <v>2834</v>
      </c>
      <c r="B1465" s="11">
        <v>45527.0</v>
      </c>
      <c r="C1465" s="17" t="s">
        <v>2423</v>
      </c>
      <c r="D1465" s="13">
        <v>0.024305555555555556</v>
      </c>
      <c r="E1465" s="10" t="s">
        <v>281</v>
      </c>
      <c r="F1465" s="10" t="s">
        <v>201</v>
      </c>
      <c r="G1465" s="10" t="s">
        <v>13</v>
      </c>
      <c r="H1465" s="10" t="s">
        <v>2835</v>
      </c>
      <c r="I1465" s="14">
        <v>6.282335821442E12</v>
      </c>
      <c r="J1465" s="16"/>
      <c r="K1465" s="19"/>
      <c r="L1465" s="19"/>
      <c r="M1465" s="19"/>
      <c r="N1465" s="19"/>
      <c r="O1465" s="19"/>
      <c r="P1465" s="19"/>
      <c r="Q1465" s="19"/>
      <c r="R1465" s="19"/>
      <c r="S1465" s="19"/>
      <c r="T1465" s="19"/>
      <c r="U1465" s="19"/>
      <c r="V1465" s="19"/>
    </row>
    <row r="1466">
      <c r="A1466" s="10" t="s">
        <v>2836</v>
      </c>
      <c r="B1466" s="11">
        <v>45528.0</v>
      </c>
      <c r="C1466" s="17" t="s">
        <v>2423</v>
      </c>
      <c r="D1466" s="13">
        <v>6.944444444444445E-4</v>
      </c>
      <c r="E1466" s="10" t="s">
        <v>281</v>
      </c>
      <c r="F1466" s="10" t="s">
        <v>201</v>
      </c>
      <c r="G1466" s="10" t="s">
        <v>13</v>
      </c>
      <c r="H1466" s="10" t="s">
        <v>2837</v>
      </c>
      <c r="I1466" s="14">
        <v>6.282335821442E12</v>
      </c>
      <c r="J1466" s="16"/>
      <c r="K1466" s="19"/>
      <c r="L1466" s="19"/>
      <c r="M1466" s="19"/>
      <c r="N1466" s="19"/>
      <c r="O1466" s="19"/>
      <c r="P1466" s="19"/>
      <c r="Q1466" s="19"/>
      <c r="R1466" s="19"/>
      <c r="S1466" s="19"/>
      <c r="T1466" s="19"/>
      <c r="U1466" s="19"/>
      <c r="V1466" s="19"/>
    </row>
    <row r="1467">
      <c r="A1467" s="10" t="s">
        <v>2838</v>
      </c>
      <c r="B1467" s="11">
        <v>45531.0</v>
      </c>
      <c r="C1467" s="17" t="s">
        <v>2423</v>
      </c>
      <c r="D1467" s="13">
        <v>6.944444444444445E-4</v>
      </c>
      <c r="E1467" s="10" t="s">
        <v>281</v>
      </c>
      <c r="F1467" s="10" t="s">
        <v>201</v>
      </c>
      <c r="G1467" s="10" t="s">
        <v>13</v>
      </c>
      <c r="H1467" s="10" t="s">
        <v>2839</v>
      </c>
      <c r="I1467" s="14">
        <v>6.282335821442E12</v>
      </c>
      <c r="J1467" s="16"/>
      <c r="K1467" s="19"/>
      <c r="L1467" s="19"/>
      <c r="M1467" s="19"/>
      <c r="N1467" s="19"/>
      <c r="O1467" s="19"/>
      <c r="P1467" s="19"/>
      <c r="Q1467" s="19"/>
      <c r="R1467" s="19"/>
      <c r="S1467" s="19"/>
      <c r="T1467" s="19"/>
      <c r="U1467" s="19"/>
      <c r="V1467" s="19"/>
    </row>
    <row r="1468">
      <c r="A1468" s="10" t="s">
        <v>2840</v>
      </c>
      <c r="B1468" s="11">
        <v>45532.0</v>
      </c>
      <c r="C1468" s="17" t="s">
        <v>2423</v>
      </c>
      <c r="D1468" s="13">
        <v>0.025694444444444443</v>
      </c>
      <c r="E1468" s="10" t="s">
        <v>281</v>
      </c>
      <c r="F1468" s="10" t="s">
        <v>201</v>
      </c>
      <c r="G1468" s="10" t="s">
        <v>13</v>
      </c>
      <c r="H1468" s="10" t="s">
        <v>2841</v>
      </c>
      <c r="I1468" s="14">
        <v>6.282335821442E12</v>
      </c>
      <c r="J1468" s="16"/>
      <c r="K1468" s="19"/>
      <c r="L1468" s="19"/>
      <c r="M1468" s="19"/>
      <c r="N1468" s="19"/>
      <c r="O1468" s="19"/>
      <c r="P1468" s="19"/>
      <c r="Q1468" s="19"/>
      <c r="R1468" s="19"/>
      <c r="S1468" s="19"/>
      <c r="T1468" s="19"/>
      <c r="U1468" s="19"/>
      <c r="V1468" s="19"/>
    </row>
    <row r="1469">
      <c r="A1469" s="10" t="s">
        <v>2842</v>
      </c>
      <c r="B1469" s="11">
        <v>45533.0</v>
      </c>
      <c r="C1469" s="17" t="s">
        <v>2423</v>
      </c>
      <c r="D1469" s="13">
        <v>6.944444444444445E-4</v>
      </c>
      <c r="E1469" s="10" t="s">
        <v>281</v>
      </c>
      <c r="F1469" s="10" t="s">
        <v>201</v>
      </c>
      <c r="G1469" s="10" t="s">
        <v>13</v>
      </c>
      <c r="H1469" s="10" t="s">
        <v>2843</v>
      </c>
      <c r="I1469" s="14">
        <v>6.282335821442E12</v>
      </c>
      <c r="J1469" s="16"/>
      <c r="K1469" s="19"/>
      <c r="L1469" s="19"/>
      <c r="M1469" s="19"/>
      <c r="N1469" s="19"/>
      <c r="O1469" s="19"/>
      <c r="P1469" s="19"/>
      <c r="Q1469" s="19"/>
      <c r="R1469" s="19"/>
      <c r="S1469" s="19"/>
      <c r="T1469" s="19"/>
      <c r="U1469" s="19"/>
      <c r="V1469" s="19"/>
    </row>
    <row r="1470">
      <c r="A1470" s="10" t="s">
        <v>2844</v>
      </c>
      <c r="B1470" s="11">
        <v>45533.0</v>
      </c>
      <c r="C1470" s="17" t="s">
        <v>2423</v>
      </c>
      <c r="D1470" s="13">
        <v>0.020833333333333332</v>
      </c>
      <c r="E1470" s="10" t="s">
        <v>534</v>
      </c>
      <c r="F1470" s="10" t="s">
        <v>418</v>
      </c>
      <c r="G1470" s="10" t="s">
        <v>13</v>
      </c>
      <c r="H1470" s="10" t="s">
        <v>2845</v>
      </c>
      <c r="I1470" s="14">
        <v>6.281332534354E12</v>
      </c>
      <c r="J1470" s="16"/>
      <c r="K1470" s="19"/>
      <c r="L1470" s="19"/>
      <c r="M1470" s="19"/>
      <c r="N1470" s="19"/>
      <c r="O1470" s="19"/>
      <c r="P1470" s="19"/>
      <c r="Q1470" s="19"/>
      <c r="R1470" s="19"/>
      <c r="S1470" s="19"/>
      <c r="T1470" s="19"/>
      <c r="U1470" s="19"/>
      <c r="V1470" s="19"/>
    </row>
    <row r="1471">
      <c r="A1471" s="10" t="s">
        <v>2846</v>
      </c>
      <c r="B1471" s="11">
        <v>45533.0</v>
      </c>
      <c r="C1471" s="17" t="s">
        <v>2423</v>
      </c>
      <c r="D1471" s="13">
        <v>0.020833333333333332</v>
      </c>
      <c r="E1471" s="10" t="s">
        <v>873</v>
      </c>
      <c r="F1471" s="10" t="s">
        <v>597</v>
      </c>
      <c r="G1471" s="10" t="s">
        <v>254</v>
      </c>
      <c r="H1471" s="10" t="s">
        <v>2847</v>
      </c>
      <c r="I1471" s="14">
        <v>6.285213566484E12</v>
      </c>
      <c r="J1471" s="16"/>
      <c r="K1471" s="19"/>
      <c r="L1471" s="19"/>
      <c r="M1471" s="19"/>
      <c r="N1471" s="19"/>
      <c r="O1471" s="19"/>
      <c r="P1471" s="19"/>
      <c r="Q1471" s="19"/>
      <c r="R1471" s="19"/>
      <c r="S1471" s="19"/>
      <c r="T1471" s="19"/>
      <c r="U1471" s="19"/>
      <c r="V1471" s="19"/>
    </row>
    <row r="1472">
      <c r="A1472" s="10" t="s">
        <v>2846</v>
      </c>
      <c r="B1472" s="11">
        <v>45534.0</v>
      </c>
      <c r="C1472" s="17" t="s">
        <v>2423</v>
      </c>
      <c r="D1472" s="13">
        <v>0.010416666666666666</v>
      </c>
      <c r="E1472" s="10" t="s">
        <v>873</v>
      </c>
      <c r="F1472" s="10" t="s">
        <v>597</v>
      </c>
      <c r="G1472" s="10" t="s">
        <v>13</v>
      </c>
      <c r="H1472" s="10" t="s">
        <v>2848</v>
      </c>
      <c r="I1472" s="14">
        <v>6.285213566484E12</v>
      </c>
      <c r="J1472" s="16"/>
      <c r="K1472" s="19"/>
      <c r="L1472" s="19"/>
      <c r="M1472" s="19"/>
      <c r="N1472" s="19"/>
      <c r="O1472" s="19"/>
      <c r="P1472" s="19"/>
      <c r="Q1472" s="19"/>
      <c r="R1472" s="19"/>
      <c r="S1472" s="19"/>
      <c r="T1472" s="19"/>
      <c r="U1472" s="19"/>
      <c r="V1472" s="19"/>
    </row>
    <row r="1473">
      <c r="A1473" s="10" t="s">
        <v>2849</v>
      </c>
      <c r="B1473" s="11">
        <v>45534.0</v>
      </c>
      <c r="C1473" s="17" t="s">
        <v>2423</v>
      </c>
      <c r="D1473" s="13">
        <v>0.017361111111111112</v>
      </c>
      <c r="E1473" s="10" t="s">
        <v>534</v>
      </c>
      <c r="F1473" s="10" t="s">
        <v>418</v>
      </c>
      <c r="G1473" s="10" t="s">
        <v>13</v>
      </c>
      <c r="H1473" s="10" t="s">
        <v>2850</v>
      </c>
      <c r="I1473" s="14">
        <v>6.281332534354E12</v>
      </c>
      <c r="J1473" s="16"/>
      <c r="K1473" s="19"/>
      <c r="L1473" s="19"/>
      <c r="M1473" s="19"/>
      <c r="N1473" s="19"/>
      <c r="O1473" s="19"/>
      <c r="P1473" s="19"/>
      <c r="Q1473" s="19"/>
      <c r="R1473" s="19"/>
      <c r="S1473" s="19"/>
      <c r="T1473" s="19"/>
      <c r="U1473" s="19"/>
      <c r="V1473" s="19"/>
    </row>
    <row r="1474">
      <c r="A1474" s="10" t="s">
        <v>2851</v>
      </c>
      <c r="B1474" s="11">
        <v>45534.0</v>
      </c>
      <c r="C1474" s="17" t="s">
        <v>2423</v>
      </c>
      <c r="D1474" s="13">
        <v>0.025694444444444443</v>
      </c>
      <c r="E1474" s="10" t="s">
        <v>1480</v>
      </c>
      <c r="F1474" s="10" t="s">
        <v>19</v>
      </c>
      <c r="G1474" s="10" t="s">
        <v>13</v>
      </c>
      <c r="H1474" s="10" t="s">
        <v>2852</v>
      </c>
      <c r="I1474" s="14">
        <v>6.282231661306E12</v>
      </c>
      <c r="J1474" s="16"/>
      <c r="K1474" s="19"/>
      <c r="L1474" s="19"/>
      <c r="M1474" s="19"/>
      <c r="N1474" s="19"/>
      <c r="O1474" s="19"/>
      <c r="P1474" s="19"/>
      <c r="Q1474" s="19"/>
      <c r="R1474" s="19"/>
      <c r="S1474" s="19"/>
      <c r="T1474" s="19"/>
      <c r="U1474" s="19"/>
      <c r="V1474" s="19"/>
    </row>
    <row r="1475">
      <c r="A1475" s="10" t="s">
        <v>2853</v>
      </c>
      <c r="B1475" s="11">
        <v>45533.0</v>
      </c>
      <c r="C1475" s="17" t="s">
        <v>2423</v>
      </c>
      <c r="D1475" s="13">
        <v>0.05555555555555555</v>
      </c>
      <c r="E1475" s="10" t="s">
        <v>1480</v>
      </c>
      <c r="F1475" s="10" t="s">
        <v>220</v>
      </c>
      <c r="G1475" s="10" t="s">
        <v>13</v>
      </c>
      <c r="H1475" s="10" t="s">
        <v>2854</v>
      </c>
      <c r="I1475" s="14">
        <v>6.282231661306E12</v>
      </c>
      <c r="J1475" s="16"/>
      <c r="K1475" s="19"/>
      <c r="L1475" s="19"/>
      <c r="M1475" s="19"/>
      <c r="N1475" s="19"/>
      <c r="O1475" s="19"/>
      <c r="P1475" s="19"/>
      <c r="Q1475" s="19"/>
      <c r="R1475" s="19"/>
      <c r="S1475" s="19"/>
      <c r="T1475" s="19"/>
      <c r="U1475" s="19"/>
      <c r="V1475" s="19"/>
    </row>
    <row r="1476">
      <c r="A1476" s="10" t="s">
        <v>2855</v>
      </c>
      <c r="B1476" s="11">
        <v>45534.0</v>
      </c>
      <c r="C1476" s="17" t="s">
        <v>2423</v>
      </c>
      <c r="D1476" s="13">
        <v>0.04027777777777778</v>
      </c>
      <c r="E1476" s="10" t="s">
        <v>339</v>
      </c>
      <c r="F1476" s="10" t="s">
        <v>12</v>
      </c>
      <c r="G1476" s="10" t="s">
        <v>13</v>
      </c>
      <c r="H1476" s="10" t="s">
        <v>2856</v>
      </c>
      <c r="I1476" s="14">
        <v>6.281392827981E12</v>
      </c>
      <c r="J1476" s="16"/>
      <c r="K1476" s="19"/>
      <c r="L1476" s="19"/>
      <c r="M1476" s="19"/>
      <c r="N1476" s="19"/>
      <c r="O1476" s="19"/>
      <c r="P1476" s="19"/>
      <c r="Q1476" s="19"/>
      <c r="R1476" s="19"/>
      <c r="S1476" s="19"/>
      <c r="T1476" s="19"/>
      <c r="U1476" s="19"/>
      <c r="V1476" s="19"/>
    </row>
    <row r="1477">
      <c r="A1477" s="10" t="s">
        <v>2857</v>
      </c>
      <c r="B1477" s="11">
        <v>45533.0</v>
      </c>
      <c r="C1477" s="17" t="s">
        <v>2423</v>
      </c>
      <c r="D1477" s="13">
        <v>0.0375</v>
      </c>
      <c r="E1477" s="10" t="s">
        <v>695</v>
      </c>
      <c r="F1477" s="10" t="s">
        <v>2168</v>
      </c>
      <c r="G1477" s="10" t="s">
        <v>13</v>
      </c>
      <c r="H1477" s="10" t="s">
        <v>2858</v>
      </c>
      <c r="I1477" s="14">
        <v>6.285173431354E12</v>
      </c>
      <c r="J1477" s="16"/>
      <c r="K1477" s="19"/>
      <c r="L1477" s="19"/>
      <c r="M1477" s="19"/>
      <c r="N1477" s="19"/>
      <c r="O1477" s="19"/>
      <c r="P1477" s="19"/>
      <c r="Q1477" s="19"/>
      <c r="R1477" s="19"/>
      <c r="S1477" s="19"/>
      <c r="T1477" s="19"/>
      <c r="U1477" s="19"/>
      <c r="V1477" s="19"/>
    </row>
    <row r="1478">
      <c r="A1478" s="10" t="s">
        <v>2859</v>
      </c>
      <c r="B1478" s="11">
        <v>45535.0</v>
      </c>
      <c r="C1478" s="17" t="s">
        <v>2423</v>
      </c>
      <c r="D1478" s="13">
        <v>0.04027777777777778</v>
      </c>
      <c r="E1478" s="10" t="s">
        <v>339</v>
      </c>
      <c r="F1478" s="10" t="s">
        <v>342</v>
      </c>
      <c r="G1478" s="10" t="s">
        <v>13</v>
      </c>
      <c r="H1478" s="10" t="s">
        <v>2860</v>
      </c>
      <c r="I1478" s="14">
        <v>6.281392827981E12</v>
      </c>
      <c r="J1478" s="16"/>
      <c r="K1478" s="19"/>
      <c r="L1478" s="19"/>
      <c r="M1478" s="19"/>
      <c r="N1478" s="19"/>
      <c r="O1478" s="19"/>
      <c r="P1478" s="19"/>
      <c r="Q1478" s="19"/>
      <c r="R1478" s="19"/>
      <c r="S1478" s="19"/>
      <c r="T1478" s="19"/>
      <c r="U1478" s="19"/>
      <c r="V1478" s="19"/>
    </row>
    <row r="1479">
      <c r="A1479" s="10" t="s">
        <v>2861</v>
      </c>
      <c r="B1479" s="11">
        <v>45528.0</v>
      </c>
      <c r="C1479" s="17" t="s">
        <v>2423</v>
      </c>
      <c r="D1479" s="13">
        <v>0.0375</v>
      </c>
      <c r="E1479" s="10" t="s">
        <v>643</v>
      </c>
      <c r="F1479" s="10" t="s">
        <v>342</v>
      </c>
      <c r="G1479" s="10" t="s">
        <v>13</v>
      </c>
      <c r="H1479" s="10" t="s">
        <v>2862</v>
      </c>
      <c r="I1479" s="14">
        <v>6.282328046193E12</v>
      </c>
      <c r="J1479" s="16"/>
      <c r="K1479" s="19"/>
      <c r="L1479" s="19"/>
      <c r="M1479" s="19"/>
      <c r="N1479" s="19"/>
      <c r="O1479" s="19"/>
      <c r="P1479" s="19"/>
      <c r="Q1479" s="19"/>
      <c r="R1479" s="19"/>
      <c r="S1479" s="19"/>
      <c r="T1479" s="19"/>
      <c r="U1479" s="19"/>
      <c r="V1479" s="19"/>
    </row>
    <row r="1480">
      <c r="A1480" s="10" t="s">
        <v>2863</v>
      </c>
      <c r="B1480" s="11">
        <v>45533.0</v>
      </c>
      <c r="C1480" s="17" t="s">
        <v>2423</v>
      </c>
      <c r="D1480" s="13">
        <v>0.02361111111111111</v>
      </c>
      <c r="E1480" s="10" t="s">
        <v>643</v>
      </c>
      <c r="F1480" s="10" t="s">
        <v>342</v>
      </c>
      <c r="G1480" s="10" t="s">
        <v>13</v>
      </c>
      <c r="H1480" s="10" t="s">
        <v>2864</v>
      </c>
      <c r="I1480" s="14">
        <v>6.282328046193E12</v>
      </c>
      <c r="J1480" s="16"/>
      <c r="K1480" s="19"/>
      <c r="L1480" s="19"/>
      <c r="M1480" s="19"/>
      <c r="N1480" s="19"/>
      <c r="O1480" s="19"/>
      <c r="P1480" s="19"/>
      <c r="Q1480" s="19"/>
      <c r="R1480" s="19"/>
      <c r="S1480" s="19"/>
      <c r="T1480" s="19"/>
      <c r="U1480" s="19"/>
      <c r="V1480" s="19"/>
    </row>
    <row r="1481">
      <c r="A1481" s="10" t="s">
        <v>2865</v>
      </c>
      <c r="B1481" s="11">
        <v>45520.0</v>
      </c>
      <c r="C1481" s="17" t="s">
        <v>2423</v>
      </c>
      <c r="D1481" s="13">
        <v>0.06805555555555555</v>
      </c>
      <c r="E1481" s="10" t="s">
        <v>643</v>
      </c>
      <c r="F1481" s="10" t="s">
        <v>208</v>
      </c>
      <c r="G1481" s="10" t="s">
        <v>13</v>
      </c>
      <c r="H1481" s="10" t="s">
        <v>2866</v>
      </c>
      <c r="I1481" s="14">
        <v>6.282328046193E12</v>
      </c>
      <c r="J1481" s="16"/>
      <c r="K1481" s="19"/>
      <c r="L1481" s="19"/>
      <c r="M1481" s="19"/>
      <c r="N1481" s="19"/>
      <c r="O1481" s="19"/>
      <c r="P1481" s="19"/>
      <c r="Q1481" s="19"/>
      <c r="R1481" s="19"/>
      <c r="S1481" s="19"/>
      <c r="T1481" s="19"/>
      <c r="U1481" s="19"/>
      <c r="V1481" s="19"/>
    </row>
    <row r="1482">
      <c r="A1482" s="10" t="s">
        <v>2867</v>
      </c>
      <c r="B1482" s="11">
        <v>45526.0</v>
      </c>
      <c r="C1482" s="17" t="s">
        <v>2423</v>
      </c>
      <c r="D1482" s="13">
        <v>0.04861111111111111</v>
      </c>
      <c r="E1482" s="10" t="s">
        <v>643</v>
      </c>
      <c r="F1482" s="10" t="s">
        <v>648</v>
      </c>
      <c r="G1482" s="10" t="s">
        <v>13</v>
      </c>
      <c r="H1482" s="10" t="s">
        <v>2868</v>
      </c>
      <c r="I1482" s="14">
        <v>6.282328046193E12</v>
      </c>
      <c r="J1482" s="16"/>
      <c r="K1482" s="19"/>
      <c r="L1482" s="19"/>
      <c r="M1482" s="19"/>
      <c r="N1482" s="19"/>
      <c r="O1482" s="19"/>
      <c r="P1482" s="19"/>
      <c r="Q1482" s="19"/>
      <c r="R1482" s="19"/>
      <c r="S1482" s="19"/>
      <c r="T1482" s="19"/>
      <c r="U1482" s="19"/>
      <c r="V1482" s="19"/>
    </row>
    <row r="1483">
      <c r="A1483" s="20">
        <v>45536.00833333333</v>
      </c>
      <c r="B1483" s="11">
        <v>45535.0</v>
      </c>
      <c r="C1483" s="17" t="s">
        <v>2423</v>
      </c>
      <c r="D1483" s="13">
        <v>0.03819444444444445</v>
      </c>
      <c r="E1483" s="10" t="s">
        <v>695</v>
      </c>
      <c r="F1483" s="10" t="s">
        <v>2168</v>
      </c>
      <c r="G1483" s="10" t="s">
        <v>13</v>
      </c>
      <c r="H1483" s="10" t="s">
        <v>2869</v>
      </c>
      <c r="I1483" s="14">
        <v>6.285173431354E12</v>
      </c>
      <c r="J1483" s="16"/>
      <c r="K1483" s="19"/>
      <c r="L1483" s="19"/>
      <c r="M1483" s="19"/>
      <c r="N1483" s="19"/>
      <c r="O1483" s="19"/>
      <c r="P1483" s="19"/>
      <c r="Q1483" s="19"/>
      <c r="R1483" s="19"/>
      <c r="S1483" s="19"/>
      <c r="T1483" s="19"/>
      <c r="U1483" s="19"/>
      <c r="V1483" s="19"/>
    </row>
    <row r="1484">
      <c r="A1484" s="20">
        <v>45536.069444444445</v>
      </c>
      <c r="B1484" s="11">
        <v>45536.0</v>
      </c>
      <c r="C1484" s="17" t="s">
        <v>2870</v>
      </c>
      <c r="D1484" s="13">
        <v>0.044444444444444446</v>
      </c>
      <c r="E1484" s="10" t="s">
        <v>339</v>
      </c>
      <c r="F1484" s="10" t="s">
        <v>192</v>
      </c>
      <c r="G1484" s="10" t="s">
        <v>13</v>
      </c>
      <c r="H1484" s="10" t="s">
        <v>2871</v>
      </c>
      <c r="I1484" s="14">
        <v>6.281392827981E12</v>
      </c>
      <c r="J1484" s="16"/>
      <c r="K1484" s="19"/>
      <c r="L1484" s="19"/>
      <c r="M1484" s="19"/>
      <c r="N1484" s="19"/>
      <c r="O1484" s="19"/>
      <c r="P1484" s="19"/>
      <c r="Q1484" s="19"/>
      <c r="R1484" s="19"/>
      <c r="S1484" s="19"/>
      <c r="T1484" s="19"/>
      <c r="U1484" s="19"/>
      <c r="V1484" s="19"/>
    </row>
    <row r="1485">
      <c r="A1485" s="20">
        <v>45536.07638888889</v>
      </c>
      <c r="B1485" s="11">
        <v>45536.0</v>
      </c>
      <c r="C1485" s="17" t="s">
        <v>2870</v>
      </c>
      <c r="D1485" s="13">
        <v>0.05347222222222222</v>
      </c>
      <c r="E1485" s="10" t="s">
        <v>207</v>
      </c>
      <c r="F1485" s="10" t="s">
        <v>213</v>
      </c>
      <c r="G1485" s="10" t="s">
        <v>13</v>
      </c>
      <c r="H1485" s="10" t="s">
        <v>2872</v>
      </c>
      <c r="I1485" s="14">
        <v>6.28972529354E11</v>
      </c>
      <c r="J1485" s="16"/>
      <c r="K1485" s="19"/>
      <c r="L1485" s="19"/>
      <c r="M1485" s="19"/>
      <c r="N1485" s="19"/>
      <c r="O1485" s="19"/>
      <c r="P1485" s="19"/>
      <c r="Q1485" s="19"/>
      <c r="R1485" s="19"/>
      <c r="S1485" s="19"/>
      <c r="T1485" s="19"/>
      <c r="U1485" s="19"/>
      <c r="V1485" s="19"/>
    </row>
    <row r="1486">
      <c r="A1486" s="20">
        <v>45536.990277777775</v>
      </c>
      <c r="B1486" s="11">
        <v>45537.0</v>
      </c>
      <c r="C1486" s="17" t="s">
        <v>2870</v>
      </c>
      <c r="D1486" s="13">
        <v>0.052083333333333336</v>
      </c>
      <c r="E1486" s="10" t="s">
        <v>1480</v>
      </c>
      <c r="F1486" s="10" t="s">
        <v>220</v>
      </c>
      <c r="G1486" s="10" t="s">
        <v>13</v>
      </c>
      <c r="H1486" s="10" t="s">
        <v>2873</v>
      </c>
      <c r="I1486" s="14">
        <v>6.282231661306E12</v>
      </c>
      <c r="J1486" s="16"/>
      <c r="K1486" s="19"/>
      <c r="L1486" s="19"/>
      <c r="M1486" s="19"/>
      <c r="N1486" s="19"/>
      <c r="O1486" s="19"/>
      <c r="P1486" s="19"/>
      <c r="Q1486" s="19"/>
      <c r="R1486" s="19"/>
      <c r="S1486" s="19"/>
      <c r="T1486" s="19"/>
      <c r="U1486" s="19"/>
      <c r="V1486" s="19"/>
    </row>
    <row r="1487">
      <c r="A1487" s="20">
        <v>45537.00763888889</v>
      </c>
      <c r="B1487" s="11">
        <v>45534.0</v>
      </c>
      <c r="C1487" s="17" t="s">
        <v>2423</v>
      </c>
      <c r="D1487" s="13">
        <v>0.020833333333333332</v>
      </c>
      <c r="E1487" s="10" t="s">
        <v>596</v>
      </c>
      <c r="F1487" s="10" t="s">
        <v>535</v>
      </c>
      <c r="G1487" s="10" t="s">
        <v>13</v>
      </c>
      <c r="H1487" s="10" t="s">
        <v>2874</v>
      </c>
      <c r="I1487" s="14">
        <v>6.285291035544E12</v>
      </c>
      <c r="J1487" s="16"/>
      <c r="K1487" s="19"/>
      <c r="L1487" s="19"/>
      <c r="M1487" s="19"/>
      <c r="N1487" s="19"/>
      <c r="O1487" s="19"/>
      <c r="P1487" s="19"/>
      <c r="Q1487" s="19"/>
      <c r="R1487" s="19"/>
      <c r="S1487" s="19"/>
      <c r="T1487" s="19"/>
      <c r="U1487" s="19"/>
      <c r="V1487" s="19"/>
    </row>
    <row r="1488">
      <c r="A1488" s="20">
        <v>45537.00833333333</v>
      </c>
      <c r="B1488" s="11">
        <v>45536.0</v>
      </c>
      <c r="C1488" s="17" t="s">
        <v>2870</v>
      </c>
      <c r="D1488" s="13">
        <v>0.024305555555555556</v>
      </c>
      <c r="E1488" s="10" t="s">
        <v>596</v>
      </c>
      <c r="F1488" s="10" t="s">
        <v>535</v>
      </c>
      <c r="G1488" s="10" t="s">
        <v>13</v>
      </c>
      <c r="H1488" s="10" t="s">
        <v>2875</v>
      </c>
      <c r="I1488" s="14">
        <v>6.285291035544E12</v>
      </c>
      <c r="J1488" s="16"/>
      <c r="K1488" s="19"/>
      <c r="L1488" s="19"/>
      <c r="M1488" s="19"/>
      <c r="N1488" s="19"/>
      <c r="O1488" s="19"/>
      <c r="P1488" s="19"/>
      <c r="Q1488" s="19"/>
      <c r="R1488" s="19"/>
      <c r="S1488" s="19"/>
      <c r="T1488" s="19"/>
      <c r="U1488" s="19"/>
      <c r="V1488" s="19"/>
    </row>
    <row r="1489">
      <c r="A1489" s="20">
        <v>45536.998611111114</v>
      </c>
      <c r="B1489" s="11">
        <v>45535.0</v>
      </c>
      <c r="C1489" s="17" t="s">
        <v>2423</v>
      </c>
      <c r="D1489" s="13">
        <v>0.041666666666666664</v>
      </c>
      <c r="E1489" s="10" t="s">
        <v>1480</v>
      </c>
      <c r="F1489" s="10" t="s">
        <v>702</v>
      </c>
      <c r="G1489" s="10" t="s">
        <v>13</v>
      </c>
      <c r="H1489" s="10" t="s">
        <v>2876</v>
      </c>
      <c r="I1489" s="14">
        <v>6.282231661306E12</v>
      </c>
      <c r="J1489" s="16"/>
      <c r="K1489" s="19"/>
      <c r="L1489" s="19"/>
      <c r="M1489" s="19"/>
      <c r="N1489" s="19"/>
      <c r="O1489" s="19"/>
      <c r="P1489" s="19"/>
      <c r="Q1489" s="19"/>
      <c r="R1489" s="19"/>
      <c r="S1489" s="19"/>
      <c r="T1489" s="19"/>
      <c r="U1489" s="19"/>
      <c r="V1489" s="19"/>
    </row>
    <row r="1490">
      <c r="A1490" s="20">
        <v>45537.145833333336</v>
      </c>
      <c r="B1490" s="11">
        <v>45536.0</v>
      </c>
      <c r="C1490" s="17" t="s">
        <v>2870</v>
      </c>
      <c r="D1490" s="13">
        <v>0.03125</v>
      </c>
      <c r="E1490" s="10" t="s">
        <v>1480</v>
      </c>
      <c r="F1490" s="10" t="s">
        <v>702</v>
      </c>
      <c r="G1490" s="10" t="s">
        <v>13</v>
      </c>
      <c r="H1490" s="10" t="s">
        <v>2877</v>
      </c>
      <c r="I1490" s="14">
        <v>6.282231661306E12</v>
      </c>
      <c r="J1490" s="16"/>
      <c r="K1490" s="19"/>
      <c r="L1490" s="19"/>
      <c r="M1490" s="19"/>
      <c r="N1490" s="19"/>
      <c r="O1490" s="19"/>
      <c r="P1490" s="19"/>
      <c r="Q1490" s="19"/>
      <c r="R1490" s="19"/>
      <c r="S1490" s="19"/>
      <c r="T1490" s="19"/>
      <c r="U1490" s="19"/>
      <c r="V1490" s="19"/>
    </row>
    <row r="1491">
      <c r="A1491" s="20">
        <v>45537.149305555555</v>
      </c>
      <c r="B1491" s="11">
        <v>45537.0</v>
      </c>
      <c r="C1491" s="17" t="s">
        <v>2870</v>
      </c>
      <c r="D1491" s="13">
        <v>0.041666666666666664</v>
      </c>
      <c r="E1491" s="10" t="s">
        <v>1480</v>
      </c>
      <c r="F1491" s="10" t="s">
        <v>702</v>
      </c>
      <c r="G1491" s="10" t="s">
        <v>13</v>
      </c>
      <c r="H1491" s="10" t="s">
        <v>2878</v>
      </c>
      <c r="I1491" s="14">
        <v>6.282231661306E12</v>
      </c>
      <c r="J1491" s="16"/>
      <c r="K1491" s="19"/>
      <c r="L1491" s="19"/>
      <c r="M1491" s="19"/>
      <c r="N1491" s="19"/>
      <c r="O1491" s="19"/>
      <c r="P1491" s="19"/>
      <c r="Q1491" s="19"/>
      <c r="R1491" s="19"/>
      <c r="S1491" s="19"/>
      <c r="T1491" s="19"/>
      <c r="U1491" s="19"/>
      <c r="V1491" s="19"/>
    </row>
    <row r="1492">
      <c r="A1492" s="20">
        <v>45537.57152777778</v>
      </c>
      <c r="B1492" s="11">
        <v>45537.0</v>
      </c>
      <c r="C1492" s="17" t="s">
        <v>2870</v>
      </c>
      <c r="D1492" s="13">
        <v>0.025</v>
      </c>
      <c r="E1492" s="10" t="s">
        <v>1480</v>
      </c>
      <c r="F1492" s="10" t="s">
        <v>19</v>
      </c>
      <c r="G1492" s="10" t="s">
        <v>13</v>
      </c>
      <c r="H1492" s="10" t="s">
        <v>2879</v>
      </c>
      <c r="I1492" s="14">
        <v>6.282231661306E12</v>
      </c>
      <c r="J1492" s="16"/>
      <c r="K1492" s="19"/>
      <c r="L1492" s="19"/>
      <c r="M1492" s="19"/>
      <c r="N1492" s="19"/>
      <c r="O1492" s="19"/>
      <c r="P1492" s="19"/>
      <c r="Q1492" s="19"/>
      <c r="R1492" s="19"/>
      <c r="S1492" s="19"/>
      <c r="T1492" s="19"/>
      <c r="U1492" s="19"/>
      <c r="V1492" s="19"/>
    </row>
    <row r="1493">
      <c r="A1493" s="20">
        <v>45538.57708333333</v>
      </c>
      <c r="B1493" s="11">
        <v>45537.0</v>
      </c>
      <c r="C1493" s="17" t="s">
        <v>2870</v>
      </c>
      <c r="D1493" s="13">
        <v>0.027777777777777776</v>
      </c>
      <c r="E1493" s="10" t="s">
        <v>534</v>
      </c>
      <c r="F1493" s="10" t="s">
        <v>418</v>
      </c>
      <c r="G1493" s="10" t="s">
        <v>13</v>
      </c>
      <c r="H1493" s="10" t="s">
        <v>2880</v>
      </c>
      <c r="I1493" s="14">
        <v>6.281332534354E12</v>
      </c>
      <c r="J1493" s="16"/>
      <c r="K1493" s="19"/>
      <c r="L1493" s="19"/>
      <c r="M1493" s="19"/>
      <c r="N1493" s="19"/>
      <c r="O1493" s="19"/>
      <c r="P1493" s="19"/>
      <c r="Q1493" s="19"/>
      <c r="R1493" s="19"/>
      <c r="S1493" s="19"/>
      <c r="T1493" s="19"/>
      <c r="U1493" s="19"/>
      <c r="V1493" s="19"/>
    </row>
    <row r="1494">
      <c r="A1494" s="20">
        <v>45538.57777777778</v>
      </c>
      <c r="B1494" s="11">
        <v>45538.0</v>
      </c>
      <c r="C1494" s="17" t="s">
        <v>2870</v>
      </c>
      <c r="D1494" s="13">
        <v>0.027777777777777776</v>
      </c>
      <c r="E1494" s="10" t="s">
        <v>534</v>
      </c>
      <c r="F1494" s="10" t="s">
        <v>418</v>
      </c>
      <c r="G1494" s="10" t="s">
        <v>13</v>
      </c>
      <c r="H1494" s="10" t="s">
        <v>2881</v>
      </c>
      <c r="I1494" s="14">
        <v>6.281332534354E12</v>
      </c>
      <c r="J1494" s="16"/>
      <c r="K1494" s="19"/>
      <c r="L1494" s="19"/>
      <c r="M1494" s="19"/>
      <c r="N1494" s="19"/>
      <c r="O1494" s="19"/>
      <c r="P1494" s="19"/>
      <c r="Q1494" s="19"/>
      <c r="R1494" s="19"/>
      <c r="S1494" s="19"/>
      <c r="T1494" s="19"/>
      <c r="U1494" s="19"/>
      <c r="V1494" s="19"/>
    </row>
    <row r="1495">
      <c r="A1495" s="20">
        <v>45539.01666666667</v>
      </c>
      <c r="B1495" s="11">
        <v>45538.0</v>
      </c>
      <c r="C1495" s="17" t="s">
        <v>2870</v>
      </c>
      <c r="D1495" s="13">
        <v>0.027777777777777776</v>
      </c>
      <c r="E1495" s="10" t="s">
        <v>596</v>
      </c>
      <c r="F1495" s="10" t="s">
        <v>535</v>
      </c>
      <c r="G1495" s="10" t="s">
        <v>13</v>
      </c>
      <c r="H1495" s="10" t="s">
        <v>2882</v>
      </c>
      <c r="I1495" s="14">
        <v>6.285291035544E12</v>
      </c>
      <c r="J1495" s="16"/>
      <c r="K1495" s="19"/>
      <c r="L1495" s="19"/>
      <c r="M1495" s="19"/>
      <c r="N1495" s="19"/>
      <c r="O1495" s="19"/>
      <c r="P1495" s="19"/>
      <c r="Q1495" s="19"/>
      <c r="R1495" s="19"/>
      <c r="S1495" s="19"/>
      <c r="T1495" s="19"/>
      <c r="U1495" s="19"/>
      <c r="V1495" s="19"/>
    </row>
    <row r="1496">
      <c r="A1496" s="20">
        <v>45539.120833333334</v>
      </c>
      <c r="B1496" s="11">
        <v>45539.0</v>
      </c>
      <c r="C1496" s="17" t="s">
        <v>2870</v>
      </c>
      <c r="D1496" s="13">
        <v>0.06180555555555556</v>
      </c>
      <c r="E1496" s="10" t="s">
        <v>11</v>
      </c>
      <c r="F1496" s="10" t="s">
        <v>22</v>
      </c>
      <c r="G1496" s="10" t="s">
        <v>13</v>
      </c>
      <c r="H1496" s="10" t="s">
        <v>2883</v>
      </c>
      <c r="I1496" s="14">
        <v>6.28560627488E12</v>
      </c>
      <c r="J1496" s="16"/>
      <c r="K1496" s="19"/>
      <c r="L1496" s="19"/>
      <c r="M1496" s="19"/>
      <c r="N1496" s="19"/>
      <c r="O1496" s="19"/>
      <c r="P1496" s="19"/>
      <c r="Q1496" s="19"/>
      <c r="R1496" s="19"/>
      <c r="S1496" s="19"/>
      <c r="T1496" s="19"/>
      <c r="U1496" s="19"/>
      <c r="V1496" s="19"/>
    </row>
    <row r="1497">
      <c r="A1497" s="20">
        <v>45539.14375</v>
      </c>
      <c r="B1497" s="11">
        <v>45538.0</v>
      </c>
      <c r="C1497" s="17" t="s">
        <v>2870</v>
      </c>
      <c r="D1497" s="13">
        <v>0.04236111111111111</v>
      </c>
      <c r="E1497" s="10" t="s">
        <v>180</v>
      </c>
      <c r="F1497" s="10" t="s">
        <v>2168</v>
      </c>
      <c r="G1497" s="10" t="s">
        <v>13</v>
      </c>
      <c r="H1497" s="10" t="s">
        <v>2884</v>
      </c>
      <c r="I1497" s="14">
        <v>6.2895632016027E13</v>
      </c>
      <c r="J1497" s="16"/>
      <c r="K1497" s="19"/>
      <c r="L1497" s="19"/>
      <c r="M1497" s="19"/>
      <c r="N1497" s="19"/>
      <c r="O1497" s="19"/>
      <c r="P1497" s="19"/>
      <c r="Q1497" s="19"/>
      <c r="R1497" s="19"/>
      <c r="S1497" s="19"/>
      <c r="T1497" s="19"/>
      <c r="U1497" s="19"/>
      <c r="V1497" s="19"/>
    </row>
    <row r="1498">
      <c r="A1498" s="20">
        <v>45539.45694444444</v>
      </c>
      <c r="B1498" s="11">
        <v>45539.0</v>
      </c>
      <c r="C1498" s="17" t="s">
        <v>2870</v>
      </c>
      <c r="D1498" s="13">
        <v>0.041666666666666664</v>
      </c>
      <c r="E1498" s="10" t="s">
        <v>1021</v>
      </c>
      <c r="F1498" s="10" t="s">
        <v>385</v>
      </c>
      <c r="G1498" s="10" t="s">
        <v>13</v>
      </c>
      <c r="H1498" s="10" t="s">
        <v>2885</v>
      </c>
      <c r="I1498" s="14">
        <v>6.281225113337E12</v>
      </c>
      <c r="J1498" s="16"/>
      <c r="K1498" s="19"/>
      <c r="L1498" s="19"/>
      <c r="M1498" s="19"/>
      <c r="N1498" s="19"/>
      <c r="O1498" s="19"/>
      <c r="P1498" s="19"/>
      <c r="Q1498" s="19"/>
      <c r="R1498" s="19"/>
      <c r="S1498" s="19"/>
      <c r="T1498" s="19"/>
      <c r="U1498" s="19"/>
      <c r="V1498" s="19"/>
    </row>
    <row r="1499">
      <c r="A1499" s="20">
        <v>45539.60763888889</v>
      </c>
      <c r="B1499" s="11">
        <v>45539.0</v>
      </c>
      <c r="C1499" s="17" t="s">
        <v>2870</v>
      </c>
      <c r="D1499" s="13">
        <v>0.01875</v>
      </c>
      <c r="E1499" s="10" t="s">
        <v>11</v>
      </c>
      <c r="F1499" s="10" t="s">
        <v>19</v>
      </c>
      <c r="G1499" s="10" t="s">
        <v>13</v>
      </c>
      <c r="H1499" s="10" t="s">
        <v>2886</v>
      </c>
      <c r="I1499" s="14">
        <v>6.28560627488E12</v>
      </c>
      <c r="J1499" s="16"/>
      <c r="K1499" s="19"/>
      <c r="L1499" s="19"/>
      <c r="M1499" s="19"/>
      <c r="N1499" s="19"/>
      <c r="O1499" s="19"/>
      <c r="P1499" s="19"/>
      <c r="Q1499" s="19"/>
      <c r="R1499" s="19"/>
      <c r="S1499" s="19"/>
      <c r="T1499" s="19"/>
      <c r="U1499" s="19"/>
      <c r="V1499" s="19"/>
    </row>
    <row r="1500">
      <c r="A1500" s="20">
        <v>45539.60555555556</v>
      </c>
      <c r="B1500" s="11">
        <v>45538.0</v>
      </c>
      <c r="C1500" s="17" t="s">
        <v>2870</v>
      </c>
      <c r="D1500" s="13">
        <v>0.021527777777777778</v>
      </c>
      <c r="E1500" s="10" t="s">
        <v>339</v>
      </c>
      <c r="F1500" s="10" t="s">
        <v>19</v>
      </c>
      <c r="G1500" s="10" t="s">
        <v>13</v>
      </c>
      <c r="H1500" s="10" t="s">
        <v>2887</v>
      </c>
      <c r="I1500" s="14">
        <v>6.281392827981E12</v>
      </c>
      <c r="J1500" s="16"/>
      <c r="K1500" s="19"/>
      <c r="L1500" s="19"/>
      <c r="M1500" s="19"/>
      <c r="N1500" s="19"/>
      <c r="O1500" s="19"/>
      <c r="P1500" s="19"/>
      <c r="Q1500" s="19"/>
      <c r="R1500" s="19"/>
      <c r="S1500" s="19"/>
      <c r="T1500" s="19"/>
      <c r="U1500" s="19"/>
      <c r="V1500" s="19"/>
    </row>
    <row r="1501">
      <c r="A1501" s="20">
        <v>45539.62777777778</v>
      </c>
      <c r="B1501" s="11">
        <v>45537.0</v>
      </c>
      <c r="C1501" s="17" t="s">
        <v>2870</v>
      </c>
      <c r="D1501" s="13">
        <v>0.043055555555555555</v>
      </c>
      <c r="E1501" s="10" t="s">
        <v>695</v>
      </c>
      <c r="F1501" s="10" t="s">
        <v>711</v>
      </c>
      <c r="G1501" s="10" t="s">
        <v>13</v>
      </c>
      <c r="H1501" s="10" t="s">
        <v>2888</v>
      </c>
      <c r="I1501" s="14">
        <v>6.285173431354E12</v>
      </c>
      <c r="J1501" s="16"/>
      <c r="K1501" s="19"/>
      <c r="L1501" s="19"/>
      <c r="M1501" s="19"/>
      <c r="N1501" s="19"/>
      <c r="O1501" s="19"/>
      <c r="P1501" s="19"/>
      <c r="Q1501" s="19"/>
      <c r="R1501" s="19"/>
      <c r="S1501" s="19"/>
      <c r="T1501" s="19"/>
      <c r="U1501" s="19"/>
      <c r="V1501" s="19"/>
    </row>
    <row r="1502">
      <c r="A1502" s="20">
        <v>45539.63125</v>
      </c>
      <c r="B1502" s="11">
        <v>45538.0</v>
      </c>
      <c r="C1502" s="17" t="s">
        <v>2870</v>
      </c>
      <c r="D1502" s="13">
        <v>0.03125</v>
      </c>
      <c r="E1502" s="10" t="s">
        <v>695</v>
      </c>
      <c r="F1502" s="10" t="s">
        <v>711</v>
      </c>
      <c r="G1502" s="10" t="s">
        <v>13</v>
      </c>
      <c r="H1502" s="10" t="s">
        <v>2889</v>
      </c>
      <c r="I1502" s="14">
        <v>6.285173431354E12</v>
      </c>
      <c r="J1502" s="16"/>
      <c r="K1502" s="19"/>
      <c r="L1502" s="19"/>
      <c r="M1502" s="19"/>
      <c r="N1502" s="19"/>
      <c r="O1502" s="19"/>
      <c r="P1502" s="19"/>
      <c r="Q1502" s="19"/>
      <c r="R1502" s="19"/>
      <c r="S1502" s="19"/>
      <c r="T1502" s="19"/>
      <c r="U1502" s="19"/>
      <c r="V1502" s="19"/>
    </row>
    <row r="1503">
      <c r="A1503" s="20">
        <v>45539.87847222222</v>
      </c>
      <c r="B1503" s="11">
        <v>45539.0</v>
      </c>
      <c r="C1503" s="17" t="s">
        <v>2870</v>
      </c>
      <c r="D1503" s="13">
        <v>0.059722222222222225</v>
      </c>
      <c r="E1503" s="10" t="s">
        <v>643</v>
      </c>
      <c r="F1503" s="10" t="s">
        <v>208</v>
      </c>
      <c r="G1503" s="10" t="s">
        <v>13</v>
      </c>
      <c r="H1503" s="10" t="s">
        <v>2890</v>
      </c>
      <c r="I1503" s="14">
        <v>6.282328046193E12</v>
      </c>
      <c r="J1503" s="16"/>
      <c r="K1503" s="19"/>
      <c r="L1503" s="19"/>
      <c r="M1503" s="19"/>
      <c r="N1503" s="19"/>
      <c r="O1503" s="19"/>
      <c r="P1503" s="19"/>
      <c r="Q1503" s="19"/>
      <c r="R1503" s="19"/>
      <c r="S1503" s="19"/>
      <c r="T1503" s="19"/>
      <c r="U1503" s="19"/>
      <c r="V1503" s="19"/>
    </row>
    <row r="1504">
      <c r="A1504" s="20">
        <v>45539.97430555556</v>
      </c>
      <c r="B1504" s="11">
        <v>45540.0</v>
      </c>
      <c r="C1504" s="17" t="s">
        <v>2870</v>
      </c>
      <c r="D1504" s="13">
        <v>0.059027777777777776</v>
      </c>
      <c r="E1504" s="10" t="s">
        <v>1480</v>
      </c>
      <c r="F1504" s="10" t="s">
        <v>220</v>
      </c>
      <c r="G1504" s="10" t="s">
        <v>13</v>
      </c>
      <c r="H1504" s="10" t="s">
        <v>2891</v>
      </c>
      <c r="I1504" s="14">
        <v>6.282231661306E12</v>
      </c>
      <c r="J1504" s="16"/>
      <c r="K1504" s="19"/>
      <c r="L1504" s="19"/>
      <c r="M1504" s="19"/>
      <c r="N1504" s="19"/>
      <c r="O1504" s="19"/>
      <c r="P1504" s="19"/>
      <c r="Q1504" s="19"/>
      <c r="R1504" s="19"/>
      <c r="S1504" s="19"/>
      <c r="T1504" s="19"/>
      <c r="U1504" s="19"/>
      <c r="V1504" s="19"/>
    </row>
    <row r="1505">
      <c r="A1505" s="20">
        <v>45539.97430555556</v>
      </c>
      <c r="B1505" s="11">
        <v>45539.0</v>
      </c>
      <c r="C1505" s="17" t="s">
        <v>2870</v>
      </c>
      <c r="D1505" s="13">
        <v>0.020833333333333332</v>
      </c>
      <c r="E1505" s="10" t="s">
        <v>873</v>
      </c>
      <c r="F1505" s="10" t="s">
        <v>597</v>
      </c>
      <c r="G1505" s="10" t="s">
        <v>13</v>
      </c>
      <c r="H1505" s="10" t="s">
        <v>2892</v>
      </c>
      <c r="I1505" s="14">
        <v>6.282231661306E12</v>
      </c>
      <c r="J1505" s="16"/>
      <c r="K1505" s="19"/>
      <c r="L1505" s="19"/>
      <c r="M1505" s="19"/>
      <c r="N1505" s="19"/>
      <c r="O1505" s="19"/>
      <c r="P1505" s="19"/>
      <c r="Q1505" s="19"/>
      <c r="R1505" s="19"/>
      <c r="S1505" s="19"/>
      <c r="T1505" s="19"/>
      <c r="U1505" s="19"/>
      <c r="V1505" s="19"/>
    </row>
    <row r="1506">
      <c r="A1506" s="20">
        <v>45539.99513888889</v>
      </c>
      <c r="B1506" s="11">
        <v>45539.0</v>
      </c>
      <c r="C1506" s="17" t="s">
        <v>2870</v>
      </c>
      <c r="D1506" s="13">
        <v>0.03611111111111111</v>
      </c>
      <c r="E1506" s="10" t="s">
        <v>873</v>
      </c>
      <c r="F1506" s="10" t="s">
        <v>348</v>
      </c>
      <c r="G1506" s="10" t="s">
        <v>13</v>
      </c>
      <c r="H1506" s="10" t="s">
        <v>2893</v>
      </c>
      <c r="I1506" s="14">
        <v>6.285213566484E12</v>
      </c>
      <c r="J1506" s="16"/>
      <c r="K1506" s="19"/>
      <c r="L1506" s="19"/>
      <c r="M1506" s="19"/>
      <c r="N1506" s="19"/>
      <c r="O1506" s="19"/>
      <c r="P1506" s="19"/>
      <c r="Q1506" s="19"/>
      <c r="R1506" s="19"/>
      <c r="S1506" s="19"/>
      <c r="T1506" s="19"/>
      <c r="U1506" s="19"/>
      <c r="V1506" s="19"/>
    </row>
    <row r="1507">
      <c r="A1507" s="20">
        <v>45540.044444444444</v>
      </c>
      <c r="B1507" s="11">
        <v>45540.0</v>
      </c>
      <c r="C1507" s="17" t="s">
        <v>2870</v>
      </c>
      <c r="D1507" s="13">
        <v>0.041666666666666664</v>
      </c>
      <c r="E1507" s="10" t="s">
        <v>11</v>
      </c>
      <c r="F1507" s="10" t="s">
        <v>385</v>
      </c>
      <c r="G1507" s="10" t="s">
        <v>13</v>
      </c>
      <c r="H1507" s="10" t="s">
        <v>2894</v>
      </c>
      <c r="I1507" s="14">
        <v>6.28560627488E12</v>
      </c>
      <c r="J1507" s="16"/>
      <c r="K1507" s="19"/>
      <c r="L1507" s="19"/>
      <c r="M1507" s="19"/>
      <c r="N1507" s="19"/>
      <c r="O1507" s="19"/>
      <c r="P1507" s="19"/>
      <c r="Q1507" s="19"/>
      <c r="R1507" s="19"/>
      <c r="S1507" s="19"/>
      <c r="T1507" s="19"/>
      <c r="U1507" s="19"/>
      <c r="V1507" s="19"/>
    </row>
    <row r="1508">
      <c r="A1508" s="20">
        <v>45540.072916666664</v>
      </c>
      <c r="B1508" s="11">
        <v>45540.0</v>
      </c>
      <c r="C1508" s="17" t="s">
        <v>2870</v>
      </c>
      <c r="D1508" s="13">
        <v>0.034027777777777775</v>
      </c>
      <c r="E1508" s="10" t="s">
        <v>339</v>
      </c>
      <c r="F1508" s="10" t="s">
        <v>201</v>
      </c>
      <c r="G1508" s="10" t="s">
        <v>13</v>
      </c>
      <c r="H1508" s="10" t="s">
        <v>2895</v>
      </c>
      <c r="I1508" s="14">
        <v>6.281392827981E12</v>
      </c>
      <c r="J1508" s="16"/>
      <c r="K1508" s="19"/>
      <c r="L1508" s="19"/>
      <c r="M1508" s="19"/>
      <c r="N1508" s="19"/>
      <c r="O1508" s="19"/>
      <c r="P1508" s="19"/>
      <c r="Q1508" s="19"/>
      <c r="R1508" s="19"/>
      <c r="S1508" s="19"/>
      <c r="T1508" s="19"/>
      <c r="U1508" s="19"/>
      <c r="V1508" s="19"/>
    </row>
    <row r="1509">
      <c r="A1509" s="20">
        <v>45540.277083333334</v>
      </c>
      <c r="B1509" s="11">
        <v>45540.0</v>
      </c>
      <c r="C1509" s="17" t="s">
        <v>2870</v>
      </c>
      <c r="D1509" s="13">
        <v>0.0625</v>
      </c>
      <c r="E1509" s="10" t="s">
        <v>516</v>
      </c>
      <c r="F1509" s="10" t="s">
        <v>181</v>
      </c>
      <c r="G1509" s="10" t="s">
        <v>13</v>
      </c>
      <c r="H1509" s="10" t="s">
        <v>2896</v>
      </c>
      <c r="I1509" s="14">
        <v>6.282142259313E12</v>
      </c>
      <c r="J1509" s="16"/>
      <c r="K1509" s="19"/>
      <c r="L1509" s="19"/>
      <c r="M1509" s="19"/>
      <c r="N1509" s="19"/>
      <c r="O1509" s="19"/>
      <c r="P1509" s="19"/>
      <c r="Q1509" s="19"/>
      <c r="R1509" s="19"/>
      <c r="S1509" s="19"/>
      <c r="T1509" s="19"/>
      <c r="U1509" s="19"/>
      <c r="V1509" s="19"/>
    </row>
    <row r="1510">
      <c r="A1510" s="20">
        <v>45540.56805555556</v>
      </c>
      <c r="B1510" s="11">
        <v>45540.0</v>
      </c>
      <c r="C1510" s="17" t="s">
        <v>2870</v>
      </c>
      <c r="D1510" s="13">
        <v>0.020833333333333332</v>
      </c>
      <c r="E1510" s="10" t="s">
        <v>1480</v>
      </c>
      <c r="F1510" s="10" t="s">
        <v>19</v>
      </c>
      <c r="G1510" s="10" t="s">
        <v>13</v>
      </c>
      <c r="H1510" s="10" t="s">
        <v>2897</v>
      </c>
      <c r="I1510" s="14">
        <v>6.282231661306E12</v>
      </c>
      <c r="J1510" s="16"/>
      <c r="K1510" s="19"/>
      <c r="L1510" s="19"/>
      <c r="M1510" s="19"/>
      <c r="N1510" s="19"/>
      <c r="O1510" s="19"/>
      <c r="P1510" s="19"/>
      <c r="Q1510" s="19"/>
      <c r="R1510" s="19"/>
      <c r="S1510" s="19"/>
      <c r="T1510" s="19"/>
      <c r="U1510" s="19"/>
      <c r="V1510" s="19"/>
    </row>
    <row r="1511">
      <c r="A1511" s="20">
        <v>45540.57430555556</v>
      </c>
      <c r="B1511" s="11">
        <v>45540.0</v>
      </c>
      <c r="C1511" s="17" t="s">
        <v>2870</v>
      </c>
      <c r="D1511" s="13">
        <v>0.024305555555555556</v>
      </c>
      <c r="E1511" s="10" t="s">
        <v>534</v>
      </c>
      <c r="F1511" s="10" t="s">
        <v>418</v>
      </c>
      <c r="G1511" s="10" t="s">
        <v>13</v>
      </c>
      <c r="H1511" s="10" t="s">
        <v>2898</v>
      </c>
      <c r="I1511" s="14">
        <v>6.281332534354E12</v>
      </c>
      <c r="J1511" s="16"/>
      <c r="K1511" s="19"/>
      <c r="L1511" s="19"/>
      <c r="M1511" s="19"/>
      <c r="N1511" s="19"/>
      <c r="O1511" s="19"/>
      <c r="P1511" s="19"/>
      <c r="Q1511" s="19"/>
      <c r="R1511" s="19"/>
      <c r="S1511" s="19"/>
      <c r="T1511" s="19"/>
      <c r="U1511" s="19"/>
      <c r="V1511" s="19"/>
    </row>
    <row r="1512">
      <c r="A1512" s="20">
        <v>45540.9875</v>
      </c>
      <c r="B1512" s="11">
        <v>45541.0</v>
      </c>
      <c r="C1512" s="17" t="s">
        <v>2870</v>
      </c>
      <c r="D1512" s="13">
        <v>0.041666666666666664</v>
      </c>
      <c r="E1512" s="10" t="s">
        <v>207</v>
      </c>
      <c r="F1512" s="10" t="s">
        <v>220</v>
      </c>
      <c r="G1512" s="10" t="s">
        <v>13</v>
      </c>
      <c r="H1512" s="10" t="s">
        <v>2899</v>
      </c>
      <c r="I1512" s="14">
        <v>6.28972529354E11</v>
      </c>
      <c r="J1512" s="16"/>
      <c r="K1512" s="19"/>
      <c r="L1512" s="19"/>
      <c r="M1512" s="19"/>
      <c r="N1512" s="19"/>
      <c r="O1512" s="19"/>
      <c r="P1512" s="19"/>
      <c r="Q1512" s="19"/>
      <c r="R1512" s="19"/>
      <c r="S1512" s="19"/>
      <c r="T1512" s="19"/>
      <c r="U1512" s="19"/>
      <c r="V1512" s="19"/>
    </row>
    <row r="1513">
      <c r="A1513" s="20">
        <v>45541.04305555556</v>
      </c>
      <c r="B1513" s="11">
        <v>45541.0</v>
      </c>
      <c r="C1513" s="17" t="s">
        <v>2870</v>
      </c>
      <c r="D1513" s="13">
        <v>0.04027777777777778</v>
      </c>
      <c r="E1513" s="10" t="s">
        <v>11</v>
      </c>
      <c r="F1513" s="10" t="s">
        <v>385</v>
      </c>
      <c r="G1513" s="10" t="s">
        <v>13</v>
      </c>
      <c r="H1513" s="10" t="s">
        <v>2900</v>
      </c>
      <c r="I1513" s="14">
        <v>6.28560627488E12</v>
      </c>
      <c r="J1513" s="16"/>
      <c r="K1513" s="19"/>
      <c r="L1513" s="19"/>
      <c r="M1513" s="19"/>
      <c r="N1513" s="19"/>
      <c r="O1513" s="19"/>
      <c r="P1513" s="19"/>
      <c r="Q1513" s="19"/>
      <c r="R1513" s="19"/>
      <c r="S1513" s="19"/>
      <c r="T1513" s="19"/>
      <c r="U1513" s="19"/>
      <c r="V1513" s="19"/>
    </row>
    <row r="1514">
      <c r="A1514" s="20">
        <v>45541.05347222222</v>
      </c>
      <c r="B1514" s="11">
        <v>45541.0</v>
      </c>
      <c r="C1514" s="17" t="s">
        <v>2870</v>
      </c>
      <c r="D1514" s="13">
        <v>0.04236111111111111</v>
      </c>
      <c r="E1514" s="10" t="s">
        <v>339</v>
      </c>
      <c r="F1514" s="10" t="s">
        <v>12</v>
      </c>
      <c r="G1514" s="10" t="s">
        <v>13</v>
      </c>
      <c r="H1514" s="10" t="s">
        <v>2901</v>
      </c>
      <c r="I1514" s="14">
        <v>6.281392827981E12</v>
      </c>
      <c r="J1514" s="16"/>
      <c r="K1514" s="19"/>
      <c r="L1514" s="19"/>
      <c r="M1514" s="19"/>
      <c r="N1514" s="19"/>
      <c r="O1514" s="19"/>
      <c r="P1514" s="19"/>
      <c r="Q1514" s="19"/>
      <c r="R1514" s="19"/>
      <c r="S1514" s="19"/>
      <c r="T1514" s="19"/>
      <c r="U1514" s="19"/>
      <c r="V1514" s="19"/>
    </row>
    <row r="1515">
      <c r="A1515" s="20">
        <v>45541.125</v>
      </c>
      <c r="B1515" s="11">
        <v>45541.0</v>
      </c>
      <c r="C1515" s="17" t="s">
        <v>2870</v>
      </c>
      <c r="D1515" s="13">
        <v>0.04236111111111111</v>
      </c>
      <c r="E1515" s="10" t="s">
        <v>643</v>
      </c>
      <c r="F1515" s="10" t="s">
        <v>342</v>
      </c>
      <c r="G1515" s="10" t="s">
        <v>13</v>
      </c>
      <c r="H1515" s="10" t="s">
        <v>2902</v>
      </c>
      <c r="I1515" s="14">
        <v>6.282328046193E12</v>
      </c>
      <c r="J1515" s="16"/>
      <c r="K1515" s="19"/>
      <c r="L1515" s="19"/>
      <c r="M1515" s="19"/>
      <c r="N1515" s="19"/>
      <c r="O1515" s="19"/>
      <c r="P1515" s="19"/>
      <c r="Q1515" s="19"/>
      <c r="R1515" s="19"/>
      <c r="S1515" s="19"/>
      <c r="T1515" s="19"/>
      <c r="U1515" s="19"/>
      <c r="V1515" s="19"/>
    </row>
    <row r="1516">
      <c r="A1516" s="20">
        <v>45541.44305555556</v>
      </c>
      <c r="B1516" s="11">
        <v>45540.0</v>
      </c>
      <c r="C1516" s="17" t="s">
        <v>2870</v>
      </c>
      <c r="D1516" s="13">
        <v>0.027777777777777776</v>
      </c>
      <c r="E1516" s="10" t="s">
        <v>695</v>
      </c>
      <c r="F1516" s="10" t="s">
        <v>2168</v>
      </c>
      <c r="G1516" s="10" t="s">
        <v>13</v>
      </c>
      <c r="H1516" s="10" t="s">
        <v>2903</v>
      </c>
      <c r="I1516" s="14">
        <v>6.285173431354E12</v>
      </c>
      <c r="J1516" s="16"/>
      <c r="K1516" s="19"/>
      <c r="L1516" s="19"/>
      <c r="M1516" s="19"/>
      <c r="N1516" s="19"/>
      <c r="O1516" s="19"/>
      <c r="P1516" s="19"/>
      <c r="Q1516" s="19"/>
      <c r="R1516" s="19"/>
      <c r="S1516" s="19"/>
      <c r="T1516" s="19"/>
      <c r="U1516" s="19"/>
      <c r="V1516" s="19"/>
    </row>
    <row r="1517">
      <c r="A1517" s="20">
        <v>45543.00347222222</v>
      </c>
      <c r="B1517" s="11">
        <v>45540.0</v>
      </c>
      <c r="C1517" s="17" t="s">
        <v>2870</v>
      </c>
      <c r="D1517" s="13">
        <v>0.04513888888888889</v>
      </c>
      <c r="E1517" s="10" t="s">
        <v>695</v>
      </c>
      <c r="F1517" s="10" t="s">
        <v>711</v>
      </c>
      <c r="G1517" s="10" t="s">
        <v>13</v>
      </c>
      <c r="H1517" s="10" t="s">
        <v>2904</v>
      </c>
      <c r="I1517" s="14">
        <v>6.285173431354E12</v>
      </c>
      <c r="J1517" s="16"/>
      <c r="K1517" s="19"/>
      <c r="L1517" s="19"/>
      <c r="M1517" s="19"/>
      <c r="N1517" s="19"/>
      <c r="O1517" s="19"/>
      <c r="P1517" s="19"/>
      <c r="Q1517" s="19"/>
      <c r="R1517" s="19"/>
      <c r="S1517" s="19"/>
      <c r="T1517" s="19"/>
      <c r="U1517" s="19"/>
      <c r="V1517" s="19"/>
    </row>
    <row r="1518">
      <c r="A1518" s="20">
        <v>45543.17013888889</v>
      </c>
      <c r="B1518" s="11">
        <v>45542.0</v>
      </c>
      <c r="C1518" s="17" t="s">
        <v>2870</v>
      </c>
      <c r="D1518" s="13">
        <v>0.04513888888888889</v>
      </c>
      <c r="E1518" s="10" t="s">
        <v>1700</v>
      </c>
      <c r="F1518" s="10" t="s">
        <v>702</v>
      </c>
      <c r="G1518" s="10" t="s">
        <v>13</v>
      </c>
      <c r="H1518" s="10" t="s">
        <v>2905</v>
      </c>
      <c r="I1518" s="14">
        <v>6.281295998526E12</v>
      </c>
      <c r="J1518" s="16"/>
      <c r="K1518" s="19"/>
      <c r="L1518" s="19"/>
      <c r="M1518" s="19"/>
      <c r="N1518" s="19"/>
      <c r="O1518" s="19"/>
      <c r="P1518" s="19"/>
      <c r="Q1518" s="19"/>
      <c r="R1518" s="19"/>
      <c r="S1518" s="19"/>
      <c r="T1518" s="19"/>
      <c r="U1518" s="19"/>
      <c r="V1518" s="19"/>
    </row>
    <row r="1519">
      <c r="A1519" s="20">
        <v>45543.175</v>
      </c>
      <c r="B1519" s="11">
        <v>45543.0</v>
      </c>
      <c r="C1519" s="17" t="s">
        <v>2870</v>
      </c>
      <c r="D1519" s="13">
        <v>0.03194444444444444</v>
      </c>
      <c r="E1519" s="10" t="s">
        <v>1700</v>
      </c>
      <c r="F1519" s="10" t="s">
        <v>702</v>
      </c>
      <c r="G1519" s="10" t="s">
        <v>13</v>
      </c>
      <c r="H1519" s="10" t="s">
        <v>2906</v>
      </c>
      <c r="I1519" s="14">
        <v>6.281295998526E12</v>
      </c>
      <c r="J1519" s="16"/>
      <c r="K1519" s="19"/>
      <c r="L1519" s="19"/>
      <c r="M1519" s="19"/>
      <c r="N1519" s="19"/>
      <c r="O1519" s="19"/>
      <c r="P1519" s="19"/>
      <c r="Q1519" s="19"/>
      <c r="R1519" s="19"/>
      <c r="S1519" s="19"/>
      <c r="T1519" s="19"/>
      <c r="U1519" s="19"/>
      <c r="V1519" s="19"/>
    </row>
    <row r="1520">
      <c r="A1520" s="20">
        <v>45544.05069444444</v>
      </c>
      <c r="B1520" s="11">
        <v>45541.0</v>
      </c>
      <c r="C1520" s="17" t="s">
        <v>2870</v>
      </c>
      <c r="D1520" s="13">
        <v>0.027777777777777776</v>
      </c>
      <c r="E1520" s="10" t="s">
        <v>596</v>
      </c>
      <c r="F1520" s="10" t="s">
        <v>535</v>
      </c>
      <c r="G1520" s="10" t="s">
        <v>13</v>
      </c>
      <c r="H1520" s="10" t="s">
        <v>2907</v>
      </c>
      <c r="I1520" s="14">
        <v>6.285291035544E12</v>
      </c>
      <c r="J1520" s="16"/>
      <c r="K1520" s="19"/>
      <c r="L1520" s="19"/>
      <c r="M1520" s="19"/>
      <c r="N1520" s="19"/>
      <c r="O1520" s="19"/>
      <c r="P1520" s="19"/>
      <c r="Q1520" s="19"/>
      <c r="R1520" s="19"/>
      <c r="S1520" s="19"/>
      <c r="T1520" s="19"/>
      <c r="U1520" s="19"/>
      <c r="V1520" s="19"/>
    </row>
    <row r="1521">
      <c r="A1521" s="20">
        <v>45544.08194444444</v>
      </c>
      <c r="B1521" s="11">
        <v>45544.0</v>
      </c>
      <c r="C1521" s="17" t="s">
        <v>2870</v>
      </c>
      <c r="D1521" s="13">
        <v>0.052083333333333336</v>
      </c>
      <c r="E1521" s="10" t="s">
        <v>516</v>
      </c>
      <c r="F1521" s="10" t="s">
        <v>527</v>
      </c>
      <c r="G1521" s="10" t="s">
        <v>13</v>
      </c>
      <c r="H1521" s="10" t="s">
        <v>2908</v>
      </c>
      <c r="I1521" s="14">
        <v>6.282142259313E12</v>
      </c>
      <c r="J1521" s="16"/>
      <c r="K1521" s="19"/>
      <c r="L1521" s="19"/>
      <c r="M1521" s="19"/>
      <c r="N1521" s="19"/>
      <c r="O1521" s="19"/>
      <c r="P1521" s="19"/>
      <c r="Q1521" s="19"/>
      <c r="R1521" s="19"/>
      <c r="S1521" s="19"/>
      <c r="T1521" s="19"/>
      <c r="U1521" s="19"/>
      <c r="V1521" s="19"/>
    </row>
    <row r="1522">
      <c r="A1522" s="20">
        <v>45544.17152777778</v>
      </c>
      <c r="B1522" s="11">
        <v>45541.0</v>
      </c>
      <c r="C1522" s="17" t="s">
        <v>2870</v>
      </c>
      <c r="D1522" s="13">
        <v>0.059027777777777776</v>
      </c>
      <c r="E1522" s="10" t="s">
        <v>207</v>
      </c>
      <c r="F1522" s="10" t="s">
        <v>208</v>
      </c>
      <c r="G1522" s="10" t="s">
        <v>13</v>
      </c>
      <c r="H1522" s="10" t="s">
        <v>2909</v>
      </c>
      <c r="I1522" s="14">
        <v>6.28972529354E11</v>
      </c>
      <c r="J1522" s="16"/>
      <c r="K1522" s="19"/>
      <c r="L1522" s="19"/>
      <c r="M1522" s="19"/>
      <c r="N1522" s="19"/>
      <c r="O1522" s="19"/>
      <c r="P1522" s="19"/>
      <c r="Q1522" s="19"/>
      <c r="R1522" s="19"/>
      <c r="S1522" s="19"/>
      <c r="T1522" s="19"/>
      <c r="U1522" s="19"/>
      <c r="V1522" s="19"/>
    </row>
    <row r="1523">
      <c r="A1523" s="20">
        <v>45544.17569444444</v>
      </c>
      <c r="B1523" s="11">
        <v>45544.0</v>
      </c>
      <c r="C1523" s="17" t="s">
        <v>2870</v>
      </c>
      <c r="D1523" s="13">
        <v>0.05</v>
      </c>
      <c r="E1523" s="10" t="s">
        <v>207</v>
      </c>
      <c r="F1523" s="10" t="s">
        <v>220</v>
      </c>
      <c r="G1523" s="10" t="s">
        <v>13</v>
      </c>
      <c r="H1523" s="10" t="s">
        <v>2910</v>
      </c>
      <c r="I1523" s="14">
        <v>6.28972529354E11</v>
      </c>
      <c r="J1523" s="16"/>
      <c r="K1523" s="19"/>
      <c r="L1523" s="19"/>
      <c r="M1523" s="19"/>
      <c r="N1523" s="19"/>
      <c r="O1523" s="19"/>
      <c r="P1523" s="19"/>
      <c r="Q1523" s="19"/>
      <c r="R1523" s="19"/>
      <c r="S1523" s="19"/>
      <c r="T1523" s="19"/>
      <c r="U1523" s="19"/>
      <c r="V1523" s="19"/>
    </row>
    <row r="1524">
      <c r="A1524" s="20">
        <v>45544.563888888886</v>
      </c>
      <c r="B1524" s="11">
        <v>45544.0</v>
      </c>
      <c r="C1524" s="17" t="s">
        <v>2870</v>
      </c>
      <c r="D1524" s="13">
        <v>0.02013888888888889</v>
      </c>
      <c r="E1524" s="10" t="s">
        <v>534</v>
      </c>
      <c r="F1524" s="10" t="s">
        <v>418</v>
      </c>
      <c r="G1524" s="10" t="s">
        <v>13</v>
      </c>
      <c r="H1524" s="10" t="str">
        <f>====================
*LAPORAN PENGAJIAN PPG*
=====================
● *Murid*      : Mikail-CH
● *Tanggal*   : 2024-09-05
● 
Bacaan :
- Tilawati 5 hal 10
(Bacaan bagus amsol lebih sering di deres)
Hafalan :
- doa minta surga selamat dari neraka(Hafal)
- doa Berlindung dari amal jelek(Hafal)</f>
        <v>#ERROR!</v>
      </c>
      <c r="I1524" s="14">
        <v>6.281332534354E12</v>
      </c>
      <c r="J1524" s="16"/>
      <c r="K1524" s="19"/>
      <c r="L1524" s="19"/>
      <c r="M1524" s="19"/>
      <c r="N1524" s="19"/>
      <c r="O1524" s="19"/>
      <c r="P1524" s="19"/>
      <c r="Q1524" s="19"/>
      <c r="R1524" s="19"/>
      <c r="S1524" s="19"/>
      <c r="T1524" s="19"/>
      <c r="U1524" s="19"/>
      <c r="V1524" s="19"/>
    </row>
    <row r="1525">
      <c r="A1525" s="20">
        <v>45544.64375</v>
      </c>
      <c r="B1525" s="11">
        <v>45544.0</v>
      </c>
      <c r="C1525" s="17" t="s">
        <v>2870</v>
      </c>
      <c r="D1525" s="13">
        <v>0.01875</v>
      </c>
      <c r="E1525" s="10" t="s">
        <v>972</v>
      </c>
      <c r="F1525" s="10" t="s">
        <v>2911</v>
      </c>
      <c r="G1525" s="10" t="s">
        <v>13</v>
      </c>
      <c r="H1525" s="10" t="s">
        <v>2912</v>
      </c>
      <c r="I1525" s="14">
        <v>6.285746146893E12</v>
      </c>
      <c r="J1525" s="16"/>
      <c r="K1525" s="19"/>
      <c r="L1525" s="19"/>
      <c r="M1525" s="19"/>
      <c r="N1525" s="19"/>
      <c r="O1525" s="19"/>
      <c r="P1525" s="19"/>
      <c r="Q1525" s="19"/>
      <c r="R1525" s="19"/>
      <c r="S1525" s="19"/>
      <c r="T1525" s="19"/>
      <c r="U1525" s="19"/>
      <c r="V1525" s="19"/>
    </row>
    <row r="1526">
      <c r="A1526" s="20">
        <v>45544.65625</v>
      </c>
      <c r="B1526" s="11">
        <v>45543.0</v>
      </c>
      <c r="C1526" s="17" t="s">
        <v>2870</v>
      </c>
      <c r="D1526" s="13">
        <v>0.04652777777777778</v>
      </c>
      <c r="E1526" s="10" t="s">
        <v>695</v>
      </c>
      <c r="F1526" s="10" t="s">
        <v>711</v>
      </c>
      <c r="G1526" s="10" t="s">
        <v>13</v>
      </c>
      <c r="H1526" s="10" t="s">
        <v>2913</v>
      </c>
      <c r="I1526" s="14">
        <v>6.285173431354E12</v>
      </c>
      <c r="J1526" s="16"/>
      <c r="K1526" s="19"/>
      <c r="L1526" s="19"/>
      <c r="M1526" s="19"/>
      <c r="N1526" s="19"/>
      <c r="O1526" s="19"/>
      <c r="P1526" s="19"/>
      <c r="Q1526" s="19"/>
      <c r="R1526" s="19"/>
      <c r="S1526" s="19"/>
      <c r="T1526" s="19"/>
      <c r="U1526" s="19"/>
      <c r="V1526" s="19"/>
    </row>
    <row r="1527">
      <c r="A1527" s="20">
        <v>45544.66736111111</v>
      </c>
      <c r="B1527" s="11">
        <v>45539.0</v>
      </c>
      <c r="C1527" s="17" t="s">
        <v>2870</v>
      </c>
      <c r="D1527" s="13">
        <v>0.041666666666666664</v>
      </c>
      <c r="E1527" s="10" t="s">
        <v>695</v>
      </c>
      <c r="F1527" s="10" t="s">
        <v>2914</v>
      </c>
      <c r="G1527" s="10" t="s">
        <v>13</v>
      </c>
      <c r="H1527" s="10" t="s">
        <v>2915</v>
      </c>
      <c r="I1527" s="14">
        <v>6.285173431354E12</v>
      </c>
      <c r="J1527" s="16"/>
      <c r="K1527" s="19"/>
      <c r="L1527" s="19"/>
      <c r="M1527" s="19"/>
      <c r="N1527" s="19"/>
      <c r="O1527" s="19"/>
      <c r="P1527" s="19"/>
      <c r="Q1527" s="19"/>
      <c r="R1527" s="19"/>
      <c r="S1527" s="19"/>
      <c r="T1527" s="19"/>
      <c r="U1527" s="19"/>
      <c r="V1527" s="19"/>
    </row>
    <row r="1528">
      <c r="A1528" s="20">
        <v>45544.66875</v>
      </c>
      <c r="B1528" s="11">
        <v>45541.0</v>
      </c>
      <c r="C1528" s="17" t="s">
        <v>2870</v>
      </c>
      <c r="D1528" s="13">
        <v>0.04652777777777778</v>
      </c>
      <c r="E1528" s="10" t="s">
        <v>695</v>
      </c>
      <c r="F1528" s="10" t="s">
        <v>2914</v>
      </c>
      <c r="G1528" s="10" t="s">
        <v>13</v>
      </c>
      <c r="H1528" s="10" t="s">
        <v>2916</v>
      </c>
      <c r="I1528" s="14">
        <v>6.285173431354E12</v>
      </c>
      <c r="J1528" s="16"/>
      <c r="K1528" s="19"/>
      <c r="L1528" s="19"/>
      <c r="M1528" s="19"/>
      <c r="N1528" s="19"/>
      <c r="O1528" s="19"/>
      <c r="P1528" s="19"/>
      <c r="Q1528" s="19"/>
      <c r="R1528" s="19"/>
      <c r="S1528" s="19"/>
      <c r="T1528" s="19"/>
      <c r="U1528" s="19"/>
      <c r="V1528" s="19"/>
    </row>
    <row r="1529">
      <c r="A1529" s="20">
        <v>45544.669444444444</v>
      </c>
      <c r="B1529" s="11">
        <v>45542.0</v>
      </c>
      <c r="C1529" s="17" t="s">
        <v>2870</v>
      </c>
      <c r="D1529" s="13">
        <v>0.041666666666666664</v>
      </c>
      <c r="E1529" s="10" t="s">
        <v>695</v>
      </c>
      <c r="F1529" s="10" t="s">
        <v>2914</v>
      </c>
      <c r="G1529" s="10" t="s">
        <v>13</v>
      </c>
      <c r="H1529" s="10" t="s">
        <v>2917</v>
      </c>
      <c r="I1529" s="14">
        <v>6.285173431354E12</v>
      </c>
      <c r="J1529" s="16"/>
      <c r="K1529" s="19"/>
      <c r="L1529" s="19"/>
      <c r="M1529" s="19"/>
      <c r="N1529" s="19"/>
      <c r="O1529" s="19"/>
      <c r="P1529" s="19"/>
      <c r="Q1529" s="19"/>
      <c r="R1529" s="19"/>
      <c r="S1529" s="19"/>
      <c r="T1529" s="19"/>
      <c r="U1529" s="19"/>
      <c r="V1529" s="19"/>
    </row>
    <row r="1530">
      <c r="A1530" s="20">
        <v>45544.67222222222</v>
      </c>
      <c r="B1530" s="11">
        <v>45541.0</v>
      </c>
      <c r="C1530" s="17" t="s">
        <v>2870</v>
      </c>
      <c r="D1530" s="13">
        <v>0.034722222222222224</v>
      </c>
      <c r="E1530" s="10" t="s">
        <v>695</v>
      </c>
      <c r="F1530" s="10" t="s">
        <v>2168</v>
      </c>
      <c r="G1530" s="10" t="s">
        <v>13</v>
      </c>
      <c r="H1530" s="10" t="s">
        <v>2918</v>
      </c>
      <c r="I1530" s="14">
        <v>6.285173431354E12</v>
      </c>
      <c r="J1530" s="16"/>
      <c r="K1530" s="19"/>
      <c r="L1530" s="19"/>
      <c r="M1530" s="19"/>
      <c r="N1530" s="19"/>
      <c r="O1530" s="19"/>
      <c r="P1530" s="19"/>
      <c r="Q1530" s="19"/>
      <c r="R1530" s="19"/>
      <c r="S1530" s="19"/>
      <c r="T1530" s="19"/>
      <c r="U1530" s="19"/>
      <c r="V1530" s="19"/>
    </row>
    <row r="1531">
      <c r="A1531" s="20">
        <v>45544.675</v>
      </c>
      <c r="B1531" s="11">
        <v>45542.0</v>
      </c>
      <c r="C1531" s="17" t="s">
        <v>2870</v>
      </c>
      <c r="D1531" s="13">
        <v>0.034722222222222224</v>
      </c>
      <c r="E1531" s="10" t="s">
        <v>695</v>
      </c>
      <c r="F1531" s="10" t="s">
        <v>2168</v>
      </c>
      <c r="G1531" s="10" t="s">
        <v>13</v>
      </c>
      <c r="H1531" s="10" t="s">
        <v>2919</v>
      </c>
      <c r="I1531" s="14">
        <v>6.285173431354E12</v>
      </c>
      <c r="J1531" s="16"/>
      <c r="K1531" s="19"/>
      <c r="L1531" s="19"/>
      <c r="M1531" s="19"/>
      <c r="N1531" s="19"/>
      <c r="O1531" s="19"/>
      <c r="P1531" s="19"/>
      <c r="Q1531" s="19"/>
      <c r="R1531" s="19"/>
      <c r="S1531" s="19"/>
      <c r="T1531" s="19"/>
      <c r="U1531" s="19"/>
      <c r="V1531" s="19"/>
    </row>
    <row r="1532">
      <c r="A1532" s="20">
        <v>45545.14097222222</v>
      </c>
      <c r="B1532" s="11">
        <v>45545.0</v>
      </c>
      <c r="C1532" s="17" t="s">
        <v>2870</v>
      </c>
      <c r="D1532" s="13">
        <v>0.03611111111111111</v>
      </c>
      <c r="E1532" s="10" t="s">
        <v>339</v>
      </c>
      <c r="F1532" s="10" t="s">
        <v>201</v>
      </c>
      <c r="G1532" s="10" t="s">
        <v>13</v>
      </c>
      <c r="H1532" s="10" t="s">
        <v>2920</v>
      </c>
      <c r="I1532" s="14">
        <v>6.281392827981E12</v>
      </c>
      <c r="J1532" s="16"/>
      <c r="K1532" s="19"/>
      <c r="L1532" s="19"/>
      <c r="M1532" s="19"/>
      <c r="N1532" s="19"/>
      <c r="O1532" s="19"/>
      <c r="P1532" s="19"/>
      <c r="Q1532" s="19"/>
      <c r="R1532" s="19"/>
      <c r="S1532" s="19"/>
      <c r="T1532" s="19"/>
      <c r="U1532" s="19"/>
      <c r="V1532" s="19"/>
    </row>
    <row r="1533">
      <c r="A1533" s="20">
        <v>45542.23541666667</v>
      </c>
      <c r="B1533" s="11">
        <v>45541.0</v>
      </c>
      <c r="C1533" s="17" t="s">
        <v>2870</v>
      </c>
      <c r="D1533" s="13">
        <v>0.022916666666666665</v>
      </c>
      <c r="E1533" s="10" t="s">
        <v>1480</v>
      </c>
      <c r="F1533" s="10" t="s">
        <v>19</v>
      </c>
      <c r="G1533" s="10" t="s">
        <v>13</v>
      </c>
      <c r="H1533" s="10" t="s">
        <v>2921</v>
      </c>
      <c r="I1533" s="14">
        <v>6.282231661306E12</v>
      </c>
      <c r="J1533" s="16"/>
      <c r="K1533" s="19"/>
      <c r="L1533" s="19"/>
      <c r="M1533" s="19"/>
      <c r="N1533" s="19"/>
      <c r="O1533" s="19"/>
      <c r="P1533" s="19"/>
      <c r="Q1533" s="19"/>
      <c r="R1533" s="19"/>
      <c r="S1533" s="19"/>
      <c r="T1533" s="19"/>
      <c r="U1533" s="19"/>
      <c r="V1533" s="19"/>
    </row>
    <row r="1534">
      <c r="A1534" s="20">
        <v>45545.53402777778</v>
      </c>
      <c r="B1534" s="11">
        <v>45544.0</v>
      </c>
      <c r="C1534" s="17" t="s">
        <v>2870</v>
      </c>
      <c r="D1534" s="13">
        <v>0.04236111111111111</v>
      </c>
      <c r="E1534" s="10" t="s">
        <v>1480</v>
      </c>
      <c r="F1534" s="10" t="s">
        <v>702</v>
      </c>
      <c r="G1534" s="10" t="s">
        <v>13</v>
      </c>
      <c r="H1534" s="10" t="s">
        <v>2922</v>
      </c>
      <c r="I1534" s="14">
        <v>6.282231661306E12</v>
      </c>
      <c r="J1534" s="16"/>
      <c r="K1534" s="19"/>
      <c r="L1534" s="19"/>
      <c r="M1534" s="19"/>
      <c r="N1534" s="19"/>
      <c r="O1534" s="19"/>
      <c r="P1534" s="19"/>
      <c r="Q1534" s="19"/>
      <c r="R1534" s="19"/>
      <c r="S1534" s="19"/>
      <c r="T1534" s="19"/>
      <c r="U1534" s="19"/>
      <c r="V1534" s="19"/>
    </row>
    <row r="1535">
      <c r="A1535" s="20">
        <v>45545.59375</v>
      </c>
      <c r="B1535" s="11">
        <v>45545.0</v>
      </c>
      <c r="C1535" s="17" t="s">
        <v>2870</v>
      </c>
      <c r="D1535" s="13">
        <v>0.02638888888888889</v>
      </c>
      <c r="E1535" s="10" t="s">
        <v>339</v>
      </c>
      <c r="F1535" s="10" t="s">
        <v>19</v>
      </c>
      <c r="G1535" s="10" t="s">
        <v>13</v>
      </c>
      <c r="H1535" s="10" t="s">
        <v>2923</v>
      </c>
      <c r="I1535" s="14">
        <v>6.281392827981E12</v>
      </c>
      <c r="J1535" s="16"/>
      <c r="K1535" s="19"/>
      <c r="L1535" s="19"/>
      <c r="M1535" s="19"/>
      <c r="N1535" s="19"/>
      <c r="O1535" s="19"/>
      <c r="P1535" s="19"/>
      <c r="Q1535" s="19"/>
      <c r="R1535" s="19"/>
      <c r="S1535" s="19"/>
      <c r="T1535" s="19"/>
      <c r="U1535" s="19"/>
      <c r="V1535" s="19"/>
    </row>
    <row r="1536">
      <c r="A1536" s="20">
        <v>45545.66458333333</v>
      </c>
      <c r="B1536" s="11">
        <v>45545.0</v>
      </c>
      <c r="C1536" s="17" t="s">
        <v>2870</v>
      </c>
      <c r="D1536" s="13">
        <v>0.041666666666666664</v>
      </c>
      <c r="E1536" s="10" t="s">
        <v>695</v>
      </c>
      <c r="F1536" s="10" t="s">
        <v>711</v>
      </c>
      <c r="G1536" s="10" t="s">
        <v>13</v>
      </c>
      <c r="H1536" s="10" t="s">
        <v>2924</v>
      </c>
      <c r="I1536" s="14">
        <v>8.5173431354E10</v>
      </c>
      <c r="J1536" s="16"/>
      <c r="K1536" s="19"/>
      <c r="L1536" s="19"/>
      <c r="M1536" s="19"/>
      <c r="N1536" s="19"/>
      <c r="O1536" s="19"/>
      <c r="P1536" s="19"/>
      <c r="Q1536" s="19"/>
      <c r="R1536" s="19"/>
      <c r="S1536" s="19"/>
      <c r="T1536" s="19"/>
      <c r="U1536" s="19"/>
      <c r="V1536" s="19"/>
    </row>
    <row r="1537">
      <c r="A1537" s="20">
        <v>45545.669444444444</v>
      </c>
      <c r="B1537" s="11">
        <v>45545.0</v>
      </c>
      <c r="C1537" s="17" t="s">
        <v>2870</v>
      </c>
      <c r="D1537" s="13">
        <v>0.025694444444444443</v>
      </c>
      <c r="E1537" s="10" t="s">
        <v>695</v>
      </c>
      <c r="F1537" s="10" t="s">
        <v>2168</v>
      </c>
      <c r="G1537" s="10" t="s">
        <v>13</v>
      </c>
      <c r="H1537" s="10" t="s">
        <v>2925</v>
      </c>
      <c r="I1537" s="14">
        <v>6.285173431354E12</v>
      </c>
      <c r="J1537" s="16"/>
      <c r="K1537" s="19"/>
      <c r="L1537" s="19"/>
      <c r="M1537" s="19"/>
      <c r="N1537" s="19"/>
      <c r="O1537" s="19"/>
      <c r="P1537" s="19"/>
      <c r="Q1537" s="19"/>
      <c r="R1537" s="19"/>
      <c r="S1537" s="19"/>
      <c r="T1537" s="19"/>
      <c r="U1537" s="19"/>
      <c r="V1537" s="19"/>
    </row>
    <row r="1538">
      <c r="A1538" s="20">
        <v>45545.96805555555</v>
      </c>
      <c r="B1538" s="11">
        <v>45546.0</v>
      </c>
      <c r="C1538" s="17" t="s">
        <v>2870</v>
      </c>
      <c r="D1538" s="13">
        <v>0.034722222222222224</v>
      </c>
      <c r="E1538" s="10" t="s">
        <v>180</v>
      </c>
      <c r="F1538" s="10" t="s">
        <v>2168</v>
      </c>
      <c r="G1538" s="10" t="s">
        <v>13</v>
      </c>
      <c r="H1538" s="10" t="s">
        <v>2926</v>
      </c>
      <c r="I1538" s="14">
        <v>6.2895632016027E13</v>
      </c>
      <c r="J1538" s="16"/>
      <c r="K1538" s="19"/>
      <c r="L1538" s="19"/>
      <c r="M1538" s="19"/>
      <c r="N1538" s="19"/>
      <c r="O1538" s="19"/>
      <c r="P1538" s="19"/>
      <c r="Q1538" s="19"/>
      <c r="R1538" s="19"/>
      <c r="S1538" s="19"/>
      <c r="T1538" s="19"/>
      <c r="U1538" s="19"/>
      <c r="V1538" s="19"/>
    </row>
    <row r="1539">
      <c r="A1539" s="20">
        <v>45546.08541666667</v>
      </c>
      <c r="B1539" s="11">
        <v>45546.0</v>
      </c>
      <c r="C1539" s="17" t="s">
        <v>2870</v>
      </c>
      <c r="D1539" s="13">
        <v>0.041666666666666664</v>
      </c>
      <c r="E1539" s="10" t="s">
        <v>1480</v>
      </c>
      <c r="F1539" s="10" t="s">
        <v>2914</v>
      </c>
      <c r="G1539" s="10" t="s">
        <v>13</v>
      </c>
      <c r="H1539" s="10" t="s">
        <v>2927</v>
      </c>
      <c r="I1539" s="14">
        <v>6.282231661306E12</v>
      </c>
      <c r="J1539" s="16"/>
      <c r="K1539" s="19"/>
      <c r="L1539" s="19"/>
      <c r="M1539" s="19"/>
      <c r="N1539" s="19"/>
      <c r="O1539" s="19"/>
      <c r="P1539" s="19"/>
      <c r="Q1539" s="19"/>
      <c r="R1539" s="19"/>
      <c r="S1539" s="19"/>
      <c r="T1539" s="19"/>
      <c r="U1539" s="19"/>
      <c r="V1539" s="19"/>
    </row>
    <row r="1540">
      <c r="A1540" s="20">
        <v>45546.1375</v>
      </c>
      <c r="B1540" s="11">
        <v>45546.0</v>
      </c>
      <c r="C1540" s="17" t="s">
        <v>2870</v>
      </c>
      <c r="D1540" s="13">
        <v>0.05555555555555555</v>
      </c>
      <c r="E1540" s="10" t="s">
        <v>11</v>
      </c>
      <c r="F1540" s="10" t="s">
        <v>22</v>
      </c>
      <c r="G1540" s="10" t="s">
        <v>13</v>
      </c>
      <c r="H1540" s="10" t="s">
        <v>2928</v>
      </c>
      <c r="I1540" s="14">
        <v>6.28560627488E12</v>
      </c>
      <c r="J1540" s="16"/>
      <c r="K1540" s="19"/>
      <c r="L1540" s="19"/>
      <c r="M1540" s="19"/>
      <c r="N1540" s="19"/>
      <c r="O1540" s="19"/>
      <c r="P1540" s="19"/>
      <c r="Q1540" s="19"/>
      <c r="R1540" s="19"/>
      <c r="S1540" s="19"/>
      <c r="T1540" s="19"/>
      <c r="U1540" s="19"/>
      <c r="V1540" s="19"/>
    </row>
    <row r="1541">
      <c r="A1541" s="20">
        <v>45546.325694444444</v>
      </c>
      <c r="B1541" s="11">
        <v>45540.0</v>
      </c>
      <c r="C1541" s="17" t="s">
        <v>2870</v>
      </c>
      <c r="D1541" s="13">
        <v>0.027777777777777776</v>
      </c>
      <c r="E1541" s="10" t="s">
        <v>873</v>
      </c>
      <c r="F1541" s="10" t="s">
        <v>597</v>
      </c>
      <c r="G1541" s="10" t="s">
        <v>13</v>
      </c>
      <c r="H1541" s="10" t="s">
        <v>2929</v>
      </c>
      <c r="I1541" s="14">
        <v>6.285213566484E12</v>
      </c>
      <c r="J1541" s="16"/>
      <c r="K1541" s="19"/>
      <c r="L1541" s="19"/>
      <c r="M1541" s="19"/>
      <c r="N1541" s="19"/>
      <c r="O1541" s="19"/>
      <c r="P1541" s="19"/>
      <c r="Q1541" s="19"/>
      <c r="R1541" s="19"/>
      <c r="S1541" s="19"/>
      <c r="T1541" s="19"/>
      <c r="U1541" s="19"/>
      <c r="V1541" s="19"/>
    </row>
    <row r="1542">
      <c r="A1542" s="20">
        <v>45546.330555555556</v>
      </c>
      <c r="B1542" s="11">
        <v>45541.0</v>
      </c>
      <c r="C1542" s="17" t="s">
        <v>2870</v>
      </c>
      <c r="D1542" s="13">
        <v>0.020833333333333332</v>
      </c>
      <c r="E1542" s="10" t="s">
        <v>873</v>
      </c>
      <c r="F1542" s="10" t="s">
        <v>597</v>
      </c>
      <c r="G1542" s="10" t="s">
        <v>254</v>
      </c>
      <c r="H1542" s="10" t="s">
        <v>2930</v>
      </c>
      <c r="I1542" s="14">
        <v>6.285213566484E12</v>
      </c>
      <c r="J1542" s="16"/>
      <c r="K1542" s="19"/>
      <c r="L1542" s="19"/>
      <c r="M1542" s="19"/>
      <c r="N1542" s="19"/>
      <c r="O1542" s="19"/>
      <c r="P1542" s="19"/>
      <c r="Q1542" s="19"/>
      <c r="R1542" s="19"/>
      <c r="S1542" s="19"/>
      <c r="T1542" s="19"/>
      <c r="U1542" s="19"/>
      <c r="V1542" s="19"/>
    </row>
    <row r="1543">
      <c r="A1543" s="20">
        <v>45546.334027777775</v>
      </c>
      <c r="B1543" s="11">
        <v>45545.0</v>
      </c>
      <c r="C1543" s="17" t="s">
        <v>2870</v>
      </c>
      <c r="D1543" s="13">
        <v>0.020833333333333332</v>
      </c>
      <c r="E1543" s="10" t="s">
        <v>873</v>
      </c>
      <c r="F1543" s="10" t="s">
        <v>597</v>
      </c>
      <c r="G1543" s="10" t="s">
        <v>13</v>
      </c>
      <c r="H1543" s="10" t="s">
        <v>2931</v>
      </c>
      <c r="I1543" s="14">
        <v>6.285213566484E12</v>
      </c>
      <c r="J1543" s="16"/>
      <c r="K1543" s="19"/>
      <c r="L1543" s="19"/>
      <c r="M1543" s="19"/>
      <c r="N1543" s="19"/>
      <c r="O1543" s="19"/>
      <c r="P1543" s="19"/>
      <c r="Q1543" s="19"/>
      <c r="R1543" s="19"/>
      <c r="S1543" s="19"/>
      <c r="T1543" s="19"/>
      <c r="U1543" s="19"/>
      <c r="V1543" s="19"/>
    </row>
    <row r="1544">
      <c r="A1544" s="20">
        <v>45546.34930555556</v>
      </c>
      <c r="B1544" s="11">
        <v>45545.0</v>
      </c>
      <c r="C1544" s="17" t="s">
        <v>2870</v>
      </c>
      <c r="D1544" s="13">
        <v>0.03125</v>
      </c>
      <c r="E1544" s="10" t="s">
        <v>873</v>
      </c>
      <c r="F1544" s="10" t="s">
        <v>348</v>
      </c>
      <c r="G1544" s="10" t="s">
        <v>13</v>
      </c>
      <c r="H1544" s="10" t="s">
        <v>2932</v>
      </c>
      <c r="I1544" s="14">
        <v>6.285213566484E12</v>
      </c>
      <c r="J1544" s="16"/>
      <c r="K1544" s="19"/>
      <c r="L1544" s="19"/>
      <c r="M1544" s="19"/>
      <c r="N1544" s="19"/>
      <c r="O1544" s="19"/>
      <c r="P1544" s="19"/>
      <c r="Q1544" s="19"/>
      <c r="R1544" s="19"/>
      <c r="S1544" s="19"/>
      <c r="T1544" s="19"/>
      <c r="U1544" s="19"/>
      <c r="V1544" s="19"/>
    </row>
    <row r="1545">
      <c r="A1545" s="20">
        <v>45546.353472222225</v>
      </c>
      <c r="B1545" s="11">
        <v>45546.0</v>
      </c>
      <c r="C1545" s="17" t="s">
        <v>2870</v>
      </c>
      <c r="D1545" s="13">
        <v>0.027777777777777776</v>
      </c>
      <c r="E1545" s="10" t="s">
        <v>873</v>
      </c>
      <c r="F1545" s="10" t="s">
        <v>348</v>
      </c>
      <c r="G1545" s="10" t="s">
        <v>13</v>
      </c>
      <c r="H1545" s="10" t="s">
        <v>2933</v>
      </c>
      <c r="I1545" s="14">
        <v>6.285213566484E12</v>
      </c>
      <c r="J1545" s="16"/>
      <c r="K1545" s="19"/>
      <c r="L1545" s="19"/>
      <c r="M1545" s="19"/>
      <c r="N1545" s="19"/>
      <c r="O1545" s="19"/>
      <c r="P1545" s="19"/>
      <c r="Q1545" s="19"/>
      <c r="R1545" s="19"/>
      <c r="S1545" s="19"/>
      <c r="T1545" s="19"/>
      <c r="U1545" s="19"/>
      <c r="V1545" s="19"/>
    </row>
    <row r="1546">
      <c r="A1546" s="20">
        <v>45546.37013888889</v>
      </c>
      <c r="B1546" s="11">
        <v>45544.0</v>
      </c>
      <c r="C1546" s="17" t="s">
        <v>2870</v>
      </c>
      <c r="D1546" s="13">
        <v>0.02847222222222222</v>
      </c>
      <c r="E1546" s="10" t="s">
        <v>339</v>
      </c>
      <c r="F1546" s="10" t="s">
        <v>348</v>
      </c>
      <c r="G1546" s="10" t="s">
        <v>13</v>
      </c>
      <c r="H1546" s="10" t="s">
        <v>2934</v>
      </c>
      <c r="I1546" s="14">
        <v>6.281392827981E12</v>
      </c>
      <c r="J1546" s="16"/>
      <c r="K1546" s="19"/>
      <c r="L1546" s="19"/>
      <c r="M1546" s="19"/>
      <c r="N1546" s="19"/>
      <c r="O1546" s="19"/>
      <c r="P1546" s="19"/>
      <c r="Q1546" s="19"/>
      <c r="R1546" s="19"/>
      <c r="S1546" s="19"/>
      <c r="T1546" s="19"/>
      <c r="U1546" s="19"/>
      <c r="V1546" s="19"/>
    </row>
    <row r="1547">
      <c r="A1547" s="20">
        <v>45546.361805555556</v>
      </c>
      <c r="B1547" s="11">
        <v>45539.0</v>
      </c>
      <c r="C1547" s="17" t="s">
        <v>2870</v>
      </c>
      <c r="D1547" s="13">
        <v>0.041666666666666664</v>
      </c>
      <c r="E1547" s="10" t="s">
        <v>873</v>
      </c>
      <c r="F1547" s="10" t="s">
        <v>2935</v>
      </c>
      <c r="G1547" s="10" t="s">
        <v>13</v>
      </c>
      <c r="H1547" s="10" t="s">
        <v>2936</v>
      </c>
      <c r="I1547" s="14">
        <v>6.285213566484E12</v>
      </c>
      <c r="J1547" s="16"/>
      <c r="K1547" s="19"/>
      <c r="L1547" s="19"/>
      <c r="M1547" s="19"/>
      <c r="N1547" s="19"/>
      <c r="O1547" s="19"/>
      <c r="P1547" s="19"/>
      <c r="Q1547" s="19"/>
      <c r="R1547" s="19"/>
      <c r="S1547" s="19"/>
      <c r="T1547" s="19"/>
      <c r="U1547" s="19"/>
      <c r="V1547" s="19"/>
    </row>
    <row r="1548">
      <c r="A1548" s="20">
        <v>45546.3875</v>
      </c>
      <c r="B1548" s="11">
        <v>45540.0</v>
      </c>
      <c r="C1548" s="17" t="s">
        <v>2870</v>
      </c>
      <c r="D1548" s="13">
        <v>0.0625</v>
      </c>
      <c r="E1548" s="10" t="s">
        <v>873</v>
      </c>
      <c r="F1548" s="10" t="s">
        <v>2935</v>
      </c>
      <c r="G1548" s="10" t="s">
        <v>13</v>
      </c>
      <c r="H1548" s="10" t="s">
        <v>2937</v>
      </c>
      <c r="I1548" s="14">
        <v>6.285213566484E12</v>
      </c>
      <c r="J1548" s="16"/>
      <c r="K1548" s="19"/>
      <c r="L1548" s="19"/>
      <c r="M1548" s="19"/>
      <c r="N1548" s="19"/>
      <c r="O1548" s="19"/>
      <c r="P1548" s="19"/>
      <c r="Q1548" s="19"/>
      <c r="R1548" s="19"/>
      <c r="S1548" s="19"/>
      <c r="T1548" s="19"/>
      <c r="U1548" s="19"/>
      <c r="V1548" s="19"/>
    </row>
    <row r="1549">
      <c r="A1549" s="20">
        <v>45546.39375</v>
      </c>
      <c r="B1549" s="11">
        <v>45546.0</v>
      </c>
      <c r="C1549" s="17" t="s">
        <v>2870</v>
      </c>
      <c r="D1549" s="13">
        <v>0.05555555555555555</v>
      </c>
      <c r="E1549" s="10" t="s">
        <v>873</v>
      </c>
      <c r="F1549" s="10" t="s">
        <v>2935</v>
      </c>
      <c r="G1549" s="10" t="s">
        <v>13</v>
      </c>
      <c r="H1549" s="10" t="s">
        <v>2938</v>
      </c>
      <c r="I1549" s="14">
        <v>6.285213566484E12</v>
      </c>
      <c r="J1549" s="16"/>
      <c r="K1549" s="19"/>
      <c r="L1549" s="19"/>
      <c r="M1549" s="19"/>
      <c r="N1549" s="19"/>
      <c r="O1549" s="19"/>
      <c r="P1549" s="19"/>
      <c r="Q1549" s="19"/>
      <c r="R1549" s="19"/>
      <c r="S1549" s="19"/>
      <c r="T1549" s="19"/>
      <c r="U1549" s="19"/>
      <c r="V1549" s="19"/>
    </row>
    <row r="1550">
      <c r="A1550" s="20">
        <v>45546.56180555555</v>
      </c>
      <c r="B1550" s="11">
        <v>45546.0</v>
      </c>
      <c r="C1550" s="17" t="s">
        <v>2870</v>
      </c>
      <c r="D1550" s="13">
        <v>0.020833333333333332</v>
      </c>
      <c r="E1550" s="10" t="s">
        <v>873</v>
      </c>
      <c r="F1550" s="10" t="s">
        <v>597</v>
      </c>
      <c r="G1550" s="10" t="s">
        <v>13</v>
      </c>
      <c r="H1550" s="10" t="s">
        <v>2939</v>
      </c>
      <c r="I1550" s="14">
        <v>6.285213566484E12</v>
      </c>
      <c r="J1550" s="16"/>
      <c r="K1550" s="19"/>
      <c r="L1550" s="19"/>
      <c r="M1550" s="19"/>
      <c r="N1550" s="19"/>
      <c r="O1550" s="19"/>
      <c r="P1550" s="19"/>
      <c r="Q1550" s="19"/>
      <c r="R1550" s="19"/>
      <c r="S1550" s="19"/>
      <c r="T1550" s="19"/>
      <c r="U1550" s="19"/>
      <c r="V1550" s="19"/>
    </row>
    <row r="1551">
      <c r="A1551" s="20">
        <v>45546.572916666664</v>
      </c>
      <c r="B1551" s="11">
        <v>45546.0</v>
      </c>
      <c r="C1551" s="17" t="s">
        <v>2870</v>
      </c>
      <c r="D1551" s="13">
        <v>0.020833333333333332</v>
      </c>
      <c r="E1551" s="10" t="s">
        <v>1480</v>
      </c>
      <c r="F1551" s="10" t="s">
        <v>19</v>
      </c>
      <c r="G1551" s="10" t="s">
        <v>13</v>
      </c>
      <c r="H1551" s="10" t="s">
        <v>2940</v>
      </c>
      <c r="I1551" s="14">
        <v>6.282231661306E12</v>
      </c>
      <c r="J1551" s="16"/>
      <c r="K1551" s="19"/>
      <c r="L1551" s="19"/>
      <c r="M1551" s="19"/>
      <c r="N1551" s="19"/>
      <c r="O1551" s="19"/>
      <c r="P1551" s="19"/>
      <c r="Q1551" s="19"/>
      <c r="R1551" s="19"/>
      <c r="S1551" s="19"/>
      <c r="T1551" s="19"/>
      <c r="U1551" s="19"/>
      <c r="V1551" s="19"/>
    </row>
    <row r="1552">
      <c r="A1552" s="20">
        <v>45546.10208333333</v>
      </c>
      <c r="B1552" s="11">
        <v>45546.0</v>
      </c>
      <c r="C1552" s="17" t="s">
        <v>2870</v>
      </c>
      <c r="D1552" s="13">
        <v>0.013888888888888888</v>
      </c>
      <c r="E1552" s="10" t="s">
        <v>972</v>
      </c>
      <c r="F1552" s="10" t="s">
        <v>2911</v>
      </c>
      <c r="G1552" s="10" t="s">
        <v>13</v>
      </c>
      <c r="H1552" s="10" t="s">
        <v>2941</v>
      </c>
      <c r="I1552" s="14">
        <v>6.285746146893E12</v>
      </c>
      <c r="J1552" s="16"/>
      <c r="K1552" s="19"/>
      <c r="L1552" s="19"/>
      <c r="M1552" s="19"/>
      <c r="N1552" s="19"/>
      <c r="O1552" s="19"/>
      <c r="P1552" s="19"/>
      <c r="Q1552" s="19"/>
      <c r="R1552" s="19"/>
      <c r="S1552" s="19"/>
      <c r="T1552" s="19"/>
      <c r="U1552" s="19"/>
      <c r="V1552" s="19"/>
    </row>
    <row r="1553">
      <c r="A1553" s="20">
        <v>45546.95416666667</v>
      </c>
      <c r="B1553" s="11">
        <v>45547.0</v>
      </c>
      <c r="C1553" s="17" t="s">
        <v>2870</v>
      </c>
      <c r="D1553" s="13">
        <v>0.034722222222222224</v>
      </c>
      <c r="E1553" s="10" t="s">
        <v>180</v>
      </c>
      <c r="F1553" s="10" t="s">
        <v>2168</v>
      </c>
      <c r="G1553" s="10" t="s">
        <v>13</v>
      </c>
      <c r="H1553" s="10" t="s">
        <v>2942</v>
      </c>
      <c r="I1553" s="14">
        <v>6.2895632016027E13</v>
      </c>
      <c r="J1553" s="16"/>
      <c r="K1553" s="19"/>
      <c r="L1553" s="19"/>
      <c r="M1553" s="19"/>
      <c r="N1553" s="19"/>
      <c r="O1553" s="19"/>
      <c r="P1553" s="19"/>
      <c r="Q1553" s="19"/>
      <c r="R1553" s="19"/>
      <c r="S1553" s="19"/>
      <c r="T1553" s="19"/>
      <c r="U1553" s="19"/>
      <c r="V1553" s="19"/>
    </row>
    <row r="1554">
      <c r="A1554" s="20">
        <v>45546.99166666667</v>
      </c>
      <c r="B1554" s="11">
        <v>45547.0</v>
      </c>
      <c r="C1554" s="17" t="s">
        <v>2870</v>
      </c>
      <c r="D1554" s="13">
        <v>0.04861111111111111</v>
      </c>
      <c r="E1554" s="10" t="s">
        <v>1480</v>
      </c>
      <c r="F1554" s="10" t="s">
        <v>220</v>
      </c>
      <c r="G1554" s="10" t="s">
        <v>13</v>
      </c>
      <c r="H1554" s="10" t="s">
        <v>2943</v>
      </c>
      <c r="I1554" s="14">
        <v>6.282231661306E12</v>
      </c>
      <c r="J1554" s="16"/>
      <c r="K1554" s="19"/>
      <c r="L1554" s="19"/>
      <c r="M1554" s="19"/>
      <c r="N1554" s="19"/>
      <c r="O1554" s="19"/>
      <c r="P1554" s="19"/>
      <c r="Q1554" s="19"/>
      <c r="R1554" s="19"/>
      <c r="S1554" s="19"/>
      <c r="T1554" s="19"/>
      <c r="U1554" s="19"/>
      <c r="V1554" s="19"/>
    </row>
    <row r="1555">
      <c r="A1555" s="20">
        <v>45547.04583333333</v>
      </c>
      <c r="B1555" s="11">
        <v>45547.0</v>
      </c>
      <c r="C1555" s="17" t="s">
        <v>2870</v>
      </c>
      <c r="D1555" s="13">
        <v>0.03680555555555556</v>
      </c>
      <c r="E1555" s="10" t="s">
        <v>11</v>
      </c>
      <c r="F1555" s="10" t="s">
        <v>385</v>
      </c>
      <c r="G1555" s="10" t="s">
        <v>13</v>
      </c>
      <c r="H1555" s="10" t="s">
        <v>2944</v>
      </c>
      <c r="I1555" s="14">
        <v>6.28560627488E12</v>
      </c>
      <c r="J1555" s="16"/>
      <c r="K1555" s="19"/>
      <c r="L1555" s="19"/>
      <c r="M1555" s="19"/>
      <c r="N1555" s="19"/>
      <c r="O1555" s="19"/>
      <c r="P1555" s="19"/>
      <c r="Q1555" s="19"/>
      <c r="R1555" s="19"/>
      <c r="S1555" s="19"/>
      <c r="T1555" s="19"/>
      <c r="U1555" s="19"/>
      <c r="V1555" s="19"/>
    </row>
    <row r="1556">
      <c r="A1556" s="20">
        <v>45547.084027777775</v>
      </c>
      <c r="B1556" s="11">
        <v>45547.0</v>
      </c>
      <c r="C1556" s="17" t="s">
        <v>2870</v>
      </c>
      <c r="D1556" s="13">
        <v>0.041666666666666664</v>
      </c>
      <c r="E1556" s="10" t="s">
        <v>2945</v>
      </c>
      <c r="F1556" s="10" t="s">
        <v>2935</v>
      </c>
      <c r="G1556" s="10" t="s">
        <v>13</v>
      </c>
      <c r="H1556" s="10" t="s">
        <v>2946</v>
      </c>
      <c r="I1556" s="14">
        <v>6.281232193915E12</v>
      </c>
      <c r="J1556" s="16"/>
      <c r="K1556" s="19"/>
      <c r="L1556" s="19"/>
      <c r="M1556" s="19"/>
      <c r="N1556" s="19"/>
      <c r="O1556" s="19"/>
      <c r="P1556" s="19"/>
      <c r="Q1556" s="19"/>
      <c r="R1556" s="19"/>
      <c r="S1556" s="19"/>
      <c r="T1556" s="19"/>
      <c r="U1556" s="19"/>
      <c r="V1556" s="19"/>
    </row>
    <row r="1557">
      <c r="A1557" s="20">
        <v>45547.09722222222</v>
      </c>
      <c r="B1557" s="11">
        <v>45547.0</v>
      </c>
      <c r="C1557" s="17" t="s">
        <v>2870</v>
      </c>
      <c r="D1557" s="13">
        <v>0.052083333333333336</v>
      </c>
      <c r="E1557" s="10" t="s">
        <v>180</v>
      </c>
      <c r="F1557" s="10" t="s">
        <v>2947</v>
      </c>
      <c r="G1557" s="10" t="s">
        <v>13</v>
      </c>
      <c r="H1557" s="10" t="s">
        <v>2948</v>
      </c>
      <c r="I1557" s="14">
        <v>6.2895632016027E13</v>
      </c>
      <c r="J1557" s="16"/>
      <c r="K1557" s="19"/>
      <c r="L1557" s="19"/>
      <c r="M1557" s="19"/>
      <c r="N1557" s="19"/>
      <c r="O1557" s="19"/>
      <c r="P1557" s="19"/>
      <c r="Q1557" s="19"/>
      <c r="R1557" s="19"/>
      <c r="S1557" s="19"/>
      <c r="T1557" s="19"/>
      <c r="U1557" s="19"/>
      <c r="V1557" s="19"/>
    </row>
    <row r="1558">
      <c r="A1558" s="20">
        <v>45547.103472222225</v>
      </c>
      <c r="B1558" s="11">
        <v>45547.0</v>
      </c>
      <c r="C1558" s="17" t="s">
        <v>2870</v>
      </c>
      <c r="D1558" s="13">
        <v>0.03888888888888889</v>
      </c>
      <c r="E1558" s="10" t="s">
        <v>339</v>
      </c>
      <c r="F1558" s="10" t="s">
        <v>150</v>
      </c>
      <c r="G1558" s="10" t="s">
        <v>13</v>
      </c>
      <c r="H1558" s="10" t="s">
        <v>2949</v>
      </c>
      <c r="I1558" s="14">
        <v>6.281392827981E12</v>
      </c>
      <c r="J1558" s="16"/>
      <c r="K1558" s="19"/>
      <c r="L1558" s="19"/>
      <c r="M1558" s="19"/>
      <c r="N1558" s="19"/>
      <c r="O1558" s="19"/>
      <c r="P1558" s="19"/>
      <c r="Q1558" s="19"/>
      <c r="R1558" s="19"/>
      <c r="S1558" s="19"/>
      <c r="T1558" s="19"/>
      <c r="U1558" s="19"/>
      <c r="V1558" s="19"/>
    </row>
    <row r="1559">
      <c r="A1559" s="20">
        <v>45547.10902777778</v>
      </c>
      <c r="B1559" s="11">
        <v>45546.0</v>
      </c>
      <c r="C1559" s="17" t="s">
        <v>2870</v>
      </c>
      <c r="D1559" s="13">
        <v>0.05763888888888889</v>
      </c>
      <c r="E1559" s="10" t="s">
        <v>643</v>
      </c>
      <c r="F1559" s="10" t="s">
        <v>208</v>
      </c>
      <c r="G1559" s="10" t="s">
        <v>13</v>
      </c>
      <c r="H1559" s="10" t="s">
        <v>2950</v>
      </c>
      <c r="I1559" s="14">
        <v>6.282328046193E12</v>
      </c>
      <c r="J1559" s="16"/>
      <c r="K1559" s="19"/>
      <c r="L1559" s="19"/>
      <c r="M1559" s="19"/>
      <c r="N1559" s="19"/>
      <c r="O1559" s="19"/>
      <c r="P1559" s="19"/>
      <c r="Q1559" s="19"/>
      <c r="R1559" s="19"/>
      <c r="S1559" s="19"/>
      <c r="T1559" s="19"/>
      <c r="U1559" s="19"/>
      <c r="V1559" s="19"/>
    </row>
    <row r="1560">
      <c r="A1560" s="20">
        <v>45547.100694444445</v>
      </c>
      <c r="B1560" s="11">
        <v>45547.0</v>
      </c>
      <c r="C1560" s="17" t="s">
        <v>2870</v>
      </c>
      <c r="D1560" s="13">
        <v>0.052083333333333336</v>
      </c>
      <c r="E1560" s="10" t="s">
        <v>2951</v>
      </c>
      <c r="F1560" s="10" t="s">
        <v>2947</v>
      </c>
      <c r="G1560" s="10" t="s">
        <v>13</v>
      </c>
      <c r="H1560" s="10" t="s">
        <v>2952</v>
      </c>
      <c r="I1560" s="14">
        <v>6.285707668655E12</v>
      </c>
      <c r="J1560" s="16"/>
      <c r="K1560" s="19"/>
      <c r="L1560" s="19"/>
      <c r="M1560" s="19"/>
      <c r="N1560" s="19"/>
      <c r="O1560" s="19"/>
      <c r="P1560" s="19"/>
      <c r="Q1560" s="19"/>
      <c r="R1560" s="19"/>
      <c r="S1560" s="19"/>
      <c r="T1560" s="19"/>
      <c r="U1560" s="19"/>
      <c r="V1560" s="19"/>
    </row>
    <row r="1561">
      <c r="A1561" s="20">
        <v>45547.16180555556</v>
      </c>
      <c r="B1561" s="11">
        <v>45545.0</v>
      </c>
      <c r="C1561" s="17" t="s">
        <v>2870</v>
      </c>
      <c r="D1561" s="13">
        <v>0.024305555555555556</v>
      </c>
      <c r="E1561" s="10" t="s">
        <v>596</v>
      </c>
      <c r="F1561" s="10" t="s">
        <v>535</v>
      </c>
      <c r="G1561" s="10" t="s">
        <v>13</v>
      </c>
      <c r="H1561" s="10" t="s">
        <v>2953</v>
      </c>
      <c r="I1561" s="14">
        <v>6.285291035544E12</v>
      </c>
      <c r="J1561" s="16"/>
      <c r="K1561" s="19"/>
      <c r="L1561" s="19"/>
      <c r="M1561" s="19"/>
      <c r="N1561" s="19"/>
      <c r="O1561" s="19"/>
      <c r="P1561" s="19"/>
      <c r="Q1561" s="19"/>
      <c r="R1561" s="19"/>
      <c r="S1561" s="19"/>
      <c r="T1561" s="19"/>
      <c r="U1561" s="19"/>
      <c r="V1561" s="19"/>
    </row>
    <row r="1562">
      <c r="A1562" s="20">
        <v>45547.10972222222</v>
      </c>
      <c r="B1562" s="11">
        <v>45547.0</v>
      </c>
      <c r="C1562" s="17" t="s">
        <v>2870</v>
      </c>
      <c r="D1562" s="13">
        <v>0.035416666666666666</v>
      </c>
      <c r="E1562" s="10" t="s">
        <v>339</v>
      </c>
      <c r="F1562" s="10" t="s">
        <v>201</v>
      </c>
      <c r="G1562" s="10" t="s">
        <v>102</v>
      </c>
      <c r="H1562" s="10" t="s">
        <v>2954</v>
      </c>
      <c r="I1562" s="14">
        <v>6.281392827981E12</v>
      </c>
      <c r="J1562" s="16"/>
      <c r="K1562" s="19"/>
      <c r="L1562" s="19"/>
      <c r="M1562" s="19"/>
      <c r="N1562" s="19"/>
      <c r="O1562" s="19"/>
      <c r="P1562" s="19"/>
      <c r="Q1562" s="19"/>
      <c r="R1562" s="19"/>
      <c r="S1562" s="19"/>
      <c r="T1562" s="19"/>
      <c r="U1562" s="19"/>
      <c r="V1562" s="19"/>
    </row>
    <row r="1563">
      <c r="A1563" s="20">
        <v>45547.569444444445</v>
      </c>
      <c r="B1563" s="11">
        <v>45546.0</v>
      </c>
      <c r="C1563" s="17" t="s">
        <v>2870</v>
      </c>
      <c r="D1563" s="13">
        <v>0.020833333333333332</v>
      </c>
      <c r="E1563" s="10" t="s">
        <v>534</v>
      </c>
      <c r="F1563" s="10" t="s">
        <v>418</v>
      </c>
      <c r="G1563" s="10" t="s">
        <v>13</v>
      </c>
      <c r="H1563" s="10" t="s">
        <v>2955</v>
      </c>
      <c r="I1563" s="14">
        <v>6.281332534354E12</v>
      </c>
      <c r="J1563" s="16"/>
      <c r="K1563" s="19"/>
      <c r="L1563" s="19"/>
      <c r="M1563" s="19"/>
      <c r="N1563" s="19"/>
      <c r="O1563" s="19"/>
      <c r="P1563" s="19"/>
      <c r="Q1563" s="19"/>
      <c r="R1563" s="19"/>
      <c r="S1563" s="19"/>
      <c r="T1563" s="19"/>
      <c r="U1563" s="19"/>
      <c r="V1563" s="19"/>
    </row>
    <row r="1564">
      <c r="A1564" s="20">
        <v>45547.563888888886</v>
      </c>
      <c r="B1564" s="11">
        <v>45547.0</v>
      </c>
      <c r="C1564" s="17" t="s">
        <v>2870</v>
      </c>
      <c r="D1564" s="13">
        <v>0.017361111111111112</v>
      </c>
      <c r="E1564" s="10" t="s">
        <v>11</v>
      </c>
      <c r="F1564" s="10" t="s">
        <v>19</v>
      </c>
      <c r="G1564" s="10" t="s">
        <v>13</v>
      </c>
      <c r="H1564" s="10" t="s">
        <v>2956</v>
      </c>
      <c r="I1564" s="14">
        <v>8.560627488E10</v>
      </c>
      <c r="J1564" s="16"/>
      <c r="K1564" s="19"/>
      <c r="L1564" s="19"/>
      <c r="M1564" s="19"/>
      <c r="N1564" s="19"/>
      <c r="O1564" s="19"/>
      <c r="P1564" s="19"/>
      <c r="Q1564" s="19"/>
      <c r="R1564" s="19"/>
      <c r="S1564" s="19"/>
      <c r="T1564" s="19"/>
      <c r="U1564" s="19"/>
      <c r="V1564" s="19"/>
    </row>
    <row r="1565">
      <c r="A1565" s="20">
        <v>45547.57013888889</v>
      </c>
      <c r="B1565" s="11">
        <v>45547.0</v>
      </c>
      <c r="C1565" s="17" t="s">
        <v>2870</v>
      </c>
      <c r="D1565" s="13">
        <v>0.022916666666666665</v>
      </c>
      <c r="E1565" s="10" t="s">
        <v>534</v>
      </c>
      <c r="F1565" s="10" t="s">
        <v>418</v>
      </c>
      <c r="G1565" s="10" t="s">
        <v>13</v>
      </c>
      <c r="H1565" s="10" t="s">
        <v>2957</v>
      </c>
      <c r="I1565" s="14">
        <v>6.281332534354E12</v>
      </c>
      <c r="J1565" s="16"/>
      <c r="K1565" s="19"/>
      <c r="L1565" s="19"/>
      <c r="M1565" s="19"/>
      <c r="N1565" s="19"/>
      <c r="O1565" s="19"/>
      <c r="P1565" s="19"/>
      <c r="Q1565" s="19"/>
      <c r="R1565" s="19"/>
      <c r="S1565" s="19"/>
      <c r="T1565" s="19"/>
      <c r="U1565" s="19"/>
      <c r="V1565" s="19"/>
    </row>
    <row r="1566">
      <c r="A1566" s="20">
        <v>45547.57083333333</v>
      </c>
      <c r="B1566" s="11">
        <v>45547.0</v>
      </c>
      <c r="C1566" s="17" t="s">
        <v>2870</v>
      </c>
      <c r="D1566" s="13">
        <v>0.01875</v>
      </c>
      <c r="E1566" s="10" t="s">
        <v>11</v>
      </c>
      <c r="F1566" s="10" t="s">
        <v>19</v>
      </c>
      <c r="G1566" s="10" t="s">
        <v>13</v>
      </c>
      <c r="H1566" s="10" t="s">
        <v>2958</v>
      </c>
      <c r="I1566" s="14">
        <v>6.28560627488E12</v>
      </c>
      <c r="J1566" s="16"/>
      <c r="K1566" s="19"/>
      <c r="L1566" s="19"/>
      <c r="M1566" s="19"/>
      <c r="N1566" s="19"/>
      <c r="O1566" s="19"/>
      <c r="P1566" s="19"/>
      <c r="Q1566" s="19"/>
      <c r="R1566" s="19"/>
      <c r="S1566" s="19"/>
      <c r="T1566" s="19"/>
      <c r="U1566" s="19"/>
      <c r="V1566" s="19"/>
    </row>
    <row r="1567">
      <c r="A1567" s="20">
        <v>45547.705555555556</v>
      </c>
      <c r="B1567" s="11">
        <v>45547.0</v>
      </c>
      <c r="C1567" s="17" t="s">
        <v>2870</v>
      </c>
      <c r="D1567" s="13">
        <v>0.041666666666666664</v>
      </c>
      <c r="E1567" s="10" t="s">
        <v>972</v>
      </c>
      <c r="F1567" s="10" t="s">
        <v>12</v>
      </c>
      <c r="G1567" s="10" t="s">
        <v>13</v>
      </c>
      <c r="H1567" s="10" t="s">
        <v>2959</v>
      </c>
      <c r="I1567" s="14">
        <v>6.285746146893E12</v>
      </c>
      <c r="J1567" s="16"/>
      <c r="K1567" s="19"/>
      <c r="L1567" s="19"/>
      <c r="M1567" s="19"/>
      <c r="N1567" s="19"/>
      <c r="O1567" s="19"/>
      <c r="P1567" s="19"/>
      <c r="Q1567" s="19"/>
      <c r="R1567" s="19"/>
      <c r="S1567" s="19"/>
      <c r="T1567" s="19"/>
      <c r="U1567" s="19"/>
      <c r="V1567" s="19"/>
    </row>
    <row r="1568">
      <c r="A1568" s="20">
        <v>45548.02361111111</v>
      </c>
      <c r="B1568" s="11">
        <v>45547.0</v>
      </c>
      <c r="C1568" s="17" t="s">
        <v>2870</v>
      </c>
      <c r="D1568" s="13">
        <v>0.027777777777777776</v>
      </c>
      <c r="E1568" s="10" t="s">
        <v>596</v>
      </c>
      <c r="F1568" s="10" t="s">
        <v>535</v>
      </c>
      <c r="G1568" s="10" t="s">
        <v>13</v>
      </c>
      <c r="H1568" s="10" t="s">
        <v>2960</v>
      </c>
      <c r="I1568" s="14">
        <v>6.285291035544E12</v>
      </c>
      <c r="J1568" s="16"/>
      <c r="K1568" s="19"/>
      <c r="L1568" s="19"/>
      <c r="M1568" s="19"/>
      <c r="N1568" s="19"/>
      <c r="O1568" s="19"/>
      <c r="P1568" s="19"/>
      <c r="Q1568" s="19"/>
      <c r="R1568" s="19"/>
      <c r="S1568" s="19"/>
      <c r="T1568" s="19"/>
      <c r="U1568" s="19"/>
      <c r="V1568" s="19"/>
    </row>
    <row r="1569">
      <c r="A1569" s="20">
        <v>45548.055555555555</v>
      </c>
      <c r="B1569" s="11">
        <v>45548.0</v>
      </c>
      <c r="C1569" s="17" t="s">
        <v>2870</v>
      </c>
      <c r="D1569" s="13">
        <v>0.04652777777777778</v>
      </c>
      <c r="E1569" s="10" t="s">
        <v>11</v>
      </c>
      <c r="F1569" s="10" t="s">
        <v>385</v>
      </c>
      <c r="G1569" s="10" t="s">
        <v>13</v>
      </c>
      <c r="H1569" s="10" t="s">
        <v>2961</v>
      </c>
      <c r="I1569" s="14">
        <v>6.28560627488E12</v>
      </c>
      <c r="J1569" s="16"/>
      <c r="K1569" s="19"/>
      <c r="L1569" s="19"/>
      <c r="M1569" s="19"/>
      <c r="N1569" s="19"/>
      <c r="O1569" s="19"/>
      <c r="P1569" s="19"/>
      <c r="Q1569" s="19"/>
      <c r="R1569" s="19"/>
      <c r="S1569" s="19"/>
      <c r="T1569" s="19"/>
      <c r="U1569" s="19"/>
      <c r="V1569" s="19"/>
    </row>
    <row r="1570">
      <c r="A1570" s="20">
        <v>45548.07708333333</v>
      </c>
      <c r="B1570" s="11">
        <v>45548.0</v>
      </c>
      <c r="C1570" s="17" t="s">
        <v>2870</v>
      </c>
      <c r="D1570" s="13">
        <v>0.04097222222222222</v>
      </c>
      <c r="E1570" s="10" t="s">
        <v>339</v>
      </c>
      <c r="F1570" s="10" t="s">
        <v>12</v>
      </c>
      <c r="G1570" s="10" t="s">
        <v>13</v>
      </c>
      <c r="H1570" s="10" t="s">
        <v>2962</v>
      </c>
      <c r="I1570" s="14">
        <v>6.281392827981E12</v>
      </c>
      <c r="J1570" s="16"/>
      <c r="K1570" s="19"/>
      <c r="L1570" s="19"/>
      <c r="M1570" s="19"/>
      <c r="N1570" s="19"/>
      <c r="O1570" s="19"/>
      <c r="P1570" s="19"/>
      <c r="Q1570" s="19"/>
      <c r="R1570" s="19"/>
      <c r="S1570" s="19"/>
      <c r="T1570" s="19"/>
      <c r="U1570" s="19"/>
      <c r="V1570" s="19"/>
    </row>
    <row r="1571">
      <c r="A1571" s="20">
        <v>45548.169444444444</v>
      </c>
      <c r="B1571" s="11">
        <v>45548.0</v>
      </c>
      <c r="C1571" s="17" t="s">
        <v>2870</v>
      </c>
      <c r="D1571" s="13">
        <v>0.027083333333333334</v>
      </c>
      <c r="E1571" s="10" t="s">
        <v>972</v>
      </c>
      <c r="F1571" s="10" t="s">
        <v>201</v>
      </c>
      <c r="G1571" s="10" t="s">
        <v>13</v>
      </c>
      <c r="H1571" s="10" t="s">
        <v>2963</v>
      </c>
      <c r="I1571" s="14">
        <v>6.285746146893E12</v>
      </c>
      <c r="J1571" s="16"/>
      <c r="K1571" s="19"/>
      <c r="L1571" s="19"/>
      <c r="M1571" s="19"/>
      <c r="N1571" s="19"/>
      <c r="O1571" s="19"/>
      <c r="P1571" s="19"/>
      <c r="Q1571" s="19"/>
      <c r="R1571" s="19"/>
      <c r="S1571" s="19"/>
      <c r="T1571" s="19"/>
      <c r="U1571" s="19"/>
      <c r="V1571" s="19"/>
    </row>
    <row r="1572">
      <c r="A1572" s="20">
        <v>45548.56527777778</v>
      </c>
      <c r="B1572" s="11">
        <v>45548.0</v>
      </c>
      <c r="C1572" s="17" t="s">
        <v>2870</v>
      </c>
      <c r="D1572" s="13">
        <v>0.020833333333333332</v>
      </c>
      <c r="E1572" s="10" t="s">
        <v>1480</v>
      </c>
      <c r="F1572" s="10" t="s">
        <v>19</v>
      </c>
      <c r="G1572" s="10" t="s">
        <v>13</v>
      </c>
      <c r="H1572" s="10" t="s">
        <v>2964</v>
      </c>
      <c r="I1572" s="14">
        <v>6.282231661306E12</v>
      </c>
      <c r="J1572" s="16"/>
      <c r="K1572" s="19"/>
      <c r="L1572" s="19"/>
      <c r="M1572" s="19"/>
      <c r="N1572" s="19"/>
      <c r="O1572" s="19"/>
      <c r="P1572" s="19"/>
      <c r="Q1572" s="19"/>
      <c r="R1572" s="19"/>
      <c r="S1572" s="19"/>
      <c r="T1572" s="19"/>
      <c r="U1572" s="19"/>
      <c r="V1572" s="19"/>
    </row>
    <row r="1573">
      <c r="A1573" s="20">
        <v>45548.56458333333</v>
      </c>
      <c r="B1573" s="11">
        <v>45548.0</v>
      </c>
      <c r="C1573" s="17" t="s">
        <v>2870</v>
      </c>
      <c r="D1573" s="13">
        <v>0.020833333333333332</v>
      </c>
      <c r="E1573" s="10" t="s">
        <v>534</v>
      </c>
      <c r="F1573" s="10" t="s">
        <v>418</v>
      </c>
      <c r="G1573" s="10" t="s">
        <v>13</v>
      </c>
      <c r="H1573" s="10" t="s">
        <v>2965</v>
      </c>
      <c r="I1573" s="14">
        <v>6.281332534354E12</v>
      </c>
      <c r="J1573" s="16"/>
      <c r="K1573" s="19"/>
      <c r="L1573" s="19"/>
      <c r="M1573" s="19"/>
      <c r="N1573" s="19"/>
      <c r="O1573" s="19"/>
      <c r="P1573" s="19"/>
      <c r="Q1573" s="19"/>
      <c r="R1573" s="19"/>
      <c r="S1573" s="19"/>
      <c r="T1573" s="19"/>
      <c r="U1573" s="19"/>
      <c r="V1573" s="19"/>
    </row>
    <row r="1574">
      <c r="A1574" s="20">
        <v>45548.566666666666</v>
      </c>
      <c r="B1574" s="11">
        <v>45547.0</v>
      </c>
      <c r="C1574" s="17" t="s">
        <v>2870</v>
      </c>
      <c r="D1574" s="13">
        <v>0.0</v>
      </c>
      <c r="E1574" s="10" t="s">
        <v>873</v>
      </c>
      <c r="F1574" s="10" t="s">
        <v>597</v>
      </c>
      <c r="G1574" s="10" t="s">
        <v>87</v>
      </c>
      <c r="H1574" s="10" t="s">
        <v>2966</v>
      </c>
      <c r="I1574" s="14">
        <v>6.285213566484E12</v>
      </c>
      <c r="J1574" s="16"/>
      <c r="K1574" s="19"/>
      <c r="L1574" s="19"/>
      <c r="M1574" s="19"/>
      <c r="N1574" s="19"/>
      <c r="O1574" s="19"/>
      <c r="P1574" s="19"/>
      <c r="Q1574" s="19"/>
      <c r="R1574" s="19"/>
      <c r="S1574" s="19"/>
      <c r="T1574" s="19"/>
      <c r="U1574" s="19"/>
      <c r="V1574" s="19"/>
    </row>
    <row r="1575">
      <c r="A1575" s="20">
        <v>45548.57430555556</v>
      </c>
      <c r="B1575" s="11">
        <v>45548.0</v>
      </c>
      <c r="C1575" s="17" t="s">
        <v>2870</v>
      </c>
      <c r="D1575" s="13">
        <v>0.020833333333333332</v>
      </c>
      <c r="E1575" s="10" t="s">
        <v>873</v>
      </c>
      <c r="F1575" s="10" t="s">
        <v>597</v>
      </c>
      <c r="G1575" s="10" t="s">
        <v>13</v>
      </c>
      <c r="H1575" s="10" t="s">
        <v>2967</v>
      </c>
      <c r="I1575" s="14">
        <v>6.285213566484E12</v>
      </c>
      <c r="J1575" s="16"/>
      <c r="K1575" s="19"/>
      <c r="L1575" s="19"/>
      <c r="M1575" s="19"/>
      <c r="N1575" s="19"/>
      <c r="O1575" s="19"/>
      <c r="P1575" s="19"/>
      <c r="Q1575" s="19"/>
      <c r="R1575" s="19"/>
      <c r="S1575" s="19"/>
      <c r="T1575" s="19"/>
      <c r="U1575" s="19"/>
      <c r="V1575" s="19"/>
    </row>
    <row r="1576">
      <c r="A1576" s="20">
        <v>45549.052777777775</v>
      </c>
      <c r="B1576" s="11">
        <v>45548.0</v>
      </c>
      <c r="C1576" s="17" t="s">
        <v>2870</v>
      </c>
      <c r="D1576" s="13">
        <v>0.05555555555555555</v>
      </c>
      <c r="E1576" s="10" t="s">
        <v>207</v>
      </c>
      <c r="F1576" s="10" t="s">
        <v>220</v>
      </c>
      <c r="G1576" s="10" t="s">
        <v>13</v>
      </c>
      <c r="H1576" s="10" t="s">
        <v>2968</v>
      </c>
      <c r="I1576" s="14">
        <v>6.28972529354E11</v>
      </c>
      <c r="J1576" s="16"/>
      <c r="K1576" s="19"/>
      <c r="L1576" s="19"/>
      <c r="M1576" s="19"/>
      <c r="N1576" s="19"/>
      <c r="O1576" s="19"/>
      <c r="P1576" s="19"/>
      <c r="Q1576" s="19"/>
      <c r="R1576" s="19"/>
      <c r="S1576" s="19"/>
      <c r="T1576" s="19"/>
      <c r="U1576" s="19"/>
      <c r="V1576" s="19"/>
    </row>
    <row r="1577">
      <c r="A1577" s="20">
        <v>45549.05486111111</v>
      </c>
      <c r="B1577" s="11">
        <v>45548.0</v>
      </c>
      <c r="C1577" s="17" t="s">
        <v>2870</v>
      </c>
      <c r="D1577" s="13">
        <v>0.05555555555555555</v>
      </c>
      <c r="E1577" s="10" t="s">
        <v>207</v>
      </c>
      <c r="F1577" s="10" t="s">
        <v>208</v>
      </c>
      <c r="G1577" s="10" t="s">
        <v>13</v>
      </c>
      <c r="H1577" s="10" t="s">
        <v>2969</v>
      </c>
      <c r="I1577" s="14">
        <v>6.28972529354E11</v>
      </c>
      <c r="J1577" s="16"/>
      <c r="K1577" s="19"/>
      <c r="L1577" s="19"/>
      <c r="M1577" s="19"/>
      <c r="N1577" s="19"/>
      <c r="O1577" s="19"/>
      <c r="P1577" s="19"/>
      <c r="Q1577" s="19"/>
      <c r="R1577" s="19"/>
      <c r="S1577" s="19"/>
      <c r="T1577" s="19"/>
      <c r="U1577" s="19"/>
      <c r="V1577" s="19"/>
    </row>
    <row r="1578">
      <c r="A1578" s="20">
        <v>45549.12152777778</v>
      </c>
      <c r="B1578" s="11">
        <v>45548.0</v>
      </c>
      <c r="C1578" s="17" t="s">
        <v>2870</v>
      </c>
      <c r="D1578" s="13">
        <v>0.03125</v>
      </c>
      <c r="E1578" s="10" t="s">
        <v>695</v>
      </c>
      <c r="F1578" s="10" t="s">
        <v>2168</v>
      </c>
      <c r="G1578" s="10" t="s">
        <v>13</v>
      </c>
      <c r="H1578" s="10" t="s">
        <v>2970</v>
      </c>
      <c r="I1578" s="14">
        <v>6.285173431354E12</v>
      </c>
      <c r="J1578" s="16"/>
      <c r="K1578" s="19"/>
      <c r="L1578" s="19"/>
      <c r="M1578" s="19"/>
      <c r="N1578" s="19"/>
      <c r="O1578" s="19"/>
      <c r="P1578" s="19"/>
      <c r="Q1578" s="19"/>
      <c r="R1578" s="19"/>
      <c r="S1578" s="19"/>
      <c r="T1578" s="19"/>
      <c r="U1578" s="19"/>
      <c r="V1578" s="19"/>
    </row>
    <row r="1579">
      <c r="A1579" s="20">
        <v>45549.12847222222</v>
      </c>
      <c r="B1579" s="11">
        <v>45549.0</v>
      </c>
      <c r="C1579" s="17" t="s">
        <v>2870</v>
      </c>
      <c r="D1579" s="13">
        <v>0.029861111111111113</v>
      </c>
      <c r="E1579" s="10" t="s">
        <v>695</v>
      </c>
      <c r="F1579" s="10" t="s">
        <v>2168</v>
      </c>
      <c r="G1579" s="10" t="s">
        <v>13</v>
      </c>
      <c r="H1579" s="10" t="s">
        <v>2971</v>
      </c>
      <c r="I1579" s="14">
        <v>6.285173431354E12</v>
      </c>
      <c r="J1579" s="16"/>
      <c r="K1579" s="19"/>
      <c r="L1579" s="19"/>
      <c r="M1579" s="19"/>
      <c r="N1579" s="19"/>
      <c r="O1579" s="19"/>
      <c r="P1579" s="19"/>
      <c r="Q1579" s="19"/>
      <c r="R1579" s="19"/>
      <c r="S1579" s="19"/>
      <c r="T1579" s="19"/>
      <c r="U1579" s="19"/>
      <c r="V1579" s="19"/>
    </row>
    <row r="1580">
      <c r="A1580" s="20">
        <v>45549.135416666664</v>
      </c>
      <c r="B1580" s="11">
        <v>45549.0</v>
      </c>
      <c r="C1580" s="17" t="s">
        <v>2870</v>
      </c>
      <c r="D1580" s="13">
        <v>0.041666666666666664</v>
      </c>
      <c r="E1580" s="10" t="s">
        <v>695</v>
      </c>
      <c r="F1580" s="10" t="s">
        <v>2914</v>
      </c>
      <c r="G1580" s="10" t="s">
        <v>13</v>
      </c>
      <c r="H1580" s="10" t="s">
        <v>2972</v>
      </c>
      <c r="I1580" s="14">
        <v>6.285173431354E12</v>
      </c>
      <c r="J1580" s="16"/>
      <c r="K1580" s="19"/>
      <c r="L1580" s="19"/>
      <c r="M1580" s="19"/>
      <c r="N1580" s="19"/>
      <c r="O1580" s="19"/>
      <c r="P1580" s="19"/>
      <c r="Q1580" s="19"/>
      <c r="R1580" s="19"/>
      <c r="S1580" s="19"/>
      <c r="T1580" s="19"/>
      <c r="U1580" s="19"/>
      <c r="V1580" s="19"/>
    </row>
    <row r="1581">
      <c r="A1581" s="20">
        <v>45549.259722222225</v>
      </c>
      <c r="B1581" s="11">
        <v>45549.0</v>
      </c>
      <c r="C1581" s="17" t="s">
        <v>2870</v>
      </c>
      <c r="D1581" s="13">
        <v>0.08402777777777778</v>
      </c>
      <c r="E1581" s="10" t="s">
        <v>516</v>
      </c>
      <c r="F1581" s="10" t="s">
        <v>181</v>
      </c>
      <c r="G1581" s="10" t="s">
        <v>13</v>
      </c>
      <c r="H1581" s="10" t="s">
        <v>2973</v>
      </c>
      <c r="I1581" s="14">
        <v>6.282142259313E12</v>
      </c>
      <c r="J1581" s="16"/>
      <c r="K1581" s="19"/>
      <c r="L1581" s="19"/>
      <c r="M1581" s="19"/>
      <c r="N1581" s="19"/>
      <c r="O1581" s="19"/>
      <c r="P1581" s="19"/>
      <c r="Q1581" s="19"/>
      <c r="R1581" s="19"/>
      <c r="S1581" s="19"/>
      <c r="T1581" s="19"/>
      <c r="U1581" s="19"/>
      <c r="V1581" s="19"/>
    </row>
    <row r="1582">
      <c r="A1582" s="20">
        <v>45549.006944444445</v>
      </c>
      <c r="B1582" s="11">
        <v>45549.0</v>
      </c>
      <c r="C1582" s="17" t="s">
        <v>2870</v>
      </c>
      <c r="D1582" s="13">
        <v>0.017361111111111112</v>
      </c>
      <c r="E1582" s="10" t="s">
        <v>972</v>
      </c>
      <c r="F1582" s="10" t="s">
        <v>201</v>
      </c>
      <c r="G1582" s="10" t="s">
        <v>13</v>
      </c>
      <c r="H1582" s="10" t="s">
        <v>2974</v>
      </c>
      <c r="I1582" s="14">
        <v>6.285746146893E12</v>
      </c>
      <c r="J1582" s="16"/>
      <c r="K1582" s="19"/>
      <c r="L1582" s="19"/>
      <c r="M1582" s="19"/>
      <c r="N1582" s="19"/>
      <c r="O1582" s="19"/>
      <c r="P1582" s="19"/>
      <c r="Q1582" s="19"/>
      <c r="R1582" s="19"/>
      <c r="S1582" s="19"/>
      <c r="T1582" s="19"/>
      <c r="U1582" s="19"/>
      <c r="V1582" s="19"/>
    </row>
    <row r="1583">
      <c r="A1583" s="20">
        <v>45549.34375</v>
      </c>
      <c r="B1583" s="11">
        <v>45549.0</v>
      </c>
      <c r="C1583" s="17" t="s">
        <v>2870</v>
      </c>
      <c r="D1583" s="13">
        <v>0.029861111111111113</v>
      </c>
      <c r="E1583" s="10" t="s">
        <v>972</v>
      </c>
      <c r="F1583" s="10" t="s">
        <v>150</v>
      </c>
      <c r="G1583" s="10" t="s">
        <v>13</v>
      </c>
      <c r="H1583" s="10" t="s">
        <v>2975</v>
      </c>
      <c r="I1583" s="14">
        <v>6.285746146893E12</v>
      </c>
      <c r="J1583" s="16"/>
      <c r="K1583" s="19"/>
      <c r="L1583" s="19"/>
      <c r="M1583" s="19"/>
      <c r="N1583" s="19"/>
      <c r="O1583" s="19"/>
      <c r="P1583" s="19"/>
      <c r="Q1583" s="19"/>
      <c r="R1583" s="19"/>
      <c r="S1583" s="19"/>
      <c r="T1583" s="19"/>
      <c r="U1583" s="19"/>
      <c r="V1583" s="19"/>
    </row>
    <row r="1584">
      <c r="A1584" s="20">
        <v>45549.35972222222</v>
      </c>
      <c r="B1584" s="11">
        <v>45548.0</v>
      </c>
      <c r="C1584" s="17" t="s">
        <v>2870</v>
      </c>
      <c r="D1584" s="13">
        <v>0.01597222222222222</v>
      </c>
      <c r="E1584" s="10" t="s">
        <v>972</v>
      </c>
      <c r="F1584" s="10" t="s">
        <v>2911</v>
      </c>
      <c r="G1584" s="10" t="s">
        <v>13</v>
      </c>
      <c r="H1584" s="10" t="s">
        <v>2976</v>
      </c>
      <c r="I1584" s="14">
        <v>6.285746146893E12</v>
      </c>
      <c r="J1584" s="16"/>
      <c r="K1584" s="19"/>
      <c r="L1584" s="19"/>
      <c r="M1584" s="19"/>
      <c r="N1584" s="19"/>
      <c r="O1584" s="19"/>
      <c r="P1584" s="19"/>
      <c r="Q1584" s="19"/>
      <c r="R1584" s="19"/>
      <c r="S1584" s="19"/>
      <c r="T1584" s="19"/>
      <c r="U1584" s="19"/>
      <c r="V1584" s="19"/>
    </row>
    <row r="1585">
      <c r="A1585" s="20">
        <v>45549.955555555556</v>
      </c>
      <c r="B1585" s="11">
        <v>45549.0</v>
      </c>
      <c r="C1585" s="17" t="s">
        <v>2870</v>
      </c>
      <c r="D1585" s="13">
        <v>0.035416666666666666</v>
      </c>
      <c r="E1585" s="10" t="s">
        <v>339</v>
      </c>
      <c r="F1585" s="10" t="s">
        <v>192</v>
      </c>
      <c r="G1585" s="10" t="s">
        <v>13</v>
      </c>
      <c r="H1585" s="10" t="s">
        <v>2977</v>
      </c>
      <c r="I1585" s="14">
        <v>6.281392827981E12</v>
      </c>
      <c r="J1585" s="16"/>
      <c r="K1585" s="19"/>
      <c r="L1585" s="19"/>
      <c r="M1585" s="19"/>
      <c r="N1585" s="19"/>
      <c r="O1585" s="19"/>
      <c r="P1585" s="19"/>
      <c r="Q1585" s="19"/>
      <c r="R1585" s="19"/>
      <c r="S1585" s="19"/>
      <c r="T1585" s="19"/>
      <c r="U1585" s="19"/>
      <c r="V1585" s="19"/>
    </row>
    <row r="1586">
      <c r="A1586" s="20">
        <v>45549.97638888889</v>
      </c>
      <c r="B1586" s="11">
        <v>45549.0</v>
      </c>
      <c r="C1586" s="17" t="s">
        <v>2870</v>
      </c>
      <c r="D1586" s="13">
        <v>0.035416666666666666</v>
      </c>
      <c r="E1586" s="10" t="s">
        <v>339</v>
      </c>
      <c r="F1586" s="10" t="s">
        <v>342</v>
      </c>
      <c r="G1586" s="10" t="s">
        <v>13</v>
      </c>
      <c r="H1586" s="10" t="s">
        <v>2978</v>
      </c>
      <c r="I1586" s="14">
        <v>6.281392827981E12</v>
      </c>
      <c r="J1586" s="16"/>
      <c r="K1586" s="19"/>
      <c r="L1586" s="19"/>
      <c r="M1586" s="19"/>
      <c r="N1586" s="19"/>
      <c r="O1586" s="19"/>
      <c r="P1586" s="19"/>
      <c r="Q1586" s="19"/>
      <c r="R1586" s="19"/>
      <c r="S1586" s="19"/>
      <c r="T1586" s="19"/>
      <c r="U1586" s="19"/>
      <c r="V1586" s="19"/>
    </row>
    <row r="1587">
      <c r="A1587" s="20">
        <v>45550.05902777778</v>
      </c>
      <c r="B1587" s="11">
        <v>45550.0</v>
      </c>
      <c r="C1587" s="17" t="s">
        <v>2870</v>
      </c>
      <c r="D1587" s="13">
        <v>0.04097222222222222</v>
      </c>
      <c r="E1587" s="10" t="s">
        <v>339</v>
      </c>
      <c r="F1587" s="10" t="s">
        <v>192</v>
      </c>
      <c r="G1587" s="10" t="s">
        <v>13</v>
      </c>
      <c r="H1587" s="10" t="s">
        <v>2979</v>
      </c>
      <c r="I1587" s="14">
        <v>6.281392827981E12</v>
      </c>
      <c r="J1587" s="16"/>
      <c r="K1587" s="19"/>
      <c r="L1587" s="19"/>
      <c r="M1587" s="19"/>
      <c r="N1587" s="19"/>
      <c r="O1587" s="19"/>
      <c r="P1587" s="19"/>
      <c r="Q1587" s="19"/>
      <c r="R1587" s="19"/>
      <c r="S1587" s="19"/>
      <c r="T1587" s="19"/>
      <c r="U1587" s="19"/>
      <c r="V1587" s="19"/>
    </row>
    <row r="1588">
      <c r="A1588" s="20">
        <v>45550.91805555556</v>
      </c>
      <c r="B1588" s="11">
        <v>45550.0</v>
      </c>
      <c r="C1588" s="17" t="s">
        <v>2870</v>
      </c>
      <c r="D1588" s="13">
        <v>0.02361111111111111</v>
      </c>
      <c r="E1588" s="10" t="s">
        <v>339</v>
      </c>
      <c r="F1588" s="10" t="s">
        <v>348</v>
      </c>
      <c r="G1588" s="10" t="s">
        <v>13</v>
      </c>
      <c r="H1588" s="10" t="s">
        <v>2980</v>
      </c>
      <c r="I1588" s="14">
        <v>6.281392827981E12</v>
      </c>
      <c r="J1588" s="16"/>
      <c r="K1588" s="19"/>
      <c r="L1588" s="19"/>
      <c r="M1588" s="19"/>
      <c r="N1588" s="19"/>
      <c r="O1588" s="19"/>
      <c r="P1588" s="19"/>
      <c r="Q1588" s="19"/>
      <c r="R1588" s="19"/>
      <c r="S1588" s="19"/>
      <c r="T1588" s="19"/>
      <c r="U1588" s="19"/>
      <c r="V1588" s="19"/>
    </row>
    <row r="1589">
      <c r="A1589" s="20">
        <v>45550.96875</v>
      </c>
      <c r="B1589" s="11">
        <v>45551.0</v>
      </c>
      <c r="C1589" s="17" t="s">
        <v>2870</v>
      </c>
      <c r="D1589" s="13">
        <v>0.02638888888888889</v>
      </c>
      <c r="E1589" s="10" t="s">
        <v>207</v>
      </c>
      <c r="F1589" s="10" t="s">
        <v>220</v>
      </c>
      <c r="G1589" s="10" t="s">
        <v>13</v>
      </c>
      <c r="H1589" s="10" t="s">
        <v>2981</v>
      </c>
      <c r="I1589" s="14">
        <v>6.28972529354E11</v>
      </c>
      <c r="J1589" s="16"/>
      <c r="K1589" s="19"/>
      <c r="L1589" s="19"/>
      <c r="M1589" s="19"/>
      <c r="N1589" s="19"/>
      <c r="O1589" s="19"/>
      <c r="P1589" s="19"/>
      <c r="Q1589" s="19"/>
      <c r="R1589" s="19"/>
      <c r="S1589" s="19"/>
      <c r="T1589" s="19"/>
      <c r="U1589" s="19"/>
      <c r="V1589" s="19"/>
    </row>
    <row r="1590">
      <c r="A1590" s="20">
        <v>45551.052777777775</v>
      </c>
      <c r="B1590" s="11">
        <v>45551.0</v>
      </c>
      <c r="C1590" s="17" t="s">
        <v>2870</v>
      </c>
      <c r="D1590" s="13">
        <v>0.04097222222222222</v>
      </c>
      <c r="E1590" s="10" t="s">
        <v>516</v>
      </c>
      <c r="F1590" s="10" t="s">
        <v>527</v>
      </c>
      <c r="G1590" s="10" t="s">
        <v>13</v>
      </c>
      <c r="H1590" s="10" t="s">
        <v>2982</v>
      </c>
      <c r="I1590" s="14">
        <v>6.282142259313E12</v>
      </c>
      <c r="J1590" s="16"/>
      <c r="K1590" s="19"/>
      <c r="L1590" s="19"/>
      <c r="M1590" s="19"/>
      <c r="N1590" s="19"/>
      <c r="O1590" s="19"/>
      <c r="P1590" s="19"/>
      <c r="Q1590" s="19"/>
      <c r="R1590" s="19"/>
      <c r="S1590" s="19"/>
      <c r="T1590" s="19"/>
      <c r="U1590" s="19"/>
      <c r="V1590" s="19"/>
    </row>
    <row r="1591">
      <c r="A1591" s="20">
        <v>45551.56458333333</v>
      </c>
      <c r="B1591" s="11">
        <v>45551.0</v>
      </c>
      <c r="C1591" s="17" t="s">
        <v>2870</v>
      </c>
      <c r="D1591" s="13">
        <v>0.020833333333333332</v>
      </c>
      <c r="E1591" s="10" t="s">
        <v>1480</v>
      </c>
      <c r="F1591" s="10" t="s">
        <v>19</v>
      </c>
      <c r="G1591" s="10" t="s">
        <v>13</v>
      </c>
      <c r="H1591" s="10" t="s">
        <v>2983</v>
      </c>
      <c r="I1591" s="14">
        <v>6.282231661306E12</v>
      </c>
      <c r="J1591" s="16"/>
      <c r="K1591" s="19"/>
      <c r="L1591" s="19"/>
      <c r="M1591" s="19"/>
      <c r="N1591" s="19"/>
      <c r="O1591" s="19"/>
      <c r="P1591" s="19"/>
      <c r="Q1591" s="19"/>
      <c r="R1591" s="19"/>
      <c r="S1591" s="19"/>
      <c r="T1591" s="19"/>
      <c r="U1591" s="19"/>
      <c r="V1591" s="19"/>
    </row>
    <row r="1592">
      <c r="A1592" s="20">
        <v>45551.56805555556</v>
      </c>
      <c r="B1592" s="11">
        <v>45551.0</v>
      </c>
      <c r="C1592" s="17" t="s">
        <v>2870</v>
      </c>
      <c r="D1592" s="13">
        <v>0.034722222222222224</v>
      </c>
      <c r="E1592" s="10" t="s">
        <v>1480</v>
      </c>
      <c r="F1592" s="10" t="s">
        <v>702</v>
      </c>
      <c r="G1592" s="10" t="s">
        <v>13</v>
      </c>
      <c r="H1592" s="10" t="s">
        <v>2984</v>
      </c>
      <c r="I1592" s="14">
        <v>6.282231661306E12</v>
      </c>
      <c r="J1592" s="16"/>
      <c r="K1592" s="19"/>
      <c r="L1592" s="19"/>
      <c r="M1592" s="19"/>
      <c r="N1592" s="19"/>
      <c r="O1592" s="19"/>
      <c r="P1592" s="19"/>
      <c r="Q1592" s="19"/>
      <c r="R1592" s="19"/>
      <c r="S1592" s="19"/>
      <c r="T1592" s="19"/>
      <c r="U1592" s="19"/>
      <c r="V1592" s="19"/>
    </row>
    <row r="1593">
      <c r="A1593" s="20">
        <v>45551.626388888886</v>
      </c>
      <c r="B1593" s="11">
        <v>45551.0</v>
      </c>
      <c r="C1593" s="17" t="s">
        <v>2870</v>
      </c>
      <c r="D1593" s="13">
        <v>0.017361111111111112</v>
      </c>
      <c r="E1593" s="10" t="s">
        <v>339</v>
      </c>
      <c r="F1593" s="10" t="s">
        <v>2911</v>
      </c>
      <c r="G1593" s="10" t="s">
        <v>13</v>
      </c>
      <c r="H1593" s="10" t="s">
        <v>2985</v>
      </c>
      <c r="I1593" s="14">
        <v>6.281392827981E12</v>
      </c>
      <c r="J1593" s="16"/>
      <c r="K1593" s="19"/>
      <c r="L1593" s="19"/>
      <c r="M1593" s="19"/>
      <c r="N1593" s="19"/>
      <c r="O1593" s="19"/>
      <c r="P1593" s="19"/>
      <c r="Q1593" s="19"/>
      <c r="R1593" s="19"/>
      <c r="S1593" s="19"/>
      <c r="T1593" s="19"/>
      <c r="U1593" s="19"/>
      <c r="V1593" s="19"/>
    </row>
    <row r="1594">
      <c r="A1594" s="20">
        <v>45552.006944444445</v>
      </c>
      <c r="B1594" s="11">
        <v>45548.0</v>
      </c>
      <c r="C1594" s="17" t="s">
        <v>2870</v>
      </c>
      <c r="D1594" s="13">
        <v>0.027777777777777776</v>
      </c>
      <c r="E1594" s="10" t="s">
        <v>596</v>
      </c>
      <c r="F1594" s="10" t="s">
        <v>535</v>
      </c>
      <c r="G1594" s="10" t="s">
        <v>13</v>
      </c>
      <c r="H1594" s="10" t="s">
        <v>2986</v>
      </c>
      <c r="I1594" s="14">
        <v>6.285291035544E12</v>
      </c>
      <c r="J1594" s="16"/>
      <c r="K1594" s="19"/>
      <c r="L1594" s="19"/>
      <c r="M1594" s="19"/>
      <c r="N1594" s="19"/>
      <c r="O1594" s="19"/>
      <c r="P1594" s="19"/>
      <c r="Q1594" s="19"/>
      <c r="R1594" s="19"/>
      <c r="S1594" s="19"/>
      <c r="T1594" s="19"/>
      <c r="U1594" s="19"/>
      <c r="V1594" s="19"/>
    </row>
    <row r="1595">
      <c r="A1595" s="20">
        <v>45552.00763888889</v>
      </c>
      <c r="B1595" s="11">
        <v>45550.0</v>
      </c>
      <c r="C1595" s="17" t="s">
        <v>2870</v>
      </c>
      <c r="D1595" s="13">
        <v>0.027777777777777776</v>
      </c>
      <c r="E1595" s="10" t="s">
        <v>596</v>
      </c>
      <c r="F1595" s="10" t="s">
        <v>535</v>
      </c>
      <c r="G1595" s="10" t="s">
        <v>13</v>
      </c>
      <c r="H1595" s="10" t="s">
        <v>2987</v>
      </c>
      <c r="I1595" s="14">
        <v>6.285291035544E12</v>
      </c>
      <c r="J1595" s="16"/>
      <c r="K1595" s="19"/>
      <c r="L1595" s="19"/>
      <c r="M1595" s="19"/>
      <c r="N1595" s="19"/>
      <c r="O1595" s="19"/>
      <c r="P1595" s="19"/>
      <c r="Q1595" s="19"/>
      <c r="R1595" s="19"/>
      <c r="S1595" s="19"/>
      <c r="T1595" s="19"/>
      <c r="U1595" s="19"/>
      <c r="V1595" s="19"/>
    </row>
    <row r="1596">
      <c r="A1596" s="20">
        <v>45552.175</v>
      </c>
      <c r="B1596" s="11">
        <v>45552.0</v>
      </c>
      <c r="C1596" s="17" t="s">
        <v>2870</v>
      </c>
      <c r="D1596" s="13">
        <v>0.044444444444444446</v>
      </c>
      <c r="E1596" s="10" t="s">
        <v>695</v>
      </c>
      <c r="F1596" s="10" t="s">
        <v>711</v>
      </c>
      <c r="G1596" s="10" t="s">
        <v>13</v>
      </c>
      <c r="H1596" s="10" t="s">
        <v>2988</v>
      </c>
      <c r="I1596" s="14">
        <v>6.285173431354E12</v>
      </c>
      <c r="J1596" s="16"/>
      <c r="K1596" s="19"/>
      <c r="L1596" s="19"/>
      <c r="M1596" s="19"/>
      <c r="N1596" s="19"/>
      <c r="O1596" s="19"/>
      <c r="P1596" s="19"/>
      <c r="Q1596" s="19"/>
      <c r="R1596" s="19"/>
      <c r="S1596" s="19"/>
      <c r="T1596" s="19"/>
      <c r="U1596" s="19"/>
      <c r="V1596" s="19"/>
    </row>
    <row r="1597">
      <c r="A1597" s="20">
        <v>45552.18125</v>
      </c>
      <c r="B1597" s="11">
        <v>45550.0</v>
      </c>
      <c r="C1597" s="17" t="s">
        <v>2870</v>
      </c>
      <c r="D1597" s="13">
        <v>0.04513888888888889</v>
      </c>
      <c r="E1597" s="10" t="s">
        <v>695</v>
      </c>
      <c r="F1597" s="10" t="s">
        <v>711</v>
      </c>
      <c r="G1597" s="10" t="s">
        <v>13</v>
      </c>
      <c r="H1597" s="10" t="s">
        <v>2989</v>
      </c>
      <c r="I1597" s="14">
        <v>6.285173431354E12</v>
      </c>
      <c r="J1597" s="16"/>
      <c r="K1597" s="19"/>
      <c r="L1597" s="19"/>
      <c r="M1597" s="19"/>
      <c r="N1597" s="19"/>
      <c r="O1597" s="19"/>
      <c r="P1597" s="19"/>
      <c r="Q1597" s="19"/>
      <c r="R1597" s="19"/>
      <c r="S1597" s="19"/>
      <c r="T1597" s="19"/>
      <c r="U1597" s="19"/>
      <c r="V1597" s="19"/>
    </row>
    <row r="1598">
      <c r="A1598" s="20">
        <v>45552.18819444445</v>
      </c>
      <c r="B1598" s="11">
        <v>45547.0</v>
      </c>
      <c r="C1598" s="17" t="s">
        <v>2870</v>
      </c>
      <c r="D1598" s="13">
        <v>0.043055555555555555</v>
      </c>
      <c r="E1598" s="10" t="s">
        <v>695</v>
      </c>
      <c r="F1598" s="10" t="s">
        <v>711</v>
      </c>
      <c r="G1598" s="10" t="s">
        <v>13</v>
      </c>
      <c r="H1598" s="10" t="s">
        <v>2990</v>
      </c>
      <c r="I1598" s="14">
        <v>6.285173431354E12</v>
      </c>
      <c r="J1598" s="16"/>
      <c r="K1598" s="19"/>
      <c r="L1598" s="19"/>
      <c r="M1598" s="19"/>
      <c r="N1598" s="19"/>
      <c r="O1598" s="19"/>
      <c r="P1598" s="19"/>
      <c r="Q1598" s="19"/>
      <c r="R1598" s="19"/>
      <c r="S1598" s="19"/>
      <c r="T1598" s="19"/>
      <c r="U1598" s="19"/>
      <c r="V1598" s="19"/>
    </row>
    <row r="1599">
      <c r="A1599" s="20">
        <v>45552.563888888886</v>
      </c>
      <c r="B1599" s="11">
        <v>45552.0</v>
      </c>
      <c r="C1599" s="17" t="s">
        <v>2870</v>
      </c>
      <c r="D1599" s="13">
        <v>0.020833333333333332</v>
      </c>
      <c r="E1599" s="10" t="s">
        <v>534</v>
      </c>
      <c r="F1599" s="10" t="s">
        <v>418</v>
      </c>
      <c r="G1599" s="10" t="s">
        <v>13</v>
      </c>
      <c r="H1599" s="10" t="s">
        <v>2991</v>
      </c>
      <c r="I1599" s="14">
        <v>6.281332534354E12</v>
      </c>
      <c r="J1599" s="16"/>
      <c r="K1599" s="19"/>
      <c r="L1599" s="19"/>
      <c r="M1599" s="19"/>
      <c r="N1599" s="19"/>
      <c r="O1599" s="19"/>
      <c r="P1599" s="19"/>
      <c r="Q1599" s="19"/>
      <c r="R1599" s="19"/>
      <c r="S1599" s="19"/>
      <c r="T1599" s="19"/>
      <c r="U1599" s="19"/>
      <c r="V1599" s="19"/>
    </row>
    <row r="1600">
      <c r="A1600" s="20">
        <v>45552.56319444445</v>
      </c>
      <c r="B1600" s="11">
        <v>45552.0</v>
      </c>
      <c r="C1600" s="17" t="s">
        <v>2870</v>
      </c>
      <c r="D1600" s="13">
        <v>0.020833333333333332</v>
      </c>
      <c r="E1600" s="10" t="s">
        <v>873</v>
      </c>
      <c r="F1600" s="10" t="s">
        <v>597</v>
      </c>
      <c r="G1600" s="10" t="s">
        <v>13</v>
      </c>
      <c r="H1600" s="10" t="s">
        <v>2992</v>
      </c>
      <c r="I1600" s="14">
        <v>6.285213566484E12</v>
      </c>
      <c r="J1600" s="16"/>
      <c r="K1600" s="19"/>
      <c r="L1600" s="19"/>
      <c r="M1600" s="19"/>
      <c r="N1600" s="19"/>
      <c r="O1600" s="19"/>
      <c r="P1600" s="19"/>
      <c r="Q1600" s="19"/>
      <c r="R1600" s="19"/>
      <c r="S1600" s="19"/>
      <c r="T1600" s="19"/>
      <c r="U1600" s="19"/>
      <c r="V1600" s="19"/>
    </row>
    <row r="1601">
      <c r="A1601" s="20">
        <v>45552.56805555556</v>
      </c>
      <c r="B1601" s="11">
        <v>45552.0</v>
      </c>
      <c r="C1601" s="17" t="s">
        <v>2870</v>
      </c>
      <c r="D1601" s="13">
        <v>0.02013888888888889</v>
      </c>
      <c r="E1601" s="10" t="s">
        <v>339</v>
      </c>
      <c r="F1601" s="10" t="s">
        <v>19</v>
      </c>
      <c r="G1601" s="10" t="s">
        <v>13</v>
      </c>
      <c r="H1601" s="10" t="s">
        <v>2993</v>
      </c>
      <c r="I1601" s="14">
        <v>6.281392827981E12</v>
      </c>
      <c r="J1601" s="16"/>
      <c r="K1601" s="19"/>
      <c r="L1601" s="19"/>
      <c r="M1601" s="19"/>
      <c r="N1601" s="19"/>
      <c r="O1601" s="19"/>
      <c r="P1601" s="19"/>
      <c r="Q1601" s="19"/>
      <c r="R1601" s="19"/>
      <c r="S1601" s="19"/>
      <c r="T1601" s="19"/>
      <c r="U1601" s="19"/>
      <c r="V1601" s="19"/>
    </row>
    <row r="1602">
      <c r="A1602" s="20">
        <v>45553.027083333334</v>
      </c>
      <c r="B1602" s="11">
        <v>45552.0</v>
      </c>
      <c r="C1602" s="17" t="s">
        <v>2870</v>
      </c>
      <c r="D1602" s="13">
        <v>0.020833333333333332</v>
      </c>
      <c r="E1602" s="10" t="s">
        <v>596</v>
      </c>
      <c r="F1602" s="10" t="s">
        <v>535</v>
      </c>
      <c r="G1602" s="10" t="s">
        <v>13</v>
      </c>
      <c r="H1602" s="10" t="s">
        <v>2994</v>
      </c>
      <c r="I1602" s="14">
        <v>6.285291035544E12</v>
      </c>
      <c r="J1602" s="16"/>
      <c r="K1602" s="19"/>
      <c r="L1602" s="19"/>
      <c r="M1602" s="19"/>
      <c r="N1602" s="19"/>
      <c r="O1602" s="19"/>
      <c r="P1602" s="19"/>
      <c r="Q1602" s="19"/>
      <c r="R1602" s="19"/>
      <c r="S1602" s="19"/>
      <c r="T1602" s="19"/>
      <c r="U1602" s="19"/>
      <c r="V1602" s="19"/>
    </row>
    <row r="1603">
      <c r="A1603" s="20">
        <v>45553.14513888889</v>
      </c>
      <c r="B1603" s="11">
        <v>45553.0</v>
      </c>
      <c r="C1603" s="17" t="s">
        <v>2870</v>
      </c>
      <c r="D1603" s="13">
        <v>0.06458333333333334</v>
      </c>
      <c r="E1603" s="10" t="s">
        <v>11</v>
      </c>
      <c r="F1603" s="10" t="s">
        <v>22</v>
      </c>
      <c r="G1603" s="10" t="s">
        <v>13</v>
      </c>
      <c r="H1603" s="10" t="s">
        <v>2995</v>
      </c>
      <c r="I1603" s="14">
        <v>6.28560627488E12</v>
      </c>
      <c r="J1603" s="16"/>
      <c r="K1603" s="19"/>
      <c r="L1603" s="19"/>
      <c r="M1603" s="19"/>
      <c r="N1603" s="19"/>
      <c r="O1603" s="19"/>
      <c r="P1603" s="19"/>
      <c r="Q1603" s="19"/>
      <c r="R1603" s="19"/>
      <c r="S1603" s="19"/>
      <c r="T1603" s="19"/>
      <c r="U1603" s="19"/>
      <c r="V1603" s="19"/>
    </row>
    <row r="1604">
      <c r="A1604" s="20">
        <v>45553.34930555556</v>
      </c>
      <c r="B1604" s="11">
        <v>45553.0</v>
      </c>
      <c r="C1604" s="17" t="s">
        <v>2870</v>
      </c>
      <c r="D1604" s="13">
        <v>0.075</v>
      </c>
      <c r="E1604" s="10" t="s">
        <v>2951</v>
      </c>
      <c r="F1604" s="10" t="s">
        <v>2935</v>
      </c>
      <c r="G1604" s="10" t="s">
        <v>13</v>
      </c>
      <c r="H1604" s="10" t="s">
        <v>2996</v>
      </c>
      <c r="I1604" s="14">
        <v>6.285707668655E12</v>
      </c>
      <c r="J1604" s="16"/>
      <c r="K1604" s="19"/>
      <c r="L1604" s="19"/>
      <c r="M1604" s="19"/>
      <c r="N1604" s="19"/>
      <c r="O1604" s="19"/>
      <c r="P1604" s="19"/>
      <c r="Q1604" s="19"/>
      <c r="R1604" s="19"/>
      <c r="S1604" s="19"/>
      <c r="T1604" s="19"/>
      <c r="U1604" s="19"/>
      <c r="V1604" s="19"/>
    </row>
    <row r="1605">
      <c r="A1605" s="20">
        <v>45553.33472222222</v>
      </c>
      <c r="B1605" s="11">
        <v>45552.0</v>
      </c>
      <c r="C1605" s="17" t="s">
        <v>2870</v>
      </c>
      <c r="D1605" s="13">
        <v>0.03263888888888889</v>
      </c>
      <c r="E1605" s="10" t="s">
        <v>972</v>
      </c>
      <c r="F1605" s="10" t="s">
        <v>12</v>
      </c>
      <c r="G1605" s="10" t="s">
        <v>13</v>
      </c>
      <c r="H1605" s="10" t="s">
        <v>2997</v>
      </c>
      <c r="I1605" s="14">
        <v>6.85746146893E11</v>
      </c>
      <c r="J1605" s="16"/>
      <c r="K1605" s="19"/>
      <c r="L1605" s="19"/>
      <c r="M1605" s="19"/>
      <c r="N1605" s="19"/>
      <c r="O1605" s="19"/>
      <c r="P1605" s="19"/>
      <c r="Q1605" s="19"/>
      <c r="R1605" s="19"/>
      <c r="S1605" s="19"/>
      <c r="T1605" s="19"/>
      <c r="U1605" s="19"/>
      <c r="V1605" s="19"/>
    </row>
    <row r="1606">
      <c r="A1606" s="20">
        <v>45553.35833333333</v>
      </c>
      <c r="B1606" s="11">
        <v>45552.0</v>
      </c>
      <c r="C1606" s="17" t="s">
        <v>2870</v>
      </c>
      <c r="D1606" s="13">
        <v>0.03263888888888889</v>
      </c>
      <c r="E1606" s="10" t="s">
        <v>972</v>
      </c>
      <c r="F1606" s="10" t="s">
        <v>12</v>
      </c>
      <c r="G1606" s="10" t="s">
        <v>13</v>
      </c>
      <c r="H1606" s="10" t="s">
        <v>2998</v>
      </c>
      <c r="I1606" s="14">
        <v>6.285746146893E12</v>
      </c>
      <c r="J1606" s="16"/>
      <c r="K1606" s="19"/>
      <c r="L1606" s="19"/>
      <c r="M1606" s="19"/>
      <c r="N1606" s="19"/>
      <c r="O1606" s="19"/>
      <c r="P1606" s="19"/>
      <c r="Q1606" s="19"/>
      <c r="R1606" s="19"/>
      <c r="S1606" s="19"/>
      <c r="T1606" s="19"/>
      <c r="U1606" s="19"/>
      <c r="V1606" s="19"/>
    </row>
    <row r="1607">
      <c r="A1607" s="20">
        <v>45553.36388888889</v>
      </c>
      <c r="B1607" s="11">
        <v>45552.0</v>
      </c>
      <c r="C1607" s="17" t="s">
        <v>2870</v>
      </c>
      <c r="D1607" s="13">
        <v>0.0</v>
      </c>
      <c r="E1607" s="10" t="s">
        <v>339</v>
      </c>
      <c r="F1607" s="10" t="s">
        <v>201</v>
      </c>
      <c r="G1607" s="10" t="s">
        <v>102</v>
      </c>
      <c r="H1607" s="10" t="s">
        <v>2999</v>
      </c>
      <c r="I1607" s="14">
        <v>6.285746146892E12</v>
      </c>
      <c r="J1607" s="16"/>
      <c r="K1607" s="19"/>
      <c r="L1607" s="19"/>
      <c r="M1607" s="19"/>
      <c r="N1607" s="19"/>
      <c r="O1607" s="19"/>
      <c r="P1607" s="19"/>
      <c r="Q1607" s="19"/>
      <c r="R1607" s="19"/>
      <c r="S1607" s="19"/>
      <c r="T1607" s="19"/>
      <c r="U1607" s="19"/>
      <c r="V1607" s="19"/>
    </row>
    <row r="1608">
      <c r="A1608" s="20">
        <v>45553.365277777775</v>
      </c>
      <c r="B1608" s="11">
        <v>45552.0</v>
      </c>
      <c r="C1608" s="17" t="s">
        <v>2870</v>
      </c>
      <c r="D1608" s="13">
        <v>0.0</v>
      </c>
      <c r="E1608" s="10" t="s">
        <v>339</v>
      </c>
      <c r="F1608" s="10" t="s">
        <v>201</v>
      </c>
      <c r="G1608" s="10" t="s">
        <v>102</v>
      </c>
      <c r="H1608" s="10" t="s">
        <v>2999</v>
      </c>
      <c r="I1608" s="14">
        <v>6.285746146893E12</v>
      </c>
      <c r="J1608" s="16"/>
      <c r="K1608" s="19"/>
      <c r="L1608" s="19"/>
      <c r="M1608" s="19"/>
      <c r="N1608" s="19"/>
      <c r="O1608" s="19"/>
      <c r="P1608" s="19"/>
      <c r="Q1608" s="19"/>
      <c r="R1608" s="19"/>
      <c r="S1608" s="19"/>
      <c r="T1608" s="19"/>
      <c r="U1608" s="19"/>
      <c r="V1608" s="19"/>
    </row>
    <row r="1609">
      <c r="A1609" s="20">
        <v>45553.461805555555</v>
      </c>
      <c r="B1609" s="11">
        <v>45552.0</v>
      </c>
      <c r="C1609" s="17" t="s">
        <v>2870</v>
      </c>
      <c r="D1609" s="13">
        <v>0.04791666666666667</v>
      </c>
      <c r="E1609" s="10" t="s">
        <v>339</v>
      </c>
      <c r="F1609" s="10" t="s">
        <v>348</v>
      </c>
      <c r="G1609" s="10" t="s">
        <v>13</v>
      </c>
      <c r="H1609" s="10" t="s">
        <v>3000</v>
      </c>
      <c r="I1609" s="14">
        <v>6.281392827981E12</v>
      </c>
      <c r="J1609" s="16"/>
      <c r="K1609" s="19"/>
      <c r="L1609" s="19"/>
      <c r="M1609" s="19"/>
      <c r="N1609" s="19"/>
      <c r="O1609" s="19"/>
      <c r="P1609" s="19"/>
      <c r="Q1609" s="19"/>
      <c r="R1609" s="19"/>
      <c r="S1609" s="19"/>
      <c r="T1609" s="19"/>
      <c r="U1609" s="19"/>
      <c r="V1609" s="19"/>
    </row>
    <row r="1610">
      <c r="A1610" s="20">
        <v>45553.56527777778</v>
      </c>
      <c r="B1610" s="11">
        <v>45553.0</v>
      </c>
      <c r="C1610" s="17" t="s">
        <v>2870</v>
      </c>
      <c r="D1610" s="13">
        <v>0.019444444444444445</v>
      </c>
      <c r="E1610" s="10" t="s">
        <v>11</v>
      </c>
      <c r="F1610" s="10" t="s">
        <v>19</v>
      </c>
      <c r="G1610" s="10" t="s">
        <v>13</v>
      </c>
      <c r="H1610" s="10" t="s">
        <v>3001</v>
      </c>
      <c r="I1610" s="14">
        <v>6.28560627488E12</v>
      </c>
      <c r="J1610" s="16"/>
      <c r="K1610" s="19"/>
      <c r="L1610" s="19"/>
      <c r="M1610" s="19"/>
      <c r="N1610" s="19"/>
      <c r="O1610" s="19"/>
      <c r="P1610" s="19"/>
      <c r="Q1610" s="19"/>
      <c r="R1610" s="19"/>
      <c r="S1610" s="19"/>
      <c r="T1610" s="19"/>
      <c r="U1610" s="19"/>
      <c r="V1610" s="19"/>
    </row>
    <row r="1611">
      <c r="A1611" s="20">
        <v>45553.61666666667</v>
      </c>
      <c r="B1611" s="11">
        <v>45553.0</v>
      </c>
      <c r="C1611" s="17" t="s">
        <v>2870</v>
      </c>
      <c r="D1611" s="13">
        <v>0.011111111111111112</v>
      </c>
      <c r="E1611" s="10" t="s">
        <v>972</v>
      </c>
      <c r="F1611" s="10" t="s">
        <v>2911</v>
      </c>
      <c r="G1611" s="10" t="s">
        <v>13</v>
      </c>
      <c r="H1611" s="10" t="s">
        <v>3002</v>
      </c>
      <c r="I1611" s="14">
        <v>6.285746146893E12</v>
      </c>
      <c r="J1611" s="16"/>
      <c r="K1611" s="19"/>
      <c r="L1611" s="19"/>
      <c r="M1611" s="19"/>
      <c r="N1611" s="19"/>
      <c r="O1611" s="19"/>
      <c r="P1611" s="19"/>
      <c r="Q1611" s="19"/>
      <c r="R1611" s="19"/>
      <c r="S1611" s="19"/>
      <c r="T1611" s="19"/>
      <c r="U1611" s="19"/>
      <c r="V1611" s="19"/>
    </row>
    <row r="1612">
      <c r="A1612" s="20">
        <v>45553.62013888889</v>
      </c>
      <c r="B1612" s="11">
        <v>45553.0</v>
      </c>
      <c r="C1612" s="17" t="s">
        <v>2870</v>
      </c>
      <c r="D1612" s="13">
        <v>0.0625</v>
      </c>
      <c r="E1612" s="10" t="s">
        <v>873</v>
      </c>
      <c r="F1612" s="10" t="s">
        <v>2947</v>
      </c>
      <c r="G1612" s="10" t="s">
        <v>13</v>
      </c>
      <c r="H1612" s="10" t="s">
        <v>3003</v>
      </c>
      <c r="I1612" s="14">
        <v>6.285213566484E12</v>
      </c>
      <c r="J1612" s="16"/>
      <c r="K1612" s="19"/>
      <c r="L1612" s="19"/>
      <c r="M1612" s="19"/>
      <c r="N1612" s="19"/>
      <c r="O1612" s="19"/>
      <c r="P1612" s="19"/>
      <c r="Q1612" s="19"/>
      <c r="R1612" s="19"/>
      <c r="S1612" s="19"/>
      <c r="T1612" s="19"/>
      <c r="U1612" s="19"/>
      <c r="V1612" s="19"/>
    </row>
    <row r="1613">
      <c r="A1613" s="20">
        <v>45553.62847222222</v>
      </c>
      <c r="B1613" s="11">
        <v>45553.0</v>
      </c>
      <c r="C1613" s="17" t="s">
        <v>2870</v>
      </c>
      <c r="D1613" s="13">
        <v>0.034722222222222224</v>
      </c>
      <c r="E1613" s="10" t="s">
        <v>873</v>
      </c>
      <c r="F1613" s="10" t="s">
        <v>348</v>
      </c>
      <c r="G1613" s="10" t="s">
        <v>13</v>
      </c>
      <c r="H1613" s="10" t="s">
        <v>3004</v>
      </c>
      <c r="I1613" s="14">
        <v>6.285213566484E12</v>
      </c>
      <c r="J1613" s="16"/>
      <c r="K1613" s="19"/>
      <c r="L1613" s="19"/>
      <c r="M1613" s="19"/>
      <c r="N1613" s="19"/>
      <c r="O1613" s="19"/>
      <c r="P1613" s="19"/>
      <c r="Q1613" s="19"/>
      <c r="R1613" s="19"/>
      <c r="S1613" s="19"/>
      <c r="T1613" s="19"/>
      <c r="U1613" s="19"/>
      <c r="V1613" s="19"/>
    </row>
    <row r="1614">
      <c r="A1614" s="20">
        <v>45553.62847222222</v>
      </c>
      <c r="B1614" s="11">
        <v>45553.0</v>
      </c>
      <c r="C1614" s="17" t="s">
        <v>2870</v>
      </c>
      <c r="D1614" s="13">
        <v>0.020833333333333332</v>
      </c>
      <c r="E1614" s="10" t="s">
        <v>873</v>
      </c>
      <c r="F1614" s="10" t="s">
        <v>597</v>
      </c>
      <c r="G1614" s="10" t="s">
        <v>13</v>
      </c>
      <c r="H1614" s="10" t="s">
        <v>3005</v>
      </c>
      <c r="I1614" s="14">
        <v>6.285213566484E12</v>
      </c>
      <c r="J1614" s="16"/>
      <c r="K1614" s="19"/>
      <c r="L1614" s="19"/>
      <c r="M1614" s="19"/>
      <c r="N1614" s="19"/>
      <c r="O1614" s="19"/>
      <c r="P1614" s="19"/>
      <c r="Q1614" s="19"/>
      <c r="R1614" s="19"/>
      <c r="S1614" s="19"/>
      <c r="T1614" s="19"/>
      <c r="U1614" s="19"/>
      <c r="V1614" s="19"/>
    </row>
    <row r="1615">
      <c r="A1615" s="20">
        <v>45553.88125</v>
      </c>
      <c r="B1615" s="11">
        <v>45553.0</v>
      </c>
      <c r="C1615" s="17" t="s">
        <v>2870</v>
      </c>
      <c r="D1615" s="13">
        <v>0.020833333333333332</v>
      </c>
      <c r="E1615" s="10" t="s">
        <v>534</v>
      </c>
      <c r="F1615" s="10" t="s">
        <v>418</v>
      </c>
      <c r="G1615" s="10" t="s">
        <v>13</v>
      </c>
      <c r="H1615" s="10" t="s">
        <v>3006</v>
      </c>
      <c r="I1615" s="14">
        <v>6.282231661306E12</v>
      </c>
      <c r="J1615" s="16"/>
      <c r="K1615" s="19"/>
      <c r="L1615" s="19"/>
      <c r="M1615" s="19"/>
      <c r="N1615" s="19"/>
      <c r="O1615" s="19"/>
      <c r="P1615" s="19"/>
      <c r="Q1615" s="19"/>
      <c r="R1615" s="19"/>
      <c r="S1615" s="19"/>
      <c r="T1615" s="19"/>
      <c r="U1615" s="19"/>
      <c r="V1615" s="19"/>
    </row>
    <row r="1616">
      <c r="A1616" s="20">
        <v>45554.04722222222</v>
      </c>
      <c r="B1616" s="11">
        <v>45554.0</v>
      </c>
      <c r="C1616" s="17" t="s">
        <v>2870</v>
      </c>
      <c r="D1616" s="13">
        <v>0.03958333333333333</v>
      </c>
      <c r="E1616" s="10" t="s">
        <v>11</v>
      </c>
      <c r="F1616" s="10" t="s">
        <v>385</v>
      </c>
      <c r="G1616" s="10" t="s">
        <v>13</v>
      </c>
      <c r="H1616" s="10" t="s">
        <v>3007</v>
      </c>
      <c r="I1616" s="14">
        <v>6.28560627488E12</v>
      </c>
      <c r="J1616" s="16"/>
      <c r="K1616" s="19"/>
      <c r="L1616" s="19"/>
      <c r="M1616" s="19"/>
      <c r="N1616" s="19"/>
      <c r="O1616" s="19"/>
      <c r="P1616" s="19"/>
      <c r="Q1616" s="19"/>
      <c r="R1616" s="19"/>
      <c r="S1616" s="19"/>
      <c r="T1616" s="19"/>
      <c r="U1616" s="19"/>
      <c r="V1616" s="19"/>
    </row>
    <row r="1617">
      <c r="A1617" s="20">
        <v>45554.092361111114</v>
      </c>
      <c r="B1617" s="11">
        <v>45554.0</v>
      </c>
      <c r="C1617" s="17" t="s">
        <v>2870</v>
      </c>
      <c r="D1617" s="13">
        <v>0.04236111111111111</v>
      </c>
      <c r="E1617" s="10" t="s">
        <v>180</v>
      </c>
      <c r="F1617" s="10" t="s">
        <v>2935</v>
      </c>
      <c r="G1617" s="10" t="s">
        <v>13</v>
      </c>
      <c r="H1617" s="10" t="s">
        <v>3008</v>
      </c>
      <c r="I1617" s="14">
        <v>6.2895632016027E13</v>
      </c>
      <c r="J1617" s="16"/>
      <c r="K1617" s="19"/>
      <c r="L1617" s="19"/>
      <c r="M1617" s="19"/>
      <c r="N1617" s="19"/>
      <c r="O1617" s="19"/>
      <c r="P1617" s="19"/>
      <c r="Q1617" s="19"/>
      <c r="R1617" s="19"/>
      <c r="S1617" s="19"/>
      <c r="T1617" s="19"/>
      <c r="U1617" s="19"/>
      <c r="V1617" s="19"/>
    </row>
    <row r="1618">
      <c r="A1618" s="20">
        <v>45554.09166666667</v>
      </c>
      <c r="B1618" s="11">
        <v>45554.0</v>
      </c>
      <c r="C1618" s="17" t="s">
        <v>2870</v>
      </c>
      <c r="D1618" s="13">
        <v>0.07083333333333333</v>
      </c>
      <c r="E1618" s="10" t="s">
        <v>2945</v>
      </c>
      <c r="F1618" s="10" t="s">
        <v>2947</v>
      </c>
      <c r="G1618" s="10" t="s">
        <v>13</v>
      </c>
      <c r="H1618" s="10" t="s">
        <v>3009</v>
      </c>
      <c r="I1618" s="14">
        <v>6.281232193215E12</v>
      </c>
      <c r="J1618" s="16"/>
      <c r="K1618" s="19"/>
      <c r="L1618" s="19"/>
      <c r="M1618" s="19"/>
      <c r="N1618" s="19"/>
      <c r="O1618" s="19"/>
      <c r="P1618" s="19"/>
      <c r="Q1618" s="19"/>
      <c r="R1618" s="19"/>
      <c r="S1618" s="19"/>
      <c r="T1618" s="19"/>
      <c r="U1618" s="19"/>
      <c r="V1618" s="19"/>
    </row>
    <row r="1619">
      <c r="A1619" s="20">
        <v>45554.097916666666</v>
      </c>
      <c r="B1619" s="11">
        <v>45554.0</v>
      </c>
      <c r="C1619" s="17" t="s">
        <v>2870</v>
      </c>
      <c r="D1619" s="13">
        <v>0.07083333333333333</v>
      </c>
      <c r="E1619" s="10" t="s">
        <v>2945</v>
      </c>
      <c r="F1619" s="10" t="s">
        <v>2947</v>
      </c>
      <c r="G1619" s="10" t="s">
        <v>13</v>
      </c>
      <c r="H1619" s="10" t="s">
        <v>3009</v>
      </c>
      <c r="I1619" s="14">
        <v>6.281232193915E12</v>
      </c>
      <c r="J1619" s="16"/>
      <c r="K1619" s="19"/>
      <c r="L1619" s="19"/>
      <c r="M1619" s="19"/>
      <c r="N1619" s="19"/>
      <c r="O1619" s="19"/>
      <c r="P1619" s="19"/>
      <c r="Q1619" s="19"/>
      <c r="R1619" s="19"/>
      <c r="S1619" s="19"/>
      <c r="T1619" s="19"/>
      <c r="U1619" s="19"/>
      <c r="V1619" s="19"/>
    </row>
    <row r="1620">
      <c r="A1620" s="20">
        <v>45554.10486111111</v>
      </c>
      <c r="B1620" s="11">
        <v>45554.0</v>
      </c>
      <c r="C1620" s="17" t="s">
        <v>2870</v>
      </c>
      <c r="D1620" s="13">
        <v>0.05</v>
      </c>
      <c r="E1620" s="10" t="s">
        <v>11</v>
      </c>
      <c r="F1620" s="10" t="s">
        <v>22</v>
      </c>
      <c r="G1620" s="10" t="s">
        <v>13</v>
      </c>
      <c r="H1620" s="10" t="s">
        <v>3010</v>
      </c>
      <c r="I1620" s="14">
        <v>6.28560627488E12</v>
      </c>
      <c r="J1620" s="16"/>
      <c r="K1620" s="19"/>
      <c r="L1620" s="19"/>
      <c r="M1620" s="19"/>
      <c r="N1620" s="19"/>
      <c r="O1620" s="19"/>
      <c r="P1620" s="19"/>
      <c r="Q1620" s="19"/>
      <c r="R1620" s="19"/>
      <c r="S1620" s="19"/>
      <c r="T1620" s="19"/>
      <c r="U1620" s="19"/>
      <c r="V1620" s="19"/>
    </row>
    <row r="1621">
      <c r="A1621" s="20">
        <v>45554.30972222222</v>
      </c>
      <c r="B1621" s="11">
        <v>45554.0</v>
      </c>
      <c r="C1621" s="17" t="s">
        <v>2870</v>
      </c>
      <c r="D1621" s="13">
        <v>0.05555555555555555</v>
      </c>
      <c r="E1621" s="10" t="s">
        <v>1480</v>
      </c>
      <c r="F1621" s="10" t="s">
        <v>220</v>
      </c>
      <c r="G1621" s="10" t="s">
        <v>13</v>
      </c>
      <c r="H1621" s="10" t="s">
        <v>3011</v>
      </c>
      <c r="I1621" s="14">
        <v>6.282231661306E12</v>
      </c>
      <c r="J1621" s="16"/>
      <c r="K1621" s="19"/>
      <c r="L1621" s="19"/>
      <c r="M1621" s="19"/>
      <c r="N1621" s="19"/>
      <c r="O1621" s="19"/>
      <c r="P1621" s="19"/>
      <c r="Q1621" s="19"/>
      <c r="R1621" s="19"/>
      <c r="S1621" s="19"/>
      <c r="T1621" s="19"/>
      <c r="U1621" s="19"/>
      <c r="V1621" s="19"/>
    </row>
    <row r="1622">
      <c r="A1622" s="20">
        <v>45554.31319444445</v>
      </c>
      <c r="B1622" s="11">
        <v>45554.0</v>
      </c>
      <c r="C1622" s="17" t="s">
        <v>2870</v>
      </c>
      <c r="D1622" s="13">
        <v>0.04236111111111111</v>
      </c>
      <c r="E1622" s="10" t="s">
        <v>1480</v>
      </c>
      <c r="F1622" s="10" t="s">
        <v>2914</v>
      </c>
      <c r="G1622" s="10" t="s">
        <v>13</v>
      </c>
      <c r="H1622" s="10" t="s">
        <v>3012</v>
      </c>
      <c r="I1622" s="14">
        <v>6.282231661306E12</v>
      </c>
      <c r="J1622" s="16"/>
      <c r="K1622" s="19"/>
      <c r="L1622" s="19"/>
      <c r="M1622" s="19"/>
      <c r="N1622" s="19"/>
      <c r="O1622" s="19"/>
      <c r="P1622" s="19"/>
      <c r="Q1622" s="19"/>
      <c r="R1622" s="19"/>
      <c r="S1622" s="19"/>
      <c r="T1622" s="19"/>
      <c r="U1622" s="19"/>
      <c r="V1622" s="19"/>
    </row>
    <row r="1623">
      <c r="A1623" s="20">
        <v>45554.56319444445</v>
      </c>
      <c r="B1623" s="11">
        <v>45554.0</v>
      </c>
      <c r="C1623" s="17" t="s">
        <v>2870</v>
      </c>
      <c r="D1623" s="13">
        <v>0.020833333333333332</v>
      </c>
      <c r="E1623" s="10" t="s">
        <v>11</v>
      </c>
      <c r="F1623" s="10" t="s">
        <v>19</v>
      </c>
      <c r="G1623" s="10" t="s">
        <v>13</v>
      </c>
      <c r="H1623" s="10" t="s">
        <v>3013</v>
      </c>
      <c r="I1623" s="14">
        <v>6.28560627488E12</v>
      </c>
      <c r="J1623" s="16"/>
      <c r="K1623" s="19"/>
      <c r="L1623" s="19"/>
      <c r="M1623" s="19"/>
      <c r="N1623" s="19"/>
      <c r="O1623" s="19"/>
      <c r="P1623" s="19"/>
      <c r="Q1623" s="19"/>
      <c r="R1623" s="19"/>
      <c r="S1623" s="19"/>
      <c r="T1623" s="19"/>
      <c r="U1623" s="19"/>
      <c r="V1623" s="19"/>
    </row>
    <row r="1624">
      <c r="A1624" s="20">
        <v>45554.56875</v>
      </c>
      <c r="B1624" s="11">
        <v>45554.0</v>
      </c>
      <c r="C1624" s="17" t="s">
        <v>2870</v>
      </c>
      <c r="D1624" s="13">
        <v>0.02361111111111111</v>
      </c>
      <c r="E1624" s="10" t="s">
        <v>534</v>
      </c>
      <c r="F1624" s="10" t="s">
        <v>418</v>
      </c>
      <c r="G1624" s="10" t="s">
        <v>13</v>
      </c>
      <c r="H1624" s="10" t="s">
        <v>3014</v>
      </c>
      <c r="I1624" s="14">
        <v>6.281332534354E12</v>
      </c>
      <c r="J1624" s="16"/>
      <c r="K1624" s="19"/>
      <c r="L1624" s="19"/>
      <c r="M1624" s="19"/>
      <c r="N1624" s="19"/>
      <c r="O1624" s="19"/>
      <c r="P1624" s="19"/>
      <c r="Q1624" s="19"/>
      <c r="R1624" s="19"/>
      <c r="S1624" s="19"/>
      <c r="T1624" s="19"/>
      <c r="U1624" s="19"/>
      <c r="V1624" s="19"/>
    </row>
    <row r="1625">
      <c r="A1625" s="20">
        <v>45554.59027777778</v>
      </c>
      <c r="B1625" s="11">
        <v>45554.0</v>
      </c>
      <c r="C1625" s="17" t="s">
        <v>2870</v>
      </c>
      <c r="D1625" s="13">
        <v>0.020833333333333332</v>
      </c>
      <c r="E1625" s="10" t="s">
        <v>11</v>
      </c>
      <c r="F1625" s="10" t="s">
        <v>19</v>
      </c>
      <c r="G1625" s="10" t="s">
        <v>13</v>
      </c>
      <c r="H1625" s="10" t="s">
        <v>3015</v>
      </c>
      <c r="I1625" s="14">
        <v>6.28560627488E12</v>
      </c>
      <c r="J1625" s="16"/>
      <c r="K1625" s="19"/>
      <c r="L1625" s="19"/>
      <c r="M1625" s="19"/>
      <c r="N1625" s="19"/>
      <c r="O1625" s="19"/>
      <c r="P1625" s="19"/>
      <c r="Q1625" s="19"/>
      <c r="R1625" s="19"/>
      <c r="S1625" s="19"/>
      <c r="T1625" s="19"/>
      <c r="U1625" s="19"/>
      <c r="V1625" s="19"/>
    </row>
    <row r="1626">
      <c r="A1626" s="20">
        <v>45555.00902777778</v>
      </c>
      <c r="B1626" s="11">
        <v>45554.0</v>
      </c>
      <c r="C1626" s="17" t="s">
        <v>2870</v>
      </c>
      <c r="D1626" s="13">
        <v>0.024305555555555556</v>
      </c>
      <c r="E1626" s="10" t="s">
        <v>596</v>
      </c>
      <c r="F1626" s="10" t="s">
        <v>535</v>
      </c>
      <c r="G1626" s="10" t="s">
        <v>13</v>
      </c>
      <c r="H1626" s="10" t="s">
        <v>3016</v>
      </c>
      <c r="I1626" s="14">
        <v>6.285291035544E12</v>
      </c>
      <c r="J1626" s="16"/>
      <c r="K1626" s="19"/>
      <c r="L1626" s="19"/>
      <c r="M1626" s="19"/>
      <c r="N1626" s="19"/>
      <c r="O1626" s="19"/>
      <c r="P1626" s="19"/>
      <c r="Q1626" s="19"/>
      <c r="R1626" s="19"/>
      <c r="S1626" s="19"/>
      <c r="T1626" s="19"/>
      <c r="U1626" s="19"/>
      <c r="V1626" s="19"/>
    </row>
    <row r="1627">
      <c r="A1627" s="20">
        <v>45555.01527777778</v>
      </c>
      <c r="B1627" s="11">
        <v>45553.0</v>
      </c>
      <c r="C1627" s="17" t="s">
        <v>2870</v>
      </c>
      <c r="D1627" s="13">
        <v>0.06944444444444445</v>
      </c>
      <c r="E1627" s="10" t="s">
        <v>643</v>
      </c>
      <c r="F1627" s="10" t="s">
        <v>208</v>
      </c>
      <c r="G1627" s="10" t="s">
        <v>13</v>
      </c>
      <c r="H1627" s="10" t="s">
        <v>3017</v>
      </c>
      <c r="I1627" s="14">
        <v>6.282328046193E12</v>
      </c>
      <c r="J1627" s="16"/>
      <c r="K1627" s="19"/>
      <c r="L1627" s="19"/>
      <c r="M1627" s="19"/>
      <c r="N1627" s="19"/>
      <c r="O1627" s="19"/>
      <c r="P1627" s="19"/>
      <c r="Q1627" s="19"/>
      <c r="R1627" s="19"/>
      <c r="S1627" s="19"/>
      <c r="T1627" s="19"/>
      <c r="U1627" s="19"/>
      <c r="V1627" s="19"/>
    </row>
    <row r="1628">
      <c r="A1628" s="20">
        <v>45555.055555555555</v>
      </c>
      <c r="B1628" s="11">
        <v>45555.0</v>
      </c>
      <c r="C1628" s="17" t="s">
        <v>2870</v>
      </c>
      <c r="D1628" s="13">
        <v>0.04513888888888889</v>
      </c>
      <c r="E1628" s="10" t="s">
        <v>11</v>
      </c>
      <c r="F1628" s="10" t="s">
        <v>385</v>
      </c>
      <c r="G1628" s="10" t="s">
        <v>13</v>
      </c>
      <c r="H1628" s="10" t="s">
        <v>3018</v>
      </c>
      <c r="I1628" s="14">
        <v>6.28560627488E12</v>
      </c>
      <c r="J1628" s="16"/>
      <c r="K1628" s="19"/>
      <c r="L1628" s="19"/>
      <c r="M1628" s="19"/>
      <c r="N1628" s="19"/>
      <c r="O1628" s="19"/>
      <c r="P1628" s="19"/>
      <c r="Q1628" s="19"/>
      <c r="R1628" s="19"/>
      <c r="S1628" s="19"/>
      <c r="T1628" s="19"/>
      <c r="U1628" s="19"/>
      <c r="V1628" s="19"/>
    </row>
    <row r="1629">
      <c r="A1629" s="20">
        <v>45555.563888888886</v>
      </c>
      <c r="B1629" s="11">
        <v>45555.0</v>
      </c>
      <c r="C1629" s="17" t="s">
        <v>2870</v>
      </c>
      <c r="D1629" s="13">
        <v>0.020833333333333332</v>
      </c>
      <c r="E1629" s="10" t="s">
        <v>1480</v>
      </c>
      <c r="F1629" s="10" t="s">
        <v>19</v>
      </c>
      <c r="G1629" s="10" t="s">
        <v>13</v>
      </c>
      <c r="H1629" s="10" t="s">
        <v>3019</v>
      </c>
      <c r="I1629" s="14">
        <v>6.282231661306E12</v>
      </c>
      <c r="J1629" s="16"/>
      <c r="K1629" s="19"/>
      <c r="L1629" s="19"/>
      <c r="M1629" s="19"/>
      <c r="N1629" s="19"/>
      <c r="O1629" s="19"/>
      <c r="P1629" s="19"/>
      <c r="Q1629" s="19"/>
      <c r="R1629" s="19"/>
      <c r="S1629" s="19"/>
      <c r="T1629" s="19"/>
      <c r="U1629" s="19"/>
      <c r="V1629" s="19"/>
    </row>
    <row r="1630">
      <c r="A1630" s="20">
        <v>45555.56527777778</v>
      </c>
      <c r="B1630" s="11">
        <v>45555.0</v>
      </c>
      <c r="C1630" s="17" t="s">
        <v>2870</v>
      </c>
      <c r="D1630" s="13">
        <v>0.020833333333333332</v>
      </c>
      <c r="E1630" s="10" t="s">
        <v>534</v>
      </c>
      <c r="F1630" s="10" t="s">
        <v>418</v>
      </c>
      <c r="G1630" s="10" t="s">
        <v>13</v>
      </c>
      <c r="H1630" s="10" t="s">
        <v>3020</v>
      </c>
      <c r="I1630" s="14">
        <v>6.281332534354E12</v>
      </c>
      <c r="J1630" s="16"/>
      <c r="K1630" s="19"/>
      <c r="L1630" s="19"/>
      <c r="M1630" s="19"/>
      <c r="N1630" s="19"/>
      <c r="O1630" s="19"/>
      <c r="P1630" s="19"/>
      <c r="Q1630" s="19"/>
      <c r="R1630" s="19"/>
      <c r="S1630" s="19"/>
      <c r="T1630" s="19"/>
      <c r="U1630" s="19"/>
      <c r="V1630" s="19"/>
    </row>
    <row r="1631">
      <c r="A1631" s="20">
        <v>45555.65902777778</v>
      </c>
      <c r="B1631" s="11">
        <v>45549.0</v>
      </c>
      <c r="C1631" s="17" t="s">
        <v>2870</v>
      </c>
      <c r="D1631" s="13">
        <v>0.04236111111111111</v>
      </c>
      <c r="E1631" s="10" t="s">
        <v>1700</v>
      </c>
      <c r="F1631" s="10" t="s">
        <v>702</v>
      </c>
      <c r="G1631" s="10" t="s">
        <v>13</v>
      </c>
      <c r="H1631" s="10" t="s">
        <v>3021</v>
      </c>
      <c r="I1631" s="14">
        <v>6.281295998526E12</v>
      </c>
      <c r="J1631" s="16"/>
      <c r="K1631" s="19"/>
      <c r="L1631" s="19"/>
      <c r="M1631" s="19"/>
      <c r="N1631" s="19"/>
      <c r="O1631" s="19"/>
      <c r="P1631" s="19"/>
      <c r="Q1631" s="19"/>
      <c r="R1631" s="19"/>
      <c r="S1631" s="19"/>
      <c r="T1631" s="19"/>
      <c r="U1631" s="19"/>
      <c r="V1631" s="19"/>
    </row>
    <row r="1632">
      <c r="A1632" s="20">
        <v>45555.65902777778</v>
      </c>
      <c r="B1632" s="11">
        <v>45550.0</v>
      </c>
      <c r="C1632" s="17" t="s">
        <v>2870</v>
      </c>
      <c r="D1632" s="13">
        <v>0.041666666666666664</v>
      </c>
      <c r="E1632" s="10" t="s">
        <v>1700</v>
      </c>
      <c r="F1632" s="10" t="s">
        <v>702</v>
      </c>
      <c r="G1632" s="10" t="s">
        <v>13</v>
      </c>
      <c r="H1632" s="10" t="s">
        <v>3022</v>
      </c>
      <c r="I1632" s="14">
        <v>6.281295998526E12</v>
      </c>
      <c r="J1632" s="16"/>
      <c r="K1632" s="19"/>
      <c r="L1632" s="19"/>
      <c r="M1632" s="19"/>
      <c r="N1632" s="19"/>
      <c r="O1632" s="19"/>
      <c r="P1632" s="19"/>
      <c r="Q1632" s="19"/>
      <c r="R1632" s="19"/>
      <c r="S1632" s="19"/>
      <c r="T1632" s="19"/>
      <c r="U1632" s="19"/>
      <c r="V1632" s="19"/>
    </row>
    <row r="1633">
      <c r="A1633" s="20">
        <v>45556.620833333334</v>
      </c>
      <c r="B1633" s="11">
        <v>45556.0</v>
      </c>
      <c r="C1633" s="17" t="s">
        <v>2870</v>
      </c>
      <c r="D1633" s="13">
        <v>0.04583333333333333</v>
      </c>
      <c r="E1633" s="10" t="s">
        <v>695</v>
      </c>
      <c r="F1633" s="10" t="s">
        <v>2914</v>
      </c>
      <c r="G1633" s="10" t="s">
        <v>13</v>
      </c>
      <c r="H1633" s="10" t="s">
        <v>3023</v>
      </c>
      <c r="I1633" s="14">
        <v>6.285173431354E12</v>
      </c>
      <c r="J1633" s="16"/>
      <c r="K1633" s="19"/>
      <c r="L1633" s="19"/>
      <c r="M1633" s="19"/>
      <c r="N1633" s="19"/>
      <c r="O1633" s="19"/>
      <c r="P1633" s="19"/>
      <c r="Q1633" s="19"/>
      <c r="R1633" s="19"/>
      <c r="S1633" s="19"/>
      <c r="T1633" s="19"/>
      <c r="U1633" s="19"/>
      <c r="V1633" s="19"/>
    </row>
    <row r="1634">
      <c r="A1634" s="20">
        <v>45556.629166666666</v>
      </c>
      <c r="B1634" s="11">
        <v>45555.0</v>
      </c>
      <c r="C1634" s="17" t="s">
        <v>2870</v>
      </c>
      <c r="D1634" s="13">
        <v>0.04513888888888889</v>
      </c>
      <c r="E1634" s="10" t="s">
        <v>695</v>
      </c>
      <c r="F1634" s="10" t="s">
        <v>2914</v>
      </c>
      <c r="G1634" s="10" t="s">
        <v>13</v>
      </c>
      <c r="H1634" s="10" t="s">
        <v>3024</v>
      </c>
      <c r="I1634" s="14">
        <v>6.285173431354E12</v>
      </c>
      <c r="J1634" s="16"/>
      <c r="K1634" s="19"/>
      <c r="L1634" s="19"/>
      <c r="M1634" s="19"/>
      <c r="N1634" s="19"/>
      <c r="O1634" s="19"/>
      <c r="P1634" s="19"/>
      <c r="Q1634" s="19"/>
      <c r="R1634" s="19"/>
      <c r="S1634" s="19"/>
      <c r="T1634" s="19"/>
      <c r="U1634" s="19"/>
      <c r="V1634" s="19"/>
    </row>
    <row r="1635">
      <c r="A1635" s="20">
        <v>45556.63333333333</v>
      </c>
      <c r="B1635" s="11">
        <v>45549.0</v>
      </c>
      <c r="C1635" s="17" t="s">
        <v>2870</v>
      </c>
      <c r="D1635" s="13">
        <v>0.041666666666666664</v>
      </c>
      <c r="E1635" s="10" t="s">
        <v>695</v>
      </c>
      <c r="F1635" s="10" t="s">
        <v>2914</v>
      </c>
      <c r="G1635" s="10" t="s">
        <v>13</v>
      </c>
      <c r="H1635" s="10" t="s">
        <v>3025</v>
      </c>
      <c r="I1635" s="14">
        <v>6.285173431354E12</v>
      </c>
      <c r="J1635" s="16"/>
      <c r="K1635" s="19"/>
      <c r="L1635" s="19"/>
      <c r="M1635" s="19"/>
      <c r="N1635" s="19"/>
      <c r="O1635" s="19"/>
      <c r="P1635" s="19"/>
      <c r="Q1635" s="19"/>
      <c r="R1635" s="19"/>
      <c r="S1635" s="19"/>
      <c r="T1635" s="19"/>
      <c r="U1635" s="19"/>
      <c r="V1635" s="19"/>
    </row>
    <row r="1636">
      <c r="A1636" s="20">
        <v>45557.17083333333</v>
      </c>
      <c r="B1636" s="11">
        <v>45557.0</v>
      </c>
      <c r="C1636" s="17" t="s">
        <v>2870</v>
      </c>
      <c r="D1636" s="13">
        <v>0.041666666666666664</v>
      </c>
      <c r="E1636" s="10" t="s">
        <v>695</v>
      </c>
      <c r="F1636" s="10" t="s">
        <v>711</v>
      </c>
      <c r="G1636" s="10" t="s">
        <v>13</v>
      </c>
      <c r="H1636" s="10" t="s">
        <v>3026</v>
      </c>
      <c r="I1636" s="14">
        <v>6.285173431354E12</v>
      </c>
      <c r="J1636" s="16"/>
      <c r="K1636" s="19"/>
      <c r="L1636" s="19"/>
      <c r="M1636" s="19"/>
      <c r="N1636" s="19"/>
      <c r="O1636" s="19"/>
      <c r="P1636" s="19"/>
      <c r="Q1636" s="19"/>
      <c r="R1636" s="19"/>
      <c r="S1636" s="19"/>
      <c r="T1636" s="19"/>
      <c r="U1636" s="19"/>
      <c r="V1636" s="19"/>
    </row>
    <row r="1637">
      <c r="A1637" s="20">
        <v>45558.027083333334</v>
      </c>
      <c r="B1637" s="11">
        <v>45555.0</v>
      </c>
      <c r="C1637" s="17" t="s">
        <v>2870</v>
      </c>
      <c r="D1637" s="13">
        <v>0.024305555555555556</v>
      </c>
      <c r="E1637" s="10" t="s">
        <v>643</v>
      </c>
      <c r="F1637" s="10" t="s">
        <v>535</v>
      </c>
      <c r="G1637" s="10" t="s">
        <v>13</v>
      </c>
      <c r="H1637" s="10" t="s">
        <v>3027</v>
      </c>
      <c r="I1637" s="14">
        <v>6.285291035544E12</v>
      </c>
      <c r="J1637" s="16"/>
      <c r="K1637" s="19"/>
      <c r="L1637" s="19"/>
      <c r="M1637" s="19"/>
      <c r="N1637" s="19"/>
      <c r="O1637" s="19"/>
      <c r="P1637" s="19"/>
      <c r="Q1637" s="19"/>
      <c r="R1637" s="19"/>
      <c r="S1637" s="19"/>
      <c r="T1637" s="19"/>
      <c r="U1637" s="19"/>
      <c r="V1637" s="19"/>
    </row>
    <row r="1638">
      <c r="A1638" s="20">
        <v>45558.5625</v>
      </c>
      <c r="B1638" s="11">
        <v>45558.0</v>
      </c>
      <c r="C1638" s="17" t="s">
        <v>2870</v>
      </c>
      <c r="D1638" s="13">
        <v>0.013194444444444444</v>
      </c>
      <c r="E1638" s="10" t="s">
        <v>1480</v>
      </c>
      <c r="F1638" s="10" t="s">
        <v>19</v>
      </c>
      <c r="G1638" s="10" t="s">
        <v>13</v>
      </c>
      <c r="H1638" s="10" t="s">
        <v>3028</v>
      </c>
      <c r="I1638" s="14">
        <v>6.282231661306E12</v>
      </c>
      <c r="J1638" s="16"/>
      <c r="K1638" s="19"/>
      <c r="L1638" s="19"/>
      <c r="M1638" s="19"/>
      <c r="N1638" s="19"/>
      <c r="O1638" s="19"/>
      <c r="P1638" s="19"/>
      <c r="Q1638" s="19"/>
      <c r="R1638" s="19"/>
      <c r="S1638" s="19"/>
      <c r="T1638" s="19"/>
      <c r="U1638" s="19"/>
      <c r="V1638" s="19"/>
    </row>
    <row r="1639">
      <c r="A1639" s="20">
        <v>45558.62291666667</v>
      </c>
      <c r="B1639" s="11">
        <v>45558.0</v>
      </c>
      <c r="C1639" s="17" t="s">
        <v>2870</v>
      </c>
      <c r="D1639" s="13">
        <v>0.034722222222222224</v>
      </c>
      <c r="E1639" s="10" t="s">
        <v>695</v>
      </c>
      <c r="F1639" s="10" t="s">
        <v>213</v>
      </c>
      <c r="G1639" s="10" t="s">
        <v>13</v>
      </c>
      <c r="H1639" s="10" t="s">
        <v>3029</v>
      </c>
      <c r="I1639" s="14">
        <v>6.285173431354E12</v>
      </c>
      <c r="J1639" s="16"/>
      <c r="K1639" s="19"/>
      <c r="L1639" s="19"/>
      <c r="M1639" s="19"/>
      <c r="N1639" s="19"/>
      <c r="O1639" s="19"/>
      <c r="P1639" s="19"/>
      <c r="Q1639" s="19"/>
      <c r="R1639" s="19"/>
      <c r="S1639" s="19"/>
      <c r="T1639" s="19"/>
      <c r="U1639" s="19"/>
      <c r="V1639" s="19"/>
    </row>
    <row r="1640">
      <c r="A1640" s="20">
        <v>45558.629166666666</v>
      </c>
      <c r="B1640" s="11">
        <v>45556.0</v>
      </c>
      <c r="C1640" s="17" t="s">
        <v>2870</v>
      </c>
      <c r="D1640" s="13">
        <v>0.029861111111111113</v>
      </c>
      <c r="E1640" s="10" t="s">
        <v>695</v>
      </c>
      <c r="F1640" s="10" t="s">
        <v>2168</v>
      </c>
      <c r="G1640" s="10" t="s">
        <v>13</v>
      </c>
      <c r="H1640" s="10" t="s">
        <v>3030</v>
      </c>
      <c r="I1640" s="14">
        <v>6.285173431354E12</v>
      </c>
      <c r="J1640" s="16"/>
      <c r="K1640" s="19"/>
      <c r="L1640" s="19"/>
      <c r="M1640" s="19"/>
      <c r="N1640" s="19"/>
      <c r="O1640" s="19"/>
      <c r="P1640" s="19"/>
      <c r="Q1640" s="19"/>
      <c r="R1640" s="19"/>
      <c r="S1640" s="19"/>
      <c r="T1640" s="19"/>
      <c r="U1640" s="19"/>
      <c r="V1640" s="19"/>
    </row>
    <row r="1641">
      <c r="A1641" s="20">
        <v>45558.634722222225</v>
      </c>
      <c r="B1641" s="11">
        <v>45554.0</v>
      </c>
      <c r="C1641" s="17" t="s">
        <v>2870</v>
      </c>
      <c r="D1641" s="13">
        <v>0.027777777777777776</v>
      </c>
      <c r="E1641" s="10" t="s">
        <v>695</v>
      </c>
      <c r="F1641" s="10" t="s">
        <v>2168</v>
      </c>
      <c r="G1641" s="10" t="s">
        <v>13</v>
      </c>
      <c r="H1641" s="10" t="s">
        <v>3031</v>
      </c>
      <c r="I1641" s="14">
        <v>6.285173431354E12</v>
      </c>
      <c r="J1641" s="16"/>
      <c r="K1641" s="19"/>
      <c r="L1641" s="19"/>
      <c r="M1641" s="19"/>
      <c r="N1641" s="19"/>
      <c r="O1641" s="19"/>
      <c r="P1641" s="19"/>
      <c r="Q1641" s="19"/>
      <c r="R1641" s="19"/>
      <c r="S1641" s="19"/>
      <c r="T1641" s="19"/>
      <c r="U1641" s="19"/>
      <c r="V1641" s="19"/>
    </row>
    <row r="1642">
      <c r="A1642" s="20">
        <v>45558.6375</v>
      </c>
      <c r="B1642" s="11">
        <v>45555.0</v>
      </c>
      <c r="C1642" s="17" t="s">
        <v>2870</v>
      </c>
      <c r="D1642" s="13">
        <v>0.027777777777777776</v>
      </c>
      <c r="E1642" s="10" t="s">
        <v>695</v>
      </c>
      <c r="F1642" s="10" t="s">
        <v>2168</v>
      </c>
      <c r="G1642" s="10" t="s">
        <v>13</v>
      </c>
      <c r="H1642" s="10" t="s">
        <v>3032</v>
      </c>
      <c r="I1642" s="14">
        <v>6.285173431354E12</v>
      </c>
      <c r="J1642" s="16"/>
      <c r="K1642" s="19"/>
      <c r="L1642" s="19"/>
      <c r="M1642" s="19"/>
      <c r="N1642" s="19"/>
      <c r="O1642" s="19"/>
      <c r="P1642" s="19"/>
      <c r="Q1642" s="19"/>
      <c r="R1642" s="19"/>
      <c r="S1642" s="19"/>
      <c r="T1642" s="19"/>
      <c r="U1642" s="19"/>
      <c r="V1642" s="19"/>
    </row>
    <row r="1643">
      <c r="A1643" s="20">
        <v>45559.05138888889</v>
      </c>
      <c r="B1643" s="11">
        <v>45558.0</v>
      </c>
      <c r="C1643" s="17" t="s">
        <v>2870</v>
      </c>
      <c r="D1643" s="13">
        <v>0.022222222222222223</v>
      </c>
      <c r="E1643" s="10" t="s">
        <v>339</v>
      </c>
      <c r="F1643" s="10" t="s">
        <v>2911</v>
      </c>
      <c r="G1643" s="10" t="s">
        <v>13</v>
      </c>
      <c r="H1643" s="10" t="s">
        <v>3033</v>
      </c>
      <c r="I1643" s="14">
        <v>6.281392827981E12</v>
      </c>
      <c r="J1643" s="16"/>
      <c r="K1643" s="19"/>
      <c r="L1643" s="19"/>
      <c r="M1643" s="19"/>
      <c r="N1643" s="19"/>
      <c r="O1643" s="19"/>
      <c r="P1643" s="19"/>
      <c r="Q1643" s="19"/>
      <c r="R1643" s="19"/>
      <c r="S1643" s="19"/>
      <c r="T1643" s="19"/>
      <c r="U1643" s="19"/>
      <c r="V1643" s="19"/>
    </row>
    <row r="1644">
      <c r="A1644" s="20">
        <v>45559.05902777778</v>
      </c>
      <c r="B1644" s="11">
        <v>45559.0</v>
      </c>
      <c r="C1644" s="17" t="s">
        <v>2870</v>
      </c>
      <c r="D1644" s="13">
        <v>0.025</v>
      </c>
      <c r="E1644" s="10" t="s">
        <v>180</v>
      </c>
      <c r="F1644" s="10" t="s">
        <v>2168</v>
      </c>
      <c r="G1644" s="10" t="s">
        <v>13</v>
      </c>
      <c r="H1644" s="10" t="s">
        <v>3034</v>
      </c>
      <c r="I1644" s="14">
        <v>6.2895632016027E13</v>
      </c>
      <c r="J1644" s="16"/>
      <c r="K1644" s="19"/>
      <c r="L1644" s="19"/>
      <c r="M1644" s="19"/>
      <c r="N1644" s="19"/>
      <c r="O1644" s="19"/>
      <c r="P1644" s="19"/>
      <c r="Q1644" s="19"/>
      <c r="R1644" s="19"/>
      <c r="S1644" s="19"/>
      <c r="T1644" s="19"/>
      <c r="U1644" s="19"/>
      <c r="V1644" s="19"/>
    </row>
    <row r="1645">
      <c r="A1645" s="20">
        <v>45559.06527777778</v>
      </c>
      <c r="B1645" s="11">
        <v>45559.0</v>
      </c>
      <c r="C1645" s="17" t="s">
        <v>2870</v>
      </c>
      <c r="D1645" s="13">
        <v>0.04861111111111111</v>
      </c>
      <c r="E1645" s="10" t="s">
        <v>1480</v>
      </c>
      <c r="F1645" s="10" t="s">
        <v>702</v>
      </c>
      <c r="G1645" s="10" t="s">
        <v>13</v>
      </c>
      <c r="H1645" s="10" t="s">
        <v>3035</v>
      </c>
      <c r="I1645" s="14">
        <v>6.282231661306E12</v>
      </c>
      <c r="J1645" s="16"/>
      <c r="K1645" s="19"/>
      <c r="L1645" s="19"/>
      <c r="M1645" s="19"/>
      <c r="N1645" s="19"/>
      <c r="O1645" s="19"/>
      <c r="P1645" s="19"/>
      <c r="Q1645" s="19"/>
      <c r="R1645" s="19"/>
      <c r="S1645" s="19"/>
      <c r="T1645" s="19"/>
      <c r="U1645" s="19"/>
      <c r="V1645" s="19"/>
    </row>
    <row r="1646">
      <c r="A1646" s="20">
        <v>45559.53472222222</v>
      </c>
      <c r="B1646" s="11">
        <v>45558.0</v>
      </c>
      <c r="C1646" s="17" t="s">
        <v>2870</v>
      </c>
      <c r="D1646" s="13">
        <v>0.024305555555555556</v>
      </c>
      <c r="E1646" s="10" t="s">
        <v>339</v>
      </c>
      <c r="F1646" s="10" t="s">
        <v>201</v>
      </c>
      <c r="G1646" s="10" t="s">
        <v>13</v>
      </c>
      <c r="H1646" s="10" t="s">
        <v>3036</v>
      </c>
      <c r="I1646" s="14">
        <v>6.281392827981E12</v>
      </c>
      <c r="J1646" s="16"/>
      <c r="K1646" s="19"/>
      <c r="L1646" s="19"/>
      <c r="M1646" s="19"/>
      <c r="N1646" s="19"/>
      <c r="O1646" s="19"/>
      <c r="P1646" s="19"/>
      <c r="Q1646" s="19"/>
      <c r="R1646" s="19"/>
      <c r="S1646" s="19"/>
      <c r="T1646" s="19"/>
      <c r="U1646" s="19"/>
      <c r="V1646" s="19"/>
    </row>
    <row r="1647">
      <c r="A1647" s="20">
        <v>45559.566666666666</v>
      </c>
      <c r="B1647" s="11">
        <v>45559.0</v>
      </c>
      <c r="C1647" s="17" t="s">
        <v>2870</v>
      </c>
      <c r="D1647" s="13">
        <v>0.021527777777777778</v>
      </c>
      <c r="E1647" s="10" t="s">
        <v>339</v>
      </c>
      <c r="F1647" s="10" t="s">
        <v>19</v>
      </c>
      <c r="G1647" s="10" t="s">
        <v>13</v>
      </c>
      <c r="H1647" s="10" t="s">
        <v>3037</v>
      </c>
      <c r="I1647" s="14">
        <v>6.281392827981E12</v>
      </c>
      <c r="J1647" s="16"/>
      <c r="K1647" s="19"/>
      <c r="L1647" s="19"/>
      <c r="M1647" s="19"/>
      <c r="N1647" s="19"/>
      <c r="O1647" s="19"/>
      <c r="P1647" s="19"/>
      <c r="Q1647" s="19"/>
      <c r="R1647" s="19"/>
      <c r="S1647" s="19"/>
      <c r="T1647" s="19"/>
      <c r="U1647" s="19"/>
      <c r="V1647" s="19"/>
    </row>
    <row r="1648">
      <c r="A1648" s="20">
        <v>45559.56458333333</v>
      </c>
      <c r="B1648" s="11">
        <v>45559.0</v>
      </c>
      <c r="C1648" s="17" t="s">
        <v>2870</v>
      </c>
      <c r="D1648" s="13">
        <v>0.020833333333333332</v>
      </c>
      <c r="E1648" s="10" t="s">
        <v>534</v>
      </c>
      <c r="F1648" s="10" t="s">
        <v>418</v>
      </c>
      <c r="G1648" s="10" t="s">
        <v>13</v>
      </c>
      <c r="H1648" s="10" t="s">
        <v>3038</v>
      </c>
      <c r="I1648" s="14">
        <v>6.281332534354E12</v>
      </c>
      <c r="J1648" s="16"/>
      <c r="K1648" s="19"/>
      <c r="L1648" s="19"/>
      <c r="M1648" s="19"/>
      <c r="N1648" s="19"/>
      <c r="O1648" s="19"/>
      <c r="P1648" s="19"/>
      <c r="Q1648" s="19"/>
      <c r="R1648" s="19"/>
      <c r="S1648" s="19"/>
      <c r="T1648" s="19"/>
      <c r="U1648" s="19"/>
      <c r="V1648" s="19"/>
    </row>
    <row r="1649">
      <c r="A1649" s="20">
        <v>45559.56597222222</v>
      </c>
      <c r="B1649" s="11">
        <v>45559.0</v>
      </c>
      <c r="C1649" s="17" t="s">
        <v>2870</v>
      </c>
      <c r="D1649" s="13">
        <v>0.041666666666666664</v>
      </c>
      <c r="E1649" s="10" t="s">
        <v>873</v>
      </c>
      <c r="F1649" s="10" t="s">
        <v>348</v>
      </c>
      <c r="G1649" s="10" t="s">
        <v>13</v>
      </c>
      <c r="H1649" s="10" t="s">
        <v>3039</v>
      </c>
      <c r="I1649" s="14">
        <v>6.285213566484E12</v>
      </c>
      <c r="J1649" s="16"/>
      <c r="K1649" s="19"/>
      <c r="L1649" s="19"/>
      <c r="M1649" s="19"/>
      <c r="N1649" s="19"/>
      <c r="O1649" s="19"/>
      <c r="P1649" s="19"/>
      <c r="Q1649" s="19"/>
      <c r="R1649" s="19"/>
      <c r="S1649" s="19"/>
      <c r="T1649" s="19"/>
      <c r="U1649" s="19"/>
      <c r="V1649" s="19"/>
    </row>
    <row r="1650">
      <c r="A1650" s="20">
        <v>45559.56597222222</v>
      </c>
      <c r="B1650" s="11">
        <v>45559.0</v>
      </c>
      <c r="C1650" s="17" t="s">
        <v>2870</v>
      </c>
      <c r="D1650" s="13">
        <v>0.020833333333333332</v>
      </c>
      <c r="E1650" s="10" t="s">
        <v>873</v>
      </c>
      <c r="F1650" s="10" t="s">
        <v>597</v>
      </c>
      <c r="G1650" s="10" t="s">
        <v>13</v>
      </c>
      <c r="H1650" s="10" t="s">
        <v>3040</v>
      </c>
      <c r="I1650" s="14">
        <v>6.285213566484E12</v>
      </c>
      <c r="J1650" s="16"/>
      <c r="K1650" s="19"/>
      <c r="L1650" s="19"/>
      <c r="M1650" s="19"/>
      <c r="N1650" s="19"/>
      <c r="O1650" s="19"/>
      <c r="P1650" s="19"/>
      <c r="Q1650" s="19"/>
      <c r="R1650" s="19"/>
      <c r="S1650" s="19"/>
      <c r="T1650" s="19"/>
      <c r="U1650" s="19"/>
      <c r="V1650" s="19"/>
    </row>
    <row r="1651">
      <c r="A1651" s="20">
        <v>45559.53472222222</v>
      </c>
      <c r="B1651" s="11">
        <v>45559.0</v>
      </c>
      <c r="C1651" s="17" t="s">
        <v>2870</v>
      </c>
      <c r="D1651" s="13">
        <v>0.020833333333333332</v>
      </c>
      <c r="E1651" s="10" t="s">
        <v>596</v>
      </c>
      <c r="F1651" s="10" t="s">
        <v>535</v>
      </c>
      <c r="G1651" s="10" t="s">
        <v>13</v>
      </c>
      <c r="H1651" s="10" t="s">
        <v>3041</v>
      </c>
      <c r="I1651" s="14">
        <v>6.282231661306E12</v>
      </c>
      <c r="J1651" s="16"/>
      <c r="K1651" s="19"/>
      <c r="L1651" s="19"/>
      <c r="M1651" s="19"/>
      <c r="N1651" s="19"/>
      <c r="O1651" s="19"/>
      <c r="P1651" s="19"/>
      <c r="Q1651" s="19"/>
      <c r="R1651" s="19"/>
      <c r="S1651" s="19"/>
      <c r="T1651" s="19"/>
      <c r="U1651" s="19"/>
      <c r="V1651" s="19"/>
    </row>
    <row r="1652">
      <c r="A1652" s="20">
        <v>45559.99791666667</v>
      </c>
      <c r="B1652" s="11">
        <v>45560.0</v>
      </c>
      <c r="C1652" s="17" t="s">
        <v>2870</v>
      </c>
      <c r="D1652" s="13">
        <v>0.025694444444444443</v>
      </c>
      <c r="E1652" s="10" t="s">
        <v>180</v>
      </c>
      <c r="F1652" s="10" t="s">
        <v>2168</v>
      </c>
      <c r="G1652" s="10" t="s">
        <v>13</v>
      </c>
      <c r="H1652" s="10" t="s">
        <v>3042</v>
      </c>
      <c r="I1652" s="14">
        <v>6.2895632016027E13</v>
      </c>
      <c r="J1652" s="16"/>
      <c r="K1652" s="19"/>
      <c r="L1652" s="19"/>
      <c r="M1652" s="19"/>
      <c r="N1652" s="19"/>
      <c r="O1652" s="19"/>
      <c r="P1652" s="19"/>
      <c r="Q1652" s="19"/>
      <c r="R1652" s="19"/>
      <c r="S1652" s="19"/>
      <c r="T1652" s="19"/>
      <c r="U1652" s="19"/>
      <c r="V1652" s="19"/>
    </row>
    <row r="1653">
      <c r="A1653" s="20">
        <v>45560.00069444445</v>
      </c>
      <c r="B1653" s="11">
        <v>45560.0</v>
      </c>
      <c r="C1653" s="17" t="s">
        <v>2870</v>
      </c>
      <c r="D1653" s="13">
        <v>0.03958333333333333</v>
      </c>
      <c r="E1653" s="10" t="s">
        <v>2945</v>
      </c>
      <c r="F1653" s="10" t="s">
        <v>385</v>
      </c>
      <c r="G1653" s="10" t="s">
        <v>13</v>
      </c>
      <c r="H1653" s="10" t="s">
        <v>3043</v>
      </c>
      <c r="I1653" s="14">
        <v>6.281232193915E12</v>
      </c>
      <c r="J1653" s="16"/>
      <c r="K1653" s="19"/>
      <c r="L1653" s="19"/>
      <c r="M1653" s="19"/>
      <c r="N1653" s="19"/>
      <c r="O1653" s="19"/>
      <c r="P1653" s="19"/>
      <c r="Q1653" s="19"/>
      <c r="R1653" s="19"/>
      <c r="S1653" s="19"/>
      <c r="T1653" s="19"/>
      <c r="U1653" s="19"/>
      <c r="V1653" s="19"/>
    </row>
    <row r="1654">
      <c r="A1654" s="20">
        <v>45560.05416666667</v>
      </c>
      <c r="B1654" s="11">
        <v>45560.0</v>
      </c>
      <c r="C1654" s="17" t="s">
        <v>2870</v>
      </c>
      <c r="D1654" s="13">
        <v>0.034722222222222224</v>
      </c>
      <c r="E1654" s="10" t="s">
        <v>339</v>
      </c>
      <c r="F1654" s="10" t="s">
        <v>201</v>
      </c>
      <c r="G1654" s="10" t="s">
        <v>13</v>
      </c>
      <c r="H1654" s="10" t="s">
        <v>3044</v>
      </c>
      <c r="I1654" s="14">
        <v>6.281392827981E12</v>
      </c>
      <c r="J1654" s="16"/>
      <c r="K1654" s="19"/>
      <c r="L1654" s="19"/>
      <c r="M1654" s="19"/>
      <c r="N1654" s="19"/>
      <c r="O1654" s="19"/>
      <c r="P1654" s="19"/>
      <c r="Q1654" s="19"/>
      <c r="R1654" s="19"/>
      <c r="S1654" s="19"/>
      <c r="T1654" s="19"/>
      <c r="U1654" s="19"/>
      <c r="V1654" s="19"/>
    </row>
    <row r="1655">
      <c r="A1655" s="20">
        <v>45560.089583333334</v>
      </c>
      <c r="B1655" s="11">
        <v>45560.0</v>
      </c>
      <c r="C1655" s="17" t="s">
        <v>2870</v>
      </c>
      <c r="D1655" s="13">
        <v>0.041666666666666664</v>
      </c>
      <c r="E1655" s="10" t="s">
        <v>2945</v>
      </c>
      <c r="F1655" s="10" t="s">
        <v>2935</v>
      </c>
      <c r="G1655" s="10" t="s">
        <v>13</v>
      </c>
      <c r="H1655" s="10" t="s">
        <v>3045</v>
      </c>
      <c r="I1655" s="14">
        <v>6.281232193915E12</v>
      </c>
      <c r="J1655" s="16"/>
      <c r="K1655" s="19"/>
      <c r="L1655" s="19"/>
      <c r="M1655" s="19"/>
      <c r="N1655" s="19"/>
      <c r="O1655" s="19"/>
      <c r="P1655" s="19"/>
      <c r="Q1655" s="19"/>
      <c r="R1655" s="19"/>
      <c r="S1655" s="19"/>
      <c r="T1655" s="19"/>
      <c r="U1655" s="19"/>
      <c r="V1655" s="19"/>
    </row>
    <row r="1656">
      <c r="A1656" s="20">
        <v>45560.11388888889</v>
      </c>
      <c r="B1656" s="11">
        <v>45560.0</v>
      </c>
      <c r="C1656" s="17" t="s">
        <v>2870</v>
      </c>
      <c r="D1656" s="13">
        <v>0.052083333333333336</v>
      </c>
      <c r="E1656" s="10" t="s">
        <v>11</v>
      </c>
      <c r="F1656" s="10" t="s">
        <v>22</v>
      </c>
      <c r="G1656" s="10" t="s">
        <v>13</v>
      </c>
      <c r="H1656" s="10" t="s">
        <v>3046</v>
      </c>
      <c r="I1656" s="14">
        <v>6.28560627488E12</v>
      </c>
      <c r="J1656" s="16"/>
      <c r="K1656" s="19"/>
      <c r="L1656" s="19"/>
      <c r="M1656" s="19"/>
      <c r="N1656" s="19"/>
      <c r="O1656" s="19"/>
      <c r="P1656" s="19"/>
      <c r="Q1656" s="19"/>
      <c r="R1656" s="19"/>
      <c r="S1656" s="19"/>
      <c r="T1656" s="19"/>
      <c r="U1656" s="19"/>
      <c r="V1656" s="19"/>
    </row>
    <row r="1657">
      <c r="A1657" s="20">
        <v>45560.07361111111</v>
      </c>
      <c r="B1657" s="11">
        <v>45560.0</v>
      </c>
      <c r="C1657" s="17" t="s">
        <v>2870</v>
      </c>
      <c r="D1657" s="13">
        <v>0.03263888888888889</v>
      </c>
      <c r="E1657" s="10" t="s">
        <v>972</v>
      </c>
      <c r="F1657" s="10" t="s">
        <v>150</v>
      </c>
      <c r="G1657" s="10" t="s">
        <v>13</v>
      </c>
      <c r="H1657" s="10" t="s">
        <v>3047</v>
      </c>
      <c r="I1657" s="14">
        <v>6.285746146893E12</v>
      </c>
      <c r="J1657" s="16"/>
      <c r="K1657" s="19"/>
      <c r="L1657" s="19"/>
      <c r="M1657" s="19"/>
      <c r="N1657" s="19"/>
      <c r="O1657" s="19"/>
      <c r="P1657" s="19"/>
      <c r="Q1657" s="19"/>
      <c r="R1657" s="19"/>
      <c r="S1657" s="19"/>
      <c r="T1657" s="19"/>
      <c r="U1657" s="19"/>
      <c r="V1657" s="19"/>
    </row>
    <row r="1658">
      <c r="A1658" s="20">
        <v>45560.259722222225</v>
      </c>
      <c r="B1658" s="11">
        <v>45559.0</v>
      </c>
      <c r="C1658" s="17" t="s">
        <v>2870</v>
      </c>
      <c r="D1658" s="13">
        <v>0.03333333333333333</v>
      </c>
      <c r="E1658" s="10" t="s">
        <v>972</v>
      </c>
      <c r="F1658" s="10" t="s">
        <v>12</v>
      </c>
      <c r="G1658" s="10" t="s">
        <v>13</v>
      </c>
      <c r="H1658" s="10" t="s">
        <v>3048</v>
      </c>
      <c r="I1658" s="14">
        <v>6.285746146893E12</v>
      </c>
      <c r="J1658" s="16"/>
      <c r="K1658" s="19"/>
      <c r="L1658" s="19"/>
      <c r="M1658" s="19"/>
      <c r="N1658" s="19"/>
      <c r="O1658" s="19"/>
      <c r="P1658" s="19"/>
      <c r="Q1658" s="19"/>
      <c r="R1658" s="19"/>
      <c r="S1658" s="19"/>
      <c r="T1658" s="19"/>
      <c r="U1658" s="19"/>
      <c r="V1658" s="19"/>
    </row>
    <row r="1659">
      <c r="A1659" s="20">
        <v>45560.44305555556</v>
      </c>
      <c r="B1659" s="11">
        <v>45560.0</v>
      </c>
      <c r="C1659" s="17" t="s">
        <v>2870</v>
      </c>
      <c r="D1659" s="13">
        <v>0.04583333333333333</v>
      </c>
      <c r="E1659" s="10" t="s">
        <v>1480</v>
      </c>
      <c r="F1659" s="10" t="s">
        <v>2914</v>
      </c>
      <c r="G1659" s="10" t="s">
        <v>13</v>
      </c>
      <c r="H1659" s="10" t="s">
        <v>3049</v>
      </c>
      <c r="I1659" s="14">
        <v>6.282231661306E12</v>
      </c>
      <c r="J1659" s="16"/>
      <c r="K1659" s="19"/>
      <c r="L1659" s="19"/>
      <c r="M1659" s="19"/>
      <c r="N1659" s="19"/>
      <c r="O1659" s="19"/>
      <c r="P1659" s="19"/>
      <c r="Q1659" s="19"/>
      <c r="R1659" s="19"/>
      <c r="S1659" s="19"/>
      <c r="T1659" s="19"/>
      <c r="U1659" s="19"/>
      <c r="V1659" s="19"/>
    </row>
    <row r="1660">
      <c r="A1660" s="20">
        <v>45560.58819444444</v>
      </c>
      <c r="B1660" s="11">
        <v>45560.0</v>
      </c>
      <c r="C1660" s="17" t="s">
        <v>2870</v>
      </c>
      <c r="D1660" s="13">
        <v>0.020833333333333332</v>
      </c>
      <c r="E1660" s="10" t="s">
        <v>534</v>
      </c>
      <c r="F1660" s="10" t="s">
        <v>418</v>
      </c>
      <c r="G1660" s="10" t="s">
        <v>13</v>
      </c>
      <c r="H1660" s="10" t="s">
        <v>3050</v>
      </c>
      <c r="I1660" s="14">
        <v>6.282231661306E12</v>
      </c>
      <c r="J1660" s="16"/>
      <c r="K1660" s="19"/>
      <c r="L1660" s="19"/>
      <c r="M1660" s="19"/>
      <c r="N1660" s="19"/>
      <c r="O1660" s="19"/>
      <c r="P1660" s="19"/>
      <c r="Q1660" s="19"/>
      <c r="R1660" s="19"/>
      <c r="S1660" s="19"/>
      <c r="T1660" s="19"/>
      <c r="U1660" s="19"/>
      <c r="V1660" s="19"/>
    </row>
    <row r="1661">
      <c r="A1661" s="20">
        <v>45560.589583333334</v>
      </c>
      <c r="B1661" s="11">
        <v>45560.0</v>
      </c>
      <c r="C1661" s="17" t="s">
        <v>2870</v>
      </c>
      <c r="D1661" s="13">
        <v>0.04583333333333333</v>
      </c>
      <c r="E1661" s="10" t="s">
        <v>11</v>
      </c>
      <c r="F1661" s="10" t="s">
        <v>29</v>
      </c>
      <c r="G1661" s="10" t="s">
        <v>13</v>
      </c>
      <c r="H1661" s="10" t="s">
        <v>3051</v>
      </c>
      <c r="I1661" s="14">
        <v>6.28560627488E12</v>
      </c>
      <c r="J1661" s="16"/>
      <c r="K1661" s="19"/>
      <c r="L1661" s="19"/>
      <c r="M1661" s="19"/>
      <c r="N1661" s="19"/>
      <c r="O1661" s="19"/>
      <c r="P1661" s="19"/>
      <c r="Q1661" s="19"/>
      <c r="R1661" s="19"/>
      <c r="S1661" s="19"/>
      <c r="T1661" s="19"/>
      <c r="U1661" s="19"/>
      <c r="V1661" s="19"/>
    </row>
    <row r="1662">
      <c r="A1662" s="20">
        <v>45560.59930555556</v>
      </c>
      <c r="B1662" s="11">
        <v>45560.0</v>
      </c>
      <c r="C1662" s="17" t="s">
        <v>2870</v>
      </c>
      <c r="D1662" s="13">
        <v>0.024305555555555556</v>
      </c>
      <c r="E1662" s="10" t="s">
        <v>873</v>
      </c>
      <c r="F1662" s="10" t="s">
        <v>348</v>
      </c>
      <c r="G1662" s="10" t="s">
        <v>13</v>
      </c>
      <c r="H1662" s="10" t="s">
        <v>3052</v>
      </c>
      <c r="I1662" s="14">
        <v>6.285213566484E12</v>
      </c>
      <c r="J1662" s="16"/>
      <c r="K1662" s="19"/>
      <c r="L1662" s="19"/>
      <c r="M1662" s="19"/>
      <c r="N1662" s="19"/>
      <c r="O1662" s="19"/>
      <c r="P1662" s="19"/>
      <c r="Q1662" s="19"/>
      <c r="R1662" s="19"/>
      <c r="S1662" s="19"/>
      <c r="T1662" s="19"/>
      <c r="U1662" s="19"/>
      <c r="V1662" s="19"/>
    </row>
    <row r="1663">
      <c r="A1663" s="20">
        <v>45560.59930555556</v>
      </c>
      <c r="B1663" s="11">
        <v>45560.0</v>
      </c>
      <c r="C1663" s="17" t="s">
        <v>2870</v>
      </c>
      <c r="D1663" s="13">
        <v>0.020833333333333332</v>
      </c>
      <c r="E1663" s="10" t="s">
        <v>873</v>
      </c>
      <c r="F1663" s="10" t="s">
        <v>597</v>
      </c>
      <c r="G1663" s="10" t="s">
        <v>13</v>
      </c>
      <c r="H1663" s="10" t="s">
        <v>3053</v>
      </c>
      <c r="I1663" s="14">
        <v>6.285213566484E12</v>
      </c>
      <c r="J1663" s="16"/>
      <c r="K1663" s="19"/>
      <c r="L1663" s="19"/>
      <c r="M1663" s="19"/>
      <c r="N1663" s="19"/>
      <c r="O1663" s="19"/>
      <c r="P1663" s="19"/>
      <c r="Q1663" s="19"/>
      <c r="R1663" s="19"/>
      <c r="S1663" s="19"/>
      <c r="T1663" s="19"/>
      <c r="U1663" s="19"/>
      <c r="V1663" s="19"/>
    </row>
    <row r="1664">
      <c r="A1664" s="20">
        <v>45560.61875</v>
      </c>
      <c r="B1664" s="11">
        <v>45560.0</v>
      </c>
      <c r="C1664" s="17" t="s">
        <v>2870</v>
      </c>
      <c r="D1664" s="13">
        <v>0.013194444444444444</v>
      </c>
      <c r="E1664" s="10" t="s">
        <v>972</v>
      </c>
      <c r="F1664" s="10" t="s">
        <v>2911</v>
      </c>
      <c r="G1664" s="10" t="s">
        <v>13</v>
      </c>
      <c r="H1664" s="10" t="s">
        <v>3054</v>
      </c>
      <c r="I1664" s="14">
        <v>6.285746146893E12</v>
      </c>
      <c r="J1664" s="16"/>
      <c r="K1664" s="19"/>
      <c r="L1664" s="19"/>
      <c r="M1664" s="19"/>
      <c r="N1664" s="19"/>
      <c r="O1664" s="19"/>
      <c r="P1664" s="19"/>
      <c r="Q1664" s="19"/>
      <c r="R1664" s="19"/>
      <c r="S1664" s="19"/>
      <c r="T1664" s="19"/>
      <c r="U1664" s="19"/>
      <c r="V1664" s="19"/>
    </row>
    <row r="1665">
      <c r="A1665" s="20">
        <v>45561.09027777778</v>
      </c>
      <c r="B1665" s="11">
        <v>45560.0</v>
      </c>
      <c r="C1665" s="17" t="s">
        <v>2870</v>
      </c>
      <c r="D1665" s="13">
        <v>0.07291666666666667</v>
      </c>
      <c r="E1665" s="10" t="s">
        <v>180</v>
      </c>
      <c r="F1665" s="10" t="s">
        <v>2947</v>
      </c>
      <c r="G1665" s="10" t="s">
        <v>13</v>
      </c>
      <c r="H1665" s="10" t="s">
        <v>3055</v>
      </c>
      <c r="I1665" s="14">
        <v>6.2895632016027E13</v>
      </c>
      <c r="J1665" s="16"/>
      <c r="K1665" s="19"/>
      <c r="L1665" s="19"/>
      <c r="M1665" s="19"/>
      <c r="N1665" s="19"/>
      <c r="O1665" s="19"/>
      <c r="P1665" s="19"/>
      <c r="Q1665" s="19"/>
      <c r="R1665" s="19"/>
      <c r="S1665" s="19"/>
      <c r="T1665" s="19"/>
      <c r="U1665" s="19"/>
      <c r="V1665" s="19"/>
    </row>
    <row r="1666">
      <c r="A1666" s="20">
        <v>45561.09305555555</v>
      </c>
      <c r="B1666" s="11">
        <v>45561.0</v>
      </c>
      <c r="C1666" s="17" t="s">
        <v>2870</v>
      </c>
      <c r="D1666" s="13">
        <v>0.04027777777777778</v>
      </c>
      <c r="E1666" s="10" t="s">
        <v>2945</v>
      </c>
      <c r="F1666" s="10" t="s">
        <v>2935</v>
      </c>
      <c r="G1666" s="10" t="s">
        <v>13</v>
      </c>
      <c r="H1666" s="10" t="s">
        <v>3056</v>
      </c>
      <c r="I1666" s="14">
        <v>6.281232163915E12</v>
      </c>
      <c r="J1666" s="16"/>
      <c r="K1666" s="19"/>
      <c r="L1666" s="19"/>
      <c r="M1666" s="19"/>
      <c r="N1666" s="19"/>
      <c r="O1666" s="19"/>
      <c r="P1666" s="19"/>
      <c r="Q1666" s="19"/>
      <c r="R1666" s="19"/>
      <c r="S1666" s="19"/>
      <c r="T1666" s="19"/>
      <c r="U1666" s="19"/>
      <c r="V1666" s="19"/>
    </row>
    <row r="1667">
      <c r="A1667" s="20">
        <v>45561.097916666666</v>
      </c>
      <c r="B1667" s="11">
        <v>45561.0</v>
      </c>
      <c r="C1667" s="17" t="s">
        <v>2870</v>
      </c>
      <c r="D1667" s="13">
        <v>0.04027777777777778</v>
      </c>
      <c r="E1667" s="10" t="s">
        <v>2945</v>
      </c>
      <c r="F1667" s="10" t="s">
        <v>2935</v>
      </c>
      <c r="G1667" s="10" t="s">
        <v>13</v>
      </c>
      <c r="H1667" s="10" t="s">
        <v>3056</v>
      </c>
      <c r="I1667" s="14">
        <v>6.281232193915E12</v>
      </c>
      <c r="J1667" s="16"/>
      <c r="K1667" s="19"/>
      <c r="L1667" s="19"/>
      <c r="M1667" s="19"/>
      <c r="N1667" s="19"/>
      <c r="O1667" s="19"/>
      <c r="P1667" s="19"/>
      <c r="Q1667" s="19"/>
      <c r="R1667" s="19"/>
      <c r="S1667" s="19"/>
      <c r="T1667" s="19"/>
      <c r="U1667" s="19"/>
      <c r="V1667" s="19"/>
    </row>
    <row r="1668">
      <c r="A1668" s="20">
        <v>45561.103472222225</v>
      </c>
      <c r="B1668" s="11">
        <v>45561.0</v>
      </c>
      <c r="C1668" s="17" t="s">
        <v>2870</v>
      </c>
      <c r="D1668" s="13">
        <v>0.034722222222222224</v>
      </c>
      <c r="E1668" s="10" t="s">
        <v>2951</v>
      </c>
      <c r="F1668" s="10" t="s">
        <v>2947</v>
      </c>
      <c r="G1668" s="10" t="s">
        <v>13</v>
      </c>
      <c r="H1668" s="10" t="s">
        <v>3057</v>
      </c>
      <c r="I1668" s="14">
        <v>6.285707668655E12</v>
      </c>
      <c r="J1668" s="16"/>
      <c r="K1668" s="19"/>
      <c r="L1668" s="19"/>
      <c r="M1668" s="19"/>
      <c r="N1668" s="19"/>
      <c r="O1668" s="19"/>
      <c r="P1668" s="19"/>
      <c r="Q1668" s="19"/>
      <c r="R1668" s="19"/>
      <c r="S1668" s="19"/>
      <c r="T1668" s="19"/>
      <c r="U1668" s="19"/>
      <c r="V1668" s="19"/>
    </row>
    <row r="1669">
      <c r="A1669" s="20">
        <v>45561.25347222222</v>
      </c>
      <c r="B1669" s="11">
        <v>45555.0</v>
      </c>
      <c r="C1669" s="17" t="s">
        <v>2870</v>
      </c>
      <c r="D1669" s="13">
        <v>0.017361111111111112</v>
      </c>
      <c r="E1669" s="10" t="s">
        <v>207</v>
      </c>
      <c r="F1669" s="10" t="s">
        <v>208</v>
      </c>
      <c r="G1669" s="10" t="s">
        <v>13</v>
      </c>
      <c r="H1669" s="10" t="s">
        <v>3058</v>
      </c>
      <c r="I1669" s="14">
        <v>6.285313543592E12</v>
      </c>
      <c r="J1669" s="16"/>
      <c r="K1669" s="19"/>
      <c r="L1669" s="19"/>
      <c r="M1669" s="19"/>
      <c r="N1669" s="19"/>
      <c r="O1669" s="19"/>
      <c r="P1669" s="19"/>
      <c r="Q1669" s="19"/>
      <c r="R1669" s="19"/>
      <c r="S1669" s="19"/>
      <c r="T1669" s="19"/>
      <c r="U1669" s="19"/>
      <c r="V1669" s="19"/>
    </row>
    <row r="1670">
      <c r="A1670" s="20">
        <v>45561.25625</v>
      </c>
      <c r="B1670" s="11">
        <v>45555.0</v>
      </c>
      <c r="C1670" s="17" t="s">
        <v>2870</v>
      </c>
      <c r="D1670" s="13">
        <v>6.944444444444445E-4</v>
      </c>
      <c r="E1670" s="10" t="s">
        <v>207</v>
      </c>
      <c r="F1670" s="10" t="s">
        <v>220</v>
      </c>
      <c r="G1670" s="10" t="s">
        <v>87</v>
      </c>
      <c r="H1670" s="10" t="s">
        <v>3059</v>
      </c>
      <c r="I1670" s="14">
        <v>6.28972529354E11</v>
      </c>
      <c r="J1670" s="16"/>
      <c r="K1670" s="19"/>
      <c r="L1670" s="19"/>
      <c r="M1670" s="19"/>
      <c r="N1670" s="19"/>
      <c r="O1670" s="19"/>
      <c r="P1670" s="19"/>
      <c r="Q1670" s="19"/>
      <c r="R1670" s="19"/>
      <c r="S1670" s="19"/>
      <c r="T1670" s="19"/>
      <c r="U1670" s="19"/>
      <c r="V1670" s="19"/>
    </row>
    <row r="1671">
      <c r="A1671" s="20">
        <v>45561.256944444445</v>
      </c>
      <c r="B1671" s="11">
        <v>45561.0</v>
      </c>
      <c r="C1671" s="17" t="s">
        <v>2870</v>
      </c>
      <c r="D1671" s="13">
        <v>0.04236111111111111</v>
      </c>
      <c r="E1671" s="10" t="s">
        <v>207</v>
      </c>
      <c r="F1671" s="10" t="s">
        <v>220</v>
      </c>
      <c r="G1671" s="10" t="s">
        <v>13</v>
      </c>
      <c r="H1671" s="10" t="s">
        <v>3060</v>
      </c>
      <c r="I1671" s="14">
        <v>6.28972529354E11</v>
      </c>
      <c r="J1671" s="16"/>
      <c r="K1671" s="19"/>
      <c r="L1671" s="19"/>
      <c r="M1671" s="19"/>
      <c r="N1671" s="19"/>
      <c r="O1671" s="19"/>
      <c r="P1671" s="19"/>
      <c r="Q1671" s="19"/>
      <c r="R1671" s="19"/>
      <c r="S1671" s="19"/>
      <c r="T1671" s="19"/>
      <c r="U1671" s="19"/>
      <c r="V1671" s="19"/>
    </row>
    <row r="1672">
      <c r="A1672" s="20">
        <v>45561.271527777775</v>
      </c>
      <c r="B1672" s="11">
        <v>45561.0</v>
      </c>
      <c r="C1672" s="17" t="s">
        <v>2870</v>
      </c>
      <c r="D1672" s="13">
        <v>0.041666666666666664</v>
      </c>
      <c r="E1672" s="10" t="s">
        <v>1021</v>
      </c>
      <c r="F1672" s="10" t="s">
        <v>22</v>
      </c>
      <c r="G1672" s="10" t="s">
        <v>13</v>
      </c>
      <c r="H1672" s="10" t="s">
        <v>3061</v>
      </c>
      <c r="I1672" s="14">
        <v>6.281225113337E12</v>
      </c>
      <c r="J1672" s="16"/>
      <c r="K1672" s="19"/>
      <c r="L1672" s="19"/>
      <c r="M1672" s="19"/>
      <c r="N1672" s="19"/>
      <c r="O1672" s="19"/>
      <c r="P1672" s="19"/>
      <c r="Q1672" s="19"/>
      <c r="R1672" s="19"/>
      <c r="S1672" s="19"/>
      <c r="T1672" s="19"/>
      <c r="U1672" s="19"/>
      <c r="V1672" s="19"/>
    </row>
    <row r="1673">
      <c r="A1673" s="20">
        <v>45561.36666666667</v>
      </c>
      <c r="B1673" s="11">
        <v>45560.0</v>
      </c>
      <c r="C1673" s="17" t="s">
        <v>2870</v>
      </c>
      <c r="D1673" s="13">
        <v>0.021527777777777778</v>
      </c>
      <c r="E1673" s="10" t="s">
        <v>339</v>
      </c>
      <c r="F1673" s="10" t="s">
        <v>19</v>
      </c>
      <c r="G1673" s="10" t="s">
        <v>13</v>
      </c>
      <c r="H1673" s="10" t="s">
        <v>3062</v>
      </c>
      <c r="I1673" s="14">
        <v>6.281392827981E12</v>
      </c>
      <c r="J1673" s="16"/>
      <c r="K1673" s="19"/>
      <c r="L1673" s="19"/>
      <c r="M1673" s="19"/>
      <c r="N1673" s="19"/>
      <c r="O1673" s="19"/>
      <c r="P1673" s="19"/>
      <c r="Q1673" s="19"/>
      <c r="R1673" s="19"/>
      <c r="S1673" s="19"/>
      <c r="T1673" s="19"/>
      <c r="U1673" s="19"/>
      <c r="V1673" s="19"/>
    </row>
    <row r="1674">
      <c r="A1674" s="20">
        <v>45561.552777777775</v>
      </c>
      <c r="B1674" s="11">
        <v>45561.0</v>
      </c>
      <c r="C1674" s="17" t="s">
        <v>2870</v>
      </c>
      <c r="D1674" s="13">
        <v>0.03958333333333333</v>
      </c>
      <c r="E1674" s="10" t="s">
        <v>11</v>
      </c>
      <c r="F1674" s="10" t="s">
        <v>29</v>
      </c>
      <c r="G1674" s="10" t="s">
        <v>13</v>
      </c>
      <c r="H1674" s="10" t="s">
        <v>3063</v>
      </c>
      <c r="I1674" s="14">
        <v>6.28560627488E12</v>
      </c>
      <c r="J1674" s="16"/>
      <c r="K1674" s="19"/>
      <c r="L1674" s="19"/>
      <c r="M1674" s="19"/>
      <c r="N1674" s="19"/>
      <c r="O1674" s="19"/>
      <c r="P1674" s="19"/>
      <c r="Q1674" s="19"/>
      <c r="R1674" s="19"/>
      <c r="S1674" s="19"/>
      <c r="T1674" s="19"/>
      <c r="U1674" s="19"/>
      <c r="V1674" s="19"/>
    </row>
    <row r="1675">
      <c r="A1675" s="20">
        <v>45561.56597222222</v>
      </c>
      <c r="B1675" s="11">
        <v>45561.0</v>
      </c>
      <c r="C1675" s="17" t="s">
        <v>2870</v>
      </c>
      <c r="D1675" s="13">
        <v>0.052083333333333336</v>
      </c>
      <c r="E1675" s="10" t="s">
        <v>1480</v>
      </c>
      <c r="F1675" s="10" t="s">
        <v>220</v>
      </c>
      <c r="G1675" s="10" t="s">
        <v>13</v>
      </c>
      <c r="H1675" s="10" t="s">
        <v>3064</v>
      </c>
      <c r="I1675" s="14">
        <v>6.282231661306E12</v>
      </c>
      <c r="J1675" s="16"/>
      <c r="K1675" s="19"/>
      <c r="L1675" s="19"/>
      <c r="M1675" s="19"/>
      <c r="N1675" s="19"/>
      <c r="O1675" s="19"/>
      <c r="P1675" s="19"/>
      <c r="Q1675" s="19"/>
      <c r="R1675" s="19"/>
      <c r="S1675" s="19"/>
      <c r="T1675" s="19"/>
      <c r="U1675" s="19"/>
      <c r="V1675" s="19"/>
    </row>
    <row r="1676">
      <c r="A1676" s="20">
        <v>45561.56805555556</v>
      </c>
      <c r="B1676" s="11">
        <v>45561.0</v>
      </c>
      <c r="C1676" s="17" t="s">
        <v>2870</v>
      </c>
      <c r="D1676" s="13">
        <v>0.022916666666666665</v>
      </c>
      <c r="E1676" s="10" t="s">
        <v>1480</v>
      </c>
      <c r="F1676" s="10" t="s">
        <v>19</v>
      </c>
      <c r="G1676" s="10" t="s">
        <v>13</v>
      </c>
      <c r="H1676" s="10" t="s">
        <v>3065</v>
      </c>
      <c r="I1676" s="14">
        <v>6.282231661306E12</v>
      </c>
      <c r="J1676" s="16"/>
      <c r="K1676" s="19"/>
      <c r="L1676" s="19"/>
      <c r="M1676" s="19"/>
      <c r="N1676" s="19"/>
      <c r="O1676" s="19"/>
      <c r="P1676" s="19"/>
      <c r="Q1676" s="19"/>
      <c r="R1676" s="19"/>
      <c r="S1676" s="19"/>
      <c r="T1676" s="19"/>
      <c r="U1676" s="19"/>
      <c r="V1676" s="19"/>
    </row>
    <row r="1677">
      <c r="A1677" s="20">
        <v>45561.96666666667</v>
      </c>
      <c r="B1677" s="11">
        <v>45561.0</v>
      </c>
      <c r="C1677" s="17" t="s">
        <v>2870</v>
      </c>
      <c r="D1677" s="13">
        <v>0.03125</v>
      </c>
      <c r="E1677" s="10" t="s">
        <v>695</v>
      </c>
      <c r="F1677" s="10" t="s">
        <v>2168</v>
      </c>
      <c r="G1677" s="10" t="s">
        <v>13</v>
      </c>
      <c r="H1677" s="10" t="s">
        <v>3066</v>
      </c>
      <c r="I1677" s="14">
        <v>6.285173431354E12</v>
      </c>
      <c r="J1677" s="16"/>
      <c r="K1677" s="19"/>
      <c r="L1677" s="19"/>
      <c r="M1677" s="19"/>
      <c r="N1677" s="19"/>
      <c r="O1677" s="19"/>
      <c r="P1677" s="19"/>
      <c r="Q1677" s="19"/>
      <c r="R1677" s="19"/>
      <c r="S1677" s="19"/>
      <c r="T1677" s="19"/>
      <c r="U1677" s="19"/>
      <c r="V1677" s="19"/>
    </row>
    <row r="1678">
      <c r="A1678" s="20">
        <v>45562.04722222222</v>
      </c>
      <c r="B1678" s="11">
        <v>45562.0</v>
      </c>
      <c r="C1678" s="17" t="s">
        <v>2870</v>
      </c>
      <c r="D1678" s="13">
        <v>0.024305555555555556</v>
      </c>
      <c r="E1678" s="10" t="s">
        <v>695</v>
      </c>
      <c r="F1678" s="10" t="s">
        <v>2168</v>
      </c>
      <c r="G1678" s="10" t="s">
        <v>13</v>
      </c>
      <c r="H1678" s="10" t="s">
        <v>3067</v>
      </c>
      <c r="I1678" s="14">
        <v>6.285173431354E12</v>
      </c>
      <c r="J1678" s="16"/>
      <c r="K1678" s="19"/>
      <c r="L1678" s="19"/>
      <c r="M1678" s="19"/>
      <c r="N1678" s="19"/>
      <c r="O1678" s="19"/>
      <c r="P1678" s="19"/>
      <c r="Q1678" s="19"/>
      <c r="R1678" s="19"/>
      <c r="S1678" s="19"/>
      <c r="T1678" s="19"/>
      <c r="U1678" s="19"/>
      <c r="V1678" s="19"/>
    </row>
    <row r="1679">
      <c r="A1679" s="20">
        <v>45562.04513888889</v>
      </c>
      <c r="B1679" s="11">
        <v>45562.0</v>
      </c>
      <c r="C1679" s="17" t="s">
        <v>2870</v>
      </c>
      <c r="D1679" s="13">
        <v>0.043055555555555555</v>
      </c>
      <c r="E1679" s="10" t="s">
        <v>11</v>
      </c>
      <c r="F1679" s="10" t="s">
        <v>385</v>
      </c>
      <c r="G1679" s="10" t="s">
        <v>13</v>
      </c>
      <c r="H1679" s="10" t="s">
        <v>3068</v>
      </c>
      <c r="I1679" s="14">
        <v>6.28560627488E12</v>
      </c>
      <c r="J1679" s="16"/>
      <c r="K1679" s="19"/>
      <c r="L1679" s="19"/>
      <c r="M1679" s="19"/>
      <c r="N1679" s="19"/>
      <c r="O1679" s="19"/>
      <c r="P1679" s="19"/>
      <c r="Q1679" s="19"/>
      <c r="R1679" s="19"/>
      <c r="S1679" s="19"/>
      <c r="T1679" s="19"/>
      <c r="U1679" s="19"/>
      <c r="V1679" s="19"/>
    </row>
    <row r="1680">
      <c r="A1680" s="20">
        <v>45562.06736111111</v>
      </c>
      <c r="B1680" s="11">
        <v>45562.0</v>
      </c>
      <c r="C1680" s="17" t="s">
        <v>2870</v>
      </c>
      <c r="D1680" s="13">
        <v>0.06319444444444444</v>
      </c>
      <c r="E1680" s="10" t="s">
        <v>207</v>
      </c>
      <c r="F1680" s="10" t="s">
        <v>208</v>
      </c>
      <c r="G1680" s="10" t="s">
        <v>13</v>
      </c>
      <c r="H1680" s="10" t="s">
        <v>3069</v>
      </c>
      <c r="I1680" s="14">
        <v>6.28972529354E11</v>
      </c>
      <c r="J1680" s="16"/>
      <c r="K1680" s="19"/>
      <c r="L1680" s="19"/>
      <c r="M1680" s="19"/>
      <c r="N1680" s="19"/>
      <c r="O1680" s="19"/>
      <c r="P1680" s="19"/>
      <c r="Q1680" s="19"/>
      <c r="R1680" s="19"/>
      <c r="S1680" s="19"/>
      <c r="T1680" s="19"/>
      <c r="U1680" s="19"/>
      <c r="V1680" s="19"/>
    </row>
    <row r="1681">
      <c r="A1681" s="20">
        <v>45562.06527777778</v>
      </c>
      <c r="B1681" s="11">
        <v>45562.0</v>
      </c>
      <c r="C1681" s="17" t="s">
        <v>2870</v>
      </c>
      <c r="D1681" s="13">
        <v>0.024305555555555556</v>
      </c>
      <c r="E1681" s="10" t="s">
        <v>972</v>
      </c>
      <c r="F1681" s="10" t="s">
        <v>201</v>
      </c>
      <c r="G1681" s="10" t="s">
        <v>13</v>
      </c>
      <c r="H1681" s="10" t="s">
        <v>3070</v>
      </c>
      <c r="I1681" s="14">
        <v>6.285746146893E12</v>
      </c>
      <c r="J1681" s="16"/>
      <c r="K1681" s="19"/>
      <c r="L1681" s="19"/>
      <c r="M1681" s="19"/>
      <c r="N1681" s="19"/>
      <c r="O1681" s="19"/>
      <c r="P1681" s="19"/>
      <c r="Q1681" s="19"/>
      <c r="R1681" s="19"/>
      <c r="S1681" s="19"/>
      <c r="T1681" s="19"/>
      <c r="U1681" s="19"/>
      <c r="V1681" s="19"/>
    </row>
    <row r="1682">
      <c r="A1682" s="20">
        <v>45562.08541666667</v>
      </c>
      <c r="B1682" s="11">
        <v>45562.0</v>
      </c>
      <c r="C1682" s="17" t="s">
        <v>2870</v>
      </c>
      <c r="D1682" s="13">
        <v>0.03125</v>
      </c>
      <c r="E1682" s="10" t="s">
        <v>972</v>
      </c>
      <c r="F1682" s="10" t="s">
        <v>150</v>
      </c>
      <c r="G1682" s="10" t="s">
        <v>13</v>
      </c>
      <c r="H1682" s="10" t="s">
        <v>3071</v>
      </c>
      <c r="I1682" s="14">
        <v>6.285746146893E12</v>
      </c>
      <c r="J1682" s="16"/>
      <c r="K1682" s="19"/>
      <c r="L1682" s="19"/>
      <c r="M1682" s="19"/>
      <c r="N1682" s="19"/>
      <c r="O1682" s="19"/>
      <c r="P1682" s="19"/>
      <c r="Q1682" s="19"/>
      <c r="R1682" s="19"/>
      <c r="S1682" s="19"/>
      <c r="T1682" s="19"/>
      <c r="U1682" s="19"/>
      <c r="V1682" s="19"/>
    </row>
    <row r="1683">
      <c r="A1683" s="20">
        <v>45562.56805555556</v>
      </c>
      <c r="B1683" s="11">
        <v>45562.0</v>
      </c>
      <c r="C1683" s="17" t="s">
        <v>2870</v>
      </c>
      <c r="D1683" s="13">
        <v>0.022222222222222223</v>
      </c>
      <c r="E1683" s="10" t="s">
        <v>534</v>
      </c>
      <c r="F1683" s="10" t="s">
        <v>418</v>
      </c>
      <c r="G1683" s="10" t="s">
        <v>13</v>
      </c>
      <c r="H1683" s="10" t="s">
        <v>3072</v>
      </c>
      <c r="I1683" s="14">
        <v>6.281332534354E12</v>
      </c>
      <c r="J1683" s="16"/>
      <c r="K1683" s="19"/>
      <c r="L1683" s="19"/>
      <c r="M1683" s="19"/>
      <c r="N1683" s="19"/>
      <c r="O1683" s="19"/>
      <c r="P1683" s="19"/>
      <c r="Q1683" s="19"/>
      <c r="R1683" s="19"/>
      <c r="S1683" s="19"/>
      <c r="T1683" s="19"/>
      <c r="U1683" s="19"/>
      <c r="V1683" s="19"/>
    </row>
    <row r="1684">
      <c r="A1684" s="20">
        <v>45562.919444444444</v>
      </c>
      <c r="B1684" s="11">
        <v>45562.0</v>
      </c>
      <c r="C1684" s="17" t="s">
        <v>2870</v>
      </c>
      <c r="D1684" s="13">
        <v>0.020833333333333332</v>
      </c>
      <c r="E1684" s="10" t="s">
        <v>873</v>
      </c>
      <c r="F1684" s="10" t="s">
        <v>597</v>
      </c>
      <c r="G1684" s="10" t="s">
        <v>13</v>
      </c>
      <c r="H1684" s="10" t="s">
        <v>3073</v>
      </c>
      <c r="I1684" s="14">
        <v>6.285213566484E12</v>
      </c>
      <c r="J1684" s="16"/>
      <c r="K1684" s="19"/>
      <c r="L1684" s="19"/>
      <c r="M1684" s="19"/>
      <c r="N1684" s="19"/>
      <c r="O1684" s="19"/>
      <c r="P1684" s="19"/>
      <c r="Q1684" s="19"/>
      <c r="R1684" s="19"/>
      <c r="S1684" s="19"/>
      <c r="T1684" s="19"/>
      <c r="U1684" s="19"/>
      <c r="V1684" s="19"/>
    </row>
    <row r="1685">
      <c r="A1685" s="20">
        <v>45563.15625</v>
      </c>
      <c r="B1685" s="11">
        <v>45562.0</v>
      </c>
      <c r="C1685" s="17" t="s">
        <v>2870</v>
      </c>
      <c r="D1685" s="13">
        <v>0.019444444444444445</v>
      </c>
      <c r="E1685" s="10" t="s">
        <v>972</v>
      </c>
      <c r="F1685" s="10" t="s">
        <v>2911</v>
      </c>
      <c r="G1685" s="10" t="s">
        <v>13</v>
      </c>
      <c r="H1685" s="10" t="s">
        <v>3074</v>
      </c>
      <c r="I1685" s="14">
        <v>6.285746146893E12</v>
      </c>
      <c r="J1685" s="16"/>
      <c r="K1685" s="19"/>
      <c r="L1685" s="19"/>
      <c r="M1685" s="19"/>
      <c r="N1685" s="19"/>
      <c r="O1685" s="19"/>
      <c r="P1685" s="19"/>
      <c r="Q1685" s="19"/>
      <c r="R1685" s="19"/>
      <c r="S1685" s="19"/>
      <c r="T1685" s="19"/>
      <c r="U1685" s="19"/>
      <c r="V1685" s="19"/>
    </row>
    <row r="1686">
      <c r="A1686" s="20">
        <v>45563.236805555556</v>
      </c>
      <c r="B1686" s="11">
        <v>45549.0</v>
      </c>
      <c r="C1686" s="17" t="s">
        <v>2870</v>
      </c>
      <c r="D1686" s="13">
        <v>0.034722222222222224</v>
      </c>
      <c r="E1686" s="10" t="s">
        <v>207</v>
      </c>
      <c r="F1686" s="10" t="s">
        <v>213</v>
      </c>
      <c r="G1686" s="10" t="s">
        <v>254</v>
      </c>
      <c r="H1686" s="10" t="s">
        <v>3075</v>
      </c>
      <c r="I1686" s="14">
        <v>6.28972529354E11</v>
      </c>
      <c r="J1686" s="16"/>
      <c r="K1686" s="19"/>
      <c r="L1686" s="19"/>
      <c r="M1686" s="19"/>
      <c r="N1686" s="19"/>
      <c r="O1686" s="19"/>
      <c r="P1686" s="19"/>
      <c r="Q1686" s="19"/>
      <c r="R1686" s="19"/>
      <c r="S1686" s="19"/>
      <c r="T1686" s="19"/>
      <c r="U1686" s="19"/>
      <c r="V1686" s="19"/>
    </row>
    <row r="1687">
      <c r="A1687" s="20">
        <v>45563.16111111111</v>
      </c>
      <c r="B1687" s="11">
        <v>45563.0</v>
      </c>
      <c r="C1687" s="17" t="s">
        <v>2870</v>
      </c>
      <c r="D1687" s="13">
        <v>0.03125</v>
      </c>
      <c r="E1687" s="10" t="s">
        <v>972</v>
      </c>
      <c r="F1687" s="10" t="s">
        <v>150</v>
      </c>
      <c r="G1687" s="10" t="s">
        <v>13</v>
      </c>
      <c r="H1687" s="10" t="s">
        <v>3076</v>
      </c>
      <c r="I1687" s="14">
        <v>6.285746146893E12</v>
      </c>
      <c r="J1687" s="16"/>
      <c r="K1687" s="19"/>
      <c r="L1687" s="19"/>
      <c r="M1687" s="19"/>
      <c r="N1687" s="19"/>
      <c r="O1687" s="19"/>
      <c r="P1687" s="19"/>
      <c r="Q1687" s="19"/>
      <c r="R1687" s="19"/>
      <c r="S1687" s="19"/>
      <c r="T1687" s="19"/>
      <c r="U1687" s="19"/>
      <c r="V1687" s="19"/>
    </row>
    <row r="1688">
      <c r="A1688" s="20">
        <v>45563.38402777778</v>
      </c>
      <c r="B1688" s="11">
        <v>45563.0</v>
      </c>
      <c r="C1688" s="17" t="s">
        <v>2870</v>
      </c>
      <c r="D1688" s="13">
        <v>0.025694444444444443</v>
      </c>
      <c r="E1688" s="10" t="s">
        <v>972</v>
      </c>
      <c r="F1688" s="10" t="s">
        <v>201</v>
      </c>
      <c r="G1688" s="10" t="s">
        <v>13</v>
      </c>
      <c r="H1688" s="10" t="s">
        <v>3077</v>
      </c>
      <c r="I1688" s="14">
        <v>6.285746146893E12</v>
      </c>
      <c r="J1688" s="16"/>
      <c r="K1688" s="19"/>
      <c r="L1688" s="19"/>
      <c r="M1688" s="19"/>
      <c r="N1688" s="19"/>
      <c r="O1688" s="19"/>
      <c r="P1688" s="19"/>
      <c r="Q1688" s="19"/>
      <c r="R1688" s="19"/>
      <c r="S1688" s="19"/>
      <c r="T1688" s="19"/>
      <c r="U1688" s="19"/>
      <c r="V1688" s="19"/>
    </row>
    <row r="1689">
      <c r="A1689" s="20">
        <v>45564.802777777775</v>
      </c>
      <c r="B1689" s="11">
        <v>45564.0</v>
      </c>
      <c r="C1689" s="17" t="s">
        <v>2870</v>
      </c>
      <c r="D1689" s="13">
        <v>0.024305555555555556</v>
      </c>
      <c r="E1689" s="10" t="s">
        <v>596</v>
      </c>
      <c r="F1689" s="10" t="s">
        <v>535</v>
      </c>
      <c r="G1689" s="10" t="s">
        <v>13</v>
      </c>
      <c r="H1689" s="10" t="s">
        <v>3078</v>
      </c>
      <c r="I1689" s="14">
        <v>6.285291035544E12</v>
      </c>
      <c r="J1689" s="16"/>
      <c r="K1689" s="19"/>
      <c r="L1689" s="19"/>
      <c r="M1689" s="19"/>
      <c r="N1689" s="19"/>
      <c r="O1689" s="19"/>
      <c r="P1689" s="19"/>
      <c r="Q1689" s="19"/>
      <c r="R1689" s="19"/>
      <c r="S1689" s="19"/>
      <c r="T1689" s="19"/>
      <c r="U1689" s="19"/>
      <c r="V1689" s="19"/>
    </row>
    <row r="1690">
      <c r="A1690" s="20">
        <v>45564.80416666667</v>
      </c>
      <c r="B1690" s="11">
        <v>45562.0</v>
      </c>
      <c r="C1690" s="17" t="s">
        <v>2870</v>
      </c>
      <c r="D1690" s="13">
        <v>0.02361111111111111</v>
      </c>
      <c r="E1690" s="10" t="s">
        <v>596</v>
      </c>
      <c r="F1690" s="10" t="s">
        <v>535</v>
      </c>
      <c r="G1690" s="10" t="s">
        <v>13</v>
      </c>
      <c r="H1690" s="10" t="s">
        <v>3079</v>
      </c>
      <c r="I1690" s="14">
        <v>6.285291035544E12</v>
      </c>
      <c r="J1690" s="16"/>
      <c r="K1690" s="19"/>
      <c r="L1690" s="19"/>
      <c r="M1690" s="19"/>
      <c r="N1690" s="19"/>
      <c r="O1690" s="19"/>
      <c r="P1690" s="19"/>
      <c r="Q1690" s="19"/>
      <c r="R1690" s="19"/>
      <c r="S1690" s="19"/>
      <c r="T1690" s="19"/>
      <c r="U1690" s="19"/>
      <c r="V1690" s="19"/>
    </row>
    <row r="1691">
      <c r="A1691" s="20">
        <v>45564.93263888889</v>
      </c>
      <c r="B1691" s="11">
        <v>45564.0</v>
      </c>
      <c r="C1691" s="17" t="s">
        <v>2870</v>
      </c>
      <c r="D1691" s="13">
        <v>0.022222222222222223</v>
      </c>
      <c r="E1691" s="10" t="s">
        <v>534</v>
      </c>
      <c r="F1691" s="10" t="s">
        <v>418</v>
      </c>
      <c r="G1691" s="10" t="s">
        <v>13</v>
      </c>
      <c r="H1691" s="10" t="s">
        <v>3080</v>
      </c>
      <c r="I1691" s="14">
        <v>6.281332534354E12</v>
      </c>
      <c r="J1691" s="16"/>
      <c r="K1691" s="19"/>
      <c r="L1691" s="19"/>
      <c r="M1691" s="19"/>
      <c r="N1691" s="19"/>
      <c r="O1691" s="19"/>
      <c r="P1691" s="19"/>
      <c r="Q1691" s="19"/>
      <c r="R1691" s="19"/>
      <c r="S1691" s="19"/>
      <c r="T1691" s="19"/>
      <c r="U1691" s="19"/>
      <c r="V1691" s="19"/>
    </row>
    <row r="1692">
      <c r="A1692" s="20">
        <v>45564.98541666667</v>
      </c>
      <c r="B1692" s="11">
        <v>45565.0</v>
      </c>
      <c r="C1692" s="17" t="s">
        <v>2870</v>
      </c>
      <c r="D1692" s="13">
        <v>0.052083333333333336</v>
      </c>
      <c r="E1692" s="10" t="s">
        <v>207</v>
      </c>
      <c r="F1692" s="10" t="s">
        <v>220</v>
      </c>
      <c r="G1692" s="10" t="s">
        <v>13</v>
      </c>
      <c r="H1692" s="10" t="s">
        <v>3081</v>
      </c>
      <c r="I1692" s="14">
        <v>6.28972529354E11</v>
      </c>
      <c r="J1692" s="16"/>
      <c r="K1692" s="19"/>
      <c r="L1692" s="19"/>
      <c r="M1692" s="19"/>
      <c r="N1692" s="19"/>
      <c r="O1692" s="19"/>
      <c r="P1692" s="19"/>
      <c r="Q1692" s="19"/>
      <c r="R1692" s="19"/>
      <c r="S1692" s="19"/>
      <c r="T1692" s="19"/>
      <c r="U1692" s="19"/>
      <c r="V1692" s="19"/>
    </row>
    <row r="1693">
      <c r="A1693" s="20">
        <v>45564.98819444444</v>
      </c>
      <c r="B1693" s="11">
        <v>45565.0</v>
      </c>
      <c r="C1693" s="17" t="s">
        <v>2870</v>
      </c>
      <c r="D1693" s="13">
        <v>0.020833333333333332</v>
      </c>
      <c r="E1693" s="10" t="s">
        <v>207</v>
      </c>
      <c r="F1693" s="10" t="s">
        <v>220</v>
      </c>
      <c r="G1693" s="10" t="s">
        <v>13</v>
      </c>
      <c r="H1693" s="10" t="s">
        <v>3082</v>
      </c>
      <c r="I1693" s="14">
        <v>6.28972529354E11</v>
      </c>
      <c r="J1693" s="16"/>
      <c r="K1693" s="19"/>
      <c r="L1693" s="19"/>
      <c r="M1693" s="19"/>
      <c r="N1693" s="19"/>
      <c r="O1693" s="19"/>
      <c r="P1693" s="19"/>
      <c r="Q1693" s="19"/>
      <c r="R1693" s="19"/>
      <c r="S1693" s="19"/>
      <c r="T1693" s="19"/>
      <c r="U1693" s="19"/>
      <c r="V1693" s="19"/>
    </row>
    <row r="1694">
      <c r="A1694" s="20">
        <v>45565.05486111111</v>
      </c>
      <c r="B1694" s="11">
        <v>45565.0</v>
      </c>
      <c r="C1694" s="17" t="s">
        <v>2870</v>
      </c>
      <c r="D1694" s="13">
        <v>0.04097222222222222</v>
      </c>
      <c r="E1694" s="10" t="s">
        <v>516</v>
      </c>
      <c r="F1694" s="10" t="s">
        <v>527</v>
      </c>
      <c r="G1694" s="10" t="s">
        <v>13</v>
      </c>
      <c r="H1694" s="10" t="s">
        <v>3083</v>
      </c>
      <c r="I1694" s="14">
        <v>6.282142259313E12</v>
      </c>
      <c r="J1694" s="16"/>
      <c r="K1694" s="19"/>
      <c r="L1694" s="19"/>
      <c r="M1694" s="19"/>
      <c r="N1694" s="19"/>
      <c r="O1694" s="19"/>
      <c r="P1694" s="19"/>
      <c r="Q1694" s="19"/>
      <c r="R1694" s="19"/>
      <c r="S1694" s="19"/>
      <c r="T1694" s="19"/>
      <c r="U1694" s="19"/>
      <c r="V1694" s="19"/>
    </row>
    <row r="1695">
      <c r="A1695" s="20">
        <v>45565.09930555556</v>
      </c>
      <c r="B1695" s="11">
        <v>45565.0</v>
      </c>
      <c r="C1695" s="17" t="s">
        <v>2870</v>
      </c>
      <c r="D1695" s="13">
        <v>0.029861111111111113</v>
      </c>
      <c r="E1695" s="10" t="s">
        <v>339</v>
      </c>
      <c r="F1695" s="10" t="s">
        <v>348</v>
      </c>
      <c r="G1695" s="10" t="s">
        <v>13</v>
      </c>
      <c r="H1695" s="10" t="s">
        <v>3084</v>
      </c>
      <c r="I1695" s="14">
        <v>6.281392827981E12</v>
      </c>
      <c r="J1695" s="16"/>
      <c r="K1695" s="19"/>
      <c r="L1695" s="19"/>
      <c r="M1695" s="19"/>
      <c r="N1695" s="19"/>
      <c r="O1695" s="19"/>
      <c r="P1695" s="19"/>
      <c r="Q1695" s="19"/>
      <c r="R1695" s="19"/>
      <c r="S1695" s="19"/>
      <c r="T1695" s="19"/>
      <c r="U1695" s="19"/>
      <c r="V1695" s="19"/>
    </row>
    <row r="1696">
      <c r="A1696" s="20">
        <v>45565.10208333333</v>
      </c>
      <c r="B1696" s="11">
        <v>45563.0</v>
      </c>
      <c r="C1696" s="17" t="s">
        <v>2870</v>
      </c>
      <c r="D1696" s="13">
        <v>0.08541666666666667</v>
      </c>
      <c r="E1696" s="10" t="s">
        <v>339</v>
      </c>
      <c r="F1696" s="10" t="s">
        <v>345</v>
      </c>
      <c r="G1696" s="10" t="s">
        <v>13</v>
      </c>
      <c r="H1696" s="10" t="s">
        <v>3085</v>
      </c>
      <c r="I1696" s="14">
        <v>6.281392827981E12</v>
      </c>
      <c r="J1696" s="16"/>
      <c r="K1696" s="19"/>
      <c r="L1696" s="19"/>
      <c r="M1696" s="19"/>
      <c r="N1696" s="19"/>
      <c r="O1696" s="19"/>
      <c r="P1696" s="19"/>
      <c r="Q1696" s="19"/>
      <c r="R1696" s="19"/>
      <c r="S1696" s="19"/>
      <c r="T1696" s="19"/>
      <c r="U1696" s="19"/>
      <c r="V1696" s="19"/>
    </row>
    <row r="1697">
      <c r="A1697" s="20">
        <v>45565.214583333334</v>
      </c>
      <c r="B1697" s="11">
        <v>45564.0</v>
      </c>
      <c r="C1697" s="17" t="s">
        <v>2870</v>
      </c>
      <c r="D1697" s="13">
        <v>0.027777777777777776</v>
      </c>
      <c r="E1697" s="10" t="s">
        <v>873</v>
      </c>
      <c r="F1697" s="10" t="s">
        <v>597</v>
      </c>
      <c r="G1697" s="10" t="s">
        <v>13</v>
      </c>
      <c r="H1697" s="10" t="s">
        <v>3086</v>
      </c>
      <c r="I1697" s="14">
        <v>6.285213566484E12</v>
      </c>
      <c r="J1697" s="16"/>
      <c r="K1697" s="19"/>
      <c r="L1697" s="19"/>
      <c r="M1697" s="19"/>
      <c r="N1697" s="19"/>
      <c r="O1697" s="19"/>
      <c r="P1697" s="19"/>
      <c r="Q1697" s="19"/>
      <c r="R1697" s="19"/>
      <c r="S1697" s="19"/>
      <c r="T1697" s="19"/>
      <c r="U1697" s="19"/>
      <c r="V1697" s="19"/>
    </row>
    <row r="1698">
      <c r="A1698" s="20">
        <v>45565.364583333336</v>
      </c>
      <c r="B1698" s="11">
        <v>45565.0</v>
      </c>
      <c r="C1698" s="17" t="s">
        <v>2870</v>
      </c>
      <c r="D1698" s="13">
        <v>0.04652777777777778</v>
      </c>
      <c r="E1698" s="10" t="s">
        <v>972</v>
      </c>
      <c r="F1698" s="10" t="s">
        <v>345</v>
      </c>
      <c r="G1698" s="10" t="s">
        <v>13</v>
      </c>
      <c r="H1698" s="10" t="s">
        <v>3087</v>
      </c>
      <c r="I1698" s="14">
        <v>6.285746146893E12</v>
      </c>
      <c r="J1698" s="16"/>
      <c r="K1698" s="19"/>
      <c r="L1698" s="19"/>
      <c r="M1698" s="19"/>
      <c r="N1698" s="19"/>
      <c r="O1698" s="19"/>
      <c r="P1698" s="19"/>
      <c r="Q1698" s="19"/>
      <c r="R1698" s="19"/>
      <c r="S1698" s="19"/>
      <c r="T1698" s="19"/>
      <c r="U1698" s="19"/>
      <c r="V1698" s="19"/>
    </row>
    <row r="1699">
      <c r="A1699" s="20">
        <v>45565.46041666667</v>
      </c>
      <c r="B1699" s="11">
        <v>45538.0</v>
      </c>
      <c r="C1699" s="17" t="s">
        <v>2870</v>
      </c>
      <c r="D1699" s="13">
        <v>0.020833333333333332</v>
      </c>
      <c r="E1699" s="10" t="s">
        <v>972</v>
      </c>
      <c r="F1699" s="10" t="s">
        <v>201</v>
      </c>
      <c r="G1699" s="10" t="s">
        <v>13</v>
      </c>
      <c r="H1699" s="10" t="s">
        <v>3088</v>
      </c>
      <c r="I1699" s="14">
        <v>6.285746146893E12</v>
      </c>
      <c r="J1699" s="16"/>
      <c r="K1699" s="19"/>
      <c r="L1699" s="19"/>
      <c r="M1699" s="19"/>
      <c r="N1699" s="19"/>
      <c r="O1699" s="19"/>
      <c r="P1699" s="19"/>
      <c r="Q1699" s="19"/>
      <c r="R1699" s="19"/>
      <c r="S1699" s="19"/>
      <c r="T1699" s="19"/>
      <c r="U1699" s="19"/>
      <c r="V1699" s="19"/>
    </row>
    <row r="1700">
      <c r="A1700" s="20">
        <v>45565.4625</v>
      </c>
      <c r="B1700" s="11">
        <v>45539.0</v>
      </c>
      <c r="C1700" s="17" t="s">
        <v>2870</v>
      </c>
      <c r="D1700" s="13">
        <v>0.020833333333333332</v>
      </c>
      <c r="E1700" s="10" t="s">
        <v>972</v>
      </c>
      <c r="F1700" s="10" t="s">
        <v>201</v>
      </c>
      <c r="G1700" s="10" t="s">
        <v>13</v>
      </c>
      <c r="H1700" s="10" t="s">
        <v>3089</v>
      </c>
      <c r="I1700" s="14">
        <v>6.285746146893E12</v>
      </c>
      <c r="J1700" s="16"/>
      <c r="K1700" s="19"/>
      <c r="L1700" s="19"/>
      <c r="M1700" s="19"/>
      <c r="N1700" s="19"/>
      <c r="O1700" s="19"/>
      <c r="P1700" s="19"/>
      <c r="Q1700" s="19"/>
      <c r="R1700" s="19"/>
      <c r="S1700" s="19"/>
      <c r="T1700" s="19"/>
      <c r="U1700" s="19"/>
      <c r="V1700" s="19"/>
    </row>
    <row r="1701">
      <c r="A1701" s="20">
        <v>45565.46388888889</v>
      </c>
      <c r="B1701" s="11">
        <v>45541.0</v>
      </c>
      <c r="C1701" s="17" t="s">
        <v>2870</v>
      </c>
      <c r="D1701" s="13">
        <v>0.020833333333333332</v>
      </c>
      <c r="E1701" s="10" t="s">
        <v>972</v>
      </c>
      <c r="F1701" s="10" t="s">
        <v>201</v>
      </c>
      <c r="G1701" s="10" t="s">
        <v>13</v>
      </c>
      <c r="H1701" s="10" t="s">
        <v>3090</v>
      </c>
      <c r="I1701" s="14">
        <v>6.285746146893E12</v>
      </c>
      <c r="J1701" s="16"/>
      <c r="K1701" s="19"/>
      <c r="L1701" s="19"/>
      <c r="M1701" s="19"/>
      <c r="N1701" s="19"/>
      <c r="O1701" s="19"/>
      <c r="P1701" s="19"/>
      <c r="Q1701" s="19"/>
      <c r="R1701" s="19"/>
      <c r="S1701" s="19"/>
      <c r="T1701" s="19"/>
      <c r="U1701" s="19"/>
      <c r="V1701" s="19"/>
    </row>
    <row r="1702">
      <c r="A1702" s="20">
        <v>45565.46666666667</v>
      </c>
      <c r="B1702" s="11">
        <v>45538.0</v>
      </c>
      <c r="C1702" s="17" t="s">
        <v>2870</v>
      </c>
      <c r="D1702" s="13">
        <v>0.041666666666666664</v>
      </c>
      <c r="E1702" s="10" t="s">
        <v>972</v>
      </c>
      <c r="F1702" s="10" t="s">
        <v>150</v>
      </c>
      <c r="G1702" s="10" t="s">
        <v>13</v>
      </c>
      <c r="H1702" s="10" t="s">
        <v>3091</v>
      </c>
      <c r="I1702" s="14">
        <v>6.285746146893E12</v>
      </c>
      <c r="J1702" s="16"/>
      <c r="K1702" s="19"/>
      <c r="L1702" s="19"/>
      <c r="M1702" s="19"/>
      <c r="N1702" s="19"/>
      <c r="O1702" s="19"/>
      <c r="P1702" s="19"/>
      <c r="Q1702" s="19"/>
      <c r="R1702" s="19"/>
      <c r="S1702" s="19"/>
      <c r="T1702" s="19"/>
      <c r="U1702" s="19"/>
      <c r="V1702" s="19"/>
    </row>
    <row r="1703">
      <c r="A1703" s="20">
        <v>45565.46944444445</v>
      </c>
      <c r="B1703" s="11">
        <v>45539.0</v>
      </c>
      <c r="C1703" s="17" t="s">
        <v>2870</v>
      </c>
      <c r="D1703" s="13">
        <v>0.041666666666666664</v>
      </c>
      <c r="E1703" s="10" t="s">
        <v>972</v>
      </c>
      <c r="F1703" s="10" t="s">
        <v>150</v>
      </c>
      <c r="G1703" s="10" t="s">
        <v>13</v>
      </c>
      <c r="H1703" s="10" t="s">
        <v>3092</v>
      </c>
      <c r="I1703" s="14">
        <v>6.285746146893E12</v>
      </c>
      <c r="J1703" s="16"/>
      <c r="K1703" s="19"/>
      <c r="L1703" s="19"/>
      <c r="M1703" s="19"/>
      <c r="N1703" s="19"/>
      <c r="O1703" s="19"/>
      <c r="P1703" s="19"/>
      <c r="Q1703" s="19"/>
      <c r="R1703" s="19"/>
      <c r="S1703" s="19"/>
      <c r="T1703" s="19"/>
      <c r="U1703" s="19"/>
      <c r="V1703" s="19"/>
    </row>
    <row r="1704">
      <c r="A1704" s="20">
        <v>45565.47083333333</v>
      </c>
      <c r="B1704" s="11">
        <v>45541.0</v>
      </c>
      <c r="C1704" s="17" t="s">
        <v>2870</v>
      </c>
      <c r="D1704" s="13">
        <v>0.041666666666666664</v>
      </c>
      <c r="E1704" s="10" t="s">
        <v>972</v>
      </c>
      <c r="F1704" s="10" t="s">
        <v>150</v>
      </c>
      <c r="G1704" s="10" t="s">
        <v>13</v>
      </c>
      <c r="H1704" s="10" t="s">
        <v>3093</v>
      </c>
      <c r="I1704" s="14">
        <v>6.285746146893E12</v>
      </c>
      <c r="J1704" s="16"/>
      <c r="K1704" s="19"/>
      <c r="L1704" s="19"/>
      <c r="M1704" s="19"/>
      <c r="N1704" s="19"/>
      <c r="O1704" s="19"/>
      <c r="P1704" s="19"/>
      <c r="Q1704" s="19"/>
      <c r="R1704" s="19"/>
      <c r="S1704" s="19"/>
      <c r="T1704" s="19"/>
      <c r="U1704" s="19"/>
      <c r="V1704" s="19"/>
    </row>
    <row r="1705">
      <c r="A1705" s="20">
        <v>45565.475694444445</v>
      </c>
      <c r="B1705" s="11">
        <v>45542.0</v>
      </c>
      <c r="C1705" s="17" t="s">
        <v>2870</v>
      </c>
      <c r="D1705" s="13">
        <v>0.0</v>
      </c>
      <c r="E1705" s="10" t="s">
        <v>972</v>
      </c>
      <c r="F1705" s="10" t="s">
        <v>150</v>
      </c>
      <c r="G1705" s="10" t="s">
        <v>102</v>
      </c>
      <c r="H1705" s="10" t="s">
        <v>3094</v>
      </c>
      <c r="I1705" s="14">
        <v>6.285746146893E12</v>
      </c>
      <c r="J1705" s="16"/>
      <c r="K1705" s="19"/>
      <c r="L1705" s="19"/>
      <c r="M1705" s="19"/>
      <c r="N1705" s="19"/>
      <c r="O1705" s="19"/>
      <c r="P1705" s="19"/>
      <c r="Q1705" s="19"/>
      <c r="R1705" s="19"/>
      <c r="S1705" s="19"/>
      <c r="T1705" s="19"/>
      <c r="U1705" s="19"/>
      <c r="V1705" s="19"/>
    </row>
    <row r="1706">
      <c r="A1706" s="20">
        <v>45565.47708333333</v>
      </c>
      <c r="B1706" s="11">
        <v>45545.0</v>
      </c>
      <c r="C1706" s="17" t="s">
        <v>2870</v>
      </c>
      <c r="D1706" s="13">
        <v>0.034722222222222224</v>
      </c>
      <c r="E1706" s="10" t="s">
        <v>972</v>
      </c>
      <c r="F1706" s="10" t="s">
        <v>150</v>
      </c>
      <c r="G1706" s="10" t="s">
        <v>13</v>
      </c>
      <c r="H1706" s="10" t="s">
        <v>3095</v>
      </c>
      <c r="I1706" s="14">
        <v>6.285746146893E12</v>
      </c>
      <c r="J1706" s="16"/>
      <c r="K1706" s="19"/>
      <c r="L1706" s="19"/>
      <c r="M1706" s="19"/>
      <c r="N1706" s="19"/>
      <c r="O1706" s="19"/>
      <c r="P1706" s="19"/>
      <c r="Q1706" s="19"/>
      <c r="R1706" s="19"/>
      <c r="S1706" s="19"/>
      <c r="T1706" s="19"/>
      <c r="U1706" s="19"/>
      <c r="V1706" s="19"/>
    </row>
    <row r="1707">
      <c r="A1707" s="20">
        <v>45565.479166666664</v>
      </c>
      <c r="B1707" s="11">
        <v>45546.0</v>
      </c>
      <c r="C1707" s="17" t="s">
        <v>2870</v>
      </c>
      <c r="D1707" s="13">
        <v>0.0375</v>
      </c>
      <c r="E1707" s="10" t="s">
        <v>972</v>
      </c>
      <c r="F1707" s="10" t="s">
        <v>150</v>
      </c>
      <c r="G1707" s="10" t="s">
        <v>13</v>
      </c>
      <c r="H1707" s="10" t="s">
        <v>3096</v>
      </c>
      <c r="I1707" s="14">
        <v>6.285746146893E12</v>
      </c>
      <c r="J1707" s="16"/>
      <c r="K1707" s="19"/>
      <c r="L1707" s="19"/>
      <c r="M1707" s="19"/>
      <c r="N1707" s="19"/>
      <c r="O1707" s="19"/>
      <c r="P1707" s="19"/>
      <c r="Q1707" s="19"/>
      <c r="R1707" s="19"/>
      <c r="S1707" s="19"/>
      <c r="T1707" s="19"/>
      <c r="U1707" s="19"/>
      <c r="V1707" s="19"/>
    </row>
    <row r="1708">
      <c r="A1708" s="20">
        <v>45565.48263888889</v>
      </c>
      <c r="B1708" s="11">
        <v>45548.0</v>
      </c>
      <c r="C1708" s="17" t="s">
        <v>2870</v>
      </c>
      <c r="D1708" s="13">
        <v>0.034722222222222224</v>
      </c>
      <c r="E1708" s="10" t="s">
        <v>972</v>
      </c>
      <c r="F1708" s="10" t="s">
        <v>150</v>
      </c>
      <c r="G1708" s="10" t="s">
        <v>13</v>
      </c>
      <c r="H1708" s="10" t="s">
        <v>3097</v>
      </c>
      <c r="I1708" s="14">
        <v>6.285746146893E12</v>
      </c>
      <c r="J1708" s="16"/>
      <c r="K1708" s="19"/>
      <c r="L1708" s="19"/>
      <c r="M1708" s="19"/>
      <c r="N1708" s="19"/>
      <c r="O1708" s="19"/>
      <c r="P1708" s="19"/>
      <c r="Q1708" s="19"/>
      <c r="R1708" s="19"/>
      <c r="S1708" s="19"/>
      <c r="T1708" s="19"/>
      <c r="U1708" s="19"/>
      <c r="V1708" s="19"/>
    </row>
    <row r="1709">
      <c r="A1709" s="20">
        <v>45565.486805555556</v>
      </c>
      <c r="B1709" s="11">
        <v>45559.0</v>
      </c>
      <c r="C1709" s="17" t="s">
        <v>2870</v>
      </c>
      <c r="D1709" s="13">
        <v>0.03819444444444445</v>
      </c>
      <c r="E1709" s="10" t="s">
        <v>972</v>
      </c>
      <c r="F1709" s="10" t="s">
        <v>150</v>
      </c>
      <c r="G1709" s="10" t="s">
        <v>13</v>
      </c>
      <c r="H1709" s="10" t="s">
        <v>3098</v>
      </c>
      <c r="I1709" s="14">
        <v>6.285746146893E12</v>
      </c>
      <c r="J1709" s="16"/>
      <c r="K1709" s="19"/>
      <c r="L1709" s="19"/>
      <c r="M1709" s="19"/>
      <c r="N1709" s="19"/>
      <c r="O1709" s="19"/>
      <c r="P1709" s="19"/>
      <c r="Q1709" s="19"/>
      <c r="R1709" s="19"/>
      <c r="S1709" s="19"/>
      <c r="T1709" s="19"/>
      <c r="U1709" s="19"/>
      <c r="V1709" s="19"/>
    </row>
    <row r="1710">
      <c r="A1710" s="20">
        <v>45565.49513888889</v>
      </c>
      <c r="B1710" s="11">
        <v>45565.0</v>
      </c>
      <c r="C1710" s="17" t="s">
        <v>2870</v>
      </c>
      <c r="D1710" s="13">
        <v>0.04513888888888889</v>
      </c>
      <c r="E1710" s="10" t="s">
        <v>2951</v>
      </c>
      <c r="F1710" s="10" t="s">
        <v>192</v>
      </c>
      <c r="G1710" s="10" t="s">
        <v>13</v>
      </c>
      <c r="H1710" s="10" t="s">
        <v>3099</v>
      </c>
      <c r="I1710" s="14">
        <v>6.285707668655E12</v>
      </c>
      <c r="J1710" s="16"/>
      <c r="K1710" s="19"/>
      <c r="L1710" s="19"/>
      <c r="M1710" s="19"/>
      <c r="N1710" s="19"/>
      <c r="O1710" s="19"/>
      <c r="P1710" s="19"/>
      <c r="Q1710" s="19"/>
      <c r="R1710" s="19"/>
      <c r="S1710" s="19"/>
      <c r="T1710" s="19"/>
      <c r="U1710" s="19"/>
      <c r="V1710" s="19"/>
    </row>
    <row r="1711">
      <c r="A1711" s="20">
        <v>45565.52291666667</v>
      </c>
      <c r="B1711" s="11">
        <v>45565.0</v>
      </c>
      <c r="C1711" s="17" t="s">
        <v>2870</v>
      </c>
      <c r="D1711" s="13">
        <v>0.04861111111111111</v>
      </c>
      <c r="E1711" s="10" t="s">
        <v>1480</v>
      </c>
      <c r="F1711" s="10" t="s">
        <v>702</v>
      </c>
      <c r="G1711" s="10" t="s">
        <v>13</v>
      </c>
      <c r="H1711" s="10" t="s">
        <v>3100</v>
      </c>
      <c r="I1711" s="14">
        <v>6.282231661306E12</v>
      </c>
      <c r="J1711" s="16"/>
      <c r="K1711" s="19"/>
      <c r="L1711" s="19"/>
      <c r="M1711" s="19"/>
      <c r="N1711" s="19"/>
      <c r="O1711" s="19"/>
      <c r="P1711" s="19"/>
      <c r="Q1711" s="19"/>
      <c r="R1711" s="19"/>
      <c r="S1711" s="19"/>
      <c r="T1711" s="19"/>
      <c r="U1711" s="19"/>
      <c r="V1711" s="19"/>
    </row>
    <row r="1712">
      <c r="A1712" s="20">
        <v>45565.56597222222</v>
      </c>
      <c r="B1712" s="11">
        <v>45565.0</v>
      </c>
      <c r="C1712" s="17" t="s">
        <v>2870</v>
      </c>
      <c r="D1712" s="13">
        <v>0.020833333333333332</v>
      </c>
      <c r="E1712" s="10" t="s">
        <v>1480</v>
      </c>
      <c r="F1712" s="10" t="s">
        <v>19</v>
      </c>
      <c r="G1712" s="10" t="s">
        <v>13</v>
      </c>
      <c r="H1712" s="10" t="s">
        <v>3101</v>
      </c>
      <c r="I1712" s="14">
        <v>6.282231661306E12</v>
      </c>
      <c r="J1712" s="16"/>
      <c r="K1712" s="19"/>
      <c r="L1712" s="19"/>
      <c r="M1712" s="19"/>
      <c r="N1712" s="19"/>
      <c r="O1712" s="19"/>
      <c r="P1712" s="19"/>
      <c r="Q1712" s="19"/>
      <c r="R1712" s="19"/>
      <c r="S1712" s="19"/>
      <c r="T1712" s="19"/>
      <c r="U1712" s="19"/>
      <c r="V1712" s="19"/>
    </row>
    <row r="1713">
      <c r="A1713" s="20">
        <v>45565.59861111111</v>
      </c>
      <c r="B1713" s="11">
        <v>45563.0</v>
      </c>
      <c r="C1713" s="17" t="s">
        <v>2870</v>
      </c>
      <c r="D1713" s="13">
        <v>0.027777777777777776</v>
      </c>
      <c r="E1713" s="10" t="s">
        <v>695</v>
      </c>
      <c r="F1713" s="10" t="s">
        <v>2168</v>
      </c>
      <c r="G1713" s="10" t="s">
        <v>13</v>
      </c>
      <c r="H1713" s="10" t="s">
        <v>3102</v>
      </c>
      <c r="I1713" s="14">
        <v>6.285173431354E12</v>
      </c>
      <c r="J1713" s="16"/>
      <c r="K1713" s="19"/>
      <c r="L1713" s="19"/>
      <c r="M1713" s="19"/>
      <c r="N1713" s="19"/>
      <c r="O1713" s="19"/>
      <c r="P1713" s="19"/>
      <c r="Q1713" s="19"/>
      <c r="R1713" s="19"/>
      <c r="S1713" s="19"/>
      <c r="T1713" s="19"/>
      <c r="U1713" s="19"/>
      <c r="V1713" s="19"/>
    </row>
    <row r="1714">
      <c r="A1714" s="20">
        <v>45565.60486111111</v>
      </c>
      <c r="B1714" s="11">
        <v>45562.0</v>
      </c>
      <c r="C1714" s="17" t="s">
        <v>2870</v>
      </c>
      <c r="D1714" s="13">
        <v>0.04513888888888889</v>
      </c>
      <c r="E1714" s="10" t="s">
        <v>695</v>
      </c>
      <c r="F1714" s="10" t="s">
        <v>2914</v>
      </c>
      <c r="G1714" s="10" t="s">
        <v>13</v>
      </c>
      <c r="H1714" s="10" t="s">
        <v>3103</v>
      </c>
      <c r="I1714" s="14">
        <v>6.285173431354E12</v>
      </c>
      <c r="J1714" s="16"/>
      <c r="K1714" s="19"/>
      <c r="L1714" s="19"/>
      <c r="M1714" s="19"/>
      <c r="N1714" s="19"/>
      <c r="O1714" s="19"/>
      <c r="P1714" s="19"/>
      <c r="Q1714" s="19"/>
      <c r="R1714" s="19"/>
      <c r="S1714" s="19"/>
      <c r="T1714" s="19"/>
      <c r="U1714" s="19"/>
      <c r="V1714" s="19"/>
    </row>
    <row r="1715">
      <c r="A1715" s="20">
        <v>45565.60902777778</v>
      </c>
      <c r="B1715" s="11">
        <v>45564.0</v>
      </c>
      <c r="C1715" s="17" t="s">
        <v>2870</v>
      </c>
      <c r="D1715" s="13">
        <v>0.034722222222222224</v>
      </c>
      <c r="E1715" s="10" t="s">
        <v>695</v>
      </c>
      <c r="F1715" s="10" t="s">
        <v>2914</v>
      </c>
      <c r="G1715" s="10" t="s">
        <v>13</v>
      </c>
      <c r="H1715" s="10" t="s">
        <v>3104</v>
      </c>
      <c r="I1715" s="14">
        <v>6.285173431354E12</v>
      </c>
      <c r="J1715" s="16"/>
      <c r="K1715" s="19"/>
      <c r="L1715" s="19"/>
      <c r="M1715" s="19"/>
      <c r="N1715" s="19"/>
      <c r="O1715" s="19"/>
      <c r="P1715" s="19"/>
      <c r="Q1715" s="19"/>
      <c r="R1715" s="19"/>
      <c r="S1715" s="19"/>
      <c r="T1715" s="19"/>
      <c r="U1715" s="19"/>
      <c r="V1715" s="19"/>
    </row>
    <row r="1716">
      <c r="A1716" s="20">
        <v>45565.61319444444</v>
      </c>
      <c r="B1716" s="11">
        <v>45561.0</v>
      </c>
      <c r="C1716" s="17" t="s">
        <v>2870</v>
      </c>
      <c r="D1716" s="13">
        <v>0.020833333333333332</v>
      </c>
      <c r="E1716" s="10" t="s">
        <v>695</v>
      </c>
      <c r="F1716" s="10" t="s">
        <v>711</v>
      </c>
      <c r="G1716" s="10" t="s">
        <v>13</v>
      </c>
      <c r="H1716" s="10" t="s">
        <v>3105</v>
      </c>
      <c r="I1716" s="14">
        <v>6.285173431354E12</v>
      </c>
      <c r="J1716" s="16"/>
      <c r="K1716" s="19"/>
      <c r="L1716" s="19"/>
      <c r="M1716" s="19"/>
      <c r="N1716" s="19"/>
      <c r="O1716" s="19"/>
      <c r="P1716" s="19"/>
      <c r="Q1716" s="19"/>
      <c r="R1716" s="19"/>
      <c r="S1716" s="19"/>
      <c r="T1716" s="19"/>
      <c r="U1716" s="19"/>
      <c r="V1716" s="19"/>
    </row>
    <row r="1717">
      <c r="A1717" s="20">
        <v>45565.618055555555</v>
      </c>
      <c r="B1717" s="11">
        <v>45561.0</v>
      </c>
      <c r="C1717" s="17" t="s">
        <v>2870</v>
      </c>
      <c r="D1717" s="13">
        <v>0.019444444444444445</v>
      </c>
      <c r="E1717" s="10" t="s">
        <v>534</v>
      </c>
      <c r="F1717" s="10" t="s">
        <v>711</v>
      </c>
      <c r="G1717" s="10" t="s">
        <v>13</v>
      </c>
      <c r="H1717" s="10" t="s">
        <v>3106</v>
      </c>
      <c r="I1717" s="14">
        <v>6.285173431354E12</v>
      </c>
      <c r="J1717" s="16"/>
      <c r="K1717" s="19"/>
      <c r="L1717" s="19"/>
      <c r="M1717" s="19"/>
      <c r="N1717" s="19"/>
      <c r="O1717" s="19"/>
      <c r="P1717" s="19"/>
      <c r="Q1717" s="19"/>
      <c r="R1717" s="19"/>
      <c r="S1717" s="19"/>
      <c r="T1717" s="19"/>
      <c r="U1717" s="19"/>
      <c r="V1717" s="19"/>
    </row>
    <row r="1718">
      <c r="A1718" s="20">
        <v>45565.61944444444</v>
      </c>
      <c r="B1718" s="11">
        <v>45564.0</v>
      </c>
      <c r="C1718" s="17" t="s">
        <v>2870</v>
      </c>
      <c r="D1718" s="13">
        <v>0.043055555555555555</v>
      </c>
      <c r="E1718" s="10" t="s">
        <v>695</v>
      </c>
      <c r="F1718" s="10" t="s">
        <v>711</v>
      </c>
      <c r="G1718" s="10" t="s">
        <v>13</v>
      </c>
      <c r="H1718" s="10" t="s">
        <v>3107</v>
      </c>
      <c r="I1718" s="14">
        <v>6.285173431354E12</v>
      </c>
      <c r="J1718" s="16"/>
      <c r="K1718" s="19"/>
      <c r="L1718" s="19"/>
      <c r="M1718" s="19"/>
      <c r="N1718" s="19"/>
      <c r="O1718" s="19"/>
      <c r="P1718" s="19"/>
      <c r="Q1718" s="19"/>
      <c r="R1718" s="19"/>
      <c r="S1718" s="19"/>
      <c r="T1718" s="19"/>
      <c r="U1718" s="19"/>
      <c r="V1718" s="19"/>
    </row>
    <row r="1719">
      <c r="A1719" s="20">
        <v>45565.63333333333</v>
      </c>
      <c r="B1719" s="11">
        <v>45547.0</v>
      </c>
      <c r="C1719" s="17" t="s">
        <v>2870</v>
      </c>
      <c r="D1719" s="13">
        <v>0.027777777777777776</v>
      </c>
      <c r="E1719" s="10" t="s">
        <v>643</v>
      </c>
      <c r="F1719" s="10" t="s">
        <v>342</v>
      </c>
      <c r="G1719" s="10" t="s">
        <v>13</v>
      </c>
      <c r="H1719" s="10" t="s">
        <v>3108</v>
      </c>
      <c r="I1719" s="14">
        <v>6.282328046193E12</v>
      </c>
      <c r="J1719" s="16"/>
      <c r="K1719" s="19"/>
      <c r="L1719" s="19"/>
      <c r="M1719" s="19"/>
      <c r="N1719" s="19"/>
      <c r="O1719" s="19"/>
      <c r="P1719" s="19"/>
      <c r="Q1719" s="19"/>
      <c r="R1719" s="19"/>
      <c r="S1719" s="19"/>
      <c r="T1719" s="19"/>
      <c r="U1719" s="19"/>
      <c r="V1719" s="19"/>
    </row>
    <row r="1720">
      <c r="A1720" s="20">
        <v>45565.634722222225</v>
      </c>
      <c r="B1720" s="11">
        <v>45554.0</v>
      </c>
      <c r="C1720" s="17" t="s">
        <v>2870</v>
      </c>
      <c r="D1720" s="13">
        <v>0.030555555555555555</v>
      </c>
      <c r="E1720" s="10" t="s">
        <v>643</v>
      </c>
      <c r="F1720" s="10" t="s">
        <v>342</v>
      </c>
      <c r="G1720" s="10" t="s">
        <v>13</v>
      </c>
      <c r="H1720" s="10" t="s">
        <v>3109</v>
      </c>
      <c r="I1720" s="14">
        <v>6.282328046193E12</v>
      </c>
      <c r="J1720" s="16"/>
      <c r="K1720" s="19"/>
      <c r="L1720" s="19"/>
      <c r="M1720" s="19"/>
      <c r="N1720" s="19"/>
      <c r="O1720" s="19"/>
      <c r="P1720" s="19"/>
      <c r="Q1720" s="19"/>
      <c r="R1720" s="19"/>
      <c r="S1720" s="19"/>
      <c r="T1720" s="19"/>
      <c r="U1720" s="19"/>
      <c r="V1720" s="19"/>
    </row>
    <row r="1721">
      <c r="A1721" s="20">
        <v>45565.635416666664</v>
      </c>
      <c r="B1721" s="11">
        <v>45561.0</v>
      </c>
      <c r="C1721" s="17" t="s">
        <v>2870</v>
      </c>
      <c r="D1721" s="13">
        <v>0.024305555555555556</v>
      </c>
      <c r="E1721" s="10" t="s">
        <v>643</v>
      </c>
      <c r="F1721" s="10" t="s">
        <v>342</v>
      </c>
      <c r="G1721" s="10" t="s">
        <v>13</v>
      </c>
      <c r="H1721" s="10" t="s">
        <v>3110</v>
      </c>
      <c r="I1721" s="14">
        <v>6.282328046193E12</v>
      </c>
      <c r="J1721" s="16"/>
      <c r="K1721" s="19"/>
      <c r="L1721" s="19"/>
      <c r="M1721" s="19"/>
      <c r="N1721" s="19"/>
      <c r="O1721" s="19"/>
      <c r="P1721" s="19"/>
      <c r="Q1721" s="19"/>
      <c r="R1721" s="19"/>
      <c r="S1721" s="19"/>
      <c r="T1721" s="19"/>
      <c r="U1721" s="19"/>
      <c r="V1721" s="19"/>
    </row>
    <row r="1722">
      <c r="A1722" s="20">
        <v>45565.6375</v>
      </c>
      <c r="B1722" s="11">
        <v>45563.0</v>
      </c>
      <c r="C1722" s="17" t="s">
        <v>2870</v>
      </c>
      <c r="D1722" s="13">
        <v>0.015277777777777777</v>
      </c>
      <c r="E1722" s="10" t="s">
        <v>643</v>
      </c>
      <c r="F1722" s="10" t="s">
        <v>342</v>
      </c>
      <c r="G1722" s="10" t="s">
        <v>13</v>
      </c>
      <c r="H1722" s="10" t="s">
        <v>3111</v>
      </c>
      <c r="I1722" s="14">
        <v>6.282328046193E12</v>
      </c>
      <c r="J1722" s="16"/>
      <c r="K1722" s="19"/>
      <c r="L1722" s="19"/>
      <c r="M1722" s="19"/>
      <c r="N1722" s="19"/>
      <c r="O1722" s="19"/>
      <c r="P1722" s="19"/>
      <c r="Q1722" s="19"/>
      <c r="R1722" s="19"/>
      <c r="S1722" s="19"/>
      <c r="T1722" s="19"/>
      <c r="U1722" s="19"/>
      <c r="V1722" s="19"/>
    </row>
    <row r="1723">
      <c r="A1723" s="20">
        <v>45565.643055555556</v>
      </c>
      <c r="B1723" s="11">
        <v>45565.0</v>
      </c>
      <c r="C1723" s="17" t="s">
        <v>2870</v>
      </c>
      <c r="D1723" s="13">
        <v>0.052083333333333336</v>
      </c>
      <c r="E1723" s="10" t="s">
        <v>643</v>
      </c>
      <c r="F1723" s="10" t="s">
        <v>208</v>
      </c>
      <c r="G1723" s="10" t="s">
        <v>13</v>
      </c>
      <c r="H1723" s="10" t="s">
        <v>3112</v>
      </c>
      <c r="I1723" s="14">
        <v>6.282328046193E12</v>
      </c>
      <c r="J1723" s="16"/>
      <c r="K1723" s="19"/>
      <c r="L1723" s="19"/>
      <c r="M1723" s="19"/>
      <c r="N1723" s="19"/>
      <c r="O1723" s="19"/>
      <c r="P1723" s="19"/>
      <c r="Q1723" s="19"/>
      <c r="R1723" s="19"/>
      <c r="S1723" s="19"/>
      <c r="T1723" s="19"/>
      <c r="U1723" s="19"/>
      <c r="V1723" s="19"/>
    </row>
    <row r="1724">
      <c r="A1724" s="20">
        <v>45565.64513888889</v>
      </c>
      <c r="B1724" s="11">
        <v>45537.0</v>
      </c>
      <c r="C1724" s="17" t="s">
        <v>2870</v>
      </c>
      <c r="D1724" s="13">
        <v>0.027083333333333334</v>
      </c>
      <c r="E1724" s="10" t="s">
        <v>972</v>
      </c>
      <c r="F1724" s="10" t="s">
        <v>2911</v>
      </c>
      <c r="G1724" s="10" t="s">
        <v>13</v>
      </c>
      <c r="H1724" s="10" t="s">
        <v>3113</v>
      </c>
      <c r="I1724" s="14">
        <v>6.285746146893E12</v>
      </c>
      <c r="J1724" s="16"/>
      <c r="K1724" s="19"/>
      <c r="L1724" s="19"/>
      <c r="M1724" s="19"/>
      <c r="N1724" s="19"/>
      <c r="O1724" s="19"/>
      <c r="P1724" s="19"/>
      <c r="Q1724" s="19"/>
      <c r="R1724" s="19"/>
      <c r="S1724" s="19"/>
      <c r="T1724" s="19"/>
      <c r="U1724" s="19"/>
      <c r="V1724" s="19"/>
    </row>
    <row r="1725">
      <c r="A1725" s="20">
        <v>45565.646527777775</v>
      </c>
      <c r="B1725" s="11">
        <v>45539.0</v>
      </c>
      <c r="C1725" s="17" t="s">
        <v>2870</v>
      </c>
      <c r="D1725" s="13">
        <v>0.017361111111111112</v>
      </c>
      <c r="E1725" s="10" t="s">
        <v>972</v>
      </c>
      <c r="F1725" s="10" t="s">
        <v>2911</v>
      </c>
      <c r="G1725" s="10" t="s">
        <v>13</v>
      </c>
      <c r="H1725" s="10" t="s">
        <v>3114</v>
      </c>
      <c r="I1725" s="14">
        <v>6.285746146893E12</v>
      </c>
      <c r="J1725" s="16"/>
      <c r="K1725" s="19"/>
      <c r="L1725" s="19"/>
      <c r="M1725" s="19"/>
      <c r="N1725" s="19"/>
      <c r="O1725" s="19"/>
      <c r="P1725" s="19"/>
      <c r="Q1725" s="19"/>
      <c r="R1725" s="19"/>
      <c r="S1725" s="19"/>
      <c r="T1725" s="19"/>
      <c r="U1725" s="19"/>
      <c r="V1725" s="19"/>
    </row>
    <row r="1726">
      <c r="A1726" s="20">
        <v>45565.64722222222</v>
      </c>
      <c r="B1726" s="11">
        <v>45541.0</v>
      </c>
      <c r="C1726" s="17" t="s">
        <v>2870</v>
      </c>
      <c r="D1726" s="13">
        <v>0.01875</v>
      </c>
      <c r="E1726" s="10" t="s">
        <v>972</v>
      </c>
      <c r="F1726" s="10" t="s">
        <v>2911</v>
      </c>
      <c r="G1726" s="10" t="s">
        <v>13</v>
      </c>
      <c r="H1726" s="10" t="s">
        <v>3115</v>
      </c>
      <c r="I1726" s="14">
        <v>6.285746146893E12</v>
      </c>
      <c r="J1726" s="16"/>
      <c r="K1726" s="19"/>
      <c r="L1726" s="19"/>
      <c r="M1726" s="19"/>
      <c r="N1726" s="19"/>
      <c r="O1726" s="19"/>
      <c r="P1726" s="19"/>
      <c r="Q1726" s="19"/>
      <c r="R1726" s="19"/>
      <c r="S1726" s="19"/>
      <c r="T1726" s="19"/>
      <c r="U1726" s="19"/>
      <c r="V1726" s="19"/>
    </row>
    <row r="1727">
      <c r="A1727" s="20">
        <v>45565.64861111111</v>
      </c>
      <c r="B1727" s="11">
        <v>45555.0</v>
      </c>
      <c r="C1727" s="17" t="s">
        <v>2870</v>
      </c>
      <c r="D1727" s="13">
        <v>0.01875</v>
      </c>
      <c r="E1727" s="10" t="s">
        <v>972</v>
      </c>
      <c r="F1727" s="10" t="s">
        <v>2911</v>
      </c>
      <c r="G1727" s="10" t="s">
        <v>13</v>
      </c>
      <c r="H1727" s="10" t="s">
        <v>3116</v>
      </c>
      <c r="I1727" s="14">
        <v>6.285746146893E12</v>
      </c>
      <c r="J1727" s="16"/>
      <c r="K1727" s="19"/>
      <c r="L1727" s="19"/>
      <c r="M1727" s="19"/>
      <c r="N1727" s="19"/>
      <c r="O1727" s="19"/>
      <c r="P1727" s="19"/>
      <c r="Q1727" s="19"/>
      <c r="R1727" s="19"/>
      <c r="S1727" s="19"/>
      <c r="T1727" s="19"/>
      <c r="U1727" s="19"/>
      <c r="V1727" s="19"/>
    </row>
    <row r="1728">
      <c r="A1728" s="20">
        <v>45565.649305555555</v>
      </c>
      <c r="B1728" s="11">
        <v>45540.0</v>
      </c>
      <c r="C1728" s="17" t="s">
        <v>2870</v>
      </c>
      <c r="D1728" s="13">
        <v>0.04375</v>
      </c>
      <c r="E1728" s="10" t="s">
        <v>972</v>
      </c>
      <c r="F1728" s="10" t="s">
        <v>12</v>
      </c>
      <c r="G1728" s="10" t="s">
        <v>13</v>
      </c>
      <c r="H1728" s="10" t="s">
        <v>3117</v>
      </c>
      <c r="I1728" s="14">
        <v>6.285746146893E12</v>
      </c>
      <c r="J1728" s="16"/>
      <c r="K1728" s="19"/>
      <c r="L1728" s="19"/>
      <c r="M1728" s="19"/>
      <c r="N1728" s="19"/>
      <c r="O1728" s="19"/>
      <c r="P1728" s="19"/>
      <c r="Q1728" s="19"/>
      <c r="R1728" s="19"/>
      <c r="S1728" s="19"/>
      <c r="T1728" s="19"/>
      <c r="U1728" s="19"/>
      <c r="V1728" s="19"/>
    </row>
    <row r="1729">
      <c r="A1729" s="20">
        <v>45565.65069444444</v>
      </c>
      <c r="B1729" s="11">
        <v>45545.0</v>
      </c>
      <c r="C1729" s="17" t="s">
        <v>2870</v>
      </c>
      <c r="D1729" s="13">
        <v>0.03888888888888889</v>
      </c>
      <c r="E1729" s="10" t="s">
        <v>972</v>
      </c>
      <c r="F1729" s="10" t="s">
        <v>12</v>
      </c>
      <c r="G1729" s="10" t="s">
        <v>13</v>
      </c>
      <c r="H1729" s="10" t="s">
        <v>3118</v>
      </c>
      <c r="I1729" s="14">
        <v>6.285746146893E12</v>
      </c>
      <c r="J1729" s="16"/>
      <c r="K1729" s="19"/>
      <c r="L1729" s="19"/>
      <c r="M1729" s="19"/>
      <c r="N1729" s="19"/>
      <c r="O1729" s="19"/>
      <c r="P1729" s="19"/>
      <c r="Q1729" s="19"/>
      <c r="R1729" s="19"/>
      <c r="S1729" s="19"/>
      <c r="T1729" s="19"/>
      <c r="U1729" s="19"/>
      <c r="V1729" s="19"/>
    </row>
    <row r="1730">
      <c r="A1730" s="20">
        <v>45565.652083333334</v>
      </c>
      <c r="B1730" s="11">
        <v>45554.0</v>
      </c>
      <c r="C1730" s="17" t="s">
        <v>2870</v>
      </c>
      <c r="D1730" s="13">
        <v>0.03888888888888889</v>
      </c>
      <c r="E1730" s="10" t="s">
        <v>972</v>
      </c>
      <c r="F1730" s="10" t="s">
        <v>12</v>
      </c>
      <c r="G1730" s="10" t="s">
        <v>13</v>
      </c>
      <c r="H1730" s="10" t="s">
        <v>3119</v>
      </c>
      <c r="I1730" s="14">
        <v>6.285746146893E12</v>
      </c>
      <c r="J1730" s="16"/>
      <c r="K1730" s="19"/>
      <c r="L1730" s="19"/>
      <c r="M1730" s="19"/>
      <c r="N1730" s="19"/>
      <c r="O1730" s="19"/>
      <c r="P1730" s="19"/>
      <c r="Q1730" s="19"/>
      <c r="R1730" s="19"/>
      <c r="S1730" s="19"/>
      <c r="T1730" s="19"/>
      <c r="U1730" s="19"/>
      <c r="V1730" s="19"/>
    </row>
    <row r="1731">
      <c r="A1731" s="20">
        <v>45565.654861111114</v>
      </c>
      <c r="B1731" s="11">
        <v>45561.0</v>
      </c>
      <c r="C1731" s="17" t="s">
        <v>2870</v>
      </c>
      <c r="D1731" s="13">
        <v>0.0</v>
      </c>
      <c r="E1731" s="10" t="s">
        <v>972</v>
      </c>
      <c r="F1731" s="10" t="s">
        <v>12</v>
      </c>
      <c r="G1731" s="10" t="s">
        <v>102</v>
      </c>
      <c r="H1731" s="10" t="s">
        <v>3120</v>
      </c>
      <c r="I1731" s="14">
        <v>6.285746146893E12</v>
      </c>
      <c r="J1731" s="16"/>
      <c r="K1731" s="19"/>
      <c r="L1731" s="19"/>
      <c r="M1731" s="19"/>
      <c r="N1731" s="19"/>
      <c r="O1731" s="19"/>
      <c r="P1731" s="19"/>
      <c r="Q1731" s="19"/>
      <c r="R1731" s="19"/>
      <c r="S1731" s="19"/>
      <c r="T1731" s="19"/>
      <c r="U1731" s="19"/>
      <c r="V1731" s="19"/>
    </row>
    <row r="1732">
      <c r="A1732" s="10" t="s">
        <v>3121</v>
      </c>
      <c r="B1732" s="11">
        <v>45565.0</v>
      </c>
      <c r="C1732" s="17" t="s">
        <v>2870</v>
      </c>
      <c r="D1732" s="13">
        <v>0.014583333333333334</v>
      </c>
      <c r="E1732" s="10" t="s">
        <v>339</v>
      </c>
      <c r="F1732" s="10" t="s">
        <v>2911</v>
      </c>
      <c r="G1732" s="10" t="s">
        <v>13</v>
      </c>
      <c r="H1732" s="10" t="s">
        <v>3122</v>
      </c>
      <c r="I1732" s="14">
        <v>6.81392827981E11</v>
      </c>
      <c r="J1732" s="16"/>
      <c r="K1732" s="19"/>
      <c r="L1732" s="19"/>
      <c r="M1732" s="19"/>
      <c r="N1732" s="19"/>
      <c r="O1732" s="19"/>
      <c r="P1732" s="19"/>
      <c r="Q1732" s="19"/>
      <c r="R1732" s="19"/>
      <c r="S1732" s="19"/>
      <c r="T1732" s="19"/>
      <c r="U1732" s="19"/>
      <c r="V1732" s="19"/>
    </row>
    <row r="1733">
      <c r="A1733" s="10" t="s">
        <v>3123</v>
      </c>
      <c r="B1733" s="11">
        <v>45566.0</v>
      </c>
      <c r="C1733" s="17" t="s">
        <v>3124</v>
      </c>
      <c r="D1733" s="13">
        <v>0.024305555555555556</v>
      </c>
      <c r="E1733" s="10" t="s">
        <v>596</v>
      </c>
      <c r="F1733" s="10" t="s">
        <v>535</v>
      </c>
      <c r="G1733" s="10" t="s">
        <v>13</v>
      </c>
      <c r="H1733" s="10" t="s">
        <v>3125</v>
      </c>
      <c r="I1733" s="14">
        <v>6.285291035544E12</v>
      </c>
      <c r="J1733" s="16"/>
      <c r="K1733" s="19"/>
      <c r="L1733" s="19"/>
      <c r="M1733" s="19"/>
      <c r="N1733" s="19"/>
      <c r="O1733" s="19"/>
      <c r="P1733" s="19"/>
      <c r="Q1733" s="19"/>
      <c r="R1733" s="19"/>
      <c r="S1733" s="19"/>
      <c r="T1733" s="19"/>
      <c r="U1733" s="19"/>
      <c r="V1733" s="19"/>
    </row>
    <row r="1734">
      <c r="A1734" s="10" t="s">
        <v>3126</v>
      </c>
      <c r="B1734" s="11">
        <v>45567.0</v>
      </c>
      <c r="C1734" s="17" t="s">
        <v>3124</v>
      </c>
      <c r="D1734" s="13">
        <v>0.0375</v>
      </c>
      <c r="E1734" s="10" t="s">
        <v>11</v>
      </c>
      <c r="F1734" s="10" t="s">
        <v>385</v>
      </c>
      <c r="G1734" s="10" t="s">
        <v>13</v>
      </c>
      <c r="H1734" s="10" t="s">
        <v>3127</v>
      </c>
      <c r="I1734" s="14">
        <v>6.28560627488E12</v>
      </c>
      <c r="J1734" s="16"/>
      <c r="K1734" s="19"/>
      <c r="L1734" s="19"/>
      <c r="M1734" s="19"/>
      <c r="N1734" s="19"/>
      <c r="O1734" s="19"/>
      <c r="P1734" s="19"/>
      <c r="Q1734" s="19"/>
      <c r="R1734" s="19"/>
      <c r="S1734" s="19"/>
      <c r="T1734" s="19"/>
      <c r="U1734" s="19"/>
      <c r="V1734" s="19"/>
    </row>
    <row r="1735">
      <c r="A1735" s="10" t="s">
        <v>3128</v>
      </c>
      <c r="B1735" s="11">
        <v>45567.0</v>
      </c>
      <c r="C1735" s="17" t="s">
        <v>3124</v>
      </c>
      <c r="D1735" s="13">
        <v>0.05555555555555555</v>
      </c>
      <c r="E1735" s="10" t="s">
        <v>11</v>
      </c>
      <c r="F1735" s="10" t="s">
        <v>22</v>
      </c>
      <c r="G1735" s="10" t="s">
        <v>13</v>
      </c>
      <c r="H1735" s="10" t="s">
        <v>3129</v>
      </c>
      <c r="I1735" s="14">
        <v>6.28560627488E12</v>
      </c>
      <c r="J1735" s="16"/>
      <c r="K1735" s="19"/>
      <c r="L1735" s="19"/>
      <c r="M1735" s="19"/>
      <c r="N1735" s="19"/>
      <c r="O1735" s="19"/>
      <c r="P1735" s="19"/>
      <c r="Q1735" s="19"/>
      <c r="R1735" s="19"/>
      <c r="S1735" s="19"/>
      <c r="T1735" s="19"/>
      <c r="U1735" s="19"/>
      <c r="V1735" s="19"/>
    </row>
    <row r="1736">
      <c r="A1736" s="10" t="s">
        <v>3130</v>
      </c>
      <c r="B1736" s="11">
        <v>45567.0</v>
      </c>
      <c r="C1736" s="17" t="s">
        <v>3124</v>
      </c>
      <c r="D1736" s="13">
        <v>0.04861111111111111</v>
      </c>
      <c r="E1736" s="10" t="s">
        <v>2951</v>
      </c>
      <c r="F1736" s="10" t="s">
        <v>2935</v>
      </c>
      <c r="G1736" s="10" t="s">
        <v>13</v>
      </c>
      <c r="H1736" s="10" t="s">
        <v>3131</v>
      </c>
      <c r="I1736" s="14">
        <v>6.285707668655E12</v>
      </c>
      <c r="J1736" s="16"/>
      <c r="K1736" s="19"/>
      <c r="L1736" s="19"/>
      <c r="M1736" s="19"/>
      <c r="N1736" s="19"/>
      <c r="O1736" s="19"/>
      <c r="P1736" s="19"/>
      <c r="Q1736" s="19"/>
      <c r="R1736" s="19"/>
      <c r="S1736" s="19"/>
      <c r="T1736" s="19"/>
      <c r="U1736" s="19"/>
      <c r="V1736" s="19"/>
    </row>
    <row r="1737">
      <c r="A1737" s="10" t="s">
        <v>3132</v>
      </c>
      <c r="B1737" s="11">
        <v>45566.0</v>
      </c>
      <c r="C1737" s="17" t="s">
        <v>3124</v>
      </c>
      <c r="D1737" s="13">
        <v>0.020833333333333332</v>
      </c>
      <c r="E1737" s="10" t="s">
        <v>873</v>
      </c>
      <c r="F1737" s="10" t="s">
        <v>597</v>
      </c>
      <c r="G1737" s="10" t="s">
        <v>13</v>
      </c>
      <c r="H1737" s="10" t="s">
        <v>3133</v>
      </c>
      <c r="I1737" s="14">
        <v>6.285213566484E12</v>
      </c>
      <c r="J1737" s="16"/>
      <c r="K1737" s="19"/>
      <c r="L1737" s="19"/>
      <c r="M1737" s="19"/>
      <c r="N1737" s="19"/>
      <c r="O1737" s="19"/>
      <c r="P1737" s="19"/>
      <c r="Q1737" s="19"/>
      <c r="R1737" s="19"/>
      <c r="S1737" s="19"/>
      <c r="T1737" s="19"/>
      <c r="U1737" s="19"/>
      <c r="V1737" s="19"/>
    </row>
    <row r="1738">
      <c r="A1738" s="10" t="s">
        <v>3134</v>
      </c>
      <c r="B1738" s="11">
        <v>45567.0</v>
      </c>
      <c r="C1738" s="17" t="s">
        <v>3124</v>
      </c>
      <c r="D1738" s="13">
        <v>0.04513888888888889</v>
      </c>
      <c r="E1738" s="10" t="s">
        <v>2945</v>
      </c>
      <c r="F1738" s="10" t="s">
        <v>2947</v>
      </c>
      <c r="G1738" s="10" t="s">
        <v>13</v>
      </c>
      <c r="H1738" s="10" t="s">
        <v>3135</v>
      </c>
      <c r="I1738" s="14">
        <v>6.281232193915E12</v>
      </c>
      <c r="J1738" s="16"/>
      <c r="K1738" s="19"/>
      <c r="L1738" s="19"/>
      <c r="M1738" s="19"/>
      <c r="N1738" s="19"/>
      <c r="O1738" s="19"/>
      <c r="P1738" s="19"/>
      <c r="Q1738" s="19"/>
      <c r="R1738" s="19"/>
      <c r="S1738" s="19"/>
      <c r="T1738" s="19"/>
      <c r="U1738" s="19"/>
      <c r="V1738" s="19"/>
    </row>
    <row r="1739">
      <c r="A1739" s="10" t="s">
        <v>3136</v>
      </c>
      <c r="B1739" s="11">
        <v>45567.0</v>
      </c>
      <c r="C1739" s="17" t="s">
        <v>3124</v>
      </c>
      <c r="D1739" s="13">
        <v>0.021527777777777778</v>
      </c>
      <c r="E1739" s="10" t="s">
        <v>11</v>
      </c>
      <c r="F1739" s="10" t="s">
        <v>19</v>
      </c>
      <c r="G1739" s="10" t="s">
        <v>13</v>
      </c>
      <c r="H1739" s="10" t="s">
        <v>3137</v>
      </c>
      <c r="I1739" s="14">
        <v>6.28560627488E12</v>
      </c>
      <c r="J1739" s="16"/>
      <c r="K1739" s="19"/>
      <c r="L1739" s="19"/>
      <c r="M1739" s="19"/>
      <c r="N1739" s="19"/>
      <c r="O1739" s="19"/>
      <c r="P1739" s="19"/>
      <c r="Q1739" s="19"/>
      <c r="R1739" s="19"/>
      <c r="S1739" s="19"/>
      <c r="T1739" s="19"/>
      <c r="U1739" s="19"/>
      <c r="V1739" s="19"/>
    </row>
    <row r="1740">
      <c r="A1740" s="10" t="s">
        <v>3138</v>
      </c>
      <c r="B1740" s="11">
        <v>45567.0</v>
      </c>
      <c r="C1740" s="17" t="s">
        <v>3124</v>
      </c>
      <c r="D1740" s="13">
        <v>0.017361111111111112</v>
      </c>
      <c r="E1740" s="10" t="s">
        <v>972</v>
      </c>
      <c r="F1740" s="10" t="s">
        <v>2911</v>
      </c>
      <c r="G1740" s="10" t="s">
        <v>13</v>
      </c>
      <c r="H1740" s="10" t="s">
        <v>3139</v>
      </c>
      <c r="I1740" s="14">
        <v>6.285746146893E12</v>
      </c>
      <c r="J1740" s="16"/>
      <c r="K1740" s="19"/>
      <c r="L1740" s="19"/>
      <c r="M1740" s="19"/>
      <c r="N1740" s="19"/>
      <c r="O1740" s="19"/>
      <c r="P1740" s="19"/>
      <c r="Q1740" s="19"/>
      <c r="R1740" s="19"/>
      <c r="S1740" s="19"/>
      <c r="T1740" s="19"/>
      <c r="U1740" s="19"/>
      <c r="V1740" s="19"/>
    </row>
    <row r="1741">
      <c r="A1741" s="10" t="s">
        <v>3140</v>
      </c>
      <c r="B1741" s="11">
        <v>45567.0</v>
      </c>
      <c r="C1741" s="17" t="s">
        <v>3124</v>
      </c>
      <c r="D1741" s="13">
        <v>0.027777777777777776</v>
      </c>
      <c r="E1741" s="10" t="s">
        <v>873</v>
      </c>
      <c r="F1741" s="10" t="s">
        <v>348</v>
      </c>
      <c r="G1741" s="10" t="s">
        <v>13</v>
      </c>
      <c r="H1741" s="10" t="s">
        <v>3141</v>
      </c>
      <c r="I1741" s="14">
        <v>6.285213566484E12</v>
      </c>
      <c r="J1741" s="16"/>
      <c r="K1741" s="19"/>
      <c r="L1741" s="19"/>
      <c r="M1741" s="19"/>
      <c r="N1741" s="19"/>
      <c r="O1741" s="19"/>
      <c r="P1741" s="19"/>
      <c r="Q1741" s="19"/>
      <c r="R1741" s="19"/>
      <c r="S1741" s="19"/>
      <c r="T1741" s="19"/>
      <c r="U1741" s="19"/>
      <c r="V1741" s="19"/>
    </row>
    <row r="1742">
      <c r="A1742" s="10" t="s">
        <v>3140</v>
      </c>
      <c r="B1742" s="11">
        <v>45567.0</v>
      </c>
      <c r="C1742" s="17" t="s">
        <v>3124</v>
      </c>
      <c r="D1742" s="13">
        <v>0.020833333333333332</v>
      </c>
      <c r="E1742" s="10" t="s">
        <v>873</v>
      </c>
      <c r="F1742" s="10" t="s">
        <v>597</v>
      </c>
      <c r="G1742" s="10" t="s">
        <v>13</v>
      </c>
      <c r="H1742" s="10" t="s">
        <v>3142</v>
      </c>
      <c r="I1742" s="14">
        <v>6.285213566484E12</v>
      </c>
      <c r="J1742" s="16"/>
      <c r="K1742" s="19"/>
      <c r="L1742" s="19"/>
      <c r="M1742" s="19"/>
      <c r="N1742" s="19"/>
      <c r="O1742" s="19"/>
      <c r="P1742" s="19"/>
      <c r="Q1742" s="19"/>
      <c r="R1742" s="19"/>
      <c r="S1742" s="19"/>
      <c r="T1742" s="19"/>
      <c r="U1742" s="19"/>
      <c r="V1742" s="19"/>
    </row>
    <row r="1743">
      <c r="A1743" s="10" t="s">
        <v>3143</v>
      </c>
      <c r="B1743" s="11">
        <v>45568.0</v>
      </c>
      <c r="C1743" s="17" t="s">
        <v>3124</v>
      </c>
      <c r="D1743" s="13">
        <v>0.03125</v>
      </c>
      <c r="E1743" s="10" t="s">
        <v>11</v>
      </c>
      <c r="F1743" s="10" t="s">
        <v>385</v>
      </c>
      <c r="G1743" s="10" t="s">
        <v>13</v>
      </c>
      <c r="H1743" s="10" t="s">
        <v>3144</v>
      </c>
      <c r="I1743" s="14">
        <v>6.28560627488E12</v>
      </c>
      <c r="J1743" s="16"/>
      <c r="K1743" s="19"/>
      <c r="L1743" s="19"/>
      <c r="M1743" s="19"/>
      <c r="N1743" s="19"/>
      <c r="O1743" s="19"/>
      <c r="P1743" s="19"/>
      <c r="Q1743" s="19"/>
      <c r="R1743" s="19"/>
      <c r="S1743" s="19"/>
      <c r="T1743" s="19"/>
      <c r="U1743" s="19"/>
      <c r="V1743" s="19"/>
    </row>
    <row r="1744">
      <c r="A1744" s="10" t="s">
        <v>3145</v>
      </c>
      <c r="B1744" s="11">
        <v>45566.0</v>
      </c>
      <c r="C1744" s="17" t="s">
        <v>3124</v>
      </c>
      <c r="D1744" s="13">
        <v>0.03263888888888889</v>
      </c>
      <c r="E1744" s="10" t="s">
        <v>180</v>
      </c>
      <c r="F1744" s="10" t="s">
        <v>2168</v>
      </c>
      <c r="G1744" s="10" t="s">
        <v>13</v>
      </c>
      <c r="H1744" s="10" t="s">
        <v>3146</v>
      </c>
      <c r="I1744" s="14">
        <v>6.2895632016027E13</v>
      </c>
      <c r="J1744" s="16"/>
      <c r="K1744" s="19"/>
      <c r="L1744" s="19"/>
      <c r="M1744" s="19"/>
      <c r="N1744" s="19"/>
      <c r="O1744" s="19"/>
      <c r="P1744" s="19"/>
      <c r="Q1744" s="19"/>
      <c r="R1744" s="19"/>
      <c r="S1744" s="19"/>
      <c r="T1744" s="19"/>
      <c r="U1744" s="19"/>
      <c r="V1744" s="19"/>
    </row>
    <row r="1745">
      <c r="A1745" s="10" t="s">
        <v>3147</v>
      </c>
      <c r="B1745" s="11">
        <v>45568.0</v>
      </c>
      <c r="C1745" s="17" t="s">
        <v>3124</v>
      </c>
      <c r="D1745" s="13">
        <v>0.03263888888888889</v>
      </c>
      <c r="E1745" s="10" t="s">
        <v>972</v>
      </c>
      <c r="F1745" s="10" t="s">
        <v>12</v>
      </c>
      <c r="G1745" s="10" t="s">
        <v>13</v>
      </c>
      <c r="H1745" s="10" t="s">
        <v>3148</v>
      </c>
      <c r="I1745" s="14">
        <v>6.285746146893E12</v>
      </c>
      <c r="J1745" s="16"/>
      <c r="K1745" s="19"/>
      <c r="L1745" s="19"/>
      <c r="M1745" s="19"/>
      <c r="N1745" s="19"/>
      <c r="O1745" s="19"/>
      <c r="P1745" s="19"/>
      <c r="Q1745" s="19"/>
      <c r="R1745" s="19"/>
      <c r="S1745" s="19"/>
      <c r="T1745" s="19"/>
      <c r="U1745" s="19"/>
      <c r="V1745" s="19"/>
    </row>
    <row r="1746">
      <c r="A1746" s="10" t="s">
        <v>3149</v>
      </c>
      <c r="B1746" s="11">
        <v>45568.0</v>
      </c>
      <c r="C1746" s="17" t="s">
        <v>3124</v>
      </c>
      <c r="D1746" s="13">
        <v>0.0125</v>
      </c>
      <c r="E1746" s="10" t="s">
        <v>339</v>
      </c>
      <c r="F1746" s="10" t="s">
        <v>342</v>
      </c>
      <c r="G1746" s="10" t="s">
        <v>13</v>
      </c>
      <c r="H1746" s="10" t="s">
        <v>3150</v>
      </c>
      <c r="I1746" s="14">
        <v>6.281392827981E12</v>
      </c>
      <c r="J1746" s="16"/>
      <c r="K1746" s="19"/>
      <c r="L1746" s="19"/>
      <c r="M1746" s="19"/>
      <c r="N1746" s="19"/>
      <c r="O1746" s="19"/>
      <c r="P1746" s="19"/>
      <c r="Q1746" s="19"/>
      <c r="R1746" s="19"/>
      <c r="S1746" s="19"/>
      <c r="T1746" s="19"/>
      <c r="U1746" s="19"/>
      <c r="V1746" s="19"/>
    </row>
    <row r="1747">
      <c r="A1747" s="10" t="s">
        <v>3151</v>
      </c>
      <c r="B1747" s="11">
        <v>45568.0</v>
      </c>
      <c r="C1747" s="17" t="s">
        <v>3124</v>
      </c>
      <c r="D1747" s="13">
        <v>0.059027777777777776</v>
      </c>
      <c r="E1747" s="10" t="s">
        <v>516</v>
      </c>
      <c r="F1747" s="10" t="s">
        <v>181</v>
      </c>
      <c r="G1747" s="10" t="s">
        <v>13</v>
      </c>
      <c r="H1747" s="10" t="s">
        <v>3152</v>
      </c>
      <c r="I1747" s="14">
        <v>6.282142259313E12</v>
      </c>
      <c r="J1747" s="16"/>
      <c r="K1747" s="19"/>
      <c r="L1747" s="19"/>
      <c r="M1747" s="19"/>
      <c r="N1747" s="19"/>
      <c r="O1747" s="19"/>
      <c r="P1747" s="19"/>
      <c r="Q1747" s="19"/>
      <c r="R1747" s="19"/>
      <c r="S1747" s="19"/>
      <c r="T1747" s="19"/>
      <c r="U1747" s="19"/>
      <c r="V1747" s="19"/>
    </row>
    <row r="1748">
      <c r="A1748" s="10" t="s">
        <v>3153</v>
      </c>
      <c r="B1748" s="11">
        <v>45568.0</v>
      </c>
      <c r="C1748" s="17" t="s">
        <v>3124</v>
      </c>
      <c r="D1748" s="13">
        <v>0.020833333333333332</v>
      </c>
      <c r="E1748" s="10" t="s">
        <v>534</v>
      </c>
      <c r="F1748" s="10" t="s">
        <v>418</v>
      </c>
      <c r="G1748" s="10" t="s">
        <v>13</v>
      </c>
      <c r="H1748" s="10" t="s">
        <v>3154</v>
      </c>
      <c r="I1748" s="14">
        <v>6.281332534354E12</v>
      </c>
      <c r="J1748" s="16"/>
      <c r="K1748" s="19"/>
      <c r="L1748" s="19"/>
      <c r="M1748" s="19"/>
      <c r="N1748" s="19"/>
      <c r="O1748" s="19"/>
      <c r="P1748" s="19"/>
      <c r="Q1748" s="19"/>
      <c r="R1748" s="19"/>
      <c r="S1748" s="19"/>
      <c r="T1748" s="19"/>
      <c r="U1748" s="19"/>
      <c r="V1748" s="19"/>
    </row>
    <row r="1749">
      <c r="A1749" s="10" t="s">
        <v>3155</v>
      </c>
      <c r="B1749" s="11">
        <v>45568.0</v>
      </c>
      <c r="C1749" s="17" t="s">
        <v>3124</v>
      </c>
      <c r="D1749" s="13">
        <v>0.024305555555555556</v>
      </c>
      <c r="E1749" s="10" t="s">
        <v>695</v>
      </c>
      <c r="F1749" s="10" t="s">
        <v>2168</v>
      </c>
      <c r="G1749" s="10" t="s">
        <v>13</v>
      </c>
      <c r="H1749" s="10" t="s">
        <v>3156</v>
      </c>
      <c r="I1749" s="14">
        <v>6.285173431354E12</v>
      </c>
      <c r="J1749" s="16"/>
      <c r="K1749" s="19"/>
      <c r="L1749" s="19"/>
      <c r="M1749" s="19"/>
      <c r="N1749" s="19"/>
      <c r="O1749" s="19"/>
      <c r="P1749" s="19"/>
      <c r="Q1749" s="19"/>
      <c r="R1749" s="19"/>
      <c r="S1749" s="19"/>
      <c r="T1749" s="19"/>
      <c r="U1749" s="19"/>
      <c r="V1749" s="19"/>
    </row>
    <row r="1750">
      <c r="A1750" s="10" t="s">
        <v>3157</v>
      </c>
      <c r="B1750" s="11">
        <v>45568.0</v>
      </c>
      <c r="C1750" s="17" t="s">
        <v>3124</v>
      </c>
      <c r="D1750" s="13">
        <v>0.04513888888888889</v>
      </c>
      <c r="E1750" s="10" t="s">
        <v>695</v>
      </c>
      <c r="F1750" s="10" t="s">
        <v>2914</v>
      </c>
      <c r="G1750" s="10" t="s">
        <v>13</v>
      </c>
      <c r="H1750" s="10" t="s">
        <v>3158</v>
      </c>
      <c r="I1750" s="14">
        <v>6.285173431354E12</v>
      </c>
      <c r="J1750" s="16"/>
      <c r="K1750" s="19"/>
      <c r="L1750" s="19"/>
      <c r="M1750" s="19"/>
      <c r="N1750" s="19"/>
      <c r="O1750" s="19"/>
      <c r="P1750" s="19"/>
      <c r="Q1750" s="19"/>
      <c r="R1750" s="19"/>
      <c r="S1750" s="19"/>
      <c r="T1750" s="19"/>
      <c r="U1750" s="19"/>
      <c r="V1750" s="19"/>
    </row>
    <row r="1751">
      <c r="A1751" s="10" t="s">
        <v>3159</v>
      </c>
      <c r="B1751" s="11">
        <v>45568.0</v>
      </c>
      <c r="C1751" s="17" t="s">
        <v>3124</v>
      </c>
      <c r="D1751" s="13">
        <v>0.043055555555555555</v>
      </c>
      <c r="E1751" s="10" t="s">
        <v>695</v>
      </c>
      <c r="F1751" s="10" t="s">
        <v>711</v>
      </c>
      <c r="G1751" s="10" t="s">
        <v>13</v>
      </c>
      <c r="H1751" s="10" t="s">
        <v>3160</v>
      </c>
      <c r="I1751" s="14">
        <v>6.285173431354E12</v>
      </c>
      <c r="J1751" s="16"/>
      <c r="K1751" s="19"/>
      <c r="L1751" s="19"/>
      <c r="M1751" s="19"/>
      <c r="N1751" s="19"/>
      <c r="O1751" s="19"/>
      <c r="P1751" s="19"/>
      <c r="Q1751" s="19"/>
      <c r="R1751" s="19"/>
      <c r="S1751" s="19"/>
      <c r="T1751" s="19"/>
      <c r="U1751" s="19"/>
      <c r="V1751" s="19"/>
    </row>
    <row r="1752">
      <c r="A1752" s="10" t="s">
        <v>3161</v>
      </c>
      <c r="B1752" s="11">
        <v>45568.0</v>
      </c>
      <c r="C1752" s="17" t="s">
        <v>3124</v>
      </c>
      <c r="D1752" s="13">
        <v>0.022222222222222223</v>
      </c>
      <c r="E1752" s="10" t="s">
        <v>11</v>
      </c>
      <c r="F1752" s="10" t="s">
        <v>19</v>
      </c>
      <c r="G1752" s="10" t="s">
        <v>13</v>
      </c>
      <c r="H1752" s="10" t="s">
        <v>3162</v>
      </c>
      <c r="I1752" s="14">
        <v>6.28560627488E12</v>
      </c>
      <c r="J1752" s="16"/>
      <c r="K1752" s="19"/>
      <c r="L1752" s="19"/>
      <c r="M1752" s="19"/>
      <c r="N1752" s="19"/>
      <c r="O1752" s="19"/>
      <c r="P1752" s="19"/>
      <c r="Q1752" s="19"/>
      <c r="R1752" s="19"/>
      <c r="S1752" s="19"/>
      <c r="T1752" s="19"/>
      <c r="U1752" s="19"/>
      <c r="V1752" s="19"/>
    </row>
    <row r="1753">
      <c r="A1753" s="10" t="s">
        <v>3163</v>
      </c>
      <c r="B1753" s="11">
        <v>45569.0</v>
      </c>
      <c r="C1753" s="17" t="s">
        <v>3124</v>
      </c>
      <c r="D1753" s="13">
        <v>0.022916666666666665</v>
      </c>
      <c r="E1753" s="10" t="s">
        <v>695</v>
      </c>
      <c r="F1753" s="10" t="s">
        <v>2168</v>
      </c>
      <c r="G1753" s="10" t="s">
        <v>13</v>
      </c>
      <c r="H1753" s="10" t="s">
        <v>3164</v>
      </c>
      <c r="I1753" s="14">
        <v>6.285173431354E12</v>
      </c>
      <c r="J1753" s="16"/>
      <c r="K1753" s="19"/>
      <c r="L1753" s="19"/>
      <c r="M1753" s="19"/>
      <c r="N1753" s="19"/>
      <c r="O1753" s="19"/>
      <c r="P1753" s="19"/>
      <c r="Q1753" s="19"/>
      <c r="R1753" s="19"/>
      <c r="S1753" s="19"/>
      <c r="T1753" s="19"/>
      <c r="U1753" s="19"/>
      <c r="V1753" s="19"/>
    </row>
    <row r="1754">
      <c r="A1754" s="10" t="s">
        <v>3165</v>
      </c>
      <c r="B1754" s="11">
        <v>45569.0</v>
      </c>
      <c r="C1754" s="17" t="s">
        <v>3124</v>
      </c>
      <c r="D1754" s="13">
        <v>0.041666666666666664</v>
      </c>
      <c r="E1754" s="10" t="s">
        <v>695</v>
      </c>
      <c r="F1754" s="10" t="s">
        <v>208</v>
      </c>
      <c r="G1754" s="10" t="s">
        <v>13</v>
      </c>
      <c r="H1754" s="10" t="s">
        <v>3166</v>
      </c>
      <c r="I1754" s="14">
        <v>6.285173431354E12</v>
      </c>
      <c r="J1754" s="16"/>
      <c r="K1754" s="19"/>
      <c r="L1754" s="19"/>
      <c r="M1754" s="19"/>
      <c r="N1754" s="19"/>
      <c r="O1754" s="19"/>
      <c r="P1754" s="19"/>
      <c r="Q1754" s="19"/>
      <c r="R1754" s="19"/>
      <c r="S1754" s="19"/>
      <c r="T1754" s="19"/>
      <c r="U1754" s="19"/>
      <c r="V1754" s="19"/>
    </row>
    <row r="1755">
      <c r="A1755" s="10" t="s">
        <v>3167</v>
      </c>
      <c r="B1755" s="11">
        <v>45568.0</v>
      </c>
      <c r="C1755" s="17" t="s">
        <v>3124</v>
      </c>
      <c r="D1755" s="13">
        <v>0.024305555555555556</v>
      </c>
      <c r="E1755" s="10" t="s">
        <v>596</v>
      </c>
      <c r="F1755" s="10" t="s">
        <v>535</v>
      </c>
      <c r="G1755" s="10" t="s">
        <v>13</v>
      </c>
      <c r="H1755" s="10" t="s">
        <v>3168</v>
      </c>
      <c r="I1755" s="14">
        <v>6.285291035544E12</v>
      </c>
      <c r="J1755" s="16"/>
      <c r="K1755" s="19"/>
      <c r="L1755" s="19"/>
      <c r="M1755" s="19"/>
      <c r="N1755" s="19"/>
      <c r="O1755" s="19"/>
      <c r="P1755" s="19"/>
      <c r="Q1755" s="19"/>
      <c r="R1755" s="19"/>
      <c r="S1755" s="19"/>
      <c r="T1755" s="19"/>
      <c r="U1755" s="19"/>
      <c r="V1755" s="19"/>
    </row>
    <row r="1756">
      <c r="A1756" s="10" t="s">
        <v>3169</v>
      </c>
      <c r="B1756" s="11">
        <v>45569.0</v>
      </c>
      <c r="C1756" s="17" t="s">
        <v>3124</v>
      </c>
      <c r="D1756" s="13">
        <v>0.034722222222222224</v>
      </c>
      <c r="E1756" s="10" t="s">
        <v>11</v>
      </c>
      <c r="F1756" s="10" t="s">
        <v>29</v>
      </c>
      <c r="G1756" s="10" t="s">
        <v>13</v>
      </c>
      <c r="H1756" s="10" t="s">
        <v>3170</v>
      </c>
      <c r="I1756" s="14">
        <v>6.28560627488E12</v>
      </c>
      <c r="J1756" s="16"/>
      <c r="K1756" s="19"/>
      <c r="L1756" s="19"/>
      <c r="M1756" s="19"/>
      <c r="N1756" s="19"/>
      <c r="O1756" s="19"/>
      <c r="P1756" s="19"/>
      <c r="Q1756" s="19"/>
      <c r="R1756" s="19"/>
      <c r="S1756" s="19"/>
      <c r="T1756" s="19"/>
      <c r="U1756" s="19"/>
      <c r="V1756" s="19"/>
    </row>
    <row r="1757">
      <c r="A1757" s="10" t="s">
        <v>3171</v>
      </c>
      <c r="B1757" s="11">
        <v>45569.0</v>
      </c>
      <c r="C1757" s="17" t="s">
        <v>3124</v>
      </c>
      <c r="D1757" s="13">
        <v>0.020833333333333332</v>
      </c>
      <c r="E1757" s="10" t="s">
        <v>534</v>
      </c>
      <c r="F1757" s="10" t="s">
        <v>418</v>
      </c>
      <c r="G1757" s="10" t="s">
        <v>13</v>
      </c>
      <c r="H1757" s="10" t="s">
        <v>3172</v>
      </c>
      <c r="I1757" s="14">
        <v>6.281332534354E12</v>
      </c>
      <c r="J1757" s="16"/>
      <c r="K1757" s="19"/>
      <c r="L1757" s="19"/>
      <c r="M1757" s="19"/>
      <c r="N1757" s="19"/>
      <c r="O1757" s="19"/>
      <c r="P1757" s="19"/>
      <c r="Q1757" s="19"/>
      <c r="R1757" s="19"/>
      <c r="S1757" s="19"/>
      <c r="T1757" s="19"/>
      <c r="U1757" s="19"/>
      <c r="V1757" s="19"/>
    </row>
    <row r="1758">
      <c r="A1758" s="10" t="s">
        <v>3173</v>
      </c>
      <c r="B1758" s="11">
        <v>45566.0</v>
      </c>
      <c r="C1758" s="17" t="s">
        <v>3124</v>
      </c>
      <c r="D1758" s="13">
        <v>0.02638888888888889</v>
      </c>
      <c r="E1758" s="10" t="s">
        <v>207</v>
      </c>
      <c r="F1758" s="10" t="s">
        <v>3174</v>
      </c>
      <c r="G1758" s="10" t="s">
        <v>13</v>
      </c>
      <c r="H1758" s="10" t="s">
        <v>3175</v>
      </c>
      <c r="I1758" s="14">
        <v>6.28972529354E11</v>
      </c>
      <c r="J1758" s="16"/>
      <c r="K1758" s="19"/>
      <c r="L1758" s="19"/>
      <c r="M1758" s="19"/>
      <c r="N1758" s="19"/>
      <c r="O1758" s="19"/>
      <c r="P1758" s="19"/>
      <c r="Q1758" s="19"/>
      <c r="R1758" s="19"/>
      <c r="S1758" s="19"/>
      <c r="T1758" s="19"/>
      <c r="U1758" s="19"/>
      <c r="V1758" s="19"/>
    </row>
    <row r="1759">
      <c r="A1759" s="10" t="s">
        <v>3176</v>
      </c>
      <c r="B1759" s="11">
        <v>45567.0</v>
      </c>
      <c r="C1759" s="17" t="s">
        <v>3124</v>
      </c>
      <c r="D1759" s="13">
        <v>0.041666666666666664</v>
      </c>
      <c r="E1759" s="10" t="s">
        <v>207</v>
      </c>
      <c r="F1759" s="10" t="s">
        <v>3174</v>
      </c>
      <c r="G1759" s="10" t="s">
        <v>13</v>
      </c>
      <c r="H1759" s="10" t="s">
        <v>3177</v>
      </c>
      <c r="I1759" s="14">
        <v>6.28972529354E11</v>
      </c>
      <c r="J1759" s="16"/>
      <c r="K1759" s="19"/>
      <c r="L1759" s="19"/>
      <c r="M1759" s="19"/>
      <c r="N1759" s="19"/>
      <c r="O1759" s="19"/>
      <c r="P1759" s="19"/>
      <c r="Q1759" s="19"/>
      <c r="R1759" s="19"/>
      <c r="S1759" s="19"/>
      <c r="T1759" s="19"/>
      <c r="U1759" s="19"/>
      <c r="V1759" s="19"/>
    </row>
    <row r="1760">
      <c r="A1760" s="10" t="s">
        <v>3178</v>
      </c>
      <c r="B1760" s="11">
        <v>45569.0</v>
      </c>
      <c r="C1760" s="17" t="s">
        <v>3124</v>
      </c>
      <c r="D1760" s="13">
        <v>0.0375</v>
      </c>
      <c r="E1760" s="10" t="s">
        <v>339</v>
      </c>
      <c r="F1760" s="10" t="s">
        <v>12</v>
      </c>
      <c r="G1760" s="10" t="s">
        <v>13</v>
      </c>
      <c r="H1760" s="10" t="s">
        <v>3179</v>
      </c>
      <c r="I1760" s="14">
        <v>6.281392827981E12</v>
      </c>
      <c r="J1760" s="16"/>
      <c r="K1760" s="19"/>
      <c r="L1760" s="19"/>
      <c r="M1760" s="19"/>
      <c r="N1760" s="19"/>
      <c r="O1760" s="19"/>
      <c r="P1760" s="19"/>
      <c r="Q1760" s="19"/>
      <c r="R1760" s="19"/>
      <c r="S1760" s="19"/>
      <c r="T1760" s="19"/>
      <c r="U1760" s="19"/>
      <c r="V1760" s="19"/>
    </row>
    <row r="1761">
      <c r="A1761" s="10" t="s">
        <v>3180</v>
      </c>
      <c r="B1761" s="11">
        <v>45570.0</v>
      </c>
      <c r="C1761" s="17" t="s">
        <v>3124</v>
      </c>
      <c r="D1761" s="13">
        <v>0.04861111111111111</v>
      </c>
      <c r="E1761" s="10" t="s">
        <v>1480</v>
      </c>
      <c r="F1761" s="10" t="s">
        <v>702</v>
      </c>
      <c r="G1761" s="10" t="s">
        <v>13</v>
      </c>
      <c r="H1761" s="10" t="s">
        <v>3181</v>
      </c>
      <c r="I1761" s="14">
        <v>6.282231661306E12</v>
      </c>
      <c r="J1761" s="16"/>
      <c r="K1761" s="19"/>
      <c r="L1761" s="19"/>
      <c r="M1761" s="19"/>
      <c r="N1761" s="19"/>
      <c r="O1761" s="19"/>
      <c r="P1761" s="19"/>
      <c r="Q1761" s="19"/>
      <c r="R1761" s="19"/>
      <c r="S1761" s="19"/>
      <c r="T1761" s="19"/>
      <c r="U1761" s="19"/>
      <c r="V1761" s="19"/>
    </row>
    <row r="1762">
      <c r="A1762" s="10" t="s">
        <v>3180</v>
      </c>
      <c r="B1762" s="11">
        <v>45568.0</v>
      </c>
      <c r="C1762" s="17" t="s">
        <v>3124</v>
      </c>
      <c r="D1762" s="13">
        <v>0.041666666666666664</v>
      </c>
      <c r="E1762" s="10" t="s">
        <v>1021</v>
      </c>
      <c r="F1762" s="10" t="s">
        <v>22</v>
      </c>
      <c r="G1762" s="10" t="s">
        <v>13</v>
      </c>
      <c r="H1762" s="10" t="s">
        <v>3182</v>
      </c>
      <c r="I1762" s="14">
        <v>6.281225113337E12</v>
      </c>
      <c r="J1762" s="16"/>
      <c r="K1762" s="19"/>
      <c r="L1762" s="19"/>
      <c r="M1762" s="19"/>
      <c r="N1762" s="19"/>
      <c r="O1762" s="19"/>
      <c r="P1762" s="19"/>
      <c r="Q1762" s="19"/>
      <c r="R1762" s="19"/>
      <c r="S1762" s="19"/>
      <c r="T1762" s="19"/>
      <c r="U1762" s="19"/>
      <c r="V1762" s="19"/>
    </row>
    <row r="1763">
      <c r="A1763" s="10" t="s">
        <v>3183</v>
      </c>
      <c r="B1763" s="11">
        <v>45569.0</v>
      </c>
      <c r="C1763" s="17" t="s">
        <v>3124</v>
      </c>
      <c r="D1763" s="13">
        <v>0.06111111111111111</v>
      </c>
      <c r="E1763" s="10" t="s">
        <v>1480</v>
      </c>
      <c r="F1763" s="10" t="s">
        <v>220</v>
      </c>
      <c r="G1763" s="10" t="s">
        <v>13</v>
      </c>
      <c r="H1763" s="10" t="s">
        <v>3184</v>
      </c>
      <c r="I1763" s="14">
        <v>6.282231661306E12</v>
      </c>
      <c r="J1763" s="16"/>
      <c r="K1763" s="19"/>
      <c r="L1763" s="19"/>
      <c r="M1763" s="19"/>
      <c r="N1763" s="19"/>
      <c r="O1763" s="19"/>
      <c r="P1763" s="19"/>
      <c r="Q1763" s="19"/>
      <c r="R1763" s="19"/>
      <c r="S1763" s="19"/>
      <c r="T1763" s="19"/>
      <c r="U1763" s="19"/>
      <c r="V1763" s="19"/>
    </row>
    <row r="1764">
      <c r="A1764" s="10" t="s">
        <v>3185</v>
      </c>
      <c r="B1764" s="11">
        <v>45569.0</v>
      </c>
      <c r="C1764" s="17" t="s">
        <v>3124</v>
      </c>
      <c r="D1764" s="13">
        <v>0.020833333333333332</v>
      </c>
      <c r="E1764" s="10" t="s">
        <v>1480</v>
      </c>
      <c r="F1764" s="10" t="s">
        <v>19</v>
      </c>
      <c r="G1764" s="10" t="s">
        <v>13</v>
      </c>
      <c r="H1764" s="10" t="s">
        <v>3186</v>
      </c>
      <c r="I1764" s="14">
        <v>6.282231661306E12</v>
      </c>
      <c r="J1764" s="16"/>
      <c r="K1764" s="19"/>
      <c r="L1764" s="19"/>
      <c r="M1764" s="19"/>
      <c r="N1764" s="19"/>
      <c r="O1764" s="19"/>
      <c r="P1764" s="19"/>
      <c r="Q1764" s="19"/>
      <c r="R1764" s="19"/>
      <c r="S1764" s="19"/>
      <c r="T1764" s="19"/>
      <c r="U1764" s="19"/>
      <c r="V1764" s="19"/>
    </row>
    <row r="1765">
      <c r="A1765" s="10" t="s">
        <v>3183</v>
      </c>
      <c r="B1765" s="11">
        <v>45569.0</v>
      </c>
      <c r="C1765" s="17" t="s">
        <v>3124</v>
      </c>
      <c r="D1765" s="13">
        <v>0.03819444444444445</v>
      </c>
      <c r="E1765" s="10" t="s">
        <v>1021</v>
      </c>
      <c r="F1765" s="10" t="s">
        <v>385</v>
      </c>
      <c r="G1765" s="10" t="s">
        <v>13</v>
      </c>
      <c r="H1765" s="10" t="s">
        <v>3187</v>
      </c>
      <c r="I1765" s="14">
        <v>6.281225113337E12</v>
      </c>
      <c r="J1765" s="16"/>
      <c r="K1765" s="19"/>
      <c r="L1765" s="19"/>
      <c r="M1765" s="19"/>
      <c r="N1765" s="19"/>
      <c r="O1765" s="19"/>
      <c r="P1765" s="19"/>
      <c r="Q1765" s="19"/>
      <c r="R1765" s="19"/>
      <c r="S1765" s="19"/>
      <c r="T1765" s="19"/>
      <c r="U1765" s="19"/>
      <c r="V1765" s="19"/>
    </row>
    <row r="1766">
      <c r="A1766" s="10" t="s">
        <v>3188</v>
      </c>
      <c r="B1766" s="11">
        <v>45569.0</v>
      </c>
      <c r="C1766" s="17" t="s">
        <v>3124</v>
      </c>
      <c r="D1766" s="13">
        <v>0.041666666666666664</v>
      </c>
      <c r="E1766" s="10" t="s">
        <v>596</v>
      </c>
      <c r="F1766" s="10" t="s">
        <v>535</v>
      </c>
      <c r="G1766" s="10" t="s">
        <v>13</v>
      </c>
      <c r="H1766" s="10" t="s">
        <v>3189</v>
      </c>
      <c r="I1766" s="14">
        <v>6.258291035544E12</v>
      </c>
      <c r="J1766" s="16"/>
      <c r="K1766" s="19"/>
      <c r="L1766" s="19"/>
      <c r="M1766" s="19"/>
      <c r="N1766" s="19"/>
      <c r="O1766" s="19"/>
      <c r="P1766" s="19"/>
      <c r="Q1766" s="19"/>
      <c r="R1766" s="19"/>
      <c r="S1766" s="19"/>
      <c r="T1766" s="19"/>
      <c r="U1766" s="19"/>
      <c r="V1766" s="19"/>
    </row>
    <row r="1767">
      <c r="A1767" s="10" t="s">
        <v>3190</v>
      </c>
      <c r="B1767" s="11">
        <v>45570.0</v>
      </c>
      <c r="C1767" s="17" t="s">
        <v>3124</v>
      </c>
      <c r="D1767" s="13">
        <v>0.04513888888888889</v>
      </c>
      <c r="E1767" s="10" t="s">
        <v>339</v>
      </c>
      <c r="F1767" s="10" t="s">
        <v>192</v>
      </c>
      <c r="G1767" s="10" t="s">
        <v>13</v>
      </c>
      <c r="H1767" s="10" t="s">
        <v>3191</v>
      </c>
      <c r="I1767" s="14">
        <v>6.281392827981E12</v>
      </c>
      <c r="J1767" s="16"/>
      <c r="K1767" s="19"/>
      <c r="L1767" s="19"/>
      <c r="M1767" s="19"/>
      <c r="N1767" s="19"/>
      <c r="O1767" s="19"/>
      <c r="P1767" s="19"/>
      <c r="Q1767" s="19"/>
      <c r="R1767" s="19"/>
      <c r="S1767" s="19"/>
      <c r="T1767" s="19"/>
      <c r="U1767" s="19"/>
      <c r="V1767" s="19"/>
    </row>
    <row r="1768">
      <c r="A1768" s="10" t="s">
        <v>3192</v>
      </c>
      <c r="B1768" s="11">
        <v>45570.0</v>
      </c>
      <c r="C1768" s="17" t="s">
        <v>3124</v>
      </c>
      <c r="D1768" s="13">
        <v>0.03888888888888889</v>
      </c>
      <c r="E1768" s="10" t="s">
        <v>1480</v>
      </c>
      <c r="F1768" s="10" t="s">
        <v>220</v>
      </c>
      <c r="G1768" s="10" t="s">
        <v>13</v>
      </c>
      <c r="H1768" s="10" t="s">
        <v>3193</v>
      </c>
      <c r="I1768" s="14">
        <v>6.282231661306E12</v>
      </c>
      <c r="J1768" s="16"/>
      <c r="K1768" s="19"/>
      <c r="L1768" s="19"/>
      <c r="M1768" s="19"/>
      <c r="N1768" s="19"/>
      <c r="O1768" s="19"/>
      <c r="P1768" s="19"/>
      <c r="Q1768" s="19"/>
      <c r="R1768" s="19"/>
      <c r="S1768" s="19"/>
      <c r="T1768" s="19"/>
      <c r="U1768" s="19"/>
      <c r="V1768" s="19"/>
    </row>
    <row r="1769">
      <c r="A1769" s="10" t="s">
        <v>3194</v>
      </c>
      <c r="B1769" s="11">
        <v>45571.0</v>
      </c>
      <c r="C1769" s="17" t="s">
        <v>3124</v>
      </c>
      <c r="D1769" s="13">
        <v>0.06041666666666667</v>
      </c>
      <c r="E1769" s="10" t="s">
        <v>339</v>
      </c>
      <c r="F1769" s="10" t="s">
        <v>345</v>
      </c>
      <c r="G1769" s="10" t="s">
        <v>13</v>
      </c>
      <c r="H1769" s="10" t="s">
        <v>3195</v>
      </c>
      <c r="I1769" s="14">
        <v>6.281392827981E12</v>
      </c>
      <c r="J1769" s="16"/>
      <c r="K1769" s="19"/>
      <c r="L1769" s="19"/>
      <c r="M1769" s="19"/>
      <c r="N1769" s="19"/>
      <c r="O1769" s="19"/>
      <c r="P1769" s="19"/>
      <c r="Q1769" s="19"/>
      <c r="R1769" s="19"/>
      <c r="S1769" s="19"/>
      <c r="T1769" s="19"/>
      <c r="U1769" s="19"/>
      <c r="V1769" s="19"/>
    </row>
    <row r="1770">
      <c r="A1770" s="10" t="s">
        <v>3196</v>
      </c>
      <c r="B1770" s="11">
        <v>45571.0</v>
      </c>
      <c r="C1770" s="17" t="s">
        <v>3124</v>
      </c>
      <c r="D1770" s="13">
        <v>0.0375</v>
      </c>
      <c r="E1770" s="10" t="s">
        <v>339</v>
      </c>
      <c r="F1770" s="10" t="s">
        <v>348</v>
      </c>
      <c r="G1770" s="10" t="s">
        <v>13</v>
      </c>
      <c r="H1770" s="10" t="s">
        <v>3197</v>
      </c>
      <c r="I1770" s="14">
        <v>6.281392827981E12</v>
      </c>
      <c r="J1770" s="16"/>
      <c r="K1770" s="19"/>
      <c r="L1770" s="19"/>
      <c r="M1770" s="19"/>
      <c r="N1770" s="19"/>
      <c r="O1770" s="19"/>
      <c r="P1770" s="19"/>
      <c r="Q1770" s="19"/>
      <c r="R1770" s="19"/>
      <c r="S1770" s="19"/>
      <c r="T1770" s="19"/>
      <c r="U1770" s="19"/>
      <c r="V1770" s="19"/>
    </row>
    <row r="1771">
      <c r="A1771" s="10" t="s">
        <v>3198</v>
      </c>
      <c r="B1771" s="11">
        <v>45571.0</v>
      </c>
      <c r="C1771" s="17" t="s">
        <v>3124</v>
      </c>
      <c r="D1771" s="13">
        <v>0.029861111111111113</v>
      </c>
      <c r="E1771" s="10" t="s">
        <v>207</v>
      </c>
      <c r="F1771" s="10" t="s">
        <v>3174</v>
      </c>
      <c r="G1771" s="10" t="s">
        <v>13</v>
      </c>
      <c r="H1771" s="10" t="s">
        <v>3199</v>
      </c>
      <c r="I1771" s="14">
        <v>6.2892529354E10</v>
      </c>
      <c r="J1771" s="16"/>
      <c r="K1771" s="19"/>
      <c r="L1771" s="19"/>
      <c r="M1771" s="19"/>
      <c r="N1771" s="19"/>
      <c r="O1771" s="19"/>
      <c r="P1771" s="19"/>
      <c r="Q1771" s="19"/>
      <c r="R1771" s="19"/>
      <c r="S1771" s="19"/>
      <c r="T1771" s="19"/>
      <c r="U1771" s="19"/>
      <c r="V1771" s="19"/>
    </row>
    <row r="1772">
      <c r="A1772" s="10" t="s">
        <v>3200</v>
      </c>
      <c r="B1772" s="11">
        <v>45570.0</v>
      </c>
      <c r="C1772" s="17" t="s">
        <v>3124</v>
      </c>
      <c r="D1772" s="13">
        <v>0.027083333333333334</v>
      </c>
      <c r="E1772" s="10" t="s">
        <v>643</v>
      </c>
      <c r="F1772" s="10" t="s">
        <v>342</v>
      </c>
      <c r="G1772" s="10" t="s">
        <v>13</v>
      </c>
      <c r="H1772" s="10" t="s">
        <v>3201</v>
      </c>
      <c r="I1772" s="14">
        <v>6.282328046193E12</v>
      </c>
      <c r="J1772" s="16"/>
      <c r="K1772" s="19"/>
      <c r="L1772" s="19"/>
      <c r="M1772" s="19"/>
      <c r="N1772" s="19"/>
      <c r="O1772" s="19"/>
      <c r="P1772" s="19"/>
      <c r="Q1772" s="19"/>
      <c r="R1772" s="19"/>
      <c r="S1772" s="19"/>
      <c r="T1772" s="19"/>
      <c r="U1772" s="19"/>
      <c r="V1772" s="19"/>
    </row>
    <row r="1773">
      <c r="A1773" s="10" t="s">
        <v>3202</v>
      </c>
      <c r="B1773" s="11">
        <v>45571.0</v>
      </c>
      <c r="C1773" s="17" t="s">
        <v>3124</v>
      </c>
      <c r="D1773" s="13">
        <v>0.024305555555555556</v>
      </c>
      <c r="E1773" s="10" t="s">
        <v>596</v>
      </c>
      <c r="F1773" s="10" t="s">
        <v>535</v>
      </c>
      <c r="G1773" s="10" t="s">
        <v>13</v>
      </c>
      <c r="H1773" s="10" t="s">
        <v>3203</v>
      </c>
      <c r="I1773" s="14">
        <v>6.285291035544E12</v>
      </c>
      <c r="J1773" s="16"/>
      <c r="K1773" s="19"/>
      <c r="L1773" s="19"/>
      <c r="M1773" s="19"/>
      <c r="N1773" s="19"/>
      <c r="O1773" s="19"/>
      <c r="P1773" s="19"/>
      <c r="Q1773" s="19"/>
      <c r="R1773" s="19"/>
      <c r="S1773" s="19"/>
      <c r="T1773" s="19"/>
      <c r="U1773" s="19"/>
      <c r="V1773" s="19"/>
    </row>
    <row r="1774">
      <c r="A1774" s="10" t="s">
        <v>3204</v>
      </c>
      <c r="B1774" s="11">
        <v>45572.0</v>
      </c>
      <c r="C1774" s="17" t="s">
        <v>3124</v>
      </c>
      <c r="D1774" s="13">
        <v>0.04513888888888889</v>
      </c>
      <c r="E1774" s="10" t="s">
        <v>516</v>
      </c>
      <c r="F1774" s="10" t="s">
        <v>527</v>
      </c>
      <c r="G1774" s="10" t="s">
        <v>13</v>
      </c>
      <c r="H1774" s="10" t="s">
        <v>3205</v>
      </c>
      <c r="I1774" s="14">
        <v>6.282142259313E12</v>
      </c>
      <c r="J1774" s="16"/>
      <c r="K1774" s="19"/>
      <c r="L1774" s="19"/>
      <c r="M1774" s="19"/>
      <c r="N1774" s="19"/>
      <c r="O1774" s="19"/>
      <c r="P1774" s="19"/>
      <c r="Q1774" s="19"/>
      <c r="R1774" s="19"/>
      <c r="S1774" s="19"/>
      <c r="T1774" s="19"/>
      <c r="U1774" s="19"/>
      <c r="V1774" s="19"/>
    </row>
    <row r="1775">
      <c r="A1775" s="10" t="s">
        <v>3206</v>
      </c>
      <c r="B1775" s="11">
        <v>45572.0</v>
      </c>
      <c r="C1775" s="17" t="s">
        <v>3124</v>
      </c>
      <c r="D1775" s="13">
        <v>0.04513888888888889</v>
      </c>
      <c r="E1775" s="10" t="s">
        <v>2945</v>
      </c>
      <c r="F1775" s="10" t="s">
        <v>702</v>
      </c>
      <c r="G1775" s="10" t="s">
        <v>13</v>
      </c>
      <c r="H1775" s="10" t="s">
        <v>3207</v>
      </c>
      <c r="I1775" s="14">
        <v>6.281232193915E12</v>
      </c>
      <c r="J1775" s="16"/>
      <c r="K1775" s="19"/>
      <c r="L1775" s="19"/>
      <c r="M1775" s="19"/>
      <c r="N1775" s="19"/>
      <c r="O1775" s="19"/>
      <c r="P1775" s="19"/>
      <c r="Q1775" s="19"/>
      <c r="R1775" s="19"/>
      <c r="S1775" s="19"/>
      <c r="T1775" s="19"/>
      <c r="U1775" s="19"/>
      <c r="V1775" s="19"/>
    </row>
    <row r="1776">
      <c r="A1776" s="10" t="s">
        <v>3208</v>
      </c>
      <c r="B1776" s="11">
        <v>45572.0</v>
      </c>
      <c r="C1776" s="17" t="s">
        <v>3124</v>
      </c>
      <c r="D1776" s="13">
        <v>0.03333333333333333</v>
      </c>
      <c r="E1776" s="10" t="s">
        <v>2951</v>
      </c>
      <c r="F1776" s="10" t="s">
        <v>192</v>
      </c>
      <c r="G1776" s="10" t="s">
        <v>13</v>
      </c>
      <c r="H1776" s="10" t="s">
        <v>3209</v>
      </c>
      <c r="I1776" s="14">
        <v>6.285707668655E12</v>
      </c>
      <c r="J1776" s="16"/>
      <c r="K1776" s="19"/>
      <c r="L1776" s="19"/>
      <c r="M1776" s="19"/>
      <c r="N1776" s="19"/>
      <c r="O1776" s="19"/>
      <c r="P1776" s="19"/>
      <c r="Q1776" s="19"/>
      <c r="R1776" s="19"/>
      <c r="S1776" s="19"/>
      <c r="T1776" s="19"/>
      <c r="U1776" s="19"/>
      <c r="V1776" s="19"/>
    </row>
    <row r="1777">
      <c r="A1777" s="10" t="s">
        <v>3210</v>
      </c>
      <c r="B1777" s="11">
        <v>45571.0</v>
      </c>
      <c r="C1777" s="17" t="s">
        <v>3124</v>
      </c>
      <c r="D1777" s="13">
        <v>0.049305555555555554</v>
      </c>
      <c r="E1777" s="10" t="s">
        <v>339</v>
      </c>
      <c r="F1777" s="10" t="s">
        <v>192</v>
      </c>
      <c r="G1777" s="10" t="s">
        <v>13</v>
      </c>
      <c r="H1777" s="10" t="s">
        <v>3211</v>
      </c>
      <c r="I1777" s="14">
        <v>6.285707668655E12</v>
      </c>
      <c r="J1777" s="16"/>
      <c r="K1777" s="19"/>
      <c r="L1777" s="19"/>
      <c r="M1777" s="19"/>
      <c r="N1777" s="19"/>
      <c r="O1777" s="19"/>
      <c r="P1777" s="19"/>
      <c r="Q1777" s="19"/>
      <c r="R1777" s="19"/>
      <c r="S1777" s="19"/>
      <c r="T1777" s="19"/>
      <c r="U1777" s="19"/>
      <c r="V1777" s="19"/>
    </row>
    <row r="1778">
      <c r="A1778" s="10" t="s">
        <v>3212</v>
      </c>
      <c r="B1778" s="11">
        <v>45572.0</v>
      </c>
      <c r="C1778" s="17" t="s">
        <v>3124</v>
      </c>
      <c r="D1778" s="13">
        <v>0.03125</v>
      </c>
      <c r="E1778" s="10" t="s">
        <v>207</v>
      </c>
      <c r="F1778" s="10" t="s">
        <v>220</v>
      </c>
      <c r="G1778" s="10" t="s">
        <v>13</v>
      </c>
      <c r="H1778" s="10" t="s">
        <v>3213</v>
      </c>
      <c r="I1778" s="14">
        <v>6.285313543592E12</v>
      </c>
      <c r="J1778" s="16"/>
      <c r="K1778" s="19"/>
      <c r="L1778" s="19"/>
      <c r="M1778" s="19"/>
      <c r="N1778" s="19"/>
      <c r="O1778" s="19"/>
      <c r="P1778" s="19"/>
      <c r="Q1778" s="19"/>
      <c r="R1778" s="19"/>
      <c r="S1778" s="19"/>
      <c r="T1778" s="19"/>
      <c r="U1778" s="19"/>
      <c r="V1778" s="19"/>
    </row>
    <row r="1779">
      <c r="A1779" s="10" t="s">
        <v>3214</v>
      </c>
      <c r="B1779" s="11">
        <v>45572.0</v>
      </c>
      <c r="C1779" s="17" t="s">
        <v>3124</v>
      </c>
      <c r="D1779" s="13">
        <v>0.04236111111111111</v>
      </c>
      <c r="E1779" s="10" t="s">
        <v>339</v>
      </c>
      <c r="F1779" s="10" t="s">
        <v>342</v>
      </c>
      <c r="G1779" s="10" t="s">
        <v>13</v>
      </c>
      <c r="H1779" s="10" t="s">
        <v>3215</v>
      </c>
      <c r="I1779" s="14">
        <v>6.281392827981E12</v>
      </c>
      <c r="J1779" s="16"/>
      <c r="K1779" s="19"/>
      <c r="L1779" s="19"/>
      <c r="M1779" s="19"/>
      <c r="N1779" s="19"/>
      <c r="O1779" s="19"/>
      <c r="P1779" s="19"/>
      <c r="Q1779" s="19"/>
      <c r="R1779" s="19"/>
      <c r="S1779" s="19"/>
      <c r="T1779" s="19"/>
      <c r="U1779" s="19"/>
      <c r="V1779" s="19"/>
    </row>
    <row r="1780">
      <c r="A1780" s="10" t="s">
        <v>3216</v>
      </c>
      <c r="B1780" s="11">
        <v>45572.0</v>
      </c>
      <c r="C1780" s="17" t="s">
        <v>3124</v>
      </c>
      <c r="D1780" s="13">
        <v>0.041666666666666664</v>
      </c>
      <c r="E1780" s="10" t="s">
        <v>1480</v>
      </c>
      <c r="F1780" s="10" t="s">
        <v>208</v>
      </c>
      <c r="G1780" s="10" t="s">
        <v>13</v>
      </c>
      <c r="H1780" s="10" t="s">
        <v>3217</v>
      </c>
      <c r="I1780" s="14">
        <v>6.282231661306E12</v>
      </c>
      <c r="J1780" s="16"/>
      <c r="K1780" s="19"/>
      <c r="L1780" s="19"/>
      <c r="M1780" s="19"/>
      <c r="N1780" s="19"/>
      <c r="O1780" s="19"/>
      <c r="P1780" s="19"/>
      <c r="Q1780" s="19"/>
      <c r="R1780" s="19"/>
      <c r="S1780" s="19"/>
      <c r="T1780" s="19"/>
      <c r="U1780" s="19"/>
      <c r="V1780" s="19"/>
    </row>
    <row r="1781">
      <c r="A1781" s="10" t="s">
        <v>3218</v>
      </c>
      <c r="B1781" s="11">
        <v>45568.0</v>
      </c>
      <c r="C1781" s="17" t="s">
        <v>3124</v>
      </c>
      <c r="D1781" s="13">
        <v>0.0625</v>
      </c>
      <c r="E1781" s="10" t="s">
        <v>873</v>
      </c>
      <c r="F1781" s="10" t="s">
        <v>2947</v>
      </c>
      <c r="G1781" s="10" t="s">
        <v>13</v>
      </c>
      <c r="H1781" s="10" t="s">
        <v>3219</v>
      </c>
      <c r="I1781" s="14">
        <v>6.285213566484E12</v>
      </c>
      <c r="J1781" s="16"/>
      <c r="K1781" s="19"/>
      <c r="L1781" s="19"/>
      <c r="M1781" s="19"/>
      <c r="N1781" s="19"/>
      <c r="O1781" s="19"/>
      <c r="P1781" s="19"/>
      <c r="Q1781" s="19"/>
      <c r="R1781" s="19"/>
      <c r="S1781" s="19"/>
      <c r="T1781" s="19"/>
      <c r="U1781" s="19"/>
      <c r="V1781" s="19"/>
    </row>
    <row r="1782">
      <c r="A1782" s="10" t="s">
        <v>3220</v>
      </c>
      <c r="B1782" s="11">
        <v>45569.0</v>
      </c>
      <c r="C1782" s="17" t="s">
        <v>3124</v>
      </c>
      <c r="D1782" s="13">
        <v>0.020833333333333332</v>
      </c>
      <c r="E1782" s="10" t="s">
        <v>873</v>
      </c>
      <c r="F1782" s="10" t="s">
        <v>597</v>
      </c>
      <c r="G1782" s="10" t="s">
        <v>13</v>
      </c>
      <c r="H1782" s="10" t="s">
        <v>3221</v>
      </c>
      <c r="I1782" s="14">
        <v>6.285213566484E12</v>
      </c>
      <c r="J1782" s="16"/>
      <c r="K1782" s="19"/>
      <c r="L1782" s="19"/>
      <c r="M1782" s="19"/>
      <c r="N1782" s="19"/>
      <c r="O1782" s="19"/>
      <c r="P1782" s="19"/>
      <c r="Q1782" s="19"/>
      <c r="R1782" s="19"/>
      <c r="S1782" s="19"/>
      <c r="T1782" s="19"/>
      <c r="U1782" s="19"/>
      <c r="V1782" s="19"/>
    </row>
    <row r="1783">
      <c r="A1783" s="10" t="s">
        <v>3220</v>
      </c>
      <c r="B1783" s="11">
        <v>45571.0</v>
      </c>
      <c r="C1783" s="17" t="s">
        <v>3124</v>
      </c>
      <c r="D1783" s="13">
        <v>0.034722222222222224</v>
      </c>
      <c r="E1783" s="10" t="s">
        <v>873</v>
      </c>
      <c r="F1783" s="10" t="s">
        <v>597</v>
      </c>
      <c r="G1783" s="10" t="s">
        <v>13</v>
      </c>
      <c r="H1783" s="10" t="s">
        <v>3222</v>
      </c>
      <c r="I1783" s="14">
        <v>6.285213566484E12</v>
      </c>
      <c r="J1783" s="16"/>
      <c r="K1783" s="19"/>
      <c r="L1783" s="19"/>
      <c r="M1783" s="19"/>
      <c r="N1783" s="19"/>
      <c r="O1783" s="19"/>
      <c r="P1783" s="19"/>
      <c r="Q1783" s="19"/>
      <c r="R1783" s="19"/>
      <c r="S1783" s="19"/>
      <c r="T1783" s="19"/>
      <c r="U1783" s="19"/>
      <c r="V1783" s="19"/>
    </row>
    <row r="1784">
      <c r="A1784" s="10" t="s">
        <v>3223</v>
      </c>
      <c r="B1784" s="11">
        <v>45573.0</v>
      </c>
      <c r="C1784" s="17" t="s">
        <v>3124</v>
      </c>
      <c r="D1784" s="13">
        <v>0.03958333333333333</v>
      </c>
      <c r="E1784" s="10" t="s">
        <v>207</v>
      </c>
      <c r="F1784" s="10" t="s">
        <v>3174</v>
      </c>
      <c r="G1784" s="10" t="s">
        <v>13</v>
      </c>
      <c r="H1784" s="10" t="s">
        <v>3224</v>
      </c>
      <c r="I1784" s="14">
        <v>6.28972529354E11</v>
      </c>
      <c r="J1784" s="16"/>
      <c r="K1784" s="19"/>
      <c r="L1784" s="19"/>
      <c r="M1784" s="19"/>
      <c r="N1784" s="19"/>
      <c r="O1784" s="19"/>
      <c r="P1784" s="19"/>
      <c r="Q1784" s="19"/>
      <c r="R1784" s="19"/>
      <c r="S1784" s="19"/>
      <c r="T1784" s="19"/>
      <c r="U1784" s="19"/>
      <c r="V1784" s="19"/>
    </row>
    <row r="1785">
      <c r="A1785" s="10" t="s">
        <v>3225</v>
      </c>
      <c r="B1785" s="11">
        <v>45573.0</v>
      </c>
      <c r="C1785" s="17" t="s">
        <v>3124</v>
      </c>
      <c r="D1785" s="13">
        <v>0.03819444444444445</v>
      </c>
      <c r="E1785" s="10" t="s">
        <v>339</v>
      </c>
      <c r="F1785" s="10" t="s">
        <v>12</v>
      </c>
      <c r="G1785" s="10" t="s">
        <v>13</v>
      </c>
      <c r="H1785" s="10" t="s">
        <v>3226</v>
      </c>
      <c r="I1785" s="14">
        <v>6.281392827981E12</v>
      </c>
      <c r="J1785" s="16"/>
      <c r="K1785" s="19"/>
      <c r="L1785" s="19"/>
      <c r="M1785" s="19"/>
      <c r="N1785" s="19"/>
      <c r="O1785" s="19"/>
      <c r="P1785" s="19"/>
      <c r="Q1785" s="19"/>
      <c r="R1785" s="19"/>
      <c r="S1785" s="19"/>
      <c r="T1785" s="19"/>
      <c r="U1785" s="19"/>
      <c r="V1785" s="19"/>
    </row>
    <row r="1786">
      <c r="A1786" s="10" t="s">
        <v>3227</v>
      </c>
      <c r="B1786" s="11">
        <v>45572.0</v>
      </c>
      <c r="C1786" s="17" t="s">
        <v>3124</v>
      </c>
      <c r="D1786" s="13">
        <v>0.03819444444444445</v>
      </c>
      <c r="E1786" s="10" t="s">
        <v>695</v>
      </c>
      <c r="F1786" s="10" t="s">
        <v>711</v>
      </c>
      <c r="G1786" s="10" t="s">
        <v>13</v>
      </c>
      <c r="H1786" s="10" t="s">
        <v>3228</v>
      </c>
      <c r="I1786" s="14">
        <v>6.285173431354E12</v>
      </c>
      <c r="J1786" s="16"/>
      <c r="K1786" s="19"/>
      <c r="L1786" s="19"/>
      <c r="M1786" s="19"/>
      <c r="N1786" s="19"/>
      <c r="O1786" s="19"/>
      <c r="P1786" s="19"/>
      <c r="Q1786" s="19"/>
      <c r="R1786" s="19"/>
      <c r="S1786" s="19"/>
      <c r="T1786" s="19"/>
      <c r="U1786" s="19"/>
      <c r="V1786" s="19"/>
    </row>
    <row r="1787">
      <c r="A1787" s="10" t="s">
        <v>3229</v>
      </c>
      <c r="B1787" s="11">
        <v>45569.0</v>
      </c>
      <c r="C1787" s="17" t="s">
        <v>3124</v>
      </c>
      <c r="D1787" s="13">
        <v>0.027777777777777776</v>
      </c>
      <c r="E1787" s="10" t="s">
        <v>1480</v>
      </c>
      <c r="F1787" s="10" t="s">
        <v>2914</v>
      </c>
      <c r="G1787" s="10" t="s">
        <v>13</v>
      </c>
      <c r="H1787" s="10" t="s">
        <v>3230</v>
      </c>
      <c r="I1787" s="14">
        <v>6.285173431354E12</v>
      </c>
      <c r="J1787" s="16"/>
      <c r="K1787" s="19"/>
      <c r="L1787" s="19"/>
      <c r="M1787" s="19"/>
      <c r="N1787" s="19"/>
      <c r="O1787" s="19"/>
      <c r="P1787" s="19"/>
      <c r="Q1787" s="19"/>
      <c r="R1787" s="19"/>
      <c r="S1787" s="19"/>
      <c r="T1787" s="19"/>
      <c r="U1787" s="19"/>
      <c r="V1787" s="19"/>
    </row>
    <row r="1788">
      <c r="A1788" s="10" t="s">
        <v>3231</v>
      </c>
      <c r="B1788" s="11">
        <v>45569.0</v>
      </c>
      <c r="C1788" s="17" t="s">
        <v>3124</v>
      </c>
      <c r="D1788" s="13">
        <v>0.020833333333333332</v>
      </c>
      <c r="E1788" s="10" t="s">
        <v>695</v>
      </c>
      <c r="F1788" s="10" t="s">
        <v>2914</v>
      </c>
      <c r="G1788" s="10" t="s">
        <v>13</v>
      </c>
      <c r="H1788" s="10" t="s">
        <v>3232</v>
      </c>
      <c r="I1788" s="14">
        <v>6.285173431354E12</v>
      </c>
      <c r="J1788" s="16"/>
      <c r="K1788" s="19"/>
      <c r="L1788" s="19"/>
      <c r="M1788" s="19"/>
      <c r="N1788" s="19"/>
      <c r="O1788" s="19"/>
      <c r="P1788" s="19"/>
      <c r="Q1788" s="19"/>
      <c r="R1788" s="19"/>
      <c r="S1788" s="19"/>
      <c r="T1788" s="19"/>
      <c r="U1788" s="19"/>
      <c r="V1788" s="19"/>
    </row>
    <row r="1789">
      <c r="A1789" s="10" t="s">
        <v>3233</v>
      </c>
      <c r="B1789" s="11">
        <v>45570.0</v>
      </c>
      <c r="C1789" s="17" t="s">
        <v>3124</v>
      </c>
      <c r="D1789" s="13">
        <v>0.0</v>
      </c>
      <c r="E1789" s="10" t="s">
        <v>695</v>
      </c>
      <c r="F1789" s="10" t="s">
        <v>2168</v>
      </c>
      <c r="G1789" s="10" t="s">
        <v>102</v>
      </c>
      <c r="H1789" s="10" t="s">
        <v>3234</v>
      </c>
      <c r="I1789" s="14">
        <v>6.285173431354E12</v>
      </c>
      <c r="J1789" s="16"/>
      <c r="K1789" s="19"/>
      <c r="L1789" s="19"/>
      <c r="M1789" s="19"/>
      <c r="N1789" s="19"/>
      <c r="O1789" s="19"/>
      <c r="P1789" s="19"/>
      <c r="Q1789" s="19"/>
      <c r="R1789" s="19"/>
      <c r="S1789" s="19"/>
      <c r="T1789" s="19"/>
      <c r="U1789" s="19"/>
      <c r="V1789" s="19"/>
    </row>
    <row r="1790">
      <c r="A1790" s="10" t="s">
        <v>3235</v>
      </c>
      <c r="B1790" s="11">
        <v>45572.0</v>
      </c>
      <c r="C1790" s="17" t="s">
        <v>3124</v>
      </c>
      <c r="D1790" s="13">
        <v>0.041666666666666664</v>
      </c>
      <c r="E1790" s="10" t="s">
        <v>1700</v>
      </c>
      <c r="F1790" s="10" t="s">
        <v>702</v>
      </c>
      <c r="G1790" s="10" t="s">
        <v>13</v>
      </c>
      <c r="H1790" s="10" t="s">
        <v>3236</v>
      </c>
      <c r="I1790" s="14">
        <v>6.282231661306E12</v>
      </c>
      <c r="J1790" s="16"/>
      <c r="K1790" s="19"/>
      <c r="L1790" s="19"/>
      <c r="M1790" s="19"/>
      <c r="N1790" s="19"/>
      <c r="O1790" s="19"/>
      <c r="P1790" s="19"/>
      <c r="Q1790" s="19"/>
      <c r="R1790" s="19"/>
      <c r="S1790" s="19"/>
      <c r="T1790" s="19"/>
      <c r="U1790" s="19"/>
      <c r="V1790" s="19"/>
    </row>
    <row r="1791">
      <c r="A1791" s="10" t="s">
        <v>3237</v>
      </c>
      <c r="B1791" s="11">
        <v>45573.0</v>
      </c>
      <c r="C1791" s="17" t="s">
        <v>3124</v>
      </c>
      <c r="D1791" s="13">
        <v>0.020833333333333332</v>
      </c>
      <c r="E1791" s="10" t="s">
        <v>1480</v>
      </c>
      <c r="F1791" s="10" t="s">
        <v>19</v>
      </c>
      <c r="G1791" s="10" t="s">
        <v>13</v>
      </c>
      <c r="H1791" s="10" t="s">
        <v>3238</v>
      </c>
      <c r="I1791" s="14">
        <v>6.282231661306E12</v>
      </c>
      <c r="J1791" s="16"/>
      <c r="K1791" s="19"/>
      <c r="L1791" s="19"/>
      <c r="M1791" s="19"/>
      <c r="N1791" s="19"/>
      <c r="O1791" s="19"/>
      <c r="P1791" s="19"/>
      <c r="Q1791" s="19"/>
      <c r="R1791" s="19"/>
      <c r="S1791" s="19"/>
      <c r="T1791" s="19"/>
      <c r="U1791" s="19"/>
      <c r="V1791" s="19"/>
    </row>
    <row r="1792">
      <c r="A1792" s="10" t="s">
        <v>3239</v>
      </c>
      <c r="B1792" s="11">
        <v>45573.0</v>
      </c>
      <c r="C1792" s="17" t="s">
        <v>3124</v>
      </c>
      <c r="D1792" s="13">
        <v>0.041666666666666664</v>
      </c>
      <c r="E1792" s="10" t="s">
        <v>1480</v>
      </c>
      <c r="F1792" s="10" t="s">
        <v>2914</v>
      </c>
      <c r="G1792" s="10" t="s">
        <v>13</v>
      </c>
      <c r="H1792" s="10" t="s">
        <v>3240</v>
      </c>
      <c r="I1792" s="14">
        <v>6.282231661306E12</v>
      </c>
      <c r="J1792" s="16"/>
      <c r="K1792" s="19"/>
      <c r="L1792" s="19"/>
      <c r="M1792" s="19"/>
      <c r="N1792" s="19"/>
      <c r="O1792" s="19"/>
      <c r="P1792" s="19"/>
      <c r="Q1792" s="19"/>
      <c r="R1792" s="19"/>
      <c r="S1792" s="19"/>
      <c r="T1792" s="19"/>
      <c r="U1792" s="19"/>
      <c r="V1792" s="19"/>
    </row>
    <row r="1793">
      <c r="A1793" s="10" t="s">
        <v>3241</v>
      </c>
      <c r="B1793" s="11">
        <v>45572.0</v>
      </c>
      <c r="C1793" s="17" t="s">
        <v>3124</v>
      </c>
      <c r="D1793" s="13">
        <v>0.020833333333333332</v>
      </c>
      <c r="E1793" s="10" t="s">
        <v>534</v>
      </c>
      <c r="F1793" s="10" t="s">
        <v>418</v>
      </c>
      <c r="G1793" s="10" t="s">
        <v>13</v>
      </c>
      <c r="H1793" s="10" t="s">
        <v>3242</v>
      </c>
      <c r="I1793" s="14">
        <v>6.281332534354E12</v>
      </c>
      <c r="J1793" s="16"/>
      <c r="K1793" s="19"/>
      <c r="L1793" s="19"/>
      <c r="M1793" s="19"/>
      <c r="N1793" s="19"/>
      <c r="O1793" s="19"/>
      <c r="P1793" s="19"/>
      <c r="Q1793" s="19"/>
      <c r="R1793" s="19"/>
      <c r="S1793" s="19"/>
      <c r="T1793" s="19"/>
      <c r="U1793" s="19"/>
      <c r="V1793" s="19"/>
    </row>
    <row r="1794">
      <c r="A1794" s="10" t="s">
        <v>3243</v>
      </c>
      <c r="B1794" s="11">
        <v>45573.0</v>
      </c>
      <c r="C1794" s="17" t="s">
        <v>3124</v>
      </c>
      <c r="D1794" s="13">
        <v>0.022916666666666665</v>
      </c>
      <c r="E1794" s="10" t="s">
        <v>534</v>
      </c>
      <c r="F1794" s="10" t="s">
        <v>418</v>
      </c>
      <c r="G1794" s="10" t="s">
        <v>13</v>
      </c>
      <c r="H1794" s="10" t="s">
        <v>3244</v>
      </c>
      <c r="I1794" s="14">
        <v>6.281332534354E12</v>
      </c>
      <c r="J1794" s="16"/>
      <c r="K1794" s="19"/>
      <c r="L1794" s="19"/>
      <c r="M1794" s="19"/>
      <c r="N1794" s="19"/>
      <c r="O1794" s="19"/>
      <c r="P1794" s="19"/>
      <c r="Q1794" s="19"/>
      <c r="R1794" s="19"/>
      <c r="S1794" s="19"/>
      <c r="T1794" s="19"/>
      <c r="U1794" s="19"/>
      <c r="V1794" s="19"/>
    </row>
    <row r="1795">
      <c r="A1795" s="10" t="s">
        <v>3245</v>
      </c>
      <c r="B1795" s="11">
        <v>45573.0</v>
      </c>
      <c r="C1795" s="17" t="s">
        <v>3124</v>
      </c>
      <c r="D1795" s="13">
        <v>0.027777777777777776</v>
      </c>
      <c r="E1795" s="10" t="s">
        <v>873</v>
      </c>
      <c r="F1795" s="10" t="s">
        <v>348</v>
      </c>
      <c r="G1795" s="10" t="s">
        <v>13</v>
      </c>
      <c r="H1795" s="10" t="s">
        <v>3246</v>
      </c>
      <c r="I1795" s="14">
        <v>6.285213566484E12</v>
      </c>
      <c r="J1795" s="16"/>
      <c r="K1795" s="19"/>
      <c r="L1795" s="19"/>
      <c r="M1795" s="19"/>
      <c r="N1795" s="19"/>
      <c r="O1795" s="19"/>
      <c r="P1795" s="19"/>
      <c r="Q1795" s="19"/>
      <c r="R1795" s="19"/>
      <c r="S1795" s="19"/>
      <c r="T1795" s="19"/>
      <c r="U1795" s="19"/>
      <c r="V1795" s="19"/>
    </row>
    <row r="1796">
      <c r="A1796" s="10" t="s">
        <v>3245</v>
      </c>
      <c r="B1796" s="11">
        <v>45573.0</v>
      </c>
      <c r="C1796" s="17" t="s">
        <v>3124</v>
      </c>
      <c r="D1796" s="13">
        <v>0.020833333333333332</v>
      </c>
      <c r="E1796" s="10" t="s">
        <v>873</v>
      </c>
      <c r="F1796" s="10" t="s">
        <v>597</v>
      </c>
      <c r="G1796" s="10" t="s">
        <v>13</v>
      </c>
      <c r="H1796" s="10" t="s">
        <v>3247</v>
      </c>
      <c r="I1796" s="14">
        <v>6.285213566484E12</v>
      </c>
      <c r="J1796" s="16"/>
      <c r="K1796" s="19"/>
      <c r="L1796" s="19"/>
      <c r="M1796" s="19"/>
      <c r="N1796" s="19"/>
      <c r="O1796" s="19"/>
      <c r="P1796" s="19"/>
      <c r="Q1796" s="19"/>
      <c r="R1796" s="19"/>
      <c r="S1796" s="19"/>
      <c r="T1796" s="19"/>
      <c r="U1796" s="19"/>
      <c r="V1796" s="19"/>
    </row>
    <row r="1797">
      <c r="A1797" s="10" t="s">
        <v>3248</v>
      </c>
      <c r="B1797" s="11">
        <v>45573.0</v>
      </c>
      <c r="C1797" s="17" t="s">
        <v>3124</v>
      </c>
      <c r="D1797" s="13">
        <v>0.035416666666666666</v>
      </c>
      <c r="E1797" s="10" t="s">
        <v>339</v>
      </c>
      <c r="F1797" s="10" t="s">
        <v>201</v>
      </c>
      <c r="G1797" s="10" t="s">
        <v>13</v>
      </c>
      <c r="H1797" s="10" t="s">
        <v>3249</v>
      </c>
      <c r="I1797" s="14">
        <v>6.281392827981E12</v>
      </c>
      <c r="J1797" s="16"/>
      <c r="K1797" s="19"/>
      <c r="L1797" s="19"/>
      <c r="M1797" s="19"/>
      <c r="N1797" s="19"/>
      <c r="O1797" s="19"/>
      <c r="P1797" s="19"/>
      <c r="Q1797" s="19"/>
      <c r="R1797" s="19"/>
      <c r="S1797" s="19"/>
      <c r="T1797" s="19"/>
      <c r="U1797" s="19"/>
      <c r="V1797" s="19"/>
    </row>
    <row r="1798">
      <c r="A1798" s="10" t="s">
        <v>3250</v>
      </c>
      <c r="B1798" s="11">
        <v>45573.0</v>
      </c>
      <c r="C1798" s="17" t="s">
        <v>3124</v>
      </c>
      <c r="D1798" s="13">
        <v>0.024305555555555556</v>
      </c>
      <c r="E1798" s="10" t="s">
        <v>596</v>
      </c>
      <c r="F1798" s="10" t="s">
        <v>535</v>
      </c>
      <c r="G1798" s="10" t="s">
        <v>13</v>
      </c>
      <c r="H1798" s="10" t="s">
        <v>3251</v>
      </c>
      <c r="I1798" s="14">
        <v>6.285291035544E12</v>
      </c>
      <c r="J1798" s="16"/>
      <c r="K1798" s="19"/>
      <c r="L1798" s="19"/>
      <c r="M1798" s="19"/>
      <c r="N1798" s="19"/>
      <c r="O1798" s="19"/>
      <c r="P1798" s="19"/>
      <c r="Q1798" s="19"/>
      <c r="R1798" s="19"/>
      <c r="S1798" s="19"/>
      <c r="T1798" s="19"/>
      <c r="U1798" s="19"/>
      <c r="V1798" s="19"/>
    </row>
    <row r="1799">
      <c r="A1799" s="10" t="s">
        <v>3252</v>
      </c>
      <c r="B1799" s="11">
        <v>45574.0</v>
      </c>
      <c r="C1799" s="17" t="s">
        <v>3124</v>
      </c>
      <c r="D1799" s="13">
        <v>0.027777777777777776</v>
      </c>
      <c r="E1799" s="10" t="s">
        <v>972</v>
      </c>
      <c r="F1799" s="10" t="s">
        <v>150</v>
      </c>
      <c r="G1799" s="10" t="s">
        <v>13</v>
      </c>
      <c r="H1799" s="10" t="s">
        <v>3253</v>
      </c>
      <c r="I1799" s="14">
        <v>6.285746146893E12</v>
      </c>
      <c r="J1799" s="16"/>
      <c r="K1799" s="19"/>
      <c r="L1799" s="19"/>
      <c r="M1799" s="19"/>
      <c r="N1799" s="19"/>
      <c r="O1799" s="19"/>
      <c r="P1799" s="19"/>
      <c r="Q1799" s="19"/>
      <c r="R1799" s="19"/>
      <c r="S1799" s="19"/>
      <c r="T1799" s="19"/>
      <c r="U1799" s="19"/>
      <c r="V1799" s="19"/>
    </row>
    <row r="1800">
      <c r="A1800" s="10" t="s">
        <v>3254</v>
      </c>
      <c r="B1800" s="11">
        <v>45574.0</v>
      </c>
      <c r="C1800" s="17" t="s">
        <v>3124</v>
      </c>
      <c r="D1800" s="13">
        <v>0.05555555555555555</v>
      </c>
      <c r="E1800" s="10" t="s">
        <v>11</v>
      </c>
      <c r="F1800" s="10" t="s">
        <v>22</v>
      </c>
      <c r="G1800" s="10" t="s">
        <v>13</v>
      </c>
      <c r="H1800" s="10" t="s">
        <v>3255</v>
      </c>
      <c r="I1800" s="14">
        <v>6.28560627488E12</v>
      </c>
      <c r="J1800" s="16"/>
      <c r="K1800" s="19"/>
      <c r="L1800" s="19"/>
      <c r="M1800" s="19"/>
      <c r="N1800" s="19"/>
      <c r="O1800" s="19"/>
      <c r="P1800" s="19"/>
      <c r="Q1800" s="19"/>
      <c r="R1800" s="19"/>
      <c r="S1800" s="19"/>
      <c r="T1800" s="19"/>
      <c r="U1800" s="19"/>
      <c r="V1800" s="19"/>
    </row>
    <row r="1801">
      <c r="A1801" s="10" t="s">
        <v>3256</v>
      </c>
      <c r="B1801" s="11">
        <v>45574.0</v>
      </c>
      <c r="C1801" s="17" t="s">
        <v>3124</v>
      </c>
      <c r="D1801" s="13">
        <v>0.05416666666666667</v>
      </c>
      <c r="E1801" s="10" t="s">
        <v>2945</v>
      </c>
      <c r="F1801" s="10" t="s">
        <v>2935</v>
      </c>
      <c r="G1801" s="10" t="s">
        <v>13</v>
      </c>
      <c r="H1801" s="10" t="s">
        <v>3257</v>
      </c>
      <c r="I1801" s="14">
        <v>6.281232193915E12</v>
      </c>
      <c r="J1801" s="16"/>
      <c r="K1801" s="19"/>
      <c r="L1801" s="19"/>
      <c r="M1801" s="19"/>
      <c r="N1801" s="19"/>
      <c r="O1801" s="19"/>
      <c r="P1801" s="19"/>
      <c r="Q1801" s="19"/>
      <c r="R1801" s="19"/>
      <c r="S1801" s="19"/>
      <c r="T1801" s="19"/>
      <c r="U1801" s="19"/>
      <c r="V1801" s="19"/>
    </row>
    <row r="1802">
      <c r="A1802" s="10" t="s">
        <v>3258</v>
      </c>
      <c r="B1802" s="11">
        <v>45574.0</v>
      </c>
      <c r="C1802" s="17" t="s">
        <v>3124</v>
      </c>
      <c r="D1802" s="13">
        <v>0.04583333333333333</v>
      </c>
      <c r="E1802" s="10" t="s">
        <v>2951</v>
      </c>
      <c r="F1802" s="10" t="s">
        <v>2947</v>
      </c>
      <c r="G1802" s="10" t="s">
        <v>13</v>
      </c>
      <c r="H1802" s="10" t="s">
        <v>3259</v>
      </c>
      <c r="I1802" s="14">
        <v>6.285707668655E12</v>
      </c>
      <c r="J1802" s="16"/>
      <c r="K1802" s="19"/>
      <c r="L1802" s="19"/>
      <c r="M1802" s="19"/>
      <c r="N1802" s="19"/>
      <c r="O1802" s="19"/>
      <c r="P1802" s="19"/>
      <c r="Q1802" s="19"/>
      <c r="R1802" s="19"/>
      <c r="S1802" s="19"/>
      <c r="T1802" s="19"/>
      <c r="U1802" s="19"/>
      <c r="V1802" s="19"/>
    </row>
    <row r="1803">
      <c r="A1803" s="10" t="s">
        <v>3260</v>
      </c>
      <c r="B1803" s="11">
        <v>45574.0</v>
      </c>
      <c r="C1803" s="17" t="s">
        <v>3124</v>
      </c>
      <c r="D1803" s="13">
        <v>0.03333333333333333</v>
      </c>
      <c r="E1803" s="10" t="s">
        <v>11</v>
      </c>
      <c r="F1803" s="10" t="s">
        <v>29</v>
      </c>
      <c r="G1803" s="10" t="s">
        <v>13</v>
      </c>
      <c r="H1803" s="10" t="s">
        <v>3261</v>
      </c>
      <c r="I1803" s="14">
        <v>6.28560627488E12</v>
      </c>
      <c r="J1803" s="16"/>
      <c r="K1803" s="19"/>
      <c r="L1803" s="19"/>
      <c r="M1803" s="19"/>
      <c r="N1803" s="19"/>
      <c r="O1803" s="19"/>
      <c r="P1803" s="19"/>
      <c r="Q1803" s="19"/>
      <c r="R1803" s="19"/>
      <c r="S1803" s="19"/>
      <c r="T1803" s="19"/>
      <c r="U1803" s="19"/>
      <c r="V1803" s="19"/>
    </row>
    <row r="1804">
      <c r="A1804" s="10" t="s">
        <v>3262</v>
      </c>
      <c r="B1804" s="11">
        <v>45574.0</v>
      </c>
      <c r="C1804" s="17" t="s">
        <v>3124</v>
      </c>
      <c r="D1804" s="13">
        <v>0.020833333333333332</v>
      </c>
      <c r="E1804" s="10" t="s">
        <v>873</v>
      </c>
      <c r="F1804" s="10" t="s">
        <v>597</v>
      </c>
      <c r="G1804" s="10" t="s">
        <v>13</v>
      </c>
      <c r="H1804" s="10" t="s">
        <v>3263</v>
      </c>
      <c r="I1804" s="14">
        <v>6.285213566484E12</v>
      </c>
      <c r="J1804" s="16"/>
      <c r="K1804" s="19"/>
      <c r="L1804" s="19"/>
      <c r="M1804" s="19"/>
      <c r="N1804" s="19"/>
      <c r="O1804" s="19"/>
      <c r="P1804" s="19"/>
      <c r="Q1804" s="19"/>
      <c r="R1804" s="19"/>
      <c r="S1804" s="19"/>
      <c r="T1804" s="19"/>
      <c r="U1804" s="19"/>
      <c r="V1804" s="19"/>
    </row>
    <row r="1805">
      <c r="A1805" s="10" t="s">
        <v>3264</v>
      </c>
      <c r="B1805" s="11">
        <v>45574.0</v>
      </c>
      <c r="C1805" s="17" t="s">
        <v>3124</v>
      </c>
      <c r="D1805" s="13">
        <v>0.0</v>
      </c>
      <c r="E1805" s="10" t="s">
        <v>972</v>
      </c>
      <c r="F1805" s="10" t="s">
        <v>2911</v>
      </c>
      <c r="G1805" s="10" t="s">
        <v>102</v>
      </c>
      <c r="H1805" s="10" t="s">
        <v>3265</v>
      </c>
      <c r="I1805" s="14">
        <v>6.285746146893E12</v>
      </c>
      <c r="J1805" s="16"/>
      <c r="K1805" s="19"/>
      <c r="L1805" s="19"/>
      <c r="M1805" s="19"/>
      <c r="N1805" s="19"/>
      <c r="O1805" s="19"/>
      <c r="P1805" s="19"/>
      <c r="Q1805" s="19"/>
      <c r="R1805" s="19"/>
      <c r="S1805" s="19"/>
      <c r="T1805" s="19"/>
      <c r="U1805" s="19"/>
      <c r="V1805" s="19"/>
    </row>
    <row r="1806">
      <c r="A1806" s="10" t="s">
        <v>3266</v>
      </c>
      <c r="B1806" s="11">
        <v>45575.0</v>
      </c>
      <c r="C1806" s="17" t="s">
        <v>3124</v>
      </c>
      <c r="D1806" s="13">
        <v>0.027777777777777776</v>
      </c>
      <c r="E1806" s="10" t="s">
        <v>972</v>
      </c>
      <c r="F1806" s="10" t="s">
        <v>12</v>
      </c>
      <c r="G1806" s="10" t="s">
        <v>13</v>
      </c>
      <c r="H1806" s="10" t="s">
        <v>3267</v>
      </c>
      <c r="I1806" s="14">
        <v>6.285746146893E12</v>
      </c>
      <c r="J1806" s="16"/>
      <c r="K1806" s="19"/>
      <c r="L1806" s="19"/>
      <c r="M1806" s="19"/>
      <c r="N1806" s="19"/>
      <c r="O1806" s="19"/>
      <c r="P1806" s="19"/>
      <c r="Q1806" s="19"/>
      <c r="R1806" s="19"/>
      <c r="S1806" s="19"/>
      <c r="T1806" s="19"/>
      <c r="U1806" s="19"/>
      <c r="V1806" s="19"/>
    </row>
    <row r="1807">
      <c r="A1807" s="10" t="s">
        <v>3268</v>
      </c>
      <c r="B1807" s="11">
        <v>45575.0</v>
      </c>
      <c r="C1807" s="17" t="s">
        <v>3124</v>
      </c>
      <c r="D1807" s="13">
        <v>0.04027777777777778</v>
      </c>
      <c r="E1807" s="10" t="s">
        <v>11</v>
      </c>
      <c r="F1807" s="10" t="s">
        <v>385</v>
      </c>
      <c r="G1807" s="10" t="s">
        <v>13</v>
      </c>
      <c r="H1807" s="10" t="s">
        <v>3269</v>
      </c>
      <c r="I1807" s="14">
        <v>6.28560627488E12</v>
      </c>
      <c r="J1807" s="16"/>
      <c r="K1807" s="19"/>
      <c r="L1807" s="19"/>
      <c r="M1807" s="19"/>
      <c r="N1807" s="19"/>
      <c r="O1807" s="19"/>
      <c r="P1807" s="19"/>
      <c r="Q1807" s="19"/>
      <c r="R1807" s="19"/>
      <c r="S1807" s="19"/>
      <c r="T1807" s="19"/>
      <c r="U1807" s="19"/>
      <c r="V1807" s="19"/>
    </row>
    <row r="1808">
      <c r="A1808" s="10" t="s">
        <v>3270</v>
      </c>
      <c r="B1808" s="11">
        <v>45574.0</v>
      </c>
      <c r="C1808" s="17" t="s">
        <v>3124</v>
      </c>
      <c r="D1808" s="13">
        <v>0.020833333333333332</v>
      </c>
      <c r="E1808" s="10" t="s">
        <v>1480</v>
      </c>
      <c r="F1808" s="10" t="s">
        <v>19</v>
      </c>
      <c r="G1808" s="10" t="s">
        <v>13</v>
      </c>
      <c r="H1808" s="10" t="s">
        <v>3271</v>
      </c>
      <c r="I1808" s="14">
        <v>6.282231661306E12</v>
      </c>
      <c r="J1808" s="16"/>
      <c r="K1808" s="19"/>
      <c r="L1808" s="19"/>
      <c r="M1808" s="19"/>
      <c r="N1808" s="19"/>
      <c r="O1808" s="19"/>
      <c r="P1808" s="19"/>
      <c r="Q1808" s="19"/>
      <c r="R1808" s="19"/>
      <c r="S1808" s="19"/>
      <c r="T1808" s="19"/>
      <c r="U1808" s="19"/>
      <c r="V1808" s="19"/>
    </row>
    <row r="1809">
      <c r="A1809" s="10" t="s">
        <v>3272</v>
      </c>
      <c r="B1809" s="11">
        <v>45575.0</v>
      </c>
      <c r="C1809" s="17" t="s">
        <v>3124</v>
      </c>
      <c r="D1809" s="13">
        <v>0.041666666666666664</v>
      </c>
      <c r="E1809" s="10" t="s">
        <v>1480</v>
      </c>
      <c r="F1809" s="10" t="s">
        <v>2914</v>
      </c>
      <c r="G1809" s="10" t="s">
        <v>13</v>
      </c>
      <c r="H1809" s="10" t="s">
        <v>3273</v>
      </c>
      <c r="I1809" s="14">
        <v>6.282231661306E12</v>
      </c>
      <c r="J1809" s="16"/>
      <c r="K1809" s="19"/>
      <c r="L1809" s="19"/>
      <c r="M1809" s="19"/>
      <c r="N1809" s="19"/>
      <c r="O1809" s="19"/>
      <c r="P1809" s="19"/>
      <c r="Q1809" s="19"/>
      <c r="R1809" s="19"/>
      <c r="S1809" s="19"/>
      <c r="T1809" s="19"/>
      <c r="U1809" s="19"/>
      <c r="V1809" s="19"/>
    </row>
    <row r="1810">
      <c r="A1810" s="10" t="s">
        <v>3274</v>
      </c>
      <c r="B1810" s="11">
        <v>45575.0</v>
      </c>
      <c r="C1810" s="17" t="s">
        <v>3124</v>
      </c>
      <c r="D1810" s="13">
        <v>0.044444444444444446</v>
      </c>
      <c r="E1810" s="10" t="s">
        <v>2951</v>
      </c>
      <c r="F1810" s="10" t="s">
        <v>348</v>
      </c>
      <c r="G1810" s="10" t="s">
        <v>13</v>
      </c>
      <c r="H1810" s="10" t="s">
        <v>3275</v>
      </c>
      <c r="I1810" s="14">
        <v>6.285707668655E12</v>
      </c>
      <c r="J1810" s="16"/>
      <c r="K1810" s="19"/>
      <c r="L1810" s="19"/>
      <c r="M1810" s="19"/>
      <c r="N1810" s="19"/>
      <c r="O1810" s="19"/>
      <c r="P1810" s="19"/>
      <c r="Q1810" s="19"/>
      <c r="R1810" s="19"/>
      <c r="S1810" s="19"/>
      <c r="T1810" s="19"/>
      <c r="U1810" s="19"/>
      <c r="V1810" s="19"/>
    </row>
    <row r="1811">
      <c r="A1811" s="10" t="s">
        <v>3276</v>
      </c>
      <c r="B1811" s="11">
        <v>45575.0</v>
      </c>
      <c r="C1811" s="17" t="s">
        <v>3124</v>
      </c>
      <c r="D1811" s="13">
        <v>0.024305555555555556</v>
      </c>
      <c r="E1811" s="10" t="s">
        <v>596</v>
      </c>
      <c r="F1811" s="10" t="s">
        <v>535</v>
      </c>
      <c r="G1811" s="10" t="s">
        <v>13</v>
      </c>
      <c r="H1811" s="10" t="s">
        <v>3277</v>
      </c>
      <c r="I1811" s="14">
        <v>6.28529103355E11</v>
      </c>
      <c r="J1811" s="16"/>
      <c r="K1811" s="19"/>
      <c r="L1811" s="19"/>
      <c r="M1811" s="19"/>
      <c r="N1811" s="19"/>
      <c r="O1811" s="19"/>
      <c r="P1811" s="19"/>
      <c r="Q1811" s="19"/>
      <c r="R1811" s="19"/>
      <c r="S1811" s="19"/>
      <c r="T1811" s="19"/>
      <c r="U1811" s="19"/>
      <c r="V1811" s="19"/>
    </row>
    <row r="1812">
      <c r="A1812" s="10" t="s">
        <v>3278</v>
      </c>
      <c r="B1812" s="11">
        <v>45575.0</v>
      </c>
      <c r="C1812" s="17" t="s">
        <v>3124</v>
      </c>
      <c r="D1812" s="13">
        <v>0.020833333333333332</v>
      </c>
      <c r="E1812" s="10" t="s">
        <v>1480</v>
      </c>
      <c r="F1812" s="10" t="s">
        <v>19</v>
      </c>
      <c r="G1812" s="10" t="s">
        <v>13</v>
      </c>
      <c r="H1812" s="10" t="s">
        <v>3279</v>
      </c>
      <c r="I1812" s="14">
        <v>6.282231661306E12</v>
      </c>
      <c r="J1812" s="16"/>
      <c r="K1812" s="19"/>
      <c r="L1812" s="19"/>
      <c r="M1812" s="19"/>
      <c r="N1812" s="19"/>
      <c r="O1812" s="19"/>
      <c r="P1812" s="19"/>
      <c r="Q1812" s="19"/>
      <c r="R1812" s="19"/>
      <c r="S1812" s="19"/>
      <c r="T1812" s="19"/>
      <c r="U1812" s="19"/>
      <c r="V1812" s="19"/>
    </row>
    <row r="1813">
      <c r="A1813" s="10" t="s">
        <v>3280</v>
      </c>
      <c r="B1813" s="11">
        <v>45576.0</v>
      </c>
      <c r="C1813" s="17" t="s">
        <v>3124</v>
      </c>
      <c r="D1813" s="13">
        <v>0.052083333333333336</v>
      </c>
      <c r="E1813" s="10" t="s">
        <v>2945</v>
      </c>
      <c r="F1813" s="10" t="s">
        <v>2935</v>
      </c>
      <c r="G1813" s="10" t="s">
        <v>13</v>
      </c>
      <c r="H1813" s="10" t="s">
        <v>3281</v>
      </c>
      <c r="I1813" s="14">
        <v>6.281232193915E12</v>
      </c>
      <c r="J1813" s="16"/>
      <c r="K1813" s="19"/>
      <c r="L1813" s="19"/>
      <c r="M1813" s="19"/>
      <c r="N1813" s="19"/>
      <c r="O1813" s="19"/>
      <c r="P1813" s="19"/>
      <c r="Q1813" s="19"/>
      <c r="R1813" s="19"/>
      <c r="S1813" s="19"/>
      <c r="T1813" s="19"/>
      <c r="U1813" s="19"/>
      <c r="V1813" s="19"/>
    </row>
    <row r="1814">
      <c r="A1814" s="10" t="s">
        <v>3282</v>
      </c>
      <c r="B1814" s="11">
        <v>45576.0</v>
      </c>
      <c r="C1814" s="17" t="s">
        <v>3124</v>
      </c>
      <c r="D1814" s="13">
        <v>0.03888888888888889</v>
      </c>
      <c r="E1814" s="10" t="s">
        <v>11</v>
      </c>
      <c r="F1814" s="10" t="s">
        <v>385</v>
      </c>
      <c r="G1814" s="10" t="s">
        <v>13</v>
      </c>
      <c r="H1814" s="10" t="s">
        <v>3283</v>
      </c>
      <c r="I1814" s="14">
        <v>6.28560627488E12</v>
      </c>
      <c r="J1814" s="16"/>
      <c r="K1814" s="19"/>
      <c r="L1814" s="19"/>
      <c r="M1814" s="19"/>
      <c r="N1814" s="19"/>
      <c r="O1814" s="19"/>
      <c r="P1814" s="19"/>
      <c r="Q1814" s="19"/>
      <c r="R1814" s="19"/>
      <c r="S1814" s="19"/>
      <c r="T1814" s="19"/>
      <c r="U1814" s="19"/>
      <c r="V1814" s="19"/>
    </row>
    <row r="1815">
      <c r="A1815" s="10" t="s">
        <v>3284</v>
      </c>
      <c r="B1815" s="11">
        <v>45576.0</v>
      </c>
      <c r="C1815" s="17" t="s">
        <v>3124</v>
      </c>
      <c r="D1815" s="13">
        <v>0.041666666666666664</v>
      </c>
      <c r="E1815" s="10" t="s">
        <v>1480</v>
      </c>
      <c r="F1815" s="10" t="s">
        <v>702</v>
      </c>
      <c r="G1815" s="10" t="s">
        <v>13</v>
      </c>
      <c r="H1815" s="10" t="s">
        <v>3285</v>
      </c>
      <c r="I1815" s="14">
        <v>6.282231661306E12</v>
      </c>
      <c r="J1815" s="16"/>
      <c r="K1815" s="19"/>
      <c r="L1815" s="19"/>
      <c r="M1815" s="19"/>
      <c r="N1815" s="19"/>
      <c r="O1815" s="19"/>
      <c r="P1815" s="19"/>
      <c r="Q1815" s="19"/>
      <c r="R1815" s="19"/>
      <c r="S1815" s="19"/>
      <c r="T1815" s="19"/>
      <c r="U1815" s="19"/>
      <c r="V1815" s="19"/>
    </row>
    <row r="1816">
      <c r="A1816" s="10" t="s">
        <v>3286</v>
      </c>
      <c r="B1816" s="11">
        <v>45576.0</v>
      </c>
      <c r="C1816" s="17" t="s">
        <v>3124</v>
      </c>
      <c r="D1816" s="13">
        <v>0.041666666666666664</v>
      </c>
      <c r="E1816" s="10" t="s">
        <v>1480</v>
      </c>
      <c r="F1816" s="10" t="s">
        <v>702</v>
      </c>
      <c r="G1816" s="10" t="s">
        <v>13</v>
      </c>
      <c r="H1816" s="10" t="s">
        <v>3287</v>
      </c>
      <c r="I1816" s="14">
        <v>6.282231661306E12</v>
      </c>
      <c r="J1816" s="16"/>
      <c r="K1816" s="19"/>
      <c r="L1816" s="19"/>
      <c r="M1816" s="19"/>
      <c r="N1816" s="19"/>
      <c r="O1816" s="19"/>
      <c r="P1816" s="19"/>
      <c r="Q1816" s="19"/>
      <c r="R1816" s="19"/>
      <c r="S1816" s="19"/>
      <c r="T1816" s="19"/>
      <c r="U1816" s="19"/>
      <c r="V1816" s="19"/>
    </row>
    <row r="1817">
      <c r="A1817" s="10" t="s">
        <v>3288</v>
      </c>
      <c r="B1817" s="11">
        <v>45576.0</v>
      </c>
      <c r="C1817" s="17" t="s">
        <v>3124</v>
      </c>
      <c r="D1817" s="13">
        <v>0.059027777777777776</v>
      </c>
      <c r="E1817" s="10" t="s">
        <v>207</v>
      </c>
      <c r="F1817" s="10" t="s">
        <v>208</v>
      </c>
      <c r="G1817" s="10" t="s">
        <v>13</v>
      </c>
      <c r="H1817" s="10" t="s">
        <v>3289</v>
      </c>
      <c r="I1817" s="14">
        <v>6.28972529354E11</v>
      </c>
      <c r="J1817" s="16"/>
      <c r="K1817" s="19"/>
      <c r="L1817" s="19"/>
      <c r="M1817" s="19"/>
      <c r="N1817" s="19"/>
      <c r="O1817" s="19"/>
      <c r="P1817" s="19"/>
      <c r="Q1817" s="19"/>
      <c r="R1817" s="19"/>
      <c r="S1817" s="19"/>
      <c r="T1817" s="19"/>
      <c r="U1817" s="19"/>
      <c r="V1817" s="19"/>
    </row>
    <row r="1818">
      <c r="A1818" s="10" t="s">
        <v>3290</v>
      </c>
      <c r="B1818" s="11">
        <v>45576.0</v>
      </c>
      <c r="C1818" s="17" t="s">
        <v>3124</v>
      </c>
      <c r="D1818" s="13">
        <v>0.03125</v>
      </c>
      <c r="E1818" s="10" t="s">
        <v>207</v>
      </c>
      <c r="F1818" s="10" t="s">
        <v>3174</v>
      </c>
      <c r="G1818" s="10" t="s">
        <v>13</v>
      </c>
      <c r="H1818" s="10" t="s">
        <v>3291</v>
      </c>
      <c r="I1818" s="14">
        <v>6.28972529354E11</v>
      </c>
      <c r="J1818" s="16"/>
      <c r="K1818" s="19"/>
      <c r="L1818" s="19"/>
      <c r="M1818" s="19"/>
      <c r="N1818" s="19"/>
      <c r="O1818" s="19"/>
      <c r="P1818" s="19"/>
      <c r="Q1818" s="19"/>
      <c r="R1818" s="19"/>
      <c r="S1818" s="19"/>
      <c r="T1818" s="19"/>
      <c r="U1818" s="19"/>
      <c r="V1818" s="19"/>
    </row>
    <row r="1819">
      <c r="A1819" s="10" t="s">
        <v>3292</v>
      </c>
      <c r="B1819" s="11">
        <v>45575.0</v>
      </c>
      <c r="C1819" s="17" t="s">
        <v>3124</v>
      </c>
      <c r="D1819" s="13">
        <v>0.0</v>
      </c>
      <c r="E1819" s="10" t="s">
        <v>516</v>
      </c>
      <c r="F1819" s="10" t="s">
        <v>181</v>
      </c>
      <c r="G1819" s="10" t="s">
        <v>102</v>
      </c>
      <c r="H1819" s="10" t="s">
        <v>3293</v>
      </c>
      <c r="I1819" s="14">
        <v>6.282142259313E12</v>
      </c>
      <c r="J1819" s="16"/>
      <c r="K1819" s="19"/>
      <c r="L1819" s="19"/>
      <c r="M1819" s="19"/>
      <c r="N1819" s="19"/>
      <c r="O1819" s="19"/>
      <c r="P1819" s="19"/>
      <c r="Q1819" s="19"/>
      <c r="R1819" s="19"/>
      <c r="S1819" s="19"/>
      <c r="T1819" s="19"/>
      <c r="U1819" s="19"/>
      <c r="V1819" s="19"/>
    </row>
    <row r="1820">
      <c r="A1820" s="10" t="s">
        <v>3294</v>
      </c>
      <c r="B1820" s="11">
        <v>45576.0</v>
      </c>
      <c r="C1820" s="17" t="s">
        <v>3124</v>
      </c>
      <c r="D1820" s="13">
        <v>0.03611111111111111</v>
      </c>
      <c r="E1820" s="10" t="s">
        <v>534</v>
      </c>
      <c r="F1820" s="10" t="s">
        <v>711</v>
      </c>
      <c r="G1820" s="10" t="s">
        <v>13</v>
      </c>
      <c r="H1820" s="10" t="s">
        <v>3295</v>
      </c>
      <c r="I1820" s="14">
        <v>6.285707668655E12</v>
      </c>
      <c r="J1820" s="16"/>
      <c r="K1820" s="19"/>
      <c r="L1820" s="19"/>
      <c r="M1820" s="19"/>
      <c r="N1820" s="19"/>
      <c r="O1820" s="19"/>
      <c r="P1820" s="19"/>
      <c r="Q1820" s="19"/>
      <c r="R1820" s="19"/>
      <c r="S1820" s="19"/>
      <c r="T1820" s="19"/>
      <c r="U1820" s="19"/>
      <c r="V1820" s="19"/>
    </row>
    <row r="1821">
      <c r="A1821" s="10" t="s">
        <v>3296</v>
      </c>
      <c r="B1821" s="11">
        <v>45574.0</v>
      </c>
      <c r="C1821" s="17" t="s">
        <v>3124</v>
      </c>
      <c r="D1821" s="13">
        <v>6.944444444444445E-4</v>
      </c>
      <c r="E1821" s="10" t="s">
        <v>534</v>
      </c>
      <c r="F1821" s="10" t="s">
        <v>418</v>
      </c>
      <c r="G1821" s="10" t="s">
        <v>13</v>
      </c>
      <c r="H1821" s="10" t="s">
        <v>3297</v>
      </c>
      <c r="I1821" s="14">
        <v>6.281332534354E12</v>
      </c>
      <c r="J1821" s="16"/>
      <c r="K1821" s="19"/>
      <c r="L1821" s="19"/>
      <c r="M1821" s="19"/>
      <c r="N1821" s="19"/>
      <c r="O1821" s="19"/>
      <c r="P1821" s="19"/>
      <c r="Q1821" s="19"/>
      <c r="R1821" s="19"/>
      <c r="S1821" s="19"/>
      <c r="T1821" s="19"/>
      <c r="U1821" s="19"/>
      <c r="V1821" s="19"/>
    </row>
    <row r="1822">
      <c r="A1822" s="10" t="s">
        <v>3298</v>
      </c>
      <c r="B1822" s="11">
        <v>45576.0</v>
      </c>
      <c r="C1822" s="17" t="s">
        <v>3124</v>
      </c>
      <c r="D1822" s="13">
        <v>0.020833333333333332</v>
      </c>
      <c r="E1822" s="10" t="s">
        <v>534</v>
      </c>
      <c r="F1822" s="10" t="s">
        <v>418</v>
      </c>
      <c r="G1822" s="10" t="s">
        <v>13</v>
      </c>
      <c r="H1822" s="10" t="s">
        <v>3299</v>
      </c>
      <c r="I1822" s="14">
        <v>6.281332534354E12</v>
      </c>
      <c r="J1822" s="16"/>
      <c r="K1822" s="19"/>
      <c r="L1822" s="19"/>
      <c r="M1822" s="19"/>
      <c r="N1822" s="19"/>
      <c r="O1822" s="19"/>
      <c r="P1822" s="19"/>
      <c r="Q1822" s="19"/>
      <c r="R1822" s="19"/>
      <c r="S1822" s="19"/>
      <c r="T1822" s="19"/>
      <c r="U1822" s="19"/>
      <c r="V1822" s="19"/>
    </row>
    <row r="1823">
      <c r="A1823" s="10" t="s">
        <v>3300</v>
      </c>
      <c r="B1823" s="11">
        <v>45576.0</v>
      </c>
      <c r="C1823" s="17" t="s">
        <v>3124</v>
      </c>
      <c r="D1823" s="13">
        <v>0.01875</v>
      </c>
      <c r="E1823" s="10" t="s">
        <v>972</v>
      </c>
      <c r="F1823" s="10" t="s">
        <v>2911</v>
      </c>
      <c r="G1823" s="10" t="s">
        <v>13</v>
      </c>
      <c r="H1823" s="10" t="s">
        <v>3301</v>
      </c>
      <c r="I1823" s="14">
        <v>6.285746146893E12</v>
      </c>
      <c r="J1823" s="16"/>
      <c r="K1823" s="19"/>
      <c r="L1823" s="19"/>
      <c r="M1823" s="19"/>
      <c r="N1823" s="19"/>
      <c r="O1823" s="19"/>
      <c r="P1823" s="19"/>
      <c r="Q1823" s="19"/>
      <c r="R1823" s="19"/>
      <c r="S1823" s="19"/>
      <c r="T1823" s="19"/>
      <c r="U1823" s="19"/>
      <c r="V1823" s="19"/>
    </row>
    <row r="1824">
      <c r="A1824" s="10" t="s">
        <v>3302</v>
      </c>
      <c r="B1824" s="11">
        <v>45575.0</v>
      </c>
      <c r="C1824" s="17" t="s">
        <v>3124</v>
      </c>
      <c r="D1824" s="13">
        <v>0.041666666666666664</v>
      </c>
      <c r="E1824" s="10" t="s">
        <v>873</v>
      </c>
      <c r="F1824" s="10" t="s">
        <v>2935</v>
      </c>
      <c r="G1824" s="10" t="s">
        <v>13</v>
      </c>
      <c r="H1824" s="10" t="s">
        <v>3303</v>
      </c>
      <c r="I1824" s="14">
        <v>6.285213566484E12</v>
      </c>
      <c r="J1824" s="16"/>
      <c r="K1824" s="19"/>
      <c r="L1824" s="19"/>
      <c r="M1824" s="19"/>
      <c r="N1824" s="19"/>
      <c r="O1824" s="19"/>
      <c r="P1824" s="19"/>
      <c r="Q1824" s="19"/>
      <c r="R1824" s="19"/>
      <c r="S1824" s="19"/>
      <c r="T1824" s="19"/>
      <c r="U1824" s="19"/>
      <c r="V1824" s="19"/>
    </row>
    <row r="1825">
      <c r="A1825" s="10" t="s">
        <v>3302</v>
      </c>
      <c r="B1825" s="11">
        <v>45576.0</v>
      </c>
      <c r="C1825" s="17" t="s">
        <v>3124</v>
      </c>
      <c r="D1825" s="13">
        <v>0.020833333333333332</v>
      </c>
      <c r="E1825" s="10" t="s">
        <v>873</v>
      </c>
      <c r="F1825" s="10" t="s">
        <v>597</v>
      </c>
      <c r="G1825" s="10" t="s">
        <v>13</v>
      </c>
      <c r="H1825" s="10" t="s">
        <v>3304</v>
      </c>
      <c r="I1825" s="14">
        <v>6.285213566484E12</v>
      </c>
      <c r="J1825" s="16"/>
      <c r="K1825" s="19"/>
      <c r="L1825" s="19"/>
      <c r="M1825" s="19"/>
      <c r="N1825" s="19"/>
      <c r="O1825" s="19"/>
      <c r="P1825" s="19"/>
      <c r="Q1825" s="19"/>
      <c r="R1825" s="19"/>
      <c r="S1825" s="19"/>
      <c r="T1825" s="19"/>
      <c r="U1825" s="19"/>
      <c r="V1825" s="19"/>
    </row>
    <row r="1826">
      <c r="A1826" s="10" t="s">
        <v>3302</v>
      </c>
      <c r="B1826" s="11">
        <v>45576.0</v>
      </c>
      <c r="C1826" s="17" t="s">
        <v>3124</v>
      </c>
      <c r="D1826" s="13">
        <v>0.03819444444444445</v>
      </c>
      <c r="E1826" s="10" t="s">
        <v>972</v>
      </c>
      <c r="F1826" s="10" t="s">
        <v>150</v>
      </c>
      <c r="G1826" s="10" t="s">
        <v>13</v>
      </c>
      <c r="H1826" s="10" t="s">
        <v>3305</v>
      </c>
      <c r="I1826" s="14">
        <v>6.285746146893E12</v>
      </c>
      <c r="J1826" s="16"/>
      <c r="K1826" s="19"/>
      <c r="L1826" s="19"/>
      <c r="M1826" s="19"/>
      <c r="N1826" s="19"/>
      <c r="O1826" s="19"/>
      <c r="P1826" s="19"/>
      <c r="Q1826" s="19"/>
      <c r="R1826" s="19"/>
      <c r="S1826" s="19"/>
      <c r="T1826" s="19"/>
      <c r="U1826" s="19"/>
      <c r="V1826" s="19"/>
    </row>
    <row r="1827">
      <c r="A1827" s="10" t="s">
        <v>3306</v>
      </c>
      <c r="B1827" s="11">
        <v>45576.0</v>
      </c>
      <c r="C1827" s="17" t="s">
        <v>3124</v>
      </c>
      <c r="D1827" s="13">
        <v>0.020833333333333332</v>
      </c>
      <c r="E1827" s="10" t="s">
        <v>972</v>
      </c>
      <c r="F1827" s="10" t="s">
        <v>201</v>
      </c>
      <c r="G1827" s="10" t="s">
        <v>13</v>
      </c>
      <c r="H1827" s="10" t="s">
        <v>3307</v>
      </c>
      <c r="I1827" s="14">
        <v>6.285746146893E12</v>
      </c>
      <c r="J1827" s="16"/>
      <c r="K1827" s="19"/>
      <c r="L1827" s="19"/>
      <c r="M1827" s="19"/>
      <c r="N1827" s="19"/>
      <c r="O1827" s="19"/>
      <c r="P1827" s="19"/>
      <c r="Q1827" s="19"/>
      <c r="R1827" s="19"/>
      <c r="S1827" s="19"/>
      <c r="T1827" s="19"/>
      <c r="U1827" s="19"/>
      <c r="V1827" s="19"/>
    </row>
    <row r="1828">
      <c r="A1828" s="10" t="s">
        <v>3308</v>
      </c>
      <c r="B1828" s="11">
        <v>45576.0</v>
      </c>
      <c r="C1828" s="17" t="s">
        <v>3124</v>
      </c>
      <c r="D1828" s="13">
        <v>0.04861111111111111</v>
      </c>
      <c r="E1828" s="10" t="s">
        <v>2951</v>
      </c>
      <c r="F1828" s="10" t="s">
        <v>2947</v>
      </c>
      <c r="G1828" s="10" t="s">
        <v>13</v>
      </c>
      <c r="H1828" s="10" t="s">
        <v>3309</v>
      </c>
      <c r="I1828" s="14">
        <v>6.285707668655E12</v>
      </c>
      <c r="J1828" s="16"/>
      <c r="K1828" s="19"/>
      <c r="L1828" s="19"/>
      <c r="M1828" s="19"/>
      <c r="N1828" s="19"/>
      <c r="O1828" s="19"/>
      <c r="P1828" s="19"/>
      <c r="Q1828" s="19"/>
      <c r="R1828" s="19"/>
      <c r="S1828" s="19"/>
      <c r="T1828" s="19"/>
      <c r="U1828" s="19"/>
      <c r="V1828" s="19"/>
    </row>
    <row r="1829">
      <c r="A1829" s="10" t="s">
        <v>3310</v>
      </c>
      <c r="B1829" s="11">
        <v>45576.0</v>
      </c>
      <c r="C1829" s="17" t="s">
        <v>3124</v>
      </c>
      <c r="D1829" s="13">
        <v>0.041666666666666664</v>
      </c>
      <c r="E1829" s="10" t="s">
        <v>596</v>
      </c>
      <c r="F1829" s="10" t="s">
        <v>535</v>
      </c>
      <c r="G1829" s="10" t="s">
        <v>13</v>
      </c>
      <c r="H1829" s="10" t="s">
        <v>3311</v>
      </c>
      <c r="I1829" s="14">
        <v>6.285291035544E12</v>
      </c>
      <c r="J1829" s="16"/>
      <c r="K1829" s="19"/>
      <c r="L1829" s="19"/>
      <c r="M1829" s="19"/>
      <c r="N1829" s="19"/>
      <c r="O1829" s="19"/>
      <c r="P1829" s="19"/>
      <c r="Q1829" s="19"/>
      <c r="R1829" s="19"/>
      <c r="S1829" s="19"/>
      <c r="T1829" s="19"/>
      <c r="U1829" s="19"/>
      <c r="V1829" s="19"/>
    </row>
    <row r="1830">
      <c r="A1830" s="10" t="s">
        <v>3312</v>
      </c>
      <c r="B1830" s="11">
        <v>45576.0</v>
      </c>
      <c r="C1830" s="17" t="s">
        <v>3124</v>
      </c>
      <c r="D1830" s="13">
        <v>0.025</v>
      </c>
      <c r="E1830" s="10" t="s">
        <v>643</v>
      </c>
      <c r="F1830" s="10" t="s">
        <v>342</v>
      </c>
      <c r="G1830" s="10" t="s">
        <v>13</v>
      </c>
      <c r="H1830" s="10" t="s">
        <v>3313</v>
      </c>
      <c r="I1830" s="14">
        <v>6.282328046193E12</v>
      </c>
      <c r="J1830" s="16"/>
      <c r="K1830" s="19"/>
      <c r="L1830" s="19"/>
      <c r="M1830" s="19"/>
      <c r="N1830" s="19"/>
      <c r="O1830" s="19"/>
      <c r="P1830" s="19"/>
      <c r="Q1830" s="19"/>
      <c r="R1830" s="19"/>
      <c r="S1830" s="19"/>
      <c r="T1830" s="19"/>
      <c r="U1830" s="19"/>
      <c r="V1830" s="19"/>
    </row>
    <row r="1831">
      <c r="A1831" s="10" t="s">
        <v>3314</v>
      </c>
      <c r="B1831" s="11">
        <v>45577.0</v>
      </c>
      <c r="C1831" s="17" t="s">
        <v>3124</v>
      </c>
      <c r="D1831" s="13">
        <v>0.029861111111111113</v>
      </c>
      <c r="E1831" s="10" t="s">
        <v>972</v>
      </c>
      <c r="F1831" s="10" t="s">
        <v>201</v>
      </c>
      <c r="G1831" s="10" t="s">
        <v>13</v>
      </c>
      <c r="H1831" s="10" t="s">
        <v>3315</v>
      </c>
      <c r="I1831" s="14">
        <v>6.285746146893E12</v>
      </c>
      <c r="J1831" s="16"/>
      <c r="K1831" s="19"/>
      <c r="L1831" s="19"/>
      <c r="M1831" s="19"/>
      <c r="N1831" s="19"/>
      <c r="O1831" s="19"/>
      <c r="P1831" s="19"/>
      <c r="Q1831" s="19"/>
      <c r="R1831" s="19"/>
      <c r="S1831" s="19"/>
      <c r="T1831" s="19"/>
      <c r="U1831" s="19"/>
      <c r="V1831" s="19"/>
    </row>
    <row r="1832">
      <c r="A1832" s="10" t="s">
        <v>3316</v>
      </c>
      <c r="B1832" s="11">
        <v>45577.0</v>
      </c>
      <c r="C1832" s="17" t="s">
        <v>3124</v>
      </c>
      <c r="D1832" s="13">
        <v>0.034722222222222224</v>
      </c>
      <c r="E1832" s="10" t="s">
        <v>207</v>
      </c>
      <c r="F1832" s="10" t="s">
        <v>3174</v>
      </c>
      <c r="G1832" s="10" t="s">
        <v>13</v>
      </c>
      <c r="H1832" s="10" t="s">
        <v>3317</v>
      </c>
      <c r="I1832" s="14">
        <v>6.28972529354E11</v>
      </c>
      <c r="J1832" s="16"/>
      <c r="K1832" s="19"/>
      <c r="L1832" s="19"/>
      <c r="M1832" s="19"/>
      <c r="N1832" s="19"/>
      <c r="O1832" s="19"/>
      <c r="P1832" s="19"/>
      <c r="Q1832" s="19"/>
      <c r="R1832" s="19"/>
      <c r="S1832" s="19"/>
      <c r="T1832" s="19"/>
      <c r="U1832" s="19"/>
      <c r="V1832" s="19"/>
    </row>
    <row r="1833">
      <c r="A1833" s="10" t="s">
        <v>3318</v>
      </c>
      <c r="B1833" s="11">
        <v>45576.0</v>
      </c>
      <c r="C1833" s="17" t="s">
        <v>3124</v>
      </c>
      <c r="D1833" s="13">
        <v>0.017361111111111112</v>
      </c>
      <c r="E1833" s="10" t="s">
        <v>1480</v>
      </c>
      <c r="F1833" s="10" t="s">
        <v>2914</v>
      </c>
      <c r="G1833" s="10" t="s">
        <v>13</v>
      </c>
      <c r="H1833" s="10" t="s">
        <v>3319</v>
      </c>
      <c r="I1833" s="14">
        <v>6.285173431354E12</v>
      </c>
      <c r="J1833" s="16"/>
      <c r="K1833" s="19"/>
      <c r="L1833" s="19"/>
      <c r="M1833" s="19"/>
      <c r="N1833" s="19"/>
      <c r="O1833" s="19"/>
      <c r="P1833" s="19"/>
      <c r="Q1833" s="19"/>
      <c r="R1833" s="19"/>
      <c r="S1833" s="19"/>
      <c r="T1833" s="19"/>
      <c r="U1833" s="19"/>
      <c r="V1833" s="19"/>
    </row>
    <row r="1834">
      <c r="A1834" s="10" t="s">
        <v>3320</v>
      </c>
      <c r="B1834" s="11">
        <v>45576.0</v>
      </c>
      <c r="C1834" s="17" t="s">
        <v>3124</v>
      </c>
      <c r="D1834" s="13">
        <v>0.024305555555555556</v>
      </c>
      <c r="E1834" s="10" t="s">
        <v>695</v>
      </c>
      <c r="F1834" s="10" t="s">
        <v>2914</v>
      </c>
      <c r="G1834" s="10" t="s">
        <v>13</v>
      </c>
      <c r="H1834" s="10" t="s">
        <v>3321</v>
      </c>
      <c r="I1834" s="14">
        <v>6.285173431354E12</v>
      </c>
      <c r="J1834" s="16"/>
      <c r="K1834" s="19"/>
      <c r="L1834" s="19"/>
      <c r="M1834" s="19"/>
      <c r="N1834" s="19"/>
      <c r="O1834" s="19"/>
      <c r="P1834" s="19"/>
      <c r="Q1834" s="19"/>
      <c r="R1834" s="19"/>
      <c r="S1834" s="19"/>
      <c r="T1834" s="19"/>
      <c r="U1834" s="19"/>
      <c r="V1834" s="19"/>
    </row>
    <row r="1835">
      <c r="A1835" s="10" t="s">
        <v>3322</v>
      </c>
      <c r="B1835" s="11">
        <v>45577.0</v>
      </c>
      <c r="C1835" s="17" t="s">
        <v>3124</v>
      </c>
      <c r="D1835" s="13">
        <v>0.024305555555555556</v>
      </c>
      <c r="E1835" s="10" t="s">
        <v>695</v>
      </c>
      <c r="F1835" s="10" t="s">
        <v>2914</v>
      </c>
      <c r="G1835" s="10" t="s">
        <v>13</v>
      </c>
      <c r="H1835" s="10" t="s">
        <v>3323</v>
      </c>
      <c r="I1835" s="14">
        <v>6.285173431354E12</v>
      </c>
      <c r="J1835" s="16"/>
      <c r="K1835" s="19"/>
      <c r="L1835" s="19"/>
      <c r="M1835" s="19"/>
      <c r="N1835" s="19"/>
      <c r="O1835" s="19"/>
      <c r="P1835" s="19"/>
      <c r="Q1835" s="19"/>
      <c r="R1835" s="19"/>
      <c r="S1835" s="19"/>
      <c r="T1835" s="19"/>
      <c r="U1835" s="19"/>
      <c r="V1835" s="19"/>
    </row>
    <row r="1836">
      <c r="A1836" s="10" t="s">
        <v>3324</v>
      </c>
      <c r="B1836" s="11">
        <v>45578.0</v>
      </c>
      <c r="C1836" s="17" t="s">
        <v>3124</v>
      </c>
      <c r="D1836" s="13">
        <v>0.04027777777777778</v>
      </c>
      <c r="E1836" s="10" t="s">
        <v>207</v>
      </c>
      <c r="F1836" s="10" t="s">
        <v>213</v>
      </c>
      <c r="G1836" s="10" t="s">
        <v>13</v>
      </c>
      <c r="H1836" s="10" t="s">
        <v>3325</v>
      </c>
      <c r="I1836" s="14">
        <v>6.28972529354E11</v>
      </c>
      <c r="J1836" s="16"/>
      <c r="K1836" s="19"/>
      <c r="L1836" s="19"/>
      <c r="M1836" s="19"/>
      <c r="N1836" s="19"/>
      <c r="O1836" s="19"/>
      <c r="P1836" s="19"/>
      <c r="Q1836" s="19"/>
      <c r="R1836" s="19"/>
      <c r="S1836" s="19"/>
      <c r="T1836" s="19"/>
      <c r="U1836" s="19"/>
      <c r="V1836" s="19"/>
    </row>
    <row r="1837">
      <c r="A1837" s="10" t="s">
        <v>3326</v>
      </c>
      <c r="B1837" s="11">
        <v>45578.0</v>
      </c>
      <c r="C1837" s="17" t="s">
        <v>3124</v>
      </c>
      <c r="D1837" s="13">
        <v>0.052083333333333336</v>
      </c>
      <c r="E1837" s="10" t="s">
        <v>339</v>
      </c>
      <c r="F1837" s="10" t="s">
        <v>345</v>
      </c>
      <c r="G1837" s="10" t="s">
        <v>13</v>
      </c>
      <c r="H1837" s="10" t="s">
        <v>3327</v>
      </c>
      <c r="I1837" s="14">
        <v>6.281392827981E12</v>
      </c>
      <c r="J1837" s="16"/>
      <c r="K1837" s="19"/>
      <c r="L1837" s="19"/>
      <c r="M1837" s="19"/>
      <c r="N1837" s="19"/>
      <c r="O1837" s="19"/>
      <c r="P1837" s="19"/>
      <c r="Q1837" s="19"/>
      <c r="R1837" s="19"/>
      <c r="S1837" s="19"/>
      <c r="T1837" s="19"/>
      <c r="U1837" s="19"/>
      <c r="V1837" s="19"/>
    </row>
    <row r="1838">
      <c r="A1838" s="10" t="s">
        <v>3328</v>
      </c>
      <c r="B1838" s="11">
        <v>45577.0</v>
      </c>
      <c r="C1838" s="17" t="s">
        <v>3124</v>
      </c>
      <c r="D1838" s="13">
        <v>0.041666666666666664</v>
      </c>
      <c r="E1838" s="10" t="s">
        <v>1480</v>
      </c>
      <c r="F1838" s="10" t="s">
        <v>220</v>
      </c>
      <c r="G1838" s="10" t="s">
        <v>13</v>
      </c>
      <c r="H1838" s="10" t="s">
        <v>3329</v>
      </c>
      <c r="I1838" s="14">
        <v>6.282231661306E12</v>
      </c>
      <c r="J1838" s="16"/>
      <c r="K1838" s="19"/>
      <c r="L1838" s="19"/>
      <c r="M1838" s="19"/>
      <c r="N1838" s="19"/>
      <c r="O1838" s="19"/>
      <c r="P1838" s="19"/>
      <c r="Q1838" s="19"/>
      <c r="R1838" s="19"/>
      <c r="S1838" s="19"/>
      <c r="T1838" s="19"/>
      <c r="U1838" s="19"/>
      <c r="V1838" s="19"/>
    </row>
    <row r="1839">
      <c r="A1839" s="10" t="s">
        <v>3330</v>
      </c>
      <c r="B1839" s="11">
        <v>45578.0</v>
      </c>
      <c r="C1839" s="17" t="s">
        <v>3124</v>
      </c>
      <c r="D1839" s="13">
        <v>0.027777777777777776</v>
      </c>
      <c r="E1839" s="10" t="s">
        <v>207</v>
      </c>
      <c r="F1839" s="10" t="s">
        <v>3174</v>
      </c>
      <c r="G1839" s="10" t="s">
        <v>13</v>
      </c>
      <c r="H1839" s="10" t="s">
        <v>3331</v>
      </c>
      <c r="I1839" s="14">
        <v>6.28972529354E11</v>
      </c>
      <c r="J1839" s="16"/>
      <c r="K1839" s="19"/>
      <c r="L1839" s="19"/>
      <c r="M1839" s="19"/>
      <c r="N1839" s="19"/>
      <c r="O1839" s="19"/>
      <c r="P1839" s="19"/>
      <c r="Q1839" s="19"/>
      <c r="R1839" s="19"/>
      <c r="S1839" s="19"/>
      <c r="T1839" s="19"/>
      <c r="U1839" s="19"/>
      <c r="V1839" s="19"/>
    </row>
    <row r="1840">
      <c r="A1840" s="10" t="s">
        <v>3332</v>
      </c>
      <c r="B1840" s="11">
        <v>45577.0</v>
      </c>
      <c r="C1840" s="17" t="s">
        <v>3124</v>
      </c>
      <c r="D1840" s="13">
        <v>0.041666666666666664</v>
      </c>
      <c r="E1840" s="10" t="s">
        <v>1480</v>
      </c>
      <c r="F1840" s="10" t="s">
        <v>702</v>
      </c>
      <c r="G1840" s="10" t="s">
        <v>13</v>
      </c>
      <c r="H1840" s="10" t="s">
        <v>3333</v>
      </c>
      <c r="I1840" s="14">
        <v>6.282231661306E12</v>
      </c>
      <c r="J1840" s="16"/>
      <c r="K1840" s="19"/>
      <c r="L1840" s="19"/>
      <c r="M1840" s="19"/>
      <c r="N1840" s="19"/>
      <c r="O1840" s="19"/>
      <c r="P1840" s="19"/>
      <c r="Q1840" s="19"/>
      <c r="R1840" s="19"/>
      <c r="S1840" s="19"/>
      <c r="T1840" s="19"/>
      <c r="U1840" s="19"/>
      <c r="V1840" s="19"/>
    </row>
    <row r="1841">
      <c r="A1841" s="10" t="s">
        <v>3334</v>
      </c>
      <c r="B1841" s="11">
        <v>45578.0</v>
      </c>
      <c r="C1841" s="17" t="s">
        <v>3124</v>
      </c>
      <c r="D1841" s="13">
        <v>0.041666666666666664</v>
      </c>
      <c r="E1841" s="10" t="s">
        <v>1480</v>
      </c>
      <c r="F1841" s="10" t="s">
        <v>702</v>
      </c>
      <c r="G1841" s="10" t="s">
        <v>13</v>
      </c>
      <c r="H1841" s="10" t="s">
        <v>3335</v>
      </c>
      <c r="I1841" s="14">
        <v>6.282231661306E12</v>
      </c>
      <c r="J1841" s="16"/>
      <c r="K1841" s="19"/>
      <c r="L1841" s="19"/>
      <c r="M1841" s="19"/>
      <c r="N1841" s="19"/>
      <c r="O1841" s="19"/>
      <c r="P1841" s="19"/>
      <c r="Q1841" s="19"/>
      <c r="R1841" s="19"/>
      <c r="S1841" s="19"/>
      <c r="T1841" s="19"/>
      <c r="U1841" s="19"/>
      <c r="V1841" s="19"/>
    </row>
    <row r="1842">
      <c r="A1842" s="10" t="s">
        <v>3336</v>
      </c>
      <c r="B1842" s="11">
        <v>45578.0</v>
      </c>
      <c r="C1842" s="17" t="s">
        <v>3124</v>
      </c>
      <c r="D1842" s="13">
        <v>0.04236111111111111</v>
      </c>
      <c r="E1842" s="10" t="s">
        <v>339</v>
      </c>
      <c r="F1842" s="10" t="s">
        <v>348</v>
      </c>
      <c r="G1842" s="10" t="s">
        <v>13</v>
      </c>
      <c r="H1842" s="10" t="s">
        <v>3337</v>
      </c>
      <c r="I1842" s="14">
        <v>6.281392827981E12</v>
      </c>
      <c r="J1842" s="16"/>
      <c r="K1842" s="19"/>
      <c r="L1842" s="19"/>
      <c r="M1842" s="19"/>
      <c r="N1842" s="19"/>
      <c r="O1842" s="19"/>
      <c r="P1842" s="19"/>
      <c r="Q1842" s="19"/>
      <c r="R1842" s="19"/>
      <c r="S1842" s="19"/>
      <c r="T1842" s="19"/>
      <c r="U1842" s="19"/>
      <c r="V1842" s="19"/>
    </row>
    <row r="1843">
      <c r="A1843" s="10" t="s">
        <v>3338</v>
      </c>
      <c r="B1843" s="11">
        <v>45578.0</v>
      </c>
      <c r="C1843" s="17" t="s">
        <v>3124</v>
      </c>
      <c r="D1843" s="13">
        <v>0.030555555555555555</v>
      </c>
      <c r="E1843" s="10" t="s">
        <v>1480</v>
      </c>
      <c r="F1843" s="10" t="s">
        <v>19</v>
      </c>
      <c r="G1843" s="10" t="s">
        <v>13</v>
      </c>
      <c r="H1843" s="10" t="s">
        <v>3339</v>
      </c>
      <c r="I1843" s="14">
        <v>6.282231661306E12</v>
      </c>
      <c r="J1843" s="16"/>
      <c r="K1843" s="19"/>
      <c r="L1843" s="19"/>
      <c r="M1843" s="19"/>
      <c r="N1843" s="19"/>
      <c r="O1843" s="19"/>
      <c r="P1843" s="19"/>
      <c r="Q1843" s="19"/>
      <c r="R1843" s="19"/>
      <c r="S1843" s="19"/>
      <c r="T1843" s="19"/>
      <c r="U1843" s="19"/>
      <c r="V1843" s="19"/>
    </row>
    <row r="1844">
      <c r="A1844" s="10" t="s">
        <v>3340</v>
      </c>
      <c r="B1844" s="11">
        <v>45578.0</v>
      </c>
      <c r="C1844" s="17" t="s">
        <v>3124</v>
      </c>
      <c r="D1844" s="13">
        <v>0.03125</v>
      </c>
      <c r="E1844" s="10" t="s">
        <v>596</v>
      </c>
      <c r="F1844" s="10" t="s">
        <v>535</v>
      </c>
      <c r="G1844" s="10" t="s">
        <v>13</v>
      </c>
      <c r="H1844" s="10" t="s">
        <v>3341</v>
      </c>
      <c r="I1844" s="14">
        <v>6.285291035544E12</v>
      </c>
      <c r="J1844" s="16"/>
      <c r="K1844" s="19"/>
      <c r="L1844" s="19"/>
      <c r="M1844" s="19"/>
      <c r="N1844" s="19"/>
      <c r="O1844" s="19"/>
      <c r="P1844" s="19"/>
      <c r="Q1844" s="19"/>
      <c r="R1844" s="19"/>
      <c r="S1844" s="19"/>
      <c r="T1844" s="19"/>
      <c r="U1844" s="19"/>
      <c r="V1844" s="19"/>
    </row>
    <row r="1845">
      <c r="A1845" s="10" t="s">
        <v>3342</v>
      </c>
      <c r="B1845" s="11">
        <v>45578.0</v>
      </c>
      <c r="C1845" s="17" t="s">
        <v>3124</v>
      </c>
      <c r="D1845" s="13">
        <v>0.041666666666666664</v>
      </c>
      <c r="E1845" s="10" t="s">
        <v>873</v>
      </c>
      <c r="F1845" s="10" t="s">
        <v>597</v>
      </c>
      <c r="G1845" s="10" t="s">
        <v>13</v>
      </c>
      <c r="H1845" s="10" t="s">
        <v>3343</v>
      </c>
      <c r="I1845" s="14">
        <v>6.285213566484E12</v>
      </c>
      <c r="J1845" s="16"/>
      <c r="K1845" s="19"/>
      <c r="L1845" s="19"/>
      <c r="M1845" s="19"/>
      <c r="N1845" s="19"/>
      <c r="O1845" s="19"/>
      <c r="P1845" s="19"/>
      <c r="Q1845" s="19"/>
      <c r="R1845" s="19"/>
      <c r="S1845" s="19"/>
      <c r="T1845" s="19"/>
      <c r="U1845" s="19"/>
      <c r="V1845" s="19"/>
    </row>
    <row r="1846">
      <c r="A1846" s="10" t="s">
        <v>3344</v>
      </c>
      <c r="B1846" s="11">
        <v>45577.0</v>
      </c>
      <c r="C1846" s="17" t="s">
        <v>3124</v>
      </c>
      <c r="D1846" s="13">
        <v>0.017361111111111112</v>
      </c>
      <c r="E1846" s="10" t="s">
        <v>1480</v>
      </c>
      <c r="F1846" s="10" t="s">
        <v>2914</v>
      </c>
      <c r="G1846" s="10" t="s">
        <v>13</v>
      </c>
      <c r="H1846" s="10" t="s">
        <v>3345</v>
      </c>
      <c r="I1846" s="14">
        <v>6.285173431354E12</v>
      </c>
      <c r="J1846" s="16"/>
      <c r="K1846" s="19"/>
      <c r="L1846" s="19"/>
      <c r="M1846" s="19"/>
      <c r="N1846" s="19"/>
      <c r="O1846" s="19"/>
      <c r="P1846" s="19"/>
      <c r="Q1846" s="19"/>
      <c r="R1846" s="19"/>
      <c r="S1846" s="19"/>
      <c r="T1846" s="19"/>
      <c r="U1846" s="19"/>
      <c r="V1846" s="19"/>
    </row>
    <row r="1847">
      <c r="A1847" s="10" t="s">
        <v>3346</v>
      </c>
      <c r="B1847" s="11">
        <v>45580.0</v>
      </c>
      <c r="C1847" s="17" t="s">
        <v>3124</v>
      </c>
      <c r="D1847" s="13">
        <v>0.041666666666666664</v>
      </c>
      <c r="E1847" s="10" t="s">
        <v>516</v>
      </c>
      <c r="F1847" s="10" t="s">
        <v>527</v>
      </c>
      <c r="G1847" s="10" t="s">
        <v>13</v>
      </c>
      <c r="H1847" s="10" t="s">
        <v>3347</v>
      </c>
      <c r="I1847" s="14">
        <v>6.282142259313E12</v>
      </c>
      <c r="J1847" s="16"/>
      <c r="K1847" s="19"/>
      <c r="L1847" s="19"/>
      <c r="M1847" s="19"/>
      <c r="N1847" s="19"/>
      <c r="O1847" s="19"/>
      <c r="P1847" s="19"/>
      <c r="Q1847" s="19"/>
      <c r="R1847" s="19"/>
      <c r="S1847" s="19"/>
      <c r="T1847" s="19"/>
      <c r="U1847" s="19"/>
      <c r="V1847" s="19"/>
    </row>
    <row r="1848">
      <c r="A1848" s="10" t="s">
        <v>3348</v>
      </c>
      <c r="B1848" s="11">
        <v>45580.0</v>
      </c>
      <c r="C1848" s="17" t="s">
        <v>3124</v>
      </c>
      <c r="D1848" s="13">
        <v>0.03125</v>
      </c>
      <c r="E1848" s="10" t="s">
        <v>207</v>
      </c>
      <c r="F1848" s="10" t="s">
        <v>220</v>
      </c>
      <c r="G1848" s="10" t="s">
        <v>13</v>
      </c>
      <c r="H1848" s="10" t="s">
        <v>3349</v>
      </c>
      <c r="I1848" s="14">
        <v>6.28972529354E11</v>
      </c>
      <c r="J1848" s="16"/>
      <c r="K1848" s="19"/>
      <c r="L1848" s="19"/>
      <c r="M1848" s="19"/>
      <c r="N1848" s="19"/>
      <c r="O1848" s="19"/>
      <c r="P1848" s="19"/>
      <c r="Q1848" s="19"/>
      <c r="R1848" s="19"/>
      <c r="S1848" s="19"/>
      <c r="T1848" s="19"/>
      <c r="U1848" s="19"/>
      <c r="V1848" s="19"/>
    </row>
    <row r="1849">
      <c r="A1849" s="10" t="s">
        <v>3350</v>
      </c>
      <c r="B1849" s="11">
        <v>45580.0</v>
      </c>
      <c r="C1849" s="17" t="s">
        <v>3124</v>
      </c>
      <c r="D1849" s="13">
        <v>0.03819444444444445</v>
      </c>
      <c r="E1849" s="10" t="s">
        <v>207</v>
      </c>
      <c r="F1849" s="10" t="s">
        <v>3174</v>
      </c>
      <c r="G1849" s="10" t="s">
        <v>13</v>
      </c>
      <c r="H1849" s="10" t="s">
        <v>3351</v>
      </c>
      <c r="I1849" s="14">
        <v>6.28972529354E11</v>
      </c>
      <c r="J1849" s="16"/>
      <c r="K1849" s="19"/>
      <c r="L1849" s="19"/>
      <c r="M1849" s="19"/>
      <c r="N1849" s="19"/>
      <c r="O1849" s="19"/>
      <c r="P1849" s="19"/>
      <c r="Q1849" s="19"/>
      <c r="R1849" s="19"/>
      <c r="S1849" s="19"/>
      <c r="T1849" s="19"/>
      <c r="U1849" s="19"/>
      <c r="V1849" s="19"/>
    </row>
    <row r="1850">
      <c r="A1850" s="10" t="s">
        <v>3352</v>
      </c>
      <c r="B1850" s="11">
        <v>45580.0</v>
      </c>
      <c r="C1850" s="17" t="s">
        <v>3124</v>
      </c>
      <c r="D1850" s="13">
        <v>0.029166666666666667</v>
      </c>
      <c r="E1850" s="10" t="s">
        <v>207</v>
      </c>
      <c r="F1850" s="10" t="s">
        <v>208</v>
      </c>
      <c r="G1850" s="10" t="s">
        <v>13</v>
      </c>
      <c r="H1850" s="10" t="s">
        <v>3353</v>
      </c>
      <c r="I1850" s="14">
        <v>6.28972529354E11</v>
      </c>
      <c r="J1850" s="16"/>
      <c r="K1850" s="19"/>
      <c r="L1850" s="19"/>
      <c r="M1850" s="19"/>
      <c r="N1850" s="19"/>
      <c r="O1850" s="19"/>
      <c r="P1850" s="19"/>
      <c r="Q1850" s="19"/>
      <c r="R1850" s="19"/>
      <c r="S1850" s="19"/>
      <c r="T1850" s="19"/>
      <c r="U1850" s="19"/>
      <c r="V1850" s="19"/>
    </row>
    <row r="1851">
      <c r="A1851" s="10" t="s">
        <v>3354</v>
      </c>
      <c r="B1851" s="11">
        <v>45579.0</v>
      </c>
      <c r="C1851" s="17" t="s">
        <v>3124</v>
      </c>
      <c r="D1851" s="13">
        <v>0.04791666666666667</v>
      </c>
      <c r="E1851" s="10" t="s">
        <v>2951</v>
      </c>
      <c r="F1851" s="10" t="s">
        <v>348</v>
      </c>
      <c r="G1851" s="10" t="s">
        <v>13</v>
      </c>
      <c r="H1851" s="10" t="s">
        <v>3355</v>
      </c>
      <c r="I1851" s="14">
        <v>6.285707668655E12</v>
      </c>
      <c r="J1851" s="16"/>
      <c r="K1851" s="19"/>
      <c r="L1851" s="19"/>
      <c r="M1851" s="19"/>
      <c r="N1851" s="19"/>
      <c r="O1851" s="19"/>
      <c r="P1851" s="19"/>
      <c r="Q1851" s="19"/>
      <c r="R1851" s="19"/>
      <c r="S1851" s="19"/>
      <c r="T1851" s="19"/>
      <c r="U1851" s="19"/>
      <c r="V1851" s="19"/>
    </row>
    <row r="1852">
      <c r="A1852" s="10" t="s">
        <v>3356</v>
      </c>
      <c r="B1852" s="11">
        <v>45579.0</v>
      </c>
      <c r="C1852" s="17" t="s">
        <v>3124</v>
      </c>
      <c r="D1852" s="13">
        <v>0.020833333333333332</v>
      </c>
      <c r="E1852" s="10" t="s">
        <v>1480</v>
      </c>
      <c r="F1852" s="10" t="s">
        <v>19</v>
      </c>
      <c r="G1852" s="10" t="s">
        <v>13</v>
      </c>
      <c r="H1852" s="10" t="s">
        <v>3357</v>
      </c>
      <c r="I1852" s="14">
        <v>6.282231661306E12</v>
      </c>
      <c r="J1852" s="16"/>
      <c r="K1852" s="19"/>
      <c r="L1852" s="19"/>
      <c r="M1852" s="19"/>
      <c r="N1852" s="19"/>
      <c r="O1852" s="19"/>
      <c r="P1852" s="19"/>
      <c r="Q1852" s="19"/>
      <c r="R1852" s="19"/>
      <c r="S1852" s="19"/>
      <c r="T1852" s="19"/>
      <c r="U1852" s="19"/>
      <c r="V1852" s="19"/>
    </row>
    <row r="1853">
      <c r="A1853" s="10" t="s">
        <v>3356</v>
      </c>
      <c r="B1853" s="11">
        <v>45579.0</v>
      </c>
      <c r="C1853" s="17" t="s">
        <v>3124</v>
      </c>
      <c r="D1853" s="13">
        <v>6.944444444444445E-4</v>
      </c>
      <c r="E1853" s="10" t="s">
        <v>339</v>
      </c>
      <c r="F1853" s="10" t="s">
        <v>2911</v>
      </c>
      <c r="G1853" s="10" t="s">
        <v>13</v>
      </c>
      <c r="H1853" s="10" t="s">
        <v>3358</v>
      </c>
      <c r="I1853" s="14">
        <v>6.281392827981E12</v>
      </c>
      <c r="J1853" s="16"/>
      <c r="K1853" s="19"/>
      <c r="L1853" s="19"/>
      <c r="M1853" s="19"/>
      <c r="N1853" s="19"/>
      <c r="O1853" s="19"/>
      <c r="P1853" s="19"/>
      <c r="Q1853" s="19"/>
      <c r="R1853" s="19"/>
      <c r="S1853" s="19"/>
      <c r="T1853" s="19"/>
      <c r="U1853" s="19"/>
      <c r="V1853" s="19"/>
    </row>
    <row r="1854">
      <c r="A1854" s="10" t="s">
        <v>3359</v>
      </c>
      <c r="B1854" s="11">
        <v>45580.0</v>
      </c>
      <c r="C1854" s="17" t="s">
        <v>3124</v>
      </c>
      <c r="D1854" s="13">
        <v>0.020833333333333332</v>
      </c>
      <c r="E1854" s="10" t="s">
        <v>339</v>
      </c>
      <c r="F1854" s="10" t="s">
        <v>201</v>
      </c>
      <c r="G1854" s="10" t="s">
        <v>13</v>
      </c>
      <c r="H1854" s="10" t="s">
        <v>3360</v>
      </c>
      <c r="I1854" s="14">
        <v>6.281392827981E12</v>
      </c>
      <c r="J1854" s="16"/>
      <c r="K1854" s="19"/>
      <c r="L1854" s="19"/>
      <c r="M1854" s="19"/>
      <c r="N1854" s="19"/>
      <c r="O1854" s="19"/>
      <c r="P1854" s="19"/>
      <c r="Q1854" s="19"/>
      <c r="R1854" s="19"/>
      <c r="S1854" s="19"/>
      <c r="T1854" s="19"/>
      <c r="U1854" s="19"/>
      <c r="V1854" s="19"/>
    </row>
    <row r="1855">
      <c r="A1855" s="10" t="s">
        <v>3361</v>
      </c>
      <c r="B1855" s="11">
        <v>45580.0</v>
      </c>
      <c r="C1855" s="17" t="s">
        <v>3124</v>
      </c>
      <c r="D1855" s="13">
        <v>0.03125</v>
      </c>
      <c r="E1855" s="10" t="s">
        <v>873</v>
      </c>
      <c r="F1855" s="10" t="s">
        <v>348</v>
      </c>
      <c r="G1855" s="10" t="s">
        <v>13</v>
      </c>
      <c r="H1855" s="10" t="s">
        <v>3362</v>
      </c>
      <c r="I1855" s="14">
        <v>6.285213566484E12</v>
      </c>
      <c r="J1855" s="16"/>
      <c r="K1855" s="19"/>
      <c r="L1855" s="19"/>
      <c r="M1855" s="19"/>
      <c r="N1855" s="19"/>
      <c r="O1855" s="19"/>
      <c r="P1855" s="19"/>
      <c r="Q1855" s="19"/>
      <c r="R1855" s="19"/>
      <c r="S1855" s="19"/>
      <c r="T1855" s="19"/>
      <c r="U1855" s="19"/>
      <c r="V1855" s="19"/>
    </row>
    <row r="1856">
      <c r="A1856" s="10" t="s">
        <v>3363</v>
      </c>
      <c r="B1856" s="11">
        <v>45580.0</v>
      </c>
      <c r="C1856" s="17" t="s">
        <v>3124</v>
      </c>
      <c r="D1856" s="13">
        <v>0.020833333333333332</v>
      </c>
      <c r="E1856" s="10" t="s">
        <v>873</v>
      </c>
      <c r="F1856" s="10" t="s">
        <v>597</v>
      </c>
      <c r="G1856" s="10" t="s">
        <v>13</v>
      </c>
      <c r="H1856" s="10" t="s">
        <v>3364</v>
      </c>
      <c r="I1856" s="14">
        <v>6.285213566484E12</v>
      </c>
      <c r="J1856" s="16"/>
      <c r="K1856" s="19"/>
      <c r="L1856" s="19"/>
      <c r="M1856" s="19"/>
      <c r="N1856" s="19"/>
      <c r="O1856" s="19"/>
      <c r="P1856" s="19"/>
      <c r="Q1856" s="19"/>
      <c r="R1856" s="19"/>
      <c r="S1856" s="19"/>
      <c r="T1856" s="19"/>
      <c r="U1856" s="19"/>
      <c r="V1856" s="19"/>
    </row>
    <row r="1857">
      <c r="A1857" s="10" t="s">
        <v>3365</v>
      </c>
      <c r="B1857" s="11">
        <v>45580.0</v>
      </c>
      <c r="C1857" s="17" t="s">
        <v>3124</v>
      </c>
      <c r="D1857" s="13">
        <v>0.024305555555555556</v>
      </c>
      <c r="E1857" s="10" t="s">
        <v>596</v>
      </c>
      <c r="F1857" s="10" t="s">
        <v>535</v>
      </c>
      <c r="G1857" s="10" t="s">
        <v>13</v>
      </c>
      <c r="H1857" s="10" t="s">
        <v>3366</v>
      </c>
      <c r="I1857" s="14">
        <v>6.285291035544E12</v>
      </c>
      <c r="J1857" s="16"/>
      <c r="K1857" s="19"/>
      <c r="L1857" s="19"/>
      <c r="M1857" s="19"/>
      <c r="N1857" s="19"/>
      <c r="O1857" s="19"/>
      <c r="P1857" s="19"/>
      <c r="Q1857" s="19"/>
      <c r="R1857" s="19"/>
      <c r="S1857" s="19"/>
      <c r="T1857" s="19"/>
      <c r="U1857" s="19"/>
      <c r="V1857" s="19"/>
    </row>
    <row r="1858">
      <c r="A1858" s="10" t="s">
        <v>3367</v>
      </c>
      <c r="B1858" s="11">
        <v>45581.0</v>
      </c>
      <c r="C1858" s="17" t="s">
        <v>3124</v>
      </c>
      <c r="D1858" s="13">
        <v>0.059722222222222225</v>
      </c>
      <c r="E1858" s="10" t="s">
        <v>11</v>
      </c>
      <c r="F1858" s="10" t="s">
        <v>22</v>
      </c>
      <c r="G1858" s="10" t="s">
        <v>13</v>
      </c>
      <c r="H1858" s="10" t="s">
        <v>3368</v>
      </c>
      <c r="I1858" s="14">
        <v>6.28560627488E12</v>
      </c>
      <c r="J1858" s="16"/>
      <c r="K1858" s="19"/>
      <c r="L1858" s="19"/>
      <c r="M1858" s="19"/>
      <c r="N1858" s="19"/>
      <c r="O1858" s="19"/>
      <c r="P1858" s="19"/>
      <c r="Q1858" s="19"/>
      <c r="R1858" s="19"/>
      <c r="S1858" s="19"/>
      <c r="T1858" s="19"/>
      <c r="U1858" s="19"/>
      <c r="V1858" s="19"/>
    </row>
    <row r="1859">
      <c r="A1859" s="10" t="s">
        <v>3369</v>
      </c>
      <c r="B1859" s="11">
        <v>45581.0</v>
      </c>
      <c r="C1859" s="17" t="s">
        <v>3124</v>
      </c>
      <c r="D1859" s="13">
        <v>0.02847222222222222</v>
      </c>
      <c r="E1859" s="10" t="s">
        <v>972</v>
      </c>
      <c r="F1859" s="10" t="s">
        <v>150</v>
      </c>
      <c r="G1859" s="10" t="s">
        <v>13</v>
      </c>
      <c r="H1859" s="10" t="s">
        <v>3370</v>
      </c>
      <c r="I1859" s="14">
        <v>6.285746146893E12</v>
      </c>
      <c r="J1859" s="16"/>
      <c r="K1859" s="19"/>
      <c r="L1859" s="19"/>
      <c r="M1859" s="19"/>
      <c r="N1859" s="19"/>
      <c r="O1859" s="19"/>
      <c r="P1859" s="19"/>
      <c r="Q1859" s="19"/>
      <c r="R1859" s="19"/>
      <c r="S1859" s="19"/>
      <c r="T1859" s="19"/>
      <c r="U1859" s="19"/>
      <c r="V1859" s="19"/>
    </row>
    <row r="1860">
      <c r="A1860" s="10" t="s">
        <v>3371</v>
      </c>
      <c r="B1860" s="11">
        <v>45580.0</v>
      </c>
      <c r="C1860" s="17" t="s">
        <v>3124</v>
      </c>
      <c r="D1860" s="13">
        <v>0.02013888888888889</v>
      </c>
      <c r="E1860" s="10" t="s">
        <v>339</v>
      </c>
      <c r="F1860" s="10" t="s">
        <v>19</v>
      </c>
      <c r="G1860" s="10" t="s">
        <v>13</v>
      </c>
      <c r="H1860" s="10" t="s">
        <v>3372</v>
      </c>
      <c r="I1860" s="14">
        <v>6.281392827981E12</v>
      </c>
      <c r="J1860" s="16"/>
      <c r="K1860" s="19"/>
      <c r="L1860" s="19"/>
      <c r="M1860" s="19"/>
      <c r="N1860" s="19"/>
      <c r="O1860" s="19"/>
      <c r="P1860" s="19"/>
      <c r="Q1860" s="19"/>
      <c r="R1860" s="19"/>
      <c r="S1860" s="19"/>
      <c r="T1860" s="19"/>
      <c r="U1860" s="19"/>
      <c r="V1860" s="19"/>
    </row>
    <row r="1861">
      <c r="A1861" s="10" t="s">
        <v>3373</v>
      </c>
      <c r="B1861" s="11">
        <v>45581.0</v>
      </c>
      <c r="C1861" s="17" t="s">
        <v>3124</v>
      </c>
      <c r="D1861" s="13">
        <v>0.04513888888888889</v>
      </c>
      <c r="E1861" s="10" t="s">
        <v>2945</v>
      </c>
      <c r="F1861" s="10" t="s">
        <v>2935</v>
      </c>
      <c r="G1861" s="10" t="s">
        <v>13</v>
      </c>
      <c r="H1861" s="10" t="s">
        <v>3374</v>
      </c>
      <c r="I1861" s="14">
        <v>6.281232193915E12</v>
      </c>
      <c r="J1861" s="16"/>
      <c r="K1861" s="19"/>
      <c r="L1861" s="19"/>
      <c r="M1861" s="19"/>
      <c r="N1861" s="19"/>
      <c r="O1861" s="19"/>
      <c r="P1861" s="19"/>
      <c r="Q1861" s="19"/>
      <c r="R1861" s="19"/>
      <c r="S1861" s="19"/>
      <c r="T1861" s="19"/>
      <c r="U1861" s="19"/>
      <c r="V1861" s="19"/>
    </row>
    <row r="1862">
      <c r="A1862" s="10" t="s">
        <v>3375</v>
      </c>
      <c r="B1862" s="11">
        <v>45581.0</v>
      </c>
      <c r="C1862" s="17" t="s">
        <v>3124</v>
      </c>
      <c r="D1862" s="13">
        <v>0.016666666666666666</v>
      </c>
      <c r="E1862" s="10" t="s">
        <v>11</v>
      </c>
      <c r="F1862" s="10" t="s">
        <v>19</v>
      </c>
      <c r="G1862" s="10" t="s">
        <v>13</v>
      </c>
      <c r="H1862" s="10" t="s">
        <v>3376</v>
      </c>
      <c r="I1862" s="14">
        <v>6.28560627488E12</v>
      </c>
      <c r="J1862" s="16"/>
      <c r="K1862" s="19"/>
      <c r="L1862" s="19"/>
      <c r="M1862" s="19"/>
      <c r="N1862" s="19"/>
      <c r="O1862" s="19"/>
      <c r="P1862" s="19"/>
      <c r="Q1862" s="19"/>
      <c r="R1862" s="19"/>
      <c r="S1862" s="19"/>
      <c r="T1862" s="19"/>
      <c r="U1862" s="19"/>
      <c r="V1862" s="19"/>
    </row>
    <row r="1863">
      <c r="A1863" s="10" t="s">
        <v>3377</v>
      </c>
      <c r="B1863" s="11">
        <v>45581.0</v>
      </c>
      <c r="C1863" s="17" t="s">
        <v>3124</v>
      </c>
      <c r="D1863" s="13">
        <v>0.01597222222222222</v>
      </c>
      <c r="E1863" s="10" t="s">
        <v>972</v>
      </c>
      <c r="F1863" s="10" t="s">
        <v>2911</v>
      </c>
      <c r="G1863" s="10" t="s">
        <v>13</v>
      </c>
      <c r="H1863" s="10" t="s">
        <v>3378</v>
      </c>
      <c r="I1863" s="14">
        <v>6.285746146893E12</v>
      </c>
      <c r="J1863" s="16"/>
      <c r="K1863" s="19"/>
      <c r="L1863" s="19"/>
      <c r="M1863" s="19"/>
      <c r="N1863" s="19"/>
      <c r="O1863" s="19"/>
      <c r="P1863" s="19"/>
      <c r="Q1863" s="19"/>
      <c r="R1863" s="19"/>
      <c r="S1863" s="19"/>
      <c r="T1863" s="19"/>
      <c r="U1863" s="19"/>
      <c r="V1863" s="19"/>
    </row>
    <row r="1864">
      <c r="A1864" s="10" t="s">
        <v>3379</v>
      </c>
      <c r="B1864" s="11">
        <v>45578.0</v>
      </c>
      <c r="C1864" s="17" t="s">
        <v>3124</v>
      </c>
      <c r="D1864" s="13">
        <v>0.017361111111111112</v>
      </c>
      <c r="E1864" s="10" t="s">
        <v>2951</v>
      </c>
      <c r="F1864" s="10" t="s">
        <v>711</v>
      </c>
      <c r="G1864" s="10" t="s">
        <v>13</v>
      </c>
      <c r="H1864" s="10" t="s">
        <v>3380</v>
      </c>
      <c r="I1864" s="14">
        <v>6.285173431354E12</v>
      </c>
      <c r="J1864" s="16"/>
      <c r="K1864" s="19"/>
      <c r="L1864" s="19"/>
      <c r="M1864" s="19"/>
      <c r="N1864" s="19"/>
      <c r="O1864" s="19"/>
      <c r="P1864" s="19"/>
      <c r="Q1864" s="19"/>
      <c r="R1864" s="19"/>
      <c r="S1864" s="19"/>
      <c r="T1864" s="19"/>
      <c r="U1864" s="19"/>
      <c r="V1864" s="19"/>
    </row>
    <row r="1865">
      <c r="A1865" s="10" t="s">
        <v>3381</v>
      </c>
      <c r="B1865" s="11">
        <v>45578.0</v>
      </c>
      <c r="C1865" s="17" t="s">
        <v>3124</v>
      </c>
      <c r="D1865" s="13">
        <v>0.02638888888888889</v>
      </c>
      <c r="E1865" s="10" t="s">
        <v>695</v>
      </c>
      <c r="F1865" s="10" t="s">
        <v>711</v>
      </c>
      <c r="G1865" s="10" t="s">
        <v>13</v>
      </c>
      <c r="H1865" s="10" t="s">
        <v>3382</v>
      </c>
      <c r="I1865" s="14">
        <v>6.285173431354E12</v>
      </c>
      <c r="J1865" s="16"/>
      <c r="K1865" s="19"/>
      <c r="L1865" s="19"/>
      <c r="M1865" s="19"/>
      <c r="N1865" s="19"/>
      <c r="O1865" s="19"/>
      <c r="P1865" s="19"/>
      <c r="Q1865" s="19"/>
      <c r="R1865" s="19"/>
      <c r="S1865" s="19"/>
      <c r="T1865" s="19"/>
      <c r="U1865" s="19"/>
      <c r="V1865" s="19"/>
    </row>
    <row r="1866">
      <c r="A1866" s="10" t="s">
        <v>3383</v>
      </c>
      <c r="B1866" s="11">
        <v>45582.0</v>
      </c>
      <c r="C1866" s="17" t="s">
        <v>3124</v>
      </c>
      <c r="D1866" s="13">
        <v>0.04097222222222222</v>
      </c>
      <c r="E1866" s="10" t="s">
        <v>972</v>
      </c>
      <c r="F1866" s="10" t="s">
        <v>12</v>
      </c>
      <c r="G1866" s="10" t="s">
        <v>13</v>
      </c>
      <c r="H1866" s="10" t="s">
        <v>3384</v>
      </c>
      <c r="I1866" s="14">
        <v>6.285746146893E12</v>
      </c>
      <c r="J1866" s="16"/>
      <c r="K1866" s="19"/>
      <c r="L1866" s="19"/>
      <c r="M1866" s="19"/>
      <c r="N1866" s="19"/>
      <c r="O1866" s="19"/>
      <c r="P1866" s="19"/>
      <c r="Q1866" s="19"/>
      <c r="R1866" s="19"/>
      <c r="S1866" s="19"/>
      <c r="T1866" s="19"/>
      <c r="U1866" s="19"/>
      <c r="V1866" s="19"/>
    </row>
    <row r="1867">
      <c r="A1867" s="10" t="s">
        <v>3385</v>
      </c>
      <c r="B1867" s="11">
        <v>45581.0</v>
      </c>
      <c r="C1867" s="17" t="s">
        <v>3124</v>
      </c>
      <c r="D1867" s="13">
        <v>0.052083333333333336</v>
      </c>
      <c r="E1867" s="10" t="s">
        <v>2951</v>
      </c>
      <c r="F1867" s="10" t="s">
        <v>2947</v>
      </c>
      <c r="G1867" s="10" t="s">
        <v>13</v>
      </c>
      <c r="H1867" s="10" t="s">
        <v>3386</v>
      </c>
      <c r="I1867" s="14">
        <v>6.285707668655E12</v>
      </c>
      <c r="J1867" s="16"/>
      <c r="K1867" s="19"/>
      <c r="L1867" s="19"/>
      <c r="M1867" s="19"/>
      <c r="N1867" s="19"/>
      <c r="O1867" s="19"/>
      <c r="P1867" s="19"/>
      <c r="Q1867" s="19"/>
      <c r="R1867" s="19"/>
      <c r="S1867" s="19"/>
      <c r="T1867" s="19"/>
      <c r="U1867" s="19"/>
      <c r="V1867" s="19"/>
    </row>
    <row r="1868">
      <c r="A1868" s="10" t="s">
        <v>3385</v>
      </c>
      <c r="B1868" s="11">
        <v>45582.0</v>
      </c>
      <c r="C1868" s="17" t="s">
        <v>3124</v>
      </c>
      <c r="D1868" s="13">
        <v>0.03958333333333333</v>
      </c>
      <c r="E1868" s="10" t="s">
        <v>11</v>
      </c>
      <c r="F1868" s="10" t="s">
        <v>385</v>
      </c>
      <c r="G1868" s="10" t="s">
        <v>13</v>
      </c>
      <c r="H1868" s="10" t="s">
        <v>3387</v>
      </c>
      <c r="I1868" s="14">
        <v>6.28560627488E12</v>
      </c>
      <c r="J1868" s="16"/>
      <c r="K1868" s="19"/>
      <c r="L1868" s="19"/>
      <c r="M1868" s="19"/>
      <c r="N1868" s="19"/>
      <c r="O1868" s="19"/>
      <c r="P1868" s="19"/>
      <c r="Q1868" s="19"/>
      <c r="R1868" s="19"/>
      <c r="S1868" s="19"/>
      <c r="T1868" s="19"/>
      <c r="U1868" s="19"/>
      <c r="V1868" s="19"/>
    </row>
    <row r="1869">
      <c r="A1869" s="10" t="s">
        <v>3388</v>
      </c>
      <c r="B1869" s="11">
        <v>45582.0</v>
      </c>
      <c r="C1869" s="17" t="s">
        <v>3124</v>
      </c>
      <c r="D1869" s="13">
        <v>0.034722222222222224</v>
      </c>
      <c r="E1869" s="10" t="s">
        <v>11</v>
      </c>
      <c r="F1869" s="10" t="s">
        <v>22</v>
      </c>
      <c r="G1869" s="10" t="s">
        <v>13</v>
      </c>
      <c r="H1869" s="10" t="s">
        <v>3389</v>
      </c>
      <c r="I1869" s="14">
        <v>6.28560627488E12</v>
      </c>
      <c r="J1869" s="16"/>
      <c r="K1869" s="19"/>
      <c r="L1869" s="19"/>
      <c r="M1869" s="19"/>
      <c r="N1869" s="19"/>
      <c r="O1869" s="19"/>
      <c r="P1869" s="19"/>
      <c r="Q1869" s="19"/>
      <c r="R1869" s="19"/>
      <c r="S1869" s="19"/>
      <c r="T1869" s="19"/>
      <c r="U1869" s="19"/>
      <c r="V1869" s="19"/>
    </row>
    <row r="1870">
      <c r="A1870" s="10" t="s">
        <v>3390</v>
      </c>
      <c r="B1870" s="11">
        <v>45582.0</v>
      </c>
      <c r="C1870" s="17" t="s">
        <v>3124</v>
      </c>
      <c r="D1870" s="13">
        <v>0.05486111111111111</v>
      </c>
      <c r="E1870" s="10" t="s">
        <v>2945</v>
      </c>
      <c r="F1870" s="10" t="s">
        <v>2947</v>
      </c>
      <c r="G1870" s="10" t="s">
        <v>13</v>
      </c>
      <c r="H1870" s="10" t="s">
        <v>3391</v>
      </c>
      <c r="I1870" s="14">
        <v>6.281232193915E12</v>
      </c>
      <c r="J1870" s="16"/>
      <c r="K1870" s="19"/>
      <c r="L1870" s="19"/>
      <c r="M1870" s="19"/>
      <c r="N1870" s="19"/>
      <c r="O1870" s="19"/>
      <c r="P1870" s="19"/>
      <c r="Q1870" s="19"/>
      <c r="R1870" s="19"/>
      <c r="S1870" s="19"/>
      <c r="T1870" s="19"/>
      <c r="U1870" s="19"/>
      <c r="V1870" s="19"/>
    </row>
    <row r="1871">
      <c r="A1871" s="10" t="s">
        <v>3392</v>
      </c>
      <c r="B1871" s="11">
        <v>45582.0</v>
      </c>
      <c r="C1871" s="17" t="s">
        <v>3124</v>
      </c>
      <c r="D1871" s="13">
        <v>0.041666666666666664</v>
      </c>
      <c r="E1871" s="10" t="s">
        <v>1480</v>
      </c>
      <c r="F1871" s="10" t="s">
        <v>2914</v>
      </c>
      <c r="G1871" s="10" t="s">
        <v>13</v>
      </c>
      <c r="H1871" s="10" t="s">
        <v>3393</v>
      </c>
      <c r="I1871" s="14">
        <v>6.282231661306E12</v>
      </c>
      <c r="J1871" s="16"/>
      <c r="K1871" s="19"/>
      <c r="L1871" s="19"/>
      <c r="M1871" s="19"/>
      <c r="N1871" s="19"/>
      <c r="O1871" s="19"/>
      <c r="P1871" s="19"/>
      <c r="Q1871" s="19"/>
      <c r="R1871" s="19"/>
      <c r="S1871" s="19"/>
      <c r="T1871" s="19"/>
      <c r="U1871" s="19"/>
      <c r="V1871" s="19"/>
    </row>
    <row r="1872">
      <c r="A1872" s="10" t="s">
        <v>3394</v>
      </c>
      <c r="B1872" s="11">
        <v>45582.0</v>
      </c>
      <c r="C1872" s="17" t="s">
        <v>3124</v>
      </c>
      <c r="D1872" s="13">
        <v>0.06805555555555555</v>
      </c>
      <c r="E1872" s="10" t="s">
        <v>516</v>
      </c>
      <c r="F1872" s="10" t="s">
        <v>181</v>
      </c>
      <c r="G1872" s="10" t="s">
        <v>13</v>
      </c>
      <c r="H1872" s="10" t="s">
        <v>3395</v>
      </c>
      <c r="I1872" s="14">
        <v>6.282142259313E12</v>
      </c>
      <c r="J1872" s="16"/>
      <c r="K1872" s="19"/>
      <c r="L1872" s="19"/>
      <c r="M1872" s="19"/>
      <c r="N1872" s="19"/>
      <c r="O1872" s="19"/>
      <c r="P1872" s="19"/>
      <c r="Q1872" s="19"/>
      <c r="R1872" s="19"/>
      <c r="S1872" s="19"/>
      <c r="T1872" s="19"/>
      <c r="U1872" s="19"/>
      <c r="V1872" s="19"/>
    </row>
    <row r="1873">
      <c r="A1873" s="10" t="s">
        <v>3392</v>
      </c>
      <c r="B1873" s="11">
        <v>45582.0</v>
      </c>
      <c r="C1873" s="17" t="s">
        <v>3124</v>
      </c>
      <c r="D1873" s="13">
        <v>0.022916666666666665</v>
      </c>
      <c r="E1873" s="10" t="s">
        <v>1480</v>
      </c>
      <c r="F1873" s="10" t="s">
        <v>19</v>
      </c>
      <c r="G1873" s="10" t="s">
        <v>13</v>
      </c>
      <c r="H1873" s="10" t="s">
        <v>3396</v>
      </c>
      <c r="I1873" s="14">
        <v>6.282231661306E12</v>
      </c>
      <c r="J1873" s="16"/>
      <c r="K1873" s="19"/>
      <c r="L1873" s="19"/>
      <c r="M1873" s="19"/>
      <c r="N1873" s="19"/>
      <c r="O1873" s="19"/>
      <c r="P1873" s="19"/>
      <c r="Q1873" s="19"/>
      <c r="R1873" s="19"/>
      <c r="S1873" s="19"/>
      <c r="T1873" s="19"/>
      <c r="U1873" s="19"/>
      <c r="V1873" s="19"/>
    </row>
    <row r="1874">
      <c r="A1874" s="10" t="s">
        <v>3397</v>
      </c>
      <c r="B1874" s="11">
        <v>45582.0</v>
      </c>
      <c r="C1874" s="17" t="s">
        <v>3124</v>
      </c>
      <c r="D1874" s="13">
        <v>0.024305555555555556</v>
      </c>
      <c r="E1874" s="10" t="s">
        <v>695</v>
      </c>
      <c r="F1874" s="10" t="s">
        <v>2168</v>
      </c>
      <c r="G1874" s="10" t="s">
        <v>13</v>
      </c>
      <c r="H1874" s="10" t="s">
        <v>3398</v>
      </c>
      <c r="I1874" s="14">
        <v>6.285173431354E12</v>
      </c>
      <c r="J1874" s="16"/>
      <c r="K1874" s="19"/>
      <c r="L1874" s="19"/>
      <c r="M1874" s="19"/>
      <c r="N1874" s="19"/>
      <c r="O1874" s="19"/>
      <c r="P1874" s="19"/>
      <c r="Q1874" s="19"/>
      <c r="R1874" s="19"/>
      <c r="S1874" s="19"/>
      <c r="T1874" s="19"/>
      <c r="U1874" s="19"/>
      <c r="V1874" s="19"/>
    </row>
    <row r="1875">
      <c r="A1875" s="10" t="s">
        <v>3399</v>
      </c>
      <c r="B1875" s="11">
        <v>45582.0</v>
      </c>
      <c r="C1875" s="17" t="s">
        <v>3124</v>
      </c>
      <c r="D1875" s="13">
        <v>0.027777777777777776</v>
      </c>
      <c r="E1875" s="10" t="s">
        <v>596</v>
      </c>
      <c r="F1875" s="10" t="s">
        <v>535</v>
      </c>
      <c r="G1875" s="10" t="s">
        <v>13</v>
      </c>
      <c r="H1875" s="10" t="s">
        <v>3400</v>
      </c>
      <c r="I1875" s="14">
        <v>6.285291035544E12</v>
      </c>
      <c r="J1875" s="16"/>
      <c r="K1875" s="19"/>
      <c r="L1875" s="19"/>
      <c r="M1875" s="19"/>
      <c r="N1875" s="19"/>
      <c r="O1875" s="19"/>
      <c r="P1875" s="19"/>
      <c r="Q1875" s="19"/>
      <c r="R1875" s="19"/>
      <c r="S1875" s="19"/>
      <c r="T1875" s="19"/>
      <c r="U1875" s="19"/>
      <c r="V1875" s="19"/>
    </row>
    <row r="1876">
      <c r="A1876" s="10" t="s">
        <v>3401</v>
      </c>
      <c r="B1876" s="11">
        <v>45583.0</v>
      </c>
      <c r="C1876" s="17" t="s">
        <v>3124</v>
      </c>
      <c r="D1876" s="13">
        <v>0.041666666666666664</v>
      </c>
      <c r="E1876" s="10" t="s">
        <v>11</v>
      </c>
      <c r="F1876" s="10" t="s">
        <v>385</v>
      </c>
      <c r="G1876" s="10" t="s">
        <v>13</v>
      </c>
      <c r="H1876" s="10" t="s">
        <v>3402</v>
      </c>
      <c r="I1876" s="14">
        <v>6.28560627488E12</v>
      </c>
      <c r="J1876" s="16"/>
      <c r="K1876" s="19"/>
      <c r="L1876" s="19"/>
      <c r="M1876" s="19"/>
      <c r="N1876" s="19"/>
      <c r="O1876" s="19"/>
      <c r="P1876" s="19"/>
      <c r="Q1876" s="19"/>
      <c r="R1876" s="19"/>
      <c r="S1876" s="19"/>
      <c r="T1876" s="19"/>
      <c r="U1876" s="19"/>
      <c r="V1876" s="19"/>
    </row>
    <row r="1877">
      <c r="A1877" s="10" t="s">
        <v>3403</v>
      </c>
      <c r="B1877" s="11">
        <v>45583.0</v>
      </c>
      <c r="C1877" s="17" t="s">
        <v>3124</v>
      </c>
      <c r="D1877" s="13">
        <v>0.029861111111111113</v>
      </c>
      <c r="E1877" s="10" t="s">
        <v>339</v>
      </c>
      <c r="F1877" s="10" t="s">
        <v>12</v>
      </c>
      <c r="G1877" s="10" t="s">
        <v>13</v>
      </c>
      <c r="H1877" s="10" t="s">
        <v>3404</v>
      </c>
      <c r="I1877" s="14">
        <v>6.281392827981E12</v>
      </c>
      <c r="J1877" s="16"/>
      <c r="K1877" s="19"/>
      <c r="L1877" s="19"/>
      <c r="M1877" s="19"/>
      <c r="N1877" s="19"/>
      <c r="O1877" s="19"/>
      <c r="P1877" s="19"/>
      <c r="Q1877" s="19"/>
      <c r="R1877" s="19"/>
      <c r="S1877" s="19"/>
      <c r="T1877" s="19"/>
      <c r="U1877" s="19"/>
      <c r="V1877" s="19"/>
    </row>
    <row r="1878">
      <c r="A1878" s="10" t="s">
        <v>3405</v>
      </c>
      <c r="B1878" s="11">
        <v>45583.0</v>
      </c>
      <c r="C1878" s="17" t="s">
        <v>3124</v>
      </c>
      <c r="D1878" s="13">
        <v>0.027083333333333334</v>
      </c>
      <c r="E1878" s="10" t="s">
        <v>339</v>
      </c>
      <c r="F1878" s="10" t="s">
        <v>342</v>
      </c>
      <c r="G1878" s="10" t="s">
        <v>13</v>
      </c>
      <c r="H1878" s="10" t="s">
        <v>3406</v>
      </c>
      <c r="I1878" s="14">
        <v>6.281392827981E12</v>
      </c>
      <c r="J1878" s="16"/>
      <c r="K1878" s="19"/>
      <c r="L1878" s="19"/>
      <c r="M1878" s="19"/>
      <c r="N1878" s="19"/>
      <c r="O1878" s="19"/>
      <c r="P1878" s="19"/>
      <c r="Q1878" s="19"/>
      <c r="R1878" s="19"/>
      <c r="S1878" s="19"/>
      <c r="T1878" s="19"/>
      <c r="U1878" s="19"/>
      <c r="V1878" s="19"/>
    </row>
    <row r="1879">
      <c r="A1879" s="10" t="s">
        <v>3407</v>
      </c>
      <c r="B1879" s="11">
        <v>45582.0</v>
      </c>
      <c r="C1879" s="17" t="s">
        <v>3124</v>
      </c>
      <c r="D1879" s="13">
        <v>0.03611111111111111</v>
      </c>
      <c r="E1879" s="10" t="s">
        <v>2951</v>
      </c>
      <c r="F1879" s="10" t="s">
        <v>2935</v>
      </c>
      <c r="G1879" s="10" t="s">
        <v>13</v>
      </c>
      <c r="H1879" s="10" t="s">
        <v>3408</v>
      </c>
      <c r="I1879" s="14">
        <v>6.285707668655E12</v>
      </c>
      <c r="J1879" s="16"/>
      <c r="K1879" s="19"/>
      <c r="L1879" s="19"/>
      <c r="M1879" s="19"/>
      <c r="N1879" s="19"/>
      <c r="O1879" s="19"/>
      <c r="P1879" s="19"/>
      <c r="Q1879" s="19"/>
      <c r="R1879" s="19"/>
      <c r="S1879" s="19"/>
      <c r="T1879" s="19"/>
      <c r="U1879" s="19"/>
      <c r="V1879" s="19"/>
    </row>
    <row r="1880">
      <c r="A1880" s="10" t="s">
        <v>3409</v>
      </c>
      <c r="B1880" s="11">
        <v>45582.0</v>
      </c>
      <c r="C1880" s="17" t="s">
        <v>3124</v>
      </c>
      <c r="D1880" s="13">
        <v>0.043055555555555555</v>
      </c>
      <c r="E1880" s="10" t="s">
        <v>207</v>
      </c>
      <c r="F1880" s="10" t="s">
        <v>220</v>
      </c>
      <c r="G1880" s="10" t="s">
        <v>13</v>
      </c>
      <c r="H1880" s="10" t="s">
        <v>3410</v>
      </c>
      <c r="I1880" s="14">
        <v>6.28972829354E11</v>
      </c>
      <c r="J1880" s="16"/>
      <c r="K1880" s="19"/>
      <c r="L1880" s="19"/>
      <c r="M1880" s="19"/>
      <c r="N1880" s="19"/>
      <c r="O1880" s="19"/>
      <c r="P1880" s="19"/>
      <c r="Q1880" s="19"/>
      <c r="R1880" s="19"/>
      <c r="S1880" s="19"/>
      <c r="T1880" s="19"/>
      <c r="U1880" s="19"/>
      <c r="V1880" s="19"/>
    </row>
    <row r="1881">
      <c r="A1881" s="10" t="s">
        <v>3411</v>
      </c>
      <c r="B1881" s="11">
        <v>45583.0</v>
      </c>
      <c r="C1881" s="17" t="s">
        <v>3124</v>
      </c>
      <c r="D1881" s="13">
        <v>0.019444444444444445</v>
      </c>
      <c r="E1881" s="10" t="s">
        <v>1480</v>
      </c>
      <c r="F1881" s="10" t="s">
        <v>19</v>
      </c>
      <c r="G1881" s="10" t="s">
        <v>13</v>
      </c>
      <c r="H1881" s="10" t="s">
        <v>3412</v>
      </c>
      <c r="I1881" s="14">
        <v>6.282231661306E12</v>
      </c>
      <c r="J1881" s="16"/>
      <c r="K1881" s="19"/>
      <c r="L1881" s="19"/>
      <c r="M1881" s="19"/>
      <c r="N1881" s="19"/>
      <c r="O1881" s="19"/>
      <c r="P1881" s="19"/>
      <c r="Q1881" s="19"/>
      <c r="R1881" s="19"/>
      <c r="S1881" s="19"/>
      <c r="T1881" s="19"/>
      <c r="U1881" s="19"/>
      <c r="V1881" s="19"/>
    </row>
    <row r="1882">
      <c r="A1882" s="10" t="s">
        <v>3413</v>
      </c>
      <c r="B1882" s="11">
        <v>45583.0</v>
      </c>
      <c r="C1882" s="17" t="s">
        <v>3124</v>
      </c>
      <c r="D1882" s="13">
        <v>0.041666666666666664</v>
      </c>
      <c r="E1882" s="10" t="s">
        <v>1480</v>
      </c>
      <c r="F1882" s="10" t="s">
        <v>2914</v>
      </c>
      <c r="G1882" s="10" t="s">
        <v>13</v>
      </c>
      <c r="H1882" s="10" t="s">
        <v>3414</v>
      </c>
      <c r="I1882" s="14">
        <v>6.282231661306E12</v>
      </c>
      <c r="J1882" s="16"/>
      <c r="K1882" s="19"/>
      <c r="L1882" s="19"/>
      <c r="M1882" s="19"/>
      <c r="N1882" s="19"/>
      <c r="O1882" s="19"/>
      <c r="P1882" s="19"/>
      <c r="Q1882" s="19"/>
      <c r="R1882" s="19"/>
      <c r="S1882" s="19"/>
      <c r="T1882" s="19"/>
      <c r="U1882" s="19"/>
      <c r="V1882" s="19"/>
    </row>
    <row r="1883">
      <c r="A1883" s="10" t="s">
        <v>3415</v>
      </c>
      <c r="B1883" s="11">
        <v>45581.0</v>
      </c>
      <c r="C1883" s="17" t="s">
        <v>3124</v>
      </c>
      <c r="D1883" s="13">
        <v>0.027777777777777776</v>
      </c>
      <c r="E1883" s="10" t="s">
        <v>873</v>
      </c>
      <c r="F1883" s="10" t="s">
        <v>348</v>
      </c>
      <c r="G1883" s="10" t="s">
        <v>13</v>
      </c>
      <c r="H1883" s="10" t="s">
        <v>3416</v>
      </c>
      <c r="I1883" s="14">
        <v>6.285213566484E12</v>
      </c>
      <c r="J1883" s="16"/>
      <c r="K1883" s="19"/>
      <c r="L1883" s="19"/>
      <c r="M1883" s="19"/>
      <c r="N1883" s="19"/>
      <c r="O1883" s="19"/>
      <c r="P1883" s="19"/>
      <c r="Q1883" s="19"/>
      <c r="R1883" s="19"/>
      <c r="S1883" s="19"/>
      <c r="T1883" s="19"/>
      <c r="U1883" s="19"/>
      <c r="V1883" s="19"/>
    </row>
    <row r="1884">
      <c r="A1884" s="10" t="s">
        <v>3417</v>
      </c>
      <c r="B1884" s="11">
        <v>45581.0</v>
      </c>
      <c r="C1884" s="17" t="s">
        <v>3124</v>
      </c>
      <c r="D1884" s="13">
        <v>0.020833333333333332</v>
      </c>
      <c r="E1884" s="10" t="s">
        <v>873</v>
      </c>
      <c r="F1884" s="10" t="s">
        <v>597</v>
      </c>
      <c r="G1884" s="10" t="s">
        <v>254</v>
      </c>
      <c r="H1884" s="10" t="s">
        <v>3418</v>
      </c>
      <c r="I1884" s="14">
        <v>6.285213566484E12</v>
      </c>
      <c r="J1884" s="16"/>
      <c r="K1884" s="19"/>
      <c r="L1884" s="19"/>
      <c r="M1884" s="19"/>
      <c r="N1884" s="19"/>
      <c r="O1884" s="19"/>
      <c r="P1884" s="19"/>
      <c r="Q1884" s="19"/>
      <c r="R1884" s="19"/>
      <c r="S1884" s="19"/>
      <c r="T1884" s="19"/>
      <c r="U1884" s="19"/>
      <c r="V1884" s="19"/>
    </row>
    <row r="1885">
      <c r="A1885" s="10" t="s">
        <v>3417</v>
      </c>
      <c r="B1885" s="11">
        <v>45583.0</v>
      </c>
      <c r="C1885" s="17" t="s">
        <v>3124</v>
      </c>
      <c r="D1885" s="13">
        <v>0.020833333333333332</v>
      </c>
      <c r="E1885" s="10" t="s">
        <v>873</v>
      </c>
      <c r="F1885" s="10" t="s">
        <v>597</v>
      </c>
      <c r="G1885" s="10" t="s">
        <v>13</v>
      </c>
      <c r="H1885" s="10" t="s">
        <v>3419</v>
      </c>
      <c r="I1885" s="14">
        <v>6.285213566484E12</v>
      </c>
      <c r="J1885" s="16"/>
      <c r="K1885" s="19"/>
      <c r="L1885" s="19"/>
      <c r="M1885" s="19"/>
      <c r="N1885" s="19"/>
      <c r="O1885" s="19"/>
      <c r="P1885" s="19"/>
      <c r="Q1885" s="19"/>
      <c r="R1885" s="19"/>
      <c r="S1885" s="19"/>
      <c r="T1885" s="19"/>
      <c r="U1885" s="19"/>
      <c r="V1885" s="19"/>
    </row>
    <row r="1886">
      <c r="A1886" s="10" t="s">
        <v>3420</v>
      </c>
      <c r="B1886" s="11">
        <v>45583.0</v>
      </c>
      <c r="C1886" s="17" t="s">
        <v>3124</v>
      </c>
      <c r="D1886" s="13">
        <v>0.02013888888888889</v>
      </c>
      <c r="E1886" s="10" t="s">
        <v>339</v>
      </c>
      <c r="F1886" s="10" t="s">
        <v>2911</v>
      </c>
      <c r="G1886" s="10" t="s">
        <v>13</v>
      </c>
      <c r="H1886" s="10" t="s">
        <v>3421</v>
      </c>
      <c r="I1886" s="14">
        <v>6.281392827981E12</v>
      </c>
      <c r="J1886" s="16"/>
      <c r="K1886" s="19"/>
      <c r="L1886" s="19"/>
      <c r="M1886" s="19"/>
      <c r="N1886" s="19"/>
      <c r="O1886" s="19"/>
      <c r="P1886" s="19"/>
      <c r="Q1886" s="19"/>
      <c r="R1886" s="19"/>
      <c r="S1886" s="19"/>
      <c r="T1886" s="19"/>
      <c r="U1886" s="19"/>
      <c r="V1886" s="19"/>
    </row>
    <row r="1887">
      <c r="A1887" s="10" t="s">
        <v>3422</v>
      </c>
      <c r="B1887" s="11">
        <v>45583.0</v>
      </c>
      <c r="C1887" s="17" t="s">
        <v>3124</v>
      </c>
      <c r="D1887" s="13">
        <v>0.03125</v>
      </c>
      <c r="E1887" s="10" t="s">
        <v>2945</v>
      </c>
      <c r="F1887" s="10" t="s">
        <v>2168</v>
      </c>
      <c r="G1887" s="10" t="s">
        <v>13</v>
      </c>
      <c r="H1887" s="10" t="s">
        <v>3423</v>
      </c>
      <c r="I1887" s="14">
        <v>6.281232193915E12</v>
      </c>
      <c r="J1887" s="16"/>
      <c r="K1887" s="19"/>
      <c r="L1887" s="19"/>
      <c r="M1887" s="19"/>
      <c r="N1887" s="19"/>
      <c r="O1887" s="19"/>
      <c r="P1887" s="19"/>
      <c r="Q1887" s="19"/>
      <c r="R1887" s="19"/>
      <c r="S1887" s="19"/>
      <c r="T1887" s="19"/>
      <c r="U1887" s="19"/>
      <c r="V1887" s="19"/>
    </row>
    <row r="1888">
      <c r="A1888" s="10" t="s">
        <v>3424</v>
      </c>
      <c r="B1888" s="11">
        <v>45583.0</v>
      </c>
      <c r="C1888" s="17" t="s">
        <v>3124</v>
      </c>
      <c r="D1888" s="13">
        <v>0.03263888888888889</v>
      </c>
      <c r="E1888" s="10" t="s">
        <v>2945</v>
      </c>
      <c r="F1888" s="10" t="s">
        <v>2935</v>
      </c>
      <c r="G1888" s="10" t="s">
        <v>13</v>
      </c>
      <c r="H1888" s="10" t="s">
        <v>3425</v>
      </c>
      <c r="I1888" s="14">
        <v>6.281232193915E12</v>
      </c>
      <c r="J1888" s="16"/>
      <c r="K1888" s="19"/>
      <c r="L1888" s="19"/>
      <c r="M1888" s="19"/>
      <c r="N1888" s="19"/>
      <c r="O1888" s="19"/>
      <c r="P1888" s="19"/>
      <c r="Q1888" s="19"/>
      <c r="R1888" s="19"/>
      <c r="S1888" s="19"/>
      <c r="T1888" s="19"/>
      <c r="U1888" s="19"/>
      <c r="V1888" s="19"/>
    </row>
    <row r="1889">
      <c r="A1889" s="10" t="s">
        <v>3426</v>
      </c>
      <c r="B1889" s="11">
        <v>45582.0</v>
      </c>
      <c r="C1889" s="17" t="s">
        <v>3124</v>
      </c>
      <c r="D1889" s="13">
        <v>0.04583333333333333</v>
      </c>
      <c r="E1889" s="10" t="s">
        <v>2951</v>
      </c>
      <c r="F1889" s="10" t="s">
        <v>711</v>
      </c>
      <c r="G1889" s="10" t="s">
        <v>13</v>
      </c>
      <c r="H1889" s="10" t="s">
        <v>3427</v>
      </c>
      <c r="I1889" s="14">
        <v>6.285707668655E12</v>
      </c>
      <c r="J1889" s="16"/>
      <c r="K1889" s="19"/>
      <c r="L1889" s="19"/>
      <c r="M1889" s="19"/>
      <c r="N1889" s="19"/>
      <c r="O1889" s="19"/>
      <c r="P1889" s="19"/>
      <c r="Q1889" s="19"/>
      <c r="R1889" s="19"/>
      <c r="S1889" s="19"/>
      <c r="T1889" s="19"/>
      <c r="U1889" s="19"/>
      <c r="V1889" s="19"/>
    </row>
    <row r="1890">
      <c r="A1890" s="10" t="s">
        <v>3428</v>
      </c>
      <c r="B1890" s="11">
        <v>45584.0</v>
      </c>
      <c r="C1890" s="17" t="s">
        <v>3124</v>
      </c>
      <c r="D1890" s="13">
        <v>0.034722222222222224</v>
      </c>
      <c r="E1890" s="10" t="s">
        <v>2945</v>
      </c>
      <c r="F1890" s="10" t="s">
        <v>2168</v>
      </c>
      <c r="G1890" s="10" t="s">
        <v>13</v>
      </c>
      <c r="H1890" s="10" t="s">
        <v>3429</v>
      </c>
      <c r="I1890" s="14">
        <v>6.281232193915E12</v>
      </c>
      <c r="J1890" s="16"/>
      <c r="K1890" s="19"/>
      <c r="L1890" s="19"/>
      <c r="M1890" s="19"/>
      <c r="N1890" s="19"/>
      <c r="O1890" s="19"/>
      <c r="P1890" s="19"/>
      <c r="Q1890" s="19"/>
      <c r="R1890" s="19"/>
      <c r="S1890" s="19"/>
      <c r="T1890" s="19"/>
      <c r="U1890" s="19"/>
      <c r="V1890" s="19"/>
    </row>
    <row r="1891">
      <c r="A1891" s="10" t="s">
        <v>3430</v>
      </c>
      <c r="B1891" s="11">
        <v>45585.0</v>
      </c>
      <c r="C1891" s="17" t="s">
        <v>3124</v>
      </c>
      <c r="D1891" s="13">
        <v>0.05763888888888889</v>
      </c>
      <c r="E1891" s="10" t="s">
        <v>339</v>
      </c>
      <c r="F1891" s="10" t="s">
        <v>208</v>
      </c>
      <c r="G1891" s="10" t="s">
        <v>13</v>
      </c>
      <c r="H1891" s="10" t="s">
        <v>3431</v>
      </c>
      <c r="I1891" s="14">
        <v>6.281392827981E12</v>
      </c>
      <c r="J1891" s="16"/>
      <c r="K1891" s="19"/>
      <c r="L1891" s="19"/>
      <c r="M1891" s="19"/>
      <c r="N1891" s="19"/>
      <c r="O1891" s="19"/>
      <c r="P1891" s="19"/>
      <c r="Q1891" s="19"/>
      <c r="R1891" s="19"/>
      <c r="S1891" s="19"/>
      <c r="T1891" s="19"/>
      <c r="U1891" s="19"/>
      <c r="V1891" s="19"/>
    </row>
    <row r="1892">
      <c r="A1892" s="10" t="s">
        <v>3432</v>
      </c>
      <c r="B1892" s="11">
        <v>45584.0</v>
      </c>
      <c r="C1892" s="17" t="s">
        <v>3124</v>
      </c>
      <c r="D1892" s="13">
        <v>0.034722222222222224</v>
      </c>
      <c r="E1892" s="10" t="s">
        <v>207</v>
      </c>
      <c r="F1892" s="10" t="s">
        <v>3174</v>
      </c>
      <c r="G1892" s="10" t="s">
        <v>13</v>
      </c>
      <c r="H1892" s="10" t="s">
        <v>3433</v>
      </c>
      <c r="I1892" s="14">
        <v>6.28972529354E11</v>
      </c>
      <c r="J1892" s="16"/>
      <c r="K1892" s="19"/>
      <c r="L1892" s="19"/>
      <c r="M1892" s="19"/>
      <c r="N1892" s="19"/>
      <c r="O1892" s="19"/>
      <c r="P1892" s="19"/>
      <c r="Q1892" s="19"/>
      <c r="R1892" s="19"/>
      <c r="S1892" s="19"/>
      <c r="T1892" s="19"/>
      <c r="U1892" s="19"/>
      <c r="V1892" s="19"/>
    </row>
    <row r="1893">
      <c r="A1893" s="10" t="s">
        <v>3434</v>
      </c>
      <c r="B1893" s="11">
        <v>45585.0</v>
      </c>
      <c r="C1893" s="17" t="s">
        <v>3124</v>
      </c>
      <c r="D1893" s="13">
        <v>0.034722222222222224</v>
      </c>
      <c r="E1893" s="10" t="s">
        <v>207</v>
      </c>
      <c r="F1893" s="10" t="s">
        <v>3174</v>
      </c>
      <c r="G1893" s="10" t="s">
        <v>13</v>
      </c>
      <c r="H1893" s="10" t="s">
        <v>3435</v>
      </c>
      <c r="I1893" s="14">
        <v>6.28972529354E11</v>
      </c>
      <c r="J1893" s="16"/>
      <c r="K1893" s="19"/>
      <c r="L1893" s="19"/>
      <c r="M1893" s="19"/>
      <c r="N1893" s="19"/>
      <c r="O1893" s="19"/>
      <c r="P1893" s="19"/>
      <c r="Q1893" s="19"/>
      <c r="R1893" s="19"/>
      <c r="S1893" s="19"/>
      <c r="T1893" s="19"/>
      <c r="U1893" s="19"/>
      <c r="V1893" s="19"/>
    </row>
    <row r="1894">
      <c r="A1894" s="10" t="s">
        <v>3436</v>
      </c>
      <c r="B1894" s="11">
        <v>45586.0</v>
      </c>
      <c r="C1894" s="17" t="s">
        <v>3124</v>
      </c>
      <c r="D1894" s="13">
        <v>0.04583333333333333</v>
      </c>
      <c r="E1894" s="10" t="s">
        <v>516</v>
      </c>
      <c r="F1894" s="10" t="s">
        <v>527</v>
      </c>
      <c r="G1894" s="10" t="s">
        <v>13</v>
      </c>
      <c r="H1894" s="10" t="s">
        <v>3437</v>
      </c>
      <c r="I1894" s="14">
        <v>6.282142259313E12</v>
      </c>
      <c r="J1894" s="16"/>
      <c r="K1894" s="19"/>
      <c r="L1894" s="19"/>
      <c r="M1894" s="19"/>
      <c r="N1894" s="19"/>
      <c r="O1894" s="19"/>
      <c r="P1894" s="19"/>
      <c r="Q1894" s="19"/>
      <c r="R1894" s="19"/>
      <c r="S1894" s="19"/>
      <c r="T1894" s="19"/>
      <c r="U1894" s="19"/>
      <c r="V1894" s="19"/>
    </row>
    <row r="1895">
      <c r="A1895" s="10" t="s">
        <v>3438</v>
      </c>
      <c r="B1895" s="11">
        <v>45583.0</v>
      </c>
      <c r="C1895" s="17" t="s">
        <v>3124</v>
      </c>
      <c r="D1895" s="13">
        <v>0.024305555555555556</v>
      </c>
      <c r="E1895" s="10" t="s">
        <v>596</v>
      </c>
      <c r="F1895" s="10" t="s">
        <v>535</v>
      </c>
      <c r="G1895" s="10" t="s">
        <v>13</v>
      </c>
      <c r="H1895" s="10" t="s">
        <v>3439</v>
      </c>
      <c r="I1895" s="14">
        <v>6.285291035544E12</v>
      </c>
      <c r="J1895" s="16"/>
      <c r="K1895" s="19"/>
      <c r="L1895" s="19"/>
      <c r="M1895" s="19"/>
      <c r="N1895" s="19"/>
      <c r="O1895" s="19"/>
      <c r="P1895" s="19"/>
      <c r="Q1895" s="19"/>
      <c r="R1895" s="19"/>
      <c r="S1895" s="19"/>
      <c r="T1895" s="19"/>
      <c r="U1895" s="19"/>
      <c r="V1895" s="19"/>
    </row>
    <row r="1896">
      <c r="A1896" s="10" t="s">
        <v>3440</v>
      </c>
      <c r="B1896" s="11">
        <v>45585.0</v>
      </c>
      <c r="C1896" s="17" t="s">
        <v>3124</v>
      </c>
      <c r="D1896" s="13">
        <v>0.024305555555555556</v>
      </c>
      <c r="E1896" s="10" t="s">
        <v>596</v>
      </c>
      <c r="F1896" s="10" t="s">
        <v>535</v>
      </c>
      <c r="G1896" s="10" t="s">
        <v>13</v>
      </c>
      <c r="H1896" s="10" t="s">
        <v>3441</v>
      </c>
      <c r="I1896" s="14">
        <v>6.285291035544E12</v>
      </c>
      <c r="J1896" s="16"/>
      <c r="K1896" s="19"/>
      <c r="L1896" s="19"/>
      <c r="M1896" s="19"/>
      <c r="N1896" s="19"/>
      <c r="O1896" s="19"/>
      <c r="P1896" s="19"/>
      <c r="Q1896" s="19"/>
      <c r="R1896" s="19"/>
      <c r="S1896" s="19"/>
      <c r="T1896" s="19"/>
      <c r="U1896" s="19"/>
      <c r="V1896" s="19"/>
    </row>
    <row r="1897">
      <c r="A1897" s="10" t="s">
        <v>3442</v>
      </c>
      <c r="B1897" s="11">
        <v>45586.0</v>
      </c>
      <c r="C1897" s="17" t="s">
        <v>3124</v>
      </c>
      <c r="D1897" s="13">
        <v>0.020833333333333332</v>
      </c>
      <c r="E1897" s="10" t="s">
        <v>207</v>
      </c>
      <c r="F1897" s="10" t="s">
        <v>220</v>
      </c>
      <c r="G1897" s="10" t="s">
        <v>13</v>
      </c>
      <c r="H1897" s="10" t="s">
        <v>3443</v>
      </c>
      <c r="I1897" s="14">
        <v>6.28972529354E11</v>
      </c>
      <c r="J1897" s="16"/>
      <c r="K1897" s="19"/>
      <c r="L1897" s="19"/>
      <c r="M1897" s="19"/>
      <c r="N1897" s="19"/>
      <c r="O1897" s="19"/>
      <c r="P1897" s="19"/>
      <c r="Q1897" s="19"/>
      <c r="R1897" s="19"/>
      <c r="S1897" s="19"/>
      <c r="T1897" s="19"/>
      <c r="U1897" s="19"/>
      <c r="V1897" s="19"/>
    </row>
    <row r="1898">
      <c r="A1898" s="10" t="s">
        <v>3444</v>
      </c>
      <c r="B1898" s="11">
        <v>45586.0</v>
      </c>
      <c r="C1898" s="17" t="s">
        <v>3124</v>
      </c>
      <c r="D1898" s="13">
        <v>0.01875</v>
      </c>
      <c r="E1898" s="10" t="s">
        <v>11</v>
      </c>
      <c r="F1898" s="10" t="s">
        <v>19</v>
      </c>
      <c r="G1898" s="10" t="s">
        <v>13</v>
      </c>
      <c r="H1898" s="10" t="s">
        <v>3445</v>
      </c>
      <c r="I1898" s="14">
        <v>6.28560627488E12</v>
      </c>
      <c r="J1898" s="16"/>
      <c r="K1898" s="19"/>
      <c r="L1898" s="19"/>
      <c r="M1898" s="19"/>
      <c r="N1898" s="19"/>
      <c r="O1898" s="19"/>
      <c r="P1898" s="19"/>
      <c r="Q1898" s="19"/>
      <c r="R1898" s="19"/>
      <c r="S1898" s="19"/>
      <c r="T1898" s="19"/>
      <c r="U1898" s="19"/>
      <c r="V1898" s="19"/>
    </row>
    <row r="1899">
      <c r="A1899" s="10" t="s">
        <v>3446</v>
      </c>
      <c r="B1899" s="11">
        <v>45587.0</v>
      </c>
      <c r="C1899" s="17" t="s">
        <v>3124</v>
      </c>
      <c r="D1899" s="13">
        <v>0.034722222222222224</v>
      </c>
      <c r="E1899" s="10" t="s">
        <v>972</v>
      </c>
      <c r="F1899" s="10" t="s">
        <v>12</v>
      </c>
      <c r="G1899" s="10" t="s">
        <v>13</v>
      </c>
      <c r="H1899" s="10" t="s">
        <v>3447</v>
      </c>
      <c r="I1899" s="14">
        <v>6.285746146893E12</v>
      </c>
      <c r="J1899" s="16"/>
      <c r="K1899" s="19"/>
      <c r="L1899" s="19"/>
      <c r="M1899" s="19"/>
      <c r="N1899" s="19"/>
      <c r="O1899" s="19"/>
      <c r="P1899" s="19"/>
      <c r="Q1899" s="19"/>
      <c r="R1899" s="19"/>
      <c r="S1899" s="19"/>
      <c r="T1899" s="19"/>
      <c r="U1899" s="19"/>
      <c r="V1899" s="19"/>
    </row>
    <row r="1900">
      <c r="A1900" s="10" t="s">
        <v>3448</v>
      </c>
      <c r="B1900" s="11">
        <v>45587.0</v>
      </c>
      <c r="C1900" s="17" t="s">
        <v>3124</v>
      </c>
      <c r="D1900" s="13">
        <v>0.034722222222222224</v>
      </c>
      <c r="E1900" s="10" t="s">
        <v>2945</v>
      </c>
      <c r="F1900" s="10" t="s">
        <v>3174</v>
      </c>
      <c r="G1900" s="10" t="s">
        <v>13</v>
      </c>
      <c r="H1900" s="10" t="s">
        <v>3449</v>
      </c>
      <c r="I1900" s="14">
        <v>6.281232193915E12</v>
      </c>
      <c r="J1900" s="16"/>
      <c r="K1900" s="19"/>
      <c r="L1900" s="19"/>
      <c r="M1900" s="19"/>
      <c r="N1900" s="19"/>
      <c r="O1900" s="19"/>
      <c r="P1900" s="19"/>
      <c r="Q1900" s="19"/>
      <c r="R1900" s="19"/>
      <c r="S1900" s="19"/>
      <c r="T1900" s="19"/>
      <c r="U1900" s="19"/>
      <c r="V1900" s="19"/>
    </row>
    <row r="1901">
      <c r="A1901" s="10" t="s">
        <v>3450</v>
      </c>
      <c r="B1901" s="11">
        <v>45583.0</v>
      </c>
      <c r="C1901" s="17" t="s">
        <v>3124</v>
      </c>
      <c r="D1901" s="13">
        <v>0.052083333333333336</v>
      </c>
      <c r="E1901" s="10" t="s">
        <v>2951</v>
      </c>
      <c r="F1901" s="10" t="s">
        <v>2947</v>
      </c>
      <c r="G1901" s="10" t="s">
        <v>13</v>
      </c>
      <c r="H1901" s="10" t="s">
        <v>3451</v>
      </c>
      <c r="I1901" s="14">
        <v>6.285707668655E12</v>
      </c>
      <c r="J1901" s="16"/>
      <c r="K1901" s="19"/>
      <c r="L1901" s="19"/>
      <c r="M1901" s="19"/>
      <c r="N1901" s="19"/>
      <c r="O1901" s="19"/>
      <c r="P1901" s="19"/>
      <c r="Q1901" s="19"/>
      <c r="R1901" s="19"/>
      <c r="S1901" s="19"/>
      <c r="T1901" s="19"/>
      <c r="U1901" s="19"/>
      <c r="V1901" s="19"/>
    </row>
    <row r="1902">
      <c r="A1902" s="10" t="s">
        <v>3452</v>
      </c>
      <c r="B1902" s="11">
        <v>45587.0</v>
      </c>
      <c r="C1902" s="17" t="s">
        <v>3124</v>
      </c>
      <c r="D1902" s="13">
        <v>0.020833333333333332</v>
      </c>
      <c r="E1902" s="10" t="s">
        <v>873</v>
      </c>
      <c r="F1902" s="10" t="s">
        <v>597</v>
      </c>
      <c r="G1902" s="10" t="s">
        <v>13</v>
      </c>
      <c r="H1902" s="10" t="s">
        <v>3453</v>
      </c>
      <c r="I1902" s="14">
        <v>6.285213566484E12</v>
      </c>
      <c r="J1902" s="16"/>
      <c r="K1902" s="19"/>
      <c r="L1902" s="19"/>
      <c r="M1902" s="19"/>
      <c r="N1902" s="19"/>
      <c r="O1902" s="19"/>
      <c r="P1902" s="19"/>
      <c r="Q1902" s="19"/>
      <c r="R1902" s="19"/>
      <c r="S1902" s="19"/>
      <c r="T1902" s="19"/>
      <c r="U1902" s="19"/>
      <c r="V1902" s="19"/>
    </row>
    <row r="1903">
      <c r="A1903" s="10" t="s">
        <v>3454</v>
      </c>
      <c r="B1903" s="11">
        <v>45588.0</v>
      </c>
      <c r="C1903" s="17" t="s">
        <v>3124</v>
      </c>
      <c r="D1903" s="13">
        <v>0.004166666666666667</v>
      </c>
      <c r="E1903" s="10" t="s">
        <v>339</v>
      </c>
      <c r="F1903" s="10" t="s">
        <v>201</v>
      </c>
      <c r="G1903" s="10" t="s">
        <v>254</v>
      </c>
      <c r="H1903" s="10" t="s">
        <v>3455</v>
      </c>
      <c r="I1903" s="14">
        <v>6.281392827981E12</v>
      </c>
      <c r="J1903" s="16"/>
      <c r="K1903" s="19"/>
      <c r="L1903" s="19"/>
      <c r="M1903" s="19"/>
      <c r="N1903" s="19"/>
      <c r="O1903" s="19"/>
      <c r="P1903" s="19"/>
      <c r="Q1903" s="19"/>
      <c r="R1903" s="19"/>
      <c r="S1903" s="19"/>
      <c r="T1903" s="19"/>
      <c r="U1903" s="19"/>
      <c r="V1903" s="19"/>
    </row>
    <row r="1904">
      <c r="A1904" s="10" t="s">
        <v>3456</v>
      </c>
      <c r="B1904" s="11">
        <v>45588.0</v>
      </c>
      <c r="C1904" s="17" t="s">
        <v>3124</v>
      </c>
      <c r="D1904" s="13">
        <v>0.03819444444444445</v>
      </c>
      <c r="E1904" s="10" t="s">
        <v>1021</v>
      </c>
      <c r="F1904" s="10" t="s">
        <v>385</v>
      </c>
      <c r="G1904" s="10" t="s">
        <v>13</v>
      </c>
      <c r="H1904" s="10" t="s">
        <v>3457</v>
      </c>
      <c r="I1904" s="14">
        <v>6.281225113337E12</v>
      </c>
      <c r="J1904" s="16"/>
      <c r="K1904" s="19"/>
      <c r="L1904" s="19"/>
      <c r="M1904" s="19"/>
      <c r="N1904" s="19"/>
      <c r="O1904" s="19"/>
      <c r="P1904" s="19"/>
      <c r="Q1904" s="19"/>
      <c r="R1904" s="19"/>
      <c r="S1904" s="19"/>
      <c r="T1904" s="19"/>
      <c r="U1904" s="19"/>
      <c r="V1904" s="19"/>
    </row>
    <row r="1905">
      <c r="A1905" s="10" t="s">
        <v>3458</v>
      </c>
      <c r="B1905" s="11">
        <v>45587.0</v>
      </c>
      <c r="C1905" s="17" t="s">
        <v>3124</v>
      </c>
      <c r="D1905" s="13">
        <v>0.024305555555555556</v>
      </c>
      <c r="E1905" s="10" t="s">
        <v>596</v>
      </c>
      <c r="F1905" s="10" t="s">
        <v>535</v>
      </c>
      <c r="G1905" s="10" t="s">
        <v>13</v>
      </c>
      <c r="H1905" s="10" t="s">
        <v>3459</v>
      </c>
      <c r="I1905" s="14">
        <v>6.285291035544E12</v>
      </c>
      <c r="J1905" s="16"/>
      <c r="K1905" s="19"/>
      <c r="L1905" s="19"/>
      <c r="M1905" s="19"/>
      <c r="N1905" s="19"/>
      <c r="O1905" s="19"/>
      <c r="P1905" s="19"/>
      <c r="Q1905" s="19"/>
      <c r="R1905" s="19"/>
      <c r="S1905" s="19"/>
      <c r="T1905" s="19"/>
      <c r="U1905" s="19"/>
      <c r="V1905" s="19"/>
    </row>
    <row r="1906">
      <c r="A1906" s="10" t="s">
        <v>3460</v>
      </c>
      <c r="B1906" s="11">
        <v>45588.0</v>
      </c>
      <c r="C1906" s="17" t="s">
        <v>3124</v>
      </c>
      <c r="D1906" s="13">
        <v>0.06319444444444444</v>
      </c>
      <c r="E1906" s="10" t="s">
        <v>11</v>
      </c>
      <c r="F1906" s="10" t="s">
        <v>22</v>
      </c>
      <c r="G1906" s="10" t="s">
        <v>13</v>
      </c>
      <c r="H1906" s="10" t="s">
        <v>3461</v>
      </c>
      <c r="I1906" s="14">
        <v>6.28560627488E12</v>
      </c>
      <c r="J1906" s="16"/>
      <c r="K1906" s="19"/>
      <c r="L1906" s="19"/>
      <c r="M1906" s="19"/>
      <c r="N1906" s="19"/>
      <c r="O1906" s="19"/>
      <c r="P1906" s="19"/>
      <c r="Q1906" s="19"/>
      <c r="R1906" s="19"/>
      <c r="S1906" s="19"/>
      <c r="T1906" s="19"/>
      <c r="U1906" s="19"/>
      <c r="V1906" s="19"/>
    </row>
    <row r="1907">
      <c r="A1907" s="10" t="s">
        <v>3462</v>
      </c>
      <c r="B1907" s="11">
        <v>45588.0</v>
      </c>
      <c r="C1907" s="17" t="s">
        <v>3124</v>
      </c>
      <c r="D1907" s="13">
        <v>0.034722222222222224</v>
      </c>
      <c r="E1907" s="10" t="s">
        <v>873</v>
      </c>
      <c r="F1907" s="10" t="s">
        <v>348</v>
      </c>
      <c r="G1907" s="10" t="s">
        <v>13</v>
      </c>
      <c r="H1907" s="10" t="s">
        <v>3463</v>
      </c>
      <c r="I1907" s="14">
        <v>6.285213566484E12</v>
      </c>
      <c r="J1907" s="16"/>
      <c r="K1907" s="19"/>
      <c r="L1907" s="19"/>
      <c r="M1907" s="19"/>
      <c r="N1907" s="19"/>
      <c r="O1907" s="19"/>
      <c r="P1907" s="19"/>
      <c r="Q1907" s="19"/>
      <c r="R1907" s="19"/>
      <c r="S1907" s="19"/>
      <c r="T1907" s="19"/>
      <c r="U1907" s="19"/>
      <c r="V1907" s="19"/>
    </row>
    <row r="1908">
      <c r="A1908" s="10" t="s">
        <v>3464</v>
      </c>
      <c r="B1908" s="11">
        <v>45584.0</v>
      </c>
      <c r="C1908" s="17" t="s">
        <v>3124</v>
      </c>
      <c r="D1908" s="13">
        <v>0.03819444444444445</v>
      </c>
      <c r="E1908" s="10" t="s">
        <v>1480</v>
      </c>
      <c r="F1908" s="10" t="s">
        <v>2914</v>
      </c>
      <c r="G1908" s="10" t="s">
        <v>13</v>
      </c>
      <c r="H1908" s="10" t="s">
        <v>3465</v>
      </c>
      <c r="I1908" s="14">
        <v>6.282231661306E12</v>
      </c>
      <c r="J1908" s="16"/>
      <c r="K1908" s="19"/>
      <c r="L1908" s="19"/>
      <c r="M1908" s="19"/>
      <c r="N1908" s="19"/>
      <c r="O1908" s="19"/>
      <c r="P1908" s="19"/>
      <c r="Q1908" s="19"/>
      <c r="R1908" s="19"/>
      <c r="S1908" s="19"/>
      <c r="T1908" s="19"/>
      <c r="U1908" s="19"/>
      <c r="V1908" s="19"/>
    </row>
    <row r="1909">
      <c r="A1909" s="10" t="s">
        <v>3466</v>
      </c>
      <c r="B1909" s="11">
        <v>45586.0</v>
      </c>
      <c r="C1909" s="17" t="s">
        <v>3124</v>
      </c>
      <c r="D1909" s="13">
        <v>0.024305555555555556</v>
      </c>
      <c r="E1909" s="10" t="s">
        <v>1480</v>
      </c>
      <c r="F1909" s="10" t="s">
        <v>702</v>
      </c>
      <c r="G1909" s="10" t="s">
        <v>13</v>
      </c>
      <c r="H1909" s="10" t="s">
        <v>3467</v>
      </c>
      <c r="I1909" s="14">
        <v>6.282231661306E12</v>
      </c>
      <c r="J1909" s="16"/>
      <c r="K1909" s="19"/>
      <c r="L1909" s="19"/>
      <c r="M1909" s="19"/>
      <c r="N1909" s="19"/>
      <c r="O1909" s="19"/>
      <c r="P1909" s="19"/>
      <c r="Q1909" s="19"/>
      <c r="R1909" s="19"/>
      <c r="S1909" s="19"/>
      <c r="T1909" s="19"/>
      <c r="U1909" s="19"/>
      <c r="V1909" s="19"/>
    </row>
    <row r="1910">
      <c r="A1910" s="10" t="s">
        <v>3468</v>
      </c>
      <c r="B1910" s="11">
        <v>45587.0</v>
      </c>
      <c r="C1910" s="17" t="s">
        <v>3124</v>
      </c>
      <c r="D1910" s="13">
        <v>0.013194444444444444</v>
      </c>
      <c r="E1910" s="10" t="s">
        <v>339</v>
      </c>
      <c r="F1910" s="10" t="s">
        <v>19</v>
      </c>
      <c r="G1910" s="10" t="s">
        <v>13</v>
      </c>
      <c r="H1910" s="10" t="s">
        <v>3469</v>
      </c>
      <c r="I1910" s="14">
        <v>6.281392827981E12</v>
      </c>
      <c r="J1910" s="16"/>
      <c r="K1910" s="19"/>
      <c r="L1910" s="19"/>
      <c r="M1910" s="19"/>
      <c r="N1910" s="19"/>
      <c r="O1910" s="19"/>
      <c r="P1910" s="19"/>
      <c r="Q1910" s="19"/>
      <c r="R1910" s="19"/>
      <c r="S1910" s="19"/>
      <c r="T1910" s="19"/>
      <c r="U1910" s="19"/>
      <c r="V1910" s="19"/>
    </row>
    <row r="1911">
      <c r="A1911" s="10" t="s">
        <v>3470</v>
      </c>
      <c r="B1911" s="11">
        <v>45586.0</v>
      </c>
      <c r="C1911" s="17" t="s">
        <v>3124</v>
      </c>
      <c r="D1911" s="13">
        <v>0.008333333333333333</v>
      </c>
      <c r="E1911" s="10" t="s">
        <v>339</v>
      </c>
      <c r="F1911" s="10" t="s">
        <v>2911</v>
      </c>
      <c r="G1911" s="10" t="s">
        <v>13</v>
      </c>
      <c r="H1911" s="10" t="s">
        <v>3471</v>
      </c>
      <c r="I1911" s="14">
        <v>6.281392827981E12</v>
      </c>
      <c r="J1911" s="16"/>
      <c r="K1911" s="19"/>
      <c r="L1911" s="19"/>
      <c r="M1911" s="19"/>
      <c r="N1911" s="19"/>
      <c r="O1911" s="19"/>
      <c r="P1911" s="19"/>
      <c r="Q1911" s="19"/>
      <c r="R1911" s="19"/>
      <c r="S1911" s="19"/>
      <c r="T1911" s="19"/>
      <c r="U1911" s="19"/>
      <c r="V1911" s="19"/>
    </row>
    <row r="1912">
      <c r="A1912" s="10" t="s">
        <v>3472</v>
      </c>
      <c r="B1912" s="11">
        <v>45586.0</v>
      </c>
      <c r="C1912" s="17" t="s">
        <v>3124</v>
      </c>
      <c r="D1912" s="13">
        <v>0.041666666666666664</v>
      </c>
      <c r="E1912" s="10" t="s">
        <v>2951</v>
      </c>
      <c r="F1912" s="10" t="s">
        <v>348</v>
      </c>
      <c r="G1912" s="10" t="s">
        <v>13</v>
      </c>
      <c r="H1912" s="10" t="s">
        <v>3473</v>
      </c>
      <c r="I1912" s="14">
        <v>6.285707668655E12</v>
      </c>
      <c r="J1912" s="16"/>
      <c r="K1912" s="19"/>
      <c r="L1912" s="19"/>
      <c r="M1912" s="19"/>
      <c r="N1912" s="19"/>
      <c r="O1912" s="19"/>
      <c r="P1912" s="19"/>
      <c r="Q1912" s="19"/>
      <c r="R1912" s="19"/>
      <c r="S1912" s="19"/>
      <c r="T1912" s="19"/>
      <c r="U1912" s="19"/>
      <c r="V1912" s="19"/>
    </row>
    <row r="1913">
      <c r="A1913" s="10" t="s">
        <v>3474</v>
      </c>
      <c r="B1913" s="11">
        <v>45588.0</v>
      </c>
      <c r="C1913" s="17" t="s">
        <v>3124</v>
      </c>
      <c r="D1913" s="13">
        <v>0.004166666666666667</v>
      </c>
      <c r="E1913" s="10" t="s">
        <v>339</v>
      </c>
      <c r="F1913" s="10" t="s">
        <v>201</v>
      </c>
      <c r="G1913" s="10" t="s">
        <v>254</v>
      </c>
      <c r="H1913" s="10" t="s">
        <v>3475</v>
      </c>
      <c r="I1913" s="14">
        <v>6.281392827981E12</v>
      </c>
      <c r="J1913" s="16"/>
      <c r="K1913" s="19"/>
      <c r="L1913" s="19"/>
      <c r="M1913" s="19"/>
      <c r="N1913" s="19"/>
      <c r="O1913" s="19"/>
      <c r="P1913" s="19"/>
      <c r="Q1913" s="19"/>
      <c r="R1913" s="19"/>
      <c r="S1913" s="19"/>
      <c r="T1913" s="19"/>
      <c r="U1913" s="19"/>
      <c r="V1913" s="19"/>
    </row>
    <row r="1914">
      <c r="A1914" s="10" t="s">
        <v>3476</v>
      </c>
      <c r="B1914" s="11">
        <v>45588.0</v>
      </c>
      <c r="C1914" s="17" t="s">
        <v>3124</v>
      </c>
      <c r="D1914" s="13">
        <v>0.01875</v>
      </c>
      <c r="E1914" s="10" t="s">
        <v>11</v>
      </c>
      <c r="F1914" s="10" t="s">
        <v>19</v>
      </c>
      <c r="G1914" s="10" t="s">
        <v>13</v>
      </c>
      <c r="H1914" s="10" t="s">
        <v>3477</v>
      </c>
      <c r="I1914" s="14">
        <v>6.28560627488E12</v>
      </c>
      <c r="J1914" s="16"/>
      <c r="K1914" s="19"/>
      <c r="L1914" s="19"/>
      <c r="M1914" s="19"/>
      <c r="N1914" s="19"/>
      <c r="O1914" s="19"/>
      <c r="P1914" s="19"/>
      <c r="Q1914" s="19"/>
      <c r="R1914" s="19"/>
      <c r="S1914" s="19"/>
      <c r="T1914" s="19"/>
      <c r="U1914" s="19"/>
      <c r="V1914" s="19"/>
    </row>
    <row r="1915">
      <c r="A1915" s="10" t="s">
        <v>3472</v>
      </c>
      <c r="B1915" s="11">
        <v>45585.0</v>
      </c>
      <c r="C1915" s="17" t="s">
        <v>3124</v>
      </c>
      <c r="D1915" s="13">
        <v>0.04583333333333333</v>
      </c>
      <c r="E1915" s="10" t="s">
        <v>2951</v>
      </c>
      <c r="F1915" s="10" t="s">
        <v>711</v>
      </c>
      <c r="G1915" s="10" t="s">
        <v>13</v>
      </c>
      <c r="H1915" s="10" t="s">
        <v>3478</v>
      </c>
      <c r="I1915" s="14">
        <v>6.285707668655E12</v>
      </c>
      <c r="J1915" s="16"/>
      <c r="K1915" s="19"/>
      <c r="L1915" s="19"/>
      <c r="M1915" s="19"/>
      <c r="N1915" s="19"/>
      <c r="O1915" s="19"/>
      <c r="P1915" s="19"/>
      <c r="Q1915" s="19"/>
      <c r="R1915" s="19"/>
      <c r="S1915" s="19"/>
      <c r="T1915" s="19"/>
      <c r="U1915" s="19"/>
      <c r="V1915" s="19"/>
    </row>
    <row r="1916">
      <c r="A1916" s="10" t="s">
        <v>3479</v>
      </c>
      <c r="B1916" s="11">
        <v>45588.0</v>
      </c>
      <c r="C1916" s="17" t="s">
        <v>3124</v>
      </c>
      <c r="D1916" s="13">
        <v>0.041666666666666664</v>
      </c>
      <c r="E1916" s="10" t="s">
        <v>2945</v>
      </c>
      <c r="F1916" s="10" t="s">
        <v>3174</v>
      </c>
      <c r="G1916" s="10" t="s">
        <v>13</v>
      </c>
      <c r="H1916" s="10" t="s">
        <v>3480</v>
      </c>
      <c r="I1916" s="14">
        <v>6.281232193915E12</v>
      </c>
      <c r="J1916" s="16"/>
      <c r="K1916" s="19"/>
      <c r="L1916" s="19"/>
      <c r="M1916" s="19"/>
      <c r="N1916" s="19"/>
      <c r="O1916" s="19"/>
      <c r="P1916" s="19"/>
      <c r="Q1916" s="19"/>
      <c r="R1916" s="19"/>
      <c r="S1916" s="19"/>
      <c r="T1916" s="19"/>
      <c r="U1916" s="19"/>
      <c r="V1916" s="19"/>
    </row>
    <row r="1917">
      <c r="A1917" s="10" t="s">
        <v>3481</v>
      </c>
      <c r="B1917" s="11">
        <v>45588.0</v>
      </c>
      <c r="C1917" s="17" t="s">
        <v>3124</v>
      </c>
      <c r="D1917" s="13">
        <v>0.03819444444444445</v>
      </c>
      <c r="E1917" s="10" t="s">
        <v>2945</v>
      </c>
      <c r="F1917" s="10" t="s">
        <v>2935</v>
      </c>
      <c r="G1917" s="10" t="s">
        <v>13</v>
      </c>
      <c r="H1917" s="10" t="s">
        <v>3482</v>
      </c>
      <c r="I1917" s="14">
        <v>6.281232193915E12</v>
      </c>
      <c r="J1917" s="16"/>
      <c r="K1917" s="19"/>
      <c r="L1917" s="19"/>
      <c r="M1917" s="19"/>
      <c r="N1917" s="19"/>
      <c r="O1917" s="19"/>
      <c r="P1917" s="19"/>
      <c r="Q1917" s="19"/>
      <c r="R1917" s="19"/>
      <c r="S1917" s="19"/>
      <c r="T1917" s="19"/>
      <c r="U1917" s="19"/>
      <c r="V1917" s="19"/>
    </row>
    <row r="1918">
      <c r="A1918" s="10" t="s">
        <v>3483</v>
      </c>
      <c r="B1918" s="11">
        <v>45588.0</v>
      </c>
      <c r="C1918" s="17" t="s">
        <v>3124</v>
      </c>
      <c r="D1918" s="13">
        <v>0.03680555555555556</v>
      </c>
      <c r="E1918" s="10" t="s">
        <v>695</v>
      </c>
      <c r="F1918" s="10" t="s">
        <v>2168</v>
      </c>
      <c r="G1918" s="10" t="s">
        <v>13</v>
      </c>
      <c r="H1918" s="10" t="s">
        <v>3484</v>
      </c>
      <c r="I1918" s="14">
        <v>6.285173431354E12</v>
      </c>
      <c r="J1918" s="16"/>
      <c r="K1918" s="19"/>
      <c r="L1918" s="19"/>
      <c r="M1918" s="19"/>
      <c r="N1918" s="19"/>
      <c r="O1918" s="19"/>
      <c r="P1918" s="19"/>
      <c r="Q1918" s="19"/>
      <c r="R1918" s="19"/>
      <c r="S1918" s="19"/>
      <c r="T1918" s="19"/>
      <c r="U1918" s="19"/>
      <c r="V1918" s="19"/>
    </row>
    <row r="1919">
      <c r="A1919" s="10" t="s">
        <v>3483</v>
      </c>
      <c r="B1919" s="11">
        <v>45588.0</v>
      </c>
      <c r="C1919" s="17" t="s">
        <v>3124</v>
      </c>
      <c r="D1919" s="13">
        <v>0.020833333333333332</v>
      </c>
      <c r="E1919" s="10" t="s">
        <v>873</v>
      </c>
      <c r="F1919" s="10" t="s">
        <v>597</v>
      </c>
      <c r="G1919" s="10" t="s">
        <v>13</v>
      </c>
      <c r="H1919" s="10" t="s">
        <v>3485</v>
      </c>
      <c r="I1919" s="14">
        <v>6.285213566484E12</v>
      </c>
      <c r="J1919" s="16"/>
      <c r="K1919" s="19"/>
      <c r="L1919" s="19"/>
      <c r="M1919" s="19"/>
      <c r="N1919" s="19"/>
      <c r="O1919" s="19"/>
      <c r="P1919" s="19"/>
      <c r="Q1919" s="19"/>
      <c r="R1919" s="19"/>
      <c r="S1919" s="19"/>
      <c r="T1919" s="19"/>
      <c r="U1919" s="19"/>
      <c r="V1919" s="19"/>
    </row>
    <row r="1920">
      <c r="A1920" s="10" t="s">
        <v>3486</v>
      </c>
      <c r="B1920" s="11">
        <v>45588.0</v>
      </c>
      <c r="C1920" s="17" t="s">
        <v>3124</v>
      </c>
      <c r="D1920" s="13">
        <v>0.05277777777777778</v>
      </c>
      <c r="E1920" s="10" t="s">
        <v>2951</v>
      </c>
      <c r="F1920" s="10" t="s">
        <v>2947</v>
      </c>
      <c r="G1920" s="10" t="s">
        <v>13</v>
      </c>
      <c r="H1920" s="10" t="s">
        <v>3487</v>
      </c>
      <c r="I1920" s="14">
        <v>6.285707668655E12</v>
      </c>
      <c r="J1920" s="16"/>
      <c r="K1920" s="19"/>
      <c r="L1920" s="19"/>
      <c r="M1920" s="19"/>
      <c r="N1920" s="19"/>
      <c r="O1920" s="19"/>
      <c r="P1920" s="19"/>
      <c r="Q1920" s="19"/>
      <c r="R1920" s="19"/>
      <c r="S1920" s="19"/>
      <c r="T1920" s="19"/>
      <c r="U1920" s="19"/>
      <c r="V1920" s="19"/>
    </row>
    <row r="1921">
      <c r="A1921" s="10" t="s">
        <v>3488</v>
      </c>
      <c r="B1921" s="11">
        <v>45589.0</v>
      </c>
      <c r="C1921" s="17" t="s">
        <v>3124</v>
      </c>
      <c r="D1921" s="13">
        <v>0.018055555555555554</v>
      </c>
      <c r="E1921" s="10" t="s">
        <v>11</v>
      </c>
      <c r="F1921" s="10" t="s">
        <v>385</v>
      </c>
      <c r="G1921" s="10" t="s">
        <v>13</v>
      </c>
      <c r="H1921" s="10" t="s">
        <v>3489</v>
      </c>
      <c r="I1921" s="14">
        <v>6.28560627488E12</v>
      </c>
      <c r="J1921" s="16"/>
      <c r="K1921" s="19"/>
      <c r="L1921" s="19"/>
      <c r="M1921" s="19"/>
      <c r="N1921" s="19"/>
      <c r="O1921" s="19"/>
      <c r="P1921" s="19"/>
      <c r="Q1921" s="19"/>
      <c r="R1921" s="19"/>
      <c r="S1921" s="19"/>
      <c r="T1921" s="19"/>
      <c r="U1921" s="19"/>
      <c r="V1921" s="19"/>
    </row>
    <row r="1922">
      <c r="A1922" s="10" t="s">
        <v>3490</v>
      </c>
      <c r="B1922" s="11">
        <v>45589.0</v>
      </c>
      <c r="C1922" s="17" t="s">
        <v>3124</v>
      </c>
      <c r="D1922" s="13">
        <v>0.03680555555555556</v>
      </c>
      <c r="E1922" s="10" t="s">
        <v>339</v>
      </c>
      <c r="F1922" s="10" t="s">
        <v>150</v>
      </c>
      <c r="G1922" s="10" t="s">
        <v>13</v>
      </c>
      <c r="H1922" s="10" t="s">
        <v>3491</v>
      </c>
      <c r="I1922" s="14">
        <v>6.281392827981E12</v>
      </c>
      <c r="J1922" s="16"/>
      <c r="K1922" s="19"/>
      <c r="L1922" s="19"/>
      <c r="M1922" s="19"/>
      <c r="N1922" s="19"/>
      <c r="O1922" s="19"/>
      <c r="P1922" s="19"/>
      <c r="Q1922" s="19"/>
      <c r="R1922" s="19"/>
      <c r="S1922" s="19"/>
      <c r="T1922" s="19"/>
      <c r="U1922" s="19"/>
      <c r="V1922" s="19"/>
    </row>
    <row r="1923">
      <c r="A1923" s="10" t="s">
        <v>3492</v>
      </c>
      <c r="B1923" s="11">
        <v>45589.0</v>
      </c>
      <c r="C1923" s="17" t="s">
        <v>3124</v>
      </c>
      <c r="D1923" s="13">
        <v>6.944444444444445E-4</v>
      </c>
      <c r="E1923" s="10" t="s">
        <v>339</v>
      </c>
      <c r="F1923" s="10" t="s">
        <v>201</v>
      </c>
      <c r="G1923" s="10" t="s">
        <v>102</v>
      </c>
      <c r="H1923" s="10" t="s">
        <v>3493</v>
      </c>
      <c r="I1923" s="14">
        <v>6.281392827981E12</v>
      </c>
      <c r="J1923" s="16"/>
      <c r="K1923" s="19"/>
      <c r="L1923" s="19"/>
      <c r="M1923" s="19"/>
      <c r="N1923" s="19"/>
      <c r="O1923" s="19"/>
      <c r="P1923" s="19"/>
      <c r="Q1923" s="19"/>
      <c r="R1923" s="19"/>
      <c r="S1923" s="19"/>
      <c r="T1923" s="19"/>
      <c r="U1923" s="19"/>
      <c r="V1923" s="19"/>
    </row>
    <row r="1924">
      <c r="A1924" s="10" t="s">
        <v>3494</v>
      </c>
      <c r="B1924" s="11">
        <v>45589.0</v>
      </c>
      <c r="C1924" s="17" t="s">
        <v>3124</v>
      </c>
      <c r="D1924" s="13">
        <v>0.03125</v>
      </c>
      <c r="E1924" s="10" t="s">
        <v>2945</v>
      </c>
      <c r="F1924" s="10" t="s">
        <v>2168</v>
      </c>
      <c r="G1924" s="10" t="s">
        <v>13</v>
      </c>
      <c r="H1924" s="10" t="s">
        <v>3495</v>
      </c>
      <c r="I1924" s="14">
        <v>6.281232193915E12</v>
      </c>
      <c r="J1924" s="16"/>
      <c r="K1924" s="19"/>
      <c r="L1924" s="19"/>
      <c r="M1924" s="19"/>
      <c r="N1924" s="19"/>
      <c r="O1924" s="19"/>
      <c r="P1924" s="19"/>
      <c r="Q1924" s="19"/>
      <c r="R1924" s="19"/>
      <c r="S1924" s="19"/>
      <c r="T1924" s="19"/>
      <c r="U1924" s="19"/>
      <c r="V1924" s="19"/>
    </row>
    <row r="1925">
      <c r="A1925" s="10" t="s">
        <v>3496</v>
      </c>
      <c r="B1925" s="11">
        <v>45589.0</v>
      </c>
      <c r="C1925" s="17" t="s">
        <v>3124</v>
      </c>
      <c r="D1925" s="13">
        <v>0.020833333333333332</v>
      </c>
      <c r="E1925" s="10" t="s">
        <v>1480</v>
      </c>
      <c r="F1925" s="10" t="s">
        <v>19</v>
      </c>
      <c r="G1925" s="10" t="s">
        <v>13</v>
      </c>
      <c r="H1925" s="10" t="s">
        <v>3497</v>
      </c>
      <c r="I1925" s="14">
        <v>6.282231661306E12</v>
      </c>
      <c r="J1925" s="16"/>
      <c r="K1925" s="19"/>
      <c r="L1925" s="19"/>
      <c r="M1925" s="19"/>
      <c r="N1925" s="19"/>
      <c r="O1925" s="19"/>
      <c r="P1925" s="19"/>
      <c r="Q1925" s="19"/>
      <c r="R1925" s="19"/>
      <c r="S1925" s="19"/>
      <c r="T1925" s="19"/>
      <c r="U1925" s="19"/>
      <c r="V1925" s="19"/>
    </row>
    <row r="1926">
      <c r="A1926" s="10" t="s">
        <v>3498</v>
      </c>
      <c r="B1926" s="11">
        <v>45589.0</v>
      </c>
      <c r="C1926" s="17" t="s">
        <v>3124</v>
      </c>
      <c r="D1926" s="13">
        <v>0.041666666666666664</v>
      </c>
      <c r="E1926" s="10" t="s">
        <v>873</v>
      </c>
      <c r="F1926" s="10" t="s">
        <v>2935</v>
      </c>
      <c r="G1926" s="10" t="s">
        <v>13</v>
      </c>
      <c r="H1926" s="10" t="s">
        <v>3499</v>
      </c>
      <c r="I1926" s="14">
        <v>6.285213566484E12</v>
      </c>
      <c r="J1926" s="16"/>
      <c r="K1926" s="19"/>
      <c r="L1926" s="19"/>
      <c r="M1926" s="19"/>
      <c r="N1926" s="19"/>
      <c r="O1926" s="19"/>
      <c r="P1926" s="19"/>
      <c r="Q1926" s="19"/>
      <c r="R1926" s="19"/>
      <c r="S1926" s="19"/>
      <c r="T1926" s="19"/>
      <c r="U1926" s="19"/>
      <c r="V1926" s="19"/>
    </row>
    <row r="1927">
      <c r="A1927" s="10" t="s">
        <v>3500</v>
      </c>
      <c r="B1927" s="11">
        <v>6693002.0</v>
      </c>
      <c r="C1927" s="17" t="s">
        <v>3124</v>
      </c>
      <c r="D1927" s="13">
        <v>0.024305555555555556</v>
      </c>
      <c r="E1927" s="10" t="s">
        <v>596</v>
      </c>
      <c r="F1927" s="10" t="s">
        <v>535</v>
      </c>
      <c r="G1927" s="10" t="s">
        <v>13</v>
      </c>
      <c r="H1927" s="10" t="s">
        <v>3501</v>
      </c>
      <c r="I1927" s="14">
        <v>6.285291035544E12</v>
      </c>
      <c r="J1927" s="16"/>
      <c r="K1927" s="19"/>
      <c r="L1927" s="19"/>
      <c r="M1927" s="19"/>
      <c r="N1927" s="19"/>
      <c r="O1927" s="19"/>
      <c r="P1927" s="19"/>
      <c r="Q1927" s="19"/>
      <c r="R1927" s="19"/>
      <c r="S1927" s="19"/>
      <c r="T1927" s="19"/>
      <c r="U1927" s="19"/>
      <c r="V1927" s="19"/>
    </row>
    <row r="1928">
      <c r="A1928" s="10" t="s">
        <v>3502</v>
      </c>
      <c r="B1928" s="11">
        <v>45590.0</v>
      </c>
      <c r="C1928" s="17" t="s">
        <v>3124</v>
      </c>
      <c r="D1928" s="13">
        <v>0.020833333333333332</v>
      </c>
      <c r="E1928" s="10" t="s">
        <v>207</v>
      </c>
      <c r="F1928" s="10" t="s">
        <v>220</v>
      </c>
      <c r="G1928" s="10" t="s">
        <v>13</v>
      </c>
      <c r="H1928" s="10" t="s">
        <v>3503</v>
      </c>
      <c r="I1928" s="14">
        <v>6.28972529354E11</v>
      </c>
      <c r="J1928" s="16"/>
      <c r="K1928" s="19"/>
      <c r="L1928" s="19"/>
      <c r="M1928" s="19"/>
      <c r="N1928" s="19"/>
      <c r="O1928" s="19"/>
      <c r="P1928" s="19"/>
      <c r="Q1928" s="19"/>
      <c r="R1928" s="19"/>
      <c r="S1928" s="19"/>
      <c r="T1928" s="19"/>
      <c r="U1928" s="19"/>
      <c r="V1928" s="19"/>
    </row>
    <row r="1929">
      <c r="A1929" s="10" t="s">
        <v>3504</v>
      </c>
      <c r="B1929" s="11">
        <v>45590.0</v>
      </c>
      <c r="C1929" s="17" t="s">
        <v>3124</v>
      </c>
      <c r="D1929" s="13">
        <v>0.034722222222222224</v>
      </c>
      <c r="E1929" s="10" t="s">
        <v>11</v>
      </c>
      <c r="F1929" s="10" t="s">
        <v>385</v>
      </c>
      <c r="G1929" s="10" t="s">
        <v>13</v>
      </c>
      <c r="H1929" s="10" t="s">
        <v>3505</v>
      </c>
      <c r="I1929" s="14">
        <v>6.28560627488E12</v>
      </c>
      <c r="J1929" s="16"/>
      <c r="K1929" s="19"/>
      <c r="L1929" s="19"/>
      <c r="M1929" s="19"/>
      <c r="N1929" s="19"/>
      <c r="O1929" s="19"/>
      <c r="P1929" s="19"/>
      <c r="Q1929" s="19"/>
      <c r="R1929" s="19"/>
      <c r="S1929" s="19"/>
      <c r="T1929" s="19"/>
      <c r="U1929" s="19"/>
      <c r="V1929" s="19"/>
    </row>
    <row r="1930">
      <c r="A1930" s="10" t="s">
        <v>3506</v>
      </c>
      <c r="B1930" s="11">
        <v>45590.0</v>
      </c>
      <c r="C1930" s="17" t="s">
        <v>3124</v>
      </c>
      <c r="D1930" s="13">
        <v>0.04097222222222222</v>
      </c>
      <c r="E1930" s="10" t="s">
        <v>339</v>
      </c>
      <c r="F1930" s="10" t="s">
        <v>12</v>
      </c>
      <c r="G1930" s="10" t="s">
        <v>13</v>
      </c>
      <c r="H1930" s="10" t="s">
        <v>3507</v>
      </c>
      <c r="I1930" s="14">
        <v>6.281392827981E12</v>
      </c>
      <c r="J1930" s="16"/>
      <c r="K1930" s="19"/>
      <c r="L1930" s="19"/>
      <c r="M1930" s="19"/>
      <c r="N1930" s="19"/>
      <c r="O1930" s="19"/>
      <c r="P1930" s="19"/>
      <c r="Q1930" s="19"/>
      <c r="R1930" s="19"/>
      <c r="S1930" s="19"/>
      <c r="T1930" s="19"/>
      <c r="U1930" s="19"/>
      <c r="V1930" s="19"/>
    </row>
    <row r="1931">
      <c r="A1931" s="10" t="s">
        <v>3508</v>
      </c>
      <c r="B1931" s="11">
        <v>45590.0</v>
      </c>
      <c r="C1931" s="17" t="s">
        <v>3124</v>
      </c>
      <c r="D1931" s="13">
        <v>0.013888888888888888</v>
      </c>
      <c r="E1931" s="10" t="s">
        <v>339</v>
      </c>
      <c r="F1931" s="10" t="s">
        <v>342</v>
      </c>
      <c r="G1931" s="10" t="s">
        <v>13</v>
      </c>
      <c r="H1931" s="10" t="s">
        <v>3509</v>
      </c>
      <c r="I1931" s="14">
        <v>6.281392827981E12</v>
      </c>
      <c r="J1931" s="16"/>
      <c r="K1931" s="19"/>
      <c r="L1931" s="19"/>
      <c r="M1931" s="19"/>
      <c r="N1931" s="19"/>
      <c r="O1931" s="19"/>
      <c r="P1931" s="19"/>
      <c r="Q1931" s="19"/>
      <c r="R1931" s="19"/>
      <c r="S1931" s="19"/>
      <c r="T1931" s="19"/>
      <c r="U1931" s="19"/>
      <c r="V1931" s="19"/>
    </row>
    <row r="1932">
      <c r="A1932" s="10" t="s">
        <v>3510</v>
      </c>
      <c r="B1932" s="11">
        <v>45589.0</v>
      </c>
      <c r="C1932" s="17" t="s">
        <v>3124</v>
      </c>
      <c r="D1932" s="13">
        <v>0.020833333333333332</v>
      </c>
      <c r="E1932" s="10" t="s">
        <v>534</v>
      </c>
      <c r="F1932" s="10" t="s">
        <v>418</v>
      </c>
      <c r="G1932" s="10" t="s">
        <v>13</v>
      </c>
      <c r="H1932" s="10" t="s">
        <v>3511</v>
      </c>
      <c r="I1932" s="14">
        <v>6.281332534354E12</v>
      </c>
      <c r="J1932" s="16"/>
      <c r="K1932" s="19"/>
      <c r="L1932" s="19"/>
      <c r="M1932" s="19"/>
      <c r="N1932" s="19"/>
      <c r="O1932" s="19"/>
      <c r="P1932" s="19"/>
      <c r="Q1932" s="19"/>
      <c r="R1932" s="19"/>
      <c r="S1932" s="19"/>
      <c r="T1932" s="19"/>
      <c r="U1932" s="19"/>
      <c r="V1932" s="19"/>
    </row>
    <row r="1933">
      <c r="A1933" s="10" t="s">
        <v>3512</v>
      </c>
      <c r="B1933" s="11">
        <v>45586.0</v>
      </c>
      <c r="C1933" s="17" t="s">
        <v>3124</v>
      </c>
      <c r="D1933" s="13">
        <v>0.020833333333333332</v>
      </c>
      <c r="E1933" s="10" t="s">
        <v>534</v>
      </c>
      <c r="F1933" s="10" t="s">
        <v>418</v>
      </c>
      <c r="G1933" s="10" t="s">
        <v>13</v>
      </c>
      <c r="H1933" s="10" t="s">
        <v>3513</v>
      </c>
      <c r="I1933" s="14">
        <v>6.281332534354E12</v>
      </c>
      <c r="J1933" s="16"/>
      <c r="K1933" s="19"/>
      <c r="L1933" s="19"/>
      <c r="M1933" s="19"/>
      <c r="N1933" s="19"/>
      <c r="O1933" s="19"/>
      <c r="P1933" s="19"/>
      <c r="Q1933" s="19"/>
      <c r="R1933" s="19"/>
      <c r="S1933" s="19"/>
      <c r="T1933" s="19"/>
      <c r="U1933" s="19"/>
      <c r="V1933" s="19"/>
    </row>
    <row r="1934">
      <c r="A1934" s="10" t="s">
        <v>3514</v>
      </c>
      <c r="B1934" s="11">
        <v>45590.0</v>
      </c>
      <c r="C1934" s="17" t="s">
        <v>3124</v>
      </c>
      <c r="D1934" s="13">
        <v>0.02013888888888889</v>
      </c>
      <c r="E1934" s="10" t="s">
        <v>534</v>
      </c>
      <c r="F1934" s="10" t="s">
        <v>418</v>
      </c>
      <c r="G1934" s="10" t="s">
        <v>13</v>
      </c>
      <c r="H1934" s="10" t="s">
        <v>3515</v>
      </c>
      <c r="I1934" s="14">
        <v>6.281332534354E12</v>
      </c>
      <c r="J1934" s="16"/>
      <c r="K1934" s="19"/>
      <c r="L1934" s="19"/>
      <c r="M1934" s="19"/>
      <c r="N1934" s="19"/>
      <c r="O1934" s="19"/>
      <c r="P1934" s="19"/>
      <c r="Q1934" s="19"/>
      <c r="R1934" s="19"/>
      <c r="S1934" s="19"/>
      <c r="T1934" s="19"/>
      <c r="U1934" s="19"/>
      <c r="V1934" s="19"/>
    </row>
    <row r="1935">
      <c r="A1935" s="10" t="s">
        <v>3516</v>
      </c>
      <c r="B1935" s="11">
        <v>45590.0</v>
      </c>
      <c r="C1935" s="17" t="s">
        <v>3124</v>
      </c>
      <c r="D1935" s="13">
        <v>0.020833333333333332</v>
      </c>
      <c r="E1935" s="10" t="s">
        <v>873</v>
      </c>
      <c r="F1935" s="10" t="s">
        <v>597</v>
      </c>
      <c r="G1935" s="10" t="s">
        <v>13</v>
      </c>
      <c r="H1935" s="10" t="s">
        <v>3517</v>
      </c>
      <c r="I1935" s="14">
        <v>6.285213566484E12</v>
      </c>
      <c r="J1935" s="16"/>
      <c r="K1935" s="19"/>
      <c r="L1935" s="19"/>
      <c r="M1935" s="19"/>
      <c r="N1935" s="19"/>
      <c r="O1935" s="19"/>
      <c r="P1935" s="19"/>
      <c r="Q1935" s="19"/>
      <c r="R1935" s="19"/>
      <c r="S1935" s="19"/>
      <c r="T1935" s="19"/>
      <c r="U1935" s="19"/>
      <c r="V1935" s="19"/>
    </row>
    <row r="1936">
      <c r="A1936" s="10" t="s">
        <v>3518</v>
      </c>
      <c r="B1936" s="11">
        <v>45591.0</v>
      </c>
      <c r="C1936" s="17" t="s">
        <v>3124</v>
      </c>
      <c r="D1936" s="13">
        <v>0.016666666666666666</v>
      </c>
      <c r="E1936" s="10" t="s">
        <v>1480</v>
      </c>
      <c r="F1936" s="10" t="s">
        <v>19</v>
      </c>
      <c r="G1936" s="10" t="s">
        <v>13</v>
      </c>
      <c r="H1936" s="10" t="s">
        <v>3519</v>
      </c>
      <c r="I1936" s="14">
        <v>6.282231661306E12</v>
      </c>
      <c r="J1936" s="16"/>
      <c r="K1936" s="19"/>
      <c r="L1936" s="19"/>
      <c r="M1936" s="19"/>
      <c r="N1936" s="19"/>
      <c r="O1936" s="19"/>
      <c r="P1936" s="19"/>
      <c r="Q1936" s="19"/>
      <c r="R1936" s="19"/>
      <c r="S1936" s="19"/>
      <c r="T1936" s="19"/>
      <c r="U1936" s="19"/>
      <c r="V1936" s="19"/>
    </row>
    <row r="1937">
      <c r="A1937" s="10" t="s">
        <v>3520</v>
      </c>
      <c r="B1937" s="11">
        <v>45590.0</v>
      </c>
      <c r="C1937" s="17" t="s">
        <v>3124</v>
      </c>
      <c r="D1937" s="13">
        <v>0.04097222222222222</v>
      </c>
      <c r="E1937" s="10" t="s">
        <v>2945</v>
      </c>
      <c r="F1937" s="10" t="s">
        <v>2935</v>
      </c>
      <c r="G1937" s="10" t="s">
        <v>13</v>
      </c>
      <c r="H1937" s="10" t="s">
        <v>3521</v>
      </c>
      <c r="I1937" s="14">
        <v>6.281232193915E12</v>
      </c>
      <c r="J1937" s="16"/>
      <c r="K1937" s="19"/>
      <c r="L1937" s="19"/>
      <c r="M1937" s="19"/>
      <c r="N1937" s="19"/>
      <c r="O1937" s="19"/>
      <c r="P1937" s="19"/>
      <c r="Q1937" s="19"/>
      <c r="R1937" s="19"/>
      <c r="S1937" s="19"/>
      <c r="T1937" s="19"/>
      <c r="U1937" s="19"/>
      <c r="V1937" s="19"/>
    </row>
    <row r="1938">
      <c r="A1938" s="10" t="s">
        <v>3522</v>
      </c>
      <c r="B1938" s="11">
        <v>45590.0</v>
      </c>
      <c r="C1938" s="17" t="s">
        <v>3124</v>
      </c>
      <c r="D1938" s="13">
        <v>0.04097222222222222</v>
      </c>
      <c r="E1938" s="10" t="s">
        <v>2945</v>
      </c>
      <c r="F1938" s="10" t="s">
        <v>2168</v>
      </c>
      <c r="G1938" s="10" t="s">
        <v>13</v>
      </c>
      <c r="H1938" s="10" t="s">
        <v>3523</v>
      </c>
      <c r="I1938" s="14">
        <v>6.281232193915E12</v>
      </c>
      <c r="J1938" s="16"/>
      <c r="K1938" s="19"/>
      <c r="L1938" s="19"/>
      <c r="M1938" s="19"/>
      <c r="N1938" s="19"/>
      <c r="O1938" s="19"/>
      <c r="P1938" s="19"/>
      <c r="Q1938" s="19"/>
      <c r="R1938" s="19"/>
      <c r="S1938" s="19"/>
      <c r="T1938" s="19"/>
      <c r="U1938" s="19"/>
      <c r="V1938" s="19"/>
    </row>
    <row r="1939">
      <c r="A1939" s="10" t="s">
        <v>3524</v>
      </c>
      <c r="B1939" s="11">
        <v>45590.0</v>
      </c>
      <c r="C1939" s="17" t="s">
        <v>3124</v>
      </c>
      <c r="D1939" s="13">
        <v>0.02638888888888889</v>
      </c>
      <c r="E1939" s="10" t="s">
        <v>207</v>
      </c>
      <c r="F1939" s="10" t="s">
        <v>208</v>
      </c>
      <c r="G1939" s="10" t="s">
        <v>13</v>
      </c>
      <c r="H1939" s="10" t="s">
        <v>3525</v>
      </c>
      <c r="I1939" s="14">
        <v>6.28972529354E11</v>
      </c>
      <c r="J1939" s="16"/>
      <c r="K1939" s="19"/>
      <c r="L1939" s="19"/>
      <c r="M1939" s="19"/>
      <c r="N1939" s="19"/>
      <c r="O1939" s="19"/>
      <c r="P1939" s="19"/>
      <c r="Q1939" s="19"/>
      <c r="R1939" s="19"/>
      <c r="S1939" s="19"/>
      <c r="T1939" s="19"/>
      <c r="U1939" s="19"/>
      <c r="V1939" s="19"/>
    </row>
    <row r="1940">
      <c r="A1940" s="10" t="s">
        <v>3526</v>
      </c>
      <c r="B1940" s="11">
        <v>45591.0</v>
      </c>
      <c r="C1940" s="17" t="s">
        <v>3124</v>
      </c>
      <c r="D1940" s="13">
        <v>0.027777777777777776</v>
      </c>
      <c r="E1940" s="10" t="s">
        <v>207</v>
      </c>
      <c r="F1940" s="10" t="s">
        <v>3174</v>
      </c>
      <c r="G1940" s="10" t="s">
        <v>13</v>
      </c>
      <c r="H1940" s="10" t="s">
        <v>3527</v>
      </c>
      <c r="I1940" s="14">
        <v>6.2892529354E10</v>
      </c>
      <c r="J1940" s="16"/>
      <c r="K1940" s="19"/>
      <c r="L1940" s="19"/>
      <c r="M1940" s="19"/>
      <c r="N1940" s="19"/>
      <c r="O1940" s="19"/>
      <c r="P1940" s="19"/>
      <c r="Q1940" s="19"/>
      <c r="R1940" s="19"/>
      <c r="S1940" s="19"/>
      <c r="T1940" s="19"/>
      <c r="U1940" s="19"/>
      <c r="V1940" s="19"/>
    </row>
    <row r="1941">
      <c r="A1941" s="10" t="s">
        <v>3528</v>
      </c>
      <c r="B1941" s="11">
        <v>45592.0</v>
      </c>
      <c r="C1941" s="17" t="s">
        <v>3124</v>
      </c>
      <c r="D1941" s="13">
        <v>0.04027777777777778</v>
      </c>
      <c r="E1941" s="10" t="s">
        <v>207</v>
      </c>
      <c r="F1941" s="10" t="s">
        <v>3174</v>
      </c>
      <c r="G1941" s="10" t="s">
        <v>13</v>
      </c>
      <c r="H1941" s="10" t="s">
        <v>3529</v>
      </c>
      <c r="I1941" s="14">
        <v>6.28972529354E11</v>
      </c>
      <c r="J1941" s="16"/>
      <c r="K1941" s="19"/>
      <c r="L1941" s="19"/>
      <c r="M1941" s="19"/>
      <c r="N1941" s="19"/>
      <c r="O1941" s="19"/>
      <c r="P1941" s="19"/>
      <c r="Q1941" s="19"/>
      <c r="R1941" s="19"/>
      <c r="S1941" s="19"/>
      <c r="T1941" s="19"/>
      <c r="U1941" s="19"/>
      <c r="V1941" s="19"/>
    </row>
    <row r="1942">
      <c r="A1942" s="10" t="s">
        <v>3530</v>
      </c>
      <c r="B1942" s="11">
        <v>45591.0</v>
      </c>
      <c r="C1942" s="17" t="s">
        <v>3124</v>
      </c>
      <c r="D1942" s="13">
        <v>0.041666666666666664</v>
      </c>
      <c r="E1942" s="10" t="s">
        <v>1480</v>
      </c>
      <c r="F1942" s="10" t="s">
        <v>220</v>
      </c>
      <c r="G1942" s="10" t="s">
        <v>13</v>
      </c>
      <c r="H1942" s="10" t="s">
        <v>3531</v>
      </c>
      <c r="I1942" s="14">
        <v>6.282231661306E12</v>
      </c>
      <c r="J1942" s="16"/>
      <c r="K1942" s="19"/>
      <c r="L1942" s="19"/>
      <c r="M1942" s="19"/>
      <c r="N1942" s="19"/>
      <c r="O1942" s="19"/>
      <c r="P1942" s="19"/>
      <c r="Q1942" s="19"/>
      <c r="R1942" s="19"/>
      <c r="S1942" s="19"/>
      <c r="T1942" s="19"/>
      <c r="U1942" s="19"/>
      <c r="V1942" s="19"/>
    </row>
    <row r="1943">
      <c r="A1943" s="10" t="s">
        <v>3532</v>
      </c>
      <c r="B1943" s="11">
        <v>45592.0</v>
      </c>
      <c r="C1943" s="17" t="s">
        <v>3124</v>
      </c>
      <c r="D1943" s="13">
        <v>0.03680555555555556</v>
      </c>
      <c r="E1943" s="10" t="s">
        <v>339</v>
      </c>
      <c r="F1943" s="10" t="s">
        <v>29</v>
      </c>
      <c r="G1943" s="10" t="s">
        <v>13</v>
      </c>
      <c r="H1943" s="10" t="s">
        <v>3533</v>
      </c>
      <c r="I1943" s="14">
        <v>6.281392827981E12</v>
      </c>
      <c r="J1943" s="16"/>
      <c r="K1943" s="19"/>
      <c r="L1943" s="19"/>
      <c r="M1943" s="19"/>
      <c r="N1943" s="19"/>
      <c r="O1943" s="19"/>
      <c r="P1943" s="19"/>
      <c r="Q1943" s="19"/>
      <c r="R1943" s="19"/>
      <c r="S1943" s="19"/>
      <c r="T1943" s="19"/>
      <c r="U1943" s="19"/>
      <c r="V1943" s="19"/>
    </row>
    <row r="1944">
      <c r="A1944" s="10" t="s">
        <v>3516</v>
      </c>
      <c r="B1944" s="11">
        <v>45592.0</v>
      </c>
      <c r="C1944" s="17" t="s">
        <v>3124</v>
      </c>
      <c r="D1944" s="13">
        <v>0.027777777777777776</v>
      </c>
      <c r="E1944" s="10" t="s">
        <v>873</v>
      </c>
      <c r="F1944" s="10" t="s">
        <v>597</v>
      </c>
      <c r="G1944" s="10" t="s">
        <v>13</v>
      </c>
      <c r="H1944" s="10" t="s">
        <v>3534</v>
      </c>
      <c r="I1944" s="14">
        <v>6.285213566484E12</v>
      </c>
      <c r="J1944" s="16"/>
      <c r="K1944" s="19"/>
      <c r="L1944" s="19"/>
      <c r="M1944" s="19"/>
      <c r="N1944" s="19"/>
      <c r="O1944" s="19"/>
      <c r="P1944" s="19"/>
      <c r="Q1944" s="19"/>
      <c r="R1944" s="19"/>
      <c r="S1944" s="19"/>
      <c r="T1944" s="19"/>
      <c r="U1944" s="19"/>
      <c r="V1944" s="19"/>
    </row>
    <row r="1945">
      <c r="A1945" s="10" t="s">
        <v>3535</v>
      </c>
      <c r="B1945" s="11">
        <v>45589.0</v>
      </c>
      <c r="C1945" s="17" t="s">
        <v>3124</v>
      </c>
      <c r="D1945" s="13">
        <v>0.025</v>
      </c>
      <c r="E1945" s="10" t="s">
        <v>2951</v>
      </c>
      <c r="F1945" s="10" t="s">
        <v>348</v>
      </c>
      <c r="G1945" s="10" t="s">
        <v>13</v>
      </c>
      <c r="H1945" s="10" t="s">
        <v>3536</v>
      </c>
      <c r="I1945" s="14">
        <v>6.285707668655E12</v>
      </c>
      <c r="J1945" s="16"/>
      <c r="K1945" s="19"/>
      <c r="L1945" s="19"/>
      <c r="M1945" s="19"/>
      <c r="N1945" s="19"/>
      <c r="O1945" s="19"/>
      <c r="P1945" s="19"/>
      <c r="Q1945" s="19"/>
      <c r="R1945" s="19"/>
      <c r="S1945" s="19"/>
      <c r="T1945" s="19"/>
      <c r="U1945" s="19"/>
      <c r="V1945" s="19"/>
    </row>
    <row r="1946">
      <c r="A1946" s="10" t="s">
        <v>3537</v>
      </c>
      <c r="B1946" s="11">
        <v>45593.0</v>
      </c>
      <c r="C1946" s="17" t="s">
        <v>3124</v>
      </c>
      <c r="D1946" s="13">
        <v>0.01875</v>
      </c>
      <c r="E1946" s="10" t="s">
        <v>339</v>
      </c>
      <c r="F1946" s="10" t="s">
        <v>2911</v>
      </c>
      <c r="G1946" s="10" t="s">
        <v>13</v>
      </c>
      <c r="H1946" s="10" t="s">
        <v>3538</v>
      </c>
      <c r="I1946" s="14">
        <v>6.281392827981E12</v>
      </c>
      <c r="J1946" s="16"/>
      <c r="K1946" s="19"/>
      <c r="L1946" s="19"/>
      <c r="M1946" s="19"/>
      <c r="N1946" s="19"/>
      <c r="O1946" s="19"/>
      <c r="P1946" s="19"/>
      <c r="Q1946" s="19"/>
      <c r="R1946" s="19"/>
      <c r="S1946" s="19"/>
      <c r="T1946" s="19"/>
      <c r="U1946" s="19"/>
      <c r="V1946" s="19"/>
    </row>
    <row r="1947">
      <c r="A1947" s="10" t="s">
        <v>3537</v>
      </c>
      <c r="B1947" s="11">
        <v>45589.0</v>
      </c>
      <c r="C1947" s="17" t="s">
        <v>3124</v>
      </c>
      <c r="D1947" s="13">
        <v>0.020833333333333332</v>
      </c>
      <c r="E1947" s="10" t="s">
        <v>695</v>
      </c>
      <c r="F1947" s="10" t="s">
        <v>711</v>
      </c>
      <c r="G1947" s="10" t="s">
        <v>13</v>
      </c>
      <c r="H1947" s="10" t="s">
        <v>3539</v>
      </c>
      <c r="I1947" s="14">
        <v>6.285173431354E12</v>
      </c>
      <c r="J1947" s="16"/>
      <c r="K1947" s="19"/>
      <c r="L1947" s="19"/>
      <c r="M1947" s="19"/>
      <c r="N1947" s="19"/>
      <c r="O1947" s="19"/>
      <c r="P1947" s="19"/>
      <c r="Q1947" s="19"/>
      <c r="R1947" s="19"/>
      <c r="S1947" s="19"/>
      <c r="T1947" s="19"/>
      <c r="U1947" s="19"/>
      <c r="V1947" s="19"/>
    </row>
    <row r="1948">
      <c r="A1948" s="10" t="s">
        <v>3537</v>
      </c>
      <c r="B1948" s="11">
        <v>45589.0</v>
      </c>
      <c r="C1948" s="17" t="s">
        <v>3124</v>
      </c>
      <c r="D1948" s="13">
        <v>0.017361111111111112</v>
      </c>
      <c r="E1948" s="10" t="s">
        <v>2951</v>
      </c>
      <c r="F1948" s="10" t="s">
        <v>711</v>
      </c>
      <c r="G1948" s="10" t="s">
        <v>13</v>
      </c>
      <c r="H1948" s="10" t="s">
        <v>3540</v>
      </c>
      <c r="I1948" s="14">
        <v>6.285173431354E12</v>
      </c>
      <c r="J1948" s="16"/>
      <c r="K1948" s="19"/>
      <c r="L1948" s="19"/>
      <c r="M1948" s="19"/>
      <c r="N1948" s="19"/>
      <c r="O1948" s="19"/>
      <c r="P1948" s="19"/>
      <c r="Q1948" s="19"/>
      <c r="R1948" s="19"/>
      <c r="S1948" s="19"/>
      <c r="T1948" s="19"/>
      <c r="U1948" s="19"/>
      <c r="V1948" s="19"/>
    </row>
    <row r="1949">
      <c r="A1949" s="10" t="s">
        <v>3537</v>
      </c>
      <c r="B1949" s="11">
        <v>45592.0</v>
      </c>
      <c r="C1949" s="17" t="s">
        <v>3124</v>
      </c>
      <c r="D1949" s="13">
        <v>0.03958333333333333</v>
      </c>
      <c r="E1949" s="10" t="s">
        <v>695</v>
      </c>
      <c r="F1949" s="10" t="s">
        <v>711</v>
      </c>
      <c r="G1949" s="10" t="s">
        <v>13</v>
      </c>
      <c r="H1949" s="10" t="s">
        <v>3541</v>
      </c>
      <c r="I1949" s="14">
        <v>6.285173431354E12</v>
      </c>
      <c r="J1949" s="16"/>
      <c r="K1949" s="19"/>
      <c r="L1949" s="19"/>
      <c r="M1949" s="19"/>
      <c r="N1949" s="19"/>
      <c r="O1949" s="19"/>
      <c r="P1949" s="19"/>
      <c r="Q1949" s="19"/>
      <c r="R1949" s="19"/>
      <c r="S1949" s="19"/>
      <c r="T1949" s="19"/>
      <c r="U1949" s="19"/>
      <c r="V1949" s="19"/>
    </row>
    <row r="1950">
      <c r="A1950" s="10" t="s">
        <v>3542</v>
      </c>
      <c r="B1950" s="11">
        <v>45594.0</v>
      </c>
      <c r="C1950" s="17" t="s">
        <v>3124</v>
      </c>
      <c r="D1950" s="13">
        <v>0.03263888888888889</v>
      </c>
      <c r="E1950" s="10" t="s">
        <v>339</v>
      </c>
      <c r="F1950" s="10" t="s">
        <v>201</v>
      </c>
      <c r="G1950" s="10" t="s">
        <v>13</v>
      </c>
      <c r="H1950" s="10" t="s">
        <v>3543</v>
      </c>
      <c r="I1950" s="14">
        <v>6.281392827981E12</v>
      </c>
      <c r="J1950" s="16"/>
      <c r="K1950" s="19"/>
      <c r="L1950" s="19"/>
      <c r="M1950" s="19"/>
      <c r="N1950" s="19"/>
      <c r="O1950" s="19"/>
      <c r="P1950" s="19"/>
      <c r="Q1950" s="19"/>
      <c r="R1950" s="19"/>
      <c r="S1950" s="19"/>
      <c r="T1950" s="19"/>
      <c r="U1950" s="19"/>
      <c r="V1950" s="19"/>
    </row>
    <row r="1951">
      <c r="A1951" s="10" t="s">
        <v>3544</v>
      </c>
      <c r="B1951" s="11">
        <v>45594.0</v>
      </c>
      <c r="C1951" s="17" t="s">
        <v>3124</v>
      </c>
      <c r="D1951" s="13">
        <v>0.020833333333333332</v>
      </c>
      <c r="E1951" s="10" t="s">
        <v>339</v>
      </c>
      <c r="F1951" s="10" t="s">
        <v>19</v>
      </c>
      <c r="G1951" s="10" t="s">
        <v>13</v>
      </c>
      <c r="H1951" s="10" t="s">
        <v>3545</v>
      </c>
      <c r="I1951" s="14">
        <v>6.281392827981E12</v>
      </c>
      <c r="J1951" s="16"/>
      <c r="K1951" s="19"/>
      <c r="L1951" s="19"/>
      <c r="M1951" s="19"/>
      <c r="N1951" s="19"/>
      <c r="O1951" s="19"/>
      <c r="P1951" s="19"/>
      <c r="Q1951" s="19"/>
      <c r="R1951" s="19"/>
      <c r="S1951" s="19"/>
      <c r="T1951" s="19"/>
      <c r="U1951" s="19"/>
      <c r="V1951" s="19"/>
    </row>
    <row r="1952">
      <c r="A1952" s="10" t="s">
        <v>3546</v>
      </c>
      <c r="B1952" s="11">
        <v>45594.0</v>
      </c>
      <c r="C1952" s="17" t="s">
        <v>3124</v>
      </c>
      <c r="D1952" s="13">
        <v>0.04513888888888889</v>
      </c>
      <c r="E1952" s="10" t="s">
        <v>2945</v>
      </c>
      <c r="F1952" s="10" t="s">
        <v>3174</v>
      </c>
      <c r="G1952" s="10" t="s">
        <v>13</v>
      </c>
      <c r="H1952" s="10" t="s">
        <v>3547</v>
      </c>
      <c r="I1952" s="14">
        <v>6.281232193915E12</v>
      </c>
      <c r="J1952" s="16"/>
      <c r="K1952" s="19"/>
      <c r="L1952" s="19"/>
      <c r="M1952" s="19"/>
      <c r="N1952" s="19"/>
      <c r="O1952" s="19"/>
      <c r="P1952" s="19"/>
      <c r="Q1952" s="19"/>
      <c r="R1952" s="19"/>
      <c r="S1952" s="19"/>
      <c r="T1952" s="19"/>
      <c r="U1952" s="19"/>
      <c r="V1952" s="19"/>
    </row>
    <row r="1953">
      <c r="A1953" s="10" t="s">
        <v>3548</v>
      </c>
      <c r="B1953" s="11">
        <v>45594.0</v>
      </c>
      <c r="C1953" s="17" t="s">
        <v>3124</v>
      </c>
      <c r="D1953" s="13">
        <v>0.020833333333333332</v>
      </c>
      <c r="E1953" s="10" t="s">
        <v>873</v>
      </c>
      <c r="F1953" s="10" t="s">
        <v>348</v>
      </c>
      <c r="G1953" s="10" t="s">
        <v>13</v>
      </c>
      <c r="H1953" s="10" t="s">
        <v>3549</v>
      </c>
      <c r="I1953" s="14">
        <v>6.285213566484E12</v>
      </c>
      <c r="J1953" s="16"/>
      <c r="K1953" s="19"/>
      <c r="L1953" s="19"/>
      <c r="M1953" s="19"/>
      <c r="N1953" s="19"/>
      <c r="O1953" s="19"/>
      <c r="P1953" s="19"/>
      <c r="Q1953" s="19"/>
      <c r="R1953" s="19"/>
      <c r="S1953" s="19"/>
      <c r="T1953" s="19"/>
      <c r="U1953" s="19"/>
      <c r="V1953" s="19"/>
    </row>
    <row r="1954">
      <c r="A1954" s="10" t="s">
        <v>3550</v>
      </c>
      <c r="B1954" s="11">
        <v>45594.0</v>
      </c>
      <c r="C1954" s="17" t="s">
        <v>3124</v>
      </c>
      <c r="D1954" s="13">
        <v>0.020833333333333332</v>
      </c>
      <c r="E1954" s="10" t="s">
        <v>873</v>
      </c>
      <c r="F1954" s="10" t="s">
        <v>597</v>
      </c>
      <c r="G1954" s="10" t="s">
        <v>13</v>
      </c>
      <c r="H1954" s="10" t="s">
        <v>3551</v>
      </c>
      <c r="I1954" s="14">
        <v>6.285213566484E12</v>
      </c>
      <c r="J1954" s="16"/>
      <c r="K1954" s="19"/>
      <c r="L1954" s="19"/>
      <c r="M1954" s="19"/>
      <c r="N1954" s="19"/>
      <c r="O1954" s="19"/>
      <c r="P1954" s="19"/>
      <c r="Q1954" s="19"/>
      <c r="R1954" s="19"/>
      <c r="S1954" s="19"/>
      <c r="T1954" s="19"/>
      <c r="U1954" s="19"/>
      <c r="V1954" s="19"/>
    </row>
    <row r="1955">
      <c r="A1955" s="10" t="s">
        <v>3552</v>
      </c>
      <c r="B1955" s="11">
        <v>45595.0</v>
      </c>
      <c r="C1955" s="17" t="s">
        <v>3124</v>
      </c>
      <c r="D1955" s="13">
        <v>0.017361111111111112</v>
      </c>
      <c r="E1955" s="10" t="s">
        <v>1021</v>
      </c>
      <c r="F1955" s="10" t="s">
        <v>385</v>
      </c>
      <c r="G1955" s="10" t="s">
        <v>13</v>
      </c>
      <c r="H1955" s="10" t="s">
        <v>3553</v>
      </c>
      <c r="I1955" s="14">
        <v>6.281225113337E12</v>
      </c>
      <c r="J1955" s="16"/>
      <c r="K1955" s="19"/>
      <c r="L1955" s="19"/>
      <c r="M1955" s="19"/>
      <c r="N1955" s="19"/>
      <c r="O1955" s="19"/>
      <c r="P1955" s="19"/>
      <c r="Q1955" s="19"/>
      <c r="R1955" s="19"/>
      <c r="S1955" s="19"/>
      <c r="T1955" s="19"/>
      <c r="U1955" s="19"/>
      <c r="V1955" s="19"/>
    </row>
    <row r="1956">
      <c r="A1956" s="10" t="s">
        <v>3554</v>
      </c>
      <c r="B1956" s="11">
        <v>45594.0</v>
      </c>
      <c r="C1956" s="17" t="s">
        <v>3124</v>
      </c>
      <c r="D1956" s="13">
        <v>0.020833333333333332</v>
      </c>
      <c r="E1956" s="10" t="s">
        <v>596</v>
      </c>
      <c r="F1956" s="10" t="s">
        <v>535</v>
      </c>
      <c r="G1956" s="10" t="s">
        <v>13</v>
      </c>
      <c r="H1956" s="10" t="s">
        <v>3555</v>
      </c>
      <c r="I1956" s="14">
        <v>6.285291035544E12</v>
      </c>
      <c r="J1956" s="16"/>
      <c r="K1956" s="19"/>
      <c r="L1956" s="19"/>
      <c r="M1956" s="19"/>
      <c r="N1956" s="19"/>
      <c r="O1956" s="19"/>
      <c r="P1956" s="19"/>
      <c r="Q1956" s="19"/>
      <c r="R1956" s="19"/>
      <c r="S1956" s="19"/>
      <c r="T1956" s="19"/>
      <c r="U1956" s="19"/>
      <c r="V1956" s="19"/>
    </row>
    <row r="1957">
      <c r="A1957" s="10" t="s">
        <v>3556</v>
      </c>
      <c r="B1957" s="11">
        <v>45595.0</v>
      </c>
      <c r="C1957" s="17" t="s">
        <v>3124</v>
      </c>
      <c r="D1957" s="13">
        <v>0.03958333333333333</v>
      </c>
      <c r="E1957" s="10" t="s">
        <v>2945</v>
      </c>
      <c r="F1957" s="10" t="s">
        <v>3174</v>
      </c>
      <c r="G1957" s="10" t="s">
        <v>13</v>
      </c>
      <c r="H1957" s="10" t="s">
        <v>3557</v>
      </c>
      <c r="I1957" s="14">
        <v>6.281232193915E12</v>
      </c>
      <c r="J1957" s="16"/>
      <c r="K1957" s="19"/>
      <c r="L1957" s="19"/>
      <c r="M1957" s="19"/>
      <c r="N1957" s="19"/>
      <c r="O1957" s="19"/>
      <c r="P1957" s="19"/>
      <c r="Q1957" s="19"/>
      <c r="R1957" s="19"/>
      <c r="S1957" s="19"/>
      <c r="T1957" s="19"/>
      <c r="U1957" s="19"/>
      <c r="V1957" s="19"/>
    </row>
    <row r="1958">
      <c r="A1958" s="10" t="s">
        <v>3558</v>
      </c>
      <c r="B1958" s="11">
        <v>45595.0</v>
      </c>
      <c r="C1958" s="17" t="s">
        <v>3124</v>
      </c>
      <c r="D1958" s="13">
        <v>0.06180555555555556</v>
      </c>
      <c r="E1958" s="10" t="s">
        <v>11</v>
      </c>
      <c r="F1958" s="10" t="s">
        <v>22</v>
      </c>
      <c r="G1958" s="10" t="s">
        <v>13</v>
      </c>
      <c r="H1958" s="10" t="s">
        <v>3559</v>
      </c>
      <c r="I1958" s="14">
        <v>6.28560627488E12</v>
      </c>
      <c r="J1958" s="16"/>
      <c r="K1958" s="19"/>
      <c r="L1958" s="19"/>
      <c r="M1958" s="19"/>
      <c r="N1958" s="19"/>
      <c r="O1958" s="19"/>
      <c r="P1958" s="19"/>
      <c r="Q1958" s="19"/>
      <c r="R1958" s="19"/>
      <c r="S1958" s="19"/>
      <c r="T1958" s="19"/>
      <c r="U1958" s="19"/>
      <c r="V1958" s="19"/>
    </row>
    <row r="1959">
      <c r="A1959" s="10" t="s">
        <v>3560</v>
      </c>
      <c r="B1959" s="11">
        <v>45592.0</v>
      </c>
      <c r="C1959" s="17" t="s">
        <v>3124</v>
      </c>
      <c r="D1959" s="13">
        <v>0.041666666666666664</v>
      </c>
      <c r="E1959" s="10" t="s">
        <v>1480</v>
      </c>
      <c r="F1959" s="10" t="s">
        <v>220</v>
      </c>
      <c r="G1959" s="10" t="s">
        <v>13</v>
      </c>
      <c r="H1959" s="10" t="s">
        <v>3561</v>
      </c>
      <c r="I1959" s="14">
        <v>6.282231661306E12</v>
      </c>
      <c r="J1959" s="16"/>
      <c r="K1959" s="19"/>
      <c r="L1959" s="19"/>
      <c r="M1959" s="19"/>
      <c r="N1959" s="19"/>
      <c r="O1959" s="19"/>
      <c r="P1959" s="19"/>
      <c r="Q1959" s="19"/>
      <c r="R1959" s="19"/>
      <c r="S1959" s="19"/>
      <c r="T1959" s="19"/>
      <c r="U1959" s="19"/>
      <c r="V1959" s="19"/>
    </row>
    <row r="1960">
      <c r="A1960" s="10" t="s">
        <v>3562</v>
      </c>
      <c r="B1960" s="11">
        <v>45590.0</v>
      </c>
      <c r="C1960" s="17" t="s">
        <v>3124</v>
      </c>
      <c r="D1960" s="13">
        <v>0.0375</v>
      </c>
      <c r="E1960" s="10" t="s">
        <v>1700</v>
      </c>
      <c r="F1960" s="10" t="s">
        <v>702</v>
      </c>
      <c r="G1960" s="10" t="s">
        <v>13</v>
      </c>
      <c r="H1960" s="10" t="s">
        <v>3563</v>
      </c>
      <c r="I1960" s="14">
        <v>6.282231661306E12</v>
      </c>
      <c r="J1960" s="16"/>
      <c r="K1960" s="19"/>
      <c r="L1960" s="19"/>
      <c r="M1960" s="19"/>
      <c r="N1960" s="19"/>
      <c r="O1960" s="19"/>
      <c r="P1960" s="19"/>
      <c r="Q1960" s="19"/>
      <c r="R1960" s="19"/>
      <c r="S1960" s="19"/>
      <c r="T1960" s="19"/>
      <c r="U1960" s="19"/>
      <c r="V1960" s="19"/>
    </row>
    <row r="1961">
      <c r="A1961" s="10" t="s">
        <v>3564</v>
      </c>
      <c r="B1961" s="11">
        <v>45591.0</v>
      </c>
      <c r="C1961" s="17" t="s">
        <v>3124</v>
      </c>
      <c r="D1961" s="13">
        <v>0.041666666666666664</v>
      </c>
      <c r="E1961" s="10" t="s">
        <v>1480</v>
      </c>
      <c r="F1961" s="10" t="s">
        <v>702</v>
      </c>
      <c r="G1961" s="10" t="s">
        <v>13</v>
      </c>
      <c r="H1961" s="10" t="s">
        <v>3565</v>
      </c>
      <c r="I1961" s="14">
        <v>6.282231661306E12</v>
      </c>
      <c r="J1961" s="16"/>
      <c r="K1961" s="19"/>
      <c r="L1961" s="19"/>
      <c r="M1961" s="19"/>
      <c r="N1961" s="19"/>
      <c r="O1961" s="19"/>
      <c r="P1961" s="19"/>
      <c r="Q1961" s="19"/>
      <c r="R1961" s="19"/>
      <c r="S1961" s="19"/>
      <c r="T1961" s="19"/>
      <c r="U1961" s="19"/>
      <c r="V1961" s="19"/>
    </row>
    <row r="1962">
      <c r="A1962" s="10" t="s">
        <v>3566</v>
      </c>
      <c r="B1962" s="11">
        <v>45553.0</v>
      </c>
      <c r="C1962" s="17" t="s">
        <v>2870</v>
      </c>
      <c r="D1962" s="13">
        <v>0.06597222222222222</v>
      </c>
      <c r="E1962" s="10" t="s">
        <v>180</v>
      </c>
      <c r="F1962" s="10" t="s">
        <v>181</v>
      </c>
      <c r="G1962" s="10" t="s">
        <v>13</v>
      </c>
      <c r="H1962" s="10" t="s">
        <v>3567</v>
      </c>
      <c r="I1962" s="14">
        <v>6.2895632016027E13</v>
      </c>
      <c r="J1962" s="16"/>
      <c r="K1962" s="19"/>
      <c r="L1962" s="19"/>
      <c r="M1962" s="19"/>
      <c r="N1962" s="19"/>
      <c r="O1962" s="19"/>
      <c r="P1962" s="19"/>
      <c r="Q1962" s="19"/>
      <c r="R1962" s="19"/>
      <c r="S1962" s="19"/>
      <c r="T1962" s="19"/>
      <c r="U1962" s="19"/>
      <c r="V1962" s="19"/>
    </row>
    <row r="1963">
      <c r="A1963" s="10" t="s">
        <v>3568</v>
      </c>
      <c r="B1963" s="11">
        <v>45595.0</v>
      </c>
      <c r="C1963" s="17" t="s">
        <v>3124</v>
      </c>
      <c r="D1963" s="13">
        <v>0.03125</v>
      </c>
      <c r="E1963" s="10" t="s">
        <v>695</v>
      </c>
      <c r="F1963" s="10" t="s">
        <v>213</v>
      </c>
      <c r="G1963" s="10" t="s">
        <v>254</v>
      </c>
      <c r="H1963" s="10" t="s">
        <v>3569</v>
      </c>
      <c r="I1963" s="14">
        <v>6.285173431354E12</v>
      </c>
      <c r="J1963" s="16"/>
      <c r="K1963" s="19"/>
      <c r="L1963" s="19"/>
      <c r="M1963" s="19"/>
      <c r="N1963" s="19"/>
      <c r="O1963" s="19"/>
      <c r="P1963" s="19"/>
      <c r="Q1963" s="19"/>
      <c r="R1963" s="19"/>
      <c r="S1963" s="19"/>
      <c r="T1963" s="19"/>
      <c r="U1963" s="19"/>
      <c r="V1963" s="19"/>
    </row>
    <row r="1964">
      <c r="A1964" s="10" t="s">
        <v>3570</v>
      </c>
      <c r="B1964" s="11">
        <v>45595.0</v>
      </c>
      <c r="C1964" s="17" t="s">
        <v>3124</v>
      </c>
      <c r="D1964" s="13">
        <v>0.02361111111111111</v>
      </c>
      <c r="E1964" s="10" t="s">
        <v>339</v>
      </c>
      <c r="F1964" s="10" t="s">
        <v>201</v>
      </c>
      <c r="G1964" s="10" t="s">
        <v>13</v>
      </c>
      <c r="H1964" s="10" t="s">
        <v>3571</v>
      </c>
      <c r="I1964" s="14">
        <v>6.281392827981E12</v>
      </c>
      <c r="J1964" s="16"/>
      <c r="K1964" s="19"/>
      <c r="L1964" s="19"/>
      <c r="M1964" s="19"/>
      <c r="N1964" s="19"/>
      <c r="O1964" s="19"/>
      <c r="P1964" s="19"/>
      <c r="Q1964" s="19"/>
      <c r="R1964" s="19"/>
      <c r="S1964" s="19"/>
      <c r="T1964" s="19"/>
      <c r="U1964" s="19"/>
      <c r="V1964" s="19"/>
    </row>
    <row r="1965">
      <c r="A1965" s="10" t="s">
        <v>3572</v>
      </c>
      <c r="B1965" s="11">
        <v>45595.0</v>
      </c>
      <c r="C1965" s="17" t="s">
        <v>3124</v>
      </c>
      <c r="D1965" s="13">
        <v>0.020833333333333332</v>
      </c>
      <c r="E1965" s="10" t="s">
        <v>873</v>
      </c>
      <c r="F1965" s="10" t="s">
        <v>348</v>
      </c>
      <c r="G1965" s="10" t="s">
        <v>13</v>
      </c>
      <c r="H1965" s="10" t="s">
        <v>3573</v>
      </c>
      <c r="I1965" s="14">
        <v>6.285213566484E12</v>
      </c>
      <c r="J1965" s="16"/>
      <c r="K1965" s="19"/>
      <c r="L1965" s="19"/>
      <c r="M1965" s="19"/>
      <c r="N1965" s="19"/>
      <c r="O1965" s="19"/>
      <c r="P1965" s="19"/>
      <c r="Q1965" s="19"/>
      <c r="R1965" s="19"/>
      <c r="S1965" s="19"/>
      <c r="T1965" s="19"/>
      <c r="U1965" s="19"/>
      <c r="V1965" s="19"/>
    </row>
    <row r="1966">
      <c r="A1966" s="10" t="s">
        <v>3574</v>
      </c>
      <c r="B1966" s="11">
        <v>45595.0</v>
      </c>
      <c r="C1966" s="17" t="s">
        <v>3124</v>
      </c>
      <c r="D1966" s="13">
        <v>0.018055555555555554</v>
      </c>
      <c r="E1966" s="10" t="s">
        <v>11</v>
      </c>
      <c r="F1966" s="10" t="s">
        <v>19</v>
      </c>
      <c r="G1966" s="10" t="s">
        <v>13</v>
      </c>
      <c r="H1966" s="10" t="s">
        <v>3575</v>
      </c>
      <c r="I1966" s="14">
        <v>6.28560627488E12</v>
      </c>
      <c r="J1966" s="16"/>
      <c r="K1966" s="19"/>
      <c r="L1966" s="19"/>
      <c r="M1966" s="19"/>
      <c r="N1966" s="19"/>
      <c r="O1966" s="19"/>
      <c r="P1966" s="19"/>
      <c r="Q1966" s="19"/>
      <c r="R1966" s="19"/>
      <c r="S1966" s="19"/>
      <c r="T1966" s="19"/>
      <c r="U1966" s="19"/>
      <c r="V1966" s="19"/>
    </row>
    <row r="1967">
      <c r="A1967" s="10" t="s">
        <v>3576</v>
      </c>
      <c r="B1967" s="11">
        <v>45595.0</v>
      </c>
      <c r="C1967" s="17" t="s">
        <v>3124</v>
      </c>
      <c r="D1967" s="13">
        <v>0.010416666666666666</v>
      </c>
      <c r="E1967" s="10" t="s">
        <v>873</v>
      </c>
      <c r="F1967" s="10" t="s">
        <v>597</v>
      </c>
      <c r="G1967" s="10" t="s">
        <v>13</v>
      </c>
      <c r="H1967" s="10" t="s">
        <v>3577</v>
      </c>
      <c r="I1967" s="14">
        <v>6.285213566484E12</v>
      </c>
      <c r="J1967" s="16"/>
      <c r="K1967" s="19"/>
      <c r="L1967" s="19"/>
      <c r="M1967" s="19"/>
      <c r="N1967" s="19"/>
      <c r="O1967" s="19"/>
      <c r="P1967" s="19"/>
      <c r="Q1967" s="19"/>
      <c r="R1967" s="19"/>
      <c r="S1967" s="19"/>
      <c r="T1967" s="19"/>
      <c r="U1967" s="19"/>
      <c r="V1967" s="19"/>
    </row>
    <row r="1968">
      <c r="A1968" s="10" t="s">
        <v>3578</v>
      </c>
      <c r="B1968" s="11">
        <v>45595.0</v>
      </c>
      <c r="C1968" s="17" t="s">
        <v>3124</v>
      </c>
      <c r="D1968" s="13">
        <v>0.016666666666666666</v>
      </c>
      <c r="E1968" s="10" t="s">
        <v>972</v>
      </c>
      <c r="F1968" s="10" t="s">
        <v>2911</v>
      </c>
      <c r="G1968" s="10" t="s">
        <v>13</v>
      </c>
      <c r="H1968" s="10" t="s">
        <v>3579</v>
      </c>
      <c r="I1968" s="14">
        <v>6.285746146893E12</v>
      </c>
      <c r="J1968" s="16"/>
      <c r="K1968" s="19"/>
      <c r="L1968" s="19"/>
      <c r="M1968" s="19"/>
      <c r="N1968" s="19"/>
      <c r="O1968" s="19"/>
      <c r="P1968" s="19"/>
      <c r="Q1968" s="19"/>
      <c r="R1968" s="19"/>
      <c r="S1968" s="19"/>
      <c r="T1968" s="19"/>
      <c r="U1968" s="19"/>
      <c r="V1968" s="19"/>
    </row>
    <row r="1969">
      <c r="A1969" s="10" t="s">
        <v>3580</v>
      </c>
      <c r="B1969" s="11">
        <v>45594.0</v>
      </c>
      <c r="C1969" s="17" t="s">
        <v>3124</v>
      </c>
      <c r="D1969" s="13">
        <v>0.024305555555555556</v>
      </c>
      <c r="E1969" s="10" t="s">
        <v>695</v>
      </c>
      <c r="F1969" s="10" t="s">
        <v>2168</v>
      </c>
      <c r="G1969" s="10" t="s">
        <v>13</v>
      </c>
      <c r="H1969" s="10" t="s">
        <v>3581</v>
      </c>
      <c r="I1969" s="14">
        <v>6.285173431354E12</v>
      </c>
      <c r="J1969" s="16"/>
      <c r="K1969" s="19"/>
      <c r="L1969" s="19"/>
      <c r="M1969" s="19"/>
      <c r="N1969" s="19"/>
      <c r="O1969" s="19"/>
      <c r="P1969" s="19"/>
      <c r="Q1969" s="19"/>
      <c r="R1969" s="19"/>
      <c r="S1969" s="19"/>
      <c r="T1969" s="19"/>
      <c r="U1969" s="19"/>
      <c r="V1969" s="19"/>
    </row>
    <row r="1970">
      <c r="A1970" s="10" t="s">
        <v>3582</v>
      </c>
      <c r="B1970" s="11">
        <v>45595.0</v>
      </c>
      <c r="C1970" s="17" t="s">
        <v>3124</v>
      </c>
      <c r="D1970" s="13">
        <v>0.01875</v>
      </c>
      <c r="E1970" s="10" t="s">
        <v>695</v>
      </c>
      <c r="F1970" s="10" t="s">
        <v>2168</v>
      </c>
      <c r="G1970" s="10" t="s">
        <v>13</v>
      </c>
      <c r="H1970" s="10" t="s">
        <v>3583</v>
      </c>
      <c r="I1970" s="14">
        <v>6.285173431354E12</v>
      </c>
      <c r="J1970" s="16"/>
      <c r="K1970" s="19"/>
      <c r="L1970" s="19"/>
      <c r="M1970" s="19"/>
      <c r="N1970" s="19"/>
      <c r="O1970" s="19"/>
      <c r="P1970" s="19"/>
      <c r="Q1970" s="19"/>
      <c r="R1970" s="19"/>
      <c r="S1970" s="19"/>
      <c r="T1970" s="19"/>
      <c r="U1970" s="19"/>
      <c r="V1970" s="19"/>
    </row>
    <row r="1971">
      <c r="A1971" s="10" t="s">
        <v>3584</v>
      </c>
      <c r="B1971" s="11">
        <v>45569.0</v>
      </c>
      <c r="C1971" s="17" t="s">
        <v>3124</v>
      </c>
      <c r="D1971" s="13">
        <v>0.04513888888888889</v>
      </c>
      <c r="E1971" s="10" t="s">
        <v>643</v>
      </c>
      <c r="F1971" s="10" t="s">
        <v>648</v>
      </c>
      <c r="G1971" s="10" t="s">
        <v>13</v>
      </c>
      <c r="H1971" s="10" t="s">
        <v>3585</v>
      </c>
      <c r="I1971" s="14">
        <v>6.282328046193E12</v>
      </c>
      <c r="J1971" s="16"/>
      <c r="K1971" s="19"/>
      <c r="L1971" s="19"/>
      <c r="M1971" s="19"/>
      <c r="N1971" s="19"/>
      <c r="O1971" s="19"/>
      <c r="P1971" s="19"/>
      <c r="Q1971" s="19"/>
      <c r="R1971" s="19"/>
      <c r="S1971" s="19"/>
      <c r="T1971" s="19"/>
      <c r="U1971" s="19"/>
      <c r="V1971" s="19"/>
    </row>
    <row r="1972">
      <c r="A1972" s="10" t="s">
        <v>3586</v>
      </c>
      <c r="B1972" s="11">
        <v>45584.0</v>
      </c>
      <c r="C1972" s="17" t="s">
        <v>3124</v>
      </c>
      <c r="D1972" s="13">
        <v>0.03194444444444444</v>
      </c>
      <c r="E1972" s="10" t="s">
        <v>643</v>
      </c>
      <c r="F1972" s="10" t="s">
        <v>342</v>
      </c>
      <c r="G1972" s="10" t="s">
        <v>13</v>
      </c>
      <c r="H1972" s="10" t="s">
        <v>3587</v>
      </c>
      <c r="I1972" s="14">
        <v>6.282328046193E12</v>
      </c>
      <c r="J1972" s="16"/>
      <c r="K1972" s="19"/>
      <c r="L1972" s="19"/>
      <c r="M1972" s="19"/>
      <c r="N1972" s="19"/>
      <c r="O1972" s="19"/>
      <c r="P1972" s="19"/>
      <c r="Q1972" s="19"/>
      <c r="R1972" s="19"/>
      <c r="S1972" s="19"/>
      <c r="T1972" s="19"/>
      <c r="U1972" s="19"/>
      <c r="V1972" s="19"/>
    </row>
    <row r="1973">
      <c r="A1973" s="10" t="s">
        <v>3588</v>
      </c>
      <c r="B1973" s="11">
        <v>45589.0</v>
      </c>
      <c r="C1973" s="17" t="s">
        <v>3124</v>
      </c>
      <c r="D1973" s="13">
        <v>0.030555555555555555</v>
      </c>
      <c r="E1973" s="10" t="s">
        <v>643</v>
      </c>
      <c r="F1973" s="10" t="s">
        <v>342</v>
      </c>
      <c r="G1973" s="10" t="s">
        <v>13</v>
      </c>
      <c r="H1973" s="10" t="s">
        <v>3589</v>
      </c>
      <c r="I1973" s="14">
        <v>6.282328046193E12</v>
      </c>
      <c r="J1973" s="16"/>
      <c r="K1973" s="19"/>
      <c r="L1973" s="19"/>
      <c r="M1973" s="19"/>
      <c r="N1973" s="19"/>
      <c r="O1973" s="19"/>
      <c r="P1973" s="19"/>
      <c r="Q1973" s="19"/>
      <c r="R1973" s="19"/>
      <c r="S1973" s="19"/>
      <c r="T1973" s="19"/>
      <c r="U1973" s="19"/>
      <c r="V1973" s="19"/>
    </row>
    <row r="1974">
      <c r="A1974" s="10" t="s">
        <v>3590</v>
      </c>
      <c r="B1974" s="11">
        <v>45586.0</v>
      </c>
      <c r="C1974" s="17" t="s">
        <v>3124</v>
      </c>
      <c r="D1974" s="13">
        <v>0.059027777777777776</v>
      </c>
      <c r="E1974" s="10" t="s">
        <v>643</v>
      </c>
      <c r="F1974" s="10" t="s">
        <v>208</v>
      </c>
      <c r="G1974" s="10" t="s">
        <v>13</v>
      </c>
      <c r="H1974" s="10" t="s">
        <v>3591</v>
      </c>
      <c r="I1974" s="14">
        <v>6.282328046193E12</v>
      </c>
      <c r="J1974" s="16"/>
      <c r="K1974" s="19"/>
      <c r="L1974" s="19"/>
      <c r="M1974" s="19"/>
      <c r="N1974" s="19"/>
      <c r="O1974" s="19"/>
      <c r="P1974" s="19"/>
      <c r="Q1974" s="19"/>
      <c r="R1974" s="19"/>
      <c r="S1974" s="19"/>
      <c r="T1974" s="19"/>
      <c r="U1974" s="19"/>
      <c r="V1974" s="19"/>
    </row>
    <row r="1975">
      <c r="A1975" s="10" t="s">
        <v>3592</v>
      </c>
      <c r="B1975" s="11">
        <v>45593.0</v>
      </c>
      <c r="C1975" s="17" t="s">
        <v>3124</v>
      </c>
      <c r="D1975" s="13">
        <v>0.04513888888888889</v>
      </c>
      <c r="E1975" s="10" t="s">
        <v>643</v>
      </c>
      <c r="F1975" s="10" t="s">
        <v>208</v>
      </c>
      <c r="G1975" s="10" t="s">
        <v>13</v>
      </c>
      <c r="H1975" s="10" t="s">
        <v>3593</v>
      </c>
      <c r="I1975" s="14">
        <v>6.282328046193E12</v>
      </c>
      <c r="J1975" s="16"/>
      <c r="K1975" s="19"/>
      <c r="L1975" s="19"/>
      <c r="M1975" s="19"/>
      <c r="N1975" s="19"/>
      <c r="O1975" s="19"/>
      <c r="P1975" s="19"/>
      <c r="Q1975" s="19"/>
      <c r="R1975" s="19"/>
      <c r="S1975" s="19"/>
      <c r="T1975" s="19"/>
      <c r="U1975" s="19"/>
      <c r="V1975" s="19"/>
    </row>
    <row r="1976">
      <c r="A1976" s="10" t="s">
        <v>3594</v>
      </c>
      <c r="B1976" s="11">
        <v>45596.0</v>
      </c>
      <c r="C1976" s="17" t="s">
        <v>3124</v>
      </c>
      <c r="D1976" s="13">
        <v>0.04027777777777778</v>
      </c>
      <c r="E1976" s="10" t="s">
        <v>11</v>
      </c>
      <c r="F1976" s="10" t="s">
        <v>385</v>
      </c>
      <c r="G1976" s="10" t="s">
        <v>13</v>
      </c>
      <c r="H1976" s="10" t="s">
        <v>3595</v>
      </c>
      <c r="I1976" s="14">
        <v>6.28560627488E12</v>
      </c>
      <c r="J1976" s="16"/>
      <c r="K1976" s="19"/>
      <c r="L1976" s="19"/>
      <c r="M1976" s="19"/>
      <c r="N1976" s="19"/>
      <c r="O1976" s="19"/>
      <c r="P1976" s="19"/>
      <c r="Q1976" s="19"/>
      <c r="R1976" s="19"/>
      <c r="S1976" s="19"/>
      <c r="T1976" s="19"/>
      <c r="U1976" s="19"/>
      <c r="V1976" s="19"/>
    </row>
    <row r="1977">
      <c r="A1977" s="10" t="s">
        <v>3596</v>
      </c>
      <c r="B1977" s="11">
        <v>45596.0</v>
      </c>
      <c r="C1977" s="17" t="s">
        <v>3124</v>
      </c>
      <c r="D1977" s="13">
        <v>0.020833333333333332</v>
      </c>
      <c r="E1977" s="10" t="s">
        <v>972</v>
      </c>
      <c r="F1977" s="10" t="s">
        <v>12</v>
      </c>
      <c r="G1977" s="10" t="s">
        <v>13</v>
      </c>
      <c r="H1977" s="10" t="s">
        <v>3597</v>
      </c>
      <c r="I1977" s="14">
        <v>6.285746146893E12</v>
      </c>
      <c r="J1977" s="16"/>
      <c r="K1977" s="19"/>
      <c r="L1977" s="19"/>
      <c r="M1977" s="19"/>
      <c r="N1977" s="19"/>
      <c r="O1977" s="19"/>
      <c r="P1977" s="19"/>
      <c r="Q1977" s="19"/>
      <c r="R1977" s="19"/>
      <c r="S1977" s="19"/>
      <c r="T1977" s="19"/>
      <c r="U1977" s="19"/>
      <c r="V1977" s="19"/>
    </row>
    <row r="1978">
      <c r="A1978" s="10" t="s">
        <v>3598</v>
      </c>
      <c r="B1978" s="11">
        <v>45596.0</v>
      </c>
      <c r="C1978" s="17" t="s">
        <v>3124</v>
      </c>
      <c r="D1978" s="13">
        <v>0.004166666666666667</v>
      </c>
      <c r="E1978" s="10" t="s">
        <v>339</v>
      </c>
      <c r="F1978" s="10" t="s">
        <v>342</v>
      </c>
      <c r="G1978" s="10" t="s">
        <v>254</v>
      </c>
      <c r="H1978" s="10" t="s">
        <v>3599</v>
      </c>
      <c r="I1978" s="14">
        <v>6.281392827981E12</v>
      </c>
      <c r="J1978" s="16"/>
      <c r="K1978" s="19"/>
      <c r="L1978" s="19"/>
      <c r="M1978" s="19"/>
      <c r="N1978" s="19"/>
      <c r="O1978" s="19"/>
      <c r="P1978" s="19"/>
      <c r="Q1978" s="19"/>
      <c r="R1978" s="19"/>
      <c r="S1978" s="19"/>
      <c r="T1978" s="19"/>
      <c r="U1978" s="19"/>
      <c r="V1978" s="19"/>
    </row>
    <row r="1979">
      <c r="A1979" s="10" t="s">
        <v>3600</v>
      </c>
      <c r="B1979" s="11">
        <v>45596.0</v>
      </c>
      <c r="C1979" s="17" t="s">
        <v>3124</v>
      </c>
      <c r="D1979" s="13">
        <v>0.03333333333333333</v>
      </c>
      <c r="E1979" s="10" t="s">
        <v>339</v>
      </c>
      <c r="F1979" s="10" t="s">
        <v>201</v>
      </c>
      <c r="G1979" s="10" t="s">
        <v>13</v>
      </c>
      <c r="H1979" s="10" t="s">
        <v>3601</v>
      </c>
      <c r="I1979" s="14">
        <v>6.281392827981E12</v>
      </c>
      <c r="J1979" s="16"/>
      <c r="K1979" s="19"/>
      <c r="L1979" s="19"/>
      <c r="M1979" s="19"/>
      <c r="N1979" s="19"/>
      <c r="O1979" s="19"/>
      <c r="P1979" s="19"/>
      <c r="Q1979" s="19"/>
      <c r="R1979" s="19"/>
      <c r="S1979" s="19"/>
      <c r="T1979" s="19"/>
      <c r="U1979" s="19"/>
      <c r="V1979" s="19"/>
    </row>
    <row r="1980">
      <c r="A1980" s="10" t="s">
        <v>3602</v>
      </c>
      <c r="B1980" s="11">
        <v>45596.0</v>
      </c>
      <c r="C1980" s="17" t="s">
        <v>3124</v>
      </c>
      <c r="D1980" s="13">
        <v>0.043055555555555555</v>
      </c>
      <c r="E1980" s="10" t="s">
        <v>1021</v>
      </c>
      <c r="F1980" s="10" t="s">
        <v>22</v>
      </c>
      <c r="G1980" s="10" t="s">
        <v>13</v>
      </c>
      <c r="H1980" s="10" t="s">
        <v>3603</v>
      </c>
      <c r="I1980" s="14">
        <v>6.281225113337E12</v>
      </c>
      <c r="J1980" s="16"/>
      <c r="K1980" s="19"/>
      <c r="L1980" s="19"/>
      <c r="M1980" s="19"/>
      <c r="N1980" s="19"/>
      <c r="O1980" s="19"/>
      <c r="P1980" s="19"/>
      <c r="Q1980" s="19"/>
      <c r="R1980" s="19"/>
      <c r="S1980" s="19"/>
      <c r="T1980" s="19"/>
      <c r="U1980" s="19"/>
      <c r="V1980" s="19"/>
    </row>
    <row r="1981">
      <c r="A1981" s="10" t="s">
        <v>3604</v>
      </c>
      <c r="B1981" s="11">
        <v>45596.0</v>
      </c>
      <c r="C1981" s="17" t="s">
        <v>3124</v>
      </c>
      <c r="D1981" s="13">
        <v>0.029166666666666667</v>
      </c>
      <c r="E1981" s="10" t="s">
        <v>339</v>
      </c>
      <c r="F1981" s="10" t="s">
        <v>150</v>
      </c>
      <c r="G1981" s="10" t="s">
        <v>13</v>
      </c>
      <c r="H1981" s="10" t="s">
        <v>3605</v>
      </c>
      <c r="I1981" s="14">
        <v>6.281392827981E12</v>
      </c>
      <c r="J1981" s="16"/>
      <c r="K1981" s="19"/>
      <c r="L1981" s="19"/>
      <c r="M1981" s="19"/>
      <c r="N1981" s="19"/>
      <c r="O1981" s="19"/>
      <c r="P1981" s="19"/>
      <c r="Q1981" s="19"/>
      <c r="R1981" s="19"/>
      <c r="S1981" s="19"/>
      <c r="T1981" s="19"/>
      <c r="U1981" s="19"/>
      <c r="V1981" s="19"/>
    </row>
    <row r="1982">
      <c r="A1982" s="10" t="s">
        <v>3606</v>
      </c>
      <c r="B1982" s="11">
        <v>45594.0</v>
      </c>
      <c r="C1982" s="17" t="s">
        <v>3124</v>
      </c>
      <c r="D1982" s="13">
        <v>0.020833333333333332</v>
      </c>
      <c r="E1982" s="10" t="s">
        <v>534</v>
      </c>
      <c r="F1982" s="10" t="s">
        <v>418</v>
      </c>
      <c r="G1982" s="10" t="s">
        <v>13</v>
      </c>
      <c r="H1982" s="10" t="s">
        <v>3607</v>
      </c>
      <c r="I1982" s="14">
        <v>6.281332534354E12</v>
      </c>
      <c r="J1982" s="16"/>
      <c r="K1982" s="19"/>
      <c r="L1982" s="19"/>
      <c r="M1982" s="19"/>
      <c r="N1982" s="19"/>
      <c r="O1982" s="19"/>
      <c r="P1982" s="19"/>
      <c r="Q1982" s="19"/>
      <c r="R1982" s="19"/>
      <c r="S1982" s="19"/>
      <c r="T1982" s="19"/>
      <c r="U1982" s="19"/>
      <c r="V1982" s="19"/>
    </row>
    <row r="1983">
      <c r="A1983" s="10" t="s">
        <v>3608</v>
      </c>
      <c r="B1983" s="11">
        <v>45596.0</v>
      </c>
      <c r="C1983" s="17" t="s">
        <v>3124</v>
      </c>
      <c r="D1983" s="13">
        <v>0.04027777777777778</v>
      </c>
      <c r="E1983" s="10" t="s">
        <v>695</v>
      </c>
      <c r="F1983" s="10" t="s">
        <v>2914</v>
      </c>
      <c r="G1983" s="10" t="s">
        <v>13</v>
      </c>
      <c r="H1983" s="10" t="s">
        <v>3609</v>
      </c>
      <c r="I1983" s="14">
        <v>6.285173431354E12</v>
      </c>
      <c r="J1983" s="16"/>
      <c r="K1983" s="19"/>
      <c r="L1983" s="19"/>
      <c r="M1983" s="19"/>
      <c r="N1983" s="19"/>
      <c r="O1983" s="19"/>
      <c r="P1983" s="19"/>
      <c r="Q1983" s="19"/>
      <c r="R1983" s="19"/>
      <c r="S1983" s="19"/>
      <c r="T1983" s="19"/>
      <c r="U1983" s="19"/>
      <c r="V1983" s="19"/>
    </row>
    <row r="1984">
      <c r="A1984" s="10" t="s">
        <v>3610</v>
      </c>
      <c r="B1984" s="11">
        <v>45596.0</v>
      </c>
      <c r="C1984" s="17" t="s">
        <v>3124</v>
      </c>
      <c r="D1984" s="13">
        <v>0.0</v>
      </c>
      <c r="E1984" s="10" t="s">
        <v>695</v>
      </c>
      <c r="F1984" s="10" t="s">
        <v>2168</v>
      </c>
      <c r="G1984" s="10" t="s">
        <v>102</v>
      </c>
      <c r="H1984" s="10" t="s">
        <v>3611</v>
      </c>
      <c r="I1984" s="14">
        <v>6.285173431354E12</v>
      </c>
      <c r="J1984" s="16"/>
      <c r="K1984" s="19"/>
      <c r="L1984" s="19"/>
      <c r="M1984" s="19"/>
      <c r="N1984" s="19"/>
      <c r="O1984" s="19"/>
      <c r="P1984" s="19"/>
      <c r="Q1984" s="19"/>
      <c r="R1984" s="19"/>
      <c r="S1984" s="19"/>
      <c r="T1984" s="19"/>
      <c r="U1984" s="19"/>
      <c r="V1984" s="19"/>
    </row>
    <row r="1985">
      <c r="A1985" s="10" t="s">
        <v>3612</v>
      </c>
      <c r="B1985" s="11">
        <v>45591.0</v>
      </c>
      <c r="C1985" s="17" t="s">
        <v>3124</v>
      </c>
      <c r="D1985" s="13">
        <v>0.0</v>
      </c>
      <c r="E1985" s="10" t="s">
        <v>695</v>
      </c>
      <c r="F1985" s="10" t="s">
        <v>2168</v>
      </c>
      <c r="G1985" s="10" t="s">
        <v>102</v>
      </c>
      <c r="H1985" s="10" t="s">
        <v>3613</v>
      </c>
      <c r="I1985" s="14">
        <v>6.285173431354E12</v>
      </c>
      <c r="J1985" s="16"/>
      <c r="K1985" s="19"/>
      <c r="L1985" s="19"/>
      <c r="M1985" s="19"/>
      <c r="N1985" s="19"/>
      <c r="O1985" s="19"/>
      <c r="P1985" s="19"/>
      <c r="Q1985" s="19"/>
      <c r="R1985" s="19"/>
      <c r="S1985" s="19"/>
      <c r="T1985" s="19"/>
      <c r="U1985" s="19"/>
      <c r="V1985" s="19"/>
    </row>
    <row r="1986">
      <c r="A1986" s="10" t="s">
        <v>3614</v>
      </c>
      <c r="B1986" s="11">
        <v>45596.0</v>
      </c>
      <c r="C1986" s="17" t="s">
        <v>3124</v>
      </c>
      <c r="D1986" s="13">
        <v>0.041666666666666664</v>
      </c>
      <c r="E1986" s="10" t="s">
        <v>695</v>
      </c>
      <c r="F1986" s="10" t="s">
        <v>711</v>
      </c>
      <c r="G1986" s="10" t="s">
        <v>13</v>
      </c>
      <c r="H1986" s="10" t="s">
        <v>3615</v>
      </c>
      <c r="I1986" s="14">
        <v>6.285173431354E12</v>
      </c>
      <c r="J1986" s="16"/>
      <c r="K1986" s="19"/>
      <c r="L1986" s="19"/>
      <c r="M1986" s="19"/>
      <c r="N1986" s="19"/>
      <c r="O1986" s="19"/>
      <c r="P1986" s="19"/>
      <c r="Q1986" s="19"/>
      <c r="R1986" s="19"/>
      <c r="S1986" s="19"/>
      <c r="T1986" s="19"/>
      <c r="U1986" s="19"/>
      <c r="V1986" s="19"/>
    </row>
    <row r="1987">
      <c r="A1987" s="20">
        <v>45597.10833333333</v>
      </c>
      <c r="B1987" s="11">
        <v>45596.0</v>
      </c>
      <c r="C1987" s="17" t="s">
        <v>3124</v>
      </c>
      <c r="D1987" s="13">
        <v>0.018055555555555554</v>
      </c>
      <c r="E1987" s="10" t="s">
        <v>1480</v>
      </c>
      <c r="F1987" s="10" t="s">
        <v>19</v>
      </c>
      <c r="G1987" s="10" t="s">
        <v>13</v>
      </c>
      <c r="H1987" s="10" t="s">
        <v>3616</v>
      </c>
      <c r="I1987" s="14">
        <v>6.282231661306E12</v>
      </c>
      <c r="J1987" s="16"/>
      <c r="K1987" s="19"/>
      <c r="L1987" s="19"/>
      <c r="M1987" s="19"/>
      <c r="N1987" s="19"/>
      <c r="O1987" s="19"/>
      <c r="P1987" s="19"/>
      <c r="Q1987" s="19"/>
      <c r="R1987" s="19"/>
      <c r="S1987" s="19"/>
      <c r="T1987" s="19"/>
      <c r="U1987" s="19"/>
      <c r="V1987" s="19"/>
    </row>
    <row r="1988">
      <c r="A1988" s="20">
        <v>45597.18194444444</v>
      </c>
      <c r="B1988" s="11">
        <v>45597.0</v>
      </c>
      <c r="C1988" s="17" t="s">
        <v>3617</v>
      </c>
      <c r="D1988" s="13">
        <v>0.041666666666666664</v>
      </c>
      <c r="E1988" s="10" t="s">
        <v>339</v>
      </c>
      <c r="F1988" s="10" t="s">
        <v>342</v>
      </c>
      <c r="G1988" s="10" t="s">
        <v>13</v>
      </c>
      <c r="H1988" s="10" t="s">
        <v>3618</v>
      </c>
      <c r="I1988" s="14">
        <v>6.281392827981E12</v>
      </c>
      <c r="J1988" s="16"/>
      <c r="K1988" s="19"/>
      <c r="L1988" s="19"/>
      <c r="M1988" s="19"/>
      <c r="N1988" s="19"/>
      <c r="O1988" s="19"/>
      <c r="P1988" s="19"/>
      <c r="Q1988" s="19"/>
      <c r="R1988" s="19"/>
      <c r="S1988" s="19"/>
      <c r="T1988" s="19"/>
      <c r="U1988" s="19"/>
      <c r="V1988" s="19"/>
    </row>
    <row r="1989">
      <c r="A1989" s="20">
        <v>45597.22222222222</v>
      </c>
      <c r="B1989" s="11">
        <v>45597.0</v>
      </c>
      <c r="C1989" s="17" t="s">
        <v>3617</v>
      </c>
      <c r="D1989" s="13">
        <v>0.041666666666666664</v>
      </c>
      <c r="E1989" s="10" t="s">
        <v>516</v>
      </c>
      <c r="F1989" s="10" t="s">
        <v>181</v>
      </c>
      <c r="G1989" s="10" t="s">
        <v>13</v>
      </c>
      <c r="H1989" s="10" t="s">
        <v>3619</v>
      </c>
      <c r="I1989" s="14">
        <v>6.282142259313E12</v>
      </c>
      <c r="J1989" s="16"/>
      <c r="K1989" s="19"/>
      <c r="L1989" s="19"/>
      <c r="M1989" s="19"/>
      <c r="N1989" s="19"/>
      <c r="O1989" s="19"/>
      <c r="P1989" s="19"/>
      <c r="Q1989" s="19"/>
      <c r="R1989" s="19"/>
      <c r="S1989" s="19"/>
      <c r="T1989" s="19"/>
      <c r="U1989" s="19"/>
      <c r="V1989" s="19"/>
    </row>
    <row r="1990">
      <c r="A1990" s="20">
        <v>45597.63680555556</v>
      </c>
      <c r="B1990" s="11">
        <v>45597.0</v>
      </c>
      <c r="C1990" s="17" t="s">
        <v>3617</v>
      </c>
      <c r="D1990" s="13">
        <v>0.010416666666666666</v>
      </c>
      <c r="E1990" s="10" t="s">
        <v>972</v>
      </c>
      <c r="F1990" s="10" t="s">
        <v>2911</v>
      </c>
      <c r="G1990" s="10" t="s">
        <v>13</v>
      </c>
      <c r="H1990" s="10" t="s">
        <v>3620</v>
      </c>
      <c r="I1990" s="14">
        <v>6.285746146893E12</v>
      </c>
      <c r="J1990" s="16"/>
      <c r="K1990" s="19"/>
      <c r="L1990" s="19"/>
      <c r="M1990" s="19"/>
      <c r="N1990" s="19"/>
      <c r="O1990" s="19"/>
      <c r="P1990" s="19"/>
      <c r="Q1990" s="19"/>
      <c r="R1990" s="19"/>
      <c r="S1990" s="19"/>
      <c r="T1990" s="19"/>
      <c r="U1990" s="19"/>
      <c r="V1990" s="19"/>
    </row>
    <row r="1991">
      <c r="A1991" s="20">
        <v>45597.93541666667</v>
      </c>
      <c r="B1991" s="11">
        <v>45597.0</v>
      </c>
      <c r="C1991" s="17" t="s">
        <v>3617</v>
      </c>
      <c r="D1991" s="13">
        <v>0.041666666666666664</v>
      </c>
      <c r="E1991" s="10" t="s">
        <v>1480</v>
      </c>
      <c r="F1991" s="10" t="s">
        <v>702</v>
      </c>
      <c r="G1991" s="10" t="s">
        <v>13</v>
      </c>
      <c r="H1991" s="10" t="s">
        <v>3621</v>
      </c>
      <c r="I1991" s="14">
        <v>6.282231661306E12</v>
      </c>
      <c r="J1991" s="16"/>
      <c r="K1991" s="19"/>
      <c r="L1991" s="19"/>
      <c r="M1991" s="19"/>
      <c r="N1991" s="19"/>
      <c r="O1991" s="19"/>
      <c r="P1991" s="19"/>
      <c r="Q1991" s="19"/>
      <c r="R1991" s="19"/>
      <c r="S1991" s="19"/>
      <c r="T1991" s="19"/>
      <c r="U1991" s="19"/>
      <c r="V1991" s="19"/>
    </row>
    <row r="1992">
      <c r="A1992" s="20">
        <v>45598.04861111111</v>
      </c>
      <c r="B1992" s="11">
        <v>45598.0</v>
      </c>
      <c r="C1992" s="17" t="s">
        <v>3617</v>
      </c>
      <c r="D1992" s="13">
        <v>0.034722222222222224</v>
      </c>
      <c r="E1992" s="10" t="s">
        <v>207</v>
      </c>
      <c r="F1992" s="10" t="s">
        <v>3174</v>
      </c>
      <c r="G1992" s="10" t="s">
        <v>13</v>
      </c>
      <c r="H1992" s="10" t="s">
        <v>3622</v>
      </c>
      <c r="I1992" s="14">
        <v>6.28972529354E11</v>
      </c>
      <c r="J1992" s="16"/>
      <c r="K1992" s="19"/>
      <c r="L1992" s="19"/>
      <c r="M1992" s="19"/>
      <c r="N1992" s="19"/>
      <c r="O1992" s="19"/>
      <c r="P1992" s="19"/>
      <c r="Q1992" s="19"/>
      <c r="R1992" s="19"/>
      <c r="S1992" s="19"/>
      <c r="T1992" s="19"/>
      <c r="U1992" s="19"/>
      <c r="V1992" s="19"/>
    </row>
    <row r="1993">
      <c r="A1993" s="20">
        <v>45598.56319444445</v>
      </c>
      <c r="B1993" s="11">
        <v>45598.0</v>
      </c>
      <c r="C1993" s="17" t="s">
        <v>3617</v>
      </c>
      <c r="D1993" s="13">
        <v>0.029861111111111113</v>
      </c>
      <c r="E1993" s="10" t="s">
        <v>2945</v>
      </c>
      <c r="F1993" s="10" t="s">
        <v>2168</v>
      </c>
      <c r="G1993" s="10" t="s">
        <v>13</v>
      </c>
      <c r="H1993" s="10" t="s">
        <v>3623</v>
      </c>
      <c r="I1993" s="14">
        <v>6.281232193915E12</v>
      </c>
      <c r="J1993" s="16"/>
      <c r="K1993" s="19"/>
      <c r="L1993" s="19"/>
      <c r="M1993" s="19"/>
      <c r="N1993" s="19"/>
      <c r="O1993" s="19"/>
      <c r="P1993" s="19"/>
      <c r="Q1993" s="19"/>
      <c r="R1993" s="19"/>
      <c r="S1993" s="19"/>
      <c r="T1993" s="19"/>
      <c r="U1993" s="19"/>
      <c r="V1993" s="19"/>
    </row>
    <row r="1994">
      <c r="A1994" s="20">
        <v>45598.56180555555</v>
      </c>
      <c r="B1994" s="11">
        <v>45596.0</v>
      </c>
      <c r="C1994" s="17" t="s">
        <v>3124</v>
      </c>
      <c r="D1994" s="13">
        <v>0.04861111111111111</v>
      </c>
      <c r="E1994" s="10" t="s">
        <v>2951</v>
      </c>
      <c r="F1994" s="10" t="s">
        <v>2947</v>
      </c>
      <c r="G1994" s="10" t="s">
        <v>13</v>
      </c>
      <c r="H1994" s="10" t="s">
        <v>3624</v>
      </c>
      <c r="I1994" s="14">
        <v>6.285707668655E12</v>
      </c>
      <c r="J1994" s="16"/>
      <c r="K1994" s="19"/>
      <c r="L1994" s="19"/>
      <c r="M1994" s="19"/>
      <c r="N1994" s="19"/>
      <c r="O1994" s="19"/>
      <c r="P1994" s="19"/>
      <c r="Q1994" s="19"/>
      <c r="R1994" s="19"/>
      <c r="S1994" s="19"/>
      <c r="T1994" s="19"/>
      <c r="U1994" s="19"/>
      <c r="V1994" s="19"/>
    </row>
    <row r="1995">
      <c r="A1995" s="20">
        <v>45598.66527777778</v>
      </c>
      <c r="B1995" s="11">
        <v>45593.0</v>
      </c>
      <c r="C1995" s="17" t="s">
        <v>3124</v>
      </c>
      <c r="D1995" s="13">
        <v>0.09236111111111112</v>
      </c>
      <c r="E1995" s="10" t="s">
        <v>972</v>
      </c>
      <c r="F1995" s="10" t="s">
        <v>345</v>
      </c>
      <c r="G1995" s="10" t="s">
        <v>13</v>
      </c>
      <c r="H1995" s="10" t="s">
        <v>3625</v>
      </c>
      <c r="I1995" s="14">
        <v>6.285746146893E12</v>
      </c>
      <c r="J1995" s="16"/>
      <c r="K1995" s="19"/>
      <c r="L1995" s="19"/>
      <c r="M1995" s="19"/>
      <c r="N1995" s="19"/>
      <c r="O1995" s="19"/>
      <c r="P1995" s="19"/>
      <c r="Q1995" s="19"/>
      <c r="R1995" s="19"/>
      <c r="S1995" s="19"/>
      <c r="T1995" s="19"/>
      <c r="U1995" s="19"/>
      <c r="V1995" s="19"/>
    </row>
    <row r="1996">
      <c r="A1996" s="20">
        <v>45598.93125</v>
      </c>
      <c r="B1996" s="11">
        <v>45597.0</v>
      </c>
      <c r="C1996" s="17" t="s">
        <v>3617</v>
      </c>
      <c r="D1996" s="13">
        <v>0.022916666666666665</v>
      </c>
      <c r="E1996" s="10" t="s">
        <v>1480</v>
      </c>
      <c r="F1996" s="10" t="s">
        <v>19</v>
      </c>
      <c r="G1996" s="10" t="s">
        <v>13</v>
      </c>
      <c r="H1996" s="10" t="s">
        <v>3626</v>
      </c>
      <c r="I1996" s="14">
        <v>6.282231661306E12</v>
      </c>
      <c r="J1996" s="16"/>
      <c r="K1996" s="19"/>
      <c r="L1996" s="19"/>
      <c r="M1996" s="19"/>
      <c r="N1996" s="19"/>
      <c r="O1996" s="19"/>
      <c r="P1996" s="19"/>
      <c r="Q1996" s="19"/>
      <c r="R1996" s="19"/>
      <c r="S1996" s="19"/>
      <c r="T1996" s="19"/>
      <c r="U1996" s="19"/>
      <c r="V1996" s="19"/>
    </row>
    <row r="1997">
      <c r="A1997" s="20">
        <v>45598.938888888886</v>
      </c>
      <c r="B1997" s="11">
        <v>45597.0</v>
      </c>
      <c r="C1997" s="17" t="s">
        <v>3617</v>
      </c>
      <c r="D1997" s="13">
        <v>0.041666666666666664</v>
      </c>
      <c r="E1997" s="10" t="s">
        <v>1480</v>
      </c>
      <c r="F1997" s="10" t="s">
        <v>2914</v>
      </c>
      <c r="G1997" s="10" t="s">
        <v>13</v>
      </c>
      <c r="H1997" s="10" t="s">
        <v>3627</v>
      </c>
      <c r="I1997" s="14">
        <v>6.282231661306E12</v>
      </c>
      <c r="J1997" s="16"/>
      <c r="K1997" s="19"/>
      <c r="L1997" s="19"/>
      <c r="M1997" s="19"/>
      <c r="N1997" s="19"/>
      <c r="O1997" s="19"/>
      <c r="P1997" s="19"/>
      <c r="Q1997" s="19"/>
      <c r="R1997" s="19"/>
      <c r="S1997" s="19"/>
      <c r="T1997" s="19"/>
      <c r="U1997" s="19"/>
      <c r="V1997" s="19"/>
    </row>
    <row r="1998">
      <c r="A1998" s="20">
        <v>45598.94652777778</v>
      </c>
      <c r="B1998" s="11">
        <v>45598.0</v>
      </c>
      <c r="C1998" s="17" t="s">
        <v>3617</v>
      </c>
      <c r="D1998" s="13">
        <v>0.03819444444444445</v>
      </c>
      <c r="E1998" s="10" t="s">
        <v>1480</v>
      </c>
      <c r="F1998" s="10" t="s">
        <v>2914</v>
      </c>
      <c r="G1998" s="10" t="s">
        <v>13</v>
      </c>
      <c r="H1998" s="10" t="s">
        <v>3628</v>
      </c>
      <c r="I1998" s="14">
        <v>6.282231661306E12</v>
      </c>
      <c r="J1998" s="16"/>
      <c r="K1998" s="19"/>
      <c r="L1998" s="19"/>
      <c r="M1998" s="19"/>
      <c r="N1998" s="19"/>
      <c r="O1998" s="19"/>
      <c r="P1998" s="19"/>
      <c r="Q1998" s="19"/>
      <c r="R1998" s="19"/>
      <c r="S1998" s="19"/>
      <c r="T1998" s="19"/>
      <c r="U1998" s="19"/>
      <c r="V1998" s="19"/>
    </row>
    <row r="1999">
      <c r="A1999" s="20">
        <v>45598.96805555555</v>
      </c>
      <c r="B1999" s="11">
        <v>45598.0</v>
      </c>
      <c r="C1999" s="17" t="s">
        <v>3617</v>
      </c>
      <c r="D1999" s="13">
        <v>0.025694444444444443</v>
      </c>
      <c r="E1999" s="10" t="s">
        <v>1700</v>
      </c>
      <c r="F1999" s="10" t="s">
        <v>702</v>
      </c>
      <c r="G1999" s="10" t="s">
        <v>13</v>
      </c>
      <c r="H1999" s="10" t="s">
        <v>3629</v>
      </c>
      <c r="I1999" s="14">
        <v>6.281295998526E12</v>
      </c>
      <c r="J1999" s="16"/>
      <c r="K1999" s="19"/>
      <c r="L1999" s="19"/>
      <c r="M1999" s="19"/>
      <c r="N1999" s="19"/>
      <c r="O1999" s="19"/>
      <c r="P1999" s="19"/>
      <c r="Q1999" s="19"/>
      <c r="R1999" s="19"/>
      <c r="S1999" s="19"/>
      <c r="T1999" s="19"/>
      <c r="U1999" s="19"/>
      <c r="V1999" s="19"/>
    </row>
    <row r="2000">
      <c r="A2000" s="20">
        <v>45598.94652777778</v>
      </c>
      <c r="B2000" s="11">
        <v>45599.0</v>
      </c>
      <c r="C2000" s="17" t="s">
        <v>3617</v>
      </c>
      <c r="D2000" s="13">
        <v>0.04513888888888889</v>
      </c>
      <c r="E2000" s="10" t="s">
        <v>1480</v>
      </c>
      <c r="F2000" s="10" t="s">
        <v>702</v>
      </c>
      <c r="G2000" s="10" t="s">
        <v>13</v>
      </c>
      <c r="H2000" s="10" t="s">
        <v>3630</v>
      </c>
      <c r="I2000" s="14">
        <v>6.282231661306E12</v>
      </c>
      <c r="J2000" s="16"/>
      <c r="K2000" s="19"/>
      <c r="L2000" s="19"/>
      <c r="M2000" s="19"/>
      <c r="N2000" s="19"/>
      <c r="O2000" s="19"/>
      <c r="P2000" s="19"/>
      <c r="Q2000" s="19"/>
      <c r="R2000" s="19"/>
      <c r="S2000" s="19"/>
      <c r="T2000" s="19"/>
      <c r="U2000" s="19"/>
      <c r="V2000" s="19"/>
    </row>
    <row r="2001">
      <c r="A2001" s="20">
        <v>45599.31180555555</v>
      </c>
      <c r="B2001" s="11">
        <v>45596.0</v>
      </c>
      <c r="C2001" s="17" t="s">
        <v>3124</v>
      </c>
      <c r="D2001" s="13">
        <v>0.020833333333333332</v>
      </c>
      <c r="E2001" s="10" t="s">
        <v>596</v>
      </c>
      <c r="F2001" s="10" t="s">
        <v>535</v>
      </c>
      <c r="G2001" s="10" t="s">
        <v>13</v>
      </c>
      <c r="H2001" s="10" t="s">
        <v>3631</v>
      </c>
      <c r="I2001" s="14">
        <v>6.285291035544E12</v>
      </c>
      <c r="J2001" s="16"/>
      <c r="K2001" s="19"/>
      <c r="L2001" s="19"/>
      <c r="M2001" s="19"/>
      <c r="N2001" s="19"/>
      <c r="O2001" s="19"/>
      <c r="P2001" s="19"/>
      <c r="Q2001" s="19"/>
      <c r="R2001" s="19"/>
      <c r="S2001" s="19"/>
      <c r="T2001" s="19"/>
      <c r="U2001" s="19"/>
      <c r="V2001" s="19"/>
    </row>
    <row r="2002">
      <c r="A2002" s="20">
        <v>45599.3125</v>
      </c>
      <c r="B2002" s="11">
        <v>45597.0</v>
      </c>
      <c r="C2002" s="17" t="s">
        <v>3617</v>
      </c>
      <c r="D2002" s="13">
        <v>0.020833333333333332</v>
      </c>
      <c r="E2002" s="10" t="s">
        <v>596</v>
      </c>
      <c r="F2002" s="10" t="s">
        <v>535</v>
      </c>
      <c r="G2002" s="10" t="s">
        <v>13</v>
      </c>
      <c r="H2002" s="10" t="s">
        <v>3632</v>
      </c>
      <c r="I2002" s="14">
        <v>6.285291035544E12</v>
      </c>
      <c r="J2002" s="16"/>
      <c r="K2002" s="19"/>
      <c r="L2002" s="19"/>
      <c r="M2002" s="19"/>
      <c r="N2002" s="19"/>
      <c r="O2002" s="19"/>
      <c r="P2002" s="19"/>
      <c r="Q2002" s="19"/>
      <c r="R2002" s="19"/>
      <c r="S2002" s="19"/>
      <c r="T2002" s="19"/>
      <c r="U2002" s="19"/>
      <c r="V2002" s="19"/>
    </row>
    <row r="2003">
      <c r="A2003" s="20">
        <v>45600.0</v>
      </c>
      <c r="B2003" s="11">
        <v>45599.0</v>
      </c>
      <c r="C2003" s="17" t="s">
        <v>3617</v>
      </c>
      <c r="D2003" s="13">
        <v>0.043055555555555555</v>
      </c>
      <c r="E2003" s="10" t="s">
        <v>2945</v>
      </c>
      <c r="F2003" s="10" t="s">
        <v>208</v>
      </c>
      <c r="G2003" s="10" t="s">
        <v>13</v>
      </c>
      <c r="H2003" s="10" t="s">
        <v>3633</v>
      </c>
      <c r="I2003" s="14">
        <v>6.281232193915E12</v>
      </c>
      <c r="J2003" s="16"/>
      <c r="K2003" s="19"/>
      <c r="L2003" s="19"/>
      <c r="M2003" s="19"/>
      <c r="N2003" s="19"/>
      <c r="O2003" s="19"/>
      <c r="P2003" s="19"/>
      <c r="Q2003" s="19"/>
      <c r="R2003" s="19"/>
      <c r="S2003" s="19"/>
      <c r="T2003" s="19"/>
      <c r="U2003" s="19"/>
      <c r="V2003" s="19"/>
    </row>
    <row r="2004">
      <c r="A2004" s="20">
        <v>45600.0</v>
      </c>
      <c r="B2004" s="11">
        <v>45596.0</v>
      </c>
      <c r="C2004" s="17" t="s">
        <v>3124</v>
      </c>
      <c r="D2004" s="13">
        <v>0.030555555555555555</v>
      </c>
      <c r="E2004" s="10" t="s">
        <v>2945</v>
      </c>
      <c r="F2004" s="10" t="s">
        <v>2935</v>
      </c>
      <c r="G2004" s="10" t="s">
        <v>13</v>
      </c>
      <c r="H2004" s="10" t="s">
        <v>3634</v>
      </c>
      <c r="I2004" s="14">
        <v>6.281232193915E12</v>
      </c>
      <c r="J2004" s="16"/>
      <c r="K2004" s="19"/>
      <c r="L2004" s="19"/>
      <c r="M2004" s="19"/>
      <c r="N2004" s="19"/>
      <c r="O2004" s="19"/>
      <c r="P2004" s="19"/>
      <c r="Q2004" s="19"/>
      <c r="R2004" s="19"/>
      <c r="S2004" s="19"/>
      <c r="T2004" s="19"/>
      <c r="U2004" s="19"/>
      <c r="V2004" s="19"/>
    </row>
    <row r="2005">
      <c r="A2005" s="20">
        <v>45600.06597222222</v>
      </c>
      <c r="B2005" s="11">
        <v>45600.0</v>
      </c>
      <c r="C2005" s="17" t="s">
        <v>3617</v>
      </c>
      <c r="D2005" s="13">
        <v>0.05555555555555555</v>
      </c>
      <c r="E2005" s="10" t="s">
        <v>516</v>
      </c>
      <c r="F2005" s="10" t="s">
        <v>527</v>
      </c>
      <c r="G2005" s="10" t="s">
        <v>13</v>
      </c>
      <c r="H2005" s="10" t="s">
        <v>3635</v>
      </c>
      <c r="I2005" s="14">
        <v>6.282142259313E12</v>
      </c>
      <c r="J2005" s="16"/>
      <c r="K2005" s="19"/>
      <c r="L2005" s="19"/>
      <c r="M2005" s="19"/>
      <c r="N2005" s="19"/>
      <c r="O2005" s="19"/>
      <c r="P2005" s="19"/>
      <c r="Q2005" s="19"/>
      <c r="R2005" s="19"/>
      <c r="S2005" s="19"/>
      <c r="T2005" s="19"/>
      <c r="U2005" s="19"/>
      <c r="V2005" s="19"/>
    </row>
    <row r="2006">
      <c r="A2006" s="20">
        <v>45600.149305555555</v>
      </c>
      <c r="B2006" s="11">
        <v>45600.0</v>
      </c>
      <c r="C2006" s="17" t="s">
        <v>3617</v>
      </c>
      <c r="D2006" s="13">
        <v>0.06944444444444445</v>
      </c>
      <c r="E2006" s="10" t="s">
        <v>339</v>
      </c>
      <c r="F2006" s="10" t="s">
        <v>208</v>
      </c>
      <c r="G2006" s="10" t="s">
        <v>13</v>
      </c>
      <c r="H2006" s="10" t="s">
        <v>3636</v>
      </c>
      <c r="I2006" s="14">
        <v>6.281392827981E12</v>
      </c>
      <c r="J2006" s="16"/>
      <c r="K2006" s="19"/>
      <c r="L2006" s="19"/>
      <c r="M2006" s="19"/>
      <c r="N2006" s="19"/>
      <c r="O2006" s="19"/>
      <c r="P2006" s="19"/>
      <c r="Q2006" s="19"/>
      <c r="R2006" s="19"/>
      <c r="S2006" s="19"/>
      <c r="T2006" s="19"/>
      <c r="U2006" s="19"/>
      <c r="V2006" s="19"/>
    </row>
    <row r="2007">
      <c r="A2007" s="20">
        <v>45600.59444444445</v>
      </c>
      <c r="B2007" s="11">
        <v>45599.0</v>
      </c>
      <c r="C2007" s="17" t="s">
        <v>3617</v>
      </c>
      <c r="D2007" s="13">
        <v>0.041666666666666664</v>
      </c>
      <c r="E2007" s="10" t="s">
        <v>207</v>
      </c>
      <c r="F2007" s="10" t="s">
        <v>3174</v>
      </c>
      <c r="G2007" s="10" t="s">
        <v>13</v>
      </c>
      <c r="H2007" s="10" t="s">
        <v>3637</v>
      </c>
      <c r="I2007" s="14">
        <v>6.28972529354E11</v>
      </c>
      <c r="J2007" s="16"/>
      <c r="K2007" s="19"/>
      <c r="L2007" s="19"/>
      <c r="M2007" s="19"/>
      <c r="N2007" s="19"/>
      <c r="O2007" s="19"/>
      <c r="P2007" s="19"/>
      <c r="Q2007" s="19"/>
      <c r="R2007" s="19"/>
      <c r="S2007" s="19"/>
      <c r="T2007" s="19"/>
      <c r="U2007" s="19"/>
      <c r="V2007" s="19"/>
    </row>
    <row r="2008">
      <c r="A2008" s="20">
        <v>45600.61736111111</v>
      </c>
      <c r="B2008" s="11">
        <v>45600.0</v>
      </c>
      <c r="C2008" s="17" t="s">
        <v>3617</v>
      </c>
      <c r="D2008" s="13">
        <v>0.024305555555555556</v>
      </c>
      <c r="E2008" s="10" t="s">
        <v>596</v>
      </c>
      <c r="F2008" s="10" t="s">
        <v>535</v>
      </c>
      <c r="G2008" s="10" t="s">
        <v>13</v>
      </c>
      <c r="H2008" s="10" t="s">
        <v>3638</v>
      </c>
      <c r="I2008" s="14">
        <v>6.285291035544E12</v>
      </c>
      <c r="J2008" s="16"/>
      <c r="K2008" s="19"/>
      <c r="L2008" s="19"/>
      <c r="M2008" s="19"/>
      <c r="N2008" s="19"/>
      <c r="O2008" s="19"/>
      <c r="P2008" s="19"/>
      <c r="Q2008" s="19"/>
      <c r="R2008" s="19"/>
      <c r="S2008" s="19"/>
      <c r="T2008" s="19"/>
      <c r="U2008" s="19"/>
      <c r="V2008" s="19"/>
    </row>
    <row r="2009">
      <c r="A2009" s="20">
        <v>45600.6125</v>
      </c>
      <c r="B2009" s="11">
        <v>45600.0</v>
      </c>
      <c r="C2009" s="17" t="s">
        <v>3617</v>
      </c>
      <c r="D2009" s="13">
        <v>0.027083333333333334</v>
      </c>
      <c r="E2009" s="10" t="s">
        <v>1480</v>
      </c>
      <c r="F2009" s="10" t="s">
        <v>19</v>
      </c>
      <c r="G2009" s="10" t="s">
        <v>13</v>
      </c>
      <c r="H2009" s="10" t="s">
        <v>3639</v>
      </c>
      <c r="I2009" s="14">
        <v>6.282231661306E12</v>
      </c>
      <c r="J2009" s="16"/>
      <c r="K2009" s="19"/>
      <c r="L2009" s="19"/>
      <c r="M2009" s="19"/>
      <c r="N2009" s="19"/>
      <c r="O2009" s="19"/>
      <c r="P2009" s="19"/>
      <c r="Q2009" s="19"/>
      <c r="R2009" s="19"/>
      <c r="S2009" s="19"/>
      <c r="T2009" s="19"/>
      <c r="U2009" s="19"/>
      <c r="V2009" s="19"/>
    </row>
    <row r="2010">
      <c r="A2010" s="20">
        <v>45600.66388888889</v>
      </c>
      <c r="B2010" s="11">
        <v>45600.0</v>
      </c>
      <c r="C2010" s="17" t="s">
        <v>3617</v>
      </c>
      <c r="D2010" s="13">
        <v>0.027777777777777776</v>
      </c>
      <c r="E2010" s="10" t="s">
        <v>873</v>
      </c>
      <c r="F2010" s="10" t="s">
        <v>597</v>
      </c>
      <c r="G2010" s="10" t="s">
        <v>13</v>
      </c>
      <c r="H2010" s="10" t="s">
        <v>3640</v>
      </c>
      <c r="I2010" s="14">
        <v>6.285213566484E12</v>
      </c>
      <c r="J2010" s="16"/>
      <c r="K2010" s="19"/>
      <c r="L2010" s="19"/>
      <c r="M2010" s="19"/>
      <c r="N2010" s="19"/>
      <c r="O2010" s="19"/>
      <c r="P2010" s="19"/>
      <c r="Q2010" s="19"/>
      <c r="R2010" s="19"/>
      <c r="S2010" s="19"/>
      <c r="T2010" s="19"/>
      <c r="U2010" s="19"/>
      <c r="V2010" s="19"/>
    </row>
    <row r="2011">
      <c r="A2011" s="20">
        <v>45601.04513888889</v>
      </c>
      <c r="B2011" s="11">
        <v>45601.0</v>
      </c>
      <c r="C2011" s="17" t="s">
        <v>3617</v>
      </c>
      <c r="D2011" s="13">
        <v>0.04027777777777778</v>
      </c>
      <c r="E2011" s="10" t="s">
        <v>972</v>
      </c>
      <c r="F2011" s="10" t="s">
        <v>12</v>
      </c>
      <c r="G2011" s="10" t="s">
        <v>13</v>
      </c>
      <c r="H2011" s="10" t="s">
        <v>3641</v>
      </c>
      <c r="I2011" s="14">
        <v>6.285746146893E12</v>
      </c>
      <c r="J2011" s="16"/>
      <c r="K2011" s="19"/>
      <c r="L2011" s="19"/>
      <c r="M2011" s="19"/>
      <c r="N2011" s="19"/>
      <c r="O2011" s="19"/>
      <c r="P2011" s="19"/>
      <c r="Q2011" s="19"/>
      <c r="R2011" s="19"/>
      <c r="S2011" s="19"/>
      <c r="T2011" s="19"/>
      <c r="U2011" s="19"/>
      <c r="V2011" s="19"/>
    </row>
    <row r="2012">
      <c r="A2012" s="20">
        <v>45601.069444444445</v>
      </c>
      <c r="B2012" s="11">
        <v>45601.0</v>
      </c>
      <c r="C2012" s="17" t="s">
        <v>3617</v>
      </c>
      <c r="D2012" s="13">
        <v>0.0</v>
      </c>
      <c r="E2012" s="10" t="s">
        <v>2945</v>
      </c>
      <c r="F2012" s="10" t="s">
        <v>3174</v>
      </c>
      <c r="G2012" s="10" t="s">
        <v>102</v>
      </c>
      <c r="H2012" s="10" t="s">
        <v>3642</v>
      </c>
      <c r="I2012" s="14">
        <v>6.281232193915E12</v>
      </c>
      <c r="J2012" s="16"/>
      <c r="K2012" s="19"/>
      <c r="L2012" s="19"/>
      <c r="M2012" s="19"/>
      <c r="N2012" s="19"/>
      <c r="O2012" s="19"/>
      <c r="P2012" s="19"/>
      <c r="Q2012" s="19"/>
      <c r="R2012" s="19"/>
      <c r="S2012" s="19"/>
      <c r="T2012" s="19"/>
      <c r="U2012" s="19"/>
      <c r="V2012" s="19"/>
    </row>
    <row r="2013">
      <c r="A2013" s="20">
        <v>45601.08263888889</v>
      </c>
      <c r="B2013" s="11">
        <v>45601.0</v>
      </c>
      <c r="C2013" s="17" t="s">
        <v>3617</v>
      </c>
      <c r="D2013" s="13">
        <v>0.04513888888888889</v>
      </c>
      <c r="E2013" s="10" t="s">
        <v>11</v>
      </c>
      <c r="F2013" s="10" t="s">
        <v>29</v>
      </c>
      <c r="G2013" s="10" t="s">
        <v>13</v>
      </c>
      <c r="H2013" s="10" t="s">
        <v>3643</v>
      </c>
      <c r="I2013" s="14">
        <v>6.28560627488E12</v>
      </c>
      <c r="J2013" s="16"/>
      <c r="K2013" s="19"/>
      <c r="L2013" s="19"/>
      <c r="M2013" s="19"/>
      <c r="N2013" s="19"/>
      <c r="O2013" s="19"/>
      <c r="P2013" s="19"/>
      <c r="Q2013" s="19"/>
      <c r="R2013" s="19"/>
      <c r="S2013" s="19"/>
      <c r="T2013" s="19"/>
      <c r="U2013" s="19"/>
      <c r="V2013" s="19"/>
    </row>
    <row r="2014">
      <c r="A2014" s="20">
        <v>45601.61944444444</v>
      </c>
      <c r="B2014" s="11">
        <v>45601.0</v>
      </c>
      <c r="C2014" s="17" t="s">
        <v>3617</v>
      </c>
      <c r="D2014" s="13">
        <v>0.034722222222222224</v>
      </c>
      <c r="E2014" s="10" t="s">
        <v>534</v>
      </c>
      <c r="F2014" s="10" t="s">
        <v>418</v>
      </c>
      <c r="G2014" s="10" t="s">
        <v>13</v>
      </c>
      <c r="H2014" s="10" t="s">
        <v>3644</v>
      </c>
      <c r="I2014" s="14">
        <v>6.281332534354E12</v>
      </c>
      <c r="J2014" s="16"/>
      <c r="K2014" s="19"/>
      <c r="L2014" s="19"/>
      <c r="M2014" s="19"/>
      <c r="N2014" s="19"/>
      <c r="O2014" s="19"/>
      <c r="P2014" s="19"/>
      <c r="Q2014" s="19"/>
      <c r="R2014" s="19"/>
      <c r="S2014" s="19"/>
      <c r="T2014" s="19"/>
      <c r="U2014" s="19"/>
      <c r="V2014" s="19"/>
    </row>
    <row r="2015">
      <c r="A2015" s="20">
        <v>45601.63958333333</v>
      </c>
      <c r="B2015" s="11">
        <v>45601.0</v>
      </c>
      <c r="C2015" s="17" t="s">
        <v>3617</v>
      </c>
      <c r="D2015" s="13">
        <v>0.034722222222222224</v>
      </c>
      <c r="E2015" s="10" t="s">
        <v>873</v>
      </c>
      <c r="F2015" s="10" t="s">
        <v>597</v>
      </c>
      <c r="G2015" s="10" t="s">
        <v>13</v>
      </c>
      <c r="H2015" s="10" t="s">
        <v>3645</v>
      </c>
      <c r="I2015" s="14">
        <v>6.285213566484E12</v>
      </c>
      <c r="J2015" s="16"/>
      <c r="K2015" s="19"/>
      <c r="L2015" s="19"/>
      <c r="M2015" s="19"/>
      <c r="N2015" s="19"/>
      <c r="O2015" s="19"/>
      <c r="P2015" s="19"/>
      <c r="Q2015" s="19"/>
      <c r="R2015" s="19"/>
      <c r="S2015" s="19"/>
      <c r="T2015" s="19"/>
      <c r="U2015" s="19"/>
      <c r="V2015" s="19"/>
    </row>
    <row r="2016">
      <c r="A2016" s="20">
        <v>45601.96597222222</v>
      </c>
      <c r="B2016" s="11">
        <v>45602.0</v>
      </c>
      <c r="C2016" s="17" t="s">
        <v>3617</v>
      </c>
      <c r="D2016" s="13">
        <v>0.034722222222222224</v>
      </c>
      <c r="E2016" s="10" t="s">
        <v>2951</v>
      </c>
      <c r="F2016" s="10" t="s">
        <v>348</v>
      </c>
      <c r="G2016" s="10" t="s">
        <v>13</v>
      </c>
      <c r="H2016" s="10" t="s">
        <v>3646</v>
      </c>
      <c r="I2016" s="14">
        <v>6.285707668655E12</v>
      </c>
      <c r="J2016" s="16"/>
      <c r="K2016" s="19"/>
      <c r="L2016" s="19"/>
      <c r="M2016" s="19"/>
      <c r="N2016" s="19"/>
      <c r="O2016" s="19"/>
      <c r="P2016" s="19"/>
      <c r="Q2016" s="19"/>
      <c r="R2016" s="19"/>
      <c r="S2016" s="19"/>
      <c r="T2016" s="19"/>
      <c r="U2016" s="19"/>
      <c r="V2016" s="19"/>
    </row>
    <row r="2017">
      <c r="A2017" s="20">
        <v>45602.027083333334</v>
      </c>
      <c r="B2017" s="11">
        <v>45602.0</v>
      </c>
      <c r="C2017" s="17" t="s">
        <v>3617</v>
      </c>
      <c r="D2017" s="13">
        <v>0.029861111111111113</v>
      </c>
      <c r="E2017" s="10" t="s">
        <v>1021</v>
      </c>
      <c r="F2017" s="10" t="s">
        <v>385</v>
      </c>
      <c r="G2017" s="10" t="s">
        <v>13</v>
      </c>
      <c r="H2017" s="10" t="s">
        <v>3647</v>
      </c>
      <c r="I2017" s="14">
        <v>6.281225113337E12</v>
      </c>
      <c r="J2017" s="16"/>
      <c r="K2017" s="19"/>
      <c r="L2017" s="19"/>
      <c r="M2017" s="19"/>
      <c r="N2017" s="19"/>
      <c r="O2017" s="19"/>
      <c r="P2017" s="19"/>
      <c r="Q2017" s="19"/>
      <c r="R2017" s="19"/>
      <c r="S2017" s="19"/>
      <c r="T2017" s="19"/>
      <c r="U2017" s="19"/>
      <c r="V2017" s="19"/>
    </row>
    <row r="2018">
      <c r="A2018" s="20">
        <v>45602.11041666667</v>
      </c>
      <c r="B2018" s="11">
        <v>45602.0</v>
      </c>
      <c r="C2018" s="17" t="s">
        <v>3617</v>
      </c>
      <c r="D2018" s="13">
        <v>0.05486111111111111</v>
      </c>
      <c r="E2018" s="10" t="s">
        <v>2951</v>
      </c>
      <c r="F2018" s="10" t="s">
        <v>2947</v>
      </c>
      <c r="G2018" s="10" t="s">
        <v>13</v>
      </c>
      <c r="H2018" s="10" t="s">
        <v>3648</v>
      </c>
      <c r="I2018" s="14">
        <v>6.285707668655E12</v>
      </c>
      <c r="J2018" s="16"/>
      <c r="K2018" s="19"/>
      <c r="L2018" s="19"/>
      <c r="M2018" s="19"/>
      <c r="N2018" s="19"/>
      <c r="O2018" s="19"/>
      <c r="P2018" s="19"/>
      <c r="Q2018" s="19"/>
      <c r="R2018" s="19"/>
      <c r="S2018" s="19"/>
      <c r="T2018" s="19"/>
      <c r="U2018" s="19"/>
      <c r="V2018" s="19"/>
    </row>
    <row r="2019">
      <c r="A2019" s="20">
        <v>45602.15625</v>
      </c>
      <c r="B2019" s="11">
        <v>45602.0</v>
      </c>
      <c r="C2019" s="17" t="s">
        <v>3617</v>
      </c>
      <c r="D2019" s="13">
        <v>0.05694444444444444</v>
      </c>
      <c r="E2019" s="10" t="s">
        <v>11</v>
      </c>
      <c r="F2019" s="10" t="s">
        <v>22</v>
      </c>
      <c r="G2019" s="10" t="s">
        <v>13</v>
      </c>
      <c r="H2019" s="10" t="s">
        <v>3649</v>
      </c>
      <c r="I2019" s="14">
        <v>6.28560627488E12</v>
      </c>
      <c r="J2019" s="16"/>
      <c r="K2019" s="19"/>
      <c r="L2019" s="19"/>
      <c r="M2019" s="19"/>
      <c r="N2019" s="19"/>
      <c r="O2019" s="19"/>
      <c r="P2019" s="19"/>
      <c r="Q2019" s="19"/>
      <c r="R2019" s="19"/>
      <c r="S2019" s="19"/>
      <c r="T2019" s="19"/>
      <c r="U2019" s="19"/>
      <c r="V2019" s="19"/>
    </row>
    <row r="2020">
      <c r="A2020" s="20">
        <v>45602.55486111111</v>
      </c>
      <c r="B2020" s="11">
        <v>45602.0</v>
      </c>
      <c r="C2020" s="17" t="s">
        <v>3617</v>
      </c>
      <c r="D2020" s="13">
        <v>0.02847222222222222</v>
      </c>
      <c r="E2020" s="10" t="s">
        <v>2945</v>
      </c>
      <c r="F2020" s="10" t="s">
        <v>3174</v>
      </c>
      <c r="G2020" s="10" t="s">
        <v>13</v>
      </c>
      <c r="H2020" s="10" t="s">
        <v>3650</v>
      </c>
      <c r="I2020" s="14">
        <v>6.281232193915E12</v>
      </c>
      <c r="J2020" s="16"/>
      <c r="K2020" s="19"/>
      <c r="L2020" s="19"/>
      <c r="M2020" s="19"/>
      <c r="N2020" s="19"/>
      <c r="O2020" s="19"/>
      <c r="P2020" s="19"/>
      <c r="Q2020" s="19"/>
      <c r="R2020" s="19"/>
      <c r="S2020" s="19"/>
      <c r="T2020" s="19"/>
      <c r="U2020" s="19"/>
      <c r="V2020" s="19"/>
    </row>
    <row r="2021">
      <c r="A2021" s="20">
        <v>45602.558333333334</v>
      </c>
      <c r="B2021" s="11">
        <v>45602.0</v>
      </c>
      <c r="C2021" s="17" t="s">
        <v>3617</v>
      </c>
      <c r="D2021" s="13">
        <v>0.03680555555555556</v>
      </c>
      <c r="E2021" s="10" t="s">
        <v>2945</v>
      </c>
      <c r="F2021" s="10" t="s">
        <v>2935</v>
      </c>
      <c r="G2021" s="10" t="s">
        <v>13</v>
      </c>
      <c r="H2021" s="10" t="s">
        <v>3651</v>
      </c>
      <c r="I2021" s="14">
        <v>6.281232193915E12</v>
      </c>
      <c r="J2021" s="16"/>
      <c r="K2021" s="19"/>
      <c r="L2021" s="19"/>
      <c r="M2021" s="19"/>
      <c r="N2021" s="19"/>
      <c r="O2021" s="19"/>
      <c r="P2021" s="19"/>
      <c r="Q2021" s="19"/>
      <c r="R2021" s="19"/>
      <c r="S2021" s="19"/>
      <c r="T2021" s="19"/>
      <c r="U2021" s="19"/>
      <c r="V2021" s="19"/>
    </row>
    <row r="2022">
      <c r="A2022" s="20">
        <v>45602.64027777778</v>
      </c>
      <c r="B2022" s="11">
        <v>45602.0</v>
      </c>
      <c r="C2022" s="17" t="s">
        <v>3617</v>
      </c>
      <c r="D2022" s="13">
        <v>0.020833333333333332</v>
      </c>
      <c r="E2022" s="10" t="s">
        <v>534</v>
      </c>
      <c r="F2022" s="10" t="s">
        <v>418</v>
      </c>
      <c r="G2022" s="10" t="s">
        <v>13</v>
      </c>
      <c r="H2022" s="10" t="s">
        <v>3652</v>
      </c>
      <c r="I2022" s="14">
        <v>6.281332534354E12</v>
      </c>
      <c r="J2022" s="16"/>
      <c r="K2022" s="19"/>
      <c r="L2022" s="19"/>
      <c r="M2022" s="19"/>
      <c r="N2022" s="19"/>
      <c r="O2022" s="19"/>
      <c r="P2022" s="19"/>
      <c r="Q2022" s="19"/>
      <c r="R2022" s="19"/>
      <c r="S2022" s="19"/>
      <c r="T2022" s="19"/>
      <c r="U2022" s="19"/>
      <c r="V2022" s="19"/>
    </row>
    <row r="2023">
      <c r="A2023" s="20">
        <v>45602.63888888889</v>
      </c>
      <c r="B2023" s="11">
        <v>45602.0</v>
      </c>
      <c r="C2023" s="17" t="s">
        <v>3617</v>
      </c>
      <c r="D2023" s="13">
        <v>0.020833333333333332</v>
      </c>
      <c r="E2023" s="10" t="s">
        <v>873</v>
      </c>
      <c r="F2023" s="10" t="s">
        <v>597</v>
      </c>
      <c r="G2023" s="10" t="s">
        <v>13</v>
      </c>
      <c r="H2023" s="10" t="s">
        <v>3653</v>
      </c>
      <c r="I2023" s="14">
        <v>6.285213566484E12</v>
      </c>
      <c r="J2023" s="16"/>
      <c r="K2023" s="19"/>
      <c r="L2023" s="19"/>
      <c r="M2023" s="19"/>
      <c r="N2023" s="19"/>
      <c r="O2023" s="19"/>
      <c r="P2023" s="19"/>
      <c r="Q2023" s="19"/>
      <c r="R2023" s="19"/>
      <c r="S2023" s="19"/>
      <c r="T2023" s="19"/>
      <c r="U2023" s="19"/>
      <c r="V2023" s="19"/>
    </row>
    <row r="2024">
      <c r="A2024" s="20">
        <v>45602.63055555556</v>
      </c>
      <c r="B2024" s="11">
        <v>45602.0</v>
      </c>
      <c r="C2024" s="17" t="s">
        <v>3617</v>
      </c>
      <c r="D2024" s="13">
        <v>0.04513888888888889</v>
      </c>
      <c r="E2024" s="10" t="s">
        <v>11</v>
      </c>
      <c r="F2024" s="10" t="s">
        <v>29</v>
      </c>
      <c r="G2024" s="10" t="s">
        <v>13</v>
      </c>
      <c r="H2024" s="10" t="s">
        <v>3654</v>
      </c>
      <c r="I2024" s="14">
        <v>6.28560627488E12</v>
      </c>
      <c r="J2024" s="16"/>
      <c r="K2024" s="19"/>
      <c r="L2024" s="19"/>
      <c r="M2024" s="19"/>
      <c r="N2024" s="19"/>
      <c r="O2024" s="19"/>
      <c r="P2024" s="19"/>
      <c r="Q2024" s="19"/>
      <c r="R2024" s="19"/>
      <c r="S2024" s="19"/>
      <c r="T2024" s="19"/>
      <c r="U2024" s="19"/>
      <c r="V2024" s="19"/>
    </row>
    <row r="2025">
      <c r="A2025" s="20">
        <v>45602.683333333334</v>
      </c>
      <c r="B2025" s="11">
        <v>45602.0</v>
      </c>
      <c r="C2025" s="17" t="s">
        <v>3617</v>
      </c>
      <c r="D2025" s="13">
        <v>0.02361111111111111</v>
      </c>
      <c r="E2025" s="10" t="s">
        <v>972</v>
      </c>
      <c r="F2025" s="10" t="s">
        <v>2911</v>
      </c>
      <c r="G2025" s="10" t="s">
        <v>13</v>
      </c>
      <c r="H2025" s="10" t="s">
        <v>3655</v>
      </c>
      <c r="I2025" s="14">
        <v>6.285746146893E12</v>
      </c>
      <c r="J2025" s="16"/>
      <c r="K2025" s="19"/>
      <c r="L2025" s="19"/>
      <c r="M2025" s="19"/>
      <c r="N2025" s="19"/>
      <c r="O2025" s="19"/>
      <c r="P2025" s="19"/>
      <c r="Q2025" s="19"/>
      <c r="R2025" s="19"/>
      <c r="S2025" s="19"/>
      <c r="T2025" s="19"/>
      <c r="U2025" s="19"/>
      <c r="V2025" s="19"/>
    </row>
    <row r="2026">
      <c r="A2026" s="20">
        <v>45602.978472222225</v>
      </c>
      <c r="B2026" s="11">
        <v>45600.0</v>
      </c>
      <c r="C2026" s="17" t="s">
        <v>3617</v>
      </c>
      <c r="D2026" s="13">
        <v>0.03819444444444445</v>
      </c>
      <c r="E2026" s="10" t="s">
        <v>1700</v>
      </c>
      <c r="F2026" s="10" t="s">
        <v>702</v>
      </c>
      <c r="G2026" s="10" t="s">
        <v>13</v>
      </c>
      <c r="H2026" s="10" t="s">
        <v>3656</v>
      </c>
      <c r="I2026" s="14">
        <v>6.281295998526E12</v>
      </c>
      <c r="J2026" s="16"/>
      <c r="K2026" s="19"/>
      <c r="L2026" s="19"/>
      <c r="M2026" s="19"/>
      <c r="N2026" s="19"/>
      <c r="O2026" s="19"/>
      <c r="P2026" s="19"/>
      <c r="Q2026" s="19"/>
      <c r="R2026" s="19"/>
      <c r="S2026" s="19"/>
      <c r="T2026" s="19"/>
      <c r="U2026" s="19"/>
      <c r="V2026" s="19"/>
    </row>
    <row r="2027">
      <c r="A2027" s="20">
        <v>45602.98055555556</v>
      </c>
      <c r="B2027" s="11">
        <v>45601.0</v>
      </c>
      <c r="C2027" s="17" t="s">
        <v>3617</v>
      </c>
      <c r="D2027" s="13">
        <v>0.03611111111111111</v>
      </c>
      <c r="E2027" s="10" t="s">
        <v>972</v>
      </c>
      <c r="F2027" s="10" t="s">
        <v>150</v>
      </c>
      <c r="G2027" s="10" t="s">
        <v>13</v>
      </c>
      <c r="H2027" s="10" t="s">
        <v>3657</v>
      </c>
      <c r="I2027" s="14">
        <v>6.285746146893E12</v>
      </c>
      <c r="J2027" s="16"/>
      <c r="K2027" s="19"/>
      <c r="L2027" s="19"/>
      <c r="M2027" s="19"/>
      <c r="N2027" s="19"/>
      <c r="O2027" s="19"/>
      <c r="P2027" s="19"/>
      <c r="Q2027" s="19"/>
      <c r="R2027" s="19"/>
      <c r="S2027" s="19"/>
      <c r="T2027" s="19"/>
      <c r="U2027" s="19"/>
      <c r="V2027" s="19"/>
    </row>
    <row r="2028">
      <c r="A2028" s="20">
        <v>45602.9875</v>
      </c>
      <c r="B2028" s="11">
        <v>45602.0</v>
      </c>
      <c r="C2028" s="17" t="s">
        <v>3617</v>
      </c>
      <c r="D2028" s="13">
        <v>0.04027777777777778</v>
      </c>
      <c r="E2028" s="10" t="s">
        <v>972</v>
      </c>
      <c r="F2028" s="10" t="s">
        <v>150</v>
      </c>
      <c r="G2028" s="10" t="s">
        <v>13</v>
      </c>
      <c r="H2028" s="10" t="s">
        <v>3658</v>
      </c>
      <c r="I2028" s="14">
        <v>6.285746146893E12</v>
      </c>
      <c r="J2028" s="16"/>
      <c r="K2028" s="19"/>
      <c r="L2028" s="19"/>
      <c r="M2028" s="19"/>
      <c r="N2028" s="19"/>
      <c r="O2028" s="19"/>
      <c r="P2028" s="19"/>
      <c r="Q2028" s="19"/>
      <c r="R2028" s="19"/>
      <c r="S2028" s="19"/>
      <c r="T2028" s="19"/>
      <c r="U2028" s="19"/>
      <c r="V2028" s="19"/>
    </row>
    <row r="2029">
      <c r="A2029" s="20">
        <v>45603.03611111111</v>
      </c>
      <c r="B2029" s="11">
        <v>45603.0</v>
      </c>
      <c r="C2029" s="17" t="s">
        <v>3617</v>
      </c>
      <c r="D2029" s="13">
        <v>0.034722222222222224</v>
      </c>
      <c r="E2029" s="10" t="s">
        <v>972</v>
      </c>
      <c r="F2029" s="10" t="s">
        <v>12</v>
      </c>
      <c r="G2029" s="10" t="s">
        <v>13</v>
      </c>
      <c r="H2029" s="10" t="s">
        <v>3659</v>
      </c>
      <c r="I2029" s="14">
        <v>6.285746146893E12</v>
      </c>
      <c r="J2029" s="16"/>
      <c r="K2029" s="19"/>
      <c r="L2029" s="19"/>
      <c r="M2029" s="19"/>
      <c r="N2029" s="19"/>
      <c r="O2029" s="19"/>
      <c r="P2029" s="19"/>
      <c r="Q2029" s="19"/>
      <c r="R2029" s="19"/>
      <c r="S2029" s="19"/>
      <c r="T2029" s="19"/>
      <c r="U2029" s="19"/>
      <c r="V2029" s="19"/>
    </row>
    <row r="2030">
      <c r="A2030" s="20">
        <v>45603.072222222225</v>
      </c>
      <c r="B2030" s="11">
        <v>45603.0</v>
      </c>
      <c r="C2030" s="17" t="s">
        <v>3617</v>
      </c>
      <c r="D2030" s="13">
        <v>0.04513888888888889</v>
      </c>
      <c r="E2030" s="10" t="s">
        <v>207</v>
      </c>
      <c r="F2030" s="10" t="s">
        <v>220</v>
      </c>
      <c r="G2030" s="10" t="s">
        <v>13</v>
      </c>
      <c r="H2030" s="10" t="s">
        <v>3660</v>
      </c>
      <c r="I2030" s="14">
        <v>6.28972529354E11</v>
      </c>
      <c r="J2030" s="16"/>
      <c r="K2030" s="19"/>
      <c r="L2030" s="19"/>
      <c r="M2030" s="19"/>
      <c r="N2030" s="19"/>
      <c r="O2030" s="19"/>
      <c r="P2030" s="19"/>
      <c r="Q2030" s="19"/>
      <c r="R2030" s="19"/>
      <c r="S2030" s="19"/>
      <c r="T2030" s="19"/>
      <c r="U2030" s="19"/>
      <c r="V2030" s="19"/>
    </row>
    <row r="2031">
      <c r="A2031" s="20">
        <v>45603.07847222222</v>
      </c>
      <c r="B2031" s="11">
        <v>45603.0</v>
      </c>
      <c r="C2031" s="17" t="s">
        <v>3617</v>
      </c>
      <c r="D2031" s="13">
        <v>0.034722222222222224</v>
      </c>
      <c r="E2031" s="10" t="s">
        <v>11</v>
      </c>
      <c r="F2031" s="10" t="s">
        <v>385</v>
      </c>
      <c r="G2031" s="10" t="s">
        <v>13</v>
      </c>
      <c r="H2031" s="10" t="s">
        <v>3661</v>
      </c>
      <c r="I2031" s="14">
        <v>6.28560627488E12</v>
      </c>
      <c r="J2031" s="16"/>
      <c r="K2031" s="19"/>
      <c r="L2031" s="19"/>
      <c r="M2031" s="19"/>
      <c r="N2031" s="19"/>
      <c r="O2031" s="19"/>
      <c r="P2031" s="19"/>
      <c r="Q2031" s="19"/>
      <c r="R2031" s="19"/>
      <c r="S2031" s="19"/>
      <c r="T2031" s="19"/>
      <c r="U2031" s="19"/>
      <c r="V2031" s="19"/>
    </row>
    <row r="2032">
      <c r="A2032" s="20">
        <v>45603.12291666667</v>
      </c>
      <c r="B2032" s="11">
        <v>45599.0</v>
      </c>
      <c r="C2032" s="17" t="s">
        <v>3617</v>
      </c>
      <c r="D2032" s="13">
        <v>0.041666666666666664</v>
      </c>
      <c r="E2032" s="10" t="s">
        <v>2951</v>
      </c>
      <c r="F2032" s="10" t="s">
        <v>711</v>
      </c>
      <c r="G2032" s="10" t="s">
        <v>13</v>
      </c>
      <c r="H2032" s="10" t="s">
        <v>3662</v>
      </c>
      <c r="I2032" s="14">
        <v>6.285707668655E12</v>
      </c>
      <c r="J2032" s="16"/>
      <c r="K2032" s="19"/>
      <c r="L2032" s="19"/>
      <c r="M2032" s="19"/>
      <c r="N2032" s="19"/>
      <c r="O2032" s="19"/>
      <c r="P2032" s="19"/>
      <c r="Q2032" s="19"/>
      <c r="R2032" s="19"/>
      <c r="S2032" s="19"/>
      <c r="T2032" s="19"/>
      <c r="U2032" s="19"/>
      <c r="V2032" s="19"/>
    </row>
    <row r="2033">
      <c r="A2033" s="20">
        <v>45603.197222222225</v>
      </c>
      <c r="B2033" s="11">
        <v>45603.0</v>
      </c>
      <c r="C2033" s="17" t="s">
        <v>3617</v>
      </c>
      <c r="D2033" s="13">
        <v>0.05555555555555555</v>
      </c>
      <c r="E2033" s="10" t="s">
        <v>516</v>
      </c>
      <c r="F2033" s="10" t="s">
        <v>181</v>
      </c>
      <c r="G2033" s="10" t="s">
        <v>13</v>
      </c>
      <c r="H2033" s="10" t="s">
        <v>3663</v>
      </c>
      <c r="I2033" s="14">
        <v>6.282142259313E12</v>
      </c>
      <c r="J2033" s="16"/>
      <c r="K2033" s="19"/>
      <c r="L2033" s="19"/>
      <c r="M2033" s="19"/>
      <c r="N2033" s="19"/>
      <c r="O2033" s="19"/>
      <c r="P2033" s="19"/>
      <c r="Q2033" s="19"/>
      <c r="R2033" s="19"/>
      <c r="S2033" s="19"/>
      <c r="T2033" s="19"/>
      <c r="U2033" s="19"/>
      <c r="V2033" s="19"/>
    </row>
    <row r="2034">
      <c r="A2034" s="20">
        <v>45603.23333333333</v>
      </c>
      <c r="B2034" s="11">
        <v>45603.0</v>
      </c>
      <c r="C2034" s="17" t="s">
        <v>3617</v>
      </c>
      <c r="D2034" s="13">
        <v>0.05277777777777778</v>
      </c>
      <c r="E2034" s="10" t="s">
        <v>11</v>
      </c>
      <c r="F2034" s="10" t="s">
        <v>22</v>
      </c>
      <c r="G2034" s="10" t="s">
        <v>13</v>
      </c>
      <c r="H2034" s="10" t="s">
        <v>3664</v>
      </c>
      <c r="I2034" s="14">
        <v>6.28560627488E12</v>
      </c>
      <c r="J2034" s="16"/>
      <c r="K2034" s="19"/>
      <c r="L2034" s="19"/>
      <c r="M2034" s="19"/>
      <c r="N2034" s="19"/>
      <c r="O2034" s="19"/>
      <c r="P2034" s="19"/>
      <c r="Q2034" s="19"/>
      <c r="R2034" s="19"/>
      <c r="S2034" s="19"/>
      <c r="T2034" s="19"/>
      <c r="U2034" s="19"/>
      <c r="V2034" s="19"/>
    </row>
    <row r="2035">
      <c r="A2035" s="20">
        <v>45603.745833333334</v>
      </c>
      <c r="B2035" s="11">
        <v>45601.0</v>
      </c>
      <c r="C2035" s="17" t="s">
        <v>3617</v>
      </c>
      <c r="D2035" s="13">
        <v>0.029861111111111113</v>
      </c>
      <c r="E2035" s="10" t="s">
        <v>695</v>
      </c>
      <c r="F2035" s="10" t="s">
        <v>2168</v>
      </c>
      <c r="G2035" s="10" t="s">
        <v>13</v>
      </c>
      <c r="H2035" s="10" t="s">
        <v>3665</v>
      </c>
      <c r="I2035" s="14">
        <v>6.285173431354E12</v>
      </c>
      <c r="J2035" s="16"/>
      <c r="K2035" s="19"/>
      <c r="L2035" s="19"/>
      <c r="M2035" s="19"/>
      <c r="N2035" s="19"/>
      <c r="O2035" s="19"/>
      <c r="P2035" s="19"/>
      <c r="Q2035" s="19"/>
      <c r="R2035" s="19"/>
      <c r="S2035" s="19"/>
      <c r="T2035" s="19"/>
      <c r="U2035" s="19"/>
      <c r="V2035" s="19"/>
    </row>
    <row r="2036">
      <c r="A2036" s="20">
        <v>45603.74930555555</v>
      </c>
      <c r="B2036" s="11">
        <v>45602.0</v>
      </c>
      <c r="C2036" s="17" t="s">
        <v>3617</v>
      </c>
      <c r="D2036" s="13">
        <v>0.024305555555555556</v>
      </c>
      <c r="E2036" s="10" t="s">
        <v>695</v>
      </c>
      <c r="F2036" s="10" t="s">
        <v>2168</v>
      </c>
      <c r="G2036" s="10" t="s">
        <v>13</v>
      </c>
      <c r="H2036" s="10" t="s">
        <v>3666</v>
      </c>
      <c r="I2036" s="14">
        <v>6.285173431354E12</v>
      </c>
      <c r="J2036" s="16"/>
      <c r="K2036" s="19"/>
      <c r="L2036" s="19"/>
      <c r="M2036" s="19"/>
      <c r="N2036" s="19"/>
      <c r="O2036" s="19"/>
      <c r="P2036" s="19"/>
      <c r="Q2036" s="19"/>
      <c r="R2036" s="19"/>
      <c r="S2036" s="19"/>
      <c r="T2036" s="19"/>
      <c r="U2036" s="19"/>
      <c r="V2036" s="19"/>
    </row>
    <row r="2037">
      <c r="A2037" s="20">
        <v>45603.75347222222</v>
      </c>
      <c r="B2037" s="11">
        <v>45603.0</v>
      </c>
      <c r="C2037" s="17" t="s">
        <v>3617</v>
      </c>
      <c r="D2037" s="13">
        <v>0.024305555555555556</v>
      </c>
      <c r="E2037" s="10" t="s">
        <v>695</v>
      </c>
      <c r="F2037" s="10" t="s">
        <v>2168</v>
      </c>
      <c r="G2037" s="10" t="s">
        <v>13</v>
      </c>
      <c r="H2037" s="10" t="s">
        <v>3667</v>
      </c>
      <c r="I2037" s="14">
        <v>6.285173431354E12</v>
      </c>
      <c r="J2037" s="16"/>
      <c r="K2037" s="19"/>
      <c r="L2037" s="19"/>
      <c r="M2037" s="19"/>
      <c r="N2037" s="19"/>
      <c r="O2037" s="19"/>
      <c r="P2037" s="19"/>
      <c r="Q2037" s="19"/>
      <c r="R2037" s="19"/>
      <c r="S2037" s="19"/>
      <c r="T2037" s="19"/>
      <c r="U2037" s="19"/>
      <c r="V2037" s="19"/>
    </row>
    <row r="2038">
      <c r="A2038" s="20">
        <v>45604.05069444444</v>
      </c>
      <c r="B2038" s="11">
        <v>45603.0</v>
      </c>
      <c r="C2038" s="17" t="s">
        <v>3617</v>
      </c>
      <c r="D2038" s="13">
        <v>0.024305555555555556</v>
      </c>
      <c r="E2038" s="10" t="s">
        <v>596</v>
      </c>
      <c r="F2038" s="10" t="s">
        <v>535</v>
      </c>
      <c r="G2038" s="10" t="s">
        <v>13</v>
      </c>
      <c r="H2038" s="10" t="s">
        <v>3668</v>
      </c>
      <c r="I2038" s="14">
        <v>6.285291035544E12</v>
      </c>
      <c r="J2038" s="16"/>
      <c r="K2038" s="19"/>
      <c r="L2038" s="19"/>
      <c r="M2038" s="19"/>
      <c r="N2038" s="19"/>
      <c r="O2038" s="19"/>
      <c r="P2038" s="19"/>
      <c r="Q2038" s="19"/>
      <c r="R2038" s="19"/>
      <c r="S2038" s="19"/>
      <c r="T2038" s="19"/>
      <c r="U2038" s="19"/>
      <c r="V2038" s="19"/>
    </row>
    <row r="2039">
      <c r="A2039" s="20">
        <v>45604.18402777778</v>
      </c>
      <c r="B2039" s="11">
        <v>45604.0</v>
      </c>
      <c r="C2039" s="17" t="s">
        <v>3617</v>
      </c>
      <c r="D2039" s="13">
        <v>0.059027777777777776</v>
      </c>
      <c r="E2039" s="10" t="s">
        <v>207</v>
      </c>
      <c r="F2039" s="10" t="s">
        <v>208</v>
      </c>
      <c r="G2039" s="10" t="s">
        <v>13</v>
      </c>
      <c r="H2039" s="10" t="s">
        <v>3669</v>
      </c>
      <c r="I2039" s="14">
        <v>6.2972529354E10</v>
      </c>
      <c r="J2039" s="16"/>
      <c r="K2039" s="19"/>
      <c r="L2039" s="19"/>
      <c r="M2039" s="19"/>
      <c r="N2039" s="19"/>
      <c r="O2039" s="19"/>
      <c r="P2039" s="19"/>
      <c r="Q2039" s="19"/>
      <c r="R2039" s="19"/>
      <c r="S2039" s="19"/>
      <c r="T2039" s="19"/>
      <c r="U2039" s="19"/>
      <c r="V2039" s="19"/>
    </row>
    <row r="2040">
      <c r="A2040" s="20">
        <v>45604.19930555556</v>
      </c>
      <c r="B2040" s="11">
        <v>45604.0</v>
      </c>
      <c r="C2040" s="17" t="s">
        <v>3617</v>
      </c>
      <c r="D2040" s="13">
        <v>0.02638888888888889</v>
      </c>
      <c r="E2040" s="10" t="s">
        <v>972</v>
      </c>
      <c r="F2040" s="10" t="s">
        <v>201</v>
      </c>
      <c r="G2040" s="10" t="s">
        <v>13</v>
      </c>
      <c r="H2040" s="10" t="s">
        <v>3670</v>
      </c>
      <c r="I2040" s="14">
        <v>6.285746146893E12</v>
      </c>
      <c r="J2040" s="16"/>
      <c r="K2040" s="19"/>
      <c r="L2040" s="19"/>
      <c r="M2040" s="19"/>
      <c r="N2040" s="19"/>
      <c r="O2040" s="19"/>
      <c r="P2040" s="19"/>
      <c r="Q2040" s="19"/>
      <c r="R2040" s="19"/>
      <c r="S2040" s="19"/>
      <c r="T2040" s="19"/>
      <c r="U2040" s="19"/>
      <c r="V2040" s="19"/>
    </row>
    <row r="2041">
      <c r="A2041" s="20">
        <v>45604.20694444444</v>
      </c>
      <c r="B2041" s="11">
        <v>45604.0</v>
      </c>
      <c r="C2041" s="17" t="s">
        <v>3617</v>
      </c>
      <c r="D2041" s="13">
        <v>0.034722222222222224</v>
      </c>
      <c r="E2041" s="10" t="s">
        <v>972</v>
      </c>
      <c r="F2041" s="10" t="s">
        <v>150</v>
      </c>
      <c r="G2041" s="10" t="s">
        <v>13</v>
      </c>
      <c r="H2041" s="10" t="s">
        <v>3671</v>
      </c>
      <c r="I2041" s="14">
        <v>6.285746146893E12</v>
      </c>
      <c r="J2041" s="16"/>
      <c r="K2041" s="19"/>
      <c r="L2041" s="19"/>
      <c r="M2041" s="19"/>
      <c r="N2041" s="19"/>
      <c r="O2041" s="19"/>
      <c r="P2041" s="19"/>
      <c r="Q2041" s="19"/>
      <c r="R2041" s="19"/>
      <c r="S2041" s="19"/>
      <c r="T2041" s="19"/>
      <c r="U2041" s="19"/>
      <c r="V2041" s="19"/>
    </row>
    <row r="2042">
      <c r="A2042" s="20">
        <v>45604.24166666667</v>
      </c>
      <c r="B2042" s="11">
        <v>45604.0</v>
      </c>
      <c r="C2042" s="17" t="s">
        <v>3617</v>
      </c>
      <c r="D2042" s="13">
        <v>0.044444444444444446</v>
      </c>
      <c r="E2042" s="10" t="s">
        <v>11</v>
      </c>
      <c r="F2042" s="10" t="s">
        <v>385</v>
      </c>
      <c r="G2042" s="10" t="s">
        <v>13</v>
      </c>
      <c r="H2042" s="10" t="s">
        <v>3672</v>
      </c>
      <c r="I2042" s="14">
        <v>6.28560627488E12</v>
      </c>
      <c r="J2042" s="16"/>
      <c r="K2042" s="19"/>
      <c r="L2042" s="19"/>
      <c r="M2042" s="19"/>
      <c r="N2042" s="19"/>
      <c r="O2042" s="19"/>
      <c r="P2042" s="19"/>
      <c r="Q2042" s="19"/>
      <c r="R2042" s="19"/>
      <c r="S2042" s="19"/>
      <c r="T2042" s="19"/>
      <c r="U2042" s="19"/>
      <c r="V2042" s="19"/>
    </row>
    <row r="2043">
      <c r="A2043" s="20">
        <v>45604.41111111111</v>
      </c>
      <c r="B2043" s="11">
        <v>45602.0</v>
      </c>
      <c r="C2043" s="17" t="s">
        <v>3617</v>
      </c>
      <c r="D2043" s="13">
        <v>0.02013888888888889</v>
      </c>
      <c r="E2043" s="10" t="s">
        <v>1480</v>
      </c>
      <c r="F2043" s="10" t="s">
        <v>19</v>
      </c>
      <c r="G2043" s="10" t="s">
        <v>13</v>
      </c>
      <c r="H2043" s="10" t="s">
        <v>3673</v>
      </c>
      <c r="I2043" s="14">
        <v>6.282231661306E12</v>
      </c>
      <c r="J2043" s="16"/>
      <c r="K2043" s="19"/>
      <c r="L2043" s="19"/>
      <c r="M2043" s="19"/>
      <c r="N2043" s="19"/>
      <c r="O2043" s="19"/>
      <c r="P2043" s="19"/>
      <c r="Q2043" s="19"/>
      <c r="R2043" s="19"/>
      <c r="S2043" s="19"/>
      <c r="T2043" s="19"/>
      <c r="U2043" s="19"/>
      <c r="V2043" s="19"/>
    </row>
    <row r="2044">
      <c r="A2044" s="20">
        <v>45604.41527777778</v>
      </c>
      <c r="B2044" s="11">
        <v>45603.0</v>
      </c>
      <c r="C2044" s="17" t="s">
        <v>3617</v>
      </c>
      <c r="D2044" s="13">
        <v>0.01597222222222222</v>
      </c>
      <c r="E2044" s="10" t="s">
        <v>1480</v>
      </c>
      <c r="F2044" s="10" t="s">
        <v>19</v>
      </c>
      <c r="G2044" s="10" t="s">
        <v>13</v>
      </c>
      <c r="H2044" s="10" t="s">
        <v>3674</v>
      </c>
      <c r="I2044" s="14">
        <v>6.282231661306E12</v>
      </c>
      <c r="J2044" s="16"/>
      <c r="K2044" s="19"/>
      <c r="L2044" s="19"/>
      <c r="M2044" s="19"/>
      <c r="N2044" s="19"/>
      <c r="O2044" s="19"/>
      <c r="P2044" s="19"/>
      <c r="Q2044" s="19"/>
      <c r="R2044" s="19"/>
      <c r="S2044" s="19"/>
      <c r="T2044" s="19"/>
      <c r="U2044" s="19"/>
      <c r="V2044" s="19"/>
    </row>
    <row r="2045">
      <c r="A2045" s="20">
        <v>45604.42013888889</v>
      </c>
      <c r="B2045" s="11">
        <v>45604.0</v>
      </c>
      <c r="C2045" s="17" t="s">
        <v>3617</v>
      </c>
      <c r="D2045" s="13">
        <v>0.04861111111111111</v>
      </c>
      <c r="E2045" s="10" t="s">
        <v>1480</v>
      </c>
      <c r="F2045" s="10" t="s">
        <v>702</v>
      </c>
      <c r="G2045" s="10" t="s">
        <v>13</v>
      </c>
      <c r="H2045" s="10" t="s">
        <v>3675</v>
      </c>
      <c r="I2045" s="14">
        <v>6.282231661306E12</v>
      </c>
      <c r="J2045" s="16"/>
      <c r="K2045" s="19"/>
      <c r="L2045" s="19"/>
      <c r="M2045" s="19"/>
      <c r="N2045" s="19"/>
      <c r="O2045" s="19"/>
      <c r="P2045" s="19"/>
      <c r="Q2045" s="19"/>
      <c r="R2045" s="19"/>
      <c r="S2045" s="19"/>
      <c r="T2045" s="19"/>
      <c r="U2045" s="19"/>
      <c r="V2045" s="19"/>
    </row>
    <row r="2046">
      <c r="A2046" s="20">
        <v>45604.42013888889</v>
      </c>
      <c r="B2046" s="11">
        <v>45604.0</v>
      </c>
      <c r="C2046" s="17" t="s">
        <v>3617</v>
      </c>
      <c r="D2046" s="13">
        <v>0.020833333333333332</v>
      </c>
      <c r="E2046" s="10" t="s">
        <v>1480</v>
      </c>
      <c r="F2046" s="10" t="s">
        <v>19</v>
      </c>
      <c r="G2046" s="10" t="s">
        <v>13</v>
      </c>
      <c r="H2046" s="10" t="s">
        <v>3676</v>
      </c>
      <c r="I2046" s="14">
        <v>6.282231661306E12</v>
      </c>
      <c r="J2046" s="16"/>
      <c r="K2046" s="19"/>
      <c r="L2046" s="19"/>
      <c r="M2046" s="19"/>
      <c r="N2046" s="19"/>
      <c r="O2046" s="19"/>
      <c r="P2046" s="19"/>
      <c r="Q2046" s="19"/>
      <c r="R2046" s="19"/>
      <c r="S2046" s="19"/>
      <c r="T2046" s="19"/>
      <c r="U2046" s="19"/>
      <c r="V2046" s="19"/>
    </row>
    <row r="2047">
      <c r="A2047" s="20">
        <v>45605.10555555556</v>
      </c>
      <c r="B2047" s="11">
        <v>45604.0</v>
      </c>
      <c r="C2047" s="17" t="s">
        <v>3617</v>
      </c>
      <c r="D2047" s="13">
        <v>0.016666666666666666</v>
      </c>
      <c r="E2047" s="10" t="s">
        <v>972</v>
      </c>
      <c r="F2047" s="10" t="s">
        <v>2911</v>
      </c>
      <c r="G2047" s="10" t="s">
        <v>13</v>
      </c>
      <c r="H2047" s="10" t="s">
        <v>3677</v>
      </c>
      <c r="I2047" s="14">
        <v>6.285746146893E12</v>
      </c>
      <c r="J2047" s="16"/>
      <c r="K2047" s="19"/>
      <c r="L2047" s="19"/>
      <c r="M2047" s="19"/>
      <c r="N2047" s="19"/>
      <c r="O2047" s="19"/>
      <c r="P2047" s="19"/>
      <c r="Q2047" s="19"/>
      <c r="R2047" s="19"/>
      <c r="S2047" s="19"/>
      <c r="T2047" s="19"/>
      <c r="U2047" s="19"/>
      <c r="V2047" s="19"/>
    </row>
    <row r="2048">
      <c r="A2048" s="20">
        <v>45605.68541666667</v>
      </c>
      <c r="B2048" s="11">
        <v>45605.0</v>
      </c>
      <c r="C2048" s="17" t="s">
        <v>3617</v>
      </c>
      <c r="D2048" s="13">
        <v>0.041666666666666664</v>
      </c>
      <c r="E2048" s="10" t="s">
        <v>207</v>
      </c>
      <c r="F2048" s="10" t="s">
        <v>3174</v>
      </c>
      <c r="G2048" s="10" t="s">
        <v>13</v>
      </c>
      <c r="H2048" s="10" t="s">
        <v>3678</v>
      </c>
      <c r="I2048" s="14">
        <v>6.28972529354E11</v>
      </c>
      <c r="J2048" s="16"/>
      <c r="K2048" s="19"/>
      <c r="L2048" s="19"/>
      <c r="M2048" s="19"/>
      <c r="N2048" s="19"/>
      <c r="O2048" s="19"/>
      <c r="P2048" s="19"/>
      <c r="Q2048" s="19"/>
      <c r="R2048" s="19"/>
      <c r="S2048" s="19"/>
      <c r="T2048" s="19"/>
      <c r="U2048" s="19"/>
      <c r="V2048" s="19"/>
    </row>
    <row r="2049">
      <c r="A2049" s="21">
        <v>45606.02013888889</v>
      </c>
      <c r="B2049" s="22">
        <v>45602.0</v>
      </c>
      <c r="C2049" s="17" t="s">
        <v>3617</v>
      </c>
      <c r="D2049" s="23">
        <v>6.944444444444445E-4</v>
      </c>
      <c r="E2049" s="18" t="s">
        <v>180</v>
      </c>
      <c r="F2049" s="18" t="s">
        <v>181</v>
      </c>
      <c r="G2049" s="18" t="s">
        <v>102</v>
      </c>
      <c r="H2049" s="18" t="s">
        <v>3679</v>
      </c>
      <c r="I2049" s="24">
        <v>6.2895632016027E13</v>
      </c>
      <c r="J2049" s="17"/>
      <c r="K2049" s="19"/>
      <c r="L2049" s="19"/>
      <c r="M2049" s="19"/>
      <c r="N2049" s="19"/>
      <c r="O2049" s="19"/>
      <c r="P2049" s="19"/>
      <c r="Q2049" s="19"/>
      <c r="R2049" s="19"/>
      <c r="S2049" s="19"/>
      <c r="T2049" s="19"/>
      <c r="U2049" s="19"/>
      <c r="V2049" s="19"/>
    </row>
    <row r="2050">
      <c r="A2050" s="21">
        <v>45606.02222222222</v>
      </c>
      <c r="B2050" s="22">
        <v>45604.0</v>
      </c>
      <c r="C2050" s="17" t="s">
        <v>3617</v>
      </c>
      <c r="D2050" s="23">
        <v>6.944444444444445E-4</v>
      </c>
      <c r="E2050" s="18" t="s">
        <v>180</v>
      </c>
      <c r="F2050" s="18" t="s">
        <v>2947</v>
      </c>
      <c r="G2050" s="18" t="s">
        <v>102</v>
      </c>
      <c r="H2050" s="18" t="s">
        <v>3680</v>
      </c>
      <c r="I2050" s="24">
        <v>6.2895632016027E13</v>
      </c>
      <c r="J2050" s="17"/>
      <c r="K2050" s="19"/>
      <c r="L2050" s="19"/>
      <c r="M2050" s="19"/>
      <c r="N2050" s="19"/>
      <c r="O2050" s="19"/>
      <c r="P2050" s="19"/>
      <c r="Q2050" s="19"/>
      <c r="R2050" s="19"/>
      <c r="S2050" s="19"/>
      <c r="T2050" s="19"/>
      <c r="U2050" s="19"/>
      <c r="V2050" s="19"/>
    </row>
    <row r="2051">
      <c r="A2051" s="21">
        <v>45606.05694444444</v>
      </c>
      <c r="B2051" s="22">
        <v>45605.0</v>
      </c>
      <c r="C2051" s="17" t="s">
        <v>3617</v>
      </c>
      <c r="D2051" s="23">
        <v>0.043055555555555555</v>
      </c>
      <c r="E2051" s="18" t="s">
        <v>2945</v>
      </c>
      <c r="F2051" s="18" t="s">
        <v>345</v>
      </c>
      <c r="G2051" s="18" t="s">
        <v>13</v>
      </c>
      <c r="H2051" s="18" t="s">
        <v>3681</v>
      </c>
      <c r="I2051" s="24">
        <v>6.281232193915E12</v>
      </c>
      <c r="J2051" s="17"/>
      <c r="K2051" s="19"/>
      <c r="L2051" s="19"/>
      <c r="M2051" s="19"/>
      <c r="N2051" s="19"/>
      <c r="O2051" s="19"/>
      <c r="P2051" s="19"/>
      <c r="Q2051" s="19"/>
      <c r="R2051" s="19"/>
      <c r="S2051" s="19"/>
      <c r="T2051" s="19"/>
      <c r="U2051" s="19"/>
      <c r="V2051" s="19"/>
    </row>
    <row r="2052">
      <c r="A2052" s="21">
        <v>45606.53333333333</v>
      </c>
      <c r="B2052" s="22">
        <v>45605.0</v>
      </c>
      <c r="C2052" s="17" t="s">
        <v>3617</v>
      </c>
      <c r="D2052" s="23">
        <v>0.04861111111111111</v>
      </c>
      <c r="E2052" s="18" t="s">
        <v>1480</v>
      </c>
      <c r="F2052" s="18" t="s">
        <v>220</v>
      </c>
      <c r="G2052" s="18" t="s">
        <v>13</v>
      </c>
      <c r="H2052" s="18" t="s">
        <v>3682</v>
      </c>
      <c r="I2052" s="24">
        <v>6.282231661306E12</v>
      </c>
      <c r="J2052" s="17"/>
      <c r="K2052" s="19"/>
      <c r="L2052" s="19"/>
      <c r="M2052" s="19"/>
      <c r="N2052" s="19"/>
      <c r="O2052" s="19"/>
      <c r="P2052" s="19"/>
      <c r="Q2052" s="19"/>
      <c r="R2052" s="19"/>
      <c r="S2052" s="19"/>
      <c r="T2052" s="19"/>
      <c r="U2052" s="19"/>
      <c r="V2052" s="19"/>
    </row>
    <row r="2053">
      <c r="A2053" s="21">
        <v>45606.59861111111</v>
      </c>
      <c r="B2053" s="22">
        <v>45600.0</v>
      </c>
      <c r="C2053" s="17" t="s">
        <v>3617</v>
      </c>
      <c r="D2053" s="23">
        <v>0.04513888888888889</v>
      </c>
      <c r="E2053" s="18" t="s">
        <v>972</v>
      </c>
      <c r="F2053" s="18" t="s">
        <v>345</v>
      </c>
      <c r="G2053" s="18" t="s">
        <v>13</v>
      </c>
      <c r="H2053" s="18" t="s">
        <v>3683</v>
      </c>
      <c r="I2053" s="24">
        <v>6.285746146893E12</v>
      </c>
      <c r="J2053" s="17"/>
      <c r="K2053" s="19"/>
      <c r="L2053" s="19"/>
      <c r="M2053" s="19"/>
      <c r="N2053" s="19"/>
      <c r="O2053" s="19"/>
      <c r="P2053" s="19"/>
      <c r="Q2053" s="19"/>
      <c r="R2053" s="19"/>
      <c r="S2053" s="19"/>
      <c r="T2053" s="19"/>
      <c r="U2053" s="19"/>
      <c r="V2053" s="19"/>
    </row>
    <row r="2054">
      <c r="A2054" s="21">
        <v>45606.60138888889</v>
      </c>
      <c r="B2054" s="22">
        <v>45579.0</v>
      </c>
      <c r="C2054" s="17" t="s">
        <v>3124</v>
      </c>
      <c r="D2054" s="23">
        <v>0.03125</v>
      </c>
      <c r="E2054" s="18" t="s">
        <v>972</v>
      </c>
      <c r="F2054" s="18" t="s">
        <v>345</v>
      </c>
      <c r="G2054" s="18" t="s">
        <v>13</v>
      </c>
      <c r="H2054" s="18" t="s">
        <v>3684</v>
      </c>
      <c r="I2054" s="24">
        <v>6.285746146893E12</v>
      </c>
      <c r="J2054" s="17"/>
      <c r="K2054" s="19"/>
      <c r="L2054" s="19"/>
      <c r="M2054" s="19"/>
      <c r="N2054" s="19"/>
      <c r="O2054" s="19"/>
      <c r="P2054" s="19"/>
      <c r="Q2054" s="19"/>
      <c r="R2054" s="19"/>
      <c r="S2054" s="19"/>
      <c r="T2054" s="19"/>
      <c r="U2054" s="19"/>
      <c r="V2054" s="19"/>
    </row>
    <row r="2055">
      <c r="A2055" s="21">
        <v>45606.915972222225</v>
      </c>
      <c r="B2055" s="22">
        <v>45606.0</v>
      </c>
      <c r="C2055" s="17" t="s">
        <v>3617</v>
      </c>
      <c r="D2055" s="23">
        <v>0.017361111111111112</v>
      </c>
      <c r="E2055" s="18" t="s">
        <v>534</v>
      </c>
      <c r="F2055" s="18" t="s">
        <v>418</v>
      </c>
      <c r="G2055" s="18" t="s">
        <v>254</v>
      </c>
      <c r="H2055" s="18" t="s">
        <v>3685</v>
      </c>
      <c r="I2055" s="24">
        <v>6.281332534354E12</v>
      </c>
      <c r="J2055" s="17"/>
      <c r="K2055" s="19"/>
      <c r="L2055" s="19"/>
      <c r="M2055" s="19"/>
      <c r="N2055" s="19"/>
      <c r="O2055" s="19"/>
      <c r="P2055" s="19"/>
      <c r="Q2055" s="19"/>
      <c r="R2055" s="19"/>
      <c r="S2055" s="19"/>
      <c r="T2055" s="19"/>
      <c r="U2055" s="19"/>
      <c r="V2055" s="19"/>
    </row>
    <row r="2056">
      <c r="A2056" s="21">
        <v>45607.14027777778</v>
      </c>
      <c r="B2056" s="22">
        <v>45607.0</v>
      </c>
      <c r="C2056" s="17" t="s">
        <v>3617</v>
      </c>
      <c r="D2056" s="23">
        <v>0.0</v>
      </c>
      <c r="E2056" s="18" t="s">
        <v>516</v>
      </c>
      <c r="F2056" s="18" t="s">
        <v>527</v>
      </c>
      <c r="G2056" s="18" t="s">
        <v>102</v>
      </c>
      <c r="H2056" s="18" t="s">
        <v>3686</v>
      </c>
      <c r="I2056" s="24">
        <v>6.282142259313E12</v>
      </c>
      <c r="J2056" s="17"/>
      <c r="K2056" s="19"/>
      <c r="L2056" s="19"/>
      <c r="M2056" s="19"/>
      <c r="N2056" s="19"/>
      <c r="O2056" s="19"/>
      <c r="P2056" s="19"/>
      <c r="Q2056" s="19"/>
      <c r="R2056" s="19"/>
      <c r="S2056" s="19"/>
      <c r="T2056" s="19"/>
      <c r="U2056" s="19"/>
      <c r="V2056" s="19"/>
    </row>
    <row r="2057">
      <c r="A2057" s="21">
        <v>45607.15138888889</v>
      </c>
      <c r="B2057" s="22">
        <v>45603.0</v>
      </c>
      <c r="C2057" s="17" t="s">
        <v>3617</v>
      </c>
      <c r="D2057" s="23">
        <v>0.04722222222222222</v>
      </c>
      <c r="E2057" s="18" t="s">
        <v>695</v>
      </c>
      <c r="F2057" s="18" t="s">
        <v>711</v>
      </c>
      <c r="G2057" s="18" t="s">
        <v>13</v>
      </c>
      <c r="H2057" s="18" t="s">
        <v>3687</v>
      </c>
      <c r="I2057" s="24">
        <v>6.285173431354E12</v>
      </c>
      <c r="J2057" s="17"/>
      <c r="K2057" s="19"/>
      <c r="L2057" s="19"/>
      <c r="M2057" s="19"/>
      <c r="N2057" s="19"/>
      <c r="O2057" s="19"/>
      <c r="P2057" s="19"/>
      <c r="Q2057" s="19"/>
      <c r="R2057" s="19"/>
      <c r="S2057" s="19"/>
      <c r="T2057" s="19"/>
      <c r="U2057" s="19"/>
      <c r="V2057" s="19"/>
    </row>
    <row r="2058">
      <c r="A2058" s="21">
        <v>45607.16458333333</v>
      </c>
      <c r="B2058" s="22">
        <v>45605.0</v>
      </c>
      <c r="C2058" s="17" t="s">
        <v>3617</v>
      </c>
      <c r="D2058" s="23">
        <v>0.025</v>
      </c>
      <c r="E2058" s="18" t="s">
        <v>2945</v>
      </c>
      <c r="F2058" s="18" t="s">
        <v>2168</v>
      </c>
      <c r="G2058" s="18" t="s">
        <v>13</v>
      </c>
      <c r="H2058" s="18" t="s">
        <v>3688</v>
      </c>
      <c r="I2058" s="24">
        <v>6.281232193915E12</v>
      </c>
      <c r="J2058" s="17"/>
      <c r="K2058" s="19"/>
      <c r="L2058" s="19"/>
      <c r="M2058" s="19"/>
      <c r="N2058" s="19"/>
      <c r="O2058" s="19"/>
      <c r="P2058" s="19"/>
      <c r="Q2058" s="19"/>
      <c r="R2058" s="19"/>
      <c r="S2058" s="19"/>
      <c r="T2058" s="19"/>
      <c r="U2058" s="19"/>
      <c r="V2058" s="19"/>
    </row>
    <row r="2059">
      <c r="A2059" s="21">
        <v>45607.16736111111</v>
      </c>
      <c r="B2059" s="22">
        <v>45605.0</v>
      </c>
      <c r="C2059" s="17" t="s">
        <v>3617</v>
      </c>
      <c r="D2059" s="23">
        <v>0.025</v>
      </c>
      <c r="E2059" s="18" t="s">
        <v>2945</v>
      </c>
      <c r="F2059" s="18" t="s">
        <v>2168</v>
      </c>
      <c r="G2059" s="18" t="s">
        <v>13</v>
      </c>
      <c r="H2059" s="18" t="s">
        <v>3688</v>
      </c>
      <c r="I2059" s="24">
        <v>6.281232193915E12</v>
      </c>
      <c r="J2059" s="17"/>
      <c r="K2059" s="19"/>
      <c r="L2059" s="19"/>
      <c r="M2059" s="19"/>
      <c r="N2059" s="19"/>
      <c r="O2059" s="19"/>
      <c r="P2059" s="19"/>
      <c r="Q2059" s="19"/>
      <c r="R2059" s="19"/>
      <c r="S2059" s="19"/>
      <c r="T2059" s="19"/>
      <c r="U2059" s="19"/>
      <c r="V2059" s="19"/>
    </row>
    <row r="2060">
      <c r="A2060" s="21">
        <v>45607.16736111111</v>
      </c>
      <c r="B2060" s="22">
        <v>45604.0</v>
      </c>
      <c r="C2060" s="17" t="s">
        <v>3617</v>
      </c>
      <c r="D2060" s="23">
        <v>6.944444444444445E-4</v>
      </c>
      <c r="E2060" s="18" t="s">
        <v>2945</v>
      </c>
      <c r="F2060" s="18" t="s">
        <v>2168</v>
      </c>
      <c r="G2060" s="18" t="s">
        <v>102</v>
      </c>
      <c r="H2060" s="18" t="s">
        <v>3689</v>
      </c>
      <c r="I2060" s="24">
        <v>6.281232193915E12</v>
      </c>
      <c r="J2060" s="17"/>
      <c r="K2060" s="19"/>
      <c r="L2060" s="19"/>
      <c r="M2060" s="19"/>
      <c r="N2060" s="19"/>
      <c r="O2060" s="19"/>
      <c r="P2060" s="19"/>
      <c r="Q2060" s="19"/>
      <c r="R2060" s="19"/>
      <c r="S2060" s="19"/>
      <c r="T2060" s="19"/>
      <c r="U2060" s="19"/>
      <c r="V2060" s="19"/>
    </row>
    <row r="2061">
      <c r="A2061" s="21">
        <v>45607.16458333333</v>
      </c>
      <c r="B2061" s="22">
        <v>45603.0</v>
      </c>
      <c r="C2061" s="17" t="s">
        <v>3617</v>
      </c>
      <c r="D2061" s="23">
        <v>0.041666666666666664</v>
      </c>
      <c r="E2061" s="18" t="s">
        <v>695</v>
      </c>
      <c r="F2061" s="18" t="s">
        <v>2914</v>
      </c>
      <c r="G2061" s="18" t="s">
        <v>13</v>
      </c>
      <c r="H2061" s="18" t="s">
        <v>3690</v>
      </c>
      <c r="I2061" s="24">
        <v>6.285173431354E12</v>
      </c>
      <c r="J2061" s="17"/>
      <c r="K2061" s="19"/>
      <c r="L2061" s="19"/>
      <c r="M2061" s="19"/>
      <c r="N2061" s="19"/>
      <c r="O2061" s="19"/>
      <c r="P2061" s="19"/>
      <c r="Q2061" s="19"/>
      <c r="R2061" s="19"/>
      <c r="S2061" s="19"/>
      <c r="T2061" s="19"/>
      <c r="U2061" s="19"/>
      <c r="V2061" s="19"/>
    </row>
    <row r="2062">
      <c r="A2062" s="21">
        <v>45607.169444444444</v>
      </c>
      <c r="B2062" s="22">
        <v>45603.0</v>
      </c>
      <c r="C2062" s="17" t="s">
        <v>3617</v>
      </c>
      <c r="D2062" s="23">
        <v>0.05</v>
      </c>
      <c r="E2062" s="18" t="s">
        <v>2945</v>
      </c>
      <c r="F2062" s="18" t="s">
        <v>2935</v>
      </c>
      <c r="G2062" s="18" t="s">
        <v>13</v>
      </c>
      <c r="H2062" s="18" t="s">
        <v>3691</v>
      </c>
      <c r="I2062" s="24">
        <v>6.281232193915E12</v>
      </c>
      <c r="J2062" s="17"/>
      <c r="K2062" s="19"/>
      <c r="L2062" s="19"/>
      <c r="M2062" s="19"/>
      <c r="N2062" s="19"/>
      <c r="O2062" s="19"/>
      <c r="P2062" s="19"/>
      <c r="Q2062" s="19"/>
      <c r="R2062" s="19"/>
      <c r="S2062" s="19"/>
      <c r="T2062" s="19"/>
      <c r="U2062" s="19"/>
      <c r="V2062" s="19"/>
    </row>
    <row r="2063">
      <c r="A2063" s="21">
        <v>45607.29236111111</v>
      </c>
      <c r="B2063" s="22">
        <v>45606.0</v>
      </c>
      <c r="C2063" s="17" t="s">
        <v>3617</v>
      </c>
      <c r="D2063" s="23">
        <v>0.041666666666666664</v>
      </c>
      <c r="E2063" s="18" t="s">
        <v>2951</v>
      </c>
      <c r="F2063" s="18" t="s">
        <v>711</v>
      </c>
      <c r="G2063" s="18" t="s">
        <v>13</v>
      </c>
      <c r="H2063" s="18" t="s">
        <v>3692</v>
      </c>
      <c r="I2063" s="24">
        <v>6.285707668655E12</v>
      </c>
      <c r="J2063" s="17"/>
      <c r="K2063" s="19"/>
      <c r="L2063" s="19"/>
      <c r="M2063" s="19"/>
      <c r="N2063" s="19"/>
      <c r="O2063" s="19"/>
      <c r="P2063" s="19"/>
      <c r="Q2063" s="19"/>
      <c r="R2063" s="19"/>
      <c r="S2063" s="19"/>
      <c r="T2063" s="19"/>
      <c r="U2063" s="19"/>
      <c r="V2063" s="19"/>
    </row>
    <row r="2064">
      <c r="A2064" s="21">
        <v>45607.54722222222</v>
      </c>
      <c r="B2064" s="22">
        <v>45607.0</v>
      </c>
      <c r="C2064" s="17" t="s">
        <v>3617</v>
      </c>
      <c r="D2064" s="23">
        <v>0.041666666666666664</v>
      </c>
      <c r="E2064" s="18" t="s">
        <v>873</v>
      </c>
      <c r="F2064" s="18" t="s">
        <v>2935</v>
      </c>
      <c r="G2064" s="18" t="s">
        <v>13</v>
      </c>
      <c r="H2064" s="18" t="s">
        <v>3693</v>
      </c>
      <c r="I2064" s="24">
        <v>6.285213566484E12</v>
      </c>
      <c r="J2064" s="17"/>
      <c r="K2064" s="19"/>
      <c r="L2064" s="19"/>
      <c r="M2064" s="19"/>
      <c r="N2064" s="19"/>
      <c r="O2064" s="19"/>
      <c r="P2064" s="19"/>
      <c r="Q2064" s="19"/>
      <c r="R2064" s="19"/>
      <c r="S2064" s="19"/>
      <c r="T2064" s="19"/>
      <c r="U2064" s="19"/>
      <c r="V2064" s="19"/>
    </row>
    <row r="2065">
      <c r="A2065" s="21">
        <v>45607.600694444445</v>
      </c>
      <c r="B2065" s="22">
        <v>45604.0</v>
      </c>
      <c r="C2065" s="17" t="s">
        <v>3617</v>
      </c>
      <c r="D2065" s="23">
        <v>0.03819444444444445</v>
      </c>
      <c r="E2065" s="18" t="s">
        <v>695</v>
      </c>
      <c r="F2065" s="18" t="s">
        <v>2914</v>
      </c>
      <c r="G2065" s="18" t="s">
        <v>13</v>
      </c>
      <c r="H2065" s="18" t="s">
        <v>3694</v>
      </c>
      <c r="I2065" s="24">
        <v>6.285173431354E12</v>
      </c>
      <c r="J2065" s="17"/>
      <c r="K2065" s="19"/>
      <c r="L2065" s="19"/>
      <c r="M2065" s="19"/>
      <c r="N2065" s="19"/>
      <c r="O2065" s="19"/>
      <c r="P2065" s="19"/>
      <c r="Q2065" s="19"/>
      <c r="R2065" s="19"/>
      <c r="S2065" s="19"/>
      <c r="T2065" s="19"/>
      <c r="U2065" s="19"/>
      <c r="V2065" s="19"/>
    </row>
    <row r="2066">
      <c r="A2066" s="21">
        <v>45607.60555555556</v>
      </c>
      <c r="B2066" s="22">
        <v>45605.0</v>
      </c>
      <c r="C2066" s="17" t="s">
        <v>3617</v>
      </c>
      <c r="D2066" s="23">
        <v>0.029166666666666667</v>
      </c>
      <c r="E2066" s="18" t="s">
        <v>695</v>
      </c>
      <c r="F2066" s="18" t="s">
        <v>2914</v>
      </c>
      <c r="G2066" s="18" t="s">
        <v>13</v>
      </c>
      <c r="H2066" s="18" t="str">
        <f>====================
*LAPORAN PENGAJIAN PPG*
=====================
● *Murid*      : Zahra-RLG
● *Tanggal*   : 2024-11-08
● *Guru*        : Mora-MLL
● *Durasi*     : 00:55
● *Kehadiran*     : HADIR
● *Materi:*
A. Bacaan 
- surat Al Baqarah ayat 191-196
- doa setelah membaca Alquran 
B. Makna hadist 
- K. adillah page 93-94
&gt; Allhamdulillah Zahra bisa memahami materi dengan baik dan bisa summary the materi
C. Murajaah
Asmaul Husna 1-35
Doa mencari ilmu yang bermanfaat
Doa minta ilham yang baik
Doa pagi dan sore
Doa minta ketetapan iman
Doa untuk kedua orang tua
Doa kebaikan dunia dan akhirot
Doa keluar rumah
Doa masuk rumah (new hafalan)
Doa berpakaian (new hafalan)
Surat Al Lahab
Surat An Nashr
Surat Al Fill
Surat Al Kafiirun
Surat Al Ashr
Surat Al Humazah ( belum lancar)
•NOTE•
&gt; Maaf hari ini finish earlier karena saya ada sambung 🙏🏼🙏🏼
&gt; Alkhamdulillah hari ini sudah khatam Hadistnya dan semoga Zahra bisa memahami materi2 di hadist K. Adilah🥰 Next week materinya insyaallah K. Nawafil
&gt; Mulai hari ini membiasakan Zahra untuk berdoa sebelum pengajian selesai. Doa Pengayoman</f>
        <v>#ERROR!</v>
      </c>
      <c r="I2066" s="24">
        <v>6.285173431354E12</v>
      </c>
      <c r="J2066" s="17"/>
      <c r="K2066" s="19"/>
      <c r="L2066" s="19"/>
      <c r="M2066" s="19"/>
      <c r="N2066" s="19"/>
      <c r="O2066" s="19"/>
      <c r="P2066" s="19"/>
      <c r="Q2066" s="19"/>
      <c r="R2066" s="19"/>
      <c r="S2066" s="19"/>
      <c r="T2066" s="19"/>
      <c r="U2066" s="19"/>
      <c r="V2066" s="19"/>
    </row>
    <row r="2067">
      <c r="A2067" s="21">
        <v>45607.61041666667</v>
      </c>
      <c r="B2067" s="22">
        <v>45601.0</v>
      </c>
      <c r="C2067" s="17" t="s">
        <v>3617</v>
      </c>
      <c r="D2067" s="23">
        <v>0.034722222222222224</v>
      </c>
      <c r="E2067" s="18" t="s">
        <v>695</v>
      </c>
      <c r="F2067" s="18" t="s">
        <v>213</v>
      </c>
      <c r="G2067" s="18" t="s">
        <v>254</v>
      </c>
      <c r="H2067" s="18" t="s">
        <v>3695</v>
      </c>
      <c r="I2067" s="24">
        <v>6.285173431354E12</v>
      </c>
      <c r="J2067" s="17"/>
      <c r="K2067" s="19"/>
      <c r="L2067" s="19"/>
      <c r="M2067" s="19"/>
      <c r="N2067" s="19"/>
      <c r="O2067" s="19"/>
      <c r="P2067" s="19"/>
      <c r="Q2067" s="19"/>
      <c r="R2067" s="19"/>
      <c r="S2067" s="19"/>
      <c r="T2067" s="19"/>
      <c r="U2067" s="19"/>
      <c r="V2067" s="19"/>
    </row>
    <row r="2068">
      <c r="A2068" s="21">
        <v>45607.67569444444</v>
      </c>
      <c r="B2068" s="22">
        <v>45607.0</v>
      </c>
      <c r="C2068" s="17" t="s">
        <v>3617</v>
      </c>
      <c r="D2068" s="23">
        <v>0.013194444444444444</v>
      </c>
      <c r="E2068" s="18" t="s">
        <v>972</v>
      </c>
      <c r="F2068" s="18" t="s">
        <v>2911</v>
      </c>
      <c r="G2068" s="18" t="s">
        <v>13</v>
      </c>
      <c r="H2068" s="18" t="s">
        <v>3696</v>
      </c>
      <c r="I2068" s="24">
        <v>6.285746146863E12</v>
      </c>
      <c r="J2068" s="17"/>
      <c r="K2068" s="19"/>
      <c r="L2068" s="19"/>
      <c r="M2068" s="19"/>
      <c r="N2068" s="19"/>
      <c r="O2068" s="19"/>
      <c r="P2068" s="19"/>
      <c r="Q2068" s="19"/>
      <c r="R2068" s="19"/>
      <c r="S2068" s="19"/>
      <c r="T2068" s="19"/>
      <c r="U2068" s="19"/>
      <c r="V2068" s="19"/>
    </row>
    <row r="2069">
      <c r="A2069" s="21">
        <v>45607.67986111111</v>
      </c>
      <c r="B2069" s="22">
        <v>45607.0</v>
      </c>
      <c r="C2069" s="17" t="s">
        <v>3617</v>
      </c>
      <c r="D2069" s="23">
        <v>0.013194444444444444</v>
      </c>
      <c r="E2069" s="18" t="s">
        <v>972</v>
      </c>
      <c r="F2069" s="18" t="s">
        <v>2911</v>
      </c>
      <c r="G2069" s="18" t="s">
        <v>13</v>
      </c>
      <c r="H2069" s="18" t="s">
        <v>3696</v>
      </c>
      <c r="I2069" s="24">
        <v>6.285746146893E12</v>
      </c>
      <c r="J2069" s="17"/>
      <c r="K2069" s="19"/>
      <c r="L2069" s="19"/>
      <c r="M2069" s="19"/>
      <c r="N2069" s="19"/>
      <c r="O2069" s="19"/>
      <c r="P2069" s="19"/>
      <c r="Q2069" s="19"/>
      <c r="R2069" s="19"/>
      <c r="S2069" s="19"/>
      <c r="T2069" s="19"/>
      <c r="U2069" s="19"/>
      <c r="V2069" s="19"/>
    </row>
    <row r="2070">
      <c r="A2070" s="21">
        <v>45607.92916666667</v>
      </c>
      <c r="B2070" s="22">
        <v>45606.0</v>
      </c>
      <c r="C2070" s="17" t="s">
        <v>3617</v>
      </c>
      <c r="D2070" s="23">
        <v>0.04652777777777778</v>
      </c>
      <c r="E2070" s="18" t="s">
        <v>2951</v>
      </c>
      <c r="F2070" s="18" t="s">
        <v>192</v>
      </c>
      <c r="G2070" s="18" t="s">
        <v>13</v>
      </c>
      <c r="H2070" s="18" t="s">
        <v>3697</v>
      </c>
      <c r="I2070" s="24">
        <v>6.285707668655E12</v>
      </c>
      <c r="J2070" s="17"/>
      <c r="K2070" s="19"/>
      <c r="L2070" s="19"/>
      <c r="M2070" s="19"/>
      <c r="N2070" s="19"/>
      <c r="O2070" s="19"/>
      <c r="P2070" s="19"/>
      <c r="Q2070" s="19"/>
      <c r="R2070" s="19"/>
      <c r="S2070" s="19"/>
      <c r="T2070" s="19"/>
      <c r="U2070" s="19"/>
      <c r="V2070" s="19"/>
    </row>
    <row r="2071">
      <c r="A2071" s="21">
        <v>45608.05138888889</v>
      </c>
      <c r="B2071" s="22">
        <v>45608.0</v>
      </c>
      <c r="C2071" s="17" t="s">
        <v>3617</v>
      </c>
      <c r="D2071" s="23">
        <v>0.0</v>
      </c>
      <c r="E2071" s="18" t="s">
        <v>972</v>
      </c>
      <c r="F2071" s="18" t="s">
        <v>201</v>
      </c>
      <c r="G2071" s="18" t="s">
        <v>102</v>
      </c>
      <c r="H2071" s="18" t="s">
        <v>3698</v>
      </c>
      <c r="I2071" s="24">
        <v>6.285746146893E12</v>
      </c>
      <c r="J2071" s="17"/>
      <c r="K2071" s="19"/>
      <c r="L2071" s="19"/>
      <c r="M2071" s="19"/>
      <c r="N2071" s="19"/>
      <c r="O2071" s="19"/>
      <c r="P2071" s="19"/>
      <c r="Q2071" s="19"/>
      <c r="R2071" s="19"/>
      <c r="S2071" s="19"/>
      <c r="T2071" s="19"/>
      <c r="U2071" s="19"/>
      <c r="V2071" s="19"/>
    </row>
    <row r="2072">
      <c r="A2072" s="21">
        <v>45608.055555555555</v>
      </c>
      <c r="B2072" s="22">
        <v>45608.0</v>
      </c>
      <c r="C2072" s="17" t="s">
        <v>3617</v>
      </c>
      <c r="D2072" s="23">
        <v>0.0</v>
      </c>
      <c r="E2072" s="18" t="s">
        <v>972</v>
      </c>
      <c r="F2072" s="18" t="s">
        <v>150</v>
      </c>
      <c r="G2072" s="18" t="s">
        <v>102</v>
      </c>
      <c r="H2072" s="18" t="s">
        <v>3699</v>
      </c>
      <c r="I2072" s="24">
        <v>6.285746146893E12</v>
      </c>
      <c r="J2072" s="17"/>
      <c r="K2072" s="19"/>
      <c r="L2072" s="19"/>
      <c r="M2072" s="19"/>
      <c r="N2072" s="19"/>
      <c r="O2072" s="19"/>
      <c r="P2072" s="19"/>
      <c r="Q2072" s="19"/>
      <c r="R2072" s="19"/>
      <c r="S2072" s="19"/>
      <c r="T2072" s="19"/>
      <c r="U2072" s="19"/>
      <c r="V2072" s="19"/>
    </row>
    <row r="2073">
      <c r="A2073" s="21">
        <v>45608.63263888889</v>
      </c>
      <c r="B2073" s="22">
        <v>45607.0</v>
      </c>
      <c r="C2073" s="17" t="s">
        <v>3617</v>
      </c>
      <c r="D2073" s="23">
        <v>0.013888888888888888</v>
      </c>
      <c r="E2073" s="18" t="s">
        <v>873</v>
      </c>
      <c r="F2073" s="18" t="s">
        <v>597</v>
      </c>
      <c r="G2073" s="18" t="s">
        <v>13</v>
      </c>
      <c r="H2073" s="18" t="s">
        <v>3700</v>
      </c>
      <c r="I2073" s="24">
        <v>6.285213566484E12</v>
      </c>
      <c r="J2073" s="17"/>
      <c r="K2073" s="19"/>
      <c r="L2073" s="19"/>
      <c r="M2073" s="19"/>
      <c r="N2073" s="19"/>
      <c r="O2073" s="19"/>
      <c r="P2073" s="19"/>
      <c r="Q2073" s="19"/>
      <c r="R2073" s="19"/>
      <c r="S2073" s="19"/>
      <c r="T2073" s="19"/>
      <c r="U2073" s="19"/>
      <c r="V2073" s="19"/>
    </row>
    <row r="2074">
      <c r="A2074" s="21">
        <v>45608.63263888889</v>
      </c>
      <c r="B2074" s="22">
        <v>45608.0</v>
      </c>
      <c r="C2074" s="17" t="s">
        <v>3617</v>
      </c>
      <c r="D2074" s="23">
        <v>0.020833333333333332</v>
      </c>
      <c r="E2074" s="18" t="s">
        <v>873</v>
      </c>
      <c r="F2074" s="18" t="s">
        <v>597</v>
      </c>
      <c r="G2074" s="18" t="s">
        <v>13</v>
      </c>
      <c r="H2074" s="18" t="s">
        <v>3701</v>
      </c>
      <c r="I2074" s="24">
        <v>6.285213566484E12</v>
      </c>
      <c r="J2074" s="17"/>
      <c r="K2074" s="19"/>
      <c r="L2074" s="19"/>
      <c r="M2074" s="19"/>
      <c r="N2074" s="19"/>
      <c r="O2074" s="19"/>
      <c r="P2074" s="19"/>
      <c r="Q2074" s="19"/>
      <c r="R2074" s="19"/>
      <c r="S2074" s="19"/>
      <c r="T2074" s="19"/>
      <c r="U2074" s="19"/>
      <c r="V2074" s="19"/>
    </row>
    <row r="2075">
      <c r="A2075" s="21">
        <v>45608.65902777778</v>
      </c>
      <c r="B2075" s="22">
        <v>45608.0</v>
      </c>
      <c r="C2075" s="17" t="s">
        <v>3617</v>
      </c>
      <c r="D2075" s="23">
        <v>0.05555555555555555</v>
      </c>
      <c r="E2075" s="18" t="s">
        <v>207</v>
      </c>
      <c r="F2075" s="18" t="s">
        <v>220</v>
      </c>
      <c r="G2075" s="18" t="s">
        <v>13</v>
      </c>
      <c r="H2075" s="18" t="s">
        <v>3702</v>
      </c>
      <c r="I2075" s="24">
        <v>6.28972529354E11</v>
      </c>
      <c r="J2075" s="17"/>
      <c r="K2075" s="19"/>
      <c r="L2075" s="19"/>
      <c r="M2075" s="19"/>
      <c r="N2075" s="19"/>
      <c r="O2075" s="19"/>
      <c r="P2075" s="19"/>
      <c r="Q2075" s="19"/>
      <c r="R2075" s="19"/>
      <c r="S2075" s="19"/>
      <c r="T2075" s="19"/>
      <c r="U2075" s="19"/>
      <c r="V2075" s="19"/>
    </row>
    <row r="2076">
      <c r="A2076" s="21">
        <v>45608.66736111111</v>
      </c>
      <c r="B2076" s="22">
        <v>45608.0</v>
      </c>
      <c r="C2076" s="17" t="s">
        <v>3617</v>
      </c>
      <c r="D2076" s="23">
        <v>0.029861111111111113</v>
      </c>
      <c r="E2076" s="18" t="s">
        <v>207</v>
      </c>
      <c r="F2076" s="18" t="s">
        <v>208</v>
      </c>
      <c r="G2076" s="18" t="s">
        <v>13</v>
      </c>
      <c r="H2076" s="18" t="s">
        <v>3703</v>
      </c>
      <c r="I2076" s="24">
        <v>6.28972529354E11</v>
      </c>
      <c r="J2076" s="17"/>
      <c r="K2076" s="19"/>
      <c r="L2076" s="19"/>
      <c r="M2076" s="19"/>
      <c r="N2076" s="19"/>
      <c r="O2076" s="19"/>
      <c r="P2076" s="19"/>
      <c r="Q2076" s="19"/>
      <c r="R2076" s="19"/>
      <c r="S2076" s="19"/>
      <c r="T2076" s="19"/>
      <c r="U2076" s="19"/>
      <c r="V2076" s="19"/>
    </row>
    <row r="2077">
      <c r="A2077" s="21">
        <v>45608.896527777775</v>
      </c>
      <c r="B2077" s="22">
        <v>45608.0</v>
      </c>
      <c r="C2077" s="17" t="s">
        <v>3617</v>
      </c>
      <c r="D2077" s="23">
        <v>0.030555555555555555</v>
      </c>
      <c r="E2077" s="18" t="s">
        <v>2945</v>
      </c>
      <c r="F2077" s="18" t="s">
        <v>29</v>
      </c>
      <c r="G2077" s="18" t="s">
        <v>13</v>
      </c>
      <c r="H2077" s="18" t="s">
        <v>3704</v>
      </c>
      <c r="I2077" s="24">
        <v>6.281232193915E12</v>
      </c>
      <c r="J2077" s="17"/>
      <c r="K2077" s="19"/>
      <c r="L2077" s="19"/>
      <c r="M2077" s="19"/>
      <c r="N2077" s="19"/>
      <c r="O2077" s="19"/>
      <c r="P2077" s="19"/>
      <c r="Q2077" s="19"/>
      <c r="R2077" s="19"/>
      <c r="S2077" s="19"/>
      <c r="T2077" s="19"/>
      <c r="U2077" s="19"/>
      <c r="V2077" s="19"/>
    </row>
    <row r="2078">
      <c r="A2078" s="21">
        <v>45608.90972222222</v>
      </c>
      <c r="B2078" s="22">
        <v>45607.0</v>
      </c>
      <c r="C2078" s="17" t="s">
        <v>3617</v>
      </c>
      <c r="D2078" s="23">
        <v>0.043055555555555555</v>
      </c>
      <c r="E2078" s="18" t="s">
        <v>2951</v>
      </c>
      <c r="F2078" s="18" t="s">
        <v>348</v>
      </c>
      <c r="G2078" s="18" t="s">
        <v>13</v>
      </c>
      <c r="H2078" s="18" t="s">
        <v>3705</v>
      </c>
      <c r="I2078" s="24">
        <v>6.285707668655E12</v>
      </c>
      <c r="J2078" s="17"/>
      <c r="K2078" s="19"/>
      <c r="L2078" s="19"/>
      <c r="M2078" s="19"/>
      <c r="N2078" s="19"/>
      <c r="O2078" s="19"/>
      <c r="P2078" s="19"/>
      <c r="Q2078" s="19"/>
      <c r="R2078" s="19"/>
      <c r="S2078" s="19"/>
      <c r="T2078" s="19"/>
      <c r="U2078" s="19"/>
      <c r="V2078" s="19"/>
    </row>
    <row r="2079">
      <c r="A2079" s="21">
        <v>45608.95138888889</v>
      </c>
      <c r="B2079" s="22">
        <v>45608.0</v>
      </c>
      <c r="C2079" s="17" t="s">
        <v>3617</v>
      </c>
      <c r="D2079" s="23">
        <v>0.052083333333333336</v>
      </c>
      <c r="E2079" s="18" t="s">
        <v>2945</v>
      </c>
      <c r="F2079" s="18" t="s">
        <v>3174</v>
      </c>
      <c r="G2079" s="18" t="s">
        <v>13</v>
      </c>
      <c r="H2079" s="18" t="s">
        <v>3706</v>
      </c>
      <c r="I2079" s="24">
        <v>6.281232193915E12</v>
      </c>
      <c r="J2079" s="17"/>
      <c r="K2079" s="19"/>
      <c r="L2079" s="19"/>
      <c r="M2079" s="19"/>
      <c r="N2079" s="19"/>
      <c r="O2079" s="19"/>
      <c r="P2079" s="19"/>
      <c r="Q2079" s="19"/>
      <c r="R2079" s="19"/>
      <c r="S2079" s="19"/>
      <c r="T2079" s="19"/>
      <c r="U2079" s="19"/>
      <c r="V2079" s="19"/>
    </row>
    <row r="2080">
      <c r="A2080" s="21">
        <v>45609.03888888889</v>
      </c>
      <c r="B2080" s="22">
        <v>45608.0</v>
      </c>
      <c r="C2080" s="17" t="s">
        <v>3617</v>
      </c>
      <c r="D2080" s="23">
        <v>0.024305555555555556</v>
      </c>
      <c r="E2080" s="18" t="s">
        <v>596</v>
      </c>
      <c r="F2080" s="18" t="s">
        <v>535</v>
      </c>
      <c r="G2080" s="18" t="s">
        <v>13</v>
      </c>
      <c r="H2080" s="18" t="s">
        <v>3707</v>
      </c>
      <c r="I2080" s="24">
        <v>6.285291035544E12</v>
      </c>
      <c r="J2080" s="17"/>
      <c r="K2080" s="19"/>
      <c r="L2080" s="19"/>
      <c r="M2080" s="19"/>
      <c r="N2080" s="19"/>
      <c r="O2080" s="19"/>
      <c r="P2080" s="19"/>
      <c r="Q2080" s="19"/>
      <c r="R2080" s="19"/>
      <c r="S2080" s="19"/>
      <c r="T2080" s="19"/>
      <c r="U2080" s="19"/>
      <c r="V2080" s="19"/>
    </row>
    <row r="2081">
      <c r="A2081" s="21">
        <v>45609.146527777775</v>
      </c>
      <c r="B2081" s="22">
        <v>45609.0</v>
      </c>
      <c r="C2081" s="17" t="s">
        <v>3617</v>
      </c>
      <c r="D2081" s="23">
        <v>0.04513888888888889</v>
      </c>
      <c r="E2081" s="18" t="s">
        <v>11</v>
      </c>
      <c r="F2081" s="18" t="s">
        <v>22</v>
      </c>
      <c r="G2081" s="18" t="s">
        <v>13</v>
      </c>
      <c r="H2081" s="18" t="s">
        <v>3708</v>
      </c>
      <c r="I2081" s="24">
        <v>6.28560627488E12</v>
      </c>
      <c r="J2081" s="17"/>
      <c r="K2081" s="19"/>
      <c r="L2081" s="19"/>
      <c r="M2081" s="19"/>
      <c r="N2081" s="19"/>
      <c r="O2081" s="19"/>
      <c r="P2081" s="19"/>
      <c r="Q2081" s="19"/>
      <c r="R2081" s="19"/>
      <c r="S2081" s="19"/>
      <c r="T2081" s="19"/>
      <c r="U2081" s="19"/>
      <c r="V2081" s="19"/>
    </row>
    <row r="2082">
      <c r="A2082" s="21">
        <v>45609.26388888889</v>
      </c>
      <c r="B2082" s="22">
        <v>45609.0</v>
      </c>
      <c r="C2082" s="17" t="s">
        <v>3617</v>
      </c>
      <c r="D2082" s="23">
        <v>0.041666666666666664</v>
      </c>
      <c r="E2082" s="18" t="s">
        <v>1021</v>
      </c>
      <c r="F2082" s="18" t="s">
        <v>385</v>
      </c>
      <c r="G2082" s="18" t="s">
        <v>13</v>
      </c>
      <c r="H2082" s="18" t="s">
        <v>3709</v>
      </c>
      <c r="I2082" s="24">
        <v>6.281225113337E12</v>
      </c>
      <c r="J2082" s="17"/>
      <c r="K2082" s="19"/>
      <c r="L2082" s="19"/>
      <c r="M2082" s="19"/>
      <c r="N2082" s="19"/>
      <c r="O2082" s="19"/>
      <c r="P2082" s="19"/>
      <c r="Q2082" s="19"/>
      <c r="R2082" s="19"/>
      <c r="S2082" s="19"/>
      <c r="T2082" s="19"/>
      <c r="U2082" s="19"/>
      <c r="V2082" s="19"/>
    </row>
    <row r="2083">
      <c r="A2083" s="21">
        <v>45609.48402777778</v>
      </c>
      <c r="B2083" s="22">
        <v>45607.0</v>
      </c>
      <c r="C2083" s="17" t="s">
        <v>3617</v>
      </c>
      <c r="D2083" s="23">
        <v>0.022916666666666665</v>
      </c>
      <c r="E2083" s="18" t="s">
        <v>1480</v>
      </c>
      <c r="F2083" s="18" t="s">
        <v>19</v>
      </c>
      <c r="G2083" s="18" t="s">
        <v>13</v>
      </c>
      <c r="H2083" s="18" t="s">
        <v>3710</v>
      </c>
      <c r="I2083" s="24">
        <v>6.282231661306E12</v>
      </c>
      <c r="J2083" s="17"/>
      <c r="K2083" s="19"/>
      <c r="L2083" s="19"/>
      <c r="M2083" s="19"/>
      <c r="N2083" s="19"/>
      <c r="O2083" s="19"/>
      <c r="P2083" s="19"/>
      <c r="Q2083" s="19"/>
      <c r="R2083" s="19"/>
      <c r="S2083" s="19"/>
      <c r="T2083" s="19"/>
      <c r="U2083" s="19"/>
      <c r="V2083" s="19"/>
    </row>
    <row r="2084">
      <c r="A2084" s="21">
        <v>45609.51180555556</v>
      </c>
      <c r="B2084" s="22">
        <v>45608.0</v>
      </c>
      <c r="C2084" s="17" t="s">
        <v>3617</v>
      </c>
      <c r="D2084" s="23">
        <v>0.034722222222222224</v>
      </c>
      <c r="E2084" s="18" t="s">
        <v>972</v>
      </c>
      <c r="F2084" s="18" t="s">
        <v>12</v>
      </c>
      <c r="G2084" s="18" t="s">
        <v>13</v>
      </c>
      <c r="H2084" s="18" t="s">
        <v>3711</v>
      </c>
      <c r="I2084" s="24">
        <v>6.285746146893E12</v>
      </c>
      <c r="J2084" s="17"/>
      <c r="K2084" s="19"/>
      <c r="L2084" s="19"/>
      <c r="M2084" s="19"/>
      <c r="N2084" s="19"/>
      <c r="O2084" s="19"/>
      <c r="P2084" s="19"/>
      <c r="Q2084" s="19"/>
      <c r="R2084" s="19"/>
      <c r="S2084" s="19"/>
      <c r="T2084" s="19"/>
      <c r="U2084" s="19"/>
      <c r="V2084" s="19"/>
    </row>
    <row r="2085">
      <c r="A2085" s="21">
        <v>45609.5375</v>
      </c>
      <c r="B2085" s="22">
        <v>45609.0</v>
      </c>
      <c r="C2085" s="17" t="s">
        <v>3617</v>
      </c>
      <c r="D2085" s="23">
        <v>0.04861111111111111</v>
      </c>
      <c r="E2085" s="18" t="s">
        <v>2945</v>
      </c>
      <c r="F2085" s="18" t="s">
        <v>3174</v>
      </c>
      <c r="G2085" s="18" t="s">
        <v>13</v>
      </c>
      <c r="H2085" s="18" t="s">
        <v>3712</v>
      </c>
      <c r="I2085" s="24">
        <v>6.281232193915E12</v>
      </c>
      <c r="J2085" s="17"/>
      <c r="K2085" s="19"/>
      <c r="L2085" s="19"/>
      <c r="M2085" s="19"/>
      <c r="N2085" s="19"/>
      <c r="O2085" s="19"/>
      <c r="P2085" s="19"/>
      <c r="Q2085" s="19"/>
      <c r="R2085" s="19"/>
      <c r="S2085" s="19"/>
      <c r="T2085" s="19"/>
      <c r="U2085" s="19"/>
      <c r="V2085" s="19"/>
    </row>
    <row r="2086">
      <c r="A2086" s="21">
        <v>45609.63680555556</v>
      </c>
      <c r="B2086" s="22">
        <v>45607.0</v>
      </c>
      <c r="C2086" s="17" t="s">
        <v>3617</v>
      </c>
      <c r="D2086" s="23">
        <v>0.05625</v>
      </c>
      <c r="E2086" s="18" t="s">
        <v>2951</v>
      </c>
      <c r="F2086" s="18" t="s">
        <v>192</v>
      </c>
      <c r="G2086" s="18" t="s">
        <v>13</v>
      </c>
      <c r="H2086" s="18" t="s">
        <v>3713</v>
      </c>
      <c r="I2086" s="24">
        <v>6.285707668655E12</v>
      </c>
      <c r="J2086" s="17"/>
      <c r="K2086" s="19"/>
      <c r="L2086" s="19"/>
      <c r="M2086" s="19"/>
      <c r="N2086" s="19"/>
      <c r="O2086" s="19"/>
      <c r="P2086" s="19"/>
      <c r="Q2086" s="19"/>
      <c r="R2086" s="19"/>
      <c r="S2086" s="19"/>
      <c r="T2086" s="19"/>
      <c r="U2086" s="19"/>
      <c r="V2086" s="19"/>
    </row>
    <row r="2087">
      <c r="A2087" s="21">
        <v>45609.69305555556</v>
      </c>
      <c r="B2087" s="22">
        <v>45609.0</v>
      </c>
      <c r="C2087" s="17" t="s">
        <v>3617</v>
      </c>
      <c r="D2087" s="23">
        <v>0.013888888888888888</v>
      </c>
      <c r="E2087" s="18" t="s">
        <v>873</v>
      </c>
      <c r="F2087" s="18" t="s">
        <v>597</v>
      </c>
      <c r="G2087" s="18" t="s">
        <v>13</v>
      </c>
      <c r="H2087" s="18" t="s">
        <v>3714</v>
      </c>
      <c r="I2087" s="24">
        <v>6.285213566484E12</v>
      </c>
      <c r="J2087" s="17"/>
      <c r="K2087" s="19"/>
      <c r="L2087" s="19"/>
      <c r="M2087" s="19"/>
      <c r="N2087" s="19"/>
      <c r="O2087" s="19"/>
      <c r="P2087" s="19"/>
      <c r="Q2087" s="19"/>
      <c r="R2087" s="19"/>
      <c r="S2087" s="19"/>
      <c r="T2087" s="19"/>
      <c r="U2087" s="19"/>
      <c r="V2087" s="19"/>
    </row>
    <row r="2088">
      <c r="A2088" s="21">
        <v>45610.05</v>
      </c>
      <c r="B2088" s="22">
        <v>45604.0</v>
      </c>
      <c r="C2088" s="17" t="s">
        <v>3617</v>
      </c>
      <c r="D2088" s="23">
        <v>0.02638888888888889</v>
      </c>
      <c r="E2088" s="18" t="s">
        <v>339</v>
      </c>
      <c r="F2088" s="18" t="s">
        <v>342</v>
      </c>
      <c r="G2088" s="18" t="s">
        <v>13</v>
      </c>
      <c r="H2088" s="18" t="s">
        <v>3715</v>
      </c>
      <c r="I2088" s="24">
        <v>6.281392827981E12</v>
      </c>
      <c r="J2088" s="17"/>
      <c r="K2088" s="19"/>
      <c r="L2088" s="19"/>
      <c r="M2088" s="19"/>
      <c r="N2088" s="19"/>
      <c r="O2088" s="19"/>
      <c r="P2088" s="19"/>
      <c r="Q2088" s="19"/>
      <c r="R2088" s="19"/>
      <c r="S2088" s="19"/>
      <c r="T2088" s="19"/>
      <c r="U2088" s="19"/>
      <c r="V2088" s="19"/>
    </row>
    <row r="2089">
      <c r="A2089" s="21">
        <v>45610.05416666667</v>
      </c>
      <c r="B2089" s="22">
        <v>45610.0</v>
      </c>
      <c r="C2089" s="17" t="s">
        <v>3617</v>
      </c>
      <c r="D2089" s="23">
        <v>0.034722222222222224</v>
      </c>
      <c r="E2089" s="18" t="s">
        <v>11</v>
      </c>
      <c r="F2089" s="18" t="s">
        <v>385</v>
      </c>
      <c r="G2089" s="18" t="s">
        <v>13</v>
      </c>
      <c r="H2089" s="18" t="s">
        <v>3716</v>
      </c>
      <c r="I2089" s="24">
        <v>6.28560627488E12</v>
      </c>
      <c r="J2089" s="17"/>
      <c r="K2089" s="19"/>
      <c r="L2089" s="19"/>
      <c r="M2089" s="19"/>
      <c r="N2089" s="19"/>
      <c r="O2089" s="19"/>
      <c r="P2089" s="19"/>
      <c r="Q2089" s="19"/>
      <c r="R2089" s="19"/>
      <c r="S2089" s="19"/>
      <c r="T2089" s="19"/>
      <c r="U2089" s="19"/>
      <c r="V2089" s="19"/>
    </row>
    <row r="2090">
      <c r="A2090" s="21">
        <v>45610.063888888886</v>
      </c>
      <c r="B2090" s="22">
        <v>45610.0</v>
      </c>
      <c r="C2090" s="17" t="s">
        <v>3617</v>
      </c>
      <c r="D2090" s="23">
        <v>0.041666666666666664</v>
      </c>
      <c r="E2090" s="18" t="s">
        <v>972</v>
      </c>
      <c r="F2090" s="18" t="s">
        <v>12</v>
      </c>
      <c r="G2090" s="18" t="s">
        <v>13</v>
      </c>
      <c r="H2090" s="18" t="s">
        <v>3717</v>
      </c>
      <c r="I2090" s="24">
        <v>6.285746146893E12</v>
      </c>
      <c r="J2090" s="17"/>
      <c r="K2090" s="19"/>
      <c r="L2090" s="19"/>
      <c r="M2090" s="19"/>
      <c r="N2090" s="19"/>
      <c r="O2090" s="19"/>
      <c r="P2090" s="19"/>
      <c r="Q2090" s="19"/>
      <c r="R2090" s="19"/>
      <c r="S2090" s="19"/>
      <c r="T2090" s="19"/>
      <c r="U2090" s="19"/>
      <c r="V2090" s="19"/>
    </row>
    <row r="2091">
      <c r="A2091" s="21">
        <v>45610.30347222222</v>
      </c>
      <c r="B2091" s="22">
        <v>45610.0</v>
      </c>
      <c r="C2091" s="17" t="s">
        <v>3617</v>
      </c>
      <c r="D2091" s="23">
        <v>0.04513888888888889</v>
      </c>
      <c r="E2091" s="18" t="s">
        <v>207</v>
      </c>
      <c r="F2091" s="18" t="s">
        <v>220</v>
      </c>
      <c r="G2091" s="18" t="s">
        <v>13</v>
      </c>
      <c r="H2091" s="18" t="s">
        <v>3718</v>
      </c>
      <c r="I2091" s="24">
        <v>6.28972529354E11</v>
      </c>
      <c r="J2091" s="17"/>
      <c r="K2091" s="19"/>
      <c r="L2091" s="19"/>
      <c r="M2091" s="19"/>
      <c r="N2091" s="19"/>
      <c r="O2091" s="19"/>
      <c r="P2091" s="19"/>
      <c r="Q2091" s="19"/>
      <c r="R2091" s="19"/>
      <c r="S2091" s="19"/>
      <c r="T2091" s="19"/>
      <c r="U2091" s="19"/>
      <c r="V2091" s="19"/>
    </row>
    <row r="2092">
      <c r="A2092" s="21">
        <v>45610.3375</v>
      </c>
      <c r="B2092" s="22">
        <v>45609.0</v>
      </c>
      <c r="C2092" s="17" t="s">
        <v>3617</v>
      </c>
      <c r="D2092" s="23">
        <v>0.03819444444444445</v>
      </c>
      <c r="E2092" s="18" t="s">
        <v>2945</v>
      </c>
      <c r="F2092" s="18" t="s">
        <v>2935</v>
      </c>
      <c r="G2092" s="18" t="s">
        <v>13</v>
      </c>
      <c r="H2092" s="18" t="s">
        <v>3719</v>
      </c>
      <c r="I2092" s="24">
        <v>6.281232193915E12</v>
      </c>
      <c r="J2092" s="17"/>
      <c r="K2092" s="19"/>
      <c r="L2092" s="19"/>
      <c r="M2092" s="19"/>
      <c r="N2092" s="19"/>
      <c r="O2092" s="19"/>
      <c r="P2092" s="19"/>
      <c r="Q2092" s="19"/>
      <c r="R2092" s="19"/>
      <c r="S2092" s="19"/>
      <c r="T2092" s="19"/>
      <c r="U2092" s="19"/>
      <c r="V2092" s="19"/>
    </row>
    <row r="2093">
      <c r="A2093" s="21">
        <v>45610.62569444445</v>
      </c>
      <c r="B2093" s="22">
        <v>45610.0</v>
      </c>
      <c r="C2093" s="17" t="s">
        <v>3617</v>
      </c>
      <c r="D2093" s="23">
        <v>0.027777777777777776</v>
      </c>
      <c r="E2093" s="18" t="s">
        <v>695</v>
      </c>
      <c r="F2093" s="18" t="s">
        <v>711</v>
      </c>
      <c r="G2093" s="18" t="s">
        <v>13</v>
      </c>
      <c r="H2093" s="18" t="s">
        <v>3720</v>
      </c>
      <c r="I2093" s="24">
        <v>6.285173431354E12</v>
      </c>
      <c r="J2093" s="17"/>
      <c r="K2093" s="19"/>
      <c r="L2093" s="19"/>
      <c r="M2093" s="19"/>
      <c r="N2093" s="19"/>
      <c r="O2093" s="19"/>
      <c r="P2093" s="19"/>
      <c r="Q2093" s="19"/>
      <c r="R2093" s="19"/>
      <c r="S2093" s="19"/>
      <c r="T2093" s="19"/>
      <c r="U2093" s="19"/>
      <c r="V2093" s="19"/>
    </row>
    <row r="2094">
      <c r="A2094" s="21">
        <v>45610.64791666667</v>
      </c>
      <c r="B2094" s="22">
        <v>45606.0</v>
      </c>
      <c r="C2094" s="17" t="s">
        <v>3617</v>
      </c>
      <c r="D2094" s="23">
        <v>0.041666666666666664</v>
      </c>
      <c r="E2094" s="18" t="s">
        <v>1480</v>
      </c>
      <c r="F2094" s="18" t="s">
        <v>702</v>
      </c>
      <c r="G2094" s="18" t="s">
        <v>13</v>
      </c>
      <c r="H2094" s="18" t="s">
        <v>3721</v>
      </c>
      <c r="I2094" s="24">
        <v>6.282231661306E12</v>
      </c>
      <c r="J2094" s="17"/>
      <c r="K2094" s="19"/>
      <c r="L2094" s="19"/>
      <c r="M2094" s="19"/>
      <c r="N2094" s="19"/>
      <c r="O2094" s="19"/>
      <c r="P2094" s="19"/>
      <c r="Q2094" s="19"/>
      <c r="R2094" s="19"/>
      <c r="S2094" s="19"/>
      <c r="T2094" s="19"/>
      <c r="U2094" s="19"/>
      <c r="V2094" s="19"/>
    </row>
    <row r="2095">
      <c r="A2095" s="21">
        <v>45610.65277777778</v>
      </c>
      <c r="B2095" s="22">
        <v>45607.0</v>
      </c>
      <c r="C2095" s="17" t="s">
        <v>3617</v>
      </c>
      <c r="D2095" s="23">
        <v>0.041666666666666664</v>
      </c>
      <c r="E2095" s="18" t="s">
        <v>1480</v>
      </c>
      <c r="F2095" s="18" t="s">
        <v>702</v>
      </c>
      <c r="G2095" s="18" t="s">
        <v>13</v>
      </c>
      <c r="H2095" s="18" t="s">
        <v>3722</v>
      </c>
      <c r="I2095" s="24">
        <v>6.282231661306E12</v>
      </c>
      <c r="J2095" s="17"/>
      <c r="K2095" s="19"/>
      <c r="L2095" s="19"/>
      <c r="M2095" s="19"/>
      <c r="N2095" s="19"/>
      <c r="O2095" s="19"/>
      <c r="P2095" s="19"/>
      <c r="Q2095" s="19"/>
      <c r="R2095" s="19"/>
      <c r="S2095" s="19"/>
      <c r="T2095" s="19"/>
      <c r="U2095" s="19"/>
      <c r="V2095" s="19"/>
    </row>
    <row r="2096">
      <c r="A2096" s="21">
        <v>45610.98263888889</v>
      </c>
      <c r="B2096" s="22">
        <v>45610.0</v>
      </c>
      <c r="C2096" s="17" t="s">
        <v>3617</v>
      </c>
      <c r="D2096" s="23">
        <v>0.03958333333333333</v>
      </c>
      <c r="E2096" s="18" t="s">
        <v>2945</v>
      </c>
      <c r="F2096" s="18" t="s">
        <v>2168</v>
      </c>
      <c r="G2096" s="18" t="s">
        <v>13</v>
      </c>
      <c r="H2096" s="18" t="s">
        <v>3723</v>
      </c>
      <c r="I2096" s="24">
        <v>6.281232193915E12</v>
      </c>
      <c r="J2096" s="17"/>
      <c r="K2096" s="19"/>
      <c r="L2096" s="19"/>
      <c r="M2096" s="19"/>
      <c r="N2096" s="19"/>
      <c r="O2096" s="19"/>
      <c r="P2096" s="19"/>
      <c r="Q2096" s="19"/>
      <c r="R2096" s="19"/>
      <c r="S2096" s="19"/>
      <c r="T2096" s="19"/>
      <c r="U2096" s="19"/>
      <c r="V2096" s="19"/>
    </row>
    <row r="2097">
      <c r="A2097" s="21">
        <v>45610.98611111111</v>
      </c>
      <c r="B2097" s="22">
        <v>45610.0</v>
      </c>
      <c r="C2097" s="17" t="s">
        <v>3617</v>
      </c>
      <c r="D2097" s="23">
        <v>0.034722222222222224</v>
      </c>
      <c r="E2097" s="18" t="s">
        <v>2945</v>
      </c>
      <c r="F2097" s="18" t="s">
        <v>2935</v>
      </c>
      <c r="G2097" s="18" t="s">
        <v>13</v>
      </c>
      <c r="H2097" s="18" t="s">
        <v>3724</v>
      </c>
      <c r="I2097" s="24">
        <v>6.281235193915E12</v>
      </c>
      <c r="J2097" s="17"/>
      <c r="K2097" s="19"/>
      <c r="L2097" s="19"/>
      <c r="M2097" s="19"/>
      <c r="N2097" s="19"/>
      <c r="O2097" s="19"/>
      <c r="P2097" s="19"/>
      <c r="Q2097" s="19"/>
      <c r="R2097" s="19"/>
      <c r="S2097" s="19"/>
      <c r="T2097" s="19"/>
      <c r="U2097" s="19"/>
      <c r="V2097" s="19"/>
    </row>
    <row r="2098">
      <c r="A2098" s="21">
        <v>45610.9875</v>
      </c>
      <c r="B2098" s="22">
        <v>45608.0</v>
      </c>
      <c r="C2098" s="17" t="s">
        <v>3617</v>
      </c>
      <c r="D2098" s="23">
        <v>0.03958333333333333</v>
      </c>
      <c r="E2098" s="18" t="s">
        <v>2951</v>
      </c>
      <c r="F2098" s="18" t="s">
        <v>348</v>
      </c>
      <c r="G2098" s="18" t="s">
        <v>13</v>
      </c>
      <c r="H2098" s="18" t="s">
        <v>3725</v>
      </c>
      <c r="I2098" s="24">
        <v>6.285707668655E12</v>
      </c>
      <c r="J2098" s="17"/>
      <c r="K2098" s="19"/>
      <c r="L2098" s="19"/>
      <c r="M2098" s="19"/>
      <c r="N2098" s="19"/>
      <c r="O2098" s="19"/>
      <c r="P2098" s="19"/>
      <c r="Q2098" s="19"/>
      <c r="R2098" s="19"/>
      <c r="S2098" s="19"/>
      <c r="T2098" s="19"/>
      <c r="U2098" s="19"/>
      <c r="V2098" s="19"/>
    </row>
    <row r="2099">
      <c r="A2099" s="21">
        <v>45611.04375</v>
      </c>
      <c r="B2099" s="22">
        <v>45611.0</v>
      </c>
      <c r="C2099" s="17" t="s">
        <v>3617</v>
      </c>
      <c r="D2099" s="23">
        <v>0.03333333333333333</v>
      </c>
      <c r="E2099" s="18" t="s">
        <v>11</v>
      </c>
      <c r="F2099" s="18" t="s">
        <v>385</v>
      </c>
      <c r="G2099" s="18" t="s">
        <v>13</v>
      </c>
      <c r="H2099" s="18" t="s">
        <v>3726</v>
      </c>
      <c r="I2099" s="24">
        <v>6.28560627488E12</v>
      </c>
      <c r="J2099" s="17"/>
      <c r="K2099" s="19"/>
      <c r="L2099" s="19"/>
      <c r="M2099" s="19"/>
      <c r="N2099" s="19"/>
      <c r="O2099" s="19"/>
      <c r="P2099" s="19"/>
      <c r="Q2099" s="19"/>
      <c r="R2099" s="19"/>
      <c r="S2099" s="19"/>
      <c r="T2099" s="19"/>
      <c r="U2099" s="19"/>
      <c r="V2099" s="19"/>
    </row>
    <row r="2100">
      <c r="A2100" s="21">
        <v>45611.05625</v>
      </c>
      <c r="B2100" s="22">
        <v>45611.0</v>
      </c>
      <c r="C2100" s="17" t="s">
        <v>3617</v>
      </c>
      <c r="D2100" s="23">
        <v>0.04513888888888889</v>
      </c>
      <c r="E2100" s="18" t="s">
        <v>207</v>
      </c>
      <c r="F2100" s="18" t="s">
        <v>12</v>
      </c>
      <c r="G2100" s="18" t="s">
        <v>13</v>
      </c>
      <c r="H2100" s="18" t="s">
        <v>3727</v>
      </c>
      <c r="I2100" s="24">
        <v>6.28972529354E11</v>
      </c>
      <c r="J2100" s="17"/>
      <c r="K2100" s="19"/>
      <c r="L2100" s="19"/>
      <c r="M2100" s="19"/>
      <c r="N2100" s="19"/>
      <c r="O2100" s="19"/>
      <c r="P2100" s="19"/>
      <c r="Q2100" s="19"/>
      <c r="R2100" s="19"/>
      <c r="S2100" s="19"/>
      <c r="T2100" s="19"/>
      <c r="U2100" s="19"/>
      <c r="V2100" s="19"/>
    </row>
    <row r="2101">
      <c r="A2101" s="21">
        <v>45611.29652777778</v>
      </c>
      <c r="B2101" s="22">
        <v>45611.0</v>
      </c>
      <c r="C2101" s="17" t="s">
        <v>3617</v>
      </c>
      <c r="D2101" s="23">
        <v>0.06527777777777778</v>
      </c>
      <c r="E2101" s="18" t="s">
        <v>516</v>
      </c>
      <c r="F2101" s="18" t="s">
        <v>181</v>
      </c>
      <c r="G2101" s="18" t="s">
        <v>13</v>
      </c>
      <c r="H2101" s="18" t="s">
        <v>3728</v>
      </c>
      <c r="I2101" s="24">
        <v>6.282142259313E12</v>
      </c>
      <c r="J2101" s="17"/>
      <c r="K2101" s="19"/>
      <c r="L2101" s="19"/>
      <c r="M2101" s="19"/>
      <c r="N2101" s="19"/>
      <c r="O2101" s="19"/>
      <c r="P2101" s="19"/>
      <c r="Q2101" s="19"/>
      <c r="R2101" s="19"/>
      <c r="S2101" s="19"/>
      <c r="T2101" s="19"/>
      <c r="U2101" s="19"/>
      <c r="V2101" s="19"/>
    </row>
    <row r="2102">
      <c r="A2102" s="21">
        <v>45611.51388888889</v>
      </c>
      <c r="B2102" s="22">
        <v>45611.0</v>
      </c>
      <c r="C2102" s="17" t="s">
        <v>3617</v>
      </c>
      <c r="D2102" s="23">
        <v>0.041666666666666664</v>
      </c>
      <c r="E2102" s="18" t="s">
        <v>1480</v>
      </c>
      <c r="F2102" s="18" t="s">
        <v>702</v>
      </c>
      <c r="G2102" s="18" t="s">
        <v>13</v>
      </c>
      <c r="H2102" s="18" t="s">
        <v>3729</v>
      </c>
      <c r="I2102" s="24">
        <v>6.282231661306E12</v>
      </c>
      <c r="J2102" s="17"/>
      <c r="K2102" s="19"/>
      <c r="L2102" s="19"/>
      <c r="M2102" s="19"/>
      <c r="N2102" s="19"/>
      <c r="O2102" s="19"/>
      <c r="P2102" s="19"/>
      <c r="Q2102" s="19"/>
      <c r="R2102" s="19"/>
      <c r="S2102" s="19"/>
      <c r="T2102" s="19"/>
      <c r="U2102" s="19"/>
      <c r="V2102" s="19"/>
    </row>
    <row r="2103">
      <c r="A2103" s="21">
        <v>45611.61041666667</v>
      </c>
      <c r="B2103" s="22">
        <v>45608.0</v>
      </c>
      <c r="C2103" s="17" t="s">
        <v>3617</v>
      </c>
      <c r="D2103" s="23">
        <v>0.020833333333333332</v>
      </c>
      <c r="E2103" s="18" t="s">
        <v>534</v>
      </c>
      <c r="F2103" s="18" t="s">
        <v>418</v>
      </c>
      <c r="G2103" s="18" t="s">
        <v>13</v>
      </c>
      <c r="H2103" s="18" t="s">
        <v>3730</v>
      </c>
      <c r="I2103" s="24">
        <v>6.281332534354E12</v>
      </c>
      <c r="J2103" s="17"/>
      <c r="K2103" s="19"/>
      <c r="L2103" s="19"/>
      <c r="M2103" s="19"/>
      <c r="N2103" s="19"/>
      <c r="O2103" s="19"/>
      <c r="P2103" s="19"/>
      <c r="Q2103" s="19"/>
      <c r="R2103" s="19"/>
      <c r="S2103" s="19"/>
      <c r="T2103" s="19"/>
      <c r="U2103" s="19"/>
      <c r="V2103" s="19"/>
    </row>
    <row r="2104">
      <c r="A2104" s="21">
        <v>45611.6125</v>
      </c>
      <c r="B2104" s="22">
        <v>45609.0</v>
      </c>
      <c r="C2104" s="17" t="s">
        <v>3617</v>
      </c>
      <c r="D2104" s="23">
        <v>0.020833333333333332</v>
      </c>
      <c r="E2104" s="18" t="s">
        <v>534</v>
      </c>
      <c r="F2104" s="18" t="s">
        <v>418</v>
      </c>
      <c r="G2104" s="18" t="s">
        <v>13</v>
      </c>
      <c r="H2104" s="18" t="s">
        <v>3730</v>
      </c>
      <c r="I2104" s="24">
        <v>6.281332534354E12</v>
      </c>
      <c r="J2104" s="17"/>
      <c r="K2104" s="19"/>
      <c r="L2104" s="19"/>
      <c r="M2104" s="19"/>
      <c r="N2104" s="19"/>
      <c r="O2104" s="19"/>
      <c r="P2104" s="19"/>
      <c r="Q2104" s="19"/>
      <c r="R2104" s="19"/>
      <c r="S2104" s="19"/>
      <c r="T2104" s="19"/>
      <c r="U2104" s="19"/>
      <c r="V2104" s="19"/>
    </row>
    <row r="2105">
      <c r="A2105" s="21">
        <v>45611.61319444444</v>
      </c>
      <c r="B2105" s="22">
        <v>45610.0</v>
      </c>
      <c r="C2105" s="17" t="s">
        <v>3617</v>
      </c>
      <c r="D2105" s="23">
        <v>0.020833333333333332</v>
      </c>
      <c r="E2105" s="18" t="s">
        <v>534</v>
      </c>
      <c r="F2105" s="18" t="s">
        <v>418</v>
      </c>
      <c r="G2105" s="18" t="s">
        <v>13</v>
      </c>
      <c r="H2105" s="18" t="s">
        <v>3730</v>
      </c>
      <c r="I2105" s="24">
        <v>6.281332534354E12</v>
      </c>
      <c r="J2105" s="17"/>
      <c r="K2105" s="19"/>
      <c r="L2105" s="19"/>
      <c r="M2105" s="19"/>
      <c r="N2105" s="19"/>
      <c r="O2105" s="19"/>
      <c r="P2105" s="19"/>
      <c r="Q2105" s="19"/>
      <c r="R2105" s="19"/>
      <c r="S2105" s="19"/>
      <c r="T2105" s="19"/>
      <c r="U2105" s="19"/>
      <c r="V2105" s="19"/>
    </row>
    <row r="2106">
      <c r="A2106" s="21">
        <v>45611.61388888889</v>
      </c>
      <c r="B2106" s="22">
        <v>45611.0</v>
      </c>
      <c r="C2106" s="17" t="s">
        <v>3617</v>
      </c>
      <c r="D2106" s="23">
        <v>0.020833333333333332</v>
      </c>
      <c r="E2106" s="18" t="s">
        <v>534</v>
      </c>
      <c r="F2106" s="18" t="s">
        <v>418</v>
      </c>
      <c r="G2106" s="18" t="s">
        <v>13</v>
      </c>
      <c r="H2106" s="18" t="s">
        <v>3730</v>
      </c>
      <c r="I2106" s="24">
        <v>6.281332534354E12</v>
      </c>
      <c r="J2106" s="17"/>
      <c r="K2106" s="19"/>
      <c r="L2106" s="19"/>
      <c r="M2106" s="19"/>
      <c r="N2106" s="19"/>
      <c r="O2106" s="19"/>
      <c r="P2106" s="19"/>
      <c r="Q2106" s="19"/>
      <c r="R2106" s="19"/>
      <c r="S2106" s="19"/>
      <c r="T2106" s="19"/>
      <c r="U2106" s="19"/>
      <c r="V2106" s="19"/>
    </row>
    <row r="2107">
      <c r="A2107" s="21">
        <v>45611.64722222222</v>
      </c>
      <c r="B2107" s="22">
        <v>45611.0</v>
      </c>
      <c r="C2107" s="17" t="s">
        <v>3617</v>
      </c>
      <c r="D2107" s="23">
        <v>0.019444444444444445</v>
      </c>
      <c r="E2107" s="18" t="s">
        <v>972</v>
      </c>
      <c r="F2107" s="18" t="s">
        <v>12</v>
      </c>
      <c r="G2107" s="18" t="s">
        <v>13</v>
      </c>
      <c r="H2107" s="18" t="s">
        <v>3731</v>
      </c>
      <c r="I2107" s="24">
        <v>6.285746146894E12</v>
      </c>
      <c r="J2107" s="17"/>
      <c r="K2107" s="19"/>
      <c r="L2107" s="19"/>
      <c r="M2107" s="19"/>
      <c r="N2107" s="19"/>
      <c r="O2107" s="19"/>
      <c r="P2107" s="19"/>
      <c r="Q2107" s="19"/>
      <c r="R2107" s="19"/>
      <c r="S2107" s="19"/>
      <c r="T2107" s="19"/>
      <c r="U2107" s="19"/>
      <c r="V2107" s="19"/>
    </row>
    <row r="2108">
      <c r="A2108" s="21">
        <v>45611.65347222222</v>
      </c>
      <c r="B2108" s="22">
        <v>45611.0</v>
      </c>
      <c r="C2108" s="17" t="s">
        <v>3617</v>
      </c>
      <c r="D2108" s="23">
        <v>0.019444444444444445</v>
      </c>
      <c r="E2108" s="18" t="s">
        <v>972</v>
      </c>
      <c r="F2108" s="18" t="s">
        <v>2911</v>
      </c>
      <c r="G2108" s="18" t="s">
        <v>13</v>
      </c>
      <c r="H2108" s="18" t="s">
        <v>3731</v>
      </c>
      <c r="I2108" s="24">
        <v>6.285746146893E12</v>
      </c>
      <c r="J2108" s="17"/>
      <c r="K2108" s="19"/>
      <c r="L2108" s="19"/>
      <c r="M2108" s="19"/>
      <c r="N2108" s="19"/>
      <c r="O2108" s="19"/>
      <c r="P2108" s="19"/>
      <c r="Q2108" s="19"/>
      <c r="R2108" s="19"/>
      <c r="S2108" s="19"/>
      <c r="T2108" s="19"/>
      <c r="U2108" s="19"/>
      <c r="V2108" s="19"/>
    </row>
    <row r="2109">
      <c r="A2109" s="21">
        <v>45611.654861111114</v>
      </c>
      <c r="B2109" s="22">
        <v>45609.0</v>
      </c>
      <c r="C2109" s="17" t="s">
        <v>3617</v>
      </c>
      <c r="D2109" s="23">
        <v>0.03125</v>
      </c>
      <c r="E2109" s="18" t="s">
        <v>972</v>
      </c>
      <c r="F2109" s="18" t="s">
        <v>2911</v>
      </c>
      <c r="G2109" s="18" t="s">
        <v>13</v>
      </c>
      <c r="H2109" s="18" t="s">
        <v>3732</v>
      </c>
      <c r="I2109" s="24">
        <v>6.285746146893E12</v>
      </c>
      <c r="J2109" s="17"/>
      <c r="K2109" s="19"/>
      <c r="L2109" s="19"/>
      <c r="M2109" s="19"/>
      <c r="N2109" s="19"/>
      <c r="O2109" s="19"/>
      <c r="P2109" s="19"/>
      <c r="Q2109" s="19"/>
      <c r="R2109" s="19"/>
      <c r="S2109" s="19"/>
      <c r="T2109" s="19"/>
      <c r="U2109" s="19"/>
      <c r="V2109" s="19"/>
    </row>
    <row r="2110">
      <c r="A2110" s="21">
        <v>45612.21319444444</v>
      </c>
      <c r="B2110" s="22">
        <v>45612.0</v>
      </c>
      <c r="C2110" s="17" t="s">
        <v>3617</v>
      </c>
      <c r="D2110" s="23">
        <v>0.03819444444444445</v>
      </c>
      <c r="E2110" s="18" t="s">
        <v>207</v>
      </c>
      <c r="F2110" s="18" t="s">
        <v>3174</v>
      </c>
      <c r="G2110" s="18" t="s">
        <v>13</v>
      </c>
      <c r="H2110" s="18" t="s">
        <v>3733</v>
      </c>
      <c r="I2110" s="24">
        <v>6.28972529354E11</v>
      </c>
      <c r="J2110" s="17"/>
      <c r="K2110" s="19"/>
      <c r="L2110" s="19"/>
      <c r="M2110" s="19"/>
      <c r="N2110" s="19"/>
      <c r="O2110" s="19"/>
      <c r="P2110" s="19"/>
      <c r="Q2110" s="19"/>
      <c r="R2110" s="19"/>
      <c r="S2110" s="19"/>
      <c r="T2110" s="19"/>
      <c r="U2110" s="19"/>
      <c r="V2110" s="19"/>
    </row>
    <row r="2111">
      <c r="A2111" s="21">
        <v>45612.27777777778</v>
      </c>
      <c r="B2111" s="22">
        <v>45609.0</v>
      </c>
      <c r="C2111" s="17" t="s">
        <v>3617</v>
      </c>
      <c r="D2111" s="23">
        <v>0.05555555555555555</v>
      </c>
      <c r="E2111" s="18" t="s">
        <v>2951</v>
      </c>
      <c r="F2111" s="18" t="s">
        <v>2947</v>
      </c>
      <c r="G2111" s="18" t="s">
        <v>13</v>
      </c>
      <c r="H2111" s="18" t="s">
        <v>3734</v>
      </c>
      <c r="I2111" s="24">
        <v>6.285707668655E12</v>
      </c>
      <c r="J2111" s="17"/>
      <c r="K2111" s="19"/>
      <c r="L2111" s="19"/>
      <c r="M2111" s="19"/>
      <c r="N2111" s="19"/>
      <c r="O2111" s="19"/>
      <c r="P2111" s="19"/>
      <c r="Q2111" s="19"/>
      <c r="R2111" s="19"/>
      <c r="S2111" s="19"/>
      <c r="T2111" s="19"/>
      <c r="U2111" s="19"/>
      <c r="V2111" s="19"/>
    </row>
    <row r="2112">
      <c r="A2112" s="21">
        <v>45612.27916666667</v>
      </c>
      <c r="B2112" s="22">
        <v>45609.0</v>
      </c>
      <c r="C2112" s="17" t="s">
        <v>3617</v>
      </c>
      <c r="D2112" s="23">
        <v>0.05555555555555555</v>
      </c>
      <c r="E2112" s="18" t="s">
        <v>2951</v>
      </c>
      <c r="F2112" s="18" t="s">
        <v>348</v>
      </c>
      <c r="G2112" s="18" t="s">
        <v>13</v>
      </c>
      <c r="H2112" s="18" t="s">
        <v>3735</v>
      </c>
      <c r="I2112" s="24">
        <v>6.285706558655E12</v>
      </c>
      <c r="J2112" s="17"/>
      <c r="K2112" s="19"/>
      <c r="L2112" s="19"/>
      <c r="M2112" s="19"/>
      <c r="N2112" s="19"/>
      <c r="O2112" s="19"/>
      <c r="P2112" s="19"/>
      <c r="Q2112" s="19"/>
      <c r="R2112" s="19"/>
      <c r="S2112" s="19"/>
      <c r="T2112" s="19"/>
      <c r="U2112" s="19"/>
      <c r="V2112" s="19"/>
    </row>
    <row r="2113">
      <c r="A2113" s="21">
        <v>45612.28055555555</v>
      </c>
      <c r="B2113" s="22">
        <v>45609.0</v>
      </c>
      <c r="C2113" s="17" t="s">
        <v>3617</v>
      </c>
      <c r="D2113" s="23">
        <v>0.05555555555555555</v>
      </c>
      <c r="E2113" s="18" t="s">
        <v>2951</v>
      </c>
      <c r="F2113" s="18" t="s">
        <v>348</v>
      </c>
      <c r="G2113" s="18" t="s">
        <v>13</v>
      </c>
      <c r="H2113" s="18" t="s">
        <v>3735</v>
      </c>
      <c r="I2113" s="24">
        <v>6.285707668655E12</v>
      </c>
      <c r="J2113" s="17"/>
      <c r="K2113" s="19"/>
      <c r="L2113" s="19"/>
      <c r="M2113" s="19"/>
      <c r="N2113" s="19"/>
      <c r="O2113" s="19"/>
      <c r="P2113" s="19"/>
      <c r="Q2113" s="19"/>
      <c r="R2113" s="19"/>
      <c r="S2113" s="19"/>
      <c r="T2113" s="19"/>
      <c r="U2113" s="19"/>
      <c r="V2113" s="19"/>
    </row>
    <row r="2114">
      <c r="A2114" s="21">
        <v>45612.464583333334</v>
      </c>
      <c r="B2114" s="22">
        <v>45610.0</v>
      </c>
      <c r="C2114" s="17" t="s">
        <v>3617</v>
      </c>
      <c r="D2114" s="23">
        <v>0.01875</v>
      </c>
      <c r="E2114" s="18" t="s">
        <v>2951</v>
      </c>
      <c r="F2114" s="18" t="s">
        <v>711</v>
      </c>
      <c r="G2114" s="18" t="s">
        <v>13</v>
      </c>
      <c r="H2114" s="18" t="s">
        <v>3736</v>
      </c>
      <c r="I2114" s="24">
        <v>6.285707668655E12</v>
      </c>
      <c r="J2114" s="17"/>
      <c r="K2114" s="19"/>
      <c r="L2114" s="19"/>
      <c r="M2114" s="19"/>
      <c r="N2114" s="19"/>
      <c r="O2114" s="19"/>
      <c r="P2114" s="19"/>
      <c r="Q2114" s="19"/>
      <c r="R2114" s="19"/>
      <c r="S2114" s="19"/>
      <c r="T2114" s="19"/>
      <c r="U2114" s="19"/>
      <c r="V2114" s="19"/>
    </row>
    <row r="2115">
      <c r="A2115" s="21">
        <v>45612.495833333334</v>
      </c>
      <c r="B2115" s="22">
        <v>45612.0</v>
      </c>
      <c r="C2115" s="17" t="s">
        <v>3617</v>
      </c>
      <c r="D2115" s="23">
        <v>0.04861111111111111</v>
      </c>
      <c r="E2115" s="18" t="s">
        <v>1480</v>
      </c>
      <c r="F2115" s="18" t="s">
        <v>702</v>
      </c>
      <c r="G2115" s="18" t="s">
        <v>13</v>
      </c>
      <c r="H2115" s="18" t="s">
        <v>3737</v>
      </c>
      <c r="I2115" s="24">
        <v>6.282231661306E12</v>
      </c>
      <c r="J2115" s="17"/>
      <c r="K2115" s="19"/>
      <c r="L2115" s="19"/>
      <c r="M2115" s="19"/>
      <c r="N2115" s="19"/>
      <c r="O2115" s="19"/>
      <c r="P2115" s="19"/>
      <c r="Q2115" s="19"/>
      <c r="R2115" s="19"/>
      <c r="S2115" s="19"/>
      <c r="T2115" s="19"/>
      <c r="U2115" s="19"/>
      <c r="V2115" s="19"/>
    </row>
    <row r="2116">
      <c r="A2116" s="21">
        <v>45612.50555555556</v>
      </c>
      <c r="B2116" s="22">
        <v>45610.0</v>
      </c>
      <c r="C2116" s="17" t="s">
        <v>3617</v>
      </c>
      <c r="D2116" s="23">
        <v>0.020833333333333332</v>
      </c>
      <c r="E2116" s="18" t="s">
        <v>1480</v>
      </c>
      <c r="F2116" s="18" t="s">
        <v>2914</v>
      </c>
      <c r="G2116" s="18" t="s">
        <v>13</v>
      </c>
      <c r="H2116" s="18" t="s">
        <v>3738</v>
      </c>
      <c r="I2116" s="24">
        <v>6.282231661306E12</v>
      </c>
      <c r="J2116" s="17"/>
      <c r="K2116" s="19"/>
      <c r="L2116" s="19"/>
      <c r="M2116" s="19"/>
      <c r="N2116" s="19"/>
      <c r="O2116" s="19"/>
      <c r="P2116" s="19"/>
      <c r="Q2116" s="19"/>
      <c r="R2116" s="19"/>
      <c r="S2116" s="19"/>
      <c r="T2116" s="19"/>
      <c r="U2116" s="19"/>
      <c r="V2116" s="19"/>
    </row>
    <row r="2117">
      <c r="A2117" s="21">
        <v>45612.509722222225</v>
      </c>
      <c r="B2117" s="22">
        <v>45612.0</v>
      </c>
      <c r="C2117" s="17" t="s">
        <v>3617</v>
      </c>
      <c r="D2117" s="23">
        <v>0.020833333333333332</v>
      </c>
      <c r="E2117" s="18" t="s">
        <v>1480</v>
      </c>
      <c r="F2117" s="18" t="s">
        <v>2914</v>
      </c>
      <c r="G2117" s="18" t="s">
        <v>13</v>
      </c>
      <c r="H2117" s="18" t="s">
        <v>3739</v>
      </c>
      <c r="I2117" s="24">
        <v>6.282231661306E12</v>
      </c>
      <c r="J2117" s="17"/>
      <c r="K2117" s="19"/>
      <c r="L2117" s="19"/>
      <c r="M2117" s="19"/>
      <c r="N2117" s="19"/>
      <c r="O2117" s="19"/>
      <c r="P2117" s="19"/>
      <c r="Q2117" s="19"/>
      <c r="R2117" s="19"/>
      <c r="S2117" s="19"/>
      <c r="T2117" s="19"/>
      <c r="U2117" s="19"/>
      <c r="V2117" s="19"/>
    </row>
    <row r="2118">
      <c r="A2118" s="21">
        <v>45613.06875</v>
      </c>
      <c r="B2118" s="22">
        <v>45613.0</v>
      </c>
      <c r="C2118" s="17" t="s">
        <v>3617</v>
      </c>
      <c r="D2118" s="23">
        <v>0.0625</v>
      </c>
      <c r="E2118" s="18" t="s">
        <v>516</v>
      </c>
      <c r="F2118" s="18" t="s">
        <v>527</v>
      </c>
      <c r="G2118" s="18" t="s">
        <v>13</v>
      </c>
      <c r="H2118" s="18" t="s">
        <v>3740</v>
      </c>
      <c r="I2118" s="24">
        <v>6.282142259313E12</v>
      </c>
      <c r="J2118" s="17"/>
      <c r="K2118" s="19"/>
      <c r="L2118" s="19"/>
      <c r="M2118" s="19"/>
      <c r="N2118" s="19"/>
      <c r="O2118" s="19"/>
      <c r="P2118" s="19"/>
      <c r="Q2118" s="19"/>
      <c r="R2118" s="19"/>
      <c r="S2118" s="19"/>
      <c r="T2118" s="19"/>
      <c r="U2118" s="19"/>
      <c r="V2118" s="19"/>
    </row>
    <row r="2119">
      <c r="A2119" s="21">
        <v>45613.529861111114</v>
      </c>
      <c r="B2119" s="22">
        <v>45612.0</v>
      </c>
      <c r="C2119" s="17" t="s">
        <v>3617</v>
      </c>
      <c r="D2119" s="23">
        <v>0.030555555555555555</v>
      </c>
      <c r="E2119" s="18" t="s">
        <v>2945</v>
      </c>
      <c r="F2119" s="18" t="s">
        <v>2168</v>
      </c>
      <c r="G2119" s="18" t="s">
        <v>13</v>
      </c>
      <c r="H2119" s="18" t="s">
        <v>3741</v>
      </c>
      <c r="I2119" s="24">
        <v>6.281232193915E12</v>
      </c>
      <c r="J2119" s="17"/>
      <c r="K2119" s="19"/>
      <c r="L2119" s="19"/>
      <c r="M2119" s="19"/>
      <c r="N2119" s="19"/>
      <c r="O2119" s="19"/>
      <c r="P2119" s="19"/>
      <c r="Q2119" s="19"/>
      <c r="R2119" s="19"/>
      <c r="S2119" s="19"/>
      <c r="T2119" s="19"/>
      <c r="U2119" s="19"/>
      <c r="V2119" s="19"/>
    </row>
    <row r="2120">
      <c r="A2120" s="21">
        <v>45613.53333333333</v>
      </c>
      <c r="B2120" s="22">
        <v>45612.0</v>
      </c>
      <c r="C2120" s="17" t="s">
        <v>3617</v>
      </c>
      <c r="D2120" s="23">
        <v>0.058333333333333334</v>
      </c>
      <c r="E2120" s="18" t="s">
        <v>2945</v>
      </c>
      <c r="F2120" s="18" t="s">
        <v>345</v>
      </c>
      <c r="G2120" s="18" t="s">
        <v>13</v>
      </c>
      <c r="H2120" s="18" t="s">
        <v>3742</v>
      </c>
      <c r="I2120" s="24">
        <v>6.281232193915E12</v>
      </c>
      <c r="J2120" s="17"/>
      <c r="K2120" s="19"/>
      <c r="L2120" s="19"/>
      <c r="M2120" s="19"/>
      <c r="N2120" s="19"/>
      <c r="O2120" s="19"/>
      <c r="P2120" s="19"/>
      <c r="Q2120" s="19"/>
      <c r="R2120" s="19"/>
      <c r="S2120" s="19"/>
      <c r="T2120" s="19"/>
      <c r="U2120" s="19"/>
      <c r="V2120" s="19"/>
    </row>
    <row r="2121">
      <c r="A2121" s="21">
        <v>45613.64444444444</v>
      </c>
      <c r="B2121" s="22">
        <v>45613.0</v>
      </c>
      <c r="C2121" s="17" t="s">
        <v>3617</v>
      </c>
      <c r="D2121" s="23">
        <v>0.041666666666666664</v>
      </c>
      <c r="E2121" s="18" t="s">
        <v>1480</v>
      </c>
      <c r="F2121" s="18" t="s">
        <v>220</v>
      </c>
      <c r="G2121" s="18" t="s">
        <v>13</v>
      </c>
      <c r="H2121" s="18" t="s">
        <v>3743</v>
      </c>
      <c r="I2121" s="24">
        <v>6.282231661306E12</v>
      </c>
      <c r="J2121" s="17"/>
      <c r="K2121" s="19"/>
      <c r="L2121" s="19"/>
      <c r="M2121" s="19"/>
      <c r="N2121" s="19"/>
      <c r="O2121" s="19"/>
      <c r="P2121" s="19"/>
      <c r="Q2121" s="19"/>
      <c r="R2121" s="19"/>
      <c r="S2121" s="19"/>
      <c r="T2121" s="19"/>
      <c r="U2121" s="19"/>
      <c r="V2121" s="19"/>
    </row>
    <row r="2122">
      <c r="A2122" s="21">
        <v>45613.705555555556</v>
      </c>
      <c r="B2122" s="22">
        <v>45613.0</v>
      </c>
      <c r="C2122" s="17" t="s">
        <v>3617</v>
      </c>
      <c r="D2122" s="23">
        <v>0.052083333333333336</v>
      </c>
      <c r="E2122" s="18" t="s">
        <v>207</v>
      </c>
      <c r="F2122" s="18" t="s">
        <v>213</v>
      </c>
      <c r="G2122" s="18" t="s">
        <v>13</v>
      </c>
      <c r="H2122" s="18" t="s">
        <v>3744</v>
      </c>
      <c r="I2122" s="24">
        <v>6.28972529354E11</v>
      </c>
      <c r="J2122" s="17"/>
      <c r="K2122" s="19"/>
      <c r="L2122" s="19"/>
      <c r="M2122" s="19"/>
      <c r="N2122" s="19"/>
      <c r="O2122" s="19"/>
      <c r="P2122" s="19"/>
      <c r="Q2122" s="19"/>
      <c r="R2122" s="19"/>
      <c r="S2122" s="19"/>
      <c r="T2122" s="19"/>
      <c r="U2122" s="19"/>
      <c r="V2122" s="19"/>
    </row>
    <row r="2123">
      <c r="A2123" s="21">
        <v>45613.84722222222</v>
      </c>
      <c r="B2123" s="22">
        <v>45613.0</v>
      </c>
      <c r="C2123" s="17" t="s">
        <v>3617</v>
      </c>
      <c r="D2123" s="23">
        <v>0.04236111111111111</v>
      </c>
      <c r="E2123" s="18" t="s">
        <v>1700</v>
      </c>
      <c r="F2123" s="18" t="s">
        <v>702</v>
      </c>
      <c r="G2123" s="18" t="s">
        <v>13</v>
      </c>
      <c r="H2123" s="18" t="s">
        <v>3745</v>
      </c>
      <c r="I2123" s="24">
        <v>6.281295998526E12</v>
      </c>
      <c r="J2123" s="17"/>
      <c r="K2123" s="19"/>
      <c r="L2123" s="19"/>
      <c r="M2123" s="19"/>
      <c r="N2123" s="19"/>
      <c r="O2123" s="19"/>
      <c r="P2123" s="19"/>
      <c r="Q2123" s="19"/>
      <c r="R2123" s="19"/>
      <c r="S2123" s="19"/>
      <c r="T2123" s="19"/>
      <c r="U2123" s="19"/>
      <c r="V2123" s="19"/>
    </row>
    <row r="2124">
      <c r="A2124" s="21">
        <v>45614.032638888886</v>
      </c>
      <c r="B2124" s="22">
        <v>45613.0</v>
      </c>
      <c r="C2124" s="17" t="s">
        <v>3617</v>
      </c>
      <c r="D2124" s="23">
        <v>0.024305555555555556</v>
      </c>
      <c r="E2124" s="18" t="s">
        <v>596</v>
      </c>
      <c r="F2124" s="18" t="s">
        <v>535</v>
      </c>
      <c r="G2124" s="18" t="s">
        <v>13</v>
      </c>
      <c r="H2124" s="18" t="s">
        <v>3746</v>
      </c>
      <c r="I2124" s="24">
        <v>6.285291035544E12</v>
      </c>
      <c r="J2124" s="17"/>
      <c r="K2124" s="19"/>
      <c r="L2124" s="19"/>
      <c r="M2124" s="19"/>
      <c r="N2124" s="19"/>
      <c r="O2124" s="19"/>
      <c r="P2124" s="19"/>
      <c r="Q2124" s="19"/>
      <c r="R2124" s="19"/>
      <c r="S2124" s="19"/>
      <c r="T2124" s="19"/>
      <c r="U2124" s="19"/>
      <c r="V2124" s="19"/>
    </row>
    <row r="2125">
      <c r="A2125" s="21">
        <v>45614.03402777778</v>
      </c>
      <c r="B2125" s="22">
        <v>45611.0</v>
      </c>
      <c r="C2125" s="17" t="s">
        <v>3617</v>
      </c>
      <c r="D2125" s="23">
        <v>0.024305555555555556</v>
      </c>
      <c r="E2125" s="18" t="s">
        <v>596</v>
      </c>
      <c r="F2125" s="18" t="s">
        <v>535</v>
      </c>
      <c r="G2125" s="18" t="s">
        <v>13</v>
      </c>
      <c r="H2125" s="18" t="s">
        <v>3747</v>
      </c>
      <c r="I2125" s="24">
        <v>6.285291035544E12</v>
      </c>
      <c r="J2125" s="17"/>
      <c r="K2125" s="19"/>
      <c r="L2125" s="19"/>
      <c r="M2125" s="19"/>
      <c r="N2125" s="19"/>
      <c r="O2125" s="19"/>
      <c r="P2125" s="19"/>
      <c r="Q2125" s="19"/>
      <c r="R2125" s="19"/>
      <c r="S2125" s="19"/>
      <c r="T2125" s="19"/>
      <c r="U2125" s="19"/>
      <c r="V2125" s="19"/>
    </row>
    <row r="2126">
      <c r="A2126" s="21">
        <v>45614.06041666667</v>
      </c>
      <c r="B2126" s="22">
        <v>45614.0</v>
      </c>
      <c r="C2126" s="17" t="s">
        <v>3617</v>
      </c>
      <c r="D2126" s="23">
        <v>0.04861111111111111</v>
      </c>
      <c r="E2126" s="18" t="s">
        <v>207</v>
      </c>
      <c r="F2126" s="18" t="s">
        <v>220</v>
      </c>
      <c r="G2126" s="18" t="s">
        <v>13</v>
      </c>
      <c r="H2126" s="18" t="s">
        <v>3748</v>
      </c>
      <c r="I2126" s="24">
        <v>6.28972529354E11</v>
      </c>
      <c r="J2126" s="17"/>
      <c r="K2126" s="19"/>
      <c r="L2126" s="19"/>
      <c r="M2126" s="19"/>
      <c r="N2126" s="19"/>
      <c r="O2126" s="19"/>
      <c r="P2126" s="19"/>
      <c r="Q2126" s="19"/>
      <c r="R2126" s="19"/>
      <c r="S2126" s="19"/>
      <c r="T2126" s="19"/>
      <c r="U2126" s="19"/>
      <c r="V2126" s="19"/>
    </row>
    <row r="2127">
      <c r="A2127" s="21">
        <v>45614.3125</v>
      </c>
      <c r="B2127" s="22">
        <v>45610.0</v>
      </c>
      <c r="C2127" s="17" t="s">
        <v>3617</v>
      </c>
      <c r="D2127" s="23">
        <v>0.03819444444444445</v>
      </c>
      <c r="E2127" s="18" t="s">
        <v>2951</v>
      </c>
      <c r="F2127" s="18" t="s">
        <v>2947</v>
      </c>
      <c r="G2127" s="18" t="s">
        <v>13</v>
      </c>
      <c r="H2127" s="18" t="s">
        <v>3749</v>
      </c>
      <c r="I2127" s="24">
        <v>6.285707668655E12</v>
      </c>
      <c r="J2127" s="17"/>
      <c r="K2127" s="19"/>
      <c r="L2127" s="19"/>
      <c r="M2127" s="19"/>
      <c r="N2127" s="19"/>
      <c r="O2127" s="19"/>
      <c r="P2127" s="19"/>
      <c r="Q2127" s="19"/>
      <c r="R2127" s="19"/>
      <c r="S2127" s="19"/>
      <c r="T2127" s="19"/>
      <c r="U2127" s="19"/>
      <c r="V2127" s="19"/>
    </row>
    <row r="2128">
      <c r="A2128" s="21">
        <v>45614.330555555556</v>
      </c>
      <c r="B2128" s="22">
        <v>45611.0</v>
      </c>
      <c r="C2128" s="17" t="s">
        <v>3617</v>
      </c>
      <c r="D2128" s="23">
        <v>0.04722222222222222</v>
      </c>
      <c r="E2128" s="18" t="s">
        <v>2951</v>
      </c>
      <c r="F2128" s="18" t="s">
        <v>2947</v>
      </c>
      <c r="G2128" s="18" t="s">
        <v>13</v>
      </c>
      <c r="H2128" s="18" t="s">
        <v>3750</v>
      </c>
      <c r="I2128" s="24">
        <v>6.285707668655E12</v>
      </c>
      <c r="J2128" s="17"/>
      <c r="K2128" s="19"/>
      <c r="L2128" s="19"/>
      <c r="M2128" s="19"/>
      <c r="N2128" s="19"/>
      <c r="O2128" s="19"/>
      <c r="P2128" s="19"/>
      <c r="Q2128" s="19"/>
      <c r="R2128" s="19"/>
      <c r="S2128" s="19"/>
      <c r="T2128" s="19"/>
      <c r="U2128" s="19"/>
      <c r="V2128" s="19"/>
    </row>
    <row r="2129">
      <c r="A2129" s="21">
        <v>45614.64861111111</v>
      </c>
      <c r="B2129" s="22">
        <v>45614.0</v>
      </c>
      <c r="C2129" s="17" t="s">
        <v>3617</v>
      </c>
      <c r="D2129" s="23">
        <v>0.018055555555555554</v>
      </c>
      <c r="E2129" s="18" t="s">
        <v>972</v>
      </c>
      <c r="F2129" s="18" t="s">
        <v>2911</v>
      </c>
      <c r="G2129" s="18" t="s">
        <v>13</v>
      </c>
      <c r="H2129" s="18" t="s">
        <v>3751</v>
      </c>
      <c r="I2129" s="24">
        <v>6.285746146893E12</v>
      </c>
      <c r="J2129" s="17"/>
      <c r="K2129" s="19"/>
      <c r="L2129" s="19"/>
      <c r="M2129" s="19"/>
      <c r="N2129" s="19"/>
      <c r="O2129" s="19"/>
      <c r="P2129" s="19"/>
      <c r="Q2129" s="19"/>
      <c r="R2129" s="19"/>
      <c r="S2129" s="19"/>
      <c r="T2129" s="19"/>
      <c r="U2129" s="19"/>
      <c r="V2129" s="19"/>
    </row>
    <row r="2130">
      <c r="A2130" s="21">
        <v>45614.71944444445</v>
      </c>
      <c r="B2130" s="22">
        <v>45613.0</v>
      </c>
      <c r="C2130" s="17" t="s">
        <v>3617</v>
      </c>
      <c r="D2130" s="23">
        <v>0.03125</v>
      </c>
      <c r="E2130" s="18" t="s">
        <v>207</v>
      </c>
      <c r="F2130" s="18" t="s">
        <v>213</v>
      </c>
      <c r="G2130" s="18" t="s">
        <v>13</v>
      </c>
      <c r="H2130" s="18" t="s">
        <v>3752</v>
      </c>
      <c r="I2130" s="24">
        <v>6.28972529354E11</v>
      </c>
      <c r="J2130" s="17"/>
      <c r="K2130" s="19"/>
      <c r="L2130" s="19"/>
      <c r="M2130" s="19"/>
      <c r="N2130" s="19"/>
      <c r="O2130" s="19"/>
      <c r="P2130" s="19"/>
      <c r="Q2130" s="19"/>
      <c r="R2130" s="19"/>
      <c r="S2130" s="19"/>
      <c r="T2130" s="19"/>
      <c r="U2130" s="19"/>
      <c r="V2130" s="19"/>
    </row>
    <row r="2131">
      <c r="A2131" s="21">
        <v>45614.947222222225</v>
      </c>
      <c r="B2131" s="22">
        <v>45615.0</v>
      </c>
      <c r="C2131" s="17" t="s">
        <v>3617</v>
      </c>
      <c r="D2131" s="23">
        <v>0.0125</v>
      </c>
      <c r="E2131" s="18" t="s">
        <v>2951</v>
      </c>
      <c r="F2131" s="18" t="s">
        <v>348</v>
      </c>
      <c r="G2131" s="18" t="s">
        <v>13</v>
      </c>
      <c r="H2131" s="18" t="s">
        <v>3753</v>
      </c>
      <c r="I2131" s="24">
        <v>6.285707668655E12</v>
      </c>
      <c r="J2131" s="17"/>
      <c r="K2131" s="19"/>
      <c r="L2131" s="19"/>
      <c r="M2131" s="19"/>
      <c r="N2131" s="19"/>
      <c r="O2131" s="19"/>
      <c r="P2131" s="19"/>
      <c r="Q2131" s="19"/>
      <c r="R2131" s="19"/>
      <c r="S2131" s="19"/>
      <c r="T2131" s="19"/>
      <c r="U2131" s="19"/>
      <c r="V2131" s="19"/>
    </row>
    <row r="2132">
      <c r="A2132" s="21">
        <v>45615.04375</v>
      </c>
      <c r="B2132" s="22">
        <v>45615.0</v>
      </c>
      <c r="C2132" s="17" t="s">
        <v>3617</v>
      </c>
      <c r="D2132" s="23">
        <v>0.03958333333333333</v>
      </c>
      <c r="E2132" s="18" t="s">
        <v>972</v>
      </c>
      <c r="F2132" s="18" t="s">
        <v>12</v>
      </c>
      <c r="G2132" s="18" t="s">
        <v>13</v>
      </c>
      <c r="H2132" s="18" t="s">
        <v>3754</v>
      </c>
      <c r="I2132" s="24">
        <v>6.285746146893E12</v>
      </c>
      <c r="J2132" s="17"/>
      <c r="K2132" s="19"/>
      <c r="L2132" s="19"/>
      <c r="M2132" s="19"/>
      <c r="N2132" s="19"/>
      <c r="O2132" s="19"/>
      <c r="P2132" s="19"/>
      <c r="Q2132" s="19"/>
      <c r="R2132" s="19"/>
      <c r="S2132" s="19"/>
      <c r="T2132" s="19"/>
      <c r="U2132" s="19"/>
      <c r="V2132" s="19"/>
    </row>
    <row r="2133">
      <c r="A2133" s="21">
        <v>45615.50486111111</v>
      </c>
      <c r="B2133" s="22">
        <v>45613.0</v>
      </c>
      <c r="C2133" s="17" t="s">
        <v>3617</v>
      </c>
      <c r="D2133" s="23">
        <v>0.020833333333333332</v>
      </c>
      <c r="E2133" s="18" t="s">
        <v>873</v>
      </c>
      <c r="F2133" s="18" t="s">
        <v>597</v>
      </c>
      <c r="G2133" s="18" t="s">
        <v>254</v>
      </c>
      <c r="H2133" s="18" t="s">
        <v>3755</v>
      </c>
      <c r="I2133" s="24">
        <v>6.285213566484E12</v>
      </c>
      <c r="J2133" s="17"/>
      <c r="K2133" s="19"/>
      <c r="L2133" s="19"/>
      <c r="M2133" s="19"/>
      <c r="N2133" s="19"/>
      <c r="O2133" s="19"/>
      <c r="P2133" s="19"/>
      <c r="Q2133" s="19"/>
      <c r="R2133" s="19"/>
      <c r="S2133" s="19"/>
      <c r="T2133" s="19"/>
      <c r="U2133" s="19"/>
      <c r="V2133" s="19"/>
    </row>
    <row r="2134">
      <c r="A2134" s="21">
        <v>45615.50625</v>
      </c>
      <c r="B2134" s="22">
        <v>45614.0</v>
      </c>
      <c r="C2134" s="17" t="s">
        <v>3617</v>
      </c>
      <c r="D2134" s="23">
        <v>0.027777777777777776</v>
      </c>
      <c r="E2134" s="18" t="s">
        <v>873</v>
      </c>
      <c r="F2134" s="18" t="s">
        <v>597</v>
      </c>
      <c r="G2134" s="18" t="s">
        <v>13</v>
      </c>
      <c r="H2134" s="18" t="s">
        <v>3756</v>
      </c>
      <c r="I2134" s="24">
        <v>6.285213566484E12</v>
      </c>
      <c r="J2134" s="17"/>
      <c r="K2134" s="19"/>
      <c r="L2134" s="19"/>
      <c r="M2134" s="19"/>
      <c r="N2134" s="19"/>
      <c r="O2134" s="19"/>
      <c r="P2134" s="19"/>
      <c r="Q2134" s="19"/>
      <c r="R2134" s="19"/>
      <c r="S2134" s="19"/>
      <c r="T2134" s="19"/>
      <c r="U2134" s="19"/>
      <c r="V2134" s="19"/>
    </row>
    <row r="2135">
      <c r="A2135" s="21">
        <v>45615.52638888889</v>
      </c>
      <c r="B2135" s="22">
        <v>45613.0</v>
      </c>
      <c r="C2135" s="17" t="s">
        <v>3617</v>
      </c>
      <c r="D2135" s="23">
        <v>0.04513888888888889</v>
      </c>
      <c r="E2135" s="18" t="s">
        <v>2951</v>
      </c>
      <c r="F2135" s="18" t="s">
        <v>348</v>
      </c>
      <c r="G2135" s="18" t="s">
        <v>13</v>
      </c>
      <c r="H2135" s="18" t="s">
        <v>3757</v>
      </c>
      <c r="I2135" s="24">
        <v>6.28570668655E11</v>
      </c>
      <c r="J2135" s="17"/>
      <c r="K2135" s="19"/>
      <c r="L2135" s="19"/>
      <c r="M2135" s="19"/>
      <c r="N2135" s="19"/>
      <c r="O2135" s="19"/>
      <c r="P2135" s="19"/>
      <c r="Q2135" s="19"/>
      <c r="R2135" s="19"/>
      <c r="S2135" s="19"/>
      <c r="T2135" s="19"/>
      <c r="U2135" s="19"/>
      <c r="V2135" s="19"/>
    </row>
    <row r="2136">
      <c r="A2136" s="21">
        <v>45616.040972222225</v>
      </c>
      <c r="B2136" s="22">
        <v>45613.0</v>
      </c>
      <c r="C2136" s="17" t="s">
        <v>3617</v>
      </c>
      <c r="D2136" s="23">
        <v>0.041666666666666664</v>
      </c>
      <c r="E2136" s="18" t="s">
        <v>2951</v>
      </c>
      <c r="F2136" s="18" t="s">
        <v>711</v>
      </c>
      <c r="G2136" s="18" t="s">
        <v>13</v>
      </c>
      <c r="H2136" s="18" t="s">
        <v>3758</v>
      </c>
      <c r="I2136" s="24">
        <v>6.285707668655E12</v>
      </c>
      <c r="J2136" s="17"/>
      <c r="K2136" s="19"/>
      <c r="L2136" s="19"/>
      <c r="M2136" s="19"/>
      <c r="N2136" s="19"/>
      <c r="O2136" s="19"/>
      <c r="P2136" s="19"/>
      <c r="Q2136" s="19"/>
      <c r="R2136" s="19"/>
      <c r="S2136" s="19"/>
      <c r="T2136" s="19"/>
      <c r="U2136" s="19"/>
      <c r="V2136" s="19"/>
    </row>
    <row r="2137">
      <c r="A2137" s="21">
        <v>45616.49444444444</v>
      </c>
      <c r="B2137" s="22">
        <v>45616.0</v>
      </c>
      <c r="C2137" s="17" t="s">
        <v>3617</v>
      </c>
      <c r="D2137" s="23">
        <v>0.03680555555555556</v>
      </c>
      <c r="E2137" s="18" t="s">
        <v>2945</v>
      </c>
      <c r="F2137" s="18" t="s">
        <v>22</v>
      </c>
      <c r="G2137" s="18" t="s">
        <v>13</v>
      </c>
      <c r="H2137" s="18" t="s">
        <v>3759</v>
      </c>
      <c r="I2137" s="24">
        <v>6.281232193915E12</v>
      </c>
      <c r="J2137" s="17"/>
      <c r="K2137" s="19"/>
      <c r="L2137" s="19"/>
      <c r="M2137" s="19"/>
      <c r="N2137" s="19"/>
      <c r="O2137" s="19"/>
      <c r="P2137" s="19"/>
      <c r="Q2137" s="19"/>
      <c r="R2137" s="19"/>
      <c r="S2137" s="19"/>
      <c r="T2137" s="19"/>
      <c r="U2137" s="19"/>
      <c r="V2137" s="19"/>
    </row>
    <row r="2138">
      <c r="A2138" s="21">
        <v>45616.60763888889</v>
      </c>
      <c r="B2138" s="22">
        <v>45616.0</v>
      </c>
      <c r="C2138" s="17" t="s">
        <v>3617</v>
      </c>
      <c r="D2138" s="23">
        <v>0.022222222222222223</v>
      </c>
      <c r="E2138" s="18" t="s">
        <v>534</v>
      </c>
      <c r="F2138" s="18" t="s">
        <v>418</v>
      </c>
      <c r="G2138" s="18" t="s">
        <v>13</v>
      </c>
      <c r="H2138" s="18" t="s">
        <v>3760</v>
      </c>
      <c r="I2138" s="24">
        <v>6.281332534354E12</v>
      </c>
      <c r="J2138" s="17"/>
      <c r="K2138" s="19"/>
      <c r="L2138" s="19"/>
      <c r="M2138" s="19"/>
      <c r="N2138" s="19"/>
      <c r="O2138" s="19"/>
      <c r="P2138" s="19"/>
      <c r="Q2138" s="19"/>
      <c r="R2138" s="19"/>
      <c r="S2138" s="19"/>
      <c r="T2138" s="19"/>
      <c r="U2138" s="19"/>
      <c r="V2138" s="19"/>
    </row>
    <row r="2139">
      <c r="A2139" s="21">
        <v>45616.62708333333</v>
      </c>
      <c r="B2139" s="22">
        <v>45616.0</v>
      </c>
      <c r="C2139" s="17" t="s">
        <v>3617</v>
      </c>
      <c r="D2139" s="23">
        <v>0.024305555555555556</v>
      </c>
      <c r="E2139" s="18" t="s">
        <v>972</v>
      </c>
      <c r="F2139" s="18" t="s">
        <v>201</v>
      </c>
      <c r="G2139" s="18" t="s">
        <v>13</v>
      </c>
      <c r="H2139" s="18" t="s">
        <v>3761</v>
      </c>
      <c r="I2139" s="24">
        <v>6.285746146893E12</v>
      </c>
      <c r="J2139" s="17"/>
      <c r="K2139" s="19"/>
      <c r="L2139" s="19"/>
      <c r="M2139" s="19"/>
      <c r="N2139" s="19"/>
      <c r="O2139" s="19"/>
      <c r="P2139" s="19"/>
      <c r="Q2139" s="19"/>
      <c r="R2139" s="19"/>
      <c r="S2139" s="19"/>
      <c r="T2139" s="19"/>
      <c r="U2139" s="19"/>
      <c r="V2139" s="19"/>
    </row>
    <row r="2140">
      <c r="A2140" s="21">
        <v>45616.69097222222</v>
      </c>
      <c r="B2140" s="22">
        <v>45616.0</v>
      </c>
      <c r="C2140" s="17" t="s">
        <v>3617</v>
      </c>
      <c r="D2140" s="23">
        <v>0.022222222222222223</v>
      </c>
      <c r="E2140" s="18" t="s">
        <v>972</v>
      </c>
      <c r="F2140" s="18" t="s">
        <v>150</v>
      </c>
      <c r="G2140" s="18" t="s">
        <v>13</v>
      </c>
      <c r="H2140" s="18" t="s">
        <v>3762</v>
      </c>
      <c r="I2140" s="24">
        <v>6.285746146893E12</v>
      </c>
      <c r="J2140" s="17"/>
      <c r="K2140" s="19"/>
      <c r="L2140" s="19"/>
      <c r="M2140" s="19"/>
      <c r="N2140" s="19"/>
      <c r="O2140" s="19"/>
      <c r="P2140" s="19"/>
      <c r="Q2140" s="19"/>
      <c r="R2140" s="19"/>
      <c r="S2140" s="19"/>
      <c r="T2140" s="19"/>
      <c r="U2140" s="19"/>
      <c r="V2140" s="19"/>
    </row>
    <row r="2141">
      <c r="A2141" s="21">
        <v>45616.69861111111</v>
      </c>
      <c r="B2141" s="22">
        <v>45616.0</v>
      </c>
      <c r="C2141" s="17" t="s">
        <v>3617</v>
      </c>
      <c r="D2141" s="23">
        <v>0.006944444444444444</v>
      </c>
      <c r="E2141" s="18" t="s">
        <v>972</v>
      </c>
      <c r="F2141" s="18" t="s">
        <v>2911</v>
      </c>
      <c r="G2141" s="18" t="s">
        <v>13</v>
      </c>
      <c r="H2141" s="18" t="s">
        <v>3763</v>
      </c>
      <c r="I2141" s="24">
        <v>6.285746146893E12</v>
      </c>
      <c r="J2141" s="17"/>
      <c r="K2141" s="19"/>
      <c r="L2141" s="19"/>
      <c r="M2141" s="19"/>
      <c r="N2141" s="19"/>
      <c r="O2141" s="19"/>
      <c r="P2141" s="19"/>
      <c r="Q2141" s="19"/>
      <c r="R2141" s="19"/>
      <c r="S2141" s="19"/>
      <c r="T2141" s="19"/>
      <c r="U2141" s="19"/>
      <c r="V2141" s="19"/>
    </row>
    <row r="2142">
      <c r="A2142" s="21">
        <v>45617.01875</v>
      </c>
      <c r="B2142" s="22">
        <v>45616.0</v>
      </c>
      <c r="C2142" s="17" t="s">
        <v>3617</v>
      </c>
      <c r="D2142" s="23">
        <v>0.043055555555555555</v>
      </c>
      <c r="E2142" s="18" t="s">
        <v>2945</v>
      </c>
      <c r="F2142" s="18" t="s">
        <v>3174</v>
      </c>
      <c r="G2142" s="18" t="s">
        <v>13</v>
      </c>
      <c r="H2142" s="18" t="s">
        <v>3764</v>
      </c>
      <c r="I2142" s="24">
        <v>6.281232193915E12</v>
      </c>
      <c r="J2142" s="17"/>
      <c r="K2142" s="19"/>
      <c r="L2142" s="19"/>
      <c r="M2142" s="19"/>
      <c r="N2142" s="19"/>
      <c r="O2142" s="19"/>
      <c r="P2142" s="19"/>
      <c r="Q2142" s="19"/>
      <c r="R2142" s="19"/>
      <c r="S2142" s="19"/>
      <c r="T2142" s="19"/>
      <c r="U2142" s="19"/>
      <c r="V2142" s="19"/>
    </row>
    <row r="2143">
      <c r="A2143" s="21">
        <v>45617.024305555555</v>
      </c>
      <c r="B2143" s="22">
        <v>45617.0</v>
      </c>
      <c r="C2143" s="17" t="s">
        <v>3617</v>
      </c>
      <c r="D2143" s="23">
        <v>0.04097222222222222</v>
      </c>
      <c r="E2143" s="18" t="s">
        <v>2945</v>
      </c>
      <c r="F2143" s="18" t="s">
        <v>3174</v>
      </c>
      <c r="G2143" s="18" t="s">
        <v>13</v>
      </c>
      <c r="H2143" s="18" t="s">
        <v>3765</v>
      </c>
      <c r="I2143" s="24">
        <v>6.281232193915E12</v>
      </c>
      <c r="J2143" s="17"/>
      <c r="K2143" s="19"/>
      <c r="L2143" s="19"/>
      <c r="M2143" s="19"/>
      <c r="N2143" s="19"/>
      <c r="O2143" s="19"/>
      <c r="P2143" s="19"/>
      <c r="Q2143" s="19"/>
      <c r="R2143" s="19"/>
      <c r="S2143" s="19"/>
      <c r="T2143" s="19"/>
      <c r="U2143" s="19"/>
      <c r="V2143" s="19"/>
    </row>
    <row r="2144">
      <c r="A2144" s="21">
        <v>45617.032638888886</v>
      </c>
      <c r="B2144" s="22">
        <v>45616.0</v>
      </c>
      <c r="C2144" s="17" t="s">
        <v>3617</v>
      </c>
      <c r="D2144" s="23">
        <v>0.024305555555555556</v>
      </c>
      <c r="E2144" s="18" t="s">
        <v>596</v>
      </c>
      <c r="F2144" s="18" t="s">
        <v>535</v>
      </c>
      <c r="G2144" s="18" t="s">
        <v>13</v>
      </c>
      <c r="H2144" s="18" t="s">
        <v>3766</v>
      </c>
      <c r="I2144" s="24">
        <v>6.285291035544E12</v>
      </c>
      <c r="J2144" s="17"/>
      <c r="K2144" s="19"/>
      <c r="L2144" s="19"/>
      <c r="M2144" s="19"/>
      <c r="N2144" s="19"/>
      <c r="O2144" s="19"/>
      <c r="P2144" s="19"/>
      <c r="Q2144" s="19"/>
      <c r="R2144" s="19"/>
      <c r="S2144" s="19"/>
      <c r="T2144" s="19"/>
      <c r="U2144" s="19"/>
      <c r="V2144" s="19"/>
    </row>
    <row r="2145">
      <c r="A2145" s="21">
        <v>45617.02916666667</v>
      </c>
      <c r="B2145" s="22">
        <v>45617.0</v>
      </c>
      <c r="C2145" s="17" t="s">
        <v>3617</v>
      </c>
      <c r="D2145" s="23">
        <v>0.020833333333333332</v>
      </c>
      <c r="E2145" s="18" t="s">
        <v>207</v>
      </c>
      <c r="F2145" s="18" t="s">
        <v>12</v>
      </c>
      <c r="G2145" s="18" t="s">
        <v>13</v>
      </c>
      <c r="H2145" s="18" t="s">
        <v>3767</v>
      </c>
      <c r="I2145" s="24">
        <v>6.28972529354E11</v>
      </c>
      <c r="J2145" s="17"/>
      <c r="K2145" s="19"/>
      <c r="L2145" s="19"/>
      <c r="M2145" s="19"/>
      <c r="N2145" s="19"/>
      <c r="O2145" s="19"/>
      <c r="P2145" s="19"/>
      <c r="Q2145" s="19"/>
      <c r="R2145" s="19"/>
      <c r="S2145" s="19"/>
      <c r="T2145" s="19"/>
      <c r="U2145" s="19"/>
      <c r="V2145" s="19"/>
    </row>
    <row r="2146">
      <c r="A2146" s="21">
        <v>45617.149305555555</v>
      </c>
      <c r="B2146" s="22">
        <v>45617.0</v>
      </c>
      <c r="C2146" s="17" t="s">
        <v>3617</v>
      </c>
      <c r="D2146" s="23">
        <v>0.04097222222222222</v>
      </c>
      <c r="E2146" s="18" t="s">
        <v>11</v>
      </c>
      <c r="F2146" s="18" t="s">
        <v>385</v>
      </c>
      <c r="G2146" s="18" t="s">
        <v>13</v>
      </c>
      <c r="H2146" s="18" t="s">
        <v>3768</v>
      </c>
      <c r="I2146" s="24">
        <v>6.28560627488E12</v>
      </c>
      <c r="J2146" s="17"/>
      <c r="K2146" s="19"/>
      <c r="L2146" s="19"/>
      <c r="M2146" s="19"/>
      <c r="N2146" s="19"/>
      <c r="O2146" s="19"/>
      <c r="P2146" s="19"/>
      <c r="Q2146" s="19"/>
      <c r="R2146" s="19"/>
      <c r="S2146" s="19"/>
      <c r="T2146" s="19"/>
      <c r="U2146" s="19"/>
      <c r="V2146" s="19"/>
    </row>
    <row r="2147">
      <c r="A2147" s="21">
        <v>45617.17222222222</v>
      </c>
      <c r="B2147" s="22">
        <v>45617.0</v>
      </c>
      <c r="C2147" s="17" t="s">
        <v>3617</v>
      </c>
      <c r="D2147" s="23">
        <v>0.03194444444444444</v>
      </c>
      <c r="E2147" s="18" t="s">
        <v>2945</v>
      </c>
      <c r="F2147" s="18" t="s">
        <v>2935</v>
      </c>
      <c r="G2147" s="18" t="s">
        <v>13</v>
      </c>
      <c r="H2147" s="18" t="s">
        <v>3769</v>
      </c>
      <c r="I2147" s="24">
        <v>6.281232193915E12</v>
      </c>
      <c r="J2147" s="17"/>
      <c r="K2147" s="19"/>
      <c r="L2147" s="19"/>
      <c r="M2147" s="19"/>
      <c r="N2147" s="19"/>
      <c r="O2147" s="19"/>
      <c r="P2147" s="19"/>
      <c r="Q2147" s="19"/>
      <c r="R2147" s="19"/>
      <c r="S2147" s="19"/>
      <c r="T2147" s="19"/>
      <c r="U2147" s="19"/>
      <c r="V2147" s="19"/>
    </row>
    <row r="2148">
      <c r="A2148" s="21">
        <v>45617.21666666667</v>
      </c>
      <c r="B2148" s="22">
        <v>45617.0</v>
      </c>
      <c r="C2148" s="17" t="s">
        <v>3617</v>
      </c>
      <c r="D2148" s="23">
        <v>0.04583333333333333</v>
      </c>
      <c r="E2148" s="18" t="s">
        <v>11</v>
      </c>
      <c r="F2148" s="18" t="s">
        <v>22</v>
      </c>
      <c r="G2148" s="18" t="s">
        <v>13</v>
      </c>
      <c r="H2148" s="18" t="s">
        <v>3770</v>
      </c>
      <c r="I2148" s="24">
        <v>6.28560627488E12</v>
      </c>
      <c r="J2148" s="17"/>
      <c r="K2148" s="19"/>
      <c r="L2148" s="19"/>
      <c r="M2148" s="19"/>
      <c r="N2148" s="19"/>
      <c r="O2148" s="19"/>
      <c r="P2148" s="19"/>
      <c r="Q2148" s="19"/>
      <c r="R2148" s="19"/>
      <c r="S2148" s="19"/>
      <c r="T2148" s="19"/>
      <c r="U2148" s="19"/>
      <c r="V2148" s="19"/>
    </row>
    <row r="2149">
      <c r="A2149" s="21">
        <v>45617.23541666667</v>
      </c>
      <c r="B2149" s="22">
        <v>45615.0</v>
      </c>
      <c r="C2149" s="17" t="s">
        <v>3617</v>
      </c>
      <c r="D2149" s="23">
        <v>0.020833333333333332</v>
      </c>
      <c r="E2149" s="18" t="s">
        <v>873</v>
      </c>
      <c r="F2149" s="18" t="s">
        <v>597</v>
      </c>
      <c r="G2149" s="18" t="s">
        <v>13</v>
      </c>
      <c r="H2149" s="18" t="s">
        <v>3771</v>
      </c>
      <c r="I2149" s="24">
        <v>6.285213566484E12</v>
      </c>
      <c r="J2149" s="17"/>
      <c r="K2149" s="19"/>
      <c r="L2149" s="19"/>
      <c r="M2149" s="19"/>
      <c r="N2149" s="19"/>
      <c r="O2149" s="19"/>
      <c r="P2149" s="19"/>
      <c r="Q2149" s="19"/>
      <c r="R2149" s="19"/>
      <c r="S2149" s="19"/>
      <c r="T2149" s="19"/>
      <c r="U2149" s="19"/>
      <c r="V2149" s="19"/>
    </row>
    <row r="2150">
      <c r="A2150" s="21">
        <v>45617.24236111111</v>
      </c>
      <c r="B2150" s="22">
        <v>45616.0</v>
      </c>
      <c r="C2150" s="17" t="s">
        <v>3617</v>
      </c>
      <c r="D2150" s="23">
        <v>0.017361111111111112</v>
      </c>
      <c r="E2150" s="18" t="s">
        <v>873</v>
      </c>
      <c r="F2150" s="18" t="s">
        <v>597</v>
      </c>
      <c r="G2150" s="18" t="s">
        <v>13</v>
      </c>
      <c r="H2150" s="18" t="s">
        <v>3772</v>
      </c>
      <c r="I2150" s="24">
        <v>6.285213566484E12</v>
      </c>
      <c r="J2150" s="17"/>
      <c r="K2150" s="19"/>
      <c r="L2150" s="19"/>
      <c r="M2150" s="19"/>
      <c r="N2150" s="19"/>
      <c r="O2150" s="19"/>
      <c r="P2150" s="19"/>
      <c r="Q2150" s="19"/>
      <c r="R2150" s="19"/>
      <c r="S2150" s="19"/>
      <c r="T2150" s="19"/>
      <c r="U2150" s="19"/>
      <c r="V2150" s="19"/>
    </row>
    <row r="2151">
      <c r="A2151" s="21">
        <v>45617.245833333334</v>
      </c>
      <c r="B2151" s="22">
        <v>45616.0</v>
      </c>
      <c r="C2151" s="17" t="s">
        <v>3617</v>
      </c>
      <c r="D2151" s="23">
        <v>0.0</v>
      </c>
      <c r="E2151" s="18" t="s">
        <v>873</v>
      </c>
      <c r="F2151" s="18" t="s">
        <v>348</v>
      </c>
      <c r="G2151" s="18" t="s">
        <v>87</v>
      </c>
      <c r="H2151" s="18" t="s">
        <v>3773</v>
      </c>
      <c r="I2151" s="24">
        <v>6.285213566484E12</v>
      </c>
      <c r="J2151" s="17"/>
      <c r="K2151" s="19"/>
      <c r="L2151" s="19"/>
      <c r="M2151" s="19"/>
      <c r="N2151" s="19"/>
      <c r="O2151" s="19"/>
      <c r="P2151" s="19"/>
      <c r="Q2151" s="19"/>
      <c r="R2151" s="19"/>
      <c r="S2151" s="19"/>
      <c r="T2151" s="19"/>
      <c r="U2151" s="19"/>
      <c r="V2151" s="19"/>
    </row>
    <row r="2152">
      <c r="A2152" s="21">
        <v>45617.34652777778</v>
      </c>
      <c r="B2152" s="22">
        <v>45617.0</v>
      </c>
      <c r="C2152" s="17" t="s">
        <v>3617</v>
      </c>
      <c r="D2152" s="23">
        <v>0.04652777777777778</v>
      </c>
      <c r="E2152" s="18" t="s">
        <v>2951</v>
      </c>
      <c r="F2152" s="18" t="s">
        <v>711</v>
      </c>
      <c r="G2152" s="18" t="s">
        <v>13</v>
      </c>
      <c r="H2152" s="18" t="s">
        <v>3774</v>
      </c>
      <c r="I2152" s="24">
        <v>6.285707668655E12</v>
      </c>
      <c r="J2152" s="17"/>
      <c r="K2152" s="19"/>
      <c r="L2152" s="19"/>
      <c r="M2152" s="19"/>
      <c r="N2152" s="19"/>
      <c r="O2152" s="19"/>
      <c r="P2152" s="19"/>
      <c r="Q2152" s="19"/>
      <c r="R2152" s="19"/>
      <c r="S2152" s="19"/>
      <c r="T2152" s="19"/>
      <c r="U2152" s="19"/>
      <c r="V2152" s="19"/>
    </row>
    <row r="2153">
      <c r="A2153" s="21">
        <v>45617.40347222222</v>
      </c>
      <c r="B2153" s="22">
        <v>45617.0</v>
      </c>
      <c r="C2153" s="17" t="s">
        <v>3617</v>
      </c>
      <c r="D2153" s="23">
        <v>0.041666666666666664</v>
      </c>
      <c r="E2153" s="18" t="s">
        <v>516</v>
      </c>
      <c r="F2153" s="18" t="s">
        <v>181</v>
      </c>
      <c r="G2153" s="18" t="s">
        <v>102</v>
      </c>
      <c r="H2153" s="18" t="s">
        <v>3775</v>
      </c>
      <c r="I2153" s="24">
        <v>6.282142259313E12</v>
      </c>
      <c r="J2153" s="17"/>
      <c r="K2153" s="19"/>
      <c r="L2153" s="19"/>
      <c r="M2153" s="19"/>
      <c r="N2153" s="19"/>
      <c r="O2153" s="19"/>
      <c r="P2153" s="19"/>
      <c r="Q2153" s="19"/>
      <c r="R2153" s="19"/>
      <c r="S2153" s="19"/>
      <c r="T2153" s="19"/>
      <c r="U2153" s="19"/>
      <c r="V2153" s="19"/>
    </row>
    <row r="2154">
      <c r="A2154" s="21">
        <v>45617.58263888889</v>
      </c>
      <c r="B2154" s="22">
        <v>45617.0</v>
      </c>
      <c r="C2154" s="17" t="s">
        <v>3617</v>
      </c>
      <c r="D2154" s="23">
        <v>0.01875</v>
      </c>
      <c r="E2154" s="18" t="s">
        <v>534</v>
      </c>
      <c r="F2154" s="18" t="s">
        <v>418</v>
      </c>
      <c r="G2154" s="18" t="s">
        <v>13</v>
      </c>
      <c r="H2154" s="18" t="s">
        <v>3776</v>
      </c>
      <c r="I2154" s="24">
        <v>6.281332534354E12</v>
      </c>
      <c r="J2154" s="17"/>
      <c r="K2154" s="19"/>
      <c r="L2154" s="19"/>
      <c r="M2154" s="19"/>
      <c r="N2154" s="19"/>
      <c r="O2154" s="19"/>
      <c r="P2154" s="19"/>
      <c r="Q2154" s="19"/>
      <c r="R2154" s="19"/>
      <c r="S2154" s="19"/>
      <c r="T2154" s="19"/>
      <c r="U2154" s="19"/>
      <c r="V2154" s="19"/>
    </row>
    <row r="2155">
      <c r="A2155" s="21">
        <v>45617.6</v>
      </c>
      <c r="B2155" s="22">
        <v>45617.0</v>
      </c>
      <c r="C2155" s="17" t="s">
        <v>3617</v>
      </c>
      <c r="D2155" s="23">
        <v>0.05555555555555555</v>
      </c>
      <c r="E2155" s="18" t="s">
        <v>1480</v>
      </c>
      <c r="F2155" s="18" t="s">
        <v>220</v>
      </c>
      <c r="G2155" s="18" t="s">
        <v>13</v>
      </c>
      <c r="H2155" s="18" t="s">
        <v>3777</v>
      </c>
      <c r="I2155" s="24">
        <v>6.282231661306E12</v>
      </c>
      <c r="J2155" s="17"/>
      <c r="K2155" s="19"/>
      <c r="L2155" s="19"/>
      <c r="M2155" s="19"/>
      <c r="N2155" s="19"/>
      <c r="O2155" s="19"/>
      <c r="P2155" s="19"/>
      <c r="Q2155" s="19"/>
      <c r="R2155" s="19"/>
      <c r="S2155" s="19"/>
      <c r="T2155" s="19"/>
      <c r="U2155" s="19"/>
      <c r="V2155" s="19"/>
    </row>
    <row r="2156">
      <c r="A2156" s="21">
        <v>45617.61666666667</v>
      </c>
      <c r="B2156" s="22">
        <v>45615.0</v>
      </c>
      <c r="C2156" s="17" t="s">
        <v>3617</v>
      </c>
      <c r="D2156" s="23">
        <v>0.020833333333333332</v>
      </c>
      <c r="E2156" s="18" t="s">
        <v>695</v>
      </c>
      <c r="F2156" s="18" t="s">
        <v>2168</v>
      </c>
      <c r="G2156" s="18" t="s">
        <v>13</v>
      </c>
      <c r="H2156" s="18" t="s">
        <v>3778</v>
      </c>
      <c r="I2156" s="24">
        <v>6.285173431354E12</v>
      </c>
      <c r="J2156" s="17"/>
      <c r="K2156" s="19"/>
      <c r="L2156" s="19"/>
      <c r="M2156" s="19"/>
      <c r="N2156" s="19"/>
      <c r="O2156" s="19"/>
      <c r="P2156" s="19"/>
      <c r="Q2156" s="19"/>
      <c r="R2156" s="19"/>
      <c r="S2156" s="19"/>
      <c r="T2156" s="19"/>
      <c r="U2156" s="19"/>
      <c r="V2156" s="19"/>
    </row>
    <row r="2157">
      <c r="A2157" s="21">
        <v>45617.62291666667</v>
      </c>
      <c r="B2157" s="22">
        <v>45616.0</v>
      </c>
      <c r="C2157" s="17" t="s">
        <v>3617</v>
      </c>
      <c r="D2157" s="23">
        <v>0.020833333333333332</v>
      </c>
      <c r="E2157" s="18" t="s">
        <v>695</v>
      </c>
      <c r="F2157" s="18" t="s">
        <v>2168</v>
      </c>
      <c r="G2157" s="18" t="s">
        <v>13</v>
      </c>
      <c r="H2157" s="18" t="s">
        <v>3779</v>
      </c>
      <c r="I2157" s="24">
        <v>6.285173431354E12</v>
      </c>
      <c r="J2157" s="17"/>
      <c r="K2157" s="19"/>
      <c r="L2157" s="19"/>
      <c r="M2157" s="19"/>
      <c r="N2157" s="19"/>
      <c r="O2157" s="19"/>
      <c r="P2157" s="19"/>
      <c r="Q2157" s="19"/>
      <c r="R2157" s="19"/>
      <c r="S2157" s="19"/>
      <c r="T2157" s="19"/>
      <c r="U2157" s="19"/>
      <c r="V2157" s="19"/>
    </row>
    <row r="2158">
      <c r="A2158" s="21">
        <v>45617.62847222222</v>
      </c>
      <c r="B2158" s="22">
        <v>45617.0</v>
      </c>
      <c r="C2158" s="17" t="s">
        <v>3617</v>
      </c>
      <c r="D2158" s="23">
        <v>0.022916666666666665</v>
      </c>
      <c r="E2158" s="18" t="s">
        <v>695</v>
      </c>
      <c r="F2158" s="18" t="s">
        <v>2168</v>
      </c>
      <c r="G2158" s="18" t="s">
        <v>13</v>
      </c>
      <c r="H2158" s="18" t="s">
        <v>3780</v>
      </c>
      <c r="I2158" s="24">
        <v>6.285173431354E12</v>
      </c>
      <c r="J2158" s="17"/>
      <c r="K2158" s="19"/>
      <c r="L2158" s="19"/>
      <c r="M2158" s="19"/>
      <c r="N2158" s="19"/>
      <c r="O2158" s="19"/>
      <c r="P2158" s="19"/>
      <c r="Q2158" s="19"/>
      <c r="R2158" s="19"/>
      <c r="S2158" s="19"/>
      <c r="T2158" s="19"/>
      <c r="U2158" s="19"/>
      <c r="V2158" s="19"/>
    </row>
    <row r="2159">
      <c r="A2159" s="21">
        <v>45617.629166666666</v>
      </c>
      <c r="B2159" s="22">
        <v>45617.0</v>
      </c>
      <c r="C2159" s="17" t="s">
        <v>3617</v>
      </c>
      <c r="D2159" s="23">
        <v>0.03819444444444445</v>
      </c>
      <c r="E2159" s="18" t="s">
        <v>1480</v>
      </c>
      <c r="F2159" s="18" t="s">
        <v>2914</v>
      </c>
      <c r="G2159" s="18" t="s">
        <v>13</v>
      </c>
      <c r="H2159" s="18" t="s">
        <v>3781</v>
      </c>
      <c r="I2159" s="24">
        <v>6.282231661306E12</v>
      </c>
      <c r="J2159" s="17"/>
      <c r="K2159" s="19"/>
      <c r="L2159" s="19"/>
      <c r="M2159" s="19"/>
      <c r="N2159" s="19"/>
      <c r="O2159" s="19"/>
      <c r="P2159" s="19"/>
      <c r="Q2159" s="19"/>
      <c r="R2159" s="19"/>
      <c r="S2159" s="19"/>
      <c r="T2159" s="19"/>
      <c r="U2159" s="19"/>
      <c r="V2159" s="19"/>
    </row>
    <row r="2160">
      <c r="A2160" s="21">
        <v>45618.03958333333</v>
      </c>
      <c r="B2160" s="22">
        <v>45617.0</v>
      </c>
      <c r="C2160" s="17" t="s">
        <v>3617</v>
      </c>
      <c r="D2160" s="23">
        <v>0.020833333333333332</v>
      </c>
      <c r="E2160" s="18" t="s">
        <v>596</v>
      </c>
      <c r="F2160" s="18" t="s">
        <v>535</v>
      </c>
      <c r="G2160" s="18" t="s">
        <v>13</v>
      </c>
      <c r="H2160" s="18" t="s">
        <v>3782</v>
      </c>
      <c r="I2160" s="24">
        <v>6.285291035544E12</v>
      </c>
      <c r="J2160" s="17"/>
      <c r="K2160" s="19"/>
      <c r="L2160" s="19"/>
      <c r="M2160" s="19"/>
      <c r="N2160" s="19"/>
      <c r="O2160" s="19"/>
      <c r="P2160" s="19"/>
      <c r="Q2160" s="19"/>
      <c r="R2160" s="19"/>
      <c r="S2160" s="19"/>
      <c r="T2160" s="19"/>
      <c r="U2160" s="19"/>
      <c r="V2160" s="19"/>
    </row>
    <row r="2161">
      <c r="A2161" s="21">
        <v>45618.08541666667</v>
      </c>
      <c r="B2161" s="22">
        <v>45618.0</v>
      </c>
      <c r="C2161" s="17" t="s">
        <v>3617</v>
      </c>
      <c r="D2161" s="23">
        <v>0.04027777777777778</v>
      </c>
      <c r="E2161" s="18" t="s">
        <v>11</v>
      </c>
      <c r="F2161" s="18" t="s">
        <v>385</v>
      </c>
      <c r="G2161" s="18" t="s">
        <v>13</v>
      </c>
      <c r="H2161" s="18" t="s">
        <v>3783</v>
      </c>
      <c r="I2161" s="24">
        <v>6.28560627488E12</v>
      </c>
      <c r="J2161" s="17"/>
      <c r="K2161" s="19"/>
      <c r="L2161" s="19"/>
      <c r="M2161" s="19"/>
      <c r="N2161" s="19"/>
      <c r="O2161" s="19"/>
      <c r="P2161" s="19"/>
      <c r="Q2161" s="19"/>
      <c r="R2161" s="19"/>
      <c r="S2161" s="19"/>
      <c r="T2161" s="19"/>
      <c r="U2161" s="19"/>
      <c r="V2161" s="19"/>
    </row>
    <row r="2162">
      <c r="A2162" s="21">
        <v>45618.12013888889</v>
      </c>
      <c r="B2162" s="22">
        <v>45618.0</v>
      </c>
      <c r="C2162" s="17" t="s">
        <v>3617</v>
      </c>
      <c r="D2162" s="23">
        <v>0.029166666666666667</v>
      </c>
      <c r="E2162" s="18" t="s">
        <v>1480</v>
      </c>
      <c r="F2162" s="18" t="s">
        <v>702</v>
      </c>
      <c r="G2162" s="18" t="s">
        <v>13</v>
      </c>
      <c r="H2162" s="18" t="s">
        <v>3784</v>
      </c>
      <c r="I2162" s="24">
        <v>6.282231661306E12</v>
      </c>
      <c r="J2162" s="17"/>
      <c r="K2162" s="19"/>
      <c r="L2162" s="19"/>
      <c r="M2162" s="19"/>
      <c r="N2162" s="19"/>
      <c r="O2162" s="19"/>
      <c r="P2162" s="19"/>
      <c r="Q2162" s="19"/>
      <c r="R2162" s="19"/>
      <c r="S2162" s="19"/>
      <c r="T2162" s="19"/>
      <c r="U2162" s="19"/>
      <c r="V2162" s="19"/>
    </row>
    <row r="2163">
      <c r="A2163" s="21">
        <v>45618.13402777778</v>
      </c>
      <c r="B2163" s="22">
        <v>45618.0</v>
      </c>
      <c r="C2163" s="17" t="s">
        <v>3617</v>
      </c>
      <c r="D2163" s="23">
        <v>0.03819444444444445</v>
      </c>
      <c r="E2163" s="18" t="s">
        <v>1480</v>
      </c>
      <c r="F2163" s="18" t="s">
        <v>2914</v>
      </c>
      <c r="G2163" s="18" t="s">
        <v>13</v>
      </c>
      <c r="H2163" s="18" t="s">
        <v>3785</v>
      </c>
      <c r="I2163" s="24">
        <v>6.282231661306E12</v>
      </c>
      <c r="J2163" s="17"/>
      <c r="K2163" s="19"/>
      <c r="L2163" s="19"/>
      <c r="M2163" s="19"/>
      <c r="N2163" s="19"/>
      <c r="O2163" s="19"/>
      <c r="P2163" s="19"/>
      <c r="Q2163" s="19"/>
      <c r="R2163" s="19"/>
      <c r="S2163" s="19"/>
      <c r="T2163" s="19"/>
      <c r="U2163" s="19"/>
      <c r="V2163" s="19"/>
    </row>
    <row r="2164">
      <c r="A2164" s="21">
        <v>45618.15972222222</v>
      </c>
      <c r="B2164" s="22">
        <v>45618.0</v>
      </c>
      <c r="C2164" s="17" t="s">
        <v>3617</v>
      </c>
      <c r="D2164" s="23">
        <v>0.027777777777777776</v>
      </c>
      <c r="E2164" s="18" t="s">
        <v>2945</v>
      </c>
      <c r="F2164" s="18" t="s">
        <v>2168</v>
      </c>
      <c r="G2164" s="18" t="s">
        <v>13</v>
      </c>
      <c r="H2164" s="18" t="s">
        <v>3786</v>
      </c>
      <c r="I2164" s="24">
        <v>6.281232193915E12</v>
      </c>
      <c r="J2164" s="17"/>
      <c r="K2164" s="19"/>
      <c r="L2164" s="19"/>
      <c r="M2164" s="19"/>
      <c r="N2164" s="19"/>
      <c r="O2164" s="19"/>
      <c r="P2164" s="19"/>
      <c r="Q2164" s="19"/>
      <c r="R2164" s="19"/>
      <c r="S2164" s="19"/>
      <c r="T2164" s="19"/>
      <c r="U2164" s="19"/>
      <c r="V2164" s="19"/>
    </row>
    <row r="2165">
      <c r="A2165" s="21">
        <v>45618.16180555556</v>
      </c>
      <c r="B2165" s="22">
        <v>45618.0</v>
      </c>
      <c r="C2165" s="17" t="s">
        <v>3617</v>
      </c>
      <c r="D2165" s="23">
        <v>0.03958333333333333</v>
      </c>
      <c r="E2165" s="18" t="s">
        <v>207</v>
      </c>
      <c r="F2165" s="18" t="s">
        <v>12</v>
      </c>
      <c r="G2165" s="18" t="s">
        <v>13</v>
      </c>
      <c r="H2165" s="18" t="s">
        <v>3787</v>
      </c>
      <c r="I2165" s="24">
        <v>6.28972529354E11</v>
      </c>
      <c r="J2165" s="17"/>
      <c r="K2165" s="19"/>
      <c r="L2165" s="19"/>
      <c r="M2165" s="19"/>
      <c r="N2165" s="19"/>
      <c r="O2165" s="19"/>
      <c r="P2165" s="19"/>
      <c r="Q2165" s="19"/>
      <c r="R2165" s="19"/>
      <c r="S2165" s="19"/>
      <c r="T2165" s="19"/>
      <c r="U2165" s="19"/>
      <c r="V2165" s="19"/>
    </row>
    <row r="2166">
      <c r="A2166" s="21">
        <v>45618.46041666667</v>
      </c>
      <c r="B2166" s="22">
        <v>45618.0</v>
      </c>
      <c r="C2166" s="17" t="s">
        <v>3617</v>
      </c>
      <c r="D2166" s="23">
        <v>0.04375</v>
      </c>
      <c r="E2166" s="18" t="s">
        <v>2945</v>
      </c>
      <c r="F2166" s="18" t="s">
        <v>2935</v>
      </c>
      <c r="G2166" s="18" t="s">
        <v>13</v>
      </c>
      <c r="H2166" s="18" t="s">
        <v>3788</v>
      </c>
      <c r="I2166" s="24">
        <v>6.281232193915E12</v>
      </c>
      <c r="J2166" s="17"/>
      <c r="K2166" s="19"/>
      <c r="L2166" s="19"/>
      <c r="M2166" s="19"/>
      <c r="N2166" s="19"/>
      <c r="O2166" s="19"/>
      <c r="P2166" s="19"/>
      <c r="Q2166" s="19"/>
      <c r="R2166" s="19"/>
      <c r="S2166" s="19"/>
      <c r="T2166" s="19"/>
      <c r="U2166" s="19"/>
      <c r="V2166" s="19"/>
    </row>
    <row r="2167">
      <c r="A2167" s="21">
        <v>45618.495833333334</v>
      </c>
      <c r="B2167" s="22">
        <v>45602.0</v>
      </c>
      <c r="C2167" s="17" t="s">
        <v>3617</v>
      </c>
      <c r="D2167" s="23">
        <v>0.07361111111111111</v>
      </c>
      <c r="E2167" s="18" t="s">
        <v>180</v>
      </c>
      <c r="F2167" s="18" t="s">
        <v>181</v>
      </c>
      <c r="G2167" s="18" t="s">
        <v>13</v>
      </c>
      <c r="H2167" s="18" t="s">
        <v>3789</v>
      </c>
      <c r="I2167" s="24">
        <v>6.2895632016027E13</v>
      </c>
      <c r="J2167" s="17"/>
      <c r="K2167" s="19"/>
      <c r="L2167" s="19"/>
      <c r="M2167" s="19"/>
      <c r="N2167" s="19"/>
      <c r="O2167" s="19"/>
      <c r="P2167" s="19"/>
      <c r="Q2167" s="19"/>
      <c r="R2167" s="19"/>
      <c r="S2167" s="19"/>
      <c r="T2167" s="19"/>
      <c r="U2167" s="19"/>
      <c r="V2167" s="19"/>
    </row>
    <row r="2168">
      <c r="A2168" s="21">
        <v>45618.49930555555</v>
      </c>
      <c r="B2168" s="22">
        <v>45609.0</v>
      </c>
      <c r="C2168" s="17" t="s">
        <v>3617</v>
      </c>
      <c r="D2168" s="23">
        <v>0.07916666666666666</v>
      </c>
      <c r="E2168" s="18" t="s">
        <v>180</v>
      </c>
      <c r="F2168" s="18" t="s">
        <v>181</v>
      </c>
      <c r="G2168" s="18" t="s">
        <v>13</v>
      </c>
      <c r="H2168" s="18" t="s">
        <v>3790</v>
      </c>
      <c r="I2168" s="24">
        <v>6.2895632016027E13</v>
      </c>
      <c r="J2168" s="17"/>
      <c r="K2168" s="19"/>
      <c r="L2168" s="19"/>
      <c r="M2168" s="19"/>
      <c r="N2168" s="19"/>
      <c r="O2168" s="19"/>
      <c r="P2168" s="19"/>
      <c r="Q2168" s="19"/>
      <c r="R2168" s="19"/>
      <c r="S2168" s="19"/>
      <c r="T2168" s="19"/>
      <c r="U2168" s="19"/>
      <c r="V2168" s="19"/>
    </row>
    <row r="2169">
      <c r="A2169" s="21">
        <v>45618.49930555555</v>
      </c>
      <c r="B2169" s="22">
        <v>45609.0</v>
      </c>
      <c r="C2169" s="17" t="s">
        <v>3617</v>
      </c>
      <c r="D2169" s="23">
        <v>0.07916666666666666</v>
      </c>
      <c r="E2169" s="18" t="s">
        <v>180</v>
      </c>
      <c r="F2169" s="18" t="s">
        <v>181</v>
      </c>
      <c r="G2169" s="18" t="s">
        <v>13</v>
      </c>
      <c r="H2169" s="18" t="s">
        <v>3790</v>
      </c>
      <c r="I2169" s="24">
        <v>6.2895632016027E13</v>
      </c>
      <c r="J2169" s="17"/>
      <c r="K2169" s="19"/>
      <c r="L2169" s="19"/>
      <c r="M2169" s="19"/>
      <c r="N2169" s="19"/>
      <c r="O2169" s="19"/>
      <c r="P2169" s="19"/>
      <c r="Q2169" s="19"/>
      <c r="R2169" s="19"/>
      <c r="S2169" s="19"/>
      <c r="T2169" s="19"/>
      <c r="U2169" s="19"/>
      <c r="V2169" s="19"/>
    </row>
    <row r="2170">
      <c r="A2170" s="21">
        <v>45618.50208333333</v>
      </c>
      <c r="B2170" s="22">
        <v>45602.0</v>
      </c>
      <c r="C2170" s="17" t="s">
        <v>3617</v>
      </c>
      <c r="D2170" s="23">
        <v>0.0875</v>
      </c>
      <c r="E2170" s="18" t="s">
        <v>180</v>
      </c>
      <c r="F2170" s="18" t="s">
        <v>2947</v>
      </c>
      <c r="G2170" s="18" t="s">
        <v>13</v>
      </c>
      <c r="H2170" s="18" t="s">
        <v>3791</v>
      </c>
      <c r="I2170" s="24">
        <v>6.2895632016026E13</v>
      </c>
      <c r="J2170" s="17"/>
      <c r="K2170" s="19"/>
      <c r="L2170" s="19"/>
      <c r="M2170" s="19"/>
      <c r="N2170" s="19"/>
      <c r="O2170" s="19"/>
      <c r="P2170" s="19"/>
      <c r="Q2170" s="19"/>
      <c r="R2170" s="19"/>
      <c r="S2170" s="19"/>
      <c r="T2170" s="19"/>
      <c r="U2170" s="19"/>
      <c r="V2170" s="19"/>
    </row>
    <row r="2171">
      <c r="A2171" s="21">
        <v>45618.50486111111</v>
      </c>
      <c r="B2171" s="22">
        <v>45609.0</v>
      </c>
      <c r="C2171" s="17" t="s">
        <v>3617</v>
      </c>
      <c r="D2171" s="23">
        <v>0.08194444444444444</v>
      </c>
      <c r="E2171" s="18" t="s">
        <v>180</v>
      </c>
      <c r="F2171" s="18" t="s">
        <v>2947</v>
      </c>
      <c r="G2171" s="18" t="s">
        <v>13</v>
      </c>
      <c r="H2171" s="18" t="s">
        <v>3792</v>
      </c>
      <c r="I2171" s="24">
        <v>6.2895632016027E13</v>
      </c>
      <c r="J2171" s="17"/>
      <c r="K2171" s="19"/>
      <c r="L2171" s="19"/>
      <c r="M2171" s="19"/>
      <c r="N2171" s="19"/>
      <c r="O2171" s="19"/>
      <c r="P2171" s="19"/>
      <c r="Q2171" s="19"/>
      <c r="R2171" s="19"/>
      <c r="S2171" s="19"/>
      <c r="T2171" s="19"/>
      <c r="U2171" s="19"/>
      <c r="V2171" s="19"/>
    </row>
    <row r="2172">
      <c r="A2172" s="21">
        <v>45618.50763888889</v>
      </c>
      <c r="B2172" s="22">
        <v>45618.0</v>
      </c>
      <c r="C2172" s="17" t="s">
        <v>3617</v>
      </c>
      <c r="D2172" s="23">
        <v>0.08541666666666667</v>
      </c>
      <c r="E2172" s="18" t="s">
        <v>180</v>
      </c>
      <c r="F2172" s="18" t="s">
        <v>2947</v>
      </c>
      <c r="G2172" s="18" t="s">
        <v>13</v>
      </c>
      <c r="H2172" s="18" t="s">
        <v>3793</v>
      </c>
      <c r="I2172" s="24">
        <v>6.2895632016027E13</v>
      </c>
      <c r="J2172" s="17"/>
      <c r="K2172" s="19"/>
      <c r="L2172" s="19"/>
      <c r="M2172" s="19"/>
      <c r="N2172" s="19"/>
      <c r="O2172" s="19"/>
      <c r="P2172" s="19"/>
      <c r="Q2172" s="19"/>
      <c r="R2172" s="19"/>
      <c r="S2172" s="19"/>
      <c r="T2172" s="19"/>
      <c r="U2172" s="19"/>
      <c r="V2172" s="19"/>
    </row>
    <row r="2173">
      <c r="A2173" s="21">
        <v>45618.50763888889</v>
      </c>
      <c r="B2173" s="22">
        <v>45618.0</v>
      </c>
      <c r="C2173" s="17" t="s">
        <v>3617</v>
      </c>
      <c r="D2173" s="23">
        <v>0.08541666666666667</v>
      </c>
      <c r="E2173" s="18" t="s">
        <v>180</v>
      </c>
      <c r="F2173" s="18" t="s">
        <v>2947</v>
      </c>
      <c r="G2173" s="18" t="s">
        <v>13</v>
      </c>
      <c r="H2173" s="18" t="s">
        <v>3793</v>
      </c>
      <c r="I2173" s="24">
        <v>6.2895632016027E13</v>
      </c>
      <c r="J2173" s="17"/>
      <c r="K2173" s="19"/>
      <c r="L2173" s="19"/>
      <c r="M2173" s="19"/>
      <c r="N2173" s="19"/>
      <c r="O2173" s="19"/>
      <c r="P2173" s="19"/>
      <c r="Q2173" s="19"/>
      <c r="R2173" s="19"/>
      <c r="S2173" s="19"/>
      <c r="T2173" s="19"/>
      <c r="U2173" s="19"/>
      <c r="V2173" s="19"/>
    </row>
    <row r="2174">
      <c r="A2174" s="21">
        <v>45618.61041666667</v>
      </c>
      <c r="B2174" s="22">
        <v>45618.0</v>
      </c>
      <c r="C2174" s="17" t="s">
        <v>3617</v>
      </c>
      <c r="D2174" s="23">
        <v>0.020833333333333332</v>
      </c>
      <c r="E2174" s="18" t="s">
        <v>1480</v>
      </c>
      <c r="F2174" s="18" t="s">
        <v>19</v>
      </c>
      <c r="G2174" s="18" t="s">
        <v>13</v>
      </c>
      <c r="H2174" s="18" t="s">
        <v>3794</v>
      </c>
      <c r="I2174" s="24">
        <v>6.82231661306E11</v>
      </c>
      <c r="J2174" s="17"/>
      <c r="K2174" s="19"/>
      <c r="L2174" s="19"/>
      <c r="M2174" s="19"/>
      <c r="N2174" s="19"/>
      <c r="O2174" s="19"/>
      <c r="P2174" s="19"/>
      <c r="Q2174" s="19"/>
      <c r="R2174" s="19"/>
      <c r="S2174" s="19"/>
      <c r="T2174" s="19"/>
      <c r="U2174" s="19"/>
      <c r="V2174" s="19"/>
    </row>
    <row r="2175">
      <c r="A2175" s="21">
        <v>45618.61319444444</v>
      </c>
      <c r="B2175" s="22">
        <v>45618.0</v>
      </c>
      <c r="C2175" s="17" t="s">
        <v>3617</v>
      </c>
      <c r="D2175" s="23">
        <v>0.022222222222222223</v>
      </c>
      <c r="E2175" s="18" t="s">
        <v>534</v>
      </c>
      <c r="F2175" s="18" t="s">
        <v>418</v>
      </c>
      <c r="G2175" s="18" t="s">
        <v>13</v>
      </c>
      <c r="H2175" s="18" t="s">
        <v>3795</v>
      </c>
      <c r="I2175" s="24">
        <v>6.281332534354E12</v>
      </c>
      <c r="J2175" s="17"/>
      <c r="K2175" s="19"/>
      <c r="L2175" s="19"/>
      <c r="M2175" s="19"/>
      <c r="N2175" s="19"/>
      <c r="O2175" s="19"/>
      <c r="P2175" s="19"/>
      <c r="Q2175" s="19"/>
      <c r="R2175" s="19"/>
      <c r="S2175" s="19"/>
      <c r="T2175" s="19"/>
      <c r="U2175" s="19"/>
      <c r="V2175" s="19"/>
    </row>
    <row r="2176">
      <c r="A2176" s="21">
        <v>45618.615277777775</v>
      </c>
      <c r="B2176" s="22">
        <v>45618.0</v>
      </c>
      <c r="C2176" s="17" t="s">
        <v>3617</v>
      </c>
      <c r="D2176" s="23">
        <v>0.020833333333333332</v>
      </c>
      <c r="E2176" s="18" t="s">
        <v>1480</v>
      </c>
      <c r="F2176" s="18" t="s">
        <v>19</v>
      </c>
      <c r="G2176" s="18" t="s">
        <v>13</v>
      </c>
      <c r="H2176" s="18" t="s">
        <v>3796</v>
      </c>
      <c r="I2176" s="24">
        <v>6.282231661306E12</v>
      </c>
      <c r="J2176" s="17"/>
      <c r="K2176" s="19"/>
      <c r="L2176" s="19"/>
      <c r="M2176" s="19"/>
      <c r="N2176" s="19"/>
      <c r="O2176" s="19"/>
      <c r="P2176" s="19"/>
      <c r="Q2176" s="19"/>
      <c r="R2176" s="19"/>
      <c r="S2176" s="19"/>
      <c r="T2176" s="19"/>
      <c r="U2176" s="19"/>
      <c r="V2176" s="19"/>
    </row>
    <row r="2177">
      <c r="A2177" s="21">
        <v>45619.625</v>
      </c>
      <c r="B2177" s="22">
        <v>45614.0</v>
      </c>
      <c r="C2177" s="17" t="s">
        <v>3617</v>
      </c>
      <c r="D2177" s="23">
        <v>0.027777777777777776</v>
      </c>
      <c r="E2177" s="18" t="s">
        <v>972</v>
      </c>
      <c r="F2177" s="18" t="s">
        <v>345</v>
      </c>
      <c r="G2177" s="18" t="s">
        <v>13</v>
      </c>
      <c r="H2177" s="18" t="s">
        <v>3797</v>
      </c>
      <c r="I2177" s="24">
        <v>6.285746146893E12</v>
      </c>
      <c r="J2177" s="17"/>
      <c r="K2177" s="19"/>
      <c r="L2177" s="19"/>
      <c r="M2177" s="19"/>
      <c r="N2177" s="19"/>
      <c r="O2177" s="19"/>
      <c r="P2177" s="19"/>
      <c r="Q2177" s="19"/>
      <c r="R2177" s="19"/>
      <c r="S2177" s="19"/>
      <c r="T2177" s="19"/>
      <c r="U2177" s="19"/>
      <c r="V2177" s="19"/>
    </row>
    <row r="2178">
      <c r="A2178" s="21">
        <v>45619.626388888886</v>
      </c>
      <c r="B2178" s="22">
        <v>45618.0</v>
      </c>
      <c r="C2178" s="17" t="s">
        <v>3617</v>
      </c>
      <c r="D2178" s="23">
        <v>0.0</v>
      </c>
      <c r="E2178" s="18" t="s">
        <v>972</v>
      </c>
      <c r="F2178" s="18" t="s">
        <v>150</v>
      </c>
      <c r="G2178" s="18" t="s">
        <v>102</v>
      </c>
      <c r="H2178" s="18" t="s">
        <v>3798</v>
      </c>
      <c r="I2178" s="24">
        <v>6.285746146893E12</v>
      </c>
      <c r="J2178" s="17"/>
      <c r="K2178" s="19"/>
      <c r="L2178" s="19"/>
      <c r="M2178" s="19"/>
      <c r="N2178" s="19"/>
      <c r="O2178" s="19"/>
      <c r="P2178" s="19"/>
      <c r="Q2178" s="19"/>
      <c r="R2178" s="19"/>
      <c r="S2178" s="19"/>
      <c r="T2178" s="19"/>
      <c r="U2178" s="19"/>
      <c r="V2178" s="19"/>
    </row>
    <row r="2179">
      <c r="A2179" s="21">
        <v>45619.62708333333</v>
      </c>
      <c r="B2179" s="22">
        <v>45618.0</v>
      </c>
      <c r="C2179" s="17" t="s">
        <v>3617</v>
      </c>
      <c r="D2179" s="23">
        <v>0.0</v>
      </c>
      <c r="E2179" s="18" t="s">
        <v>972</v>
      </c>
      <c r="F2179" s="18" t="s">
        <v>201</v>
      </c>
      <c r="G2179" s="18" t="s">
        <v>102</v>
      </c>
      <c r="H2179" s="18" t="s">
        <v>3798</v>
      </c>
      <c r="I2179" s="24">
        <v>6.285746146893E12</v>
      </c>
      <c r="J2179" s="17"/>
      <c r="K2179" s="19"/>
      <c r="L2179" s="19"/>
      <c r="M2179" s="19"/>
      <c r="N2179" s="19"/>
      <c r="O2179" s="19"/>
      <c r="P2179" s="19"/>
      <c r="Q2179" s="19"/>
      <c r="R2179" s="19"/>
      <c r="S2179" s="19"/>
      <c r="T2179" s="19"/>
      <c r="U2179" s="19"/>
      <c r="V2179" s="19"/>
    </row>
    <row r="2180">
      <c r="A2180" s="21">
        <v>45619.67083333333</v>
      </c>
      <c r="B2180" s="22">
        <v>45613.0</v>
      </c>
      <c r="C2180" s="17" t="s">
        <v>3617</v>
      </c>
      <c r="D2180" s="23">
        <v>0.04513888888888889</v>
      </c>
      <c r="E2180" s="18" t="s">
        <v>2951</v>
      </c>
      <c r="F2180" s="18" t="s">
        <v>348</v>
      </c>
      <c r="G2180" s="18" t="s">
        <v>13</v>
      </c>
      <c r="H2180" s="18" t="s">
        <v>3757</v>
      </c>
      <c r="I2180" s="24">
        <v>6.285707668655E12</v>
      </c>
      <c r="J2180" s="17"/>
      <c r="K2180" s="19"/>
      <c r="L2180" s="19"/>
      <c r="M2180" s="19"/>
      <c r="N2180" s="19"/>
      <c r="O2180" s="19"/>
      <c r="P2180" s="19"/>
      <c r="Q2180" s="19"/>
      <c r="R2180" s="19"/>
      <c r="S2180" s="19"/>
      <c r="T2180" s="19"/>
      <c r="U2180" s="19"/>
      <c r="V2180" s="19"/>
    </row>
    <row r="2181">
      <c r="A2181" s="21">
        <v>45619.75069444445</v>
      </c>
      <c r="B2181" s="22">
        <v>45619.0</v>
      </c>
      <c r="C2181" s="17" t="s">
        <v>3617</v>
      </c>
      <c r="D2181" s="23">
        <v>0.059722222222222225</v>
      </c>
      <c r="E2181" s="18" t="s">
        <v>972</v>
      </c>
      <c r="F2181" s="18" t="s">
        <v>345</v>
      </c>
      <c r="G2181" s="18" t="s">
        <v>13</v>
      </c>
      <c r="H2181" s="18" t="s">
        <v>3799</v>
      </c>
      <c r="I2181" s="24">
        <v>6.285746146893E12</v>
      </c>
      <c r="J2181" s="17"/>
      <c r="K2181" s="19"/>
      <c r="L2181" s="19"/>
      <c r="M2181" s="19"/>
      <c r="N2181" s="19"/>
      <c r="O2181" s="19"/>
      <c r="P2181" s="19"/>
      <c r="Q2181" s="19"/>
      <c r="R2181" s="19"/>
      <c r="S2181" s="19"/>
      <c r="T2181" s="19"/>
      <c r="U2181" s="19"/>
      <c r="V2181" s="19"/>
    </row>
    <row r="2182">
      <c r="A2182" s="21">
        <v>45619.91388888889</v>
      </c>
      <c r="B2182" s="22">
        <v>45617.0</v>
      </c>
      <c r="C2182" s="17" t="s">
        <v>3617</v>
      </c>
      <c r="D2182" s="23">
        <v>0.04583333333333333</v>
      </c>
      <c r="E2182" s="18" t="s">
        <v>2951</v>
      </c>
      <c r="F2182" s="18" t="s">
        <v>2947</v>
      </c>
      <c r="G2182" s="18" t="s">
        <v>13</v>
      </c>
      <c r="H2182" s="18" t="s">
        <v>3800</v>
      </c>
      <c r="I2182" s="24">
        <v>6.285707668655E12</v>
      </c>
      <c r="J2182" s="17"/>
      <c r="K2182" s="19"/>
      <c r="L2182" s="19"/>
      <c r="M2182" s="19"/>
      <c r="N2182" s="19"/>
      <c r="O2182" s="19"/>
      <c r="P2182" s="19"/>
      <c r="Q2182" s="19"/>
      <c r="R2182" s="19"/>
      <c r="S2182" s="19"/>
      <c r="T2182" s="19"/>
      <c r="U2182" s="19"/>
      <c r="V2182" s="19"/>
    </row>
    <row r="2183">
      <c r="A2183" s="21">
        <v>45620.07013888889</v>
      </c>
      <c r="B2183" s="22">
        <v>45620.0</v>
      </c>
      <c r="C2183" s="17" t="s">
        <v>3617</v>
      </c>
      <c r="D2183" s="23">
        <v>0.05555555555555555</v>
      </c>
      <c r="E2183" s="18" t="s">
        <v>516</v>
      </c>
      <c r="F2183" s="18" t="s">
        <v>527</v>
      </c>
      <c r="G2183" s="18" t="s">
        <v>13</v>
      </c>
      <c r="H2183" s="18" t="s">
        <v>3801</v>
      </c>
      <c r="I2183" s="24">
        <v>6.282142259313E12</v>
      </c>
      <c r="J2183" s="17"/>
      <c r="K2183" s="19"/>
      <c r="L2183" s="19"/>
      <c r="M2183" s="19"/>
      <c r="N2183" s="19"/>
      <c r="O2183" s="19"/>
      <c r="P2183" s="19"/>
      <c r="Q2183" s="19"/>
      <c r="R2183" s="19"/>
      <c r="S2183" s="19"/>
      <c r="T2183" s="19"/>
      <c r="U2183" s="19"/>
      <c r="V2183" s="19"/>
    </row>
    <row r="2184">
      <c r="A2184" s="21">
        <v>45620.14375</v>
      </c>
      <c r="B2184" s="22">
        <v>45620.0</v>
      </c>
      <c r="C2184" s="17" t="s">
        <v>3617</v>
      </c>
      <c r="D2184" s="23">
        <v>0.04236111111111111</v>
      </c>
      <c r="E2184" s="18" t="s">
        <v>207</v>
      </c>
      <c r="F2184" s="18" t="s">
        <v>213</v>
      </c>
      <c r="G2184" s="18" t="s">
        <v>13</v>
      </c>
      <c r="H2184" s="18" t="s">
        <v>3802</v>
      </c>
      <c r="I2184" s="24">
        <v>6.28972529354E11</v>
      </c>
      <c r="J2184" s="17"/>
      <c r="K2184" s="19"/>
      <c r="L2184" s="19"/>
      <c r="M2184" s="19"/>
      <c r="N2184" s="19"/>
      <c r="O2184" s="19"/>
      <c r="P2184" s="19"/>
      <c r="Q2184" s="19"/>
      <c r="R2184" s="19"/>
      <c r="S2184" s="19"/>
      <c r="T2184" s="19"/>
      <c r="U2184" s="19"/>
      <c r="V2184" s="19"/>
    </row>
    <row r="2185">
      <c r="A2185" s="21">
        <v>45620.15</v>
      </c>
      <c r="B2185" s="22">
        <v>45620.0</v>
      </c>
      <c r="C2185" s="17" t="s">
        <v>3617</v>
      </c>
      <c r="D2185" s="23">
        <v>0.05347222222222222</v>
      </c>
      <c r="E2185" s="18" t="s">
        <v>207</v>
      </c>
      <c r="F2185" s="18" t="s">
        <v>3174</v>
      </c>
      <c r="G2185" s="18" t="s">
        <v>13</v>
      </c>
      <c r="H2185" s="18" t="s">
        <v>3803</v>
      </c>
      <c r="I2185" s="24">
        <v>6.28972529354E11</v>
      </c>
      <c r="J2185" s="17"/>
      <c r="K2185" s="19"/>
      <c r="L2185" s="19"/>
      <c r="M2185" s="19"/>
      <c r="N2185" s="19"/>
      <c r="O2185" s="19"/>
      <c r="P2185" s="19"/>
      <c r="Q2185" s="19"/>
      <c r="R2185" s="19"/>
      <c r="S2185" s="19"/>
      <c r="T2185" s="19"/>
      <c r="U2185" s="19"/>
      <c r="V2185" s="19"/>
    </row>
    <row r="2186">
      <c r="A2186" s="21">
        <v>45620.30972222222</v>
      </c>
      <c r="B2186" s="22">
        <v>45619.0</v>
      </c>
      <c r="C2186" s="17" t="s">
        <v>3617</v>
      </c>
      <c r="D2186" s="23">
        <v>0.0625</v>
      </c>
      <c r="E2186" s="18" t="s">
        <v>1480</v>
      </c>
      <c r="F2186" s="18" t="s">
        <v>220</v>
      </c>
      <c r="G2186" s="18" t="s">
        <v>13</v>
      </c>
      <c r="H2186" s="18" t="s">
        <v>3804</v>
      </c>
      <c r="I2186" s="24">
        <v>6.282231661306E12</v>
      </c>
      <c r="J2186" s="17"/>
      <c r="K2186" s="19"/>
      <c r="L2186" s="19"/>
      <c r="M2186" s="19"/>
      <c r="N2186" s="19"/>
      <c r="O2186" s="19"/>
      <c r="P2186" s="19"/>
      <c r="Q2186" s="19"/>
      <c r="R2186" s="19"/>
      <c r="S2186" s="19"/>
      <c r="T2186" s="19"/>
      <c r="U2186" s="19"/>
      <c r="V2186" s="19"/>
    </row>
    <row r="2187">
      <c r="A2187" s="21">
        <v>45620.33263888889</v>
      </c>
      <c r="B2187" s="22">
        <v>45619.0</v>
      </c>
      <c r="C2187" s="17" t="s">
        <v>3617</v>
      </c>
      <c r="D2187" s="23">
        <v>0.041666666666666664</v>
      </c>
      <c r="E2187" s="18" t="s">
        <v>1480</v>
      </c>
      <c r="F2187" s="18" t="s">
        <v>2914</v>
      </c>
      <c r="G2187" s="18" t="s">
        <v>13</v>
      </c>
      <c r="H2187" s="18" t="s">
        <v>3805</v>
      </c>
      <c r="I2187" s="24">
        <v>6.282231661306E12</v>
      </c>
      <c r="J2187" s="17"/>
      <c r="K2187" s="19"/>
      <c r="L2187" s="19"/>
      <c r="M2187" s="19"/>
      <c r="N2187" s="19"/>
      <c r="O2187" s="19"/>
      <c r="P2187" s="19"/>
      <c r="Q2187" s="19"/>
      <c r="R2187" s="19"/>
      <c r="S2187" s="19"/>
      <c r="T2187" s="19"/>
      <c r="U2187" s="19"/>
      <c r="V2187" s="19"/>
    </row>
    <row r="2188">
      <c r="A2188" s="21">
        <v>45620.47361111111</v>
      </c>
      <c r="B2188" s="22">
        <v>45619.0</v>
      </c>
      <c r="C2188" s="17" t="s">
        <v>3617</v>
      </c>
      <c r="D2188" s="23">
        <v>0.03958333333333333</v>
      </c>
      <c r="E2188" s="18" t="s">
        <v>2951</v>
      </c>
      <c r="F2188" s="18" t="s">
        <v>192</v>
      </c>
      <c r="G2188" s="18" t="s">
        <v>13</v>
      </c>
      <c r="H2188" s="18" t="s">
        <v>3806</v>
      </c>
      <c r="I2188" s="24">
        <v>6.285707668655E12</v>
      </c>
      <c r="J2188" s="17"/>
      <c r="K2188" s="19"/>
      <c r="L2188" s="19"/>
      <c r="M2188" s="19"/>
      <c r="N2188" s="19"/>
      <c r="O2188" s="19"/>
      <c r="P2188" s="19"/>
      <c r="Q2188" s="19"/>
      <c r="R2188" s="19"/>
      <c r="S2188" s="19"/>
      <c r="T2188" s="19"/>
      <c r="U2188" s="19"/>
      <c r="V2188" s="19"/>
    </row>
    <row r="2189">
      <c r="A2189" s="21">
        <v>45621.04513888889</v>
      </c>
      <c r="B2189" s="22">
        <v>45620.0</v>
      </c>
      <c r="C2189" s="17" t="s">
        <v>3617</v>
      </c>
      <c r="D2189" s="23">
        <v>0.020833333333333332</v>
      </c>
      <c r="E2189" s="18" t="s">
        <v>596</v>
      </c>
      <c r="F2189" s="18" t="s">
        <v>535</v>
      </c>
      <c r="G2189" s="18" t="s">
        <v>13</v>
      </c>
      <c r="H2189" s="18" t="s">
        <v>3807</v>
      </c>
      <c r="I2189" s="24">
        <v>6.285291035544E12</v>
      </c>
      <c r="J2189" s="17"/>
      <c r="K2189" s="19"/>
      <c r="L2189" s="19"/>
      <c r="M2189" s="19"/>
      <c r="N2189" s="19"/>
      <c r="O2189" s="19"/>
      <c r="P2189" s="19"/>
      <c r="Q2189" s="19"/>
      <c r="R2189" s="19"/>
      <c r="S2189" s="19"/>
      <c r="T2189" s="19"/>
      <c r="U2189" s="19"/>
      <c r="V2189" s="19"/>
    </row>
    <row r="2190">
      <c r="A2190" s="21">
        <v>45621.48333333333</v>
      </c>
      <c r="B2190" s="22">
        <v>45619.0</v>
      </c>
      <c r="C2190" s="17" t="s">
        <v>3617</v>
      </c>
      <c r="D2190" s="23">
        <v>0.02847222222222222</v>
      </c>
      <c r="E2190" s="18" t="s">
        <v>2945</v>
      </c>
      <c r="F2190" s="18" t="s">
        <v>2168</v>
      </c>
      <c r="G2190" s="18" t="s">
        <v>13</v>
      </c>
      <c r="H2190" s="18" t="s">
        <v>3808</v>
      </c>
      <c r="I2190" s="24">
        <v>6.281232193915E12</v>
      </c>
      <c r="J2190" s="17"/>
      <c r="K2190" s="19"/>
      <c r="L2190" s="19"/>
      <c r="M2190" s="19"/>
      <c r="N2190" s="19"/>
      <c r="O2190" s="19"/>
      <c r="P2190" s="19"/>
      <c r="Q2190" s="19"/>
      <c r="R2190" s="19"/>
      <c r="S2190" s="19"/>
      <c r="T2190" s="19"/>
      <c r="U2190" s="19"/>
      <c r="V2190" s="19"/>
    </row>
    <row r="2191">
      <c r="A2191" s="21">
        <v>45621.49513888889</v>
      </c>
      <c r="B2191" s="22">
        <v>45620.0</v>
      </c>
      <c r="C2191" s="17" t="s">
        <v>3617</v>
      </c>
      <c r="D2191" s="23">
        <v>0.03888888888888889</v>
      </c>
      <c r="E2191" s="18" t="s">
        <v>2951</v>
      </c>
      <c r="F2191" s="18" t="s">
        <v>348</v>
      </c>
      <c r="G2191" s="18" t="s">
        <v>13</v>
      </c>
      <c r="H2191" s="18" t="s">
        <v>3809</v>
      </c>
      <c r="I2191" s="24">
        <v>6.285707668655E12</v>
      </c>
      <c r="J2191" s="17"/>
      <c r="K2191" s="19"/>
      <c r="L2191" s="19"/>
      <c r="M2191" s="19"/>
      <c r="N2191" s="19"/>
      <c r="O2191" s="19"/>
      <c r="P2191" s="19"/>
      <c r="Q2191" s="19"/>
      <c r="R2191" s="19"/>
      <c r="S2191" s="19"/>
      <c r="T2191" s="19"/>
      <c r="U2191" s="19"/>
      <c r="V2191" s="19"/>
    </row>
    <row r="2192">
      <c r="A2192" s="21">
        <v>45621.60625</v>
      </c>
      <c r="B2192" s="22">
        <v>45618.0</v>
      </c>
      <c r="C2192" s="17" t="s">
        <v>3617</v>
      </c>
      <c r="D2192" s="23">
        <v>0.015277777777777777</v>
      </c>
      <c r="E2192" s="18" t="s">
        <v>972</v>
      </c>
      <c r="F2192" s="18" t="s">
        <v>2911</v>
      </c>
      <c r="G2192" s="18" t="s">
        <v>13</v>
      </c>
      <c r="H2192" s="18" t="s">
        <v>3810</v>
      </c>
      <c r="I2192" s="24">
        <v>6.285746146893E12</v>
      </c>
      <c r="J2192" s="17"/>
      <c r="K2192" s="19"/>
      <c r="L2192" s="19"/>
      <c r="M2192" s="19"/>
      <c r="N2192" s="19"/>
      <c r="O2192" s="19"/>
      <c r="P2192" s="19"/>
      <c r="Q2192" s="19"/>
      <c r="R2192" s="19"/>
      <c r="S2192" s="19"/>
      <c r="T2192" s="19"/>
      <c r="U2192" s="19"/>
      <c r="V2192" s="19"/>
    </row>
    <row r="2193">
      <c r="A2193" s="21">
        <v>45621.61041666667</v>
      </c>
      <c r="B2193" s="22">
        <v>45621.0</v>
      </c>
      <c r="C2193" s="17" t="s">
        <v>3617</v>
      </c>
      <c r="D2193" s="23">
        <v>0.017361111111111112</v>
      </c>
      <c r="E2193" s="18" t="s">
        <v>972</v>
      </c>
      <c r="F2193" s="18" t="s">
        <v>201</v>
      </c>
      <c r="G2193" s="18" t="s">
        <v>13</v>
      </c>
      <c r="H2193" s="18" t="s">
        <v>3811</v>
      </c>
      <c r="I2193" s="24">
        <v>6.285746146893E12</v>
      </c>
      <c r="J2193" s="17"/>
      <c r="K2193" s="19"/>
      <c r="L2193" s="19"/>
      <c r="M2193" s="19"/>
      <c r="N2193" s="19"/>
      <c r="O2193" s="19"/>
      <c r="P2193" s="19"/>
      <c r="Q2193" s="19"/>
      <c r="R2193" s="19"/>
      <c r="S2193" s="19"/>
      <c r="T2193" s="19"/>
      <c r="U2193" s="19"/>
      <c r="V2193" s="19"/>
    </row>
    <row r="2194">
      <c r="A2194" s="21">
        <v>45621.615277777775</v>
      </c>
      <c r="B2194" s="22">
        <v>45621.0</v>
      </c>
      <c r="C2194" s="17" t="s">
        <v>3617</v>
      </c>
      <c r="D2194" s="23">
        <v>0.025694444444444443</v>
      </c>
      <c r="E2194" s="18" t="s">
        <v>972</v>
      </c>
      <c r="F2194" s="18" t="s">
        <v>150</v>
      </c>
      <c r="G2194" s="18" t="s">
        <v>13</v>
      </c>
      <c r="H2194" s="18" t="s">
        <v>3812</v>
      </c>
      <c r="I2194" s="24">
        <v>6.285746146893E12</v>
      </c>
      <c r="J2194" s="17"/>
      <c r="K2194" s="19"/>
      <c r="L2194" s="19"/>
      <c r="M2194" s="19"/>
      <c r="N2194" s="19"/>
      <c r="O2194" s="19"/>
      <c r="P2194" s="19"/>
      <c r="Q2194" s="19"/>
      <c r="R2194" s="19"/>
      <c r="S2194" s="19"/>
      <c r="T2194" s="19"/>
      <c r="U2194" s="19"/>
      <c r="V2194" s="19"/>
    </row>
    <row r="2195">
      <c r="A2195" s="21">
        <v>45621.60138888889</v>
      </c>
      <c r="B2195" s="22">
        <v>45618.0</v>
      </c>
      <c r="C2195" s="17" t="s">
        <v>3617</v>
      </c>
      <c r="D2195" s="23">
        <v>0.013888888888888888</v>
      </c>
      <c r="E2195" s="18" t="s">
        <v>873</v>
      </c>
      <c r="F2195" s="18" t="s">
        <v>597</v>
      </c>
      <c r="G2195" s="18" t="s">
        <v>13</v>
      </c>
      <c r="H2195" s="18" t="s">
        <v>3813</v>
      </c>
      <c r="I2195" s="24">
        <v>6.285213566484E12</v>
      </c>
      <c r="J2195" s="17"/>
      <c r="K2195" s="19"/>
      <c r="L2195" s="19"/>
      <c r="M2195" s="19"/>
      <c r="N2195" s="19"/>
      <c r="O2195" s="19"/>
      <c r="P2195" s="19"/>
      <c r="Q2195" s="19"/>
      <c r="R2195" s="19"/>
      <c r="S2195" s="19"/>
      <c r="T2195" s="19"/>
      <c r="U2195" s="19"/>
      <c r="V2195" s="19"/>
    </row>
    <row r="2196">
      <c r="A2196" s="21">
        <v>45621.60208333333</v>
      </c>
      <c r="B2196" s="22">
        <v>45621.0</v>
      </c>
      <c r="C2196" s="17" t="s">
        <v>3617</v>
      </c>
      <c r="D2196" s="23">
        <v>0.03194444444444444</v>
      </c>
      <c r="E2196" s="18" t="s">
        <v>873</v>
      </c>
      <c r="F2196" s="18" t="s">
        <v>597</v>
      </c>
      <c r="G2196" s="18" t="s">
        <v>13</v>
      </c>
      <c r="H2196" s="18" t="s">
        <v>3814</v>
      </c>
      <c r="I2196" s="24">
        <v>6.285213566484E12</v>
      </c>
      <c r="J2196" s="17"/>
      <c r="K2196" s="19"/>
      <c r="L2196" s="19"/>
      <c r="M2196" s="19"/>
      <c r="N2196" s="19"/>
      <c r="O2196" s="19"/>
      <c r="P2196" s="19"/>
      <c r="Q2196" s="19"/>
      <c r="R2196" s="19"/>
      <c r="S2196" s="19"/>
      <c r="T2196" s="19"/>
      <c r="U2196" s="19"/>
      <c r="V2196" s="19"/>
    </row>
    <row r="2197">
      <c r="A2197" s="21">
        <v>45621.65</v>
      </c>
      <c r="B2197" s="22">
        <v>45621.0</v>
      </c>
      <c r="C2197" s="17" t="s">
        <v>3617</v>
      </c>
      <c r="D2197" s="23">
        <v>0.019444444444444445</v>
      </c>
      <c r="E2197" s="18" t="s">
        <v>972</v>
      </c>
      <c r="F2197" s="18" t="s">
        <v>2911</v>
      </c>
      <c r="G2197" s="18" t="s">
        <v>13</v>
      </c>
      <c r="H2197" s="18" t="s">
        <v>3815</v>
      </c>
      <c r="I2197" s="24">
        <v>6.285746146893E12</v>
      </c>
      <c r="J2197" s="17"/>
      <c r="K2197" s="19"/>
      <c r="L2197" s="19"/>
      <c r="M2197" s="19"/>
      <c r="N2197" s="19"/>
      <c r="O2197" s="19"/>
      <c r="P2197" s="19"/>
      <c r="Q2197" s="19"/>
      <c r="R2197" s="19"/>
      <c r="S2197" s="19"/>
      <c r="T2197" s="19"/>
      <c r="U2197" s="19"/>
      <c r="V2197" s="19"/>
    </row>
    <row r="2198">
      <c r="A2198" s="21">
        <v>45621.89027777778</v>
      </c>
      <c r="B2198" s="22">
        <v>45621.0</v>
      </c>
      <c r="C2198" s="17" t="s">
        <v>3617</v>
      </c>
      <c r="D2198" s="23">
        <v>0.04583333333333333</v>
      </c>
      <c r="E2198" s="18" t="s">
        <v>1480</v>
      </c>
      <c r="F2198" s="18" t="s">
        <v>702</v>
      </c>
      <c r="G2198" s="18" t="s">
        <v>13</v>
      </c>
      <c r="H2198" s="18" t="s">
        <v>3816</v>
      </c>
      <c r="I2198" s="24">
        <v>6.282231661306E12</v>
      </c>
      <c r="J2198" s="17"/>
      <c r="K2198" s="19"/>
      <c r="L2198" s="19"/>
      <c r="M2198" s="19"/>
      <c r="N2198" s="19"/>
      <c r="O2198" s="19"/>
      <c r="P2198" s="19"/>
      <c r="Q2198" s="19"/>
      <c r="R2198" s="19"/>
      <c r="S2198" s="19"/>
      <c r="T2198" s="19"/>
      <c r="U2198" s="19"/>
      <c r="V2198" s="19"/>
    </row>
    <row r="2199">
      <c r="A2199" s="21">
        <v>45622.040972222225</v>
      </c>
      <c r="B2199" s="22">
        <v>45622.0</v>
      </c>
      <c r="C2199" s="17" t="s">
        <v>3617</v>
      </c>
      <c r="D2199" s="23">
        <v>0.04027777777777778</v>
      </c>
      <c r="E2199" s="18" t="s">
        <v>972</v>
      </c>
      <c r="F2199" s="18" t="s">
        <v>12</v>
      </c>
      <c r="G2199" s="18" t="s">
        <v>13</v>
      </c>
      <c r="H2199" s="18" t="s">
        <v>3817</v>
      </c>
      <c r="I2199" s="24">
        <v>6.285746146893E12</v>
      </c>
      <c r="J2199" s="17"/>
      <c r="K2199" s="19"/>
      <c r="L2199" s="19"/>
      <c r="M2199" s="19"/>
      <c r="N2199" s="19"/>
      <c r="O2199" s="19"/>
      <c r="P2199" s="19"/>
      <c r="Q2199" s="19"/>
      <c r="R2199" s="19"/>
      <c r="S2199" s="19"/>
      <c r="T2199" s="19"/>
      <c r="U2199" s="19"/>
      <c r="V2199" s="19"/>
    </row>
    <row r="2200">
      <c r="A2200" s="21">
        <v>45622.075</v>
      </c>
      <c r="B2200" s="22">
        <v>45621.0</v>
      </c>
      <c r="C2200" s="17" t="s">
        <v>3617</v>
      </c>
      <c r="D2200" s="23">
        <v>0.03194444444444444</v>
      </c>
      <c r="E2200" s="18" t="s">
        <v>2951</v>
      </c>
      <c r="F2200" s="18" t="s">
        <v>348</v>
      </c>
      <c r="G2200" s="18" t="s">
        <v>13</v>
      </c>
      <c r="H2200" s="18" t="s">
        <v>3818</v>
      </c>
      <c r="I2200" s="24">
        <v>6.285707668655E12</v>
      </c>
      <c r="J2200" s="17"/>
      <c r="K2200" s="19"/>
      <c r="L2200" s="19"/>
      <c r="M2200" s="19"/>
      <c r="N2200" s="19"/>
      <c r="O2200" s="19"/>
      <c r="P2200" s="19"/>
      <c r="Q2200" s="19"/>
      <c r="R2200" s="19"/>
      <c r="S2200" s="19"/>
      <c r="T2200" s="19"/>
      <c r="U2200" s="19"/>
      <c r="V2200" s="19"/>
    </row>
    <row r="2201">
      <c r="A2201" s="21">
        <v>45622.478472222225</v>
      </c>
      <c r="B2201" s="22">
        <v>45621.0</v>
      </c>
      <c r="C2201" s="17" t="s">
        <v>3617</v>
      </c>
      <c r="D2201" s="23">
        <v>0.05</v>
      </c>
      <c r="E2201" s="18" t="s">
        <v>2951</v>
      </c>
      <c r="F2201" s="18" t="s">
        <v>711</v>
      </c>
      <c r="G2201" s="18" t="s">
        <v>13</v>
      </c>
      <c r="H2201" s="18" t="s">
        <v>3819</v>
      </c>
      <c r="I2201" s="24">
        <v>6.2857077668655E13</v>
      </c>
      <c r="J2201" s="17"/>
      <c r="K2201" s="19"/>
      <c r="L2201" s="19"/>
      <c r="M2201" s="19"/>
      <c r="N2201" s="19"/>
      <c r="O2201" s="19"/>
      <c r="P2201" s="19"/>
      <c r="Q2201" s="19"/>
      <c r="R2201" s="19"/>
      <c r="S2201" s="19"/>
      <c r="T2201" s="19"/>
      <c r="U2201" s="19"/>
      <c r="V2201" s="19"/>
    </row>
    <row r="2202">
      <c r="A2202" s="21">
        <v>45622.94930555556</v>
      </c>
      <c r="B2202" s="22">
        <v>45622.0</v>
      </c>
      <c r="C2202" s="17" t="s">
        <v>3617</v>
      </c>
      <c r="D2202" s="23">
        <v>0.043055555555555555</v>
      </c>
      <c r="E2202" s="18" t="s">
        <v>2945</v>
      </c>
      <c r="F2202" s="18" t="s">
        <v>3174</v>
      </c>
      <c r="G2202" s="18" t="s">
        <v>13</v>
      </c>
      <c r="H2202" s="18" t="s">
        <v>3820</v>
      </c>
      <c r="I2202" s="24">
        <v>6.281232193915E12</v>
      </c>
      <c r="J2202" s="17"/>
      <c r="K2202" s="19"/>
      <c r="L2202" s="19"/>
      <c r="M2202" s="19"/>
      <c r="N2202" s="19"/>
      <c r="O2202" s="19"/>
      <c r="P2202" s="19"/>
      <c r="Q2202" s="19"/>
      <c r="R2202" s="19"/>
      <c r="S2202" s="19"/>
      <c r="T2202" s="19"/>
      <c r="U2202" s="19"/>
      <c r="V2202" s="19"/>
    </row>
    <row r="2203">
      <c r="A2203" s="21">
        <v>45622.95416666667</v>
      </c>
      <c r="B2203" s="22">
        <v>45622.0</v>
      </c>
      <c r="C2203" s="17" t="s">
        <v>3617</v>
      </c>
      <c r="D2203" s="23">
        <v>0.05277777777777778</v>
      </c>
      <c r="E2203" s="18" t="s">
        <v>2945</v>
      </c>
      <c r="F2203" s="18" t="s">
        <v>208</v>
      </c>
      <c r="G2203" s="18" t="s">
        <v>13</v>
      </c>
      <c r="H2203" s="18" t="s">
        <v>3821</v>
      </c>
      <c r="I2203" s="24">
        <v>6.281232193915E12</v>
      </c>
      <c r="J2203" s="17"/>
      <c r="K2203" s="19"/>
      <c r="L2203" s="19"/>
      <c r="M2203" s="19"/>
      <c r="N2203" s="19"/>
      <c r="O2203" s="19"/>
      <c r="P2203" s="19"/>
      <c r="Q2203" s="19"/>
      <c r="R2203" s="19"/>
      <c r="S2203" s="19"/>
      <c r="T2203" s="19"/>
      <c r="U2203" s="19"/>
      <c r="V2203" s="19"/>
    </row>
    <row r="2204">
      <c r="A2204" s="21">
        <v>45623.05972222222</v>
      </c>
      <c r="B2204" s="22">
        <v>45622.0</v>
      </c>
      <c r="C2204" s="17" t="s">
        <v>3617</v>
      </c>
      <c r="D2204" s="23">
        <v>0.020833333333333332</v>
      </c>
      <c r="E2204" s="18" t="s">
        <v>596</v>
      </c>
      <c r="F2204" s="18" t="s">
        <v>535</v>
      </c>
      <c r="G2204" s="18" t="s">
        <v>13</v>
      </c>
      <c r="H2204" s="18" t="s">
        <v>3822</v>
      </c>
      <c r="I2204" s="24">
        <v>6.285291035544E12</v>
      </c>
      <c r="J2204" s="17"/>
      <c r="K2204" s="19"/>
      <c r="L2204" s="19"/>
      <c r="M2204" s="19"/>
      <c r="N2204" s="19"/>
      <c r="O2204" s="19"/>
      <c r="P2204" s="19"/>
      <c r="Q2204" s="19"/>
      <c r="R2204" s="19"/>
      <c r="S2204" s="19"/>
      <c r="T2204" s="19"/>
      <c r="U2204" s="19"/>
      <c r="V2204" s="19"/>
    </row>
    <row r="2205">
      <c r="A2205" s="21">
        <v>45623.03402777778</v>
      </c>
      <c r="B2205" s="22">
        <v>45623.0</v>
      </c>
      <c r="C2205" s="17" t="s">
        <v>3617</v>
      </c>
      <c r="D2205" s="23">
        <v>0.041666666666666664</v>
      </c>
      <c r="E2205" s="18" t="s">
        <v>207</v>
      </c>
      <c r="F2205" s="18" t="s">
        <v>220</v>
      </c>
      <c r="G2205" s="18" t="s">
        <v>13</v>
      </c>
      <c r="H2205" s="18" t="s">
        <v>3823</v>
      </c>
      <c r="I2205" s="24">
        <v>6.2892529354E10</v>
      </c>
      <c r="J2205" s="17"/>
      <c r="K2205" s="19"/>
      <c r="L2205" s="19"/>
      <c r="M2205" s="19"/>
      <c r="N2205" s="19"/>
      <c r="O2205" s="19"/>
      <c r="P2205" s="19"/>
      <c r="Q2205" s="19"/>
      <c r="R2205" s="19"/>
      <c r="S2205" s="19"/>
      <c r="T2205" s="19"/>
      <c r="U2205" s="19"/>
      <c r="V2205" s="19"/>
    </row>
    <row r="2206">
      <c r="A2206" s="21">
        <v>45623.16805555556</v>
      </c>
      <c r="B2206" s="22">
        <v>45623.0</v>
      </c>
      <c r="C2206" s="17" t="s">
        <v>3617</v>
      </c>
      <c r="D2206" s="23">
        <v>0.06319444444444444</v>
      </c>
      <c r="E2206" s="18" t="s">
        <v>11</v>
      </c>
      <c r="F2206" s="18" t="s">
        <v>22</v>
      </c>
      <c r="G2206" s="18" t="s">
        <v>13</v>
      </c>
      <c r="H2206" s="18" t="s">
        <v>3824</v>
      </c>
      <c r="I2206" s="24">
        <v>6.28560627488E12</v>
      </c>
      <c r="J2206" s="17"/>
      <c r="K2206" s="19"/>
      <c r="L2206" s="19"/>
      <c r="M2206" s="19"/>
      <c r="N2206" s="19"/>
      <c r="O2206" s="19"/>
      <c r="P2206" s="19"/>
      <c r="Q2206" s="19"/>
      <c r="R2206" s="19"/>
      <c r="S2206" s="19"/>
      <c r="T2206" s="19"/>
      <c r="U2206" s="19"/>
      <c r="V2206" s="19"/>
    </row>
    <row r="2207">
      <c r="A2207" s="21">
        <v>45623.40625</v>
      </c>
      <c r="B2207" s="22">
        <v>45620.0</v>
      </c>
      <c r="C2207" s="17" t="s">
        <v>3617</v>
      </c>
      <c r="D2207" s="23">
        <v>0.027777777777777776</v>
      </c>
      <c r="E2207" s="18" t="s">
        <v>2951</v>
      </c>
      <c r="F2207" s="18" t="s">
        <v>192</v>
      </c>
      <c r="G2207" s="18" t="s">
        <v>13</v>
      </c>
      <c r="H2207" s="18" t="s">
        <v>3825</v>
      </c>
      <c r="I2207" s="24">
        <v>6.285707668655E12</v>
      </c>
      <c r="J2207" s="17"/>
      <c r="K2207" s="19"/>
      <c r="L2207" s="19"/>
      <c r="M2207" s="19"/>
      <c r="N2207" s="19"/>
      <c r="O2207" s="19"/>
      <c r="P2207" s="19"/>
      <c r="Q2207" s="19"/>
      <c r="R2207" s="19"/>
      <c r="S2207" s="19"/>
      <c r="T2207" s="19"/>
      <c r="U2207" s="19"/>
      <c r="V2207" s="19"/>
    </row>
    <row r="2208">
      <c r="A2208" s="21">
        <v>45623.50833333333</v>
      </c>
      <c r="B2208" s="22">
        <v>45623.0</v>
      </c>
      <c r="C2208" s="17" t="s">
        <v>3617</v>
      </c>
      <c r="D2208" s="23">
        <v>0.0375</v>
      </c>
      <c r="E2208" s="18" t="s">
        <v>2945</v>
      </c>
      <c r="F2208" s="18" t="s">
        <v>3174</v>
      </c>
      <c r="G2208" s="18" t="s">
        <v>13</v>
      </c>
      <c r="H2208" s="18" t="s">
        <v>3826</v>
      </c>
      <c r="I2208" s="24">
        <v>6.281232193915E12</v>
      </c>
      <c r="J2208" s="17"/>
      <c r="K2208" s="19"/>
      <c r="L2208" s="19"/>
      <c r="M2208" s="19"/>
      <c r="N2208" s="19"/>
      <c r="O2208" s="19"/>
      <c r="P2208" s="19"/>
      <c r="Q2208" s="19"/>
      <c r="R2208" s="19"/>
      <c r="S2208" s="19"/>
      <c r="T2208" s="19"/>
      <c r="U2208" s="19"/>
      <c r="V2208" s="19"/>
    </row>
    <row r="2209">
      <c r="A2209" s="21">
        <v>45623.51527777778</v>
      </c>
      <c r="B2209" s="22">
        <v>45622.0</v>
      </c>
      <c r="C2209" s="17" t="s">
        <v>3617</v>
      </c>
      <c r="D2209" s="23">
        <v>0.025694444444444443</v>
      </c>
      <c r="E2209" s="18" t="s">
        <v>972</v>
      </c>
      <c r="F2209" s="18" t="s">
        <v>150</v>
      </c>
      <c r="G2209" s="18" t="s">
        <v>13</v>
      </c>
      <c r="H2209" s="18" t="s">
        <v>3827</v>
      </c>
      <c r="I2209" s="24">
        <v>6.285746146893E12</v>
      </c>
      <c r="J2209" s="17"/>
      <c r="K2209" s="19"/>
      <c r="L2209" s="19"/>
      <c r="M2209" s="19"/>
      <c r="N2209" s="19"/>
      <c r="O2209" s="19"/>
      <c r="P2209" s="19"/>
      <c r="Q2209" s="19"/>
      <c r="R2209" s="19"/>
      <c r="S2209" s="19"/>
      <c r="T2209" s="19"/>
      <c r="U2209" s="19"/>
      <c r="V2209" s="19"/>
    </row>
    <row r="2210">
      <c r="A2210" s="21">
        <v>45623.58541666667</v>
      </c>
      <c r="B2210" s="22">
        <v>45623.0</v>
      </c>
      <c r="C2210" s="17" t="s">
        <v>3617</v>
      </c>
      <c r="D2210" s="23">
        <v>0.07847222222222222</v>
      </c>
      <c r="E2210" s="18" t="s">
        <v>180</v>
      </c>
      <c r="F2210" s="18" t="s">
        <v>181</v>
      </c>
      <c r="G2210" s="18" t="s">
        <v>13</v>
      </c>
      <c r="H2210" s="18" t="s">
        <v>3828</v>
      </c>
      <c r="I2210" s="24">
        <v>6.2895632016027E13</v>
      </c>
      <c r="J2210" s="17"/>
      <c r="K2210" s="19"/>
      <c r="L2210" s="19"/>
      <c r="M2210" s="19"/>
      <c r="N2210" s="19"/>
      <c r="O2210" s="19"/>
      <c r="P2210" s="19"/>
      <c r="Q2210" s="19"/>
      <c r="R2210" s="19"/>
      <c r="S2210" s="19"/>
      <c r="T2210" s="19"/>
      <c r="U2210" s="19"/>
      <c r="V2210" s="19"/>
    </row>
    <row r="2211">
      <c r="A2211" s="21">
        <v>45623.59166666667</v>
      </c>
      <c r="B2211" s="22">
        <v>45622.0</v>
      </c>
      <c r="C2211" s="17" t="s">
        <v>3617</v>
      </c>
      <c r="D2211" s="23">
        <v>0.019444444444444445</v>
      </c>
      <c r="E2211" s="18" t="s">
        <v>972</v>
      </c>
      <c r="F2211" s="18" t="s">
        <v>201</v>
      </c>
      <c r="G2211" s="18" t="s">
        <v>13</v>
      </c>
      <c r="H2211" s="18" t="s">
        <v>3829</v>
      </c>
      <c r="I2211" s="24">
        <v>6.285746146893E12</v>
      </c>
      <c r="J2211" s="17"/>
      <c r="K2211" s="19"/>
      <c r="L2211" s="19"/>
      <c r="M2211" s="19"/>
      <c r="N2211" s="19"/>
      <c r="O2211" s="19"/>
      <c r="P2211" s="19"/>
      <c r="Q2211" s="19"/>
      <c r="R2211" s="19"/>
      <c r="S2211" s="19"/>
      <c r="T2211" s="19"/>
      <c r="U2211" s="19"/>
      <c r="V2211" s="19"/>
    </row>
    <row r="2212">
      <c r="A2212" s="21">
        <v>45623.595138888886</v>
      </c>
      <c r="B2212" s="22">
        <v>45623.0</v>
      </c>
      <c r="C2212" s="17" t="s">
        <v>3617</v>
      </c>
      <c r="D2212" s="23">
        <v>0.022222222222222223</v>
      </c>
      <c r="E2212" s="18" t="s">
        <v>972</v>
      </c>
      <c r="F2212" s="18" t="s">
        <v>150</v>
      </c>
      <c r="G2212" s="18" t="s">
        <v>13</v>
      </c>
      <c r="H2212" s="18" t="s">
        <v>3830</v>
      </c>
      <c r="I2212" s="24">
        <v>6.285746146893E12</v>
      </c>
      <c r="J2212" s="17"/>
      <c r="K2212" s="19"/>
      <c r="L2212" s="19"/>
      <c r="M2212" s="19"/>
      <c r="N2212" s="19"/>
      <c r="O2212" s="19"/>
      <c r="P2212" s="19"/>
      <c r="Q2212" s="19"/>
      <c r="R2212" s="19"/>
      <c r="S2212" s="19"/>
      <c r="T2212" s="19"/>
      <c r="U2212" s="19"/>
      <c r="V2212" s="19"/>
    </row>
    <row r="2213">
      <c r="A2213" s="21">
        <v>45623.60208333333</v>
      </c>
      <c r="B2213" s="22">
        <v>45623.0</v>
      </c>
      <c r="C2213" s="17" t="s">
        <v>3617</v>
      </c>
      <c r="D2213" s="23">
        <v>0.020833333333333332</v>
      </c>
      <c r="E2213" s="18" t="s">
        <v>972</v>
      </c>
      <c r="F2213" s="18" t="s">
        <v>201</v>
      </c>
      <c r="G2213" s="18" t="s">
        <v>13</v>
      </c>
      <c r="H2213" s="18" t="s">
        <v>3831</v>
      </c>
      <c r="I2213" s="24">
        <v>6.285746146893E12</v>
      </c>
      <c r="J2213" s="17"/>
      <c r="K2213" s="19"/>
      <c r="L2213" s="19"/>
      <c r="M2213" s="19"/>
      <c r="N2213" s="19"/>
      <c r="O2213" s="19"/>
      <c r="P2213" s="19"/>
      <c r="Q2213" s="19"/>
      <c r="R2213" s="19"/>
      <c r="S2213" s="19"/>
      <c r="T2213" s="19"/>
      <c r="U2213" s="19"/>
      <c r="V2213" s="19"/>
    </row>
    <row r="2214">
      <c r="A2214" s="21">
        <v>45623.64097222222</v>
      </c>
      <c r="B2214" s="22">
        <v>45623.0</v>
      </c>
      <c r="C2214" s="17" t="s">
        <v>3617</v>
      </c>
      <c r="D2214" s="23">
        <v>0.019444444444444445</v>
      </c>
      <c r="E2214" s="18" t="s">
        <v>972</v>
      </c>
      <c r="F2214" s="18" t="s">
        <v>2911</v>
      </c>
      <c r="G2214" s="18" t="s">
        <v>13</v>
      </c>
      <c r="H2214" s="18" t="s">
        <v>3832</v>
      </c>
      <c r="I2214" s="24">
        <v>6.285746146893E12</v>
      </c>
      <c r="J2214" s="17"/>
      <c r="K2214" s="19"/>
      <c r="L2214" s="19"/>
      <c r="M2214" s="19"/>
      <c r="N2214" s="19"/>
      <c r="O2214" s="19"/>
      <c r="P2214" s="19"/>
      <c r="Q2214" s="19"/>
      <c r="R2214" s="19"/>
      <c r="S2214" s="19"/>
      <c r="T2214" s="19"/>
      <c r="U2214" s="19"/>
      <c r="V2214" s="19"/>
    </row>
    <row r="2215">
      <c r="A2215" s="21">
        <v>45624.09097222222</v>
      </c>
      <c r="B2215" s="22">
        <v>45624.0</v>
      </c>
      <c r="C2215" s="17" t="s">
        <v>3617</v>
      </c>
      <c r="D2215" s="23">
        <v>0.03819444444444445</v>
      </c>
      <c r="E2215" s="18" t="s">
        <v>11</v>
      </c>
      <c r="F2215" s="18" t="s">
        <v>385</v>
      </c>
      <c r="G2215" s="18" t="s">
        <v>13</v>
      </c>
      <c r="H2215" s="18" t="s">
        <v>3833</v>
      </c>
      <c r="I2215" s="24">
        <v>6.28560627488E12</v>
      </c>
      <c r="J2215" s="17"/>
      <c r="K2215" s="19"/>
      <c r="L2215" s="19"/>
      <c r="M2215" s="19"/>
      <c r="N2215" s="19"/>
      <c r="O2215" s="19"/>
      <c r="P2215" s="19"/>
      <c r="Q2215" s="19"/>
      <c r="R2215" s="19"/>
      <c r="S2215" s="19"/>
      <c r="T2215" s="19"/>
      <c r="U2215" s="19"/>
      <c r="V2215" s="19"/>
    </row>
    <row r="2216">
      <c r="A2216" s="21">
        <v>45624.14097222222</v>
      </c>
      <c r="B2216" s="22">
        <v>45624.0</v>
      </c>
      <c r="C2216" s="17" t="s">
        <v>3617</v>
      </c>
      <c r="D2216" s="23">
        <v>0.03819444444444445</v>
      </c>
      <c r="E2216" s="18" t="s">
        <v>11</v>
      </c>
      <c r="F2216" s="18" t="s">
        <v>22</v>
      </c>
      <c r="G2216" s="18" t="s">
        <v>13</v>
      </c>
      <c r="H2216" s="18" t="s">
        <v>3834</v>
      </c>
      <c r="I2216" s="24">
        <v>6.28560627488E12</v>
      </c>
      <c r="J2216" s="17"/>
      <c r="K2216" s="19"/>
      <c r="L2216" s="19"/>
      <c r="M2216" s="19"/>
      <c r="N2216" s="19"/>
      <c r="O2216" s="19"/>
      <c r="P2216" s="19"/>
      <c r="Q2216" s="19"/>
      <c r="R2216" s="19"/>
      <c r="S2216" s="19"/>
      <c r="T2216" s="19"/>
      <c r="U2216" s="19"/>
      <c r="V2216" s="19"/>
    </row>
    <row r="2217">
      <c r="A2217" s="21">
        <v>45624.19861111111</v>
      </c>
      <c r="B2217" s="22">
        <v>45622.0</v>
      </c>
      <c r="C2217" s="17" t="s">
        <v>3617</v>
      </c>
      <c r="D2217" s="23">
        <v>0.034722222222222224</v>
      </c>
      <c r="E2217" s="18" t="s">
        <v>695</v>
      </c>
      <c r="F2217" s="18" t="s">
        <v>2168</v>
      </c>
      <c r="G2217" s="18" t="s">
        <v>13</v>
      </c>
      <c r="H2217" s="18" t="s">
        <v>3835</v>
      </c>
      <c r="I2217" s="24">
        <v>6.285173431354E12</v>
      </c>
      <c r="J2217" s="17"/>
      <c r="K2217" s="19"/>
      <c r="L2217" s="19"/>
      <c r="M2217" s="19"/>
      <c r="N2217" s="19"/>
      <c r="O2217" s="19"/>
      <c r="P2217" s="19"/>
      <c r="Q2217" s="19"/>
      <c r="R2217" s="19"/>
      <c r="S2217" s="19"/>
      <c r="T2217" s="19"/>
      <c r="U2217" s="19"/>
      <c r="V2217" s="19"/>
    </row>
    <row r="2218">
      <c r="A2218" s="21">
        <v>45624.20208333333</v>
      </c>
      <c r="B2218" s="22">
        <v>45623.0</v>
      </c>
      <c r="C2218" s="17" t="s">
        <v>3617</v>
      </c>
      <c r="D2218" s="23">
        <v>0.024305555555555556</v>
      </c>
      <c r="E2218" s="18" t="s">
        <v>695</v>
      </c>
      <c r="F2218" s="18" t="s">
        <v>2168</v>
      </c>
      <c r="G2218" s="18" t="s">
        <v>13</v>
      </c>
      <c r="H2218" s="18" t="s">
        <v>3836</v>
      </c>
      <c r="I2218" s="24">
        <v>6.285173431354E12</v>
      </c>
      <c r="J2218" s="17"/>
      <c r="K2218" s="19"/>
      <c r="L2218" s="19"/>
      <c r="M2218" s="19"/>
      <c r="N2218" s="19"/>
      <c r="O2218" s="19"/>
      <c r="P2218" s="19"/>
      <c r="Q2218" s="19"/>
      <c r="R2218" s="19"/>
      <c r="S2218" s="19"/>
      <c r="T2218" s="19"/>
      <c r="U2218" s="19"/>
      <c r="V2218" s="19"/>
    </row>
    <row r="2219">
      <c r="A2219" s="21">
        <v>45624.58263888889</v>
      </c>
      <c r="B2219" s="22">
        <v>45624.0</v>
      </c>
      <c r="C2219" s="17" t="s">
        <v>3617</v>
      </c>
      <c r="D2219" s="23">
        <v>0.024305555555555556</v>
      </c>
      <c r="E2219" s="18" t="s">
        <v>972</v>
      </c>
      <c r="F2219" s="18" t="s">
        <v>201</v>
      </c>
      <c r="G2219" s="18" t="s">
        <v>13</v>
      </c>
      <c r="H2219" s="18" t="s">
        <v>3837</v>
      </c>
      <c r="I2219" s="24">
        <v>6.285746146893E12</v>
      </c>
      <c r="J2219" s="17"/>
      <c r="K2219" s="19"/>
      <c r="L2219" s="19"/>
      <c r="M2219" s="19"/>
      <c r="N2219" s="19"/>
      <c r="O2219" s="19"/>
      <c r="P2219" s="19"/>
      <c r="Q2219" s="19"/>
      <c r="R2219" s="19"/>
      <c r="S2219" s="19"/>
      <c r="T2219" s="19"/>
      <c r="U2219" s="19"/>
      <c r="V2219" s="19"/>
    </row>
    <row r="2220">
      <c r="A2220" s="21">
        <v>45624.603472222225</v>
      </c>
      <c r="B2220" s="22">
        <v>45624.0</v>
      </c>
      <c r="C2220" s="17" t="s">
        <v>3617</v>
      </c>
      <c r="D2220" s="23">
        <v>0.024305555555555556</v>
      </c>
      <c r="E2220" s="18" t="s">
        <v>972</v>
      </c>
      <c r="F2220" s="18" t="s">
        <v>150</v>
      </c>
      <c r="G2220" s="18" t="s">
        <v>13</v>
      </c>
      <c r="H2220" s="18" t="s">
        <v>3838</v>
      </c>
      <c r="I2220" s="24">
        <v>6.285746146893E12</v>
      </c>
      <c r="J2220" s="17"/>
      <c r="K2220" s="19"/>
      <c r="L2220" s="19"/>
      <c r="M2220" s="19"/>
      <c r="N2220" s="19"/>
      <c r="O2220" s="19"/>
      <c r="P2220" s="19"/>
      <c r="Q2220" s="19"/>
      <c r="R2220" s="19"/>
      <c r="S2220" s="19"/>
      <c r="T2220" s="19"/>
      <c r="U2220" s="19"/>
      <c r="V2220" s="19"/>
    </row>
    <row r="2221">
      <c r="A2221" s="21">
        <v>45624.63611111111</v>
      </c>
      <c r="B2221" s="22">
        <v>45605.0</v>
      </c>
      <c r="C2221" s="17" t="s">
        <v>3617</v>
      </c>
      <c r="D2221" s="23">
        <v>0.013888888888888888</v>
      </c>
      <c r="E2221" s="18" t="s">
        <v>972</v>
      </c>
      <c r="F2221" s="18" t="s">
        <v>201</v>
      </c>
      <c r="G2221" s="18" t="s">
        <v>13</v>
      </c>
      <c r="H2221" s="18" t="s">
        <v>3839</v>
      </c>
      <c r="I2221" s="24">
        <v>6.285746146893E12</v>
      </c>
      <c r="J2221" s="17"/>
      <c r="K2221" s="19"/>
      <c r="L2221" s="19"/>
      <c r="M2221" s="19"/>
      <c r="N2221" s="19"/>
      <c r="O2221" s="19"/>
      <c r="P2221" s="19"/>
      <c r="Q2221" s="19"/>
      <c r="R2221" s="19"/>
      <c r="S2221" s="19"/>
      <c r="T2221" s="19"/>
      <c r="U2221" s="19"/>
      <c r="V2221" s="19"/>
    </row>
    <row r="2222">
      <c r="A2222" s="21">
        <v>45624.638194444444</v>
      </c>
      <c r="B2222" s="22">
        <v>45605.0</v>
      </c>
      <c r="C2222" s="17" t="s">
        <v>3617</v>
      </c>
      <c r="D2222" s="23">
        <v>0.022916666666666665</v>
      </c>
      <c r="E2222" s="18" t="s">
        <v>972</v>
      </c>
      <c r="F2222" s="18" t="s">
        <v>150</v>
      </c>
      <c r="G2222" s="18" t="s">
        <v>13</v>
      </c>
      <c r="H2222" s="18" t="s">
        <v>3840</v>
      </c>
      <c r="I2222" s="24">
        <v>6.285746146893E12</v>
      </c>
      <c r="J2222" s="17"/>
      <c r="K2222" s="19"/>
      <c r="L2222" s="19"/>
      <c r="M2222" s="19"/>
      <c r="N2222" s="19"/>
      <c r="O2222" s="19"/>
      <c r="P2222" s="19"/>
      <c r="Q2222" s="19"/>
      <c r="R2222" s="19"/>
      <c r="S2222" s="19"/>
      <c r="T2222" s="19"/>
      <c r="U2222" s="19"/>
      <c r="V2222" s="19"/>
    </row>
    <row r="2223">
      <c r="A2223" s="21">
        <v>45624.64027777778</v>
      </c>
      <c r="B2223" s="22">
        <v>45614.0</v>
      </c>
      <c r="C2223" s="17" t="s">
        <v>3617</v>
      </c>
      <c r="D2223" s="23">
        <v>0.024305555555555556</v>
      </c>
      <c r="E2223" s="18" t="s">
        <v>972</v>
      </c>
      <c r="F2223" s="18" t="s">
        <v>150</v>
      </c>
      <c r="G2223" s="18" t="s">
        <v>13</v>
      </c>
      <c r="H2223" s="18" t="s">
        <v>3841</v>
      </c>
      <c r="I2223" s="24">
        <v>6.285746146893E12</v>
      </c>
      <c r="J2223" s="17"/>
      <c r="K2223" s="19"/>
      <c r="L2223" s="19"/>
      <c r="M2223" s="19"/>
      <c r="N2223" s="19"/>
      <c r="O2223" s="19"/>
      <c r="P2223" s="19"/>
      <c r="Q2223" s="19"/>
      <c r="R2223" s="19"/>
      <c r="S2223" s="19"/>
      <c r="T2223" s="19"/>
      <c r="U2223" s="19"/>
      <c r="V2223" s="19"/>
    </row>
    <row r="2224">
      <c r="A2224" s="21">
        <v>45624.64097222222</v>
      </c>
      <c r="B2224" s="22">
        <v>45614.0</v>
      </c>
      <c r="C2224" s="17" t="s">
        <v>3617</v>
      </c>
      <c r="D2224" s="23">
        <v>0.020833333333333332</v>
      </c>
      <c r="E2224" s="18" t="s">
        <v>972</v>
      </c>
      <c r="F2224" s="18" t="s">
        <v>201</v>
      </c>
      <c r="G2224" s="18" t="s">
        <v>13</v>
      </c>
      <c r="H2224" s="18" t="s">
        <v>3842</v>
      </c>
      <c r="I2224" s="24">
        <v>6.285746145893E12</v>
      </c>
      <c r="J2224" s="17"/>
      <c r="K2224" s="19"/>
      <c r="L2224" s="19"/>
      <c r="M2224" s="19"/>
      <c r="N2224" s="19"/>
      <c r="O2224" s="19"/>
      <c r="P2224" s="19"/>
      <c r="Q2224" s="19"/>
      <c r="R2224" s="19"/>
      <c r="S2224" s="19"/>
      <c r="T2224" s="19"/>
      <c r="U2224" s="19"/>
      <c r="V2224" s="19"/>
    </row>
    <row r="2225">
      <c r="A2225" s="21">
        <v>45624.64166666667</v>
      </c>
      <c r="B2225" s="22">
        <v>45614.0</v>
      </c>
      <c r="C2225" s="17" t="s">
        <v>3617</v>
      </c>
      <c r="D2225" s="23">
        <v>0.020833333333333332</v>
      </c>
      <c r="E2225" s="18" t="s">
        <v>972</v>
      </c>
      <c r="F2225" s="18" t="s">
        <v>201</v>
      </c>
      <c r="G2225" s="18" t="s">
        <v>13</v>
      </c>
      <c r="H2225" s="18" t="s">
        <v>3842</v>
      </c>
      <c r="I2225" s="24">
        <v>6.285746146893E12</v>
      </c>
      <c r="J2225" s="17"/>
      <c r="K2225" s="19"/>
      <c r="L2225" s="19"/>
      <c r="M2225" s="19"/>
      <c r="N2225" s="19"/>
      <c r="O2225" s="19"/>
      <c r="P2225" s="19"/>
      <c r="Q2225" s="19"/>
      <c r="R2225" s="19"/>
      <c r="S2225" s="19"/>
      <c r="T2225" s="19"/>
      <c r="U2225" s="19"/>
      <c r="V2225" s="19"/>
    </row>
    <row r="2226">
      <c r="A2226" s="21">
        <v>45624.64236111111</v>
      </c>
      <c r="B2226" s="22">
        <v>45615.0</v>
      </c>
      <c r="C2226" s="17" t="s">
        <v>3617</v>
      </c>
      <c r="D2226" s="23">
        <v>0.027083333333333334</v>
      </c>
      <c r="E2226" s="18" t="s">
        <v>972</v>
      </c>
      <c r="F2226" s="18" t="s">
        <v>150</v>
      </c>
      <c r="G2226" s="18" t="s">
        <v>13</v>
      </c>
      <c r="H2226" s="18" t="s">
        <v>3843</v>
      </c>
      <c r="I2226" s="24">
        <v>6.285746146893E12</v>
      </c>
      <c r="J2226" s="17"/>
      <c r="K2226" s="19"/>
      <c r="L2226" s="19"/>
      <c r="M2226" s="19"/>
      <c r="N2226" s="19"/>
      <c r="O2226" s="19"/>
      <c r="P2226" s="19"/>
      <c r="Q2226" s="19"/>
      <c r="R2226" s="19"/>
      <c r="S2226" s="19"/>
      <c r="T2226" s="19"/>
      <c r="U2226" s="19"/>
      <c r="V2226" s="19"/>
    </row>
    <row r="2227">
      <c r="A2227" s="21">
        <v>45625.14861111111</v>
      </c>
      <c r="B2227" s="22">
        <v>45624.0</v>
      </c>
      <c r="C2227" s="17" t="s">
        <v>3617</v>
      </c>
      <c r="D2227" s="23">
        <v>0.024305555555555556</v>
      </c>
      <c r="E2227" s="18" t="s">
        <v>596</v>
      </c>
      <c r="F2227" s="18" t="s">
        <v>535</v>
      </c>
      <c r="G2227" s="18" t="s">
        <v>13</v>
      </c>
      <c r="H2227" s="18" t="s">
        <v>3844</v>
      </c>
      <c r="I2227" s="24">
        <v>6.285291035544E12</v>
      </c>
      <c r="J2227" s="17"/>
      <c r="K2227" s="19"/>
      <c r="L2227" s="19"/>
      <c r="M2227" s="19"/>
      <c r="N2227" s="19"/>
      <c r="O2227" s="19"/>
      <c r="P2227" s="19"/>
      <c r="Q2227" s="19"/>
      <c r="R2227" s="19"/>
      <c r="S2227" s="19"/>
      <c r="T2227" s="19"/>
      <c r="U2227" s="19"/>
      <c r="V2227" s="19"/>
    </row>
    <row r="2228">
      <c r="A2228" s="21">
        <v>45625.48541666667</v>
      </c>
      <c r="B2228" s="22">
        <v>45622.0</v>
      </c>
      <c r="C2228" s="17" t="s">
        <v>3617</v>
      </c>
      <c r="D2228" s="23">
        <v>0.05555555555555555</v>
      </c>
      <c r="E2228" s="18" t="s">
        <v>2951</v>
      </c>
      <c r="F2228" s="18" t="s">
        <v>348</v>
      </c>
      <c r="G2228" s="18" t="s">
        <v>13</v>
      </c>
      <c r="H2228" s="18" t="s">
        <v>3845</v>
      </c>
      <c r="I2228" s="24">
        <v>6.285707668655E12</v>
      </c>
      <c r="J2228" s="17"/>
      <c r="K2228" s="19"/>
      <c r="L2228" s="19"/>
      <c r="M2228" s="19"/>
      <c r="N2228" s="19"/>
      <c r="O2228" s="19"/>
      <c r="P2228" s="19"/>
      <c r="Q2228" s="19"/>
      <c r="R2228" s="19"/>
      <c r="S2228" s="19"/>
      <c r="T2228" s="19"/>
      <c r="U2228" s="19"/>
      <c r="V2228" s="19"/>
    </row>
    <row r="2229">
      <c r="A2229" s="21">
        <v>45625.49930555555</v>
      </c>
      <c r="B2229" s="22">
        <v>45623.0</v>
      </c>
      <c r="C2229" s="17" t="s">
        <v>3617</v>
      </c>
      <c r="D2229" s="23">
        <v>0.04722222222222222</v>
      </c>
      <c r="E2229" s="18" t="s">
        <v>2951</v>
      </c>
      <c r="F2229" s="18" t="s">
        <v>2947</v>
      </c>
      <c r="G2229" s="18" t="s">
        <v>13</v>
      </c>
      <c r="H2229" s="18" t="s">
        <v>3846</v>
      </c>
      <c r="I2229" s="24">
        <v>6.285707668655E12</v>
      </c>
      <c r="J2229" s="17"/>
      <c r="K2229" s="19"/>
      <c r="L2229" s="19"/>
      <c r="M2229" s="19"/>
      <c r="N2229" s="19"/>
      <c r="O2229" s="19"/>
      <c r="P2229" s="19"/>
      <c r="Q2229" s="19"/>
      <c r="R2229" s="19"/>
      <c r="S2229" s="19"/>
      <c r="T2229" s="19"/>
      <c r="U2229" s="19"/>
      <c r="V2229" s="19"/>
    </row>
    <row r="2230">
      <c r="A2230" s="21">
        <v>45625.5125</v>
      </c>
      <c r="B2230" s="22">
        <v>45624.0</v>
      </c>
      <c r="C2230" s="17" t="s">
        <v>3617</v>
      </c>
      <c r="D2230" s="23">
        <v>0.035416666666666666</v>
      </c>
      <c r="E2230" s="18" t="s">
        <v>2945</v>
      </c>
      <c r="F2230" s="18" t="s">
        <v>2168</v>
      </c>
      <c r="G2230" s="18" t="s">
        <v>13</v>
      </c>
      <c r="H2230" s="18" t="s">
        <v>3847</v>
      </c>
      <c r="I2230" s="24">
        <v>6.281232193915E12</v>
      </c>
      <c r="J2230" s="17"/>
      <c r="K2230" s="19"/>
      <c r="L2230" s="19"/>
      <c r="M2230" s="19"/>
      <c r="N2230" s="19"/>
      <c r="O2230" s="19"/>
      <c r="P2230" s="19"/>
      <c r="Q2230" s="19"/>
      <c r="R2230" s="19"/>
      <c r="S2230" s="19"/>
      <c r="T2230" s="19"/>
      <c r="U2230" s="19"/>
      <c r="V2230" s="19"/>
    </row>
    <row r="2231">
      <c r="A2231" s="21">
        <v>45625.51597222222</v>
      </c>
      <c r="B2231" s="22">
        <v>45624.0</v>
      </c>
      <c r="C2231" s="17" t="s">
        <v>3617</v>
      </c>
      <c r="D2231" s="23">
        <v>0.05486111111111111</v>
      </c>
      <c r="E2231" s="18" t="s">
        <v>2945</v>
      </c>
      <c r="F2231" s="18" t="s">
        <v>2935</v>
      </c>
      <c r="G2231" s="18" t="s">
        <v>13</v>
      </c>
      <c r="H2231" s="18" t="s">
        <v>3848</v>
      </c>
      <c r="I2231" s="24">
        <v>6.281232193915E12</v>
      </c>
      <c r="J2231" s="17"/>
      <c r="K2231" s="19"/>
      <c r="L2231" s="19"/>
      <c r="M2231" s="19"/>
      <c r="N2231" s="19"/>
      <c r="O2231" s="19"/>
      <c r="P2231" s="19"/>
      <c r="Q2231" s="19"/>
      <c r="R2231" s="19"/>
      <c r="S2231" s="19"/>
      <c r="T2231" s="19"/>
      <c r="U2231" s="19"/>
      <c r="V2231" s="19"/>
    </row>
    <row r="2232">
      <c r="A2232" s="21">
        <v>45625.63402777778</v>
      </c>
      <c r="B2232" s="22">
        <v>45622.0</v>
      </c>
      <c r="C2232" s="17" t="s">
        <v>3617</v>
      </c>
      <c r="D2232" s="23">
        <v>0.024305555555555556</v>
      </c>
      <c r="E2232" s="18" t="s">
        <v>873</v>
      </c>
      <c r="F2232" s="18" t="s">
        <v>597</v>
      </c>
      <c r="G2232" s="18" t="s">
        <v>13</v>
      </c>
      <c r="H2232" s="18" t="s">
        <v>3849</v>
      </c>
      <c r="I2232" s="24">
        <v>6.285213566484E12</v>
      </c>
      <c r="J2232" s="17"/>
      <c r="K2232" s="19"/>
      <c r="L2232" s="19"/>
      <c r="M2232" s="19"/>
      <c r="N2232" s="19"/>
      <c r="O2232" s="19"/>
      <c r="P2232" s="19"/>
      <c r="Q2232" s="19"/>
      <c r="R2232" s="19"/>
      <c r="S2232" s="19"/>
      <c r="T2232" s="19"/>
      <c r="U2232" s="19"/>
      <c r="V2232" s="19"/>
    </row>
    <row r="2233">
      <c r="A2233" s="21">
        <v>45625.65138888889</v>
      </c>
      <c r="B2233" s="22">
        <v>45623.0</v>
      </c>
      <c r="C2233" s="17" t="s">
        <v>3617</v>
      </c>
      <c r="D2233" s="23">
        <v>0.03819444444444445</v>
      </c>
      <c r="E2233" s="18" t="s">
        <v>873</v>
      </c>
      <c r="F2233" s="18" t="s">
        <v>348</v>
      </c>
      <c r="G2233" s="18" t="s">
        <v>13</v>
      </c>
      <c r="H2233" s="18" t="s">
        <v>3850</v>
      </c>
      <c r="I2233" s="24">
        <v>6.285213566484E12</v>
      </c>
      <c r="J2233" s="17"/>
      <c r="K2233" s="19"/>
      <c r="L2233" s="19"/>
      <c r="M2233" s="19"/>
      <c r="N2233" s="19"/>
      <c r="O2233" s="19"/>
      <c r="P2233" s="19"/>
      <c r="Q2233" s="19"/>
      <c r="R2233" s="19"/>
      <c r="S2233" s="19"/>
      <c r="T2233" s="19"/>
      <c r="U2233" s="19"/>
      <c r="V2233" s="19"/>
    </row>
    <row r="2234">
      <c r="A2234" s="21">
        <v>45625.65833333333</v>
      </c>
      <c r="B2234" s="22">
        <v>45623.0</v>
      </c>
      <c r="C2234" s="17" t="s">
        <v>3617</v>
      </c>
      <c r="D2234" s="23">
        <v>0.020833333333333332</v>
      </c>
      <c r="E2234" s="18" t="s">
        <v>873</v>
      </c>
      <c r="F2234" s="18" t="s">
        <v>597</v>
      </c>
      <c r="G2234" s="18" t="s">
        <v>13</v>
      </c>
      <c r="H2234" s="18" t="s">
        <v>3851</v>
      </c>
      <c r="I2234" s="24">
        <v>6.285213566484E12</v>
      </c>
      <c r="J2234" s="17"/>
      <c r="K2234" s="19"/>
      <c r="L2234" s="19"/>
      <c r="M2234" s="19"/>
      <c r="N2234" s="19"/>
      <c r="O2234" s="19"/>
      <c r="P2234" s="19"/>
      <c r="Q2234" s="19"/>
      <c r="R2234" s="19"/>
      <c r="S2234" s="19"/>
      <c r="T2234" s="19"/>
      <c r="U2234" s="19"/>
      <c r="V2234" s="19"/>
    </row>
    <row r="2235">
      <c r="A2235" s="21">
        <v>45625.66111111111</v>
      </c>
      <c r="B2235" s="22">
        <v>45625.0</v>
      </c>
      <c r="C2235" s="17" t="s">
        <v>3617</v>
      </c>
      <c r="D2235" s="23">
        <v>0.0</v>
      </c>
      <c r="E2235" s="18" t="s">
        <v>873</v>
      </c>
      <c r="F2235" s="18" t="s">
        <v>2935</v>
      </c>
      <c r="G2235" s="18" t="s">
        <v>102</v>
      </c>
      <c r="H2235" s="18" t="s">
        <v>3852</v>
      </c>
      <c r="I2235" s="24">
        <v>6.285213566484E12</v>
      </c>
      <c r="J2235" s="17"/>
      <c r="K2235" s="19"/>
      <c r="L2235" s="19"/>
      <c r="M2235" s="19"/>
      <c r="N2235" s="19"/>
      <c r="O2235" s="19"/>
      <c r="P2235" s="19"/>
      <c r="Q2235" s="19"/>
      <c r="R2235" s="19"/>
      <c r="S2235" s="19"/>
      <c r="T2235" s="19"/>
      <c r="U2235" s="19"/>
      <c r="V2235" s="19"/>
    </row>
    <row r="2236">
      <c r="A2236" s="21">
        <v>45625.64236111111</v>
      </c>
      <c r="B2236" s="22">
        <v>45625.0</v>
      </c>
      <c r="C2236" s="17" t="s">
        <v>3617</v>
      </c>
      <c r="D2236" s="23">
        <v>0.04027777777777778</v>
      </c>
      <c r="E2236" s="18" t="s">
        <v>1480</v>
      </c>
      <c r="F2236" s="18" t="s">
        <v>19</v>
      </c>
      <c r="G2236" s="18" t="s">
        <v>13</v>
      </c>
      <c r="H2236" s="18" t="s">
        <v>3853</v>
      </c>
      <c r="I2236" s="24">
        <v>6.282231661306E12</v>
      </c>
      <c r="J2236" s="17"/>
      <c r="K2236" s="19"/>
      <c r="L2236" s="19"/>
      <c r="M2236" s="19"/>
      <c r="N2236" s="19"/>
      <c r="O2236" s="19"/>
      <c r="P2236" s="19"/>
      <c r="Q2236" s="19"/>
      <c r="R2236" s="19"/>
      <c r="S2236" s="19"/>
      <c r="T2236" s="19"/>
      <c r="U2236" s="19"/>
      <c r="V2236" s="19"/>
    </row>
    <row r="2237">
      <c r="A2237" s="21">
        <v>45625.924305555556</v>
      </c>
      <c r="B2237" s="22">
        <v>45622.0</v>
      </c>
      <c r="C2237" s="17" t="s">
        <v>3617</v>
      </c>
      <c r="D2237" s="23">
        <v>0.027777777777777776</v>
      </c>
      <c r="E2237" s="18" t="s">
        <v>534</v>
      </c>
      <c r="F2237" s="18" t="s">
        <v>418</v>
      </c>
      <c r="G2237" s="18" t="s">
        <v>13</v>
      </c>
      <c r="H2237" s="18" t="s">
        <v>3854</v>
      </c>
      <c r="I2237" s="24">
        <v>6.281332534354E12</v>
      </c>
      <c r="J2237" s="17"/>
      <c r="K2237" s="19"/>
      <c r="L2237" s="19"/>
      <c r="M2237" s="19"/>
      <c r="N2237" s="19"/>
      <c r="O2237" s="19"/>
      <c r="P2237" s="19"/>
      <c r="Q2237" s="19"/>
      <c r="R2237" s="19"/>
      <c r="S2237" s="19"/>
      <c r="T2237" s="19"/>
      <c r="U2237" s="19"/>
      <c r="V2237" s="19"/>
    </row>
    <row r="2238">
      <c r="A2238" s="21">
        <v>45625.925</v>
      </c>
      <c r="B2238" s="22">
        <v>45624.0</v>
      </c>
      <c r="C2238" s="17" t="s">
        <v>3617</v>
      </c>
      <c r="D2238" s="23">
        <v>0.020833333333333332</v>
      </c>
      <c r="E2238" s="18" t="s">
        <v>534</v>
      </c>
      <c r="F2238" s="18" t="s">
        <v>418</v>
      </c>
      <c r="G2238" s="18" t="s">
        <v>13</v>
      </c>
      <c r="H2238" s="18" t="s">
        <v>3855</v>
      </c>
      <c r="I2238" s="24">
        <v>6.281332534354E12</v>
      </c>
      <c r="J2238" s="17"/>
      <c r="K2238" s="19"/>
      <c r="L2238" s="19"/>
      <c r="M2238" s="19"/>
      <c r="N2238" s="19"/>
      <c r="O2238" s="19"/>
      <c r="P2238" s="19"/>
      <c r="Q2238" s="19"/>
      <c r="R2238" s="19"/>
      <c r="S2238" s="19"/>
      <c r="T2238" s="19"/>
      <c r="U2238" s="19"/>
      <c r="V2238" s="19"/>
    </row>
    <row r="2239">
      <c r="A2239" s="21">
        <v>45626.01527777778</v>
      </c>
      <c r="B2239" s="22">
        <v>45625.0</v>
      </c>
      <c r="C2239" s="17" t="s">
        <v>3617</v>
      </c>
      <c r="D2239" s="23">
        <v>0.03333333333333333</v>
      </c>
      <c r="E2239" s="18" t="s">
        <v>2951</v>
      </c>
      <c r="F2239" s="18" t="s">
        <v>192</v>
      </c>
      <c r="G2239" s="18" t="s">
        <v>13</v>
      </c>
      <c r="H2239" s="18" t="s">
        <v>3856</v>
      </c>
      <c r="I2239" s="24">
        <v>6.285707668655E12</v>
      </c>
      <c r="J2239" s="17"/>
      <c r="K2239" s="19"/>
      <c r="L2239" s="19"/>
      <c r="M2239" s="19"/>
      <c r="N2239" s="19"/>
      <c r="O2239" s="19"/>
      <c r="P2239" s="19"/>
      <c r="Q2239" s="19"/>
      <c r="R2239" s="19"/>
      <c r="S2239" s="19"/>
      <c r="T2239" s="19"/>
      <c r="U2239" s="19"/>
      <c r="V2239" s="19"/>
    </row>
    <row r="2240">
      <c r="A2240" s="21">
        <v>45626.2</v>
      </c>
      <c r="B2240" s="22">
        <v>45607.0</v>
      </c>
      <c r="C2240" s="17" t="s">
        <v>3617</v>
      </c>
      <c r="D2240" s="23">
        <v>0.05763888888888889</v>
      </c>
      <c r="E2240" s="18" t="s">
        <v>643</v>
      </c>
      <c r="F2240" s="18" t="s">
        <v>208</v>
      </c>
      <c r="G2240" s="18" t="s">
        <v>13</v>
      </c>
      <c r="H2240" s="18" t="s">
        <v>3857</v>
      </c>
      <c r="I2240" s="24">
        <v>8.2328046193E10</v>
      </c>
      <c r="J2240" s="17"/>
      <c r="K2240" s="19"/>
      <c r="L2240" s="19"/>
      <c r="M2240" s="19"/>
      <c r="N2240" s="19"/>
      <c r="O2240" s="19"/>
      <c r="P2240" s="19"/>
      <c r="Q2240" s="19"/>
      <c r="R2240" s="19"/>
      <c r="S2240" s="19"/>
      <c r="T2240" s="19"/>
      <c r="U2240" s="19"/>
      <c r="V2240" s="19"/>
    </row>
    <row r="2241">
      <c r="A2241" s="21">
        <v>45626.20208333333</v>
      </c>
      <c r="B2241" s="22">
        <v>45614.0</v>
      </c>
      <c r="C2241" s="17" t="s">
        <v>3617</v>
      </c>
      <c r="D2241" s="23">
        <v>0.05555555555555555</v>
      </c>
      <c r="E2241" s="18" t="s">
        <v>643</v>
      </c>
      <c r="F2241" s="18" t="s">
        <v>208</v>
      </c>
      <c r="G2241" s="18" t="s">
        <v>13</v>
      </c>
      <c r="H2241" s="18" t="s">
        <v>3858</v>
      </c>
      <c r="I2241" s="24">
        <v>6.282328046193E12</v>
      </c>
      <c r="J2241" s="17"/>
      <c r="K2241" s="19"/>
      <c r="L2241" s="19"/>
      <c r="M2241" s="19"/>
      <c r="N2241" s="19"/>
      <c r="O2241" s="19"/>
      <c r="P2241" s="19"/>
      <c r="Q2241" s="19"/>
      <c r="R2241" s="19"/>
      <c r="S2241" s="19"/>
      <c r="T2241" s="19"/>
      <c r="U2241" s="19"/>
      <c r="V2241" s="19"/>
    </row>
    <row r="2242">
      <c r="A2242" s="21">
        <v>45626.20277777778</v>
      </c>
      <c r="B2242" s="22">
        <v>45617.0</v>
      </c>
      <c r="C2242" s="17" t="s">
        <v>3617</v>
      </c>
      <c r="D2242" s="23">
        <v>0.04513888888888889</v>
      </c>
      <c r="E2242" s="18" t="s">
        <v>643</v>
      </c>
      <c r="F2242" s="18" t="s">
        <v>208</v>
      </c>
      <c r="G2242" s="18" t="s">
        <v>13</v>
      </c>
      <c r="H2242" s="18" t="s">
        <v>3859</v>
      </c>
      <c r="I2242" s="24">
        <v>6.282328046193E12</v>
      </c>
      <c r="J2242" s="17"/>
      <c r="K2242" s="19"/>
      <c r="L2242" s="19"/>
      <c r="M2242" s="19"/>
      <c r="N2242" s="19"/>
      <c r="O2242" s="19"/>
      <c r="P2242" s="19"/>
      <c r="Q2242" s="19"/>
      <c r="R2242" s="19"/>
      <c r="S2242" s="19"/>
      <c r="T2242" s="19"/>
      <c r="U2242" s="19"/>
      <c r="V2242" s="19"/>
    </row>
    <row r="2243">
      <c r="A2243" s="21">
        <v>45626.20416666667</v>
      </c>
      <c r="B2243" s="22">
        <v>45625.0</v>
      </c>
      <c r="C2243" s="17" t="s">
        <v>3617</v>
      </c>
      <c r="D2243" s="23">
        <v>0.05555555555555555</v>
      </c>
      <c r="E2243" s="18" t="s">
        <v>643</v>
      </c>
      <c r="F2243" s="18" t="s">
        <v>208</v>
      </c>
      <c r="G2243" s="18" t="s">
        <v>13</v>
      </c>
      <c r="H2243" s="18" t="s">
        <v>3860</v>
      </c>
      <c r="I2243" s="24">
        <v>6.282328046193E12</v>
      </c>
      <c r="J2243" s="17"/>
      <c r="K2243" s="19"/>
      <c r="L2243" s="19"/>
      <c r="M2243" s="19"/>
      <c r="N2243" s="19"/>
      <c r="O2243" s="19"/>
      <c r="P2243" s="19"/>
      <c r="Q2243" s="19"/>
      <c r="R2243" s="19"/>
      <c r="S2243" s="19"/>
      <c r="T2243" s="19"/>
      <c r="U2243" s="19"/>
      <c r="V2243" s="19"/>
    </row>
    <row r="2244">
      <c r="A2244" s="21">
        <v>45626.21944444445</v>
      </c>
      <c r="B2244" s="22">
        <v>45598.0</v>
      </c>
      <c r="C2244" s="17" t="s">
        <v>3617</v>
      </c>
      <c r="D2244" s="23">
        <v>0.014583333333333334</v>
      </c>
      <c r="E2244" s="18" t="s">
        <v>643</v>
      </c>
      <c r="F2244" s="18" t="s">
        <v>342</v>
      </c>
      <c r="G2244" s="18" t="s">
        <v>13</v>
      </c>
      <c r="H2244" s="18" t="s">
        <v>3861</v>
      </c>
      <c r="I2244" s="24">
        <v>6.282328046193E12</v>
      </c>
      <c r="J2244" s="17"/>
      <c r="K2244" s="19"/>
      <c r="L2244" s="19"/>
      <c r="M2244" s="19"/>
      <c r="N2244" s="19"/>
      <c r="O2244" s="19"/>
      <c r="P2244" s="19"/>
      <c r="Q2244" s="19"/>
      <c r="R2244" s="19"/>
      <c r="S2244" s="19"/>
      <c r="T2244" s="19"/>
      <c r="U2244" s="19"/>
      <c r="V2244" s="19"/>
    </row>
    <row r="2245">
      <c r="A2245" s="21">
        <v>45626.22083333333</v>
      </c>
      <c r="B2245" s="22">
        <v>45610.0</v>
      </c>
      <c r="C2245" s="17" t="s">
        <v>3617</v>
      </c>
      <c r="D2245" s="23">
        <v>0.019444444444444445</v>
      </c>
      <c r="E2245" s="18" t="s">
        <v>643</v>
      </c>
      <c r="F2245" s="18" t="s">
        <v>342</v>
      </c>
      <c r="G2245" s="18" t="s">
        <v>13</v>
      </c>
      <c r="H2245" s="18" t="s">
        <v>3862</v>
      </c>
      <c r="I2245" s="24">
        <v>8.2328046193E10</v>
      </c>
      <c r="J2245" s="17"/>
      <c r="K2245" s="19"/>
      <c r="L2245" s="19"/>
      <c r="M2245" s="19"/>
      <c r="N2245" s="19"/>
      <c r="O2245" s="19"/>
      <c r="P2245" s="19"/>
      <c r="Q2245" s="19"/>
      <c r="R2245" s="19"/>
      <c r="S2245" s="19"/>
      <c r="T2245" s="19"/>
      <c r="U2245" s="19"/>
      <c r="V2245" s="19"/>
    </row>
    <row r="2246">
      <c r="A2246" s="21">
        <v>45626.22152777778</v>
      </c>
      <c r="B2246" s="22">
        <v>45616.0</v>
      </c>
      <c r="C2246" s="17" t="s">
        <v>3617</v>
      </c>
      <c r="D2246" s="23">
        <v>0.027777777777777776</v>
      </c>
      <c r="E2246" s="18" t="s">
        <v>643</v>
      </c>
      <c r="F2246" s="18" t="s">
        <v>342</v>
      </c>
      <c r="G2246" s="18" t="s">
        <v>13</v>
      </c>
      <c r="H2246" s="18" t="s">
        <v>3863</v>
      </c>
      <c r="I2246" s="24">
        <v>6.282328046193E12</v>
      </c>
      <c r="J2246" s="17"/>
      <c r="K2246" s="19"/>
      <c r="L2246" s="19"/>
      <c r="M2246" s="19"/>
      <c r="N2246" s="19"/>
      <c r="O2246" s="19"/>
      <c r="P2246" s="19"/>
      <c r="Q2246" s="19"/>
      <c r="R2246" s="19"/>
      <c r="S2246" s="19"/>
      <c r="T2246" s="19"/>
      <c r="U2246" s="19"/>
      <c r="V2246" s="19"/>
    </row>
    <row r="2247">
      <c r="A2247" s="21">
        <v>45626.222916666666</v>
      </c>
      <c r="B2247" s="22">
        <v>45617.0</v>
      </c>
      <c r="C2247" s="17" t="s">
        <v>3617</v>
      </c>
      <c r="D2247" s="23">
        <v>0.021527777777777778</v>
      </c>
      <c r="E2247" s="18" t="s">
        <v>643</v>
      </c>
      <c r="F2247" s="18" t="s">
        <v>342</v>
      </c>
      <c r="G2247" s="18" t="s">
        <v>13</v>
      </c>
      <c r="H2247" s="18" t="s">
        <v>3864</v>
      </c>
      <c r="I2247" s="24">
        <v>6.282328046193E12</v>
      </c>
      <c r="J2247" s="17"/>
      <c r="K2247" s="19"/>
      <c r="L2247" s="19"/>
      <c r="M2247" s="19"/>
      <c r="N2247" s="19"/>
      <c r="O2247" s="19"/>
      <c r="P2247" s="19"/>
      <c r="Q2247" s="19"/>
      <c r="R2247" s="19"/>
      <c r="S2247" s="19"/>
      <c r="T2247" s="19"/>
      <c r="U2247" s="19"/>
      <c r="V2247" s="19"/>
    </row>
    <row r="2248">
      <c r="A2248" s="21">
        <v>45626.22430555556</v>
      </c>
      <c r="B2248" s="22">
        <v>45611.0</v>
      </c>
      <c r="C2248" s="17" t="s">
        <v>3617</v>
      </c>
      <c r="D2248" s="23">
        <v>0.043055555555555555</v>
      </c>
      <c r="E2248" s="18" t="s">
        <v>643</v>
      </c>
      <c r="F2248" s="18" t="s">
        <v>648</v>
      </c>
      <c r="G2248" s="18" t="s">
        <v>13</v>
      </c>
      <c r="H2248" s="18" t="s">
        <v>3865</v>
      </c>
      <c r="I2248" s="24">
        <v>6.282328046193E12</v>
      </c>
      <c r="J2248" s="17"/>
      <c r="K2248" s="19"/>
      <c r="L2248" s="19"/>
      <c r="M2248" s="19"/>
      <c r="N2248" s="19"/>
      <c r="O2248" s="19"/>
      <c r="P2248" s="19"/>
      <c r="Q2248" s="19"/>
      <c r="R2248" s="19"/>
      <c r="S2248" s="19"/>
      <c r="T2248" s="19"/>
      <c r="U2248" s="19"/>
      <c r="V2248" s="19"/>
    </row>
    <row r="2249">
      <c r="A2249" s="21">
        <v>45626.49236111111</v>
      </c>
      <c r="B2249" s="22">
        <v>45625.0</v>
      </c>
      <c r="C2249" s="17" t="s">
        <v>3617</v>
      </c>
      <c r="D2249" s="23">
        <v>0.0</v>
      </c>
      <c r="E2249" s="18" t="s">
        <v>11</v>
      </c>
      <c r="F2249" s="18" t="s">
        <v>385</v>
      </c>
      <c r="G2249" s="18" t="s">
        <v>102</v>
      </c>
      <c r="H2249" s="18" t="s">
        <v>3866</v>
      </c>
      <c r="I2249" s="24">
        <v>6.28560627688E12</v>
      </c>
      <c r="J2249" s="17"/>
      <c r="K2249" s="19"/>
      <c r="L2249" s="19"/>
      <c r="M2249" s="19"/>
      <c r="N2249" s="19"/>
      <c r="O2249" s="19"/>
      <c r="P2249" s="19"/>
      <c r="Q2249" s="19"/>
      <c r="R2249" s="19"/>
      <c r="S2249" s="19"/>
      <c r="T2249" s="19"/>
      <c r="U2249" s="19"/>
      <c r="V2249" s="19"/>
    </row>
    <row r="2250">
      <c r="A2250" s="21">
        <v>45626.52013888889</v>
      </c>
      <c r="B2250" s="22">
        <v>45625.0</v>
      </c>
      <c r="C2250" s="17" t="s">
        <v>3617</v>
      </c>
      <c r="D2250" s="23">
        <v>0.020833333333333332</v>
      </c>
      <c r="E2250" s="18" t="s">
        <v>972</v>
      </c>
      <c r="F2250" s="18" t="s">
        <v>2911</v>
      </c>
      <c r="G2250" s="18" t="s">
        <v>13</v>
      </c>
      <c r="H2250" s="18" t="s">
        <v>3867</v>
      </c>
      <c r="I2250" s="24">
        <v>6.285746146893E12</v>
      </c>
      <c r="J2250" s="17"/>
      <c r="K2250" s="19"/>
      <c r="L2250" s="19"/>
      <c r="M2250" s="19"/>
      <c r="N2250" s="19"/>
      <c r="O2250" s="19"/>
      <c r="P2250" s="19"/>
      <c r="Q2250" s="19"/>
      <c r="R2250" s="19"/>
      <c r="S2250" s="19"/>
      <c r="T2250" s="19"/>
      <c r="U2250" s="19"/>
      <c r="V2250" s="19"/>
    </row>
    <row r="2251">
      <c r="A2251" s="21">
        <v>45626.52569444444</v>
      </c>
      <c r="B2251" s="22">
        <v>45625.0</v>
      </c>
      <c r="C2251" s="17" t="s">
        <v>3617</v>
      </c>
      <c r="D2251" s="23">
        <v>0.0</v>
      </c>
      <c r="E2251" s="18" t="s">
        <v>972</v>
      </c>
      <c r="F2251" s="18" t="s">
        <v>201</v>
      </c>
      <c r="G2251" s="18" t="s">
        <v>102</v>
      </c>
      <c r="H2251" s="18" t="s">
        <v>3868</v>
      </c>
      <c r="I2251" s="24">
        <v>6.285746146891E12</v>
      </c>
      <c r="J2251" s="17"/>
      <c r="K2251" s="19"/>
      <c r="L2251" s="19"/>
      <c r="M2251" s="19"/>
      <c r="N2251" s="19"/>
      <c r="O2251" s="19"/>
      <c r="P2251" s="19"/>
      <c r="Q2251" s="19"/>
      <c r="R2251" s="19"/>
      <c r="S2251" s="19"/>
      <c r="T2251" s="19"/>
      <c r="U2251" s="19"/>
      <c r="V2251" s="19"/>
    </row>
    <row r="2252">
      <c r="A2252" s="21">
        <v>45626.52638888889</v>
      </c>
      <c r="B2252" s="22">
        <v>45625.0</v>
      </c>
      <c r="C2252" s="17" t="s">
        <v>3617</v>
      </c>
      <c r="D2252" s="23">
        <v>0.0</v>
      </c>
      <c r="E2252" s="18" t="s">
        <v>972</v>
      </c>
      <c r="F2252" s="18" t="s">
        <v>201</v>
      </c>
      <c r="G2252" s="18" t="s">
        <v>102</v>
      </c>
      <c r="H2252" s="18" t="s">
        <v>3868</v>
      </c>
      <c r="I2252" s="24">
        <v>6.285746146893E12</v>
      </c>
      <c r="J2252" s="17"/>
      <c r="K2252" s="19"/>
      <c r="L2252" s="19"/>
      <c r="M2252" s="19"/>
      <c r="N2252" s="19"/>
      <c r="O2252" s="19"/>
      <c r="P2252" s="19"/>
      <c r="Q2252" s="19"/>
      <c r="R2252" s="19"/>
      <c r="S2252" s="19"/>
      <c r="T2252" s="19"/>
      <c r="U2252" s="19"/>
      <c r="V2252" s="19"/>
    </row>
    <row r="2253">
      <c r="A2253" s="21">
        <v>45626.527083333334</v>
      </c>
      <c r="B2253" s="22">
        <v>45625.0</v>
      </c>
      <c r="C2253" s="17" t="s">
        <v>3617</v>
      </c>
      <c r="D2253" s="23">
        <v>0.0</v>
      </c>
      <c r="E2253" s="18" t="s">
        <v>972</v>
      </c>
      <c r="F2253" s="18" t="s">
        <v>150</v>
      </c>
      <c r="G2253" s="18" t="s">
        <v>102</v>
      </c>
      <c r="H2253" s="18" t="s">
        <v>3868</v>
      </c>
      <c r="I2253" s="24">
        <v>6.285746146892E12</v>
      </c>
      <c r="J2253" s="17"/>
      <c r="K2253" s="19"/>
      <c r="L2253" s="19"/>
      <c r="M2253" s="19"/>
      <c r="N2253" s="19"/>
      <c r="O2253" s="19"/>
      <c r="P2253" s="19"/>
      <c r="Q2253" s="19"/>
      <c r="R2253" s="19"/>
      <c r="S2253" s="19"/>
      <c r="T2253" s="19"/>
      <c r="U2253" s="19"/>
      <c r="V2253" s="19"/>
    </row>
    <row r="2254">
      <c r="A2254" s="21">
        <v>45626.52777777778</v>
      </c>
      <c r="B2254" s="22">
        <v>45625.0</v>
      </c>
      <c r="C2254" s="17" t="s">
        <v>3617</v>
      </c>
      <c r="D2254" s="23">
        <v>0.0</v>
      </c>
      <c r="E2254" s="18" t="s">
        <v>972</v>
      </c>
      <c r="F2254" s="18" t="s">
        <v>150</v>
      </c>
      <c r="G2254" s="18" t="s">
        <v>102</v>
      </c>
      <c r="H2254" s="18" t="s">
        <v>3868</v>
      </c>
      <c r="I2254" s="24">
        <v>6.285746146892E12</v>
      </c>
      <c r="J2254" s="17"/>
      <c r="K2254" s="19"/>
      <c r="L2254" s="19"/>
      <c r="M2254" s="19"/>
      <c r="N2254" s="19"/>
      <c r="O2254" s="19"/>
      <c r="P2254" s="19"/>
      <c r="Q2254" s="19"/>
      <c r="R2254" s="19"/>
      <c r="S2254" s="19"/>
      <c r="T2254" s="19"/>
      <c r="U2254" s="19"/>
      <c r="V2254" s="19"/>
    </row>
    <row r="2255">
      <c r="A2255" s="21">
        <v>45626.529861111114</v>
      </c>
      <c r="B2255" s="22">
        <v>45625.0</v>
      </c>
      <c r="C2255" s="17" t="s">
        <v>3617</v>
      </c>
      <c r="D2255" s="23">
        <v>0.0</v>
      </c>
      <c r="E2255" s="18" t="s">
        <v>972</v>
      </c>
      <c r="F2255" s="18" t="s">
        <v>150</v>
      </c>
      <c r="G2255" s="18" t="s">
        <v>102</v>
      </c>
      <c r="H2255" s="18" t="s">
        <v>3868</v>
      </c>
      <c r="I2255" s="24">
        <v>6.285746146893E12</v>
      </c>
      <c r="J2255" s="17"/>
      <c r="K2255" s="19"/>
      <c r="L2255" s="19"/>
      <c r="M2255" s="19"/>
      <c r="N2255" s="19"/>
      <c r="O2255" s="19"/>
      <c r="P2255" s="19"/>
      <c r="Q2255" s="19"/>
      <c r="R2255" s="19"/>
      <c r="S2255" s="19"/>
      <c r="T2255" s="19"/>
      <c r="U2255" s="19"/>
      <c r="V2255" s="19"/>
    </row>
    <row r="2256">
      <c r="A2256" s="21">
        <v>45626.54722222222</v>
      </c>
      <c r="B2256" s="22">
        <v>45625.0</v>
      </c>
      <c r="C2256" s="17" t="s">
        <v>3617</v>
      </c>
      <c r="D2256" s="23">
        <v>0.019444444444444445</v>
      </c>
      <c r="E2256" s="18" t="s">
        <v>2951</v>
      </c>
      <c r="F2256" s="18" t="s">
        <v>711</v>
      </c>
      <c r="G2256" s="18" t="s">
        <v>13</v>
      </c>
      <c r="H2256" s="18" t="s">
        <v>3869</v>
      </c>
      <c r="I2256" s="24">
        <v>6.285707668655E12</v>
      </c>
      <c r="J2256" s="17"/>
      <c r="K2256" s="19"/>
      <c r="L2256" s="19"/>
      <c r="M2256" s="19"/>
      <c r="N2256" s="19"/>
      <c r="O2256" s="19"/>
      <c r="P2256" s="19"/>
      <c r="Q2256" s="19"/>
      <c r="R2256" s="19"/>
      <c r="S2256" s="19"/>
      <c r="T2256" s="19"/>
      <c r="U2256" s="19"/>
      <c r="V2256" s="19"/>
    </row>
    <row r="2257">
      <c r="A2257" s="21">
        <v>45626.558333333334</v>
      </c>
      <c r="B2257" s="22">
        <v>45626.0</v>
      </c>
      <c r="C2257" s="17" t="s">
        <v>3617</v>
      </c>
      <c r="D2257" s="23">
        <v>0.04236111111111111</v>
      </c>
      <c r="E2257" s="18" t="s">
        <v>2951</v>
      </c>
      <c r="F2257" s="18" t="s">
        <v>192</v>
      </c>
      <c r="G2257" s="18" t="s">
        <v>13</v>
      </c>
      <c r="H2257" s="18" t="s">
        <v>3870</v>
      </c>
      <c r="I2257" s="24">
        <v>6.285707668655E12</v>
      </c>
      <c r="J2257" s="17"/>
      <c r="K2257" s="19"/>
      <c r="L2257" s="19"/>
      <c r="M2257" s="19"/>
      <c r="N2257" s="19"/>
      <c r="O2257" s="19"/>
      <c r="P2257" s="19"/>
      <c r="Q2257" s="19"/>
      <c r="R2257" s="19"/>
      <c r="S2257" s="19"/>
      <c r="T2257" s="19"/>
      <c r="U2257" s="19"/>
      <c r="V2257" s="19"/>
    </row>
    <row r="2258">
      <c r="A2258" s="21">
        <v>45626.96041666667</v>
      </c>
      <c r="B2258" s="22">
        <v>45625.0</v>
      </c>
      <c r="C2258" s="17" t="s">
        <v>3617</v>
      </c>
      <c r="D2258" s="23">
        <v>0.027777777777777776</v>
      </c>
      <c r="E2258" s="18" t="s">
        <v>695</v>
      </c>
      <c r="F2258" s="18" t="s">
        <v>711</v>
      </c>
      <c r="G2258" s="18" t="s">
        <v>13</v>
      </c>
      <c r="H2258" s="18" t="s">
        <v>3871</v>
      </c>
      <c r="I2258" s="24">
        <v>6.285173431354E12</v>
      </c>
      <c r="J2258" s="17"/>
      <c r="K2258" s="19"/>
      <c r="L2258" s="19"/>
      <c r="M2258" s="19"/>
      <c r="N2258" s="19"/>
      <c r="O2258" s="19"/>
      <c r="P2258" s="19"/>
      <c r="Q2258" s="19"/>
      <c r="R2258" s="19"/>
      <c r="S2258" s="19"/>
      <c r="T2258" s="19"/>
      <c r="U2258" s="19"/>
      <c r="V2258" s="19"/>
    </row>
    <row r="2259">
      <c r="A2259" s="21">
        <v>45626.96319444444</v>
      </c>
      <c r="B2259" s="22">
        <v>45624.0</v>
      </c>
      <c r="C2259" s="17" t="s">
        <v>3617</v>
      </c>
      <c r="D2259" s="23">
        <v>0.0</v>
      </c>
      <c r="E2259" s="18" t="s">
        <v>695</v>
      </c>
      <c r="F2259" s="18" t="s">
        <v>2914</v>
      </c>
      <c r="G2259" s="18" t="s">
        <v>102</v>
      </c>
      <c r="H2259" s="18" t="s">
        <v>3872</v>
      </c>
      <c r="I2259" s="24">
        <v>6.285173431354E12</v>
      </c>
      <c r="J2259" s="17"/>
      <c r="K2259" s="19"/>
      <c r="L2259" s="19"/>
      <c r="M2259" s="19"/>
      <c r="N2259" s="19"/>
      <c r="O2259" s="19"/>
      <c r="P2259" s="19"/>
      <c r="Q2259" s="19"/>
      <c r="R2259" s="19"/>
      <c r="S2259" s="19"/>
      <c r="T2259" s="19"/>
      <c r="U2259" s="19"/>
      <c r="V2259" s="19"/>
    </row>
    <row r="2260">
      <c r="A2260" s="21">
        <v>45626.964583333334</v>
      </c>
      <c r="B2260" s="22">
        <v>45625.0</v>
      </c>
      <c r="C2260" s="17" t="s">
        <v>3617</v>
      </c>
      <c r="D2260" s="23">
        <v>0.0</v>
      </c>
      <c r="E2260" s="18" t="s">
        <v>695</v>
      </c>
      <c r="F2260" s="18" t="s">
        <v>2168</v>
      </c>
      <c r="G2260" s="18" t="s">
        <v>102</v>
      </c>
      <c r="H2260" s="18" t="s">
        <v>3873</v>
      </c>
      <c r="I2260" s="24">
        <v>6.285173431354E12</v>
      </c>
      <c r="J2260" s="17"/>
      <c r="K2260" s="19"/>
      <c r="L2260" s="19"/>
      <c r="M2260" s="19"/>
      <c r="N2260" s="19"/>
      <c r="O2260" s="19"/>
      <c r="P2260" s="19"/>
      <c r="Q2260" s="19"/>
      <c r="R2260" s="19"/>
      <c r="S2260" s="19"/>
      <c r="T2260" s="19"/>
      <c r="U2260" s="19"/>
      <c r="V2260" s="19"/>
    </row>
    <row r="2261">
      <c r="A2261" s="18" t="s">
        <v>3874</v>
      </c>
      <c r="B2261" s="22">
        <v>45627.0</v>
      </c>
      <c r="C2261" s="17" t="s">
        <v>164</v>
      </c>
      <c r="D2261" s="23">
        <v>0.06666666666666667</v>
      </c>
      <c r="E2261" s="18" t="s">
        <v>516</v>
      </c>
      <c r="F2261" s="18" t="s">
        <v>527</v>
      </c>
      <c r="G2261" s="18" t="s">
        <v>13</v>
      </c>
      <c r="H2261" s="18" t="s">
        <v>3875</v>
      </c>
      <c r="I2261" s="24">
        <v>6.282142259313E12</v>
      </c>
      <c r="J2261" s="17"/>
      <c r="K2261" s="19"/>
      <c r="L2261" s="19"/>
      <c r="M2261" s="19"/>
      <c r="N2261" s="19"/>
      <c r="O2261" s="19"/>
      <c r="P2261" s="19"/>
      <c r="Q2261" s="19"/>
      <c r="R2261" s="19"/>
      <c r="S2261" s="19"/>
      <c r="T2261" s="19"/>
      <c r="U2261" s="19"/>
      <c r="V2261" s="19"/>
    </row>
    <row r="2262">
      <c r="A2262" s="18" t="s">
        <v>3876</v>
      </c>
      <c r="B2262" s="22">
        <v>45627.0</v>
      </c>
      <c r="C2262" s="17" t="s">
        <v>164</v>
      </c>
      <c r="D2262" s="23">
        <v>0.03958333333333333</v>
      </c>
      <c r="E2262" s="18" t="s">
        <v>2951</v>
      </c>
      <c r="F2262" s="18" t="s">
        <v>348</v>
      </c>
      <c r="G2262" s="18" t="s">
        <v>13</v>
      </c>
      <c r="H2262" s="18" t="s">
        <v>3877</v>
      </c>
      <c r="I2262" s="24">
        <v>6.285707668655E12</v>
      </c>
      <c r="J2262" s="17"/>
      <c r="K2262" s="19"/>
      <c r="L2262" s="19"/>
      <c r="M2262" s="19"/>
      <c r="N2262" s="19"/>
      <c r="O2262" s="19"/>
      <c r="P2262" s="19"/>
      <c r="Q2262" s="19"/>
      <c r="R2262" s="19"/>
      <c r="S2262" s="19"/>
      <c r="T2262" s="19"/>
      <c r="U2262" s="19"/>
      <c r="V2262" s="19"/>
    </row>
    <row r="2263">
      <c r="A2263" s="18" t="s">
        <v>3878</v>
      </c>
      <c r="B2263" s="22">
        <v>45626.0</v>
      </c>
      <c r="C2263" s="17" t="s">
        <v>3617</v>
      </c>
      <c r="D2263" s="23">
        <v>0.041666666666666664</v>
      </c>
      <c r="E2263" s="18" t="s">
        <v>1480</v>
      </c>
      <c r="F2263" s="18" t="s">
        <v>220</v>
      </c>
      <c r="G2263" s="18" t="s">
        <v>13</v>
      </c>
      <c r="H2263" s="18" t="s">
        <v>3879</v>
      </c>
      <c r="I2263" s="24">
        <v>6.282231661306E12</v>
      </c>
      <c r="J2263" s="17"/>
      <c r="K2263" s="19"/>
      <c r="L2263" s="19"/>
      <c r="M2263" s="19"/>
      <c r="N2263" s="19"/>
      <c r="O2263" s="19"/>
      <c r="P2263" s="19"/>
      <c r="Q2263" s="19"/>
      <c r="R2263" s="19"/>
      <c r="S2263" s="19"/>
      <c r="T2263" s="19"/>
      <c r="U2263" s="19"/>
      <c r="V2263" s="19"/>
    </row>
    <row r="2264">
      <c r="A2264" s="18" t="s">
        <v>3880</v>
      </c>
      <c r="B2264" s="22">
        <v>45627.0</v>
      </c>
      <c r="C2264" s="17" t="s">
        <v>164</v>
      </c>
      <c r="D2264" s="23">
        <v>0.024305555555555556</v>
      </c>
      <c r="E2264" s="18" t="s">
        <v>596</v>
      </c>
      <c r="F2264" s="18" t="s">
        <v>535</v>
      </c>
      <c r="G2264" s="18" t="s">
        <v>13</v>
      </c>
      <c r="H2264" s="18" t="s">
        <v>3881</v>
      </c>
      <c r="I2264" s="24">
        <v>6.285291035544E12</v>
      </c>
      <c r="J2264" s="17"/>
      <c r="K2264" s="19"/>
      <c r="L2264" s="19"/>
      <c r="M2264" s="19"/>
      <c r="N2264" s="19"/>
      <c r="O2264" s="19"/>
      <c r="P2264" s="19"/>
      <c r="Q2264" s="19"/>
      <c r="R2264" s="19"/>
      <c r="S2264" s="19"/>
      <c r="T2264" s="19"/>
      <c r="U2264" s="19"/>
      <c r="V2264" s="19"/>
    </row>
    <row r="2265">
      <c r="A2265" s="18" t="s">
        <v>3882</v>
      </c>
      <c r="B2265" s="22">
        <v>45628.0</v>
      </c>
      <c r="C2265" s="17" t="s">
        <v>164</v>
      </c>
      <c r="D2265" s="23">
        <v>0.05347222222222222</v>
      </c>
      <c r="E2265" s="18" t="s">
        <v>972</v>
      </c>
      <c r="F2265" s="18" t="s">
        <v>345</v>
      </c>
      <c r="G2265" s="18" t="s">
        <v>13</v>
      </c>
      <c r="H2265" s="18" t="s">
        <v>3883</v>
      </c>
      <c r="I2265" s="24">
        <v>6.285746146893E12</v>
      </c>
      <c r="J2265" s="17"/>
      <c r="K2265" s="19"/>
      <c r="L2265" s="19"/>
      <c r="M2265" s="19"/>
      <c r="N2265" s="19"/>
      <c r="O2265" s="19"/>
      <c r="P2265" s="19"/>
      <c r="Q2265" s="19"/>
      <c r="R2265" s="19"/>
      <c r="S2265" s="19"/>
      <c r="T2265" s="19"/>
      <c r="U2265" s="19"/>
      <c r="V2265" s="19"/>
    </row>
    <row r="2266">
      <c r="A2266" s="18" t="s">
        <v>3884</v>
      </c>
      <c r="B2266" s="22">
        <v>45627.0</v>
      </c>
      <c r="C2266" s="17" t="s">
        <v>164</v>
      </c>
      <c r="D2266" s="23">
        <v>0.03819444444444445</v>
      </c>
      <c r="E2266" s="18" t="s">
        <v>2951</v>
      </c>
      <c r="F2266" s="18" t="s">
        <v>711</v>
      </c>
      <c r="G2266" s="18" t="s">
        <v>13</v>
      </c>
      <c r="H2266" s="18" t="s">
        <v>3885</v>
      </c>
      <c r="I2266" s="24">
        <v>6.285707668655E12</v>
      </c>
      <c r="J2266" s="17"/>
      <c r="K2266" s="19"/>
      <c r="L2266" s="19"/>
      <c r="M2266" s="19"/>
      <c r="N2266" s="19"/>
      <c r="O2266" s="19"/>
      <c r="P2266" s="19"/>
      <c r="Q2266" s="19"/>
      <c r="R2266" s="19"/>
      <c r="S2266" s="19"/>
      <c r="T2266" s="19"/>
      <c r="U2266" s="19"/>
      <c r="V2266" s="19"/>
    </row>
    <row r="2267">
      <c r="A2267" s="18" t="s">
        <v>3886</v>
      </c>
      <c r="B2267" s="22">
        <v>45628.0</v>
      </c>
      <c r="C2267" s="17" t="s">
        <v>164</v>
      </c>
      <c r="D2267" s="23">
        <v>0.025</v>
      </c>
      <c r="E2267" s="18" t="s">
        <v>534</v>
      </c>
      <c r="F2267" s="18" t="s">
        <v>418</v>
      </c>
      <c r="G2267" s="18" t="s">
        <v>13</v>
      </c>
      <c r="H2267" s="18" t="s">
        <v>3887</v>
      </c>
      <c r="I2267" s="24">
        <v>6.281332534354E12</v>
      </c>
      <c r="J2267" s="17"/>
      <c r="K2267" s="19"/>
      <c r="L2267" s="19"/>
      <c r="M2267" s="19"/>
      <c r="N2267" s="19"/>
      <c r="O2267" s="19"/>
      <c r="P2267" s="19"/>
      <c r="Q2267" s="19"/>
      <c r="R2267" s="19"/>
      <c r="S2267" s="19"/>
      <c r="T2267" s="19"/>
      <c r="U2267" s="19"/>
      <c r="V2267" s="19"/>
    </row>
    <row r="2268">
      <c r="A2268" s="18" t="s">
        <v>3888</v>
      </c>
      <c r="B2268" s="22">
        <v>45627.0</v>
      </c>
      <c r="C2268" s="17" t="s">
        <v>164</v>
      </c>
      <c r="D2268" s="23">
        <v>0.017361111111111112</v>
      </c>
      <c r="E2268" s="18" t="s">
        <v>534</v>
      </c>
      <c r="F2268" s="18" t="s">
        <v>418</v>
      </c>
      <c r="G2268" s="18" t="s">
        <v>13</v>
      </c>
      <c r="H2268" s="18" t="s">
        <v>3889</v>
      </c>
      <c r="I2268" s="24">
        <v>6.281332534354E12</v>
      </c>
      <c r="J2268" s="17"/>
      <c r="K2268" s="19"/>
      <c r="L2268" s="19"/>
      <c r="M2268" s="19"/>
      <c r="N2268" s="19"/>
      <c r="O2268" s="19"/>
      <c r="P2268" s="19"/>
      <c r="Q2268" s="19"/>
      <c r="R2268" s="19"/>
      <c r="S2268" s="19"/>
      <c r="T2268" s="19"/>
      <c r="U2268" s="19"/>
      <c r="V2268" s="19"/>
    </row>
    <row r="2269">
      <c r="A2269" s="18" t="s">
        <v>3890</v>
      </c>
      <c r="B2269" s="22">
        <v>45628.0</v>
      </c>
      <c r="C2269" s="17" t="s">
        <v>164</v>
      </c>
      <c r="D2269" s="23">
        <v>0.022916666666666665</v>
      </c>
      <c r="E2269" s="18" t="s">
        <v>972</v>
      </c>
      <c r="F2269" s="18" t="s">
        <v>2911</v>
      </c>
      <c r="G2269" s="18" t="s">
        <v>13</v>
      </c>
      <c r="H2269" s="18" t="s">
        <v>3891</v>
      </c>
      <c r="I2269" s="24">
        <v>6.285746146893E12</v>
      </c>
      <c r="J2269" s="17"/>
      <c r="K2269" s="19"/>
      <c r="L2269" s="19"/>
      <c r="M2269" s="19"/>
      <c r="N2269" s="19"/>
      <c r="O2269" s="19"/>
      <c r="P2269" s="19"/>
      <c r="Q2269" s="19"/>
      <c r="R2269" s="19"/>
      <c r="S2269" s="19"/>
      <c r="T2269" s="19"/>
      <c r="U2269" s="19"/>
      <c r="V2269" s="19"/>
    </row>
    <row r="2270">
      <c r="A2270" s="18" t="s">
        <v>3892</v>
      </c>
      <c r="B2270" s="22">
        <v>45629.0</v>
      </c>
      <c r="C2270" s="17" t="s">
        <v>164</v>
      </c>
      <c r="D2270" s="23">
        <v>0.03958333333333333</v>
      </c>
      <c r="E2270" s="18" t="s">
        <v>972</v>
      </c>
      <c r="F2270" s="18" t="s">
        <v>12</v>
      </c>
      <c r="G2270" s="18" t="s">
        <v>13</v>
      </c>
      <c r="H2270" s="18" t="s">
        <v>3893</v>
      </c>
      <c r="I2270" s="24">
        <v>6.285746146893E12</v>
      </c>
      <c r="J2270" s="17"/>
      <c r="K2270" s="19"/>
      <c r="L2270" s="19"/>
      <c r="M2270" s="19"/>
      <c r="N2270" s="19"/>
      <c r="O2270" s="19"/>
      <c r="P2270" s="19"/>
      <c r="Q2270" s="19"/>
      <c r="R2270" s="19"/>
      <c r="S2270" s="19"/>
      <c r="T2270" s="19"/>
      <c r="U2270" s="19"/>
      <c r="V2270" s="19"/>
    </row>
    <row r="2271">
      <c r="A2271" s="18" t="s">
        <v>3894</v>
      </c>
      <c r="B2271" s="22">
        <v>45629.0</v>
      </c>
      <c r="C2271" s="17" t="s">
        <v>164</v>
      </c>
      <c r="D2271" s="23">
        <v>0.05277777777777778</v>
      </c>
      <c r="E2271" s="18" t="s">
        <v>2951</v>
      </c>
      <c r="F2271" s="18" t="s">
        <v>348</v>
      </c>
      <c r="G2271" s="18" t="s">
        <v>13</v>
      </c>
      <c r="H2271" s="18" t="s">
        <v>3895</v>
      </c>
      <c r="I2271" s="24">
        <v>6.285707668655E12</v>
      </c>
      <c r="J2271" s="17"/>
      <c r="K2271" s="19"/>
      <c r="L2271" s="19"/>
      <c r="M2271" s="19"/>
      <c r="N2271" s="19"/>
      <c r="O2271" s="19"/>
      <c r="P2271" s="19"/>
      <c r="Q2271" s="19"/>
      <c r="R2271" s="19"/>
      <c r="S2271" s="19"/>
      <c r="T2271" s="19"/>
      <c r="U2271" s="19"/>
      <c r="V2271" s="19"/>
    </row>
    <row r="2272">
      <c r="A2272" s="18" t="s">
        <v>3896</v>
      </c>
      <c r="B2272" s="22">
        <v>45629.0</v>
      </c>
      <c r="C2272" s="17" t="s">
        <v>164</v>
      </c>
      <c r="D2272" s="23">
        <v>0.020833333333333332</v>
      </c>
      <c r="E2272" s="18" t="s">
        <v>873</v>
      </c>
      <c r="F2272" s="18" t="s">
        <v>597</v>
      </c>
      <c r="G2272" s="18" t="s">
        <v>13</v>
      </c>
      <c r="H2272" s="18" t="s">
        <v>3897</v>
      </c>
      <c r="I2272" s="24">
        <v>6.285213566484E12</v>
      </c>
      <c r="J2272" s="17"/>
      <c r="K2272" s="19"/>
      <c r="L2272" s="19"/>
      <c r="M2272" s="19"/>
      <c r="N2272" s="19"/>
      <c r="O2272" s="19"/>
      <c r="P2272" s="19"/>
      <c r="Q2272" s="19"/>
      <c r="R2272" s="19"/>
      <c r="S2272" s="19"/>
      <c r="T2272" s="19"/>
      <c r="U2272" s="19"/>
      <c r="V2272" s="19"/>
    </row>
    <row r="2273">
      <c r="A2273" s="18" t="s">
        <v>3898</v>
      </c>
      <c r="B2273" s="22">
        <v>45630.0</v>
      </c>
      <c r="C2273" s="17" t="s">
        <v>164</v>
      </c>
      <c r="D2273" s="23">
        <v>0.034722222222222224</v>
      </c>
      <c r="E2273" s="18" t="s">
        <v>873</v>
      </c>
      <c r="F2273" s="18" t="s">
        <v>348</v>
      </c>
      <c r="G2273" s="18" t="s">
        <v>13</v>
      </c>
      <c r="H2273" s="18" t="s">
        <v>3899</v>
      </c>
      <c r="I2273" s="24">
        <v>6.285213566484E12</v>
      </c>
      <c r="J2273" s="17"/>
      <c r="K2273" s="19"/>
      <c r="L2273" s="19"/>
      <c r="M2273" s="19"/>
      <c r="N2273" s="19"/>
      <c r="O2273" s="19"/>
      <c r="P2273" s="19"/>
      <c r="Q2273" s="19"/>
      <c r="R2273" s="19"/>
      <c r="S2273" s="19"/>
      <c r="T2273" s="19"/>
      <c r="U2273" s="19"/>
      <c r="V2273" s="19"/>
    </row>
    <row r="2274">
      <c r="A2274" s="18" t="s">
        <v>3900</v>
      </c>
      <c r="B2274" s="22">
        <v>45629.0</v>
      </c>
      <c r="C2274" s="17" t="s">
        <v>164</v>
      </c>
      <c r="D2274" s="23">
        <v>0.020833333333333332</v>
      </c>
      <c r="E2274" s="18" t="s">
        <v>596</v>
      </c>
      <c r="F2274" s="18" t="s">
        <v>535</v>
      </c>
      <c r="G2274" s="18" t="s">
        <v>13</v>
      </c>
      <c r="H2274" s="18" t="s">
        <v>3901</v>
      </c>
      <c r="I2274" s="24">
        <v>6.285291035544E12</v>
      </c>
      <c r="J2274" s="17"/>
      <c r="K2274" s="19"/>
      <c r="L2274" s="19"/>
      <c r="M2274" s="19"/>
      <c r="N2274" s="19"/>
      <c r="O2274" s="19"/>
      <c r="P2274" s="19"/>
      <c r="Q2274" s="19"/>
      <c r="R2274" s="19"/>
      <c r="S2274" s="19"/>
      <c r="T2274" s="19"/>
      <c r="U2274" s="19"/>
      <c r="V2274" s="19"/>
    </row>
    <row r="2275">
      <c r="A2275" s="18" t="s">
        <v>3902</v>
      </c>
      <c r="B2275" s="22">
        <v>45630.0</v>
      </c>
      <c r="C2275" s="17" t="s">
        <v>164</v>
      </c>
      <c r="D2275" s="23">
        <v>0.04861111111111111</v>
      </c>
      <c r="E2275" s="18" t="s">
        <v>207</v>
      </c>
      <c r="F2275" s="18" t="s">
        <v>220</v>
      </c>
      <c r="G2275" s="18" t="s">
        <v>13</v>
      </c>
      <c r="H2275" s="18" t="s">
        <v>3903</v>
      </c>
      <c r="I2275" s="24">
        <v>6.28972529354E11</v>
      </c>
      <c r="J2275" s="17"/>
      <c r="K2275" s="19"/>
      <c r="L2275" s="19"/>
      <c r="M2275" s="19"/>
      <c r="N2275" s="19"/>
      <c r="O2275" s="19"/>
      <c r="P2275" s="19"/>
      <c r="Q2275" s="19"/>
      <c r="R2275" s="19"/>
      <c r="S2275" s="19"/>
      <c r="T2275" s="19"/>
      <c r="U2275" s="19"/>
      <c r="V2275" s="19"/>
    </row>
    <row r="2276">
      <c r="A2276" s="18" t="s">
        <v>3904</v>
      </c>
      <c r="B2276" s="22">
        <v>45629.0</v>
      </c>
      <c r="C2276" s="17" t="s">
        <v>164</v>
      </c>
      <c r="D2276" s="23">
        <v>6.944444444444445E-4</v>
      </c>
      <c r="E2276" s="18" t="s">
        <v>207</v>
      </c>
      <c r="F2276" s="18" t="s">
        <v>220</v>
      </c>
      <c r="G2276" s="18" t="s">
        <v>87</v>
      </c>
      <c r="H2276" s="18" t="s">
        <v>3905</v>
      </c>
      <c r="I2276" s="24">
        <v>6.28972529354E11</v>
      </c>
      <c r="J2276" s="17"/>
      <c r="K2276" s="19"/>
      <c r="L2276" s="19"/>
      <c r="M2276" s="19"/>
      <c r="N2276" s="19"/>
      <c r="O2276" s="19"/>
      <c r="P2276" s="19"/>
      <c r="Q2276" s="19"/>
      <c r="R2276" s="19"/>
      <c r="S2276" s="19"/>
      <c r="T2276" s="19"/>
      <c r="U2276" s="19"/>
      <c r="V2276" s="19"/>
    </row>
    <row r="2277">
      <c r="A2277" s="18" t="s">
        <v>3906</v>
      </c>
      <c r="B2277" s="22">
        <v>45630.0</v>
      </c>
      <c r="C2277" s="17" t="s">
        <v>164</v>
      </c>
      <c r="D2277" s="23">
        <v>0.019444444444444445</v>
      </c>
      <c r="E2277" s="18" t="s">
        <v>11</v>
      </c>
      <c r="F2277" s="18" t="s">
        <v>22</v>
      </c>
      <c r="G2277" s="18" t="s">
        <v>13</v>
      </c>
      <c r="H2277" s="18" t="s">
        <v>3907</v>
      </c>
      <c r="I2277" s="24">
        <v>6.28560627488E12</v>
      </c>
      <c r="J2277" s="17"/>
      <c r="K2277" s="19"/>
      <c r="L2277" s="19"/>
      <c r="M2277" s="19"/>
      <c r="N2277" s="19"/>
      <c r="O2277" s="19"/>
      <c r="P2277" s="19"/>
      <c r="Q2277" s="19"/>
      <c r="R2277" s="19"/>
      <c r="S2277" s="19"/>
      <c r="T2277" s="19"/>
      <c r="U2277" s="19"/>
      <c r="V2277" s="19"/>
    </row>
    <row r="2278">
      <c r="A2278" s="18" t="s">
        <v>3908</v>
      </c>
      <c r="B2278" s="22">
        <v>45630.0</v>
      </c>
      <c r="C2278" s="17" t="s">
        <v>164</v>
      </c>
      <c r="D2278" s="23">
        <v>0.018055555555555554</v>
      </c>
      <c r="E2278" s="18" t="s">
        <v>972</v>
      </c>
      <c r="F2278" s="18" t="s">
        <v>201</v>
      </c>
      <c r="G2278" s="18" t="s">
        <v>13</v>
      </c>
      <c r="H2278" s="18" t="s">
        <v>3909</v>
      </c>
      <c r="I2278" s="24">
        <v>6.285746146893E12</v>
      </c>
      <c r="J2278" s="17"/>
      <c r="K2278" s="19"/>
      <c r="L2278" s="19"/>
      <c r="M2278" s="19"/>
      <c r="N2278" s="19"/>
      <c r="O2278" s="19"/>
      <c r="P2278" s="19"/>
      <c r="Q2278" s="19"/>
      <c r="R2278" s="19"/>
      <c r="S2278" s="19"/>
      <c r="T2278" s="19"/>
      <c r="U2278" s="19"/>
      <c r="V2278" s="19"/>
    </row>
    <row r="2279">
      <c r="A2279" s="18" t="s">
        <v>3910</v>
      </c>
      <c r="B2279" s="22">
        <v>45630.0</v>
      </c>
      <c r="C2279" s="17" t="s">
        <v>164</v>
      </c>
      <c r="D2279" s="23">
        <v>0.027777777777777776</v>
      </c>
      <c r="E2279" s="18" t="s">
        <v>972</v>
      </c>
      <c r="F2279" s="18" t="s">
        <v>150</v>
      </c>
      <c r="G2279" s="18" t="s">
        <v>13</v>
      </c>
      <c r="H2279" s="18" t="s">
        <v>3911</v>
      </c>
      <c r="I2279" s="24">
        <v>6.285746146893E12</v>
      </c>
      <c r="J2279" s="17"/>
      <c r="K2279" s="19"/>
      <c r="L2279" s="19"/>
      <c r="M2279" s="19"/>
      <c r="N2279" s="19"/>
      <c r="O2279" s="19"/>
      <c r="P2279" s="19"/>
      <c r="Q2279" s="19"/>
      <c r="R2279" s="19"/>
      <c r="S2279" s="19"/>
      <c r="T2279" s="19"/>
      <c r="U2279" s="19"/>
      <c r="V2279" s="19"/>
    </row>
    <row r="2280">
      <c r="A2280" s="18" t="s">
        <v>3912</v>
      </c>
      <c r="B2280" s="22">
        <v>45629.0</v>
      </c>
      <c r="C2280" s="17" t="s">
        <v>164</v>
      </c>
      <c r="D2280" s="23">
        <v>0.027083333333333334</v>
      </c>
      <c r="E2280" s="18" t="s">
        <v>972</v>
      </c>
      <c r="F2280" s="18" t="s">
        <v>150</v>
      </c>
      <c r="G2280" s="18" t="s">
        <v>13</v>
      </c>
      <c r="H2280" s="18" t="s">
        <v>3913</v>
      </c>
      <c r="I2280" s="24">
        <v>6.285746146893E12</v>
      </c>
      <c r="J2280" s="17"/>
      <c r="K2280" s="19"/>
      <c r="L2280" s="19"/>
      <c r="M2280" s="19"/>
      <c r="N2280" s="19"/>
      <c r="O2280" s="19"/>
      <c r="P2280" s="19"/>
      <c r="Q2280" s="19"/>
      <c r="R2280" s="19"/>
      <c r="S2280" s="19"/>
      <c r="T2280" s="19"/>
      <c r="U2280" s="19"/>
      <c r="V2280" s="19"/>
    </row>
    <row r="2281">
      <c r="A2281" s="18" t="s">
        <v>3914</v>
      </c>
      <c r="B2281" s="22">
        <v>45629.0</v>
      </c>
      <c r="C2281" s="17" t="s">
        <v>164</v>
      </c>
      <c r="D2281" s="23">
        <v>0.022222222222222223</v>
      </c>
      <c r="E2281" s="18" t="s">
        <v>972</v>
      </c>
      <c r="F2281" s="18" t="s">
        <v>201</v>
      </c>
      <c r="G2281" s="18" t="s">
        <v>13</v>
      </c>
      <c r="H2281" s="18" t="s">
        <v>3915</v>
      </c>
      <c r="I2281" s="24">
        <v>6.285746146893E12</v>
      </c>
      <c r="J2281" s="17"/>
      <c r="K2281" s="19"/>
      <c r="L2281" s="19"/>
      <c r="M2281" s="19"/>
      <c r="N2281" s="19"/>
      <c r="O2281" s="19"/>
      <c r="P2281" s="19"/>
      <c r="Q2281" s="19"/>
      <c r="R2281" s="19"/>
      <c r="S2281" s="19"/>
      <c r="T2281" s="19"/>
      <c r="U2281" s="19"/>
      <c r="V2281" s="19"/>
    </row>
    <row r="2282">
      <c r="A2282" s="18" t="s">
        <v>3916</v>
      </c>
      <c r="B2282" s="22">
        <v>45630.0</v>
      </c>
      <c r="C2282" s="17" t="s">
        <v>164</v>
      </c>
      <c r="D2282" s="23">
        <v>0.02361111111111111</v>
      </c>
      <c r="E2282" s="18" t="s">
        <v>534</v>
      </c>
      <c r="F2282" s="18" t="s">
        <v>418</v>
      </c>
      <c r="G2282" s="18" t="s">
        <v>13</v>
      </c>
      <c r="H2282" s="18" t="s">
        <v>3917</v>
      </c>
      <c r="I2282" s="24">
        <v>6.281332534354E12</v>
      </c>
      <c r="J2282" s="17"/>
      <c r="K2282" s="19"/>
      <c r="L2282" s="19"/>
      <c r="M2282" s="19"/>
      <c r="N2282" s="19"/>
      <c r="O2282" s="19"/>
      <c r="P2282" s="19"/>
      <c r="Q2282" s="19"/>
      <c r="R2282" s="19"/>
      <c r="S2282" s="19"/>
      <c r="T2282" s="19"/>
      <c r="U2282" s="19"/>
      <c r="V2282" s="19"/>
    </row>
    <row r="2283">
      <c r="A2283" s="18" t="s">
        <v>3918</v>
      </c>
      <c r="B2283" s="22">
        <v>45630.0</v>
      </c>
      <c r="C2283" s="17" t="s">
        <v>164</v>
      </c>
      <c r="D2283" s="23">
        <v>0.034722222222222224</v>
      </c>
      <c r="E2283" s="18" t="s">
        <v>1021</v>
      </c>
      <c r="F2283" s="18" t="s">
        <v>385</v>
      </c>
      <c r="G2283" s="18" t="s">
        <v>13</v>
      </c>
      <c r="H2283" s="18" t="s">
        <v>3919</v>
      </c>
      <c r="I2283" s="24">
        <v>6.281225113337E12</v>
      </c>
      <c r="J2283" s="17"/>
      <c r="K2283" s="19"/>
      <c r="L2283" s="19"/>
      <c r="M2283" s="19"/>
      <c r="N2283" s="19"/>
      <c r="O2283" s="19"/>
      <c r="P2283" s="19"/>
      <c r="Q2283" s="19"/>
      <c r="R2283" s="19"/>
      <c r="S2283" s="19"/>
      <c r="T2283" s="19"/>
      <c r="U2283" s="19"/>
      <c r="V2283" s="19"/>
    </row>
    <row r="2284">
      <c r="A2284" s="18" t="s">
        <v>3920</v>
      </c>
      <c r="B2284" s="22">
        <v>45631.0</v>
      </c>
      <c r="C2284" s="17" t="s">
        <v>164</v>
      </c>
      <c r="D2284" s="23">
        <v>0.04583333333333333</v>
      </c>
      <c r="E2284" s="18" t="s">
        <v>11</v>
      </c>
      <c r="F2284" s="18" t="s">
        <v>385</v>
      </c>
      <c r="G2284" s="18" t="s">
        <v>13</v>
      </c>
      <c r="H2284" s="18" t="s">
        <v>3921</v>
      </c>
      <c r="I2284" s="24">
        <v>6.28560627488E12</v>
      </c>
      <c r="J2284" s="17"/>
      <c r="K2284" s="19"/>
      <c r="L2284" s="19"/>
      <c r="M2284" s="19"/>
      <c r="N2284" s="19"/>
      <c r="O2284" s="19"/>
      <c r="P2284" s="19"/>
      <c r="Q2284" s="19"/>
      <c r="R2284" s="19"/>
      <c r="S2284" s="19"/>
      <c r="T2284" s="19"/>
      <c r="U2284" s="19"/>
      <c r="V2284" s="19"/>
    </row>
    <row r="2285">
      <c r="A2285" s="18" t="s">
        <v>3922</v>
      </c>
      <c r="B2285" s="22">
        <v>45627.0</v>
      </c>
      <c r="C2285" s="17" t="s">
        <v>164</v>
      </c>
      <c r="D2285" s="23">
        <v>0.04861111111111111</v>
      </c>
      <c r="E2285" s="18" t="s">
        <v>2945</v>
      </c>
      <c r="F2285" s="18" t="s">
        <v>3174</v>
      </c>
      <c r="G2285" s="18" t="s">
        <v>13</v>
      </c>
      <c r="H2285" s="18" t="s">
        <v>3923</v>
      </c>
      <c r="I2285" s="24">
        <v>6.281232193915E12</v>
      </c>
      <c r="J2285" s="17"/>
      <c r="K2285" s="19"/>
      <c r="L2285" s="19"/>
      <c r="M2285" s="19"/>
      <c r="N2285" s="19"/>
      <c r="O2285" s="19"/>
      <c r="P2285" s="19"/>
      <c r="Q2285" s="19"/>
      <c r="R2285" s="19"/>
      <c r="S2285" s="19"/>
      <c r="T2285" s="19"/>
      <c r="U2285" s="19"/>
      <c r="V2285" s="19"/>
    </row>
    <row r="2286">
      <c r="A2286" s="18" t="s">
        <v>3924</v>
      </c>
      <c r="B2286" s="22">
        <v>45629.0</v>
      </c>
      <c r="C2286" s="17" t="s">
        <v>164</v>
      </c>
      <c r="D2286" s="23">
        <v>0.04375</v>
      </c>
      <c r="E2286" s="18" t="s">
        <v>2945</v>
      </c>
      <c r="F2286" s="18" t="s">
        <v>3174</v>
      </c>
      <c r="G2286" s="18" t="s">
        <v>13</v>
      </c>
      <c r="H2286" s="18" t="s">
        <v>3925</v>
      </c>
      <c r="I2286" s="24">
        <v>6.281232193915E12</v>
      </c>
      <c r="J2286" s="17"/>
      <c r="K2286" s="19"/>
      <c r="L2286" s="19"/>
      <c r="M2286" s="19"/>
      <c r="N2286" s="19"/>
      <c r="O2286" s="19"/>
      <c r="P2286" s="19"/>
      <c r="Q2286" s="19"/>
      <c r="R2286" s="19"/>
      <c r="S2286" s="19"/>
      <c r="T2286" s="19"/>
      <c r="U2286" s="19"/>
      <c r="V2286" s="19"/>
    </row>
    <row r="2287">
      <c r="A2287" s="18" t="s">
        <v>3926</v>
      </c>
      <c r="B2287" s="22">
        <v>45630.0</v>
      </c>
      <c r="C2287" s="17" t="s">
        <v>164</v>
      </c>
      <c r="D2287" s="23">
        <v>0.04375</v>
      </c>
      <c r="E2287" s="18" t="s">
        <v>2945</v>
      </c>
      <c r="F2287" s="18" t="s">
        <v>3174</v>
      </c>
      <c r="G2287" s="18" t="s">
        <v>13</v>
      </c>
      <c r="H2287" s="18" t="s">
        <v>3927</v>
      </c>
      <c r="I2287" s="24">
        <v>6.281232193915E12</v>
      </c>
      <c r="J2287" s="17"/>
      <c r="K2287" s="19"/>
      <c r="L2287" s="19"/>
      <c r="M2287" s="19"/>
      <c r="N2287" s="19"/>
      <c r="O2287" s="19"/>
      <c r="P2287" s="19"/>
      <c r="Q2287" s="19"/>
      <c r="R2287" s="19"/>
      <c r="S2287" s="19"/>
      <c r="T2287" s="19"/>
      <c r="U2287" s="19"/>
      <c r="V2287" s="19"/>
    </row>
    <row r="2288">
      <c r="A2288" s="18" t="s">
        <v>3928</v>
      </c>
      <c r="B2288" s="22">
        <v>45631.0</v>
      </c>
      <c r="C2288" s="17" t="s">
        <v>164</v>
      </c>
      <c r="D2288" s="23">
        <v>0.04861111111111111</v>
      </c>
      <c r="E2288" s="18" t="s">
        <v>2945</v>
      </c>
      <c r="F2288" s="18" t="s">
        <v>2168</v>
      </c>
      <c r="G2288" s="18" t="s">
        <v>13</v>
      </c>
      <c r="H2288" s="18" t="s">
        <v>3929</v>
      </c>
      <c r="I2288" s="24">
        <v>6.281232193915E12</v>
      </c>
      <c r="J2288" s="17"/>
      <c r="K2288" s="19"/>
      <c r="L2288" s="19"/>
      <c r="M2288" s="19"/>
      <c r="N2288" s="19"/>
      <c r="O2288" s="19"/>
      <c r="P2288" s="19"/>
      <c r="Q2288" s="19"/>
      <c r="R2288" s="19"/>
      <c r="S2288" s="19"/>
      <c r="T2288" s="19"/>
      <c r="U2288" s="19"/>
      <c r="V2288" s="19"/>
    </row>
    <row r="2289">
      <c r="A2289" s="18" t="s">
        <v>3930</v>
      </c>
      <c r="B2289" s="22">
        <v>45630.0</v>
      </c>
      <c r="C2289" s="17" t="s">
        <v>164</v>
      </c>
      <c r="D2289" s="23">
        <v>6.944444444444445E-4</v>
      </c>
      <c r="E2289" s="18" t="s">
        <v>2945</v>
      </c>
      <c r="F2289" s="18" t="s">
        <v>2935</v>
      </c>
      <c r="G2289" s="18" t="s">
        <v>102</v>
      </c>
      <c r="H2289" s="18" t="s">
        <v>3931</v>
      </c>
      <c r="I2289" s="24">
        <v>6.281232193915E12</v>
      </c>
      <c r="J2289" s="17"/>
      <c r="K2289" s="19"/>
      <c r="L2289" s="19"/>
      <c r="M2289" s="19"/>
      <c r="N2289" s="19"/>
      <c r="O2289" s="19"/>
      <c r="P2289" s="19"/>
      <c r="Q2289" s="19"/>
      <c r="R2289" s="19"/>
      <c r="S2289" s="19"/>
      <c r="T2289" s="19"/>
      <c r="U2289" s="19"/>
      <c r="V2289" s="19"/>
    </row>
    <row r="2290">
      <c r="A2290" s="18" t="s">
        <v>3932</v>
      </c>
      <c r="B2290" s="22">
        <v>45631.0</v>
      </c>
      <c r="C2290" s="17" t="s">
        <v>164</v>
      </c>
      <c r="D2290" s="23">
        <v>6.944444444444445E-4</v>
      </c>
      <c r="E2290" s="18" t="s">
        <v>2945</v>
      </c>
      <c r="F2290" s="18" t="s">
        <v>2935</v>
      </c>
      <c r="G2290" s="18" t="s">
        <v>102</v>
      </c>
      <c r="H2290" s="18" t="s">
        <v>3931</v>
      </c>
      <c r="I2290" s="24">
        <v>6.281232193915E12</v>
      </c>
      <c r="J2290" s="17"/>
      <c r="K2290" s="19"/>
      <c r="L2290" s="19"/>
      <c r="M2290" s="19"/>
      <c r="N2290" s="19"/>
      <c r="O2290" s="19"/>
      <c r="P2290" s="19"/>
      <c r="Q2290" s="19"/>
      <c r="R2290" s="19"/>
      <c r="S2290" s="19"/>
      <c r="T2290" s="19"/>
      <c r="U2290" s="19"/>
      <c r="V2290" s="19"/>
    </row>
    <row r="2291">
      <c r="A2291" s="18" t="s">
        <v>3933</v>
      </c>
      <c r="B2291" s="22">
        <v>45631.0</v>
      </c>
      <c r="C2291" s="17" t="s">
        <v>164</v>
      </c>
      <c r="D2291" s="23">
        <v>0.02361111111111111</v>
      </c>
      <c r="E2291" s="18" t="s">
        <v>972</v>
      </c>
      <c r="F2291" s="18" t="s">
        <v>201</v>
      </c>
      <c r="G2291" s="18" t="s">
        <v>13</v>
      </c>
      <c r="H2291" s="18" t="s">
        <v>3934</v>
      </c>
      <c r="I2291" s="24">
        <v>6.285746146893E12</v>
      </c>
      <c r="J2291" s="17"/>
      <c r="K2291" s="19"/>
      <c r="L2291" s="19"/>
      <c r="M2291" s="19"/>
      <c r="N2291" s="19"/>
      <c r="O2291" s="19"/>
      <c r="P2291" s="19"/>
      <c r="Q2291" s="19"/>
      <c r="R2291" s="19"/>
      <c r="S2291" s="19"/>
      <c r="T2291" s="19"/>
      <c r="U2291" s="19"/>
      <c r="V2291" s="19"/>
    </row>
    <row r="2292">
      <c r="A2292" s="18" t="s">
        <v>3935</v>
      </c>
      <c r="B2292" s="22">
        <v>45631.0</v>
      </c>
      <c r="C2292" s="17" t="s">
        <v>164</v>
      </c>
      <c r="D2292" s="23">
        <v>0.03125</v>
      </c>
      <c r="E2292" s="18" t="s">
        <v>972</v>
      </c>
      <c r="F2292" s="18" t="s">
        <v>150</v>
      </c>
      <c r="G2292" s="18" t="s">
        <v>13</v>
      </c>
      <c r="H2292" s="18" t="s">
        <v>3936</v>
      </c>
      <c r="I2292" s="24">
        <v>6.285746146893E12</v>
      </c>
      <c r="J2292" s="17"/>
      <c r="K2292" s="19"/>
      <c r="L2292" s="19"/>
      <c r="M2292" s="19"/>
      <c r="N2292" s="19"/>
      <c r="O2292" s="19"/>
      <c r="P2292" s="19"/>
      <c r="Q2292" s="19"/>
      <c r="R2292" s="19"/>
      <c r="S2292" s="19"/>
      <c r="T2292" s="19"/>
      <c r="U2292" s="19"/>
      <c r="V2292" s="19"/>
    </row>
    <row r="2293">
      <c r="A2293" s="18" t="s">
        <v>3937</v>
      </c>
      <c r="B2293" s="22">
        <v>45630.0</v>
      </c>
      <c r="C2293" s="17" t="s">
        <v>164</v>
      </c>
      <c r="D2293" s="23">
        <v>0.017361111111111112</v>
      </c>
      <c r="E2293" s="18" t="s">
        <v>972</v>
      </c>
      <c r="F2293" s="18" t="s">
        <v>2911</v>
      </c>
      <c r="G2293" s="18" t="s">
        <v>13</v>
      </c>
      <c r="H2293" s="18" t="s">
        <v>3938</v>
      </c>
      <c r="I2293" s="24">
        <v>6.285746146893E12</v>
      </c>
      <c r="J2293" s="17"/>
      <c r="K2293" s="19"/>
      <c r="L2293" s="19"/>
      <c r="M2293" s="19"/>
      <c r="N2293" s="19"/>
      <c r="O2293" s="19"/>
      <c r="P2293" s="19"/>
      <c r="Q2293" s="19"/>
      <c r="R2293" s="19"/>
      <c r="S2293" s="19"/>
      <c r="T2293" s="19"/>
      <c r="U2293" s="19"/>
      <c r="V2293" s="19"/>
    </row>
    <row r="2294">
      <c r="A2294" s="18" t="s">
        <v>3939</v>
      </c>
      <c r="B2294" s="22">
        <v>45629.0</v>
      </c>
      <c r="C2294" s="17" t="s">
        <v>164</v>
      </c>
      <c r="D2294" s="23">
        <v>0.0375</v>
      </c>
      <c r="E2294" s="18" t="s">
        <v>695</v>
      </c>
      <c r="F2294" s="18" t="s">
        <v>2168</v>
      </c>
      <c r="G2294" s="18" t="s">
        <v>13</v>
      </c>
      <c r="H2294" s="18" t="s">
        <v>3940</v>
      </c>
      <c r="I2294" s="24">
        <v>6.285173431354E12</v>
      </c>
      <c r="J2294" s="17"/>
      <c r="K2294" s="19"/>
      <c r="L2294" s="19"/>
      <c r="M2294" s="19"/>
      <c r="N2294" s="19"/>
      <c r="O2294" s="19"/>
      <c r="P2294" s="19"/>
      <c r="Q2294" s="19"/>
      <c r="R2294" s="19"/>
      <c r="S2294" s="19"/>
      <c r="T2294" s="19"/>
      <c r="U2294" s="19"/>
      <c r="V2294" s="19"/>
    </row>
    <row r="2295">
      <c r="A2295" s="18" t="s">
        <v>3941</v>
      </c>
      <c r="B2295" s="22">
        <v>45630.0</v>
      </c>
      <c r="C2295" s="17" t="s">
        <v>164</v>
      </c>
      <c r="D2295" s="23">
        <v>0.027777777777777776</v>
      </c>
      <c r="E2295" s="18" t="s">
        <v>695</v>
      </c>
      <c r="F2295" s="18" t="s">
        <v>2168</v>
      </c>
      <c r="G2295" s="18" t="s">
        <v>13</v>
      </c>
      <c r="H2295" s="18" t="s">
        <v>3942</v>
      </c>
      <c r="I2295" s="24">
        <v>6.285173431354E12</v>
      </c>
      <c r="J2295" s="17"/>
      <c r="K2295" s="19"/>
      <c r="L2295" s="19"/>
      <c r="M2295" s="19"/>
      <c r="N2295" s="19"/>
      <c r="O2295" s="19"/>
      <c r="P2295" s="19"/>
      <c r="Q2295" s="19"/>
      <c r="R2295" s="19"/>
      <c r="S2295" s="19"/>
      <c r="T2295" s="19"/>
      <c r="U2295" s="19"/>
      <c r="V2295" s="19"/>
    </row>
    <row r="2296">
      <c r="A2296" s="18" t="s">
        <v>3943</v>
      </c>
      <c r="B2296" s="22">
        <v>45631.0</v>
      </c>
      <c r="C2296" s="17" t="s">
        <v>164</v>
      </c>
      <c r="D2296" s="23">
        <v>0.0</v>
      </c>
      <c r="E2296" s="18" t="s">
        <v>695</v>
      </c>
      <c r="F2296" s="18" t="s">
        <v>711</v>
      </c>
      <c r="G2296" s="18" t="s">
        <v>102</v>
      </c>
      <c r="H2296" s="18" t="s">
        <v>3944</v>
      </c>
      <c r="I2296" s="24">
        <v>6.285173431354E12</v>
      </c>
      <c r="J2296" s="17"/>
      <c r="K2296" s="19"/>
      <c r="L2296" s="19"/>
      <c r="M2296" s="19"/>
      <c r="N2296" s="19"/>
      <c r="O2296" s="19"/>
      <c r="P2296" s="19"/>
      <c r="Q2296" s="19"/>
      <c r="R2296" s="19"/>
      <c r="S2296" s="19"/>
      <c r="T2296" s="19"/>
      <c r="U2296" s="19"/>
      <c r="V2296" s="19"/>
    </row>
    <row r="2297">
      <c r="A2297" s="18" t="s">
        <v>3945</v>
      </c>
      <c r="B2297" s="22">
        <v>45632.0</v>
      </c>
      <c r="C2297" s="17" t="s">
        <v>164</v>
      </c>
      <c r="D2297" s="23">
        <v>0.043055555555555555</v>
      </c>
      <c r="E2297" s="18" t="s">
        <v>11</v>
      </c>
      <c r="F2297" s="18" t="s">
        <v>385</v>
      </c>
      <c r="G2297" s="18" t="s">
        <v>13</v>
      </c>
      <c r="H2297" s="18" t="s">
        <v>3946</v>
      </c>
      <c r="I2297" s="24">
        <v>6.28560627488E12</v>
      </c>
      <c r="J2297" s="17"/>
      <c r="K2297" s="19"/>
      <c r="L2297" s="19"/>
      <c r="M2297" s="19"/>
      <c r="N2297" s="19"/>
      <c r="O2297" s="19"/>
      <c r="P2297" s="19"/>
      <c r="Q2297" s="19"/>
      <c r="R2297" s="19"/>
      <c r="S2297" s="19"/>
      <c r="T2297" s="19"/>
      <c r="U2297" s="19"/>
      <c r="V2297" s="19"/>
    </row>
    <row r="2298">
      <c r="A2298" s="18" t="s">
        <v>3947</v>
      </c>
      <c r="B2298" s="22">
        <v>45631.0</v>
      </c>
      <c r="C2298" s="17" t="s">
        <v>164</v>
      </c>
      <c r="D2298" s="23">
        <v>0.041666666666666664</v>
      </c>
      <c r="E2298" s="18" t="s">
        <v>1480</v>
      </c>
      <c r="F2298" s="18" t="s">
        <v>2914</v>
      </c>
      <c r="G2298" s="18" t="s">
        <v>13</v>
      </c>
      <c r="H2298" s="18" t="s">
        <v>3948</v>
      </c>
      <c r="I2298" s="24">
        <v>6.282231661306E12</v>
      </c>
      <c r="J2298" s="17"/>
      <c r="K2298" s="19"/>
      <c r="L2298" s="19"/>
      <c r="M2298" s="19"/>
      <c r="N2298" s="19"/>
      <c r="O2298" s="19"/>
      <c r="P2298" s="19"/>
      <c r="Q2298" s="19"/>
      <c r="R2298" s="19"/>
      <c r="S2298" s="19"/>
      <c r="T2298" s="19"/>
      <c r="U2298" s="19"/>
      <c r="V2298" s="19"/>
    </row>
    <row r="2299">
      <c r="A2299" s="18" t="s">
        <v>3949</v>
      </c>
      <c r="B2299" s="22">
        <v>45632.0</v>
      </c>
      <c r="C2299" s="17" t="s">
        <v>164</v>
      </c>
      <c r="D2299" s="23">
        <v>0.03819444444444445</v>
      </c>
      <c r="E2299" s="18" t="s">
        <v>207</v>
      </c>
      <c r="F2299" s="18" t="s">
        <v>12</v>
      </c>
      <c r="G2299" s="18" t="s">
        <v>13</v>
      </c>
      <c r="H2299" s="18" t="s">
        <v>3950</v>
      </c>
      <c r="I2299" s="24">
        <v>6.28972529354E11</v>
      </c>
      <c r="J2299" s="17"/>
      <c r="K2299" s="19"/>
      <c r="L2299" s="19"/>
      <c r="M2299" s="19"/>
      <c r="N2299" s="19"/>
      <c r="O2299" s="19"/>
      <c r="P2299" s="19"/>
      <c r="Q2299" s="19"/>
      <c r="R2299" s="19"/>
      <c r="S2299" s="19"/>
      <c r="T2299" s="19"/>
      <c r="U2299" s="19"/>
      <c r="V2299" s="19"/>
    </row>
    <row r="2300">
      <c r="A2300" s="18" t="s">
        <v>3951</v>
      </c>
      <c r="B2300" s="22">
        <v>45632.0</v>
      </c>
      <c r="C2300" s="17" t="s">
        <v>164</v>
      </c>
      <c r="D2300" s="23">
        <v>0.025694444444444443</v>
      </c>
      <c r="E2300" s="18" t="s">
        <v>2945</v>
      </c>
      <c r="F2300" s="18" t="s">
        <v>342</v>
      </c>
      <c r="G2300" s="18" t="s">
        <v>13</v>
      </c>
      <c r="H2300" s="18" t="s">
        <v>3952</v>
      </c>
      <c r="I2300" s="24">
        <v>6.281232193915E12</v>
      </c>
      <c r="J2300" s="17"/>
      <c r="K2300" s="19"/>
      <c r="L2300" s="19"/>
      <c r="M2300" s="19"/>
      <c r="N2300" s="19"/>
      <c r="O2300" s="19"/>
      <c r="P2300" s="19"/>
      <c r="Q2300" s="19"/>
      <c r="R2300" s="19"/>
      <c r="S2300" s="19"/>
      <c r="T2300" s="19"/>
      <c r="U2300" s="19"/>
      <c r="V2300" s="19"/>
    </row>
    <row r="2301">
      <c r="A2301" s="18" t="s">
        <v>3953</v>
      </c>
      <c r="B2301" s="22">
        <v>45632.0</v>
      </c>
      <c r="C2301" s="17" t="s">
        <v>164</v>
      </c>
      <c r="D2301" s="23">
        <v>0.022222222222222223</v>
      </c>
      <c r="E2301" s="18" t="s">
        <v>534</v>
      </c>
      <c r="F2301" s="18" t="s">
        <v>418</v>
      </c>
      <c r="G2301" s="18" t="s">
        <v>13</v>
      </c>
      <c r="H2301" s="18" t="s">
        <v>3954</v>
      </c>
      <c r="I2301" s="24">
        <v>6.281332534354E12</v>
      </c>
      <c r="J2301" s="17"/>
      <c r="K2301" s="19"/>
      <c r="L2301" s="19"/>
      <c r="M2301" s="19"/>
      <c r="N2301" s="19"/>
      <c r="O2301" s="19"/>
      <c r="P2301" s="19"/>
      <c r="Q2301" s="19"/>
      <c r="R2301" s="19"/>
      <c r="S2301" s="19"/>
      <c r="T2301" s="19"/>
      <c r="U2301" s="19"/>
      <c r="V2301" s="19"/>
    </row>
    <row r="2302">
      <c r="A2302" s="18" t="s">
        <v>3894</v>
      </c>
      <c r="B2302" s="22">
        <v>45631.0</v>
      </c>
      <c r="C2302" s="17" t="s">
        <v>164</v>
      </c>
      <c r="D2302" s="23">
        <v>0.04236111111111111</v>
      </c>
      <c r="E2302" s="18" t="s">
        <v>2951</v>
      </c>
      <c r="F2302" s="18" t="s">
        <v>348</v>
      </c>
      <c r="G2302" s="18" t="s">
        <v>13</v>
      </c>
      <c r="H2302" s="18" t="s">
        <v>3955</v>
      </c>
      <c r="I2302" s="24">
        <v>6.285707668655E12</v>
      </c>
      <c r="J2302" s="17"/>
      <c r="K2302" s="19"/>
      <c r="L2302" s="19"/>
      <c r="M2302" s="19"/>
      <c r="N2302" s="19"/>
      <c r="O2302" s="19"/>
      <c r="P2302" s="19"/>
      <c r="Q2302" s="19"/>
      <c r="R2302" s="19"/>
      <c r="S2302" s="19"/>
      <c r="T2302" s="19"/>
      <c r="U2302" s="19"/>
      <c r="V2302" s="19"/>
    </row>
    <row r="2303">
      <c r="A2303" s="18" t="s">
        <v>3956</v>
      </c>
      <c r="B2303" s="22">
        <v>45631.0</v>
      </c>
      <c r="C2303" s="17" t="s">
        <v>164</v>
      </c>
      <c r="D2303" s="23">
        <v>0.020833333333333332</v>
      </c>
      <c r="E2303" s="18" t="s">
        <v>873</v>
      </c>
      <c r="F2303" s="18" t="s">
        <v>597</v>
      </c>
      <c r="G2303" s="18" t="s">
        <v>13</v>
      </c>
      <c r="H2303" s="18" t="s">
        <v>3957</v>
      </c>
      <c r="I2303" s="24">
        <v>6.285213566484E12</v>
      </c>
      <c r="J2303" s="17"/>
      <c r="K2303" s="19"/>
      <c r="L2303" s="19"/>
      <c r="M2303" s="19"/>
      <c r="N2303" s="19"/>
      <c r="O2303" s="19"/>
      <c r="P2303" s="19"/>
      <c r="Q2303" s="19"/>
      <c r="R2303" s="19"/>
      <c r="S2303" s="19"/>
      <c r="T2303" s="19"/>
      <c r="U2303" s="19"/>
      <c r="V2303" s="19"/>
    </row>
    <row r="2304">
      <c r="A2304" s="18" t="s">
        <v>3958</v>
      </c>
      <c r="B2304" s="22">
        <v>45632.0</v>
      </c>
      <c r="C2304" s="17" t="s">
        <v>164</v>
      </c>
      <c r="D2304" s="23">
        <v>0.020833333333333332</v>
      </c>
      <c r="E2304" s="18" t="s">
        <v>873</v>
      </c>
      <c r="F2304" s="18" t="s">
        <v>597</v>
      </c>
      <c r="G2304" s="18" t="s">
        <v>13</v>
      </c>
      <c r="H2304" s="18" t="s">
        <v>3959</v>
      </c>
      <c r="I2304" s="24">
        <v>6.285213566484E12</v>
      </c>
      <c r="J2304" s="17"/>
      <c r="K2304" s="19"/>
      <c r="L2304" s="19"/>
      <c r="M2304" s="19"/>
      <c r="N2304" s="19"/>
      <c r="O2304" s="19"/>
      <c r="P2304" s="19"/>
      <c r="Q2304" s="19"/>
      <c r="R2304" s="19"/>
      <c r="S2304" s="19"/>
      <c r="T2304" s="19"/>
      <c r="U2304" s="19"/>
      <c r="V2304" s="19"/>
    </row>
    <row r="2305">
      <c r="A2305" s="18" t="s">
        <v>3960</v>
      </c>
      <c r="B2305" s="22">
        <v>45633.0</v>
      </c>
      <c r="C2305" s="17" t="s">
        <v>164</v>
      </c>
      <c r="D2305" s="23">
        <v>6.944444444444445E-4</v>
      </c>
      <c r="E2305" s="18" t="s">
        <v>207</v>
      </c>
      <c r="F2305" s="18" t="s">
        <v>3174</v>
      </c>
      <c r="G2305" s="18" t="s">
        <v>102</v>
      </c>
      <c r="H2305" s="18" t="s">
        <v>3961</v>
      </c>
      <c r="I2305" s="24">
        <v>6.28972529354E11</v>
      </c>
      <c r="J2305" s="17"/>
      <c r="K2305" s="19"/>
      <c r="L2305" s="19"/>
      <c r="M2305" s="19"/>
      <c r="N2305" s="19"/>
      <c r="O2305" s="19"/>
      <c r="P2305" s="19"/>
      <c r="Q2305" s="19"/>
      <c r="R2305" s="19"/>
      <c r="S2305" s="19"/>
      <c r="T2305" s="19"/>
      <c r="U2305" s="19"/>
      <c r="V2305" s="19"/>
    </row>
    <row r="2306">
      <c r="A2306" s="18" t="s">
        <v>3962</v>
      </c>
      <c r="B2306" s="22">
        <v>45631.0</v>
      </c>
      <c r="C2306" s="17" t="s">
        <v>164</v>
      </c>
      <c r="D2306" s="23">
        <v>6.944444444444445E-4</v>
      </c>
      <c r="E2306" s="18" t="s">
        <v>207</v>
      </c>
      <c r="F2306" s="18" t="s">
        <v>12</v>
      </c>
      <c r="G2306" s="18" t="s">
        <v>102</v>
      </c>
      <c r="H2306" s="18" t="s">
        <v>3963</v>
      </c>
      <c r="I2306" s="24">
        <v>6.28972529354E11</v>
      </c>
      <c r="J2306" s="17"/>
      <c r="K2306" s="19"/>
      <c r="L2306" s="19"/>
      <c r="M2306" s="19"/>
      <c r="N2306" s="19"/>
      <c r="O2306" s="19"/>
      <c r="P2306" s="19"/>
      <c r="Q2306" s="19"/>
      <c r="R2306" s="19"/>
      <c r="S2306" s="19"/>
      <c r="T2306" s="19"/>
      <c r="U2306" s="19"/>
      <c r="V2306" s="19"/>
    </row>
    <row r="2307">
      <c r="A2307" s="18" t="s">
        <v>3964</v>
      </c>
      <c r="B2307" s="22">
        <v>45632.0</v>
      </c>
      <c r="C2307" s="17" t="s">
        <v>164</v>
      </c>
      <c r="D2307" s="23">
        <v>0.041666666666666664</v>
      </c>
      <c r="E2307" s="18" t="s">
        <v>596</v>
      </c>
      <c r="F2307" s="18" t="s">
        <v>535</v>
      </c>
      <c r="G2307" s="18" t="s">
        <v>13</v>
      </c>
      <c r="H2307" s="18" t="s">
        <v>3965</v>
      </c>
      <c r="I2307" s="24">
        <v>6.285291035544E12</v>
      </c>
      <c r="J2307" s="17"/>
      <c r="K2307" s="19"/>
      <c r="L2307" s="19"/>
      <c r="M2307" s="19"/>
      <c r="N2307" s="19"/>
      <c r="O2307" s="19"/>
      <c r="P2307" s="19"/>
      <c r="Q2307" s="19"/>
      <c r="R2307" s="19"/>
      <c r="S2307" s="19"/>
      <c r="T2307" s="19"/>
      <c r="U2307" s="19"/>
      <c r="V2307" s="19"/>
    </row>
    <row r="2308">
      <c r="A2308" s="18" t="s">
        <v>3966</v>
      </c>
      <c r="B2308" s="22">
        <v>45632.0</v>
      </c>
      <c r="C2308" s="17" t="s">
        <v>164</v>
      </c>
      <c r="D2308" s="23">
        <v>0.03819444444444445</v>
      </c>
      <c r="E2308" s="18" t="s">
        <v>2945</v>
      </c>
      <c r="F2308" s="18" t="s">
        <v>2168</v>
      </c>
      <c r="G2308" s="18" t="s">
        <v>13</v>
      </c>
      <c r="H2308" s="18" t="s">
        <v>3967</v>
      </c>
      <c r="I2308" s="24">
        <v>6.281232193915E12</v>
      </c>
      <c r="J2308" s="17"/>
      <c r="K2308" s="19"/>
      <c r="L2308" s="19"/>
      <c r="M2308" s="19"/>
      <c r="N2308" s="19"/>
      <c r="O2308" s="19"/>
      <c r="P2308" s="19"/>
      <c r="Q2308" s="19"/>
      <c r="R2308" s="19"/>
      <c r="S2308" s="19"/>
      <c r="T2308" s="19"/>
      <c r="U2308" s="19"/>
      <c r="V2308" s="19"/>
    </row>
    <row r="2309">
      <c r="A2309" s="18" t="s">
        <v>3968</v>
      </c>
      <c r="B2309" s="22">
        <v>45633.0</v>
      </c>
      <c r="C2309" s="17" t="s">
        <v>164</v>
      </c>
      <c r="D2309" s="23">
        <v>0.03819444444444445</v>
      </c>
      <c r="E2309" s="18" t="s">
        <v>2945</v>
      </c>
      <c r="F2309" s="18" t="s">
        <v>2168</v>
      </c>
      <c r="G2309" s="18" t="s">
        <v>13</v>
      </c>
      <c r="H2309" s="18" t="s">
        <v>3969</v>
      </c>
      <c r="I2309" s="24">
        <v>6.281232193915E12</v>
      </c>
      <c r="J2309" s="17"/>
      <c r="K2309" s="19"/>
      <c r="L2309" s="19"/>
      <c r="M2309" s="19"/>
      <c r="N2309" s="19"/>
      <c r="O2309" s="19"/>
      <c r="P2309" s="19"/>
      <c r="Q2309" s="19"/>
      <c r="R2309" s="19"/>
      <c r="S2309" s="19"/>
      <c r="T2309" s="19"/>
      <c r="U2309" s="19"/>
      <c r="V2309" s="19"/>
    </row>
    <row r="2310">
      <c r="A2310" s="18" t="s">
        <v>3970</v>
      </c>
      <c r="B2310" s="22">
        <v>45634.0</v>
      </c>
      <c r="C2310" s="17" t="s">
        <v>164</v>
      </c>
      <c r="D2310" s="23">
        <v>0.052083333333333336</v>
      </c>
      <c r="E2310" s="18" t="s">
        <v>207</v>
      </c>
      <c r="F2310" s="18" t="s">
        <v>3174</v>
      </c>
      <c r="G2310" s="18" t="s">
        <v>13</v>
      </c>
      <c r="H2310" s="18" t="s">
        <v>3971</v>
      </c>
      <c r="I2310" s="24">
        <v>6.28972529354E11</v>
      </c>
      <c r="J2310" s="17"/>
      <c r="K2310" s="19"/>
      <c r="L2310" s="19"/>
      <c r="M2310" s="19"/>
      <c r="N2310" s="19"/>
      <c r="O2310" s="19"/>
      <c r="P2310" s="19"/>
      <c r="Q2310" s="19"/>
      <c r="R2310" s="19"/>
      <c r="S2310" s="19"/>
      <c r="T2310" s="19"/>
      <c r="U2310" s="19"/>
      <c r="V2310" s="19"/>
    </row>
    <row r="2311">
      <c r="A2311" s="18" t="s">
        <v>3972</v>
      </c>
      <c r="B2311" s="22">
        <v>45634.0</v>
      </c>
      <c r="C2311" s="17" t="s">
        <v>164</v>
      </c>
      <c r="D2311" s="23">
        <v>0.06041666666666667</v>
      </c>
      <c r="E2311" s="18" t="s">
        <v>516</v>
      </c>
      <c r="F2311" s="18" t="s">
        <v>527</v>
      </c>
      <c r="G2311" s="18" t="s">
        <v>13</v>
      </c>
      <c r="H2311" s="18" t="s">
        <v>3973</v>
      </c>
      <c r="I2311" s="24">
        <v>6.282142259313E12</v>
      </c>
      <c r="J2311" s="17"/>
      <c r="K2311" s="19"/>
      <c r="L2311" s="19"/>
      <c r="M2311" s="19"/>
      <c r="N2311" s="19"/>
      <c r="O2311" s="19"/>
      <c r="P2311" s="19"/>
      <c r="Q2311" s="19"/>
      <c r="R2311" s="19"/>
      <c r="S2311" s="19"/>
      <c r="T2311" s="19"/>
      <c r="U2311" s="19"/>
      <c r="V2311" s="19"/>
    </row>
    <row r="2312">
      <c r="A2312" s="18" t="s">
        <v>3974</v>
      </c>
      <c r="B2312" s="22">
        <v>45632.0</v>
      </c>
      <c r="C2312" s="17" t="s">
        <v>164</v>
      </c>
      <c r="D2312" s="23">
        <v>0.020833333333333332</v>
      </c>
      <c r="E2312" s="18" t="s">
        <v>1480</v>
      </c>
      <c r="F2312" s="18" t="s">
        <v>19</v>
      </c>
      <c r="G2312" s="18" t="s">
        <v>13</v>
      </c>
      <c r="H2312" s="18" t="s">
        <v>3975</v>
      </c>
      <c r="I2312" s="24">
        <v>6.282231661306E12</v>
      </c>
      <c r="J2312" s="17"/>
      <c r="K2312" s="19"/>
      <c r="L2312" s="19"/>
      <c r="M2312" s="19"/>
      <c r="N2312" s="19"/>
      <c r="O2312" s="19"/>
      <c r="P2312" s="19"/>
      <c r="Q2312" s="19"/>
      <c r="R2312" s="19"/>
      <c r="S2312" s="19"/>
      <c r="T2312" s="19"/>
      <c r="U2312" s="19"/>
      <c r="V2312" s="19"/>
    </row>
    <row r="2313">
      <c r="A2313" s="18" t="s">
        <v>3976</v>
      </c>
      <c r="B2313" s="22">
        <v>45635.0</v>
      </c>
      <c r="C2313" s="17" t="s">
        <v>164</v>
      </c>
      <c r="D2313" s="23">
        <v>0.05555555555555555</v>
      </c>
      <c r="E2313" s="18" t="s">
        <v>207</v>
      </c>
      <c r="F2313" s="18" t="s">
        <v>220</v>
      </c>
      <c r="G2313" s="18" t="s">
        <v>13</v>
      </c>
      <c r="H2313" s="18" t="s">
        <v>3977</v>
      </c>
      <c r="I2313" s="24">
        <v>6.28972559354E11</v>
      </c>
      <c r="J2313" s="17"/>
      <c r="K2313" s="19"/>
      <c r="L2313" s="19"/>
      <c r="M2313" s="19"/>
      <c r="N2313" s="19"/>
      <c r="O2313" s="19"/>
      <c r="P2313" s="19"/>
      <c r="Q2313" s="19"/>
      <c r="R2313" s="19"/>
      <c r="S2313" s="19"/>
      <c r="T2313" s="19"/>
      <c r="U2313" s="19"/>
      <c r="V2313" s="19"/>
    </row>
    <row r="2314">
      <c r="A2314" s="18" t="s">
        <v>3978</v>
      </c>
      <c r="B2314" s="22">
        <v>45634.0</v>
      </c>
      <c r="C2314" s="17" t="s">
        <v>164</v>
      </c>
      <c r="D2314" s="23">
        <v>0.030555555555555555</v>
      </c>
      <c r="E2314" s="18" t="s">
        <v>2951</v>
      </c>
      <c r="F2314" s="18" t="s">
        <v>711</v>
      </c>
      <c r="G2314" s="18" t="s">
        <v>13</v>
      </c>
      <c r="H2314" s="18" t="s">
        <v>3979</v>
      </c>
      <c r="I2314" s="24">
        <v>6.285707668655E12</v>
      </c>
      <c r="J2314" s="17"/>
      <c r="K2314" s="19"/>
      <c r="L2314" s="19"/>
      <c r="M2314" s="19"/>
      <c r="N2314" s="19"/>
      <c r="O2314" s="19"/>
      <c r="P2314" s="19"/>
      <c r="Q2314" s="19"/>
      <c r="R2314" s="19"/>
      <c r="S2314" s="19"/>
      <c r="T2314" s="19"/>
      <c r="U2314" s="19"/>
      <c r="V2314" s="19"/>
    </row>
    <row r="2315">
      <c r="A2315" s="18" t="s">
        <v>3980</v>
      </c>
      <c r="B2315" s="22">
        <v>45635.0</v>
      </c>
      <c r="C2315" s="17" t="s">
        <v>164</v>
      </c>
      <c r="D2315" s="23">
        <v>0.04097222222222222</v>
      </c>
      <c r="E2315" s="18" t="s">
        <v>2951</v>
      </c>
      <c r="F2315" s="18" t="s">
        <v>348</v>
      </c>
      <c r="G2315" s="18" t="s">
        <v>13</v>
      </c>
      <c r="H2315" s="18" t="s">
        <v>3981</v>
      </c>
      <c r="I2315" s="24">
        <v>6.285707668655E12</v>
      </c>
      <c r="J2315" s="17"/>
      <c r="K2315" s="19"/>
      <c r="L2315" s="19"/>
      <c r="M2315" s="19"/>
      <c r="N2315" s="19"/>
      <c r="O2315" s="19"/>
      <c r="P2315" s="19"/>
      <c r="Q2315" s="19"/>
      <c r="R2315" s="19"/>
      <c r="S2315" s="19"/>
      <c r="T2315" s="19"/>
      <c r="U2315" s="19"/>
      <c r="V2315" s="19"/>
    </row>
    <row r="2316">
      <c r="A2316" s="18" t="s">
        <v>3982</v>
      </c>
      <c r="B2316" s="22">
        <v>45635.0</v>
      </c>
      <c r="C2316" s="17" t="s">
        <v>164</v>
      </c>
      <c r="D2316" s="23">
        <v>0.020833333333333332</v>
      </c>
      <c r="E2316" s="18" t="s">
        <v>596</v>
      </c>
      <c r="F2316" s="18" t="s">
        <v>535</v>
      </c>
      <c r="G2316" s="18" t="s">
        <v>13</v>
      </c>
      <c r="H2316" s="18" t="s">
        <v>3983</v>
      </c>
      <c r="I2316" s="24">
        <v>6.285291035544E12</v>
      </c>
      <c r="J2316" s="17"/>
      <c r="K2316" s="19"/>
      <c r="L2316" s="19"/>
      <c r="M2316" s="19"/>
      <c r="N2316" s="19"/>
      <c r="O2316" s="19"/>
      <c r="P2316" s="19"/>
      <c r="Q2316" s="19"/>
      <c r="R2316" s="19"/>
      <c r="S2316" s="19"/>
      <c r="T2316" s="19"/>
      <c r="U2316" s="19"/>
      <c r="V2316" s="19"/>
    </row>
    <row r="2317">
      <c r="A2317" s="18" t="s">
        <v>3984</v>
      </c>
      <c r="B2317" s="22">
        <v>45635.0</v>
      </c>
      <c r="C2317" s="17" t="s">
        <v>164</v>
      </c>
      <c r="D2317" s="23">
        <v>0.019444444444444445</v>
      </c>
      <c r="E2317" s="18" t="s">
        <v>534</v>
      </c>
      <c r="F2317" s="18" t="s">
        <v>418</v>
      </c>
      <c r="G2317" s="18" t="s">
        <v>13</v>
      </c>
      <c r="H2317" s="18" t="s">
        <v>3985</v>
      </c>
      <c r="I2317" s="24">
        <v>6.281332534354E12</v>
      </c>
      <c r="J2317" s="17"/>
      <c r="K2317" s="19"/>
      <c r="L2317" s="19"/>
      <c r="M2317" s="19"/>
      <c r="N2317" s="19"/>
      <c r="O2317" s="19"/>
      <c r="P2317" s="19"/>
      <c r="Q2317" s="19"/>
      <c r="R2317" s="19"/>
      <c r="S2317" s="19"/>
      <c r="T2317" s="19"/>
      <c r="U2317" s="19"/>
      <c r="V2317" s="19"/>
    </row>
    <row r="2318">
      <c r="A2318" s="18" t="s">
        <v>3986</v>
      </c>
      <c r="B2318" s="22">
        <v>45636.0</v>
      </c>
      <c r="C2318" s="17" t="s">
        <v>164</v>
      </c>
      <c r="D2318" s="23">
        <v>0.035416666666666666</v>
      </c>
      <c r="E2318" s="18" t="s">
        <v>2945</v>
      </c>
      <c r="F2318" s="18" t="s">
        <v>3174</v>
      </c>
      <c r="G2318" s="18" t="s">
        <v>13</v>
      </c>
      <c r="H2318" s="18" t="s">
        <v>3987</v>
      </c>
      <c r="I2318" s="24">
        <v>6.281232193915E12</v>
      </c>
      <c r="J2318" s="17"/>
      <c r="K2318" s="19"/>
      <c r="L2318" s="19"/>
      <c r="M2318" s="19"/>
      <c r="N2318" s="19"/>
      <c r="O2318" s="19"/>
      <c r="P2318" s="19"/>
      <c r="Q2318" s="19"/>
      <c r="R2318" s="19"/>
      <c r="S2318" s="19"/>
      <c r="T2318" s="19"/>
      <c r="U2318" s="19"/>
      <c r="V2318" s="19"/>
    </row>
    <row r="2319">
      <c r="A2319" s="18" t="s">
        <v>3988</v>
      </c>
      <c r="B2319" s="22">
        <v>45636.0</v>
      </c>
      <c r="C2319" s="17" t="s">
        <v>164</v>
      </c>
      <c r="D2319" s="23">
        <v>0.041666666666666664</v>
      </c>
      <c r="E2319" s="18" t="s">
        <v>207</v>
      </c>
      <c r="F2319" s="18" t="s">
        <v>213</v>
      </c>
      <c r="G2319" s="18" t="s">
        <v>13</v>
      </c>
      <c r="H2319" s="18" t="s">
        <v>3989</v>
      </c>
      <c r="I2319" s="24">
        <v>6.28972529354E11</v>
      </c>
      <c r="J2319" s="17"/>
      <c r="K2319" s="19"/>
      <c r="L2319" s="19"/>
      <c r="M2319" s="19"/>
      <c r="N2319" s="19"/>
      <c r="O2319" s="19"/>
      <c r="P2319" s="19"/>
      <c r="Q2319" s="19"/>
      <c r="R2319" s="19"/>
      <c r="S2319" s="19"/>
      <c r="T2319" s="19"/>
      <c r="U2319" s="19"/>
      <c r="V2319" s="19"/>
    </row>
    <row r="2320">
      <c r="A2320" s="18" t="s">
        <v>3990</v>
      </c>
      <c r="B2320" s="22">
        <v>45633.0</v>
      </c>
      <c r="C2320" s="17" t="s">
        <v>164</v>
      </c>
      <c r="D2320" s="23">
        <v>0.041666666666666664</v>
      </c>
      <c r="E2320" s="18" t="s">
        <v>1480</v>
      </c>
      <c r="F2320" s="18" t="s">
        <v>220</v>
      </c>
      <c r="G2320" s="18" t="s">
        <v>13</v>
      </c>
      <c r="H2320" s="18" t="s">
        <v>3991</v>
      </c>
      <c r="I2320" s="24">
        <v>6.282231661306E12</v>
      </c>
      <c r="J2320" s="17"/>
      <c r="K2320" s="19"/>
      <c r="L2320" s="19"/>
      <c r="M2320" s="19"/>
      <c r="N2320" s="19"/>
      <c r="O2320" s="19"/>
      <c r="P2320" s="19"/>
      <c r="Q2320" s="19"/>
      <c r="R2320" s="19"/>
      <c r="S2320" s="19"/>
      <c r="T2320" s="19"/>
      <c r="U2320" s="19"/>
      <c r="V2320" s="19"/>
    </row>
    <row r="2321">
      <c r="A2321" s="18" t="s">
        <v>3992</v>
      </c>
      <c r="B2321" s="22">
        <v>45636.0</v>
      </c>
      <c r="C2321" s="17" t="s">
        <v>164</v>
      </c>
      <c r="D2321" s="23">
        <v>0.025</v>
      </c>
      <c r="E2321" s="18" t="s">
        <v>534</v>
      </c>
      <c r="F2321" s="18" t="s">
        <v>418</v>
      </c>
      <c r="G2321" s="18" t="s">
        <v>13</v>
      </c>
      <c r="H2321" s="18" t="s">
        <v>3993</v>
      </c>
      <c r="I2321" s="24">
        <v>6.281332534354E12</v>
      </c>
      <c r="J2321" s="17"/>
      <c r="K2321" s="19"/>
      <c r="L2321" s="19"/>
      <c r="M2321" s="19"/>
      <c r="N2321" s="19"/>
      <c r="O2321" s="19"/>
      <c r="P2321" s="19"/>
      <c r="Q2321" s="19"/>
      <c r="R2321" s="19"/>
      <c r="S2321" s="19"/>
      <c r="T2321" s="19"/>
      <c r="U2321" s="19"/>
      <c r="V2321" s="19"/>
    </row>
    <row r="2322">
      <c r="A2322" s="18" t="s">
        <v>3994</v>
      </c>
      <c r="B2322" s="22">
        <v>45637.0</v>
      </c>
      <c r="C2322" s="17" t="s">
        <v>164</v>
      </c>
      <c r="D2322" s="23">
        <v>0.03819444444444445</v>
      </c>
      <c r="E2322" s="18" t="s">
        <v>11</v>
      </c>
      <c r="F2322" s="18" t="s">
        <v>385</v>
      </c>
      <c r="G2322" s="18" t="s">
        <v>13</v>
      </c>
      <c r="H2322" s="18" t="s">
        <v>3995</v>
      </c>
      <c r="I2322" s="24">
        <v>6.28560627488E12</v>
      </c>
      <c r="J2322" s="17"/>
      <c r="K2322" s="19"/>
      <c r="L2322" s="19"/>
      <c r="M2322" s="19"/>
      <c r="N2322" s="19"/>
      <c r="O2322" s="19"/>
      <c r="P2322" s="19"/>
      <c r="Q2322" s="19"/>
      <c r="R2322" s="19"/>
      <c r="S2322" s="19"/>
      <c r="T2322" s="19"/>
      <c r="U2322" s="19"/>
      <c r="V2322" s="19"/>
    </row>
    <row r="2323">
      <c r="A2323" s="18" t="s">
        <v>3996</v>
      </c>
      <c r="B2323" s="22">
        <v>45637.0</v>
      </c>
      <c r="C2323" s="17" t="s">
        <v>164</v>
      </c>
      <c r="D2323" s="23">
        <v>0.04861111111111111</v>
      </c>
      <c r="E2323" s="18" t="s">
        <v>11</v>
      </c>
      <c r="F2323" s="18" t="s">
        <v>22</v>
      </c>
      <c r="G2323" s="18" t="s">
        <v>13</v>
      </c>
      <c r="H2323" s="18" t="s">
        <v>3997</v>
      </c>
      <c r="I2323" s="24">
        <v>6.28560627488E12</v>
      </c>
      <c r="J2323" s="17"/>
      <c r="K2323" s="19"/>
      <c r="L2323" s="19"/>
      <c r="M2323" s="19"/>
      <c r="N2323" s="19"/>
      <c r="O2323" s="19"/>
      <c r="P2323" s="19"/>
      <c r="Q2323" s="19"/>
      <c r="R2323" s="19"/>
      <c r="S2323" s="19"/>
      <c r="T2323" s="19"/>
      <c r="U2323" s="19"/>
      <c r="V2323" s="19"/>
    </row>
    <row r="2324">
      <c r="A2324" s="18" t="s">
        <v>3998</v>
      </c>
      <c r="B2324" s="22">
        <v>45634.0</v>
      </c>
      <c r="C2324" s="17" t="s">
        <v>164</v>
      </c>
      <c r="D2324" s="23">
        <v>0.049305555555555554</v>
      </c>
      <c r="E2324" s="18" t="s">
        <v>2951</v>
      </c>
      <c r="F2324" s="18" t="s">
        <v>348</v>
      </c>
      <c r="G2324" s="18" t="s">
        <v>13</v>
      </c>
      <c r="H2324" s="18" t="s">
        <v>3999</v>
      </c>
      <c r="I2324" s="24">
        <v>6.285707668655E12</v>
      </c>
      <c r="J2324" s="17"/>
      <c r="K2324" s="19"/>
      <c r="L2324" s="19"/>
      <c r="M2324" s="19"/>
      <c r="N2324" s="19"/>
      <c r="O2324" s="19"/>
      <c r="P2324" s="19"/>
      <c r="Q2324" s="19"/>
      <c r="R2324" s="19"/>
      <c r="S2324" s="19"/>
      <c r="T2324" s="19"/>
      <c r="U2324" s="19"/>
      <c r="V2324" s="19"/>
    </row>
    <row r="2325">
      <c r="A2325" s="18" t="s">
        <v>4000</v>
      </c>
      <c r="B2325" s="22">
        <v>45636.0</v>
      </c>
      <c r="C2325" s="17" t="s">
        <v>164</v>
      </c>
      <c r="D2325" s="23">
        <v>0.03680555555555556</v>
      </c>
      <c r="E2325" s="18" t="s">
        <v>972</v>
      </c>
      <c r="F2325" s="18" t="s">
        <v>12</v>
      </c>
      <c r="G2325" s="18" t="s">
        <v>13</v>
      </c>
      <c r="H2325" s="18" t="s">
        <v>4001</v>
      </c>
      <c r="I2325" s="24">
        <v>6.285746146893E12</v>
      </c>
      <c r="J2325" s="17"/>
      <c r="K2325" s="19"/>
      <c r="L2325" s="19"/>
      <c r="M2325" s="19"/>
      <c r="N2325" s="19"/>
      <c r="O2325" s="19"/>
      <c r="P2325" s="19"/>
      <c r="Q2325" s="19"/>
      <c r="R2325" s="19"/>
      <c r="S2325" s="19"/>
      <c r="T2325" s="19"/>
      <c r="U2325" s="19"/>
      <c r="V2325" s="19"/>
    </row>
    <row r="2326">
      <c r="A2326" s="18" t="s">
        <v>4002</v>
      </c>
      <c r="B2326" s="22">
        <v>45637.0</v>
      </c>
      <c r="C2326" s="17" t="s">
        <v>164</v>
      </c>
      <c r="D2326" s="23">
        <v>0.019444444444444445</v>
      </c>
      <c r="E2326" s="18" t="s">
        <v>972</v>
      </c>
      <c r="F2326" s="18" t="s">
        <v>2911</v>
      </c>
      <c r="G2326" s="18" t="s">
        <v>13</v>
      </c>
      <c r="H2326" s="18" t="s">
        <v>4003</v>
      </c>
      <c r="I2326" s="24">
        <v>6.285746146893E12</v>
      </c>
      <c r="J2326" s="17"/>
      <c r="K2326" s="19"/>
      <c r="L2326" s="19"/>
      <c r="M2326" s="19"/>
      <c r="N2326" s="19"/>
      <c r="O2326" s="19"/>
      <c r="P2326" s="19"/>
      <c r="Q2326" s="19"/>
      <c r="R2326" s="19"/>
      <c r="S2326" s="19"/>
      <c r="T2326" s="19"/>
      <c r="U2326" s="19"/>
      <c r="V2326" s="19"/>
    </row>
    <row r="2327">
      <c r="A2327" s="18" t="s">
        <v>4004</v>
      </c>
      <c r="B2327" s="22">
        <v>45632.0</v>
      </c>
      <c r="C2327" s="17" t="s">
        <v>164</v>
      </c>
      <c r="D2327" s="23">
        <v>0.03819444444444445</v>
      </c>
      <c r="E2327" s="18" t="s">
        <v>695</v>
      </c>
      <c r="F2327" s="18" t="s">
        <v>2914</v>
      </c>
      <c r="G2327" s="18" t="s">
        <v>13</v>
      </c>
      <c r="H2327" s="18" t="s">
        <v>4005</v>
      </c>
      <c r="I2327" s="24">
        <v>6.285173431354E12</v>
      </c>
      <c r="J2327" s="17"/>
      <c r="K2327" s="19"/>
      <c r="L2327" s="19"/>
      <c r="M2327" s="19"/>
      <c r="N2327" s="19"/>
      <c r="O2327" s="19"/>
      <c r="P2327" s="19"/>
      <c r="Q2327" s="19"/>
      <c r="R2327" s="19"/>
      <c r="S2327" s="19"/>
      <c r="T2327" s="19"/>
      <c r="U2327" s="19"/>
      <c r="V2327" s="19"/>
    </row>
    <row r="2328">
      <c r="A2328" s="18" t="s">
        <v>4006</v>
      </c>
      <c r="B2328" s="22">
        <v>45634.0</v>
      </c>
      <c r="C2328" s="17" t="s">
        <v>164</v>
      </c>
      <c r="D2328" s="23">
        <v>0.027777777777777776</v>
      </c>
      <c r="E2328" s="18" t="s">
        <v>695</v>
      </c>
      <c r="F2328" s="18" t="s">
        <v>2914</v>
      </c>
      <c r="G2328" s="18" t="s">
        <v>13</v>
      </c>
      <c r="H2328" s="18" t="s">
        <v>4007</v>
      </c>
      <c r="I2328" s="24">
        <v>6.285173431354E12</v>
      </c>
      <c r="J2328" s="17"/>
      <c r="K2328" s="19"/>
      <c r="L2328" s="19"/>
      <c r="M2328" s="19"/>
      <c r="N2328" s="19"/>
      <c r="O2328" s="19"/>
      <c r="P2328" s="19"/>
      <c r="Q2328" s="19"/>
      <c r="R2328" s="19"/>
      <c r="S2328" s="19"/>
      <c r="T2328" s="19"/>
      <c r="U2328" s="19"/>
      <c r="V2328" s="19"/>
    </row>
    <row r="2329">
      <c r="A2329" s="18" t="s">
        <v>4008</v>
      </c>
      <c r="B2329" s="22">
        <v>45634.0</v>
      </c>
      <c r="C2329" s="17" t="s">
        <v>164</v>
      </c>
      <c r="D2329" s="23">
        <v>0.020833333333333332</v>
      </c>
      <c r="E2329" s="18" t="s">
        <v>695</v>
      </c>
      <c r="F2329" s="18" t="s">
        <v>711</v>
      </c>
      <c r="G2329" s="18" t="s">
        <v>13</v>
      </c>
      <c r="H2329" s="18" t="s">
        <v>4009</v>
      </c>
      <c r="I2329" s="24">
        <v>6.285173431354E12</v>
      </c>
      <c r="J2329" s="17"/>
      <c r="K2329" s="19"/>
      <c r="L2329" s="19"/>
      <c r="M2329" s="19"/>
      <c r="N2329" s="19"/>
      <c r="O2329" s="19"/>
      <c r="P2329" s="19"/>
      <c r="Q2329" s="19"/>
      <c r="R2329" s="19"/>
      <c r="S2329" s="19"/>
      <c r="T2329" s="19"/>
      <c r="U2329" s="19"/>
      <c r="V2329" s="19"/>
    </row>
    <row r="2330">
      <c r="A2330" s="18" t="s">
        <v>4010</v>
      </c>
      <c r="B2330" s="22">
        <v>45636.0</v>
      </c>
      <c r="C2330" s="17" t="s">
        <v>164</v>
      </c>
      <c r="D2330" s="23">
        <v>0.03333333333333333</v>
      </c>
      <c r="E2330" s="18" t="s">
        <v>2951</v>
      </c>
      <c r="F2330" s="18" t="s">
        <v>192</v>
      </c>
      <c r="G2330" s="18" t="s">
        <v>13</v>
      </c>
      <c r="H2330" s="18" t="s">
        <v>4011</v>
      </c>
      <c r="I2330" s="24">
        <v>6.285707668655E12</v>
      </c>
      <c r="J2330" s="17"/>
      <c r="K2330" s="19"/>
      <c r="L2330" s="19"/>
      <c r="M2330" s="19"/>
      <c r="N2330" s="19"/>
      <c r="O2330" s="19"/>
      <c r="P2330" s="19"/>
      <c r="Q2330" s="19"/>
      <c r="R2330" s="19"/>
      <c r="S2330" s="19"/>
      <c r="T2330" s="19"/>
      <c r="U2330" s="19"/>
      <c r="V2330" s="19"/>
    </row>
    <row r="2331">
      <c r="A2331" s="18" t="s">
        <v>4012</v>
      </c>
      <c r="B2331" s="22">
        <v>45638.0</v>
      </c>
      <c r="C2331" s="17" t="s">
        <v>164</v>
      </c>
      <c r="D2331" s="23">
        <v>0.020833333333333332</v>
      </c>
      <c r="E2331" s="18" t="s">
        <v>596</v>
      </c>
      <c r="F2331" s="18" t="s">
        <v>535</v>
      </c>
      <c r="G2331" s="18" t="s">
        <v>13</v>
      </c>
      <c r="H2331" s="18" t="s">
        <v>4013</v>
      </c>
      <c r="I2331" s="24">
        <v>6.285291035544E12</v>
      </c>
      <c r="J2331" s="17"/>
      <c r="K2331" s="19"/>
      <c r="L2331" s="19"/>
      <c r="M2331" s="19"/>
      <c r="N2331" s="19"/>
      <c r="O2331" s="19"/>
      <c r="P2331" s="19"/>
      <c r="Q2331" s="19"/>
      <c r="R2331" s="19"/>
      <c r="S2331" s="19"/>
      <c r="T2331" s="19"/>
      <c r="U2331" s="19"/>
      <c r="V2331" s="19"/>
    </row>
    <row r="2332">
      <c r="A2332" s="18" t="s">
        <v>4014</v>
      </c>
      <c r="B2332" s="22">
        <v>45636.0</v>
      </c>
      <c r="C2332" s="17" t="s">
        <v>164</v>
      </c>
      <c r="D2332" s="23">
        <v>0.020833333333333332</v>
      </c>
      <c r="E2332" s="18" t="s">
        <v>873</v>
      </c>
      <c r="F2332" s="18" t="s">
        <v>597</v>
      </c>
      <c r="G2332" s="18" t="s">
        <v>13</v>
      </c>
      <c r="H2332" s="18" t="s">
        <v>4015</v>
      </c>
      <c r="I2332" s="24">
        <v>6.285213566484E12</v>
      </c>
      <c r="J2332" s="17"/>
      <c r="K2332" s="19"/>
      <c r="L2332" s="19"/>
      <c r="M2332" s="19"/>
      <c r="N2332" s="19"/>
      <c r="O2332" s="19"/>
      <c r="P2332" s="19"/>
      <c r="Q2332" s="19"/>
      <c r="R2332" s="19"/>
      <c r="S2332" s="19"/>
      <c r="T2332" s="19"/>
      <c r="U2332" s="19"/>
      <c r="V2332" s="19"/>
    </row>
    <row r="2333">
      <c r="A2333" s="18" t="s">
        <v>4016</v>
      </c>
      <c r="B2333" s="22">
        <v>45637.0</v>
      </c>
      <c r="C2333" s="17" t="s">
        <v>164</v>
      </c>
      <c r="D2333" s="23">
        <v>0.010416666666666666</v>
      </c>
      <c r="E2333" s="18" t="s">
        <v>873</v>
      </c>
      <c r="F2333" s="18" t="s">
        <v>597</v>
      </c>
      <c r="G2333" s="18" t="s">
        <v>13</v>
      </c>
      <c r="H2333" s="18" t="s">
        <v>4017</v>
      </c>
      <c r="I2333" s="24">
        <v>6.285213566484E12</v>
      </c>
      <c r="J2333" s="17"/>
      <c r="K2333" s="19"/>
      <c r="L2333" s="19"/>
      <c r="M2333" s="19"/>
      <c r="N2333" s="19"/>
      <c r="O2333" s="19"/>
      <c r="P2333" s="19"/>
      <c r="Q2333" s="19"/>
      <c r="R2333" s="19"/>
      <c r="S2333" s="19"/>
      <c r="T2333" s="19"/>
      <c r="U2333" s="19"/>
      <c r="V2333" s="19"/>
    </row>
    <row r="2334">
      <c r="A2334" s="18" t="s">
        <v>4018</v>
      </c>
      <c r="B2334" s="22">
        <v>45637.0</v>
      </c>
      <c r="C2334" s="17" t="s">
        <v>164</v>
      </c>
      <c r="D2334" s="23">
        <v>0.04236111111111111</v>
      </c>
      <c r="E2334" s="18" t="s">
        <v>2945</v>
      </c>
      <c r="F2334" s="18" t="s">
        <v>3174</v>
      </c>
      <c r="G2334" s="18" t="s">
        <v>13</v>
      </c>
      <c r="H2334" s="18" t="s">
        <v>4019</v>
      </c>
      <c r="I2334" s="24">
        <v>6.281232193915E12</v>
      </c>
      <c r="J2334" s="17"/>
      <c r="K2334" s="19"/>
      <c r="L2334" s="19"/>
      <c r="M2334" s="19"/>
      <c r="N2334" s="19"/>
      <c r="O2334" s="19"/>
      <c r="P2334" s="19"/>
      <c r="Q2334" s="19"/>
      <c r="R2334" s="19"/>
      <c r="S2334" s="19"/>
      <c r="T2334" s="19"/>
      <c r="U2334" s="19"/>
      <c r="V2334" s="19"/>
    </row>
    <row r="2335">
      <c r="A2335" s="18" t="s">
        <v>4020</v>
      </c>
      <c r="B2335" s="22">
        <v>45637.0</v>
      </c>
      <c r="C2335" s="17" t="s">
        <v>164</v>
      </c>
      <c r="D2335" s="23">
        <v>0.04375</v>
      </c>
      <c r="E2335" s="18" t="s">
        <v>2945</v>
      </c>
      <c r="F2335" s="18" t="s">
        <v>2935</v>
      </c>
      <c r="G2335" s="18" t="s">
        <v>13</v>
      </c>
      <c r="H2335" s="18" t="s">
        <v>4021</v>
      </c>
      <c r="I2335" s="24">
        <v>6.281232193915E12</v>
      </c>
      <c r="J2335" s="17"/>
      <c r="K2335" s="19"/>
      <c r="L2335" s="19"/>
      <c r="M2335" s="19"/>
      <c r="N2335" s="19"/>
      <c r="O2335" s="19"/>
      <c r="P2335" s="19"/>
      <c r="Q2335" s="19"/>
      <c r="R2335" s="19"/>
      <c r="S2335" s="19"/>
      <c r="T2335" s="19"/>
      <c r="U2335" s="19"/>
      <c r="V2335" s="19"/>
    </row>
    <row r="2336">
      <c r="A2336" s="18" t="s">
        <v>4022</v>
      </c>
      <c r="B2336" s="22">
        <v>45638.0</v>
      </c>
      <c r="C2336" s="17" t="s">
        <v>164</v>
      </c>
      <c r="D2336" s="23">
        <v>0.0</v>
      </c>
      <c r="E2336" s="18" t="s">
        <v>2945</v>
      </c>
      <c r="F2336" s="18" t="s">
        <v>2935</v>
      </c>
      <c r="G2336" s="18" t="s">
        <v>102</v>
      </c>
      <c r="H2336" s="18" t="s">
        <v>3931</v>
      </c>
      <c r="I2336" s="24">
        <v>6.281232193915E12</v>
      </c>
      <c r="J2336" s="17"/>
      <c r="K2336" s="19"/>
      <c r="L2336" s="19"/>
      <c r="M2336" s="19"/>
      <c r="N2336" s="19"/>
      <c r="O2336" s="19"/>
      <c r="P2336" s="19"/>
      <c r="Q2336" s="19"/>
      <c r="R2336" s="19"/>
      <c r="S2336" s="19"/>
      <c r="T2336" s="19"/>
      <c r="U2336" s="19"/>
      <c r="V2336" s="19"/>
    </row>
    <row r="2337">
      <c r="A2337" s="18" t="s">
        <v>4023</v>
      </c>
      <c r="B2337" s="22">
        <v>45638.0</v>
      </c>
      <c r="C2337" s="17" t="s">
        <v>164</v>
      </c>
      <c r="D2337" s="23">
        <v>6.944444444444445E-4</v>
      </c>
      <c r="E2337" s="18" t="s">
        <v>873</v>
      </c>
      <c r="F2337" s="18" t="s">
        <v>348</v>
      </c>
      <c r="G2337" s="18" t="s">
        <v>13</v>
      </c>
      <c r="H2337" s="18" t="s">
        <v>4024</v>
      </c>
      <c r="I2337" s="24">
        <v>6.285213566484E12</v>
      </c>
      <c r="J2337" s="17"/>
      <c r="K2337" s="19"/>
      <c r="L2337" s="19"/>
      <c r="M2337" s="19"/>
      <c r="N2337" s="19"/>
      <c r="O2337" s="19"/>
      <c r="P2337" s="19"/>
      <c r="Q2337" s="19"/>
      <c r="R2337" s="19"/>
      <c r="S2337" s="19"/>
      <c r="T2337" s="19"/>
      <c r="U2337" s="19"/>
      <c r="V2337" s="19"/>
    </row>
    <row r="2338">
      <c r="A2338" s="18" t="s">
        <v>4025</v>
      </c>
      <c r="B2338" s="22">
        <v>45639.0</v>
      </c>
      <c r="C2338" s="17" t="s">
        <v>164</v>
      </c>
      <c r="D2338" s="23">
        <v>0.013888888888888888</v>
      </c>
      <c r="E2338" s="18" t="s">
        <v>873</v>
      </c>
      <c r="F2338" s="18" t="s">
        <v>2935</v>
      </c>
      <c r="G2338" s="18" t="s">
        <v>13</v>
      </c>
      <c r="H2338" s="18" t="s">
        <v>4026</v>
      </c>
      <c r="I2338" s="24">
        <v>6.285213566484E12</v>
      </c>
      <c r="J2338" s="17"/>
      <c r="K2338" s="19"/>
      <c r="L2338" s="19"/>
      <c r="M2338" s="19"/>
      <c r="N2338" s="19"/>
      <c r="O2338" s="19"/>
      <c r="P2338" s="19"/>
      <c r="Q2338" s="19"/>
      <c r="R2338" s="19"/>
      <c r="S2338" s="19"/>
      <c r="T2338" s="19"/>
      <c r="U2338" s="19"/>
      <c r="V2338" s="19"/>
    </row>
    <row r="2339">
      <c r="A2339" s="18" t="s">
        <v>4027</v>
      </c>
      <c r="B2339" s="22">
        <v>45639.0</v>
      </c>
      <c r="C2339" s="17" t="s">
        <v>164</v>
      </c>
      <c r="D2339" s="23">
        <v>0.024305555555555556</v>
      </c>
      <c r="E2339" s="18" t="s">
        <v>873</v>
      </c>
      <c r="F2339" s="18" t="s">
        <v>597</v>
      </c>
      <c r="G2339" s="18" t="s">
        <v>13</v>
      </c>
      <c r="H2339" s="18" t="s">
        <v>4028</v>
      </c>
      <c r="I2339" s="24">
        <v>6.285213566484E12</v>
      </c>
      <c r="J2339" s="17"/>
      <c r="K2339" s="19"/>
      <c r="L2339" s="19"/>
      <c r="M2339" s="19"/>
      <c r="N2339" s="19"/>
      <c r="O2339" s="19"/>
      <c r="P2339" s="19"/>
      <c r="Q2339" s="19"/>
      <c r="R2339" s="19"/>
      <c r="S2339" s="19"/>
      <c r="T2339" s="19"/>
      <c r="U2339" s="19"/>
      <c r="V2339" s="19"/>
    </row>
    <row r="2340">
      <c r="A2340" s="18" t="s">
        <v>4029</v>
      </c>
      <c r="B2340" s="22">
        <v>45639.0</v>
      </c>
      <c r="C2340" s="17" t="s">
        <v>164</v>
      </c>
      <c r="D2340" s="23">
        <v>0.034722222222222224</v>
      </c>
      <c r="E2340" s="18" t="s">
        <v>11</v>
      </c>
      <c r="F2340" s="18" t="s">
        <v>385</v>
      </c>
      <c r="G2340" s="18" t="s">
        <v>13</v>
      </c>
      <c r="H2340" s="18" t="s">
        <v>4030</v>
      </c>
      <c r="I2340" s="24">
        <v>6.28560627488E12</v>
      </c>
      <c r="J2340" s="17"/>
      <c r="K2340" s="19"/>
      <c r="L2340" s="19"/>
      <c r="M2340" s="19"/>
      <c r="N2340" s="19"/>
      <c r="O2340" s="19"/>
      <c r="P2340" s="19"/>
      <c r="Q2340" s="19"/>
      <c r="R2340" s="19"/>
      <c r="S2340" s="19"/>
      <c r="T2340" s="19"/>
      <c r="U2340" s="19"/>
      <c r="V2340" s="19"/>
    </row>
    <row r="2341">
      <c r="A2341" s="18" t="s">
        <v>4031</v>
      </c>
      <c r="B2341" s="22">
        <v>45638.0</v>
      </c>
      <c r="C2341" s="17" t="s">
        <v>164</v>
      </c>
      <c r="D2341" s="23">
        <v>0.024305555555555556</v>
      </c>
      <c r="E2341" s="18" t="s">
        <v>207</v>
      </c>
      <c r="F2341" s="18" t="s">
        <v>12</v>
      </c>
      <c r="G2341" s="18" t="s">
        <v>13</v>
      </c>
      <c r="H2341" s="18" t="s">
        <v>4032</v>
      </c>
      <c r="I2341" s="24">
        <v>6.28972529354E11</v>
      </c>
      <c r="J2341" s="17"/>
      <c r="K2341" s="19"/>
      <c r="L2341" s="19"/>
      <c r="M2341" s="19"/>
      <c r="N2341" s="19"/>
      <c r="O2341" s="19"/>
      <c r="P2341" s="19"/>
      <c r="Q2341" s="19"/>
      <c r="R2341" s="19"/>
      <c r="S2341" s="19"/>
      <c r="T2341" s="19"/>
      <c r="U2341" s="19"/>
      <c r="V2341" s="19"/>
    </row>
    <row r="2342">
      <c r="A2342" s="18" t="s">
        <v>4033</v>
      </c>
      <c r="B2342" s="22">
        <v>45639.0</v>
      </c>
      <c r="C2342" s="17" t="s">
        <v>164</v>
      </c>
      <c r="D2342" s="23">
        <v>0.021527777777777778</v>
      </c>
      <c r="E2342" s="18" t="s">
        <v>207</v>
      </c>
      <c r="F2342" s="18" t="s">
        <v>12</v>
      </c>
      <c r="G2342" s="18" t="s">
        <v>13</v>
      </c>
      <c r="H2342" s="18" t="s">
        <v>4034</v>
      </c>
      <c r="I2342" s="24">
        <v>6.28972529354E11</v>
      </c>
      <c r="J2342" s="17"/>
      <c r="K2342" s="19"/>
      <c r="L2342" s="19"/>
      <c r="M2342" s="19"/>
      <c r="N2342" s="19"/>
      <c r="O2342" s="19"/>
      <c r="P2342" s="19"/>
      <c r="Q2342" s="19"/>
      <c r="R2342" s="19"/>
      <c r="S2342" s="19"/>
      <c r="T2342" s="19"/>
      <c r="U2342" s="19"/>
      <c r="V2342" s="19"/>
    </row>
    <row r="2343">
      <c r="A2343" s="18" t="s">
        <v>4035</v>
      </c>
      <c r="B2343" s="22">
        <v>45639.0</v>
      </c>
      <c r="C2343" s="17" t="s">
        <v>164</v>
      </c>
      <c r="D2343" s="23">
        <v>0.04375</v>
      </c>
      <c r="E2343" s="18" t="s">
        <v>1480</v>
      </c>
      <c r="F2343" s="18" t="s">
        <v>208</v>
      </c>
      <c r="G2343" s="18" t="s">
        <v>13</v>
      </c>
      <c r="H2343" s="18" t="s">
        <v>4036</v>
      </c>
      <c r="I2343" s="24">
        <v>6.282231661306E12</v>
      </c>
      <c r="J2343" s="17"/>
      <c r="K2343" s="19"/>
      <c r="L2343" s="19"/>
      <c r="M2343" s="19"/>
      <c r="N2343" s="19"/>
      <c r="O2343" s="19"/>
      <c r="P2343" s="19"/>
      <c r="Q2343" s="19"/>
      <c r="R2343" s="19"/>
      <c r="S2343" s="19"/>
      <c r="T2343" s="19"/>
      <c r="U2343" s="19"/>
      <c r="V2343" s="19"/>
    </row>
    <row r="2344">
      <c r="A2344" s="18" t="s">
        <v>4037</v>
      </c>
      <c r="B2344" s="22">
        <v>45637.0</v>
      </c>
      <c r="C2344" s="17" t="s">
        <v>164</v>
      </c>
      <c r="D2344" s="23">
        <v>0.04375</v>
      </c>
      <c r="E2344" s="18" t="s">
        <v>2945</v>
      </c>
      <c r="F2344" s="18" t="s">
        <v>2168</v>
      </c>
      <c r="G2344" s="18" t="s">
        <v>13</v>
      </c>
      <c r="H2344" s="18" t="s">
        <v>4038</v>
      </c>
      <c r="I2344" s="24">
        <v>6.281232193915E12</v>
      </c>
      <c r="J2344" s="17"/>
      <c r="K2344" s="19"/>
      <c r="L2344" s="19"/>
      <c r="M2344" s="19"/>
      <c r="N2344" s="19"/>
      <c r="O2344" s="19"/>
      <c r="P2344" s="19"/>
      <c r="Q2344" s="19"/>
      <c r="R2344" s="19"/>
      <c r="S2344" s="19"/>
      <c r="T2344" s="19"/>
      <c r="U2344" s="19"/>
      <c r="V2344" s="19"/>
    </row>
    <row r="2345">
      <c r="A2345" s="18" t="s">
        <v>4039</v>
      </c>
      <c r="B2345" s="22">
        <v>45638.0</v>
      </c>
      <c r="C2345" s="17" t="s">
        <v>164</v>
      </c>
      <c r="D2345" s="23">
        <v>0.041666666666666664</v>
      </c>
      <c r="E2345" s="18" t="s">
        <v>2945</v>
      </c>
      <c r="F2345" s="18" t="s">
        <v>2168</v>
      </c>
      <c r="G2345" s="18" t="s">
        <v>13</v>
      </c>
      <c r="H2345" s="18" t="s">
        <v>4040</v>
      </c>
      <c r="I2345" s="24">
        <v>6.281232193915E12</v>
      </c>
      <c r="J2345" s="17"/>
      <c r="K2345" s="19"/>
      <c r="L2345" s="19"/>
      <c r="M2345" s="19"/>
      <c r="N2345" s="19"/>
      <c r="O2345" s="19"/>
      <c r="P2345" s="19"/>
      <c r="Q2345" s="19"/>
      <c r="R2345" s="19"/>
      <c r="S2345" s="19"/>
      <c r="T2345" s="19"/>
      <c r="U2345" s="19"/>
      <c r="V2345" s="19"/>
    </row>
    <row r="2346">
      <c r="A2346" s="18" t="s">
        <v>4041</v>
      </c>
      <c r="B2346" s="22">
        <v>45639.0</v>
      </c>
      <c r="C2346" s="17" t="s">
        <v>164</v>
      </c>
      <c r="D2346" s="23">
        <v>0.03263888888888889</v>
      </c>
      <c r="E2346" s="18" t="s">
        <v>2945</v>
      </c>
      <c r="F2346" s="18" t="s">
        <v>342</v>
      </c>
      <c r="G2346" s="18" t="s">
        <v>13</v>
      </c>
      <c r="H2346" s="18" t="s">
        <v>4042</v>
      </c>
      <c r="I2346" s="24">
        <v>6.281232193915E12</v>
      </c>
      <c r="J2346" s="17"/>
      <c r="K2346" s="19"/>
      <c r="L2346" s="19"/>
      <c r="M2346" s="19"/>
      <c r="N2346" s="19"/>
      <c r="O2346" s="19"/>
      <c r="P2346" s="19"/>
      <c r="Q2346" s="19"/>
      <c r="R2346" s="19"/>
      <c r="S2346" s="19"/>
      <c r="T2346" s="19"/>
      <c r="U2346" s="19"/>
      <c r="V2346" s="19"/>
    </row>
    <row r="2347">
      <c r="A2347" s="18" t="s">
        <v>4043</v>
      </c>
      <c r="B2347" s="22">
        <v>45639.0</v>
      </c>
      <c r="C2347" s="17" t="s">
        <v>164</v>
      </c>
      <c r="D2347" s="23">
        <v>0.020833333333333332</v>
      </c>
      <c r="E2347" s="18" t="s">
        <v>596</v>
      </c>
      <c r="F2347" s="18" t="s">
        <v>535</v>
      </c>
      <c r="G2347" s="18" t="s">
        <v>13</v>
      </c>
      <c r="H2347" s="18" t="s">
        <v>4044</v>
      </c>
      <c r="I2347" s="24">
        <v>6.285291035544E12</v>
      </c>
      <c r="J2347" s="17"/>
      <c r="K2347" s="19"/>
      <c r="L2347" s="19"/>
      <c r="M2347" s="19"/>
      <c r="N2347" s="19"/>
      <c r="O2347" s="19"/>
      <c r="P2347" s="19"/>
      <c r="Q2347" s="19"/>
      <c r="R2347" s="19"/>
      <c r="S2347" s="19"/>
      <c r="T2347" s="19"/>
      <c r="U2347" s="19"/>
      <c r="V2347" s="19"/>
    </row>
    <row r="2348">
      <c r="A2348" s="18" t="s">
        <v>4045</v>
      </c>
      <c r="B2348" s="22">
        <v>45638.0</v>
      </c>
      <c r="C2348" s="17" t="s">
        <v>164</v>
      </c>
      <c r="D2348" s="23">
        <v>0.04513888888888889</v>
      </c>
      <c r="E2348" s="18" t="s">
        <v>2951</v>
      </c>
      <c r="F2348" s="18" t="s">
        <v>711</v>
      </c>
      <c r="G2348" s="18" t="s">
        <v>13</v>
      </c>
      <c r="H2348" s="18" t="s">
        <v>4046</v>
      </c>
      <c r="I2348" s="24">
        <v>6.285707668655E12</v>
      </c>
      <c r="J2348" s="17"/>
      <c r="K2348" s="19"/>
      <c r="L2348" s="19"/>
      <c r="M2348" s="19"/>
      <c r="N2348" s="19"/>
      <c r="O2348" s="19"/>
      <c r="P2348" s="19"/>
      <c r="Q2348" s="19"/>
      <c r="R2348" s="19"/>
      <c r="S2348" s="19"/>
      <c r="T2348" s="19"/>
      <c r="U2348" s="19"/>
      <c r="V2348" s="19"/>
    </row>
    <row r="2349">
      <c r="A2349" s="18" t="s">
        <v>4047</v>
      </c>
      <c r="B2349" s="22">
        <v>45641.0</v>
      </c>
      <c r="C2349" s="17" t="s">
        <v>164</v>
      </c>
      <c r="D2349" s="23">
        <v>0.03888888888888889</v>
      </c>
      <c r="E2349" s="18" t="s">
        <v>516</v>
      </c>
      <c r="F2349" s="18" t="s">
        <v>527</v>
      </c>
      <c r="G2349" s="18" t="s">
        <v>13</v>
      </c>
      <c r="H2349" s="18" t="s">
        <v>4048</v>
      </c>
      <c r="I2349" s="24">
        <v>6.282142259313E12</v>
      </c>
      <c r="J2349" s="17"/>
      <c r="K2349" s="19"/>
      <c r="L2349" s="19"/>
      <c r="M2349" s="19"/>
      <c r="N2349" s="19"/>
      <c r="O2349" s="19"/>
      <c r="P2349" s="19"/>
      <c r="Q2349" s="19"/>
      <c r="R2349" s="19"/>
      <c r="S2349" s="19"/>
      <c r="T2349" s="19"/>
      <c r="U2349" s="19"/>
      <c r="V2349" s="19"/>
    </row>
    <row r="2350">
      <c r="A2350" s="18" t="s">
        <v>4049</v>
      </c>
      <c r="B2350" s="22">
        <v>45640.0</v>
      </c>
      <c r="C2350" s="17" t="s">
        <v>164</v>
      </c>
      <c r="D2350" s="23">
        <v>0.04861111111111111</v>
      </c>
      <c r="E2350" s="18" t="s">
        <v>1480</v>
      </c>
      <c r="F2350" s="18" t="s">
        <v>220</v>
      </c>
      <c r="G2350" s="18" t="s">
        <v>13</v>
      </c>
      <c r="H2350" s="18" t="s">
        <v>4050</v>
      </c>
      <c r="I2350" s="24">
        <v>6.282231661306E12</v>
      </c>
      <c r="J2350" s="17"/>
      <c r="K2350" s="19"/>
      <c r="L2350" s="19"/>
      <c r="M2350" s="19"/>
      <c r="N2350" s="19"/>
      <c r="O2350" s="19"/>
      <c r="P2350" s="19"/>
      <c r="Q2350" s="19"/>
      <c r="R2350" s="19"/>
      <c r="S2350" s="19"/>
      <c r="T2350" s="19"/>
      <c r="U2350" s="19"/>
      <c r="V2350" s="19"/>
    </row>
    <row r="2351">
      <c r="A2351" s="18" t="s">
        <v>4051</v>
      </c>
      <c r="B2351" s="22">
        <v>45642.0</v>
      </c>
      <c r="C2351" s="17" t="s">
        <v>164</v>
      </c>
      <c r="D2351" s="23">
        <v>0.022222222222222223</v>
      </c>
      <c r="E2351" s="18" t="s">
        <v>207</v>
      </c>
      <c r="F2351" s="18" t="s">
        <v>220</v>
      </c>
      <c r="G2351" s="18" t="s">
        <v>13</v>
      </c>
      <c r="H2351" s="18" t="s">
        <v>4052</v>
      </c>
      <c r="I2351" s="24">
        <v>6.28972559354E11</v>
      </c>
      <c r="J2351" s="17"/>
      <c r="K2351" s="19"/>
      <c r="L2351" s="19"/>
      <c r="M2351" s="19"/>
      <c r="N2351" s="19"/>
      <c r="O2351" s="19"/>
      <c r="P2351" s="19"/>
      <c r="Q2351" s="19"/>
      <c r="R2351" s="19"/>
      <c r="S2351" s="19"/>
      <c r="T2351" s="19"/>
      <c r="U2351" s="19"/>
      <c r="V2351" s="19"/>
    </row>
    <row r="2352">
      <c r="A2352" s="18" t="s">
        <v>4051</v>
      </c>
      <c r="B2352" s="22">
        <v>45640.0</v>
      </c>
      <c r="C2352" s="17" t="s">
        <v>164</v>
      </c>
      <c r="D2352" s="23">
        <v>0.024305555555555556</v>
      </c>
      <c r="E2352" s="18" t="s">
        <v>207</v>
      </c>
      <c r="F2352" s="18" t="s">
        <v>3174</v>
      </c>
      <c r="G2352" s="18" t="s">
        <v>13</v>
      </c>
      <c r="H2352" s="18" t="s">
        <v>4053</v>
      </c>
      <c r="I2352" s="24">
        <v>6.28972529354E11</v>
      </c>
      <c r="J2352" s="17"/>
      <c r="K2352" s="19"/>
      <c r="L2352" s="19"/>
      <c r="M2352" s="19"/>
      <c r="N2352" s="19"/>
      <c r="O2352" s="19"/>
      <c r="P2352" s="19"/>
      <c r="Q2352" s="19"/>
      <c r="R2352" s="19"/>
      <c r="S2352" s="19"/>
      <c r="T2352" s="19"/>
      <c r="U2352" s="19"/>
      <c r="V2352" s="19"/>
    </row>
    <row r="2353">
      <c r="A2353" s="18" t="s">
        <v>4054</v>
      </c>
      <c r="B2353" s="22">
        <v>45641.0</v>
      </c>
      <c r="C2353" s="17" t="s">
        <v>164</v>
      </c>
      <c r="D2353" s="23">
        <v>0.034722222222222224</v>
      </c>
      <c r="E2353" s="18" t="s">
        <v>207</v>
      </c>
      <c r="F2353" s="18" t="s">
        <v>3174</v>
      </c>
      <c r="G2353" s="18" t="s">
        <v>13</v>
      </c>
      <c r="H2353" s="18" t="s">
        <v>4055</v>
      </c>
      <c r="I2353" s="24">
        <v>6.28972529354E11</v>
      </c>
      <c r="J2353" s="17"/>
      <c r="K2353" s="19"/>
      <c r="L2353" s="19"/>
      <c r="M2353" s="19"/>
      <c r="N2353" s="19"/>
      <c r="O2353" s="19"/>
      <c r="P2353" s="19"/>
      <c r="Q2353" s="19"/>
      <c r="R2353" s="19"/>
      <c r="S2353" s="19"/>
      <c r="T2353" s="19"/>
      <c r="U2353" s="19"/>
      <c r="V2353" s="19"/>
    </row>
    <row r="2354">
      <c r="A2354" s="18" t="s">
        <v>4056</v>
      </c>
      <c r="B2354" s="22">
        <v>45635.0</v>
      </c>
      <c r="C2354" s="17" t="s">
        <v>164</v>
      </c>
      <c r="D2354" s="23">
        <v>0.0</v>
      </c>
      <c r="E2354" s="18" t="s">
        <v>972</v>
      </c>
      <c r="F2354" s="18" t="s">
        <v>345</v>
      </c>
      <c r="G2354" s="18" t="s">
        <v>102</v>
      </c>
      <c r="H2354" s="18" t="s">
        <v>4057</v>
      </c>
      <c r="I2354" s="24">
        <v>6.285746146893E12</v>
      </c>
      <c r="J2354" s="17"/>
      <c r="K2354" s="19"/>
      <c r="L2354" s="19"/>
      <c r="M2354" s="19"/>
      <c r="N2354" s="19"/>
      <c r="O2354" s="19"/>
      <c r="P2354" s="19"/>
      <c r="Q2354" s="19"/>
      <c r="R2354" s="19"/>
      <c r="S2354" s="19"/>
      <c r="T2354" s="19"/>
      <c r="U2354" s="19"/>
      <c r="V2354" s="19"/>
    </row>
    <row r="2355">
      <c r="A2355" s="18" t="s">
        <v>4056</v>
      </c>
      <c r="B2355" s="22">
        <v>45632.0</v>
      </c>
      <c r="C2355" s="17" t="s">
        <v>164</v>
      </c>
      <c r="D2355" s="23">
        <v>0.0</v>
      </c>
      <c r="E2355" s="18" t="s">
        <v>972</v>
      </c>
      <c r="F2355" s="18" t="s">
        <v>2911</v>
      </c>
      <c r="G2355" s="18" t="s">
        <v>102</v>
      </c>
      <c r="H2355" s="18" t="s">
        <v>4058</v>
      </c>
      <c r="I2355" s="24">
        <v>6.285746146893E12</v>
      </c>
      <c r="J2355" s="17"/>
      <c r="K2355" s="19"/>
      <c r="L2355" s="19"/>
      <c r="M2355" s="19"/>
      <c r="N2355" s="19"/>
      <c r="O2355" s="19"/>
      <c r="P2355" s="19"/>
      <c r="Q2355" s="19"/>
      <c r="R2355" s="19"/>
      <c r="S2355" s="19"/>
      <c r="T2355" s="19"/>
      <c r="U2355" s="19"/>
      <c r="V2355" s="19"/>
    </row>
    <row r="2356">
      <c r="A2356" s="18" t="s">
        <v>4056</v>
      </c>
      <c r="B2356" s="22">
        <v>45642.0</v>
      </c>
      <c r="C2356" s="17" t="s">
        <v>164</v>
      </c>
      <c r="D2356" s="23">
        <v>0.0</v>
      </c>
      <c r="E2356" s="18" t="s">
        <v>972</v>
      </c>
      <c r="F2356" s="18" t="s">
        <v>2911</v>
      </c>
      <c r="G2356" s="18" t="s">
        <v>102</v>
      </c>
      <c r="H2356" s="18" t="s">
        <v>4059</v>
      </c>
      <c r="I2356" s="24">
        <v>6.285746146893E12</v>
      </c>
      <c r="J2356" s="17"/>
      <c r="K2356" s="19"/>
      <c r="L2356" s="19"/>
      <c r="M2356" s="19"/>
      <c r="N2356" s="19"/>
      <c r="O2356" s="19"/>
      <c r="P2356" s="19"/>
      <c r="Q2356" s="19"/>
      <c r="R2356" s="19"/>
      <c r="S2356" s="19"/>
      <c r="T2356" s="19"/>
      <c r="U2356" s="19"/>
      <c r="V2356" s="19"/>
    </row>
    <row r="2357">
      <c r="A2357" s="18" t="s">
        <v>4056</v>
      </c>
      <c r="B2357" s="22">
        <v>45638.0</v>
      </c>
      <c r="C2357" s="17" t="s">
        <v>164</v>
      </c>
      <c r="D2357" s="23">
        <v>0.0</v>
      </c>
      <c r="E2357" s="18" t="s">
        <v>972</v>
      </c>
      <c r="F2357" s="18" t="s">
        <v>201</v>
      </c>
      <c r="G2357" s="18" t="s">
        <v>102</v>
      </c>
      <c r="H2357" s="18" t="s">
        <v>4060</v>
      </c>
      <c r="I2357" s="24">
        <v>6.285746146893E12</v>
      </c>
      <c r="J2357" s="17"/>
      <c r="K2357" s="19"/>
      <c r="L2357" s="19"/>
      <c r="M2357" s="19"/>
      <c r="N2357" s="19"/>
      <c r="O2357" s="19"/>
      <c r="P2357" s="19"/>
      <c r="Q2357" s="19"/>
      <c r="R2357" s="19"/>
      <c r="S2357" s="19"/>
      <c r="T2357" s="19"/>
      <c r="U2357" s="19"/>
      <c r="V2357" s="19"/>
    </row>
    <row r="2358">
      <c r="A2358" s="18" t="s">
        <v>4056</v>
      </c>
      <c r="B2358" s="22">
        <v>45638.0</v>
      </c>
      <c r="C2358" s="17" t="s">
        <v>164</v>
      </c>
      <c r="D2358" s="23">
        <v>0.0</v>
      </c>
      <c r="E2358" s="18" t="s">
        <v>972</v>
      </c>
      <c r="F2358" s="18" t="s">
        <v>150</v>
      </c>
      <c r="G2358" s="18" t="s">
        <v>102</v>
      </c>
      <c r="H2358" s="18" t="s">
        <v>4060</v>
      </c>
      <c r="I2358" s="24">
        <v>6.285746146893E12</v>
      </c>
      <c r="J2358" s="17"/>
      <c r="K2358" s="19"/>
      <c r="L2358" s="19"/>
      <c r="M2358" s="19"/>
      <c r="N2358" s="19"/>
      <c r="O2358" s="19"/>
      <c r="P2358" s="19"/>
      <c r="Q2358" s="19"/>
      <c r="R2358" s="19"/>
      <c r="S2358" s="19"/>
      <c r="T2358" s="19"/>
      <c r="U2358" s="19"/>
      <c r="V2358" s="19"/>
    </row>
    <row r="2359">
      <c r="A2359" s="18" t="s">
        <v>4056</v>
      </c>
      <c r="B2359" s="22">
        <v>45628.0</v>
      </c>
      <c r="C2359" s="17" t="s">
        <v>164</v>
      </c>
      <c r="D2359" s="23">
        <v>0.0</v>
      </c>
      <c r="E2359" s="18" t="s">
        <v>972</v>
      </c>
      <c r="F2359" s="18" t="s">
        <v>150</v>
      </c>
      <c r="G2359" s="18" t="s">
        <v>102</v>
      </c>
      <c r="H2359" s="18" t="s">
        <v>4061</v>
      </c>
      <c r="I2359" s="24">
        <v>6.285746146893E12</v>
      </c>
      <c r="J2359" s="17"/>
      <c r="K2359" s="19"/>
      <c r="L2359" s="19"/>
      <c r="M2359" s="19"/>
      <c r="N2359" s="19"/>
      <c r="O2359" s="19"/>
      <c r="P2359" s="19"/>
      <c r="Q2359" s="19"/>
      <c r="R2359" s="19"/>
      <c r="S2359" s="19"/>
      <c r="T2359" s="19"/>
      <c r="U2359" s="19"/>
      <c r="V2359" s="19"/>
    </row>
    <row r="2360">
      <c r="A2360" s="18" t="s">
        <v>4056</v>
      </c>
      <c r="B2360" s="22">
        <v>45628.0</v>
      </c>
      <c r="C2360" s="17" t="s">
        <v>164</v>
      </c>
      <c r="D2360" s="23">
        <v>0.0</v>
      </c>
      <c r="E2360" s="18" t="s">
        <v>972</v>
      </c>
      <c r="F2360" s="18" t="s">
        <v>201</v>
      </c>
      <c r="G2360" s="18" t="s">
        <v>102</v>
      </c>
      <c r="H2360" s="18" t="s">
        <v>4062</v>
      </c>
      <c r="I2360" s="24">
        <v>6.285746146893E12</v>
      </c>
      <c r="J2360" s="17"/>
      <c r="K2360" s="19"/>
      <c r="L2360" s="19"/>
      <c r="M2360" s="19"/>
      <c r="N2360" s="19"/>
      <c r="O2360" s="19"/>
      <c r="P2360" s="19"/>
      <c r="Q2360" s="19"/>
      <c r="R2360" s="19"/>
      <c r="S2360" s="19"/>
      <c r="T2360" s="19"/>
      <c r="U2360" s="19"/>
      <c r="V2360" s="19"/>
    </row>
    <row r="2361">
      <c r="A2361" s="18" t="s">
        <v>4056</v>
      </c>
      <c r="B2361" s="22">
        <v>45632.0</v>
      </c>
      <c r="C2361" s="17" t="s">
        <v>164</v>
      </c>
      <c r="D2361" s="23">
        <v>0.0</v>
      </c>
      <c r="E2361" s="18" t="s">
        <v>972</v>
      </c>
      <c r="F2361" s="18" t="s">
        <v>201</v>
      </c>
      <c r="G2361" s="18" t="s">
        <v>87</v>
      </c>
      <c r="H2361" s="18" t="s">
        <v>4063</v>
      </c>
      <c r="I2361" s="24">
        <v>6.285746146893E12</v>
      </c>
      <c r="J2361" s="17"/>
      <c r="K2361" s="19"/>
      <c r="L2361" s="19"/>
      <c r="M2361" s="19"/>
      <c r="N2361" s="19"/>
      <c r="O2361" s="19"/>
      <c r="P2361" s="19"/>
      <c r="Q2361" s="19"/>
      <c r="R2361" s="19"/>
      <c r="S2361" s="19"/>
      <c r="T2361" s="19"/>
      <c r="U2361" s="19"/>
      <c r="V2361" s="19"/>
    </row>
    <row r="2362">
      <c r="A2362" s="18" t="s">
        <v>4056</v>
      </c>
      <c r="B2362" s="22">
        <v>45632.0</v>
      </c>
      <c r="C2362" s="17" t="s">
        <v>164</v>
      </c>
      <c r="D2362" s="23">
        <v>0.0</v>
      </c>
      <c r="E2362" s="18" t="s">
        <v>972</v>
      </c>
      <c r="F2362" s="18" t="s">
        <v>150</v>
      </c>
      <c r="G2362" s="18" t="s">
        <v>87</v>
      </c>
      <c r="H2362" s="18" t="s">
        <v>4063</v>
      </c>
      <c r="I2362" s="24">
        <v>6.285746146893E12</v>
      </c>
      <c r="J2362" s="17"/>
      <c r="K2362" s="19"/>
      <c r="L2362" s="19"/>
      <c r="M2362" s="19"/>
      <c r="N2362" s="19"/>
      <c r="O2362" s="19"/>
      <c r="P2362" s="19"/>
      <c r="Q2362" s="19"/>
      <c r="R2362" s="19"/>
      <c r="S2362" s="19"/>
      <c r="T2362" s="19"/>
      <c r="U2362" s="19"/>
      <c r="V2362" s="19"/>
    </row>
    <row r="2363">
      <c r="A2363" s="18" t="s">
        <v>4064</v>
      </c>
      <c r="B2363" s="22">
        <v>45636.0</v>
      </c>
      <c r="C2363" s="17" t="s">
        <v>164</v>
      </c>
      <c r="D2363" s="23">
        <v>0.04722222222222222</v>
      </c>
      <c r="E2363" s="18" t="s">
        <v>2951</v>
      </c>
      <c r="F2363" s="18" t="s">
        <v>348</v>
      </c>
      <c r="G2363" s="18" t="s">
        <v>13</v>
      </c>
      <c r="H2363" s="18" t="s">
        <v>4065</v>
      </c>
      <c r="I2363" s="24">
        <v>6.285707668655E12</v>
      </c>
      <c r="J2363" s="17"/>
      <c r="K2363" s="19"/>
      <c r="L2363" s="19"/>
      <c r="M2363" s="19"/>
      <c r="N2363" s="19"/>
      <c r="O2363" s="19"/>
      <c r="P2363" s="19"/>
      <c r="Q2363" s="19"/>
      <c r="R2363" s="19"/>
      <c r="S2363" s="19"/>
      <c r="T2363" s="19"/>
      <c r="U2363" s="19"/>
      <c r="V2363" s="19"/>
    </row>
    <row r="2364">
      <c r="A2364" s="18" t="s">
        <v>4066</v>
      </c>
      <c r="B2364" s="22">
        <v>45642.0</v>
      </c>
      <c r="C2364" s="17" t="s">
        <v>164</v>
      </c>
      <c r="D2364" s="23">
        <v>0.020833333333333332</v>
      </c>
      <c r="E2364" s="18" t="s">
        <v>596</v>
      </c>
      <c r="F2364" s="18" t="s">
        <v>535</v>
      </c>
      <c r="G2364" s="18" t="s">
        <v>13</v>
      </c>
      <c r="H2364" s="18" t="s">
        <v>4067</v>
      </c>
      <c r="I2364" s="24">
        <v>6.285291035544E12</v>
      </c>
      <c r="J2364" s="17"/>
      <c r="K2364" s="19"/>
      <c r="L2364" s="19"/>
      <c r="M2364" s="19"/>
      <c r="N2364" s="19"/>
      <c r="O2364" s="19"/>
      <c r="P2364" s="19"/>
      <c r="Q2364" s="19"/>
      <c r="R2364" s="19"/>
      <c r="S2364" s="19"/>
      <c r="T2364" s="19"/>
      <c r="U2364" s="19"/>
      <c r="V2364" s="19"/>
    </row>
    <row r="2365">
      <c r="A2365" s="18" t="s">
        <v>4068</v>
      </c>
      <c r="B2365" s="22">
        <v>45643.0</v>
      </c>
      <c r="C2365" s="17" t="s">
        <v>164</v>
      </c>
      <c r="D2365" s="23">
        <v>0.03611111111111111</v>
      </c>
      <c r="E2365" s="18" t="s">
        <v>972</v>
      </c>
      <c r="F2365" s="18" t="s">
        <v>12</v>
      </c>
      <c r="G2365" s="18" t="s">
        <v>13</v>
      </c>
      <c r="H2365" s="18" t="s">
        <v>4069</v>
      </c>
      <c r="I2365" s="24">
        <v>6.285746146893E12</v>
      </c>
      <c r="J2365" s="17"/>
      <c r="K2365" s="19"/>
      <c r="L2365" s="19"/>
      <c r="M2365" s="19"/>
      <c r="N2365" s="19"/>
      <c r="O2365" s="19"/>
      <c r="P2365" s="19"/>
      <c r="Q2365" s="19"/>
      <c r="R2365" s="19"/>
      <c r="S2365" s="19"/>
      <c r="T2365" s="19"/>
      <c r="U2365" s="19"/>
      <c r="V2365" s="19"/>
    </row>
    <row r="2366">
      <c r="A2366" s="18" t="s">
        <v>4070</v>
      </c>
      <c r="B2366" s="22">
        <v>45643.0</v>
      </c>
      <c r="C2366" s="17" t="s">
        <v>164</v>
      </c>
      <c r="D2366" s="23">
        <v>0.02638888888888889</v>
      </c>
      <c r="E2366" s="18" t="s">
        <v>534</v>
      </c>
      <c r="F2366" s="18" t="s">
        <v>418</v>
      </c>
      <c r="G2366" s="18" t="s">
        <v>13</v>
      </c>
      <c r="H2366" s="18" t="s">
        <v>4071</v>
      </c>
      <c r="I2366" s="24">
        <v>8.1332534354E10</v>
      </c>
      <c r="J2366" s="17"/>
      <c r="K2366" s="19"/>
      <c r="L2366" s="19"/>
      <c r="M2366" s="19"/>
      <c r="N2366" s="19"/>
      <c r="O2366" s="19"/>
      <c r="P2366" s="19"/>
      <c r="Q2366" s="19"/>
      <c r="R2366" s="19"/>
      <c r="S2366" s="19"/>
      <c r="T2366" s="19"/>
      <c r="U2366" s="19"/>
      <c r="V2366" s="19"/>
    </row>
    <row r="2367">
      <c r="A2367" s="18" t="s">
        <v>4070</v>
      </c>
      <c r="B2367" s="22">
        <v>45642.0</v>
      </c>
      <c r="C2367" s="17" t="s">
        <v>164</v>
      </c>
      <c r="D2367" s="23">
        <v>0.020833333333333332</v>
      </c>
      <c r="E2367" s="18" t="s">
        <v>873</v>
      </c>
      <c r="F2367" s="18" t="s">
        <v>597</v>
      </c>
      <c r="G2367" s="18" t="s">
        <v>13</v>
      </c>
      <c r="H2367" s="18" t="s">
        <v>4072</v>
      </c>
      <c r="I2367" s="24">
        <v>6.285213566484E12</v>
      </c>
      <c r="J2367" s="17"/>
      <c r="K2367" s="19"/>
      <c r="L2367" s="19"/>
      <c r="M2367" s="19"/>
      <c r="N2367" s="19"/>
      <c r="O2367" s="19"/>
      <c r="P2367" s="19"/>
      <c r="Q2367" s="19"/>
      <c r="R2367" s="19"/>
      <c r="S2367" s="19"/>
      <c r="T2367" s="19"/>
      <c r="U2367" s="19"/>
      <c r="V2367" s="19"/>
    </row>
    <row r="2368">
      <c r="A2368" s="18" t="s">
        <v>4073</v>
      </c>
      <c r="B2368" s="22">
        <v>45643.0</v>
      </c>
      <c r="C2368" s="17" t="s">
        <v>164</v>
      </c>
      <c r="D2368" s="23">
        <v>0.020833333333333332</v>
      </c>
      <c r="E2368" s="18" t="s">
        <v>873</v>
      </c>
      <c r="F2368" s="18" t="s">
        <v>597</v>
      </c>
      <c r="G2368" s="18" t="s">
        <v>13</v>
      </c>
      <c r="H2368" s="18" t="s">
        <v>4074</v>
      </c>
      <c r="I2368" s="24">
        <v>6.285213566484E12</v>
      </c>
      <c r="J2368" s="17"/>
      <c r="K2368" s="19"/>
      <c r="L2368" s="19"/>
      <c r="M2368" s="19"/>
      <c r="N2368" s="19"/>
      <c r="O2368" s="19"/>
      <c r="P2368" s="19"/>
      <c r="Q2368" s="19"/>
      <c r="R2368" s="19"/>
      <c r="S2368" s="19"/>
      <c r="T2368" s="19"/>
      <c r="U2368" s="19"/>
      <c r="V2368" s="19"/>
    </row>
    <row r="2369">
      <c r="A2369" s="18" t="s">
        <v>4070</v>
      </c>
      <c r="B2369" s="22">
        <v>45637.0</v>
      </c>
      <c r="C2369" s="17" t="s">
        <v>164</v>
      </c>
      <c r="D2369" s="23">
        <v>0.052083333333333336</v>
      </c>
      <c r="E2369" s="18" t="s">
        <v>2951</v>
      </c>
      <c r="F2369" s="18" t="s">
        <v>2947</v>
      </c>
      <c r="G2369" s="18" t="s">
        <v>13</v>
      </c>
      <c r="H2369" s="18" t="s">
        <v>4075</v>
      </c>
      <c r="I2369" s="24">
        <v>6.285707668655E12</v>
      </c>
      <c r="J2369" s="17"/>
      <c r="K2369" s="19"/>
      <c r="L2369" s="19"/>
      <c r="M2369" s="19"/>
      <c r="N2369" s="19"/>
      <c r="O2369" s="19"/>
      <c r="P2369" s="19"/>
      <c r="Q2369" s="19"/>
      <c r="R2369" s="19"/>
      <c r="S2369" s="19"/>
      <c r="T2369" s="19"/>
      <c r="U2369" s="19"/>
      <c r="V2369" s="19"/>
    </row>
    <row r="2370">
      <c r="A2370" s="18" t="s">
        <v>4076</v>
      </c>
      <c r="B2370" s="22">
        <v>45643.0</v>
      </c>
      <c r="C2370" s="17" t="s">
        <v>164</v>
      </c>
      <c r="D2370" s="23">
        <v>0.035416666666666666</v>
      </c>
      <c r="E2370" s="18" t="s">
        <v>2945</v>
      </c>
      <c r="F2370" s="18" t="s">
        <v>3174</v>
      </c>
      <c r="G2370" s="18" t="s">
        <v>13</v>
      </c>
      <c r="H2370" s="18" t="s">
        <v>4077</v>
      </c>
      <c r="I2370" s="24">
        <v>6.281232193915E12</v>
      </c>
      <c r="J2370" s="17"/>
      <c r="K2370" s="19"/>
      <c r="L2370" s="19"/>
      <c r="M2370" s="19"/>
      <c r="N2370" s="19"/>
      <c r="O2370" s="19"/>
      <c r="P2370" s="19"/>
      <c r="Q2370" s="19"/>
      <c r="R2370" s="19"/>
      <c r="S2370" s="19"/>
      <c r="T2370" s="19"/>
      <c r="U2370" s="19"/>
      <c r="V2370" s="19"/>
    </row>
    <row r="2371">
      <c r="A2371" s="18" t="s">
        <v>4078</v>
      </c>
      <c r="B2371" s="22">
        <v>45643.0</v>
      </c>
      <c r="C2371" s="17" t="s">
        <v>164</v>
      </c>
      <c r="D2371" s="23">
        <v>0.0</v>
      </c>
      <c r="E2371" s="18" t="s">
        <v>972</v>
      </c>
      <c r="F2371" s="18" t="s">
        <v>150</v>
      </c>
      <c r="G2371" s="18" t="s">
        <v>102</v>
      </c>
      <c r="H2371" s="18" t="s">
        <v>4079</v>
      </c>
      <c r="I2371" s="24">
        <v>6.285746146893E12</v>
      </c>
      <c r="J2371" s="17"/>
      <c r="K2371" s="19"/>
      <c r="L2371" s="19"/>
      <c r="M2371" s="19"/>
      <c r="N2371" s="19"/>
      <c r="O2371" s="19"/>
      <c r="P2371" s="19"/>
      <c r="Q2371" s="19"/>
      <c r="R2371" s="19"/>
      <c r="S2371" s="19"/>
      <c r="T2371" s="19"/>
      <c r="U2371" s="19"/>
      <c r="V2371" s="19"/>
    </row>
    <row r="2372">
      <c r="A2372" s="18" t="s">
        <v>4078</v>
      </c>
      <c r="B2372" s="22">
        <v>45643.0</v>
      </c>
      <c r="C2372" s="17" t="s">
        <v>164</v>
      </c>
      <c r="D2372" s="23">
        <v>0.0</v>
      </c>
      <c r="E2372" s="18" t="s">
        <v>972</v>
      </c>
      <c r="F2372" s="18" t="s">
        <v>201</v>
      </c>
      <c r="G2372" s="18" t="s">
        <v>102</v>
      </c>
      <c r="H2372" s="18" t="s">
        <v>4079</v>
      </c>
      <c r="I2372" s="24">
        <v>6.285746146893E12</v>
      </c>
      <c r="J2372" s="17"/>
      <c r="K2372" s="19"/>
      <c r="L2372" s="19"/>
      <c r="M2372" s="19"/>
      <c r="N2372" s="19"/>
      <c r="O2372" s="19"/>
      <c r="P2372" s="19"/>
      <c r="Q2372" s="19"/>
      <c r="R2372" s="19"/>
      <c r="S2372" s="19"/>
      <c r="T2372" s="19"/>
      <c r="U2372" s="19"/>
      <c r="V2372" s="19"/>
    </row>
    <row r="2373">
      <c r="A2373" s="18" t="s">
        <v>4078</v>
      </c>
      <c r="B2373" s="22">
        <v>45644.0</v>
      </c>
      <c r="C2373" s="17" t="s">
        <v>164</v>
      </c>
      <c r="D2373" s="23">
        <v>0.018055555555555554</v>
      </c>
      <c r="E2373" s="18" t="s">
        <v>972</v>
      </c>
      <c r="F2373" s="18" t="s">
        <v>2911</v>
      </c>
      <c r="G2373" s="18" t="s">
        <v>13</v>
      </c>
      <c r="H2373" s="18" t="s">
        <v>4080</v>
      </c>
      <c r="I2373" s="24">
        <v>6.285746146893E12</v>
      </c>
      <c r="J2373" s="17"/>
      <c r="K2373" s="19"/>
      <c r="L2373" s="19"/>
      <c r="M2373" s="19"/>
      <c r="N2373" s="19"/>
      <c r="O2373" s="19"/>
      <c r="P2373" s="19"/>
      <c r="Q2373" s="19"/>
      <c r="R2373" s="19"/>
      <c r="S2373" s="19"/>
      <c r="T2373" s="19"/>
      <c r="U2373" s="19"/>
      <c r="V2373" s="19"/>
    </row>
    <row r="2374">
      <c r="A2374" s="18" t="s">
        <v>4078</v>
      </c>
      <c r="B2374" s="22">
        <v>45644.0</v>
      </c>
      <c r="C2374" s="17" t="s">
        <v>164</v>
      </c>
      <c r="D2374" s="23">
        <v>0.044444444444444446</v>
      </c>
      <c r="E2374" s="18" t="s">
        <v>207</v>
      </c>
      <c r="F2374" s="18" t="s">
        <v>220</v>
      </c>
      <c r="G2374" s="18" t="s">
        <v>13</v>
      </c>
      <c r="H2374" s="18" t="s">
        <v>4081</v>
      </c>
      <c r="I2374" s="24">
        <v>6.28972529354E11</v>
      </c>
      <c r="J2374" s="17"/>
      <c r="K2374" s="19"/>
      <c r="L2374" s="19"/>
      <c r="M2374" s="19"/>
      <c r="N2374" s="19"/>
      <c r="O2374" s="19"/>
      <c r="P2374" s="19"/>
      <c r="Q2374" s="19"/>
      <c r="R2374" s="19"/>
      <c r="S2374" s="19"/>
      <c r="T2374" s="19"/>
      <c r="U2374" s="19"/>
      <c r="V2374" s="19"/>
    </row>
    <row r="2375">
      <c r="A2375" s="18" t="s">
        <v>4078</v>
      </c>
      <c r="B2375" s="22">
        <v>45643.0</v>
      </c>
      <c r="C2375" s="17" t="s">
        <v>164</v>
      </c>
      <c r="D2375" s="23">
        <v>0.020833333333333332</v>
      </c>
      <c r="E2375" s="18" t="s">
        <v>596</v>
      </c>
      <c r="F2375" s="18" t="s">
        <v>535</v>
      </c>
      <c r="G2375" s="18" t="s">
        <v>13</v>
      </c>
      <c r="H2375" s="18" t="s">
        <v>4082</v>
      </c>
      <c r="I2375" s="24">
        <v>6.285291035544E12</v>
      </c>
      <c r="J2375" s="17"/>
      <c r="K2375" s="19"/>
      <c r="L2375" s="19"/>
      <c r="M2375" s="19"/>
      <c r="N2375" s="19"/>
      <c r="O2375" s="19"/>
      <c r="P2375" s="19"/>
      <c r="Q2375" s="19"/>
      <c r="R2375" s="19"/>
      <c r="S2375" s="19"/>
      <c r="T2375" s="19"/>
      <c r="U2375" s="19"/>
      <c r="V2375" s="19"/>
    </row>
    <row r="2376">
      <c r="A2376" s="18" t="s">
        <v>4083</v>
      </c>
      <c r="B2376" s="22">
        <v>45644.0</v>
      </c>
      <c r="C2376" s="17" t="s">
        <v>164</v>
      </c>
      <c r="D2376" s="23">
        <v>6.944444444444445E-4</v>
      </c>
      <c r="E2376" s="18" t="s">
        <v>11</v>
      </c>
      <c r="F2376" s="18" t="s">
        <v>22</v>
      </c>
      <c r="G2376" s="18" t="s">
        <v>13</v>
      </c>
      <c r="H2376" s="18" t="s">
        <v>4084</v>
      </c>
      <c r="I2376" s="24">
        <v>6.28560627488E12</v>
      </c>
      <c r="J2376" s="17"/>
      <c r="K2376" s="19"/>
      <c r="L2376" s="19"/>
      <c r="M2376" s="19"/>
      <c r="N2376" s="19"/>
      <c r="O2376" s="19"/>
      <c r="P2376" s="19"/>
      <c r="Q2376" s="19"/>
      <c r="R2376" s="19"/>
      <c r="S2376" s="19"/>
      <c r="T2376" s="19"/>
      <c r="U2376" s="19"/>
      <c r="V2376" s="19"/>
    </row>
    <row r="2377">
      <c r="A2377" s="18" t="s">
        <v>4085</v>
      </c>
      <c r="B2377" s="22">
        <v>45638.0</v>
      </c>
      <c r="C2377" s="17" t="s">
        <v>164</v>
      </c>
      <c r="D2377" s="23">
        <v>0.0763888888888889</v>
      </c>
      <c r="E2377" s="18" t="s">
        <v>180</v>
      </c>
      <c r="F2377" s="18" t="s">
        <v>181</v>
      </c>
      <c r="G2377" s="18" t="s">
        <v>13</v>
      </c>
      <c r="H2377" s="18" t="s">
        <v>4086</v>
      </c>
      <c r="I2377" s="24">
        <v>6.2895632016027E13</v>
      </c>
      <c r="J2377" s="17"/>
      <c r="K2377" s="19"/>
      <c r="L2377" s="19"/>
      <c r="M2377" s="19"/>
      <c r="N2377" s="19"/>
      <c r="O2377" s="19"/>
      <c r="P2377" s="19"/>
      <c r="Q2377" s="19"/>
      <c r="R2377" s="19"/>
      <c r="S2377" s="19"/>
      <c r="T2377" s="19"/>
      <c r="U2377" s="19"/>
      <c r="V2377" s="19"/>
    </row>
    <row r="2378">
      <c r="A2378" s="18" t="s">
        <v>4085</v>
      </c>
      <c r="B2378" s="22">
        <v>45644.0</v>
      </c>
      <c r="C2378" s="17" t="s">
        <v>164</v>
      </c>
      <c r="D2378" s="23">
        <v>0.07291666666666667</v>
      </c>
      <c r="E2378" s="18" t="s">
        <v>180</v>
      </c>
      <c r="F2378" s="18" t="s">
        <v>181</v>
      </c>
      <c r="G2378" s="18" t="s">
        <v>13</v>
      </c>
      <c r="H2378" s="18" t="s">
        <v>4087</v>
      </c>
      <c r="I2378" s="24">
        <v>6.2895632016027E13</v>
      </c>
      <c r="J2378" s="17"/>
      <c r="K2378" s="19"/>
      <c r="L2378" s="19"/>
      <c r="M2378" s="19"/>
      <c r="N2378" s="19"/>
      <c r="O2378" s="19"/>
      <c r="P2378" s="19"/>
      <c r="Q2378" s="19"/>
      <c r="R2378" s="19"/>
      <c r="S2378" s="19"/>
      <c r="T2378" s="19"/>
      <c r="U2378" s="19"/>
      <c r="V2378" s="19"/>
    </row>
    <row r="2379">
      <c r="A2379" s="18" t="s">
        <v>4088</v>
      </c>
      <c r="B2379" s="22">
        <v>45644.0</v>
      </c>
      <c r="C2379" s="17" t="s">
        <v>164</v>
      </c>
      <c r="D2379" s="23">
        <v>0.020833333333333332</v>
      </c>
      <c r="E2379" s="18" t="s">
        <v>534</v>
      </c>
      <c r="F2379" s="18" t="s">
        <v>418</v>
      </c>
      <c r="G2379" s="18" t="s">
        <v>13</v>
      </c>
      <c r="H2379" s="18" t="s">
        <v>4089</v>
      </c>
      <c r="I2379" s="24">
        <v>6.281332534354E12</v>
      </c>
      <c r="J2379" s="17"/>
      <c r="K2379" s="19"/>
      <c r="L2379" s="19"/>
      <c r="M2379" s="19"/>
      <c r="N2379" s="19"/>
      <c r="O2379" s="19"/>
      <c r="P2379" s="19"/>
      <c r="Q2379" s="19"/>
      <c r="R2379" s="19"/>
      <c r="S2379" s="19"/>
      <c r="T2379" s="19"/>
      <c r="U2379" s="19"/>
      <c r="V2379" s="19"/>
    </row>
    <row r="2380">
      <c r="A2380" s="18" t="s">
        <v>4090</v>
      </c>
      <c r="B2380" s="22">
        <v>45645.0</v>
      </c>
      <c r="C2380" s="17" t="s">
        <v>164</v>
      </c>
      <c r="D2380" s="23">
        <v>0.04027777777777778</v>
      </c>
      <c r="E2380" s="18" t="s">
        <v>207</v>
      </c>
      <c r="F2380" s="18" t="s">
        <v>12</v>
      </c>
      <c r="G2380" s="18" t="s">
        <v>13</v>
      </c>
      <c r="H2380" s="18" t="s">
        <v>4091</v>
      </c>
      <c r="I2380" s="24">
        <v>6.28972529354E11</v>
      </c>
      <c r="J2380" s="17"/>
      <c r="K2380" s="19"/>
      <c r="L2380" s="19"/>
      <c r="M2380" s="19"/>
      <c r="N2380" s="19"/>
      <c r="O2380" s="19"/>
      <c r="P2380" s="19"/>
      <c r="Q2380" s="19"/>
      <c r="R2380" s="19"/>
      <c r="S2380" s="19"/>
      <c r="T2380" s="19"/>
      <c r="U2380" s="19"/>
      <c r="V2380" s="19"/>
    </row>
    <row r="2381">
      <c r="A2381" s="18" t="s">
        <v>4092</v>
      </c>
      <c r="B2381" s="22">
        <v>45644.0</v>
      </c>
      <c r="C2381" s="17" t="s">
        <v>164</v>
      </c>
      <c r="D2381" s="23">
        <v>0.04097222222222222</v>
      </c>
      <c r="E2381" s="18" t="s">
        <v>643</v>
      </c>
      <c r="F2381" s="18" t="s">
        <v>342</v>
      </c>
      <c r="G2381" s="18" t="s">
        <v>13</v>
      </c>
      <c r="H2381" s="18" t="s">
        <v>4093</v>
      </c>
      <c r="I2381" s="24">
        <v>6.282328046193E12</v>
      </c>
      <c r="J2381" s="17"/>
      <c r="K2381" s="19"/>
      <c r="L2381" s="19"/>
      <c r="M2381" s="19"/>
      <c r="N2381" s="19"/>
      <c r="O2381" s="19"/>
      <c r="P2381" s="19"/>
      <c r="Q2381" s="19"/>
      <c r="R2381" s="19"/>
      <c r="S2381" s="19"/>
      <c r="T2381" s="19"/>
      <c r="U2381" s="19"/>
      <c r="V2381" s="19"/>
    </row>
    <row r="2382">
      <c r="A2382" s="18" t="s">
        <v>4094</v>
      </c>
      <c r="B2382" s="22">
        <v>45645.0</v>
      </c>
      <c r="C2382" s="17" t="s">
        <v>164</v>
      </c>
      <c r="D2382" s="23">
        <v>0.04861111111111111</v>
      </c>
      <c r="E2382" s="18" t="s">
        <v>1480</v>
      </c>
      <c r="F2382" s="18" t="s">
        <v>22</v>
      </c>
      <c r="G2382" s="18" t="s">
        <v>13</v>
      </c>
      <c r="H2382" s="18" t="s">
        <v>4095</v>
      </c>
      <c r="I2382" s="24">
        <v>6.282231661306E12</v>
      </c>
      <c r="J2382" s="17"/>
      <c r="K2382" s="19"/>
      <c r="L2382" s="19"/>
      <c r="M2382" s="19"/>
      <c r="N2382" s="19"/>
      <c r="O2382" s="19"/>
      <c r="P2382" s="19"/>
      <c r="Q2382" s="19"/>
      <c r="R2382" s="19"/>
      <c r="S2382" s="19"/>
      <c r="T2382" s="19"/>
      <c r="U2382" s="19"/>
      <c r="V2382" s="19"/>
    </row>
    <row r="2383">
      <c r="A2383" s="18" t="s">
        <v>4096</v>
      </c>
      <c r="B2383" s="22">
        <v>45645.0</v>
      </c>
      <c r="C2383" s="17" t="s">
        <v>164</v>
      </c>
      <c r="D2383" s="23">
        <v>0.04513888888888889</v>
      </c>
      <c r="E2383" s="18" t="s">
        <v>695</v>
      </c>
      <c r="F2383" s="18" t="s">
        <v>711</v>
      </c>
      <c r="G2383" s="18" t="s">
        <v>13</v>
      </c>
      <c r="H2383" s="18" t="s">
        <v>4097</v>
      </c>
      <c r="I2383" s="24">
        <v>6.285173431354E12</v>
      </c>
      <c r="J2383" s="17"/>
      <c r="K2383" s="19"/>
      <c r="L2383" s="19"/>
      <c r="M2383" s="19"/>
      <c r="N2383" s="19"/>
      <c r="O2383" s="19"/>
      <c r="P2383" s="19"/>
      <c r="Q2383" s="19"/>
      <c r="R2383" s="19"/>
      <c r="S2383" s="19"/>
      <c r="T2383" s="19"/>
      <c r="U2383" s="19"/>
      <c r="V2383" s="19"/>
    </row>
    <row r="2384">
      <c r="A2384" s="18" t="s">
        <v>4096</v>
      </c>
      <c r="B2384" s="22">
        <v>45645.0</v>
      </c>
      <c r="C2384" s="17" t="s">
        <v>164</v>
      </c>
      <c r="D2384" s="23">
        <v>0.0</v>
      </c>
      <c r="E2384" s="18" t="s">
        <v>695</v>
      </c>
      <c r="F2384" s="18" t="s">
        <v>2168</v>
      </c>
      <c r="G2384" s="18" t="s">
        <v>102</v>
      </c>
      <c r="H2384" s="18" t="s">
        <v>4098</v>
      </c>
      <c r="I2384" s="24">
        <v>6.285173431354E12</v>
      </c>
      <c r="J2384" s="17"/>
      <c r="K2384" s="19"/>
      <c r="L2384" s="19"/>
      <c r="M2384" s="19"/>
      <c r="N2384" s="19"/>
      <c r="O2384" s="19"/>
      <c r="P2384" s="19"/>
      <c r="Q2384" s="19"/>
      <c r="R2384" s="19"/>
      <c r="S2384" s="19"/>
      <c r="T2384" s="19"/>
      <c r="U2384" s="19"/>
      <c r="V2384" s="19"/>
    </row>
    <row r="2385">
      <c r="A2385" s="18" t="s">
        <v>4096</v>
      </c>
      <c r="B2385" s="22">
        <v>45645.0</v>
      </c>
      <c r="C2385" s="17" t="s">
        <v>164</v>
      </c>
      <c r="D2385" s="23">
        <v>0.0</v>
      </c>
      <c r="E2385" s="18" t="s">
        <v>695</v>
      </c>
      <c r="F2385" s="18" t="s">
        <v>2914</v>
      </c>
      <c r="G2385" s="18" t="s">
        <v>102</v>
      </c>
      <c r="H2385" s="18" t="s">
        <v>4098</v>
      </c>
      <c r="I2385" s="24">
        <v>6.285173431354E12</v>
      </c>
      <c r="J2385" s="17"/>
      <c r="K2385" s="19"/>
      <c r="L2385" s="19"/>
      <c r="M2385" s="19"/>
      <c r="N2385" s="19"/>
      <c r="O2385" s="19"/>
      <c r="P2385" s="19"/>
      <c r="Q2385" s="19"/>
      <c r="R2385" s="19"/>
      <c r="S2385" s="19"/>
      <c r="T2385" s="19"/>
      <c r="U2385" s="19"/>
      <c r="V2385" s="19"/>
    </row>
    <row r="2386">
      <c r="A2386" s="18" t="s">
        <v>4096</v>
      </c>
      <c r="B2386" s="22">
        <v>45639.0</v>
      </c>
      <c r="C2386" s="17" t="s">
        <v>164</v>
      </c>
      <c r="D2386" s="23">
        <v>0.025694444444444443</v>
      </c>
      <c r="E2386" s="18" t="s">
        <v>695</v>
      </c>
      <c r="F2386" s="18" t="s">
        <v>2168</v>
      </c>
      <c r="G2386" s="18" t="s">
        <v>13</v>
      </c>
      <c r="H2386" s="18" t="s">
        <v>4099</v>
      </c>
      <c r="I2386" s="24">
        <v>6.285173431354E12</v>
      </c>
      <c r="J2386" s="17"/>
      <c r="K2386" s="19"/>
      <c r="L2386" s="19"/>
      <c r="M2386" s="19"/>
      <c r="N2386" s="19"/>
      <c r="O2386" s="19"/>
      <c r="P2386" s="19"/>
      <c r="Q2386" s="19"/>
      <c r="R2386" s="19"/>
      <c r="S2386" s="19"/>
      <c r="T2386" s="19"/>
      <c r="U2386" s="19"/>
      <c r="V2386" s="19"/>
    </row>
    <row r="2387">
      <c r="A2387" s="18" t="s">
        <v>4100</v>
      </c>
      <c r="B2387" s="22">
        <v>45644.0</v>
      </c>
      <c r="C2387" s="17" t="s">
        <v>164</v>
      </c>
      <c r="D2387" s="23">
        <v>0.03125</v>
      </c>
      <c r="E2387" s="18" t="s">
        <v>2945</v>
      </c>
      <c r="F2387" s="18" t="s">
        <v>2935</v>
      </c>
      <c r="G2387" s="18" t="s">
        <v>13</v>
      </c>
      <c r="H2387" s="18" t="s">
        <v>4101</v>
      </c>
      <c r="I2387" s="24">
        <v>6.281232193915E12</v>
      </c>
      <c r="J2387" s="17"/>
      <c r="K2387" s="19"/>
      <c r="L2387" s="19"/>
      <c r="M2387" s="19"/>
      <c r="N2387" s="19"/>
      <c r="O2387" s="19"/>
      <c r="P2387" s="19"/>
      <c r="Q2387" s="19"/>
      <c r="R2387" s="19"/>
      <c r="S2387" s="19"/>
      <c r="T2387" s="19"/>
      <c r="U2387" s="19"/>
      <c r="V2387" s="19"/>
    </row>
    <row r="2388">
      <c r="A2388" s="18" t="s">
        <v>4100</v>
      </c>
      <c r="B2388" s="22">
        <v>45645.0</v>
      </c>
      <c r="C2388" s="17" t="s">
        <v>164</v>
      </c>
      <c r="D2388" s="23">
        <v>0.03888888888888889</v>
      </c>
      <c r="E2388" s="18" t="s">
        <v>2945</v>
      </c>
      <c r="F2388" s="18" t="s">
        <v>3174</v>
      </c>
      <c r="G2388" s="18" t="s">
        <v>13</v>
      </c>
      <c r="H2388" s="18" t="s">
        <v>4102</v>
      </c>
      <c r="I2388" s="24">
        <v>6.281232193915E12</v>
      </c>
      <c r="J2388" s="17"/>
      <c r="K2388" s="19"/>
      <c r="L2388" s="19"/>
      <c r="M2388" s="19"/>
      <c r="N2388" s="19"/>
      <c r="O2388" s="19"/>
      <c r="P2388" s="19"/>
      <c r="Q2388" s="19"/>
      <c r="R2388" s="19"/>
      <c r="S2388" s="19"/>
      <c r="T2388" s="19"/>
      <c r="U2388" s="19"/>
      <c r="V2388" s="19"/>
    </row>
    <row r="2389">
      <c r="A2389" s="18" t="s">
        <v>4100</v>
      </c>
      <c r="B2389" s="22">
        <v>45645.0</v>
      </c>
      <c r="C2389" s="17" t="s">
        <v>164</v>
      </c>
      <c r="D2389" s="23">
        <v>0.03263888888888889</v>
      </c>
      <c r="E2389" s="18" t="s">
        <v>2945</v>
      </c>
      <c r="F2389" s="18" t="s">
        <v>2935</v>
      </c>
      <c r="G2389" s="18" t="s">
        <v>13</v>
      </c>
      <c r="H2389" s="18" t="s">
        <v>4103</v>
      </c>
      <c r="I2389" s="24">
        <v>6.281232193915E12</v>
      </c>
      <c r="J2389" s="17"/>
      <c r="K2389" s="19"/>
      <c r="L2389" s="19"/>
      <c r="M2389" s="19"/>
      <c r="N2389" s="19"/>
      <c r="O2389" s="19"/>
      <c r="P2389" s="19"/>
      <c r="Q2389" s="19"/>
      <c r="R2389" s="19"/>
      <c r="S2389" s="19"/>
      <c r="T2389" s="19"/>
      <c r="U2389" s="19"/>
      <c r="V2389" s="19"/>
    </row>
    <row r="2390">
      <c r="A2390" s="18" t="s">
        <v>4104</v>
      </c>
      <c r="B2390" s="22">
        <v>45645.0</v>
      </c>
      <c r="C2390" s="17" t="s">
        <v>164</v>
      </c>
      <c r="D2390" s="23">
        <v>0.0</v>
      </c>
      <c r="E2390" s="18" t="s">
        <v>11</v>
      </c>
      <c r="F2390" s="18" t="s">
        <v>385</v>
      </c>
      <c r="G2390" s="18" t="s">
        <v>102</v>
      </c>
      <c r="H2390" s="18" t="s">
        <v>4105</v>
      </c>
      <c r="I2390" s="24">
        <v>6.28560627488E12</v>
      </c>
      <c r="J2390" s="17"/>
      <c r="K2390" s="19"/>
      <c r="L2390" s="19"/>
      <c r="M2390" s="19"/>
      <c r="N2390" s="19"/>
      <c r="O2390" s="19"/>
      <c r="P2390" s="19"/>
      <c r="Q2390" s="19"/>
      <c r="R2390" s="19"/>
      <c r="S2390" s="19"/>
      <c r="T2390" s="19"/>
      <c r="U2390" s="19"/>
      <c r="V2390" s="19"/>
    </row>
    <row r="2391">
      <c r="A2391" s="18" t="s">
        <v>4106</v>
      </c>
      <c r="B2391" s="22">
        <v>45645.0</v>
      </c>
      <c r="C2391" s="17" t="s">
        <v>164</v>
      </c>
      <c r="D2391" s="23">
        <v>0.02361111111111111</v>
      </c>
      <c r="E2391" s="18" t="s">
        <v>11</v>
      </c>
      <c r="F2391" s="18" t="s">
        <v>29</v>
      </c>
      <c r="G2391" s="18" t="s">
        <v>13</v>
      </c>
      <c r="H2391" s="18" t="s">
        <v>4107</v>
      </c>
      <c r="I2391" s="24">
        <v>6.28560627488E12</v>
      </c>
      <c r="J2391" s="17"/>
      <c r="K2391" s="19"/>
      <c r="L2391" s="19"/>
      <c r="M2391" s="19"/>
      <c r="N2391" s="19"/>
      <c r="O2391" s="19"/>
      <c r="P2391" s="19"/>
      <c r="Q2391" s="19"/>
      <c r="R2391" s="19"/>
      <c r="S2391" s="19"/>
      <c r="T2391" s="19"/>
      <c r="U2391" s="19"/>
      <c r="V2391" s="19"/>
    </row>
    <row r="2392">
      <c r="A2392" s="18" t="s">
        <v>4106</v>
      </c>
      <c r="B2392" s="22">
        <v>45645.0</v>
      </c>
      <c r="C2392" s="17" t="s">
        <v>164</v>
      </c>
      <c r="D2392" s="23">
        <v>0.05347222222222222</v>
      </c>
      <c r="E2392" s="18" t="s">
        <v>1021</v>
      </c>
      <c r="F2392" s="18" t="s">
        <v>208</v>
      </c>
      <c r="G2392" s="18" t="s">
        <v>13</v>
      </c>
      <c r="H2392" s="18" t="s">
        <v>4108</v>
      </c>
      <c r="I2392" s="24">
        <v>6.281225113337E12</v>
      </c>
      <c r="J2392" s="17"/>
      <c r="K2392" s="19"/>
      <c r="L2392" s="19"/>
      <c r="M2392" s="19"/>
      <c r="N2392" s="19"/>
      <c r="O2392" s="19"/>
      <c r="P2392" s="19"/>
      <c r="Q2392" s="19"/>
      <c r="R2392" s="19"/>
      <c r="S2392" s="19"/>
      <c r="T2392" s="19"/>
      <c r="U2392" s="19"/>
      <c r="V2392" s="19"/>
    </row>
    <row r="2393">
      <c r="A2393" s="18" t="s">
        <v>4109</v>
      </c>
      <c r="B2393" s="22">
        <v>45645.0</v>
      </c>
      <c r="C2393" s="17" t="s">
        <v>164</v>
      </c>
      <c r="D2393" s="23">
        <v>0.024305555555555556</v>
      </c>
      <c r="E2393" s="18" t="s">
        <v>534</v>
      </c>
      <c r="F2393" s="18" t="s">
        <v>418</v>
      </c>
      <c r="G2393" s="18" t="s">
        <v>13</v>
      </c>
      <c r="H2393" s="18" t="s">
        <v>4110</v>
      </c>
      <c r="I2393" s="24">
        <v>6.281332534354E12</v>
      </c>
      <c r="J2393" s="17"/>
      <c r="K2393" s="19"/>
      <c r="L2393" s="19"/>
      <c r="M2393" s="19"/>
      <c r="N2393" s="19"/>
      <c r="O2393" s="19"/>
      <c r="P2393" s="19"/>
      <c r="Q2393" s="19"/>
      <c r="R2393" s="19"/>
      <c r="S2393" s="19"/>
      <c r="T2393" s="19"/>
      <c r="U2393" s="19"/>
      <c r="V2393" s="19"/>
    </row>
    <row r="2394">
      <c r="A2394" s="18" t="s">
        <v>4111</v>
      </c>
      <c r="B2394" s="22">
        <v>45640.0</v>
      </c>
      <c r="C2394" s="17" t="s">
        <v>164</v>
      </c>
      <c r="D2394" s="23">
        <v>0.044444444444444446</v>
      </c>
      <c r="E2394" s="18" t="s">
        <v>2951</v>
      </c>
      <c r="F2394" s="18" t="s">
        <v>192</v>
      </c>
      <c r="G2394" s="18" t="s">
        <v>13</v>
      </c>
      <c r="H2394" s="18" t="s">
        <v>4112</v>
      </c>
      <c r="I2394" s="24">
        <v>6.285707668655E12</v>
      </c>
      <c r="J2394" s="17"/>
      <c r="K2394" s="19"/>
      <c r="L2394" s="19"/>
      <c r="M2394" s="19"/>
      <c r="N2394" s="19"/>
      <c r="O2394" s="19"/>
      <c r="P2394" s="19"/>
      <c r="Q2394" s="19"/>
      <c r="R2394" s="19"/>
      <c r="S2394" s="19"/>
      <c r="T2394" s="19"/>
      <c r="U2394" s="19"/>
      <c r="V2394" s="19"/>
    </row>
    <row r="2395">
      <c r="A2395" s="18" t="s">
        <v>4113</v>
      </c>
      <c r="B2395" s="22">
        <v>45641.0</v>
      </c>
      <c r="C2395" s="17" t="s">
        <v>164</v>
      </c>
      <c r="D2395" s="23">
        <v>0.030555555555555555</v>
      </c>
      <c r="E2395" s="18" t="s">
        <v>2951</v>
      </c>
      <c r="F2395" s="18" t="s">
        <v>192</v>
      </c>
      <c r="G2395" s="18" t="s">
        <v>13</v>
      </c>
      <c r="H2395" s="18" t="s">
        <v>4114</v>
      </c>
      <c r="I2395" s="24">
        <v>6.285707668655E12</v>
      </c>
      <c r="J2395" s="17"/>
      <c r="K2395" s="19"/>
      <c r="L2395" s="19"/>
      <c r="M2395" s="19"/>
      <c r="N2395" s="19"/>
      <c r="O2395" s="19"/>
      <c r="P2395" s="19"/>
      <c r="Q2395" s="19"/>
      <c r="R2395" s="19"/>
      <c r="S2395" s="19"/>
      <c r="T2395" s="19"/>
      <c r="U2395" s="19"/>
      <c r="V2395" s="19"/>
    </row>
    <row r="2396">
      <c r="A2396" s="18" t="s">
        <v>4115</v>
      </c>
      <c r="B2396" s="22">
        <v>45644.0</v>
      </c>
      <c r="C2396" s="17" t="s">
        <v>164</v>
      </c>
      <c r="D2396" s="23">
        <v>0.049305555555555554</v>
      </c>
      <c r="E2396" s="18" t="s">
        <v>2951</v>
      </c>
      <c r="F2396" s="18" t="s">
        <v>208</v>
      </c>
      <c r="G2396" s="18" t="s">
        <v>13</v>
      </c>
      <c r="H2396" s="18" t="s">
        <v>4116</v>
      </c>
      <c r="I2396" s="24">
        <v>6.285707668655E12</v>
      </c>
      <c r="J2396" s="17"/>
      <c r="K2396" s="19"/>
      <c r="L2396" s="19"/>
      <c r="M2396" s="19"/>
      <c r="N2396" s="19"/>
      <c r="O2396" s="19"/>
      <c r="P2396" s="19"/>
      <c r="Q2396" s="19"/>
      <c r="R2396" s="19"/>
      <c r="S2396" s="19"/>
      <c r="T2396" s="19"/>
      <c r="U2396" s="19"/>
      <c r="V2396" s="19"/>
    </row>
    <row r="2397">
      <c r="A2397" s="18" t="s">
        <v>4115</v>
      </c>
      <c r="B2397" s="22">
        <v>45644.0</v>
      </c>
      <c r="C2397" s="17" t="s">
        <v>164</v>
      </c>
      <c r="D2397" s="23">
        <v>0.027777777777777776</v>
      </c>
      <c r="E2397" s="18" t="s">
        <v>873</v>
      </c>
      <c r="F2397" s="18" t="s">
        <v>348</v>
      </c>
      <c r="G2397" s="18" t="s">
        <v>13</v>
      </c>
      <c r="H2397" s="18" t="s">
        <v>4117</v>
      </c>
      <c r="I2397" s="24">
        <v>6.285213566484E12</v>
      </c>
      <c r="J2397" s="17"/>
      <c r="K2397" s="19"/>
      <c r="L2397" s="19"/>
      <c r="M2397" s="19"/>
      <c r="N2397" s="19"/>
      <c r="O2397" s="19"/>
      <c r="P2397" s="19"/>
      <c r="Q2397" s="19"/>
      <c r="R2397" s="19"/>
      <c r="S2397" s="19"/>
      <c r="T2397" s="19"/>
      <c r="U2397" s="19"/>
      <c r="V2397" s="19"/>
    </row>
    <row r="2398">
      <c r="A2398" s="18" t="s">
        <v>4073</v>
      </c>
      <c r="B2398" s="22">
        <v>45645.0</v>
      </c>
      <c r="C2398" s="17" t="s">
        <v>164</v>
      </c>
      <c r="D2398" s="23">
        <v>0.020833333333333332</v>
      </c>
      <c r="E2398" s="18" t="s">
        <v>873</v>
      </c>
      <c r="F2398" s="18" t="s">
        <v>597</v>
      </c>
      <c r="G2398" s="18" t="s">
        <v>13</v>
      </c>
      <c r="H2398" s="18" t="s">
        <v>4118</v>
      </c>
      <c r="I2398" s="24">
        <v>6.285213566484E12</v>
      </c>
      <c r="J2398" s="17"/>
      <c r="K2398" s="19"/>
      <c r="L2398" s="19"/>
      <c r="M2398" s="19"/>
      <c r="N2398" s="19"/>
      <c r="O2398" s="19"/>
      <c r="P2398" s="19"/>
      <c r="Q2398" s="19"/>
      <c r="R2398" s="19"/>
      <c r="S2398" s="19"/>
      <c r="T2398" s="19"/>
      <c r="U2398" s="19"/>
      <c r="V2398" s="19"/>
    </row>
    <row r="2399">
      <c r="A2399" s="18" t="s">
        <v>4119</v>
      </c>
      <c r="B2399" s="22">
        <v>45645.0</v>
      </c>
      <c r="C2399" s="17" t="s">
        <v>164</v>
      </c>
      <c r="D2399" s="23">
        <v>0.020833333333333332</v>
      </c>
      <c r="E2399" s="18" t="s">
        <v>596</v>
      </c>
      <c r="F2399" s="18" t="s">
        <v>535</v>
      </c>
      <c r="G2399" s="18" t="s">
        <v>13</v>
      </c>
      <c r="H2399" s="18" t="s">
        <v>4120</v>
      </c>
      <c r="I2399" s="24">
        <v>6.285291035544E12</v>
      </c>
      <c r="J2399" s="17"/>
      <c r="K2399" s="19"/>
      <c r="L2399" s="19"/>
      <c r="M2399" s="19"/>
      <c r="N2399" s="19"/>
      <c r="O2399" s="19"/>
      <c r="P2399" s="19"/>
      <c r="Q2399" s="19"/>
      <c r="R2399" s="19"/>
      <c r="S2399" s="19"/>
      <c r="T2399" s="19"/>
      <c r="U2399" s="19"/>
      <c r="V2399" s="19"/>
    </row>
    <row r="2400">
      <c r="A2400" s="18" t="s">
        <v>4121</v>
      </c>
      <c r="B2400" s="22">
        <v>45646.0</v>
      </c>
      <c r="C2400" s="17" t="s">
        <v>164</v>
      </c>
      <c r="D2400" s="23">
        <v>6.944444444444445E-4</v>
      </c>
      <c r="E2400" s="18" t="s">
        <v>207</v>
      </c>
      <c r="F2400" s="18" t="s">
        <v>12</v>
      </c>
      <c r="G2400" s="18" t="s">
        <v>102</v>
      </c>
      <c r="H2400" s="18" t="s">
        <v>4122</v>
      </c>
      <c r="I2400" s="24">
        <v>6.28972529354E11</v>
      </c>
      <c r="J2400" s="17"/>
      <c r="K2400" s="19"/>
      <c r="L2400" s="19"/>
      <c r="M2400" s="19"/>
      <c r="N2400" s="19"/>
      <c r="O2400" s="19"/>
      <c r="P2400" s="19"/>
      <c r="Q2400" s="19"/>
      <c r="R2400" s="19"/>
      <c r="S2400" s="19"/>
      <c r="T2400" s="19"/>
      <c r="U2400" s="19"/>
      <c r="V2400" s="19"/>
    </row>
    <row r="2401">
      <c r="A2401" s="18" t="s">
        <v>4121</v>
      </c>
      <c r="B2401" s="22">
        <v>45646.0</v>
      </c>
      <c r="C2401" s="17" t="s">
        <v>164</v>
      </c>
      <c r="D2401" s="23">
        <v>6.944444444444445E-4</v>
      </c>
      <c r="E2401" s="18" t="s">
        <v>207</v>
      </c>
      <c r="F2401" s="18" t="s">
        <v>213</v>
      </c>
      <c r="G2401" s="18" t="s">
        <v>102</v>
      </c>
      <c r="H2401" s="18" t="s">
        <v>4123</v>
      </c>
      <c r="I2401" s="24">
        <v>6.28972529354E11</v>
      </c>
      <c r="J2401" s="17"/>
      <c r="K2401" s="19"/>
      <c r="L2401" s="19"/>
      <c r="M2401" s="19"/>
      <c r="N2401" s="19"/>
      <c r="O2401" s="19"/>
      <c r="P2401" s="19"/>
      <c r="Q2401" s="19"/>
      <c r="R2401" s="19"/>
      <c r="S2401" s="19"/>
      <c r="T2401" s="19"/>
      <c r="U2401" s="19"/>
      <c r="V2401" s="19"/>
    </row>
    <row r="2402">
      <c r="A2402" s="18" t="s">
        <v>4124</v>
      </c>
      <c r="B2402" s="22">
        <v>45646.0</v>
      </c>
      <c r="C2402" s="17" t="s">
        <v>164</v>
      </c>
      <c r="D2402" s="23">
        <v>0.07083333333333333</v>
      </c>
      <c r="E2402" s="18" t="s">
        <v>516</v>
      </c>
      <c r="F2402" s="18" t="s">
        <v>181</v>
      </c>
      <c r="G2402" s="18" t="s">
        <v>13</v>
      </c>
      <c r="H2402" s="18" t="s">
        <v>4125</v>
      </c>
      <c r="I2402" s="24">
        <v>6.282142259313E12</v>
      </c>
      <c r="J2402" s="17"/>
      <c r="K2402" s="19"/>
      <c r="L2402" s="19"/>
      <c r="M2402" s="19"/>
      <c r="N2402" s="19"/>
      <c r="O2402" s="19"/>
      <c r="P2402" s="19"/>
      <c r="Q2402" s="19"/>
      <c r="R2402" s="19"/>
      <c r="S2402" s="19"/>
      <c r="T2402" s="19"/>
      <c r="U2402" s="19"/>
      <c r="V2402" s="19"/>
    </row>
    <row r="2403">
      <c r="A2403" s="18" t="s">
        <v>4126</v>
      </c>
      <c r="B2403" s="22">
        <v>45645.0</v>
      </c>
      <c r="C2403" s="17" t="s">
        <v>164</v>
      </c>
      <c r="D2403" s="23">
        <v>0.027777777777777776</v>
      </c>
      <c r="E2403" s="18" t="s">
        <v>2945</v>
      </c>
      <c r="F2403" s="18" t="s">
        <v>342</v>
      </c>
      <c r="G2403" s="18" t="s">
        <v>13</v>
      </c>
      <c r="H2403" s="18" t="s">
        <v>4127</v>
      </c>
      <c r="I2403" s="24">
        <v>6.281232193915E12</v>
      </c>
      <c r="J2403" s="17"/>
      <c r="K2403" s="19"/>
      <c r="L2403" s="19"/>
      <c r="M2403" s="19"/>
      <c r="N2403" s="19"/>
      <c r="O2403" s="19"/>
      <c r="P2403" s="19"/>
      <c r="Q2403" s="19"/>
      <c r="R2403" s="19"/>
      <c r="S2403" s="19"/>
      <c r="T2403" s="19"/>
      <c r="U2403" s="19"/>
      <c r="V2403" s="19"/>
    </row>
    <row r="2404">
      <c r="A2404" s="18" t="s">
        <v>4126</v>
      </c>
      <c r="B2404" s="22">
        <v>45646.0</v>
      </c>
      <c r="C2404" s="17" t="s">
        <v>164</v>
      </c>
      <c r="D2404" s="23">
        <v>0.0375</v>
      </c>
      <c r="E2404" s="18" t="s">
        <v>2945</v>
      </c>
      <c r="F2404" s="18" t="s">
        <v>342</v>
      </c>
      <c r="G2404" s="18" t="s">
        <v>13</v>
      </c>
      <c r="H2404" s="18" t="s">
        <v>4128</v>
      </c>
      <c r="I2404" s="24">
        <v>6.281232193915E12</v>
      </c>
      <c r="J2404" s="17"/>
      <c r="K2404" s="19"/>
      <c r="L2404" s="19"/>
      <c r="M2404" s="19"/>
      <c r="N2404" s="19"/>
      <c r="O2404" s="19"/>
      <c r="P2404" s="19"/>
      <c r="Q2404" s="19"/>
      <c r="R2404" s="19"/>
      <c r="S2404" s="19"/>
      <c r="T2404" s="19"/>
      <c r="U2404" s="19"/>
      <c r="V2404" s="19"/>
    </row>
    <row r="2405">
      <c r="A2405" s="18" t="s">
        <v>4129</v>
      </c>
      <c r="B2405" s="22">
        <v>45646.0</v>
      </c>
      <c r="C2405" s="17" t="s">
        <v>164</v>
      </c>
      <c r="D2405" s="23">
        <v>0.024305555555555556</v>
      </c>
      <c r="E2405" s="18" t="s">
        <v>534</v>
      </c>
      <c r="F2405" s="18" t="s">
        <v>418</v>
      </c>
      <c r="G2405" s="18" t="s">
        <v>13</v>
      </c>
      <c r="H2405" s="18" t="s">
        <v>4130</v>
      </c>
      <c r="I2405" s="24">
        <v>6.281332534354E12</v>
      </c>
      <c r="J2405" s="17"/>
      <c r="K2405" s="19"/>
      <c r="L2405" s="19"/>
      <c r="M2405" s="19"/>
      <c r="N2405" s="19"/>
      <c r="O2405" s="19"/>
      <c r="P2405" s="19"/>
      <c r="Q2405" s="19"/>
      <c r="R2405" s="19"/>
      <c r="S2405" s="19"/>
      <c r="T2405" s="19"/>
      <c r="U2405" s="19"/>
      <c r="V2405" s="19"/>
    </row>
    <row r="2406">
      <c r="A2406" s="18" t="s">
        <v>4131</v>
      </c>
      <c r="B2406" s="22">
        <v>45647.0</v>
      </c>
      <c r="C2406" s="17" t="s">
        <v>164</v>
      </c>
      <c r="D2406" s="23">
        <v>6.944444444444445E-4</v>
      </c>
      <c r="E2406" s="18" t="s">
        <v>207</v>
      </c>
      <c r="F2406" s="18" t="s">
        <v>220</v>
      </c>
      <c r="G2406" s="18" t="s">
        <v>102</v>
      </c>
      <c r="H2406" s="18" t="s">
        <v>4132</v>
      </c>
      <c r="I2406" s="24">
        <v>6.28972529354E11</v>
      </c>
      <c r="J2406" s="17"/>
      <c r="K2406" s="19"/>
      <c r="L2406" s="19"/>
      <c r="M2406" s="19"/>
      <c r="N2406" s="19"/>
      <c r="O2406" s="19"/>
      <c r="P2406" s="19"/>
      <c r="Q2406" s="19"/>
      <c r="R2406" s="19"/>
      <c r="S2406" s="19"/>
      <c r="T2406" s="19"/>
      <c r="U2406" s="19"/>
      <c r="V2406" s="19"/>
    </row>
    <row r="2407">
      <c r="A2407" s="18" t="s">
        <v>4131</v>
      </c>
      <c r="B2407" s="22">
        <v>45641.0</v>
      </c>
      <c r="C2407" s="17" t="s">
        <v>164</v>
      </c>
      <c r="D2407" s="23">
        <v>0.03888888888888889</v>
      </c>
      <c r="E2407" s="18" t="s">
        <v>2951</v>
      </c>
      <c r="F2407" s="18" t="s">
        <v>348</v>
      </c>
      <c r="G2407" s="18" t="s">
        <v>13</v>
      </c>
      <c r="H2407" s="18" t="s">
        <v>4133</v>
      </c>
      <c r="I2407" s="24">
        <v>6.285707668655E12</v>
      </c>
      <c r="J2407" s="17"/>
      <c r="K2407" s="19"/>
      <c r="L2407" s="19"/>
      <c r="M2407" s="19"/>
      <c r="N2407" s="19"/>
      <c r="O2407" s="19"/>
      <c r="P2407" s="19"/>
      <c r="Q2407" s="19"/>
      <c r="R2407" s="19"/>
      <c r="S2407" s="19"/>
      <c r="T2407" s="19"/>
      <c r="U2407" s="19"/>
      <c r="V2407" s="19"/>
    </row>
    <row r="2408">
      <c r="A2408" s="18" t="s">
        <v>4134</v>
      </c>
      <c r="B2408" s="22">
        <v>45646.0</v>
      </c>
      <c r="C2408" s="17" t="s">
        <v>164</v>
      </c>
      <c r="D2408" s="23">
        <v>0.020833333333333332</v>
      </c>
      <c r="E2408" s="18" t="s">
        <v>1480</v>
      </c>
      <c r="F2408" s="18" t="s">
        <v>19</v>
      </c>
      <c r="G2408" s="18" t="s">
        <v>13</v>
      </c>
      <c r="H2408" s="18" t="s">
        <v>4135</v>
      </c>
      <c r="I2408" s="24">
        <v>6.282231661306E12</v>
      </c>
      <c r="J2408" s="17"/>
      <c r="K2408" s="19"/>
      <c r="L2408" s="19"/>
      <c r="M2408" s="19"/>
      <c r="N2408" s="19"/>
      <c r="O2408" s="19"/>
      <c r="P2408" s="19"/>
      <c r="Q2408" s="19"/>
      <c r="R2408" s="19"/>
      <c r="S2408" s="19"/>
      <c r="T2408" s="19"/>
      <c r="U2408" s="19"/>
      <c r="V2408" s="19"/>
    </row>
    <row r="2409">
      <c r="A2409" s="18" t="s">
        <v>4134</v>
      </c>
      <c r="B2409" s="22">
        <v>45647.0</v>
      </c>
      <c r="C2409" s="17" t="s">
        <v>164</v>
      </c>
      <c r="D2409" s="23">
        <v>0.041666666666666664</v>
      </c>
      <c r="E2409" s="18" t="s">
        <v>1480</v>
      </c>
      <c r="F2409" s="18" t="s">
        <v>3174</v>
      </c>
      <c r="G2409" s="18" t="s">
        <v>13</v>
      </c>
      <c r="H2409" s="18" t="s">
        <v>4136</v>
      </c>
      <c r="I2409" s="24">
        <v>6.282231661306E12</v>
      </c>
      <c r="J2409" s="17"/>
      <c r="K2409" s="19"/>
      <c r="L2409" s="19"/>
      <c r="M2409" s="19"/>
      <c r="N2409" s="19"/>
      <c r="O2409" s="19"/>
      <c r="P2409" s="19"/>
      <c r="Q2409" s="19"/>
      <c r="R2409" s="19"/>
      <c r="S2409" s="19"/>
      <c r="T2409" s="19"/>
      <c r="U2409" s="19"/>
      <c r="V2409" s="19"/>
    </row>
    <row r="2410">
      <c r="A2410" s="18" t="s">
        <v>4137</v>
      </c>
      <c r="B2410" s="22">
        <v>45648.0</v>
      </c>
      <c r="C2410" s="17" t="s">
        <v>164</v>
      </c>
      <c r="D2410" s="23">
        <v>0.03125</v>
      </c>
      <c r="E2410" s="18" t="s">
        <v>207</v>
      </c>
      <c r="F2410" s="18" t="s">
        <v>3174</v>
      </c>
      <c r="G2410" s="18" t="s">
        <v>13</v>
      </c>
      <c r="H2410" s="18" t="s">
        <v>4138</v>
      </c>
      <c r="I2410" s="24">
        <v>6.28972529354E11</v>
      </c>
      <c r="J2410" s="17"/>
      <c r="K2410" s="19"/>
      <c r="L2410" s="19"/>
      <c r="M2410" s="19"/>
      <c r="N2410" s="19"/>
      <c r="O2410" s="19"/>
      <c r="P2410" s="19"/>
      <c r="Q2410" s="19"/>
      <c r="R2410" s="19"/>
      <c r="S2410" s="19"/>
      <c r="T2410" s="19"/>
      <c r="U2410" s="19"/>
      <c r="V2410" s="19"/>
    </row>
    <row r="2411">
      <c r="A2411" s="18" t="s">
        <v>4137</v>
      </c>
      <c r="B2411" s="22">
        <v>45648.0</v>
      </c>
      <c r="C2411" s="17" t="s">
        <v>164</v>
      </c>
      <c r="D2411" s="23">
        <v>0.024305555555555556</v>
      </c>
      <c r="E2411" s="18" t="s">
        <v>207</v>
      </c>
      <c r="F2411" s="18" t="s">
        <v>213</v>
      </c>
      <c r="G2411" s="18" t="s">
        <v>13</v>
      </c>
      <c r="H2411" s="18" t="s">
        <v>4139</v>
      </c>
      <c r="I2411" s="24">
        <v>6.28972529354E11</v>
      </c>
      <c r="J2411" s="17"/>
      <c r="K2411" s="19"/>
      <c r="L2411" s="19"/>
      <c r="M2411" s="19"/>
      <c r="N2411" s="19"/>
      <c r="O2411" s="19"/>
      <c r="P2411" s="19"/>
      <c r="Q2411" s="19"/>
      <c r="R2411" s="19"/>
      <c r="S2411" s="19"/>
      <c r="T2411" s="19"/>
      <c r="U2411" s="19"/>
      <c r="V2411" s="19"/>
    </row>
    <row r="2412">
      <c r="A2412" s="18" t="s">
        <v>4140</v>
      </c>
      <c r="B2412" s="22">
        <v>45635.0</v>
      </c>
      <c r="C2412" s="17" t="s">
        <v>164</v>
      </c>
      <c r="D2412" s="23">
        <v>0.016666666666666666</v>
      </c>
      <c r="E2412" s="18" t="s">
        <v>972</v>
      </c>
      <c r="F2412" s="18" t="s">
        <v>2911</v>
      </c>
      <c r="G2412" s="18" t="s">
        <v>13</v>
      </c>
      <c r="H2412" s="18" t="s">
        <v>4141</v>
      </c>
      <c r="I2412" s="24">
        <v>6.285746146893E12</v>
      </c>
      <c r="J2412" s="17"/>
      <c r="K2412" s="19"/>
      <c r="L2412" s="19"/>
      <c r="M2412" s="19"/>
      <c r="N2412" s="19"/>
      <c r="O2412" s="19"/>
      <c r="P2412" s="19"/>
      <c r="Q2412" s="19"/>
      <c r="R2412" s="19"/>
      <c r="S2412" s="19"/>
      <c r="T2412" s="19"/>
      <c r="U2412" s="19"/>
      <c r="V2412" s="19"/>
    </row>
    <row r="2413">
      <c r="A2413" s="18" t="s">
        <v>4142</v>
      </c>
      <c r="B2413" s="22">
        <v>45637.0</v>
      </c>
      <c r="C2413" s="17" t="s">
        <v>164</v>
      </c>
      <c r="D2413" s="23">
        <v>0.02013888888888889</v>
      </c>
      <c r="E2413" s="18" t="s">
        <v>972</v>
      </c>
      <c r="F2413" s="18" t="s">
        <v>2911</v>
      </c>
      <c r="G2413" s="18" t="s">
        <v>13</v>
      </c>
      <c r="H2413" s="18" t="s">
        <v>4143</v>
      </c>
      <c r="I2413" s="24">
        <v>6.285746146893E12</v>
      </c>
      <c r="J2413" s="17"/>
      <c r="K2413" s="19"/>
      <c r="L2413" s="19"/>
      <c r="M2413" s="19"/>
      <c r="N2413" s="19"/>
      <c r="O2413" s="19"/>
      <c r="P2413" s="19"/>
      <c r="Q2413" s="19"/>
      <c r="R2413" s="19"/>
      <c r="S2413" s="19"/>
      <c r="T2413" s="19"/>
      <c r="U2413" s="19"/>
      <c r="V2413" s="19"/>
    </row>
    <row r="2414">
      <c r="A2414" s="18" t="s">
        <v>4144</v>
      </c>
      <c r="B2414" s="22">
        <v>45639.0</v>
      </c>
      <c r="C2414" s="17" t="s">
        <v>164</v>
      </c>
      <c r="D2414" s="23">
        <v>0.01875</v>
      </c>
      <c r="E2414" s="18" t="s">
        <v>972</v>
      </c>
      <c r="F2414" s="18" t="s">
        <v>2911</v>
      </c>
      <c r="G2414" s="18" t="s">
        <v>13</v>
      </c>
      <c r="H2414" s="18" t="s">
        <v>4145</v>
      </c>
      <c r="I2414" s="24">
        <v>6.285746146893E12</v>
      </c>
      <c r="J2414" s="17"/>
      <c r="K2414" s="19"/>
      <c r="L2414" s="19"/>
      <c r="M2414" s="19"/>
      <c r="N2414" s="19"/>
      <c r="O2414" s="19"/>
      <c r="P2414" s="19"/>
      <c r="Q2414" s="19"/>
      <c r="R2414" s="19"/>
      <c r="S2414" s="19"/>
      <c r="T2414" s="19"/>
      <c r="U2414" s="19"/>
      <c r="V2414" s="19"/>
    </row>
    <row r="2415">
      <c r="A2415" s="18" t="s">
        <v>4146</v>
      </c>
      <c r="B2415" s="22">
        <v>45646.0</v>
      </c>
      <c r="C2415" s="17" t="s">
        <v>164</v>
      </c>
      <c r="D2415" s="23">
        <v>0.0</v>
      </c>
      <c r="E2415" s="18" t="s">
        <v>972</v>
      </c>
      <c r="F2415" s="18" t="s">
        <v>2911</v>
      </c>
      <c r="G2415" s="18" t="s">
        <v>102</v>
      </c>
      <c r="H2415" s="18" t="s">
        <v>4147</v>
      </c>
      <c r="I2415" s="24">
        <v>6.285746146893E12</v>
      </c>
      <c r="J2415" s="17"/>
      <c r="K2415" s="19"/>
      <c r="L2415" s="19"/>
      <c r="M2415" s="19"/>
      <c r="N2415" s="19"/>
      <c r="O2415" s="19"/>
      <c r="P2415" s="19"/>
      <c r="Q2415" s="19"/>
      <c r="R2415" s="19"/>
      <c r="S2415" s="19"/>
      <c r="T2415" s="19"/>
      <c r="U2415" s="19"/>
      <c r="V2415" s="19"/>
    </row>
    <row r="2416">
      <c r="A2416" s="18" t="s">
        <v>4148</v>
      </c>
      <c r="B2416" s="22">
        <v>45642.0</v>
      </c>
      <c r="C2416" s="17" t="s">
        <v>164</v>
      </c>
      <c r="D2416" s="23">
        <v>0.06736111111111111</v>
      </c>
      <c r="E2416" s="18" t="s">
        <v>972</v>
      </c>
      <c r="F2416" s="18" t="s">
        <v>345</v>
      </c>
      <c r="G2416" s="18" t="s">
        <v>13</v>
      </c>
      <c r="H2416" s="18" t="s">
        <v>4149</v>
      </c>
      <c r="I2416" s="24">
        <v>6.285746146893E12</v>
      </c>
      <c r="J2416" s="17"/>
      <c r="K2416" s="19"/>
      <c r="L2416" s="19"/>
      <c r="M2416" s="19"/>
      <c r="N2416" s="19"/>
      <c r="O2416" s="19"/>
      <c r="P2416" s="19"/>
      <c r="Q2416" s="19"/>
      <c r="R2416" s="19"/>
      <c r="S2416" s="19"/>
      <c r="T2416" s="19"/>
      <c r="U2416" s="19"/>
      <c r="V2416" s="19"/>
    </row>
    <row r="2417">
      <c r="A2417" s="18" t="s">
        <v>4150</v>
      </c>
      <c r="B2417" s="22">
        <v>45648.0</v>
      </c>
      <c r="C2417" s="17" t="s">
        <v>164</v>
      </c>
      <c r="D2417" s="23">
        <v>0.03611111111111111</v>
      </c>
      <c r="E2417" s="18" t="s">
        <v>972</v>
      </c>
      <c r="F2417" s="18" t="s">
        <v>345</v>
      </c>
      <c r="G2417" s="18" t="s">
        <v>13</v>
      </c>
      <c r="H2417" s="18" t="s">
        <v>4151</v>
      </c>
      <c r="I2417" s="24">
        <v>6.285746146893E12</v>
      </c>
      <c r="J2417" s="17"/>
      <c r="K2417" s="19"/>
      <c r="L2417" s="19"/>
      <c r="M2417" s="19"/>
      <c r="N2417" s="19"/>
      <c r="O2417" s="19"/>
      <c r="P2417" s="19"/>
      <c r="Q2417" s="19"/>
      <c r="R2417" s="19"/>
      <c r="S2417" s="19"/>
      <c r="T2417" s="19"/>
      <c r="U2417" s="19"/>
      <c r="V2417" s="19"/>
    </row>
    <row r="2418">
      <c r="A2418" s="18" t="s">
        <v>4152</v>
      </c>
      <c r="B2418" s="22">
        <v>45645.0</v>
      </c>
      <c r="C2418" s="17" t="s">
        <v>164</v>
      </c>
      <c r="D2418" s="23">
        <v>0.03333333333333333</v>
      </c>
      <c r="E2418" s="18" t="s">
        <v>972</v>
      </c>
      <c r="F2418" s="18" t="s">
        <v>150</v>
      </c>
      <c r="G2418" s="18" t="s">
        <v>13</v>
      </c>
      <c r="H2418" s="18" t="s">
        <v>4153</v>
      </c>
      <c r="I2418" s="24">
        <v>6.285746146893E12</v>
      </c>
      <c r="J2418" s="17"/>
      <c r="K2418" s="19"/>
      <c r="L2418" s="19"/>
      <c r="M2418" s="19"/>
      <c r="N2418" s="19"/>
      <c r="O2418" s="19"/>
      <c r="P2418" s="19"/>
      <c r="Q2418" s="19"/>
      <c r="R2418" s="19"/>
      <c r="S2418" s="19"/>
      <c r="T2418" s="19"/>
      <c r="U2418" s="19"/>
      <c r="V2418" s="19"/>
    </row>
    <row r="2419">
      <c r="A2419" s="18" t="s">
        <v>4154</v>
      </c>
      <c r="B2419" s="22">
        <v>45646.0</v>
      </c>
      <c r="C2419" s="17" t="s">
        <v>164</v>
      </c>
      <c r="D2419" s="23">
        <v>0.03611111111111111</v>
      </c>
      <c r="E2419" s="18" t="s">
        <v>972</v>
      </c>
      <c r="F2419" s="18" t="s">
        <v>150</v>
      </c>
      <c r="G2419" s="18" t="s">
        <v>13</v>
      </c>
      <c r="H2419" s="18" t="s">
        <v>4155</v>
      </c>
      <c r="I2419" s="24">
        <v>6.285746146893E12</v>
      </c>
      <c r="J2419" s="17"/>
      <c r="K2419" s="19"/>
      <c r="L2419" s="19"/>
      <c r="M2419" s="19"/>
      <c r="N2419" s="19"/>
      <c r="O2419" s="19"/>
      <c r="P2419" s="19"/>
      <c r="Q2419" s="19"/>
      <c r="R2419" s="19"/>
      <c r="S2419" s="19"/>
      <c r="T2419" s="19"/>
      <c r="U2419" s="19"/>
      <c r="V2419" s="19"/>
    </row>
    <row r="2420">
      <c r="A2420" s="18" t="s">
        <v>4156</v>
      </c>
      <c r="B2420" s="22">
        <v>45647.0</v>
      </c>
      <c r="C2420" s="17" t="s">
        <v>164</v>
      </c>
      <c r="D2420" s="23">
        <v>0.014583333333333334</v>
      </c>
      <c r="E2420" s="18" t="s">
        <v>972</v>
      </c>
      <c r="F2420" s="18" t="s">
        <v>150</v>
      </c>
      <c r="G2420" s="18" t="s">
        <v>13</v>
      </c>
      <c r="H2420" s="18" t="s">
        <v>4157</v>
      </c>
      <c r="I2420" s="24">
        <v>6.285746146893E12</v>
      </c>
      <c r="J2420" s="17"/>
      <c r="K2420" s="19"/>
      <c r="L2420" s="19"/>
      <c r="M2420" s="19"/>
      <c r="N2420" s="19"/>
      <c r="O2420" s="19"/>
      <c r="P2420" s="19"/>
      <c r="Q2420" s="19"/>
      <c r="R2420" s="19"/>
      <c r="S2420" s="19"/>
      <c r="T2420" s="19"/>
      <c r="U2420" s="19"/>
      <c r="V2420" s="19"/>
    </row>
    <row r="2421">
      <c r="A2421" s="18" t="s">
        <v>4158</v>
      </c>
      <c r="B2421" s="22">
        <v>45645.0</v>
      </c>
      <c r="C2421" s="17" t="s">
        <v>164</v>
      </c>
      <c r="D2421" s="23">
        <v>0.018055555555555554</v>
      </c>
      <c r="E2421" s="18" t="s">
        <v>972</v>
      </c>
      <c r="F2421" s="18" t="s">
        <v>201</v>
      </c>
      <c r="G2421" s="18" t="s">
        <v>13</v>
      </c>
      <c r="H2421" s="18" t="s">
        <v>4159</v>
      </c>
      <c r="I2421" s="24">
        <v>6.285746146893E12</v>
      </c>
      <c r="J2421" s="17"/>
      <c r="K2421" s="19"/>
      <c r="L2421" s="19"/>
      <c r="M2421" s="19"/>
      <c r="N2421" s="19"/>
      <c r="O2421" s="19"/>
      <c r="P2421" s="19"/>
      <c r="Q2421" s="19"/>
      <c r="R2421" s="19"/>
      <c r="S2421" s="19"/>
      <c r="T2421" s="19"/>
      <c r="U2421" s="19"/>
      <c r="V2421" s="19"/>
    </row>
    <row r="2422">
      <c r="A2422" s="18" t="s">
        <v>4160</v>
      </c>
      <c r="B2422" s="22">
        <v>45646.0</v>
      </c>
      <c r="C2422" s="17" t="s">
        <v>164</v>
      </c>
      <c r="D2422" s="23">
        <v>0.029166666666666667</v>
      </c>
      <c r="E2422" s="18" t="s">
        <v>972</v>
      </c>
      <c r="F2422" s="18" t="s">
        <v>201</v>
      </c>
      <c r="G2422" s="18" t="s">
        <v>13</v>
      </c>
      <c r="H2422" s="18" t="s">
        <v>4161</v>
      </c>
      <c r="I2422" s="24">
        <v>6.285746146892E12</v>
      </c>
      <c r="J2422" s="17"/>
      <c r="K2422" s="19"/>
      <c r="L2422" s="19"/>
      <c r="M2422" s="19"/>
      <c r="N2422" s="19"/>
      <c r="O2422" s="19"/>
      <c r="P2422" s="19"/>
      <c r="Q2422" s="19"/>
      <c r="R2422" s="19"/>
      <c r="S2422" s="19"/>
      <c r="T2422" s="19"/>
      <c r="U2422" s="19"/>
      <c r="V2422" s="19"/>
    </row>
    <row r="2423">
      <c r="A2423" s="18" t="s">
        <v>4162</v>
      </c>
      <c r="B2423" s="22">
        <v>45647.0</v>
      </c>
      <c r="C2423" s="17" t="s">
        <v>164</v>
      </c>
      <c r="D2423" s="23">
        <v>0.014583333333333334</v>
      </c>
      <c r="E2423" s="18" t="s">
        <v>972</v>
      </c>
      <c r="F2423" s="18" t="s">
        <v>201</v>
      </c>
      <c r="G2423" s="18" t="s">
        <v>13</v>
      </c>
      <c r="H2423" s="18" t="s">
        <v>4163</v>
      </c>
      <c r="I2423" s="24">
        <v>6.285746146893E12</v>
      </c>
      <c r="J2423" s="17"/>
      <c r="K2423" s="19"/>
      <c r="L2423" s="19"/>
      <c r="M2423" s="19"/>
      <c r="N2423" s="19"/>
      <c r="O2423" s="19"/>
      <c r="P2423" s="19"/>
      <c r="Q2423" s="19"/>
      <c r="R2423" s="19"/>
      <c r="S2423" s="19"/>
      <c r="T2423" s="19"/>
      <c r="U2423" s="19"/>
      <c r="V2423" s="19"/>
    </row>
    <row r="2424">
      <c r="A2424" s="18" t="s">
        <v>4164</v>
      </c>
      <c r="B2424" s="22">
        <v>45646.0</v>
      </c>
      <c r="C2424" s="17" t="s">
        <v>164</v>
      </c>
      <c r="D2424" s="23">
        <v>0.04236111111111111</v>
      </c>
      <c r="E2424" s="18" t="s">
        <v>2945</v>
      </c>
      <c r="F2424" s="18" t="s">
        <v>2168</v>
      </c>
      <c r="G2424" s="18" t="s">
        <v>13</v>
      </c>
      <c r="H2424" s="18" t="s">
        <v>4165</v>
      </c>
      <c r="I2424" s="24">
        <v>6.281232193915E12</v>
      </c>
      <c r="J2424" s="17"/>
      <c r="K2424" s="19"/>
      <c r="L2424" s="19"/>
      <c r="M2424" s="19"/>
      <c r="N2424" s="19"/>
      <c r="O2424" s="19"/>
      <c r="P2424" s="19"/>
      <c r="Q2424" s="19"/>
      <c r="R2424" s="19"/>
      <c r="S2424" s="19"/>
      <c r="T2424" s="19"/>
      <c r="U2424" s="19"/>
      <c r="V2424" s="19"/>
    </row>
    <row r="2425">
      <c r="A2425" s="18" t="s">
        <v>4166</v>
      </c>
      <c r="B2425" s="22">
        <v>45647.0</v>
      </c>
      <c r="C2425" s="17" t="s">
        <v>164</v>
      </c>
      <c r="D2425" s="23">
        <v>0.041666666666666664</v>
      </c>
      <c r="E2425" s="18" t="s">
        <v>2945</v>
      </c>
      <c r="F2425" s="18" t="s">
        <v>2168</v>
      </c>
      <c r="G2425" s="18" t="s">
        <v>13</v>
      </c>
      <c r="H2425" s="18" t="s">
        <v>4167</v>
      </c>
      <c r="I2425" s="24">
        <v>6.281232193915E12</v>
      </c>
      <c r="J2425" s="17"/>
      <c r="K2425" s="19"/>
      <c r="L2425" s="19"/>
      <c r="M2425" s="19"/>
      <c r="N2425" s="19"/>
      <c r="O2425" s="19"/>
      <c r="P2425" s="19"/>
      <c r="Q2425" s="19"/>
      <c r="R2425" s="19"/>
      <c r="S2425" s="19"/>
      <c r="T2425" s="19"/>
      <c r="U2425" s="19"/>
      <c r="V2425" s="19"/>
    </row>
    <row r="2426">
      <c r="A2426" s="18" t="s">
        <v>4166</v>
      </c>
      <c r="B2426" s="22">
        <v>45649.0</v>
      </c>
      <c r="C2426" s="17" t="s">
        <v>164</v>
      </c>
      <c r="D2426" s="23">
        <v>6.944444444444445E-4</v>
      </c>
      <c r="E2426" s="18" t="s">
        <v>972</v>
      </c>
      <c r="F2426" s="18" t="s">
        <v>2911</v>
      </c>
      <c r="G2426" s="18" t="s">
        <v>13</v>
      </c>
      <c r="H2426" s="18" t="s">
        <v>4168</v>
      </c>
      <c r="I2426" s="24">
        <v>6.285746146893E12</v>
      </c>
      <c r="J2426" s="17"/>
      <c r="K2426" s="19"/>
      <c r="L2426" s="19"/>
      <c r="M2426" s="19"/>
      <c r="N2426" s="19"/>
      <c r="O2426" s="19"/>
      <c r="P2426" s="19"/>
      <c r="Q2426" s="19"/>
      <c r="R2426" s="19"/>
      <c r="S2426" s="19"/>
      <c r="T2426" s="19"/>
      <c r="U2426" s="19"/>
      <c r="V2426" s="19"/>
    </row>
    <row r="2427">
      <c r="A2427" s="18" t="s">
        <v>4169</v>
      </c>
      <c r="B2427" s="22">
        <v>45649.0</v>
      </c>
      <c r="C2427" s="17" t="s">
        <v>164</v>
      </c>
      <c r="D2427" s="23">
        <v>0.024305555555555556</v>
      </c>
      <c r="E2427" s="18" t="s">
        <v>972</v>
      </c>
      <c r="F2427" s="18" t="s">
        <v>2911</v>
      </c>
      <c r="G2427" s="18" t="s">
        <v>13</v>
      </c>
      <c r="H2427" s="18" t="s">
        <v>4168</v>
      </c>
      <c r="I2427" s="24">
        <v>6.285746146893E12</v>
      </c>
      <c r="J2427" s="17"/>
      <c r="K2427" s="19"/>
      <c r="L2427" s="19"/>
      <c r="M2427" s="19"/>
      <c r="N2427" s="19"/>
      <c r="O2427" s="19"/>
      <c r="P2427" s="19"/>
      <c r="Q2427" s="19"/>
      <c r="R2427" s="19"/>
      <c r="S2427" s="19"/>
      <c r="T2427" s="19"/>
      <c r="U2427" s="19"/>
      <c r="V2427" s="19"/>
    </row>
    <row r="2428">
      <c r="A2428" s="18" t="s">
        <v>4170</v>
      </c>
      <c r="B2428" s="22">
        <v>45649.0</v>
      </c>
      <c r="C2428" s="17" t="s">
        <v>164</v>
      </c>
      <c r="D2428" s="23">
        <v>0.08333333333333333</v>
      </c>
      <c r="E2428" s="18" t="s">
        <v>516</v>
      </c>
      <c r="F2428" s="18" t="s">
        <v>527</v>
      </c>
      <c r="G2428" s="18" t="s">
        <v>13</v>
      </c>
      <c r="H2428" s="18" t="s">
        <v>4171</v>
      </c>
      <c r="I2428" s="24">
        <v>6.282142259313E12</v>
      </c>
      <c r="J2428" s="17"/>
      <c r="K2428" s="19"/>
      <c r="L2428" s="19"/>
      <c r="M2428" s="19"/>
      <c r="N2428" s="19"/>
      <c r="O2428" s="19"/>
      <c r="P2428" s="19"/>
      <c r="Q2428" s="19"/>
      <c r="R2428" s="19"/>
      <c r="S2428" s="19"/>
      <c r="T2428" s="19"/>
      <c r="U2428" s="19"/>
      <c r="V2428" s="19"/>
    </row>
    <row r="2429">
      <c r="A2429" s="18" t="s">
        <v>4172</v>
      </c>
      <c r="B2429" s="22">
        <v>45629.0</v>
      </c>
      <c r="C2429" s="17" t="s">
        <v>164</v>
      </c>
      <c r="D2429" s="23">
        <v>0.027083333333333334</v>
      </c>
      <c r="E2429" s="18" t="s">
        <v>972</v>
      </c>
      <c r="F2429" s="18" t="s">
        <v>150</v>
      </c>
      <c r="G2429" s="18" t="s">
        <v>13</v>
      </c>
      <c r="H2429" s="18" t="s">
        <v>4173</v>
      </c>
      <c r="I2429" s="24">
        <v>6.285746146893E12</v>
      </c>
      <c r="J2429" s="17"/>
      <c r="K2429" s="19"/>
      <c r="L2429" s="19"/>
      <c r="M2429" s="19"/>
      <c r="N2429" s="19"/>
      <c r="O2429" s="19"/>
      <c r="P2429" s="19"/>
      <c r="Q2429" s="19"/>
      <c r="R2429" s="19"/>
      <c r="S2429" s="19"/>
      <c r="T2429" s="19"/>
      <c r="U2429" s="19"/>
      <c r="V2429" s="19"/>
    </row>
    <row r="2430">
      <c r="A2430" s="18" t="s">
        <v>4174</v>
      </c>
      <c r="B2430" s="22">
        <v>45635.0</v>
      </c>
      <c r="C2430" s="17" t="s">
        <v>164</v>
      </c>
      <c r="D2430" s="23">
        <v>0.024305555555555556</v>
      </c>
      <c r="E2430" s="18" t="s">
        <v>972</v>
      </c>
      <c r="F2430" s="18" t="s">
        <v>150</v>
      </c>
      <c r="G2430" s="18" t="s">
        <v>13</v>
      </c>
      <c r="H2430" s="18" t="s">
        <v>4175</v>
      </c>
      <c r="I2430" s="24">
        <v>6.285746146893E12</v>
      </c>
      <c r="J2430" s="17"/>
      <c r="K2430" s="19"/>
      <c r="L2430" s="19"/>
      <c r="M2430" s="19"/>
      <c r="N2430" s="19"/>
      <c r="O2430" s="19"/>
      <c r="P2430" s="19"/>
      <c r="Q2430" s="19"/>
      <c r="R2430" s="19"/>
      <c r="S2430" s="19"/>
      <c r="T2430" s="19"/>
      <c r="U2430" s="19"/>
      <c r="V2430" s="19"/>
    </row>
    <row r="2431">
      <c r="A2431" s="18" t="s">
        <v>4176</v>
      </c>
      <c r="B2431" s="22">
        <v>45636.0</v>
      </c>
      <c r="C2431" s="17" t="s">
        <v>164</v>
      </c>
      <c r="D2431" s="23">
        <v>0.024305555555555556</v>
      </c>
      <c r="E2431" s="18" t="s">
        <v>972</v>
      </c>
      <c r="F2431" s="18" t="s">
        <v>150</v>
      </c>
      <c r="G2431" s="18" t="s">
        <v>13</v>
      </c>
      <c r="H2431" s="18" t="s">
        <v>4177</v>
      </c>
      <c r="I2431" s="24">
        <v>6.285746146893E12</v>
      </c>
      <c r="J2431" s="17"/>
      <c r="K2431" s="19"/>
      <c r="L2431" s="19"/>
      <c r="M2431" s="19"/>
      <c r="N2431" s="19"/>
      <c r="O2431" s="19"/>
      <c r="P2431" s="19"/>
      <c r="Q2431" s="19"/>
      <c r="R2431" s="19"/>
      <c r="S2431" s="19"/>
      <c r="T2431" s="19"/>
      <c r="U2431" s="19"/>
      <c r="V2431" s="19"/>
    </row>
    <row r="2432">
      <c r="A2432" s="18" t="s">
        <v>4178</v>
      </c>
      <c r="B2432" s="22">
        <v>45637.0</v>
      </c>
      <c r="C2432" s="17" t="s">
        <v>164</v>
      </c>
      <c r="D2432" s="23">
        <v>0.029861111111111113</v>
      </c>
      <c r="E2432" s="18" t="s">
        <v>972</v>
      </c>
      <c r="F2432" s="18" t="s">
        <v>150</v>
      </c>
      <c r="G2432" s="18" t="s">
        <v>13</v>
      </c>
      <c r="H2432" s="18" t="s">
        <v>4179</v>
      </c>
      <c r="I2432" s="24">
        <v>6.285746146893E12</v>
      </c>
      <c r="J2432" s="17"/>
      <c r="K2432" s="19"/>
      <c r="L2432" s="19"/>
      <c r="M2432" s="19"/>
      <c r="N2432" s="19"/>
      <c r="O2432" s="19"/>
      <c r="P2432" s="19"/>
      <c r="Q2432" s="19"/>
      <c r="R2432" s="19"/>
      <c r="S2432" s="19"/>
      <c r="T2432" s="19"/>
      <c r="U2432" s="19"/>
      <c r="V2432" s="19"/>
    </row>
    <row r="2433">
      <c r="A2433" s="18" t="s">
        <v>4180</v>
      </c>
      <c r="B2433" s="22">
        <v>45629.0</v>
      </c>
      <c r="C2433" s="17" t="s">
        <v>164</v>
      </c>
      <c r="D2433" s="23">
        <v>0.022222222222222223</v>
      </c>
      <c r="E2433" s="18" t="s">
        <v>972</v>
      </c>
      <c r="F2433" s="18" t="s">
        <v>201</v>
      </c>
      <c r="G2433" s="18" t="s">
        <v>13</v>
      </c>
      <c r="H2433" s="18" t="s">
        <v>4181</v>
      </c>
      <c r="I2433" s="24">
        <v>6.285746146893E12</v>
      </c>
      <c r="J2433" s="17"/>
      <c r="K2433" s="19"/>
      <c r="L2433" s="19"/>
      <c r="M2433" s="19"/>
      <c r="N2433" s="19"/>
      <c r="O2433" s="19"/>
      <c r="P2433" s="19"/>
      <c r="Q2433" s="19"/>
      <c r="R2433" s="19"/>
      <c r="S2433" s="19"/>
      <c r="T2433" s="19"/>
      <c r="U2433" s="19"/>
      <c r="V2433" s="19"/>
    </row>
    <row r="2434">
      <c r="A2434" s="18" t="s">
        <v>4182</v>
      </c>
      <c r="B2434" s="22">
        <v>45635.0</v>
      </c>
      <c r="C2434" s="17" t="s">
        <v>164</v>
      </c>
      <c r="D2434" s="23">
        <v>0.01597222222222222</v>
      </c>
      <c r="E2434" s="18" t="s">
        <v>972</v>
      </c>
      <c r="F2434" s="18" t="s">
        <v>201</v>
      </c>
      <c r="G2434" s="18" t="s">
        <v>13</v>
      </c>
      <c r="H2434" s="18" t="s">
        <v>4183</v>
      </c>
      <c r="I2434" s="24">
        <v>6.285746146893E12</v>
      </c>
      <c r="J2434" s="17"/>
      <c r="K2434" s="19"/>
      <c r="L2434" s="19"/>
      <c r="M2434" s="19"/>
      <c r="N2434" s="19"/>
      <c r="O2434" s="19"/>
      <c r="P2434" s="19"/>
      <c r="Q2434" s="19"/>
      <c r="R2434" s="19"/>
      <c r="S2434" s="19"/>
      <c r="T2434" s="19"/>
      <c r="U2434" s="19"/>
      <c r="V2434" s="19"/>
    </row>
    <row r="2435">
      <c r="A2435" s="18" t="s">
        <v>4184</v>
      </c>
      <c r="B2435" s="22">
        <v>45636.0</v>
      </c>
      <c r="C2435" s="17" t="s">
        <v>164</v>
      </c>
      <c r="D2435" s="23">
        <v>0.02013888888888889</v>
      </c>
      <c r="E2435" s="18" t="s">
        <v>972</v>
      </c>
      <c r="F2435" s="18" t="s">
        <v>201</v>
      </c>
      <c r="G2435" s="18" t="s">
        <v>13</v>
      </c>
      <c r="H2435" s="18" t="s">
        <v>4185</v>
      </c>
      <c r="I2435" s="24">
        <v>6.285746146893E12</v>
      </c>
      <c r="J2435" s="17"/>
      <c r="K2435" s="19"/>
      <c r="L2435" s="19"/>
      <c r="M2435" s="19"/>
      <c r="N2435" s="19"/>
      <c r="O2435" s="19"/>
      <c r="P2435" s="19"/>
      <c r="Q2435" s="19"/>
      <c r="R2435" s="19"/>
      <c r="S2435" s="19"/>
      <c r="T2435" s="19"/>
      <c r="U2435" s="19"/>
      <c r="V2435" s="19"/>
    </row>
    <row r="2436">
      <c r="A2436" s="18" t="s">
        <v>4186</v>
      </c>
      <c r="B2436" s="22">
        <v>45637.0</v>
      </c>
      <c r="C2436" s="17" t="s">
        <v>164</v>
      </c>
      <c r="D2436" s="23">
        <v>0.020833333333333332</v>
      </c>
      <c r="E2436" s="18" t="s">
        <v>972</v>
      </c>
      <c r="F2436" s="18" t="s">
        <v>201</v>
      </c>
      <c r="G2436" s="18" t="s">
        <v>13</v>
      </c>
      <c r="H2436" s="18" t="s">
        <v>4187</v>
      </c>
      <c r="I2436" s="24">
        <v>6.285746146893E12</v>
      </c>
      <c r="J2436" s="17"/>
      <c r="K2436" s="19"/>
      <c r="L2436" s="19"/>
      <c r="M2436" s="19"/>
      <c r="N2436" s="19"/>
      <c r="O2436" s="19"/>
      <c r="P2436" s="19"/>
      <c r="Q2436" s="19"/>
      <c r="R2436" s="19"/>
      <c r="S2436" s="19"/>
      <c r="T2436" s="19"/>
      <c r="U2436" s="19"/>
      <c r="V2436" s="19"/>
    </row>
    <row r="2437">
      <c r="A2437" s="18" t="s">
        <v>4188</v>
      </c>
      <c r="B2437" s="22">
        <v>45649.0</v>
      </c>
      <c r="C2437" s="17" t="s">
        <v>164</v>
      </c>
      <c r="D2437" s="23">
        <v>0.035416666666666666</v>
      </c>
      <c r="E2437" s="18" t="s">
        <v>2951</v>
      </c>
      <c r="F2437" s="18" t="s">
        <v>192</v>
      </c>
      <c r="G2437" s="18" t="s">
        <v>13</v>
      </c>
      <c r="H2437" s="18" t="s">
        <v>4189</v>
      </c>
      <c r="I2437" s="24">
        <v>6.285707668655E12</v>
      </c>
      <c r="J2437" s="17"/>
      <c r="K2437" s="19"/>
      <c r="L2437" s="19"/>
      <c r="M2437" s="19"/>
      <c r="N2437" s="19"/>
      <c r="O2437" s="19"/>
      <c r="P2437" s="19"/>
      <c r="Q2437" s="19"/>
      <c r="R2437" s="19"/>
      <c r="S2437" s="19"/>
      <c r="T2437" s="19"/>
      <c r="U2437" s="19"/>
      <c r="V2437" s="19"/>
    </row>
    <row r="2438">
      <c r="A2438" s="18" t="s">
        <v>4190</v>
      </c>
      <c r="B2438" s="22">
        <v>45649.0</v>
      </c>
      <c r="C2438" s="17" t="s">
        <v>164</v>
      </c>
      <c r="D2438" s="23">
        <v>0.03819444444444445</v>
      </c>
      <c r="E2438" s="18" t="s">
        <v>2951</v>
      </c>
      <c r="F2438" s="18" t="s">
        <v>348</v>
      </c>
      <c r="G2438" s="18" t="s">
        <v>13</v>
      </c>
      <c r="H2438" s="18" t="s">
        <v>4191</v>
      </c>
      <c r="I2438" s="24">
        <v>6.285707668655E12</v>
      </c>
      <c r="J2438" s="17"/>
      <c r="K2438" s="19"/>
      <c r="L2438" s="19"/>
      <c r="M2438" s="19"/>
      <c r="N2438" s="19"/>
      <c r="O2438" s="19"/>
      <c r="P2438" s="19"/>
      <c r="Q2438" s="19"/>
      <c r="R2438" s="19"/>
      <c r="S2438" s="19"/>
      <c r="T2438" s="19"/>
      <c r="U2438" s="19"/>
      <c r="V2438" s="19"/>
    </row>
    <row r="2439">
      <c r="A2439" s="18" t="s">
        <v>4192</v>
      </c>
      <c r="B2439" s="22">
        <v>45650.0</v>
      </c>
      <c r="C2439" s="17" t="s">
        <v>164</v>
      </c>
      <c r="D2439" s="23">
        <v>0.04236111111111111</v>
      </c>
      <c r="E2439" s="18" t="s">
        <v>207</v>
      </c>
      <c r="F2439" s="18" t="s">
        <v>12</v>
      </c>
      <c r="G2439" s="18" t="s">
        <v>13</v>
      </c>
      <c r="H2439" s="18" t="s">
        <v>4193</v>
      </c>
      <c r="I2439" s="24">
        <v>6.28972529354E11</v>
      </c>
      <c r="J2439" s="17"/>
      <c r="K2439" s="19"/>
      <c r="L2439" s="19"/>
      <c r="M2439" s="19"/>
      <c r="N2439" s="19"/>
      <c r="O2439" s="19"/>
      <c r="P2439" s="19"/>
      <c r="Q2439" s="19"/>
      <c r="R2439" s="19"/>
      <c r="S2439" s="19"/>
      <c r="T2439" s="19"/>
      <c r="U2439" s="19"/>
      <c r="V2439" s="19"/>
    </row>
    <row r="2440">
      <c r="A2440" s="18" t="s">
        <v>4194</v>
      </c>
      <c r="B2440" s="22">
        <v>45650.0</v>
      </c>
      <c r="C2440" s="17" t="s">
        <v>164</v>
      </c>
      <c r="D2440" s="23">
        <v>0.025</v>
      </c>
      <c r="E2440" s="18" t="s">
        <v>972</v>
      </c>
      <c r="F2440" s="18" t="s">
        <v>201</v>
      </c>
      <c r="G2440" s="18" t="s">
        <v>13</v>
      </c>
      <c r="H2440" s="18" t="s">
        <v>4195</v>
      </c>
      <c r="I2440" s="24">
        <v>6.285746146893E12</v>
      </c>
      <c r="J2440" s="17"/>
      <c r="K2440" s="19"/>
      <c r="L2440" s="19"/>
      <c r="M2440" s="19"/>
      <c r="N2440" s="19"/>
      <c r="O2440" s="19"/>
      <c r="P2440" s="19"/>
      <c r="Q2440" s="19"/>
      <c r="R2440" s="19"/>
      <c r="S2440" s="19"/>
      <c r="T2440" s="19"/>
      <c r="U2440" s="19"/>
      <c r="V2440" s="19"/>
    </row>
    <row r="2441">
      <c r="A2441" s="18" t="s">
        <v>4196</v>
      </c>
      <c r="B2441" s="22">
        <v>45650.0</v>
      </c>
      <c r="C2441" s="17" t="s">
        <v>164</v>
      </c>
      <c r="D2441" s="23">
        <v>0.041666666666666664</v>
      </c>
      <c r="E2441" s="18" t="s">
        <v>972</v>
      </c>
      <c r="F2441" s="18" t="s">
        <v>150</v>
      </c>
      <c r="G2441" s="18" t="s">
        <v>13</v>
      </c>
      <c r="H2441" s="18" t="s">
        <v>4197</v>
      </c>
      <c r="I2441" s="24">
        <v>6.285746146893E12</v>
      </c>
      <c r="J2441" s="17"/>
      <c r="K2441" s="19"/>
      <c r="L2441" s="19"/>
      <c r="M2441" s="19"/>
      <c r="N2441" s="19"/>
      <c r="O2441" s="19"/>
      <c r="P2441" s="19"/>
      <c r="Q2441" s="19"/>
      <c r="R2441" s="19"/>
      <c r="S2441" s="19"/>
      <c r="T2441" s="19"/>
      <c r="U2441" s="19"/>
      <c r="V2441" s="19"/>
    </row>
    <row r="2442">
      <c r="A2442" s="18" t="s">
        <v>4198</v>
      </c>
      <c r="B2442" s="22">
        <v>45642.0</v>
      </c>
      <c r="C2442" s="17" t="s">
        <v>164</v>
      </c>
      <c r="D2442" s="23">
        <v>0.021527777777777778</v>
      </c>
      <c r="E2442" s="18" t="s">
        <v>2951</v>
      </c>
      <c r="F2442" s="18" t="s">
        <v>348</v>
      </c>
      <c r="G2442" s="18" t="s">
        <v>13</v>
      </c>
      <c r="H2442" s="18" t="s">
        <v>4199</v>
      </c>
      <c r="I2442" s="24">
        <v>6.285707668655E12</v>
      </c>
      <c r="J2442" s="17"/>
      <c r="K2442" s="19"/>
      <c r="L2442" s="19"/>
      <c r="M2442" s="19"/>
      <c r="N2442" s="19"/>
      <c r="O2442" s="19"/>
      <c r="P2442" s="19"/>
      <c r="Q2442" s="19"/>
      <c r="R2442" s="19"/>
      <c r="S2442" s="19"/>
      <c r="T2442" s="19"/>
      <c r="U2442" s="19"/>
      <c r="V2442" s="19"/>
    </row>
    <row r="2443">
      <c r="A2443" s="18" t="s">
        <v>4200</v>
      </c>
      <c r="B2443" s="22">
        <v>45648.0</v>
      </c>
      <c r="C2443" s="17" t="s">
        <v>164</v>
      </c>
      <c r="D2443" s="23">
        <v>0.04513888888888889</v>
      </c>
      <c r="E2443" s="18" t="s">
        <v>695</v>
      </c>
      <c r="F2443" s="18" t="s">
        <v>711</v>
      </c>
      <c r="G2443" s="18" t="s">
        <v>13</v>
      </c>
      <c r="H2443" s="18" t="s">
        <v>4201</v>
      </c>
      <c r="I2443" s="24">
        <v>6.285173431354E12</v>
      </c>
      <c r="J2443" s="17"/>
      <c r="K2443" s="19"/>
      <c r="L2443" s="19"/>
      <c r="M2443" s="19"/>
      <c r="N2443" s="19"/>
      <c r="O2443" s="19"/>
      <c r="P2443" s="19"/>
      <c r="Q2443" s="19"/>
      <c r="R2443" s="19"/>
      <c r="S2443" s="19"/>
      <c r="T2443" s="19"/>
      <c r="U2443" s="19"/>
      <c r="V2443" s="19"/>
    </row>
    <row r="2444">
      <c r="A2444" s="18" t="s">
        <v>4202</v>
      </c>
      <c r="B2444" s="22">
        <v>45645.0</v>
      </c>
      <c r="C2444" s="17" t="s">
        <v>164</v>
      </c>
      <c r="D2444" s="23">
        <v>0.04027777777777778</v>
      </c>
      <c r="E2444" s="18" t="s">
        <v>2951</v>
      </c>
      <c r="F2444" s="18" t="s">
        <v>2947</v>
      </c>
      <c r="G2444" s="18" t="s">
        <v>13</v>
      </c>
      <c r="H2444" s="18" t="s">
        <v>4203</v>
      </c>
      <c r="I2444" s="24">
        <v>6.285707668655E12</v>
      </c>
      <c r="J2444" s="17"/>
      <c r="K2444" s="19"/>
      <c r="L2444" s="19"/>
      <c r="M2444" s="19"/>
      <c r="N2444" s="19"/>
      <c r="O2444" s="19"/>
      <c r="P2444" s="19"/>
      <c r="Q2444" s="19"/>
      <c r="R2444" s="19"/>
      <c r="S2444" s="19"/>
      <c r="T2444" s="19"/>
      <c r="U2444" s="19"/>
      <c r="V2444" s="19"/>
    </row>
    <row r="2445">
      <c r="A2445" s="18" t="s">
        <v>4204</v>
      </c>
      <c r="B2445" s="22">
        <v>45643.0</v>
      </c>
      <c r="C2445" s="17" t="s">
        <v>164</v>
      </c>
      <c r="D2445" s="23">
        <v>6.944444444444445E-4</v>
      </c>
      <c r="E2445" s="18" t="s">
        <v>2951</v>
      </c>
      <c r="F2445" s="18" t="s">
        <v>348</v>
      </c>
      <c r="G2445" s="18" t="s">
        <v>13</v>
      </c>
      <c r="H2445" s="18" t="s">
        <v>4205</v>
      </c>
      <c r="I2445" s="24">
        <v>6.285707668655E12</v>
      </c>
      <c r="J2445" s="17"/>
      <c r="K2445" s="19"/>
      <c r="L2445" s="19"/>
      <c r="M2445" s="19"/>
      <c r="N2445" s="19"/>
      <c r="O2445" s="19"/>
      <c r="P2445" s="19"/>
      <c r="Q2445" s="19"/>
      <c r="R2445" s="19"/>
      <c r="S2445" s="19"/>
      <c r="T2445" s="19"/>
      <c r="U2445" s="19"/>
      <c r="V2445" s="19"/>
    </row>
    <row r="2446">
      <c r="A2446" s="18" t="s">
        <v>4206</v>
      </c>
      <c r="B2446" s="22">
        <v>45649.0</v>
      </c>
      <c r="C2446" s="17" t="s">
        <v>164</v>
      </c>
      <c r="D2446" s="23">
        <v>0.06944444444444445</v>
      </c>
      <c r="E2446" s="18" t="s">
        <v>1480</v>
      </c>
      <c r="F2446" s="18" t="s">
        <v>220</v>
      </c>
      <c r="G2446" s="18" t="s">
        <v>13</v>
      </c>
      <c r="H2446" s="18" t="s">
        <v>4207</v>
      </c>
      <c r="I2446" s="24">
        <v>6.282231661306E12</v>
      </c>
      <c r="J2446" s="17"/>
      <c r="K2446" s="19"/>
      <c r="L2446" s="19"/>
      <c r="M2446" s="19"/>
      <c r="N2446" s="19"/>
      <c r="O2446" s="19"/>
      <c r="P2446" s="19"/>
      <c r="Q2446" s="19"/>
      <c r="R2446" s="19"/>
      <c r="S2446" s="19"/>
      <c r="T2446" s="19"/>
      <c r="U2446" s="19"/>
      <c r="V2446" s="19"/>
    </row>
    <row r="2447">
      <c r="A2447" s="18" t="s">
        <v>4208</v>
      </c>
      <c r="B2447" s="22">
        <v>45651.0</v>
      </c>
      <c r="C2447" s="17" t="s">
        <v>164</v>
      </c>
      <c r="D2447" s="23">
        <v>0.0</v>
      </c>
      <c r="E2447" s="18" t="s">
        <v>972</v>
      </c>
      <c r="F2447" s="18" t="s">
        <v>2911</v>
      </c>
      <c r="G2447" s="18" t="s">
        <v>102</v>
      </c>
      <c r="H2447" s="18" t="s">
        <v>4209</v>
      </c>
      <c r="I2447" s="24">
        <v>6.285746146893E12</v>
      </c>
      <c r="J2447" s="17"/>
      <c r="K2447" s="19"/>
      <c r="L2447" s="19"/>
      <c r="M2447" s="19"/>
      <c r="N2447" s="19"/>
      <c r="O2447" s="19"/>
      <c r="P2447" s="19"/>
      <c r="Q2447" s="19"/>
      <c r="R2447" s="19"/>
      <c r="S2447" s="19"/>
      <c r="T2447" s="19"/>
      <c r="U2447" s="19"/>
      <c r="V2447" s="19"/>
    </row>
    <row r="2448">
      <c r="A2448" s="18" t="s">
        <v>4210</v>
      </c>
      <c r="B2448" s="22">
        <v>45651.0</v>
      </c>
      <c r="C2448" s="17" t="s">
        <v>164</v>
      </c>
      <c r="D2448" s="23">
        <v>0.03680555555555556</v>
      </c>
      <c r="E2448" s="18" t="s">
        <v>1021</v>
      </c>
      <c r="F2448" s="18" t="s">
        <v>385</v>
      </c>
      <c r="G2448" s="18" t="s">
        <v>13</v>
      </c>
      <c r="H2448" s="18" t="s">
        <v>4211</v>
      </c>
      <c r="I2448" s="24">
        <v>6.281225113337E12</v>
      </c>
      <c r="J2448" s="17"/>
      <c r="K2448" s="19"/>
      <c r="L2448" s="19"/>
      <c r="M2448" s="19"/>
      <c r="N2448" s="19"/>
      <c r="O2448" s="19"/>
      <c r="P2448" s="19"/>
      <c r="Q2448" s="19"/>
      <c r="R2448" s="19"/>
      <c r="S2448" s="19"/>
      <c r="T2448" s="19"/>
      <c r="U2448" s="19"/>
      <c r="V2448" s="19"/>
    </row>
    <row r="2449">
      <c r="A2449" s="18" t="s">
        <v>4212</v>
      </c>
      <c r="B2449" s="22">
        <v>45644.0</v>
      </c>
      <c r="C2449" s="17" t="s">
        <v>164</v>
      </c>
      <c r="D2449" s="23">
        <v>0.08402777777777778</v>
      </c>
      <c r="E2449" s="18" t="s">
        <v>180</v>
      </c>
      <c r="F2449" s="18" t="s">
        <v>181</v>
      </c>
      <c r="G2449" s="18" t="s">
        <v>13</v>
      </c>
      <c r="H2449" s="18" t="s">
        <v>4213</v>
      </c>
      <c r="I2449" s="24">
        <v>6.2895632016027E13</v>
      </c>
      <c r="J2449" s="17"/>
      <c r="K2449" s="19"/>
      <c r="L2449" s="19"/>
      <c r="M2449" s="19"/>
      <c r="N2449" s="19"/>
      <c r="O2449" s="19"/>
      <c r="P2449" s="19"/>
      <c r="Q2449" s="19"/>
      <c r="R2449" s="19"/>
      <c r="S2449" s="19"/>
      <c r="T2449" s="19"/>
      <c r="U2449" s="19"/>
      <c r="V2449" s="19"/>
    </row>
    <row r="2450">
      <c r="A2450" s="18" t="s">
        <v>4214</v>
      </c>
      <c r="B2450" s="22">
        <v>45637.0</v>
      </c>
      <c r="C2450" s="17" t="s">
        <v>164</v>
      </c>
      <c r="D2450" s="23">
        <v>0.075</v>
      </c>
      <c r="E2450" s="18" t="s">
        <v>180</v>
      </c>
      <c r="F2450" s="18" t="s">
        <v>181</v>
      </c>
      <c r="G2450" s="18" t="s">
        <v>13</v>
      </c>
      <c r="H2450" s="18" t="s">
        <v>4213</v>
      </c>
      <c r="I2450" s="24">
        <v>6.2895632016027E13</v>
      </c>
      <c r="J2450" s="17"/>
      <c r="K2450" s="19"/>
      <c r="L2450" s="19"/>
      <c r="M2450" s="19"/>
      <c r="N2450" s="19"/>
      <c r="O2450" s="19"/>
      <c r="P2450" s="19"/>
      <c r="Q2450" s="19"/>
      <c r="R2450" s="19"/>
      <c r="S2450" s="19"/>
      <c r="T2450" s="19"/>
      <c r="U2450" s="19"/>
      <c r="V2450" s="19"/>
    </row>
    <row r="2451">
      <c r="A2451" s="18" t="s">
        <v>4215</v>
      </c>
      <c r="B2451" s="22">
        <v>45646.0</v>
      </c>
      <c r="C2451" s="17" t="s">
        <v>164</v>
      </c>
      <c r="D2451" s="23">
        <v>0.08402777777777778</v>
      </c>
      <c r="E2451" s="18" t="s">
        <v>180</v>
      </c>
      <c r="F2451" s="18" t="s">
        <v>2947</v>
      </c>
      <c r="G2451" s="18" t="s">
        <v>13</v>
      </c>
      <c r="H2451" s="18" t="s">
        <v>4213</v>
      </c>
      <c r="I2451" s="24">
        <v>6.2895632016027E13</v>
      </c>
      <c r="J2451" s="17"/>
      <c r="K2451" s="19"/>
      <c r="L2451" s="19"/>
      <c r="M2451" s="19"/>
      <c r="N2451" s="19"/>
      <c r="O2451" s="19"/>
      <c r="P2451" s="19"/>
      <c r="Q2451" s="19"/>
      <c r="R2451" s="19"/>
      <c r="S2451" s="19"/>
      <c r="T2451" s="19"/>
      <c r="U2451" s="19"/>
      <c r="V2451" s="19"/>
    </row>
    <row r="2452">
      <c r="A2452" s="18" t="s">
        <v>4216</v>
      </c>
      <c r="B2452" s="22">
        <v>45640.0</v>
      </c>
      <c r="C2452" s="17" t="s">
        <v>164</v>
      </c>
      <c r="D2452" s="23">
        <v>6.944444444444445E-4</v>
      </c>
      <c r="E2452" s="18" t="s">
        <v>180</v>
      </c>
      <c r="F2452" s="18" t="s">
        <v>2947</v>
      </c>
      <c r="G2452" s="18" t="s">
        <v>13</v>
      </c>
      <c r="H2452" s="18" t="s">
        <v>4217</v>
      </c>
      <c r="I2452" s="24">
        <v>6.2895632016027E13</v>
      </c>
      <c r="J2452" s="17"/>
      <c r="K2452" s="19"/>
      <c r="L2452" s="19"/>
      <c r="M2452" s="19"/>
      <c r="N2452" s="19"/>
      <c r="O2452" s="19"/>
      <c r="P2452" s="19"/>
      <c r="Q2452" s="19"/>
      <c r="R2452" s="19"/>
      <c r="S2452" s="19"/>
      <c r="T2452" s="19"/>
      <c r="U2452" s="19"/>
      <c r="V2452" s="19"/>
    </row>
    <row r="2453">
      <c r="A2453" s="18" t="s">
        <v>4218</v>
      </c>
      <c r="B2453" s="22">
        <v>45629.0</v>
      </c>
      <c r="C2453" s="17" t="s">
        <v>164</v>
      </c>
      <c r="D2453" s="23">
        <v>0.059722222222222225</v>
      </c>
      <c r="E2453" s="18" t="s">
        <v>643</v>
      </c>
      <c r="F2453" s="18" t="s">
        <v>208</v>
      </c>
      <c r="G2453" s="18" t="s">
        <v>13</v>
      </c>
      <c r="H2453" s="18" t="s">
        <v>4219</v>
      </c>
      <c r="I2453" s="24">
        <v>6.282328046193E12</v>
      </c>
      <c r="J2453" s="17"/>
      <c r="K2453" s="19"/>
      <c r="L2453" s="19"/>
      <c r="M2453" s="19"/>
      <c r="N2453" s="19"/>
      <c r="O2453" s="19"/>
      <c r="P2453" s="19"/>
      <c r="Q2453" s="19"/>
      <c r="R2453" s="19"/>
      <c r="S2453" s="19"/>
      <c r="T2453" s="19"/>
      <c r="U2453" s="19"/>
      <c r="V2453" s="19"/>
    </row>
    <row r="2454">
      <c r="A2454" s="18" t="s">
        <v>4220</v>
      </c>
      <c r="B2454" s="22">
        <v>45635.0</v>
      </c>
      <c r="C2454" s="17" t="s">
        <v>164</v>
      </c>
      <c r="D2454" s="23">
        <v>0.06041666666666667</v>
      </c>
      <c r="E2454" s="18" t="s">
        <v>643</v>
      </c>
      <c r="F2454" s="18" t="s">
        <v>208</v>
      </c>
      <c r="G2454" s="18" t="s">
        <v>13</v>
      </c>
      <c r="H2454" s="18" t="s">
        <v>4221</v>
      </c>
      <c r="I2454" s="24">
        <v>6.282328046193E12</v>
      </c>
      <c r="J2454" s="17"/>
      <c r="K2454" s="19"/>
      <c r="L2454" s="19"/>
      <c r="M2454" s="19"/>
      <c r="N2454" s="19"/>
      <c r="O2454" s="19"/>
      <c r="P2454" s="19"/>
      <c r="Q2454" s="19"/>
      <c r="R2454" s="19"/>
      <c r="S2454" s="19"/>
      <c r="T2454" s="19"/>
      <c r="U2454" s="19"/>
      <c r="V2454" s="19"/>
    </row>
    <row r="2455">
      <c r="A2455" s="18" t="s">
        <v>4222</v>
      </c>
      <c r="B2455" s="22">
        <v>45630.0</v>
      </c>
      <c r="C2455" s="17" t="s">
        <v>164</v>
      </c>
      <c r="D2455" s="23">
        <v>0.025</v>
      </c>
      <c r="E2455" s="18" t="s">
        <v>643</v>
      </c>
      <c r="F2455" s="18" t="s">
        <v>342</v>
      </c>
      <c r="G2455" s="18" t="s">
        <v>13</v>
      </c>
      <c r="H2455" s="18" t="s">
        <v>4223</v>
      </c>
      <c r="I2455" s="24">
        <v>6.282328046193E12</v>
      </c>
      <c r="J2455" s="17"/>
      <c r="K2455" s="19"/>
      <c r="L2455" s="19"/>
      <c r="M2455" s="19"/>
      <c r="N2455" s="19"/>
      <c r="O2455" s="19"/>
      <c r="P2455" s="19"/>
      <c r="Q2455" s="19"/>
      <c r="R2455" s="19"/>
      <c r="S2455" s="19"/>
      <c r="T2455" s="19"/>
      <c r="U2455" s="19"/>
      <c r="V2455" s="19"/>
    </row>
    <row r="2456">
      <c r="A2456" s="18" t="s">
        <v>4224</v>
      </c>
      <c r="B2456" s="22">
        <v>45631.0</v>
      </c>
      <c r="C2456" s="17" t="s">
        <v>164</v>
      </c>
      <c r="D2456" s="23">
        <v>0.02847222222222222</v>
      </c>
      <c r="E2456" s="18" t="s">
        <v>643</v>
      </c>
      <c r="F2456" s="18" t="s">
        <v>342</v>
      </c>
      <c r="G2456" s="18" t="s">
        <v>13</v>
      </c>
      <c r="H2456" s="18" t="s">
        <v>4225</v>
      </c>
      <c r="I2456" s="24">
        <v>6.282328046193E12</v>
      </c>
      <c r="J2456" s="17"/>
      <c r="K2456" s="19"/>
      <c r="L2456" s="19"/>
      <c r="M2456" s="19"/>
      <c r="N2456" s="19"/>
      <c r="O2456" s="19"/>
      <c r="P2456" s="19"/>
      <c r="Q2456" s="19"/>
      <c r="R2456" s="19"/>
      <c r="S2456" s="19"/>
      <c r="T2456" s="19"/>
      <c r="U2456" s="19"/>
      <c r="V2456" s="19"/>
    </row>
    <row r="2457">
      <c r="A2457" s="18" t="s">
        <v>4226</v>
      </c>
      <c r="B2457" s="22">
        <v>45637.0</v>
      </c>
      <c r="C2457" s="17" t="s">
        <v>164</v>
      </c>
      <c r="D2457" s="23">
        <v>0.02847222222222222</v>
      </c>
      <c r="E2457" s="18" t="s">
        <v>643</v>
      </c>
      <c r="F2457" s="18" t="s">
        <v>342</v>
      </c>
      <c r="G2457" s="18" t="s">
        <v>13</v>
      </c>
      <c r="H2457" s="18" t="s">
        <v>4227</v>
      </c>
      <c r="I2457" s="24">
        <v>6.282328046193E12</v>
      </c>
      <c r="J2457" s="17"/>
      <c r="K2457" s="19"/>
      <c r="L2457" s="19"/>
      <c r="M2457" s="19"/>
      <c r="N2457" s="19"/>
      <c r="O2457" s="19"/>
      <c r="P2457" s="19"/>
      <c r="Q2457" s="19"/>
      <c r="R2457" s="19"/>
      <c r="S2457" s="19"/>
      <c r="T2457" s="19"/>
      <c r="U2457" s="19"/>
      <c r="V2457" s="19"/>
    </row>
    <row r="2458">
      <c r="A2458" s="18" t="s">
        <v>4228</v>
      </c>
      <c r="B2458" s="22">
        <v>45650.0</v>
      </c>
      <c r="C2458" s="17" t="s">
        <v>164</v>
      </c>
      <c r="D2458" s="23">
        <v>0.027083333333333334</v>
      </c>
      <c r="E2458" s="18" t="s">
        <v>534</v>
      </c>
      <c r="F2458" s="18" t="s">
        <v>418</v>
      </c>
      <c r="G2458" s="18" t="s">
        <v>13</v>
      </c>
      <c r="H2458" s="18" t="s">
        <v>4229</v>
      </c>
      <c r="I2458" s="24">
        <v>6.281332534354E12</v>
      </c>
      <c r="J2458" s="17"/>
      <c r="K2458" s="19"/>
      <c r="L2458" s="19"/>
      <c r="M2458" s="19"/>
      <c r="N2458" s="19"/>
      <c r="O2458" s="19"/>
      <c r="P2458" s="19"/>
      <c r="Q2458" s="19"/>
      <c r="R2458" s="19"/>
      <c r="S2458" s="19"/>
      <c r="T2458" s="19"/>
      <c r="U2458" s="19"/>
      <c r="V2458" s="19"/>
    </row>
    <row r="2459">
      <c r="A2459" s="18" t="s">
        <v>4230</v>
      </c>
      <c r="B2459" s="22">
        <v>45651.0</v>
      </c>
      <c r="C2459" s="17" t="s">
        <v>164</v>
      </c>
      <c r="D2459" s="23">
        <v>0.027083333333333334</v>
      </c>
      <c r="E2459" s="18" t="s">
        <v>534</v>
      </c>
      <c r="F2459" s="18" t="s">
        <v>418</v>
      </c>
      <c r="G2459" s="18" t="s">
        <v>13</v>
      </c>
      <c r="H2459" s="18" t="s">
        <v>4231</v>
      </c>
      <c r="I2459" s="24">
        <v>6.281332534354E12</v>
      </c>
      <c r="J2459" s="17"/>
      <c r="K2459" s="19"/>
      <c r="L2459" s="19"/>
      <c r="M2459" s="19"/>
      <c r="N2459" s="19"/>
      <c r="O2459" s="19"/>
      <c r="P2459" s="19"/>
      <c r="Q2459" s="19"/>
      <c r="R2459" s="19"/>
      <c r="S2459" s="19"/>
      <c r="T2459" s="19"/>
      <c r="U2459" s="19"/>
      <c r="V2459" s="19"/>
    </row>
    <row r="2460">
      <c r="A2460" s="18" t="s">
        <v>4232</v>
      </c>
      <c r="B2460" s="22">
        <v>45633.0</v>
      </c>
      <c r="C2460" s="17" t="s">
        <v>164</v>
      </c>
      <c r="D2460" s="23">
        <v>6.944444444444445E-4</v>
      </c>
      <c r="E2460" s="18" t="s">
        <v>2945</v>
      </c>
      <c r="F2460" s="18" t="s">
        <v>345</v>
      </c>
      <c r="G2460" s="18" t="s">
        <v>102</v>
      </c>
      <c r="H2460" s="18" t="s">
        <v>4233</v>
      </c>
      <c r="I2460" s="24">
        <v>6.281232193915E12</v>
      </c>
      <c r="J2460" s="17"/>
      <c r="K2460" s="19"/>
      <c r="L2460" s="19"/>
      <c r="M2460" s="19"/>
      <c r="N2460" s="19"/>
      <c r="O2460" s="19"/>
      <c r="P2460" s="19"/>
      <c r="Q2460" s="19"/>
      <c r="R2460" s="19"/>
      <c r="S2460" s="19"/>
      <c r="T2460" s="19"/>
      <c r="U2460" s="19"/>
      <c r="V2460" s="19"/>
    </row>
    <row r="2461">
      <c r="A2461" s="18" t="s">
        <v>4234</v>
      </c>
      <c r="B2461" s="22">
        <v>45640.0</v>
      </c>
      <c r="C2461" s="17" t="s">
        <v>164</v>
      </c>
      <c r="D2461" s="23">
        <v>6.944444444444445E-4</v>
      </c>
      <c r="E2461" s="18" t="s">
        <v>2945</v>
      </c>
      <c r="F2461" s="18" t="s">
        <v>345</v>
      </c>
      <c r="G2461" s="18" t="s">
        <v>102</v>
      </c>
      <c r="H2461" s="18" t="s">
        <v>4233</v>
      </c>
      <c r="I2461" s="24">
        <v>6.281232193915E12</v>
      </c>
      <c r="J2461" s="17"/>
      <c r="K2461" s="19"/>
      <c r="L2461" s="19"/>
      <c r="M2461" s="19"/>
      <c r="N2461" s="19"/>
      <c r="O2461" s="19"/>
      <c r="P2461" s="19"/>
      <c r="Q2461" s="19"/>
      <c r="R2461" s="19"/>
      <c r="S2461" s="19"/>
      <c r="T2461" s="19"/>
      <c r="U2461" s="19"/>
      <c r="V2461" s="19"/>
    </row>
    <row r="2462">
      <c r="A2462" s="18" t="s">
        <v>4235</v>
      </c>
      <c r="B2462" s="22">
        <v>45649.0</v>
      </c>
      <c r="C2462" s="17" t="s">
        <v>164</v>
      </c>
      <c r="D2462" s="23">
        <v>0.03819444444444445</v>
      </c>
      <c r="E2462" s="18" t="s">
        <v>2945</v>
      </c>
      <c r="F2462" s="18" t="s">
        <v>345</v>
      </c>
      <c r="G2462" s="18" t="s">
        <v>13</v>
      </c>
      <c r="H2462" s="18" t="s">
        <v>4236</v>
      </c>
      <c r="I2462" s="24">
        <v>6.281232193915E12</v>
      </c>
      <c r="J2462" s="17"/>
      <c r="K2462" s="19"/>
      <c r="L2462" s="19"/>
      <c r="M2462" s="19"/>
      <c r="N2462" s="19"/>
      <c r="O2462" s="19"/>
      <c r="P2462" s="19"/>
      <c r="Q2462" s="19"/>
      <c r="R2462" s="19"/>
      <c r="S2462" s="19"/>
      <c r="T2462" s="19"/>
      <c r="U2462" s="19"/>
      <c r="V2462" s="19"/>
    </row>
    <row r="2463">
      <c r="A2463" s="18" t="s">
        <v>4237</v>
      </c>
      <c r="B2463" s="22">
        <v>45652.0</v>
      </c>
      <c r="C2463" s="17" t="s">
        <v>164</v>
      </c>
      <c r="D2463" s="23">
        <v>0.035416666666666666</v>
      </c>
      <c r="E2463" s="18" t="s">
        <v>2951</v>
      </c>
      <c r="F2463" s="18" t="s">
        <v>348</v>
      </c>
      <c r="G2463" s="18" t="s">
        <v>13</v>
      </c>
      <c r="H2463" s="18" t="s">
        <v>4238</v>
      </c>
      <c r="I2463" s="24">
        <v>6.285707668655E12</v>
      </c>
      <c r="J2463" s="17"/>
      <c r="K2463" s="19"/>
      <c r="L2463" s="19"/>
      <c r="M2463" s="19"/>
      <c r="N2463" s="19"/>
      <c r="O2463" s="19"/>
      <c r="P2463" s="19"/>
      <c r="Q2463" s="19"/>
      <c r="R2463" s="19"/>
      <c r="S2463" s="19"/>
      <c r="T2463" s="19"/>
      <c r="U2463" s="19"/>
      <c r="V2463" s="19"/>
    </row>
    <row r="2464">
      <c r="A2464" s="18" t="s">
        <v>4239</v>
      </c>
      <c r="B2464" s="22">
        <v>45652.0</v>
      </c>
      <c r="C2464" s="17" t="s">
        <v>164</v>
      </c>
      <c r="D2464" s="23">
        <v>0.052083333333333336</v>
      </c>
      <c r="E2464" s="18" t="s">
        <v>516</v>
      </c>
      <c r="F2464" s="18" t="s">
        <v>181</v>
      </c>
      <c r="G2464" s="18" t="s">
        <v>13</v>
      </c>
      <c r="H2464" s="18" t="s">
        <v>4240</v>
      </c>
      <c r="I2464" s="24">
        <v>6.282142259313E12</v>
      </c>
      <c r="J2464" s="17"/>
      <c r="K2464" s="19"/>
      <c r="L2464" s="19"/>
      <c r="M2464" s="19"/>
      <c r="N2464" s="19"/>
      <c r="O2464" s="19"/>
      <c r="P2464" s="19"/>
      <c r="Q2464" s="19"/>
      <c r="R2464" s="19"/>
      <c r="S2464" s="19"/>
      <c r="T2464" s="19"/>
      <c r="U2464" s="19"/>
      <c r="V2464" s="19"/>
    </row>
    <row r="2465">
      <c r="A2465" s="18" t="s">
        <v>4241</v>
      </c>
      <c r="B2465" s="22">
        <v>45652.0</v>
      </c>
      <c r="C2465" s="17" t="s">
        <v>164</v>
      </c>
      <c r="D2465" s="23">
        <v>0.027083333333333334</v>
      </c>
      <c r="E2465" s="18" t="s">
        <v>1480</v>
      </c>
      <c r="F2465" s="18" t="s">
        <v>19</v>
      </c>
      <c r="G2465" s="18" t="s">
        <v>13</v>
      </c>
      <c r="H2465" s="18" t="s">
        <v>4242</v>
      </c>
      <c r="I2465" s="24">
        <v>6.282231661306E12</v>
      </c>
      <c r="J2465" s="17"/>
      <c r="K2465" s="19"/>
      <c r="L2465" s="19"/>
      <c r="M2465" s="19"/>
      <c r="N2465" s="19"/>
      <c r="O2465" s="19"/>
      <c r="P2465" s="19"/>
      <c r="Q2465" s="19"/>
      <c r="R2465" s="19"/>
      <c r="S2465" s="19"/>
      <c r="T2465" s="19"/>
      <c r="U2465" s="19"/>
      <c r="V2465" s="19"/>
    </row>
    <row r="2466">
      <c r="A2466" s="18" t="s">
        <v>4243</v>
      </c>
      <c r="B2466" s="22">
        <v>45652.0</v>
      </c>
      <c r="C2466" s="17" t="s">
        <v>164</v>
      </c>
      <c r="D2466" s="23">
        <v>0.041666666666666664</v>
      </c>
      <c r="E2466" s="18" t="s">
        <v>1480</v>
      </c>
      <c r="F2466" s="18" t="s">
        <v>2914</v>
      </c>
      <c r="G2466" s="18" t="s">
        <v>13</v>
      </c>
      <c r="H2466" s="18" t="s">
        <v>4244</v>
      </c>
      <c r="I2466" s="24">
        <v>6.282231661306E12</v>
      </c>
      <c r="J2466" s="17"/>
      <c r="K2466" s="19"/>
      <c r="L2466" s="19"/>
      <c r="M2466" s="19"/>
      <c r="N2466" s="19"/>
      <c r="O2466" s="19"/>
      <c r="P2466" s="19"/>
      <c r="Q2466" s="19"/>
      <c r="R2466" s="19"/>
      <c r="S2466" s="19"/>
      <c r="T2466" s="19"/>
      <c r="U2466" s="19"/>
      <c r="V2466" s="19"/>
    </row>
    <row r="2467">
      <c r="A2467" s="18" t="s">
        <v>4245</v>
      </c>
      <c r="B2467" s="22">
        <v>45646.0</v>
      </c>
      <c r="C2467" s="17" t="s">
        <v>164</v>
      </c>
      <c r="D2467" s="23">
        <v>0.020833333333333332</v>
      </c>
      <c r="E2467" s="18" t="s">
        <v>596</v>
      </c>
      <c r="F2467" s="18" t="s">
        <v>535</v>
      </c>
      <c r="G2467" s="18" t="s">
        <v>13</v>
      </c>
      <c r="H2467" s="18" t="s">
        <v>4246</v>
      </c>
      <c r="I2467" s="24">
        <v>6.285291035544E12</v>
      </c>
      <c r="J2467" s="17"/>
      <c r="K2467" s="19"/>
      <c r="L2467" s="19"/>
      <c r="M2467" s="19"/>
      <c r="N2467" s="19"/>
      <c r="O2467" s="19"/>
      <c r="P2467" s="19"/>
      <c r="Q2467" s="19"/>
      <c r="R2467" s="19"/>
      <c r="S2467" s="19"/>
      <c r="T2467" s="19"/>
      <c r="U2467" s="19"/>
      <c r="V2467" s="19"/>
    </row>
    <row r="2468">
      <c r="A2468" s="18" t="s">
        <v>4247</v>
      </c>
      <c r="B2468" s="22">
        <v>45652.0</v>
      </c>
      <c r="C2468" s="17" t="s">
        <v>164</v>
      </c>
      <c r="D2468" s="23">
        <v>0.020833333333333332</v>
      </c>
      <c r="E2468" s="18" t="s">
        <v>596</v>
      </c>
      <c r="F2468" s="18" t="s">
        <v>535</v>
      </c>
      <c r="G2468" s="18" t="s">
        <v>13</v>
      </c>
      <c r="H2468" s="18" t="s">
        <v>4248</v>
      </c>
      <c r="I2468" s="24">
        <v>6.285291035544E12</v>
      </c>
      <c r="J2468" s="17"/>
      <c r="K2468" s="19"/>
      <c r="L2468" s="19"/>
      <c r="M2468" s="19"/>
      <c r="N2468" s="19"/>
      <c r="O2468" s="19"/>
      <c r="P2468" s="19"/>
      <c r="Q2468" s="19"/>
      <c r="R2468" s="19"/>
      <c r="S2468" s="19"/>
      <c r="T2468" s="19"/>
      <c r="U2468" s="19"/>
      <c r="V2468" s="19"/>
    </row>
    <row r="2469">
      <c r="A2469" s="18" t="s">
        <v>4249</v>
      </c>
      <c r="B2469" s="22">
        <v>45650.0</v>
      </c>
      <c r="C2469" s="17" t="s">
        <v>164</v>
      </c>
      <c r="D2469" s="23">
        <v>6.944444444444445E-4</v>
      </c>
      <c r="E2469" s="18" t="s">
        <v>2945</v>
      </c>
      <c r="F2469" s="18" t="s">
        <v>3174</v>
      </c>
      <c r="G2469" s="18" t="s">
        <v>102</v>
      </c>
      <c r="H2469" s="18" t="s">
        <v>4250</v>
      </c>
      <c r="I2469" s="24">
        <v>6.281232193915E12</v>
      </c>
      <c r="J2469" s="17"/>
      <c r="K2469" s="19"/>
      <c r="L2469" s="19"/>
      <c r="M2469" s="19"/>
      <c r="N2469" s="19"/>
      <c r="O2469" s="19"/>
      <c r="P2469" s="19"/>
      <c r="Q2469" s="19"/>
      <c r="R2469" s="19"/>
      <c r="S2469" s="19"/>
      <c r="T2469" s="19"/>
      <c r="U2469" s="19"/>
      <c r="V2469" s="19"/>
    </row>
    <row r="2470">
      <c r="A2470" s="18" t="s">
        <v>4251</v>
      </c>
      <c r="B2470" s="22">
        <v>45651.0</v>
      </c>
      <c r="C2470" s="17" t="s">
        <v>164</v>
      </c>
      <c r="D2470" s="23">
        <v>0.03888888888888889</v>
      </c>
      <c r="E2470" s="18" t="s">
        <v>2951</v>
      </c>
      <c r="F2470" s="18" t="s">
        <v>348</v>
      </c>
      <c r="G2470" s="18" t="s">
        <v>13</v>
      </c>
      <c r="H2470" s="18" t="s">
        <v>4252</v>
      </c>
      <c r="I2470" s="24">
        <v>6.285707668655E12</v>
      </c>
      <c r="J2470" s="17"/>
      <c r="K2470" s="19"/>
      <c r="L2470" s="19"/>
      <c r="M2470" s="19"/>
      <c r="N2470" s="19"/>
      <c r="O2470" s="19"/>
      <c r="P2470" s="19"/>
      <c r="Q2470" s="19"/>
      <c r="R2470" s="19"/>
      <c r="S2470" s="19"/>
      <c r="T2470" s="19"/>
      <c r="U2470" s="19"/>
      <c r="V2470" s="19"/>
    </row>
    <row r="2471">
      <c r="A2471" s="18" t="s">
        <v>4253</v>
      </c>
      <c r="B2471" s="22">
        <v>45653.0</v>
      </c>
      <c r="C2471" s="17" t="s">
        <v>164</v>
      </c>
      <c r="D2471" s="23">
        <v>0.03194444444444444</v>
      </c>
      <c r="E2471" s="18" t="s">
        <v>2951</v>
      </c>
      <c r="F2471" s="18" t="s">
        <v>192</v>
      </c>
      <c r="G2471" s="18" t="s">
        <v>13</v>
      </c>
      <c r="H2471" s="18" t="s">
        <v>4254</v>
      </c>
      <c r="I2471" s="24">
        <v>6.285707668655E12</v>
      </c>
      <c r="J2471" s="17"/>
      <c r="K2471" s="19"/>
      <c r="L2471" s="19"/>
      <c r="M2471" s="19"/>
      <c r="N2471" s="19"/>
      <c r="O2471" s="19"/>
      <c r="P2471" s="19"/>
      <c r="Q2471" s="19"/>
      <c r="R2471" s="19"/>
      <c r="S2471" s="19"/>
      <c r="T2471" s="19"/>
      <c r="U2471" s="19"/>
      <c r="V2471" s="19"/>
    </row>
    <row r="2472">
      <c r="A2472" s="18" t="s">
        <v>4255</v>
      </c>
      <c r="B2472" s="22">
        <v>45651.0</v>
      </c>
      <c r="C2472" s="17" t="s">
        <v>164</v>
      </c>
      <c r="D2472" s="23">
        <v>0.035416666666666666</v>
      </c>
      <c r="E2472" s="18" t="s">
        <v>2945</v>
      </c>
      <c r="F2472" s="18" t="s">
        <v>3174</v>
      </c>
      <c r="G2472" s="18" t="s">
        <v>13</v>
      </c>
      <c r="H2472" s="18" t="s">
        <v>4256</v>
      </c>
      <c r="I2472" s="24">
        <v>6.281232193915E12</v>
      </c>
      <c r="J2472" s="17"/>
      <c r="K2472" s="19"/>
      <c r="L2472" s="19"/>
      <c r="M2472" s="19"/>
      <c r="N2472" s="19"/>
      <c r="O2472" s="19"/>
      <c r="P2472" s="19"/>
      <c r="Q2472" s="19"/>
      <c r="R2472" s="19"/>
      <c r="S2472" s="19"/>
      <c r="T2472" s="19"/>
      <c r="U2472" s="19"/>
      <c r="V2472" s="19"/>
    </row>
    <row r="2473">
      <c r="A2473" s="18" t="s">
        <v>4257</v>
      </c>
      <c r="B2473" s="22">
        <v>45651.0</v>
      </c>
      <c r="C2473" s="17" t="s">
        <v>164</v>
      </c>
      <c r="D2473" s="23">
        <v>6.944444444444445E-4</v>
      </c>
      <c r="E2473" s="18" t="s">
        <v>2945</v>
      </c>
      <c r="F2473" s="18" t="s">
        <v>2935</v>
      </c>
      <c r="G2473" s="18" t="s">
        <v>102</v>
      </c>
      <c r="H2473" s="18" t="s">
        <v>4250</v>
      </c>
      <c r="I2473" s="24">
        <v>6.281232193915E12</v>
      </c>
      <c r="J2473" s="17"/>
      <c r="K2473" s="19"/>
      <c r="L2473" s="19"/>
      <c r="M2473" s="19"/>
      <c r="N2473" s="19"/>
      <c r="O2473" s="19"/>
      <c r="P2473" s="19"/>
      <c r="Q2473" s="19"/>
      <c r="R2473" s="19"/>
      <c r="S2473" s="19"/>
      <c r="T2473" s="19"/>
      <c r="U2473" s="19"/>
      <c r="V2473" s="19"/>
    </row>
    <row r="2474">
      <c r="A2474" s="18" t="s">
        <v>4258</v>
      </c>
      <c r="B2474" s="22">
        <v>45652.0</v>
      </c>
      <c r="C2474" s="17" t="s">
        <v>164</v>
      </c>
      <c r="D2474" s="23">
        <v>6.944444444444445E-4</v>
      </c>
      <c r="E2474" s="18" t="s">
        <v>2945</v>
      </c>
      <c r="F2474" s="18" t="s">
        <v>2935</v>
      </c>
      <c r="G2474" s="18" t="s">
        <v>102</v>
      </c>
      <c r="H2474" s="18" t="s">
        <v>4250</v>
      </c>
      <c r="I2474" s="24">
        <v>6.281232193915E12</v>
      </c>
      <c r="J2474" s="17"/>
      <c r="K2474" s="19"/>
      <c r="L2474" s="19"/>
      <c r="M2474" s="19"/>
      <c r="N2474" s="19"/>
      <c r="O2474" s="19"/>
      <c r="P2474" s="19"/>
      <c r="Q2474" s="19"/>
      <c r="R2474" s="19"/>
      <c r="S2474" s="19"/>
      <c r="T2474" s="19"/>
      <c r="U2474" s="19"/>
      <c r="V2474" s="19"/>
    </row>
    <row r="2475">
      <c r="A2475" s="18" t="s">
        <v>4259</v>
      </c>
      <c r="B2475" s="22">
        <v>45654.0</v>
      </c>
      <c r="C2475" s="17" t="s">
        <v>164</v>
      </c>
      <c r="D2475" s="23">
        <v>0.05555555555555555</v>
      </c>
      <c r="E2475" s="18" t="s">
        <v>1480</v>
      </c>
      <c r="F2475" s="18" t="s">
        <v>220</v>
      </c>
      <c r="G2475" s="18" t="s">
        <v>13</v>
      </c>
      <c r="H2475" s="18" t="s">
        <v>4260</v>
      </c>
      <c r="I2475" s="24">
        <v>6.282231661306E12</v>
      </c>
      <c r="J2475" s="17"/>
      <c r="K2475" s="19"/>
      <c r="L2475" s="19"/>
      <c r="M2475" s="19"/>
      <c r="N2475" s="19"/>
      <c r="O2475" s="19"/>
      <c r="P2475" s="19"/>
      <c r="Q2475" s="19"/>
      <c r="R2475" s="19"/>
      <c r="S2475" s="19"/>
      <c r="T2475" s="19"/>
      <c r="U2475" s="19"/>
      <c r="V2475" s="19"/>
    </row>
    <row r="2476">
      <c r="A2476" s="18" t="s">
        <v>4261</v>
      </c>
      <c r="B2476" s="22">
        <v>45652.0</v>
      </c>
      <c r="C2476" s="17" t="s">
        <v>164</v>
      </c>
      <c r="D2476" s="23">
        <v>6.944444444444445E-4</v>
      </c>
      <c r="E2476" s="18" t="s">
        <v>2951</v>
      </c>
      <c r="F2476" s="18" t="s">
        <v>711</v>
      </c>
      <c r="G2476" s="18" t="s">
        <v>13</v>
      </c>
      <c r="H2476" s="18" t="s">
        <v>4262</v>
      </c>
      <c r="I2476" s="24">
        <v>6.285707668655E12</v>
      </c>
      <c r="J2476" s="17"/>
      <c r="K2476" s="19"/>
      <c r="L2476" s="19"/>
      <c r="M2476" s="19"/>
      <c r="N2476" s="19"/>
      <c r="O2476" s="19"/>
      <c r="P2476" s="19"/>
      <c r="Q2476" s="19"/>
      <c r="R2476" s="19"/>
      <c r="S2476" s="19"/>
      <c r="T2476" s="19"/>
      <c r="U2476" s="19"/>
      <c r="V2476" s="19"/>
    </row>
    <row r="2477">
      <c r="A2477" s="18" t="s">
        <v>4263</v>
      </c>
      <c r="B2477" s="22">
        <v>45656.0</v>
      </c>
      <c r="C2477" s="17" t="s">
        <v>164</v>
      </c>
      <c r="D2477" s="23">
        <v>0.03125</v>
      </c>
      <c r="E2477" s="18" t="s">
        <v>207</v>
      </c>
      <c r="F2477" s="18" t="s">
        <v>3174</v>
      </c>
      <c r="G2477" s="18" t="s">
        <v>13</v>
      </c>
      <c r="H2477" s="18" t="s">
        <v>4264</v>
      </c>
      <c r="I2477" s="24">
        <v>6.28972529354E11</v>
      </c>
      <c r="J2477" s="17"/>
      <c r="K2477" s="19"/>
      <c r="L2477" s="19"/>
      <c r="M2477" s="19"/>
      <c r="N2477" s="19"/>
      <c r="O2477" s="19"/>
      <c r="P2477" s="19"/>
      <c r="Q2477" s="19"/>
      <c r="R2477" s="19"/>
      <c r="S2477" s="19"/>
      <c r="T2477" s="19"/>
      <c r="U2477" s="19"/>
      <c r="V2477" s="19"/>
    </row>
    <row r="2478">
      <c r="A2478" s="18" t="s">
        <v>4265</v>
      </c>
      <c r="B2478" s="22">
        <v>45655.0</v>
      </c>
      <c r="C2478" s="17" t="s">
        <v>164</v>
      </c>
      <c r="D2478" s="23">
        <v>0.02013888888888889</v>
      </c>
      <c r="E2478" s="18" t="s">
        <v>2951</v>
      </c>
      <c r="F2478" s="18" t="s">
        <v>348</v>
      </c>
      <c r="G2478" s="18" t="s">
        <v>13</v>
      </c>
      <c r="H2478" s="18" t="s">
        <v>4266</v>
      </c>
      <c r="I2478" s="24">
        <v>6.285707668655E12</v>
      </c>
      <c r="J2478" s="17"/>
      <c r="K2478" s="19"/>
      <c r="L2478" s="19"/>
      <c r="M2478" s="19"/>
      <c r="N2478" s="19"/>
      <c r="O2478" s="19"/>
      <c r="P2478" s="19"/>
      <c r="Q2478" s="19"/>
      <c r="R2478" s="19"/>
      <c r="S2478" s="19"/>
      <c r="T2478" s="19"/>
      <c r="U2478" s="19"/>
      <c r="V2478" s="19"/>
    </row>
    <row r="2479">
      <c r="A2479" s="8" t="s">
        <v>4267</v>
      </c>
      <c r="B2479" s="25">
        <v>45640.0</v>
      </c>
      <c r="C2479" s="17" t="s">
        <v>164</v>
      </c>
      <c r="D2479" s="26">
        <v>0.022222222222222223</v>
      </c>
      <c r="E2479" s="8" t="s">
        <v>695</v>
      </c>
      <c r="F2479" s="8" t="s">
        <v>2168</v>
      </c>
      <c r="G2479" s="8" t="s">
        <v>13</v>
      </c>
      <c r="H2479" s="8" t="s">
        <v>4268</v>
      </c>
      <c r="I2479" s="17">
        <v>6.285173431354E12</v>
      </c>
      <c r="J2479" s="17"/>
      <c r="K2479" s="19"/>
      <c r="L2479" s="19"/>
      <c r="M2479" s="19"/>
      <c r="N2479" s="19"/>
      <c r="O2479" s="19"/>
      <c r="P2479" s="19"/>
      <c r="Q2479" s="19"/>
      <c r="R2479" s="19"/>
      <c r="S2479" s="19"/>
      <c r="T2479" s="19"/>
      <c r="U2479" s="19"/>
      <c r="V2479" s="19"/>
    </row>
    <row r="2480">
      <c r="A2480" s="8" t="s">
        <v>4269</v>
      </c>
      <c r="B2480" s="25">
        <v>45643.0</v>
      </c>
      <c r="C2480" s="17" t="s">
        <v>164</v>
      </c>
      <c r="D2480" s="26">
        <v>0.027083333333333334</v>
      </c>
      <c r="E2480" s="8" t="s">
        <v>695</v>
      </c>
      <c r="F2480" s="8" t="s">
        <v>2168</v>
      </c>
      <c r="G2480" s="8" t="s">
        <v>13</v>
      </c>
      <c r="H2480" s="8" t="s">
        <v>4270</v>
      </c>
      <c r="I2480" s="17">
        <v>6.285173431354E12</v>
      </c>
      <c r="J2480" s="17"/>
      <c r="K2480" s="19"/>
      <c r="L2480" s="19"/>
      <c r="M2480" s="19"/>
      <c r="N2480" s="19"/>
      <c r="O2480" s="19"/>
      <c r="P2480" s="19"/>
      <c r="Q2480" s="19"/>
      <c r="R2480" s="19"/>
      <c r="S2480" s="19"/>
      <c r="T2480" s="19"/>
      <c r="U2480" s="19"/>
      <c r="V2480" s="19"/>
    </row>
    <row r="2481">
      <c r="A2481" s="27" t="s">
        <v>4271</v>
      </c>
      <c r="B2481" s="28">
        <v>45657.0</v>
      </c>
      <c r="C2481" s="29" t="s">
        <v>164</v>
      </c>
      <c r="D2481" s="30">
        <v>0.034722222222222224</v>
      </c>
      <c r="E2481" s="27" t="s">
        <v>2945</v>
      </c>
      <c r="F2481" s="27" t="s">
        <v>3174</v>
      </c>
      <c r="G2481" s="27" t="s">
        <v>13</v>
      </c>
      <c r="H2481" s="27" t="s">
        <v>4272</v>
      </c>
      <c r="I2481" s="31">
        <v>6.281232193915E12</v>
      </c>
      <c r="J2481" s="17"/>
      <c r="K2481" s="19"/>
      <c r="L2481" s="19"/>
      <c r="M2481" s="19"/>
      <c r="N2481" s="19"/>
      <c r="O2481" s="19"/>
      <c r="P2481" s="19"/>
      <c r="Q2481" s="19"/>
      <c r="R2481" s="19"/>
      <c r="S2481" s="19"/>
      <c r="T2481" s="19"/>
      <c r="U2481" s="19"/>
      <c r="V2481" s="19"/>
    </row>
    <row r="2482">
      <c r="A2482" s="27" t="s">
        <v>4273</v>
      </c>
      <c r="B2482" s="28">
        <v>45655.0</v>
      </c>
      <c r="C2482" s="29" t="s">
        <v>164</v>
      </c>
      <c r="D2482" s="30">
        <v>0.049305555555555554</v>
      </c>
      <c r="E2482" s="27" t="s">
        <v>2951</v>
      </c>
      <c r="F2482" s="27" t="s">
        <v>711</v>
      </c>
      <c r="G2482" s="27" t="s">
        <v>13</v>
      </c>
      <c r="H2482" s="27" t="s">
        <v>4274</v>
      </c>
      <c r="I2482" s="31">
        <v>6.285707668655E12</v>
      </c>
      <c r="J2482" s="17"/>
      <c r="K2482" s="19"/>
      <c r="L2482" s="19"/>
      <c r="M2482" s="19"/>
      <c r="N2482" s="19"/>
      <c r="O2482" s="19"/>
      <c r="P2482" s="19"/>
      <c r="Q2482" s="19"/>
      <c r="R2482" s="19"/>
      <c r="S2482" s="19"/>
      <c r="T2482" s="19"/>
      <c r="U2482" s="19"/>
      <c r="V2482" s="19"/>
    </row>
    <row r="2483">
      <c r="A2483" s="27" t="s">
        <v>4275</v>
      </c>
      <c r="B2483" s="28">
        <v>45652.0</v>
      </c>
      <c r="C2483" s="29" t="s">
        <v>164</v>
      </c>
      <c r="D2483" s="30">
        <v>0.04097222222222222</v>
      </c>
      <c r="E2483" s="27" t="s">
        <v>2945</v>
      </c>
      <c r="F2483" s="27" t="s">
        <v>2168</v>
      </c>
      <c r="G2483" s="27" t="s">
        <v>13</v>
      </c>
      <c r="H2483" s="27" t="s">
        <v>4276</v>
      </c>
      <c r="I2483" s="31">
        <v>6.281232193915E12</v>
      </c>
      <c r="J2483" s="17"/>
      <c r="K2483" s="19"/>
      <c r="L2483" s="19"/>
      <c r="M2483" s="19"/>
      <c r="N2483" s="19"/>
      <c r="O2483" s="19"/>
      <c r="P2483" s="19"/>
      <c r="Q2483" s="19"/>
      <c r="R2483" s="19"/>
      <c r="S2483" s="19"/>
      <c r="T2483" s="19"/>
      <c r="U2483" s="19"/>
      <c r="V2483" s="19"/>
    </row>
    <row r="2484">
      <c r="A2484" s="27" t="s">
        <v>4277</v>
      </c>
      <c r="B2484" s="28">
        <v>45653.0</v>
      </c>
      <c r="C2484" s="29" t="s">
        <v>164</v>
      </c>
      <c r="D2484" s="30">
        <v>0.03263888888888889</v>
      </c>
      <c r="E2484" s="27" t="s">
        <v>2945</v>
      </c>
      <c r="F2484" s="27" t="s">
        <v>2168</v>
      </c>
      <c r="G2484" s="27" t="s">
        <v>13</v>
      </c>
      <c r="H2484" s="27" t="s">
        <v>4278</v>
      </c>
      <c r="I2484" s="31">
        <v>6.281232193915E12</v>
      </c>
      <c r="J2484" s="17"/>
      <c r="K2484" s="19"/>
      <c r="L2484" s="19"/>
      <c r="M2484" s="19"/>
      <c r="N2484" s="19"/>
      <c r="O2484" s="19"/>
      <c r="P2484" s="19"/>
      <c r="Q2484" s="19"/>
      <c r="R2484" s="19"/>
      <c r="S2484" s="19"/>
      <c r="T2484" s="19"/>
      <c r="U2484" s="19"/>
      <c r="V2484" s="19"/>
    </row>
    <row r="2485">
      <c r="A2485" s="27" t="s">
        <v>4279</v>
      </c>
      <c r="B2485" s="28">
        <v>45656.0</v>
      </c>
      <c r="C2485" s="29" t="s">
        <v>164</v>
      </c>
      <c r="D2485" s="30">
        <v>0.024305555555555556</v>
      </c>
      <c r="E2485" s="27" t="s">
        <v>2951</v>
      </c>
      <c r="F2485" s="27" t="s">
        <v>348</v>
      </c>
      <c r="G2485" s="27" t="s">
        <v>13</v>
      </c>
      <c r="H2485" s="27" t="s">
        <v>4280</v>
      </c>
      <c r="I2485" s="31">
        <v>6.285707668655E12</v>
      </c>
      <c r="J2485" s="17"/>
      <c r="K2485" s="19"/>
      <c r="L2485" s="19"/>
      <c r="M2485" s="19"/>
      <c r="N2485" s="19"/>
      <c r="O2485" s="19"/>
      <c r="P2485" s="19"/>
      <c r="Q2485" s="19"/>
      <c r="R2485" s="19"/>
      <c r="S2485" s="19"/>
      <c r="T2485" s="19"/>
      <c r="U2485" s="19"/>
      <c r="V2485" s="19"/>
    </row>
    <row r="2486">
      <c r="A2486" s="27" t="s">
        <v>4281</v>
      </c>
      <c r="B2486" s="28">
        <v>45651.0</v>
      </c>
      <c r="C2486" s="29" t="s">
        <v>164</v>
      </c>
      <c r="D2486" s="30">
        <v>0.017361111111111112</v>
      </c>
      <c r="E2486" s="27" t="s">
        <v>972</v>
      </c>
      <c r="F2486" s="27" t="s">
        <v>150</v>
      </c>
      <c r="G2486" s="27" t="s">
        <v>13</v>
      </c>
      <c r="H2486" s="27" t="s">
        <v>4282</v>
      </c>
      <c r="I2486" s="31">
        <v>6.285746146893E12</v>
      </c>
      <c r="J2486" s="17"/>
      <c r="K2486" s="19"/>
      <c r="L2486" s="19"/>
      <c r="M2486" s="19"/>
      <c r="N2486" s="19"/>
      <c r="O2486" s="19"/>
      <c r="P2486" s="19"/>
      <c r="Q2486" s="19"/>
      <c r="R2486" s="19"/>
      <c r="S2486" s="19"/>
      <c r="T2486" s="19"/>
      <c r="U2486" s="19"/>
      <c r="V2486" s="19"/>
    </row>
    <row r="2487">
      <c r="A2487" s="27" t="s">
        <v>4283</v>
      </c>
      <c r="B2487" s="28">
        <v>45653.0</v>
      </c>
      <c r="C2487" s="29" t="s">
        <v>164</v>
      </c>
      <c r="D2487" s="30">
        <v>0.0</v>
      </c>
      <c r="E2487" s="27" t="s">
        <v>972</v>
      </c>
      <c r="F2487" s="27" t="s">
        <v>150</v>
      </c>
      <c r="G2487" s="27" t="s">
        <v>102</v>
      </c>
      <c r="H2487" s="27" t="s">
        <v>4284</v>
      </c>
      <c r="I2487" s="31">
        <v>6.285746146893E12</v>
      </c>
      <c r="J2487" s="17"/>
      <c r="K2487" s="19"/>
      <c r="L2487" s="19"/>
      <c r="M2487" s="19"/>
      <c r="N2487" s="19"/>
      <c r="O2487" s="19"/>
      <c r="P2487" s="19"/>
      <c r="Q2487" s="19"/>
      <c r="R2487" s="19"/>
      <c r="S2487" s="19"/>
      <c r="T2487" s="19"/>
      <c r="U2487" s="19"/>
      <c r="V2487" s="19"/>
    </row>
    <row r="2488">
      <c r="A2488" s="27" t="s">
        <v>4285</v>
      </c>
      <c r="B2488" s="28">
        <v>45652.0</v>
      </c>
      <c r="C2488" s="29" t="s">
        <v>164</v>
      </c>
      <c r="D2488" s="30">
        <v>0.0</v>
      </c>
      <c r="E2488" s="27" t="s">
        <v>972</v>
      </c>
      <c r="F2488" s="27" t="s">
        <v>150</v>
      </c>
      <c r="G2488" s="27" t="s">
        <v>87</v>
      </c>
      <c r="H2488" s="27" t="s">
        <v>4286</v>
      </c>
      <c r="I2488" s="31">
        <v>6.285746146893E12</v>
      </c>
      <c r="J2488" s="17"/>
      <c r="K2488" s="19"/>
      <c r="L2488" s="19"/>
      <c r="M2488" s="19"/>
      <c r="N2488" s="19"/>
      <c r="O2488" s="19"/>
      <c r="P2488" s="19"/>
      <c r="Q2488" s="19"/>
      <c r="R2488" s="19"/>
      <c r="S2488" s="19"/>
      <c r="T2488" s="19"/>
      <c r="U2488" s="19"/>
      <c r="V2488" s="19"/>
    </row>
    <row r="2489">
      <c r="A2489" s="27" t="s">
        <v>4287</v>
      </c>
      <c r="B2489" s="28">
        <v>45650.0</v>
      </c>
      <c r="C2489" s="29" t="s">
        <v>164</v>
      </c>
      <c r="D2489" s="30">
        <v>0.025</v>
      </c>
      <c r="E2489" s="27" t="s">
        <v>972</v>
      </c>
      <c r="F2489" s="27" t="s">
        <v>201</v>
      </c>
      <c r="G2489" s="27" t="s">
        <v>13</v>
      </c>
      <c r="H2489" s="27" t="s">
        <v>4288</v>
      </c>
      <c r="I2489" s="31">
        <v>6.285746146893E12</v>
      </c>
      <c r="J2489" s="17"/>
      <c r="K2489" s="19"/>
      <c r="L2489" s="19"/>
      <c r="M2489" s="19"/>
      <c r="N2489" s="19"/>
      <c r="O2489" s="19"/>
      <c r="P2489" s="19"/>
      <c r="Q2489" s="19"/>
      <c r="R2489" s="19"/>
      <c r="S2489" s="19"/>
      <c r="T2489" s="19"/>
      <c r="U2489" s="19"/>
      <c r="V2489" s="19"/>
    </row>
    <row r="2490">
      <c r="A2490" s="27" t="s">
        <v>4289</v>
      </c>
      <c r="B2490" s="28">
        <v>45656.0</v>
      </c>
      <c r="C2490" s="29" t="s">
        <v>164</v>
      </c>
      <c r="D2490" s="30">
        <v>0.03680555555555556</v>
      </c>
      <c r="E2490" s="27" t="s">
        <v>2951</v>
      </c>
      <c r="F2490" s="27" t="s">
        <v>192</v>
      </c>
      <c r="G2490" s="27" t="s">
        <v>13</v>
      </c>
      <c r="H2490" s="27" t="s">
        <v>4290</v>
      </c>
      <c r="I2490" s="31">
        <v>6.285707668655E12</v>
      </c>
      <c r="J2490" s="17"/>
      <c r="K2490" s="19"/>
      <c r="L2490" s="19"/>
      <c r="M2490" s="19"/>
      <c r="N2490" s="19"/>
      <c r="O2490" s="19"/>
      <c r="P2490" s="19"/>
      <c r="Q2490" s="19"/>
      <c r="R2490" s="19"/>
      <c r="S2490" s="19"/>
      <c r="T2490" s="19"/>
      <c r="U2490" s="19"/>
      <c r="V2490" s="19"/>
    </row>
    <row r="2491">
      <c r="A2491" s="27" t="s">
        <v>4291</v>
      </c>
      <c r="B2491" s="28">
        <v>45651.0</v>
      </c>
      <c r="C2491" s="29" t="s">
        <v>164</v>
      </c>
      <c r="D2491" s="30">
        <v>0.03194444444444444</v>
      </c>
      <c r="E2491" s="27" t="s">
        <v>972</v>
      </c>
      <c r="F2491" s="27" t="s">
        <v>201</v>
      </c>
      <c r="G2491" s="27" t="s">
        <v>13</v>
      </c>
      <c r="H2491" s="27" t="s">
        <v>4292</v>
      </c>
      <c r="I2491" s="31">
        <v>6.285746146893E12</v>
      </c>
      <c r="J2491" s="17"/>
      <c r="K2491" s="19"/>
      <c r="L2491" s="19"/>
      <c r="M2491" s="19"/>
      <c r="N2491" s="19"/>
      <c r="O2491" s="19"/>
      <c r="P2491" s="19"/>
      <c r="Q2491" s="19"/>
      <c r="R2491" s="19"/>
      <c r="S2491" s="19"/>
      <c r="T2491" s="19"/>
      <c r="U2491" s="19"/>
      <c r="V2491" s="19"/>
    </row>
    <row r="2492">
      <c r="A2492" s="27" t="s">
        <v>4293</v>
      </c>
      <c r="B2492" s="28">
        <v>45652.0</v>
      </c>
      <c r="C2492" s="29" t="s">
        <v>164</v>
      </c>
      <c r="D2492" s="30">
        <v>0.0</v>
      </c>
      <c r="E2492" s="27" t="s">
        <v>972</v>
      </c>
      <c r="F2492" s="27" t="s">
        <v>201</v>
      </c>
      <c r="G2492" s="27" t="s">
        <v>87</v>
      </c>
      <c r="H2492" s="27" t="s">
        <v>4294</v>
      </c>
      <c r="I2492" s="31">
        <v>6.285746146893E12</v>
      </c>
      <c r="J2492" s="17"/>
      <c r="K2492" s="19"/>
      <c r="L2492" s="19"/>
      <c r="M2492" s="19"/>
      <c r="N2492" s="19"/>
      <c r="O2492" s="19"/>
      <c r="P2492" s="19"/>
      <c r="Q2492" s="19"/>
      <c r="R2492" s="19"/>
      <c r="S2492" s="19"/>
      <c r="T2492" s="19"/>
      <c r="U2492" s="19"/>
      <c r="V2492" s="19"/>
    </row>
    <row r="2493">
      <c r="A2493" s="27" t="s">
        <v>4295</v>
      </c>
      <c r="B2493" s="28">
        <v>45653.0</v>
      </c>
      <c r="C2493" s="29" t="s">
        <v>164</v>
      </c>
      <c r="D2493" s="30">
        <v>0.0</v>
      </c>
      <c r="E2493" s="27" t="s">
        <v>972</v>
      </c>
      <c r="F2493" s="27" t="s">
        <v>201</v>
      </c>
      <c r="G2493" s="27" t="s">
        <v>102</v>
      </c>
      <c r="H2493" s="27" t="s">
        <v>4296</v>
      </c>
      <c r="I2493" s="31">
        <v>6.285746146893E12</v>
      </c>
      <c r="J2493" s="17"/>
      <c r="K2493" s="19"/>
      <c r="L2493" s="19"/>
      <c r="M2493" s="19"/>
      <c r="N2493" s="19"/>
      <c r="O2493" s="19"/>
      <c r="P2493" s="19"/>
      <c r="Q2493" s="19"/>
      <c r="R2493" s="19"/>
      <c r="S2493" s="19"/>
      <c r="T2493" s="19"/>
      <c r="U2493" s="19"/>
      <c r="V2493" s="19"/>
    </row>
    <row r="2494">
      <c r="A2494" s="27" t="s">
        <v>4297</v>
      </c>
      <c r="B2494" s="28">
        <v>45656.0</v>
      </c>
      <c r="C2494" s="29" t="s">
        <v>164</v>
      </c>
      <c r="D2494" s="30">
        <v>0.0</v>
      </c>
      <c r="E2494" s="27" t="s">
        <v>972</v>
      </c>
      <c r="F2494" s="27" t="s">
        <v>345</v>
      </c>
      <c r="G2494" s="27" t="s">
        <v>102</v>
      </c>
      <c r="H2494" s="27" t="s">
        <v>4298</v>
      </c>
      <c r="I2494" s="31">
        <v>6.285746146893E12</v>
      </c>
      <c r="J2494" s="17"/>
      <c r="K2494" s="19"/>
      <c r="L2494" s="19"/>
      <c r="M2494" s="19"/>
      <c r="N2494" s="19"/>
      <c r="O2494" s="19"/>
      <c r="P2494" s="19"/>
      <c r="Q2494" s="19"/>
      <c r="R2494" s="19"/>
      <c r="S2494" s="19"/>
      <c r="T2494" s="19"/>
      <c r="U2494" s="19"/>
      <c r="V2494" s="19"/>
    </row>
    <row r="2495">
      <c r="A2495" s="27" t="s">
        <v>4299</v>
      </c>
      <c r="B2495" s="28">
        <v>45657.0</v>
      </c>
      <c r="C2495" s="29" t="s">
        <v>164</v>
      </c>
      <c r="D2495" s="30">
        <v>0.0</v>
      </c>
      <c r="E2495" s="27" t="s">
        <v>972</v>
      </c>
      <c r="F2495" s="27" t="s">
        <v>12</v>
      </c>
      <c r="G2495" s="27" t="s">
        <v>102</v>
      </c>
      <c r="H2495" s="27" t="s">
        <v>4300</v>
      </c>
      <c r="I2495" s="31">
        <v>6.285746146893E12</v>
      </c>
      <c r="J2495" s="17"/>
      <c r="K2495" s="19"/>
      <c r="L2495" s="19"/>
      <c r="M2495" s="19"/>
      <c r="N2495" s="19"/>
      <c r="O2495" s="19"/>
      <c r="P2495" s="19"/>
      <c r="Q2495" s="19"/>
      <c r="R2495" s="19"/>
      <c r="S2495" s="19"/>
      <c r="T2495" s="19"/>
      <c r="U2495" s="19"/>
      <c r="V2495" s="19"/>
    </row>
    <row r="2496">
      <c r="A2496" s="27" t="s">
        <v>4301</v>
      </c>
      <c r="B2496" s="28">
        <v>45651.0</v>
      </c>
      <c r="C2496" s="29" t="s">
        <v>164</v>
      </c>
      <c r="D2496" s="30">
        <v>0.006944444444444444</v>
      </c>
      <c r="E2496" s="27" t="s">
        <v>972</v>
      </c>
      <c r="F2496" s="27" t="s">
        <v>2911</v>
      </c>
      <c r="G2496" s="27" t="s">
        <v>102</v>
      </c>
      <c r="H2496" s="27" t="s">
        <v>4302</v>
      </c>
      <c r="I2496" s="31">
        <v>6.285746146893E12</v>
      </c>
      <c r="J2496" s="17"/>
      <c r="K2496" s="19"/>
      <c r="L2496" s="19"/>
      <c r="M2496" s="19"/>
      <c r="N2496" s="19"/>
      <c r="O2496" s="19"/>
      <c r="P2496" s="19"/>
      <c r="Q2496" s="19"/>
      <c r="R2496" s="19"/>
      <c r="S2496" s="19"/>
      <c r="T2496" s="19"/>
      <c r="U2496" s="19"/>
      <c r="V2496" s="19"/>
    </row>
    <row r="2497">
      <c r="A2497" s="27" t="s">
        <v>4303</v>
      </c>
      <c r="B2497" s="28">
        <v>45653.0</v>
      </c>
      <c r="C2497" s="29" t="s">
        <v>164</v>
      </c>
      <c r="D2497" s="30">
        <v>0.0</v>
      </c>
      <c r="E2497" s="27" t="s">
        <v>972</v>
      </c>
      <c r="F2497" s="27" t="s">
        <v>2911</v>
      </c>
      <c r="G2497" s="27" t="s">
        <v>87</v>
      </c>
      <c r="H2497" s="27" t="s">
        <v>4304</v>
      </c>
      <c r="I2497" s="31">
        <v>6.285746146893E12</v>
      </c>
      <c r="J2497" s="17"/>
      <c r="K2497" s="19"/>
      <c r="L2497" s="19"/>
      <c r="M2497" s="19"/>
      <c r="N2497" s="19"/>
      <c r="O2497" s="19"/>
      <c r="P2497" s="19"/>
      <c r="Q2497" s="19"/>
      <c r="R2497" s="19"/>
      <c r="S2497" s="19"/>
      <c r="T2497" s="19"/>
      <c r="U2497" s="19"/>
      <c r="V2497" s="19"/>
    </row>
    <row r="2498">
      <c r="A2498" s="27" t="s">
        <v>4295</v>
      </c>
      <c r="B2498" s="28">
        <v>45646.0</v>
      </c>
      <c r="C2498" s="29" t="s">
        <v>164</v>
      </c>
      <c r="D2498" s="30">
        <v>0.0</v>
      </c>
      <c r="E2498" s="27" t="s">
        <v>873</v>
      </c>
      <c r="F2498" s="27" t="s">
        <v>597</v>
      </c>
      <c r="G2498" s="27" t="s">
        <v>87</v>
      </c>
      <c r="H2498" s="27" t="s">
        <v>4305</v>
      </c>
      <c r="I2498" s="31">
        <v>6.285213566484E12</v>
      </c>
      <c r="J2498" s="17"/>
      <c r="K2498" s="19"/>
      <c r="L2498" s="19"/>
      <c r="M2498" s="19"/>
      <c r="N2498" s="19"/>
      <c r="O2498" s="19"/>
      <c r="P2498" s="19"/>
      <c r="Q2498" s="19"/>
      <c r="R2498" s="19"/>
      <c r="S2498" s="19"/>
      <c r="T2498" s="19"/>
      <c r="U2498" s="19"/>
      <c r="V2498" s="19"/>
    </row>
    <row r="2499">
      <c r="A2499" s="27" t="s">
        <v>4306</v>
      </c>
      <c r="B2499" s="28">
        <v>45649.0</v>
      </c>
      <c r="C2499" s="29" t="s">
        <v>164</v>
      </c>
      <c r="D2499" s="30">
        <v>0.010416666666666666</v>
      </c>
      <c r="E2499" s="27" t="s">
        <v>873</v>
      </c>
      <c r="F2499" s="27" t="s">
        <v>597</v>
      </c>
      <c r="G2499" s="27" t="s">
        <v>13</v>
      </c>
      <c r="H2499" s="27" t="s">
        <v>4307</v>
      </c>
      <c r="I2499" s="31">
        <v>6.285213566484E12</v>
      </c>
      <c r="J2499" s="17"/>
      <c r="K2499" s="19"/>
      <c r="L2499" s="19"/>
      <c r="M2499" s="19"/>
      <c r="N2499" s="19"/>
      <c r="O2499" s="19"/>
      <c r="P2499" s="19"/>
      <c r="Q2499" s="19"/>
      <c r="R2499" s="19"/>
      <c r="S2499" s="19"/>
      <c r="T2499" s="19"/>
      <c r="U2499" s="19"/>
      <c r="V2499" s="19"/>
    </row>
    <row r="2500">
      <c r="A2500" s="27" t="s">
        <v>4308</v>
      </c>
      <c r="B2500" s="28">
        <v>45650.0</v>
      </c>
      <c r="C2500" s="29" t="s">
        <v>164</v>
      </c>
      <c r="D2500" s="30">
        <v>0.0</v>
      </c>
      <c r="E2500" s="27" t="s">
        <v>873</v>
      </c>
      <c r="F2500" s="27" t="s">
        <v>597</v>
      </c>
      <c r="G2500" s="27" t="s">
        <v>102</v>
      </c>
      <c r="H2500" s="27" t="s">
        <v>4309</v>
      </c>
      <c r="I2500" s="31">
        <v>6.285213566484E12</v>
      </c>
      <c r="J2500" s="17"/>
      <c r="K2500" s="19"/>
      <c r="L2500" s="19"/>
      <c r="M2500" s="19"/>
      <c r="N2500" s="19"/>
      <c r="O2500" s="19"/>
      <c r="P2500" s="19"/>
      <c r="Q2500" s="19"/>
      <c r="R2500" s="19"/>
      <c r="S2500" s="19"/>
      <c r="T2500" s="19"/>
      <c r="U2500" s="19"/>
      <c r="V2500" s="19"/>
    </row>
    <row r="2501">
      <c r="A2501" s="27" t="s">
        <v>4310</v>
      </c>
      <c r="B2501" s="28">
        <v>45651.0</v>
      </c>
      <c r="C2501" s="29" t="s">
        <v>164</v>
      </c>
      <c r="D2501" s="30">
        <v>0.0</v>
      </c>
      <c r="E2501" s="27" t="s">
        <v>873</v>
      </c>
      <c r="F2501" s="27" t="s">
        <v>597</v>
      </c>
      <c r="G2501" s="27" t="s">
        <v>87</v>
      </c>
      <c r="H2501" s="27" t="s">
        <v>4311</v>
      </c>
      <c r="I2501" s="31">
        <v>6.285213566484E12</v>
      </c>
      <c r="J2501" s="17"/>
      <c r="K2501" s="19"/>
      <c r="L2501" s="19"/>
      <c r="M2501" s="19"/>
      <c r="N2501" s="19"/>
      <c r="O2501" s="19"/>
      <c r="P2501" s="19"/>
      <c r="Q2501" s="19"/>
      <c r="R2501" s="19"/>
      <c r="S2501" s="19"/>
      <c r="T2501" s="19"/>
      <c r="U2501" s="19"/>
      <c r="V2501" s="19"/>
    </row>
    <row r="2502">
      <c r="A2502" s="27" t="s">
        <v>4312</v>
      </c>
      <c r="B2502" s="28">
        <v>45651.0</v>
      </c>
      <c r="C2502" s="29" t="s">
        <v>164</v>
      </c>
      <c r="D2502" s="30">
        <v>0.0</v>
      </c>
      <c r="E2502" s="27" t="s">
        <v>873</v>
      </c>
      <c r="F2502" s="27" t="s">
        <v>348</v>
      </c>
      <c r="G2502" s="27" t="s">
        <v>87</v>
      </c>
      <c r="H2502" s="27" t="s">
        <v>4313</v>
      </c>
      <c r="I2502" s="31">
        <v>6.285213566484E12</v>
      </c>
      <c r="J2502" s="17"/>
      <c r="K2502" s="19"/>
      <c r="L2502" s="19"/>
      <c r="M2502" s="19"/>
      <c r="N2502" s="19"/>
      <c r="O2502" s="19"/>
      <c r="P2502" s="19"/>
      <c r="Q2502" s="19"/>
      <c r="R2502" s="19"/>
      <c r="S2502" s="19"/>
      <c r="T2502" s="19"/>
      <c r="U2502" s="19"/>
      <c r="V2502" s="19"/>
    </row>
    <row r="2503">
      <c r="A2503" s="27" t="s">
        <v>4314</v>
      </c>
      <c r="B2503" s="28">
        <v>45652.0</v>
      </c>
      <c r="C2503" s="29" t="s">
        <v>164</v>
      </c>
      <c r="D2503" s="30">
        <v>0.0</v>
      </c>
      <c r="E2503" s="27" t="s">
        <v>873</v>
      </c>
      <c r="F2503" s="27" t="s">
        <v>597</v>
      </c>
      <c r="G2503" s="27" t="s">
        <v>102</v>
      </c>
      <c r="H2503" s="27" t="s">
        <v>4315</v>
      </c>
      <c r="I2503" s="31">
        <v>6.285213566484E12</v>
      </c>
      <c r="J2503" s="17"/>
      <c r="K2503" s="19"/>
      <c r="L2503" s="19"/>
      <c r="M2503" s="19"/>
      <c r="N2503" s="19"/>
      <c r="O2503" s="19"/>
      <c r="P2503" s="19"/>
      <c r="Q2503" s="19"/>
      <c r="R2503" s="19"/>
      <c r="S2503" s="19"/>
      <c r="T2503" s="19"/>
      <c r="U2503" s="19"/>
      <c r="V2503" s="19"/>
    </row>
    <row r="2504">
      <c r="A2504" s="27" t="s">
        <v>4306</v>
      </c>
      <c r="B2504" s="28">
        <v>45655.0</v>
      </c>
      <c r="C2504" s="29" t="s">
        <v>164</v>
      </c>
      <c r="D2504" s="30">
        <v>0.03194444444444444</v>
      </c>
      <c r="E2504" s="27" t="s">
        <v>2951</v>
      </c>
      <c r="F2504" s="27" t="s">
        <v>192</v>
      </c>
      <c r="G2504" s="27" t="s">
        <v>13</v>
      </c>
      <c r="H2504" s="27" t="s">
        <v>4316</v>
      </c>
      <c r="I2504" s="31">
        <v>6.285707668655E12</v>
      </c>
      <c r="J2504" s="17"/>
      <c r="K2504" s="19"/>
      <c r="L2504" s="19"/>
      <c r="M2504" s="19"/>
      <c r="N2504" s="19"/>
      <c r="O2504" s="19"/>
      <c r="P2504" s="19"/>
      <c r="Q2504" s="19"/>
      <c r="R2504" s="19"/>
      <c r="S2504" s="19"/>
      <c r="T2504" s="19"/>
      <c r="U2504" s="19"/>
      <c r="V2504" s="19"/>
    </row>
    <row r="2505">
      <c r="A2505" s="27" t="s">
        <v>4317</v>
      </c>
      <c r="B2505" s="28">
        <v>45646.0</v>
      </c>
      <c r="C2505" s="29" t="s">
        <v>164</v>
      </c>
      <c r="D2505" s="30">
        <v>0.0</v>
      </c>
      <c r="E2505" s="27" t="s">
        <v>873</v>
      </c>
      <c r="F2505" s="27" t="s">
        <v>2935</v>
      </c>
      <c r="G2505" s="27" t="s">
        <v>87</v>
      </c>
      <c r="H2505" s="27" t="s">
        <v>4318</v>
      </c>
      <c r="I2505" s="31">
        <v>6.285213566484E12</v>
      </c>
      <c r="J2505" s="17"/>
      <c r="K2505" s="19"/>
      <c r="L2505" s="19"/>
      <c r="M2505" s="19"/>
      <c r="N2505" s="19"/>
      <c r="O2505" s="19"/>
      <c r="P2505" s="19"/>
      <c r="Q2505" s="19"/>
      <c r="R2505" s="19"/>
      <c r="S2505" s="19"/>
      <c r="T2505" s="19"/>
      <c r="U2505" s="19"/>
      <c r="V2505" s="19"/>
    </row>
    <row r="2506">
      <c r="A2506" s="27" t="s">
        <v>4319</v>
      </c>
      <c r="B2506" s="28">
        <v>45657.0</v>
      </c>
      <c r="C2506" s="29" t="s">
        <v>164</v>
      </c>
      <c r="D2506" s="30">
        <v>0.034027777777777775</v>
      </c>
      <c r="E2506" s="27" t="s">
        <v>2951</v>
      </c>
      <c r="F2506" s="27" t="s">
        <v>348</v>
      </c>
      <c r="G2506" s="27" t="s">
        <v>13</v>
      </c>
      <c r="H2506" s="27" t="s">
        <v>4320</v>
      </c>
      <c r="I2506" s="31">
        <v>6.285707668655E12</v>
      </c>
      <c r="J2506" s="17"/>
      <c r="K2506" s="19"/>
      <c r="L2506" s="19"/>
      <c r="M2506" s="19"/>
      <c r="N2506" s="19"/>
      <c r="O2506" s="19"/>
      <c r="P2506" s="19"/>
      <c r="Q2506" s="19"/>
      <c r="R2506" s="19"/>
      <c r="S2506" s="19"/>
      <c r="T2506" s="19"/>
      <c r="U2506" s="19"/>
      <c r="V2506" s="19"/>
    </row>
    <row r="2507">
      <c r="A2507" s="8"/>
      <c r="B2507" s="25"/>
      <c r="C2507" s="17" t="s">
        <v>164</v>
      </c>
      <c r="D2507" s="26"/>
      <c r="E2507" s="8"/>
      <c r="F2507" s="8"/>
      <c r="G2507" s="8"/>
      <c r="H2507" s="8"/>
      <c r="I2507" s="17"/>
      <c r="J2507" s="17"/>
      <c r="K2507" s="19"/>
      <c r="L2507" s="19"/>
      <c r="M2507" s="19"/>
      <c r="N2507" s="19"/>
      <c r="O2507" s="19"/>
      <c r="P2507" s="19"/>
      <c r="Q2507" s="19"/>
      <c r="R2507" s="19"/>
      <c r="S2507" s="19"/>
      <c r="T2507" s="19"/>
      <c r="U2507" s="19"/>
      <c r="V2507" s="19"/>
    </row>
    <row r="2508">
      <c r="A2508" s="8"/>
      <c r="B2508" s="25"/>
      <c r="C2508" s="17" t="s">
        <v>164</v>
      </c>
      <c r="D2508" s="26"/>
      <c r="E2508" s="8"/>
      <c r="F2508" s="8"/>
      <c r="G2508" s="8"/>
      <c r="H2508" s="8"/>
      <c r="I2508" s="17"/>
      <c r="J2508" s="17"/>
      <c r="K2508" s="19"/>
      <c r="L2508" s="19"/>
      <c r="M2508" s="19"/>
      <c r="N2508" s="19"/>
      <c r="O2508" s="19"/>
      <c r="P2508" s="19"/>
      <c r="Q2508" s="19"/>
      <c r="R2508" s="19"/>
      <c r="S2508" s="19"/>
      <c r="T2508" s="19"/>
      <c r="U2508" s="19"/>
      <c r="V2508" s="19"/>
    </row>
    <row r="2509">
      <c r="A2509" s="8"/>
      <c r="B2509" s="25"/>
      <c r="C2509" s="17" t="s">
        <v>164</v>
      </c>
      <c r="D2509" s="26"/>
      <c r="E2509" s="8"/>
      <c r="F2509" s="8"/>
      <c r="G2509" s="8"/>
      <c r="H2509" s="8"/>
      <c r="I2509" s="17"/>
      <c r="J2509" s="17"/>
      <c r="K2509" s="19"/>
      <c r="L2509" s="19"/>
      <c r="M2509" s="19"/>
      <c r="N2509" s="19"/>
      <c r="O2509" s="19"/>
      <c r="P2509" s="19"/>
      <c r="Q2509" s="19"/>
      <c r="R2509" s="19"/>
      <c r="S2509" s="19"/>
      <c r="T2509" s="19"/>
      <c r="U2509" s="19"/>
      <c r="V2509" s="19"/>
    </row>
    <row r="2510">
      <c r="A2510" s="8"/>
      <c r="B2510" s="25"/>
      <c r="C2510" s="17" t="s">
        <v>164</v>
      </c>
      <c r="D2510" s="26"/>
      <c r="E2510" s="8"/>
      <c r="F2510" s="8"/>
      <c r="G2510" s="8"/>
      <c r="H2510" s="8"/>
      <c r="I2510" s="17"/>
      <c r="J2510" s="17"/>
      <c r="K2510" s="19"/>
      <c r="L2510" s="19"/>
      <c r="M2510" s="19"/>
      <c r="N2510" s="19"/>
      <c r="O2510" s="19"/>
      <c r="P2510" s="19"/>
      <c r="Q2510" s="19"/>
      <c r="R2510" s="19"/>
      <c r="S2510" s="19"/>
      <c r="T2510" s="19"/>
      <c r="U2510" s="19"/>
      <c r="V2510" s="19"/>
    </row>
    <row r="2511">
      <c r="A2511" s="8"/>
      <c r="B2511" s="25"/>
      <c r="C2511" s="17" t="s">
        <v>164</v>
      </c>
      <c r="D2511" s="26"/>
      <c r="E2511" s="8"/>
      <c r="F2511" s="8"/>
      <c r="G2511" s="8"/>
      <c r="H2511" s="8"/>
      <c r="I2511" s="17"/>
      <c r="J2511" s="17"/>
      <c r="K2511" s="19"/>
      <c r="L2511" s="19"/>
      <c r="M2511" s="19"/>
      <c r="N2511" s="19"/>
      <c r="O2511" s="19"/>
      <c r="P2511" s="19"/>
      <c r="Q2511" s="19"/>
      <c r="R2511" s="19"/>
      <c r="S2511" s="19"/>
      <c r="T2511" s="19"/>
      <c r="U2511" s="19"/>
      <c r="V2511" s="19"/>
    </row>
    <row r="2512">
      <c r="A2512" s="8"/>
      <c r="B2512" s="25"/>
      <c r="C2512" s="17" t="s">
        <v>164</v>
      </c>
      <c r="D2512" s="26"/>
      <c r="E2512" s="8"/>
      <c r="F2512" s="8"/>
      <c r="G2512" s="8"/>
      <c r="H2512" s="8"/>
      <c r="I2512" s="17"/>
      <c r="J2512" s="17"/>
      <c r="K2512" s="19"/>
      <c r="L2512" s="19"/>
      <c r="M2512" s="19"/>
      <c r="N2512" s="19"/>
      <c r="O2512" s="19"/>
      <c r="P2512" s="19"/>
      <c r="Q2512" s="19"/>
      <c r="R2512" s="19"/>
      <c r="S2512" s="19"/>
      <c r="T2512" s="19"/>
      <c r="U2512" s="19"/>
      <c r="V2512" s="19"/>
    </row>
    <row r="2513">
      <c r="A2513" s="8"/>
      <c r="B2513" s="25"/>
      <c r="C2513" s="17" t="s">
        <v>164</v>
      </c>
      <c r="D2513" s="26"/>
      <c r="E2513" s="8"/>
      <c r="F2513" s="8"/>
      <c r="G2513" s="8"/>
      <c r="H2513" s="8"/>
      <c r="I2513" s="17"/>
      <c r="J2513" s="17"/>
      <c r="K2513" s="19"/>
      <c r="L2513" s="19"/>
      <c r="M2513" s="19"/>
      <c r="N2513" s="19"/>
      <c r="O2513" s="19"/>
      <c r="P2513" s="19"/>
      <c r="Q2513" s="19"/>
      <c r="R2513" s="19"/>
      <c r="S2513" s="19"/>
      <c r="T2513" s="19"/>
      <c r="U2513" s="19"/>
      <c r="V2513" s="19"/>
    </row>
    <row r="2514">
      <c r="A2514" s="8"/>
      <c r="B2514" s="25"/>
      <c r="C2514" s="17" t="s">
        <v>164</v>
      </c>
      <c r="D2514" s="26"/>
      <c r="E2514" s="8"/>
      <c r="F2514" s="8"/>
      <c r="G2514" s="8"/>
      <c r="H2514" s="8"/>
      <c r="I2514" s="17"/>
      <c r="J2514" s="17"/>
      <c r="K2514" s="19"/>
      <c r="L2514" s="19"/>
      <c r="M2514" s="19"/>
      <c r="N2514" s="19"/>
      <c r="O2514" s="19"/>
      <c r="P2514" s="19"/>
      <c r="Q2514" s="19"/>
      <c r="R2514" s="19"/>
      <c r="S2514" s="19"/>
      <c r="T2514" s="19"/>
      <c r="U2514" s="19"/>
      <c r="V2514" s="19"/>
    </row>
    <row r="2515">
      <c r="A2515" s="8"/>
      <c r="B2515" s="25"/>
      <c r="C2515" s="17" t="s">
        <v>164</v>
      </c>
      <c r="D2515" s="26"/>
      <c r="E2515" s="8"/>
      <c r="F2515" s="8"/>
      <c r="G2515" s="8"/>
      <c r="H2515" s="8"/>
      <c r="I2515" s="17"/>
      <c r="J2515" s="17"/>
      <c r="K2515" s="19"/>
      <c r="L2515" s="19"/>
      <c r="M2515" s="19"/>
      <c r="N2515" s="19"/>
      <c r="O2515" s="19"/>
      <c r="P2515" s="19"/>
      <c r="Q2515" s="19"/>
      <c r="R2515" s="19"/>
      <c r="S2515" s="19"/>
      <c r="T2515" s="19"/>
      <c r="U2515" s="19"/>
      <c r="V2515" s="19"/>
    </row>
    <row r="2516">
      <c r="A2516" s="8"/>
      <c r="B2516" s="25"/>
      <c r="C2516" s="17" t="s">
        <v>164</v>
      </c>
      <c r="D2516" s="26"/>
      <c r="E2516" s="8"/>
      <c r="F2516" s="8"/>
      <c r="G2516" s="8"/>
      <c r="H2516" s="8"/>
      <c r="I2516" s="17"/>
      <c r="J2516" s="17"/>
      <c r="K2516" s="19"/>
      <c r="L2516" s="19"/>
      <c r="M2516" s="19"/>
      <c r="N2516" s="19"/>
      <c r="O2516" s="19"/>
      <c r="P2516" s="19"/>
      <c r="Q2516" s="19"/>
      <c r="R2516" s="19"/>
      <c r="S2516" s="19"/>
      <c r="T2516" s="19"/>
      <c r="U2516" s="19"/>
      <c r="V2516" s="19"/>
    </row>
    <row r="2517">
      <c r="A2517" s="8"/>
      <c r="B2517" s="25"/>
      <c r="C2517" s="17" t="s">
        <v>164</v>
      </c>
      <c r="D2517" s="26"/>
      <c r="E2517" s="8"/>
      <c r="F2517" s="8"/>
      <c r="G2517" s="8"/>
      <c r="H2517" s="8"/>
      <c r="I2517" s="17"/>
      <c r="J2517" s="17"/>
      <c r="K2517" s="19"/>
      <c r="L2517" s="19"/>
      <c r="M2517" s="19"/>
      <c r="N2517" s="19"/>
      <c r="O2517" s="19"/>
      <c r="P2517" s="19"/>
      <c r="Q2517" s="19"/>
      <c r="R2517" s="19"/>
      <c r="S2517" s="19"/>
      <c r="T2517" s="19"/>
      <c r="U2517" s="19"/>
      <c r="V2517" s="19"/>
    </row>
    <row r="2518">
      <c r="A2518" s="8"/>
      <c r="B2518" s="25"/>
      <c r="C2518" s="17" t="s">
        <v>164</v>
      </c>
      <c r="D2518" s="26"/>
      <c r="E2518" s="8"/>
      <c r="F2518" s="8"/>
      <c r="G2518" s="8"/>
      <c r="H2518" s="8"/>
      <c r="I2518" s="17"/>
      <c r="J2518" s="17"/>
      <c r="K2518" s="19"/>
      <c r="L2518" s="19"/>
      <c r="M2518" s="19"/>
      <c r="N2518" s="19"/>
      <c r="O2518" s="19"/>
      <c r="P2518" s="19"/>
      <c r="Q2518" s="19"/>
      <c r="R2518" s="19"/>
      <c r="S2518" s="19"/>
      <c r="T2518" s="19"/>
      <c r="U2518" s="19"/>
      <c r="V2518" s="19"/>
    </row>
    <row r="2519">
      <c r="A2519" s="8"/>
      <c r="B2519" s="25"/>
      <c r="C2519" s="17" t="s">
        <v>164</v>
      </c>
      <c r="D2519" s="26"/>
      <c r="E2519" s="8"/>
      <c r="F2519" s="8"/>
      <c r="G2519" s="8"/>
      <c r="H2519" s="8"/>
      <c r="I2519" s="17"/>
      <c r="J2519" s="17"/>
      <c r="K2519" s="19"/>
      <c r="L2519" s="19"/>
      <c r="M2519" s="19"/>
      <c r="N2519" s="19"/>
      <c r="O2519" s="19"/>
      <c r="P2519" s="19"/>
      <c r="Q2519" s="19"/>
      <c r="R2519" s="19"/>
      <c r="S2519" s="19"/>
      <c r="T2519" s="19"/>
      <c r="U2519" s="19"/>
      <c r="V2519" s="19"/>
    </row>
    <row r="2520">
      <c r="A2520" s="8"/>
      <c r="B2520" s="25"/>
      <c r="C2520" s="17" t="s">
        <v>164</v>
      </c>
      <c r="D2520" s="26"/>
      <c r="E2520" s="8"/>
      <c r="F2520" s="8"/>
      <c r="G2520" s="8"/>
      <c r="H2520" s="8"/>
      <c r="I2520" s="17"/>
      <c r="J2520" s="17"/>
      <c r="K2520" s="19"/>
      <c r="L2520" s="19"/>
      <c r="M2520" s="19"/>
      <c r="N2520" s="19"/>
      <c r="O2520" s="19"/>
      <c r="P2520" s="19"/>
      <c r="Q2520" s="19"/>
      <c r="R2520" s="19"/>
      <c r="S2520" s="19"/>
      <c r="T2520" s="19"/>
      <c r="U2520" s="19"/>
      <c r="V2520" s="19"/>
    </row>
    <row r="2521">
      <c r="A2521" s="8"/>
      <c r="B2521" s="25"/>
      <c r="C2521" s="17" t="s">
        <v>164</v>
      </c>
      <c r="D2521" s="26"/>
      <c r="E2521" s="8"/>
      <c r="F2521" s="8"/>
      <c r="G2521" s="8"/>
      <c r="H2521" s="8"/>
      <c r="I2521" s="17"/>
      <c r="J2521" s="17"/>
      <c r="K2521" s="19"/>
      <c r="L2521" s="19"/>
      <c r="M2521" s="19"/>
      <c r="N2521" s="19"/>
      <c r="O2521" s="19"/>
      <c r="P2521" s="19"/>
      <c r="Q2521" s="19"/>
      <c r="R2521" s="19"/>
      <c r="S2521" s="19"/>
      <c r="T2521" s="19"/>
      <c r="U2521" s="19"/>
      <c r="V2521" s="19"/>
    </row>
    <row r="2522">
      <c r="A2522" s="8"/>
      <c r="B2522" s="25"/>
      <c r="C2522" s="17" t="s">
        <v>164</v>
      </c>
      <c r="D2522" s="26"/>
      <c r="E2522" s="8"/>
      <c r="F2522" s="8"/>
      <c r="G2522" s="8"/>
      <c r="H2522" s="8"/>
      <c r="I2522" s="17"/>
      <c r="J2522" s="17"/>
      <c r="K2522" s="19"/>
      <c r="L2522" s="19"/>
      <c r="M2522" s="19"/>
      <c r="N2522" s="19"/>
      <c r="O2522" s="19"/>
      <c r="P2522" s="19"/>
      <c r="Q2522" s="19"/>
      <c r="R2522" s="19"/>
      <c r="S2522" s="19"/>
      <c r="T2522" s="19"/>
      <c r="U2522" s="19"/>
      <c r="V2522" s="19"/>
    </row>
    <row r="2523">
      <c r="A2523" s="8"/>
      <c r="B2523" s="25"/>
      <c r="C2523" s="17" t="s">
        <v>164</v>
      </c>
      <c r="D2523" s="26"/>
      <c r="E2523" s="8"/>
      <c r="F2523" s="8"/>
      <c r="G2523" s="8"/>
      <c r="H2523" s="8"/>
      <c r="I2523" s="17"/>
      <c r="J2523" s="17"/>
      <c r="K2523" s="19"/>
      <c r="L2523" s="19"/>
      <c r="M2523" s="19"/>
      <c r="N2523" s="19"/>
      <c r="O2523" s="19"/>
      <c r="P2523" s="19"/>
      <c r="Q2523" s="19"/>
      <c r="R2523" s="19"/>
      <c r="S2523" s="19"/>
      <c r="T2523" s="19"/>
      <c r="U2523" s="19"/>
      <c r="V2523" s="19"/>
    </row>
    <row r="2524">
      <c r="A2524" s="8"/>
      <c r="B2524" s="25"/>
      <c r="C2524" s="17" t="s">
        <v>164</v>
      </c>
      <c r="D2524" s="26"/>
      <c r="E2524" s="8"/>
      <c r="F2524" s="8"/>
      <c r="G2524" s="8"/>
      <c r="H2524" s="8"/>
      <c r="I2524" s="17"/>
      <c r="J2524" s="17"/>
      <c r="K2524" s="19"/>
      <c r="L2524" s="19"/>
      <c r="M2524" s="19"/>
      <c r="N2524" s="19"/>
      <c r="O2524" s="19"/>
      <c r="P2524" s="19"/>
      <c r="Q2524" s="19"/>
      <c r="R2524" s="19"/>
      <c r="S2524" s="19"/>
      <c r="T2524" s="19"/>
      <c r="U2524" s="19"/>
      <c r="V2524" s="19"/>
    </row>
    <row r="2525">
      <c r="A2525" s="8"/>
      <c r="B2525" s="25"/>
      <c r="C2525" s="17" t="s">
        <v>164</v>
      </c>
      <c r="D2525" s="26"/>
      <c r="E2525" s="8"/>
      <c r="F2525" s="8"/>
      <c r="G2525" s="8"/>
      <c r="H2525" s="8"/>
      <c r="I2525" s="17"/>
      <c r="J2525" s="17"/>
      <c r="K2525" s="19"/>
      <c r="L2525" s="19"/>
      <c r="M2525" s="19"/>
      <c r="N2525" s="19"/>
      <c r="O2525" s="19"/>
      <c r="P2525" s="19"/>
      <c r="Q2525" s="19"/>
      <c r="R2525" s="19"/>
      <c r="S2525" s="19"/>
      <c r="T2525" s="19"/>
      <c r="U2525" s="19"/>
      <c r="V2525" s="19"/>
    </row>
    <row r="2526">
      <c r="A2526" s="8"/>
      <c r="B2526" s="25"/>
      <c r="C2526" s="17" t="s">
        <v>164</v>
      </c>
      <c r="D2526" s="26"/>
      <c r="E2526" s="8"/>
      <c r="F2526" s="8"/>
      <c r="G2526" s="8"/>
      <c r="H2526" s="8"/>
      <c r="I2526" s="17"/>
      <c r="J2526" s="17"/>
      <c r="K2526" s="19"/>
      <c r="L2526" s="19"/>
      <c r="M2526" s="19"/>
      <c r="N2526" s="19"/>
      <c r="O2526" s="19"/>
      <c r="P2526" s="19"/>
      <c r="Q2526" s="19"/>
      <c r="R2526" s="19"/>
      <c r="S2526" s="19"/>
      <c r="T2526" s="19"/>
      <c r="U2526" s="19"/>
      <c r="V2526" s="19"/>
    </row>
    <row r="2527">
      <c r="A2527" s="8"/>
      <c r="B2527" s="25"/>
      <c r="C2527" s="17" t="s">
        <v>164</v>
      </c>
      <c r="D2527" s="26"/>
      <c r="E2527" s="8"/>
      <c r="F2527" s="8"/>
      <c r="G2527" s="8"/>
      <c r="H2527" s="8"/>
      <c r="I2527" s="17"/>
      <c r="J2527" s="17"/>
      <c r="K2527" s="19"/>
      <c r="L2527" s="19"/>
      <c r="M2527" s="19"/>
      <c r="N2527" s="19"/>
      <c r="O2527" s="19"/>
      <c r="P2527" s="19"/>
      <c r="Q2527" s="19"/>
      <c r="R2527" s="19"/>
      <c r="S2527" s="19"/>
      <c r="T2527" s="19"/>
      <c r="U2527" s="19"/>
      <c r="V2527" s="19"/>
    </row>
    <row r="2528">
      <c r="A2528" s="8"/>
      <c r="B2528" s="25"/>
      <c r="C2528" s="17" t="s">
        <v>164</v>
      </c>
      <c r="D2528" s="26"/>
      <c r="E2528" s="8"/>
      <c r="F2528" s="8"/>
      <c r="G2528" s="8"/>
      <c r="H2528" s="8"/>
      <c r="I2528" s="17"/>
      <c r="J2528" s="17"/>
      <c r="K2528" s="19"/>
      <c r="L2528" s="19"/>
      <c r="M2528" s="19"/>
      <c r="N2528" s="19"/>
      <c r="O2528" s="19"/>
      <c r="P2528" s="19"/>
      <c r="Q2528" s="19"/>
      <c r="R2528" s="19"/>
      <c r="S2528" s="19"/>
      <c r="T2528" s="19"/>
      <c r="U2528" s="19"/>
      <c r="V2528" s="19"/>
    </row>
    <row r="2529">
      <c r="A2529" s="8"/>
      <c r="B2529" s="25"/>
      <c r="C2529" s="17" t="s">
        <v>164</v>
      </c>
      <c r="D2529" s="26"/>
      <c r="E2529" s="8"/>
      <c r="F2529" s="8"/>
      <c r="G2529" s="8"/>
      <c r="H2529" s="8"/>
      <c r="I2529" s="17"/>
      <c r="J2529" s="17"/>
      <c r="K2529" s="19"/>
      <c r="L2529" s="19"/>
      <c r="M2529" s="19"/>
      <c r="N2529" s="19"/>
      <c r="O2529" s="19"/>
      <c r="P2529" s="19"/>
      <c r="Q2529" s="19"/>
      <c r="R2529" s="19"/>
      <c r="S2529" s="19"/>
      <c r="T2529" s="19"/>
      <c r="U2529" s="19"/>
      <c r="V2529" s="19"/>
    </row>
    <row r="2530">
      <c r="A2530" s="8"/>
      <c r="B2530" s="25"/>
      <c r="C2530" s="17" t="s">
        <v>164</v>
      </c>
      <c r="D2530" s="26"/>
      <c r="E2530" s="8"/>
      <c r="F2530" s="8"/>
      <c r="G2530" s="8"/>
      <c r="H2530" s="8"/>
      <c r="I2530" s="17"/>
      <c r="J2530" s="17"/>
      <c r="K2530" s="19"/>
      <c r="L2530" s="19"/>
      <c r="M2530" s="19"/>
      <c r="N2530" s="19"/>
      <c r="O2530" s="19"/>
      <c r="P2530" s="19"/>
      <c r="Q2530" s="19"/>
      <c r="R2530" s="19"/>
      <c r="S2530" s="19"/>
      <c r="T2530" s="19"/>
      <c r="U2530" s="19"/>
      <c r="V2530" s="19"/>
    </row>
    <row r="2531">
      <c r="A2531" s="8"/>
      <c r="B2531" s="25"/>
      <c r="C2531" s="17" t="s">
        <v>164</v>
      </c>
      <c r="D2531" s="26"/>
      <c r="E2531" s="8"/>
      <c r="F2531" s="8"/>
      <c r="G2531" s="8"/>
      <c r="H2531" s="8"/>
      <c r="I2531" s="17"/>
      <c r="J2531" s="17"/>
      <c r="K2531" s="19"/>
      <c r="L2531" s="19"/>
      <c r="M2531" s="19"/>
      <c r="N2531" s="19"/>
      <c r="O2531" s="19"/>
      <c r="P2531" s="19"/>
      <c r="Q2531" s="19"/>
      <c r="R2531" s="19"/>
      <c r="S2531" s="19"/>
      <c r="T2531" s="19"/>
      <c r="U2531" s="19"/>
      <c r="V2531" s="19"/>
    </row>
    <row r="2532">
      <c r="A2532" s="8"/>
      <c r="B2532" s="25"/>
      <c r="C2532" s="17" t="s">
        <v>164</v>
      </c>
      <c r="D2532" s="26"/>
      <c r="E2532" s="8"/>
      <c r="F2532" s="8"/>
      <c r="G2532" s="8"/>
      <c r="H2532" s="8"/>
      <c r="I2532" s="17"/>
      <c r="J2532" s="17"/>
      <c r="K2532" s="19"/>
      <c r="L2532" s="19"/>
      <c r="M2532" s="19"/>
      <c r="N2532" s="19"/>
      <c r="O2532" s="19"/>
      <c r="P2532" s="19"/>
      <c r="Q2532" s="19"/>
      <c r="R2532" s="19"/>
      <c r="S2532" s="19"/>
      <c r="T2532" s="19"/>
      <c r="U2532" s="19"/>
      <c r="V2532" s="19"/>
    </row>
    <row r="2533">
      <c r="A2533" s="8"/>
      <c r="B2533" s="25"/>
      <c r="C2533" s="17" t="s">
        <v>164</v>
      </c>
      <c r="D2533" s="26"/>
      <c r="E2533" s="8"/>
      <c r="F2533" s="8"/>
      <c r="G2533" s="8"/>
      <c r="H2533" s="8"/>
      <c r="I2533" s="17"/>
      <c r="J2533" s="17"/>
      <c r="K2533" s="19"/>
      <c r="L2533" s="19"/>
      <c r="M2533" s="19"/>
      <c r="N2533" s="19"/>
      <c r="O2533" s="19"/>
      <c r="P2533" s="19"/>
      <c r="Q2533" s="19"/>
      <c r="R2533" s="19"/>
      <c r="S2533" s="19"/>
      <c r="T2533" s="19"/>
      <c r="U2533" s="19"/>
      <c r="V2533" s="19"/>
    </row>
    <row r="2534">
      <c r="A2534" s="8"/>
      <c r="B2534" s="25"/>
      <c r="C2534" s="17" t="s">
        <v>164</v>
      </c>
      <c r="D2534" s="26"/>
      <c r="E2534" s="8"/>
      <c r="F2534" s="8"/>
      <c r="G2534" s="8"/>
      <c r="H2534" s="8"/>
      <c r="I2534" s="17"/>
      <c r="J2534" s="17"/>
      <c r="K2534" s="19"/>
      <c r="L2534" s="19"/>
      <c r="M2534" s="19"/>
      <c r="N2534" s="19"/>
      <c r="O2534" s="19"/>
      <c r="P2534" s="19"/>
      <c r="Q2534" s="19"/>
      <c r="R2534" s="19"/>
      <c r="S2534" s="19"/>
      <c r="T2534" s="19"/>
      <c r="U2534" s="19"/>
      <c r="V2534" s="19"/>
    </row>
    <row r="2535">
      <c r="A2535" s="8"/>
      <c r="B2535" s="25"/>
      <c r="C2535" s="17" t="s">
        <v>164</v>
      </c>
      <c r="D2535" s="26"/>
      <c r="E2535" s="8"/>
      <c r="F2535" s="8"/>
      <c r="G2535" s="8"/>
      <c r="H2535" s="8"/>
      <c r="I2535" s="17"/>
      <c r="J2535" s="17"/>
      <c r="K2535" s="19"/>
      <c r="L2535" s="19"/>
      <c r="M2535" s="19"/>
      <c r="N2535" s="19"/>
      <c r="O2535" s="19"/>
      <c r="P2535" s="19"/>
      <c r="Q2535" s="19"/>
      <c r="R2535" s="19"/>
      <c r="S2535" s="19"/>
      <c r="T2535" s="19"/>
      <c r="U2535" s="19"/>
      <c r="V2535" s="19"/>
    </row>
    <row r="2536">
      <c r="A2536" s="8"/>
      <c r="B2536" s="25"/>
      <c r="C2536" s="17" t="s">
        <v>164</v>
      </c>
      <c r="D2536" s="26"/>
      <c r="E2536" s="8"/>
      <c r="F2536" s="8"/>
      <c r="G2536" s="8"/>
      <c r="H2536" s="8"/>
      <c r="I2536" s="17"/>
      <c r="J2536" s="17"/>
      <c r="K2536" s="19"/>
      <c r="L2536" s="19"/>
      <c r="M2536" s="19"/>
      <c r="N2536" s="19"/>
      <c r="O2536" s="19"/>
      <c r="P2536" s="19"/>
      <c r="Q2536" s="19"/>
      <c r="R2536" s="19"/>
      <c r="S2536" s="19"/>
      <c r="T2536" s="19"/>
      <c r="U2536" s="19"/>
      <c r="V2536" s="19"/>
    </row>
    <row r="2537">
      <c r="A2537" s="8"/>
      <c r="B2537" s="25"/>
      <c r="C2537" s="17" t="s">
        <v>164</v>
      </c>
      <c r="D2537" s="26"/>
      <c r="E2537" s="8"/>
      <c r="F2537" s="8"/>
      <c r="G2537" s="8"/>
      <c r="H2537" s="8"/>
      <c r="I2537" s="17"/>
      <c r="J2537" s="17"/>
      <c r="K2537" s="19"/>
      <c r="L2537" s="19"/>
      <c r="M2537" s="19"/>
      <c r="N2537" s="19"/>
      <c r="O2537" s="19"/>
      <c r="P2537" s="19"/>
      <c r="Q2537" s="19"/>
      <c r="R2537" s="19"/>
      <c r="S2537" s="19"/>
      <c r="T2537" s="19"/>
      <c r="U2537" s="19"/>
      <c r="V2537" s="19"/>
    </row>
    <row r="2538">
      <c r="A2538" s="8"/>
      <c r="B2538" s="25"/>
      <c r="C2538" s="17" t="s">
        <v>164</v>
      </c>
      <c r="D2538" s="26"/>
      <c r="E2538" s="8"/>
      <c r="F2538" s="8"/>
      <c r="G2538" s="8"/>
      <c r="H2538" s="8"/>
      <c r="I2538" s="17"/>
      <c r="J2538" s="17"/>
      <c r="K2538" s="19"/>
      <c r="L2538" s="19"/>
      <c r="M2538" s="19"/>
      <c r="N2538" s="19"/>
      <c r="O2538" s="19"/>
      <c r="P2538" s="19"/>
      <c r="Q2538" s="19"/>
      <c r="R2538" s="19"/>
      <c r="S2538" s="19"/>
      <c r="T2538" s="19"/>
      <c r="U2538" s="19"/>
      <c r="V2538" s="19"/>
    </row>
    <row r="2539">
      <c r="A2539" s="8"/>
      <c r="B2539" s="25"/>
      <c r="C2539" s="17" t="s">
        <v>164</v>
      </c>
      <c r="D2539" s="26"/>
      <c r="E2539" s="8"/>
      <c r="F2539" s="8"/>
      <c r="G2539" s="8"/>
      <c r="H2539" s="8"/>
      <c r="I2539" s="17"/>
      <c r="J2539" s="17"/>
      <c r="K2539" s="19"/>
      <c r="L2539" s="19"/>
      <c r="M2539" s="19"/>
      <c r="N2539" s="19"/>
      <c r="O2539" s="19"/>
      <c r="P2539" s="19"/>
      <c r="Q2539" s="19"/>
      <c r="R2539" s="19"/>
      <c r="S2539" s="19"/>
      <c r="T2539" s="19"/>
      <c r="U2539" s="19"/>
      <c r="V2539" s="19"/>
    </row>
    <row r="2540">
      <c r="A2540" s="8"/>
      <c r="B2540" s="25"/>
      <c r="C2540" s="17" t="s">
        <v>164</v>
      </c>
      <c r="D2540" s="26"/>
      <c r="E2540" s="8"/>
      <c r="F2540" s="8"/>
      <c r="G2540" s="8"/>
      <c r="H2540" s="8"/>
      <c r="I2540" s="17"/>
      <c r="J2540" s="17"/>
      <c r="K2540" s="19"/>
      <c r="L2540" s="19"/>
      <c r="M2540" s="19"/>
      <c r="N2540" s="19"/>
      <c r="O2540" s="19"/>
      <c r="P2540" s="19"/>
      <c r="Q2540" s="19"/>
      <c r="R2540" s="19"/>
      <c r="S2540" s="19"/>
      <c r="T2540" s="19"/>
      <c r="U2540" s="19"/>
      <c r="V2540" s="19"/>
    </row>
    <row r="2541">
      <c r="A2541" s="8"/>
      <c r="B2541" s="25"/>
      <c r="C2541" s="17" t="s">
        <v>164</v>
      </c>
      <c r="D2541" s="26"/>
      <c r="E2541" s="8"/>
      <c r="F2541" s="8"/>
      <c r="G2541" s="8"/>
      <c r="H2541" s="8"/>
      <c r="I2541" s="17"/>
      <c r="J2541" s="17"/>
      <c r="K2541" s="19"/>
      <c r="L2541" s="19"/>
      <c r="M2541" s="19"/>
      <c r="N2541" s="19"/>
      <c r="O2541" s="19"/>
      <c r="P2541" s="19"/>
      <c r="Q2541" s="19"/>
      <c r="R2541" s="19"/>
      <c r="S2541" s="19"/>
      <c r="T2541" s="19"/>
      <c r="U2541" s="19"/>
      <c r="V2541" s="19"/>
    </row>
    <row r="2542">
      <c r="A2542" s="8"/>
      <c r="B2542" s="25"/>
      <c r="C2542" s="17" t="s">
        <v>164</v>
      </c>
      <c r="D2542" s="26"/>
      <c r="E2542" s="8"/>
      <c r="F2542" s="8"/>
      <c r="G2542" s="8"/>
      <c r="H2542" s="8"/>
      <c r="I2542" s="17"/>
      <c r="J2542" s="17"/>
      <c r="K2542" s="19"/>
      <c r="L2542" s="19"/>
      <c r="M2542" s="19"/>
      <c r="N2542" s="19"/>
      <c r="O2542" s="19"/>
      <c r="P2542" s="19"/>
      <c r="Q2542" s="19"/>
      <c r="R2542" s="19"/>
      <c r="S2542" s="19"/>
      <c r="T2542" s="19"/>
      <c r="U2542" s="19"/>
      <c r="V2542" s="19"/>
    </row>
    <row r="2543">
      <c r="A2543" s="8"/>
      <c r="B2543" s="25"/>
      <c r="C2543" s="17" t="s">
        <v>164</v>
      </c>
      <c r="D2543" s="26"/>
      <c r="E2543" s="8"/>
      <c r="F2543" s="8"/>
      <c r="G2543" s="8"/>
      <c r="H2543" s="8"/>
      <c r="I2543" s="17"/>
      <c r="J2543" s="17"/>
      <c r="K2543" s="19"/>
      <c r="L2543" s="19"/>
      <c r="M2543" s="19"/>
      <c r="N2543" s="19"/>
      <c r="O2543" s="19"/>
      <c r="P2543" s="19"/>
      <c r="Q2543" s="19"/>
      <c r="R2543" s="19"/>
      <c r="S2543" s="19"/>
      <c r="T2543" s="19"/>
      <c r="U2543" s="19"/>
      <c r="V2543" s="19"/>
    </row>
    <row r="2544">
      <c r="A2544" s="8"/>
      <c r="B2544" s="25"/>
      <c r="C2544" s="17" t="s">
        <v>164</v>
      </c>
      <c r="D2544" s="26"/>
      <c r="E2544" s="8"/>
      <c r="F2544" s="8"/>
      <c r="G2544" s="8"/>
      <c r="H2544" s="8"/>
      <c r="I2544" s="17"/>
      <c r="J2544" s="17"/>
      <c r="K2544" s="19"/>
      <c r="L2544" s="19"/>
      <c r="M2544" s="19"/>
      <c r="N2544" s="19"/>
      <c r="O2544" s="19"/>
      <c r="P2544" s="19"/>
      <c r="Q2544" s="19"/>
      <c r="R2544" s="19"/>
      <c r="S2544" s="19"/>
      <c r="T2544" s="19"/>
      <c r="U2544" s="19"/>
      <c r="V2544" s="19"/>
    </row>
    <row r="2545">
      <c r="A2545" s="8"/>
      <c r="B2545" s="25"/>
      <c r="C2545" s="17" t="s">
        <v>164</v>
      </c>
      <c r="D2545" s="26"/>
      <c r="E2545" s="8"/>
      <c r="F2545" s="8"/>
      <c r="G2545" s="8"/>
      <c r="H2545" s="8"/>
      <c r="I2545" s="17"/>
      <c r="J2545" s="17"/>
      <c r="K2545" s="19"/>
      <c r="L2545" s="19"/>
      <c r="M2545" s="19"/>
      <c r="N2545" s="19"/>
      <c r="O2545" s="19"/>
      <c r="P2545" s="19"/>
      <c r="Q2545" s="19"/>
      <c r="R2545" s="19"/>
      <c r="S2545" s="19"/>
      <c r="T2545" s="19"/>
      <c r="U2545" s="19"/>
      <c r="V2545" s="19"/>
    </row>
    <row r="2546">
      <c r="A2546" s="8"/>
      <c r="B2546" s="25"/>
      <c r="C2546" s="17" t="s">
        <v>164</v>
      </c>
      <c r="D2546" s="26"/>
      <c r="E2546" s="8"/>
      <c r="F2546" s="8"/>
      <c r="G2546" s="8"/>
      <c r="H2546" s="8"/>
      <c r="I2546" s="17"/>
      <c r="J2546" s="17"/>
      <c r="K2546" s="19"/>
      <c r="L2546" s="19"/>
      <c r="M2546" s="19"/>
      <c r="N2546" s="19"/>
      <c r="O2546" s="19"/>
      <c r="P2546" s="19"/>
      <c r="Q2546" s="19"/>
      <c r="R2546" s="19"/>
      <c r="S2546" s="19"/>
      <c r="T2546" s="19"/>
      <c r="U2546" s="19"/>
      <c r="V2546" s="19"/>
    </row>
    <row r="2547">
      <c r="A2547" s="8"/>
      <c r="B2547" s="25"/>
      <c r="C2547" s="17" t="s">
        <v>164</v>
      </c>
      <c r="D2547" s="26"/>
      <c r="E2547" s="8"/>
      <c r="F2547" s="8"/>
      <c r="G2547" s="8"/>
      <c r="H2547" s="8"/>
      <c r="I2547" s="17"/>
      <c r="J2547" s="17"/>
      <c r="K2547" s="19"/>
      <c r="L2547" s="19"/>
      <c r="M2547" s="19"/>
      <c r="N2547" s="19"/>
      <c r="O2547" s="19"/>
      <c r="P2547" s="19"/>
      <c r="Q2547" s="19"/>
      <c r="R2547" s="19"/>
      <c r="S2547" s="19"/>
      <c r="T2547" s="19"/>
      <c r="U2547" s="19"/>
      <c r="V2547" s="19"/>
    </row>
    <row r="2548">
      <c r="A2548" s="8"/>
      <c r="B2548" s="25"/>
      <c r="C2548" s="17" t="s">
        <v>164</v>
      </c>
      <c r="D2548" s="26"/>
      <c r="E2548" s="8"/>
      <c r="F2548" s="8"/>
      <c r="G2548" s="8"/>
      <c r="H2548" s="8"/>
      <c r="I2548" s="17"/>
      <c r="J2548" s="17"/>
      <c r="K2548" s="19"/>
      <c r="L2548" s="19"/>
      <c r="M2548" s="19"/>
      <c r="N2548" s="19"/>
      <c r="O2548" s="19"/>
      <c r="P2548" s="19"/>
      <c r="Q2548" s="19"/>
      <c r="R2548" s="19"/>
      <c r="S2548" s="19"/>
      <c r="T2548" s="19"/>
      <c r="U2548" s="19"/>
      <c r="V2548" s="19"/>
    </row>
    <row r="2549">
      <c r="A2549" s="8"/>
      <c r="B2549" s="25"/>
      <c r="C2549" s="17" t="s">
        <v>164</v>
      </c>
      <c r="D2549" s="26"/>
      <c r="E2549" s="8"/>
      <c r="F2549" s="8"/>
      <c r="G2549" s="8"/>
      <c r="H2549" s="8"/>
      <c r="I2549" s="17"/>
      <c r="J2549" s="17"/>
      <c r="K2549" s="19"/>
      <c r="L2549" s="19"/>
      <c r="M2549" s="19"/>
      <c r="N2549" s="19"/>
      <c r="O2549" s="19"/>
      <c r="P2549" s="19"/>
      <c r="Q2549" s="19"/>
      <c r="R2549" s="19"/>
      <c r="S2549" s="19"/>
      <c r="T2549" s="19"/>
      <c r="U2549" s="19"/>
      <c r="V2549" s="19"/>
    </row>
    <row r="2550">
      <c r="A2550" s="8"/>
      <c r="B2550" s="25"/>
      <c r="C2550" s="17" t="s">
        <v>164</v>
      </c>
      <c r="D2550" s="26"/>
      <c r="E2550" s="8"/>
      <c r="F2550" s="8"/>
      <c r="G2550" s="8"/>
      <c r="H2550" s="8"/>
      <c r="I2550" s="17"/>
      <c r="J2550" s="17"/>
      <c r="K2550" s="19"/>
      <c r="L2550" s="19"/>
      <c r="M2550" s="19"/>
      <c r="N2550" s="19"/>
      <c r="O2550" s="19"/>
      <c r="P2550" s="19"/>
      <c r="Q2550" s="19"/>
      <c r="R2550" s="19"/>
      <c r="S2550" s="19"/>
      <c r="T2550" s="19"/>
      <c r="U2550" s="19"/>
      <c r="V2550" s="19"/>
    </row>
    <row r="2551">
      <c r="A2551" s="8"/>
      <c r="B2551" s="25"/>
      <c r="C2551" s="17" t="s">
        <v>164</v>
      </c>
      <c r="D2551" s="26"/>
      <c r="E2551" s="8"/>
      <c r="F2551" s="8"/>
      <c r="G2551" s="8"/>
      <c r="H2551" s="8"/>
      <c r="I2551" s="17"/>
      <c r="J2551" s="17"/>
      <c r="K2551" s="19"/>
      <c r="L2551" s="19"/>
      <c r="M2551" s="19"/>
      <c r="N2551" s="19"/>
      <c r="O2551" s="19"/>
      <c r="P2551" s="19"/>
      <c r="Q2551" s="19"/>
      <c r="R2551" s="19"/>
      <c r="S2551" s="19"/>
      <c r="T2551" s="19"/>
      <c r="U2551" s="19"/>
      <c r="V2551" s="19"/>
    </row>
    <row r="2552">
      <c r="A2552" s="8"/>
      <c r="B2552" s="25"/>
      <c r="C2552" s="17" t="s">
        <v>164</v>
      </c>
      <c r="D2552" s="26"/>
      <c r="E2552" s="8"/>
      <c r="F2552" s="8"/>
      <c r="G2552" s="8"/>
      <c r="H2552" s="8"/>
      <c r="I2552" s="17"/>
      <c r="J2552" s="17"/>
      <c r="K2552" s="19"/>
      <c r="L2552" s="19"/>
      <c r="M2552" s="19"/>
      <c r="N2552" s="19"/>
      <c r="O2552" s="19"/>
      <c r="P2552" s="19"/>
      <c r="Q2552" s="19"/>
      <c r="R2552" s="19"/>
      <c r="S2552" s="19"/>
      <c r="T2552" s="19"/>
      <c r="U2552" s="19"/>
      <c r="V2552" s="19"/>
    </row>
    <row r="2553">
      <c r="A2553" s="8"/>
      <c r="B2553" s="25"/>
      <c r="C2553" s="17" t="s">
        <v>164</v>
      </c>
      <c r="D2553" s="26"/>
      <c r="E2553" s="8"/>
      <c r="F2553" s="8"/>
      <c r="G2553" s="8"/>
      <c r="H2553" s="8"/>
      <c r="I2553" s="17"/>
      <c r="J2553" s="17"/>
      <c r="K2553" s="19"/>
      <c r="L2553" s="19"/>
      <c r="M2553" s="19"/>
      <c r="N2553" s="19"/>
      <c r="O2553" s="19"/>
      <c r="P2553" s="19"/>
      <c r="Q2553" s="19"/>
      <c r="R2553" s="19"/>
      <c r="S2553" s="19"/>
      <c r="T2553" s="19"/>
      <c r="U2553" s="19"/>
      <c r="V2553" s="19"/>
    </row>
    <row r="2554">
      <c r="A2554" s="8"/>
      <c r="B2554" s="25"/>
      <c r="C2554" s="17" t="s">
        <v>164</v>
      </c>
      <c r="D2554" s="26"/>
      <c r="E2554" s="8"/>
      <c r="F2554" s="8"/>
      <c r="G2554" s="8"/>
      <c r="H2554" s="8"/>
      <c r="I2554" s="17"/>
      <c r="J2554" s="17"/>
      <c r="K2554" s="19"/>
      <c r="L2554" s="19"/>
      <c r="M2554" s="19"/>
      <c r="N2554" s="19"/>
      <c r="O2554" s="19"/>
      <c r="P2554" s="19"/>
      <c r="Q2554" s="19"/>
      <c r="R2554" s="19"/>
      <c r="S2554" s="19"/>
      <c r="T2554" s="19"/>
      <c r="U2554" s="19"/>
      <c r="V2554" s="19"/>
    </row>
    <row r="2555">
      <c r="A2555" s="8"/>
      <c r="B2555" s="25"/>
      <c r="C2555" s="17" t="s">
        <v>164</v>
      </c>
      <c r="D2555" s="26"/>
      <c r="E2555" s="8"/>
      <c r="F2555" s="8"/>
      <c r="G2555" s="8"/>
      <c r="H2555" s="8"/>
      <c r="I2555" s="17"/>
      <c r="J2555" s="17"/>
      <c r="K2555" s="19"/>
      <c r="L2555" s="19"/>
      <c r="M2555" s="19"/>
      <c r="N2555" s="19"/>
      <c r="O2555" s="19"/>
      <c r="P2555" s="19"/>
      <c r="Q2555" s="19"/>
      <c r="R2555" s="19"/>
      <c r="S2555" s="19"/>
      <c r="T2555" s="19"/>
      <c r="U2555" s="19"/>
      <c r="V2555" s="19"/>
    </row>
    <row r="2556">
      <c r="A2556" s="8"/>
      <c r="B2556" s="25"/>
      <c r="C2556" s="17" t="s">
        <v>164</v>
      </c>
      <c r="D2556" s="26"/>
      <c r="E2556" s="8"/>
      <c r="F2556" s="8"/>
      <c r="G2556" s="8"/>
      <c r="H2556" s="8"/>
      <c r="I2556" s="17"/>
      <c r="J2556" s="17"/>
      <c r="K2556" s="19"/>
      <c r="L2556" s="19"/>
      <c r="M2556" s="19"/>
      <c r="N2556" s="19"/>
      <c r="O2556" s="19"/>
      <c r="P2556" s="19"/>
      <c r="Q2556" s="19"/>
      <c r="R2556" s="19"/>
      <c r="S2556" s="19"/>
      <c r="T2556" s="19"/>
      <c r="U2556" s="19"/>
      <c r="V2556" s="19"/>
    </row>
    <row r="2557">
      <c r="A2557" s="8"/>
      <c r="B2557" s="25"/>
      <c r="C2557" s="17" t="s">
        <v>164</v>
      </c>
      <c r="D2557" s="26"/>
      <c r="E2557" s="8"/>
      <c r="F2557" s="8"/>
      <c r="G2557" s="8"/>
      <c r="H2557" s="8"/>
      <c r="I2557" s="17"/>
      <c r="J2557" s="17"/>
      <c r="K2557" s="19"/>
      <c r="L2557" s="19"/>
      <c r="M2557" s="19"/>
      <c r="N2557" s="19"/>
      <c r="O2557" s="19"/>
      <c r="P2557" s="19"/>
      <c r="Q2557" s="19"/>
      <c r="R2557" s="19"/>
      <c r="S2557" s="19"/>
      <c r="T2557" s="19"/>
      <c r="U2557" s="19"/>
      <c r="V2557" s="19"/>
    </row>
    <row r="2558">
      <c r="A2558" s="8"/>
      <c r="B2558" s="25"/>
      <c r="C2558" s="17" t="s">
        <v>164</v>
      </c>
      <c r="D2558" s="26"/>
      <c r="E2558" s="8"/>
      <c r="F2558" s="8"/>
      <c r="G2558" s="8"/>
      <c r="H2558" s="8"/>
      <c r="I2558" s="17"/>
      <c r="J2558" s="17"/>
      <c r="K2558" s="19"/>
      <c r="L2558" s="19"/>
      <c r="M2558" s="19"/>
      <c r="N2558" s="19"/>
      <c r="O2558" s="19"/>
      <c r="P2558" s="19"/>
      <c r="Q2558" s="19"/>
      <c r="R2558" s="19"/>
      <c r="S2558" s="19"/>
      <c r="T2558" s="19"/>
      <c r="U2558" s="19"/>
      <c r="V2558" s="19"/>
    </row>
    <row r="2559">
      <c r="A2559" s="8"/>
      <c r="B2559" s="25"/>
      <c r="C2559" s="17" t="s">
        <v>164</v>
      </c>
      <c r="D2559" s="26"/>
      <c r="E2559" s="8"/>
      <c r="F2559" s="8"/>
      <c r="G2559" s="8"/>
      <c r="H2559" s="8"/>
      <c r="I2559" s="17"/>
      <c r="J2559" s="17"/>
      <c r="K2559" s="19"/>
      <c r="L2559" s="19"/>
      <c r="M2559" s="19"/>
      <c r="N2559" s="19"/>
      <c r="O2559" s="19"/>
      <c r="P2559" s="19"/>
      <c r="Q2559" s="19"/>
      <c r="R2559" s="19"/>
      <c r="S2559" s="19"/>
      <c r="T2559" s="19"/>
      <c r="U2559" s="19"/>
      <c r="V2559" s="19"/>
    </row>
    <row r="2560">
      <c r="A2560" s="8"/>
      <c r="B2560" s="25"/>
      <c r="C2560" s="17" t="s">
        <v>164</v>
      </c>
      <c r="D2560" s="26"/>
      <c r="E2560" s="8"/>
      <c r="F2560" s="8"/>
      <c r="G2560" s="8"/>
      <c r="H2560" s="8"/>
      <c r="I2560" s="17"/>
      <c r="J2560" s="17"/>
      <c r="K2560" s="19"/>
      <c r="L2560" s="19"/>
      <c r="M2560" s="19"/>
      <c r="N2560" s="19"/>
      <c r="O2560" s="19"/>
      <c r="P2560" s="19"/>
      <c r="Q2560" s="19"/>
      <c r="R2560" s="19"/>
      <c r="S2560" s="19"/>
      <c r="T2560" s="19"/>
      <c r="U2560" s="19"/>
      <c r="V2560" s="19"/>
    </row>
    <row r="2561">
      <c r="A2561" s="8"/>
      <c r="B2561" s="25"/>
      <c r="C2561" s="17" t="s">
        <v>164</v>
      </c>
      <c r="D2561" s="26"/>
      <c r="E2561" s="8"/>
      <c r="F2561" s="8"/>
      <c r="G2561" s="8"/>
      <c r="H2561" s="8"/>
      <c r="I2561" s="17"/>
      <c r="J2561" s="17"/>
      <c r="K2561" s="19"/>
      <c r="L2561" s="19"/>
      <c r="M2561" s="19"/>
      <c r="N2561" s="19"/>
      <c r="O2561" s="19"/>
      <c r="P2561" s="19"/>
      <c r="Q2561" s="19"/>
      <c r="R2561" s="19"/>
      <c r="S2561" s="19"/>
      <c r="T2561" s="19"/>
      <c r="U2561" s="19"/>
      <c r="V2561" s="19"/>
    </row>
    <row r="2562">
      <c r="A2562" s="8"/>
      <c r="B2562" s="25"/>
      <c r="C2562" s="17" t="s">
        <v>164</v>
      </c>
      <c r="D2562" s="26"/>
      <c r="E2562" s="8"/>
      <c r="F2562" s="8"/>
      <c r="G2562" s="8"/>
      <c r="H2562" s="8"/>
      <c r="I2562" s="17"/>
      <c r="J2562" s="17"/>
      <c r="K2562" s="19"/>
      <c r="L2562" s="19"/>
      <c r="M2562" s="19"/>
      <c r="N2562" s="19"/>
      <c r="O2562" s="19"/>
      <c r="P2562" s="19"/>
      <c r="Q2562" s="19"/>
      <c r="R2562" s="19"/>
      <c r="S2562" s="19"/>
      <c r="T2562" s="19"/>
      <c r="U2562" s="19"/>
      <c r="V2562" s="19"/>
    </row>
    <row r="2563">
      <c r="A2563" s="8"/>
      <c r="B2563" s="25"/>
      <c r="C2563" s="17" t="s">
        <v>164</v>
      </c>
      <c r="D2563" s="26"/>
      <c r="E2563" s="8"/>
      <c r="F2563" s="8"/>
      <c r="G2563" s="8"/>
      <c r="H2563" s="8"/>
      <c r="I2563" s="17"/>
      <c r="J2563" s="17"/>
      <c r="K2563" s="19"/>
      <c r="L2563" s="19"/>
      <c r="M2563" s="19"/>
      <c r="N2563" s="19"/>
      <c r="O2563" s="19"/>
      <c r="P2563" s="19"/>
      <c r="Q2563" s="19"/>
      <c r="R2563" s="19"/>
      <c r="S2563" s="19"/>
      <c r="T2563" s="19"/>
      <c r="U2563" s="19"/>
      <c r="V2563" s="19"/>
    </row>
    <row r="2564">
      <c r="A2564" s="8"/>
      <c r="B2564" s="25"/>
      <c r="C2564" s="17" t="s">
        <v>164</v>
      </c>
      <c r="D2564" s="26"/>
      <c r="E2564" s="8"/>
      <c r="F2564" s="8"/>
      <c r="G2564" s="8"/>
      <c r="H2564" s="8"/>
      <c r="I2564" s="17"/>
      <c r="J2564" s="17"/>
      <c r="K2564" s="19"/>
      <c r="L2564" s="19"/>
      <c r="M2564" s="19"/>
      <c r="N2564" s="19"/>
      <c r="O2564" s="19"/>
      <c r="P2564" s="19"/>
      <c r="Q2564" s="19"/>
      <c r="R2564" s="19"/>
      <c r="S2564" s="19"/>
      <c r="T2564" s="19"/>
      <c r="U2564" s="19"/>
      <c r="V2564" s="19"/>
    </row>
    <row r="2565">
      <c r="A2565" s="8"/>
      <c r="B2565" s="25"/>
      <c r="C2565" s="17" t="s">
        <v>164</v>
      </c>
      <c r="D2565" s="26"/>
      <c r="E2565" s="8"/>
      <c r="F2565" s="8"/>
      <c r="G2565" s="8"/>
      <c r="H2565" s="8"/>
      <c r="I2565" s="17"/>
      <c r="J2565" s="17"/>
      <c r="K2565" s="19"/>
      <c r="L2565" s="19"/>
      <c r="M2565" s="19"/>
      <c r="N2565" s="19"/>
      <c r="O2565" s="19"/>
      <c r="P2565" s="19"/>
      <c r="Q2565" s="19"/>
      <c r="R2565" s="19"/>
      <c r="S2565" s="19"/>
      <c r="T2565" s="19"/>
      <c r="U2565" s="19"/>
      <c r="V2565" s="19"/>
    </row>
    <row r="2566">
      <c r="A2566" s="8"/>
      <c r="B2566" s="25"/>
      <c r="C2566" s="17" t="s">
        <v>164</v>
      </c>
      <c r="D2566" s="26"/>
      <c r="E2566" s="8"/>
      <c r="F2566" s="8"/>
      <c r="G2566" s="8"/>
      <c r="H2566" s="8"/>
      <c r="I2566" s="17"/>
      <c r="J2566" s="17"/>
      <c r="K2566" s="19"/>
      <c r="L2566" s="19"/>
      <c r="M2566" s="19"/>
      <c r="N2566" s="19"/>
      <c r="O2566" s="19"/>
      <c r="P2566" s="19"/>
      <c r="Q2566" s="19"/>
      <c r="R2566" s="19"/>
      <c r="S2566" s="19"/>
      <c r="T2566" s="19"/>
      <c r="U2566" s="19"/>
      <c r="V2566" s="19"/>
    </row>
    <row r="2567">
      <c r="A2567" s="8"/>
      <c r="B2567" s="25"/>
      <c r="C2567" s="17" t="s">
        <v>164</v>
      </c>
      <c r="D2567" s="26"/>
      <c r="E2567" s="8"/>
      <c r="F2567" s="8"/>
      <c r="G2567" s="8"/>
      <c r="H2567" s="8"/>
      <c r="I2567" s="17"/>
      <c r="J2567" s="17"/>
      <c r="K2567" s="19"/>
      <c r="L2567" s="19"/>
      <c r="M2567" s="19"/>
      <c r="N2567" s="19"/>
      <c r="O2567" s="19"/>
      <c r="P2567" s="19"/>
      <c r="Q2567" s="19"/>
      <c r="R2567" s="19"/>
      <c r="S2567" s="19"/>
      <c r="T2567" s="19"/>
      <c r="U2567" s="19"/>
      <c r="V2567" s="19"/>
    </row>
    <row r="2568">
      <c r="A2568" s="8"/>
      <c r="B2568" s="25"/>
      <c r="C2568" s="17" t="s">
        <v>164</v>
      </c>
      <c r="D2568" s="26"/>
      <c r="E2568" s="8"/>
      <c r="F2568" s="8"/>
      <c r="G2568" s="8"/>
      <c r="H2568" s="8"/>
      <c r="I2568" s="17"/>
      <c r="J2568" s="17"/>
      <c r="K2568" s="19"/>
      <c r="L2568" s="19"/>
      <c r="M2568" s="19"/>
      <c r="N2568" s="19"/>
      <c r="O2568" s="19"/>
      <c r="P2568" s="19"/>
      <c r="Q2568" s="19"/>
      <c r="R2568" s="19"/>
      <c r="S2568" s="19"/>
      <c r="T2568" s="19"/>
      <c r="U2568" s="19"/>
      <c r="V2568" s="19"/>
    </row>
    <row r="2569">
      <c r="A2569" s="8"/>
      <c r="B2569" s="25"/>
      <c r="C2569" s="17" t="s">
        <v>164</v>
      </c>
      <c r="D2569" s="26"/>
      <c r="E2569" s="8"/>
      <c r="F2569" s="8"/>
      <c r="G2569" s="8"/>
      <c r="H2569" s="8"/>
      <c r="I2569" s="17"/>
      <c r="J2569" s="17"/>
      <c r="K2569" s="19"/>
      <c r="L2569" s="19"/>
      <c r="M2569" s="19"/>
      <c r="N2569" s="19"/>
      <c r="O2569" s="19"/>
      <c r="P2569" s="19"/>
      <c r="Q2569" s="19"/>
      <c r="R2569" s="19"/>
      <c r="S2569" s="19"/>
      <c r="T2569" s="19"/>
      <c r="U2569" s="19"/>
      <c r="V2569" s="19"/>
    </row>
    <row r="2570">
      <c r="A2570" s="8"/>
      <c r="B2570" s="25"/>
      <c r="C2570" s="17" t="s">
        <v>164</v>
      </c>
      <c r="D2570" s="26"/>
      <c r="E2570" s="8"/>
      <c r="F2570" s="8"/>
      <c r="G2570" s="8"/>
      <c r="H2570" s="8"/>
      <c r="I2570" s="17"/>
      <c r="J2570" s="17"/>
      <c r="K2570" s="19"/>
      <c r="L2570" s="19"/>
      <c r="M2570" s="19"/>
      <c r="N2570" s="19"/>
      <c r="O2570" s="19"/>
      <c r="P2570" s="19"/>
      <c r="Q2570" s="19"/>
      <c r="R2570" s="19"/>
      <c r="S2570" s="19"/>
      <c r="T2570" s="19"/>
      <c r="U2570" s="19"/>
      <c r="V2570" s="19"/>
    </row>
    <row r="2571">
      <c r="A2571" s="8"/>
      <c r="B2571" s="25"/>
      <c r="C2571" s="17" t="s">
        <v>164</v>
      </c>
      <c r="D2571" s="26"/>
      <c r="E2571" s="8"/>
      <c r="F2571" s="8"/>
      <c r="G2571" s="8"/>
      <c r="H2571" s="8"/>
      <c r="I2571" s="17"/>
      <c r="J2571" s="17"/>
      <c r="K2571" s="19"/>
      <c r="L2571" s="19"/>
      <c r="M2571" s="19"/>
      <c r="N2571" s="19"/>
      <c r="O2571" s="19"/>
      <c r="P2571" s="19"/>
      <c r="Q2571" s="19"/>
      <c r="R2571" s="19"/>
      <c r="S2571" s="19"/>
      <c r="T2571" s="19"/>
      <c r="U2571" s="19"/>
      <c r="V2571" s="19"/>
    </row>
    <row r="2572">
      <c r="A2572" s="8"/>
      <c r="B2572" s="25"/>
      <c r="C2572" s="17" t="s">
        <v>164</v>
      </c>
      <c r="D2572" s="26"/>
      <c r="E2572" s="8"/>
      <c r="F2572" s="8"/>
      <c r="G2572" s="8"/>
      <c r="H2572" s="8"/>
      <c r="I2572" s="17"/>
      <c r="J2572" s="17"/>
      <c r="K2572" s="19"/>
      <c r="L2572" s="19"/>
      <c r="M2572" s="19"/>
      <c r="N2572" s="19"/>
      <c r="O2572" s="19"/>
      <c r="P2572" s="19"/>
      <c r="Q2572" s="19"/>
      <c r="R2572" s="19"/>
      <c r="S2572" s="19"/>
      <c r="T2572" s="19"/>
      <c r="U2572" s="19"/>
      <c r="V2572" s="19"/>
    </row>
    <row r="2573">
      <c r="A2573" s="8"/>
      <c r="B2573" s="25"/>
      <c r="C2573" s="17" t="s">
        <v>164</v>
      </c>
      <c r="D2573" s="26"/>
      <c r="E2573" s="8"/>
      <c r="F2573" s="8"/>
      <c r="G2573" s="8"/>
      <c r="H2573" s="8"/>
      <c r="I2573" s="17"/>
      <c r="J2573" s="17"/>
      <c r="K2573" s="19"/>
      <c r="L2573" s="19"/>
      <c r="M2573" s="19"/>
      <c r="N2573" s="19"/>
      <c r="O2573" s="19"/>
      <c r="P2573" s="19"/>
      <c r="Q2573" s="19"/>
      <c r="R2573" s="19"/>
      <c r="S2573" s="19"/>
      <c r="T2573" s="19"/>
      <c r="U2573" s="19"/>
      <c r="V2573" s="19"/>
    </row>
    <row r="2574">
      <c r="A2574" s="8"/>
      <c r="B2574" s="25"/>
      <c r="C2574" s="17" t="s">
        <v>164</v>
      </c>
      <c r="D2574" s="26"/>
      <c r="E2574" s="8"/>
      <c r="F2574" s="8"/>
      <c r="G2574" s="8"/>
      <c r="H2574" s="8"/>
      <c r="I2574" s="17"/>
      <c r="J2574" s="17"/>
      <c r="K2574" s="19"/>
      <c r="L2574" s="19"/>
      <c r="M2574" s="19"/>
      <c r="N2574" s="19"/>
      <c r="O2574" s="19"/>
      <c r="P2574" s="19"/>
      <c r="Q2574" s="19"/>
      <c r="R2574" s="19"/>
      <c r="S2574" s="19"/>
      <c r="T2574" s="19"/>
      <c r="U2574" s="19"/>
      <c r="V2574" s="19"/>
    </row>
    <row r="2575">
      <c r="A2575" s="8"/>
      <c r="B2575" s="25"/>
      <c r="C2575" s="17" t="s">
        <v>164</v>
      </c>
      <c r="D2575" s="26"/>
      <c r="E2575" s="8"/>
      <c r="F2575" s="8"/>
      <c r="G2575" s="8"/>
      <c r="H2575" s="8"/>
      <c r="I2575" s="17"/>
      <c r="J2575" s="17"/>
      <c r="K2575" s="19"/>
      <c r="L2575" s="19"/>
      <c r="M2575" s="19"/>
      <c r="N2575" s="19"/>
      <c r="O2575" s="19"/>
      <c r="P2575" s="19"/>
      <c r="Q2575" s="19"/>
      <c r="R2575" s="19"/>
      <c r="S2575" s="19"/>
      <c r="T2575" s="19"/>
      <c r="U2575" s="19"/>
      <c r="V2575" s="19"/>
    </row>
    <row r="2576">
      <c r="A2576" s="8"/>
      <c r="B2576" s="25"/>
      <c r="C2576" s="17" t="s">
        <v>164</v>
      </c>
      <c r="D2576" s="26"/>
      <c r="E2576" s="8"/>
      <c r="F2576" s="8"/>
      <c r="G2576" s="8"/>
      <c r="H2576" s="8"/>
      <c r="I2576" s="17"/>
      <c r="J2576" s="17"/>
      <c r="K2576" s="19"/>
      <c r="L2576" s="19"/>
      <c r="M2576" s="19"/>
      <c r="N2576" s="19"/>
      <c r="O2576" s="19"/>
      <c r="P2576" s="19"/>
      <c r="Q2576" s="19"/>
      <c r="R2576" s="19"/>
      <c r="S2576" s="19"/>
      <c r="T2576" s="19"/>
      <c r="U2576" s="19"/>
      <c r="V2576" s="19"/>
    </row>
    <row r="2577">
      <c r="A2577" s="8"/>
      <c r="B2577" s="25"/>
      <c r="C2577" s="17" t="s">
        <v>164</v>
      </c>
      <c r="D2577" s="26"/>
      <c r="E2577" s="8"/>
      <c r="F2577" s="8"/>
      <c r="G2577" s="8"/>
      <c r="H2577" s="8"/>
      <c r="I2577" s="17"/>
      <c r="J2577" s="17"/>
      <c r="K2577" s="19"/>
      <c r="L2577" s="19"/>
      <c r="M2577" s="19"/>
      <c r="N2577" s="19"/>
      <c r="O2577" s="19"/>
      <c r="P2577" s="19"/>
      <c r="Q2577" s="19"/>
      <c r="R2577" s="19"/>
      <c r="S2577" s="19"/>
      <c r="T2577" s="19"/>
      <c r="U2577" s="19"/>
      <c r="V2577" s="19"/>
    </row>
    <row r="2578">
      <c r="A2578" s="8"/>
      <c r="B2578" s="25"/>
      <c r="C2578" s="17" t="s">
        <v>164</v>
      </c>
      <c r="D2578" s="26"/>
      <c r="E2578" s="8"/>
      <c r="F2578" s="8"/>
      <c r="G2578" s="8"/>
      <c r="H2578" s="8"/>
      <c r="I2578" s="17"/>
      <c r="J2578" s="17"/>
      <c r="K2578" s="19"/>
      <c r="L2578" s="19"/>
      <c r="M2578" s="19"/>
      <c r="N2578" s="19"/>
      <c r="O2578" s="19"/>
      <c r="P2578" s="19"/>
      <c r="Q2578" s="19"/>
      <c r="R2578" s="19"/>
      <c r="S2578" s="19"/>
      <c r="T2578" s="19"/>
      <c r="U2578" s="19"/>
      <c r="V2578" s="19"/>
    </row>
    <row r="2579">
      <c r="A2579" s="8"/>
      <c r="B2579" s="25"/>
      <c r="C2579" s="17" t="s">
        <v>164</v>
      </c>
      <c r="D2579" s="26"/>
      <c r="E2579" s="8"/>
      <c r="F2579" s="8"/>
      <c r="G2579" s="8"/>
      <c r="H2579" s="8"/>
      <c r="I2579" s="17"/>
      <c r="J2579" s="17"/>
      <c r="K2579" s="19"/>
      <c r="L2579" s="19"/>
      <c r="M2579" s="19"/>
      <c r="N2579" s="19"/>
      <c r="O2579" s="19"/>
      <c r="P2579" s="19"/>
      <c r="Q2579" s="19"/>
      <c r="R2579" s="19"/>
      <c r="S2579" s="19"/>
      <c r="T2579" s="19"/>
      <c r="U2579" s="19"/>
      <c r="V2579" s="19"/>
    </row>
    <row r="2580">
      <c r="A2580" s="8"/>
      <c r="B2580" s="25"/>
      <c r="C2580" s="17" t="s">
        <v>164</v>
      </c>
      <c r="D2580" s="26"/>
      <c r="E2580" s="8"/>
      <c r="F2580" s="8"/>
      <c r="G2580" s="8"/>
      <c r="H2580" s="8"/>
      <c r="I2580" s="17"/>
      <c r="J2580" s="17"/>
      <c r="K2580" s="19"/>
      <c r="L2580" s="19"/>
      <c r="M2580" s="19"/>
      <c r="N2580" s="19"/>
      <c r="O2580" s="19"/>
      <c r="P2580" s="19"/>
      <c r="Q2580" s="19"/>
      <c r="R2580" s="19"/>
      <c r="S2580" s="19"/>
      <c r="T2580" s="19"/>
      <c r="U2580" s="19"/>
      <c r="V2580" s="19"/>
    </row>
    <row r="2581">
      <c r="A2581" s="8"/>
      <c r="B2581" s="25"/>
      <c r="C2581" s="17" t="s">
        <v>164</v>
      </c>
      <c r="D2581" s="26"/>
      <c r="E2581" s="8"/>
      <c r="F2581" s="8"/>
      <c r="G2581" s="8"/>
      <c r="H2581" s="8"/>
      <c r="I2581" s="17"/>
      <c r="J2581" s="17"/>
      <c r="K2581" s="19"/>
      <c r="L2581" s="19"/>
      <c r="M2581" s="19"/>
      <c r="N2581" s="19"/>
      <c r="O2581" s="19"/>
      <c r="P2581" s="19"/>
      <c r="Q2581" s="19"/>
      <c r="R2581" s="19"/>
      <c r="S2581" s="19"/>
      <c r="T2581" s="19"/>
      <c r="U2581" s="19"/>
      <c r="V2581" s="19"/>
    </row>
    <row r="2582">
      <c r="A2582" s="8"/>
      <c r="B2582" s="25"/>
      <c r="C2582" s="17" t="s">
        <v>164</v>
      </c>
      <c r="D2582" s="26"/>
      <c r="E2582" s="8"/>
      <c r="F2582" s="8"/>
      <c r="G2582" s="8"/>
      <c r="H2582" s="8"/>
      <c r="I2582" s="17"/>
      <c r="J2582" s="17"/>
      <c r="K2582" s="19"/>
      <c r="L2582" s="19"/>
      <c r="M2582" s="19"/>
      <c r="N2582" s="19"/>
      <c r="O2582" s="19"/>
      <c r="P2582" s="19"/>
      <c r="Q2582" s="19"/>
      <c r="R2582" s="19"/>
      <c r="S2582" s="19"/>
      <c r="T2582" s="19"/>
      <c r="U2582" s="19"/>
      <c r="V2582" s="19"/>
    </row>
    <row r="2583">
      <c r="A2583" s="8"/>
      <c r="B2583" s="25"/>
      <c r="C2583" s="17" t="s">
        <v>164</v>
      </c>
      <c r="D2583" s="26"/>
      <c r="E2583" s="8"/>
      <c r="F2583" s="8"/>
      <c r="G2583" s="8"/>
      <c r="H2583" s="8"/>
      <c r="I2583" s="17"/>
      <c r="J2583" s="17"/>
      <c r="K2583" s="19"/>
      <c r="L2583" s="19"/>
      <c r="M2583" s="19"/>
      <c r="N2583" s="19"/>
      <c r="O2583" s="19"/>
      <c r="P2583" s="19"/>
      <c r="Q2583" s="19"/>
      <c r="R2583" s="19"/>
      <c r="S2583" s="19"/>
      <c r="T2583" s="19"/>
      <c r="U2583" s="19"/>
      <c r="V2583" s="19"/>
    </row>
    <row r="2584">
      <c r="A2584" s="8"/>
      <c r="B2584" s="25"/>
      <c r="C2584" s="17" t="s">
        <v>164</v>
      </c>
      <c r="D2584" s="26"/>
      <c r="E2584" s="8"/>
      <c r="F2584" s="8"/>
      <c r="G2584" s="8"/>
      <c r="H2584" s="8"/>
      <c r="I2584" s="17"/>
      <c r="J2584" s="17"/>
      <c r="K2584" s="19"/>
      <c r="L2584" s="19"/>
      <c r="M2584" s="19"/>
      <c r="N2584" s="19"/>
      <c r="O2584" s="19"/>
      <c r="P2584" s="19"/>
      <c r="Q2584" s="19"/>
      <c r="R2584" s="19"/>
      <c r="S2584" s="19"/>
      <c r="T2584" s="19"/>
      <c r="U2584" s="19"/>
      <c r="V2584" s="19"/>
    </row>
    <row r="2585">
      <c r="A2585" s="8"/>
      <c r="B2585" s="25"/>
      <c r="C2585" s="17" t="s">
        <v>164</v>
      </c>
      <c r="D2585" s="26"/>
      <c r="E2585" s="8"/>
      <c r="F2585" s="8"/>
      <c r="G2585" s="8"/>
      <c r="H2585" s="8"/>
      <c r="I2585" s="17"/>
      <c r="J2585" s="17"/>
      <c r="K2585" s="19"/>
      <c r="L2585" s="19"/>
      <c r="M2585" s="19"/>
      <c r="N2585" s="19"/>
      <c r="O2585" s="19"/>
      <c r="P2585" s="19"/>
      <c r="Q2585" s="19"/>
      <c r="R2585" s="19"/>
      <c r="S2585" s="19"/>
      <c r="T2585" s="19"/>
      <c r="U2585" s="19"/>
      <c r="V2585" s="19"/>
    </row>
    <row r="2586">
      <c r="A2586" s="8"/>
      <c r="B2586" s="25"/>
      <c r="C2586" s="17" t="s">
        <v>164</v>
      </c>
      <c r="D2586" s="26"/>
      <c r="E2586" s="8"/>
      <c r="F2586" s="8"/>
      <c r="G2586" s="8"/>
      <c r="H2586" s="8"/>
      <c r="I2586" s="17"/>
      <c r="J2586" s="17"/>
      <c r="K2586" s="19"/>
      <c r="L2586" s="19"/>
      <c r="M2586" s="19"/>
      <c r="N2586" s="19"/>
      <c r="O2586" s="19"/>
      <c r="P2586" s="19"/>
      <c r="Q2586" s="19"/>
      <c r="R2586" s="19"/>
      <c r="S2586" s="19"/>
      <c r="T2586" s="19"/>
      <c r="U2586" s="19"/>
      <c r="V2586" s="19"/>
    </row>
    <row r="2587">
      <c r="A2587" s="8"/>
      <c r="B2587" s="25"/>
      <c r="C2587" s="17" t="s">
        <v>164</v>
      </c>
      <c r="D2587" s="26"/>
      <c r="E2587" s="8"/>
      <c r="F2587" s="8"/>
      <c r="G2587" s="8"/>
      <c r="H2587" s="8"/>
      <c r="I2587" s="17"/>
      <c r="J2587" s="17"/>
      <c r="K2587" s="19"/>
      <c r="L2587" s="19"/>
      <c r="M2587" s="19"/>
      <c r="N2587" s="19"/>
      <c r="O2587" s="19"/>
      <c r="P2587" s="19"/>
      <c r="Q2587" s="19"/>
      <c r="R2587" s="19"/>
      <c r="S2587" s="19"/>
      <c r="T2587" s="19"/>
      <c r="U2587" s="19"/>
      <c r="V2587" s="19"/>
    </row>
    <row r="2588">
      <c r="A2588" s="8"/>
      <c r="B2588" s="25"/>
      <c r="C2588" s="17" t="s">
        <v>164</v>
      </c>
      <c r="D2588" s="26"/>
      <c r="E2588" s="8"/>
      <c r="F2588" s="8"/>
      <c r="G2588" s="8"/>
      <c r="H2588" s="8"/>
      <c r="I2588" s="17"/>
      <c r="J2588" s="17"/>
      <c r="K2588" s="19"/>
      <c r="L2588" s="19"/>
      <c r="M2588" s="19"/>
      <c r="N2588" s="19"/>
      <c r="O2588" s="19"/>
      <c r="P2588" s="19"/>
      <c r="Q2588" s="19"/>
      <c r="R2588" s="19"/>
      <c r="S2588" s="19"/>
      <c r="T2588" s="19"/>
      <c r="U2588" s="19"/>
      <c r="V2588" s="19"/>
    </row>
    <row r="2589">
      <c r="A2589" s="8"/>
      <c r="B2589" s="25"/>
      <c r="C2589" s="17" t="s">
        <v>164</v>
      </c>
      <c r="D2589" s="26"/>
      <c r="E2589" s="8"/>
      <c r="F2589" s="8"/>
      <c r="G2589" s="8"/>
      <c r="H2589" s="8"/>
      <c r="I2589" s="17"/>
      <c r="J2589" s="17"/>
      <c r="K2589" s="19"/>
      <c r="L2589" s="19"/>
      <c r="M2589" s="19"/>
      <c r="N2589" s="19"/>
      <c r="O2589" s="19"/>
      <c r="P2589" s="19"/>
      <c r="Q2589" s="19"/>
      <c r="R2589" s="19"/>
      <c r="S2589" s="19"/>
      <c r="T2589" s="19"/>
      <c r="U2589" s="19"/>
      <c r="V2589" s="19"/>
    </row>
    <row r="2590">
      <c r="A2590" s="8"/>
      <c r="B2590" s="25"/>
      <c r="C2590" s="17" t="s">
        <v>164</v>
      </c>
      <c r="D2590" s="26"/>
      <c r="E2590" s="8"/>
      <c r="F2590" s="8"/>
      <c r="G2590" s="8"/>
      <c r="H2590" s="8"/>
      <c r="I2590" s="17"/>
      <c r="J2590" s="17"/>
      <c r="K2590" s="19"/>
      <c r="L2590" s="19"/>
      <c r="M2590" s="19"/>
      <c r="N2590" s="19"/>
      <c r="O2590" s="19"/>
      <c r="P2590" s="19"/>
      <c r="Q2590" s="19"/>
      <c r="R2590" s="19"/>
      <c r="S2590" s="19"/>
      <c r="T2590" s="19"/>
      <c r="U2590" s="19"/>
      <c r="V2590" s="19"/>
    </row>
    <row r="2591">
      <c r="A2591" s="8"/>
      <c r="B2591" s="25"/>
      <c r="C2591" s="17" t="s">
        <v>164</v>
      </c>
      <c r="D2591" s="26"/>
      <c r="E2591" s="8"/>
      <c r="F2591" s="8"/>
      <c r="G2591" s="8"/>
      <c r="H2591" s="8"/>
      <c r="I2591" s="17"/>
      <c r="J2591" s="17"/>
      <c r="K2591" s="19"/>
      <c r="L2591" s="19"/>
      <c r="M2591" s="19"/>
      <c r="N2591" s="19"/>
      <c r="O2591" s="19"/>
      <c r="P2591" s="19"/>
      <c r="Q2591" s="19"/>
      <c r="R2591" s="19"/>
      <c r="S2591" s="19"/>
      <c r="T2591" s="19"/>
      <c r="U2591" s="19"/>
      <c r="V2591" s="19"/>
    </row>
    <row r="2592">
      <c r="A2592" s="8"/>
      <c r="B2592" s="25"/>
      <c r="C2592" s="17" t="s">
        <v>164</v>
      </c>
      <c r="D2592" s="26"/>
      <c r="E2592" s="8"/>
      <c r="F2592" s="8"/>
      <c r="G2592" s="8"/>
      <c r="H2592" s="8"/>
      <c r="I2592" s="17"/>
      <c r="J2592" s="17"/>
      <c r="K2592" s="19"/>
      <c r="L2592" s="19"/>
      <c r="M2592" s="19"/>
      <c r="N2592" s="19"/>
      <c r="O2592" s="19"/>
      <c r="P2592" s="19"/>
      <c r="Q2592" s="19"/>
      <c r="R2592" s="19"/>
      <c r="S2592" s="19"/>
      <c r="T2592" s="19"/>
      <c r="U2592" s="19"/>
      <c r="V2592" s="19"/>
    </row>
    <row r="2593">
      <c r="A2593" s="8"/>
      <c r="B2593" s="25"/>
      <c r="C2593" s="17" t="s">
        <v>164</v>
      </c>
      <c r="D2593" s="26"/>
      <c r="E2593" s="8"/>
      <c r="F2593" s="8"/>
      <c r="G2593" s="8"/>
      <c r="H2593" s="8"/>
      <c r="I2593" s="17"/>
      <c r="J2593" s="17"/>
      <c r="K2593" s="19"/>
      <c r="L2593" s="19"/>
      <c r="M2593" s="19"/>
      <c r="N2593" s="19"/>
      <c r="O2593" s="19"/>
      <c r="P2593" s="19"/>
      <c r="Q2593" s="19"/>
      <c r="R2593" s="19"/>
      <c r="S2593" s="19"/>
      <c r="T2593" s="19"/>
      <c r="U2593" s="19"/>
      <c r="V2593" s="19"/>
    </row>
    <row r="2594">
      <c r="A2594" s="8"/>
      <c r="B2594" s="25"/>
      <c r="C2594" s="17" t="s">
        <v>164</v>
      </c>
      <c r="D2594" s="26"/>
      <c r="E2594" s="8"/>
      <c r="F2594" s="8"/>
      <c r="G2594" s="8"/>
      <c r="H2594" s="8"/>
      <c r="I2594" s="17"/>
      <c r="J2594" s="17"/>
      <c r="K2594" s="19"/>
      <c r="L2594" s="19"/>
      <c r="M2594" s="19"/>
      <c r="N2594" s="19"/>
      <c r="O2594" s="19"/>
      <c r="P2594" s="19"/>
      <c r="Q2594" s="19"/>
      <c r="R2594" s="19"/>
      <c r="S2594" s="19"/>
      <c r="T2594" s="19"/>
      <c r="U2594" s="19"/>
      <c r="V2594" s="19"/>
    </row>
    <row r="2595">
      <c r="A2595" s="8"/>
      <c r="B2595" s="25"/>
      <c r="C2595" s="17" t="s">
        <v>164</v>
      </c>
      <c r="D2595" s="26"/>
      <c r="E2595" s="8"/>
      <c r="F2595" s="8"/>
      <c r="G2595" s="8"/>
      <c r="H2595" s="8"/>
      <c r="I2595" s="17"/>
      <c r="J2595" s="17"/>
      <c r="K2595" s="19"/>
      <c r="L2595" s="19"/>
      <c r="M2595" s="19"/>
      <c r="N2595" s="19"/>
      <c r="O2595" s="19"/>
      <c r="P2595" s="19"/>
      <c r="Q2595" s="19"/>
      <c r="R2595" s="19"/>
      <c r="S2595" s="19"/>
      <c r="T2595" s="19"/>
      <c r="U2595" s="19"/>
      <c r="V2595" s="19"/>
    </row>
    <row r="2596">
      <c r="A2596" s="8"/>
      <c r="B2596" s="25"/>
      <c r="C2596" s="17" t="s">
        <v>164</v>
      </c>
      <c r="D2596" s="26"/>
      <c r="E2596" s="8"/>
      <c r="F2596" s="8"/>
      <c r="G2596" s="8"/>
      <c r="H2596" s="8"/>
      <c r="I2596" s="17"/>
      <c r="J2596" s="17"/>
      <c r="K2596" s="19"/>
      <c r="L2596" s="19"/>
      <c r="M2596" s="19"/>
      <c r="N2596" s="19"/>
      <c r="O2596" s="19"/>
      <c r="P2596" s="19"/>
      <c r="Q2596" s="19"/>
      <c r="R2596" s="19"/>
      <c r="S2596" s="19"/>
      <c r="T2596" s="19"/>
      <c r="U2596" s="19"/>
      <c r="V2596" s="19"/>
    </row>
    <row r="2597">
      <c r="A2597" s="8"/>
      <c r="B2597" s="25"/>
      <c r="C2597" s="17" t="s">
        <v>164</v>
      </c>
      <c r="D2597" s="26"/>
      <c r="E2597" s="8"/>
      <c r="F2597" s="8"/>
      <c r="G2597" s="8"/>
      <c r="H2597" s="8"/>
      <c r="I2597" s="17"/>
      <c r="J2597" s="17"/>
      <c r="K2597" s="19"/>
      <c r="L2597" s="19"/>
      <c r="M2597" s="19"/>
      <c r="N2597" s="19"/>
      <c r="O2597" s="19"/>
      <c r="P2597" s="19"/>
      <c r="Q2597" s="19"/>
      <c r="R2597" s="19"/>
      <c r="S2597" s="19"/>
      <c r="T2597" s="19"/>
      <c r="U2597" s="19"/>
      <c r="V2597" s="19"/>
    </row>
    <row r="2598">
      <c r="A2598" s="8"/>
      <c r="B2598" s="25"/>
      <c r="C2598" s="17" t="s">
        <v>164</v>
      </c>
      <c r="D2598" s="26"/>
      <c r="E2598" s="8"/>
      <c r="F2598" s="8"/>
      <c r="G2598" s="8"/>
      <c r="H2598" s="8"/>
      <c r="I2598" s="17"/>
      <c r="J2598" s="17"/>
      <c r="K2598" s="19"/>
      <c r="L2598" s="19"/>
      <c r="M2598" s="19"/>
      <c r="N2598" s="19"/>
      <c r="O2598" s="19"/>
      <c r="P2598" s="19"/>
      <c r="Q2598" s="19"/>
      <c r="R2598" s="19"/>
      <c r="S2598" s="19"/>
      <c r="T2598" s="19"/>
      <c r="U2598" s="19"/>
      <c r="V2598" s="19"/>
    </row>
    <row r="2599">
      <c r="A2599" s="8"/>
      <c r="B2599" s="25"/>
      <c r="C2599" s="17" t="s">
        <v>164</v>
      </c>
      <c r="D2599" s="26"/>
      <c r="E2599" s="8"/>
      <c r="F2599" s="8"/>
      <c r="G2599" s="8"/>
      <c r="H2599" s="8"/>
      <c r="I2599" s="17"/>
      <c r="J2599" s="17"/>
      <c r="K2599" s="19"/>
      <c r="L2599" s="19"/>
      <c r="M2599" s="19"/>
      <c r="N2599" s="19"/>
      <c r="O2599" s="19"/>
      <c r="P2599" s="19"/>
      <c r="Q2599" s="19"/>
      <c r="R2599" s="19"/>
      <c r="S2599" s="19"/>
      <c r="T2599" s="19"/>
      <c r="U2599" s="19"/>
      <c r="V2599" s="19"/>
    </row>
    <row r="2600">
      <c r="A2600" s="8"/>
      <c r="B2600" s="25"/>
      <c r="C2600" s="17" t="s">
        <v>164</v>
      </c>
      <c r="D2600" s="26"/>
      <c r="E2600" s="8"/>
      <c r="F2600" s="8"/>
      <c r="G2600" s="8"/>
      <c r="H2600" s="8"/>
      <c r="I2600" s="17"/>
      <c r="J2600" s="17"/>
      <c r="K2600" s="19"/>
      <c r="L2600" s="19"/>
      <c r="M2600" s="19"/>
      <c r="N2600" s="19"/>
      <c r="O2600" s="19"/>
      <c r="P2600" s="19"/>
      <c r="Q2600" s="19"/>
      <c r="R2600" s="19"/>
      <c r="S2600" s="19"/>
      <c r="T2600" s="19"/>
      <c r="U2600" s="19"/>
      <c r="V2600" s="19"/>
    </row>
    <row r="2601">
      <c r="A2601" s="8"/>
      <c r="B2601" s="25"/>
      <c r="C2601" s="17" t="s">
        <v>164</v>
      </c>
      <c r="D2601" s="26"/>
      <c r="E2601" s="8"/>
      <c r="F2601" s="8"/>
      <c r="G2601" s="8"/>
      <c r="H2601" s="8"/>
      <c r="I2601" s="17"/>
      <c r="J2601" s="17"/>
      <c r="K2601" s="19"/>
      <c r="L2601" s="19"/>
      <c r="M2601" s="19"/>
      <c r="N2601" s="19"/>
      <c r="O2601" s="19"/>
      <c r="P2601" s="19"/>
      <c r="Q2601" s="19"/>
      <c r="R2601" s="19"/>
      <c r="S2601" s="19"/>
      <c r="T2601" s="19"/>
      <c r="U2601" s="19"/>
      <c r="V2601" s="19"/>
    </row>
    <row r="2602">
      <c r="A2602" s="8"/>
      <c r="B2602" s="25"/>
      <c r="C2602" s="17" t="s">
        <v>164</v>
      </c>
      <c r="D2602" s="26"/>
      <c r="E2602" s="8"/>
      <c r="F2602" s="8"/>
      <c r="G2602" s="8"/>
      <c r="H2602" s="8"/>
      <c r="I2602" s="17"/>
      <c r="J2602" s="17"/>
      <c r="K2602" s="19"/>
      <c r="L2602" s="19"/>
      <c r="M2602" s="19"/>
      <c r="N2602" s="19"/>
      <c r="O2602" s="19"/>
      <c r="P2602" s="19"/>
      <c r="Q2602" s="19"/>
      <c r="R2602" s="19"/>
      <c r="S2602" s="19"/>
      <c r="T2602" s="19"/>
      <c r="U2602" s="19"/>
      <c r="V2602" s="19"/>
    </row>
    <row r="2603">
      <c r="A2603" s="8"/>
      <c r="B2603" s="25"/>
      <c r="C2603" s="17" t="s">
        <v>164</v>
      </c>
      <c r="D2603" s="26"/>
      <c r="E2603" s="8"/>
      <c r="F2603" s="8"/>
      <c r="G2603" s="8"/>
      <c r="H2603" s="8"/>
      <c r="I2603" s="17"/>
      <c r="J2603" s="17"/>
      <c r="K2603" s="19"/>
      <c r="L2603" s="19"/>
      <c r="M2603" s="19"/>
      <c r="N2603" s="19"/>
      <c r="O2603" s="19"/>
      <c r="P2603" s="19"/>
      <c r="Q2603" s="19"/>
      <c r="R2603" s="19"/>
      <c r="S2603" s="19"/>
      <c r="T2603" s="19"/>
      <c r="U2603" s="19"/>
      <c r="V2603" s="19"/>
    </row>
    <row r="2604">
      <c r="A2604" s="8"/>
      <c r="B2604" s="25"/>
      <c r="C2604" s="17" t="s">
        <v>164</v>
      </c>
      <c r="D2604" s="26"/>
      <c r="E2604" s="8"/>
      <c r="F2604" s="8"/>
      <c r="G2604" s="8"/>
      <c r="H2604" s="8"/>
      <c r="I2604" s="17"/>
      <c r="J2604" s="17"/>
      <c r="K2604" s="19"/>
      <c r="L2604" s="19"/>
      <c r="M2604" s="19"/>
      <c r="N2604" s="19"/>
      <c r="O2604" s="19"/>
      <c r="P2604" s="19"/>
      <c r="Q2604" s="19"/>
      <c r="R2604" s="19"/>
      <c r="S2604" s="19"/>
      <c r="T2604" s="19"/>
      <c r="U2604" s="19"/>
      <c r="V2604" s="19"/>
    </row>
    <row r="2605">
      <c r="A2605" s="8"/>
      <c r="B2605" s="25"/>
      <c r="C2605" s="17" t="s">
        <v>164</v>
      </c>
      <c r="D2605" s="26"/>
      <c r="E2605" s="8"/>
      <c r="F2605" s="8"/>
      <c r="G2605" s="8"/>
      <c r="H2605" s="8"/>
      <c r="I2605" s="17"/>
      <c r="J2605" s="17"/>
      <c r="K2605" s="19"/>
      <c r="L2605" s="19"/>
      <c r="M2605" s="19"/>
      <c r="N2605" s="19"/>
      <c r="O2605" s="19"/>
      <c r="P2605" s="19"/>
      <c r="Q2605" s="19"/>
      <c r="R2605" s="19"/>
      <c r="S2605" s="19"/>
      <c r="T2605" s="19"/>
      <c r="U2605" s="19"/>
      <c r="V2605" s="19"/>
    </row>
    <row r="2606">
      <c r="A2606" s="8"/>
      <c r="B2606" s="25"/>
      <c r="C2606" s="17" t="s">
        <v>164</v>
      </c>
      <c r="D2606" s="26"/>
      <c r="E2606" s="8"/>
      <c r="F2606" s="8"/>
      <c r="G2606" s="8"/>
      <c r="H2606" s="8"/>
      <c r="I2606" s="17"/>
      <c r="J2606" s="17"/>
      <c r="K2606" s="19"/>
      <c r="L2606" s="19"/>
      <c r="M2606" s="19"/>
      <c r="N2606" s="19"/>
      <c r="O2606" s="19"/>
      <c r="P2606" s="19"/>
      <c r="Q2606" s="19"/>
      <c r="R2606" s="19"/>
      <c r="S2606" s="19"/>
      <c r="T2606" s="19"/>
      <c r="U2606" s="19"/>
      <c r="V2606" s="19"/>
    </row>
    <row r="2607">
      <c r="A2607" s="8"/>
      <c r="B2607" s="25"/>
      <c r="C2607" s="17" t="s">
        <v>164</v>
      </c>
      <c r="D2607" s="26"/>
      <c r="E2607" s="8"/>
      <c r="F2607" s="8"/>
      <c r="G2607" s="8"/>
      <c r="H2607" s="8"/>
      <c r="I2607" s="17"/>
      <c r="J2607" s="17"/>
      <c r="K2607" s="19"/>
      <c r="L2607" s="19"/>
      <c r="M2607" s="19"/>
      <c r="N2607" s="19"/>
      <c r="O2607" s="19"/>
      <c r="P2607" s="19"/>
      <c r="Q2607" s="19"/>
      <c r="R2607" s="19"/>
      <c r="S2607" s="19"/>
      <c r="T2607" s="19"/>
      <c r="U2607" s="19"/>
      <c r="V2607" s="19"/>
    </row>
    <row r="2608">
      <c r="A2608" s="8"/>
      <c r="B2608" s="25"/>
      <c r="C2608" s="17" t="s">
        <v>164</v>
      </c>
      <c r="D2608" s="26"/>
      <c r="E2608" s="8"/>
      <c r="F2608" s="8"/>
      <c r="G2608" s="8"/>
      <c r="H2608" s="8"/>
      <c r="I2608" s="17"/>
      <c r="J2608" s="17"/>
      <c r="K2608" s="19"/>
      <c r="L2608" s="19"/>
      <c r="M2608" s="19"/>
      <c r="N2608" s="19"/>
      <c r="O2608" s="19"/>
      <c r="P2608" s="19"/>
      <c r="Q2608" s="19"/>
      <c r="R2608" s="19"/>
      <c r="S2608" s="19"/>
      <c r="T2608" s="19"/>
      <c r="U2608" s="19"/>
      <c r="V2608" s="19"/>
    </row>
    <row r="2609">
      <c r="A2609" s="8"/>
      <c r="B2609" s="25"/>
      <c r="C2609" s="17" t="s">
        <v>164</v>
      </c>
      <c r="D2609" s="26"/>
      <c r="E2609" s="8"/>
      <c r="F2609" s="8"/>
      <c r="G2609" s="8"/>
      <c r="H2609" s="8"/>
      <c r="I2609" s="17"/>
      <c r="J2609" s="17"/>
      <c r="K2609" s="19"/>
      <c r="L2609" s="19"/>
      <c r="M2609" s="19"/>
      <c r="N2609" s="19"/>
      <c r="O2609" s="19"/>
      <c r="P2609" s="19"/>
      <c r="Q2609" s="19"/>
      <c r="R2609" s="19"/>
      <c r="S2609" s="19"/>
      <c r="T2609" s="19"/>
      <c r="U2609" s="19"/>
      <c r="V2609" s="19"/>
    </row>
    <row r="2610">
      <c r="A2610" s="8"/>
      <c r="B2610" s="25"/>
      <c r="C2610" s="17" t="s">
        <v>164</v>
      </c>
      <c r="D2610" s="26"/>
      <c r="E2610" s="8"/>
      <c r="F2610" s="8"/>
      <c r="G2610" s="8"/>
      <c r="H2610" s="8"/>
      <c r="I2610" s="17"/>
      <c r="J2610" s="17"/>
      <c r="K2610" s="19"/>
      <c r="L2610" s="19"/>
      <c r="M2610" s="19"/>
      <c r="N2610" s="19"/>
      <c r="O2610" s="19"/>
      <c r="P2610" s="19"/>
      <c r="Q2610" s="19"/>
      <c r="R2610" s="19"/>
      <c r="S2610" s="19"/>
      <c r="T2610" s="19"/>
      <c r="U2610" s="19"/>
      <c r="V2610" s="19"/>
    </row>
    <row r="2611">
      <c r="A2611" s="8"/>
      <c r="B2611" s="25"/>
      <c r="C2611" s="17" t="s">
        <v>164</v>
      </c>
      <c r="D2611" s="26"/>
      <c r="E2611" s="8"/>
      <c r="F2611" s="8"/>
      <c r="G2611" s="8"/>
      <c r="H2611" s="8"/>
      <c r="I2611" s="17"/>
      <c r="J2611" s="17"/>
      <c r="K2611" s="19"/>
      <c r="L2611" s="19"/>
      <c r="M2611" s="19"/>
      <c r="N2611" s="19"/>
      <c r="O2611" s="19"/>
      <c r="P2611" s="19"/>
      <c r="Q2611" s="19"/>
      <c r="R2611" s="19"/>
      <c r="S2611" s="19"/>
      <c r="T2611" s="19"/>
      <c r="U2611" s="19"/>
      <c r="V2611" s="19"/>
    </row>
    <row r="2612">
      <c r="A2612" s="8"/>
      <c r="B2612" s="25"/>
      <c r="C2612" s="17" t="s">
        <v>164</v>
      </c>
      <c r="D2612" s="26"/>
      <c r="E2612" s="8"/>
      <c r="F2612" s="8"/>
      <c r="G2612" s="8"/>
      <c r="H2612" s="8"/>
      <c r="I2612" s="17"/>
      <c r="J2612" s="17"/>
      <c r="K2612" s="19"/>
      <c r="L2612" s="19"/>
      <c r="M2612" s="19"/>
      <c r="N2612" s="19"/>
      <c r="O2612" s="19"/>
      <c r="P2612" s="19"/>
      <c r="Q2612" s="19"/>
      <c r="R2612" s="19"/>
      <c r="S2612" s="19"/>
      <c r="T2612" s="19"/>
      <c r="U2612" s="19"/>
      <c r="V2612" s="19"/>
    </row>
    <row r="2613">
      <c r="A2613" s="8"/>
      <c r="B2613" s="25"/>
      <c r="C2613" s="17" t="s">
        <v>164</v>
      </c>
      <c r="D2613" s="26"/>
      <c r="E2613" s="8"/>
      <c r="F2613" s="8"/>
      <c r="G2613" s="8"/>
      <c r="H2613" s="8"/>
      <c r="I2613" s="17"/>
      <c r="J2613" s="17"/>
      <c r="K2613" s="19"/>
      <c r="L2613" s="19"/>
      <c r="M2613" s="19"/>
      <c r="N2613" s="19"/>
      <c r="O2613" s="19"/>
      <c r="P2613" s="19"/>
      <c r="Q2613" s="19"/>
      <c r="R2613" s="19"/>
      <c r="S2613" s="19"/>
      <c r="T2613" s="19"/>
      <c r="U2613" s="19"/>
      <c r="V2613" s="19"/>
    </row>
    <row r="2614">
      <c r="A2614" s="8"/>
      <c r="B2614" s="25"/>
      <c r="C2614" s="17" t="s">
        <v>164</v>
      </c>
      <c r="D2614" s="26"/>
      <c r="E2614" s="8"/>
      <c r="F2614" s="8"/>
      <c r="G2614" s="8"/>
      <c r="H2614" s="8"/>
      <c r="I2614" s="17"/>
      <c r="J2614" s="17"/>
      <c r="K2614" s="19"/>
      <c r="L2614" s="19"/>
      <c r="M2614" s="19"/>
      <c r="N2614" s="19"/>
      <c r="O2614" s="19"/>
      <c r="P2614" s="19"/>
      <c r="Q2614" s="19"/>
      <c r="R2614" s="19"/>
      <c r="S2614" s="19"/>
      <c r="T2614" s="19"/>
      <c r="U2614" s="19"/>
      <c r="V2614" s="19"/>
    </row>
    <row r="2615">
      <c r="A2615" s="8"/>
      <c r="B2615" s="25"/>
      <c r="C2615" s="17" t="s">
        <v>164</v>
      </c>
      <c r="D2615" s="26"/>
      <c r="E2615" s="8"/>
      <c r="F2615" s="8"/>
      <c r="G2615" s="8"/>
      <c r="H2615" s="8"/>
      <c r="I2615" s="17"/>
      <c r="J2615" s="17"/>
      <c r="K2615" s="19"/>
      <c r="L2615" s="19"/>
      <c r="M2615" s="19"/>
      <c r="N2615" s="19"/>
      <c r="O2615" s="19"/>
      <c r="P2615" s="19"/>
      <c r="Q2615" s="19"/>
      <c r="R2615" s="19"/>
      <c r="S2615" s="19"/>
      <c r="T2615" s="19"/>
      <c r="U2615" s="19"/>
      <c r="V2615" s="19"/>
    </row>
    <row r="2616">
      <c r="A2616" s="8"/>
      <c r="B2616" s="25"/>
      <c r="C2616" s="17" t="s">
        <v>164</v>
      </c>
      <c r="D2616" s="26"/>
      <c r="E2616" s="8"/>
      <c r="F2616" s="8"/>
      <c r="G2616" s="8"/>
      <c r="H2616" s="8"/>
      <c r="I2616" s="17"/>
      <c r="J2616" s="17"/>
      <c r="K2616" s="19"/>
      <c r="L2616" s="19"/>
      <c r="M2616" s="19"/>
      <c r="N2616" s="19"/>
      <c r="O2616" s="19"/>
      <c r="P2616" s="19"/>
      <c r="Q2616" s="19"/>
      <c r="R2616" s="19"/>
      <c r="S2616" s="19"/>
      <c r="T2616" s="19"/>
      <c r="U2616" s="19"/>
      <c r="V2616" s="19"/>
    </row>
    <row r="2617">
      <c r="A2617" s="8"/>
      <c r="B2617" s="25"/>
      <c r="C2617" s="17" t="s">
        <v>164</v>
      </c>
      <c r="D2617" s="26"/>
      <c r="E2617" s="8"/>
      <c r="F2617" s="8"/>
      <c r="G2617" s="8"/>
      <c r="H2617" s="8"/>
      <c r="I2617" s="17"/>
      <c r="J2617" s="17"/>
      <c r="K2617" s="19"/>
      <c r="L2617" s="19"/>
      <c r="M2617" s="19"/>
      <c r="N2617" s="19"/>
      <c r="O2617" s="19"/>
      <c r="P2617" s="19"/>
      <c r="Q2617" s="19"/>
      <c r="R2617" s="19"/>
      <c r="S2617" s="19"/>
      <c r="T2617" s="19"/>
      <c r="U2617" s="19"/>
      <c r="V2617" s="19"/>
    </row>
    <row r="2618">
      <c r="A2618" s="8"/>
      <c r="B2618" s="25"/>
      <c r="C2618" s="17" t="s">
        <v>164</v>
      </c>
      <c r="D2618" s="26"/>
      <c r="E2618" s="8"/>
      <c r="F2618" s="8"/>
      <c r="G2618" s="8"/>
      <c r="H2618" s="8"/>
      <c r="I2618" s="17"/>
      <c r="J2618" s="17"/>
      <c r="K2618" s="19"/>
      <c r="L2618" s="19"/>
      <c r="M2618" s="19"/>
      <c r="N2618" s="19"/>
      <c r="O2618" s="19"/>
      <c r="P2618" s="19"/>
      <c r="Q2618" s="19"/>
      <c r="R2618" s="19"/>
      <c r="S2618" s="19"/>
      <c r="T2618" s="19"/>
      <c r="U2618" s="19"/>
      <c r="V2618" s="19"/>
    </row>
    <row r="2619">
      <c r="A2619" s="8"/>
      <c r="B2619" s="25"/>
      <c r="C2619" s="17" t="s">
        <v>164</v>
      </c>
      <c r="D2619" s="26"/>
      <c r="E2619" s="8"/>
      <c r="F2619" s="8"/>
      <c r="G2619" s="8"/>
      <c r="H2619" s="8"/>
      <c r="I2619" s="17"/>
      <c r="J2619" s="17"/>
      <c r="K2619" s="19"/>
      <c r="L2619" s="19"/>
      <c r="M2619" s="19"/>
      <c r="N2619" s="19"/>
      <c r="O2619" s="19"/>
      <c r="P2619" s="19"/>
      <c r="Q2619" s="19"/>
      <c r="R2619" s="19"/>
      <c r="S2619" s="19"/>
      <c r="T2619" s="19"/>
      <c r="U2619" s="19"/>
      <c r="V2619" s="19"/>
    </row>
    <row r="2620">
      <c r="A2620" s="8"/>
      <c r="B2620" s="25"/>
      <c r="C2620" s="17" t="s">
        <v>164</v>
      </c>
      <c r="D2620" s="26"/>
      <c r="E2620" s="8"/>
      <c r="F2620" s="8"/>
      <c r="G2620" s="8"/>
      <c r="H2620" s="8"/>
      <c r="I2620" s="17"/>
      <c r="J2620" s="17"/>
      <c r="K2620" s="19"/>
      <c r="L2620" s="19"/>
      <c r="M2620" s="19"/>
      <c r="N2620" s="19"/>
      <c r="O2620" s="19"/>
      <c r="P2620" s="19"/>
      <c r="Q2620" s="19"/>
      <c r="R2620" s="19"/>
      <c r="S2620" s="19"/>
      <c r="T2620" s="19"/>
      <c r="U2620" s="19"/>
      <c r="V2620" s="19"/>
    </row>
    <row r="2621">
      <c r="A2621" s="8"/>
      <c r="B2621" s="25"/>
      <c r="C2621" s="17" t="s">
        <v>164</v>
      </c>
      <c r="D2621" s="26"/>
      <c r="E2621" s="8"/>
      <c r="F2621" s="8"/>
      <c r="G2621" s="8"/>
      <c r="H2621" s="8"/>
      <c r="I2621" s="17"/>
      <c r="J2621" s="17"/>
      <c r="K2621" s="19"/>
      <c r="L2621" s="19"/>
      <c r="M2621" s="19"/>
      <c r="N2621" s="19"/>
      <c r="O2621" s="19"/>
      <c r="P2621" s="19"/>
      <c r="Q2621" s="19"/>
      <c r="R2621" s="19"/>
      <c r="S2621" s="19"/>
      <c r="T2621" s="19"/>
      <c r="U2621" s="19"/>
      <c r="V2621" s="19"/>
    </row>
    <row r="2622">
      <c r="A2622" s="8"/>
      <c r="B2622" s="25"/>
      <c r="C2622" s="17" t="s">
        <v>164</v>
      </c>
      <c r="D2622" s="26"/>
      <c r="E2622" s="8"/>
      <c r="F2622" s="8"/>
      <c r="G2622" s="8"/>
      <c r="H2622" s="8"/>
      <c r="I2622" s="17"/>
      <c r="J2622" s="17"/>
      <c r="K2622" s="19"/>
      <c r="L2622" s="19"/>
      <c r="M2622" s="19"/>
      <c r="N2622" s="19"/>
      <c r="O2622" s="19"/>
      <c r="P2622" s="19"/>
      <c r="Q2622" s="19"/>
      <c r="R2622" s="19"/>
      <c r="S2622" s="19"/>
      <c r="T2622" s="19"/>
      <c r="U2622" s="19"/>
      <c r="V2622" s="19"/>
    </row>
    <row r="2623">
      <c r="A2623" s="8"/>
      <c r="B2623" s="25"/>
      <c r="C2623" s="17" t="s">
        <v>164</v>
      </c>
      <c r="D2623" s="26"/>
      <c r="E2623" s="8"/>
      <c r="F2623" s="8"/>
      <c r="G2623" s="8"/>
      <c r="H2623" s="8"/>
      <c r="I2623" s="17"/>
      <c r="J2623" s="17"/>
      <c r="K2623" s="19"/>
      <c r="L2623" s="19"/>
      <c r="M2623" s="19"/>
      <c r="N2623" s="19"/>
      <c r="O2623" s="19"/>
      <c r="P2623" s="19"/>
      <c r="Q2623" s="19"/>
      <c r="R2623" s="19"/>
      <c r="S2623" s="19"/>
      <c r="T2623" s="19"/>
      <c r="U2623" s="19"/>
      <c r="V2623" s="19"/>
    </row>
    <row r="2624">
      <c r="A2624" s="8"/>
      <c r="B2624" s="25"/>
      <c r="C2624" s="17" t="s">
        <v>164</v>
      </c>
      <c r="D2624" s="26"/>
      <c r="E2624" s="8"/>
      <c r="F2624" s="8"/>
      <c r="G2624" s="8"/>
      <c r="H2624" s="8"/>
      <c r="I2624" s="17"/>
      <c r="J2624" s="17"/>
      <c r="K2624" s="19"/>
      <c r="L2624" s="19"/>
      <c r="M2624" s="19"/>
      <c r="N2624" s="19"/>
      <c r="O2624" s="19"/>
      <c r="P2624" s="19"/>
      <c r="Q2624" s="19"/>
      <c r="R2624" s="19"/>
      <c r="S2624" s="19"/>
      <c r="T2624" s="19"/>
      <c r="U2624" s="19"/>
      <c r="V2624" s="19"/>
    </row>
    <row r="2625">
      <c r="A2625" s="8"/>
      <c r="B2625" s="25"/>
      <c r="C2625" s="17" t="s">
        <v>164</v>
      </c>
      <c r="D2625" s="26"/>
      <c r="E2625" s="8"/>
      <c r="F2625" s="8"/>
      <c r="G2625" s="8"/>
      <c r="H2625" s="8"/>
      <c r="I2625" s="17"/>
      <c r="J2625" s="17"/>
      <c r="K2625" s="19"/>
      <c r="L2625" s="19"/>
      <c r="M2625" s="19"/>
      <c r="N2625" s="19"/>
      <c r="O2625" s="19"/>
      <c r="P2625" s="19"/>
      <c r="Q2625" s="19"/>
      <c r="R2625" s="19"/>
      <c r="S2625" s="19"/>
      <c r="T2625" s="19"/>
      <c r="U2625" s="19"/>
      <c r="V2625" s="19"/>
    </row>
    <row r="2626">
      <c r="A2626" s="8"/>
      <c r="B2626" s="25"/>
      <c r="C2626" s="17" t="s">
        <v>164</v>
      </c>
      <c r="D2626" s="26"/>
      <c r="E2626" s="8"/>
      <c r="F2626" s="8"/>
      <c r="G2626" s="8"/>
      <c r="H2626" s="8"/>
      <c r="I2626" s="17"/>
      <c r="J2626" s="17"/>
      <c r="K2626" s="19"/>
      <c r="L2626" s="19"/>
      <c r="M2626" s="19"/>
      <c r="N2626" s="19"/>
      <c r="O2626" s="19"/>
      <c r="P2626" s="19"/>
      <c r="Q2626" s="19"/>
      <c r="R2626" s="19"/>
      <c r="S2626" s="19"/>
      <c r="T2626" s="19"/>
      <c r="U2626" s="19"/>
      <c r="V2626" s="19"/>
    </row>
    <row r="2627">
      <c r="A2627" s="8"/>
      <c r="B2627" s="25"/>
      <c r="C2627" s="17" t="s">
        <v>164</v>
      </c>
      <c r="D2627" s="26"/>
      <c r="E2627" s="8"/>
      <c r="F2627" s="8"/>
      <c r="G2627" s="8"/>
      <c r="H2627" s="8"/>
      <c r="I2627" s="17"/>
      <c r="J2627" s="17"/>
      <c r="K2627" s="19"/>
      <c r="L2627" s="19"/>
      <c r="M2627" s="19"/>
      <c r="N2627" s="19"/>
      <c r="O2627" s="19"/>
      <c r="P2627" s="19"/>
      <c r="Q2627" s="19"/>
      <c r="R2627" s="19"/>
      <c r="S2627" s="19"/>
      <c r="T2627" s="19"/>
      <c r="U2627" s="19"/>
      <c r="V2627" s="19"/>
    </row>
    <row r="2628">
      <c r="A2628" s="8"/>
      <c r="B2628" s="25"/>
      <c r="C2628" s="17" t="s">
        <v>164</v>
      </c>
      <c r="D2628" s="26"/>
      <c r="E2628" s="8"/>
      <c r="F2628" s="8"/>
      <c r="G2628" s="8"/>
      <c r="H2628" s="8"/>
      <c r="I2628" s="17"/>
      <c r="J2628" s="17"/>
      <c r="K2628" s="19"/>
      <c r="L2628" s="19"/>
      <c r="M2628" s="19"/>
      <c r="N2628" s="19"/>
      <c r="O2628" s="19"/>
      <c r="P2628" s="19"/>
      <c r="Q2628" s="19"/>
      <c r="R2628" s="19"/>
      <c r="S2628" s="19"/>
      <c r="T2628" s="19"/>
      <c r="U2628" s="19"/>
      <c r="V2628" s="19"/>
    </row>
    <row r="2629">
      <c r="A2629" s="8"/>
      <c r="B2629" s="25"/>
      <c r="C2629" s="17" t="s">
        <v>164</v>
      </c>
      <c r="D2629" s="26"/>
      <c r="E2629" s="8"/>
      <c r="F2629" s="8"/>
      <c r="G2629" s="8"/>
      <c r="H2629" s="8"/>
      <c r="I2629" s="17"/>
      <c r="J2629" s="17"/>
      <c r="K2629" s="19"/>
      <c r="L2629" s="19"/>
      <c r="M2629" s="19"/>
      <c r="N2629" s="19"/>
      <c r="O2629" s="19"/>
      <c r="P2629" s="19"/>
      <c r="Q2629" s="19"/>
      <c r="R2629" s="19"/>
      <c r="S2629" s="19"/>
      <c r="T2629" s="19"/>
      <c r="U2629" s="19"/>
      <c r="V2629" s="19"/>
    </row>
    <row r="2630">
      <c r="A2630" s="8"/>
      <c r="B2630" s="25"/>
      <c r="C2630" s="17" t="s">
        <v>164</v>
      </c>
      <c r="D2630" s="26"/>
      <c r="E2630" s="8"/>
      <c r="F2630" s="8"/>
      <c r="G2630" s="8"/>
      <c r="H2630" s="8"/>
      <c r="I2630" s="17"/>
      <c r="J2630" s="17"/>
      <c r="K2630" s="19"/>
      <c r="L2630" s="19"/>
      <c r="M2630" s="19"/>
      <c r="N2630" s="19"/>
      <c r="O2630" s="19"/>
      <c r="P2630" s="19"/>
      <c r="Q2630" s="19"/>
      <c r="R2630" s="19"/>
      <c r="S2630" s="19"/>
      <c r="T2630" s="19"/>
      <c r="U2630" s="19"/>
      <c r="V2630" s="19"/>
    </row>
    <row r="2631">
      <c r="A2631" s="8"/>
      <c r="B2631" s="25"/>
      <c r="C2631" s="17" t="s">
        <v>164</v>
      </c>
      <c r="D2631" s="26"/>
      <c r="E2631" s="8"/>
      <c r="F2631" s="8"/>
      <c r="G2631" s="8"/>
      <c r="H2631" s="8"/>
      <c r="I2631" s="17"/>
      <c r="J2631" s="17"/>
      <c r="K2631" s="19"/>
      <c r="L2631" s="19"/>
      <c r="M2631" s="19"/>
      <c r="N2631" s="19"/>
      <c r="O2631" s="19"/>
      <c r="P2631" s="19"/>
      <c r="Q2631" s="19"/>
      <c r="R2631" s="19"/>
      <c r="S2631" s="19"/>
      <c r="T2631" s="19"/>
      <c r="U2631" s="19"/>
      <c r="V2631" s="19"/>
    </row>
    <row r="2632">
      <c r="A2632" s="8"/>
      <c r="B2632" s="25"/>
      <c r="C2632" s="17" t="s">
        <v>164</v>
      </c>
      <c r="D2632" s="26"/>
      <c r="E2632" s="8"/>
      <c r="F2632" s="8"/>
      <c r="G2632" s="8"/>
      <c r="H2632" s="8"/>
      <c r="I2632" s="17"/>
      <c r="J2632" s="17"/>
      <c r="K2632" s="19"/>
      <c r="L2632" s="19"/>
      <c r="M2632" s="19"/>
      <c r="N2632" s="19"/>
      <c r="O2632" s="19"/>
      <c r="P2632" s="19"/>
      <c r="Q2632" s="19"/>
      <c r="R2632" s="19"/>
      <c r="S2632" s="19"/>
      <c r="T2632" s="19"/>
      <c r="U2632" s="19"/>
      <c r="V2632" s="19"/>
    </row>
    <row r="2633">
      <c r="A2633" s="8"/>
      <c r="B2633" s="25"/>
      <c r="C2633" s="17" t="s">
        <v>164</v>
      </c>
      <c r="D2633" s="26"/>
      <c r="E2633" s="8"/>
      <c r="F2633" s="8"/>
      <c r="G2633" s="8"/>
      <c r="H2633" s="8"/>
      <c r="I2633" s="17"/>
      <c r="J2633" s="17"/>
      <c r="K2633" s="19"/>
      <c r="L2633" s="19"/>
      <c r="M2633" s="19"/>
      <c r="N2633" s="19"/>
      <c r="O2633" s="19"/>
      <c r="P2633" s="19"/>
      <c r="Q2633" s="19"/>
      <c r="R2633" s="19"/>
      <c r="S2633" s="19"/>
      <c r="T2633" s="19"/>
      <c r="U2633" s="19"/>
      <c r="V2633" s="19"/>
    </row>
    <row r="2634">
      <c r="A2634" s="8"/>
      <c r="B2634" s="25"/>
      <c r="C2634" s="17" t="s">
        <v>164</v>
      </c>
      <c r="D2634" s="26"/>
      <c r="E2634" s="8"/>
      <c r="F2634" s="8"/>
      <c r="G2634" s="8"/>
      <c r="H2634" s="8"/>
      <c r="I2634" s="17"/>
      <c r="J2634" s="17"/>
      <c r="K2634" s="19"/>
      <c r="L2634" s="19"/>
      <c r="M2634" s="19"/>
      <c r="N2634" s="19"/>
      <c r="O2634" s="19"/>
      <c r="P2634" s="19"/>
      <c r="Q2634" s="19"/>
      <c r="R2634" s="19"/>
      <c r="S2634" s="19"/>
      <c r="T2634" s="19"/>
      <c r="U2634" s="19"/>
      <c r="V2634" s="19"/>
    </row>
    <row r="2635">
      <c r="A2635" s="8"/>
      <c r="B2635" s="25"/>
      <c r="C2635" s="17" t="s">
        <v>164</v>
      </c>
      <c r="D2635" s="26"/>
      <c r="E2635" s="8"/>
      <c r="F2635" s="8"/>
      <c r="G2635" s="8"/>
      <c r="H2635" s="8"/>
      <c r="I2635" s="17"/>
      <c r="J2635" s="17"/>
      <c r="K2635" s="19"/>
      <c r="L2635" s="19"/>
      <c r="M2635" s="19"/>
      <c r="N2635" s="19"/>
      <c r="O2635" s="19"/>
      <c r="P2635" s="19"/>
      <c r="Q2635" s="19"/>
      <c r="R2635" s="19"/>
      <c r="S2635" s="19"/>
      <c r="T2635" s="19"/>
      <c r="U2635" s="19"/>
      <c r="V2635" s="19"/>
    </row>
    <row r="2636">
      <c r="A2636" s="8"/>
      <c r="B2636" s="25"/>
      <c r="C2636" s="17" t="s">
        <v>164</v>
      </c>
      <c r="D2636" s="26"/>
      <c r="E2636" s="8"/>
      <c r="F2636" s="8"/>
      <c r="G2636" s="8"/>
      <c r="H2636" s="8"/>
      <c r="I2636" s="17"/>
      <c r="J2636" s="17"/>
      <c r="K2636" s="19"/>
      <c r="L2636" s="19"/>
      <c r="M2636" s="19"/>
      <c r="N2636" s="19"/>
      <c r="O2636" s="19"/>
      <c r="P2636" s="19"/>
      <c r="Q2636" s="19"/>
      <c r="R2636" s="19"/>
      <c r="S2636" s="19"/>
      <c r="T2636" s="19"/>
      <c r="U2636" s="19"/>
      <c r="V2636" s="19"/>
    </row>
    <row r="2637">
      <c r="A2637" s="8"/>
      <c r="B2637" s="25"/>
      <c r="C2637" s="17" t="s">
        <v>164</v>
      </c>
      <c r="D2637" s="26"/>
      <c r="E2637" s="8"/>
      <c r="F2637" s="8"/>
      <c r="G2637" s="8"/>
      <c r="H2637" s="8"/>
      <c r="I2637" s="17"/>
      <c r="J2637" s="17"/>
      <c r="K2637" s="19"/>
      <c r="L2637" s="19"/>
      <c r="M2637" s="19"/>
      <c r="N2637" s="19"/>
      <c r="O2637" s="19"/>
      <c r="P2637" s="19"/>
      <c r="Q2637" s="19"/>
      <c r="R2637" s="19"/>
      <c r="S2637" s="19"/>
      <c r="T2637" s="19"/>
      <c r="U2637" s="19"/>
      <c r="V2637" s="19"/>
    </row>
    <row r="2638">
      <c r="A2638" s="8"/>
      <c r="B2638" s="25"/>
      <c r="C2638" s="17" t="s">
        <v>164</v>
      </c>
      <c r="D2638" s="26"/>
      <c r="E2638" s="8"/>
      <c r="F2638" s="8"/>
      <c r="G2638" s="8"/>
      <c r="H2638" s="8"/>
      <c r="I2638" s="17"/>
      <c r="J2638" s="17"/>
      <c r="K2638" s="19"/>
      <c r="L2638" s="19"/>
      <c r="M2638" s="19"/>
      <c r="N2638" s="19"/>
      <c r="O2638" s="19"/>
      <c r="P2638" s="19"/>
      <c r="Q2638" s="19"/>
      <c r="R2638" s="19"/>
      <c r="S2638" s="19"/>
      <c r="T2638" s="19"/>
      <c r="U2638" s="19"/>
      <c r="V2638" s="19"/>
    </row>
    <row r="2639">
      <c r="A2639" s="8"/>
      <c r="B2639" s="25"/>
      <c r="C2639" s="17" t="s">
        <v>164</v>
      </c>
      <c r="D2639" s="26"/>
      <c r="E2639" s="8"/>
      <c r="F2639" s="8"/>
      <c r="G2639" s="8"/>
      <c r="H2639" s="8"/>
      <c r="I2639" s="17"/>
      <c r="J2639" s="17"/>
      <c r="K2639" s="19"/>
      <c r="L2639" s="19"/>
      <c r="M2639" s="19"/>
      <c r="N2639" s="19"/>
      <c r="O2639" s="19"/>
      <c r="P2639" s="19"/>
      <c r="Q2639" s="19"/>
      <c r="R2639" s="19"/>
      <c r="S2639" s="19"/>
      <c r="T2639" s="19"/>
      <c r="U2639" s="19"/>
      <c r="V2639" s="19"/>
    </row>
    <row r="2640">
      <c r="A2640" s="8"/>
      <c r="B2640" s="25"/>
      <c r="C2640" s="17" t="s">
        <v>164</v>
      </c>
      <c r="D2640" s="26"/>
      <c r="E2640" s="8"/>
      <c r="F2640" s="8"/>
      <c r="G2640" s="8"/>
      <c r="H2640" s="8"/>
      <c r="I2640" s="17"/>
      <c r="J2640" s="17"/>
      <c r="K2640" s="19"/>
      <c r="L2640" s="19"/>
      <c r="M2640" s="19"/>
      <c r="N2640" s="19"/>
      <c r="O2640" s="19"/>
      <c r="P2640" s="19"/>
      <c r="Q2640" s="19"/>
      <c r="R2640" s="19"/>
      <c r="S2640" s="19"/>
      <c r="T2640" s="19"/>
      <c r="U2640" s="19"/>
      <c r="V2640" s="19"/>
    </row>
    <row r="2641">
      <c r="A2641" s="8"/>
      <c r="B2641" s="25"/>
      <c r="C2641" s="17" t="s">
        <v>164</v>
      </c>
      <c r="D2641" s="26"/>
      <c r="E2641" s="8"/>
      <c r="F2641" s="8"/>
      <c r="G2641" s="8"/>
      <c r="H2641" s="8"/>
      <c r="I2641" s="17"/>
      <c r="J2641" s="17"/>
      <c r="K2641" s="19"/>
      <c r="L2641" s="19"/>
      <c r="M2641" s="19"/>
      <c r="N2641" s="19"/>
      <c r="O2641" s="19"/>
      <c r="P2641" s="19"/>
      <c r="Q2641" s="19"/>
      <c r="R2641" s="19"/>
      <c r="S2641" s="19"/>
      <c r="T2641" s="19"/>
      <c r="U2641" s="19"/>
      <c r="V2641" s="19"/>
    </row>
    <row r="2642">
      <c r="A2642" s="8"/>
      <c r="B2642" s="25"/>
      <c r="C2642" s="17" t="s">
        <v>164</v>
      </c>
      <c r="D2642" s="26"/>
      <c r="E2642" s="8"/>
      <c r="F2642" s="8"/>
      <c r="G2642" s="8"/>
      <c r="H2642" s="8"/>
      <c r="I2642" s="17"/>
      <c r="J2642" s="17"/>
      <c r="K2642" s="19"/>
      <c r="L2642" s="19"/>
      <c r="M2642" s="19"/>
      <c r="N2642" s="19"/>
      <c r="O2642" s="19"/>
      <c r="P2642" s="19"/>
      <c r="Q2642" s="19"/>
      <c r="R2642" s="19"/>
      <c r="S2642" s="19"/>
      <c r="T2642" s="19"/>
      <c r="U2642" s="19"/>
      <c r="V2642" s="19"/>
    </row>
    <row r="2643">
      <c r="A2643" s="8"/>
      <c r="B2643" s="25"/>
      <c r="C2643" s="17" t="s">
        <v>164</v>
      </c>
      <c r="D2643" s="26"/>
      <c r="E2643" s="8"/>
      <c r="F2643" s="8"/>
      <c r="G2643" s="8"/>
      <c r="H2643" s="8"/>
      <c r="I2643" s="17"/>
      <c r="J2643" s="17"/>
      <c r="K2643" s="19"/>
      <c r="L2643" s="19"/>
      <c r="M2643" s="19"/>
      <c r="N2643" s="19"/>
      <c r="O2643" s="19"/>
      <c r="P2643" s="19"/>
      <c r="Q2643" s="19"/>
      <c r="R2643" s="19"/>
      <c r="S2643" s="19"/>
      <c r="T2643" s="19"/>
      <c r="U2643" s="19"/>
      <c r="V2643" s="19"/>
    </row>
    <row r="2644">
      <c r="A2644" s="8"/>
      <c r="B2644" s="25"/>
      <c r="C2644" s="17" t="s">
        <v>164</v>
      </c>
      <c r="D2644" s="26"/>
      <c r="E2644" s="8"/>
      <c r="F2644" s="8"/>
      <c r="G2644" s="8"/>
      <c r="H2644" s="8"/>
      <c r="I2644" s="17"/>
      <c r="J2644" s="17"/>
      <c r="K2644" s="19"/>
      <c r="L2644" s="19"/>
      <c r="M2644" s="19"/>
      <c r="N2644" s="19"/>
      <c r="O2644" s="19"/>
      <c r="P2644" s="19"/>
      <c r="Q2644" s="19"/>
      <c r="R2644" s="19"/>
      <c r="S2644" s="19"/>
      <c r="T2644" s="19"/>
      <c r="U2644" s="19"/>
      <c r="V2644" s="19"/>
    </row>
    <row r="2645">
      <c r="A2645" s="8"/>
      <c r="B2645" s="25"/>
      <c r="C2645" s="17" t="s">
        <v>164</v>
      </c>
      <c r="D2645" s="26"/>
      <c r="E2645" s="8"/>
      <c r="F2645" s="8"/>
      <c r="G2645" s="8"/>
      <c r="H2645" s="8"/>
      <c r="I2645" s="17"/>
      <c r="J2645" s="17"/>
      <c r="K2645" s="19"/>
      <c r="L2645" s="19"/>
      <c r="M2645" s="19"/>
      <c r="N2645" s="19"/>
      <c r="O2645" s="19"/>
      <c r="P2645" s="19"/>
      <c r="Q2645" s="19"/>
      <c r="R2645" s="19"/>
      <c r="S2645" s="19"/>
      <c r="T2645" s="19"/>
      <c r="U2645" s="19"/>
      <c r="V2645" s="19"/>
    </row>
    <row r="2646">
      <c r="A2646" s="8"/>
      <c r="B2646" s="25"/>
      <c r="C2646" s="17" t="s">
        <v>164</v>
      </c>
      <c r="D2646" s="26"/>
      <c r="E2646" s="8"/>
      <c r="F2646" s="8"/>
      <c r="G2646" s="8"/>
      <c r="H2646" s="8"/>
      <c r="I2646" s="17"/>
      <c r="J2646" s="17"/>
      <c r="K2646" s="19"/>
      <c r="L2646" s="19"/>
      <c r="M2646" s="19"/>
      <c r="N2646" s="19"/>
      <c r="O2646" s="19"/>
      <c r="P2646" s="19"/>
      <c r="Q2646" s="19"/>
      <c r="R2646" s="19"/>
      <c r="S2646" s="19"/>
      <c r="T2646" s="19"/>
      <c r="U2646" s="19"/>
      <c r="V2646" s="19"/>
    </row>
    <row r="2647">
      <c r="A2647" s="8"/>
      <c r="B2647" s="25"/>
      <c r="C2647" s="17" t="s">
        <v>164</v>
      </c>
      <c r="D2647" s="26"/>
      <c r="E2647" s="8"/>
      <c r="F2647" s="8"/>
      <c r="G2647" s="8"/>
      <c r="H2647" s="8"/>
      <c r="I2647" s="17"/>
      <c r="J2647" s="17"/>
      <c r="K2647" s="19"/>
      <c r="L2647" s="19"/>
      <c r="M2647" s="19"/>
      <c r="N2647" s="19"/>
      <c r="O2647" s="19"/>
      <c r="P2647" s="19"/>
      <c r="Q2647" s="19"/>
      <c r="R2647" s="19"/>
      <c r="S2647" s="19"/>
      <c r="T2647" s="19"/>
      <c r="U2647" s="19"/>
      <c r="V2647" s="19"/>
    </row>
    <row r="2648">
      <c r="A2648" s="8"/>
      <c r="B2648" s="25"/>
      <c r="C2648" s="17" t="s">
        <v>164</v>
      </c>
      <c r="D2648" s="26"/>
      <c r="E2648" s="8"/>
      <c r="F2648" s="8"/>
      <c r="G2648" s="8"/>
      <c r="H2648" s="8"/>
      <c r="I2648" s="17"/>
      <c r="J2648" s="17"/>
      <c r="K2648" s="19"/>
      <c r="L2648" s="19"/>
      <c r="M2648" s="19"/>
      <c r="N2648" s="19"/>
      <c r="O2648" s="19"/>
      <c r="P2648" s="19"/>
      <c r="Q2648" s="19"/>
      <c r="R2648" s="19"/>
      <c r="S2648" s="19"/>
      <c r="T2648" s="19"/>
      <c r="U2648" s="19"/>
      <c r="V2648" s="19"/>
    </row>
    <row r="2649">
      <c r="A2649" s="8"/>
      <c r="B2649" s="25"/>
      <c r="C2649" s="17" t="s">
        <v>164</v>
      </c>
      <c r="D2649" s="26"/>
      <c r="E2649" s="8"/>
      <c r="F2649" s="8"/>
      <c r="G2649" s="8"/>
      <c r="H2649" s="8"/>
      <c r="I2649" s="17"/>
      <c r="J2649" s="17"/>
      <c r="K2649" s="19"/>
      <c r="L2649" s="19"/>
      <c r="M2649" s="19"/>
      <c r="N2649" s="19"/>
      <c r="O2649" s="19"/>
      <c r="P2649" s="19"/>
      <c r="Q2649" s="19"/>
      <c r="R2649" s="19"/>
      <c r="S2649" s="19"/>
      <c r="T2649" s="19"/>
      <c r="U2649" s="19"/>
      <c r="V2649" s="19"/>
    </row>
    <row r="2650">
      <c r="A2650" s="8"/>
      <c r="B2650" s="25"/>
      <c r="C2650" s="17" t="s">
        <v>164</v>
      </c>
      <c r="D2650" s="26"/>
      <c r="E2650" s="8"/>
      <c r="F2650" s="8"/>
      <c r="G2650" s="8"/>
      <c r="H2650" s="8"/>
      <c r="I2650" s="17"/>
      <c r="J2650" s="17"/>
      <c r="K2650" s="19"/>
      <c r="L2650" s="19"/>
      <c r="M2650" s="19"/>
      <c r="N2650" s="19"/>
      <c r="O2650" s="19"/>
      <c r="P2650" s="19"/>
      <c r="Q2650" s="19"/>
      <c r="R2650" s="19"/>
      <c r="S2650" s="19"/>
      <c r="T2650" s="19"/>
      <c r="U2650" s="19"/>
      <c r="V2650" s="19"/>
    </row>
    <row r="2651">
      <c r="A2651" s="8"/>
      <c r="B2651" s="25"/>
      <c r="C2651" s="17" t="s">
        <v>164</v>
      </c>
      <c r="D2651" s="26"/>
      <c r="E2651" s="8"/>
      <c r="F2651" s="8"/>
      <c r="G2651" s="8"/>
      <c r="H2651" s="8"/>
      <c r="I2651" s="17"/>
      <c r="J2651" s="17"/>
      <c r="K2651" s="19"/>
      <c r="L2651" s="19"/>
      <c r="M2651" s="19"/>
      <c r="N2651" s="19"/>
      <c r="O2651" s="19"/>
      <c r="P2651" s="19"/>
      <c r="Q2651" s="19"/>
      <c r="R2651" s="19"/>
      <c r="S2651" s="19"/>
      <c r="T2651" s="19"/>
      <c r="U2651" s="19"/>
      <c r="V2651" s="19"/>
    </row>
    <row r="2652">
      <c r="A2652" s="8"/>
      <c r="B2652" s="25"/>
      <c r="C2652" s="17" t="s">
        <v>164</v>
      </c>
      <c r="D2652" s="26"/>
      <c r="E2652" s="8"/>
      <c r="F2652" s="8"/>
      <c r="G2652" s="8"/>
      <c r="H2652" s="8"/>
      <c r="I2652" s="17"/>
      <c r="J2652" s="17"/>
      <c r="K2652" s="19"/>
      <c r="L2652" s="19"/>
      <c r="M2652" s="19"/>
      <c r="N2652" s="19"/>
      <c r="O2652" s="19"/>
      <c r="P2652" s="19"/>
      <c r="Q2652" s="19"/>
      <c r="R2652" s="19"/>
      <c r="S2652" s="19"/>
      <c r="T2652" s="19"/>
      <c r="U2652" s="19"/>
      <c r="V2652" s="19"/>
    </row>
    <row r="2653">
      <c r="A2653" s="8"/>
      <c r="B2653" s="25"/>
      <c r="C2653" s="17" t="s">
        <v>164</v>
      </c>
      <c r="D2653" s="26"/>
      <c r="E2653" s="8"/>
      <c r="F2653" s="8"/>
      <c r="G2653" s="8"/>
      <c r="H2653" s="8"/>
      <c r="I2653" s="17"/>
      <c r="J2653" s="17"/>
      <c r="K2653" s="19"/>
      <c r="L2653" s="19"/>
      <c r="M2653" s="19"/>
      <c r="N2653" s="19"/>
      <c r="O2653" s="19"/>
      <c r="P2653" s="19"/>
      <c r="Q2653" s="19"/>
      <c r="R2653" s="19"/>
      <c r="S2653" s="19"/>
      <c r="T2653" s="19"/>
      <c r="U2653" s="19"/>
      <c r="V2653" s="19"/>
    </row>
    <row r="2654">
      <c r="A2654" s="8"/>
      <c r="B2654" s="25"/>
      <c r="C2654" s="17" t="s">
        <v>164</v>
      </c>
      <c r="D2654" s="26"/>
      <c r="E2654" s="8"/>
      <c r="F2654" s="8"/>
      <c r="G2654" s="8"/>
      <c r="H2654" s="8"/>
      <c r="I2654" s="17"/>
      <c r="J2654" s="17"/>
      <c r="K2654" s="19"/>
      <c r="L2654" s="19"/>
      <c r="M2654" s="19"/>
      <c r="N2654" s="19"/>
      <c r="O2654" s="19"/>
      <c r="P2654" s="19"/>
      <c r="Q2654" s="19"/>
      <c r="R2654" s="19"/>
      <c r="S2654" s="19"/>
      <c r="T2654" s="19"/>
      <c r="U2654" s="19"/>
      <c r="V2654" s="19"/>
    </row>
    <row r="2655">
      <c r="A2655" s="8"/>
      <c r="B2655" s="25"/>
      <c r="C2655" s="17" t="s">
        <v>164</v>
      </c>
      <c r="D2655" s="26"/>
      <c r="E2655" s="8"/>
      <c r="F2655" s="8"/>
      <c r="G2655" s="8"/>
      <c r="H2655" s="8"/>
      <c r="I2655" s="17"/>
      <c r="J2655" s="17"/>
      <c r="K2655" s="19"/>
      <c r="L2655" s="19"/>
      <c r="M2655" s="19"/>
      <c r="N2655" s="19"/>
      <c r="O2655" s="19"/>
      <c r="P2655" s="19"/>
      <c r="Q2655" s="19"/>
      <c r="R2655" s="19"/>
      <c r="S2655" s="19"/>
      <c r="T2655" s="19"/>
      <c r="U2655" s="19"/>
      <c r="V2655" s="19"/>
    </row>
    <row r="2656">
      <c r="A2656" s="8"/>
      <c r="B2656" s="25"/>
      <c r="C2656" s="17" t="s">
        <v>164</v>
      </c>
      <c r="D2656" s="26"/>
      <c r="E2656" s="8"/>
      <c r="F2656" s="8"/>
      <c r="G2656" s="8"/>
      <c r="H2656" s="8"/>
      <c r="I2656" s="17"/>
      <c r="J2656" s="17"/>
      <c r="K2656" s="19"/>
      <c r="L2656" s="19"/>
      <c r="M2656" s="19"/>
      <c r="N2656" s="19"/>
      <c r="O2656" s="19"/>
      <c r="P2656" s="19"/>
      <c r="Q2656" s="19"/>
      <c r="R2656" s="19"/>
      <c r="S2656" s="19"/>
      <c r="T2656" s="19"/>
      <c r="U2656" s="19"/>
      <c r="V2656" s="19"/>
    </row>
    <row r="2657">
      <c r="A2657" s="8"/>
      <c r="B2657" s="25"/>
      <c r="C2657" s="17" t="s">
        <v>164</v>
      </c>
      <c r="D2657" s="26"/>
      <c r="E2657" s="8"/>
      <c r="F2657" s="8"/>
      <c r="G2657" s="8"/>
      <c r="H2657" s="8"/>
      <c r="I2657" s="17"/>
      <c r="J2657" s="17"/>
      <c r="K2657" s="19"/>
      <c r="L2657" s="19"/>
      <c r="M2657" s="19"/>
      <c r="N2657" s="19"/>
      <c r="O2657" s="19"/>
      <c r="P2657" s="19"/>
      <c r="Q2657" s="19"/>
      <c r="R2657" s="19"/>
      <c r="S2657" s="19"/>
      <c r="T2657" s="19"/>
      <c r="U2657" s="19"/>
      <c r="V2657" s="19"/>
    </row>
    <row r="2658">
      <c r="A2658" s="8"/>
      <c r="B2658" s="25"/>
      <c r="C2658" s="17" t="s">
        <v>164</v>
      </c>
      <c r="D2658" s="26"/>
      <c r="E2658" s="8"/>
      <c r="F2658" s="8"/>
      <c r="G2658" s="8"/>
      <c r="H2658" s="8"/>
      <c r="I2658" s="17"/>
      <c r="J2658" s="17"/>
      <c r="K2658" s="19"/>
      <c r="L2658" s="19"/>
      <c r="M2658" s="19"/>
      <c r="N2658" s="19"/>
      <c r="O2658" s="19"/>
      <c r="P2658" s="19"/>
      <c r="Q2658" s="19"/>
      <c r="R2658" s="19"/>
      <c r="S2658" s="19"/>
      <c r="T2658" s="19"/>
      <c r="U2658" s="19"/>
      <c r="V2658" s="19"/>
    </row>
    <row r="2659">
      <c r="A2659" s="8"/>
      <c r="B2659" s="25"/>
      <c r="C2659" s="17" t="s">
        <v>164</v>
      </c>
      <c r="D2659" s="26"/>
      <c r="E2659" s="8"/>
      <c r="F2659" s="8"/>
      <c r="G2659" s="8"/>
      <c r="H2659" s="8"/>
      <c r="I2659" s="17"/>
      <c r="J2659" s="17"/>
      <c r="K2659" s="19"/>
      <c r="L2659" s="19"/>
      <c r="M2659" s="19"/>
      <c r="N2659" s="19"/>
      <c r="O2659" s="19"/>
      <c r="P2659" s="19"/>
      <c r="Q2659" s="19"/>
      <c r="R2659" s="19"/>
      <c r="S2659" s="19"/>
      <c r="T2659" s="19"/>
      <c r="U2659" s="19"/>
      <c r="V2659" s="19"/>
    </row>
    <row r="2660">
      <c r="A2660" s="8"/>
      <c r="B2660" s="25"/>
      <c r="C2660" s="17" t="s">
        <v>164</v>
      </c>
      <c r="D2660" s="26"/>
      <c r="E2660" s="8"/>
      <c r="F2660" s="8"/>
      <c r="G2660" s="8"/>
      <c r="H2660" s="8"/>
      <c r="I2660" s="17"/>
      <c r="J2660" s="17"/>
      <c r="K2660" s="19"/>
      <c r="L2660" s="19"/>
      <c r="M2660" s="19"/>
      <c r="N2660" s="19"/>
      <c r="O2660" s="19"/>
      <c r="P2660" s="19"/>
      <c r="Q2660" s="19"/>
      <c r="R2660" s="19"/>
      <c r="S2660" s="19"/>
      <c r="T2660" s="19"/>
      <c r="U2660" s="19"/>
      <c r="V2660" s="19"/>
    </row>
    <row r="2661">
      <c r="A2661" s="8"/>
      <c r="B2661" s="25"/>
      <c r="C2661" s="17" t="s">
        <v>164</v>
      </c>
      <c r="D2661" s="26"/>
      <c r="E2661" s="8"/>
      <c r="F2661" s="8"/>
      <c r="G2661" s="8"/>
      <c r="H2661" s="8"/>
      <c r="I2661" s="17"/>
      <c r="J2661" s="17"/>
      <c r="K2661" s="19"/>
      <c r="L2661" s="19"/>
      <c r="M2661" s="19"/>
      <c r="N2661" s="19"/>
      <c r="O2661" s="19"/>
      <c r="P2661" s="19"/>
      <c r="Q2661" s="19"/>
      <c r="R2661" s="19"/>
      <c r="S2661" s="19"/>
      <c r="T2661" s="19"/>
      <c r="U2661" s="19"/>
      <c r="V2661" s="19"/>
    </row>
    <row r="2662">
      <c r="A2662" s="8"/>
      <c r="B2662" s="25"/>
      <c r="C2662" s="17" t="s">
        <v>164</v>
      </c>
      <c r="D2662" s="26"/>
      <c r="E2662" s="8"/>
      <c r="F2662" s="8"/>
      <c r="G2662" s="8"/>
      <c r="H2662" s="8"/>
      <c r="I2662" s="17"/>
      <c r="J2662" s="17"/>
      <c r="K2662" s="19"/>
      <c r="L2662" s="19"/>
      <c r="M2662" s="19"/>
      <c r="N2662" s="19"/>
      <c r="O2662" s="19"/>
      <c r="P2662" s="19"/>
      <c r="Q2662" s="19"/>
      <c r="R2662" s="19"/>
      <c r="S2662" s="19"/>
      <c r="T2662" s="19"/>
      <c r="U2662" s="19"/>
      <c r="V2662" s="19"/>
    </row>
    <row r="2663">
      <c r="A2663" s="8"/>
      <c r="B2663" s="25"/>
      <c r="C2663" s="17" t="s">
        <v>164</v>
      </c>
      <c r="D2663" s="26"/>
      <c r="E2663" s="8"/>
      <c r="F2663" s="8"/>
      <c r="G2663" s="8"/>
      <c r="H2663" s="8"/>
      <c r="I2663" s="17"/>
      <c r="J2663" s="17"/>
      <c r="K2663" s="19"/>
      <c r="L2663" s="19"/>
      <c r="M2663" s="19"/>
      <c r="N2663" s="19"/>
      <c r="O2663" s="19"/>
      <c r="P2663" s="19"/>
      <c r="Q2663" s="19"/>
      <c r="R2663" s="19"/>
      <c r="S2663" s="19"/>
      <c r="T2663" s="19"/>
      <c r="U2663" s="19"/>
      <c r="V2663" s="19"/>
    </row>
    <row r="2664">
      <c r="A2664" s="8"/>
      <c r="B2664" s="25"/>
      <c r="C2664" s="17" t="s">
        <v>164</v>
      </c>
      <c r="D2664" s="26"/>
      <c r="E2664" s="8"/>
      <c r="F2664" s="8"/>
      <c r="G2664" s="8"/>
      <c r="H2664" s="8"/>
      <c r="I2664" s="17"/>
      <c r="J2664" s="17"/>
      <c r="K2664" s="19"/>
      <c r="L2664" s="19"/>
      <c r="M2664" s="19"/>
      <c r="N2664" s="19"/>
      <c r="O2664" s="19"/>
      <c r="P2664" s="19"/>
      <c r="Q2664" s="19"/>
      <c r="R2664" s="19"/>
      <c r="S2664" s="19"/>
      <c r="T2664" s="19"/>
      <c r="U2664" s="19"/>
      <c r="V2664" s="19"/>
    </row>
    <row r="2665">
      <c r="A2665" s="8"/>
      <c r="B2665" s="25"/>
      <c r="C2665" s="17" t="s">
        <v>164</v>
      </c>
      <c r="D2665" s="26"/>
      <c r="E2665" s="8"/>
      <c r="F2665" s="8"/>
      <c r="G2665" s="8"/>
      <c r="H2665" s="8"/>
      <c r="I2665" s="17"/>
      <c r="J2665" s="17"/>
      <c r="K2665" s="19"/>
      <c r="L2665" s="19"/>
      <c r="M2665" s="19"/>
      <c r="N2665" s="19"/>
      <c r="O2665" s="19"/>
      <c r="P2665" s="19"/>
      <c r="Q2665" s="19"/>
      <c r="R2665" s="19"/>
      <c r="S2665" s="19"/>
      <c r="T2665" s="19"/>
      <c r="U2665" s="19"/>
      <c r="V2665" s="19"/>
    </row>
    <row r="2666">
      <c r="A2666" s="8"/>
      <c r="B2666" s="25"/>
      <c r="C2666" s="17" t="s">
        <v>164</v>
      </c>
      <c r="D2666" s="26"/>
      <c r="E2666" s="8"/>
      <c r="F2666" s="8"/>
      <c r="G2666" s="8"/>
      <c r="H2666" s="8"/>
      <c r="I2666" s="17"/>
      <c r="J2666" s="17"/>
      <c r="K2666" s="19"/>
      <c r="L2666" s="19"/>
      <c r="M2666" s="19"/>
      <c r="N2666" s="19"/>
      <c r="O2666" s="19"/>
      <c r="P2666" s="19"/>
      <c r="Q2666" s="19"/>
      <c r="R2666" s="19"/>
      <c r="S2666" s="19"/>
      <c r="T2666" s="19"/>
      <c r="U2666" s="19"/>
      <c r="V2666" s="19"/>
    </row>
    <row r="2667">
      <c r="A2667" s="8"/>
      <c r="B2667" s="25"/>
      <c r="C2667" s="17" t="s">
        <v>164</v>
      </c>
      <c r="D2667" s="26"/>
      <c r="E2667" s="8"/>
      <c r="F2667" s="8"/>
      <c r="G2667" s="8"/>
      <c r="H2667" s="8"/>
      <c r="I2667" s="17"/>
      <c r="J2667" s="17"/>
      <c r="K2667" s="19"/>
      <c r="L2667" s="19"/>
      <c r="M2667" s="19"/>
      <c r="N2667" s="19"/>
      <c r="O2667" s="19"/>
      <c r="P2667" s="19"/>
      <c r="Q2667" s="19"/>
      <c r="R2667" s="19"/>
      <c r="S2667" s="19"/>
      <c r="T2667" s="19"/>
      <c r="U2667" s="19"/>
      <c r="V2667" s="19"/>
    </row>
    <row r="2668">
      <c r="A2668" s="8"/>
      <c r="B2668" s="25"/>
      <c r="C2668" s="17" t="s">
        <v>164</v>
      </c>
      <c r="D2668" s="26"/>
      <c r="E2668" s="8"/>
      <c r="F2668" s="8"/>
      <c r="G2668" s="8"/>
      <c r="H2668" s="8"/>
      <c r="I2668" s="17"/>
      <c r="J2668" s="17"/>
      <c r="K2668" s="19"/>
      <c r="L2668" s="19"/>
      <c r="M2668" s="19"/>
      <c r="N2668" s="19"/>
      <c r="O2668" s="19"/>
      <c r="P2668" s="19"/>
      <c r="Q2668" s="19"/>
      <c r="R2668" s="19"/>
      <c r="S2668" s="19"/>
      <c r="T2668" s="19"/>
      <c r="U2668" s="19"/>
      <c r="V2668" s="19"/>
    </row>
    <row r="2669">
      <c r="A2669" s="8"/>
      <c r="B2669" s="25"/>
      <c r="C2669" s="17" t="s">
        <v>164</v>
      </c>
      <c r="D2669" s="26"/>
      <c r="E2669" s="8"/>
      <c r="F2669" s="8"/>
      <c r="G2669" s="8"/>
      <c r="H2669" s="8"/>
      <c r="I2669" s="17"/>
      <c r="J2669" s="17"/>
      <c r="K2669" s="19"/>
      <c r="L2669" s="19"/>
      <c r="M2669" s="19"/>
      <c r="N2669" s="19"/>
      <c r="O2669" s="19"/>
      <c r="P2669" s="19"/>
      <c r="Q2669" s="19"/>
      <c r="R2669" s="19"/>
      <c r="S2669" s="19"/>
      <c r="T2669" s="19"/>
      <c r="U2669" s="19"/>
      <c r="V2669" s="19"/>
    </row>
    <row r="2670">
      <c r="A2670" s="8"/>
      <c r="B2670" s="25"/>
      <c r="C2670" s="17" t="s">
        <v>164</v>
      </c>
      <c r="D2670" s="26"/>
      <c r="E2670" s="8"/>
      <c r="F2670" s="8"/>
      <c r="G2670" s="8"/>
      <c r="H2670" s="8"/>
      <c r="I2670" s="17"/>
      <c r="J2670" s="17"/>
      <c r="K2670" s="19"/>
      <c r="L2670" s="19"/>
      <c r="M2670" s="19"/>
      <c r="N2670" s="19"/>
      <c r="O2670" s="19"/>
      <c r="P2670" s="19"/>
      <c r="Q2670" s="19"/>
      <c r="R2670" s="19"/>
      <c r="S2670" s="19"/>
      <c r="T2670" s="19"/>
      <c r="U2670" s="19"/>
      <c r="V2670" s="19"/>
    </row>
    <row r="2671">
      <c r="A2671" s="8"/>
      <c r="B2671" s="25"/>
      <c r="C2671" s="17" t="s">
        <v>164</v>
      </c>
      <c r="D2671" s="26"/>
      <c r="E2671" s="8"/>
      <c r="F2671" s="8"/>
      <c r="G2671" s="8"/>
      <c r="H2671" s="8"/>
      <c r="I2671" s="17"/>
      <c r="J2671" s="17"/>
      <c r="K2671" s="19"/>
      <c r="L2671" s="19"/>
      <c r="M2671" s="19"/>
      <c r="N2671" s="19"/>
      <c r="O2671" s="19"/>
      <c r="P2671" s="19"/>
      <c r="Q2671" s="19"/>
      <c r="R2671" s="19"/>
      <c r="S2671" s="19"/>
      <c r="T2671" s="19"/>
      <c r="U2671" s="19"/>
      <c r="V2671" s="19"/>
    </row>
    <row r="2672">
      <c r="A2672" s="8"/>
      <c r="B2672" s="25"/>
      <c r="C2672" s="17" t="s">
        <v>164</v>
      </c>
      <c r="D2672" s="26"/>
      <c r="E2672" s="8"/>
      <c r="F2672" s="8"/>
      <c r="G2672" s="8"/>
      <c r="H2672" s="8"/>
      <c r="I2672" s="17"/>
      <c r="J2672" s="17"/>
      <c r="K2672" s="19"/>
      <c r="L2672" s="19"/>
      <c r="M2672" s="19"/>
      <c r="N2672" s="19"/>
      <c r="O2672" s="19"/>
      <c r="P2672" s="19"/>
      <c r="Q2672" s="19"/>
      <c r="R2672" s="19"/>
      <c r="S2672" s="19"/>
      <c r="T2672" s="19"/>
      <c r="U2672" s="19"/>
      <c r="V2672" s="19"/>
    </row>
    <row r="2673">
      <c r="A2673" s="8"/>
      <c r="B2673" s="25"/>
      <c r="C2673" s="17" t="s">
        <v>164</v>
      </c>
      <c r="D2673" s="26"/>
      <c r="E2673" s="8"/>
      <c r="F2673" s="8"/>
      <c r="G2673" s="8"/>
      <c r="H2673" s="8"/>
      <c r="I2673" s="17"/>
      <c r="J2673" s="17"/>
      <c r="K2673" s="19"/>
      <c r="L2673" s="19"/>
      <c r="M2673" s="19"/>
      <c r="N2673" s="19"/>
      <c r="O2673" s="19"/>
      <c r="P2673" s="19"/>
      <c r="Q2673" s="19"/>
      <c r="R2673" s="19"/>
      <c r="S2673" s="19"/>
      <c r="T2673" s="19"/>
      <c r="U2673" s="19"/>
      <c r="V2673" s="19"/>
    </row>
    <row r="2674">
      <c r="A2674" s="8"/>
      <c r="B2674" s="25"/>
      <c r="C2674" s="17" t="s">
        <v>164</v>
      </c>
      <c r="D2674" s="26"/>
      <c r="E2674" s="8"/>
      <c r="F2674" s="8"/>
      <c r="G2674" s="8"/>
      <c r="H2674" s="8"/>
      <c r="I2674" s="17"/>
      <c r="J2674" s="17"/>
      <c r="K2674" s="19"/>
      <c r="L2674" s="19"/>
      <c r="M2674" s="19"/>
      <c r="N2674" s="19"/>
      <c r="O2674" s="19"/>
      <c r="P2674" s="19"/>
      <c r="Q2674" s="19"/>
      <c r="R2674" s="19"/>
      <c r="S2674" s="19"/>
      <c r="T2674" s="19"/>
      <c r="U2674" s="19"/>
      <c r="V2674" s="19"/>
    </row>
    <row r="2675">
      <c r="A2675" s="8"/>
      <c r="B2675" s="25"/>
      <c r="C2675" s="17" t="s">
        <v>164</v>
      </c>
      <c r="D2675" s="26"/>
      <c r="E2675" s="8"/>
      <c r="F2675" s="8"/>
      <c r="G2675" s="8"/>
      <c r="H2675" s="8"/>
      <c r="I2675" s="17"/>
      <c r="J2675" s="17"/>
      <c r="K2675" s="19"/>
      <c r="L2675" s="19"/>
      <c r="M2675" s="19"/>
      <c r="N2675" s="19"/>
      <c r="O2675" s="19"/>
      <c r="P2675" s="19"/>
      <c r="Q2675" s="19"/>
      <c r="R2675" s="19"/>
      <c r="S2675" s="19"/>
      <c r="T2675" s="19"/>
      <c r="U2675" s="19"/>
      <c r="V2675" s="19"/>
    </row>
    <row r="2676">
      <c r="A2676" s="8"/>
      <c r="B2676" s="25"/>
      <c r="C2676" s="17" t="s">
        <v>164</v>
      </c>
      <c r="D2676" s="26"/>
      <c r="E2676" s="8"/>
      <c r="F2676" s="8"/>
      <c r="G2676" s="8"/>
      <c r="H2676" s="8"/>
      <c r="I2676" s="17"/>
      <c r="J2676" s="17"/>
      <c r="K2676" s="19"/>
      <c r="L2676" s="19"/>
      <c r="M2676" s="19"/>
      <c r="N2676" s="19"/>
      <c r="O2676" s="19"/>
      <c r="P2676" s="19"/>
      <c r="Q2676" s="19"/>
      <c r="R2676" s="19"/>
      <c r="S2676" s="19"/>
      <c r="T2676" s="19"/>
      <c r="U2676" s="19"/>
      <c r="V2676" s="19"/>
    </row>
    <row r="2677">
      <c r="A2677" s="8"/>
      <c r="B2677" s="25"/>
      <c r="C2677" s="17" t="s">
        <v>164</v>
      </c>
      <c r="D2677" s="26"/>
      <c r="E2677" s="8"/>
      <c r="F2677" s="8"/>
      <c r="G2677" s="8"/>
      <c r="H2677" s="8"/>
      <c r="I2677" s="17"/>
      <c r="J2677" s="17"/>
      <c r="K2677" s="19"/>
      <c r="L2677" s="19"/>
      <c r="M2677" s="19"/>
      <c r="N2677" s="19"/>
      <c r="O2677" s="19"/>
      <c r="P2677" s="19"/>
      <c r="Q2677" s="19"/>
      <c r="R2677" s="19"/>
      <c r="S2677" s="19"/>
      <c r="T2677" s="19"/>
      <c r="U2677" s="19"/>
      <c r="V2677" s="19"/>
    </row>
    <row r="2678">
      <c r="A2678" s="8"/>
      <c r="B2678" s="25"/>
      <c r="C2678" s="17" t="s">
        <v>164</v>
      </c>
      <c r="D2678" s="26"/>
      <c r="E2678" s="8"/>
      <c r="F2678" s="8"/>
      <c r="G2678" s="8"/>
      <c r="H2678" s="8"/>
      <c r="I2678" s="17"/>
      <c r="J2678" s="17"/>
      <c r="K2678" s="19"/>
      <c r="L2678" s="19"/>
      <c r="M2678" s="19"/>
      <c r="N2678" s="19"/>
      <c r="O2678" s="19"/>
      <c r="P2678" s="19"/>
      <c r="Q2678" s="19"/>
      <c r="R2678" s="19"/>
      <c r="S2678" s="19"/>
      <c r="T2678" s="19"/>
      <c r="U2678" s="19"/>
      <c r="V2678" s="19"/>
    </row>
    <row r="2679">
      <c r="A2679" s="8"/>
      <c r="B2679" s="25"/>
      <c r="C2679" s="17" t="s">
        <v>164</v>
      </c>
      <c r="D2679" s="26"/>
      <c r="E2679" s="8"/>
      <c r="F2679" s="8"/>
      <c r="G2679" s="8"/>
      <c r="H2679" s="8"/>
      <c r="I2679" s="17"/>
      <c r="J2679" s="17"/>
      <c r="K2679" s="19"/>
      <c r="L2679" s="19"/>
      <c r="M2679" s="19"/>
      <c r="N2679" s="19"/>
      <c r="O2679" s="19"/>
      <c r="P2679" s="19"/>
      <c r="Q2679" s="19"/>
      <c r="R2679" s="19"/>
      <c r="S2679" s="19"/>
      <c r="T2679" s="19"/>
      <c r="U2679" s="19"/>
      <c r="V2679" s="19"/>
    </row>
    <row r="2680">
      <c r="A2680" s="8"/>
      <c r="B2680" s="25"/>
      <c r="C2680" s="17" t="s">
        <v>164</v>
      </c>
      <c r="D2680" s="26"/>
      <c r="E2680" s="8"/>
      <c r="F2680" s="8"/>
      <c r="G2680" s="8"/>
      <c r="H2680" s="8"/>
      <c r="I2680" s="17"/>
      <c r="J2680" s="17"/>
      <c r="K2680" s="19"/>
      <c r="L2680" s="19"/>
      <c r="M2680" s="19"/>
      <c r="N2680" s="19"/>
      <c r="O2680" s="19"/>
      <c r="P2680" s="19"/>
      <c r="Q2680" s="19"/>
      <c r="R2680" s="19"/>
      <c r="S2680" s="19"/>
      <c r="T2680" s="19"/>
      <c r="U2680" s="19"/>
      <c r="V2680" s="19"/>
    </row>
    <row r="2681">
      <c r="A2681" s="8"/>
      <c r="B2681" s="25"/>
      <c r="C2681" s="17" t="s">
        <v>164</v>
      </c>
      <c r="D2681" s="26"/>
      <c r="E2681" s="8"/>
      <c r="F2681" s="8"/>
      <c r="G2681" s="8"/>
      <c r="H2681" s="8"/>
      <c r="I2681" s="17"/>
      <c r="J2681" s="17"/>
      <c r="K2681" s="19"/>
      <c r="L2681" s="19"/>
      <c r="M2681" s="19"/>
      <c r="N2681" s="19"/>
      <c r="O2681" s="19"/>
      <c r="P2681" s="19"/>
      <c r="Q2681" s="19"/>
      <c r="R2681" s="19"/>
      <c r="S2681" s="19"/>
      <c r="T2681" s="19"/>
      <c r="U2681" s="19"/>
      <c r="V2681" s="19"/>
    </row>
    <row r="2682">
      <c r="A2682" s="8"/>
      <c r="B2682" s="25"/>
      <c r="C2682" s="17" t="s">
        <v>164</v>
      </c>
      <c r="D2682" s="26"/>
      <c r="E2682" s="8"/>
      <c r="F2682" s="8"/>
      <c r="G2682" s="8"/>
      <c r="H2682" s="8"/>
      <c r="I2682" s="17"/>
      <c r="J2682" s="17"/>
      <c r="K2682" s="19"/>
      <c r="L2682" s="19"/>
      <c r="M2682" s="19"/>
      <c r="N2682" s="19"/>
      <c r="O2682" s="19"/>
      <c r="P2682" s="19"/>
      <c r="Q2682" s="19"/>
      <c r="R2682" s="19"/>
      <c r="S2682" s="19"/>
      <c r="T2682" s="19"/>
      <c r="U2682" s="19"/>
      <c r="V2682" s="19"/>
    </row>
    <row r="2683">
      <c r="A2683" s="8"/>
      <c r="B2683" s="25"/>
      <c r="C2683" s="17" t="s">
        <v>164</v>
      </c>
      <c r="D2683" s="26"/>
      <c r="E2683" s="8"/>
      <c r="F2683" s="8"/>
      <c r="G2683" s="8"/>
      <c r="H2683" s="8"/>
      <c r="I2683" s="17"/>
      <c r="J2683" s="17"/>
      <c r="K2683" s="19"/>
      <c r="L2683" s="19"/>
      <c r="M2683" s="19"/>
      <c r="N2683" s="19"/>
      <c r="O2683" s="19"/>
      <c r="P2683" s="19"/>
      <c r="Q2683" s="19"/>
      <c r="R2683" s="19"/>
      <c r="S2683" s="19"/>
      <c r="T2683" s="19"/>
      <c r="U2683" s="19"/>
      <c r="V2683" s="19"/>
    </row>
    <row r="2684">
      <c r="A2684" s="8"/>
      <c r="B2684" s="25"/>
      <c r="C2684" s="17" t="s">
        <v>164</v>
      </c>
      <c r="D2684" s="26"/>
      <c r="E2684" s="8"/>
      <c r="F2684" s="8"/>
      <c r="G2684" s="8"/>
      <c r="H2684" s="8"/>
      <c r="I2684" s="17"/>
      <c r="J2684" s="17"/>
      <c r="K2684" s="19"/>
      <c r="L2684" s="19"/>
      <c r="M2684" s="19"/>
      <c r="N2684" s="19"/>
      <c r="O2684" s="19"/>
      <c r="P2684" s="19"/>
      <c r="Q2684" s="19"/>
      <c r="R2684" s="19"/>
      <c r="S2684" s="19"/>
      <c r="T2684" s="19"/>
      <c r="U2684" s="19"/>
      <c r="V2684" s="19"/>
    </row>
    <row r="2685">
      <c r="A2685" s="8"/>
      <c r="B2685" s="25"/>
      <c r="C2685" s="17" t="s">
        <v>164</v>
      </c>
      <c r="D2685" s="26"/>
      <c r="E2685" s="8"/>
      <c r="F2685" s="8"/>
      <c r="G2685" s="8"/>
      <c r="H2685" s="8"/>
      <c r="I2685" s="17"/>
      <c r="J2685" s="17"/>
      <c r="K2685" s="19"/>
      <c r="L2685" s="19"/>
      <c r="M2685" s="19"/>
      <c r="N2685" s="19"/>
      <c r="O2685" s="19"/>
      <c r="P2685" s="19"/>
      <c r="Q2685" s="19"/>
      <c r="R2685" s="19"/>
      <c r="S2685" s="19"/>
      <c r="T2685" s="19"/>
      <c r="U2685" s="19"/>
      <c r="V2685" s="19"/>
    </row>
    <row r="2686">
      <c r="A2686" s="8"/>
      <c r="B2686" s="25"/>
      <c r="C2686" s="17" t="s">
        <v>164</v>
      </c>
      <c r="D2686" s="26"/>
      <c r="E2686" s="8"/>
      <c r="F2686" s="8"/>
      <c r="G2686" s="8"/>
      <c r="H2686" s="8"/>
      <c r="I2686" s="17"/>
      <c r="J2686" s="17"/>
      <c r="K2686" s="19"/>
      <c r="L2686" s="19"/>
      <c r="M2686" s="19"/>
      <c r="N2686" s="19"/>
      <c r="O2686" s="19"/>
      <c r="P2686" s="19"/>
      <c r="Q2686" s="19"/>
      <c r="R2686" s="19"/>
      <c r="S2686" s="19"/>
      <c r="T2686" s="19"/>
      <c r="U2686" s="19"/>
      <c r="V2686" s="19"/>
    </row>
    <row r="2687">
      <c r="A2687" s="8"/>
      <c r="B2687" s="25"/>
      <c r="C2687" s="17" t="s">
        <v>164</v>
      </c>
      <c r="D2687" s="26"/>
      <c r="E2687" s="8"/>
      <c r="F2687" s="8"/>
      <c r="G2687" s="8"/>
      <c r="H2687" s="8"/>
      <c r="I2687" s="17"/>
      <c r="J2687" s="17"/>
      <c r="K2687" s="19"/>
      <c r="L2687" s="19"/>
      <c r="M2687" s="19"/>
      <c r="N2687" s="19"/>
      <c r="O2687" s="19"/>
      <c r="P2687" s="19"/>
      <c r="Q2687" s="19"/>
      <c r="R2687" s="19"/>
      <c r="S2687" s="19"/>
      <c r="T2687" s="19"/>
      <c r="U2687" s="19"/>
      <c r="V2687" s="19"/>
    </row>
    <row r="2688">
      <c r="A2688" s="8"/>
      <c r="B2688" s="25"/>
      <c r="C2688" s="17" t="s">
        <v>164</v>
      </c>
      <c r="D2688" s="26"/>
      <c r="E2688" s="8"/>
      <c r="F2688" s="8"/>
      <c r="G2688" s="8"/>
      <c r="H2688" s="8"/>
      <c r="I2688" s="17"/>
      <c r="J2688" s="17"/>
      <c r="K2688" s="19"/>
      <c r="L2688" s="19"/>
      <c r="M2688" s="19"/>
      <c r="N2688" s="19"/>
      <c r="O2688" s="19"/>
      <c r="P2688" s="19"/>
      <c r="Q2688" s="19"/>
      <c r="R2688" s="19"/>
      <c r="S2688" s="19"/>
      <c r="T2688" s="19"/>
      <c r="U2688" s="19"/>
      <c r="V2688" s="19"/>
    </row>
    <row r="2689">
      <c r="A2689" s="8"/>
      <c r="B2689" s="25"/>
      <c r="C2689" s="17" t="s">
        <v>164</v>
      </c>
      <c r="D2689" s="26"/>
      <c r="E2689" s="8"/>
      <c r="F2689" s="8"/>
      <c r="G2689" s="8"/>
      <c r="H2689" s="8"/>
      <c r="I2689" s="17"/>
      <c r="J2689" s="17"/>
      <c r="K2689" s="19"/>
      <c r="L2689" s="19"/>
      <c r="M2689" s="19"/>
      <c r="N2689" s="19"/>
      <c r="O2689" s="19"/>
      <c r="P2689" s="19"/>
      <c r="Q2689" s="19"/>
      <c r="R2689" s="19"/>
      <c r="S2689" s="19"/>
      <c r="T2689" s="19"/>
      <c r="U2689" s="19"/>
      <c r="V2689" s="19"/>
    </row>
    <row r="2690">
      <c r="A2690" s="8"/>
      <c r="B2690" s="25"/>
      <c r="C2690" s="17" t="s">
        <v>164</v>
      </c>
      <c r="D2690" s="26"/>
      <c r="E2690" s="8"/>
      <c r="F2690" s="8"/>
      <c r="G2690" s="8"/>
      <c r="H2690" s="8"/>
      <c r="I2690" s="17"/>
      <c r="J2690" s="17"/>
      <c r="K2690" s="19"/>
      <c r="L2690" s="19"/>
      <c r="M2690" s="19"/>
      <c r="N2690" s="19"/>
      <c r="O2690" s="19"/>
      <c r="P2690" s="19"/>
      <c r="Q2690" s="19"/>
      <c r="R2690" s="19"/>
      <c r="S2690" s="19"/>
      <c r="T2690" s="19"/>
      <c r="U2690" s="19"/>
      <c r="V2690" s="19"/>
    </row>
    <row r="2691">
      <c r="A2691" s="8"/>
      <c r="B2691" s="25"/>
      <c r="C2691" s="17" t="s">
        <v>164</v>
      </c>
      <c r="D2691" s="26"/>
      <c r="E2691" s="8"/>
      <c r="F2691" s="8"/>
      <c r="G2691" s="8"/>
      <c r="H2691" s="8"/>
      <c r="I2691" s="17"/>
      <c r="J2691" s="17"/>
      <c r="K2691" s="19"/>
      <c r="L2691" s="19"/>
      <c r="M2691" s="19"/>
      <c r="N2691" s="19"/>
      <c r="O2691" s="19"/>
      <c r="P2691" s="19"/>
      <c r="Q2691" s="19"/>
      <c r="R2691" s="19"/>
      <c r="S2691" s="19"/>
      <c r="T2691" s="19"/>
      <c r="U2691" s="19"/>
      <c r="V2691" s="19"/>
    </row>
    <row r="2692">
      <c r="A2692" s="8"/>
      <c r="B2692" s="25"/>
      <c r="C2692" s="17" t="s">
        <v>164</v>
      </c>
      <c r="D2692" s="26"/>
      <c r="E2692" s="8"/>
      <c r="F2692" s="8"/>
      <c r="G2692" s="8"/>
      <c r="H2692" s="8"/>
      <c r="I2692" s="17"/>
      <c r="J2692" s="17"/>
      <c r="K2692" s="19"/>
      <c r="L2692" s="19"/>
      <c r="M2692" s="19"/>
      <c r="N2692" s="19"/>
      <c r="O2692" s="19"/>
      <c r="P2692" s="19"/>
      <c r="Q2692" s="19"/>
      <c r="R2692" s="19"/>
      <c r="S2692" s="19"/>
      <c r="T2692" s="19"/>
      <c r="U2692" s="19"/>
      <c r="V2692" s="19"/>
    </row>
    <row r="2693">
      <c r="A2693" s="8"/>
      <c r="B2693" s="25"/>
      <c r="C2693" s="17" t="s">
        <v>164</v>
      </c>
      <c r="D2693" s="26"/>
      <c r="E2693" s="8"/>
      <c r="F2693" s="8"/>
      <c r="G2693" s="8"/>
      <c r="H2693" s="8"/>
      <c r="I2693" s="17"/>
      <c r="J2693" s="17"/>
      <c r="K2693" s="19"/>
      <c r="L2693" s="19"/>
      <c r="M2693" s="19"/>
      <c r="N2693" s="19"/>
      <c r="O2693" s="19"/>
      <c r="P2693" s="19"/>
      <c r="Q2693" s="19"/>
      <c r="R2693" s="19"/>
      <c r="S2693" s="19"/>
      <c r="T2693" s="19"/>
      <c r="U2693" s="19"/>
      <c r="V2693" s="19"/>
    </row>
    <row r="2694">
      <c r="A2694" s="8"/>
      <c r="B2694" s="25"/>
      <c r="C2694" s="17" t="s">
        <v>164</v>
      </c>
      <c r="D2694" s="26"/>
      <c r="E2694" s="8"/>
      <c r="F2694" s="8"/>
      <c r="G2694" s="8"/>
      <c r="H2694" s="8"/>
      <c r="I2694" s="17"/>
      <c r="J2694" s="17"/>
      <c r="K2694" s="19"/>
      <c r="L2694" s="19"/>
      <c r="M2694" s="19"/>
      <c r="N2694" s="19"/>
      <c r="O2694" s="19"/>
      <c r="P2694" s="19"/>
      <c r="Q2694" s="19"/>
      <c r="R2694" s="19"/>
      <c r="S2694" s="19"/>
      <c r="T2694" s="19"/>
      <c r="U2694" s="19"/>
      <c r="V2694" s="19"/>
    </row>
    <row r="2695">
      <c r="A2695" s="8"/>
      <c r="B2695" s="25"/>
      <c r="C2695" s="17" t="s">
        <v>164</v>
      </c>
      <c r="D2695" s="26"/>
      <c r="E2695" s="8"/>
      <c r="F2695" s="8"/>
      <c r="G2695" s="8"/>
      <c r="H2695" s="8"/>
      <c r="I2695" s="17"/>
      <c r="J2695" s="17"/>
      <c r="K2695" s="19"/>
      <c r="L2695" s="19"/>
      <c r="M2695" s="19"/>
      <c r="N2695" s="19"/>
      <c r="O2695" s="19"/>
      <c r="P2695" s="19"/>
      <c r="Q2695" s="19"/>
      <c r="R2695" s="19"/>
      <c r="S2695" s="19"/>
      <c r="T2695" s="19"/>
      <c r="U2695" s="19"/>
      <c r="V2695" s="19"/>
    </row>
    <row r="2696">
      <c r="A2696" s="8"/>
      <c r="B2696" s="25"/>
      <c r="C2696" s="17" t="s">
        <v>164</v>
      </c>
      <c r="D2696" s="26"/>
      <c r="E2696" s="8"/>
      <c r="F2696" s="8"/>
      <c r="G2696" s="8"/>
      <c r="H2696" s="8"/>
      <c r="I2696" s="17"/>
      <c r="J2696" s="17"/>
      <c r="K2696" s="19"/>
      <c r="L2696" s="19"/>
      <c r="M2696" s="19"/>
      <c r="N2696" s="19"/>
      <c r="O2696" s="19"/>
      <c r="P2696" s="19"/>
      <c r="Q2696" s="19"/>
      <c r="R2696" s="19"/>
      <c r="S2696" s="19"/>
      <c r="T2696" s="19"/>
      <c r="U2696" s="19"/>
      <c r="V2696" s="19"/>
    </row>
    <row r="2697">
      <c r="A2697" s="8"/>
      <c r="B2697" s="25"/>
      <c r="C2697" s="17" t="s">
        <v>164</v>
      </c>
      <c r="D2697" s="26"/>
      <c r="E2697" s="8"/>
      <c r="F2697" s="8"/>
      <c r="G2697" s="8"/>
      <c r="H2697" s="8"/>
      <c r="I2697" s="17"/>
      <c r="J2697" s="17"/>
      <c r="K2697" s="19"/>
      <c r="L2697" s="19"/>
      <c r="M2697" s="19"/>
      <c r="N2697" s="19"/>
      <c r="O2697" s="19"/>
      <c r="P2697" s="19"/>
      <c r="Q2697" s="19"/>
      <c r="R2697" s="19"/>
      <c r="S2697" s="19"/>
      <c r="T2697" s="19"/>
      <c r="U2697" s="19"/>
      <c r="V2697" s="19"/>
    </row>
    <row r="2698">
      <c r="A2698" s="8"/>
      <c r="B2698" s="25"/>
      <c r="C2698" s="17" t="s">
        <v>164</v>
      </c>
      <c r="D2698" s="26"/>
      <c r="E2698" s="8"/>
      <c r="F2698" s="8"/>
      <c r="G2698" s="8"/>
      <c r="H2698" s="8"/>
      <c r="I2698" s="17"/>
      <c r="J2698" s="17"/>
      <c r="K2698" s="19"/>
      <c r="L2698" s="19"/>
      <c r="M2698" s="19"/>
      <c r="N2698" s="19"/>
      <c r="O2698" s="19"/>
      <c r="P2698" s="19"/>
      <c r="Q2698" s="19"/>
      <c r="R2698" s="19"/>
      <c r="S2698" s="19"/>
      <c r="T2698" s="19"/>
      <c r="U2698" s="19"/>
      <c r="V2698" s="19"/>
    </row>
    <row r="2699">
      <c r="A2699" s="8"/>
      <c r="B2699" s="25"/>
      <c r="C2699" s="17" t="s">
        <v>164</v>
      </c>
      <c r="D2699" s="26"/>
      <c r="E2699" s="8"/>
      <c r="F2699" s="8"/>
      <c r="G2699" s="8"/>
      <c r="H2699" s="8"/>
      <c r="I2699" s="17"/>
      <c r="J2699" s="17"/>
      <c r="K2699" s="19"/>
      <c r="L2699" s="19"/>
      <c r="M2699" s="19"/>
      <c r="N2699" s="19"/>
      <c r="O2699" s="19"/>
      <c r="P2699" s="19"/>
      <c r="Q2699" s="19"/>
      <c r="R2699" s="19"/>
      <c r="S2699" s="19"/>
      <c r="T2699" s="19"/>
      <c r="U2699" s="19"/>
      <c r="V2699" s="19"/>
    </row>
    <row r="2700">
      <c r="A2700" s="8"/>
      <c r="B2700" s="25"/>
      <c r="C2700" s="17" t="s">
        <v>164</v>
      </c>
      <c r="D2700" s="26"/>
      <c r="E2700" s="8"/>
      <c r="F2700" s="8"/>
      <c r="G2700" s="8"/>
      <c r="H2700" s="8"/>
      <c r="I2700" s="17"/>
      <c r="J2700" s="17"/>
      <c r="K2700" s="19"/>
      <c r="L2700" s="19"/>
      <c r="M2700" s="19"/>
      <c r="N2700" s="19"/>
      <c r="O2700" s="19"/>
      <c r="P2700" s="19"/>
      <c r="Q2700" s="19"/>
      <c r="R2700" s="19"/>
      <c r="S2700" s="19"/>
      <c r="T2700" s="19"/>
      <c r="U2700" s="19"/>
      <c r="V2700" s="19"/>
    </row>
    <row r="2701">
      <c r="A2701" s="8"/>
      <c r="B2701" s="25"/>
      <c r="C2701" s="17" t="s">
        <v>164</v>
      </c>
      <c r="D2701" s="26"/>
      <c r="E2701" s="8"/>
      <c r="F2701" s="8"/>
      <c r="G2701" s="8"/>
      <c r="H2701" s="8"/>
      <c r="I2701" s="17"/>
      <c r="J2701" s="17"/>
      <c r="K2701" s="19"/>
      <c r="L2701" s="19"/>
      <c r="M2701" s="19"/>
      <c r="N2701" s="19"/>
      <c r="O2701" s="19"/>
      <c r="P2701" s="19"/>
      <c r="Q2701" s="19"/>
      <c r="R2701" s="19"/>
      <c r="S2701" s="19"/>
      <c r="T2701" s="19"/>
      <c r="U2701" s="19"/>
      <c r="V2701" s="19"/>
    </row>
    <row r="2702">
      <c r="A2702" s="8"/>
      <c r="B2702" s="25"/>
      <c r="C2702" s="17" t="s">
        <v>164</v>
      </c>
      <c r="D2702" s="26"/>
      <c r="E2702" s="8"/>
      <c r="F2702" s="8"/>
      <c r="G2702" s="8"/>
      <c r="H2702" s="8"/>
      <c r="I2702" s="17"/>
      <c r="J2702" s="17"/>
      <c r="K2702" s="19"/>
      <c r="L2702" s="19"/>
      <c r="M2702" s="19"/>
      <c r="N2702" s="19"/>
      <c r="O2702" s="19"/>
      <c r="P2702" s="19"/>
      <c r="Q2702" s="19"/>
      <c r="R2702" s="19"/>
      <c r="S2702" s="19"/>
      <c r="T2702" s="19"/>
      <c r="U2702" s="19"/>
      <c r="V2702" s="19"/>
    </row>
    <row r="2703">
      <c r="A2703" s="8"/>
      <c r="B2703" s="25"/>
      <c r="C2703" s="17" t="s">
        <v>164</v>
      </c>
      <c r="D2703" s="26"/>
      <c r="E2703" s="8"/>
      <c r="F2703" s="8"/>
      <c r="G2703" s="8"/>
      <c r="H2703" s="8"/>
      <c r="I2703" s="17"/>
      <c r="J2703" s="17"/>
      <c r="K2703" s="19"/>
      <c r="L2703" s="19"/>
      <c r="M2703" s="19"/>
      <c r="N2703" s="19"/>
      <c r="O2703" s="19"/>
      <c r="P2703" s="19"/>
      <c r="Q2703" s="19"/>
      <c r="R2703" s="19"/>
      <c r="S2703" s="19"/>
      <c r="T2703" s="19"/>
      <c r="U2703" s="19"/>
      <c r="V2703" s="19"/>
    </row>
    <row r="2704">
      <c r="A2704" s="8"/>
      <c r="B2704" s="25"/>
      <c r="C2704" s="17" t="s">
        <v>164</v>
      </c>
      <c r="D2704" s="26"/>
      <c r="E2704" s="8"/>
      <c r="F2704" s="8"/>
      <c r="G2704" s="8"/>
      <c r="H2704" s="8"/>
      <c r="I2704" s="17"/>
      <c r="J2704" s="17"/>
      <c r="K2704" s="19"/>
      <c r="L2704" s="19"/>
      <c r="M2704" s="19"/>
      <c r="N2704" s="19"/>
      <c r="O2704" s="19"/>
      <c r="P2704" s="19"/>
      <c r="Q2704" s="19"/>
      <c r="R2704" s="19"/>
      <c r="S2704" s="19"/>
      <c r="T2704" s="19"/>
      <c r="U2704" s="19"/>
      <c r="V2704" s="19"/>
    </row>
    <row r="2705">
      <c r="A2705" s="8"/>
      <c r="B2705" s="25"/>
      <c r="C2705" s="17" t="s">
        <v>164</v>
      </c>
      <c r="D2705" s="26"/>
      <c r="E2705" s="8"/>
      <c r="F2705" s="8"/>
      <c r="G2705" s="8"/>
      <c r="H2705" s="8"/>
      <c r="I2705" s="17"/>
      <c r="J2705" s="17"/>
      <c r="K2705" s="19"/>
      <c r="L2705" s="19"/>
      <c r="M2705" s="19"/>
      <c r="N2705" s="19"/>
      <c r="O2705" s="19"/>
      <c r="P2705" s="19"/>
      <c r="Q2705" s="19"/>
      <c r="R2705" s="19"/>
      <c r="S2705" s="19"/>
      <c r="T2705" s="19"/>
      <c r="U2705" s="19"/>
      <c r="V2705" s="19"/>
    </row>
    <row r="2706">
      <c r="A2706" s="8"/>
      <c r="B2706" s="25"/>
      <c r="C2706" s="17" t="s">
        <v>164</v>
      </c>
      <c r="D2706" s="26"/>
      <c r="E2706" s="8"/>
      <c r="F2706" s="8"/>
      <c r="G2706" s="8"/>
      <c r="H2706" s="8"/>
      <c r="I2706" s="17"/>
      <c r="J2706" s="17"/>
      <c r="K2706" s="19"/>
      <c r="L2706" s="19"/>
      <c r="M2706" s="19"/>
      <c r="N2706" s="19"/>
      <c r="O2706" s="19"/>
      <c r="P2706" s="19"/>
      <c r="Q2706" s="19"/>
      <c r="R2706" s="19"/>
      <c r="S2706" s="19"/>
      <c r="T2706" s="19"/>
      <c r="U2706" s="19"/>
      <c r="V2706" s="19"/>
    </row>
    <row r="2707">
      <c r="A2707" s="8"/>
      <c r="B2707" s="25"/>
      <c r="C2707" s="17" t="s">
        <v>164</v>
      </c>
      <c r="D2707" s="26"/>
      <c r="E2707" s="8"/>
      <c r="F2707" s="8"/>
      <c r="G2707" s="8"/>
      <c r="H2707" s="8"/>
      <c r="I2707" s="17"/>
      <c r="J2707" s="17"/>
      <c r="K2707" s="19"/>
      <c r="L2707" s="19"/>
      <c r="M2707" s="19"/>
      <c r="N2707" s="19"/>
      <c r="O2707" s="19"/>
      <c r="P2707" s="19"/>
      <c r="Q2707" s="19"/>
      <c r="R2707" s="19"/>
      <c r="S2707" s="19"/>
      <c r="T2707" s="19"/>
      <c r="U2707" s="19"/>
      <c r="V2707" s="19"/>
    </row>
    <row r="2708">
      <c r="A2708" s="8"/>
      <c r="B2708" s="25"/>
      <c r="C2708" s="17" t="s">
        <v>164</v>
      </c>
      <c r="D2708" s="26"/>
      <c r="E2708" s="8"/>
      <c r="F2708" s="8"/>
      <c r="G2708" s="8"/>
      <c r="H2708" s="8"/>
      <c r="I2708" s="17"/>
      <c r="J2708" s="17"/>
      <c r="K2708" s="19"/>
      <c r="L2708" s="19"/>
      <c r="M2708" s="19"/>
      <c r="N2708" s="19"/>
      <c r="O2708" s="19"/>
      <c r="P2708" s="19"/>
      <c r="Q2708" s="19"/>
      <c r="R2708" s="19"/>
      <c r="S2708" s="19"/>
      <c r="T2708" s="19"/>
      <c r="U2708" s="19"/>
      <c r="V2708" s="19"/>
    </row>
    <row r="2709">
      <c r="A2709" s="8"/>
      <c r="B2709" s="25"/>
      <c r="C2709" s="17" t="s">
        <v>164</v>
      </c>
      <c r="D2709" s="26"/>
      <c r="E2709" s="8"/>
      <c r="F2709" s="8"/>
      <c r="G2709" s="8"/>
      <c r="H2709" s="8"/>
      <c r="I2709" s="17"/>
      <c r="J2709" s="17"/>
      <c r="K2709" s="19"/>
      <c r="L2709" s="19"/>
      <c r="M2709" s="19"/>
      <c r="N2709" s="19"/>
      <c r="O2709" s="19"/>
      <c r="P2709" s="19"/>
      <c r="Q2709" s="19"/>
      <c r="R2709" s="19"/>
      <c r="S2709" s="19"/>
      <c r="T2709" s="19"/>
      <c r="U2709" s="19"/>
      <c r="V2709" s="19"/>
    </row>
    <row r="2710">
      <c r="A2710" s="8"/>
      <c r="B2710" s="25"/>
      <c r="C2710" s="17" t="s">
        <v>164</v>
      </c>
      <c r="D2710" s="26"/>
      <c r="E2710" s="8"/>
      <c r="F2710" s="8"/>
      <c r="G2710" s="8"/>
      <c r="H2710" s="8"/>
      <c r="I2710" s="17"/>
      <c r="J2710" s="17"/>
      <c r="K2710" s="19"/>
      <c r="L2710" s="19"/>
      <c r="M2710" s="19"/>
      <c r="N2710" s="19"/>
      <c r="O2710" s="19"/>
      <c r="P2710" s="19"/>
      <c r="Q2710" s="19"/>
      <c r="R2710" s="19"/>
      <c r="S2710" s="19"/>
      <c r="T2710" s="19"/>
      <c r="U2710" s="19"/>
      <c r="V2710" s="19"/>
    </row>
    <row r="2711">
      <c r="A2711" s="8"/>
      <c r="B2711" s="25"/>
      <c r="C2711" s="17" t="s">
        <v>164</v>
      </c>
      <c r="D2711" s="26"/>
      <c r="E2711" s="8"/>
      <c r="F2711" s="8"/>
      <c r="G2711" s="8"/>
      <c r="H2711" s="8"/>
      <c r="I2711" s="17"/>
      <c r="J2711" s="17"/>
      <c r="K2711" s="19"/>
      <c r="L2711" s="19"/>
      <c r="M2711" s="19"/>
      <c r="N2711" s="19"/>
      <c r="O2711" s="19"/>
      <c r="P2711" s="19"/>
      <c r="Q2711" s="19"/>
      <c r="R2711" s="19"/>
      <c r="S2711" s="19"/>
      <c r="T2711" s="19"/>
      <c r="U2711" s="19"/>
      <c r="V2711" s="19"/>
    </row>
    <row r="2712">
      <c r="A2712" s="8"/>
      <c r="B2712" s="25"/>
      <c r="C2712" s="17" t="s">
        <v>164</v>
      </c>
      <c r="D2712" s="26"/>
      <c r="E2712" s="8"/>
      <c r="F2712" s="8"/>
      <c r="G2712" s="8"/>
      <c r="H2712" s="8"/>
      <c r="I2712" s="17"/>
      <c r="J2712" s="17"/>
      <c r="K2712" s="19"/>
      <c r="L2712" s="19"/>
      <c r="M2712" s="19"/>
      <c r="N2712" s="19"/>
      <c r="O2712" s="19"/>
      <c r="P2712" s="19"/>
      <c r="Q2712" s="19"/>
      <c r="R2712" s="19"/>
      <c r="S2712" s="19"/>
      <c r="T2712" s="19"/>
      <c r="U2712" s="19"/>
      <c r="V2712" s="19"/>
    </row>
    <row r="2713">
      <c r="A2713" s="8"/>
      <c r="B2713" s="25"/>
      <c r="C2713" s="17" t="s">
        <v>164</v>
      </c>
      <c r="D2713" s="26"/>
      <c r="E2713" s="8"/>
      <c r="F2713" s="8"/>
      <c r="G2713" s="8"/>
      <c r="H2713" s="8"/>
      <c r="I2713" s="17"/>
      <c r="J2713" s="17"/>
      <c r="K2713" s="19"/>
      <c r="L2713" s="19"/>
      <c r="M2713" s="19"/>
      <c r="N2713" s="19"/>
      <c r="O2713" s="19"/>
      <c r="P2713" s="19"/>
      <c r="Q2713" s="19"/>
      <c r="R2713" s="19"/>
      <c r="S2713" s="19"/>
      <c r="T2713" s="19"/>
      <c r="U2713" s="19"/>
      <c r="V2713" s="19"/>
    </row>
    <row r="2714">
      <c r="A2714" s="8"/>
      <c r="B2714" s="25"/>
      <c r="C2714" s="17" t="s">
        <v>164</v>
      </c>
      <c r="D2714" s="26"/>
      <c r="E2714" s="8"/>
      <c r="F2714" s="8"/>
      <c r="G2714" s="8"/>
      <c r="H2714" s="8"/>
      <c r="I2714" s="17"/>
      <c r="J2714" s="17"/>
      <c r="K2714" s="19"/>
      <c r="L2714" s="19"/>
      <c r="M2714" s="19"/>
      <c r="N2714" s="19"/>
      <c r="O2714" s="19"/>
      <c r="P2714" s="19"/>
      <c r="Q2714" s="19"/>
      <c r="R2714" s="19"/>
      <c r="S2714" s="19"/>
      <c r="T2714" s="19"/>
      <c r="U2714" s="19"/>
      <c r="V2714" s="19"/>
    </row>
    <row r="2715">
      <c r="A2715" s="8"/>
      <c r="B2715" s="25"/>
      <c r="C2715" s="17" t="s">
        <v>164</v>
      </c>
      <c r="D2715" s="26"/>
      <c r="E2715" s="8"/>
      <c r="F2715" s="8"/>
      <c r="G2715" s="8"/>
      <c r="H2715" s="8"/>
      <c r="I2715" s="17"/>
      <c r="J2715" s="17"/>
      <c r="K2715" s="19"/>
      <c r="L2715" s="19"/>
      <c r="M2715" s="19"/>
      <c r="N2715" s="19"/>
      <c r="O2715" s="19"/>
      <c r="P2715" s="19"/>
      <c r="Q2715" s="19"/>
      <c r="R2715" s="19"/>
      <c r="S2715" s="19"/>
      <c r="T2715" s="19"/>
      <c r="U2715" s="19"/>
      <c r="V2715" s="19"/>
    </row>
    <row r="2716">
      <c r="A2716" s="8"/>
      <c r="B2716" s="25"/>
      <c r="C2716" s="17" t="s">
        <v>164</v>
      </c>
      <c r="D2716" s="26"/>
      <c r="E2716" s="8"/>
      <c r="F2716" s="8"/>
      <c r="G2716" s="8"/>
      <c r="H2716" s="8"/>
      <c r="I2716" s="17"/>
      <c r="J2716" s="17"/>
      <c r="K2716" s="19"/>
      <c r="L2716" s="19"/>
      <c r="M2716" s="19"/>
      <c r="N2716" s="19"/>
      <c r="O2716" s="19"/>
      <c r="P2716" s="19"/>
      <c r="Q2716" s="19"/>
      <c r="R2716" s="19"/>
      <c r="S2716" s="19"/>
      <c r="T2716" s="19"/>
      <c r="U2716" s="19"/>
      <c r="V2716" s="19"/>
    </row>
    <row r="2717">
      <c r="A2717" s="8"/>
      <c r="B2717" s="25"/>
      <c r="C2717" s="17" t="s">
        <v>164</v>
      </c>
      <c r="D2717" s="26"/>
      <c r="E2717" s="8"/>
      <c r="F2717" s="8"/>
      <c r="G2717" s="8"/>
      <c r="H2717" s="8"/>
      <c r="I2717" s="17"/>
      <c r="J2717" s="17"/>
      <c r="K2717" s="19"/>
      <c r="L2717" s="19"/>
      <c r="M2717" s="19"/>
      <c r="N2717" s="19"/>
      <c r="O2717" s="19"/>
      <c r="P2717" s="19"/>
      <c r="Q2717" s="19"/>
      <c r="R2717" s="19"/>
      <c r="S2717" s="19"/>
      <c r="T2717" s="19"/>
      <c r="U2717" s="19"/>
      <c r="V2717" s="19"/>
    </row>
    <row r="2718">
      <c r="A2718" s="8"/>
      <c r="B2718" s="25"/>
      <c r="C2718" s="17" t="s">
        <v>164</v>
      </c>
      <c r="D2718" s="26"/>
      <c r="E2718" s="8"/>
      <c r="F2718" s="8"/>
      <c r="G2718" s="8"/>
      <c r="H2718" s="8"/>
      <c r="I2718" s="17"/>
      <c r="J2718" s="17"/>
      <c r="K2718" s="19"/>
      <c r="L2718" s="19"/>
      <c r="M2718" s="19"/>
      <c r="N2718" s="19"/>
      <c r="O2718" s="19"/>
      <c r="P2718" s="19"/>
      <c r="Q2718" s="19"/>
      <c r="R2718" s="19"/>
      <c r="S2718" s="19"/>
      <c r="T2718" s="19"/>
      <c r="U2718" s="19"/>
      <c r="V2718" s="19"/>
    </row>
    <row r="2719">
      <c r="A2719" s="8"/>
      <c r="B2719" s="25"/>
      <c r="C2719" s="17" t="s">
        <v>164</v>
      </c>
      <c r="D2719" s="26"/>
      <c r="E2719" s="8"/>
      <c r="F2719" s="8"/>
      <c r="G2719" s="8"/>
      <c r="H2719" s="8"/>
      <c r="I2719" s="17"/>
      <c r="J2719" s="17"/>
      <c r="K2719" s="19"/>
      <c r="L2719" s="19"/>
      <c r="M2719" s="19"/>
      <c r="N2719" s="19"/>
      <c r="O2719" s="19"/>
      <c r="P2719" s="19"/>
      <c r="Q2719" s="19"/>
      <c r="R2719" s="19"/>
      <c r="S2719" s="19"/>
      <c r="T2719" s="19"/>
      <c r="U2719" s="19"/>
      <c r="V2719" s="19"/>
    </row>
    <row r="2720">
      <c r="A2720" s="8"/>
      <c r="B2720" s="25"/>
      <c r="C2720" s="17" t="s">
        <v>164</v>
      </c>
      <c r="D2720" s="26"/>
      <c r="E2720" s="8"/>
      <c r="F2720" s="8"/>
      <c r="G2720" s="8"/>
      <c r="H2720" s="8"/>
      <c r="I2720" s="17"/>
      <c r="J2720" s="17"/>
      <c r="K2720" s="19"/>
      <c r="L2720" s="19"/>
      <c r="M2720" s="19"/>
      <c r="N2720" s="19"/>
      <c r="O2720" s="19"/>
      <c r="P2720" s="19"/>
      <c r="Q2720" s="19"/>
      <c r="R2720" s="19"/>
      <c r="S2720" s="19"/>
      <c r="T2720" s="19"/>
      <c r="U2720" s="19"/>
      <c r="V2720" s="19"/>
    </row>
    <row r="2721">
      <c r="A2721" s="8"/>
      <c r="B2721" s="25"/>
      <c r="C2721" s="17" t="s">
        <v>164</v>
      </c>
      <c r="D2721" s="26"/>
      <c r="E2721" s="8"/>
      <c r="F2721" s="8"/>
      <c r="G2721" s="8"/>
      <c r="H2721" s="8"/>
      <c r="I2721" s="17"/>
      <c r="J2721" s="17"/>
      <c r="K2721" s="19"/>
      <c r="L2721" s="19"/>
      <c r="M2721" s="19"/>
      <c r="N2721" s="19"/>
      <c r="O2721" s="19"/>
      <c r="P2721" s="19"/>
      <c r="Q2721" s="19"/>
      <c r="R2721" s="19"/>
      <c r="S2721" s="19"/>
      <c r="T2721" s="19"/>
      <c r="U2721" s="19"/>
      <c r="V2721" s="19"/>
    </row>
    <row r="2722">
      <c r="A2722" s="8"/>
      <c r="B2722" s="25"/>
      <c r="C2722" s="17" t="s">
        <v>164</v>
      </c>
      <c r="D2722" s="26"/>
      <c r="E2722" s="8"/>
      <c r="F2722" s="8"/>
      <c r="G2722" s="8"/>
      <c r="H2722" s="8"/>
      <c r="I2722" s="17"/>
      <c r="J2722" s="17"/>
      <c r="K2722" s="19"/>
      <c r="L2722" s="19"/>
      <c r="M2722" s="19"/>
      <c r="N2722" s="19"/>
      <c r="O2722" s="19"/>
      <c r="P2722" s="19"/>
      <c r="Q2722" s="19"/>
      <c r="R2722" s="19"/>
      <c r="S2722" s="19"/>
      <c r="T2722" s="19"/>
      <c r="U2722" s="19"/>
      <c r="V2722" s="19"/>
    </row>
    <row r="2723">
      <c r="A2723" s="8"/>
      <c r="B2723" s="25"/>
      <c r="C2723" s="17" t="s">
        <v>164</v>
      </c>
      <c r="D2723" s="26"/>
      <c r="E2723" s="8"/>
      <c r="F2723" s="8"/>
      <c r="G2723" s="8"/>
      <c r="H2723" s="8"/>
      <c r="I2723" s="17"/>
      <c r="J2723" s="17"/>
      <c r="K2723" s="19"/>
      <c r="L2723" s="19"/>
      <c r="M2723" s="19"/>
      <c r="N2723" s="19"/>
      <c r="O2723" s="19"/>
      <c r="P2723" s="19"/>
      <c r="Q2723" s="19"/>
      <c r="R2723" s="19"/>
      <c r="S2723" s="19"/>
      <c r="T2723" s="19"/>
      <c r="U2723" s="19"/>
      <c r="V2723" s="19"/>
    </row>
    <row r="2724">
      <c r="A2724" s="8"/>
      <c r="B2724" s="25"/>
      <c r="C2724" s="17" t="s">
        <v>164</v>
      </c>
      <c r="D2724" s="26"/>
      <c r="E2724" s="8"/>
      <c r="F2724" s="8"/>
      <c r="G2724" s="8"/>
      <c r="H2724" s="8"/>
      <c r="I2724" s="17"/>
      <c r="J2724" s="17"/>
      <c r="K2724" s="19"/>
      <c r="L2724" s="19"/>
      <c r="M2724" s="19"/>
      <c r="N2724" s="19"/>
      <c r="O2724" s="19"/>
      <c r="P2724" s="19"/>
      <c r="Q2724" s="19"/>
      <c r="R2724" s="19"/>
      <c r="S2724" s="19"/>
      <c r="T2724" s="19"/>
      <c r="U2724" s="19"/>
      <c r="V2724" s="19"/>
    </row>
    <row r="2725">
      <c r="A2725" s="8"/>
      <c r="B2725" s="25"/>
      <c r="C2725" s="17" t="s">
        <v>164</v>
      </c>
      <c r="D2725" s="26"/>
      <c r="E2725" s="8"/>
      <c r="F2725" s="8"/>
      <c r="G2725" s="8"/>
      <c r="H2725" s="8"/>
      <c r="I2725" s="17"/>
      <c r="J2725" s="17"/>
      <c r="K2725" s="19"/>
      <c r="L2725" s="19"/>
      <c r="M2725" s="19"/>
      <c r="N2725" s="19"/>
      <c r="O2725" s="19"/>
      <c r="P2725" s="19"/>
      <c r="Q2725" s="19"/>
      <c r="R2725" s="19"/>
      <c r="S2725" s="19"/>
      <c r="T2725" s="19"/>
      <c r="U2725" s="19"/>
      <c r="V2725" s="19"/>
    </row>
    <row r="2726">
      <c r="A2726" s="8"/>
      <c r="B2726" s="25"/>
      <c r="C2726" s="17" t="s">
        <v>164</v>
      </c>
      <c r="D2726" s="26"/>
      <c r="E2726" s="8"/>
      <c r="F2726" s="8"/>
      <c r="G2726" s="8"/>
      <c r="H2726" s="8"/>
      <c r="I2726" s="17"/>
      <c r="J2726" s="17"/>
      <c r="K2726" s="19"/>
      <c r="L2726" s="19"/>
      <c r="M2726" s="19"/>
      <c r="N2726" s="19"/>
      <c r="O2726" s="19"/>
      <c r="P2726" s="19"/>
      <c r="Q2726" s="19"/>
      <c r="R2726" s="19"/>
      <c r="S2726" s="19"/>
      <c r="T2726" s="19"/>
      <c r="U2726" s="19"/>
      <c r="V2726" s="19"/>
    </row>
    <row r="2727">
      <c r="A2727" s="8"/>
      <c r="B2727" s="25"/>
      <c r="C2727" s="17" t="s">
        <v>164</v>
      </c>
      <c r="D2727" s="26"/>
      <c r="E2727" s="8"/>
      <c r="F2727" s="8"/>
      <c r="G2727" s="8"/>
      <c r="H2727" s="8"/>
      <c r="I2727" s="17"/>
      <c r="J2727" s="17"/>
      <c r="K2727" s="19"/>
      <c r="L2727" s="19"/>
      <c r="M2727" s="19"/>
      <c r="N2727" s="19"/>
      <c r="O2727" s="19"/>
      <c r="P2727" s="19"/>
      <c r="Q2727" s="19"/>
      <c r="R2727" s="19"/>
      <c r="S2727" s="19"/>
      <c r="T2727" s="19"/>
      <c r="U2727" s="19"/>
      <c r="V2727" s="19"/>
    </row>
    <row r="2728">
      <c r="A2728" s="8"/>
      <c r="B2728" s="25"/>
      <c r="C2728" s="17" t="s">
        <v>164</v>
      </c>
      <c r="D2728" s="26"/>
      <c r="E2728" s="8"/>
      <c r="F2728" s="8"/>
      <c r="G2728" s="8"/>
      <c r="H2728" s="8"/>
      <c r="I2728" s="17"/>
      <c r="J2728" s="17"/>
      <c r="K2728" s="19"/>
      <c r="L2728" s="19"/>
      <c r="M2728" s="19"/>
      <c r="N2728" s="19"/>
      <c r="O2728" s="19"/>
      <c r="P2728" s="19"/>
      <c r="Q2728" s="19"/>
      <c r="R2728" s="19"/>
      <c r="S2728" s="19"/>
      <c r="T2728" s="19"/>
      <c r="U2728" s="19"/>
      <c r="V2728" s="19"/>
    </row>
    <row r="2729">
      <c r="A2729" s="8"/>
      <c r="B2729" s="25"/>
      <c r="C2729" s="17" t="s">
        <v>164</v>
      </c>
      <c r="D2729" s="26"/>
      <c r="E2729" s="8"/>
      <c r="F2729" s="8"/>
      <c r="G2729" s="8"/>
      <c r="H2729" s="8"/>
      <c r="I2729" s="17"/>
      <c r="J2729" s="17"/>
      <c r="K2729" s="19"/>
      <c r="L2729" s="19"/>
      <c r="M2729" s="19"/>
      <c r="N2729" s="19"/>
      <c r="O2729" s="19"/>
      <c r="P2729" s="19"/>
      <c r="Q2729" s="19"/>
      <c r="R2729" s="19"/>
      <c r="S2729" s="19"/>
      <c r="T2729" s="19"/>
      <c r="U2729" s="19"/>
      <c r="V2729" s="19"/>
    </row>
    <row r="2730">
      <c r="A2730" s="8"/>
      <c r="B2730" s="25"/>
      <c r="C2730" s="17" t="s">
        <v>164</v>
      </c>
      <c r="D2730" s="26"/>
      <c r="E2730" s="8"/>
      <c r="F2730" s="8"/>
      <c r="G2730" s="8"/>
      <c r="H2730" s="8"/>
      <c r="I2730" s="17"/>
      <c r="J2730" s="17"/>
      <c r="K2730" s="19"/>
      <c r="L2730" s="19"/>
      <c r="M2730" s="19"/>
      <c r="N2730" s="19"/>
      <c r="O2730" s="19"/>
      <c r="P2730" s="19"/>
      <c r="Q2730" s="19"/>
      <c r="R2730" s="19"/>
      <c r="S2730" s="19"/>
      <c r="T2730" s="19"/>
      <c r="U2730" s="19"/>
      <c r="V2730" s="19"/>
    </row>
    <row r="2731">
      <c r="A2731" s="8"/>
      <c r="B2731" s="25"/>
      <c r="C2731" s="17" t="s">
        <v>164</v>
      </c>
      <c r="D2731" s="26"/>
      <c r="E2731" s="8"/>
      <c r="F2731" s="8"/>
      <c r="G2731" s="8"/>
      <c r="H2731" s="8"/>
      <c r="I2731" s="17"/>
      <c r="J2731" s="17"/>
      <c r="K2731" s="19"/>
      <c r="L2731" s="19"/>
      <c r="M2731" s="19"/>
      <c r="N2731" s="19"/>
      <c r="O2731" s="19"/>
      <c r="P2731" s="19"/>
      <c r="Q2731" s="19"/>
      <c r="R2731" s="19"/>
      <c r="S2731" s="19"/>
      <c r="T2731" s="19"/>
      <c r="U2731" s="19"/>
      <c r="V2731" s="19"/>
    </row>
    <row r="2732">
      <c r="A2732" s="8"/>
      <c r="B2732" s="25"/>
      <c r="C2732" s="17" t="s">
        <v>164</v>
      </c>
      <c r="D2732" s="26"/>
      <c r="E2732" s="8"/>
      <c r="F2732" s="8"/>
      <c r="G2732" s="8"/>
      <c r="H2732" s="8"/>
      <c r="I2732" s="17"/>
      <c r="J2732" s="17"/>
      <c r="K2732" s="19"/>
      <c r="L2732" s="19"/>
      <c r="M2732" s="19"/>
      <c r="N2732" s="19"/>
      <c r="O2732" s="19"/>
      <c r="P2732" s="19"/>
      <c r="Q2732" s="19"/>
      <c r="R2732" s="19"/>
      <c r="S2732" s="19"/>
      <c r="T2732" s="19"/>
      <c r="U2732" s="19"/>
      <c r="V2732" s="19"/>
    </row>
    <row r="2733">
      <c r="A2733" s="8"/>
      <c r="B2733" s="25"/>
      <c r="C2733" s="17" t="s">
        <v>164</v>
      </c>
      <c r="D2733" s="26"/>
      <c r="E2733" s="8"/>
      <c r="F2733" s="8"/>
      <c r="G2733" s="8"/>
      <c r="H2733" s="8"/>
      <c r="I2733" s="17"/>
      <c r="J2733" s="17"/>
      <c r="K2733" s="19"/>
      <c r="L2733" s="19"/>
      <c r="M2733" s="19"/>
      <c r="N2733" s="19"/>
      <c r="O2733" s="19"/>
      <c r="P2733" s="19"/>
      <c r="Q2733" s="19"/>
      <c r="R2733" s="19"/>
      <c r="S2733" s="19"/>
      <c r="T2733" s="19"/>
      <c r="U2733" s="19"/>
      <c r="V2733" s="19"/>
    </row>
    <row r="2734">
      <c r="A2734" s="8"/>
      <c r="B2734" s="25"/>
      <c r="C2734" s="17" t="s">
        <v>164</v>
      </c>
      <c r="D2734" s="26"/>
      <c r="E2734" s="8"/>
      <c r="F2734" s="8"/>
      <c r="G2734" s="8"/>
      <c r="H2734" s="8"/>
      <c r="I2734" s="17"/>
      <c r="J2734" s="17"/>
      <c r="K2734" s="19"/>
      <c r="L2734" s="19"/>
      <c r="M2734" s="19"/>
      <c r="N2734" s="19"/>
      <c r="O2734" s="19"/>
      <c r="P2734" s="19"/>
      <c r="Q2734" s="19"/>
      <c r="R2734" s="19"/>
      <c r="S2734" s="19"/>
      <c r="T2734" s="19"/>
      <c r="U2734" s="19"/>
      <c r="V2734" s="19"/>
    </row>
    <row r="2735">
      <c r="A2735" s="8"/>
      <c r="B2735" s="25"/>
      <c r="C2735" s="17" t="s">
        <v>164</v>
      </c>
      <c r="D2735" s="26"/>
      <c r="E2735" s="8"/>
      <c r="F2735" s="8"/>
      <c r="G2735" s="8"/>
      <c r="H2735" s="8"/>
      <c r="I2735" s="17"/>
      <c r="J2735" s="17"/>
      <c r="K2735" s="19"/>
      <c r="L2735" s="19"/>
      <c r="M2735" s="19"/>
      <c r="N2735" s="19"/>
      <c r="O2735" s="19"/>
      <c r="P2735" s="19"/>
      <c r="Q2735" s="19"/>
      <c r="R2735" s="19"/>
      <c r="S2735" s="19"/>
      <c r="T2735" s="19"/>
      <c r="U2735" s="19"/>
      <c r="V2735" s="19"/>
    </row>
    <row r="2736">
      <c r="A2736" s="8"/>
      <c r="B2736" s="25"/>
      <c r="C2736" s="17" t="s">
        <v>164</v>
      </c>
      <c r="D2736" s="26"/>
      <c r="E2736" s="8"/>
      <c r="F2736" s="8"/>
      <c r="G2736" s="8"/>
      <c r="H2736" s="8"/>
      <c r="I2736" s="17"/>
      <c r="J2736" s="17"/>
      <c r="K2736" s="19"/>
      <c r="L2736" s="19"/>
      <c r="M2736" s="19"/>
      <c r="N2736" s="19"/>
      <c r="O2736" s="19"/>
      <c r="P2736" s="19"/>
      <c r="Q2736" s="19"/>
      <c r="R2736" s="19"/>
      <c r="S2736" s="19"/>
      <c r="T2736" s="19"/>
      <c r="U2736" s="19"/>
      <c r="V2736" s="19"/>
    </row>
    <row r="2737">
      <c r="A2737" s="8"/>
      <c r="B2737" s="25"/>
      <c r="C2737" s="17" t="s">
        <v>164</v>
      </c>
      <c r="D2737" s="26"/>
      <c r="E2737" s="8"/>
      <c r="F2737" s="8"/>
      <c r="G2737" s="8"/>
      <c r="H2737" s="8"/>
      <c r="I2737" s="17"/>
      <c r="J2737" s="17"/>
      <c r="K2737" s="19"/>
      <c r="L2737" s="19"/>
      <c r="M2737" s="19"/>
      <c r="N2737" s="19"/>
      <c r="O2737" s="19"/>
      <c r="P2737" s="19"/>
      <c r="Q2737" s="19"/>
      <c r="R2737" s="19"/>
      <c r="S2737" s="19"/>
      <c r="T2737" s="19"/>
      <c r="U2737" s="19"/>
      <c r="V2737" s="19"/>
    </row>
    <row r="2738">
      <c r="A2738" s="8"/>
      <c r="B2738" s="25"/>
      <c r="C2738" s="17" t="s">
        <v>164</v>
      </c>
      <c r="D2738" s="26"/>
      <c r="E2738" s="8"/>
      <c r="F2738" s="8"/>
      <c r="G2738" s="8"/>
      <c r="H2738" s="8"/>
      <c r="I2738" s="17"/>
      <c r="J2738" s="17"/>
      <c r="K2738" s="19"/>
      <c r="L2738" s="19"/>
      <c r="M2738" s="19"/>
      <c r="N2738" s="19"/>
      <c r="O2738" s="19"/>
      <c r="P2738" s="19"/>
      <c r="Q2738" s="19"/>
      <c r="R2738" s="19"/>
      <c r="S2738" s="19"/>
      <c r="T2738" s="19"/>
      <c r="U2738" s="19"/>
      <c r="V2738" s="19"/>
    </row>
    <row r="2739">
      <c r="A2739" s="8"/>
      <c r="B2739" s="25"/>
      <c r="C2739" s="17" t="s">
        <v>164</v>
      </c>
      <c r="D2739" s="26"/>
      <c r="E2739" s="8"/>
      <c r="F2739" s="8"/>
      <c r="G2739" s="8"/>
      <c r="H2739" s="8"/>
      <c r="I2739" s="17"/>
      <c r="J2739" s="17"/>
      <c r="K2739" s="19"/>
      <c r="L2739" s="19"/>
      <c r="M2739" s="19"/>
      <c r="N2739" s="19"/>
      <c r="O2739" s="19"/>
      <c r="P2739" s="19"/>
      <c r="Q2739" s="19"/>
      <c r="R2739" s="19"/>
      <c r="S2739" s="19"/>
      <c r="T2739" s="19"/>
      <c r="U2739" s="19"/>
      <c r="V2739" s="19"/>
    </row>
    <row r="2740">
      <c r="A2740" s="8"/>
      <c r="B2740" s="25"/>
      <c r="C2740" s="17" t="s">
        <v>164</v>
      </c>
      <c r="D2740" s="26"/>
      <c r="E2740" s="8"/>
      <c r="F2740" s="8"/>
      <c r="G2740" s="8"/>
      <c r="H2740" s="8"/>
      <c r="I2740" s="17"/>
      <c r="J2740" s="17"/>
      <c r="K2740" s="19"/>
      <c r="L2740" s="19"/>
      <c r="M2740" s="19"/>
      <c r="N2740" s="19"/>
      <c r="O2740" s="19"/>
      <c r="P2740" s="19"/>
      <c r="Q2740" s="19"/>
      <c r="R2740" s="19"/>
      <c r="S2740" s="19"/>
      <c r="T2740" s="19"/>
      <c r="U2740" s="19"/>
      <c r="V2740" s="19"/>
    </row>
    <row r="2741">
      <c r="A2741" s="8"/>
      <c r="B2741" s="25"/>
      <c r="C2741" s="17" t="s">
        <v>164</v>
      </c>
      <c r="D2741" s="26"/>
      <c r="E2741" s="8"/>
      <c r="F2741" s="8"/>
      <c r="G2741" s="8"/>
      <c r="H2741" s="8"/>
      <c r="I2741" s="17"/>
      <c r="J2741" s="17"/>
      <c r="K2741" s="19"/>
      <c r="L2741" s="19"/>
      <c r="M2741" s="19"/>
      <c r="N2741" s="19"/>
      <c r="O2741" s="19"/>
      <c r="P2741" s="19"/>
      <c r="Q2741" s="19"/>
      <c r="R2741" s="19"/>
      <c r="S2741" s="19"/>
      <c r="T2741" s="19"/>
      <c r="U2741" s="19"/>
      <c r="V2741" s="19"/>
    </row>
    <row r="2742">
      <c r="A2742" s="8"/>
      <c r="B2742" s="25"/>
      <c r="C2742" s="17" t="s">
        <v>164</v>
      </c>
      <c r="D2742" s="26"/>
      <c r="E2742" s="8"/>
      <c r="F2742" s="8"/>
      <c r="G2742" s="8"/>
      <c r="H2742" s="8"/>
      <c r="I2742" s="17"/>
      <c r="J2742" s="17"/>
      <c r="K2742" s="19"/>
      <c r="L2742" s="19"/>
      <c r="M2742" s="19"/>
      <c r="N2742" s="19"/>
      <c r="O2742" s="19"/>
      <c r="P2742" s="19"/>
      <c r="Q2742" s="19"/>
      <c r="R2742" s="19"/>
      <c r="S2742" s="19"/>
      <c r="T2742" s="19"/>
      <c r="U2742" s="19"/>
      <c r="V2742" s="19"/>
    </row>
    <row r="2743">
      <c r="A2743" s="8"/>
      <c r="B2743" s="25"/>
      <c r="C2743" s="17" t="s">
        <v>164</v>
      </c>
      <c r="D2743" s="26"/>
      <c r="E2743" s="8"/>
      <c r="F2743" s="8"/>
      <c r="G2743" s="8"/>
      <c r="H2743" s="8"/>
      <c r="I2743" s="17"/>
      <c r="J2743" s="17"/>
      <c r="K2743" s="19"/>
      <c r="L2743" s="19"/>
      <c r="M2743" s="19"/>
      <c r="N2743" s="19"/>
      <c r="O2743" s="19"/>
      <c r="P2743" s="19"/>
      <c r="Q2743" s="19"/>
      <c r="R2743" s="19"/>
      <c r="S2743" s="19"/>
      <c r="T2743" s="19"/>
      <c r="U2743" s="19"/>
      <c r="V2743" s="19"/>
    </row>
    <row r="2744">
      <c r="A2744" s="8"/>
      <c r="B2744" s="25"/>
      <c r="C2744" s="17" t="s">
        <v>164</v>
      </c>
      <c r="D2744" s="26"/>
      <c r="E2744" s="8"/>
      <c r="F2744" s="8"/>
      <c r="G2744" s="8"/>
      <c r="H2744" s="8"/>
      <c r="I2744" s="17"/>
      <c r="J2744" s="17"/>
      <c r="K2744" s="19"/>
      <c r="L2744" s="19"/>
      <c r="M2744" s="19"/>
      <c r="N2744" s="19"/>
      <c r="O2744" s="19"/>
      <c r="P2744" s="19"/>
      <c r="Q2744" s="19"/>
      <c r="R2744" s="19"/>
      <c r="S2744" s="19"/>
      <c r="T2744" s="19"/>
      <c r="U2744" s="19"/>
      <c r="V2744" s="19"/>
    </row>
    <row r="2745">
      <c r="A2745" s="8"/>
      <c r="B2745" s="25"/>
      <c r="C2745" s="17" t="s">
        <v>164</v>
      </c>
      <c r="D2745" s="26"/>
      <c r="E2745" s="8"/>
      <c r="F2745" s="8"/>
      <c r="G2745" s="8"/>
      <c r="H2745" s="8"/>
      <c r="I2745" s="17"/>
      <c r="J2745" s="17"/>
      <c r="K2745" s="19"/>
      <c r="L2745" s="19"/>
      <c r="M2745" s="19"/>
      <c r="N2745" s="19"/>
      <c r="O2745" s="19"/>
      <c r="P2745" s="19"/>
      <c r="Q2745" s="19"/>
      <c r="R2745" s="19"/>
      <c r="S2745" s="19"/>
      <c r="T2745" s="19"/>
      <c r="U2745" s="19"/>
      <c r="V2745" s="19"/>
    </row>
    <row r="2746">
      <c r="A2746" s="8"/>
      <c r="B2746" s="25"/>
      <c r="C2746" s="17" t="s">
        <v>164</v>
      </c>
      <c r="D2746" s="26"/>
      <c r="E2746" s="8"/>
      <c r="F2746" s="8"/>
      <c r="G2746" s="8"/>
      <c r="H2746" s="8"/>
      <c r="I2746" s="17"/>
      <c r="J2746" s="17"/>
      <c r="K2746" s="19"/>
      <c r="L2746" s="19"/>
      <c r="M2746" s="19"/>
      <c r="N2746" s="19"/>
      <c r="O2746" s="19"/>
      <c r="P2746" s="19"/>
      <c r="Q2746" s="19"/>
      <c r="R2746" s="19"/>
      <c r="S2746" s="19"/>
      <c r="T2746" s="19"/>
      <c r="U2746" s="19"/>
      <c r="V2746" s="19"/>
    </row>
    <row r="2747">
      <c r="A2747" s="8"/>
      <c r="B2747" s="25"/>
      <c r="C2747" s="17" t="s">
        <v>164</v>
      </c>
      <c r="D2747" s="26"/>
      <c r="E2747" s="8"/>
      <c r="F2747" s="8"/>
      <c r="G2747" s="8"/>
      <c r="H2747" s="8"/>
      <c r="I2747" s="17"/>
      <c r="J2747" s="17"/>
      <c r="K2747" s="19"/>
      <c r="L2747" s="19"/>
      <c r="M2747" s="19"/>
      <c r="N2747" s="19"/>
      <c r="O2747" s="19"/>
      <c r="P2747" s="19"/>
      <c r="Q2747" s="19"/>
      <c r="R2747" s="19"/>
      <c r="S2747" s="19"/>
      <c r="T2747" s="19"/>
      <c r="U2747" s="19"/>
      <c r="V2747" s="19"/>
    </row>
    <row r="2748">
      <c r="A2748" s="8"/>
      <c r="B2748" s="25"/>
      <c r="C2748" s="17" t="s">
        <v>164</v>
      </c>
      <c r="D2748" s="26"/>
      <c r="E2748" s="8"/>
      <c r="F2748" s="8"/>
      <c r="G2748" s="8"/>
      <c r="H2748" s="8"/>
      <c r="I2748" s="17"/>
      <c r="J2748" s="17"/>
      <c r="K2748" s="19"/>
      <c r="L2748" s="19"/>
      <c r="M2748" s="19"/>
      <c r="N2748" s="19"/>
      <c r="O2748" s="19"/>
      <c r="P2748" s="19"/>
      <c r="Q2748" s="19"/>
      <c r="R2748" s="19"/>
      <c r="S2748" s="19"/>
      <c r="T2748" s="19"/>
      <c r="U2748" s="19"/>
      <c r="V2748" s="19"/>
    </row>
    <row r="2749">
      <c r="A2749" s="8"/>
      <c r="B2749" s="25"/>
      <c r="C2749" s="17" t="s">
        <v>164</v>
      </c>
      <c r="D2749" s="26"/>
      <c r="E2749" s="8"/>
      <c r="F2749" s="8"/>
      <c r="G2749" s="8"/>
      <c r="H2749" s="8"/>
      <c r="I2749" s="17"/>
      <c r="J2749" s="17"/>
      <c r="K2749" s="19"/>
      <c r="L2749" s="19"/>
      <c r="M2749" s="19"/>
      <c r="N2749" s="19"/>
      <c r="O2749" s="19"/>
      <c r="P2749" s="19"/>
      <c r="Q2749" s="19"/>
      <c r="R2749" s="19"/>
      <c r="S2749" s="19"/>
      <c r="T2749" s="19"/>
      <c r="U2749" s="19"/>
      <c r="V2749" s="19"/>
    </row>
    <row r="2750">
      <c r="A2750" s="8"/>
      <c r="B2750" s="25"/>
      <c r="C2750" s="17" t="s">
        <v>164</v>
      </c>
      <c r="D2750" s="26"/>
      <c r="E2750" s="8"/>
      <c r="F2750" s="8"/>
      <c r="G2750" s="8"/>
      <c r="H2750" s="8"/>
      <c r="I2750" s="17"/>
      <c r="J2750" s="17"/>
      <c r="K2750" s="19"/>
      <c r="L2750" s="19"/>
      <c r="M2750" s="19"/>
      <c r="N2750" s="19"/>
      <c r="O2750" s="19"/>
      <c r="P2750" s="19"/>
      <c r="Q2750" s="19"/>
      <c r="R2750" s="19"/>
      <c r="S2750" s="19"/>
      <c r="T2750" s="19"/>
      <c r="U2750" s="19"/>
      <c r="V2750" s="19"/>
    </row>
    <row r="2751">
      <c r="A2751" s="8"/>
      <c r="B2751" s="25"/>
      <c r="C2751" s="17" t="s">
        <v>164</v>
      </c>
      <c r="D2751" s="26"/>
      <c r="E2751" s="8"/>
      <c r="F2751" s="8"/>
      <c r="G2751" s="8"/>
      <c r="H2751" s="8"/>
      <c r="I2751" s="17"/>
      <c r="J2751" s="17"/>
      <c r="K2751" s="19"/>
      <c r="L2751" s="19"/>
      <c r="M2751" s="19"/>
      <c r="N2751" s="19"/>
      <c r="O2751" s="19"/>
      <c r="P2751" s="19"/>
      <c r="Q2751" s="19"/>
      <c r="R2751" s="19"/>
      <c r="S2751" s="19"/>
      <c r="T2751" s="19"/>
      <c r="U2751" s="19"/>
      <c r="V2751" s="19"/>
    </row>
    <row r="2752">
      <c r="A2752" s="8"/>
      <c r="B2752" s="25"/>
      <c r="C2752" s="17" t="s">
        <v>164</v>
      </c>
      <c r="D2752" s="26"/>
      <c r="E2752" s="8"/>
      <c r="F2752" s="8"/>
      <c r="G2752" s="8"/>
      <c r="H2752" s="8"/>
      <c r="I2752" s="17"/>
      <c r="J2752" s="17"/>
      <c r="K2752" s="19"/>
      <c r="L2752" s="19"/>
      <c r="M2752" s="19"/>
      <c r="N2752" s="19"/>
      <c r="O2752" s="19"/>
      <c r="P2752" s="19"/>
      <c r="Q2752" s="19"/>
      <c r="R2752" s="19"/>
      <c r="S2752" s="19"/>
      <c r="T2752" s="19"/>
      <c r="U2752" s="19"/>
      <c r="V2752" s="19"/>
    </row>
    <row r="2753">
      <c r="A2753" s="8"/>
      <c r="B2753" s="25"/>
      <c r="C2753" s="17" t="s">
        <v>164</v>
      </c>
      <c r="D2753" s="26"/>
      <c r="E2753" s="8"/>
      <c r="F2753" s="8"/>
      <c r="G2753" s="8"/>
      <c r="H2753" s="8"/>
      <c r="I2753" s="17"/>
      <c r="J2753" s="17"/>
      <c r="K2753" s="19"/>
      <c r="L2753" s="19"/>
      <c r="M2753" s="19"/>
      <c r="N2753" s="19"/>
      <c r="O2753" s="19"/>
      <c r="P2753" s="19"/>
      <c r="Q2753" s="19"/>
      <c r="R2753" s="19"/>
      <c r="S2753" s="19"/>
      <c r="T2753" s="19"/>
      <c r="U2753" s="19"/>
      <c r="V2753" s="19"/>
    </row>
    <row r="2754">
      <c r="A2754" s="8"/>
      <c r="B2754" s="25"/>
      <c r="C2754" s="17" t="s">
        <v>164</v>
      </c>
      <c r="D2754" s="26"/>
      <c r="E2754" s="8"/>
      <c r="F2754" s="8"/>
      <c r="G2754" s="8"/>
      <c r="H2754" s="8"/>
      <c r="I2754" s="17"/>
      <c r="J2754" s="17"/>
      <c r="K2754" s="19"/>
      <c r="L2754" s="19"/>
      <c r="M2754" s="19"/>
      <c r="N2754" s="19"/>
      <c r="O2754" s="19"/>
      <c r="P2754" s="19"/>
      <c r="Q2754" s="19"/>
      <c r="R2754" s="19"/>
      <c r="S2754" s="19"/>
      <c r="T2754" s="19"/>
      <c r="U2754" s="19"/>
      <c r="V2754" s="19"/>
    </row>
    <row r="2755">
      <c r="A2755" s="8"/>
      <c r="B2755" s="25"/>
      <c r="C2755" s="17" t="s">
        <v>164</v>
      </c>
      <c r="D2755" s="26"/>
      <c r="E2755" s="8"/>
      <c r="F2755" s="8"/>
      <c r="G2755" s="8"/>
      <c r="H2755" s="8"/>
      <c r="I2755" s="17"/>
      <c r="J2755" s="17"/>
      <c r="K2755" s="19"/>
      <c r="L2755" s="19"/>
      <c r="M2755" s="19"/>
      <c r="N2755" s="19"/>
      <c r="O2755" s="19"/>
      <c r="P2755" s="19"/>
      <c r="Q2755" s="19"/>
      <c r="R2755" s="19"/>
      <c r="S2755" s="19"/>
      <c r="T2755" s="19"/>
      <c r="U2755" s="19"/>
      <c r="V2755" s="19"/>
    </row>
    <row r="2756">
      <c r="A2756" s="8"/>
      <c r="B2756" s="25"/>
      <c r="C2756" s="17" t="s">
        <v>164</v>
      </c>
      <c r="D2756" s="26"/>
      <c r="E2756" s="8"/>
      <c r="F2756" s="8"/>
      <c r="G2756" s="8"/>
      <c r="H2756" s="8"/>
      <c r="I2756" s="17"/>
      <c r="J2756" s="17"/>
      <c r="K2756" s="19"/>
      <c r="L2756" s="19"/>
      <c r="M2756" s="19"/>
      <c r="N2756" s="19"/>
      <c r="O2756" s="19"/>
      <c r="P2756" s="19"/>
      <c r="Q2756" s="19"/>
      <c r="R2756" s="19"/>
      <c r="S2756" s="19"/>
      <c r="T2756" s="19"/>
      <c r="U2756" s="19"/>
      <c r="V2756" s="19"/>
    </row>
    <row r="2757">
      <c r="A2757" s="8"/>
      <c r="B2757" s="25"/>
      <c r="C2757" s="17" t="s">
        <v>164</v>
      </c>
      <c r="D2757" s="26"/>
      <c r="E2757" s="8"/>
      <c r="F2757" s="8"/>
      <c r="G2757" s="8"/>
      <c r="H2757" s="8"/>
      <c r="I2757" s="17"/>
      <c r="J2757" s="17"/>
      <c r="K2757" s="19"/>
      <c r="L2757" s="19"/>
      <c r="M2757" s="19"/>
      <c r="N2757" s="19"/>
      <c r="O2757" s="19"/>
      <c r="P2757" s="19"/>
      <c r="Q2757" s="19"/>
      <c r="R2757" s="19"/>
      <c r="S2757" s="19"/>
      <c r="T2757" s="19"/>
      <c r="U2757" s="19"/>
      <c r="V2757" s="19"/>
    </row>
    <row r="2758">
      <c r="A2758" s="8"/>
      <c r="B2758" s="25"/>
      <c r="C2758" s="17" t="s">
        <v>164</v>
      </c>
      <c r="D2758" s="26"/>
      <c r="E2758" s="8"/>
      <c r="F2758" s="8"/>
      <c r="G2758" s="8"/>
      <c r="H2758" s="8"/>
      <c r="I2758" s="17"/>
      <c r="J2758" s="17"/>
      <c r="K2758" s="19"/>
      <c r="L2758" s="19"/>
      <c r="M2758" s="19"/>
      <c r="N2758" s="19"/>
      <c r="O2758" s="19"/>
      <c r="P2758" s="19"/>
      <c r="Q2758" s="19"/>
      <c r="R2758" s="19"/>
      <c r="S2758" s="19"/>
      <c r="T2758" s="19"/>
      <c r="U2758" s="19"/>
      <c r="V2758" s="19"/>
    </row>
    <row r="2759">
      <c r="A2759" s="8"/>
      <c r="B2759" s="25"/>
      <c r="C2759" s="17" t="s">
        <v>164</v>
      </c>
      <c r="D2759" s="26"/>
      <c r="E2759" s="8"/>
      <c r="F2759" s="8"/>
      <c r="G2759" s="8"/>
      <c r="H2759" s="8"/>
      <c r="I2759" s="17"/>
      <c r="J2759" s="17"/>
      <c r="K2759" s="19"/>
      <c r="L2759" s="19"/>
      <c r="M2759" s="19"/>
      <c r="N2759" s="19"/>
      <c r="O2759" s="19"/>
      <c r="P2759" s="19"/>
      <c r="Q2759" s="19"/>
      <c r="R2759" s="19"/>
      <c r="S2759" s="19"/>
      <c r="T2759" s="19"/>
      <c r="U2759" s="19"/>
      <c r="V2759" s="19"/>
    </row>
    <row r="2760">
      <c r="A2760" s="8"/>
      <c r="B2760" s="25"/>
      <c r="C2760" s="17" t="s">
        <v>164</v>
      </c>
      <c r="D2760" s="26"/>
      <c r="E2760" s="8"/>
      <c r="F2760" s="8"/>
      <c r="G2760" s="8"/>
      <c r="H2760" s="8"/>
      <c r="I2760" s="17"/>
      <c r="J2760" s="17"/>
      <c r="K2760" s="19"/>
      <c r="L2760" s="19"/>
      <c r="M2760" s="19"/>
      <c r="N2760" s="19"/>
      <c r="O2760" s="19"/>
      <c r="P2760" s="19"/>
      <c r="Q2760" s="19"/>
      <c r="R2760" s="19"/>
      <c r="S2760" s="19"/>
      <c r="T2760" s="19"/>
      <c r="U2760" s="19"/>
      <c r="V2760" s="19"/>
    </row>
    <row r="2761">
      <c r="A2761" s="8"/>
      <c r="B2761" s="25"/>
      <c r="C2761" s="17" t="s">
        <v>164</v>
      </c>
      <c r="D2761" s="26"/>
      <c r="E2761" s="8"/>
      <c r="F2761" s="8"/>
      <c r="G2761" s="8"/>
      <c r="H2761" s="8"/>
      <c r="I2761" s="17"/>
      <c r="J2761" s="17"/>
      <c r="K2761" s="19"/>
      <c r="L2761" s="19"/>
      <c r="M2761" s="19"/>
      <c r="N2761" s="19"/>
      <c r="O2761" s="19"/>
      <c r="P2761" s="19"/>
      <c r="Q2761" s="19"/>
      <c r="R2761" s="19"/>
      <c r="S2761" s="19"/>
      <c r="T2761" s="19"/>
      <c r="U2761" s="19"/>
      <c r="V2761" s="19"/>
    </row>
    <row r="2762">
      <c r="A2762" s="8"/>
      <c r="B2762" s="25"/>
      <c r="C2762" s="17" t="s">
        <v>164</v>
      </c>
      <c r="D2762" s="26"/>
      <c r="E2762" s="8"/>
      <c r="F2762" s="8"/>
      <c r="G2762" s="8"/>
      <c r="H2762" s="8"/>
      <c r="I2762" s="17"/>
      <c r="J2762" s="17"/>
      <c r="K2762" s="19"/>
      <c r="L2762" s="19"/>
      <c r="M2762" s="19"/>
      <c r="N2762" s="19"/>
      <c r="O2762" s="19"/>
      <c r="P2762" s="19"/>
      <c r="Q2762" s="19"/>
      <c r="R2762" s="19"/>
      <c r="S2762" s="19"/>
      <c r="T2762" s="19"/>
      <c r="U2762" s="19"/>
      <c r="V2762" s="19"/>
    </row>
    <row r="2763">
      <c r="A2763" s="8"/>
      <c r="B2763" s="25"/>
      <c r="C2763" s="17" t="s">
        <v>164</v>
      </c>
      <c r="D2763" s="26"/>
      <c r="E2763" s="8"/>
      <c r="F2763" s="8"/>
      <c r="G2763" s="8"/>
      <c r="H2763" s="8"/>
      <c r="I2763" s="17"/>
      <c r="J2763" s="17"/>
      <c r="K2763" s="19"/>
      <c r="L2763" s="19"/>
      <c r="M2763" s="19"/>
      <c r="N2763" s="19"/>
      <c r="O2763" s="19"/>
      <c r="P2763" s="19"/>
      <c r="Q2763" s="19"/>
      <c r="R2763" s="19"/>
      <c r="S2763" s="19"/>
      <c r="T2763" s="19"/>
      <c r="U2763" s="19"/>
      <c r="V2763" s="19"/>
    </row>
    <row r="2764">
      <c r="A2764" s="8"/>
      <c r="B2764" s="25"/>
      <c r="C2764" s="17" t="s">
        <v>164</v>
      </c>
      <c r="D2764" s="26"/>
      <c r="E2764" s="8"/>
      <c r="F2764" s="8"/>
      <c r="G2764" s="8"/>
      <c r="H2764" s="8"/>
      <c r="I2764" s="17"/>
      <c r="J2764" s="17"/>
      <c r="K2764" s="19"/>
      <c r="L2764" s="19"/>
      <c r="M2764" s="19"/>
      <c r="N2764" s="19"/>
      <c r="O2764" s="19"/>
      <c r="P2764" s="19"/>
      <c r="Q2764" s="19"/>
      <c r="R2764" s="19"/>
      <c r="S2764" s="19"/>
      <c r="T2764" s="19"/>
      <c r="U2764" s="19"/>
      <c r="V2764" s="19"/>
    </row>
    <row r="2765">
      <c r="A2765" s="8"/>
      <c r="B2765" s="25"/>
      <c r="C2765" s="17" t="s">
        <v>164</v>
      </c>
      <c r="D2765" s="26"/>
      <c r="E2765" s="8"/>
      <c r="F2765" s="8"/>
      <c r="G2765" s="8"/>
      <c r="H2765" s="8"/>
      <c r="I2765" s="17"/>
      <c r="J2765" s="17"/>
      <c r="K2765" s="19"/>
      <c r="L2765" s="19"/>
      <c r="M2765" s="19"/>
      <c r="N2765" s="19"/>
      <c r="O2765" s="19"/>
      <c r="P2765" s="19"/>
      <c r="Q2765" s="19"/>
      <c r="R2765" s="19"/>
      <c r="S2765" s="19"/>
      <c r="T2765" s="19"/>
      <c r="U2765" s="19"/>
      <c r="V2765" s="19"/>
    </row>
    <row r="2766">
      <c r="A2766" s="8"/>
      <c r="B2766" s="25"/>
      <c r="C2766" s="17" t="s">
        <v>164</v>
      </c>
      <c r="D2766" s="26"/>
      <c r="E2766" s="8"/>
      <c r="F2766" s="8"/>
      <c r="G2766" s="8"/>
      <c r="H2766" s="8"/>
      <c r="I2766" s="17"/>
      <c r="J2766" s="17"/>
      <c r="K2766" s="19"/>
      <c r="L2766" s="19"/>
      <c r="M2766" s="19"/>
      <c r="N2766" s="19"/>
      <c r="O2766" s="19"/>
      <c r="P2766" s="19"/>
      <c r="Q2766" s="19"/>
      <c r="R2766" s="19"/>
      <c r="S2766" s="19"/>
      <c r="T2766" s="19"/>
      <c r="U2766" s="19"/>
      <c r="V2766" s="19"/>
    </row>
    <row r="2767">
      <c r="A2767" s="8"/>
      <c r="B2767" s="25"/>
      <c r="C2767" s="17" t="s">
        <v>164</v>
      </c>
      <c r="D2767" s="26"/>
      <c r="E2767" s="8"/>
      <c r="F2767" s="8"/>
      <c r="G2767" s="8"/>
      <c r="H2767" s="8"/>
      <c r="I2767" s="17"/>
      <c r="J2767" s="17"/>
      <c r="K2767" s="19"/>
      <c r="L2767" s="19"/>
      <c r="M2767" s="19"/>
      <c r="N2767" s="19"/>
      <c r="O2767" s="19"/>
      <c r="P2767" s="19"/>
      <c r="Q2767" s="19"/>
      <c r="R2767" s="19"/>
      <c r="S2767" s="19"/>
      <c r="T2767" s="19"/>
      <c r="U2767" s="19"/>
      <c r="V2767" s="19"/>
    </row>
    <row r="2768">
      <c r="A2768" s="8"/>
      <c r="B2768" s="25"/>
      <c r="C2768" s="17" t="s">
        <v>164</v>
      </c>
      <c r="D2768" s="26"/>
      <c r="E2768" s="8"/>
      <c r="F2768" s="8"/>
      <c r="G2768" s="8"/>
      <c r="H2768" s="8"/>
      <c r="I2768" s="17"/>
      <c r="J2768" s="17"/>
      <c r="K2768" s="19"/>
      <c r="L2768" s="19"/>
      <c r="M2768" s="19"/>
      <c r="N2768" s="19"/>
      <c r="O2768" s="19"/>
      <c r="P2768" s="19"/>
      <c r="Q2768" s="19"/>
      <c r="R2768" s="19"/>
      <c r="S2768" s="19"/>
      <c r="T2768" s="19"/>
      <c r="U2768" s="19"/>
      <c r="V2768" s="19"/>
    </row>
    <row r="2769">
      <c r="A2769" s="8"/>
      <c r="B2769" s="25"/>
      <c r="C2769" s="17" t="s">
        <v>164</v>
      </c>
      <c r="D2769" s="26"/>
      <c r="E2769" s="8"/>
      <c r="F2769" s="8"/>
      <c r="G2769" s="8"/>
      <c r="H2769" s="8"/>
      <c r="I2769" s="17"/>
      <c r="J2769" s="17"/>
      <c r="K2769" s="19"/>
      <c r="L2769" s="19"/>
      <c r="M2769" s="19"/>
      <c r="N2769" s="19"/>
      <c r="O2769" s="19"/>
      <c r="P2769" s="19"/>
      <c r="Q2769" s="19"/>
      <c r="R2769" s="19"/>
      <c r="S2769" s="19"/>
      <c r="T2769" s="19"/>
      <c r="U2769" s="19"/>
      <c r="V2769" s="19"/>
    </row>
    <row r="2770">
      <c r="A2770" s="8"/>
      <c r="B2770" s="25"/>
      <c r="C2770" s="17" t="s">
        <v>164</v>
      </c>
      <c r="D2770" s="26"/>
      <c r="E2770" s="8"/>
      <c r="F2770" s="8"/>
      <c r="G2770" s="8"/>
      <c r="H2770" s="8"/>
      <c r="I2770" s="17"/>
      <c r="J2770" s="17"/>
      <c r="K2770" s="19"/>
      <c r="L2770" s="19"/>
      <c r="M2770" s="19"/>
      <c r="N2770" s="19"/>
      <c r="O2770" s="19"/>
      <c r="P2770" s="19"/>
      <c r="Q2770" s="19"/>
      <c r="R2770" s="19"/>
      <c r="S2770" s="19"/>
      <c r="T2770" s="19"/>
      <c r="U2770" s="19"/>
      <c r="V2770" s="19"/>
    </row>
    <row r="2771">
      <c r="A2771" s="8"/>
      <c r="B2771" s="25"/>
      <c r="C2771" s="17" t="s">
        <v>164</v>
      </c>
      <c r="D2771" s="26"/>
      <c r="E2771" s="8"/>
      <c r="F2771" s="8"/>
      <c r="G2771" s="8"/>
      <c r="H2771" s="8"/>
      <c r="I2771" s="17"/>
      <c r="J2771" s="17"/>
      <c r="K2771" s="19"/>
      <c r="L2771" s="19"/>
      <c r="M2771" s="19"/>
      <c r="N2771" s="19"/>
      <c r="O2771" s="19"/>
      <c r="P2771" s="19"/>
      <c r="Q2771" s="19"/>
      <c r="R2771" s="19"/>
      <c r="S2771" s="19"/>
      <c r="T2771" s="19"/>
      <c r="U2771" s="19"/>
      <c r="V2771" s="19"/>
    </row>
    <row r="2772">
      <c r="A2772" s="8"/>
      <c r="B2772" s="25"/>
      <c r="C2772" s="17" t="s">
        <v>164</v>
      </c>
      <c r="D2772" s="26"/>
      <c r="E2772" s="8"/>
      <c r="F2772" s="8"/>
      <c r="G2772" s="8"/>
      <c r="H2772" s="8"/>
      <c r="I2772" s="17"/>
      <c r="J2772" s="17"/>
      <c r="K2772" s="19"/>
      <c r="L2772" s="19"/>
      <c r="M2772" s="19"/>
      <c r="N2772" s="19"/>
      <c r="O2772" s="19"/>
      <c r="P2772" s="19"/>
      <c r="Q2772" s="19"/>
      <c r="R2772" s="19"/>
      <c r="S2772" s="19"/>
      <c r="T2772" s="19"/>
      <c r="U2772" s="19"/>
      <c r="V2772" s="19"/>
    </row>
    <row r="2773">
      <c r="A2773" s="8"/>
      <c r="B2773" s="25"/>
      <c r="C2773" s="17" t="s">
        <v>164</v>
      </c>
      <c r="D2773" s="26"/>
      <c r="E2773" s="8"/>
      <c r="F2773" s="8"/>
      <c r="G2773" s="8"/>
      <c r="H2773" s="8"/>
      <c r="I2773" s="17"/>
      <c r="J2773" s="17"/>
      <c r="K2773" s="19"/>
      <c r="L2773" s="19"/>
      <c r="M2773" s="19"/>
      <c r="N2773" s="19"/>
      <c r="O2773" s="19"/>
      <c r="P2773" s="19"/>
      <c r="Q2773" s="19"/>
      <c r="R2773" s="19"/>
      <c r="S2773" s="19"/>
      <c r="T2773" s="19"/>
      <c r="U2773" s="19"/>
      <c r="V2773" s="19"/>
    </row>
    <row r="2774">
      <c r="A2774" s="8"/>
      <c r="B2774" s="25"/>
      <c r="C2774" s="17" t="s">
        <v>164</v>
      </c>
      <c r="D2774" s="26"/>
      <c r="E2774" s="8"/>
      <c r="F2774" s="8"/>
      <c r="G2774" s="8"/>
      <c r="H2774" s="8"/>
      <c r="I2774" s="17"/>
      <c r="J2774" s="17"/>
      <c r="K2774" s="19"/>
      <c r="L2774" s="19"/>
      <c r="M2774" s="19"/>
      <c r="N2774" s="19"/>
      <c r="O2774" s="19"/>
      <c r="P2774" s="19"/>
      <c r="Q2774" s="19"/>
      <c r="R2774" s="19"/>
      <c r="S2774" s="19"/>
      <c r="T2774" s="19"/>
      <c r="U2774" s="19"/>
      <c r="V2774" s="19"/>
    </row>
    <row r="2775">
      <c r="A2775" s="8"/>
      <c r="B2775" s="25"/>
      <c r="C2775" s="17" t="s">
        <v>164</v>
      </c>
      <c r="D2775" s="26"/>
      <c r="E2775" s="8"/>
      <c r="F2775" s="8"/>
      <c r="G2775" s="8"/>
      <c r="H2775" s="8"/>
      <c r="I2775" s="17"/>
      <c r="J2775" s="17"/>
      <c r="K2775" s="19"/>
      <c r="L2775" s="19"/>
      <c r="M2775" s="19"/>
      <c r="N2775" s="19"/>
      <c r="O2775" s="19"/>
      <c r="P2775" s="19"/>
      <c r="Q2775" s="19"/>
      <c r="R2775" s="19"/>
      <c r="S2775" s="19"/>
      <c r="T2775" s="19"/>
      <c r="U2775" s="19"/>
      <c r="V2775" s="19"/>
    </row>
    <row r="2776">
      <c r="A2776" s="8"/>
      <c r="B2776" s="25"/>
      <c r="C2776" s="17" t="s">
        <v>164</v>
      </c>
      <c r="D2776" s="26"/>
      <c r="E2776" s="8"/>
      <c r="F2776" s="8"/>
      <c r="G2776" s="8"/>
      <c r="H2776" s="8"/>
      <c r="I2776" s="17"/>
      <c r="J2776" s="17"/>
      <c r="K2776" s="19"/>
      <c r="L2776" s="19"/>
      <c r="M2776" s="19"/>
      <c r="N2776" s="19"/>
      <c r="O2776" s="19"/>
      <c r="P2776" s="19"/>
      <c r="Q2776" s="19"/>
      <c r="R2776" s="19"/>
      <c r="S2776" s="19"/>
      <c r="T2776" s="19"/>
      <c r="U2776" s="19"/>
      <c r="V2776" s="19"/>
    </row>
    <row r="2777">
      <c r="A2777" s="8"/>
      <c r="B2777" s="25"/>
      <c r="C2777" s="17" t="s">
        <v>164</v>
      </c>
      <c r="D2777" s="26"/>
      <c r="E2777" s="8"/>
      <c r="F2777" s="8"/>
      <c r="G2777" s="8"/>
      <c r="H2777" s="8"/>
      <c r="I2777" s="17"/>
      <c r="J2777" s="17"/>
      <c r="K2777" s="19"/>
      <c r="L2777" s="19"/>
      <c r="M2777" s="19"/>
      <c r="N2777" s="19"/>
      <c r="O2777" s="19"/>
      <c r="P2777" s="19"/>
      <c r="Q2777" s="19"/>
      <c r="R2777" s="19"/>
      <c r="S2777" s="19"/>
      <c r="T2777" s="19"/>
      <c r="U2777" s="19"/>
      <c r="V2777" s="19"/>
    </row>
    <row r="2778">
      <c r="A2778" s="8"/>
      <c r="B2778" s="25"/>
      <c r="C2778" s="17" t="s">
        <v>164</v>
      </c>
      <c r="D2778" s="26"/>
      <c r="E2778" s="8"/>
      <c r="F2778" s="8"/>
      <c r="G2778" s="8"/>
      <c r="H2778" s="8"/>
      <c r="I2778" s="17"/>
      <c r="J2778" s="17"/>
      <c r="K2778" s="19"/>
      <c r="L2778" s="19"/>
      <c r="M2778" s="19"/>
      <c r="N2778" s="19"/>
      <c r="O2778" s="19"/>
      <c r="P2778" s="19"/>
      <c r="Q2778" s="19"/>
      <c r="R2778" s="19"/>
      <c r="S2778" s="19"/>
      <c r="T2778" s="19"/>
      <c r="U2778" s="19"/>
      <c r="V2778" s="19"/>
    </row>
    <row r="2779">
      <c r="A2779" s="8"/>
      <c r="B2779" s="25"/>
      <c r="C2779" s="17" t="s">
        <v>164</v>
      </c>
      <c r="D2779" s="26"/>
      <c r="E2779" s="8"/>
      <c r="F2779" s="8"/>
      <c r="G2779" s="8"/>
      <c r="H2779" s="8"/>
      <c r="I2779" s="17"/>
      <c r="J2779" s="17"/>
      <c r="K2779" s="19"/>
      <c r="L2779" s="19"/>
      <c r="M2779" s="19"/>
      <c r="N2779" s="19"/>
      <c r="O2779" s="19"/>
      <c r="P2779" s="19"/>
      <c r="Q2779" s="19"/>
      <c r="R2779" s="19"/>
      <c r="S2779" s="19"/>
      <c r="T2779" s="19"/>
      <c r="U2779" s="19"/>
      <c r="V2779" s="19"/>
    </row>
    <row r="2780">
      <c r="A2780" s="8"/>
      <c r="B2780" s="25"/>
      <c r="C2780" s="17" t="s">
        <v>164</v>
      </c>
      <c r="D2780" s="26"/>
      <c r="E2780" s="8"/>
      <c r="F2780" s="8"/>
      <c r="G2780" s="8"/>
      <c r="H2780" s="8"/>
      <c r="I2780" s="17"/>
      <c r="J2780" s="17"/>
      <c r="K2780" s="19"/>
      <c r="L2780" s="19"/>
      <c r="M2780" s="19"/>
      <c r="N2780" s="19"/>
      <c r="O2780" s="19"/>
      <c r="P2780" s="19"/>
      <c r="Q2780" s="19"/>
      <c r="R2780" s="19"/>
      <c r="S2780" s="19"/>
      <c r="T2780" s="19"/>
      <c r="U2780" s="19"/>
      <c r="V2780" s="19"/>
    </row>
    <row r="2781">
      <c r="A2781" s="8"/>
      <c r="B2781" s="25"/>
      <c r="C2781" s="17" t="s">
        <v>164</v>
      </c>
      <c r="D2781" s="26"/>
      <c r="E2781" s="8"/>
      <c r="F2781" s="8"/>
      <c r="G2781" s="8"/>
      <c r="H2781" s="8"/>
      <c r="I2781" s="17"/>
      <c r="J2781" s="17"/>
      <c r="K2781" s="19"/>
      <c r="L2781" s="19"/>
      <c r="M2781" s="19"/>
      <c r="N2781" s="19"/>
      <c r="O2781" s="19"/>
      <c r="P2781" s="19"/>
      <c r="Q2781" s="19"/>
      <c r="R2781" s="19"/>
      <c r="S2781" s="19"/>
      <c r="T2781" s="19"/>
      <c r="U2781" s="19"/>
      <c r="V2781" s="19"/>
    </row>
    <row r="2782">
      <c r="A2782" s="8"/>
      <c r="B2782" s="25"/>
      <c r="C2782" s="17" t="s">
        <v>164</v>
      </c>
      <c r="D2782" s="26"/>
      <c r="E2782" s="8"/>
      <c r="F2782" s="8"/>
      <c r="G2782" s="8"/>
      <c r="H2782" s="8"/>
      <c r="I2782" s="17"/>
      <c r="J2782" s="17"/>
      <c r="K2782" s="19"/>
      <c r="L2782" s="19"/>
      <c r="M2782" s="19"/>
      <c r="N2782" s="19"/>
      <c r="O2782" s="19"/>
      <c r="P2782" s="19"/>
      <c r="Q2782" s="19"/>
      <c r="R2782" s="19"/>
      <c r="S2782" s="19"/>
      <c r="T2782" s="19"/>
      <c r="U2782" s="19"/>
      <c r="V2782" s="19"/>
    </row>
    <row r="2783">
      <c r="A2783" s="8"/>
      <c r="B2783" s="25"/>
      <c r="C2783" s="17" t="s">
        <v>164</v>
      </c>
      <c r="D2783" s="26"/>
      <c r="E2783" s="8"/>
      <c r="F2783" s="8"/>
      <c r="G2783" s="8"/>
      <c r="H2783" s="8"/>
      <c r="I2783" s="17"/>
      <c r="J2783" s="17"/>
      <c r="K2783" s="19"/>
      <c r="L2783" s="19"/>
      <c r="M2783" s="19"/>
      <c r="N2783" s="19"/>
      <c r="O2783" s="19"/>
      <c r="P2783" s="19"/>
      <c r="Q2783" s="19"/>
      <c r="R2783" s="19"/>
      <c r="S2783" s="19"/>
      <c r="T2783" s="19"/>
      <c r="U2783" s="19"/>
      <c r="V2783" s="19"/>
    </row>
    <row r="2784">
      <c r="A2784" s="8"/>
      <c r="B2784" s="25"/>
      <c r="C2784" s="17" t="s">
        <v>164</v>
      </c>
      <c r="D2784" s="26"/>
      <c r="E2784" s="8"/>
      <c r="F2784" s="8"/>
      <c r="G2784" s="8"/>
      <c r="H2784" s="8"/>
      <c r="I2784" s="17"/>
      <c r="J2784" s="17"/>
      <c r="K2784" s="19"/>
      <c r="L2784" s="19"/>
      <c r="M2784" s="19"/>
      <c r="N2784" s="19"/>
      <c r="O2784" s="19"/>
      <c r="P2784" s="19"/>
      <c r="Q2784" s="19"/>
      <c r="R2784" s="19"/>
      <c r="S2784" s="19"/>
      <c r="T2784" s="19"/>
      <c r="U2784" s="19"/>
      <c r="V2784" s="19"/>
    </row>
    <row r="2785">
      <c r="A2785" s="8"/>
      <c r="B2785" s="25"/>
      <c r="C2785" s="17" t="s">
        <v>164</v>
      </c>
      <c r="D2785" s="26"/>
      <c r="E2785" s="8"/>
      <c r="F2785" s="8"/>
      <c r="G2785" s="8"/>
      <c r="H2785" s="8"/>
      <c r="I2785" s="17"/>
      <c r="J2785" s="17"/>
      <c r="K2785" s="19"/>
      <c r="L2785" s="19"/>
      <c r="M2785" s="19"/>
      <c r="N2785" s="19"/>
      <c r="O2785" s="19"/>
      <c r="P2785" s="19"/>
      <c r="Q2785" s="19"/>
      <c r="R2785" s="19"/>
      <c r="S2785" s="19"/>
      <c r="T2785" s="19"/>
      <c r="U2785" s="19"/>
      <c r="V2785" s="19"/>
    </row>
    <row r="2786">
      <c r="A2786" s="8"/>
      <c r="B2786" s="25"/>
      <c r="C2786" s="17" t="s">
        <v>164</v>
      </c>
      <c r="D2786" s="26"/>
      <c r="E2786" s="8"/>
      <c r="F2786" s="8"/>
      <c r="G2786" s="8"/>
      <c r="H2786" s="8"/>
      <c r="I2786" s="17"/>
      <c r="J2786" s="17"/>
      <c r="K2786" s="19"/>
      <c r="L2786" s="19"/>
      <c r="M2786" s="19"/>
      <c r="N2786" s="19"/>
      <c r="O2786" s="19"/>
      <c r="P2786" s="19"/>
      <c r="Q2786" s="19"/>
      <c r="R2786" s="19"/>
      <c r="S2786" s="19"/>
      <c r="T2786" s="19"/>
      <c r="U2786" s="19"/>
      <c r="V2786" s="19"/>
    </row>
    <row r="2787">
      <c r="A2787" s="8"/>
      <c r="B2787" s="25"/>
      <c r="C2787" s="17" t="s">
        <v>164</v>
      </c>
      <c r="D2787" s="26"/>
      <c r="E2787" s="8"/>
      <c r="F2787" s="8"/>
      <c r="G2787" s="8"/>
      <c r="H2787" s="8"/>
      <c r="I2787" s="17"/>
      <c r="J2787" s="17"/>
      <c r="K2787" s="19"/>
      <c r="L2787" s="19"/>
      <c r="M2787" s="19"/>
      <c r="N2787" s="19"/>
      <c r="O2787" s="19"/>
      <c r="P2787" s="19"/>
      <c r="Q2787" s="19"/>
      <c r="R2787" s="19"/>
      <c r="S2787" s="19"/>
      <c r="T2787" s="19"/>
      <c r="U2787" s="19"/>
      <c r="V2787" s="19"/>
    </row>
    <row r="2788">
      <c r="A2788" s="8"/>
      <c r="B2788" s="25"/>
      <c r="C2788" s="17" t="s">
        <v>164</v>
      </c>
      <c r="D2788" s="26"/>
      <c r="E2788" s="8"/>
      <c r="F2788" s="8"/>
      <c r="G2788" s="8"/>
      <c r="H2788" s="8"/>
      <c r="I2788" s="17"/>
      <c r="J2788" s="17"/>
      <c r="K2788" s="19"/>
      <c r="L2788" s="19"/>
      <c r="M2788" s="19"/>
      <c r="N2788" s="19"/>
      <c r="O2788" s="19"/>
      <c r="P2788" s="19"/>
      <c r="Q2788" s="19"/>
      <c r="R2788" s="19"/>
      <c r="S2788" s="19"/>
      <c r="T2788" s="19"/>
      <c r="U2788" s="19"/>
      <c r="V2788" s="19"/>
    </row>
    <row r="2789">
      <c r="A2789" s="8"/>
      <c r="B2789" s="25"/>
      <c r="C2789" s="17" t="s">
        <v>164</v>
      </c>
      <c r="D2789" s="26"/>
      <c r="E2789" s="8"/>
      <c r="F2789" s="8"/>
      <c r="G2789" s="8"/>
      <c r="H2789" s="8"/>
      <c r="I2789" s="17"/>
      <c r="J2789" s="17"/>
      <c r="K2789" s="19"/>
      <c r="L2789" s="19"/>
      <c r="M2789" s="19"/>
      <c r="N2789" s="19"/>
      <c r="O2789" s="19"/>
      <c r="P2789" s="19"/>
      <c r="Q2789" s="19"/>
      <c r="R2789" s="19"/>
      <c r="S2789" s="19"/>
      <c r="T2789" s="19"/>
      <c r="U2789" s="19"/>
      <c r="V2789" s="19"/>
    </row>
    <row r="2790">
      <c r="A2790" s="8"/>
      <c r="B2790" s="25"/>
      <c r="C2790" s="17" t="s">
        <v>164</v>
      </c>
      <c r="D2790" s="26"/>
      <c r="E2790" s="8"/>
      <c r="F2790" s="8"/>
      <c r="G2790" s="8"/>
      <c r="H2790" s="8"/>
      <c r="I2790" s="17"/>
      <c r="J2790" s="17"/>
      <c r="K2790" s="19"/>
      <c r="L2790" s="19"/>
      <c r="M2790" s="19"/>
      <c r="N2790" s="19"/>
      <c r="O2790" s="19"/>
      <c r="P2790" s="19"/>
      <c r="Q2790" s="19"/>
      <c r="R2790" s="19"/>
      <c r="S2790" s="19"/>
      <c r="T2790" s="19"/>
      <c r="U2790" s="19"/>
      <c r="V2790" s="19"/>
    </row>
    <row r="2791">
      <c r="A2791" s="8"/>
      <c r="B2791" s="25"/>
      <c r="C2791" s="17" t="s">
        <v>164</v>
      </c>
      <c r="D2791" s="26"/>
      <c r="E2791" s="8"/>
      <c r="F2791" s="8"/>
      <c r="G2791" s="8"/>
      <c r="H2791" s="8"/>
      <c r="I2791" s="17"/>
      <c r="J2791" s="17"/>
      <c r="K2791" s="19"/>
      <c r="L2791" s="19"/>
      <c r="M2791" s="19"/>
      <c r="N2791" s="19"/>
      <c r="O2791" s="19"/>
      <c r="P2791" s="19"/>
      <c r="Q2791" s="19"/>
      <c r="R2791" s="19"/>
      <c r="S2791" s="19"/>
      <c r="T2791" s="19"/>
      <c r="U2791" s="19"/>
      <c r="V2791" s="19"/>
    </row>
    <row r="2792">
      <c r="A2792" s="8"/>
      <c r="B2792" s="25"/>
      <c r="C2792" s="17" t="s">
        <v>164</v>
      </c>
      <c r="D2792" s="26"/>
      <c r="E2792" s="8"/>
      <c r="F2792" s="8"/>
      <c r="G2792" s="8"/>
      <c r="H2792" s="8"/>
      <c r="I2792" s="17"/>
      <c r="J2792" s="17"/>
      <c r="K2792" s="19"/>
      <c r="L2792" s="19"/>
      <c r="M2792" s="19"/>
      <c r="N2792" s="19"/>
      <c r="O2792" s="19"/>
      <c r="P2792" s="19"/>
      <c r="Q2792" s="19"/>
      <c r="R2792" s="19"/>
      <c r="S2792" s="19"/>
      <c r="T2792" s="19"/>
      <c r="U2792" s="19"/>
      <c r="V2792" s="19"/>
    </row>
    <row r="2793">
      <c r="A2793" s="8"/>
      <c r="B2793" s="25"/>
      <c r="C2793" s="17" t="s">
        <v>164</v>
      </c>
      <c r="D2793" s="26"/>
      <c r="E2793" s="8"/>
      <c r="F2793" s="8"/>
      <c r="G2793" s="8"/>
      <c r="H2793" s="8"/>
      <c r="I2793" s="17"/>
      <c r="J2793" s="17"/>
      <c r="K2793" s="19"/>
      <c r="L2793" s="19"/>
      <c r="M2793" s="19"/>
      <c r="N2793" s="19"/>
      <c r="O2793" s="19"/>
      <c r="P2793" s="19"/>
      <c r="Q2793" s="19"/>
      <c r="R2793" s="19"/>
      <c r="S2793" s="19"/>
      <c r="T2793" s="19"/>
      <c r="U2793" s="19"/>
      <c r="V2793" s="19"/>
    </row>
    <row r="2794">
      <c r="A2794" s="8"/>
      <c r="B2794" s="25"/>
      <c r="C2794" s="17" t="s">
        <v>164</v>
      </c>
      <c r="D2794" s="26"/>
      <c r="E2794" s="8"/>
      <c r="F2794" s="8"/>
      <c r="G2794" s="8"/>
      <c r="H2794" s="8"/>
      <c r="I2794" s="17"/>
      <c r="J2794" s="17"/>
      <c r="K2794" s="19"/>
      <c r="L2794" s="19"/>
      <c r="M2794" s="19"/>
      <c r="N2794" s="19"/>
      <c r="O2794" s="19"/>
      <c r="P2794" s="19"/>
      <c r="Q2794" s="19"/>
      <c r="R2794" s="19"/>
      <c r="S2794" s="19"/>
      <c r="T2794" s="19"/>
      <c r="U2794" s="19"/>
      <c r="V2794" s="19"/>
    </row>
    <row r="2795">
      <c r="A2795" s="8"/>
      <c r="B2795" s="25"/>
      <c r="C2795" s="17" t="s">
        <v>164</v>
      </c>
      <c r="D2795" s="26"/>
      <c r="E2795" s="8"/>
      <c r="F2795" s="8"/>
      <c r="G2795" s="8"/>
      <c r="H2795" s="8"/>
      <c r="I2795" s="17"/>
      <c r="J2795" s="17"/>
      <c r="K2795" s="19"/>
      <c r="L2795" s="19"/>
      <c r="M2795" s="19"/>
      <c r="N2795" s="19"/>
      <c r="O2795" s="19"/>
      <c r="P2795" s="19"/>
      <c r="Q2795" s="19"/>
      <c r="R2795" s="19"/>
      <c r="S2795" s="19"/>
      <c r="T2795" s="19"/>
      <c r="U2795" s="19"/>
      <c r="V2795" s="19"/>
    </row>
    <row r="2796">
      <c r="A2796" s="8"/>
      <c r="B2796" s="25"/>
      <c r="C2796" s="17" t="s">
        <v>164</v>
      </c>
      <c r="D2796" s="26"/>
      <c r="E2796" s="8"/>
      <c r="F2796" s="8"/>
      <c r="G2796" s="8"/>
      <c r="H2796" s="8"/>
      <c r="I2796" s="17"/>
      <c r="J2796" s="17"/>
      <c r="K2796" s="19"/>
      <c r="L2796" s="19"/>
      <c r="M2796" s="19"/>
      <c r="N2796" s="19"/>
      <c r="O2796" s="19"/>
      <c r="P2796" s="19"/>
      <c r="Q2796" s="19"/>
      <c r="R2796" s="19"/>
      <c r="S2796" s="19"/>
      <c r="T2796" s="19"/>
      <c r="U2796" s="19"/>
      <c r="V2796" s="19"/>
    </row>
    <row r="2797">
      <c r="A2797" s="8"/>
      <c r="B2797" s="25"/>
      <c r="C2797" s="17" t="s">
        <v>164</v>
      </c>
      <c r="D2797" s="26"/>
      <c r="E2797" s="8"/>
      <c r="F2797" s="8"/>
      <c r="G2797" s="8"/>
      <c r="H2797" s="8"/>
      <c r="I2797" s="17"/>
      <c r="J2797" s="17"/>
      <c r="K2797" s="19"/>
      <c r="L2797" s="19"/>
      <c r="M2797" s="19"/>
      <c r="N2797" s="19"/>
      <c r="O2797" s="19"/>
      <c r="P2797" s="19"/>
      <c r="Q2797" s="19"/>
      <c r="R2797" s="19"/>
      <c r="S2797" s="19"/>
      <c r="T2797" s="19"/>
      <c r="U2797" s="19"/>
      <c r="V2797" s="19"/>
    </row>
    <row r="2798">
      <c r="A2798" s="8"/>
      <c r="B2798" s="25"/>
      <c r="C2798" s="17" t="s">
        <v>164</v>
      </c>
      <c r="D2798" s="26"/>
      <c r="E2798" s="8"/>
      <c r="F2798" s="8"/>
      <c r="G2798" s="8"/>
      <c r="H2798" s="8"/>
      <c r="I2798" s="17"/>
      <c r="J2798" s="17"/>
      <c r="K2798" s="19"/>
      <c r="L2798" s="19"/>
      <c r="M2798" s="19"/>
      <c r="N2798" s="19"/>
      <c r="O2798" s="19"/>
      <c r="P2798" s="19"/>
      <c r="Q2798" s="19"/>
      <c r="R2798" s="19"/>
      <c r="S2798" s="19"/>
      <c r="T2798" s="19"/>
      <c r="U2798" s="19"/>
      <c r="V2798" s="19"/>
    </row>
    <row r="2799">
      <c r="A2799" s="8"/>
      <c r="B2799" s="25"/>
      <c r="C2799" s="17" t="s">
        <v>164</v>
      </c>
      <c r="D2799" s="26"/>
      <c r="E2799" s="8"/>
      <c r="F2799" s="8"/>
      <c r="G2799" s="8"/>
      <c r="H2799" s="8"/>
      <c r="I2799" s="17"/>
      <c r="J2799" s="17"/>
      <c r="K2799" s="19"/>
      <c r="L2799" s="19"/>
      <c r="M2799" s="19"/>
      <c r="N2799" s="19"/>
      <c r="O2799" s="19"/>
      <c r="P2799" s="19"/>
      <c r="Q2799" s="19"/>
      <c r="R2799" s="19"/>
      <c r="S2799" s="19"/>
      <c r="T2799" s="19"/>
      <c r="U2799" s="19"/>
      <c r="V2799" s="19"/>
    </row>
    <row r="2800">
      <c r="A2800" s="8"/>
      <c r="B2800" s="25"/>
      <c r="C2800" s="17" t="s">
        <v>164</v>
      </c>
      <c r="D2800" s="26"/>
      <c r="E2800" s="8"/>
      <c r="F2800" s="8"/>
      <c r="G2800" s="8"/>
      <c r="H2800" s="8"/>
      <c r="I2800" s="17"/>
      <c r="J2800" s="17"/>
      <c r="K2800" s="19"/>
      <c r="L2800" s="19"/>
      <c r="M2800" s="19"/>
      <c r="N2800" s="19"/>
      <c r="O2800" s="19"/>
      <c r="P2800" s="19"/>
      <c r="Q2800" s="19"/>
      <c r="R2800" s="19"/>
      <c r="S2800" s="19"/>
      <c r="T2800" s="19"/>
      <c r="U2800" s="19"/>
      <c r="V2800" s="19"/>
    </row>
    <row r="2801">
      <c r="A2801" s="8"/>
      <c r="B2801" s="25"/>
      <c r="C2801" s="17" t="s">
        <v>164</v>
      </c>
      <c r="D2801" s="26"/>
      <c r="E2801" s="8"/>
      <c r="F2801" s="8"/>
      <c r="G2801" s="8"/>
      <c r="H2801" s="8"/>
      <c r="I2801" s="17"/>
      <c r="J2801" s="17"/>
      <c r="K2801" s="19"/>
      <c r="L2801" s="19"/>
      <c r="M2801" s="19"/>
      <c r="N2801" s="19"/>
      <c r="O2801" s="19"/>
      <c r="P2801" s="19"/>
      <c r="Q2801" s="19"/>
      <c r="R2801" s="19"/>
      <c r="S2801" s="19"/>
      <c r="T2801" s="19"/>
      <c r="U2801" s="19"/>
      <c r="V2801" s="19"/>
    </row>
    <row r="2802">
      <c r="A2802" s="8"/>
      <c r="B2802" s="25"/>
      <c r="C2802" s="17" t="s">
        <v>164</v>
      </c>
      <c r="D2802" s="26"/>
      <c r="E2802" s="8"/>
      <c r="F2802" s="8"/>
      <c r="G2802" s="8"/>
      <c r="H2802" s="8"/>
      <c r="I2802" s="17"/>
      <c r="J2802" s="17"/>
      <c r="K2802" s="19"/>
      <c r="L2802" s="19"/>
      <c r="M2802" s="19"/>
      <c r="N2802" s="19"/>
      <c r="O2802" s="19"/>
      <c r="P2802" s="19"/>
      <c r="Q2802" s="19"/>
      <c r="R2802" s="19"/>
      <c r="S2802" s="19"/>
      <c r="T2802" s="19"/>
      <c r="U2802" s="19"/>
      <c r="V2802" s="19"/>
    </row>
    <row r="2803">
      <c r="A2803" s="8"/>
      <c r="B2803" s="25"/>
      <c r="C2803" s="17" t="s">
        <v>164</v>
      </c>
      <c r="D2803" s="26"/>
      <c r="E2803" s="8"/>
      <c r="F2803" s="8"/>
      <c r="G2803" s="8"/>
      <c r="H2803" s="8"/>
      <c r="I2803" s="17"/>
      <c r="J2803" s="17"/>
      <c r="K2803" s="19"/>
      <c r="L2803" s="19"/>
      <c r="M2803" s="19"/>
      <c r="N2803" s="19"/>
      <c r="O2803" s="19"/>
      <c r="P2803" s="19"/>
      <c r="Q2803" s="19"/>
      <c r="R2803" s="19"/>
      <c r="S2803" s="19"/>
      <c r="T2803" s="19"/>
      <c r="U2803" s="19"/>
      <c r="V2803" s="19"/>
    </row>
    <row r="2804">
      <c r="A2804" s="8"/>
      <c r="B2804" s="25"/>
      <c r="C2804" s="17" t="s">
        <v>164</v>
      </c>
      <c r="D2804" s="26"/>
      <c r="E2804" s="8"/>
      <c r="F2804" s="8"/>
      <c r="G2804" s="8"/>
      <c r="H2804" s="8"/>
      <c r="I2804" s="17"/>
      <c r="J2804" s="17"/>
      <c r="K2804" s="19"/>
      <c r="L2804" s="19"/>
      <c r="M2804" s="19"/>
      <c r="N2804" s="19"/>
      <c r="O2804" s="19"/>
      <c r="P2804" s="19"/>
      <c r="Q2804" s="19"/>
      <c r="R2804" s="19"/>
      <c r="S2804" s="19"/>
      <c r="T2804" s="19"/>
      <c r="U2804" s="19"/>
      <c r="V2804" s="19"/>
    </row>
    <row r="2805">
      <c r="A2805" s="8"/>
      <c r="B2805" s="25"/>
      <c r="C2805" s="17" t="s">
        <v>164</v>
      </c>
      <c r="D2805" s="26"/>
      <c r="E2805" s="8"/>
      <c r="F2805" s="8"/>
      <c r="G2805" s="8"/>
      <c r="H2805" s="8"/>
      <c r="I2805" s="17"/>
      <c r="J2805" s="17"/>
      <c r="K2805" s="19"/>
      <c r="L2805" s="19"/>
      <c r="M2805" s="19"/>
      <c r="N2805" s="19"/>
      <c r="O2805" s="19"/>
      <c r="P2805" s="19"/>
      <c r="Q2805" s="19"/>
      <c r="R2805" s="19"/>
      <c r="S2805" s="19"/>
      <c r="T2805" s="19"/>
      <c r="U2805" s="19"/>
      <c r="V2805" s="19"/>
    </row>
    <row r="2806">
      <c r="A2806" s="8"/>
      <c r="B2806" s="25"/>
      <c r="C2806" s="17" t="s">
        <v>164</v>
      </c>
      <c r="D2806" s="26"/>
      <c r="E2806" s="8"/>
      <c r="F2806" s="8"/>
      <c r="G2806" s="8"/>
      <c r="H2806" s="8"/>
      <c r="I2806" s="17"/>
      <c r="J2806" s="17"/>
      <c r="K2806" s="19"/>
      <c r="L2806" s="19"/>
      <c r="M2806" s="19"/>
      <c r="N2806" s="19"/>
      <c r="O2806" s="19"/>
      <c r="P2806" s="19"/>
      <c r="Q2806" s="19"/>
      <c r="R2806" s="19"/>
      <c r="S2806" s="19"/>
      <c r="T2806" s="19"/>
      <c r="U2806" s="19"/>
      <c r="V2806" s="19"/>
    </row>
    <row r="2807">
      <c r="A2807" s="8"/>
      <c r="B2807" s="25"/>
      <c r="C2807" s="17" t="s">
        <v>164</v>
      </c>
      <c r="D2807" s="26"/>
      <c r="E2807" s="8"/>
      <c r="F2807" s="8"/>
      <c r="G2807" s="8"/>
      <c r="H2807" s="8"/>
      <c r="I2807" s="17"/>
      <c r="J2807" s="17"/>
      <c r="K2807" s="19"/>
      <c r="L2807" s="19"/>
      <c r="M2807" s="19"/>
      <c r="N2807" s="19"/>
      <c r="O2807" s="19"/>
      <c r="P2807" s="19"/>
      <c r="Q2807" s="19"/>
      <c r="R2807" s="19"/>
      <c r="S2807" s="19"/>
      <c r="T2807" s="19"/>
      <c r="U2807" s="19"/>
      <c r="V2807" s="19"/>
    </row>
    <row r="2808">
      <c r="A2808" s="8"/>
      <c r="B2808" s="25"/>
      <c r="C2808" s="17" t="s">
        <v>164</v>
      </c>
      <c r="D2808" s="26"/>
      <c r="E2808" s="8"/>
      <c r="F2808" s="8"/>
      <c r="G2808" s="8"/>
      <c r="H2808" s="8"/>
      <c r="I2808" s="17"/>
      <c r="J2808" s="17"/>
      <c r="K2808" s="19"/>
      <c r="L2808" s="19"/>
      <c r="M2808" s="19"/>
      <c r="N2808" s="19"/>
      <c r="O2808" s="19"/>
      <c r="P2808" s="19"/>
      <c r="Q2808" s="19"/>
      <c r="R2808" s="19"/>
      <c r="S2808" s="19"/>
      <c r="T2808" s="19"/>
      <c r="U2808" s="19"/>
      <c r="V2808" s="19"/>
    </row>
    <row r="2809">
      <c r="A2809" s="8"/>
      <c r="B2809" s="25"/>
      <c r="C2809" s="17" t="s">
        <v>164</v>
      </c>
      <c r="D2809" s="26"/>
      <c r="E2809" s="8"/>
      <c r="F2809" s="8"/>
      <c r="G2809" s="8"/>
      <c r="H2809" s="8"/>
      <c r="I2809" s="17"/>
      <c r="J2809" s="17"/>
      <c r="K2809" s="19"/>
      <c r="L2809" s="19"/>
      <c r="M2809" s="19"/>
      <c r="N2809" s="19"/>
      <c r="O2809" s="19"/>
      <c r="P2809" s="19"/>
      <c r="Q2809" s="19"/>
      <c r="R2809" s="19"/>
      <c r="S2809" s="19"/>
      <c r="T2809" s="19"/>
      <c r="U2809" s="19"/>
      <c r="V2809" s="19"/>
    </row>
    <row r="2810">
      <c r="A2810" s="8"/>
      <c r="B2810" s="25"/>
      <c r="C2810" s="17" t="s">
        <v>164</v>
      </c>
      <c r="D2810" s="26"/>
      <c r="E2810" s="8"/>
      <c r="F2810" s="8"/>
      <c r="G2810" s="8"/>
      <c r="H2810" s="8"/>
      <c r="I2810" s="17"/>
      <c r="J2810" s="17"/>
      <c r="K2810" s="19"/>
      <c r="L2810" s="19"/>
      <c r="M2810" s="19"/>
      <c r="N2810" s="19"/>
      <c r="O2810" s="19"/>
      <c r="P2810" s="19"/>
      <c r="Q2810" s="19"/>
      <c r="R2810" s="19"/>
      <c r="S2810" s="19"/>
      <c r="T2810" s="19"/>
      <c r="U2810" s="19"/>
      <c r="V2810" s="19"/>
    </row>
    <row r="2811">
      <c r="A2811" s="8"/>
      <c r="B2811" s="25"/>
      <c r="C2811" s="17" t="s">
        <v>164</v>
      </c>
      <c r="D2811" s="26"/>
      <c r="E2811" s="8"/>
      <c r="F2811" s="8"/>
      <c r="G2811" s="8"/>
      <c r="H2811" s="8"/>
      <c r="I2811" s="17"/>
      <c r="J2811" s="17"/>
      <c r="K2811" s="19"/>
      <c r="L2811" s="19"/>
      <c r="M2811" s="19"/>
      <c r="N2811" s="19"/>
      <c r="O2811" s="19"/>
      <c r="P2811" s="19"/>
      <c r="Q2811" s="19"/>
      <c r="R2811" s="19"/>
      <c r="S2811" s="19"/>
      <c r="T2811" s="19"/>
      <c r="U2811" s="19"/>
      <c r="V2811" s="19"/>
    </row>
    <row r="2812">
      <c r="A2812" s="8"/>
      <c r="B2812" s="25"/>
      <c r="C2812" s="17" t="s">
        <v>164</v>
      </c>
      <c r="D2812" s="26"/>
      <c r="E2812" s="8"/>
      <c r="F2812" s="8"/>
      <c r="G2812" s="8"/>
      <c r="H2812" s="8"/>
      <c r="I2812" s="17"/>
      <c r="J2812" s="17"/>
      <c r="K2812" s="19"/>
      <c r="L2812" s="19"/>
      <c r="M2812" s="19"/>
      <c r="N2812" s="19"/>
      <c r="O2812" s="19"/>
      <c r="P2812" s="19"/>
      <c r="Q2812" s="19"/>
      <c r="R2812" s="19"/>
      <c r="S2812" s="19"/>
      <c r="T2812" s="19"/>
      <c r="U2812" s="19"/>
      <c r="V2812" s="19"/>
    </row>
    <row r="2813">
      <c r="A2813" s="8"/>
      <c r="B2813" s="25"/>
      <c r="C2813" s="17" t="s">
        <v>164</v>
      </c>
      <c r="D2813" s="26"/>
      <c r="E2813" s="8"/>
      <c r="F2813" s="8"/>
      <c r="G2813" s="8"/>
      <c r="H2813" s="8"/>
      <c r="I2813" s="17"/>
      <c r="J2813" s="17"/>
      <c r="K2813" s="19"/>
      <c r="L2813" s="19"/>
      <c r="M2813" s="19"/>
      <c r="N2813" s="19"/>
      <c r="O2813" s="19"/>
      <c r="P2813" s="19"/>
      <c r="Q2813" s="19"/>
      <c r="R2813" s="19"/>
      <c r="S2813" s="19"/>
      <c r="T2813" s="19"/>
      <c r="U2813" s="19"/>
      <c r="V2813" s="19"/>
    </row>
    <row r="2814">
      <c r="A2814" s="8"/>
      <c r="B2814" s="25"/>
      <c r="C2814" s="17" t="s">
        <v>164</v>
      </c>
      <c r="D2814" s="26"/>
      <c r="E2814" s="8"/>
      <c r="F2814" s="8"/>
      <c r="G2814" s="8"/>
      <c r="H2814" s="8"/>
      <c r="I2814" s="17"/>
      <c r="J2814" s="17"/>
      <c r="K2814" s="19"/>
      <c r="L2814" s="19"/>
      <c r="M2814" s="19"/>
      <c r="N2814" s="19"/>
      <c r="O2814" s="19"/>
      <c r="P2814" s="19"/>
      <c r="Q2814" s="19"/>
      <c r="R2814" s="19"/>
      <c r="S2814" s="19"/>
      <c r="T2814" s="19"/>
      <c r="U2814" s="19"/>
      <c r="V2814" s="19"/>
    </row>
    <row r="2815">
      <c r="A2815" s="8"/>
      <c r="B2815" s="25"/>
      <c r="C2815" s="17" t="s">
        <v>164</v>
      </c>
      <c r="D2815" s="26"/>
      <c r="E2815" s="8"/>
      <c r="F2815" s="8"/>
      <c r="G2815" s="8"/>
      <c r="H2815" s="8"/>
      <c r="I2815" s="17"/>
      <c r="J2815" s="17"/>
      <c r="K2815" s="19"/>
      <c r="L2815" s="19"/>
      <c r="M2815" s="19"/>
      <c r="N2815" s="19"/>
      <c r="O2815" s="19"/>
      <c r="P2815" s="19"/>
      <c r="Q2815" s="19"/>
      <c r="R2815" s="19"/>
      <c r="S2815" s="19"/>
      <c r="T2815" s="19"/>
      <c r="U2815" s="19"/>
      <c r="V2815" s="19"/>
    </row>
    <row r="2816">
      <c r="A2816" s="8"/>
      <c r="B2816" s="25"/>
      <c r="C2816" s="17" t="s">
        <v>164</v>
      </c>
      <c r="D2816" s="26"/>
      <c r="E2816" s="8"/>
      <c r="F2816" s="8"/>
      <c r="G2816" s="8"/>
      <c r="H2816" s="8"/>
      <c r="I2816" s="17"/>
      <c r="J2816" s="17"/>
      <c r="K2816" s="19"/>
      <c r="L2816" s="19"/>
      <c r="M2816" s="19"/>
      <c r="N2816" s="19"/>
      <c r="O2816" s="19"/>
      <c r="P2816" s="19"/>
      <c r="Q2816" s="19"/>
      <c r="R2816" s="19"/>
      <c r="S2816" s="19"/>
      <c r="T2816" s="19"/>
      <c r="U2816" s="19"/>
      <c r="V2816" s="19"/>
    </row>
    <row r="2817">
      <c r="A2817" s="8"/>
      <c r="B2817" s="25"/>
      <c r="C2817" s="17" t="s">
        <v>164</v>
      </c>
      <c r="D2817" s="26"/>
      <c r="E2817" s="8"/>
      <c r="F2817" s="8"/>
      <c r="G2817" s="8"/>
      <c r="H2817" s="8"/>
      <c r="I2817" s="17"/>
      <c r="J2817" s="17"/>
      <c r="K2817" s="19"/>
      <c r="L2817" s="19"/>
      <c r="M2817" s="19"/>
      <c r="N2817" s="19"/>
      <c r="O2817" s="19"/>
      <c r="P2817" s="19"/>
      <c r="Q2817" s="19"/>
      <c r="R2817" s="19"/>
      <c r="S2817" s="19"/>
      <c r="T2817" s="19"/>
      <c r="U2817" s="19"/>
      <c r="V2817" s="19"/>
    </row>
    <row r="2818">
      <c r="A2818" s="8"/>
      <c r="B2818" s="25"/>
      <c r="C2818" s="17" t="s">
        <v>164</v>
      </c>
      <c r="D2818" s="26"/>
      <c r="E2818" s="8"/>
      <c r="F2818" s="8"/>
      <c r="G2818" s="8"/>
      <c r="H2818" s="8"/>
      <c r="I2818" s="17"/>
      <c r="J2818" s="17"/>
      <c r="K2818" s="19"/>
      <c r="L2818" s="19"/>
      <c r="M2818" s="19"/>
      <c r="N2818" s="19"/>
      <c r="O2818" s="19"/>
      <c r="P2818" s="19"/>
      <c r="Q2818" s="19"/>
      <c r="R2818" s="19"/>
      <c r="S2818" s="19"/>
      <c r="T2818" s="19"/>
      <c r="U2818" s="19"/>
      <c r="V2818" s="19"/>
    </row>
    <row r="2819">
      <c r="A2819" s="8"/>
      <c r="B2819" s="25"/>
      <c r="C2819" s="17" t="s">
        <v>164</v>
      </c>
      <c r="D2819" s="26"/>
      <c r="E2819" s="8"/>
      <c r="F2819" s="8"/>
      <c r="G2819" s="8"/>
      <c r="H2819" s="8"/>
      <c r="I2819" s="17"/>
      <c r="J2819" s="17"/>
      <c r="K2819" s="19"/>
      <c r="L2819" s="19"/>
      <c r="M2819" s="19"/>
      <c r="N2819" s="19"/>
      <c r="O2819" s="19"/>
      <c r="P2819" s="19"/>
      <c r="Q2819" s="19"/>
      <c r="R2819" s="19"/>
      <c r="S2819" s="19"/>
      <c r="T2819" s="19"/>
      <c r="U2819" s="19"/>
      <c r="V2819" s="19"/>
    </row>
    <row r="2820">
      <c r="A2820" s="8"/>
      <c r="B2820" s="25"/>
      <c r="C2820" s="17" t="s">
        <v>164</v>
      </c>
      <c r="D2820" s="26"/>
      <c r="E2820" s="8"/>
      <c r="F2820" s="8"/>
      <c r="G2820" s="8"/>
      <c r="H2820" s="8"/>
      <c r="I2820" s="17"/>
      <c r="J2820" s="17"/>
      <c r="K2820" s="19"/>
      <c r="L2820" s="19"/>
      <c r="M2820" s="19"/>
      <c r="N2820" s="19"/>
      <c r="O2820" s="19"/>
      <c r="P2820" s="19"/>
      <c r="Q2820" s="19"/>
      <c r="R2820" s="19"/>
      <c r="S2820" s="19"/>
      <c r="T2820" s="19"/>
      <c r="U2820" s="19"/>
      <c r="V2820" s="19"/>
    </row>
    <row r="2821">
      <c r="A2821" s="8"/>
      <c r="B2821" s="25"/>
      <c r="C2821" s="17" t="s">
        <v>164</v>
      </c>
      <c r="D2821" s="26"/>
      <c r="E2821" s="8"/>
      <c r="F2821" s="8"/>
      <c r="G2821" s="8"/>
      <c r="H2821" s="8"/>
      <c r="I2821" s="17"/>
      <c r="J2821" s="17"/>
      <c r="K2821" s="19"/>
      <c r="L2821" s="19"/>
      <c r="M2821" s="19"/>
      <c r="N2821" s="19"/>
      <c r="O2821" s="19"/>
      <c r="P2821" s="19"/>
      <c r="Q2821" s="19"/>
      <c r="R2821" s="19"/>
      <c r="S2821" s="19"/>
      <c r="T2821" s="19"/>
      <c r="U2821" s="19"/>
      <c r="V2821" s="19"/>
    </row>
    <row r="2822">
      <c r="A2822" s="8"/>
      <c r="B2822" s="25"/>
      <c r="C2822" s="17" t="s">
        <v>164</v>
      </c>
      <c r="D2822" s="26"/>
      <c r="E2822" s="8"/>
      <c r="F2822" s="8"/>
      <c r="G2822" s="8"/>
      <c r="H2822" s="8"/>
      <c r="I2822" s="17"/>
      <c r="J2822" s="17"/>
      <c r="K2822" s="19"/>
      <c r="L2822" s="19"/>
      <c r="M2822" s="19"/>
      <c r="N2822" s="19"/>
      <c r="O2822" s="19"/>
      <c r="P2822" s="19"/>
      <c r="Q2822" s="19"/>
      <c r="R2822" s="19"/>
      <c r="S2822" s="19"/>
      <c r="T2822" s="19"/>
      <c r="U2822" s="19"/>
      <c r="V2822" s="19"/>
    </row>
    <row r="2823">
      <c r="A2823" s="8"/>
      <c r="B2823" s="25"/>
      <c r="C2823" s="17" t="s">
        <v>164</v>
      </c>
      <c r="D2823" s="26"/>
      <c r="E2823" s="8"/>
      <c r="F2823" s="8"/>
      <c r="G2823" s="8"/>
      <c r="H2823" s="8"/>
      <c r="I2823" s="17"/>
      <c r="J2823" s="17"/>
      <c r="K2823" s="19"/>
      <c r="L2823" s="19"/>
      <c r="M2823" s="19"/>
      <c r="N2823" s="19"/>
      <c r="O2823" s="19"/>
      <c r="P2823" s="19"/>
      <c r="Q2823" s="19"/>
      <c r="R2823" s="19"/>
      <c r="S2823" s="19"/>
      <c r="T2823" s="19"/>
      <c r="U2823" s="19"/>
      <c r="V2823" s="19"/>
    </row>
    <row r="2824">
      <c r="A2824" s="8"/>
      <c r="B2824" s="25"/>
      <c r="C2824" s="17" t="s">
        <v>164</v>
      </c>
      <c r="D2824" s="26"/>
      <c r="E2824" s="8"/>
      <c r="F2824" s="8"/>
      <c r="G2824" s="8"/>
      <c r="H2824" s="8"/>
      <c r="I2824" s="17"/>
      <c r="J2824" s="17"/>
      <c r="K2824" s="19"/>
      <c r="L2824" s="19"/>
      <c r="M2824" s="19"/>
      <c r="N2824" s="19"/>
      <c r="O2824" s="19"/>
      <c r="P2824" s="19"/>
      <c r="Q2824" s="19"/>
      <c r="R2824" s="19"/>
      <c r="S2824" s="19"/>
      <c r="T2824" s="19"/>
      <c r="U2824" s="19"/>
      <c r="V2824" s="19"/>
    </row>
    <row r="2825">
      <c r="A2825" s="8"/>
      <c r="B2825" s="25"/>
      <c r="C2825" s="17" t="s">
        <v>164</v>
      </c>
      <c r="D2825" s="26"/>
      <c r="E2825" s="8"/>
      <c r="F2825" s="8"/>
      <c r="G2825" s="8"/>
      <c r="H2825" s="8"/>
      <c r="I2825" s="17"/>
      <c r="J2825" s="17"/>
      <c r="K2825" s="19"/>
      <c r="L2825" s="19"/>
      <c r="M2825" s="19"/>
      <c r="N2825" s="19"/>
      <c r="O2825" s="19"/>
      <c r="P2825" s="19"/>
      <c r="Q2825" s="19"/>
      <c r="R2825" s="19"/>
      <c r="S2825" s="19"/>
      <c r="T2825" s="19"/>
      <c r="U2825" s="19"/>
      <c r="V2825" s="19"/>
    </row>
    <row r="2826">
      <c r="A2826" s="8"/>
      <c r="B2826" s="25"/>
      <c r="C2826" s="17" t="s">
        <v>164</v>
      </c>
      <c r="D2826" s="26"/>
      <c r="E2826" s="8"/>
      <c r="F2826" s="8"/>
      <c r="G2826" s="8"/>
      <c r="H2826" s="8"/>
      <c r="I2826" s="17"/>
      <c r="J2826" s="17"/>
      <c r="K2826" s="19"/>
      <c r="L2826" s="19"/>
      <c r="M2826" s="19"/>
      <c r="N2826" s="19"/>
      <c r="O2826" s="19"/>
      <c r="P2826" s="19"/>
      <c r="Q2826" s="19"/>
      <c r="R2826" s="19"/>
      <c r="S2826" s="19"/>
      <c r="T2826" s="19"/>
      <c r="U2826" s="19"/>
      <c r="V2826" s="19"/>
    </row>
    <row r="2827">
      <c r="A2827" s="8"/>
      <c r="B2827" s="25"/>
      <c r="C2827" s="17" t="s">
        <v>164</v>
      </c>
      <c r="D2827" s="26"/>
      <c r="E2827" s="8"/>
      <c r="F2827" s="8"/>
      <c r="G2827" s="8"/>
      <c r="H2827" s="8"/>
      <c r="I2827" s="17"/>
      <c r="J2827" s="17"/>
      <c r="K2827" s="19"/>
      <c r="L2827" s="19"/>
      <c r="M2827" s="19"/>
      <c r="N2827" s="19"/>
      <c r="O2827" s="19"/>
      <c r="P2827" s="19"/>
      <c r="Q2827" s="19"/>
      <c r="R2827" s="19"/>
      <c r="S2827" s="19"/>
      <c r="T2827" s="19"/>
      <c r="U2827" s="19"/>
      <c r="V2827" s="19"/>
    </row>
    <row r="2828">
      <c r="A2828" s="8"/>
      <c r="B2828" s="25"/>
      <c r="C2828" s="17" t="s">
        <v>164</v>
      </c>
      <c r="D2828" s="26"/>
      <c r="E2828" s="8"/>
      <c r="F2828" s="8"/>
      <c r="G2828" s="8"/>
      <c r="H2828" s="8"/>
      <c r="I2828" s="17"/>
      <c r="J2828" s="17"/>
      <c r="K2828" s="19"/>
      <c r="L2828" s="19"/>
      <c r="M2828" s="19"/>
      <c r="N2828" s="19"/>
      <c r="O2828" s="19"/>
      <c r="P2828" s="19"/>
      <c r="Q2828" s="19"/>
      <c r="R2828" s="19"/>
      <c r="S2828" s="19"/>
      <c r="T2828" s="19"/>
      <c r="U2828" s="19"/>
      <c r="V2828" s="19"/>
    </row>
    <row r="2829">
      <c r="A2829" s="8"/>
      <c r="B2829" s="25"/>
      <c r="C2829" s="17" t="s">
        <v>164</v>
      </c>
      <c r="D2829" s="26"/>
      <c r="E2829" s="8"/>
      <c r="F2829" s="8"/>
      <c r="G2829" s="8"/>
      <c r="H2829" s="8"/>
      <c r="I2829" s="17"/>
      <c r="J2829" s="17"/>
      <c r="K2829" s="19"/>
      <c r="L2829" s="19"/>
      <c r="M2829" s="19"/>
      <c r="N2829" s="19"/>
      <c r="O2829" s="19"/>
      <c r="P2829" s="19"/>
      <c r="Q2829" s="19"/>
      <c r="R2829" s="19"/>
      <c r="S2829" s="19"/>
      <c r="T2829" s="19"/>
      <c r="U2829" s="19"/>
      <c r="V2829" s="19"/>
    </row>
    <row r="2830">
      <c r="A2830" s="8"/>
      <c r="B2830" s="25"/>
      <c r="C2830" s="17" t="s">
        <v>164</v>
      </c>
      <c r="D2830" s="26"/>
      <c r="E2830" s="8"/>
      <c r="F2830" s="8"/>
      <c r="G2830" s="8"/>
      <c r="H2830" s="8"/>
      <c r="I2830" s="17"/>
      <c r="J2830" s="17"/>
      <c r="K2830" s="19"/>
      <c r="L2830" s="19"/>
      <c r="M2830" s="19"/>
      <c r="N2830" s="19"/>
      <c r="O2830" s="19"/>
      <c r="P2830" s="19"/>
      <c r="Q2830" s="19"/>
      <c r="R2830" s="19"/>
      <c r="S2830" s="19"/>
      <c r="T2830" s="19"/>
      <c r="U2830" s="19"/>
      <c r="V2830" s="19"/>
    </row>
    <row r="2831">
      <c r="A2831" s="8"/>
      <c r="B2831" s="25"/>
      <c r="C2831" s="17" t="s">
        <v>164</v>
      </c>
      <c r="D2831" s="26"/>
      <c r="E2831" s="8"/>
      <c r="F2831" s="8"/>
      <c r="G2831" s="8"/>
      <c r="H2831" s="8"/>
      <c r="I2831" s="17"/>
      <c r="J2831" s="17"/>
      <c r="K2831" s="19"/>
      <c r="L2831" s="19"/>
      <c r="M2831" s="19"/>
      <c r="N2831" s="19"/>
      <c r="O2831" s="19"/>
      <c r="P2831" s="19"/>
      <c r="Q2831" s="19"/>
      <c r="R2831" s="19"/>
      <c r="S2831" s="19"/>
      <c r="T2831" s="19"/>
      <c r="U2831" s="19"/>
      <c r="V2831" s="19"/>
    </row>
    <row r="2832">
      <c r="A2832" s="8"/>
      <c r="B2832" s="25"/>
      <c r="C2832" s="17" t="s">
        <v>164</v>
      </c>
      <c r="D2832" s="26"/>
      <c r="E2832" s="8"/>
      <c r="F2832" s="8"/>
      <c r="G2832" s="8"/>
      <c r="H2832" s="8"/>
      <c r="I2832" s="17"/>
      <c r="J2832" s="17"/>
      <c r="K2832" s="19"/>
      <c r="L2832" s="19"/>
      <c r="M2832" s="19"/>
      <c r="N2832" s="19"/>
      <c r="O2832" s="19"/>
      <c r="P2832" s="19"/>
      <c r="Q2832" s="19"/>
      <c r="R2832" s="19"/>
      <c r="S2832" s="19"/>
      <c r="T2832" s="19"/>
      <c r="U2832" s="19"/>
      <c r="V2832" s="19"/>
    </row>
    <row r="2833">
      <c r="A2833" s="8"/>
      <c r="B2833" s="25"/>
      <c r="C2833" s="17" t="s">
        <v>164</v>
      </c>
      <c r="D2833" s="26"/>
      <c r="E2833" s="8"/>
      <c r="F2833" s="8"/>
      <c r="G2833" s="8"/>
      <c r="H2833" s="8"/>
      <c r="I2833" s="17"/>
      <c r="J2833" s="17"/>
      <c r="K2833" s="19"/>
      <c r="L2833" s="19"/>
      <c r="M2833" s="19"/>
      <c r="N2833" s="19"/>
      <c r="O2833" s="19"/>
      <c r="P2833" s="19"/>
      <c r="Q2833" s="19"/>
      <c r="R2833" s="19"/>
      <c r="S2833" s="19"/>
      <c r="T2833" s="19"/>
      <c r="U2833" s="19"/>
      <c r="V2833" s="19"/>
    </row>
    <row r="2834">
      <c r="A2834" s="8"/>
      <c r="B2834" s="25"/>
      <c r="C2834" s="17" t="s">
        <v>164</v>
      </c>
      <c r="D2834" s="26"/>
      <c r="E2834" s="8"/>
      <c r="F2834" s="8"/>
      <c r="G2834" s="8"/>
      <c r="H2834" s="8"/>
      <c r="I2834" s="17"/>
      <c r="J2834" s="17"/>
      <c r="K2834" s="19"/>
      <c r="L2834" s="19"/>
      <c r="M2834" s="19"/>
      <c r="N2834" s="19"/>
      <c r="O2834" s="19"/>
      <c r="P2834" s="19"/>
      <c r="Q2834" s="19"/>
      <c r="R2834" s="19"/>
      <c r="S2834" s="19"/>
      <c r="T2834" s="19"/>
      <c r="U2834" s="19"/>
      <c r="V2834" s="19"/>
    </row>
    <row r="2835">
      <c r="A2835" s="8"/>
      <c r="B2835" s="25"/>
      <c r="C2835" s="17" t="s">
        <v>164</v>
      </c>
      <c r="D2835" s="26"/>
      <c r="E2835" s="8"/>
      <c r="F2835" s="8"/>
      <c r="G2835" s="8"/>
      <c r="H2835" s="8"/>
      <c r="I2835" s="17"/>
      <c r="J2835" s="17"/>
      <c r="K2835" s="19"/>
      <c r="L2835" s="19"/>
      <c r="M2835" s="19"/>
      <c r="N2835" s="19"/>
      <c r="O2835" s="19"/>
      <c r="P2835" s="19"/>
      <c r="Q2835" s="19"/>
      <c r="R2835" s="19"/>
      <c r="S2835" s="19"/>
      <c r="T2835" s="19"/>
      <c r="U2835" s="19"/>
      <c r="V2835" s="19"/>
    </row>
    <row r="2836">
      <c r="A2836" s="8"/>
      <c r="B2836" s="25"/>
      <c r="C2836" s="17" t="s">
        <v>164</v>
      </c>
      <c r="D2836" s="26"/>
      <c r="E2836" s="8"/>
      <c r="F2836" s="8"/>
      <c r="G2836" s="8"/>
      <c r="H2836" s="8"/>
      <c r="I2836" s="17"/>
      <c r="J2836" s="17"/>
      <c r="K2836" s="19"/>
      <c r="L2836" s="19"/>
      <c r="M2836" s="19"/>
      <c r="N2836" s="19"/>
      <c r="O2836" s="19"/>
      <c r="P2836" s="19"/>
      <c r="Q2836" s="19"/>
      <c r="R2836" s="19"/>
      <c r="S2836" s="19"/>
      <c r="T2836" s="19"/>
      <c r="U2836" s="19"/>
      <c r="V2836" s="19"/>
    </row>
    <row r="2837">
      <c r="A2837" s="8"/>
      <c r="B2837" s="25"/>
      <c r="C2837" s="17" t="s">
        <v>164</v>
      </c>
      <c r="D2837" s="26"/>
      <c r="E2837" s="8"/>
      <c r="F2837" s="8"/>
      <c r="G2837" s="8"/>
      <c r="H2837" s="8"/>
      <c r="I2837" s="17"/>
      <c r="J2837" s="17"/>
      <c r="K2837" s="19"/>
      <c r="L2837" s="19"/>
      <c r="M2837" s="19"/>
      <c r="N2837" s="19"/>
      <c r="O2837" s="19"/>
      <c r="P2837" s="19"/>
      <c r="Q2837" s="19"/>
      <c r="R2837" s="19"/>
      <c r="S2837" s="19"/>
      <c r="T2837" s="19"/>
      <c r="U2837" s="19"/>
      <c r="V2837" s="19"/>
    </row>
    <row r="2838">
      <c r="A2838" s="8"/>
      <c r="B2838" s="25"/>
      <c r="C2838" s="17" t="s">
        <v>164</v>
      </c>
      <c r="D2838" s="26"/>
      <c r="E2838" s="8"/>
      <c r="F2838" s="8"/>
      <c r="G2838" s="8"/>
      <c r="H2838" s="8"/>
      <c r="I2838" s="17"/>
      <c r="J2838" s="17"/>
      <c r="K2838" s="19"/>
      <c r="L2838" s="19"/>
      <c r="M2838" s="19"/>
      <c r="N2838" s="19"/>
      <c r="O2838" s="19"/>
      <c r="P2838" s="19"/>
      <c r="Q2838" s="19"/>
      <c r="R2838" s="19"/>
      <c r="S2838" s="19"/>
      <c r="T2838" s="19"/>
      <c r="U2838" s="19"/>
      <c r="V2838" s="19"/>
    </row>
    <row r="2839">
      <c r="A2839" s="8"/>
      <c r="B2839" s="25"/>
      <c r="C2839" s="17" t="s">
        <v>164</v>
      </c>
      <c r="D2839" s="26"/>
      <c r="E2839" s="8"/>
      <c r="F2839" s="8"/>
      <c r="G2839" s="8"/>
      <c r="H2839" s="8"/>
      <c r="I2839" s="17"/>
      <c r="J2839" s="17"/>
      <c r="K2839" s="19"/>
      <c r="L2839" s="19"/>
      <c r="M2839" s="19"/>
      <c r="N2839" s="19"/>
      <c r="O2839" s="19"/>
      <c r="P2839" s="19"/>
      <c r="Q2839" s="19"/>
      <c r="R2839" s="19"/>
      <c r="S2839" s="19"/>
      <c r="T2839" s="19"/>
      <c r="U2839" s="19"/>
      <c r="V2839" s="19"/>
    </row>
    <row r="2840">
      <c r="A2840" s="8"/>
      <c r="B2840" s="25"/>
      <c r="C2840" s="17" t="s">
        <v>164</v>
      </c>
      <c r="D2840" s="26"/>
      <c r="E2840" s="8"/>
      <c r="F2840" s="8"/>
      <c r="G2840" s="8"/>
      <c r="H2840" s="8"/>
      <c r="I2840" s="17"/>
      <c r="J2840" s="17"/>
      <c r="K2840" s="19"/>
      <c r="L2840" s="19"/>
      <c r="M2840" s="19"/>
      <c r="N2840" s="19"/>
      <c r="O2840" s="19"/>
      <c r="P2840" s="19"/>
      <c r="Q2840" s="19"/>
      <c r="R2840" s="19"/>
      <c r="S2840" s="19"/>
      <c r="T2840" s="19"/>
      <c r="U2840" s="19"/>
      <c r="V2840" s="19"/>
    </row>
    <row r="2841">
      <c r="A2841" s="8"/>
      <c r="B2841" s="25"/>
      <c r="C2841" s="17" t="s">
        <v>164</v>
      </c>
      <c r="D2841" s="26"/>
      <c r="E2841" s="8"/>
      <c r="F2841" s="8"/>
      <c r="G2841" s="8"/>
      <c r="H2841" s="8"/>
      <c r="I2841" s="17"/>
      <c r="J2841" s="17"/>
      <c r="K2841" s="19"/>
      <c r="L2841" s="19"/>
      <c r="M2841" s="19"/>
      <c r="N2841" s="19"/>
      <c r="O2841" s="19"/>
      <c r="P2841" s="19"/>
      <c r="Q2841" s="19"/>
      <c r="R2841" s="19"/>
      <c r="S2841" s="19"/>
      <c r="T2841" s="19"/>
      <c r="U2841" s="19"/>
      <c r="V2841" s="19"/>
    </row>
    <row r="2842">
      <c r="A2842" s="8"/>
      <c r="B2842" s="25"/>
      <c r="C2842" s="17" t="s">
        <v>164</v>
      </c>
      <c r="D2842" s="26"/>
      <c r="E2842" s="8"/>
      <c r="F2842" s="8"/>
      <c r="G2842" s="8"/>
      <c r="H2842" s="8"/>
      <c r="I2842" s="17"/>
      <c r="J2842" s="17"/>
      <c r="K2842" s="19"/>
      <c r="L2842" s="19"/>
      <c r="M2842" s="19"/>
      <c r="N2842" s="19"/>
      <c r="O2842" s="19"/>
      <c r="P2842" s="19"/>
      <c r="Q2842" s="19"/>
      <c r="R2842" s="19"/>
      <c r="S2842" s="19"/>
      <c r="T2842" s="19"/>
      <c r="U2842" s="19"/>
      <c r="V2842" s="19"/>
    </row>
    <row r="2843">
      <c r="A2843" s="8"/>
      <c r="B2843" s="25"/>
      <c r="C2843" s="17" t="s">
        <v>164</v>
      </c>
      <c r="D2843" s="26"/>
      <c r="E2843" s="8"/>
      <c r="F2843" s="8"/>
      <c r="G2843" s="8"/>
      <c r="H2843" s="8"/>
      <c r="I2843" s="17"/>
      <c r="J2843" s="17"/>
      <c r="K2843" s="19"/>
      <c r="L2843" s="19"/>
      <c r="M2843" s="19"/>
      <c r="N2843" s="19"/>
      <c r="O2843" s="19"/>
      <c r="P2843" s="19"/>
      <c r="Q2843" s="19"/>
      <c r="R2843" s="19"/>
      <c r="S2843" s="19"/>
      <c r="T2843" s="19"/>
      <c r="U2843" s="19"/>
      <c r="V2843" s="19"/>
    </row>
    <row r="2844">
      <c r="A2844" s="8"/>
      <c r="B2844" s="25"/>
      <c r="C2844" s="17" t="s">
        <v>164</v>
      </c>
      <c r="D2844" s="26"/>
      <c r="E2844" s="8"/>
      <c r="F2844" s="8"/>
      <c r="G2844" s="8"/>
      <c r="H2844" s="8"/>
      <c r="I2844" s="17"/>
      <c r="J2844" s="17"/>
      <c r="K2844" s="19"/>
      <c r="L2844" s="19"/>
      <c r="M2844" s="19"/>
      <c r="N2844" s="19"/>
      <c r="O2844" s="19"/>
      <c r="P2844" s="19"/>
      <c r="Q2844" s="19"/>
      <c r="R2844" s="19"/>
      <c r="S2844" s="19"/>
      <c r="T2844" s="19"/>
      <c r="U2844" s="19"/>
      <c r="V2844" s="19"/>
    </row>
    <row r="2845">
      <c r="A2845" s="8"/>
      <c r="B2845" s="25"/>
      <c r="C2845" s="17" t="s">
        <v>164</v>
      </c>
      <c r="D2845" s="26"/>
      <c r="E2845" s="8"/>
      <c r="F2845" s="8"/>
      <c r="G2845" s="8"/>
      <c r="H2845" s="8"/>
      <c r="I2845" s="17"/>
      <c r="J2845" s="17"/>
      <c r="K2845" s="19"/>
      <c r="L2845" s="19"/>
      <c r="M2845" s="19"/>
      <c r="N2845" s="19"/>
      <c r="O2845" s="19"/>
      <c r="P2845" s="19"/>
      <c r="Q2845" s="19"/>
      <c r="R2845" s="19"/>
      <c r="S2845" s="19"/>
      <c r="T2845" s="19"/>
      <c r="U2845" s="19"/>
      <c r="V2845" s="19"/>
    </row>
    <row r="2846">
      <c r="A2846" s="8"/>
      <c r="B2846" s="25"/>
      <c r="C2846" s="17" t="s">
        <v>164</v>
      </c>
      <c r="D2846" s="26"/>
      <c r="E2846" s="8"/>
      <c r="F2846" s="8"/>
      <c r="G2846" s="8"/>
      <c r="H2846" s="8"/>
      <c r="I2846" s="17"/>
      <c r="J2846" s="17"/>
      <c r="K2846" s="19"/>
      <c r="L2846" s="19"/>
      <c r="M2846" s="19"/>
      <c r="N2846" s="19"/>
      <c r="O2846" s="19"/>
      <c r="P2846" s="19"/>
      <c r="Q2846" s="19"/>
      <c r="R2846" s="19"/>
      <c r="S2846" s="19"/>
      <c r="T2846" s="19"/>
      <c r="U2846" s="19"/>
      <c r="V2846" s="19"/>
    </row>
    <row r="2847">
      <c r="A2847" s="8"/>
      <c r="B2847" s="25"/>
      <c r="C2847" s="17" t="s">
        <v>164</v>
      </c>
      <c r="D2847" s="26"/>
      <c r="E2847" s="8"/>
      <c r="F2847" s="8"/>
      <c r="G2847" s="8"/>
      <c r="H2847" s="8"/>
      <c r="I2847" s="17"/>
      <c r="J2847" s="17"/>
      <c r="K2847" s="19"/>
      <c r="L2847" s="19"/>
      <c r="M2847" s="19"/>
      <c r="N2847" s="19"/>
      <c r="O2847" s="19"/>
      <c r="P2847" s="19"/>
      <c r="Q2847" s="19"/>
      <c r="R2847" s="19"/>
      <c r="S2847" s="19"/>
      <c r="T2847" s="19"/>
      <c r="U2847" s="19"/>
      <c r="V2847" s="19"/>
    </row>
    <row r="2848">
      <c r="A2848" s="8"/>
      <c r="B2848" s="25"/>
      <c r="C2848" s="17" t="s">
        <v>164</v>
      </c>
      <c r="D2848" s="26"/>
      <c r="E2848" s="8"/>
      <c r="F2848" s="8"/>
      <c r="G2848" s="8"/>
      <c r="H2848" s="8"/>
      <c r="I2848" s="17"/>
      <c r="J2848" s="17"/>
      <c r="K2848" s="19"/>
      <c r="L2848" s="19"/>
      <c r="M2848" s="19"/>
      <c r="N2848" s="19"/>
      <c r="O2848" s="19"/>
      <c r="P2848" s="19"/>
      <c r="Q2848" s="19"/>
      <c r="R2848" s="19"/>
      <c r="S2848" s="19"/>
      <c r="T2848" s="19"/>
      <c r="U2848" s="19"/>
      <c r="V2848" s="19"/>
    </row>
    <row r="2849">
      <c r="A2849" s="8"/>
      <c r="B2849" s="25"/>
      <c r="C2849" s="17" t="s">
        <v>164</v>
      </c>
      <c r="D2849" s="26"/>
      <c r="E2849" s="8"/>
      <c r="F2849" s="8"/>
      <c r="G2849" s="8"/>
      <c r="H2849" s="8"/>
      <c r="I2849" s="17"/>
      <c r="J2849" s="17"/>
      <c r="K2849" s="19"/>
      <c r="L2849" s="19"/>
      <c r="M2849" s="19"/>
      <c r="N2849" s="19"/>
      <c r="O2849" s="19"/>
      <c r="P2849" s="19"/>
      <c r="Q2849" s="19"/>
      <c r="R2849" s="19"/>
      <c r="S2849" s="19"/>
      <c r="T2849" s="19"/>
      <c r="U2849" s="19"/>
      <c r="V2849" s="19"/>
    </row>
    <row r="2850">
      <c r="A2850" s="8"/>
      <c r="B2850" s="25"/>
      <c r="C2850" s="17" t="s">
        <v>164</v>
      </c>
      <c r="D2850" s="26"/>
      <c r="E2850" s="8"/>
      <c r="F2850" s="8"/>
      <c r="G2850" s="8"/>
      <c r="H2850" s="8"/>
      <c r="I2850" s="17"/>
      <c r="J2850" s="17"/>
      <c r="K2850" s="19"/>
      <c r="L2850" s="19"/>
      <c r="M2850" s="19"/>
      <c r="N2850" s="19"/>
      <c r="O2850" s="19"/>
      <c r="P2850" s="19"/>
      <c r="Q2850" s="19"/>
      <c r="R2850" s="19"/>
      <c r="S2850" s="19"/>
      <c r="T2850" s="19"/>
      <c r="U2850" s="19"/>
      <c r="V2850" s="19"/>
    </row>
    <row r="2851">
      <c r="A2851" s="8"/>
      <c r="B2851" s="25"/>
      <c r="C2851" s="17" t="s">
        <v>164</v>
      </c>
      <c r="D2851" s="26"/>
      <c r="E2851" s="8"/>
      <c r="F2851" s="8"/>
      <c r="G2851" s="8"/>
      <c r="H2851" s="8"/>
      <c r="I2851" s="17"/>
      <c r="J2851" s="17"/>
      <c r="K2851" s="19"/>
      <c r="L2851" s="19"/>
      <c r="M2851" s="19"/>
      <c r="N2851" s="19"/>
      <c r="O2851" s="19"/>
      <c r="P2851" s="19"/>
      <c r="Q2851" s="19"/>
      <c r="R2851" s="19"/>
      <c r="S2851" s="19"/>
      <c r="T2851" s="19"/>
      <c r="U2851" s="19"/>
      <c r="V2851" s="19"/>
    </row>
    <row r="2852">
      <c r="A2852" s="8"/>
      <c r="B2852" s="25"/>
      <c r="C2852" s="17" t="s">
        <v>164</v>
      </c>
      <c r="D2852" s="26"/>
      <c r="E2852" s="8"/>
      <c r="F2852" s="8"/>
      <c r="G2852" s="8"/>
      <c r="H2852" s="8"/>
      <c r="I2852" s="17"/>
      <c r="J2852" s="17"/>
      <c r="K2852" s="19"/>
      <c r="L2852" s="19"/>
      <c r="M2852" s="19"/>
      <c r="N2852" s="19"/>
      <c r="O2852" s="19"/>
      <c r="P2852" s="19"/>
      <c r="Q2852" s="19"/>
      <c r="R2852" s="19"/>
      <c r="S2852" s="19"/>
      <c r="T2852" s="19"/>
      <c r="U2852" s="19"/>
      <c r="V2852" s="19"/>
    </row>
    <row r="2853">
      <c r="A2853" s="8"/>
      <c r="B2853" s="25"/>
      <c r="C2853" s="17" t="s">
        <v>164</v>
      </c>
      <c r="D2853" s="26"/>
      <c r="E2853" s="8"/>
      <c r="F2853" s="8"/>
      <c r="G2853" s="8"/>
      <c r="H2853" s="8"/>
      <c r="I2853" s="17"/>
      <c r="J2853" s="17"/>
      <c r="K2853" s="19"/>
      <c r="L2853" s="19"/>
      <c r="M2853" s="19"/>
      <c r="N2853" s="19"/>
      <c r="O2853" s="19"/>
      <c r="P2853" s="19"/>
      <c r="Q2853" s="19"/>
      <c r="R2853" s="19"/>
      <c r="S2853" s="19"/>
      <c r="T2853" s="19"/>
      <c r="U2853" s="19"/>
      <c r="V2853" s="19"/>
    </row>
    <row r="2854">
      <c r="A2854" s="8"/>
      <c r="B2854" s="25"/>
      <c r="C2854" s="17" t="s">
        <v>164</v>
      </c>
      <c r="D2854" s="26"/>
      <c r="E2854" s="8"/>
      <c r="F2854" s="8"/>
      <c r="G2854" s="8"/>
      <c r="H2854" s="8"/>
      <c r="I2854" s="17"/>
      <c r="J2854" s="17"/>
      <c r="K2854" s="19"/>
      <c r="L2854" s="19"/>
      <c r="M2854" s="19"/>
      <c r="N2854" s="19"/>
      <c r="O2854" s="19"/>
      <c r="P2854" s="19"/>
      <c r="Q2854" s="19"/>
      <c r="R2854" s="19"/>
      <c r="S2854" s="19"/>
      <c r="T2854" s="19"/>
      <c r="U2854" s="19"/>
      <c r="V2854" s="19"/>
    </row>
    <row r="2855">
      <c r="A2855" s="8"/>
      <c r="B2855" s="25"/>
      <c r="C2855" s="17" t="s">
        <v>164</v>
      </c>
      <c r="D2855" s="26"/>
      <c r="E2855" s="8"/>
      <c r="F2855" s="8"/>
      <c r="G2855" s="8"/>
      <c r="H2855" s="8"/>
      <c r="I2855" s="17"/>
      <c r="J2855" s="17"/>
      <c r="K2855" s="19"/>
      <c r="L2855" s="19"/>
      <c r="M2855" s="19"/>
      <c r="N2855" s="19"/>
      <c r="O2855" s="19"/>
      <c r="P2855" s="19"/>
      <c r="Q2855" s="19"/>
      <c r="R2855" s="19"/>
      <c r="S2855" s="19"/>
      <c r="T2855" s="19"/>
      <c r="U2855" s="19"/>
      <c r="V2855" s="19"/>
    </row>
    <row r="2856">
      <c r="A2856" s="8"/>
      <c r="B2856" s="25"/>
      <c r="C2856" s="17" t="s">
        <v>164</v>
      </c>
      <c r="D2856" s="26"/>
      <c r="E2856" s="8"/>
      <c r="F2856" s="8"/>
      <c r="G2856" s="8"/>
      <c r="H2856" s="8"/>
      <c r="I2856" s="17"/>
      <c r="J2856" s="17"/>
      <c r="K2856" s="19"/>
      <c r="L2856" s="19"/>
      <c r="M2856" s="19"/>
      <c r="N2856" s="19"/>
      <c r="O2856" s="19"/>
      <c r="P2856" s="19"/>
      <c r="Q2856" s="19"/>
      <c r="R2856" s="19"/>
      <c r="S2856" s="19"/>
      <c r="T2856" s="19"/>
      <c r="U2856" s="19"/>
      <c r="V2856" s="19"/>
    </row>
    <row r="2857">
      <c r="A2857" s="8"/>
      <c r="B2857" s="25"/>
      <c r="C2857" s="17" t="s">
        <v>164</v>
      </c>
      <c r="D2857" s="26"/>
      <c r="E2857" s="8"/>
      <c r="F2857" s="8"/>
      <c r="G2857" s="8"/>
      <c r="H2857" s="8"/>
      <c r="I2857" s="17"/>
      <c r="J2857" s="17"/>
      <c r="K2857" s="19"/>
      <c r="L2857" s="19"/>
      <c r="M2857" s="19"/>
      <c r="N2857" s="19"/>
      <c r="O2857" s="19"/>
      <c r="P2857" s="19"/>
      <c r="Q2857" s="19"/>
      <c r="R2857" s="19"/>
      <c r="S2857" s="19"/>
      <c r="T2857" s="19"/>
      <c r="U2857" s="19"/>
      <c r="V2857" s="19"/>
    </row>
    <row r="2858">
      <c r="A2858" s="8"/>
      <c r="B2858" s="25"/>
      <c r="C2858" s="17" t="s">
        <v>164</v>
      </c>
      <c r="D2858" s="26"/>
      <c r="E2858" s="8"/>
      <c r="F2858" s="8"/>
      <c r="G2858" s="8"/>
      <c r="H2858" s="8"/>
      <c r="I2858" s="17"/>
      <c r="J2858" s="17"/>
      <c r="K2858" s="19"/>
      <c r="L2858" s="19"/>
      <c r="M2858" s="19"/>
      <c r="N2858" s="19"/>
      <c r="O2858" s="19"/>
      <c r="P2858" s="19"/>
      <c r="Q2858" s="19"/>
      <c r="R2858" s="19"/>
      <c r="S2858" s="19"/>
      <c r="T2858" s="19"/>
      <c r="U2858" s="19"/>
      <c r="V2858" s="19"/>
    </row>
    <row r="2859">
      <c r="A2859" s="8"/>
      <c r="B2859" s="25"/>
      <c r="C2859" s="17" t="s">
        <v>164</v>
      </c>
      <c r="D2859" s="26"/>
      <c r="E2859" s="8"/>
      <c r="F2859" s="8"/>
      <c r="G2859" s="8"/>
      <c r="H2859" s="8"/>
      <c r="I2859" s="17"/>
      <c r="J2859" s="17"/>
      <c r="K2859" s="19"/>
      <c r="L2859" s="19"/>
      <c r="M2859" s="19"/>
      <c r="N2859" s="19"/>
      <c r="O2859" s="19"/>
      <c r="P2859" s="19"/>
      <c r="Q2859" s="19"/>
      <c r="R2859" s="19"/>
      <c r="S2859" s="19"/>
      <c r="T2859" s="19"/>
      <c r="U2859" s="19"/>
      <c r="V2859" s="19"/>
    </row>
    <row r="2860">
      <c r="A2860" s="8"/>
      <c r="B2860" s="25"/>
      <c r="C2860" s="17" t="s">
        <v>164</v>
      </c>
      <c r="D2860" s="26"/>
      <c r="E2860" s="8"/>
      <c r="F2860" s="8"/>
      <c r="G2860" s="8"/>
      <c r="H2860" s="8"/>
      <c r="I2860" s="17"/>
      <c r="J2860" s="17"/>
      <c r="K2860" s="19"/>
      <c r="L2860" s="19"/>
      <c r="M2860" s="19"/>
      <c r="N2860" s="19"/>
      <c r="O2860" s="19"/>
      <c r="P2860" s="19"/>
      <c r="Q2860" s="19"/>
      <c r="R2860" s="19"/>
      <c r="S2860" s="19"/>
      <c r="T2860" s="19"/>
      <c r="U2860" s="19"/>
      <c r="V2860" s="19"/>
    </row>
    <row r="2861">
      <c r="A2861" s="8"/>
      <c r="B2861" s="25"/>
      <c r="C2861" s="17" t="s">
        <v>164</v>
      </c>
      <c r="D2861" s="26"/>
      <c r="E2861" s="8"/>
      <c r="F2861" s="8"/>
      <c r="G2861" s="8"/>
      <c r="H2861" s="8"/>
      <c r="I2861" s="17"/>
      <c r="J2861" s="17"/>
      <c r="K2861" s="19"/>
      <c r="L2861" s="19"/>
      <c r="M2861" s="19"/>
      <c r="N2861" s="19"/>
      <c r="O2861" s="19"/>
      <c r="P2861" s="19"/>
      <c r="Q2861" s="19"/>
      <c r="R2861" s="19"/>
      <c r="S2861" s="19"/>
      <c r="T2861" s="19"/>
      <c r="U2861" s="19"/>
      <c r="V2861" s="19"/>
    </row>
    <row r="2862">
      <c r="A2862" s="8"/>
      <c r="B2862" s="25"/>
      <c r="C2862" s="17" t="s">
        <v>164</v>
      </c>
      <c r="D2862" s="26"/>
      <c r="E2862" s="8"/>
      <c r="F2862" s="8"/>
      <c r="G2862" s="8"/>
      <c r="H2862" s="8"/>
      <c r="I2862" s="17"/>
      <c r="J2862" s="17"/>
      <c r="K2862" s="19"/>
      <c r="L2862" s="19"/>
      <c r="M2862" s="19"/>
      <c r="N2862" s="19"/>
      <c r="O2862" s="19"/>
      <c r="P2862" s="19"/>
      <c r="Q2862" s="19"/>
      <c r="R2862" s="19"/>
      <c r="S2862" s="19"/>
      <c r="T2862" s="19"/>
      <c r="U2862" s="19"/>
      <c r="V2862" s="19"/>
    </row>
    <row r="2863">
      <c r="A2863" s="8"/>
      <c r="B2863" s="25"/>
      <c r="C2863" s="17" t="s">
        <v>164</v>
      </c>
      <c r="D2863" s="26"/>
      <c r="E2863" s="8"/>
      <c r="F2863" s="8"/>
      <c r="G2863" s="8"/>
      <c r="H2863" s="8"/>
      <c r="I2863" s="17"/>
      <c r="J2863" s="17"/>
      <c r="K2863" s="19"/>
      <c r="L2863" s="19"/>
      <c r="M2863" s="19"/>
      <c r="N2863" s="19"/>
      <c r="O2863" s="19"/>
      <c r="P2863" s="19"/>
      <c r="Q2863" s="19"/>
      <c r="R2863" s="19"/>
      <c r="S2863" s="19"/>
      <c r="T2863" s="19"/>
      <c r="U2863" s="19"/>
      <c r="V2863" s="19"/>
    </row>
    <row r="2864">
      <c r="A2864" s="8"/>
      <c r="B2864" s="25"/>
      <c r="C2864" s="17" t="s">
        <v>164</v>
      </c>
      <c r="D2864" s="26"/>
      <c r="E2864" s="8"/>
      <c r="F2864" s="8"/>
      <c r="G2864" s="8"/>
      <c r="H2864" s="8"/>
      <c r="I2864" s="17"/>
      <c r="J2864" s="17"/>
      <c r="K2864" s="19"/>
      <c r="L2864" s="19"/>
      <c r="M2864" s="19"/>
      <c r="N2864" s="19"/>
      <c r="O2864" s="19"/>
      <c r="P2864" s="19"/>
      <c r="Q2864" s="19"/>
      <c r="R2864" s="19"/>
      <c r="S2864" s="19"/>
      <c r="T2864" s="19"/>
      <c r="U2864" s="19"/>
      <c r="V2864" s="19"/>
    </row>
    <row r="2865">
      <c r="A2865" s="8"/>
      <c r="B2865" s="25"/>
      <c r="C2865" s="17" t="s">
        <v>164</v>
      </c>
      <c r="D2865" s="26"/>
      <c r="E2865" s="8"/>
      <c r="F2865" s="8"/>
      <c r="G2865" s="8"/>
      <c r="H2865" s="8"/>
      <c r="I2865" s="17"/>
      <c r="J2865" s="17"/>
      <c r="K2865" s="19"/>
      <c r="L2865" s="19"/>
      <c r="M2865" s="19"/>
      <c r="N2865" s="19"/>
      <c r="O2865" s="19"/>
      <c r="P2865" s="19"/>
      <c r="Q2865" s="19"/>
      <c r="R2865" s="19"/>
      <c r="S2865" s="19"/>
      <c r="T2865" s="19"/>
      <c r="U2865" s="19"/>
      <c r="V2865" s="19"/>
    </row>
    <row r="2866">
      <c r="A2866" s="8"/>
      <c r="B2866" s="25"/>
      <c r="C2866" s="17" t="s">
        <v>164</v>
      </c>
      <c r="D2866" s="26"/>
      <c r="E2866" s="8"/>
      <c r="F2866" s="8"/>
      <c r="G2866" s="8"/>
      <c r="H2866" s="8"/>
      <c r="I2866" s="17"/>
      <c r="J2866" s="17"/>
      <c r="K2866" s="19"/>
      <c r="L2866" s="19"/>
      <c r="M2866" s="19"/>
      <c r="N2866" s="19"/>
      <c r="O2866" s="19"/>
      <c r="P2866" s="19"/>
      <c r="Q2866" s="19"/>
      <c r="R2866" s="19"/>
      <c r="S2866" s="19"/>
      <c r="T2866" s="19"/>
      <c r="U2866" s="19"/>
      <c r="V2866" s="19"/>
    </row>
    <row r="2867">
      <c r="A2867" s="8"/>
      <c r="B2867" s="25"/>
      <c r="C2867" s="17" t="s">
        <v>164</v>
      </c>
      <c r="D2867" s="26"/>
      <c r="E2867" s="8"/>
      <c r="F2867" s="8"/>
      <c r="G2867" s="8"/>
      <c r="H2867" s="8"/>
      <c r="I2867" s="17"/>
      <c r="J2867" s="17"/>
      <c r="K2867" s="19"/>
      <c r="L2867" s="19"/>
      <c r="M2867" s="19"/>
      <c r="N2867" s="19"/>
      <c r="O2867" s="19"/>
      <c r="P2867" s="19"/>
      <c r="Q2867" s="19"/>
      <c r="R2867" s="19"/>
      <c r="S2867" s="19"/>
      <c r="T2867" s="19"/>
      <c r="U2867" s="19"/>
      <c r="V2867" s="19"/>
    </row>
    <row r="2868">
      <c r="A2868" s="8"/>
      <c r="B2868" s="25"/>
      <c r="C2868" s="17" t="s">
        <v>164</v>
      </c>
      <c r="D2868" s="26"/>
      <c r="E2868" s="8"/>
      <c r="F2868" s="8"/>
      <c r="G2868" s="8"/>
      <c r="H2868" s="8"/>
      <c r="I2868" s="17"/>
      <c r="J2868" s="17"/>
      <c r="K2868" s="19"/>
      <c r="L2868" s="19"/>
      <c r="M2868" s="19"/>
      <c r="N2868" s="19"/>
      <c r="O2868" s="19"/>
      <c r="P2868" s="19"/>
      <c r="Q2868" s="19"/>
      <c r="R2868" s="19"/>
      <c r="S2868" s="19"/>
      <c r="T2868" s="19"/>
      <c r="U2868" s="19"/>
      <c r="V2868" s="19"/>
    </row>
    <row r="2869">
      <c r="A2869" s="8"/>
      <c r="B2869" s="25"/>
      <c r="C2869" s="17" t="s">
        <v>164</v>
      </c>
      <c r="D2869" s="26"/>
      <c r="E2869" s="8"/>
      <c r="F2869" s="8"/>
      <c r="G2869" s="8"/>
      <c r="H2869" s="8"/>
      <c r="I2869" s="17"/>
      <c r="J2869" s="17"/>
      <c r="K2869" s="19"/>
      <c r="L2869" s="19"/>
      <c r="M2869" s="19"/>
      <c r="N2869" s="19"/>
      <c r="O2869" s="19"/>
      <c r="P2869" s="19"/>
      <c r="Q2869" s="19"/>
      <c r="R2869" s="19"/>
      <c r="S2869" s="19"/>
      <c r="T2869" s="19"/>
      <c r="U2869" s="19"/>
      <c r="V2869" s="19"/>
    </row>
    <row r="2870">
      <c r="A2870" s="8"/>
      <c r="B2870" s="25"/>
      <c r="C2870" s="17" t="s">
        <v>164</v>
      </c>
      <c r="D2870" s="26"/>
      <c r="E2870" s="8"/>
      <c r="F2870" s="8"/>
      <c r="G2870" s="8"/>
      <c r="H2870" s="8"/>
      <c r="I2870" s="17"/>
      <c r="J2870" s="17"/>
      <c r="K2870" s="19"/>
      <c r="L2870" s="19"/>
      <c r="M2870" s="19"/>
      <c r="N2870" s="19"/>
      <c r="O2870" s="19"/>
      <c r="P2870" s="19"/>
      <c r="Q2870" s="19"/>
      <c r="R2870" s="19"/>
      <c r="S2870" s="19"/>
      <c r="T2870" s="19"/>
      <c r="U2870" s="19"/>
      <c r="V2870" s="19"/>
    </row>
    <row r="2871">
      <c r="A2871" s="8"/>
      <c r="B2871" s="25"/>
      <c r="C2871" s="17" t="s">
        <v>164</v>
      </c>
      <c r="D2871" s="26"/>
      <c r="E2871" s="8"/>
      <c r="F2871" s="8"/>
      <c r="G2871" s="8"/>
      <c r="H2871" s="8"/>
      <c r="I2871" s="17"/>
      <c r="J2871" s="17"/>
      <c r="K2871" s="19"/>
      <c r="L2871" s="19"/>
      <c r="M2871" s="19"/>
      <c r="N2871" s="19"/>
      <c r="O2871" s="19"/>
      <c r="P2871" s="19"/>
      <c r="Q2871" s="19"/>
      <c r="R2871" s="19"/>
      <c r="S2871" s="19"/>
      <c r="T2871" s="19"/>
      <c r="U2871" s="19"/>
      <c r="V2871" s="19"/>
    </row>
    <row r="2872">
      <c r="A2872" s="8"/>
      <c r="B2872" s="25"/>
      <c r="C2872" s="17" t="s">
        <v>164</v>
      </c>
      <c r="D2872" s="26"/>
      <c r="E2872" s="8"/>
      <c r="F2872" s="8"/>
      <c r="G2872" s="8"/>
      <c r="H2872" s="8"/>
      <c r="I2872" s="17"/>
      <c r="J2872" s="17"/>
      <c r="K2872" s="19"/>
      <c r="L2872" s="19"/>
      <c r="M2872" s="19"/>
      <c r="N2872" s="19"/>
      <c r="O2872" s="19"/>
      <c r="P2872" s="19"/>
      <c r="Q2872" s="19"/>
      <c r="R2872" s="19"/>
      <c r="S2872" s="19"/>
      <c r="T2872" s="19"/>
      <c r="U2872" s="19"/>
      <c r="V2872" s="19"/>
    </row>
    <row r="2873">
      <c r="A2873" s="8"/>
      <c r="B2873" s="25"/>
      <c r="C2873" s="17" t="s">
        <v>164</v>
      </c>
      <c r="D2873" s="26"/>
      <c r="E2873" s="8"/>
      <c r="F2873" s="8"/>
      <c r="G2873" s="8"/>
      <c r="H2873" s="8"/>
      <c r="I2873" s="17"/>
      <c r="J2873" s="17"/>
      <c r="K2873" s="19"/>
      <c r="L2873" s="19"/>
      <c r="M2873" s="19"/>
      <c r="N2873" s="19"/>
      <c r="O2873" s="19"/>
      <c r="P2873" s="19"/>
      <c r="Q2873" s="19"/>
      <c r="R2873" s="19"/>
      <c r="S2873" s="19"/>
      <c r="T2873" s="19"/>
      <c r="U2873" s="19"/>
      <c r="V2873" s="19"/>
    </row>
    <row r="2874">
      <c r="A2874" s="8"/>
      <c r="B2874" s="25"/>
      <c r="C2874" s="17" t="s">
        <v>164</v>
      </c>
      <c r="D2874" s="26"/>
      <c r="E2874" s="8"/>
      <c r="F2874" s="8"/>
      <c r="G2874" s="8"/>
      <c r="H2874" s="8"/>
      <c r="I2874" s="17"/>
      <c r="J2874" s="17"/>
      <c r="K2874" s="19"/>
      <c r="L2874" s="19"/>
      <c r="M2874" s="19"/>
      <c r="N2874" s="19"/>
      <c r="O2874" s="19"/>
      <c r="P2874" s="19"/>
      <c r="Q2874" s="19"/>
      <c r="R2874" s="19"/>
      <c r="S2874" s="19"/>
      <c r="T2874" s="19"/>
      <c r="U2874" s="19"/>
      <c r="V2874" s="19"/>
    </row>
    <row r="2875">
      <c r="A2875" s="8"/>
      <c r="B2875" s="25"/>
      <c r="C2875" s="17" t="s">
        <v>164</v>
      </c>
      <c r="D2875" s="26"/>
      <c r="E2875" s="8"/>
      <c r="F2875" s="8"/>
      <c r="G2875" s="8"/>
      <c r="H2875" s="8"/>
      <c r="I2875" s="17"/>
      <c r="J2875" s="17"/>
      <c r="K2875" s="19"/>
      <c r="L2875" s="19"/>
      <c r="M2875" s="19"/>
      <c r="N2875" s="19"/>
      <c r="O2875" s="19"/>
      <c r="P2875" s="19"/>
      <c r="Q2875" s="19"/>
      <c r="R2875" s="19"/>
      <c r="S2875" s="19"/>
      <c r="T2875" s="19"/>
      <c r="U2875" s="19"/>
      <c r="V2875" s="19"/>
    </row>
    <row r="2876">
      <c r="A2876" s="8"/>
      <c r="B2876" s="25"/>
      <c r="C2876" s="17" t="s">
        <v>164</v>
      </c>
      <c r="D2876" s="26"/>
      <c r="E2876" s="8"/>
      <c r="F2876" s="8"/>
      <c r="G2876" s="8"/>
      <c r="H2876" s="8"/>
      <c r="I2876" s="17"/>
      <c r="J2876" s="17"/>
      <c r="K2876" s="19"/>
      <c r="L2876" s="19"/>
      <c r="M2876" s="19"/>
      <c r="N2876" s="19"/>
      <c r="O2876" s="19"/>
      <c r="P2876" s="19"/>
      <c r="Q2876" s="19"/>
      <c r="R2876" s="19"/>
      <c r="S2876" s="19"/>
      <c r="T2876" s="19"/>
      <c r="U2876" s="19"/>
      <c r="V2876" s="19"/>
    </row>
    <row r="2877">
      <c r="A2877" s="8"/>
      <c r="B2877" s="25"/>
      <c r="C2877" s="17" t="s">
        <v>164</v>
      </c>
      <c r="D2877" s="26"/>
      <c r="E2877" s="8"/>
      <c r="F2877" s="8"/>
      <c r="G2877" s="8"/>
      <c r="H2877" s="8"/>
      <c r="I2877" s="17"/>
      <c r="J2877" s="17"/>
      <c r="K2877" s="19"/>
      <c r="L2877" s="19"/>
      <c r="M2877" s="19"/>
      <c r="N2877" s="19"/>
      <c r="O2877" s="19"/>
      <c r="P2877" s="19"/>
      <c r="Q2877" s="19"/>
      <c r="R2877" s="19"/>
      <c r="S2877" s="19"/>
      <c r="T2877" s="19"/>
      <c r="U2877" s="19"/>
      <c r="V2877" s="19"/>
    </row>
    <row r="2878">
      <c r="A2878" s="8"/>
      <c r="B2878" s="25"/>
      <c r="C2878" s="17" t="s">
        <v>164</v>
      </c>
      <c r="D2878" s="26"/>
      <c r="E2878" s="8"/>
      <c r="F2878" s="8"/>
      <c r="G2878" s="8"/>
      <c r="H2878" s="8"/>
      <c r="I2878" s="17"/>
      <c r="J2878" s="17"/>
      <c r="K2878" s="19"/>
      <c r="L2878" s="19"/>
      <c r="M2878" s="19"/>
      <c r="N2878" s="19"/>
      <c r="O2878" s="19"/>
      <c r="P2878" s="19"/>
      <c r="Q2878" s="19"/>
      <c r="R2878" s="19"/>
      <c r="S2878" s="19"/>
      <c r="T2878" s="19"/>
      <c r="U2878" s="19"/>
      <c r="V2878" s="19"/>
    </row>
    <row r="2879">
      <c r="A2879" s="8"/>
      <c r="B2879" s="25"/>
      <c r="C2879" s="17" t="s">
        <v>164</v>
      </c>
      <c r="D2879" s="26"/>
      <c r="E2879" s="8"/>
      <c r="F2879" s="8"/>
      <c r="G2879" s="8"/>
      <c r="H2879" s="8"/>
      <c r="I2879" s="17"/>
      <c r="J2879" s="17"/>
      <c r="K2879" s="19"/>
      <c r="L2879" s="19"/>
      <c r="M2879" s="19"/>
      <c r="N2879" s="19"/>
      <c r="O2879" s="19"/>
      <c r="P2879" s="19"/>
      <c r="Q2879" s="19"/>
      <c r="R2879" s="19"/>
      <c r="S2879" s="19"/>
      <c r="T2879" s="19"/>
      <c r="U2879" s="19"/>
      <c r="V2879" s="19"/>
    </row>
    <row r="2880">
      <c r="A2880" s="8"/>
      <c r="B2880" s="25"/>
      <c r="C2880" s="17" t="s">
        <v>164</v>
      </c>
      <c r="D2880" s="26"/>
      <c r="E2880" s="8"/>
      <c r="F2880" s="8"/>
      <c r="G2880" s="8"/>
      <c r="H2880" s="8"/>
      <c r="I2880" s="17"/>
      <c r="J2880" s="17"/>
      <c r="K2880" s="19"/>
      <c r="L2880" s="19"/>
      <c r="M2880" s="19"/>
      <c r="N2880" s="19"/>
      <c r="O2880" s="19"/>
      <c r="P2880" s="19"/>
      <c r="Q2880" s="19"/>
      <c r="R2880" s="19"/>
      <c r="S2880" s="19"/>
      <c r="T2880" s="19"/>
      <c r="U2880" s="19"/>
      <c r="V2880" s="19"/>
    </row>
    <row r="2881">
      <c r="A2881" s="8"/>
      <c r="B2881" s="25"/>
      <c r="C2881" s="17" t="s">
        <v>164</v>
      </c>
      <c r="D2881" s="26"/>
      <c r="E2881" s="8"/>
      <c r="F2881" s="8"/>
      <c r="G2881" s="8"/>
      <c r="H2881" s="8"/>
      <c r="I2881" s="17"/>
      <c r="J2881" s="17"/>
      <c r="K2881" s="19"/>
      <c r="L2881" s="19"/>
      <c r="M2881" s="19"/>
      <c r="N2881" s="19"/>
      <c r="O2881" s="19"/>
      <c r="P2881" s="19"/>
      <c r="Q2881" s="19"/>
      <c r="R2881" s="19"/>
      <c r="S2881" s="19"/>
      <c r="T2881" s="19"/>
      <c r="U2881" s="19"/>
      <c r="V2881" s="19"/>
    </row>
    <row r="2882">
      <c r="A2882" s="8"/>
      <c r="B2882" s="25"/>
      <c r="C2882" s="17" t="s">
        <v>164</v>
      </c>
      <c r="D2882" s="26"/>
      <c r="E2882" s="8"/>
      <c r="F2882" s="8"/>
      <c r="G2882" s="8"/>
      <c r="H2882" s="8"/>
      <c r="I2882" s="17"/>
      <c r="J2882" s="17"/>
      <c r="K2882" s="19"/>
      <c r="L2882" s="19"/>
      <c r="M2882" s="19"/>
      <c r="N2882" s="19"/>
      <c r="O2882" s="19"/>
      <c r="P2882" s="19"/>
      <c r="Q2882" s="19"/>
      <c r="R2882" s="19"/>
      <c r="S2882" s="19"/>
      <c r="T2882" s="19"/>
      <c r="U2882" s="19"/>
      <c r="V2882" s="19"/>
    </row>
    <row r="2883">
      <c r="A2883" s="8"/>
      <c r="B2883" s="25"/>
      <c r="C2883" s="17" t="s">
        <v>164</v>
      </c>
      <c r="D2883" s="26"/>
      <c r="E2883" s="8"/>
      <c r="F2883" s="8"/>
      <c r="G2883" s="8"/>
      <c r="H2883" s="8"/>
      <c r="I2883" s="17"/>
      <c r="J2883" s="17"/>
      <c r="K2883" s="19"/>
      <c r="L2883" s="19"/>
      <c r="M2883" s="19"/>
      <c r="N2883" s="19"/>
      <c r="O2883" s="19"/>
      <c r="P2883" s="19"/>
      <c r="Q2883" s="19"/>
      <c r="R2883" s="19"/>
      <c r="S2883" s="19"/>
      <c r="T2883" s="19"/>
      <c r="U2883" s="19"/>
      <c r="V2883" s="19"/>
    </row>
    <row r="2884">
      <c r="A2884" s="8"/>
      <c r="B2884" s="25"/>
      <c r="C2884" s="17" t="s">
        <v>164</v>
      </c>
      <c r="D2884" s="26"/>
      <c r="E2884" s="8"/>
      <c r="F2884" s="8"/>
      <c r="G2884" s="8"/>
      <c r="H2884" s="8"/>
      <c r="I2884" s="17"/>
      <c r="J2884" s="17"/>
      <c r="K2884" s="19"/>
      <c r="L2884" s="19"/>
      <c r="M2884" s="19"/>
      <c r="N2884" s="19"/>
      <c r="O2884" s="19"/>
      <c r="P2884" s="19"/>
      <c r="Q2884" s="19"/>
      <c r="R2884" s="19"/>
      <c r="S2884" s="19"/>
      <c r="T2884" s="19"/>
      <c r="U2884" s="19"/>
      <c r="V2884" s="19"/>
    </row>
    <row r="2885">
      <c r="A2885" s="8"/>
      <c r="B2885" s="25"/>
      <c r="C2885" s="17" t="s">
        <v>164</v>
      </c>
      <c r="D2885" s="26"/>
      <c r="E2885" s="8"/>
      <c r="F2885" s="8"/>
      <c r="G2885" s="8"/>
      <c r="H2885" s="8"/>
      <c r="I2885" s="17"/>
      <c r="J2885" s="17"/>
      <c r="K2885" s="19"/>
      <c r="L2885" s="19"/>
      <c r="M2885" s="19"/>
      <c r="N2885" s="19"/>
      <c r="O2885" s="19"/>
      <c r="P2885" s="19"/>
      <c r="Q2885" s="19"/>
      <c r="R2885" s="19"/>
      <c r="S2885" s="19"/>
      <c r="T2885" s="19"/>
      <c r="U2885" s="19"/>
      <c r="V2885" s="19"/>
    </row>
    <row r="2886">
      <c r="A2886" s="8"/>
      <c r="B2886" s="25"/>
      <c r="C2886" s="17" t="s">
        <v>164</v>
      </c>
      <c r="D2886" s="26"/>
      <c r="E2886" s="8"/>
      <c r="F2886" s="8"/>
      <c r="G2886" s="8"/>
      <c r="H2886" s="8"/>
      <c r="I2886" s="17"/>
      <c r="J2886" s="17"/>
      <c r="K2886" s="19"/>
      <c r="L2886" s="19"/>
      <c r="M2886" s="19"/>
      <c r="N2886" s="19"/>
      <c r="O2886" s="19"/>
      <c r="P2886" s="19"/>
      <c r="Q2886" s="19"/>
      <c r="R2886" s="19"/>
      <c r="S2886" s="19"/>
      <c r="T2886" s="19"/>
      <c r="U2886" s="19"/>
      <c r="V2886" s="19"/>
    </row>
    <row r="2887">
      <c r="A2887" s="8"/>
      <c r="B2887" s="25"/>
      <c r="C2887" s="17" t="s">
        <v>164</v>
      </c>
      <c r="D2887" s="26"/>
      <c r="E2887" s="8"/>
      <c r="F2887" s="8"/>
      <c r="G2887" s="8"/>
      <c r="H2887" s="8"/>
      <c r="I2887" s="17"/>
      <c r="J2887" s="17"/>
      <c r="K2887" s="19"/>
      <c r="L2887" s="19"/>
      <c r="M2887" s="19"/>
      <c r="N2887" s="19"/>
      <c r="O2887" s="19"/>
      <c r="P2887" s="19"/>
      <c r="Q2887" s="19"/>
      <c r="R2887" s="19"/>
      <c r="S2887" s="19"/>
      <c r="T2887" s="19"/>
      <c r="U2887" s="19"/>
      <c r="V2887" s="19"/>
    </row>
    <row r="2888">
      <c r="A2888" s="8"/>
      <c r="B2888" s="25"/>
      <c r="C2888" s="17" t="s">
        <v>164</v>
      </c>
      <c r="D2888" s="26"/>
      <c r="E2888" s="8"/>
      <c r="F2888" s="8"/>
      <c r="G2888" s="8"/>
      <c r="H2888" s="8"/>
      <c r="I2888" s="17"/>
      <c r="J2888" s="17"/>
      <c r="K2888" s="19"/>
      <c r="L2888" s="19"/>
      <c r="M2888" s="19"/>
      <c r="N2888" s="19"/>
      <c r="O2888" s="19"/>
      <c r="P2888" s="19"/>
      <c r="Q2888" s="19"/>
      <c r="R2888" s="19"/>
      <c r="S2888" s="19"/>
      <c r="T2888" s="19"/>
      <c r="U2888" s="19"/>
      <c r="V2888" s="19"/>
    </row>
    <row r="2889">
      <c r="A2889" s="8"/>
      <c r="B2889" s="25"/>
      <c r="C2889" s="17" t="s">
        <v>164</v>
      </c>
      <c r="D2889" s="26"/>
      <c r="E2889" s="8"/>
      <c r="F2889" s="8"/>
      <c r="G2889" s="8"/>
      <c r="H2889" s="8"/>
      <c r="I2889" s="17"/>
      <c r="J2889" s="17"/>
      <c r="K2889" s="19"/>
      <c r="L2889" s="19"/>
      <c r="M2889" s="19"/>
      <c r="N2889" s="19"/>
      <c r="O2889" s="19"/>
      <c r="P2889" s="19"/>
      <c r="Q2889" s="19"/>
      <c r="R2889" s="19"/>
      <c r="S2889" s="19"/>
      <c r="T2889" s="19"/>
      <c r="U2889" s="19"/>
      <c r="V2889" s="19"/>
    </row>
    <row r="2890">
      <c r="A2890" s="8"/>
      <c r="B2890" s="25"/>
      <c r="C2890" s="17" t="s">
        <v>164</v>
      </c>
      <c r="D2890" s="26"/>
      <c r="E2890" s="8"/>
      <c r="F2890" s="8"/>
      <c r="G2890" s="8"/>
      <c r="H2890" s="8"/>
      <c r="I2890" s="17"/>
      <c r="J2890" s="17"/>
      <c r="K2890" s="19"/>
      <c r="L2890" s="19"/>
      <c r="M2890" s="19"/>
      <c r="N2890" s="19"/>
      <c r="O2890" s="19"/>
      <c r="P2890" s="19"/>
      <c r="Q2890" s="19"/>
      <c r="R2890" s="19"/>
      <c r="S2890" s="19"/>
      <c r="T2890" s="19"/>
      <c r="U2890" s="19"/>
      <c r="V2890" s="19"/>
    </row>
    <row r="2891">
      <c r="A2891" s="8"/>
      <c r="B2891" s="25"/>
      <c r="C2891" s="17" t="s">
        <v>164</v>
      </c>
      <c r="D2891" s="26"/>
      <c r="E2891" s="8"/>
      <c r="F2891" s="8"/>
      <c r="G2891" s="8"/>
      <c r="H2891" s="8"/>
      <c r="I2891" s="17"/>
      <c r="J2891" s="17"/>
      <c r="K2891" s="19"/>
      <c r="L2891" s="19"/>
      <c r="M2891" s="19"/>
      <c r="N2891" s="19"/>
      <c r="O2891" s="19"/>
      <c r="P2891" s="19"/>
      <c r="Q2891" s="19"/>
      <c r="R2891" s="19"/>
      <c r="S2891" s="19"/>
      <c r="T2891" s="19"/>
      <c r="U2891" s="19"/>
      <c r="V2891" s="19"/>
    </row>
    <row r="2892">
      <c r="A2892" s="8"/>
      <c r="B2892" s="25"/>
      <c r="C2892" s="17" t="s">
        <v>164</v>
      </c>
      <c r="D2892" s="26"/>
      <c r="E2892" s="8"/>
      <c r="F2892" s="8"/>
      <c r="G2892" s="8"/>
      <c r="H2892" s="8"/>
      <c r="I2892" s="17"/>
      <c r="J2892" s="17"/>
      <c r="K2892" s="19"/>
      <c r="L2892" s="19"/>
      <c r="M2892" s="19"/>
      <c r="N2892" s="19"/>
      <c r="O2892" s="19"/>
      <c r="P2892" s="19"/>
      <c r="Q2892" s="19"/>
      <c r="R2892" s="19"/>
      <c r="S2892" s="19"/>
      <c r="T2892" s="19"/>
      <c r="U2892" s="19"/>
      <c r="V2892" s="19"/>
    </row>
    <row r="2893">
      <c r="A2893" s="8"/>
      <c r="B2893" s="25"/>
      <c r="C2893" s="17" t="s">
        <v>164</v>
      </c>
      <c r="D2893" s="26"/>
      <c r="E2893" s="8"/>
      <c r="F2893" s="8"/>
      <c r="G2893" s="8"/>
      <c r="H2893" s="8"/>
      <c r="I2893" s="17"/>
      <c r="J2893" s="17"/>
      <c r="K2893" s="19"/>
      <c r="L2893" s="19"/>
      <c r="M2893" s="19"/>
      <c r="N2893" s="19"/>
      <c r="O2893" s="19"/>
      <c r="P2893" s="19"/>
      <c r="Q2893" s="19"/>
      <c r="R2893" s="19"/>
      <c r="S2893" s="19"/>
      <c r="T2893" s="19"/>
      <c r="U2893" s="19"/>
      <c r="V2893" s="19"/>
    </row>
    <row r="2894">
      <c r="A2894" s="8"/>
      <c r="B2894" s="25"/>
      <c r="C2894" s="17" t="s">
        <v>164</v>
      </c>
      <c r="D2894" s="26"/>
      <c r="E2894" s="8"/>
      <c r="F2894" s="8"/>
      <c r="G2894" s="8"/>
      <c r="H2894" s="8"/>
      <c r="I2894" s="17"/>
      <c r="J2894" s="17"/>
      <c r="K2894" s="19"/>
      <c r="L2894" s="19"/>
      <c r="M2894" s="19"/>
      <c r="N2894" s="19"/>
      <c r="O2894" s="19"/>
      <c r="P2894" s="19"/>
      <c r="Q2894" s="19"/>
      <c r="R2894" s="19"/>
      <c r="S2894" s="19"/>
      <c r="T2894" s="19"/>
      <c r="U2894" s="19"/>
      <c r="V2894" s="19"/>
    </row>
    <row r="2895">
      <c r="A2895" s="8"/>
      <c r="B2895" s="25"/>
      <c r="C2895" s="17" t="s">
        <v>164</v>
      </c>
      <c r="D2895" s="26"/>
      <c r="E2895" s="8"/>
      <c r="F2895" s="8"/>
      <c r="G2895" s="8"/>
      <c r="H2895" s="8"/>
      <c r="I2895" s="17"/>
      <c r="J2895" s="17"/>
      <c r="K2895" s="19"/>
      <c r="L2895" s="19"/>
      <c r="M2895" s="19"/>
      <c r="N2895" s="19"/>
      <c r="O2895" s="19"/>
      <c r="P2895" s="19"/>
      <c r="Q2895" s="19"/>
      <c r="R2895" s="19"/>
      <c r="S2895" s="19"/>
      <c r="T2895" s="19"/>
      <c r="U2895" s="19"/>
      <c r="V2895" s="19"/>
    </row>
    <row r="2896">
      <c r="A2896" s="8"/>
      <c r="B2896" s="25"/>
      <c r="C2896" s="17" t="s">
        <v>164</v>
      </c>
      <c r="D2896" s="26"/>
      <c r="E2896" s="8"/>
      <c r="F2896" s="8"/>
      <c r="G2896" s="8"/>
      <c r="H2896" s="8"/>
      <c r="I2896" s="17"/>
      <c r="J2896" s="17"/>
      <c r="K2896" s="19"/>
      <c r="L2896" s="19"/>
      <c r="M2896" s="19"/>
      <c r="N2896" s="19"/>
      <c r="O2896" s="19"/>
      <c r="P2896" s="19"/>
      <c r="Q2896" s="19"/>
      <c r="R2896" s="19"/>
      <c r="S2896" s="19"/>
      <c r="T2896" s="19"/>
      <c r="U2896" s="19"/>
      <c r="V2896" s="19"/>
    </row>
    <row r="2897">
      <c r="A2897" s="8"/>
      <c r="B2897" s="25"/>
      <c r="C2897" s="17" t="s">
        <v>164</v>
      </c>
      <c r="D2897" s="26"/>
      <c r="E2897" s="8"/>
      <c r="F2897" s="8"/>
      <c r="G2897" s="8"/>
      <c r="H2897" s="8"/>
      <c r="I2897" s="17"/>
      <c r="J2897" s="17"/>
      <c r="K2897" s="19"/>
      <c r="L2897" s="19"/>
      <c r="M2897" s="19"/>
      <c r="N2897" s="19"/>
      <c r="O2897" s="19"/>
      <c r="P2897" s="19"/>
      <c r="Q2897" s="19"/>
      <c r="R2897" s="19"/>
      <c r="S2897" s="19"/>
      <c r="T2897" s="19"/>
      <c r="U2897" s="19"/>
      <c r="V2897" s="19"/>
    </row>
    <row r="2898">
      <c r="A2898" s="8"/>
      <c r="B2898" s="25"/>
      <c r="C2898" s="17" t="s">
        <v>164</v>
      </c>
      <c r="D2898" s="26"/>
      <c r="E2898" s="8"/>
      <c r="F2898" s="8"/>
      <c r="G2898" s="8"/>
      <c r="H2898" s="8"/>
      <c r="I2898" s="17"/>
      <c r="J2898" s="17"/>
      <c r="K2898" s="19"/>
      <c r="L2898" s="19"/>
      <c r="M2898" s="19"/>
      <c r="N2898" s="19"/>
      <c r="O2898" s="19"/>
      <c r="P2898" s="19"/>
      <c r="Q2898" s="19"/>
      <c r="R2898" s="19"/>
      <c r="S2898" s="19"/>
      <c r="T2898" s="19"/>
      <c r="U2898" s="19"/>
      <c r="V2898" s="19"/>
    </row>
    <row r="2899">
      <c r="A2899" s="8"/>
      <c r="B2899" s="25"/>
      <c r="C2899" s="17" t="s">
        <v>164</v>
      </c>
      <c r="D2899" s="26"/>
      <c r="E2899" s="8"/>
      <c r="F2899" s="8"/>
      <c r="G2899" s="8"/>
      <c r="H2899" s="8"/>
      <c r="I2899" s="17"/>
      <c r="J2899" s="17"/>
      <c r="K2899" s="19"/>
      <c r="L2899" s="19"/>
      <c r="M2899" s="19"/>
      <c r="N2899" s="19"/>
      <c r="O2899" s="19"/>
      <c r="P2899" s="19"/>
      <c r="Q2899" s="19"/>
      <c r="R2899" s="19"/>
      <c r="S2899" s="19"/>
      <c r="T2899" s="19"/>
      <c r="U2899" s="19"/>
      <c r="V2899" s="19"/>
    </row>
    <row r="2900">
      <c r="A2900" s="8"/>
      <c r="B2900" s="25"/>
      <c r="C2900" s="17" t="s">
        <v>164</v>
      </c>
      <c r="D2900" s="26"/>
      <c r="E2900" s="8"/>
      <c r="F2900" s="8"/>
      <c r="G2900" s="8"/>
      <c r="H2900" s="8"/>
      <c r="I2900" s="17"/>
      <c r="J2900" s="17"/>
      <c r="K2900" s="19"/>
      <c r="L2900" s="19"/>
      <c r="M2900" s="19"/>
      <c r="N2900" s="19"/>
      <c r="O2900" s="19"/>
      <c r="P2900" s="19"/>
      <c r="Q2900" s="19"/>
      <c r="R2900" s="19"/>
      <c r="S2900" s="19"/>
      <c r="T2900" s="19"/>
      <c r="U2900" s="19"/>
      <c r="V2900" s="19"/>
    </row>
    <row r="2901">
      <c r="A2901" s="8"/>
      <c r="B2901" s="25"/>
      <c r="C2901" s="17" t="s">
        <v>164</v>
      </c>
      <c r="D2901" s="26"/>
      <c r="E2901" s="8"/>
      <c r="F2901" s="8"/>
      <c r="G2901" s="8"/>
      <c r="H2901" s="8"/>
      <c r="I2901" s="17"/>
      <c r="J2901" s="17"/>
      <c r="K2901" s="19"/>
      <c r="L2901" s="19"/>
      <c r="M2901" s="19"/>
      <c r="N2901" s="19"/>
      <c r="O2901" s="19"/>
      <c r="P2901" s="19"/>
      <c r="Q2901" s="19"/>
      <c r="R2901" s="19"/>
      <c r="S2901" s="19"/>
      <c r="T2901" s="19"/>
      <c r="U2901" s="19"/>
      <c r="V2901" s="19"/>
    </row>
    <row r="2902">
      <c r="A2902" s="8"/>
      <c r="B2902" s="25"/>
      <c r="C2902" s="17" t="s">
        <v>164</v>
      </c>
      <c r="D2902" s="26"/>
      <c r="E2902" s="8"/>
      <c r="F2902" s="8"/>
      <c r="G2902" s="8"/>
      <c r="H2902" s="8"/>
      <c r="I2902" s="17"/>
      <c r="J2902" s="17"/>
      <c r="K2902" s="19"/>
      <c r="L2902" s="19"/>
      <c r="M2902" s="19"/>
      <c r="N2902" s="19"/>
      <c r="O2902" s="19"/>
      <c r="P2902" s="19"/>
      <c r="Q2902" s="19"/>
      <c r="R2902" s="19"/>
      <c r="S2902" s="19"/>
      <c r="T2902" s="19"/>
      <c r="U2902" s="19"/>
      <c r="V2902" s="19"/>
    </row>
    <row r="2903">
      <c r="A2903" s="8"/>
      <c r="B2903" s="25"/>
      <c r="C2903" s="17" t="s">
        <v>164</v>
      </c>
      <c r="D2903" s="26"/>
      <c r="E2903" s="8"/>
      <c r="F2903" s="8"/>
      <c r="G2903" s="8"/>
      <c r="H2903" s="8"/>
      <c r="I2903" s="17"/>
      <c r="J2903" s="17"/>
      <c r="K2903" s="19"/>
      <c r="L2903" s="19"/>
      <c r="M2903" s="19"/>
      <c r="N2903" s="19"/>
      <c r="O2903" s="19"/>
      <c r="P2903" s="19"/>
      <c r="Q2903" s="19"/>
      <c r="R2903" s="19"/>
      <c r="S2903" s="19"/>
      <c r="T2903" s="19"/>
      <c r="U2903" s="19"/>
      <c r="V2903" s="19"/>
    </row>
    <row r="2904">
      <c r="A2904" s="8"/>
      <c r="B2904" s="25"/>
      <c r="C2904" s="17" t="s">
        <v>164</v>
      </c>
      <c r="D2904" s="26"/>
      <c r="E2904" s="8"/>
      <c r="F2904" s="8"/>
      <c r="G2904" s="8"/>
      <c r="H2904" s="8"/>
      <c r="I2904" s="17"/>
      <c r="J2904" s="17"/>
      <c r="K2904" s="19"/>
      <c r="L2904" s="19"/>
      <c r="M2904" s="19"/>
      <c r="N2904" s="19"/>
      <c r="O2904" s="19"/>
      <c r="P2904" s="19"/>
      <c r="Q2904" s="19"/>
      <c r="R2904" s="19"/>
      <c r="S2904" s="19"/>
      <c r="T2904" s="19"/>
      <c r="U2904" s="19"/>
      <c r="V2904" s="19"/>
    </row>
    <row r="2905">
      <c r="A2905" s="8"/>
      <c r="B2905" s="25"/>
      <c r="C2905" s="17" t="s">
        <v>164</v>
      </c>
      <c r="D2905" s="26"/>
      <c r="E2905" s="8"/>
      <c r="F2905" s="8"/>
      <c r="G2905" s="8"/>
      <c r="H2905" s="8"/>
      <c r="I2905" s="17"/>
      <c r="J2905" s="17"/>
      <c r="K2905" s="19"/>
      <c r="L2905" s="19"/>
      <c r="M2905" s="19"/>
      <c r="N2905" s="19"/>
      <c r="O2905" s="19"/>
      <c r="P2905" s="19"/>
      <c r="Q2905" s="19"/>
      <c r="R2905" s="19"/>
      <c r="S2905" s="19"/>
      <c r="T2905" s="19"/>
      <c r="U2905" s="19"/>
      <c r="V2905" s="19"/>
    </row>
    <row r="2906">
      <c r="A2906" s="8"/>
      <c r="B2906" s="25"/>
      <c r="C2906" s="17" t="s">
        <v>164</v>
      </c>
      <c r="D2906" s="26"/>
      <c r="E2906" s="8"/>
      <c r="F2906" s="8"/>
      <c r="G2906" s="8"/>
      <c r="H2906" s="8"/>
      <c r="I2906" s="17"/>
      <c r="J2906" s="17"/>
      <c r="K2906" s="19"/>
      <c r="L2906" s="19"/>
      <c r="M2906" s="19"/>
      <c r="N2906" s="19"/>
      <c r="O2906" s="19"/>
      <c r="P2906" s="19"/>
      <c r="Q2906" s="19"/>
      <c r="R2906" s="19"/>
      <c r="S2906" s="19"/>
      <c r="T2906" s="19"/>
      <c r="U2906" s="19"/>
      <c r="V2906" s="19"/>
    </row>
    <row r="2907">
      <c r="A2907" s="8"/>
      <c r="B2907" s="25"/>
      <c r="C2907" s="17" t="s">
        <v>164</v>
      </c>
      <c r="D2907" s="26"/>
      <c r="E2907" s="8"/>
      <c r="F2907" s="8"/>
      <c r="G2907" s="8"/>
      <c r="H2907" s="8"/>
      <c r="I2907" s="17"/>
      <c r="J2907" s="17"/>
      <c r="K2907" s="19"/>
      <c r="L2907" s="19"/>
      <c r="M2907" s="19"/>
      <c r="N2907" s="19"/>
      <c r="O2907" s="19"/>
      <c r="P2907" s="19"/>
      <c r="Q2907" s="19"/>
      <c r="R2907" s="19"/>
      <c r="S2907" s="19"/>
      <c r="T2907" s="19"/>
      <c r="U2907" s="19"/>
      <c r="V2907" s="19"/>
    </row>
    <row r="2908">
      <c r="A2908" s="8"/>
      <c r="B2908" s="25"/>
      <c r="C2908" s="17" t="s">
        <v>164</v>
      </c>
      <c r="D2908" s="26"/>
      <c r="E2908" s="8"/>
      <c r="F2908" s="8"/>
      <c r="G2908" s="8"/>
      <c r="H2908" s="8"/>
      <c r="I2908" s="17"/>
      <c r="J2908" s="17"/>
      <c r="K2908" s="19"/>
      <c r="L2908" s="19"/>
      <c r="M2908" s="19"/>
      <c r="N2908" s="19"/>
      <c r="O2908" s="19"/>
      <c r="P2908" s="19"/>
      <c r="Q2908" s="19"/>
      <c r="R2908" s="19"/>
      <c r="S2908" s="19"/>
      <c r="T2908" s="19"/>
      <c r="U2908" s="19"/>
      <c r="V2908" s="19"/>
    </row>
    <row r="2909">
      <c r="A2909" s="8"/>
      <c r="B2909" s="25"/>
      <c r="C2909" s="17" t="s">
        <v>164</v>
      </c>
      <c r="D2909" s="26"/>
      <c r="E2909" s="8"/>
      <c r="F2909" s="8"/>
      <c r="G2909" s="8"/>
      <c r="H2909" s="8"/>
      <c r="I2909" s="17"/>
      <c r="J2909" s="17"/>
      <c r="K2909" s="19"/>
      <c r="L2909" s="19"/>
      <c r="M2909" s="19"/>
      <c r="N2909" s="19"/>
      <c r="O2909" s="19"/>
      <c r="P2909" s="19"/>
      <c r="Q2909" s="19"/>
      <c r="R2909" s="19"/>
      <c r="S2909" s="19"/>
      <c r="T2909" s="19"/>
      <c r="U2909" s="19"/>
      <c r="V2909" s="19"/>
    </row>
    <row r="2910">
      <c r="A2910" s="8"/>
      <c r="B2910" s="25"/>
      <c r="C2910" s="17" t="s">
        <v>164</v>
      </c>
      <c r="D2910" s="26"/>
      <c r="E2910" s="8"/>
      <c r="F2910" s="8"/>
      <c r="G2910" s="8"/>
      <c r="H2910" s="8"/>
      <c r="I2910" s="17"/>
      <c r="J2910" s="17"/>
      <c r="K2910" s="19"/>
      <c r="L2910" s="19"/>
      <c r="M2910" s="19"/>
      <c r="N2910" s="19"/>
      <c r="O2910" s="19"/>
      <c r="P2910" s="19"/>
      <c r="Q2910" s="19"/>
      <c r="R2910" s="19"/>
      <c r="S2910" s="19"/>
      <c r="T2910" s="19"/>
      <c r="U2910" s="19"/>
      <c r="V2910" s="19"/>
    </row>
    <row r="2911">
      <c r="A2911" s="8"/>
      <c r="B2911" s="25"/>
      <c r="C2911" s="17" t="s">
        <v>164</v>
      </c>
      <c r="D2911" s="26"/>
      <c r="E2911" s="8"/>
      <c r="F2911" s="8"/>
      <c r="G2911" s="8"/>
      <c r="H2911" s="8"/>
      <c r="I2911" s="17"/>
      <c r="J2911" s="17"/>
      <c r="K2911" s="19"/>
      <c r="L2911" s="19"/>
      <c r="M2911" s="19"/>
      <c r="N2911" s="19"/>
      <c r="O2911" s="19"/>
      <c r="P2911" s="19"/>
      <c r="Q2911" s="19"/>
      <c r="R2911" s="19"/>
      <c r="S2911" s="19"/>
      <c r="T2911" s="19"/>
      <c r="U2911" s="19"/>
      <c r="V2911" s="19"/>
    </row>
    <row r="2912">
      <c r="A2912" s="8"/>
      <c r="B2912" s="25"/>
      <c r="C2912" s="17" t="s">
        <v>164</v>
      </c>
      <c r="D2912" s="26"/>
      <c r="E2912" s="8"/>
      <c r="F2912" s="8"/>
      <c r="G2912" s="8"/>
      <c r="H2912" s="8"/>
      <c r="I2912" s="17"/>
      <c r="J2912" s="17"/>
      <c r="K2912" s="19"/>
      <c r="L2912" s="19"/>
      <c r="M2912" s="19"/>
      <c r="N2912" s="19"/>
      <c r="O2912" s="19"/>
      <c r="P2912" s="19"/>
      <c r="Q2912" s="19"/>
      <c r="R2912" s="19"/>
      <c r="S2912" s="19"/>
      <c r="T2912" s="19"/>
      <c r="U2912" s="19"/>
      <c r="V2912" s="19"/>
    </row>
    <row r="2913">
      <c r="A2913" s="8"/>
      <c r="B2913" s="25"/>
      <c r="C2913" s="17" t="s">
        <v>164</v>
      </c>
      <c r="D2913" s="26"/>
      <c r="E2913" s="8"/>
      <c r="F2913" s="8"/>
      <c r="G2913" s="8"/>
      <c r="H2913" s="8"/>
      <c r="I2913" s="17"/>
      <c r="J2913" s="17"/>
      <c r="K2913" s="19"/>
      <c r="L2913" s="19"/>
      <c r="M2913" s="19"/>
      <c r="N2913" s="19"/>
      <c r="O2913" s="19"/>
      <c r="P2913" s="19"/>
      <c r="Q2913" s="19"/>
      <c r="R2913" s="19"/>
      <c r="S2913" s="19"/>
      <c r="T2913" s="19"/>
      <c r="U2913" s="19"/>
      <c r="V2913" s="19"/>
    </row>
    <row r="2914">
      <c r="A2914" s="8"/>
      <c r="B2914" s="25"/>
      <c r="C2914" s="17" t="s">
        <v>164</v>
      </c>
      <c r="D2914" s="26"/>
      <c r="E2914" s="8"/>
      <c r="F2914" s="8"/>
      <c r="G2914" s="8"/>
      <c r="H2914" s="8"/>
      <c r="I2914" s="17"/>
      <c r="J2914" s="17"/>
      <c r="K2914" s="19"/>
      <c r="L2914" s="19"/>
      <c r="M2914" s="19"/>
      <c r="N2914" s="19"/>
      <c r="O2914" s="19"/>
      <c r="P2914" s="19"/>
      <c r="Q2914" s="19"/>
      <c r="R2914" s="19"/>
      <c r="S2914" s="19"/>
      <c r="T2914" s="19"/>
      <c r="U2914" s="19"/>
      <c r="V2914" s="19"/>
    </row>
    <row r="2915">
      <c r="A2915" s="8"/>
      <c r="B2915" s="25"/>
      <c r="C2915" s="17" t="s">
        <v>164</v>
      </c>
      <c r="D2915" s="26"/>
      <c r="E2915" s="8"/>
      <c r="F2915" s="8"/>
      <c r="G2915" s="8"/>
      <c r="H2915" s="8"/>
      <c r="I2915" s="17"/>
      <c r="J2915" s="17"/>
      <c r="K2915" s="19"/>
      <c r="L2915" s="19"/>
      <c r="M2915" s="19"/>
      <c r="N2915" s="19"/>
      <c r="O2915" s="19"/>
      <c r="P2915" s="19"/>
      <c r="Q2915" s="19"/>
      <c r="R2915" s="19"/>
      <c r="S2915" s="19"/>
      <c r="T2915" s="19"/>
      <c r="U2915" s="19"/>
      <c r="V2915" s="19"/>
    </row>
    <row r="2916">
      <c r="A2916" s="8"/>
      <c r="B2916" s="25"/>
      <c r="C2916" s="17" t="s">
        <v>164</v>
      </c>
      <c r="D2916" s="26"/>
      <c r="E2916" s="8"/>
      <c r="F2916" s="8"/>
      <c r="G2916" s="8"/>
      <c r="H2916" s="8"/>
      <c r="I2916" s="17"/>
      <c r="J2916" s="17"/>
      <c r="K2916" s="19"/>
      <c r="L2916" s="19"/>
      <c r="M2916" s="19"/>
      <c r="N2916" s="19"/>
      <c r="O2916" s="19"/>
      <c r="P2916" s="19"/>
      <c r="Q2916" s="19"/>
      <c r="R2916" s="19"/>
      <c r="S2916" s="19"/>
      <c r="T2916" s="19"/>
      <c r="U2916" s="19"/>
      <c r="V2916" s="19"/>
    </row>
    <row r="2917">
      <c r="A2917" s="8"/>
      <c r="B2917" s="25"/>
      <c r="C2917" s="17" t="s">
        <v>164</v>
      </c>
      <c r="D2917" s="26"/>
      <c r="E2917" s="8"/>
      <c r="F2917" s="8"/>
      <c r="G2917" s="8"/>
      <c r="H2917" s="8"/>
      <c r="I2917" s="17"/>
      <c r="J2917" s="17"/>
      <c r="K2917" s="19"/>
      <c r="L2917" s="19"/>
      <c r="M2917" s="19"/>
      <c r="N2917" s="19"/>
      <c r="O2917" s="19"/>
      <c r="P2917" s="19"/>
      <c r="Q2917" s="19"/>
      <c r="R2917" s="19"/>
      <c r="S2917" s="19"/>
      <c r="T2917" s="19"/>
      <c r="U2917" s="19"/>
      <c r="V2917" s="19"/>
    </row>
    <row r="2918">
      <c r="A2918" s="8"/>
      <c r="B2918" s="25"/>
      <c r="C2918" s="17" t="s">
        <v>164</v>
      </c>
      <c r="D2918" s="26"/>
      <c r="E2918" s="8"/>
      <c r="F2918" s="8"/>
      <c r="G2918" s="8"/>
      <c r="H2918" s="8"/>
      <c r="I2918" s="17"/>
      <c r="J2918" s="17"/>
      <c r="K2918" s="19"/>
      <c r="L2918" s="19"/>
      <c r="M2918" s="19"/>
      <c r="N2918" s="19"/>
      <c r="O2918" s="19"/>
      <c r="P2918" s="19"/>
      <c r="Q2918" s="19"/>
      <c r="R2918" s="19"/>
      <c r="S2918" s="19"/>
      <c r="T2918" s="19"/>
      <c r="U2918" s="19"/>
      <c r="V2918" s="19"/>
    </row>
    <row r="2919">
      <c r="A2919" s="8"/>
      <c r="B2919" s="25"/>
      <c r="C2919" s="17" t="s">
        <v>164</v>
      </c>
      <c r="D2919" s="26"/>
      <c r="E2919" s="8"/>
      <c r="F2919" s="8"/>
      <c r="G2919" s="8"/>
      <c r="H2919" s="8"/>
      <c r="I2919" s="17"/>
      <c r="J2919" s="17"/>
      <c r="K2919" s="19"/>
      <c r="L2919" s="19"/>
      <c r="M2919" s="19"/>
      <c r="N2919" s="19"/>
      <c r="O2919" s="19"/>
      <c r="P2919" s="19"/>
      <c r="Q2919" s="19"/>
      <c r="R2919" s="19"/>
      <c r="S2919" s="19"/>
      <c r="T2919" s="19"/>
      <c r="U2919" s="19"/>
      <c r="V2919" s="19"/>
    </row>
    <row r="2920">
      <c r="A2920" s="8"/>
      <c r="B2920" s="25"/>
      <c r="C2920" s="17" t="s">
        <v>164</v>
      </c>
      <c r="D2920" s="26"/>
      <c r="E2920" s="8"/>
      <c r="F2920" s="8"/>
      <c r="G2920" s="8"/>
      <c r="H2920" s="8"/>
      <c r="I2920" s="17"/>
      <c r="J2920" s="17"/>
      <c r="K2920" s="19"/>
      <c r="L2920" s="19"/>
      <c r="M2920" s="19"/>
      <c r="N2920" s="19"/>
      <c r="O2920" s="19"/>
      <c r="P2920" s="19"/>
      <c r="Q2920" s="19"/>
      <c r="R2920" s="19"/>
      <c r="S2920" s="19"/>
      <c r="T2920" s="19"/>
      <c r="U2920" s="19"/>
      <c r="V2920" s="19"/>
    </row>
    <row r="2921">
      <c r="A2921" s="8"/>
      <c r="B2921" s="25"/>
      <c r="C2921" s="17" t="s">
        <v>164</v>
      </c>
      <c r="D2921" s="26"/>
      <c r="E2921" s="8"/>
      <c r="F2921" s="8"/>
      <c r="G2921" s="8"/>
      <c r="H2921" s="8"/>
      <c r="I2921" s="17"/>
      <c r="J2921" s="17"/>
      <c r="K2921" s="19"/>
      <c r="L2921" s="19"/>
      <c r="M2921" s="19"/>
      <c r="N2921" s="19"/>
      <c r="O2921" s="19"/>
      <c r="P2921" s="19"/>
      <c r="Q2921" s="19"/>
      <c r="R2921" s="19"/>
      <c r="S2921" s="19"/>
      <c r="T2921" s="19"/>
      <c r="U2921" s="19"/>
      <c r="V2921" s="19"/>
    </row>
    <row r="2922">
      <c r="A2922" s="8"/>
      <c r="B2922" s="25"/>
      <c r="C2922" s="17" t="s">
        <v>164</v>
      </c>
      <c r="D2922" s="26"/>
      <c r="E2922" s="8"/>
      <c r="F2922" s="8"/>
      <c r="G2922" s="8"/>
      <c r="H2922" s="8"/>
      <c r="I2922" s="17"/>
      <c r="J2922" s="17"/>
      <c r="K2922" s="19"/>
      <c r="L2922" s="19"/>
      <c r="M2922" s="19"/>
      <c r="N2922" s="19"/>
      <c r="O2922" s="19"/>
      <c r="P2922" s="19"/>
      <c r="Q2922" s="19"/>
      <c r="R2922" s="19"/>
      <c r="S2922" s="19"/>
      <c r="T2922" s="19"/>
      <c r="U2922" s="19"/>
      <c r="V2922" s="19"/>
    </row>
    <row r="2923">
      <c r="A2923" s="8"/>
      <c r="B2923" s="25"/>
      <c r="C2923" s="17" t="s">
        <v>164</v>
      </c>
      <c r="D2923" s="26"/>
      <c r="E2923" s="8"/>
      <c r="F2923" s="8"/>
      <c r="G2923" s="8"/>
      <c r="H2923" s="8"/>
      <c r="I2923" s="17"/>
      <c r="J2923" s="17"/>
      <c r="K2923" s="19"/>
      <c r="L2923" s="19"/>
      <c r="M2923" s="19"/>
      <c r="N2923" s="19"/>
      <c r="O2923" s="19"/>
      <c r="P2923" s="19"/>
      <c r="Q2923" s="19"/>
      <c r="R2923" s="19"/>
      <c r="S2923" s="19"/>
      <c r="T2923" s="19"/>
      <c r="U2923" s="19"/>
      <c r="V2923" s="19"/>
    </row>
    <row r="2924">
      <c r="A2924" s="8"/>
      <c r="B2924" s="25"/>
      <c r="C2924" s="17" t="s">
        <v>164</v>
      </c>
      <c r="D2924" s="26"/>
      <c r="E2924" s="8"/>
      <c r="F2924" s="8"/>
      <c r="G2924" s="8"/>
      <c r="H2924" s="8"/>
      <c r="I2924" s="17"/>
      <c r="J2924" s="17"/>
      <c r="K2924" s="19"/>
      <c r="L2924" s="19"/>
      <c r="M2924" s="19"/>
      <c r="N2924" s="19"/>
      <c r="O2924" s="19"/>
      <c r="P2924" s="19"/>
      <c r="Q2924" s="19"/>
      <c r="R2924" s="19"/>
      <c r="S2924" s="19"/>
      <c r="T2924" s="19"/>
      <c r="U2924" s="19"/>
      <c r="V2924" s="19"/>
    </row>
    <row r="2925">
      <c r="A2925" s="8"/>
      <c r="B2925" s="25"/>
      <c r="C2925" s="17" t="s">
        <v>164</v>
      </c>
      <c r="D2925" s="26"/>
      <c r="E2925" s="8"/>
      <c r="F2925" s="8"/>
      <c r="G2925" s="8"/>
      <c r="H2925" s="8"/>
      <c r="I2925" s="17"/>
      <c r="J2925" s="17"/>
      <c r="K2925" s="19"/>
      <c r="L2925" s="19"/>
      <c r="M2925" s="19"/>
      <c r="N2925" s="19"/>
      <c r="O2925" s="19"/>
      <c r="P2925" s="19"/>
      <c r="Q2925" s="19"/>
      <c r="R2925" s="19"/>
      <c r="S2925" s="19"/>
      <c r="T2925" s="19"/>
      <c r="U2925" s="19"/>
      <c r="V2925" s="19"/>
    </row>
    <row r="2926">
      <c r="A2926" s="8"/>
      <c r="B2926" s="25"/>
      <c r="C2926" s="17" t="s">
        <v>164</v>
      </c>
      <c r="D2926" s="26"/>
      <c r="E2926" s="8"/>
      <c r="F2926" s="8"/>
      <c r="G2926" s="8"/>
      <c r="H2926" s="8"/>
      <c r="I2926" s="17"/>
      <c r="J2926" s="17"/>
      <c r="K2926" s="19"/>
      <c r="L2926" s="19"/>
      <c r="M2926" s="19"/>
      <c r="N2926" s="19"/>
      <c r="O2926" s="19"/>
      <c r="P2926" s="19"/>
      <c r="Q2926" s="19"/>
      <c r="R2926" s="19"/>
      <c r="S2926" s="19"/>
      <c r="T2926" s="19"/>
      <c r="U2926" s="19"/>
      <c r="V2926" s="19"/>
    </row>
    <row r="2927">
      <c r="A2927" s="8"/>
      <c r="B2927" s="25"/>
      <c r="C2927" s="17" t="s">
        <v>164</v>
      </c>
      <c r="D2927" s="26"/>
      <c r="E2927" s="8"/>
      <c r="F2927" s="8"/>
      <c r="G2927" s="8"/>
      <c r="H2927" s="8"/>
      <c r="I2927" s="17"/>
      <c r="J2927" s="17"/>
      <c r="K2927" s="19"/>
      <c r="L2927" s="19"/>
      <c r="M2927" s="19"/>
      <c r="N2927" s="19"/>
      <c r="O2927" s="19"/>
      <c r="P2927" s="19"/>
      <c r="Q2927" s="19"/>
      <c r="R2927" s="19"/>
      <c r="S2927" s="19"/>
      <c r="T2927" s="19"/>
      <c r="U2927" s="19"/>
      <c r="V2927" s="19"/>
    </row>
    <row r="2928">
      <c r="A2928" s="8"/>
      <c r="B2928" s="25"/>
      <c r="C2928" s="17" t="s">
        <v>164</v>
      </c>
      <c r="D2928" s="26"/>
      <c r="E2928" s="8"/>
      <c r="F2928" s="8"/>
      <c r="G2928" s="8"/>
      <c r="H2928" s="8"/>
      <c r="I2928" s="17"/>
      <c r="J2928" s="17"/>
      <c r="K2928" s="19"/>
      <c r="L2928" s="19"/>
      <c r="M2928" s="19"/>
      <c r="N2928" s="19"/>
      <c r="O2928" s="19"/>
      <c r="P2928" s="19"/>
      <c r="Q2928" s="19"/>
      <c r="R2928" s="19"/>
      <c r="S2928" s="19"/>
      <c r="T2928" s="19"/>
      <c r="U2928" s="19"/>
      <c r="V2928" s="19"/>
    </row>
    <row r="2929">
      <c r="A2929" s="8"/>
      <c r="B2929" s="25"/>
      <c r="C2929" s="17" t="s">
        <v>164</v>
      </c>
      <c r="D2929" s="26"/>
      <c r="E2929" s="8"/>
      <c r="F2929" s="8"/>
      <c r="G2929" s="8"/>
      <c r="H2929" s="8"/>
      <c r="I2929" s="17"/>
      <c r="J2929" s="17"/>
      <c r="K2929" s="19"/>
      <c r="L2929" s="19"/>
      <c r="M2929" s="19"/>
      <c r="N2929" s="19"/>
      <c r="O2929" s="19"/>
      <c r="P2929" s="19"/>
      <c r="Q2929" s="19"/>
      <c r="R2929" s="19"/>
      <c r="S2929" s="19"/>
      <c r="T2929" s="19"/>
      <c r="U2929" s="19"/>
      <c r="V2929" s="19"/>
    </row>
    <row r="2930">
      <c r="A2930" s="8"/>
      <c r="B2930" s="25"/>
      <c r="C2930" s="17" t="s">
        <v>164</v>
      </c>
      <c r="D2930" s="26"/>
      <c r="E2930" s="8"/>
      <c r="F2930" s="8"/>
      <c r="G2930" s="8"/>
      <c r="H2930" s="8"/>
      <c r="I2930" s="17"/>
      <c r="J2930" s="17"/>
      <c r="K2930" s="19"/>
      <c r="L2930" s="19"/>
      <c r="M2930" s="19"/>
      <c r="N2930" s="19"/>
      <c r="O2930" s="19"/>
      <c r="P2930" s="19"/>
      <c r="Q2930" s="19"/>
      <c r="R2930" s="19"/>
      <c r="S2930" s="19"/>
      <c r="T2930" s="19"/>
      <c r="U2930" s="19"/>
      <c r="V2930" s="19"/>
    </row>
    <row r="2931">
      <c r="A2931" s="8"/>
      <c r="B2931" s="25"/>
      <c r="C2931" s="17" t="s">
        <v>164</v>
      </c>
      <c r="D2931" s="26"/>
      <c r="E2931" s="8"/>
      <c r="F2931" s="8"/>
      <c r="G2931" s="8"/>
      <c r="H2931" s="8"/>
      <c r="I2931" s="17"/>
      <c r="J2931" s="17"/>
      <c r="K2931" s="19"/>
      <c r="L2931" s="19"/>
      <c r="M2931" s="19"/>
      <c r="N2931" s="19"/>
      <c r="O2931" s="19"/>
      <c r="P2931" s="19"/>
      <c r="Q2931" s="19"/>
      <c r="R2931" s="19"/>
      <c r="S2931" s="19"/>
      <c r="T2931" s="19"/>
      <c r="U2931" s="19"/>
      <c r="V2931" s="19"/>
    </row>
    <row r="2932">
      <c r="A2932" s="8"/>
      <c r="B2932" s="25"/>
      <c r="C2932" s="17" t="s">
        <v>164</v>
      </c>
      <c r="D2932" s="26"/>
      <c r="E2932" s="8"/>
      <c r="F2932" s="8"/>
      <c r="G2932" s="8"/>
      <c r="H2932" s="8"/>
      <c r="I2932" s="17"/>
      <c r="J2932" s="17"/>
      <c r="K2932" s="19"/>
      <c r="L2932" s="19"/>
      <c r="M2932" s="19"/>
      <c r="N2932" s="19"/>
      <c r="O2932" s="19"/>
      <c r="P2932" s="19"/>
      <c r="Q2932" s="19"/>
      <c r="R2932" s="19"/>
      <c r="S2932" s="19"/>
      <c r="T2932" s="19"/>
      <c r="U2932" s="19"/>
      <c r="V2932" s="19"/>
    </row>
    <row r="2933">
      <c r="A2933" s="8"/>
      <c r="B2933" s="25"/>
      <c r="C2933" s="17" t="s">
        <v>164</v>
      </c>
      <c r="D2933" s="26"/>
      <c r="E2933" s="8"/>
      <c r="F2933" s="8"/>
      <c r="G2933" s="8"/>
      <c r="H2933" s="8"/>
      <c r="I2933" s="17"/>
      <c r="J2933" s="17"/>
      <c r="K2933" s="19"/>
      <c r="L2933" s="19"/>
      <c r="M2933" s="19"/>
      <c r="N2933" s="19"/>
      <c r="O2933" s="19"/>
      <c r="P2933" s="19"/>
      <c r="Q2933" s="19"/>
      <c r="R2933" s="19"/>
      <c r="S2933" s="19"/>
      <c r="T2933" s="19"/>
      <c r="U2933" s="19"/>
      <c r="V2933" s="19"/>
    </row>
    <row r="2934">
      <c r="A2934" s="8"/>
      <c r="B2934" s="25"/>
      <c r="C2934" s="17" t="s">
        <v>164</v>
      </c>
      <c r="D2934" s="26"/>
      <c r="E2934" s="8"/>
      <c r="F2934" s="8"/>
      <c r="G2934" s="8"/>
      <c r="H2934" s="8"/>
      <c r="I2934" s="17"/>
      <c r="J2934" s="17"/>
      <c r="K2934" s="19"/>
      <c r="L2934" s="19"/>
      <c r="M2934" s="19"/>
      <c r="N2934" s="19"/>
      <c r="O2934" s="19"/>
      <c r="P2934" s="19"/>
      <c r="Q2934" s="19"/>
      <c r="R2934" s="19"/>
      <c r="S2934" s="19"/>
      <c r="T2934" s="19"/>
      <c r="U2934" s="19"/>
      <c r="V2934" s="19"/>
    </row>
    <row r="2935">
      <c r="A2935" s="8"/>
      <c r="B2935" s="25"/>
      <c r="C2935" s="17" t="s">
        <v>164</v>
      </c>
      <c r="D2935" s="26"/>
      <c r="E2935" s="8"/>
      <c r="F2935" s="8"/>
      <c r="G2935" s="8"/>
      <c r="H2935" s="8"/>
      <c r="I2935" s="17"/>
      <c r="J2935" s="17"/>
      <c r="K2935" s="19"/>
      <c r="L2935" s="19"/>
      <c r="M2935" s="19"/>
      <c r="N2935" s="19"/>
      <c r="O2935" s="19"/>
      <c r="P2935" s="19"/>
      <c r="Q2935" s="19"/>
      <c r="R2935" s="19"/>
      <c r="S2935" s="19"/>
      <c r="T2935" s="19"/>
      <c r="U2935" s="19"/>
      <c r="V2935" s="19"/>
    </row>
    <row r="2936">
      <c r="A2936" s="8"/>
      <c r="B2936" s="25"/>
      <c r="C2936" s="17" t="s">
        <v>164</v>
      </c>
      <c r="D2936" s="26"/>
      <c r="E2936" s="8"/>
      <c r="F2936" s="8"/>
      <c r="G2936" s="8"/>
      <c r="H2936" s="8"/>
      <c r="I2936" s="17"/>
      <c r="J2936" s="17"/>
      <c r="K2936" s="19"/>
      <c r="L2936" s="19"/>
      <c r="M2936" s="19"/>
      <c r="N2936" s="19"/>
      <c r="O2936" s="19"/>
      <c r="P2936" s="19"/>
      <c r="Q2936" s="19"/>
      <c r="R2936" s="19"/>
      <c r="S2936" s="19"/>
      <c r="T2936" s="19"/>
      <c r="U2936" s="19"/>
      <c r="V2936" s="19"/>
    </row>
    <row r="2937">
      <c r="A2937" s="8"/>
      <c r="B2937" s="25"/>
      <c r="C2937" s="17" t="s">
        <v>164</v>
      </c>
      <c r="D2937" s="26"/>
      <c r="E2937" s="8"/>
      <c r="F2937" s="8"/>
      <c r="G2937" s="8"/>
      <c r="H2937" s="8"/>
      <c r="I2937" s="17"/>
      <c r="J2937" s="17"/>
      <c r="K2937" s="19"/>
      <c r="L2937" s="19"/>
      <c r="M2937" s="19"/>
      <c r="N2937" s="19"/>
      <c r="O2937" s="19"/>
      <c r="P2937" s="19"/>
      <c r="Q2937" s="19"/>
      <c r="R2937" s="19"/>
      <c r="S2937" s="19"/>
      <c r="T2937" s="19"/>
      <c r="U2937" s="19"/>
      <c r="V2937" s="19"/>
    </row>
    <row r="2938">
      <c r="A2938" s="8"/>
      <c r="B2938" s="25"/>
      <c r="C2938" s="17" t="s">
        <v>164</v>
      </c>
      <c r="D2938" s="26"/>
      <c r="E2938" s="8"/>
      <c r="F2938" s="8"/>
      <c r="G2938" s="8"/>
      <c r="H2938" s="8"/>
      <c r="I2938" s="17"/>
      <c r="J2938" s="17"/>
      <c r="K2938" s="19"/>
      <c r="L2938" s="19"/>
      <c r="M2938" s="19"/>
      <c r="N2938" s="19"/>
      <c r="O2938" s="19"/>
      <c r="P2938" s="19"/>
      <c r="Q2938" s="19"/>
      <c r="R2938" s="19"/>
      <c r="S2938" s="19"/>
      <c r="T2938" s="19"/>
      <c r="U2938" s="19"/>
      <c r="V2938" s="19"/>
    </row>
    <row r="2939">
      <c r="A2939" s="8"/>
      <c r="B2939" s="25"/>
      <c r="C2939" s="17" t="s">
        <v>164</v>
      </c>
      <c r="D2939" s="26"/>
      <c r="E2939" s="8"/>
      <c r="F2939" s="8"/>
      <c r="G2939" s="8"/>
      <c r="H2939" s="8"/>
      <c r="I2939" s="17"/>
      <c r="J2939" s="17"/>
      <c r="K2939" s="19"/>
      <c r="L2939" s="19"/>
      <c r="M2939" s="19"/>
      <c r="N2939" s="19"/>
      <c r="O2939" s="19"/>
      <c r="P2939" s="19"/>
      <c r="Q2939" s="19"/>
      <c r="R2939" s="19"/>
      <c r="S2939" s="19"/>
      <c r="T2939" s="19"/>
      <c r="U2939" s="19"/>
      <c r="V2939" s="19"/>
    </row>
    <row r="2940">
      <c r="A2940" s="8"/>
      <c r="B2940" s="25"/>
      <c r="C2940" s="17" t="s">
        <v>164</v>
      </c>
      <c r="D2940" s="26"/>
      <c r="E2940" s="8"/>
      <c r="F2940" s="8"/>
      <c r="G2940" s="8"/>
      <c r="H2940" s="8"/>
      <c r="I2940" s="17"/>
      <c r="J2940" s="17"/>
      <c r="K2940" s="19"/>
      <c r="L2940" s="19"/>
      <c r="M2940" s="19"/>
      <c r="N2940" s="19"/>
      <c r="O2940" s="19"/>
      <c r="P2940" s="19"/>
      <c r="Q2940" s="19"/>
      <c r="R2940" s="19"/>
      <c r="S2940" s="19"/>
      <c r="T2940" s="19"/>
      <c r="U2940" s="19"/>
      <c r="V2940" s="19"/>
    </row>
    <row r="2941">
      <c r="A2941" s="8"/>
      <c r="B2941" s="25"/>
      <c r="C2941" s="17" t="s">
        <v>164</v>
      </c>
      <c r="D2941" s="26"/>
      <c r="E2941" s="8"/>
      <c r="F2941" s="8"/>
      <c r="G2941" s="8"/>
      <c r="H2941" s="8"/>
      <c r="I2941" s="17"/>
      <c r="J2941" s="17"/>
      <c r="K2941" s="19"/>
      <c r="L2941" s="19"/>
      <c r="M2941" s="19"/>
      <c r="N2941" s="19"/>
      <c r="O2941" s="19"/>
      <c r="P2941" s="19"/>
      <c r="Q2941" s="19"/>
      <c r="R2941" s="19"/>
      <c r="S2941" s="19"/>
      <c r="T2941" s="19"/>
      <c r="U2941" s="19"/>
      <c r="V2941" s="19"/>
    </row>
    <row r="2942">
      <c r="A2942" s="8"/>
      <c r="B2942" s="25"/>
      <c r="C2942" s="17" t="s">
        <v>164</v>
      </c>
      <c r="D2942" s="26"/>
      <c r="E2942" s="8"/>
      <c r="F2942" s="8"/>
      <c r="G2942" s="8"/>
      <c r="H2942" s="8"/>
      <c r="I2942" s="17"/>
      <c r="J2942" s="17"/>
      <c r="K2942" s="19"/>
      <c r="L2942" s="19"/>
      <c r="M2942" s="19"/>
      <c r="N2942" s="19"/>
      <c r="O2942" s="19"/>
      <c r="P2942" s="19"/>
      <c r="Q2942" s="19"/>
      <c r="R2942" s="19"/>
      <c r="S2942" s="19"/>
      <c r="T2942" s="19"/>
      <c r="U2942" s="19"/>
      <c r="V2942" s="19"/>
    </row>
    <row r="2943">
      <c r="A2943" s="8"/>
      <c r="B2943" s="25"/>
      <c r="C2943" s="17" t="s">
        <v>164</v>
      </c>
      <c r="D2943" s="26"/>
      <c r="E2943" s="8"/>
      <c r="F2943" s="8"/>
      <c r="G2943" s="8"/>
      <c r="H2943" s="8"/>
      <c r="I2943" s="17"/>
      <c r="J2943" s="17"/>
      <c r="K2943" s="19"/>
      <c r="L2943" s="19"/>
      <c r="M2943" s="19"/>
      <c r="N2943" s="19"/>
      <c r="O2943" s="19"/>
      <c r="P2943" s="19"/>
      <c r="Q2943" s="19"/>
      <c r="R2943" s="19"/>
      <c r="S2943" s="19"/>
      <c r="T2943" s="19"/>
      <c r="U2943" s="19"/>
      <c r="V2943" s="19"/>
    </row>
    <row r="2944">
      <c r="A2944" s="8"/>
      <c r="B2944" s="25"/>
      <c r="C2944" s="17" t="s">
        <v>164</v>
      </c>
      <c r="D2944" s="26"/>
      <c r="E2944" s="8"/>
      <c r="F2944" s="8"/>
      <c r="G2944" s="8"/>
      <c r="H2944" s="8"/>
      <c r="I2944" s="17"/>
      <c r="J2944" s="17"/>
      <c r="K2944" s="19"/>
      <c r="L2944" s="19"/>
      <c r="M2944" s="19"/>
      <c r="N2944" s="19"/>
      <c r="O2944" s="19"/>
      <c r="P2944" s="19"/>
      <c r="Q2944" s="19"/>
      <c r="R2944" s="19"/>
      <c r="S2944" s="19"/>
      <c r="T2944" s="19"/>
      <c r="U2944" s="19"/>
      <c r="V2944" s="19"/>
    </row>
    <row r="2945">
      <c r="A2945" s="8"/>
      <c r="B2945" s="25"/>
      <c r="C2945" s="17" t="s">
        <v>164</v>
      </c>
      <c r="D2945" s="26"/>
      <c r="E2945" s="8"/>
      <c r="F2945" s="8"/>
      <c r="G2945" s="8"/>
      <c r="H2945" s="8"/>
      <c r="I2945" s="17"/>
      <c r="J2945" s="17"/>
      <c r="K2945" s="19"/>
      <c r="L2945" s="19"/>
      <c r="M2945" s="19"/>
      <c r="N2945" s="19"/>
      <c r="O2945" s="19"/>
      <c r="P2945" s="19"/>
      <c r="Q2945" s="19"/>
      <c r="R2945" s="19"/>
      <c r="S2945" s="19"/>
      <c r="T2945" s="19"/>
      <c r="U2945" s="19"/>
      <c r="V2945" s="19"/>
    </row>
    <row r="2946">
      <c r="A2946" s="8"/>
      <c r="B2946" s="25"/>
      <c r="C2946" s="17" t="s">
        <v>164</v>
      </c>
      <c r="D2946" s="26"/>
      <c r="E2946" s="8"/>
      <c r="F2946" s="8"/>
      <c r="G2946" s="8"/>
      <c r="H2946" s="8"/>
      <c r="I2946" s="17"/>
      <c r="J2946" s="17"/>
      <c r="K2946" s="19"/>
      <c r="L2946" s="19"/>
      <c r="M2946" s="19"/>
      <c r="N2946" s="19"/>
      <c r="O2946" s="19"/>
      <c r="P2946" s="19"/>
      <c r="Q2946" s="19"/>
      <c r="R2946" s="19"/>
      <c r="S2946" s="19"/>
      <c r="T2946" s="19"/>
      <c r="U2946" s="19"/>
      <c r="V2946" s="19"/>
    </row>
    <row r="2947">
      <c r="A2947" s="8"/>
      <c r="B2947" s="25"/>
      <c r="C2947" s="17" t="s">
        <v>164</v>
      </c>
      <c r="D2947" s="26"/>
      <c r="E2947" s="8"/>
      <c r="F2947" s="8"/>
      <c r="G2947" s="8"/>
      <c r="H2947" s="8"/>
      <c r="I2947" s="17"/>
      <c r="J2947" s="17"/>
      <c r="K2947" s="19"/>
      <c r="L2947" s="19"/>
      <c r="M2947" s="19"/>
      <c r="N2947" s="19"/>
      <c r="O2947" s="19"/>
      <c r="P2947" s="19"/>
      <c r="Q2947" s="19"/>
      <c r="R2947" s="19"/>
      <c r="S2947" s="19"/>
      <c r="T2947" s="19"/>
      <c r="U2947" s="19"/>
      <c r="V2947" s="19"/>
    </row>
    <row r="2948">
      <c r="A2948" s="8"/>
      <c r="B2948" s="25"/>
      <c r="C2948" s="17" t="s">
        <v>164</v>
      </c>
      <c r="D2948" s="26"/>
      <c r="E2948" s="8"/>
      <c r="F2948" s="8"/>
      <c r="G2948" s="8"/>
      <c r="H2948" s="8"/>
      <c r="I2948" s="17"/>
      <c r="J2948" s="17"/>
      <c r="K2948" s="19"/>
      <c r="L2948" s="19"/>
      <c r="M2948" s="19"/>
      <c r="N2948" s="19"/>
      <c r="O2948" s="19"/>
      <c r="P2948" s="19"/>
      <c r="Q2948" s="19"/>
      <c r="R2948" s="19"/>
      <c r="S2948" s="19"/>
      <c r="T2948" s="19"/>
      <c r="U2948" s="19"/>
      <c r="V2948" s="19"/>
    </row>
    <row r="2949">
      <c r="A2949" s="8"/>
      <c r="B2949" s="25"/>
      <c r="C2949" s="17" t="s">
        <v>164</v>
      </c>
      <c r="D2949" s="26"/>
      <c r="E2949" s="8"/>
      <c r="F2949" s="8"/>
      <c r="G2949" s="8"/>
      <c r="H2949" s="8"/>
      <c r="I2949" s="17"/>
      <c r="J2949" s="17"/>
      <c r="K2949" s="19"/>
      <c r="L2949" s="19"/>
      <c r="M2949" s="19"/>
      <c r="N2949" s="19"/>
      <c r="O2949" s="19"/>
      <c r="P2949" s="19"/>
      <c r="Q2949" s="19"/>
      <c r="R2949" s="19"/>
      <c r="S2949" s="19"/>
      <c r="T2949" s="19"/>
      <c r="U2949" s="19"/>
      <c r="V2949" s="19"/>
    </row>
    <row r="2950">
      <c r="A2950" s="8"/>
      <c r="B2950" s="25"/>
      <c r="C2950" s="17" t="s">
        <v>164</v>
      </c>
      <c r="D2950" s="26"/>
      <c r="E2950" s="8"/>
      <c r="F2950" s="8"/>
      <c r="G2950" s="8"/>
      <c r="H2950" s="8"/>
      <c r="I2950" s="17"/>
      <c r="J2950" s="17"/>
      <c r="K2950" s="19"/>
      <c r="L2950" s="19"/>
      <c r="M2950" s="19"/>
      <c r="N2950" s="19"/>
      <c r="O2950" s="19"/>
      <c r="P2950" s="19"/>
      <c r="Q2950" s="19"/>
      <c r="R2950" s="19"/>
      <c r="S2950" s="19"/>
      <c r="T2950" s="19"/>
      <c r="U2950" s="19"/>
      <c r="V2950" s="19"/>
    </row>
    <row r="2951">
      <c r="A2951" s="8"/>
      <c r="B2951" s="25"/>
      <c r="C2951" s="17" t="s">
        <v>164</v>
      </c>
      <c r="D2951" s="26"/>
      <c r="E2951" s="8"/>
      <c r="F2951" s="8"/>
      <c r="G2951" s="8"/>
      <c r="H2951" s="8"/>
      <c r="I2951" s="17"/>
      <c r="J2951" s="17"/>
      <c r="K2951" s="19"/>
      <c r="L2951" s="19"/>
      <c r="M2951" s="19"/>
      <c r="N2951" s="19"/>
      <c r="O2951" s="19"/>
      <c r="P2951" s="19"/>
      <c r="Q2951" s="19"/>
      <c r="R2951" s="19"/>
      <c r="S2951" s="19"/>
      <c r="T2951" s="19"/>
      <c r="U2951" s="19"/>
      <c r="V2951" s="19"/>
    </row>
    <row r="2952">
      <c r="A2952" s="8"/>
      <c r="B2952" s="25"/>
      <c r="C2952" s="17" t="s">
        <v>164</v>
      </c>
      <c r="D2952" s="26"/>
      <c r="E2952" s="8"/>
      <c r="F2952" s="8"/>
      <c r="G2952" s="8"/>
      <c r="H2952" s="8"/>
      <c r="I2952" s="17"/>
      <c r="J2952" s="17"/>
      <c r="K2952" s="19"/>
      <c r="L2952" s="19"/>
      <c r="M2952" s="19"/>
      <c r="N2952" s="19"/>
      <c r="O2952" s="19"/>
      <c r="P2952" s="19"/>
      <c r="Q2952" s="19"/>
      <c r="R2952" s="19"/>
      <c r="S2952" s="19"/>
      <c r="T2952" s="19"/>
      <c r="U2952" s="19"/>
      <c r="V2952" s="19"/>
    </row>
    <row r="2953">
      <c r="A2953" s="8"/>
      <c r="B2953" s="25"/>
      <c r="C2953" s="17" t="s">
        <v>164</v>
      </c>
      <c r="D2953" s="26"/>
      <c r="E2953" s="8"/>
      <c r="F2953" s="8"/>
      <c r="G2953" s="8"/>
      <c r="H2953" s="8"/>
      <c r="I2953" s="17"/>
      <c r="J2953" s="17"/>
      <c r="K2953" s="19"/>
      <c r="L2953" s="19"/>
      <c r="M2953" s="19"/>
      <c r="N2953" s="19"/>
      <c r="O2953" s="19"/>
      <c r="P2953" s="19"/>
      <c r="Q2953" s="19"/>
      <c r="R2953" s="19"/>
      <c r="S2953" s="19"/>
      <c r="T2953" s="19"/>
      <c r="U2953" s="19"/>
      <c r="V2953" s="19"/>
    </row>
    <row r="2954">
      <c r="A2954" s="8"/>
      <c r="B2954" s="25"/>
      <c r="C2954" s="17" t="s">
        <v>164</v>
      </c>
      <c r="D2954" s="26"/>
      <c r="E2954" s="8"/>
      <c r="F2954" s="8"/>
      <c r="G2954" s="8"/>
      <c r="H2954" s="8"/>
      <c r="I2954" s="17"/>
      <c r="J2954" s="17"/>
      <c r="K2954" s="19"/>
      <c r="L2954" s="19"/>
      <c r="M2954" s="19"/>
      <c r="N2954" s="19"/>
      <c r="O2954" s="19"/>
      <c r="P2954" s="19"/>
      <c r="Q2954" s="19"/>
      <c r="R2954" s="19"/>
      <c r="S2954" s="19"/>
      <c r="T2954" s="19"/>
      <c r="U2954" s="19"/>
      <c r="V2954" s="19"/>
    </row>
    <row r="2955">
      <c r="A2955" s="8"/>
      <c r="B2955" s="25"/>
      <c r="C2955" s="17" t="s">
        <v>164</v>
      </c>
      <c r="D2955" s="26"/>
      <c r="E2955" s="8"/>
      <c r="F2955" s="8"/>
      <c r="G2955" s="8"/>
      <c r="H2955" s="8"/>
      <c r="I2955" s="17"/>
      <c r="J2955" s="17"/>
      <c r="K2955" s="19"/>
      <c r="L2955" s="19"/>
      <c r="M2955" s="19"/>
      <c r="N2955" s="19"/>
      <c r="O2955" s="19"/>
      <c r="P2955" s="19"/>
      <c r="Q2955" s="19"/>
      <c r="R2955" s="19"/>
      <c r="S2955" s="19"/>
      <c r="T2955" s="19"/>
      <c r="U2955" s="19"/>
      <c r="V2955" s="19"/>
    </row>
    <row r="2956">
      <c r="A2956" s="8"/>
      <c r="B2956" s="25"/>
      <c r="C2956" s="17" t="s">
        <v>164</v>
      </c>
      <c r="D2956" s="26"/>
      <c r="E2956" s="8"/>
      <c r="F2956" s="8"/>
      <c r="G2956" s="8"/>
      <c r="H2956" s="8"/>
      <c r="I2956" s="17"/>
      <c r="J2956" s="17"/>
      <c r="K2956" s="19"/>
      <c r="L2956" s="19"/>
      <c r="M2956" s="19"/>
      <c r="N2956" s="19"/>
      <c r="O2956" s="19"/>
      <c r="P2956" s="19"/>
      <c r="Q2956" s="19"/>
      <c r="R2956" s="19"/>
      <c r="S2956" s="19"/>
      <c r="T2956" s="19"/>
      <c r="U2956" s="19"/>
      <c r="V2956" s="19"/>
    </row>
    <row r="2957">
      <c r="A2957" s="8"/>
      <c r="B2957" s="25"/>
      <c r="C2957" s="17" t="s">
        <v>164</v>
      </c>
      <c r="D2957" s="26"/>
      <c r="E2957" s="8"/>
      <c r="F2957" s="8"/>
      <c r="G2957" s="8"/>
      <c r="H2957" s="8"/>
      <c r="I2957" s="17"/>
      <c r="J2957" s="17"/>
      <c r="K2957" s="19"/>
      <c r="L2957" s="19"/>
      <c r="M2957" s="19"/>
      <c r="N2957" s="19"/>
      <c r="O2957" s="19"/>
      <c r="P2957" s="19"/>
      <c r="Q2957" s="19"/>
      <c r="R2957" s="19"/>
      <c r="S2957" s="19"/>
      <c r="T2957" s="19"/>
      <c r="U2957" s="19"/>
      <c r="V2957" s="19"/>
    </row>
    <row r="2958">
      <c r="A2958" s="8"/>
      <c r="B2958" s="25"/>
      <c r="C2958" s="17" t="s">
        <v>164</v>
      </c>
      <c r="D2958" s="26"/>
      <c r="E2958" s="8"/>
      <c r="F2958" s="8"/>
      <c r="G2958" s="8"/>
      <c r="H2958" s="8"/>
      <c r="I2958" s="17"/>
      <c r="J2958" s="17"/>
      <c r="K2958" s="19"/>
      <c r="L2958" s="19"/>
      <c r="M2958" s="19"/>
      <c r="N2958" s="19"/>
      <c r="O2958" s="19"/>
      <c r="P2958" s="19"/>
      <c r="Q2958" s="19"/>
      <c r="R2958" s="19"/>
      <c r="S2958" s="19"/>
      <c r="T2958" s="19"/>
      <c r="U2958" s="19"/>
      <c r="V2958" s="19"/>
    </row>
    <row r="2959">
      <c r="A2959" s="8"/>
      <c r="B2959" s="25"/>
      <c r="C2959" s="17" t="s">
        <v>164</v>
      </c>
      <c r="D2959" s="26"/>
      <c r="E2959" s="8"/>
      <c r="F2959" s="8"/>
      <c r="G2959" s="8"/>
      <c r="H2959" s="8"/>
      <c r="I2959" s="17"/>
      <c r="J2959" s="17"/>
      <c r="K2959" s="19"/>
      <c r="L2959" s="19"/>
      <c r="M2959" s="19"/>
      <c r="N2959" s="19"/>
      <c r="O2959" s="19"/>
      <c r="P2959" s="19"/>
      <c r="Q2959" s="19"/>
      <c r="R2959" s="19"/>
      <c r="S2959" s="19"/>
      <c r="T2959" s="19"/>
      <c r="U2959" s="19"/>
      <c r="V2959" s="19"/>
    </row>
    <row r="2960">
      <c r="A2960" s="8"/>
      <c r="B2960" s="25"/>
      <c r="C2960" s="17" t="s">
        <v>164</v>
      </c>
      <c r="D2960" s="26"/>
      <c r="E2960" s="8"/>
      <c r="F2960" s="8"/>
      <c r="G2960" s="8"/>
      <c r="H2960" s="8"/>
      <c r="I2960" s="17"/>
      <c r="J2960" s="17"/>
      <c r="K2960" s="19"/>
      <c r="L2960" s="19"/>
      <c r="M2960" s="19"/>
      <c r="N2960" s="19"/>
      <c r="O2960" s="19"/>
      <c r="P2960" s="19"/>
      <c r="Q2960" s="19"/>
      <c r="R2960" s="19"/>
      <c r="S2960" s="19"/>
      <c r="T2960" s="19"/>
      <c r="U2960" s="19"/>
      <c r="V2960" s="19"/>
    </row>
    <row r="2961">
      <c r="A2961" s="8"/>
      <c r="B2961" s="25"/>
      <c r="C2961" s="17" t="s">
        <v>164</v>
      </c>
      <c r="D2961" s="26"/>
      <c r="E2961" s="8"/>
      <c r="F2961" s="8"/>
      <c r="G2961" s="8"/>
      <c r="H2961" s="8"/>
      <c r="I2961" s="17"/>
      <c r="J2961" s="17"/>
      <c r="K2961" s="19"/>
      <c r="L2961" s="19"/>
      <c r="M2961" s="19"/>
      <c r="N2961" s="19"/>
      <c r="O2961" s="19"/>
      <c r="P2961" s="19"/>
      <c r="Q2961" s="19"/>
      <c r="R2961" s="19"/>
      <c r="S2961" s="19"/>
      <c r="T2961" s="19"/>
      <c r="U2961" s="19"/>
      <c r="V2961" s="19"/>
    </row>
    <row r="2962">
      <c r="A2962" s="8"/>
      <c r="B2962" s="25"/>
      <c r="C2962" s="17" t="s">
        <v>164</v>
      </c>
      <c r="D2962" s="26"/>
      <c r="E2962" s="8"/>
      <c r="F2962" s="8"/>
      <c r="G2962" s="8"/>
      <c r="H2962" s="8"/>
      <c r="I2962" s="17"/>
      <c r="J2962" s="17"/>
      <c r="K2962" s="19"/>
      <c r="L2962" s="19"/>
      <c r="M2962" s="19"/>
      <c r="N2962" s="19"/>
      <c r="O2962" s="19"/>
      <c r="P2962" s="19"/>
      <c r="Q2962" s="19"/>
      <c r="R2962" s="19"/>
      <c r="S2962" s="19"/>
      <c r="T2962" s="19"/>
      <c r="U2962" s="19"/>
      <c r="V2962" s="19"/>
    </row>
    <row r="2963">
      <c r="A2963" s="8"/>
      <c r="B2963" s="25"/>
      <c r="C2963" s="17" t="s">
        <v>164</v>
      </c>
      <c r="D2963" s="26"/>
      <c r="E2963" s="8"/>
      <c r="F2963" s="8"/>
      <c r="G2963" s="8"/>
      <c r="H2963" s="8"/>
      <c r="I2963" s="17"/>
      <c r="J2963" s="17"/>
      <c r="K2963" s="19"/>
      <c r="L2963" s="19"/>
      <c r="M2963" s="19"/>
      <c r="N2963" s="19"/>
      <c r="O2963" s="19"/>
      <c r="P2963" s="19"/>
      <c r="Q2963" s="19"/>
      <c r="R2963" s="19"/>
      <c r="S2963" s="19"/>
      <c r="T2963" s="19"/>
      <c r="U2963" s="19"/>
      <c r="V2963" s="19"/>
    </row>
    <row r="2964">
      <c r="A2964" s="8"/>
      <c r="B2964" s="25"/>
      <c r="C2964" s="17" t="s">
        <v>164</v>
      </c>
      <c r="D2964" s="26"/>
      <c r="E2964" s="8"/>
      <c r="F2964" s="8"/>
      <c r="G2964" s="8"/>
      <c r="H2964" s="8"/>
      <c r="I2964" s="17"/>
      <c r="J2964" s="17"/>
      <c r="K2964" s="19"/>
      <c r="L2964" s="19"/>
      <c r="M2964" s="19"/>
      <c r="N2964" s="19"/>
      <c r="O2964" s="19"/>
      <c r="P2964" s="19"/>
      <c r="Q2964" s="19"/>
      <c r="R2964" s="19"/>
      <c r="S2964" s="19"/>
      <c r="T2964" s="19"/>
      <c r="U2964" s="19"/>
      <c r="V2964" s="19"/>
    </row>
    <row r="2965">
      <c r="A2965" s="8"/>
      <c r="B2965" s="25"/>
      <c r="C2965" s="17" t="s">
        <v>164</v>
      </c>
      <c r="D2965" s="26"/>
      <c r="E2965" s="8"/>
      <c r="F2965" s="8"/>
      <c r="G2965" s="8"/>
      <c r="H2965" s="8"/>
      <c r="I2965" s="17"/>
      <c r="J2965" s="17"/>
      <c r="K2965" s="19"/>
      <c r="L2965" s="19"/>
      <c r="M2965" s="19"/>
      <c r="N2965" s="19"/>
      <c r="O2965" s="19"/>
      <c r="P2965" s="19"/>
      <c r="Q2965" s="19"/>
      <c r="R2965" s="19"/>
      <c r="S2965" s="19"/>
      <c r="T2965" s="19"/>
      <c r="U2965" s="19"/>
      <c r="V2965" s="19"/>
    </row>
    <row r="2966">
      <c r="A2966" s="8"/>
      <c r="B2966" s="25"/>
      <c r="C2966" s="17" t="s">
        <v>164</v>
      </c>
      <c r="D2966" s="26"/>
      <c r="E2966" s="8"/>
      <c r="F2966" s="8"/>
      <c r="G2966" s="8"/>
      <c r="H2966" s="8"/>
      <c r="I2966" s="17"/>
      <c r="J2966" s="17"/>
      <c r="K2966" s="19"/>
      <c r="L2966" s="19"/>
      <c r="M2966" s="19"/>
      <c r="N2966" s="19"/>
      <c r="O2966" s="19"/>
      <c r="P2966" s="19"/>
      <c r="Q2966" s="19"/>
      <c r="R2966" s="19"/>
      <c r="S2966" s="19"/>
      <c r="T2966" s="19"/>
      <c r="U2966" s="19"/>
      <c r="V2966" s="19"/>
    </row>
    <row r="2967">
      <c r="A2967" s="8"/>
      <c r="B2967" s="25"/>
      <c r="C2967" s="17" t="s">
        <v>164</v>
      </c>
      <c r="D2967" s="26"/>
      <c r="E2967" s="8"/>
      <c r="F2967" s="8"/>
      <c r="G2967" s="8"/>
      <c r="H2967" s="8"/>
      <c r="I2967" s="17"/>
      <c r="J2967" s="17"/>
      <c r="K2967" s="19"/>
      <c r="L2967" s="19"/>
      <c r="M2967" s="19"/>
      <c r="N2967" s="19"/>
      <c r="O2967" s="19"/>
      <c r="P2967" s="19"/>
      <c r="Q2967" s="19"/>
      <c r="R2967" s="19"/>
      <c r="S2967" s="19"/>
      <c r="T2967" s="19"/>
      <c r="U2967" s="19"/>
      <c r="V2967" s="19"/>
    </row>
    <row r="2968">
      <c r="A2968" s="8"/>
      <c r="B2968" s="25"/>
      <c r="C2968" s="17" t="s">
        <v>164</v>
      </c>
      <c r="D2968" s="26"/>
      <c r="E2968" s="8"/>
      <c r="F2968" s="8"/>
      <c r="G2968" s="8"/>
      <c r="H2968" s="8"/>
      <c r="I2968" s="17"/>
      <c r="J2968" s="17"/>
      <c r="K2968" s="19"/>
      <c r="L2968" s="19"/>
      <c r="M2968" s="19"/>
      <c r="N2968" s="19"/>
      <c r="O2968" s="19"/>
      <c r="P2968" s="19"/>
      <c r="Q2968" s="19"/>
      <c r="R2968" s="19"/>
      <c r="S2968" s="19"/>
      <c r="T2968" s="19"/>
      <c r="U2968" s="19"/>
      <c r="V2968" s="19"/>
    </row>
    <row r="2969">
      <c r="A2969" s="8"/>
      <c r="B2969" s="25"/>
      <c r="C2969" s="17" t="s">
        <v>164</v>
      </c>
      <c r="D2969" s="26"/>
      <c r="E2969" s="8"/>
      <c r="F2969" s="8"/>
      <c r="G2969" s="8"/>
      <c r="H2969" s="8"/>
      <c r="I2969" s="17"/>
      <c r="J2969" s="17"/>
      <c r="K2969" s="19"/>
      <c r="L2969" s="19"/>
      <c r="M2969" s="19"/>
      <c r="N2969" s="19"/>
      <c r="O2969" s="19"/>
      <c r="P2969" s="19"/>
      <c r="Q2969" s="19"/>
      <c r="R2969" s="19"/>
      <c r="S2969" s="19"/>
      <c r="T2969" s="19"/>
      <c r="U2969" s="19"/>
      <c r="V2969" s="19"/>
    </row>
    <row r="2970">
      <c r="A2970" s="8"/>
      <c r="B2970" s="25"/>
      <c r="C2970" s="17" t="s">
        <v>164</v>
      </c>
      <c r="D2970" s="26"/>
      <c r="E2970" s="8"/>
      <c r="F2970" s="8"/>
      <c r="G2970" s="8"/>
      <c r="H2970" s="8"/>
      <c r="I2970" s="17"/>
      <c r="J2970" s="17"/>
      <c r="K2970" s="19"/>
      <c r="L2970" s="19"/>
      <c r="M2970" s="19"/>
      <c r="N2970" s="19"/>
      <c r="O2970" s="19"/>
      <c r="P2970" s="19"/>
      <c r="Q2970" s="19"/>
      <c r="R2970" s="19"/>
      <c r="S2970" s="19"/>
      <c r="T2970" s="19"/>
      <c r="U2970" s="19"/>
      <c r="V2970" s="19"/>
    </row>
    <row r="2971">
      <c r="A2971" s="8"/>
      <c r="B2971" s="25"/>
      <c r="C2971" s="17" t="s">
        <v>164</v>
      </c>
      <c r="D2971" s="26"/>
      <c r="E2971" s="8"/>
      <c r="F2971" s="8"/>
      <c r="G2971" s="8"/>
      <c r="H2971" s="8"/>
      <c r="I2971" s="17"/>
      <c r="J2971" s="17"/>
      <c r="K2971" s="19"/>
      <c r="L2971" s="19"/>
      <c r="M2971" s="19"/>
      <c r="N2971" s="19"/>
      <c r="O2971" s="19"/>
      <c r="P2971" s="19"/>
      <c r="Q2971" s="19"/>
      <c r="R2971" s="19"/>
      <c r="S2971" s="19"/>
      <c r="T2971" s="19"/>
      <c r="U2971" s="19"/>
      <c r="V2971" s="19"/>
    </row>
    <row r="2972">
      <c r="A2972" s="8"/>
      <c r="B2972" s="25"/>
      <c r="C2972" s="17" t="s">
        <v>164</v>
      </c>
      <c r="D2972" s="26"/>
      <c r="E2972" s="8"/>
      <c r="F2972" s="8"/>
      <c r="G2972" s="8"/>
      <c r="H2972" s="8"/>
      <c r="I2972" s="17"/>
      <c r="J2972" s="17"/>
      <c r="K2972" s="19"/>
      <c r="L2972" s="19"/>
      <c r="M2972" s="19"/>
      <c r="N2972" s="19"/>
      <c r="O2972" s="19"/>
      <c r="P2972" s="19"/>
      <c r="Q2972" s="19"/>
      <c r="R2972" s="19"/>
      <c r="S2972" s="19"/>
      <c r="T2972" s="19"/>
      <c r="U2972" s="19"/>
      <c r="V2972" s="19"/>
    </row>
    <row r="2973">
      <c r="A2973" s="8"/>
      <c r="B2973" s="25"/>
      <c r="C2973" s="17" t="s">
        <v>164</v>
      </c>
      <c r="D2973" s="26"/>
      <c r="E2973" s="8"/>
      <c r="F2973" s="8"/>
      <c r="G2973" s="8"/>
      <c r="H2973" s="8"/>
      <c r="I2973" s="17"/>
      <c r="J2973" s="17"/>
      <c r="K2973" s="19"/>
      <c r="L2973" s="19"/>
      <c r="M2973" s="19"/>
      <c r="N2973" s="19"/>
      <c r="O2973" s="19"/>
      <c r="P2973" s="19"/>
      <c r="Q2973" s="19"/>
      <c r="R2973" s="19"/>
      <c r="S2973" s="19"/>
      <c r="T2973" s="19"/>
      <c r="U2973" s="19"/>
      <c r="V2973" s="19"/>
    </row>
    <row r="2974">
      <c r="A2974" s="8"/>
      <c r="B2974" s="25"/>
      <c r="C2974" s="17" t="s">
        <v>164</v>
      </c>
      <c r="D2974" s="26"/>
      <c r="E2974" s="8"/>
      <c r="F2974" s="8"/>
      <c r="G2974" s="8"/>
      <c r="H2974" s="8"/>
      <c r="I2974" s="17"/>
      <c r="J2974" s="17"/>
      <c r="K2974" s="19"/>
      <c r="L2974" s="19"/>
      <c r="M2974" s="19"/>
      <c r="N2974" s="19"/>
      <c r="O2974" s="19"/>
      <c r="P2974" s="19"/>
      <c r="Q2974" s="19"/>
      <c r="R2974" s="19"/>
      <c r="S2974" s="19"/>
      <c r="T2974" s="19"/>
      <c r="U2974" s="19"/>
      <c r="V2974" s="19"/>
    </row>
    <row r="2975">
      <c r="A2975" s="8"/>
      <c r="B2975" s="25"/>
      <c r="C2975" s="17" t="s">
        <v>164</v>
      </c>
      <c r="D2975" s="26"/>
      <c r="E2975" s="8"/>
      <c r="F2975" s="8"/>
      <c r="G2975" s="8"/>
      <c r="H2975" s="8"/>
      <c r="I2975" s="17"/>
      <c r="J2975" s="17"/>
      <c r="K2975" s="19"/>
      <c r="L2975" s="19"/>
      <c r="M2975" s="19"/>
      <c r="N2975" s="19"/>
      <c r="O2975" s="19"/>
      <c r="P2975" s="19"/>
      <c r="Q2975" s="19"/>
      <c r="R2975" s="19"/>
      <c r="S2975" s="19"/>
      <c r="T2975" s="19"/>
      <c r="U2975" s="19"/>
      <c r="V2975" s="19"/>
    </row>
    <row r="2976">
      <c r="A2976" s="8"/>
      <c r="B2976" s="25"/>
      <c r="C2976" s="17" t="s">
        <v>164</v>
      </c>
      <c r="D2976" s="26"/>
      <c r="E2976" s="8"/>
      <c r="F2976" s="8"/>
      <c r="G2976" s="8"/>
      <c r="H2976" s="8"/>
      <c r="I2976" s="17"/>
      <c r="J2976" s="17"/>
      <c r="K2976" s="19"/>
      <c r="L2976" s="19"/>
      <c r="M2976" s="19"/>
      <c r="N2976" s="19"/>
      <c r="O2976" s="19"/>
      <c r="P2976" s="19"/>
      <c r="Q2976" s="19"/>
      <c r="R2976" s="19"/>
      <c r="S2976" s="19"/>
      <c r="T2976" s="19"/>
      <c r="U2976" s="19"/>
      <c r="V2976" s="19"/>
    </row>
    <row r="2977">
      <c r="A2977" s="8"/>
      <c r="B2977" s="25"/>
      <c r="C2977" s="17" t="s">
        <v>164</v>
      </c>
      <c r="D2977" s="26"/>
      <c r="E2977" s="8"/>
      <c r="F2977" s="8"/>
      <c r="G2977" s="8"/>
      <c r="H2977" s="8"/>
      <c r="I2977" s="17"/>
      <c r="J2977" s="17"/>
      <c r="K2977" s="19"/>
      <c r="L2977" s="19"/>
      <c r="M2977" s="19"/>
      <c r="N2977" s="19"/>
      <c r="O2977" s="19"/>
      <c r="P2977" s="19"/>
      <c r="Q2977" s="19"/>
      <c r="R2977" s="19"/>
      <c r="S2977" s="19"/>
      <c r="T2977" s="19"/>
      <c r="U2977" s="19"/>
      <c r="V2977" s="19"/>
    </row>
    <row r="2978">
      <c r="A2978" s="8"/>
      <c r="B2978" s="25"/>
      <c r="C2978" s="17" t="s">
        <v>164</v>
      </c>
      <c r="D2978" s="26"/>
      <c r="E2978" s="8"/>
      <c r="F2978" s="8"/>
      <c r="G2978" s="8"/>
      <c r="H2978" s="8"/>
      <c r="I2978" s="17"/>
      <c r="J2978" s="17"/>
      <c r="K2978" s="19"/>
      <c r="L2978" s="19"/>
      <c r="M2978" s="19"/>
      <c r="N2978" s="19"/>
      <c r="O2978" s="19"/>
      <c r="P2978" s="19"/>
      <c r="Q2978" s="19"/>
      <c r="R2978" s="19"/>
      <c r="S2978" s="19"/>
      <c r="T2978" s="19"/>
      <c r="U2978" s="19"/>
      <c r="V2978" s="19"/>
    </row>
    <row r="2979">
      <c r="A2979" s="8"/>
      <c r="B2979" s="25"/>
      <c r="C2979" s="17" t="s">
        <v>164</v>
      </c>
      <c r="D2979" s="26"/>
      <c r="E2979" s="8"/>
      <c r="F2979" s="8"/>
      <c r="G2979" s="8"/>
      <c r="H2979" s="8"/>
      <c r="I2979" s="17"/>
      <c r="J2979" s="17"/>
      <c r="K2979" s="19"/>
      <c r="L2979" s="19"/>
      <c r="M2979" s="19"/>
      <c r="N2979" s="19"/>
      <c r="O2979" s="19"/>
      <c r="P2979" s="19"/>
      <c r="Q2979" s="19"/>
      <c r="R2979" s="19"/>
      <c r="S2979" s="19"/>
      <c r="T2979" s="19"/>
      <c r="U2979" s="19"/>
      <c r="V2979" s="19"/>
    </row>
    <row r="2980">
      <c r="A2980" s="8"/>
      <c r="B2980" s="25"/>
      <c r="C2980" s="17" t="s">
        <v>164</v>
      </c>
      <c r="D2980" s="26"/>
      <c r="E2980" s="8"/>
      <c r="F2980" s="8"/>
      <c r="G2980" s="8"/>
      <c r="H2980" s="8"/>
      <c r="I2980" s="17"/>
      <c r="J2980" s="17"/>
      <c r="K2980" s="19"/>
      <c r="L2980" s="19"/>
      <c r="M2980" s="19"/>
      <c r="N2980" s="19"/>
      <c r="O2980" s="19"/>
      <c r="P2980" s="19"/>
      <c r="Q2980" s="19"/>
      <c r="R2980" s="19"/>
      <c r="S2980" s="19"/>
      <c r="T2980" s="19"/>
      <c r="U2980" s="19"/>
      <c r="V2980" s="19"/>
    </row>
    <row r="2981">
      <c r="A2981" s="8"/>
      <c r="B2981" s="25"/>
      <c r="C2981" s="17" t="s">
        <v>164</v>
      </c>
      <c r="D2981" s="26"/>
      <c r="E2981" s="8"/>
      <c r="F2981" s="8"/>
      <c r="G2981" s="8"/>
      <c r="H2981" s="8"/>
      <c r="I2981" s="17"/>
      <c r="J2981" s="17"/>
      <c r="K2981" s="19"/>
      <c r="L2981" s="19"/>
      <c r="M2981" s="19"/>
      <c r="N2981" s="19"/>
      <c r="O2981" s="19"/>
      <c r="P2981" s="19"/>
      <c r="Q2981" s="19"/>
      <c r="R2981" s="19"/>
      <c r="S2981" s="19"/>
      <c r="T2981" s="19"/>
      <c r="U2981" s="19"/>
      <c r="V2981" s="19"/>
    </row>
    <row r="2982">
      <c r="A2982" s="8"/>
      <c r="B2982" s="25"/>
      <c r="C2982" s="17" t="s">
        <v>164</v>
      </c>
      <c r="D2982" s="26"/>
      <c r="E2982" s="8"/>
      <c r="F2982" s="8"/>
      <c r="G2982" s="8"/>
      <c r="H2982" s="8"/>
      <c r="I2982" s="17"/>
      <c r="J2982" s="17"/>
      <c r="K2982" s="19"/>
      <c r="L2982" s="19"/>
      <c r="M2982" s="19"/>
      <c r="N2982" s="19"/>
      <c r="O2982" s="19"/>
      <c r="P2982" s="19"/>
      <c r="Q2982" s="19"/>
      <c r="R2982" s="19"/>
      <c r="S2982" s="19"/>
      <c r="T2982" s="19"/>
      <c r="U2982" s="19"/>
      <c r="V2982" s="19"/>
    </row>
    <row r="2983">
      <c r="A2983" s="8"/>
      <c r="B2983" s="25"/>
      <c r="C2983" s="17" t="s">
        <v>164</v>
      </c>
      <c r="D2983" s="26"/>
      <c r="E2983" s="8"/>
      <c r="F2983" s="8"/>
      <c r="G2983" s="8"/>
      <c r="H2983" s="8"/>
      <c r="I2983" s="17"/>
      <c r="J2983" s="17"/>
      <c r="K2983" s="19"/>
      <c r="L2983" s="19"/>
      <c r="M2983" s="19"/>
      <c r="N2983" s="19"/>
      <c r="O2983" s="19"/>
      <c r="P2983" s="19"/>
      <c r="Q2983" s="19"/>
      <c r="R2983" s="19"/>
      <c r="S2983" s="19"/>
      <c r="T2983" s="19"/>
      <c r="U2983" s="19"/>
      <c r="V2983" s="19"/>
    </row>
    <row r="2984">
      <c r="A2984" s="8"/>
      <c r="B2984" s="25"/>
      <c r="C2984" s="17" t="s">
        <v>164</v>
      </c>
      <c r="D2984" s="26"/>
      <c r="E2984" s="8"/>
      <c r="F2984" s="8"/>
      <c r="G2984" s="8"/>
      <c r="H2984" s="8"/>
      <c r="I2984" s="17"/>
      <c r="J2984" s="17"/>
      <c r="K2984" s="19"/>
      <c r="L2984" s="19"/>
      <c r="M2984" s="19"/>
      <c r="N2984" s="19"/>
      <c r="O2984" s="19"/>
      <c r="P2984" s="19"/>
      <c r="Q2984" s="19"/>
      <c r="R2984" s="19"/>
      <c r="S2984" s="19"/>
      <c r="T2984" s="19"/>
      <c r="U2984" s="19"/>
      <c r="V2984" s="19"/>
    </row>
    <row r="2985">
      <c r="A2985" s="8"/>
      <c r="B2985" s="25"/>
      <c r="C2985" s="17" t="s">
        <v>164</v>
      </c>
      <c r="D2985" s="26"/>
      <c r="E2985" s="8"/>
      <c r="F2985" s="8"/>
      <c r="G2985" s="8"/>
      <c r="H2985" s="8"/>
      <c r="I2985" s="17"/>
      <c r="J2985" s="17"/>
      <c r="K2985" s="19"/>
      <c r="L2985" s="19"/>
      <c r="M2985" s="19"/>
      <c r="N2985" s="19"/>
      <c r="O2985" s="19"/>
      <c r="P2985" s="19"/>
      <c r="Q2985" s="19"/>
      <c r="R2985" s="19"/>
      <c r="S2985" s="19"/>
      <c r="T2985" s="19"/>
      <c r="U2985" s="19"/>
      <c r="V2985" s="19"/>
    </row>
    <row r="2986">
      <c r="A2986" s="8"/>
      <c r="B2986" s="25"/>
      <c r="C2986" s="17" t="s">
        <v>164</v>
      </c>
      <c r="D2986" s="26"/>
      <c r="E2986" s="8"/>
      <c r="F2986" s="8"/>
      <c r="G2986" s="8"/>
      <c r="H2986" s="8"/>
      <c r="I2986" s="17"/>
      <c r="J2986" s="17"/>
      <c r="K2986" s="19"/>
      <c r="L2986" s="19"/>
      <c r="M2986" s="19"/>
      <c r="N2986" s="19"/>
      <c r="O2986" s="19"/>
      <c r="P2986" s="19"/>
      <c r="Q2986" s="19"/>
      <c r="R2986" s="19"/>
      <c r="S2986" s="19"/>
      <c r="T2986" s="19"/>
      <c r="U2986" s="19"/>
      <c r="V2986" s="19"/>
    </row>
    <row r="2987">
      <c r="A2987" s="8"/>
      <c r="B2987" s="25"/>
      <c r="C2987" s="17" t="s">
        <v>164</v>
      </c>
      <c r="D2987" s="26"/>
      <c r="E2987" s="8"/>
      <c r="F2987" s="8"/>
      <c r="G2987" s="8"/>
      <c r="H2987" s="8"/>
      <c r="I2987" s="17"/>
      <c r="J2987" s="17"/>
      <c r="K2987" s="19"/>
      <c r="L2987" s="19"/>
      <c r="M2987" s="19"/>
      <c r="N2987" s="19"/>
      <c r="O2987" s="19"/>
      <c r="P2987" s="19"/>
      <c r="Q2987" s="19"/>
      <c r="R2987" s="19"/>
      <c r="S2987" s="19"/>
      <c r="T2987" s="19"/>
      <c r="U2987" s="19"/>
      <c r="V2987" s="19"/>
    </row>
    <row r="2988">
      <c r="A2988" s="8"/>
      <c r="B2988" s="25"/>
      <c r="C2988" s="17" t="s">
        <v>164</v>
      </c>
      <c r="D2988" s="26"/>
      <c r="E2988" s="8"/>
      <c r="F2988" s="8"/>
      <c r="G2988" s="8"/>
      <c r="H2988" s="8"/>
      <c r="I2988" s="17"/>
      <c r="J2988" s="17"/>
      <c r="K2988" s="19"/>
      <c r="L2988" s="19"/>
      <c r="M2988" s="19"/>
      <c r="N2988" s="19"/>
      <c r="O2988" s="19"/>
      <c r="P2988" s="19"/>
      <c r="Q2988" s="19"/>
      <c r="R2988" s="19"/>
      <c r="S2988" s="19"/>
      <c r="T2988" s="19"/>
      <c r="U2988" s="19"/>
      <c r="V2988" s="19"/>
    </row>
    <row r="2989">
      <c r="A2989" s="8"/>
      <c r="B2989" s="25"/>
      <c r="C2989" s="17" t="s">
        <v>164</v>
      </c>
      <c r="D2989" s="26"/>
      <c r="E2989" s="8"/>
      <c r="F2989" s="8"/>
      <c r="G2989" s="8"/>
      <c r="H2989" s="8"/>
      <c r="I2989" s="17"/>
      <c r="J2989" s="17"/>
      <c r="K2989" s="19"/>
      <c r="L2989" s="19"/>
      <c r="M2989" s="19"/>
      <c r="N2989" s="19"/>
      <c r="O2989" s="19"/>
      <c r="P2989" s="19"/>
      <c r="Q2989" s="19"/>
      <c r="R2989" s="19"/>
      <c r="S2989" s="19"/>
      <c r="T2989" s="19"/>
      <c r="U2989" s="19"/>
      <c r="V2989" s="19"/>
    </row>
    <row r="2990">
      <c r="A2990" s="8"/>
      <c r="B2990" s="25"/>
      <c r="C2990" s="17" t="s">
        <v>164</v>
      </c>
      <c r="D2990" s="26"/>
      <c r="E2990" s="8"/>
      <c r="F2990" s="8"/>
      <c r="G2990" s="8"/>
      <c r="H2990" s="8"/>
      <c r="I2990" s="17"/>
      <c r="J2990" s="17"/>
      <c r="K2990" s="19"/>
      <c r="L2990" s="19"/>
      <c r="M2990" s="19"/>
      <c r="N2990" s="19"/>
      <c r="O2990" s="19"/>
      <c r="P2990" s="19"/>
      <c r="Q2990" s="19"/>
      <c r="R2990" s="19"/>
      <c r="S2990" s="19"/>
      <c r="T2990" s="19"/>
      <c r="U2990" s="19"/>
      <c r="V2990" s="19"/>
    </row>
    <row r="2991">
      <c r="A2991" s="8"/>
      <c r="B2991" s="25"/>
      <c r="C2991" s="17" t="s">
        <v>164</v>
      </c>
      <c r="D2991" s="26"/>
      <c r="E2991" s="8"/>
      <c r="F2991" s="8"/>
      <c r="G2991" s="8"/>
      <c r="H2991" s="8"/>
      <c r="I2991" s="17"/>
      <c r="J2991" s="17"/>
      <c r="K2991" s="19"/>
      <c r="L2991" s="19"/>
      <c r="M2991" s="19"/>
      <c r="N2991" s="19"/>
      <c r="O2991" s="19"/>
      <c r="P2991" s="19"/>
      <c r="Q2991" s="19"/>
      <c r="R2991" s="19"/>
      <c r="S2991" s="19"/>
      <c r="T2991" s="19"/>
      <c r="U2991" s="19"/>
      <c r="V2991" s="19"/>
    </row>
    <row r="2992">
      <c r="A2992" s="8"/>
      <c r="B2992" s="25"/>
      <c r="C2992" s="17" t="s">
        <v>164</v>
      </c>
      <c r="D2992" s="26"/>
      <c r="E2992" s="8"/>
      <c r="F2992" s="8"/>
      <c r="G2992" s="8"/>
      <c r="H2992" s="8"/>
      <c r="I2992" s="17"/>
      <c r="J2992" s="17"/>
      <c r="K2992" s="19"/>
      <c r="L2992" s="19"/>
      <c r="M2992" s="19"/>
      <c r="N2992" s="19"/>
      <c r="O2992" s="19"/>
      <c r="P2992" s="19"/>
      <c r="Q2992" s="19"/>
      <c r="R2992" s="19"/>
      <c r="S2992" s="19"/>
      <c r="T2992" s="19"/>
      <c r="U2992" s="19"/>
      <c r="V2992" s="19"/>
    </row>
    <row r="2993">
      <c r="A2993" s="8"/>
      <c r="B2993" s="25"/>
      <c r="C2993" s="17" t="s">
        <v>164</v>
      </c>
      <c r="D2993" s="26"/>
      <c r="E2993" s="8"/>
      <c r="F2993" s="8"/>
      <c r="G2993" s="8"/>
      <c r="H2993" s="8"/>
      <c r="I2993" s="17"/>
      <c r="J2993" s="17"/>
      <c r="K2993" s="19"/>
      <c r="L2993" s="19"/>
      <c r="M2993" s="19"/>
      <c r="N2993" s="19"/>
      <c r="O2993" s="19"/>
      <c r="P2993" s="19"/>
      <c r="Q2993" s="19"/>
      <c r="R2993" s="19"/>
      <c r="S2993" s="19"/>
      <c r="T2993" s="19"/>
      <c r="U2993" s="19"/>
      <c r="V2993" s="19"/>
    </row>
    <row r="2994">
      <c r="A2994" s="8"/>
      <c r="B2994" s="25"/>
      <c r="C2994" s="17" t="s">
        <v>164</v>
      </c>
      <c r="D2994" s="26"/>
      <c r="E2994" s="8"/>
      <c r="F2994" s="8"/>
      <c r="G2994" s="8"/>
      <c r="H2994" s="8"/>
      <c r="I2994" s="17"/>
      <c r="J2994" s="17"/>
      <c r="K2994" s="19"/>
      <c r="L2994" s="19"/>
      <c r="M2994" s="19"/>
      <c r="N2994" s="19"/>
      <c r="O2994" s="19"/>
      <c r="P2994" s="19"/>
      <c r="Q2994" s="19"/>
      <c r="R2994" s="19"/>
      <c r="S2994" s="19"/>
      <c r="T2994" s="19"/>
      <c r="U2994" s="19"/>
      <c r="V2994" s="19"/>
    </row>
    <row r="2995">
      <c r="A2995" s="8"/>
      <c r="B2995" s="25"/>
      <c r="C2995" s="17" t="s">
        <v>164</v>
      </c>
      <c r="D2995" s="26"/>
      <c r="E2995" s="8"/>
      <c r="F2995" s="8"/>
      <c r="G2995" s="8"/>
      <c r="H2995" s="8"/>
      <c r="I2995" s="17"/>
      <c r="J2995" s="17"/>
      <c r="K2995" s="19"/>
      <c r="L2995" s="19"/>
      <c r="M2995" s="19"/>
      <c r="N2995" s="19"/>
      <c r="O2995" s="19"/>
      <c r="P2995" s="19"/>
      <c r="Q2995" s="19"/>
      <c r="R2995" s="19"/>
      <c r="S2995" s="19"/>
      <c r="T2995" s="19"/>
      <c r="U2995" s="19"/>
      <c r="V2995" s="19"/>
    </row>
    <row r="2996">
      <c r="A2996" s="8"/>
      <c r="B2996" s="25"/>
      <c r="C2996" s="17" t="s">
        <v>164</v>
      </c>
      <c r="D2996" s="26"/>
      <c r="E2996" s="8"/>
      <c r="F2996" s="8"/>
      <c r="G2996" s="8"/>
      <c r="H2996" s="8"/>
      <c r="I2996" s="17"/>
      <c r="J2996" s="17"/>
      <c r="K2996" s="19"/>
      <c r="L2996" s="19"/>
      <c r="M2996" s="19"/>
      <c r="N2996" s="19"/>
      <c r="O2996" s="19"/>
      <c r="P2996" s="19"/>
      <c r="Q2996" s="19"/>
      <c r="R2996" s="19"/>
      <c r="S2996" s="19"/>
      <c r="T2996" s="19"/>
      <c r="U2996" s="19"/>
      <c r="V2996" s="19"/>
    </row>
    <row r="2997">
      <c r="A2997" s="8"/>
      <c r="B2997" s="25"/>
      <c r="C2997" s="17" t="s">
        <v>164</v>
      </c>
      <c r="D2997" s="26"/>
      <c r="E2997" s="8"/>
      <c r="F2997" s="8"/>
      <c r="G2997" s="8"/>
      <c r="H2997" s="8"/>
      <c r="I2997" s="17"/>
      <c r="J2997" s="17"/>
      <c r="K2997" s="19"/>
      <c r="L2997" s="19"/>
      <c r="M2997" s="19"/>
      <c r="N2997" s="19"/>
      <c r="O2997" s="19"/>
      <c r="P2997" s="19"/>
      <c r="Q2997" s="19"/>
      <c r="R2997" s="19"/>
      <c r="S2997" s="19"/>
      <c r="T2997" s="19"/>
      <c r="U2997" s="19"/>
      <c r="V2997" s="19"/>
    </row>
    <row r="2998">
      <c r="A2998" s="8"/>
      <c r="B2998" s="25"/>
      <c r="C2998" s="17" t="s">
        <v>164</v>
      </c>
      <c r="D2998" s="26"/>
      <c r="E2998" s="8"/>
      <c r="F2998" s="8"/>
      <c r="G2998" s="8"/>
      <c r="H2998" s="8"/>
      <c r="I2998" s="17"/>
      <c r="J2998" s="17"/>
      <c r="K2998" s="19"/>
      <c r="L2998" s="19"/>
      <c r="M2998" s="19"/>
      <c r="N2998" s="19"/>
      <c r="O2998" s="19"/>
      <c r="P2998" s="19"/>
      <c r="Q2998" s="19"/>
      <c r="R2998" s="19"/>
      <c r="S2998" s="19"/>
      <c r="T2998" s="19"/>
      <c r="U2998" s="19"/>
      <c r="V2998" s="19"/>
    </row>
    <row r="2999">
      <c r="A2999" s="8"/>
      <c r="B2999" s="25"/>
      <c r="C2999" s="17" t="s">
        <v>164</v>
      </c>
      <c r="D2999" s="26"/>
      <c r="E2999" s="8"/>
      <c r="F2999" s="8"/>
      <c r="G2999" s="8"/>
      <c r="H2999" s="8"/>
      <c r="I2999" s="17"/>
      <c r="J2999" s="17"/>
      <c r="K2999" s="19"/>
      <c r="L2999" s="19"/>
      <c r="M2999" s="19"/>
      <c r="N2999" s="19"/>
      <c r="O2999" s="19"/>
      <c r="P2999" s="19"/>
      <c r="Q2999" s="19"/>
      <c r="R2999" s="19"/>
      <c r="S2999" s="19"/>
      <c r="T2999" s="19"/>
      <c r="U2999" s="19"/>
      <c r="V2999" s="19"/>
    </row>
    <row r="3000">
      <c r="A3000" s="8"/>
      <c r="B3000" s="25"/>
      <c r="C3000" s="17" t="s">
        <v>164</v>
      </c>
      <c r="D3000" s="26"/>
      <c r="E3000" s="8"/>
      <c r="F3000" s="8"/>
      <c r="G3000" s="8"/>
      <c r="H3000" s="8"/>
      <c r="I3000" s="17"/>
      <c r="J3000" s="17"/>
      <c r="K3000" s="19"/>
      <c r="L3000" s="19"/>
      <c r="M3000" s="19"/>
      <c r="N3000" s="19"/>
      <c r="O3000" s="19"/>
      <c r="P3000" s="19"/>
      <c r="Q3000" s="19"/>
      <c r="R3000" s="19"/>
      <c r="S3000" s="19"/>
      <c r="T3000" s="19"/>
      <c r="U3000" s="19"/>
      <c r="V3000" s="19"/>
    </row>
    <row r="3001">
      <c r="A3001" s="8"/>
      <c r="B3001" s="25"/>
      <c r="C3001" s="17" t="s">
        <v>164</v>
      </c>
      <c r="D3001" s="26"/>
      <c r="E3001" s="8"/>
      <c r="F3001" s="8"/>
      <c r="G3001" s="8"/>
      <c r="H3001" s="8"/>
      <c r="I3001" s="17"/>
      <c r="J3001" s="17"/>
      <c r="K3001" s="19"/>
      <c r="L3001" s="19"/>
      <c r="M3001" s="19"/>
      <c r="N3001" s="19"/>
      <c r="O3001" s="19"/>
      <c r="P3001" s="19"/>
      <c r="Q3001" s="19"/>
      <c r="R3001" s="19"/>
      <c r="S3001" s="19"/>
      <c r="T3001" s="19"/>
      <c r="U3001" s="19"/>
      <c r="V3001" s="19"/>
    </row>
    <row r="3002">
      <c r="A3002" s="8"/>
      <c r="B3002" s="25"/>
      <c r="C3002" s="17" t="s">
        <v>164</v>
      </c>
      <c r="D3002" s="26"/>
      <c r="E3002" s="8"/>
      <c r="F3002" s="8"/>
      <c r="G3002" s="8"/>
      <c r="H3002" s="8"/>
      <c r="I3002" s="17"/>
      <c r="J3002" s="17"/>
      <c r="K3002" s="19"/>
      <c r="L3002" s="19"/>
      <c r="M3002" s="19"/>
      <c r="N3002" s="19"/>
      <c r="O3002" s="19"/>
      <c r="P3002" s="19"/>
      <c r="Q3002" s="19"/>
      <c r="R3002" s="19"/>
      <c r="S3002" s="19"/>
      <c r="T3002" s="19"/>
      <c r="U3002" s="19"/>
      <c r="V3002" s="19"/>
    </row>
    <row r="3003">
      <c r="A3003" s="8"/>
      <c r="B3003" s="25"/>
      <c r="C3003" s="17" t="s">
        <v>164</v>
      </c>
      <c r="D3003" s="26"/>
      <c r="E3003" s="8"/>
      <c r="F3003" s="8"/>
      <c r="G3003" s="8"/>
      <c r="H3003" s="8"/>
      <c r="I3003" s="17"/>
      <c r="J3003" s="17"/>
      <c r="K3003" s="19"/>
      <c r="L3003" s="19"/>
      <c r="M3003" s="19"/>
      <c r="N3003" s="19"/>
      <c r="O3003" s="19"/>
      <c r="P3003" s="19"/>
      <c r="Q3003" s="19"/>
      <c r="R3003" s="19"/>
      <c r="S3003" s="19"/>
      <c r="T3003" s="19"/>
      <c r="U3003" s="19"/>
      <c r="V3003" s="19"/>
    </row>
    <row r="3004">
      <c r="A3004" s="8"/>
      <c r="B3004" s="25"/>
      <c r="C3004" s="17" t="s">
        <v>164</v>
      </c>
      <c r="D3004" s="26"/>
      <c r="E3004" s="8"/>
      <c r="F3004" s="8"/>
      <c r="G3004" s="8"/>
      <c r="H3004" s="8"/>
      <c r="I3004" s="17"/>
      <c r="J3004" s="17"/>
      <c r="K3004" s="19"/>
      <c r="L3004" s="19"/>
      <c r="M3004" s="19"/>
      <c r="N3004" s="19"/>
      <c r="O3004" s="19"/>
      <c r="P3004" s="19"/>
      <c r="Q3004" s="19"/>
      <c r="R3004" s="19"/>
      <c r="S3004" s="19"/>
      <c r="T3004" s="19"/>
      <c r="U3004" s="19"/>
      <c r="V3004" s="19"/>
    </row>
    <row r="3005">
      <c r="A3005" s="8"/>
      <c r="B3005" s="25"/>
      <c r="C3005" s="17" t="s">
        <v>164</v>
      </c>
      <c r="D3005" s="26"/>
      <c r="E3005" s="8"/>
      <c r="F3005" s="8"/>
      <c r="G3005" s="8"/>
      <c r="H3005" s="8"/>
      <c r="I3005" s="17"/>
      <c r="J3005" s="17"/>
      <c r="K3005" s="19"/>
      <c r="L3005" s="19"/>
      <c r="M3005" s="19"/>
      <c r="N3005" s="19"/>
      <c r="O3005" s="19"/>
      <c r="P3005" s="19"/>
      <c r="Q3005" s="19"/>
      <c r="R3005" s="19"/>
      <c r="S3005" s="19"/>
      <c r="T3005" s="19"/>
      <c r="U3005" s="19"/>
      <c r="V3005" s="19"/>
    </row>
    <row r="3006">
      <c r="A3006" s="8"/>
      <c r="B3006" s="25"/>
      <c r="C3006" s="17" t="s">
        <v>164</v>
      </c>
      <c r="D3006" s="26"/>
      <c r="E3006" s="8"/>
      <c r="F3006" s="8"/>
      <c r="G3006" s="8"/>
      <c r="H3006" s="8"/>
      <c r="I3006" s="17"/>
      <c r="J3006" s="17"/>
      <c r="K3006" s="19"/>
      <c r="L3006" s="19"/>
      <c r="M3006" s="19"/>
      <c r="N3006" s="19"/>
      <c r="O3006" s="19"/>
      <c r="P3006" s="19"/>
      <c r="Q3006" s="19"/>
      <c r="R3006" s="19"/>
      <c r="S3006" s="19"/>
      <c r="T3006" s="19"/>
      <c r="U3006" s="19"/>
      <c r="V3006" s="19"/>
    </row>
    <row r="3007">
      <c r="A3007" s="8"/>
      <c r="B3007" s="25"/>
      <c r="C3007" s="17" t="s">
        <v>164</v>
      </c>
      <c r="D3007" s="26"/>
      <c r="E3007" s="8"/>
      <c r="F3007" s="8"/>
      <c r="G3007" s="8"/>
      <c r="H3007" s="8"/>
      <c r="I3007" s="17"/>
      <c r="J3007" s="17"/>
      <c r="K3007" s="19"/>
      <c r="L3007" s="19"/>
      <c r="M3007" s="19"/>
      <c r="N3007" s="19"/>
      <c r="O3007" s="19"/>
      <c r="P3007" s="19"/>
      <c r="Q3007" s="19"/>
      <c r="R3007" s="19"/>
      <c r="S3007" s="19"/>
      <c r="T3007" s="19"/>
      <c r="U3007" s="19"/>
      <c r="V3007" s="19"/>
    </row>
    <row r="3008">
      <c r="A3008" s="8"/>
      <c r="B3008" s="25"/>
      <c r="C3008" s="17" t="s">
        <v>164</v>
      </c>
      <c r="D3008" s="26"/>
      <c r="E3008" s="8"/>
      <c r="F3008" s="8"/>
      <c r="G3008" s="8"/>
      <c r="H3008" s="8"/>
      <c r="I3008" s="17"/>
      <c r="J3008" s="17"/>
      <c r="K3008" s="19"/>
      <c r="L3008" s="19"/>
      <c r="M3008" s="19"/>
      <c r="N3008" s="19"/>
      <c r="O3008" s="19"/>
      <c r="P3008" s="19"/>
      <c r="Q3008" s="19"/>
      <c r="R3008" s="19"/>
      <c r="S3008" s="19"/>
      <c r="T3008" s="19"/>
      <c r="U3008" s="19"/>
      <c r="V3008" s="19"/>
    </row>
    <row r="3009">
      <c r="A3009" s="8"/>
      <c r="B3009" s="25"/>
      <c r="C3009" s="17" t="s">
        <v>164</v>
      </c>
      <c r="D3009" s="26"/>
      <c r="E3009" s="8"/>
      <c r="F3009" s="8"/>
      <c r="G3009" s="8"/>
      <c r="H3009" s="8"/>
      <c r="I3009" s="17"/>
      <c r="J3009" s="17"/>
      <c r="K3009" s="19"/>
      <c r="L3009" s="19"/>
      <c r="M3009" s="19"/>
      <c r="N3009" s="19"/>
      <c r="O3009" s="19"/>
      <c r="P3009" s="19"/>
      <c r="Q3009" s="19"/>
      <c r="R3009" s="19"/>
      <c r="S3009" s="19"/>
      <c r="T3009" s="19"/>
      <c r="U3009" s="19"/>
      <c r="V3009" s="19"/>
    </row>
    <row r="3010">
      <c r="A3010" s="8"/>
      <c r="B3010" s="25"/>
      <c r="C3010" s="17" t="s">
        <v>164</v>
      </c>
      <c r="D3010" s="26"/>
      <c r="E3010" s="8"/>
      <c r="F3010" s="8"/>
      <c r="G3010" s="8"/>
      <c r="H3010" s="8"/>
      <c r="I3010" s="17"/>
      <c r="J3010" s="17"/>
      <c r="K3010" s="19"/>
      <c r="L3010" s="19"/>
      <c r="M3010" s="19"/>
      <c r="N3010" s="19"/>
      <c r="O3010" s="19"/>
      <c r="P3010" s="19"/>
      <c r="Q3010" s="19"/>
      <c r="R3010" s="19"/>
      <c r="S3010" s="19"/>
      <c r="T3010" s="19"/>
      <c r="U3010" s="19"/>
      <c r="V3010" s="19"/>
    </row>
    <row r="3011">
      <c r="A3011" s="8"/>
      <c r="B3011" s="25"/>
      <c r="C3011" s="17" t="s">
        <v>164</v>
      </c>
      <c r="D3011" s="26"/>
      <c r="E3011" s="8"/>
      <c r="F3011" s="8"/>
      <c r="G3011" s="8"/>
      <c r="H3011" s="8"/>
      <c r="I3011" s="17"/>
      <c r="J3011" s="17"/>
      <c r="K3011" s="19"/>
      <c r="L3011" s="19"/>
      <c r="M3011" s="19"/>
      <c r="N3011" s="19"/>
      <c r="O3011" s="19"/>
      <c r="P3011" s="19"/>
      <c r="Q3011" s="19"/>
      <c r="R3011" s="19"/>
      <c r="S3011" s="19"/>
      <c r="T3011" s="19"/>
      <c r="U3011" s="19"/>
      <c r="V3011" s="19"/>
    </row>
    <row r="3012">
      <c r="A3012" s="8"/>
      <c r="B3012" s="25"/>
      <c r="C3012" s="17" t="s">
        <v>164</v>
      </c>
      <c r="D3012" s="26"/>
      <c r="E3012" s="8"/>
      <c r="F3012" s="8"/>
      <c r="G3012" s="8"/>
      <c r="H3012" s="8"/>
      <c r="I3012" s="17"/>
      <c r="J3012" s="17"/>
      <c r="K3012" s="19"/>
      <c r="L3012" s="19"/>
      <c r="M3012" s="19"/>
      <c r="N3012" s="19"/>
      <c r="O3012" s="19"/>
      <c r="P3012" s="19"/>
      <c r="Q3012" s="19"/>
      <c r="R3012" s="19"/>
      <c r="S3012" s="19"/>
      <c r="T3012" s="19"/>
      <c r="U3012" s="19"/>
      <c r="V3012" s="19"/>
    </row>
    <row r="3013">
      <c r="A3013" s="8"/>
      <c r="B3013" s="25"/>
      <c r="C3013" s="17" t="s">
        <v>164</v>
      </c>
      <c r="D3013" s="26"/>
      <c r="E3013" s="8"/>
      <c r="F3013" s="8"/>
      <c r="G3013" s="8"/>
      <c r="H3013" s="8"/>
      <c r="I3013" s="17"/>
      <c r="J3013" s="17"/>
      <c r="K3013" s="19"/>
      <c r="L3013" s="19"/>
      <c r="M3013" s="19"/>
      <c r="N3013" s="19"/>
      <c r="O3013" s="19"/>
      <c r="P3013" s="19"/>
      <c r="Q3013" s="19"/>
      <c r="R3013" s="19"/>
      <c r="S3013" s="19"/>
      <c r="T3013" s="19"/>
      <c r="U3013" s="19"/>
      <c r="V3013" s="19"/>
    </row>
    <row r="3014">
      <c r="A3014" s="8"/>
      <c r="B3014" s="25"/>
      <c r="C3014" s="17" t="s">
        <v>164</v>
      </c>
      <c r="D3014" s="26"/>
      <c r="E3014" s="8"/>
      <c r="F3014" s="8"/>
      <c r="G3014" s="8"/>
      <c r="H3014" s="8"/>
      <c r="I3014" s="17"/>
      <c r="J3014" s="17"/>
      <c r="K3014" s="19"/>
      <c r="L3014" s="19"/>
      <c r="M3014" s="19"/>
      <c r="N3014" s="19"/>
      <c r="O3014" s="19"/>
      <c r="P3014" s="19"/>
      <c r="Q3014" s="19"/>
      <c r="R3014" s="19"/>
      <c r="S3014" s="19"/>
      <c r="T3014" s="19"/>
      <c r="U3014" s="19"/>
      <c r="V3014" s="19"/>
    </row>
    <row r="3015">
      <c r="A3015" s="8"/>
      <c r="B3015" s="25"/>
      <c r="C3015" s="17" t="s">
        <v>164</v>
      </c>
      <c r="D3015" s="26"/>
      <c r="E3015" s="8"/>
      <c r="F3015" s="8"/>
      <c r="G3015" s="8"/>
      <c r="H3015" s="8"/>
      <c r="I3015" s="17"/>
      <c r="J3015" s="17"/>
      <c r="K3015" s="19"/>
      <c r="L3015" s="19"/>
      <c r="M3015" s="19"/>
      <c r="N3015" s="19"/>
      <c r="O3015" s="19"/>
      <c r="P3015" s="19"/>
      <c r="Q3015" s="19"/>
      <c r="R3015" s="19"/>
      <c r="S3015" s="19"/>
      <c r="T3015" s="19"/>
      <c r="U3015" s="19"/>
      <c r="V3015" s="19"/>
    </row>
    <row r="3016">
      <c r="A3016" s="8"/>
      <c r="B3016" s="25"/>
      <c r="C3016" s="17" t="s">
        <v>164</v>
      </c>
      <c r="D3016" s="26"/>
      <c r="E3016" s="8"/>
      <c r="F3016" s="8"/>
      <c r="G3016" s="8"/>
      <c r="H3016" s="8"/>
      <c r="I3016" s="17"/>
      <c r="J3016" s="17"/>
      <c r="K3016" s="19"/>
      <c r="L3016" s="19"/>
      <c r="M3016" s="19"/>
      <c r="N3016" s="19"/>
      <c r="O3016" s="19"/>
      <c r="P3016" s="19"/>
      <c r="Q3016" s="19"/>
      <c r="R3016" s="19"/>
      <c r="S3016" s="19"/>
      <c r="T3016" s="19"/>
      <c r="U3016" s="19"/>
      <c r="V3016" s="19"/>
    </row>
    <row r="3017">
      <c r="A3017" s="8"/>
      <c r="B3017" s="25"/>
      <c r="C3017" s="17" t="s">
        <v>164</v>
      </c>
      <c r="D3017" s="26"/>
      <c r="E3017" s="8"/>
      <c r="F3017" s="8"/>
      <c r="G3017" s="8"/>
      <c r="H3017" s="8"/>
      <c r="I3017" s="17"/>
      <c r="J3017" s="17"/>
      <c r="K3017" s="19"/>
      <c r="L3017" s="19"/>
      <c r="M3017" s="19"/>
      <c r="N3017" s="19"/>
      <c r="O3017" s="19"/>
      <c r="P3017" s="19"/>
      <c r="Q3017" s="19"/>
      <c r="R3017" s="19"/>
      <c r="S3017" s="19"/>
      <c r="T3017" s="19"/>
      <c r="U3017" s="19"/>
      <c r="V3017" s="19"/>
    </row>
    <row r="3018">
      <c r="A3018" s="8"/>
      <c r="B3018" s="25"/>
      <c r="C3018" s="17" t="s">
        <v>164</v>
      </c>
      <c r="D3018" s="26"/>
      <c r="E3018" s="8"/>
      <c r="F3018" s="8"/>
      <c r="G3018" s="8"/>
      <c r="H3018" s="8"/>
      <c r="I3018" s="17"/>
      <c r="J3018" s="17"/>
      <c r="K3018" s="19"/>
      <c r="L3018" s="19"/>
      <c r="M3018" s="19"/>
      <c r="N3018" s="19"/>
      <c r="O3018" s="19"/>
      <c r="P3018" s="19"/>
      <c r="Q3018" s="19"/>
      <c r="R3018" s="19"/>
      <c r="S3018" s="19"/>
      <c r="T3018" s="19"/>
      <c r="U3018" s="19"/>
      <c r="V3018" s="19"/>
    </row>
    <row r="3019">
      <c r="A3019" s="8"/>
      <c r="B3019" s="25"/>
      <c r="C3019" s="17" t="s">
        <v>164</v>
      </c>
      <c r="D3019" s="26"/>
      <c r="E3019" s="8"/>
      <c r="F3019" s="8"/>
      <c r="G3019" s="8"/>
      <c r="H3019" s="8"/>
      <c r="I3019" s="17"/>
      <c r="J3019" s="17"/>
      <c r="K3019" s="19"/>
      <c r="L3019" s="19"/>
      <c r="M3019" s="19"/>
      <c r="N3019" s="19"/>
      <c r="O3019" s="19"/>
      <c r="P3019" s="19"/>
      <c r="Q3019" s="19"/>
      <c r="R3019" s="19"/>
      <c r="S3019" s="19"/>
      <c r="T3019" s="19"/>
      <c r="U3019" s="19"/>
      <c r="V3019" s="19"/>
    </row>
    <row r="3020">
      <c r="A3020" s="8"/>
      <c r="B3020" s="25"/>
      <c r="C3020" s="17" t="s">
        <v>164</v>
      </c>
      <c r="D3020" s="26"/>
      <c r="E3020" s="8"/>
      <c r="F3020" s="8"/>
      <c r="G3020" s="8"/>
      <c r="H3020" s="8"/>
      <c r="I3020" s="17"/>
      <c r="J3020" s="17"/>
      <c r="K3020" s="19"/>
      <c r="L3020" s="19"/>
      <c r="M3020" s="19"/>
      <c r="N3020" s="19"/>
      <c r="O3020" s="19"/>
      <c r="P3020" s="19"/>
      <c r="Q3020" s="19"/>
      <c r="R3020" s="19"/>
      <c r="S3020" s="19"/>
      <c r="T3020" s="19"/>
      <c r="U3020" s="19"/>
      <c r="V3020" s="19"/>
    </row>
    <row r="3021">
      <c r="A3021" s="8"/>
      <c r="B3021" s="25"/>
      <c r="C3021" s="17" t="s">
        <v>164</v>
      </c>
      <c r="D3021" s="26"/>
      <c r="E3021" s="8"/>
      <c r="F3021" s="8"/>
      <c r="G3021" s="8"/>
      <c r="H3021" s="8"/>
      <c r="I3021" s="17"/>
      <c r="J3021" s="17"/>
      <c r="K3021" s="19"/>
      <c r="L3021" s="19"/>
      <c r="M3021" s="19"/>
      <c r="N3021" s="19"/>
      <c r="O3021" s="19"/>
      <c r="P3021" s="19"/>
      <c r="Q3021" s="19"/>
      <c r="R3021" s="19"/>
      <c r="S3021" s="19"/>
      <c r="T3021" s="19"/>
      <c r="U3021" s="19"/>
      <c r="V3021" s="19"/>
    </row>
    <row r="3022">
      <c r="A3022" s="8"/>
      <c r="B3022" s="25"/>
      <c r="C3022" s="17" t="s">
        <v>164</v>
      </c>
      <c r="D3022" s="26"/>
      <c r="E3022" s="8"/>
      <c r="F3022" s="8"/>
      <c r="G3022" s="8"/>
      <c r="H3022" s="8"/>
      <c r="I3022" s="17"/>
      <c r="J3022" s="17"/>
      <c r="K3022" s="19"/>
      <c r="L3022" s="19"/>
      <c r="M3022" s="19"/>
      <c r="N3022" s="19"/>
      <c r="O3022" s="19"/>
      <c r="P3022" s="19"/>
      <c r="Q3022" s="19"/>
      <c r="R3022" s="19"/>
      <c r="S3022" s="19"/>
      <c r="T3022" s="19"/>
      <c r="U3022" s="19"/>
      <c r="V3022" s="19"/>
    </row>
    <row r="3023">
      <c r="A3023" s="8"/>
      <c r="B3023" s="25"/>
      <c r="C3023" s="17" t="s">
        <v>164</v>
      </c>
      <c r="D3023" s="26"/>
      <c r="E3023" s="8"/>
      <c r="F3023" s="8"/>
      <c r="G3023" s="8"/>
      <c r="H3023" s="8"/>
      <c r="I3023" s="17"/>
      <c r="J3023" s="17"/>
      <c r="K3023" s="19"/>
      <c r="L3023" s="19"/>
      <c r="M3023" s="19"/>
      <c r="N3023" s="19"/>
      <c r="O3023" s="19"/>
      <c r="P3023" s="19"/>
      <c r="Q3023" s="19"/>
      <c r="R3023" s="19"/>
      <c r="S3023" s="19"/>
      <c r="T3023" s="19"/>
      <c r="U3023" s="19"/>
      <c r="V3023" s="19"/>
    </row>
    <row r="3024">
      <c r="A3024" s="8"/>
      <c r="B3024" s="25"/>
      <c r="C3024" s="17" t="s">
        <v>164</v>
      </c>
      <c r="D3024" s="26"/>
      <c r="E3024" s="8"/>
      <c r="F3024" s="8"/>
      <c r="G3024" s="8"/>
      <c r="H3024" s="8"/>
      <c r="I3024" s="17"/>
      <c r="J3024" s="17"/>
      <c r="K3024" s="19"/>
      <c r="L3024" s="19"/>
      <c r="M3024" s="19"/>
      <c r="N3024" s="19"/>
      <c r="O3024" s="19"/>
      <c r="P3024" s="19"/>
      <c r="Q3024" s="19"/>
      <c r="R3024" s="19"/>
      <c r="S3024" s="19"/>
      <c r="T3024" s="19"/>
      <c r="U3024" s="19"/>
      <c r="V3024" s="19"/>
    </row>
    <row r="3025">
      <c r="A3025" s="8"/>
      <c r="B3025" s="25"/>
      <c r="C3025" s="17" t="s">
        <v>164</v>
      </c>
      <c r="D3025" s="26"/>
      <c r="E3025" s="8"/>
      <c r="F3025" s="8"/>
      <c r="G3025" s="8"/>
      <c r="H3025" s="8"/>
      <c r="I3025" s="17"/>
      <c r="J3025" s="17"/>
      <c r="K3025" s="19"/>
      <c r="L3025" s="19"/>
      <c r="M3025" s="19"/>
      <c r="N3025" s="19"/>
      <c r="O3025" s="19"/>
      <c r="P3025" s="19"/>
      <c r="Q3025" s="19"/>
      <c r="R3025" s="19"/>
      <c r="S3025" s="19"/>
      <c r="T3025" s="19"/>
      <c r="U3025" s="19"/>
      <c r="V3025" s="19"/>
    </row>
    <row r="3026">
      <c r="A3026" s="8"/>
      <c r="B3026" s="25"/>
      <c r="C3026" s="17" t="s">
        <v>164</v>
      </c>
      <c r="D3026" s="26"/>
      <c r="E3026" s="8"/>
      <c r="F3026" s="8"/>
      <c r="G3026" s="8"/>
      <c r="H3026" s="8"/>
      <c r="I3026" s="17"/>
      <c r="J3026" s="17"/>
      <c r="K3026" s="19"/>
      <c r="L3026" s="19"/>
      <c r="M3026" s="19"/>
      <c r="N3026" s="19"/>
      <c r="O3026" s="19"/>
      <c r="P3026" s="19"/>
      <c r="Q3026" s="19"/>
      <c r="R3026" s="19"/>
      <c r="S3026" s="19"/>
      <c r="T3026" s="19"/>
      <c r="U3026" s="19"/>
      <c r="V3026" s="19"/>
    </row>
    <row r="3027">
      <c r="A3027" s="8"/>
      <c r="B3027" s="25"/>
      <c r="C3027" s="17" t="s">
        <v>164</v>
      </c>
      <c r="D3027" s="26"/>
      <c r="E3027" s="8"/>
      <c r="F3027" s="8"/>
      <c r="G3027" s="8"/>
      <c r="H3027" s="8"/>
      <c r="I3027" s="17"/>
      <c r="J3027" s="17"/>
      <c r="K3027" s="19"/>
      <c r="L3027" s="19"/>
      <c r="M3027" s="19"/>
      <c r="N3027" s="19"/>
      <c r="O3027" s="19"/>
      <c r="P3027" s="19"/>
      <c r="Q3027" s="19"/>
      <c r="R3027" s="19"/>
      <c r="S3027" s="19"/>
      <c r="T3027" s="19"/>
      <c r="U3027" s="19"/>
      <c r="V3027" s="19"/>
    </row>
    <row r="3028">
      <c r="A3028" s="8"/>
      <c r="B3028" s="25"/>
      <c r="C3028" s="17" t="s">
        <v>164</v>
      </c>
      <c r="D3028" s="26"/>
      <c r="E3028" s="8"/>
      <c r="F3028" s="8"/>
      <c r="G3028" s="8"/>
      <c r="H3028" s="8"/>
      <c r="I3028" s="17"/>
      <c r="J3028" s="17"/>
      <c r="K3028" s="19"/>
      <c r="L3028" s="19"/>
      <c r="M3028" s="19"/>
      <c r="N3028" s="19"/>
      <c r="O3028" s="19"/>
      <c r="P3028" s="19"/>
      <c r="Q3028" s="19"/>
      <c r="R3028" s="19"/>
      <c r="S3028" s="19"/>
      <c r="T3028" s="19"/>
      <c r="U3028" s="19"/>
      <c r="V3028" s="19"/>
    </row>
    <row r="3029">
      <c r="A3029" s="8"/>
      <c r="B3029" s="25"/>
      <c r="C3029" s="17" t="s">
        <v>164</v>
      </c>
      <c r="D3029" s="26"/>
      <c r="E3029" s="8"/>
      <c r="F3029" s="8"/>
      <c r="G3029" s="8"/>
      <c r="H3029" s="8"/>
      <c r="I3029" s="17"/>
      <c r="J3029" s="17"/>
      <c r="K3029" s="19"/>
      <c r="L3029" s="19"/>
      <c r="M3029" s="19"/>
      <c r="N3029" s="19"/>
      <c r="O3029" s="19"/>
      <c r="P3029" s="19"/>
      <c r="Q3029" s="19"/>
      <c r="R3029" s="19"/>
      <c r="S3029" s="19"/>
      <c r="T3029" s="19"/>
      <c r="U3029" s="19"/>
      <c r="V3029" s="19"/>
    </row>
    <row r="3030">
      <c r="A3030" s="8"/>
      <c r="B3030" s="25"/>
      <c r="C3030" s="17" t="s">
        <v>164</v>
      </c>
      <c r="D3030" s="26"/>
      <c r="E3030" s="8"/>
      <c r="F3030" s="8"/>
      <c r="G3030" s="8"/>
      <c r="H3030" s="8"/>
      <c r="I3030" s="17"/>
      <c r="J3030" s="17"/>
      <c r="K3030" s="19"/>
      <c r="L3030" s="19"/>
      <c r="M3030" s="19"/>
      <c r="N3030" s="19"/>
      <c r="O3030" s="19"/>
      <c r="P3030" s="19"/>
      <c r="Q3030" s="19"/>
      <c r="R3030" s="19"/>
      <c r="S3030" s="19"/>
      <c r="T3030" s="19"/>
      <c r="U3030" s="19"/>
      <c r="V3030" s="19"/>
    </row>
    <row r="3031">
      <c r="A3031" s="8"/>
      <c r="B3031" s="25"/>
      <c r="C3031" s="17" t="s">
        <v>164</v>
      </c>
      <c r="D3031" s="26"/>
      <c r="E3031" s="8"/>
      <c r="F3031" s="8"/>
      <c r="G3031" s="8"/>
      <c r="H3031" s="8"/>
      <c r="I3031" s="17"/>
      <c r="J3031" s="17"/>
      <c r="K3031" s="19"/>
      <c r="L3031" s="19"/>
      <c r="M3031" s="19"/>
      <c r="N3031" s="19"/>
      <c r="O3031" s="19"/>
      <c r="P3031" s="19"/>
      <c r="Q3031" s="19"/>
      <c r="R3031" s="19"/>
      <c r="S3031" s="19"/>
      <c r="T3031" s="19"/>
      <c r="U3031" s="19"/>
      <c r="V3031" s="19"/>
    </row>
    <row r="3032">
      <c r="A3032" s="8"/>
      <c r="B3032" s="25"/>
      <c r="C3032" s="17" t="s">
        <v>164</v>
      </c>
      <c r="D3032" s="26"/>
      <c r="E3032" s="8"/>
      <c r="F3032" s="8"/>
      <c r="G3032" s="8"/>
      <c r="H3032" s="8"/>
      <c r="I3032" s="17"/>
      <c r="J3032" s="17"/>
      <c r="K3032" s="19"/>
      <c r="L3032" s="19"/>
      <c r="M3032" s="19"/>
      <c r="N3032" s="19"/>
      <c r="O3032" s="19"/>
      <c r="P3032" s="19"/>
      <c r="Q3032" s="19"/>
      <c r="R3032" s="19"/>
      <c r="S3032" s="19"/>
      <c r="T3032" s="19"/>
      <c r="U3032" s="19"/>
      <c r="V3032" s="19"/>
    </row>
    <row r="3033">
      <c r="A3033" s="8"/>
      <c r="B3033" s="25"/>
      <c r="C3033" s="17" t="s">
        <v>164</v>
      </c>
      <c r="D3033" s="26"/>
      <c r="E3033" s="8"/>
      <c r="F3033" s="8"/>
      <c r="G3033" s="8"/>
      <c r="H3033" s="8"/>
      <c r="I3033" s="17"/>
      <c r="J3033" s="17"/>
      <c r="K3033" s="19"/>
      <c r="L3033" s="19"/>
      <c r="M3033" s="19"/>
      <c r="N3033" s="19"/>
      <c r="O3033" s="19"/>
      <c r="P3033" s="19"/>
      <c r="Q3033" s="19"/>
      <c r="R3033" s="19"/>
      <c r="S3033" s="19"/>
      <c r="T3033" s="19"/>
      <c r="U3033" s="19"/>
      <c r="V3033" s="19"/>
    </row>
    <row r="3034">
      <c r="A3034" s="8"/>
      <c r="B3034" s="25"/>
      <c r="C3034" s="17" t="s">
        <v>164</v>
      </c>
      <c r="D3034" s="26"/>
      <c r="E3034" s="8"/>
      <c r="F3034" s="8"/>
      <c r="G3034" s="8"/>
      <c r="H3034" s="8"/>
      <c r="I3034" s="17"/>
      <c r="J3034" s="17"/>
      <c r="K3034" s="19"/>
      <c r="L3034" s="19"/>
      <c r="M3034" s="19"/>
      <c r="N3034" s="19"/>
      <c r="O3034" s="19"/>
      <c r="P3034" s="19"/>
      <c r="Q3034" s="19"/>
      <c r="R3034" s="19"/>
      <c r="S3034" s="19"/>
      <c r="T3034" s="19"/>
      <c r="U3034" s="19"/>
      <c r="V3034" s="19"/>
    </row>
    <row r="3035">
      <c r="A3035" s="8"/>
      <c r="B3035" s="25"/>
      <c r="C3035" s="17" t="s">
        <v>164</v>
      </c>
      <c r="D3035" s="26"/>
      <c r="E3035" s="8"/>
      <c r="F3035" s="8"/>
      <c r="G3035" s="8"/>
      <c r="H3035" s="8"/>
      <c r="I3035" s="17"/>
      <c r="J3035" s="17"/>
      <c r="K3035" s="19"/>
      <c r="L3035" s="19"/>
      <c r="M3035" s="19"/>
      <c r="N3035" s="19"/>
      <c r="O3035" s="19"/>
      <c r="P3035" s="19"/>
      <c r="Q3035" s="19"/>
      <c r="R3035" s="19"/>
      <c r="S3035" s="19"/>
      <c r="T3035" s="19"/>
      <c r="U3035" s="19"/>
      <c r="V3035" s="19"/>
    </row>
    <row r="3036">
      <c r="A3036" s="8"/>
      <c r="B3036" s="25"/>
      <c r="C3036" s="17" t="s">
        <v>164</v>
      </c>
      <c r="D3036" s="26"/>
      <c r="E3036" s="8"/>
      <c r="F3036" s="8"/>
      <c r="G3036" s="8"/>
      <c r="H3036" s="8"/>
      <c r="I3036" s="17"/>
      <c r="J3036" s="17"/>
      <c r="K3036" s="19"/>
      <c r="L3036" s="19"/>
      <c r="M3036" s="19"/>
      <c r="N3036" s="19"/>
      <c r="O3036" s="19"/>
      <c r="P3036" s="19"/>
      <c r="Q3036" s="19"/>
      <c r="R3036" s="19"/>
      <c r="S3036" s="19"/>
      <c r="T3036" s="19"/>
      <c r="U3036" s="19"/>
      <c r="V3036" s="19"/>
    </row>
    <row r="3037">
      <c r="A3037" s="8"/>
      <c r="B3037" s="25"/>
      <c r="C3037" s="17" t="s">
        <v>164</v>
      </c>
      <c r="D3037" s="26"/>
      <c r="E3037" s="8"/>
      <c r="F3037" s="8"/>
      <c r="G3037" s="8"/>
      <c r="H3037" s="8"/>
      <c r="I3037" s="17"/>
      <c r="J3037" s="17"/>
      <c r="K3037" s="19"/>
      <c r="L3037" s="19"/>
      <c r="M3037" s="19"/>
      <c r="N3037" s="19"/>
      <c r="O3037" s="19"/>
      <c r="P3037" s="19"/>
      <c r="Q3037" s="19"/>
      <c r="R3037" s="19"/>
      <c r="S3037" s="19"/>
      <c r="T3037" s="19"/>
      <c r="U3037" s="19"/>
      <c r="V3037" s="19"/>
    </row>
    <row r="3038">
      <c r="A3038" s="8"/>
      <c r="B3038" s="25"/>
      <c r="C3038" s="17" t="s">
        <v>164</v>
      </c>
      <c r="D3038" s="26"/>
      <c r="E3038" s="8"/>
      <c r="F3038" s="8"/>
      <c r="G3038" s="8"/>
      <c r="H3038" s="8"/>
      <c r="I3038" s="17"/>
      <c r="J3038" s="17"/>
      <c r="K3038" s="19"/>
      <c r="L3038" s="19"/>
      <c r="M3038" s="19"/>
      <c r="N3038" s="19"/>
      <c r="O3038" s="19"/>
      <c r="P3038" s="19"/>
      <c r="Q3038" s="19"/>
      <c r="R3038" s="19"/>
      <c r="S3038" s="19"/>
      <c r="T3038" s="19"/>
      <c r="U3038" s="19"/>
      <c r="V3038" s="19"/>
    </row>
    <row r="3039">
      <c r="A3039" s="8"/>
      <c r="B3039" s="25"/>
      <c r="C3039" s="17" t="s">
        <v>164</v>
      </c>
      <c r="D3039" s="26"/>
      <c r="E3039" s="8"/>
      <c r="F3039" s="8"/>
      <c r="G3039" s="8"/>
      <c r="H3039" s="8"/>
      <c r="I3039" s="17"/>
      <c r="J3039" s="17"/>
      <c r="K3039" s="19"/>
      <c r="L3039" s="19"/>
      <c r="M3039" s="19"/>
      <c r="N3039" s="19"/>
      <c r="O3039" s="19"/>
      <c r="P3039" s="19"/>
      <c r="Q3039" s="19"/>
      <c r="R3039" s="19"/>
      <c r="S3039" s="19"/>
      <c r="T3039" s="19"/>
      <c r="U3039" s="19"/>
      <c r="V3039" s="19"/>
    </row>
    <row r="3040">
      <c r="A3040" s="8"/>
      <c r="B3040" s="25"/>
      <c r="C3040" s="17" t="s">
        <v>164</v>
      </c>
      <c r="D3040" s="26"/>
      <c r="E3040" s="8"/>
      <c r="F3040" s="8"/>
      <c r="G3040" s="8"/>
      <c r="H3040" s="8"/>
      <c r="I3040" s="17"/>
      <c r="J3040" s="17"/>
      <c r="K3040" s="19"/>
      <c r="L3040" s="19"/>
      <c r="M3040" s="19"/>
      <c r="N3040" s="19"/>
      <c r="O3040" s="19"/>
      <c r="P3040" s="19"/>
      <c r="Q3040" s="19"/>
      <c r="R3040" s="19"/>
      <c r="S3040" s="19"/>
      <c r="T3040" s="19"/>
      <c r="U3040" s="19"/>
      <c r="V3040" s="19"/>
    </row>
    <row r="3041">
      <c r="A3041" s="8"/>
      <c r="B3041" s="25"/>
      <c r="C3041" s="17" t="s">
        <v>164</v>
      </c>
      <c r="D3041" s="26"/>
      <c r="E3041" s="8"/>
      <c r="F3041" s="8"/>
      <c r="G3041" s="8"/>
      <c r="H3041" s="8"/>
      <c r="I3041" s="17"/>
      <c r="J3041" s="17"/>
      <c r="K3041" s="19"/>
      <c r="L3041" s="19"/>
      <c r="M3041" s="19"/>
      <c r="N3041" s="19"/>
      <c r="O3041" s="19"/>
      <c r="P3041" s="19"/>
      <c r="Q3041" s="19"/>
      <c r="R3041" s="19"/>
      <c r="S3041" s="19"/>
      <c r="T3041" s="19"/>
      <c r="U3041" s="19"/>
      <c r="V3041" s="19"/>
    </row>
    <row r="3042">
      <c r="A3042" s="8"/>
      <c r="B3042" s="25"/>
      <c r="C3042" s="17" t="s">
        <v>164</v>
      </c>
      <c r="D3042" s="26"/>
      <c r="E3042" s="8"/>
      <c r="F3042" s="8"/>
      <c r="G3042" s="8"/>
      <c r="H3042" s="8"/>
      <c r="I3042" s="17"/>
      <c r="J3042" s="17"/>
      <c r="K3042" s="19"/>
      <c r="L3042" s="19"/>
      <c r="M3042" s="19"/>
      <c r="N3042" s="19"/>
      <c r="O3042" s="19"/>
      <c r="P3042" s="19"/>
      <c r="Q3042" s="19"/>
      <c r="R3042" s="19"/>
      <c r="S3042" s="19"/>
      <c r="T3042" s="19"/>
      <c r="U3042" s="19"/>
      <c r="V3042" s="19"/>
    </row>
    <row r="3043">
      <c r="A3043" s="8"/>
      <c r="B3043" s="25"/>
      <c r="C3043" s="17" t="s">
        <v>164</v>
      </c>
      <c r="D3043" s="26"/>
      <c r="E3043" s="8"/>
      <c r="F3043" s="8"/>
      <c r="G3043" s="8"/>
      <c r="H3043" s="8"/>
      <c r="I3043" s="17"/>
      <c r="J3043" s="17"/>
      <c r="K3043" s="19"/>
      <c r="L3043" s="19"/>
      <c r="M3043" s="19"/>
      <c r="N3043" s="19"/>
      <c r="O3043" s="19"/>
      <c r="P3043" s="19"/>
      <c r="Q3043" s="19"/>
      <c r="R3043" s="19"/>
      <c r="S3043" s="19"/>
      <c r="T3043" s="19"/>
      <c r="U3043" s="19"/>
      <c r="V3043" s="19"/>
    </row>
    <row r="3044">
      <c r="A3044" s="8"/>
      <c r="B3044" s="25"/>
      <c r="C3044" s="17" t="s">
        <v>164</v>
      </c>
      <c r="D3044" s="26"/>
      <c r="E3044" s="8"/>
      <c r="F3044" s="8"/>
      <c r="G3044" s="8"/>
      <c r="H3044" s="8"/>
      <c r="I3044" s="17"/>
      <c r="J3044" s="17"/>
      <c r="K3044" s="19"/>
      <c r="L3044" s="19"/>
      <c r="M3044" s="19"/>
      <c r="N3044" s="19"/>
      <c r="O3044" s="19"/>
      <c r="P3044" s="19"/>
      <c r="Q3044" s="19"/>
      <c r="R3044" s="19"/>
      <c r="S3044" s="19"/>
      <c r="T3044" s="19"/>
      <c r="U3044" s="19"/>
      <c r="V3044" s="19"/>
    </row>
    <row r="3045">
      <c r="A3045" s="8"/>
      <c r="B3045" s="25"/>
      <c r="C3045" s="17" t="s">
        <v>164</v>
      </c>
      <c r="D3045" s="26"/>
      <c r="E3045" s="8"/>
      <c r="F3045" s="8"/>
      <c r="G3045" s="8"/>
      <c r="H3045" s="8"/>
      <c r="I3045" s="17"/>
      <c r="J3045" s="17"/>
      <c r="K3045" s="19"/>
      <c r="L3045" s="19"/>
      <c r="M3045" s="19"/>
      <c r="N3045" s="19"/>
      <c r="O3045" s="19"/>
      <c r="P3045" s="19"/>
      <c r="Q3045" s="19"/>
      <c r="R3045" s="19"/>
      <c r="S3045" s="19"/>
      <c r="T3045" s="19"/>
      <c r="U3045" s="19"/>
      <c r="V3045" s="19"/>
    </row>
    <row r="3046">
      <c r="A3046" s="8"/>
      <c r="B3046" s="25"/>
      <c r="C3046" s="17" t="s">
        <v>164</v>
      </c>
      <c r="D3046" s="26"/>
      <c r="E3046" s="8"/>
      <c r="F3046" s="8"/>
      <c r="G3046" s="8"/>
      <c r="H3046" s="8"/>
      <c r="I3046" s="17"/>
      <c r="J3046" s="17"/>
      <c r="K3046" s="19"/>
      <c r="L3046" s="19"/>
      <c r="M3046" s="19"/>
      <c r="N3046" s="19"/>
      <c r="O3046" s="19"/>
      <c r="P3046" s="19"/>
      <c r="Q3046" s="19"/>
      <c r="R3046" s="19"/>
      <c r="S3046" s="19"/>
      <c r="T3046" s="19"/>
      <c r="U3046" s="19"/>
      <c r="V3046" s="19"/>
    </row>
    <row r="3047">
      <c r="A3047" s="8"/>
      <c r="B3047" s="25"/>
      <c r="C3047" s="17" t="s">
        <v>164</v>
      </c>
      <c r="D3047" s="26"/>
      <c r="E3047" s="8"/>
      <c r="F3047" s="8"/>
      <c r="G3047" s="8"/>
      <c r="H3047" s="8"/>
      <c r="I3047" s="17"/>
      <c r="J3047" s="17"/>
      <c r="K3047" s="19"/>
      <c r="L3047" s="19"/>
      <c r="M3047" s="19"/>
      <c r="N3047" s="19"/>
      <c r="O3047" s="19"/>
      <c r="P3047" s="19"/>
      <c r="Q3047" s="19"/>
      <c r="R3047" s="19"/>
      <c r="S3047" s="19"/>
      <c r="T3047" s="19"/>
      <c r="U3047" s="19"/>
      <c r="V3047" s="19"/>
    </row>
    <row r="3048">
      <c r="A3048" s="8"/>
      <c r="B3048" s="25"/>
      <c r="C3048" s="17" t="s">
        <v>164</v>
      </c>
      <c r="D3048" s="26"/>
      <c r="E3048" s="8"/>
      <c r="F3048" s="8"/>
      <c r="G3048" s="8"/>
      <c r="H3048" s="8"/>
      <c r="I3048" s="17"/>
      <c r="J3048" s="17"/>
      <c r="K3048" s="19"/>
      <c r="L3048" s="19"/>
      <c r="M3048" s="19"/>
      <c r="N3048" s="19"/>
      <c r="O3048" s="19"/>
      <c r="P3048" s="19"/>
      <c r="Q3048" s="19"/>
      <c r="R3048" s="19"/>
      <c r="S3048" s="19"/>
      <c r="T3048" s="19"/>
      <c r="U3048" s="19"/>
      <c r="V3048" s="19"/>
    </row>
    <row r="3049">
      <c r="A3049" s="8"/>
      <c r="B3049" s="25"/>
      <c r="C3049" s="17" t="s">
        <v>164</v>
      </c>
      <c r="D3049" s="26"/>
      <c r="E3049" s="8"/>
      <c r="F3049" s="8"/>
      <c r="G3049" s="8"/>
      <c r="H3049" s="8"/>
      <c r="I3049" s="17"/>
      <c r="J3049" s="17"/>
      <c r="K3049" s="19"/>
      <c r="L3049" s="19"/>
      <c r="M3049" s="19"/>
      <c r="N3049" s="19"/>
      <c r="O3049" s="19"/>
      <c r="P3049" s="19"/>
      <c r="Q3049" s="19"/>
      <c r="R3049" s="19"/>
      <c r="S3049" s="19"/>
      <c r="T3049" s="19"/>
      <c r="U3049" s="19"/>
      <c r="V3049" s="19"/>
    </row>
    <row r="3050">
      <c r="A3050" s="8"/>
      <c r="B3050" s="25"/>
      <c r="C3050" s="17" t="s">
        <v>164</v>
      </c>
      <c r="D3050" s="26"/>
      <c r="E3050" s="8"/>
      <c r="F3050" s="8"/>
      <c r="G3050" s="8"/>
      <c r="H3050" s="8"/>
      <c r="I3050" s="17"/>
      <c r="J3050" s="17"/>
      <c r="K3050" s="19"/>
      <c r="L3050" s="19"/>
      <c r="M3050" s="19"/>
      <c r="N3050" s="19"/>
      <c r="O3050" s="19"/>
      <c r="P3050" s="19"/>
      <c r="Q3050" s="19"/>
      <c r="R3050" s="19"/>
      <c r="S3050" s="19"/>
      <c r="T3050" s="19"/>
      <c r="U3050" s="19"/>
      <c r="V3050" s="19"/>
    </row>
    <row r="3051">
      <c r="A3051" s="8"/>
      <c r="B3051" s="25"/>
      <c r="C3051" s="17" t="s">
        <v>164</v>
      </c>
      <c r="D3051" s="26"/>
      <c r="E3051" s="8"/>
      <c r="F3051" s="8"/>
      <c r="G3051" s="8"/>
      <c r="H3051" s="8"/>
      <c r="I3051" s="17"/>
      <c r="J3051" s="17"/>
      <c r="K3051" s="19"/>
      <c r="L3051" s="19"/>
      <c r="M3051" s="19"/>
      <c r="N3051" s="19"/>
      <c r="O3051" s="19"/>
      <c r="P3051" s="19"/>
      <c r="Q3051" s="19"/>
      <c r="R3051" s="19"/>
      <c r="S3051" s="19"/>
      <c r="T3051" s="19"/>
      <c r="U3051" s="19"/>
      <c r="V3051" s="19"/>
    </row>
    <row r="3052">
      <c r="A3052" s="8"/>
      <c r="B3052" s="25"/>
      <c r="C3052" s="17" t="s">
        <v>164</v>
      </c>
      <c r="D3052" s="26"/>
      <c r="E3052" s="8"/>
      <c r="F3052" s="8"/>
      <c r="G3052" s="8"/>
      <c r="H3052" s="8"/>
      <c r="I3052" s="17"/>
      <c r="J3052" s="17"/>
      <c r="K3052" s="19"/>
      <c r="L3052" s="19"/>
      <c r="M3052" s="19"/>
      <c r="N3052" s="19"/>
      <c r="O3052" s="19"/>
      <c r="P3052" s="19"/>
      <c r="Q3052" s="19"/>
      <c r="R3052" s="19"/>
      <c r="S3052" s="19"/>
      <c r="T3052" s="19"/>
      <c r="U3052" s="19"/>
      <c r="V3052" s="19"/>
    </row>
    <row r="3053">
      <c r="A3053" s="8"/>
      <c r="B3053" s="25"/>
      <c r="C3053" s="17" t="s">
        <v>164</v>
      </c>
      <c r="D3053" s="26"/>
      <c r="E3053" s="8"/>
      <c r="F3053" s="8"/>
      <c r="G3053" s="8"/>
      <c r="H3053" s="8"/>
      <c r="I3053" s="17"/>
      <c r="J3053" s="17"/>
      <c r="K3053" s="19"/>
      <c r="L3053" s="19"/>
      <c r="M3053" s="19"/>
      <c r="N3053" s="19"/>
      <c r="O3053" s="19"/>
      <c r="P3053" s="19"/>
      <c r="Q3053" s="19"/>
      <c r="R3053" s="19"/>
      <c r="S3053" s="19"/>
      <c r="T3053" s="19"/>
      <c r="U3053" s="19"/>
      <c r="V3053" s="19"/>
    </row>
    <row r="3054">
      <c r="A3054" s="8"/>
      <c r="B3054" s="25"/>
      <c r="C3054" s="17" t="s">
        <v>164</v>
      </c>
      <c r="D3054" s="26"/>
      <c r="E3054" s="8"/>
      <c r="F3054" s="8"/>
      <c r="G3054" s="8"/>
      <c r="H3054" s="8"/>
      <c r="I3054" s="17"/>
      <c r="J3054" s="17"/>
      <c r="K3054" s="19"/>
      <c r="L3054" s="19"/>
      <c r="M3054" s="19"/>
      <c r="N3054" s="19"/>
      <c r="O3054" s="19"/>
      <c r="P3054" s="19"/>
      <c r="Q3054" s="19"/>
      <c r="R3054" s="19"/>
      <c r="S3054" s="19"/>
      <c r="T3054" s="19"/>
      <c r="U3054" s="19"/>
      <c r="V3054" s="19"/>
    </row>
    <row r="3055">
      <c r="A3055" s="8"/>
      <c r="B3055" s="25"/>
      <c r="C3055" s="17" t="s">
        <v>164</v>
      </c>
      <c r="D3055" s="26"/>
      <c r="E3055" s="8"/>
      <c r="F3055" s="8"/>
      <c r="G3055" s="8"/>
      <c r="H3055" s="8"/>
      <c r="I3055" s="17"/>
      <c r="J3055" s="17"/>
      <c r="K3055" s="19"/>
      <c r="L3055" s="19"/>
      <c r="M3055" s="19"/>
      <c r="N3055" s="19"/>
      <c r="O3055" s="19"/>
      <c r="P3055" s="19"/>
      <c r="Q3055" s="19"/>
      <c r="R3055" s="19"/>
      <c r="S3055" s="19"/>
      <c r="T3055" s="19"/>
      <c r="U3055" s="19"/>
      <c r="V3055" s="19"/>
    </row>
    <row r="3056">
      <c r="A3056" s="8"/>
      <c r="B3056" s="25"/>
      <c r="C3056" s="17" t="s">
        <v>164</v>
      </c>
      <c r="D3056" s="26"/>
      <c r="E3056" s="8"/>
      <c r="F3056" s="8"/>
      <c r="G3056" s="8"/>
      <c r="H3056" s="8"/>
      <c r="I3056" s="17"/>
      <c r="J3056" s="17"/>
      <c r="K3056" s="19"/>
      <c r="L3056" s="19"/>
      <c r="M3056" s="19"/>
      <c r="N3056" s="19"/>
      <c r="O3056" s="19"/>
      <c r="P3056" s="19"/>
      <c r="Q3056" s="19"/>
      <c r="R3056" s="19"/>
      <c r="S3056" s="19"/>
      <c r="T3056" s="19"/>
      <c r="U3056" s="19"/>
      <c r="V3056" s="19"/>
    </row>
    <row r="3057">
      <c r="A3057" s="8"/>
      <c r="B3057" s="25"/>
      <c r="C3057" s="17" t="s">
        <v>164</v>
      </c>
      <c r="D3057" s="26"/>
      <c r="E3057" s="8"/>
      <c r="F3057" s="8"/>
      <c r="G3057" s="8"/>
      <c r="H3057" s="8"/>
      <c r="I3057" s="17"/>
      <c r="J3057" s="17"/>
      <c r="K3057" s="19"/>
      <c r="L3057" s="19"/>
      <c r="M3057" s="19"/>
      <c r="N3057" s="19"/>
      <c r="O3057" s="19"/>
      <c r="P3057" s="19"/>
      <c r="Q3057" s="19"/>
      <c r="R3057" s="19"/>
      <c r="S3057" s="19"/>
      <c r="T3057" s="19"/>
      <c r="U3057" s="19"/>
      <c r="V3057" s="19"/>
    </row>
    <row r="3058">
      <c r="A3058" s="8"/>
      <c r="B3058" s="25"/>
      <c r="C3058" s="17" t="s">
        <v>164</v>
      </c>
      <c r="D3058" s="26"/>
      <c r="E3058" s="8"/>
      <c r="F3058" s="8"/>
      <c r="G3058" s="8"/>
      <c r="H3058" s="8"/>
      <c r="I3058" s="17"/>
      <c r="J3058" s="17"/>
      <c r="K3058" s="19"/>
      <c r="L3058" s="19"/>
      <c r="M3058" s="19"/>
      <c r="N3058" s="19"/>
      <c r="O3058" s="19"/>
      <c r="P3058" s="19"/>
      <c r="Q3058" s="19"/>
      <c r="R3058" s="19"/>
      <c r="S3058" s="19"/>
      <c r="T3058" s="19"/>
      <c r="U3058" s="19"/>
      <c r="V3058" s="19"/>
    </row>
    <row r="3059">
      <c r="A3059" s="8"/>
      <c r="B3059" s="25"/>
      <c r="C3059" s="17" t="s">
        <v>164</v>
      </c>
      <c r="D3059" s="26"/>
      <c r="E3059" s="8"/>
      <c r="F3059" s="8"/>
      <c r="G3059" s="8"/>
      <c r="H3059" s="8"/>
      <c r="I3059" s="17"/>
      <c r="J3059" s="17"/>
      <c r="K3059" s="19"/>
      <c r="L3059" s="19"/>
      <c r="M3059" s="19"/>
      <c r="N3059" s="19"/>
      <c r="O3059" s="19"/>
      <c r="P3059" s="19"/>
      <c r="Q3059" s="19"/>
      <c r="R3059" s="19"/>
      <c r="S3059" s="19"/>
      <c r="T3059" s="19"/>
      <c r="U3059" s="19"/>
      <c r="V3059" s="19"/>
    </row>
    <row r="3060">
      <c r="A3060" s="8"/>
      <c r="B3060" s="25"/>
      <c r="C3060" s="17" t="s">
        <v>164</v>
      </c>
      <c r="D3060" s="26"/>
      <c r="E3060" s="8"/>
      <c r="F3060" s="8"/>
      <c r="G3060" s="8"/>
      <c r="H3060" s="8"/>
      <c r="I3060" s="17"/>
      <c r="J3060" s="17"/>
      <c r="K3060" s="19"/>
      <c r="L3060" s="19"/>
      <c r="M3060" s="19"/>
      <c r="N3060" s="19"/>
      <c r="O3060" s="19"/>
      <c r="P3060" s="19"/>
      <c r="Q3060" s="19"/>
      <c r="R3060" s="19"/>
      <c r="S3060" s="19"/>
      <c r="T3060" s="19"/>
      <c r="U3060" s="19"/>
      <c r="V3060" s="19"/>
    </row>
    <row r="3061">
      <c r="A3061" s="8"/>
      <c r="B3061" s="25"/>
      <c r="C3061" s="17" t="s">
        <v>164</v>
      </c>
      <c r="D3061" s="26"/>
      <c r="E3061" s="8"/>
      <c r="F3061" s="8"/>
      <c r="G3061" s="8"/>
      <c r="H3061" s="8"/>
      <c r="I3061" s="17"/>
      <c r="J3061" s="17"/>
      <c r="K3061" s="19"/>
      <c r="L3061" s="19"/>
      <c r="M3061" s="19"/>
      <c r="N3061" s="19"/>
      <c r="O3061" s="19"/>
      <c r="P3061" s="19"/>
      <c r="Q3061" s="19"/>
      <c r="R3061" s="19"/>
      <c r="S3061" s="19"/>
      <c r="T3061" s="19"/>
      <c r="U3061" s="19"/>
      <c r="V3061" s="19"/>
    </row>
    <row r="3062">
      <c r="A3062" s="8"/>
      <c r="B3062" s="25"/>
      <c r="C3062" s="17" t="s">
        <v>164</v>
      </c>
      <c r="D3062" s="26"/>
      <c r="E3062" s="8"/>
      <c r="F3062" s="8"/>
      <c r="G3062" s="8"/>
      <c r="H3062" s="8"/>
      <c r="I3062" s="17"/>
      <c r="J3062" s="17"/>
      <c r="K3062" s="19"/>
      <c r="L3062" s="19"/>
      <c r="M3062" s="19"/>
      <c r="N3062" s="19"/>
      <c r="O3062" s="19"/>
      <c r="P3062" s="19"/>
      <c r="Q3062" s="19"/>
      <c r="R3062" s="19"/>
      <c r="S3062" s="19"/>
      <c r="T3062" s="19"/>
      <c r="U3062" s="19"/>
      <c r="V3062" s="19"/>
    </row>
    <row r="3063">
      <c r="A3063" s="8"/>
      <c r="B3063" s="25"/>
      <c r="C3063" s="17" t="s">
        <v>164</v>
      </c>
      <c r="D3063" s="26"/>
      <c r="E3063" s="8"/>
      <c r="F3063" s="8"/>
      <c r="G3063" s="8"/>
      <c r="H3063" s="8"/>
      <c r="I3063" s="17"/>
      <c r="J3063" s="17"/>
      <c r="K3063" s="19"/>
      <c r="L3063" s="19"/>
      <c r="M3063" s="19"/>
      <c r="N3063" s="19"/>
      <c r="O3063" s="19"/>
      <c r="P3063" s="19"/>
      <c r="Q3063" s="19"/>
      <c r="R3063" s="19"/>
      <c r="S3063" s="19"/>
      <c r="T3063" s="19"/>
      <c r="U3063" s="19"/>
      <c r="V3063" s="19"/>
    </row>
    <row r="3064">
      <c r="A3064" s="8"/>
      <c r="B3064" s="25"/>
      <c r="C3064" s="17" t="s">
        <v>164</v>
      </c>
      <c r="D3064" s="26"/>
      <c r="E3064" s="8"/>
      <c r="F3064" s="8"/>
      <c r="G3064" s="8"/>
      <c r="H3064" s="8"/>
      <c r="I3064" s="17"/>
      <c r="J3064" s="17"/>
      <c r="K3064" s="19"/>
      <c r="L3064" s="19"/>
      <c r="M3064" s="19"/>
      <c r="N3064" s="19"/>
      <c r="O3064" s="19"/>
      <c r="P3064" s="19"/>
      <c r="Q3064" s="19"/>
      <c r="R3064" s="19"/>
      <c r="S3064" s="19"/>
      <c r="T3064" s="19"/>
      <c r="U3064" s="19"/>
      <c r="V3064" s="19"/>
    </row>
    <row r="3065">
      <c r="A3065" s="8"/>
      <c r="B3065" s="25"/>
      <c r="C3065" s="17" t="s">
        <v>164</v>
      </c>
      <c r="D3065" s="26"/>
      <c r="E3065" s="8"/>
      <c r="F3065" s="8"/>
      <c r="G3065" s="8"/>
      <c r="H3065" s="8"/>
      <c r="I3065" s="17"/>
      <c r="J3065" s="17"/>
      <c r="K3065" s="19"/>
      <c r="L3065" s="19"/>
      <c r="M3065" s="19"/>
      <c r="N3065" s="19"/>
      <c r="O3065" s="19"/>
      <c r="P3065" s="19"/>
      <c r="Q3065" s="19"/>
      <c r="R3065" s="19"/>
      <c r="S3065" s="19"/>
      <c r="T3065" s="19"/>
      <c r="U3065" s="19"/>
      <c r="V3065" s="19"/>
    </row>
    <row r="3066">
      <c r="A3066" s="8"/>
      <c r="B3066" s="25"/>
      <c r="C3066" s="17" t="s">
        <v>164</v>
      </c>
      <c r="D3066" s="26"/>
      <c r="E3066" s="8"/>
      <c r="F3066" s="8"/>
      <c r="G3066" s="8"/>
      <c r="H3066" s="8"/>
      <c r="I3066" s="17"/>
      <c r="J3066" s="17"/>
      <c r="K3066" s="19"/>
      <c r="L3066" s="19"/>
      <c r="M3066" s="19"/>
      <c r="N3066" s="19"/>
      <c r="O3066" s="19"/>
      <c r="P3066" s="19"/>
      <c r="Q3066" s="19"/>
      <c r="R3066" s="19"/>
      <c r="S3066" s="19"/>
      <c r="T3066" s="19"/>
      <c r="U3066" s="19"/>
      <c r="V3066" s="19"/>
    </row>
    <row r="3067">
      <c r="A3067" s="8"/>
      <c r="B3067" s="25"/>
      <c r="C3067" s="17" t="s">
        <v>164</v>
      </c>
      <c r="D3067" s="26"/>
      <c r="E3067" s="8"/>
      <c r="F3067" s="8"/>
      <c r="G3067" s="8"/>
      <c r="H3067" s="8"/>
      <c r="I3067" s="17"/>
      <c r="J3067" s="17"/>
      <c r="K3067" s="19"/>
      <c r="L3067" s="19"/>
      <c r="M3067" s="19"/>
      <c r="N3067" s="19"/>
      <c r="O3067" s="19"/>
      <c r="P3067" s="19"/>
      <c r="Q3067" s="19"/>
      <c r="R3067" s="19"/>
      <c r="S3067" s="19"/>
      <c r="T3067" s="19"/>
      <c r="U3067" s="19"/>
      <c r="V3067" s="19"/>
    </row>
    <row r="3068">
      <c r="A3068" s="8"/>
      <c r="B3068" s="25"/>
      <c r="C3068" s="17" t="s">
        <v>164</v>
      </c>
      <c r="D3068" s="26"/>
      <c r="E3068" s="8"/>
      <c r="F3068" s="8"/>
      <c r="G3068" s="8"/>
      <c r="H3068" s="8"/>
      <c r="I3068" s="17"/>
      <c r="J3068" s="17"/>
      <c r="K3068" s="19"/>
      <c r="L3068" s="19"/>
      <c r="M3068" s="19"/>
      <c r="N3068" s="19"/>
      <c r="O3068" s="19"/>
      <c r="P3068" s="19"/>
      <c r="Q3068" s="19"/>
      <c r="R3068" s="19"/>
      <c r="S3068" s="19"/>
      <c r="T3068" s="19"/>
      <c r="U3068" s="19"/>
      <c r="V3068" s="19"/>
    </row>
    <row r="3069">
      <c r="A3069" s="8"/>
      <c r="B3069" s="25"/>
      <c r="C3069" s="17" t="s">
        <v>164</v>
      </c>
      <c r="D3069" s="26"/>
      <c r="E3069" s="8"/>
      <c r="F3069" s="8"/>
      <c r="G3069" s="8"/>
      <c r="H3069" s="8"/>
      <c r="I3069" s="17"/>
      <c r="J3069" s="17"/>
      <c r="K3069" s="19"/>
      <c r="L3069" s="19"/>
      <c r="M3069" s="19"/>
      <c r="N3069" s="19"/>
      <c r="O3069" s="19"/>
      <c r="P3069" s="19"/>
      <c r="Q3069" s="19"/>
      <c r="R3069" s="19"/>
      <c r="S3069" s="19"/>
      <c r="T3069" s="19"/>
      <c r="U3069" s="19"/>
      <c r="V3069" s="19"/>
    </row>
    <row r="3070">
      <c r="A3070" s="8"/>
      <c r="B3070" s="25"/>
      <c r="C3070" s="17" t="s">
        <v>164</v>
      </c>
      <c r="D3070" s="26"/>
      <c r="E3070" s="8"/>
      <c r="F3070" s="8"/>
      <c r="G3070" s="8"/>
      <c r="H3070" s="8"/>
      <c r="I3070" s="17"/>
      <c r="J3070" s="17"/>
      <c r="K3070" s="19"/>
      <c r="L3070" s="19"/>
      <c r="M3070" s="19"/>
      <c r="N3070" s="19"/>
      <c r="O3070" s="19"/>
      <c r="P3070" s="19"/>
      <c r="Q3070" s="19"/>
      <c r="R3070" s="19"/>
      <c r="S3070" s="19"/>
      <c r="T3070" s="19"/>
      <c r="U3070" s="19"/>
      <c r="V3070" s="19"/>
    </row>
    <row r="3071">
      <c r="A3071" s="8"/>
      <c r="B3071" s="25"/>
      <c r="C3071" s="17" t="s">
        <v>164</v>
      </c>
      <c r="D3071" s="26"/>
      <c r="E3071" s="8"/>
      <c r="F3071" s="8"/>
      <c r="G3071" s="8"/>
      <c r="H3071" s="8"/>
      <c r="I3071" s="17"/>
      <c r="J3071" s="17"/>
      <c r="K3071" s="19"/>
      <c r="L3071" s="19"/>
      <c r="M3071" s="19"/>
      <c r="N3071" s="19"/>
      <c r="O3071" s="19"/>
      <c r="P3071" s="19"/>
      <c r="Q3071" s="19"/>
      <c r="R3071" s="19"/>
      <c r="S3071" s="19"/>
      <c r="T3071" s="19"/>
      <c r="U3071" s="19"/>
      <c r="V3071" s="19"/>
    </row>
    <row r="3072">
      <c r="A3072" s="8"/>
      <c r="B3072" s="25"/>
      <c r="C3072" s="17" t="s">
        <v>164</v>
      </c>
      <c r="D3072" s="26"/>
      <c r="E3072" s="8"/>
      <c r="F3072" s="8"/>
      <c r="G3072" s="8"/>
      <c r="H3072" s="8"/>
      <c r="I3072" s="17"/>
      <c r="J3072" s="17"/>
      <c r="K3072" s="19"/>
      <c r="L3072" s="19"/>
      <c r="M3072" s="19"/>
      <c r="N3072" s="19"/>
      <c r="O3072" s="19"/>
      <c r="P3072" s="19"/>
      <c r="Q3072" s="19"/>
      <c r="R3072" s="19"/>
      <c r="S3072" s="19"/>
      <c r="T3072" s="19"/>
      <c r="U3072" s="19"/>
      <c r="V3072" s="19"/>
    </row>
    <row r="3073">
      <c r="A3073" s="8"/>
      <c r="B3073" s="25"/>
      <c r="C3073" s="17" t="s">
        <v>164</v>
      </c>
      <c r="D3073" s="26"/>
      <c r="E3073" s="8"/>
      <c r="F3073" s="8"/>
      <c r="G3073" s="8"/>
      <c r="H3073" s="8"/>
      <c r="I3073" s="17"/>
      <c r="J3073" s="17"/>
      <c r="K3073" s="19"/>
      <c r="L3073" s="19"/>
      <c r="M3073" s="19"/>
      <c r="N3073" s="19"/>
      <c r="O3073" s="19"/>
      <c r="P3073" s="19"/>
      <c r="Q3073" s="19"/>
      <c r="R3073" s="19"/>
      <c r="S3073" s="19"/>
      <c r="T3073" s="19"/>
      <c r="U3073" s="19"/>
      <c r="V3073" s="19"/>
    </row>
    <row r="3074">
      <c r="A3074" s="8"/>
      <c r="B3074" s="25"/>
      <c r="C3074" s="17" t="s">
        <v>164</v>
      </c>
      <c r="D3074" s="26"/>
      <c r="E3074" s="8"/>
      <c r="F3074" s="8"/>
      <c r="G3074" s="8"/>
      <c r="H3074" s="8"/>
      <c r="I3074" s="17"/>
      <c r="J3074" s="17"/>
      <c r="K3074" s="19"/>
      <c r="L3074" s="19"/>
      <c r="M3074" s="19"/>
      <c r="N3074" s="19"/>
      <c r="O3074" s="19"/>
      <c r="P3074" s="19"/>
      <c r="Q3074" s="19"/>
      <c r="R3074" s="19"/>
      <c r="S3074" s="19"/>
      <c r="T3074" s="19"/>
      <c r="U3074" s="19"/>
      <c r="V3074" s="19"/>
    </row>
    <row r="3075">
      <c r="A3075" s="8"/>
      <c r="B3075" s="25"/>
      <c r="C3075" s="17" t="s">
        <v>164</v>
      </c>
      <c r="D3075" s="26"/>
      <c r="E3075" s="8"/>
      <c r="F3075" s="8"/>
      <c r="G3075" s="8"/>
      <c r="H3075" s="8"/>
      <c r="I3075" s="17"/>
      <c r="J3075" s="17"/>
      <c r="K3075" s="19"/>
      <c r="L3075" s="19"/>
      <c r="M3075" s="19"/>
      <c r="N3075" s="19"/>
      <c r="O3075" s="19"/>
      <c r="P3075" s="19"/>
      <c r="Q3075" s="19"/>
      <c r="R3075" s="19"/>
      <c r="S3075" s="19"/>
      <c r="T3075" s="19"/>
      <c r="U3075" s="19"/>
      <c r="V3075" s="19"/>
    </row>
    <row r="3076">
      <c r="A3076" s="8"/>
      <c r="B3076" s="25"/>
      <c r="C3076" s="17" t="s">
        <v>164</v>
      </c>
      <c r="D3076" s="26"/>
      <c r="E3076" s="8"/>
      <c r="F3076" s="8"/>
      <c r="G3076" s="8"/>
      <c r="H3076" s="8"/>
      <c r="I3076" s="17"/>
      <c r="J3076" s="17"/>
      <c r="K3076" s="19"/>
      <c r="L3076" s="19"/>
      <c r="M3076" s="19"/>
      <c r="N3076" s="19"/>
      <c r="O3076" s="19"/>
      <c r="P3076" s="19"/>
      <c r="Q3076" s="19"/>
      <c r="R3076" s="19"/>
      <c r="S3076" s="19"/>
      <c r="T3076" s="19"/>
      <c r="U3076" s="19"/>
      <c r="V3076" s="19"/>
    </row>
    <row r="3077">
      <c r="A3077" s="8"/>
      <c r="B3077" s="25"/>
      <c r="C3077" s="17" t="s">
        <v>164</v>
      </c>
      <c r="D3077" s="26"/>
      <c r="E3077" s="8"/>
      <c r="F3077" s="8"/>
      <c r="G3077" s="8"/>
      <c r="H3077" s="8"/>
      <c r="I3077" s="17"/>
      <c r="J3077" s="17"/>
      <c r="K3077" s="19"/>
      <c r="L3077" s="19"/>
      <c r="M3077" s="19"/>
      <c r="N3077" s="19"/>
      <c r="O3077" s="19"/>
      <c r="P3077" s="19"/>
      <c r="Q3077" s="19"/>
      <c r="R3077" s="19"/>
      <c r="S3077" s="19"/>
      <c r="T3077" s="19"/>
      <c r="U3077" s="19"/>
      <c r="V3077" s="19"/>
    </row>
    <row r="3078">
      <c r="A3078" s="8"/>
      <c r="B3078" s="25"/>
      <c r="C3078" s="17" t="s">
        <v>164</v>
      </c>
      <c r="D3078" s="26"/>
      <c r="E3078" s="8"/>
      <c r="F3078" s="8"/>
      <c r="G3078" s="8"/>
      <c r="H3078" s="8"/>
      <c r="I3078" s="17"/>
      <c r="J3078" s="17"/>
      <c r="K3078" s="19"/>
      <c r="L3078" s="19"/>
      <c r="M3078" s="19"/>
      <c r="N3078" s="19"/>
      <c r="O3078" s="19"/>
      <c r="P3078" s="19"/>
      <c r="Q3078" s="19"/>
      <c r="R3078" s="19"/>
      <c r="S3078" s="19"/>
      <c r="T3078" s="19"/>
      <c r="U3078" s="19"/>
      <c r="V3078" s="19"/>
    </row>
    <row r="3079">
      <c r="A3079" s="8"/>
      <c r="B3079" s="25"/>
      <c r="C3079" s="17" t="s">
        <v>164</v>
      </c>
      <c r="D3079" s="26"/>
      <c r="E3079" s="8"/>
      <c r="F3079" s="8"/>
      <c r="G3079" s="8"/>
      <c r="H3079" s="8"/>
      <c r="I3079" s="17"/>
      <c r="J3079" s="17"/>
      <c r="K3079" s="19"/>
      <c r="L3079" s="19"/>
      <c r="M3079" s="19"/>
      <c r="N3079" s="19"/>
      <c r="O3079" s="19"/>
      <c r="P3079" s="19"/>
      <c r="Q3079" s="19"/>
      <c r="R3079" s="19"/>
      <c r="S3079" s="19"/>
      <c r="T3079" s="19"/>
      <c r="U3079" s="19"/>
      <c r="V3079" s="19"/>
    </row>
    <row r="3080">
      <c r="A3080" s="8"/>
      <c r="B3080" s="25"/>
      <c r="C3080" s="17" t="s">
        <v>164</v>
      </c>
      <c r="D3080" s="26"/>
      <c r="E3080" s="8"/>
      <c r="F3080" s="8"/>
      <c r="G3080" s="8"/>
      <c r="H3080" s="8"/>
      <c r="I3080" s="17"/>
      <c r="J3080" s="17"/>
      <c r="K3080" s="19"/>
      <c r="L3080" s="19"/>
      <c r="M3080" s="19"/>
      <c r="N3080" s="19"/>
      <c r="O3080" s="19"/>
      <c r="P3080" s="19"/>
      <c r="Q3080" s="19"/>
      <c r="R3080" s="19"/>
      <c r="S3080" s="19"/>
      <c r="T3080" s="19"/>
      <c r="U3080" s="19"/>
      <c r="V3080" s="19"/>
    </row>
    <row r="3081">
      <c r="A3081" s="8"/>
      <c r="B3081" s="25"/>
      <c r="C3081" s="17" t="s">
        <v>164</v>
      </c>
      <c r="D3081" s="26"/>
      <c r="E3081" s="8"/>
      <c r="F3081" s="8"/>
      <c r="G3081" s="8"/>
      <c r="H3081" s="8"/>
      <c r="I3081" s="17"/>
      <c r="J3081" s="17"/>
      <c r="K3081" s="19"/>
      <c r="L3081" s="19"/>
      <c r="M3081" s="19"/>
      <c r="N3081" s="19"/>
      <c r="O3081" s="19"/>
      <c r="P3081" s="19"/>
      <c r="Q3081" s="19"/>
      <c r="R3081" s="19"/>
      <c r="S3081" s="19"/>
      <c r="T3081" s="19"/>
      <c r="U3081" s="19"/>
      <c r="V3081" s="19"/>
    </row>
    <row r="3082">
      <c r="A3082" s="8"/>
      <c r="B3082" s="25"/>
      <c r="C3082" s="17" t="s">
        <v>164</v>
      </c>
      <c r="D3082" s="26"/>
      <c r="E3082" s="8"/>
      <c r="F3082" s="8"/>
      <c r="G3082" s="8"/>
      <c r="H3082" s="8"/>
      <c r="I3082" s="17"/>
      <c r="J3082" s="17"/>
      <c r="K3082" s="19"/>
      <c r="L3082" s="19"/>
      <c r="M3082" s="19"/>
      <c r="N3082" s="19"/>
      <c r="O3082" s="19"/>
      <c r="P3082" s="19"/>
      <c r="Q3082" s="19"/>
      <c r="R3082" s="19"/>
      <c r="S3082" s="19"/>
      <c r="T3082" s="19"/>
      <c r="U3082" s="19"/>
      <c r="V3082" s="19"/>
    </row>
    <row r="3083">
      <c r="A3083" s="8"/>
      <c r="B3083" s="25"/>
      <c r="C3083" s="17" t="s">
        <v>164</v>
      </c>
      <c r="D3083" s="26"/>
      <c r="E3083" s="8"/>
      <c r="F3083" s="8"/>
      <c r="G3083" s="8"/>
      <c r="H3083" s="8"/>
      <c r="I3083" s="17"/>
      <c r="J3083" s="17"/>
      <c r="K3083" s="19"/>
      <c r="L3083" s="19"/>
      <c r="M3083" s="19"/>
      <c r="N3083" s="19"/>
      <c r="O3083" s="19"/>
      <c r="P3083" s="19"/>
      <c r="Q3083" s="19"/>
      <c r="R3083" s="19"/>
      <c r="S3083" s="19"/>
      <c r="T3083" s="19"/>
      <c r="U3083" s="19"/>
      <c r="V3083" s="19"/>
    </row>
    <row r="3084">
      <c r="A3084" s="8"/>
      <c r="B3084" s="25"/>
      <c r="C3084" s="17" t="s">
        <v>164</v>
      </c>
      <c r="D3084" s="26"/>
      <c r="E3084" s="8"/>
      <c r="F3084" s="8"/>
      <c r="G3084" s="8"/>
      <c r="H3084" s="8"/>
      <c r="I3084" s="17"/>
      <c r="J3084" s="17"/>
      <c r="K3084" s="19"/>
      <c r="L3084" s="19"/>
      <c r="M3084" s="19"/>
      <c r="N3084" s="19"/>
      <c r="O3084" s="19"/>
      <c r="P3084" s="19"/>
      <c r="Q3084" s="19"/>
      <c r="R3084" s="19"/>
      <c r="S3084" s="19"/>
      <c r="T3084" s="19"/>
      <c r="U3084" s="19"/>
      <c r="V3084" s="19"/>
    </row>
    <row r="3085">
      <c r="A3085" s="8"/>
      <c r="B3085" s="25"/>
      <c r="C3085" s="17" t="s">
        <v>164</v>
      </c>
      <c r="D3085" s="26"/>
      <c r="E3085" s="8"/>
      <c r="F3085" s="8"/>
      <c r="G3085" s="8"/>
      <c r="H3085" s="8"/>
      <c r="I3085" s="17"/>
      <c r="J3085" s="17"/>
      <c r="K3085" s="19"/>
      <c r="L3085" s="19"/>
      <c r="M3085" s="19"/>
      <c r="N3085" s="19"/>
      <c r="O3085" s="19"/>
      <c r="P3085" s="19"/>
      <c r="Q3085" s="19"/>
      <c r="R3085" s="19"/>
      <c r="S3085" s="19"/>
      <c r="T3085" s="19"/>
      <c r="U3085" s="19"/>
      <c r="V3085" s="19"/>
    </row>
    <row r="3086">
      <c r="A3086" s="8"/>
      <c r="B3086" s="25"/>
      <c r="C3086" s="17" t="s">
        <v>164</v>
      </c>
      <c r="D3086" s="26"/>
      <c r="E3086" s="8"/>
      <c r="F3086" s="8"/>
      <c r="G3086" s="8"/>
      <c r="H3086" s="8"/>
      <c r="I3086" s="17"/>
      <c r="J3086" s="17"/>
      <c r="K3086" s="19"/>
      <c r="L3086" s="19"/>
      <c r="M3086" s="19"/>
      <c r="N3086" s="19"/>
      <c r="O3086" s="19"/>
      <c r="P3086" s="19"/>
      <c r="Q3086" s="19"/>
      <c r="R3086" s="19"/>
      <c r="S3086" s="19"/>
      <c r="T3086" s="19"/>
      <c r="U3086" s="19"/>
      <c r="V3086" s="19"/>
    </row>
    <row r="3087">
      <c r="A3087" s="8"/>
      <c r="B3087" s="25"/>
      <c r="C3087" s="17" t="s">
        <v>164</v>
      </c>
      <c r="D3087" s="26"/>
      <c r="E3087" s="8"/>
      <c r="F3087" s="8"/>
      <c r="G3087" s="8"/>
      <c r="H3087" s="8"/>
      <c r="I3087" s="17"/>
      <c r="J3087" s="17"/>
      <c r="K3087" s="19"/>
      <c r="L3087" s="19"/>
      <c r="M3087" s="19"/>
      <c r="N3087" s="19"/>
      <c r="O3087" s="19"/>
      <c r="P3087" s="19"/>
      <c r="Q3087" s="19"/>
      <c r="R3087" s="19"/>
      <c r="S3087" s="19"/>
      <c r="T3087" s="19"/>
      <c r="U3087" s="19"/>
      <c r="V3087" s="19"/>
    </row>
    <row r="3088">
      <c r="A3088" s="8"/>
      <c r="B3088" s="25"/>
      <c r="C3088" s="17" t="s">
        <v>164</v>
      </c>
      <c r="D3088" s="26"/>
      <c r="E3088" s="8"/>
      <c r="F3088" s="8"/>
      <c r="G3088" s="8"/>
      <c r="H3088" s="8"/>
      <c r="I3088" s="17"/>
      <c r="J3088" s="17"/>
      <c r="K3088" s="19"/>
      <c r="L3088" s="19"/>
      <c r="M3088" s="19"/>
      <c r="N3088" s="19"/>
      <c r="O3088" s="19"/>
      <c r="P3088" s="19"/>
      <c r="Q3088" s="19"/>
      <c r="R3088" s="19"/>
      <c r="S3088" s="19"/>
      <c r="T3088" s="19"/>
      <c r="U3088" s="19"/>
      <c r="V3088" s="19"/>
    </row>
    <row r="3089">
      <c r="A3089" s="8"/>
      <c r="B3089" s="25"/>
      <c r="C3089" s="17" t="s">
        <v>164</v>
      </c>
      <c r="D3089" s="26"/>
      <c r="E3089" s="8"/>
      <c r="F3089" s="8"/>
      <c r="G3089" s="8"/>
      <c r="H3089" s="8"/>
      <c r="I3089" s="17"/>
      <c r="J3089" s="17"/>
      <c r="K3089" s="19"/>
      <c r="L3089" s="19"/>
      <c r="M3089" s="19"/>
      <c r="N3089" s="19"/>
      <c r="O3089" s="19"/>
      <c r="P3089" s="19"/>
      <c r="Q3089" s="19"/>
      <c r="R3089" s="19"/>
      <c r="S3089" s="19"/>
      <c r="T3089" s="19"/>
      <c r="U3089" s="19"/>
      <c r="V3089" s="19"/>
    </row>
    <row r="3090">
      <c r="A3090" s="8"/>
      <c r="B3090" s="25"/>
      <c r="C3090" s="17" t="s">
        <v>164</v>
      </c>
      <c r="D3090" s="26"/>
      <c r="E3090" s="8"/>
      <c r="F3090" s="8"/>
      <c r="G3090" s="8"/>
      <c r="H3090" s="8"/>
      <c r="I3090" s="17"/>
      <c r="J3090" s="17"/>
      <c r="K3090" s="19"/>
      <c r="L3090" s="19"/>
      <c r="M3090" s="19"/>
      <c r="N3090" s="19"/>
      <c r="O3090" s="19"/>
      <c r="P3090" s="19"/>
      <c r="Q3090" s="19"/>
      <c r="R3090" s="19"/>
      <c r="S3090" s="19"/>
      <c r="T3090" s="19"/>
      <c r="U3090" s="19"/>
      <c r="V3090" s="19"/>
    </row>
    <row r="3091">
      <c r="A3091" s="8"/>
      <c r="B3091" s="25"/>
      <c r="C3091" s="17" t="s">
        <v>164</v>
      </c>
      <c r="D3091" s="26"/>
      <c r="E3091" s="8"/>
      <c r="F3091" s="8"/>
      <c r="G3091" s="8"/>
      <c r="H3091" s="8"/>
      <c r="I3091" s="17"/>
      <c r="J3091" s="17"/>
      <c r="K3091" s="19"/>
      <c r="L3091" s="19"/>
      <c r="M3091" s="19"/>
      <c r="N3091" s="19"/>
      <c r="O3091" s="19"/>
      <c r="P3091" s="19"/>
      <c r="Q3091" s="19"/>
      <c r="R3091" s="19"/>
      <c r="S3091" s="19"/>
      <c r="T3091" s="19"/>
      <c r="U3091" s="19"/>
      <c r="V3091" s="19"/>
    </row>
    <row r="3092">
      <c r="A3092" s="8"/>
      <c r="B3092" s="25"/>
      <c r="C3092" s="17" t="s">
        <v>164</v>
      </c>
      <c r="D3092" s="26"/>
      <c r="E3092" s="8"/>
      <c r="F3092" s="8"/>
      <c r="G3092" s="8"/>
      <c r="H3092" s="8"/>
      <c r="I3092" s="17"/>
      <c r="J3092" s="17"/>
      <c r="K3092" s="19"/>
      <c r="L3092" s="19"/>
      <c r="M3092" s="19"/>
      <c r="N3092" s="19"/>
      <c r="O3092" s="19"/>
      <c r="P3092" s="19"/>
      <c r="Q3092" s="19"/>
      <c r="R3092" s="19"/>
      <c r="S3092" s="19"/>
      <c r="T3092" s="19"/>
      <c r="U3092" s="19"/>
      <c r="V3092" s="19"/>
    </row>
    <row r="3093">
      <c r="A3093" s="8"/>
      <c r="B3093" s="25"/>
      <c r="C3093" s="17" t="s">
        <v>164</v>
      </c>
      <c r="D3093" s="26"/>
      <c r="E3093" s="8"/>
      <c r="F3093" s="8"/>
      <c r="G3093" s="8"/>
      <c r="H3093" s="8"/>
      <c r="I3093" s="17"/>
      <c r="J3093" s="17"/>
      <c r="K3093" s="19"/>
      <c r="L3093" s="19"/>
      <c r="M3093" s="19"/>
      <c r="N3093" s="19"/>
      <c r="O3093" s="19"/>
      <c r="P3093" s="19"/>
      <c r="Q3093" s="19"/>
      <c r="R3093" s="19"/>
      <c r="S3093" s="19"/>
      <c r="T3093" s="19"/>
      <c r="U3093" s="19"/>
      <c r="V3093" s="19"/>
    </row>
    <row r="3094">
      <c r="A3094" s="8"/>
      <c r="B3094" s="25"/>
      <c r="C3094" s="17" t="s">
        <v>164</v>
      </c>
      <c r="D3094" s="26"/>
      <c r="E3094" s="8"/>
      <c r="F3094" s="8"/>
      <c r="G3094" s="8"/>
      <c r="H3094" s="8"/>
      <c r="I3094" s="17"/>
      <c r="J3094" s="17"/>
      <c r="K3094" s="19"/>
      <c r="L3094" s="19"/>
      <c r="M3094" s="19"/>
      <c r="N3094" s="19"/>
      <c r="O3094" s="19"/>
      <c r="P3094" s="19"/>
      <c r="Q3094" s="19"/>
      <c r="R3094" s="19"/>
      <c r="S3094" s="19"/>
      <c r="T3094" s="19"/>
      <c r="U3094" s="19"/>
      <c r="V3094" s="19"/>
    </row>
    <row r="3095">
      <c r="A3095" s="8"/>
      <c r="B3095" s="25"/>
      <c r="C3095" s="17" t="s">
        <v>164</v>
      </c>
      <c r="D3095" s="26"/>
      <c r="E3095" s="8"/>
      <c r="F3095" s="8"/>
      <c r="G3095" s="8"/>
      <c r="H3095" s="8"/>
      <c r="I3095" s="17"/>
      <c r="J3095" s="17"/>
      <c r="K3095" s="19"/>
      <c r="L3095" s="19"/>
      <c r="M3095" s="19"/>
      <c r="N3095" s="19"/>
      <c r="O3095" s="19"/>
      <c r="P3095" s="19"/>
      <c r="Q3095" s="19"/>
      <c r="R3095" s="19"/>
      <c r="S3095" s="19"/>
      <c r="T3095" s="19"/>
      <c r="U3095" s="19"/>
      <c r="V3095" s="19"/>
    </row>
    <row r="3096">
      <c r="A3096" s="8"/>
      <c r="B3096" s="25"/>
      <c r="C3096" s="17" t="s">
        <v>164</v>
      </c>
      <c r="D3096" s="26"/>
      <c r="E3096" s="8"/>
      <c r="F3096" s="8"/>
      <c r="G3096" s="8"/>
      <c r="H3096" s="8"/>
      <c r="I3096" s="17"/>
      <c r="J3096" s="17"/>
      <c r="K3096" s="19"/>
      <c r="L3096" s="19"/>
      <c r="M3096" s="19"/>
      <c r="N3096" s="19"/>
      <c r="O3096" s="19"/>
      <c r="P3096" s="19"/>
      <c r="Q3096" s="19"/>
      <c r="R3096" s="19"/>
      <c r="S3096" s="19"/>
      <c r="T3096" s="19"/>
      <c r="U3096" s="19"/>
      <c r="V3096" s="19"/>
    </row>
    <row r="3097">
      <c r="A3097" s="8"/>
      <c r="B3097" s="25"/>
      <c r="C3097" s="17" t="s">
        <v>164</v>
      </c>
      <c r="D3097" s="26"/>
      <c r="E3097" s="8"/>
      <c r="F3097" s="8"/>
      <c r="G3097" s="8"/>
      <c r="H3097" s="8"/>
      <c r="I3097" s="17"/>
      <c r="J3097" s="17"/>
      <c r="K3097" s="19"/>
      <c r="L3097" s="19"/>
      <c r="M3097" s="19"/>
      <c r="N3097" s="19"/>
      <c r="O3097" s="19"/>
      <c r="P3097" s="19"/>
      <c r="Q3097" s="19"/>
      <c r="R3097" s="19"/>
      <c r="S3097" s="19"/>
      <c r="T3097" s="19"/>
      <c r="U3097" s="19"/>
      <c r="V3097" s="19"/>
    </row>
    <row r="3098">
      <c r="A3098" s="8"/>
      <c r="B3098" s="25"/>
      <c r="C3098" s="17" t="s">
        <v>164</v>
      </c>
      <c r="D3098" s="26"/>
      <c r="E3098" s="8"/>
      <c r="F3098" s="8"/>
      <c r="G3098" s="8"/>
      <c r="H3098" s="8"/>
      <c r="I3098" s="17"/>
      <c r="J3098" s="17"/>
      <c r="K3098" s="19"/>
      <c r="L3098" s="19"/>
      <c r="M3098" s="19"/>
      <c r="N3098" s="19"/>
      <c r="O3098" s="19"/>
      <c r="P3098" s="19"/>
      <c r="Q3098" s="19"/>
      <c r="R3098" s="19"/>
      <c r="S3098" s="19"/>
      <c r="T3098" s="19"/>
      <c r="U3098" s="19"/>
      <c r="V3098" s="19"/>
    </row>
    <row r="3099">
      <c r="A3099" s="8"/>
      <c r="B3099" s="25"/>
      <c r="C3099" s="17" t="s">
        <v>164</v>
      </c>
      <c r="D3099" s="26"/>
      <c r="E3099" s="8"/>
      <c r="F3099" s="8"/>
      <c r="G3099" s="8"/>
      <c r="H3099" s="8"/>
      <c r="I3099" s="17"/>
      <c r="J3099" s="17"/>
      <c r="K3099" s="19"/>
      <c r="L3099" s="19"/>
      <c r="M3099" s="19"/>
      <c r="N3099" s="19"/>
      <c r="O3099" s="19"/>
      <c r="P3099" s="19"/>
      <c r="Q3099" s="19"/>
      <c r="R3099" s="19"/>
      <c r="S3099" s="19"/>
      <c r="T3099" s="19"/>
      <c r="U3099" s="19"/>
      <c r="V3099" s="19"/>
    </row>
    <row r="3100">
      <c r="A3100" s="8"/>
      <c r="B3100" s="25"/>
      <c r="C3100" s="17" t="s">
        <v>164</v>
      </c>
      <c r="D3100" s="26"/>
      <c r="E3100" s="8"/>
      <c r="F3100" s="8"/>
      <c r="G3100" s="8"/>
      <c r="H3100" s="8"/>
      <c r="I3100" s="17"/>
      <c r="J3100" s="17"/>
      <c r="K3100" s="19"/>
      <c r="L3100" s="19"/>
      <c r="M3100" s="19"/>
      <c r="N3100" s="19"/>
      <c r="O3100" s="19"/>
      <c r="P3100" s="19"/>
      <c r="Q3100" s="19"/>
      <c r="R3100" s="19"/>
      <c r="S3100" s="19"/>
      <c r="T3100" s="19"/>
      <c r="U3100" s="19"/>
      <c r="V3100" s="19"/>
    </row>
    <row r="3101">
      <c r="A3101" s="8"/>
      <c r="B3101" s="25"/>
      <c r="C3101" s="17" t="s">
        <v>164</v>
      </c>
      <c r="D3101" s="26"/>
      <c r="E3101" s="8"/>
      <c r="F3101" s="8"/>
      <c r="G3101" s="8"/>
      <c r="H3101" s="8"/>
      <c r="I3101" s="17"/>
      <c r="J3101" s="17"/>
      <c r="K3101" s="19"/>
      <c r="L3101" s="19"/>
      <c r="M3101" s="19"/>
      <c r="N3101" s="19"/>
      <c r="O3101" s="19"/>
      <c r="P3101" s="19"/>
      <c r="Q3101" s="19"/>
      <c r="R3101" s="19"/>
      <c r="S3101" s="19"/>
      <c r="T3101" s="19"/>
      <c r="U3101" s="19"/>
      <c r="V3101" s="19"/>
    </row>
    <row r="3102">
      <c r="A3102" s="8"/>
      <c r="B3102" s="25"/>
      <c r="C3102" s="17" t="s">
        <v>164</v>
      </c>
      <c r="D3102" s="26"/>
      <c r="E3102" s="8"/>
      <c r="F3102" s="8"/>
      <c r="G3102" s="8"/>
      <c r="H3102" s="8"/>
      <c r="I3102" s="17"/>
      <c r="J3102" s="17"/>
      <c r="K3102" s="19"/>
      <c r="L3102" s="19"/>
      <c r="M3102" s="19"/>
      <c r="N3102" s="19"/>
      <c r="O3102" s="19"/>
      <c r="P3102" s="19"/>
      <c r="Q3102" s="19"/>
      <c r="R3102" s="19"/>
      <c r="S3102" s="19"/>
      <c r="T3102" s="19"/>
      <c r="U3102" s="19"/>
      <c r="V3102" s="19"/>
    </row>
    <row r="3103">
      <c r="A3103" s="8"/>
      <c r="B3103" s="25"/>
      <c r="C3103" s="17" t="s">
        <v>164</v>
      </c>
      <c r="D3103" s="26"/>
      <c r="E3103" s="8"/>
      <c r="F3103" s="8"/>
      <c r="G3103" s="8"/>
      <c r="H3103" s="8"/>
      <c r="I3103" s="17"/>
      <c r="J3103" s="17"/>
      <c r="K3103" s="19"/>
      <c r="L3103" s="19"/>
      <c r="M3103" s="19"/>
      <c r="N3103" s="19"/>
      <c r="O3103" s="19"/>
      <c r="P3103" s="19"/>
      <c r="Q3103" s="19"/>
      <c r="R3103" s="19"/>
      <c r="S3103" s="19"/>
      <c r="T3103" s="19"/>
      <c r="U3103" s="19"/>
      <c r="V3103" s="19"/>
    </row>
    <row r="3104">
      <c r="A3104" s="8"/>
      <c r="B3104" s="25"/>
      <c r="C3104" s="17" t="s">
        <v>164</v>
      </c>
      <c r="D3104" s="26"/>
      <c r="E3104" s="8"/>
      <c r="F3104" s="8"/>
      <c r="G3104" s="8"/>
      <c r="H3104" s="8"/>
      <c r="I3104" s="17"/>
      <c r="J3104" s="17"/>
      <c r="K3104" s="19"/>
      <c r="L3104" s="19"/>
      <c r="M3104" s="19"/>
      <c r="N3104" s="19"/>
      <c r="O3104" s="19"/>
      <c r="P3104" s="19"/>
      <c r="Q3104" s="19"/>
      <c r="R3104" s="19"/>
      <c r="S3104" s="19"/>
      <c r="T3104" s="19"/>
      <c r="U3104" s="19"/>
      <c r="V3104" s="19"/>
    </row>
    <row r="3105">
      <c r="A3105" s="8"/>
      <c r="B3105" s="25"/>
      <c r="C3105" s="17" t="s">
        <v>164</v>
      </c>
      <c r="D3105" s="26"/>
      <c r="E3105" s="8"/>
      <c r="F3105" s="8"/>
      <c r="G3105" s="8"/>
      <c r="H3105" s="8"/>
      <c r="I3105" s="17"/>
      <c r="J3105" s="17"/>
      <c r="K3105" s="19"/>
      <c r="L3105" s="19"/>
      <c r="M3105" s="19"/>
      <c r="N3105" s="19"/>
      <c r="O3105" s="19"/>
      <c r="P3105" s="19"/>
      <c r="Q3105" s="19"/>
      <c r="R3105" s="19"/>
      <c r="S3105" s="19"/>
      <c r="T3105" s="19"/>
      <c r="U3105" s="19"/>
      <c r="V3105" s="19"/>
    </row>
    <row r="3106">
      <c r="A3106" s="8"/>
      <c r="B3106" s="25"/>
      <c r="C3106" s="17" t="s">
        <v>164</v>
      </c>
      <c r="D3106" s="26"/>
      <c r="E3106" s="8"/>
      <c r="F3106" s="8"/>
      <c r="G3106" s="8"/>
      <c r="H3106" s="8"/>
      <c r="I3106" s="17"/>
      <c r="J3106" s="17"/>
      <c r="K3106" s="19"/>
      <c r="L3106" s="19"/>
      <c r="M3106" s="19"/>
      <c r="N3106" s="19"/>
      <c r="O3106" s="19"/>
      <c r="P3106" s="19"/>
      <c r="Q3106" s="19"/>
      <c r="R3106" s="19"/>
      <c r="S3106" s="19"/>
      <c r="T3106" s="19"/>
      <c r="U3106" s="19"/>
      <c r="V3106" s="19"/>
    </row>
    <row r="3107">
      <c r="A3107" s="8"/>
      <c r="B3107" s="25"/>
      <c r="C3107" s="17" t="s">
        <v>164</v>
      </c>
      <c r="D3107" s="26"/>
      <c r="E3107" s="8"/>
      <c r="F3107" s="8"/>
      <c r="G3107" s="8"/>
      <c r="H3107" s="8"/>
      <c r="I3107" s="17"/>
      <c r="J3107" s="17"/>
      <c r="K3107" s="19"/>
      <c r="L3107" s="19"/>
      <c r="M3107" s="19"/>
      <c r="N3107" s="19"/>
      <c r="O3107" s="19"/>
      <c r="P3107" s="19"/>
      <c r="Q3107" s="19"/>
      <c r="R3107" s="19"/>
      <c r="S3107" s="19"/>
      <c r="T3107" s="19"/>
      <c r="U3107" s="19"/>
      <c r="V3107" s="19"/>
    </row>
    <row r="3108">
      <c r="A3108" s="8"/>
      <c r="B3108" s="25"/>
      <c r="C3108" s="17" t="s">
        <v>164</v>
      </c>
      <c r="D3108" s="26"/>
      <c r="E3108" s="8"/>
      <c r="F3108" s="8"/>
      <c r="G3108" s="8"/>
      <c r="H3108" s="8"/>
      <c r="I3108" s="17"/>
      <c r="J3108" s="17"/>
      <c r="K3108" s="19"/>
      <c r="L3108" s="19"/>
      <c r="M3108" s="19"/>
      <c r="N3108" s="19"/>
      <c r="O3108" s="19"/>
      <c r="P3108" s="19"/>
      <c r="Q3108" s="19"/>
      <c r="R3108" s="19"/>
      <c r="S3108" s="19"/>
      <c r="T3108" s="19"/>
      <c r="U3108" s="19"/>
      <c r="V3108" s="19"/>
    </row>
    <row r="3109">
      <c r="A3109" s="8"/>
      <c r="B3109" s="25"/>
      <c r="C3109" s="17" t="s">
        <v>164</v>
      </c>
      <c r="D3109" s="26"/>
      <c r="E3109" s="8"/>
      <c r="F3109" s="8"/>
      <c r="G3109" s="8"/>
      <c r="H3109" s="8"/>
      <c r="I3109" s="17"/>
      <c r="J3109" s="17"/>
      <c r="K3109" s="19"/>
      <c r="L3109" s="19"/>
      <c r="M3109" s="19"/>
      <c r="N3109" s="19"/>
      <c r="O3109" s="19"/>
      <c r="P3109" s="19"/>
      <c r="Q3109" s="19"/>
      <c r="R3109" s="19"/>
      <c r="S3109" s="19"/>
      <c r="T3109" s="19"/>
      <c r="U3109" s="19"/>
      <c r="V3109" s="19"/>
    </row>
    <row r="3110">
      <c r="A3110" s="8"/>
      <c r="B3110" s="25"/>
      <c r="C3110" s="17" t="s">
        <v>164</v>
      </c>
      <c r="D3110" s="26"/>
      <c r="E3110" s="8"/>
      <c r="F3110" s="8"/>
      <c r="G3110" s="8"/>
      <c r="H3110" s="8"/>
      <c r="I3110" s="17"/>
      <c r="J3110" s="17"/>
      <c r="K3110" s="19"/>
      <c r="L3110" s="19"/>
      <c r="M3110" s="19"/>
      <c r="N3110" s="19"/>
      <c r="O3110" s="19"/>
      <c r="P3110" s="19"/>
      <c r="Q3110" s="19"/>
      <c r="R3110" s="19"/>
      <c r="S3110" s="19"/>
      <c r="T3110" s="19"/>
      <c r="U3110" s="19"/>
      <c r="V3110" s="19"/>
    </row>
    <row r="3111">
      <c r="A3111" s="8"/>
      <c r="B3111" s="25"/>
      <c r="C3111" s="17" t="s">
        <v>164</v>
      </c>
      <c r="D3111" s="26"/>
      <c r="E3111" s="8"/>
      <c r="F3111" s="8"/>
      <c r="G3111" s="8"/>
      <c r="H3111" s="8"/>
      <c r="I3111" s="17"/>
      <c r="J3111" s="17"/>
      <c r="K3111" s="19"/>
      <c r="L3111" s="19"/>
      <c r="M3111" s="19"/>
      <c r="N3111" s="19"/>
      <c r="O3111" s="19"/>
      <c r="P3111" s="19"/>
      <c r="Q3111" s="19"/>
      <c r="R3111" s="19"/>
      <c r="S3111" s="19"/>
      <c r="T3111" s="19"/>
      <c r="U3111" s="19"/>
      <c r="V3111" s="19"/>
    </row>
    <row r="3112">
      <c r="A3112" s="8"/>
      <c r="B3112" s="25"/>
      <c r="C3112" s="17" t="s">
        <v>164</v>
      </c>
      <c r="D3112" s="26"/>
      <c r="E3112" s="8"/>
      <c r="F3112" s="8"/>
      <c r="G3112" s="8"/>
      <c r="H3112" s="8"/>
      <c r="I3112" s="17"/>
      <c r="J3112" s="17"/>
      <c r="K3112" s="19"/>
      <c r="L3112" s="19"/>
      <c r="M3112" s="19"/>
      <c r="N3112" s="19"/>
      <c r="O3112" s="19"/>
      <c r="P3112" s="19"/>
      <c r="Q3112" s="19"/>
      <c r="R3112" s="19"/>
      <c r="S3112" s="19"/>
      <c r="T3112" s="19"/>
      <c r="U3112" s="19"/>
      <c r="V3112" s="19"/>
    </row>
    <row r="3113">
      <c r="A3113" s="8"/>
      <c r="B3113" s="25"/>
      <c r="C3113" s="17" t="s">
        <v>164</v>
      </c>
      <c r="D3113" s="26"/>
      <c r="E3113" s="8"/>
      <c r="F3113" s="8"/>
      <c r="G3113" s="8"/>
      <c r="H3113" s="8"/>
      <c r="I3113" s="17"/>
      <c r="J3113" s="17"/>
      <c r="K3113" s="19"/>
      <c r="L3113" s="19"/>
      <c r="M3113" s="19"/>
      <c r="N3113" s="19"/>
      <c r="O3113" s="19"/>
      <c r="P3113" s="19"/>
      <c r="Q3113" s="19"/>
      <c r="R3113" s="19"/>
      <c r="S3113" s="19"/>
      <c r="T3113" s="19"/>
      <c r="U3113" s="19"/>
      <c r="V3113" s="19"/>
    </row>
    <row r="3114">
      <c r="A3114" s="8"/>
      <c r="B3114" s="25"/>
      <c r="C3114" s="17" t="s">
        <v>164</v>
      </c>
      <c r="D3114" s="26"/>
      <c r="E3114" s="8"/>
      <c r="F3114" s="8"/>
      <c r="G3114" s="8"/>
      <c r="H3114" s="8"/>
      <c r="I3114" s="17"/>
      <c r="J3114" s="17"/>
      <c r="K3114" s="19"/>
      <c r="L3114" s="19"/>
      <c r="M3114" s="19"/>
      <c r="N3114" s="19"/>
      <c r="O3114" s="19"/>
      <c r="P3114" s="19"/>
      <c r="Q3114" s="19"/>
      <c r="R3114" s="19"/>
      <c r="S3114" s="19"/>
      <c r="T3114" s="19"/>
      <c r="U3114" s="19"/>
      <c r="V3114" s="19"/>
    </row>
    <row r="3115">
      <c r="A3115" s="8"/>
      <c r="B3115" s="25"/>
      <c r="C3115" s="17" t="s">
        <v>164</v>
      </c>
      <c r="D3115" s="26"/>
      <c r="E3115" s="8"/>
      <c r="F3115" s="8"/>
      <c r="G3115" s="8"/>
      <c r="H3115" s="8"/>
      <c r="I3115" s="17"/>
      <c r="J3115" s="17"/>
      <c r="K3115" s="19"/>
      <c r="L3115" s="19"/>
      <c r="M3115" s="19"/>
      <c r="N3115" s="19"/>
      <c r="O3115" s="19"/>
      <c r="P3115" s="19"/>
      <c r="Q3115" s="19"/>
      <c r="R3115" s="19"/>
      <c r="S3115" s="19"/>
      <c r="T3115" s="19"/>
      <c r="U3115" s="19"/>
      <c r="V3115" s="19"/>
    </row>
    <row r="3116">
      <c r="A3116" s="8"/>
      <c r="B3116" s="25"/>
      <c r="C3116" s="17" t="s">
        <v>164</v>
      </c>
      <c r="D3116" s="26"/>
      <c r="E3116" s="8"/>
      <c r="F3116" s="8"/>
      <c r="G3116" s="8"/>
      <c r="H3116" s="8"/>
      <c r="I3116" s="17"/>
      <c r="J3116" s="17"/>
      <c r="K3116" s="19"/>
      <c r="L3116" s="19"/>
      <c r="M3116" s="19"/>
      <c r="N3116" s="19"/>
      <c r="O3116" s="19"/>
      <c r="P3116" s="19"/>
      <c r="Q3116" s="19"/>
      <c r="R3116" s="19"/>
      <c r="S3116" s="19"/>
      <c r="T3116" s="19"/>
      <c r="U3116" s="19"/>
      <c r="V3116" s="19"/>
    </row>
    <row r="3117">
      <c r="A3117" s="8"/>
      <c r="B3117" s="25"/>
      <c r="C3117" s="17" t="s">
        <v>164</v>
      </c>
      <c r="D3117" s="26"/>
      <c r="E3117" s="8"/>
      <c r="F3117" s="8"/>
      <c r="G3117" s="8"/>
      <c r="H3117" s="8"/>
      <c r="I3117" s="17"/>
      <c r="J3117" s="17"/>
      <c r="K3117" s="19"/>
      <c r="L3117" s="19"/>
      <c r="M3117" s="19"/>
      <c r="N3117" s="19"/>
      <c r="O3117" s="19"/>
      <c r="P3117" s="19"/>
      <c r="Q3117" s="19"/>
      <c r="R3117" s="19"/>
      <c r="S3117" s="19"/>
      <c r="T3117" s="19"/>
      <c r="U3117" s="19"/>
      <c r="V3117" s="19"/>
    </row>
    <row r="3118">
      <c r="A3118" s="8"/>
      <c r="B3118" s="25"/>
      <c r="C3118" s="17" t="s">
        <v>164</v>
      </c>
      <c r="D3118" s="26"/>
      <c r="E3118" s="8"/>
      <c r="F3118" s="8"/>
      <c r="G3118" s="8"/>
      <c r="H3118" s="8"/>
      <c r="I3118" s="17"/>
      <c r="J3118" s="17"/>
      <c r="K3118" s="19"/>
      <c r="L3118" s="19"/>
      <c r="M3118" s="19"/>
      <c r="N3118" s="19"/>
      <c r="O3118" s="19"/>
      <c r="P3118" s="19"/>
      <c r="Q3118" s="19"/>
      <c r="R3118" s="19"/>
      <c r="S3118" s="19"/>
      <c r="T3118" s="19"/>
      <c r="U3118" s="19"/>
      <c r="V3118" s="19"/>
    </row>
    <row r="3119">
      <c r="A3119" s="8"/>
      <c r="B3119" s="25"/>
      <c r="C3119" s="17" t="s">
        <v>164</v>
      </c>
      <c r="D3119" s="26"/>
      <c r="E3119" s="8"/>
      <c r="F3119" s="8"/>
      <c r="G3119" s="8"/>
      <c r="H3119" s="8"/>
      <c r="I3119" s="17"/>
      <c r="J3119" s="17"/>
      <c r="K3119" s="19"/>
      <c r="L3119" s="19"/>
      <c r="M3119" s="19"/>
      <c r="N3119" s="19"/>
      <c r="O3119" s="19"/>
      <c r="P3119" s="19"/>
      <c r="Q3119" s="19"/>
      <c r="R3119" s="19"/>
      <c r="S3119" s="19"/>
      <c r="T3119" s="19"/>
      <c r="U3119" s="19"/>
      <c r="V3119" s="19"/>
    </row>
    <row r="3120">
      <c r="A3120" s="8"/>
      <c r="B3120" s="25"/>
      <c r="C3120" s="17" t="s">
        <v>164</v>
      </c>
      <c r="D3120" s="26"/>
      <c r="E3120" s="8"/>
      <c r="F3120" s="8"/>
      <c r="G3120" s="8"/>
      <c r="H3120" s="8"/>
      <c r="I3120" s="17"/>
      <c r="J3120" s="17"/>
      <c r="K3120" s="19"/>
      <c r="L3120" s="19"/>
      <c r="M3120" s="19"/>
      <c r="N3120" s="19"/>
      <c r="O3120" s="19"/>
      <c r="P3120" s="19"/>
      <c r="Q3120" s="19"/>
      <c r="R3120" s="19"/>
      <c r="S3120" s="19"/>
      <c r="T3120" s="19"/>
      <c r="U3120" s="19"/>
      <c r="V3120" s="19"/>
    </row>
    <row r="3121">
      <c r="A3121" s="8"/>
      <c r="B3121" s="25"/>
      <c r="C3121" s="17" t="s">
        <v>164</v>
      </c>
      <c r="D3121" s="26"/>
      <c r="E3121" s="8"/>
      <c r="F3121" s="8"/>
      <c r="G3121" s="8"/>
      <c r="H3121" s="8"/>
      <c r="I3121" s="17"/>
      <c r="J3121" s="17"/>
      <c r="K3121" s="19"/>
      <c r="L3121" s="19"/>
      <c r="M3121" s="19"/>
      <c r="N3121" s="19"/>
      <c r="O3121" s="19"/>
      <c r="P3121" s="19"/>
      <c r="Q3121" s="19"/>
      <c r="R3121" s="19"/>
      <c r="S3121" s="19"/>
      <c r="T3121" s="19"/>
      <c r="U3121" s="19"/>
      <c r="V3121" s="19"/>
    </row>
    <row r="3122">
      <c r="A3122" s="8"/>
      <c r="B3122" s="25"/>
      <c r="C3122" s="17" t="s">
        <v>164</v>
      </c>
      <c r="D3122" s="26"/>
      <c r="E3122" s="8"/>
      <c r="F3122" s="8"/>
      <c r="G3122" s="8"/>
      <c r="H3122" s="8"/>
      <c r="I3122" s="17"/>
      <c r="J3122" s="17"/>
      <c r="K3122" s="19"/>
      <c r="L3122" s="19"/>
      <c r="M3122" s="19"/>
      <c r="N3122" s="19"/>
      <c r="O3122" s="19"/>
      <c r="P3122" s="19"/>
      <c r="Q3122" s="19"/>
      <c r="R3122" s="19"/>
      <c r="S3122" s="19"/>
      <c r="T3122" s="19"/>
      <c r="U3122" s="19"/>
      <c r="V3122" s="19"/>
    </row>
    <row r="3123">
      <c r="A3123" s="8"/>
      <c r="B3123" s="25"/>
      <c r="C3123" s="17" t="s">
        <v>164</v>
      </c>
      <c r="D3123" s="26"/>
      <c r="E3123" s="8"/>
      <c r="F3123" s="8"/>
      <c r="G3123" s="8"/>
      <c r="H3123" s="8"/>
      <c r="I3123" s="17"/>
      <c r="J3123" s="17"/>
      <c r="K3123" s="19"/>
      <c r="L3123" s="19"/>
      <c r="M3123" s="19"/>
      <c r="N3123" s="19"/>
      <c r="O3123" s="19"/>
      <c r="P3123" s="19"/>
      <c r="Q3123" s="19"/>
      <c r="R3123" s="19"/>
      <c r="S3123" s="19"/>
      <c r="T3123" s="19"/>
      <c r="U3123" s="19"/>
      <c r="V3123" s="19"/>
    </row>
    <row r="3124">
      <c r="A3124" s="8"/>
      <c r="B3124" s="25"/>
      <c r="C3124" s="17" t="s">
        <v>164</v>
      </c>
      <c r="D3124" s="26"/>
      <c r="E3124" s="8"/>
      <c r="F3124" s="8"/>
      <c r="G3124" s="8"/>
      <c r="H3124" s="8"/>
      <c r="I3124" s="17"/>
      <c r="J3124" s="17"/>
      <c r="K3124" s="19"/>
      <c r="L3124" s="19"/>
      <c r="M3124" s="19"/>
      <c r="N3124" s="19"/>
      <c r="O3124" s="19"/>
      <c r="P3124" s="19"/>
      <c r="Q3124" s="19"/>
      <c r="R3124" s="19"/>
      <c r="S3124" s="19"/>
      <c r="T3124" s="19"/>
      <c r="U3124" s="19"/>
      <c r="V3124" s="19"/>
    </row>
    <row r="3125">
      <c r="A3125" s="8"/>
      <c r="B3125" s="25"/>
      <c r="C3125" s="17" t="s">
        <v>164</v>
      </c>
      <c r="D3125" s="26"/>
      <c r="E3125" s="8"/>
      <c r="F3125" s="8"/>
      <c r="G3125" s="8"/>
      <c r="H3125" s="8"/>
      <c r="I3125" s="17"/>
      <c r="J3125" s="17"/>
      <c r="K3125" s="19"/>
      <c r="L3125" s="19"/>
      <c r="M3125" s="19"/>
      <c r="N3125" s="19"/>
      <c r="O3125" s="19"/>
      <c r="P3125" s="19"/>
      <c r="Q3125" s="19"/>
      <c r="R3125" s="19"/>
      <c r="S3125" s="19"/>
      <c r="T3125" s="19"/>
      <c r="U3125" s="19"/>
      <c r="V3125" s="19"/>
    </row>
    <row r="3126">
      <c r="A3126" s="8"/>
      <c r="B3126" s="25"/>
      <c r="C3126" s="17" t="s">
        <v>164</v>
      </c>
      <c r="D3126" s="26"/>
      <c r="E3126" s="8"/>
      <c r="F3126" s="8"/>
      <c r="G3126" s="8"/>
      <c r="H3126" s="8"/>
      <c r="I3126" s="17"/>
      <c r="J3126" s="17"/>
      <c r="K3126" s="19"/>
      <c r="L3126" s="19"/>
      <c r="M3126" s="19"/>
      <c r="N3126" s="19"/>
      <c r="O3126" s="19"/>
      <c r="P3126" s="19"/>
      <c r="Q3126" s="19"/>
      <c r="R3126" s="19"/>
      <c r="S3126" s="19"/>
      <c r="T3126" s="19"/>
      <c r="U3126" s="19"/>
      <c r="V3126" s="19"/>
    </row>
    <row r="3127">
      <c r="A3127" s="8"/>
      <c r="B3127" s="25"/>
      <c r="C3127" s="17" t="s">
        <v>164</v>
      </c>
      <c r="D3127" s="26"/>
      <c r="E3127" s="8"/>
      <c r="F3127" s="8"/>
      <c r="G3127" s="8"/>
      <c r="H3127" s="8"/>
      <c r="I3127" s="17"/>
      <c r="J3127" s="17"/>
      <c r="K3127" s="19"/>
      <c r="L3127" s="19"/>
      <c r="M3127" s="19"/>
      <c r="N3127" s="19"/>
      <c r="O3127" s="19"/>
      <c r="P3127" s="19"/>
      <c r="Q3127" s="19"/>
      <c r="R3127" s="19"/>
      <c r="S3127" s="19"/>
      <c r="T3127" s="19"/>
      <c r="U3127" s="19"/>
      <c r="V3127" s="19"/>
    </row>
    <row r="3128">
      <c r="A3128" s="8"/>
      <c r="B3128" s="25"/>
      <c r="C3128" s="17" t="s">
        <v>164</v>
      </c>
      <c r="D3128" s="26"/>
      <c r="E3128" s="8"/>
      <c r="F3128" s="8"/>
      <c r="G3128" s="8"/>
      <c r="H3128" s="8"/>
      <c r="I3128" s="17"/>
      <c r="J3128" s="17"/>
      <c r="K3128" s="19"/>
      <c r="L3128" s="19"/>
      <c r="M3128" s="19"/>
      <c r="N3128" s="19"/>
      <c r="O3128" s="19"/>
      <c r="P3128" s="19"/>
      <c r="Q3128" s="19"/>
      <c r="R3128" s="19"/>
      <c r="S3128" s="19"/>
      <c r="T3128" s="19"/>
      <c r="U3128" s="19"/>
      <c r="V3128" s="19"/>
    </row>
    <row r="3129">
      <c r="A3129" s="8"/>
      <c r="B3129" s="25"/>
      <c r="C3129" s="17" t="s">
        <v>164</v>
      </c>
      <c r="D3129" s="26"/>
      <c r="E3129" s="8"/>
      <c r="F3129" s="8"/>
      <c r="G3129" s="8"/>
      <c r="H3129" s="8"/>
      <c r="I3129" s="17"/>
      <c r="J3129" s="17"/>
      <c r="K3129" s="19"/>
      <c r="L3129" s="19"/>
      <c r="M3129" s="19"/>
      <c r="N3129" s="19"/>
      <c r="O3129" s="19"/>
      <c r="P3129" s="19"/>
      <c r="Q3129" s="19"/>
      <c r="R3129" s="19"/>
      <c r="S3129" s="19"/>
      <c r="T3129" s="19"/>
      <c r="U3129" s="19"/>
      <c r="V3129" s="19"/>
    </row>
    <row r="3130">
      <c r="A3130" s="8"/>
      <c r="B3130" s="25"/>
      <c r="C3130" s="17" t="s">
        <v>164</v>
      </c>
      <c r="D3130" s="26"/>
      <c r="E3130" s="8"/>
      <c r="F3130" s="8"/>
      <c r="G3130" s="8"/>
      <c r="H3130" s="8"/>
      <c r="I3130" s="17"/>
      <c r="J3130" s="17"/>
      <c r="K3130" s="19"/>
      <c r="L3130" s="19"/>
      <c r="M3130" s="19"/>
      <c r="N3130" s="19"/>
      <c r="O3130" s="19"/>
      <c r="P3130" s="19"/>
      <c r="Q3130" s="19"/>
      <c r="R3130" s="19"/>
      <c r="S3130" s="19"/>
      <c r="T3130" s="19"/>
      <c r="U3130" s="19"/>
      <c r="V3130" s="19"/>
    </row>
    <row r="3131">
      <c r="A3131" s="8"/>
      <c r="B3131" s="25"/>
      <c r="C3131" s="17" t="s">
        <v>164</v>
      </c>
      <c r="D3131" s="26"/>
      <c r="E3131" s="8"/>
      <c r="F3131" s="8"/>
      <c r="G3131" s="8"/>
      <c r="H3131" s="8"/>
      <c r="I3131" s="17"/>
      <c r="J3131" s="17"/>
      <c r="K3131" s="19"/>
      <c r="L3131" s="19"/>
      <c r="M3131" s="19"/>
      <c r="N3131" s="19"/>
      <c r="O3131" s="19"/>
      <c r="P3131" s="19"/>
      <c r="Q3131" s="19"/>
      <c r="R3131" s="19"/>
      <c r="S3131" s="19"/>
      <c r="T3131" s="19"/>
      <c r="U3131" s="19"/>
      <c r="V3131" s="19"/>
    </row>
    <row r="3132">
      <c r="A3132" s="8"/>
      <c r="B3132" s="25"/>
      <c r="C3132" s="17" t="s">
        <v>164</v>
      </c>
      <c r="D3132" s="26"/>
      <c r="E3132" s="8"/>
      <c r="F3132" s="8"/>
      <c r="G3132" s="8"/>
      <c r="H3132" s="8"/>
      <c r="I3132" s="17"/>
      <c r="J3132" s="17"/>
      <c r="K3132" s="19"/>
      <c r="L3132" s="19"/>
      <c r="M3132" s="19"/>
      <c r="N3132" s="19"/>
      <c r="O3132" s="19"/>
      <c r="P3132" s="19"/>
      <c r="Q3132" s="19"/>
      <c r="R3132" s="19"/>
      <c r="S3132" s="19"/>
      <c r="T3132" s="19"/>
      <c r="U3132" s="19"/>
      <c r="V3132" s="19"/>
    </row>
    <row r="3133">
      <c r="A3133" s="8"/>
      <c r="B3133" s="25"/>
      <c r="C3133" s="17" t="s">
        <v>164</v>
      </c>
      <c r="D3133" s="26"/>
      <c r="E3133" s="8"/>
      <c r="F3133" s="8"/>
      <c r="G3133" s="8"/>
      <c r="H3133" s="8"/>
      <c r="I3133" s="17"/>
      <c r="J3133" s="17"/>
      <c r="K3133" s="19"/>
      <c r="L3133" s="19"/>
      <c r="M3133" s="19"/>
      <c r="N3133" s="19"/>
      <c r="O3133" s="19"/>
      <c r="P3133" s="19"/>
      <c r="Q3133" s="19"/>
      <c r="R3133" s="19"/>
      <c r="S3133" s="19"/>
      <c r="T3133" s="19"/>
      <c r="U3133" s="19"/>
      <c r="V3133" s="19"/>
    </row>
    <row r="3134">
      <c r="A3134" s="8"/>
      <c r="B3134" s="25"/>
      <c r="C3134" s="17" t="s">
        <v>164</v>
      </c>
      <c r="D3134" s="26"/>
      <c r="E3134" s="8"/>
      <c r="F3134" s="8"/>
      <c r="G3134" s="8"/>
      <c r="H3134" s="8"/>
      <c r="I3134" s="17"/>
      <c r="J3134" s="17"/>
      <c r="K3134" s="19"/>
      <c r="L3134" s="19"/>
      <c r="M3134" s="19"/>
      <c r="N3134" s="19"/>
      <c r="O3134" s="19"/>
      <c r="P3134" s="19"/>
      <c r="Q3134" s="19"/>
      <c r="R3134" s="19"/>
      <c r="S3134" s="19"/>
      <c r="T3134" s="19"/>
      <c r="U3134" s="19"/>
      <c r="V3134" s="19"/>
    </row>
    <row r="3135">
      <c r="A3135" s="8"/>
      <c r="B3135" s="25"/>
      <c r="C3135" s="17" t="s">
        <v>164</v>
      </c>
      <c r="D3135" s="26"/>
      <c r="E3135" s="8"/>
      <c r="F3135" s="8"/>
      <c r="G3135" s="8"/>
      <c r="H3135" s="8"/>
      <c r="I3135" s="17"/>
      <c r="J3135" s="17"/>
      <c r="K3135" s="19"/>
      <c r="L3135" s="19"/>
      <c r="M3135" s="19"/>
      <c r="N3135" s="19"/>
      <c r="O3135" s="19"/>
      <c r="P3135" s="19"/>
      <c r="Q3135" s="19"/>
      <c r="R3135" s="19"/>
      <c r="S3135" s="19"/>
      <c r="T3135" s="19"/>
      <c r="U3135" s="19"/>
      <c r="V3135" s="19"/>
    </row>
    <row r="3136">
      <c r="A3136" s="8"/>
      <c r="B3136" s="25"/>
      <c r="C3136" s="17" t="s">
        <v>164</v>
      </c>
      <c r="D3136" s="26"/>
      <c r="E3136" s="8"/>
      <c r="F3136" s="8"/>
      <c r="G3136" s="8"/>
      <c r="H3136" s="8"/>
      <c r="I3136" s="17"/>
      <c r="J3136" s="17"/>
      <c r="K3136" s="19"/>
      <c r="L3136" s="19"/>
      <c r="M3136" s="19"/>
      <c r="N3136" s="19"/>
      <c r="O3136" s="19"/>
      <c r="P3136" s="19"/>
      <c r="Q3136" s="19"/>
      <c r="R3136" s="19"/>
      <c r="S3136" s="19"/>
      <c r="T3136" s="19"/>
      <c r="U3136" s="19"/>
      <c r="V3136" s="19"/>
    </row>
    <row r="3137">
      <c r="A3137" s="8"/>
      <c r="B3137" s="25"/>
      <c r="C3137" s="17" t="s">
        <v>164</v>
      </c>
      <c r="D3137" s="26"/>
      <c r="E3137" s="8"/>
      <c r="F3137" s="8"/>
      <c r="G3137" s="8"/>
      <c r="H3137" s="8"/>
      <c r="I3137" s="17"/>
      <c r="J3137" s="17"/>
      <c r="K3137" s="19"/>
      <c r="L3137" s="19"/>
      <c r="M3137" s="19"/>
      <c r="N3137" s="19"/>
      <c r="O3137" s="19"/>
      <c r="P3137" s="19"/>
      <c r="Q3137" s="19"/>
      <c r="R3137" s="19"/>
      <c r="S3137" s="19"/>
      <c r="T3137" s="19"/>
      <c r="U3137" s="19"/>
      <c r="V3137" s="19"/>
    </row>
    <row r="3138">
      <c r="A3138" s="8"/>
      <c r="B3138" s="25"/>
      <c r="C3138" s="17" t="s">
        <v>164</v>
      </c>
      <c r="D3138" s="26"/>
      <c r="E3138" s="8"/>
      <c r="F3138" s="8"/>
      <c r="G3138" s="8"/>
      <c r="H3138" s="8"/>
      <c r="I3138" s="17"/>
      <c r="J3138" s="17"/>
      <c r="K3138" s="19"/>
      <c r="L3138" s="19"/>
      <c r="M3138" s="19"/>
      <c r="N3138" s="19"/>
      <c r="O3138" s="19"/>
      <c r="P3138" s="19"/>
      <c r="Q3138" s="19"/>
      <c r="R3138" s="19"/>
      <c r="S3138" s="19"/>
      <c r="T3138" s="19"/>
      <c r="U3138" s="19"/>
      <c r="V3138" s="19"/>
    </row>
    <row r="3139">
      <c r="A3139" s="8"/>
      <c r="B3139" s="25"/>
      <c r="C3139" s="17" t="s">
        <v>164</v>
      </c>
      <c r="D3139" s="26"/>
      <c r="E3139" s="8"/>
      <c r="F3139" s="8"/>
      <c r="G3139" s="8"/>
      <c r="H3139" s="8"/>
      <c r="I3139" s="17"/>
      <c r="J3139" s="17"/>
      <c r="K3139" s="19"/>
      <c r="L3139" s="19"/>
      <c r="M3139" s="19"/>
      <c r="N3139" s="19"/>
      <c r="O3139" s="19"/>
      <c r="P3139" s="19"/>
      <c r="Q3139" s="19"/>
      <c r="R3139" s="19"/>
      <c r="S3139" s="19"/>
      <c r="T3139" s="19"/>
      <c r="U3139" s="19"/>
      <c r="V3139" s="19"/>
    </row>
    <row r="3140">
      <c r="A3140" s="8"/>
      <c r="B3140" s="25"/>
      <c r="C3140" s="17" t="s">
        <v>164</v>
      </c>
      <c r="D3140" s="26"/>
      <c r="E3140" s="8"/>
      <c r="F3140" s="8"/>
      <c r="G3140" s="8"/>
      <c r="H3140" s="8"/>
      <c r="I3140" s="17"/>
      <c r="J3140" s="17"/>
      <c r="K3140" s="19"/>
      <c r="L3140" s="19"/>
      <c r="M3140" s="19"/>
      <c r="N3140" s="19"/>
      <c r="O3140" s="19"/>
      <c r="P3140" s="19"/>
      <c r="Q3140" s="19"/>
      <c r="R3140" s="19"/>
      <c r="S3140" s="19"/>
      <c r="T3140" s="19"/>
      <c r="U3140" s="19"/>
      <c r="V3140" s="19"/>
    </row>
    <row r="3141">
      <c r="A3141" s="8"/>
      <c r="B3141" s="25"/>
      <c r="C3141" s="17" t="s">
        <v>164</v>
      </c>
      <c r="D3141" s="26"/>
      <c r="E3141" s="8"/>
      <c r="F3141" s="8"/>
      <c r="G3141" s="8"/>
      <c r="H3141" s="8"/>
      <c r="I3141" s="17"/>
      <c r="J3141" s="17"/>
      <c r="K3141" s="19"/>
      <c r="L3141" s="19"/>
      <c r="M3141" s="19"/>
      <c r="N3141" s="19"/>
      <c r="O3141" s="19"/>
      <c r="P3141" s="19"/>
      <c r="Q3141" s="19"/>
      <c r="R3141" s="19"/>
      <c r="S3141" s="19"/>
      <c r="T3141" s="19"/>
      <c r="U3141" s="19"/>
      <c r="V3141" s="19"/>
    </row>
    <row r="3142">
      <c r="A3142" s="8"/>
      <c r="B3142" s="25"/>
      <c r="C3142" s="17" t="s">
        <v>164</v>
      </c>
      <c r="D3142" s="26"/>
      <c r="E3142" s="8"/>
      <c r="F3142" s="8"/>
      <c r="G3142" s="8"/>
      <c r="H3142" s="8"/>
      <c r="I3142" s="17"/>
      <c r="J3142" s="17"/>
      <c r="K3142" s="19"/>
      <c r="L3142" s="19"/>
      <c r="M3142" s="19"/>
      <c r="N3142" s="19"/>
      <c r="O3142" s="19"/>
      <c r="P3142" s="19"/>
      <c r="Q3142" s="19"/>
      <c r="R3142" s="19"/>
      <c r="S3142" s="19"/>
      <c r="T3142" s="19"/>
      <c r="U3142" s="19"/>
      <c r="V3142" s="19"/>
    </row>
    <row r="3143">
      <c r="A3143" s="8"/>
      <c r="B3143" s="25"/>
      <c r="C3143" s="17" t="s">
        <v>164</v>
      </c>
      <c r="D3143" s="26"/>
      <c r="E3143" s="8"/>
      <c r="F3143" s="8"/>
      <c r="G3143" s="8"/>
      <c r="H3143" s="8"/>
      <c r="I3143" s="17"/>
      <c r="J3143" s="17"/>
      <c r="K3143" s="19"/>
      <c r="L3143" s="19"/>
      <c r="M3143" s="19"/>
      <c r="N3143" s="19"/>
      <c r="O3143" s="19"/>
      <c r="P3143" s="19"/>
      <c r="Q3143" s="19"/>
      <c r="R3143" s="19"/>
      <c r="S3143" s="19"/>
      <c r="T3143" s="19"/>
      <c r="U3143" s="19"/>
      <c r="V3143" s="19"/>
    </row>
    <row r="3144">
      <c r="A3144" s="8"/>
      <c r="B3144" s="25"/>
      <c r="C3144" s="17" t="s">
        <v>164</v>
      </c>
      <c r="D3144" s="26"/>
      <c r="E3144" s="8"/>
      <c r="F3144" s="8"/>
      <c r="G3144" s="8"/>
      <c r="H3144" s="8"/>
      <c r="I3144" s="17"/>
      <c r="J3144" s="17"/>
      <c r="K3144" s="19"/>
      <c r="L3144" s="19"/>
      <c r="M3144" s="19"/>
      <c r="N3144" s="19"/>
      <c r="O3144" s="19"/>
      <c r="P3144" s="19"/>
      <c r="Q3144" s="19"/>
      <c r="R3144" s="19"/>
      <c r="S3144" s="19"/>
      <c r="T3144" s="19"/>
      <c r="U3144" s="19"/>
      <c r="V3144" s="19"/>
    </row>
    <row r="3145">
      <c r="A3145" s="8"/>
      <c r="B3145" s="25"/>
      <c r="C3145" s="17" t="s">
        <v>164</v>
      </c>
      <c r="D3145" s="26"/>
      <c r="E3145" s="8"/>
      <c r="F3145" s="8"/>
      <c r="G3145" s="8"/>
      <c r="H3145" s="8"/>
      <c r="I3145" s="17"/>
      <c r="J3145" s="17"/>
      <c r="K3145" s="19"/>
      <c r="L3145" s="19"/>
      <c r="M3145" s="19"/>
      <c r="N3145" s="19"/>
      <c r="O3145" s="19"/>
      <c r="P3145" s="19"/>
      <c r="Q3145" s="19"/>
      <c r="R3145" s="19"/>
      <c r="S3145" s="19"/>
      <c r="T3145" s="19"/>
      <c r="U3145" s="19"/>
      <c r="V3145" s="19"/>
    </row>
    <row r="3146">
      <c r="A3146" s="8"/>
      <c r="B3146" s="25"/>
      <c r="C3146" s="17" t="s">
        <v>164</v>
      </c>
      <c r="D3146" s="26"/>
      <c r="E3146" s="8"/>
      <c r="F3146" s="8"/>
      <c r="G3146" s="8"/>
      <c r="H3146" s="8"/>
      <c r="I3146" s="17"/>
      <c r="J3146" s="17"/>
      <c r="K3146" s="19"/>
      <c r="L3146" s="19"/>
      <c r="M3146" s="19"/>
      <c r="N3146" s="19"/>
      <c r="O3146" s="19"/>
      <c r="P3146" s="19"/>
      <c r="Q3146" s="19"/>
      <c r="R3146" s="19"/>
      <c r="S3146" s="19"/>
      <c r="T3146" s="19"/>
      <c r="U3146" s="19"/>
      <c r="V3146" s="19"/>
    </row>
    <row r="3147">
      <c r="A3147" s="8"/>
      <c r="B3147" s="25"/>
      <c r="C3147" s="17" t="s">
        <v>164</v>
      </c>
      <c r="D3147" s="26"/>
      <c r="E3147" s="8"/>
      <c r="F3147" s="8"/>
      <c r="G3147" s="8"/>
      <c r="H3147" s="8"/>
      <c r="I3147" s="17"/>
      <c r="J3147" s="17"/>
      <c r="K3147" s="19"/>
      <c r="L3147" s="19"/>
      <c r="M3147" s="19"/>
      <c r="N3147" s="19"/>
      <c r="O3147" s="19"/>
      <c r="P3147" s="19"/>
      <c r="Q3147" s="19"/>
      <c r="R3147" s="19"/>
      <c r="S3147" s="19"/>
      <c r="T3147" s="19"/>
      <c r="U3147" s="19"/>
      <c r="V3147" s="19"/>
    </row>
    <row r="3148">
      <c r="A3148" s="8"/>
      <c r="B3148" s="25"/>
      <c r="C3148" s="17" t="s">
        <v>164</v>
      </c>
      <c r="D3148" s="26"/>
      <c r="E3148" s="8"/>
      <c r="F3148" s="8"/>
      <c r="G3148" s="8"/>
      <c r="H3148" s="8"/>
      <c r="I3148" s="17"/>
      <c r="J3148" s="17"/>
      <c r="K3148" s="19"/>
      <c r="L3148" s="19"/>
      <c r="M3148" s="19"/>
      <c r="N3148" s="19"/>
      <c r="O3148" s="19"/>
      <c r="P3148" s="19"/>
      <c r="Q3148" s="19"/>
      <c r="R3148" s="19"/>
      <c r="S3148" s="19"/>
      <c r="T3148" s="19"/>
      <c r="U3148" s="19"/>
      <c r="V3148" s="19"/>
    </row>
    <row r="3149">
      <c r="A3149" s="8"/>
      <c r="B3149" s="25"/>
      <c r="C3149" s="17" t="s">
        <v>164</v>
      </c>
      <c r="D3149" s="26"/>
      <c r="E3149" s="8"/>
      <c r="F3149" s="8"/>
      <c r="G3149" s="8"/>
      <c r="H3149" s="8"/>
      <c r="I3149" s="17"/>
      <c r="J3149" s="17"/>
      <c r="K3149" s="19"/>
      <c r="L3149" s="19"/>
      <c r="M3149" s="19"/>
      <c r="N3149" s="19"/>
      <c r="O3149" s="19"/>
      <c r="P3149" s="19"/>
      <c r="Q3149" s="19"/>
      <c r="R3149" s="19"/>
      <c r="S3149" s="19"/>
      <c r="T3149" s="19"/>
      <c r="U3149" s="19"/>
      <c r="V3149" s="19"/>
    </row>
    <row r="3150">
      <c r="A3150" s="8"/>
      <c r="B3150" s="25"/>
      <c r="C3150" s="17" t="s">
        <v>164</v>
      </c>
      <c r="D3150" s="26"/>
      <c r="E3150" s="8"/>
      <c r="F3150" s="8"/>
      <c r="G3150" s="8"/>
      <c r="H3150" s="8"/>
      <c r="I3150" s="17"/>
      <c r="J3150" s="17"/>
      <c r="K3150" s="19"/>
      <c r="L3150" s="19"/>
      <c r="M3150" s="19"/>
      <c r="N3150" s="19"/>
      <c r="O3150" s="19"/>
      <c r="P3150" s="19"/>
      <c r="Q3150" s="19"/>
      <c r="R3150" s="19"/>
      <c r="S3150" s="19"/>
      <c r="T3150" s="19"/>
      <c r="U3150" s="19"/>
      <c r="V3150" s="19"/>
    </row>
    <row r="3151">
      <c r="A3151" s="8"/>
      <c r="B3151" s="25"/>
      <c r="C3151" s="17" t="s">
        <v>164</v>
      </c>
      <c r="D3151" s="26"/>
      <c r="E3151" s="8"/>
      <c r="F3151" s="8"/>
      <c r="G3151" s="8"/>
      <c r="H3151" s="8"/>
      <c r="I3151" s="17"/>
      <c r="J3151" s="17"/>
      <c r="K3151" s="19"/>
      <c r="L3151" s="19"/>
      <c r="M3151" s="19"/>
      <c r="N3151" s="19"/>
      <c r="O3151" s="19"/>
      <c r="P3151" s="19"/>
      <c r="Q3151" s="19"/>
      <c r="R3151" s="19"/>
      <c r="S3151" s="19"/>
      <c r="T3151" s="19"/>
      <c r="U3151" s="19"/>
      <c r="V3151" s="19"/>
    </row>
    <row r="3152">
      <c r="A3152" s="8"/>
      <c r="B3152" s="25"/>
      <c r="C3152" s="17" t="s">
        <v>164</v>
      </c>
      <c r="D3152" s="26"/>
      <c r="E3152" s="8"/>
      <c r="F3152" s="8"/>
      <c r="G3152" s="8"/>
      <c r="H3152" s="8"/>
      <c r="I3152" s="17"/>
      <c r="J3152" s="17"/>
      <c r="K3152" s="19"/>
      <c r="L3152" s="19"/>
      <c r="M3152" s="19"/>
      <c r="N3152" s="19"/>
      <c r="O3152" s="19"/>
      <c r="P3152" s="19"/>
      <c r="Q3152" s="19"/>
      <c r="R3152" s="19"/>
      <c r="S3152" s="19"/>
      <c r="T3152" s="19"/>
      <c r="U3152" s="19"/>
      <c r="V3152" s="19"/>
    </row>
    <row r="3153">
      <c r="A3153" s="8"/>
      <c r="B3153" s="25"/>
      <c r="C3153" s="17" t="s">
        <v>164</v>
      </c>
      <c r="D3153" s="26"/>
      <c r="E3153" s="8"/>
      <c r="F3153" s="8"/>
      <c r="G3153" s="8"/>
      <c r="H3153" s="8"/>
      <c r="I3153" s="17"/>
      <c r="J3153" s="17"/>
      <c r="K3153" s="19"/>
      <c r="L3153" s="19"/>
      <c r="M3153" s="19"/>
      <c r="N3153" s="19"/>
      <c r="O3153" s="19"/>
      <c r="P3153" s="19"/>
      <c r="Q3153" s="19"/>
      <c r="R3153" s="19"/>
      <c r="S3153" s="19"/>
      <c r="T3153" s="19"/>
      <c r="U3153" s="19"/>
      <c r="V3153" s="19"/>
    </row>
    <row r="3154">
      <c r="A3154" s="8"/>
      <c r="B3154" s="25"/>
      <c r="C3154" s="17" t="s">
        <v>164</v>
      </c>
      <c r="D3154" s="26"/>
      <c r="E3154" s="8"/>
      <c r="F3154" s="8"/>
      <c r="G3154" s="8"/>
      <c r="H3154" s="8"/>
      <c r="I3154" s="17"/>
      <c r="J3154" s="17"/>
      <c r="K3154" s="19"/>
      <c r="L3154" s="19"/>
      <c r="M3154" s="19"/>
      <c r="N3154" s="19"/>
      <c r="O3154" s="19"/>
      <c r="P3154" s="19"/>
      <c r="Q3154" s="19"/>
      <c r="R3154" s="19"/>
      <c r="S3154" s="19"/>
      <c r="T3154" s="19"/>
      <c r="U3154" s="19"/>
      <c r="V3154" s="19"/>
    </row>
    <row r="3155">
      <c r="A3155" s="8"/>
      <c r="B3155" s="25"/>
      <c r="C3155" s="17" t="s">
        <v>164</v>
      </c>
      <c r="D3155" s="26"/>
      <c r="E3155" s="8"/>
      <c r="F3155" s="8"/>
      <c r="G3155" s="8"/>
      <c r="H3155" s="8"/>
      <c r="I3155" s="17"/>
      <c r="J3155" s="17"/>
      <c r="K3155" s="19"/>
      <c r="L3155" s="19"/>
      <c r="M3155" s="19"/>
      <c r="N3155" s="19"/>
      <c r="O3155" s="19"/>
      <c r="P3155" s="19"/>
      <c r="Q3155" s="19"/>
      <c r="R3155" s="19"/>
      <c r="S3155" s="19"/>
      <c r="T3155" s="19"/>
      <c r="U3155" s="19"/>
      <c r="V3155" s="19"/>
    </row>
    <row r="3156">
      <c r="A3156" s="8"/>
      <c r="B3156" s="25"/>
      <c r="C3156" s="17" t="s">
        <v>164</v>
      </c>
      <c r="D3156" s="26"/>
      <c r="E3156" s="8"/>
      <c r="F3156" s="8"/>
      <c r="G3156" s="8"/>
      <c r="H3156" s="8"/>
      <c r="I3156" s="17"/>
      <c r="J3156" s="17"/>
      <c r="K3156" s="19"/>
      <c r="L3156" s="19"/>
      <c r="M3156" s="19"/>
      <c r="N3156" s="19"/>
      <c r="O3156" s="19"/>
      <c r="P3156" s="19"/>
      <c r="Q3156" s="19"/>
      <c r="R3156" s="19"/>
      <c r="S3156" s="19"/>
      <c r="T3156" s="19"/>
      <c r="U3156" s="19"/>
      <c r="V3156" s="19"/>
    </row>
    <row r="3157">
      <c r="A3157" s="8"/>
      <c r="B3157" s="25"/>
      <c r="C3157" s="17" t="s">
        <v>164</v>
      </c>
      <c r="D3157" s="26"/>
      <c r="E3157" s="8"/>
      <c r="F3157" s="8"/>
      <c r="G3157" s="8"/>
      <c r="H3157" s="8"/>
      <c r="I3157" s="17"/>
      <c r="J3157" s="17"/>
      <c r="K3157" s="19"/>
      <c r="L3157" s="19"/>
      <c r="M3157" s="19"/>
      <c r="N3157" s="19"/>
      <c r="O3157" s="19"/>
      <c r="P3157" s="19"/>
      <c r="Q3157" s="19"/>
      <c r="R3157" s="19"/>
      <c r="S3157" s="19"/>
      <c r="T3157" s="19"/>
      <c r="U3157" s="19"/>
      <c r="V3157" s="19"/>
    </row>
    <row r="3158">
      <c r="A3158" s="8"/>
      <c r="B3158" s="25"/>
      <c r="C3158" s="17" t="s">
        <v>164</v>
      </c>
      <c r="D3158" s="26"/>
      <c r="E3158" s="8"/>
      <c r="F3158" s="8"/>
      <c r="G3158" s="8"/>
      <c r="H3158" s="8"/>
      <c r="I3158" s="17"/>
      <c r="J3158" s="17"/>
      <c r="K3158" s="19"/>
      <c r="L3158" s="19"/>
      <c r="M3158" s="19"/>
      <c r="N3158" s="19"/>
      <c r="O3158" s="19"/>
      <c r="P3158" s="19"/>
      <c r="Q3158" s="19"/>
      <c r="R3158" s="19"/>
      <c r="S3158" s="19"/>
      <c r="T3158" s="19"/>
      <c r="U3158" s="19"/>
      <c r="V3158" s="19"/>
    </row>
    <row r="3159">
      <c r="A3159" s="8"/>
      <c r="B3159" s="25"/>
      <c r="C3159" s="17" t="s">
        <v>164</v>
      </c>
      <c r="D3159" s="26"/>
      <c r="E3159" s="8"/>
      <c r="F3159" s="8"/>
      <c r="G3159" s="8"/>
      <c r="H3159" s="8"/>
      <c r="I3159" s="17"/>
      <c r="J3159" s="17"/>
      <c r="K3159" s="19"/>
      <c r="L3159" s="19"/>
      <c r="M3159" s="19"/>
      <c r="N3159" s="19"/>
      <c r="O3159" s="19"/>
      <c r="P3159" s="19"/>
      <c r="Q3159" s="19"/>
      <c r="R3159" s="19"/>
      <c r="S3159" s="19"/>
      <c r="T3159" s="19"/>
      <c r="U3159" s="19"/>
      <c r="V3159" s="19"/>
    </row>
    <row r="3160">
      <c r="A3160" s="8"/>
      <c r="B3160" s="25"/>
      <c r="C3160" s="17" t="s">
        <v>164</v>
      </c>
      <c r="D3160" s="26"/>
      <c r="E3160" s="8"/>
      <c r="F3160" s="8"/>
      <c r="G3160" s="8"/>
      <c r="H3160" s="8"/>
      <c r="I3160" s="17"/>
      <c r="J3160" s="17"/>
      <c r="K3160" s="19"/>
      <c r="L3160" s="19"/>
      <c r="M3160" s="19"/>
      <c r="N3160" s="19"/>
      <c r="O3160" s="19"/>
      <c r="P3160" s="19"/>
      <c r="Q3160" s="19"/>
      <c r="R3160" s="19"/>
      <c r="S3160" s="19"/>
      <c r="T3160" s="19"/>
      <c r="U3160" s="19"/>
      <c r="V3160" s="19"/>
    </row>
    <row r="3161">
      <c r="A3161" s="8"/>
      <c r="B3161" s="25"/>
      <c r="C3161" s="17" t="s">
        <v>164</v>
      </c>
      <c r="D3161" s="26"/>
      <c r="E3161" s="8"/>
      <c r="F3161" s="8"/>
      <c r="G3161" s="8"/>
      <c r="H3161" s="8"/>
      <c r="I3161" s="17"/>
      <c r="J3161" s="17"/>
      <c r="K3161" s="19"/>
      <c r="L3161" s="19"/>
      <c r="M3161" s="19"/>
      <c r="N3161" s="19"/>
      <c r="O3161" s="19"/>
      <c r="P3161" s="19"/>
      <c r="Q3161" s="19"/>
      <c r="R3161" s="19"/>
      <c r="S3161" s="19"/>
      <c r="T3161" s="19"/>
      <c r="U3161" s="19"/>
      <c r="V3161" s="19"/>
    </row>
    <row r="3162">
      <c r="A3162" s="8"/>
      <c r="B3162" s="25"/>
      <c r="C3162" s="17" t="s">
        <v>164</v>
      </c>
      <c r="D3162" s="26"/>
      <c r="E3162" s="8"/>
      <c r="F3162" s="8"/>
      <c r="G3162" s="8"/>
      <c r="H3162" s="8"/>
      <c r="I3162" s="17"/>
      <c r="J3162" s="17"/>
      <c r="K3162" s="19"/>
      <c r="L3162" s="19"/>
      <c r="M3162" s="19"/>
      <c r="N3162" s="19"/>
      <c r="O3162" s="19"/>
      <c r="P3162" s="19"/>
      <c r="Q3162" s="19"/>
      <c r="R3162" s="19"/>
      <c r="S3162" s="19"/>
      <c r="T3162" s="19"/>
      <c r="U3162" s="19"/>
      <c r="V3162" s="19"/>
    </row>
    <row r="3163">
      <c r="A3163" s="8"/>
      <c r="B3163" s="25"/>
      <c r="C3163" s="17" t="s">
        <v>164</v>
      </c>
      <c r="D3163" s="26"/>
      <c r="E3163" s="8"/>
      <c r="F3163" s="8"/>
      <c r="G3163" s="8"/>
      <c r="H3163" s="8"/>
      <c r="I3163" s="17"/>
      <c r="J3163" s="17"/>
      <c r="K3163" s="19"/>
      <c r="L3163" s="19"/>
      <c r="M3163" s="19"/>
      <c r="N3163" s="19"/>
      <c r="O3163" s="19"/>
      <c r="P3163" s="19"/>
      <c r="Q3163" s="19"/>
      <c r="R3163" s="19"/>
      <c r="S3163" s="19"/>
      <c r="T3163" s="19"/>
      <c r="U3163" s="19"/>
      <c r="V3163" s="19"/>
    </row>
    <row r="3164">
      <c r="A3164" s="8"/>
      <c r="B3164" s="25"/>
      <c r="C3164" s="17" t="s">
        <v>164</v>
      </c>
      <c r="D3164" s="26"/>
      <c r="E3164" s="8"/>
      <c r="F3164" s="8"/>
      <c r="G3164" s="8"/>
      <c r="H3164" s="8"/>
      <c r="I3164" s="17"/>
      <c r="J3164" s="17"/>
      <c r="K3164" s="19"/>
      <c r="L3164" s="19"/>
      <c r="M3164" s="19"/>
      <c r="N3164" s="19"/>
      <c r="O3164" s="19"/>
      <c r="P3164" s="19"/>
      <c r="Q3164" s="19"/>
      <c r="R3164" s="19"/>
      <c r="S3164" s="19"/>
      <c r="T3164" s="19"/>
      <c r="U3164" s="19"/>
      <c r="V3164" s="19"/>
    </row>
    <row r="3165">
      <c r="A3165" s="8"/>
      <c r="B3165" s="25"/>
      <c r="C3165" s="17" t="s">
        <v>164</v>
      </c>
      <c r="D3165" s="26"/>
      <c r="E3165" s="8"/>
      <c r="F3165" s="8"/>
      <c r="G3165" s="8"/>
      <c r="H3165" s="8"/>
      <c r="I3165" s="17"/>
      <c r="J3165" s="17"/>
      <c r="K3165" s="19"/>
      <c r="L3165" s="19"/>
      <c r="M3165" s="19"/>
      <c r="N3165" s="19"/>
      <c r="O3165" s="19"/>
      <c r="P3165" s="19"/>
      <c r="Q3165" s="19"/>
      <c r="R3165" s="19"/>
      <c r="S3165" s="19"/>
      <c r="T3165" s="19"/>
      <c r="U3165" s="19"/>
      <c r="V3165" s="19"/>
    </row>
    <row r="3166">
      <c r="A3166" s="8"/>
      <c r="B3166" s="25"/>
      <c r="C3166" s="17" t="s">
        <v>164</v>
      </c>
      <c r="D3166" s="26"/>
      <c r="E3166" s="8"/>
      <c r="F3166" s="8"/>
      <c r="G3166" s="8"/>
      <c r="H3166" s="8"/>
      <c r="I3166" s="17"/>
      <c r="J3166" s="17"/>
      <c r="K3166" s="19"/>
      <c r="L3166" s="19"/>
      <c r="M3166" s="19"/>
      <c r="N3166" s="19"/>
      <c r="O3166" s="19"/>
      <c r="P3166" s="19"/>
      <c r="Q3166" s="19"/>
      <c r="R3166" s="19"/>
      <c r="S3166" s="19"/>
      <c r="T3166" s="19"/>
      <c r="U3166" s="19"/>
      <c r="V3166" s="19"/>
    </row>
    <row r="3167">
      <c r="A3167" s="8"/>
      <c r="B3167" s="25"/>
      <c r="C3167" s="17" t="s">
        <v>164</v>
      </c>
      <c r="D3167" s="26"/>
      <c r="E3167" s="8"/>
      <c r="F3167" s="8"/>
      <c r="G3167" s="8"/>
      <c r="H3167" s="8"/>
      <c r="I3167" s="17"/>
      <c r="J3167" s="17"/>
      <c r="K3167" s="19"/>
      <c r="L3167" s="19"/>
      <c r="M3167" s="19"/>
      <c r="N3167" s="19"/>
      <c r="O3167" s="19"/>
      <c r="P3167" s="19"/>
      <c r="Q3167" s="19"/>
      <c r="R3167" s="19"/>
      <c r="S3167" s="19"/>
      <c r="T3167" s="19"/>
      <c r="U3167" s="19"/>
      <c r="V3167" s="19"/>
    </row>
    <row r="3168">
      <c r="A3168" s="8"/>
      <c r="B3168" s="25"/>
      <c r="C3168" s="17" t="s">
        <v>164</v>
      </c>
      <c r="D3168" s="26"/>
      <c r="E3168" s="8"/>
      <c r="F3168" s="8"/>
      <c r="G3168" s="8"/>
      <c r="H3168" s="8"/>
      <c r="I3168" s="17"/>
      <c r="J3168" s="17"/>
      <c r="K3168" s="19"/>
      <c r="L3168" s="19"/>
      <c r="M3168" s="19"/>
      <c r="N3168" s="19"/>
      <c r="O3168" s="19"/>
      <c r="P3168" s="19"/>
      <c r="Q3168" s="19"/>
      <c r="R3168" s="19"/>
      <c r="S3168" s="19"/>
      <c r="T3168" s="19"/>
      <c r="U3168" s="19"/>
      <c r="V3168" s="19"/>
    </row>
    <row r="3169">
      <c r="A3169" s="8"/>
      <c r="B3169" s="25"/>
      <c r="C3169" s="17" t="s">
        <v>164</v>
      </c>
      <c r="D3169" s="26"/>
      <c r="E3169" s="8"/>
      <c r="F3169" s="8"/>
      <c r="G3169" s="8"/>
      <c r="H3169" s="8"/>
      <c r="I3169" s="17"/>
      <c r="J3169" s="17"/>
      <c r="K3169" s="19"/>
      <c r="L3169" s="19"/>
      <c r="M3169" s="19"/>
      <c r="N3169" s="19"/>
      <c r="O3169" s="19"/>
      <c r="P3169" s="19"/>
      <c r="Q3169" s="19"/>
      <c r="R3169" s="19"/>
      <c r="S3169" s="19"/>
      <c r="T3169" s="19"/>
      <c r="U3169" s="19"/>
      <c r="V3169" s="19"/>
    </row>
    <row r="3170">
      <c r="A3170" s="8"/>
      <c r="B3170" s="25"/>
      <c r="C3170" s="17" t="s">
        <v>164</v>
      </c>
      <c r="D3170" s="26"/>
      <c r="E3170" s="8"/>
      <c r="F3170" s="8"/>
      <c r="G3170" s="8"/>
      <c r="H3170" s="8"/>
      <c r="I3170" s="17"/>
      <c r="J3170" s="17"/>
      <c r="K3170" s="19"/>
      <c r="L3170" s="19"/>
      <c r="M3170" s="19"/>
      <c r="N3170" s="19"/>
      <c r="O3170" s="19"/>
      <c r="P3170" s="19"/>
      <c r="Q3170" s="19"/>
      <c r="R3170" s="19"/>
      <c r="S3170" s="19"/>
      <c r="T3170" s="19"/>
      <c r="U3170" s="19"/>
      <c r="V3170" s="19"/>
    </row>
    <row r="3171">
      <c r="A3171" s="8"/>
      <c r="B3171" s="25"/>
      <c r="C3171" s="17" t="s">
        <v>164</v>
      </c>
      <c r="D3171" s="26"/>
      <c r="E3171" s="8"/>
      <c r="F3171" s="8"/>
      <c r="G3171" s="8"/>
      <c r="H3171" s="8"/>
      <c r="I3171" s="17"/>
      <c r="J3171" s="17"/>
      <c r="K3171" s="19"/>
      <c r="L3171" s="19"/>
      <c r="M3171" s="19"/>
      <c r="N3171" s="19"/>
      <c r="O3171" s="19"/>
      <c r="P3171" s="19"/>
      <c r="Q3171" s="19"/>
      <c r="R3171" s="19"/>
      <c r="S3171" s="19"/>
      <c r="T3171" s="19"/>
      <c r="U3171" s="19"/>
      <c r="V3171" s="19"/>
    </row>
    <row r="3172">
      <c r="A3172" s="8"/>
      <c r="B3172" s="25"/>
      <c r="C3172" s="17" t="s">
        <v>164</v>
      </c>
      <c r="D3172" s="26"/>
      <c r="E3172" s="8"/>
      <c r="F3172" s="8"/>
      <c r="G3172" s="8"/>
      <c r="H3172" s="8"/>
      <c r="I3172" s="17"/>
      <c r="J3172" s="17"/>
      <c r="K3172" s="19"/>
      <c r="L3172" s="19"/>
      <c r="M3172" s="19"/>
      <c r="N3172" s="19"/>
      <c r="O3172" s="19"/>
      <c r="P3172" s="19"/>
      <c r="Q3172" s="19"/>
      <c r="R3172" s="19"/>
      <c r="S3172" s="19"/>
      <c r="T3172" s="19"/>
      <c r="U3172" s="19"/>
      <c r="V3172" s="19"/>
    </row>
    <row r="3173">
      <c r="A3173" s="8"/>
      <c r="B3173" s="25"/>
      <c r="C3173" s="17" t="s">
        <v>164</v>
      </c>
      <c r="D3173" s="26"/>
      <c r="E3173" s="8"/>
      <c r="F3173" s="8"/>
      <c r="G3173" s="8"/>
      <c r="H3173" s="8"/>
      <c r="I3173" s="17"/>
      <c r="J3173" s="17"/>
      <c r="K3173" s="19"/>
      <c r="L3173" s="19"/>
      <c r="M3173" s="19"/>
      <c r="N3173" s="19"/>
      <c r="O3173" s="19"/>
      <c r="P3173" s="19"/>
      <c r="Q3173" s="19"/>
      <c r="R3173" s="19"/>
      <c r="S3173" s="19"/>
      <c r="T3173" s="19"/>
      <c r="U3173" s="19"/>
      <c r="V3173" s="19"/>
    </row>
    <row r="3174">
      <c r="A3174" s="8"/>
      <c r="B3174" s="25"/>
      <c r="C3174" s="17" t="s">
        <v>164</v>
      </c>
      <c r="D3174" s="26"/>
      <c r="E3174" s="8"/>
      <c r="F3174" s="8"/>
      <c r="G3174" s="8"/>
      <c r="H3174" s="8"/>
      <c r="I3174" s="17"/>
      <c r="J3174" s="17"/>
      <c r="K3174" s="19"/>
      <c r="L3174" s="19"/>
      <c r="M3174" s="19"/>
      <c r="N3174" s="19"/>
      <c r="O3174" s="19"/>
      <c r="P3174" s="19"/>
      <c r="Q3174" s="19"/>
      <c r="R3174" s="19"/>
      <c r="S3174" s="19"/>
      <c r="T3174" s="19"/>
      <c r="U3174" s="19"/>
      <c r="V3174" s="19"/>
    </row>
    <row r="3175">
      <c r="A3175" s="8"/>
      <c r="B3175" s="25"/>
      <c r="C3175" s="17" t="s">
        <v>164</v>
      </c>
      <c r="D3175" s="26"/>
      <c r="E3175" s="8"/>
      <c r="F3175" s="8"/>
      <c r="G3175" s="8"/>
      <c r="H3175" s="8"/>
      <c r="I3175" s="17"/>
      <c r="J3175" s="17"/>
      <c r="K3175" s="19"/>
      <c r="L3175" s="19"/>
      <c r="M3175" s="19"/>
      <c r="N3175" s="19"/>
      <c r="O3175" s="19"/>
      <c r="P3175" s="19"/>
      <c r="Q3175" s="19"/>
      <c r="R3175" s="19"/>
      <c r="S3175" s="19"/>
      <c r="T3175" s="19"/>
      <c r="U3175" s="19"/>
      <c r="V3175" s="19"/>
    </row>
    <row r="3176">
      <c r="A3176" s="8"/>
      <c r="B3176" s="25"/>
      <c r="C3176" s="17" t="s">
        <v>164</v>
      </c>
      <c r="D3176" s="26"/>
      <c r="E3176" s="8"/>
      <c r="F3176" s="8"/>
      <c r="G3176" s="8"/>
      <c r="H3176" s="8"/>
      <c r="I3176" s="17"/>
      <c r="J3176" s="17"/>
      <c r="K3176" s="19"/>
      <c r="L3176" s="19"/>
      <c r="M3176" s="19"/>
      <c r="N3176" s="19"/>
      <c r="O3176" s="19"/>
      <c r="P3176" s="19"/>
      <c r="Q3176" s="19"/>
      <c r="R3176" s="19"/>
      <c r="S3176" s="19"/>
      <c r="T3176" s="19"/>
      <c r="U3176" s="19"/>
      <c r="V3176" s="19"/>
    </row>
    <row r="3177">
      <c r="A3177" s="8"/>
      <c r="B3177" s="25"/>
      <c r="C3177" s="17" t="s">
        <v>164</v>
      </c>
      <c r="D3177" s="26"/>
      <c r="E3177" s="8"/>
      <c r="F3177" s="8"/>
      <c r="G3177" s="8"/>
      <c r="H3177" s="8"/>
      <c r="I3177" s="17"/>
      <c r="J3177" s="17"/>
      <c r="K3177" s="19"/>
      <c r="L3177" s="19"/>
      <c r="M3177" s="19"/>
      <c r="N3177" s="19"/>
      <c r="O3177" s="19"/>
      <c r="P3177" s="19"/>
      <c r="Q3177" s="19"/>
      <c r="R3177" s="19"/>
      <c r="S3177" s="19"/>
      <c r="T3177" s="19"/>
      <c r="U3177" s="19"/>
      <c r="V3177" s="19"/>
    </row>
    <row r="3178">
      <c r="A3178" s="8"/>
      <c r="B3178" s="25"/>
      <c r="C3178" s="17" t="s">
        <v>164</v>
      </c>
      <c r="D3178" s="26"/>
      <c r="E3178" s="8"/>
      <c r="F3178" s="8"/>
      <c r="G3178" s="8"/>
      <c r="H3178" s="8"/>
      <c r="I3178" s="17"/>
      <c r="J3178" s="17"/>
      <c r="K3178" s="19"/>
      <c r="L3178" s="19"/>
      <c r="M3178" s="19"/>
      <c r="N3178" s="19"/>
      <c r="O3178" s="19"/>
      <c r="P3178" s="19"/>
      <c r="Q3178" s="19"/>
      <c r="R3178" s="19"/>
      <c r="S3178" s="19"/>
      <c r="T3178" s="19"/>
      <c r="U3178" s="19"/>
      <c r="V3178" s="19"/>
    </row>
    <row r="3179">
      <c r="A3179" s="8"/>
      <c r="B3179" s="25"/>
      <c r="C3179" s="17" t="s">
        <v>164</v>
      </c>
      <c r="D3179" s="26"/>
      <c r="E3179" s="8"/>
      <c r="F3179" s="8"/>
      <c r="G3179" s="8"/>
      <c r="H3179" s="8"/>
      <c r="I3179" s="17"/>
      <c r="J3179" s="17"/>
      <c r="K3179" s="19"/>
      <c r="L3179" s="19"/>
      <c r="M3179" s="19"/>
      <c r="N3179" s="19"/>
      <c r="O3179" s="19"/>
      <c r="P3179" s="19"/>
      <c r="Q3179" s="19"/>
      <c r="R3179" s="19"/>
      <c r="S3179" s="19"/>
      <c r="T3179" s="19"/>
      <c r="U3179" s="19"/>
      <c r="V3179" s="19"/>
    </row>
    <row r="3180">
      <c r="A3180" s="8"/>
      <c r="B3180" s="25"/>
      <c r="C3180" s="17" t="s">
        <v>164</v>
      </c>
      <c r="D3180" s="26"/>
      <c r="E3180" s="8"/>
      <c r="F3180" s="8"/>
      <c r="G3180" s="8"/>
      <c r="H3180" s="8"/>
      <c r="I3180" s="17"/>
      <c r="J3180" s="17"/>
      <c r="K3180" s="19"/>
      <c r="L3180" s="19"/>
      <c r="M3180" s="19"/>
      <c r="N3180" s="19"/>
      <c r="O3180" s="19"/>
      <c r="P3180" s="19"/>
      <c r="Q3180" s="19"/>
      <c r="R3180" s="19"/>
      <c r="S3180" s="19"/>
      <c r="T3180" s="19"/>
      <c r="U3180" s="19"/>
      <c r="V3180" s="19"/>
    </row>
    <row r="3181">
      <c r="A3181" s="8"/>
      <c r="B3181" s="25"/>
      <c r="C3181" s="17" t="s">
        <v>164</v>
      </c>
      <c r="D3181" s="26"/>
      <c r="E3181" s="8"/>
      <c r="F3181" s="8"/>
      <c r="G3181" s="8"/>
      <c r="H3181" s="8"/>
      <c r="I3181" s="17"/>
      <c r="J3181" s="17"/>
      <c r="K3181" s="19"/>
      <c r="L3181" s="19"/>
      <c r="M3181" s="19"/>
      <c r="N3181" s="19"/>
      <c r="O3181" s="19"/>
      <c r="P3181" s="19"/>
      <c r="Q3181" s="19"/>
      <c r="R3181" s="19"/>
      <c r="S3181" s="19"/>
      <c r="T3181" s="19"/>
      <c r="U3181" s="19"/>
      <c r="V3181" s="19"/>
    </row>
    <row r="3182">
      <c r="A3182" s="8"/>
      <c r="B3182" s="25"/>
      <c r="C3182" s="17" t="s">
        <v>164</v>
      </c>
      <c r="D3182" s="26"/>
      <c r="E3182" s="8"/>
      <c r="F3182" s="8"/>
      <c r="G3182" s="8"/>
      <c r="H3182" s="8"/>
      <c r="I3182" s="17"/>
      <c r="J3182" s="17"/>
      <c r="K3182" s="19"/>
      <c r="L3182" s="19"/>
      <c r="M3182" s="19"/>
      <c r="N3182" s="19"/>
      <c r="O3182" s="19"/>
      <c r="P3182" s="19"/>
      <c r="Q3182" s="19"/>
      <c r="R3182" s="19"/>
      <c r="S3182" s="19"/>
      <c r="T3182" s="19"/>
      <c r="U3182" s="19"/>
      <c r="V3182" s="19"/>
    </row>
    <row r="3183">
      <c r="A3183" s="8"/>
      <c r="B3183" s="25"/>
      <c r="C3183" s="17" t="s">
        <v>164</v>
      </c>
      <c r="D3183" s="26"/>
      <c r="E3183" s="8"/>
      <c r="F3183" s="8"/>
      <c r="G3183" s="8"/>
      <c r="H3183" s="8"/>
      <c r="I3183" s="17"/>
      <c r="J3183" s="17"/>
      <c r="K3183" s="19"/>
      <c r="L3183" s="19"/>
      <c r="M3183" s="19"/>
      <c r="N3183" s="19"/>
      <c r="O3183" s="19"/>
      <c r="P3183" s="19"/>
      <c r="Q3183" s="19"/>
      <c r="R3183" s="19"/>
      <c r="S3183" s="19"/>
      <c r="T3183" s="19"/>
      <c r="U3183" s="19"/>
      <c r="V3183" s="19"/>
    </row>
    <row r="3184">
      <c r="A3184" s="8"/>
      <c r="B3184" s="25"/>
      <c r="C3184" s="17" t="s">
        <v>164</v>
      </c>
      <c r="D3184" s="26"/>
      <c r="E3184" s="8"/>
      <c r="F3184" s="8"/>
      <c r="G3184" s="8"/>
      <c r="H3184" s="8"/>
      <c r="I3184" s="17"/>
      <c r="J3184" s="17"/>
      <c r="K3184" s="19"/>
      <c r="L3184" s="19"/>
      <c r="M3184" s="19"/>
      <c r="N3184" s="19"/>
      <c r="O3184" s="19"/>
      <c r="P3184" s="19"/>
      <c r="Q3184" s="19"/>
      <c r="R3184" s="19"/>
      <c r="S3184" s="19"/>
      <c r="T3184" s="19"/>
      <c r="U3184" s="19"/>
      <c r="V3184" s="19"/>
    </row>
    <row r="3185">
      <c r="A3185" s="8"/>
      <c r="B3185" s="25"/>
      <c r="C3185" s="17" t="s">
        <v>164</v>
      </c>
      <c r="D3185" s="26"/>
      <c r="E3185" s="8"/>
      <c r="F3185" s="8"/>
      <c r="G3185" s="8"/>
      <c r="H3185" s="8"/>
      <c r="I3185" s="17"/>
      <c r="J3185" s="17"/>
      <c r="K3185" s="19"/>
      <c r="L3185" s="19"/>
      <c r="M3185" s="19"/>
      <c r="N3185" s="19"/>
      <c r="O3185" s="19"/>
      <c r="P3185" s="19"/>
      <c r="Q3185" s="19"/>
      <c r="R3185" s="19"/>
      <c r="S3185" s="19"/>
      <c r="T3185" s="19"/>
      <c r="U3185" s="19"/>
      <c r="V3185" s="19"/>
    </row>
    <row r="3186">
      <c r="A3186" s="8"/>
      <c r="B3186" s="25"/>
      <c r="C3186" s="17" t="s">
        <v>164</v>
      </c>
      <c r="D3186" s="26"/>
      <c r="E3186" s="8"/>
      <c r="F3186" s="8"/>
      <c r="G3186" s="8"/>
      <c r="H3186" s="8"/>
      <c r="I3186" s="17"/>
      <c r="J3186" s="17"/>
      <c r="K3186" s="19"/>
      <c r="L3186" s="19"/>
      <c r="M3186" s="19"/>
      <c r="N3186" s="19"/>
      <c r="O3186" s="19"/>
      <c r="P3186" s="19"/>
      <c r="Q3186" s="19"/>
      <c r="R3186" s="19"/>
      <c r="S3186" s="19"/>
      <c r="T3186" s="19"/>
      <c r="U3186" s="19"/>
      <c r="V3186" s="19"/>
    </row>
    <row r="3187">
      <c r="A3187" s="8"/>
      <c r="B3187" s="25"/>
      <c r="C3187" s="17" t="s">
        <v>164</v>
      </c>
      <c r="D3187" s="26"/>
      <c r="E3187" s="8"/>
      <c r="F3187" s="8"/>
      <c r="G3187" s="8"/>
      <c r="H3187" s="8"/>
      <c r="I3187" s="17"/>
      <c r="J3187" s="17"/>
      <c r="K3187" s="19"/>
      <c r="L3187" s="19"/>
      <c r="M3187" s="19"/>
      <c r="N3187" s="19"/>
      <c r="O3187" s="19"/>
      <c r="P3187" s="19"/>
      <c r="Q3187" s="19"/>
      <c r="R3187" s="19"/>
      <c r="S3187" s="19"/>
      <c r="T3187" s="19"/>
      <c r="U3187" s="19"/>
      <c r="V3187" s="19"/>
    </row>
    <row r="3188">
      <c r="A3188" s="8"/>
      <c r="B3188" s="25"/>
      <c r="C3188" s="17" t="s">
        <v>164</v>
      </c>
      <c r="D3188" s="26"/>
      <c r="E3188" s="8"/>
      <c r="F3188" s="8"/>
      <c r="G3188" s="8"/>
      <c r="H3188" s="8"/>
      <c r="I3188" s="17"/>
      <c r="J3188" s="17"/>
      <c r="K3188" s="19"/>
      <c r="L3188" s="19"/>
      <c r="M3188" s="19"/>
      <c r="N3188" s="19"/>
      <c r="O3188" s="19"/>
      <c r="P3188" s="19"/>
      <c r="Q3188" s="19"/>
      <c r="R3188" s="19"/>
      <c r="S3188" s="19"/>
      <c r="T3188" s="19"/>
      <c r="U3188" s="19"/>
      <c r="V3188" s="19"/>
    </row>
    <row r="3189">
      <c r="A3189" s="8"/>
      <c r="B3189" s="25"/>
      <c r="C3189" s="17" t="s">
        <v>164</v>
      </c>
      <c r="D3189" s="26"/>
      <c r="E3189" s="8"/>
      <c r="F3189" s="8"/>
      <c r="G3189" s="8"/>
      <c r="H3189" s="8"/>
      <c r="I3189" s="17"/>
      <c r="J3189" s="17"/>
      <c r="K3189" s="19"/>
      <c r="L3189" s="19"/>
      <c r="M3189" s="19"/>
      <c r="N3189" s="19"/>
      <c r="O3189" s="19"/>
      <c r="P3189" s="19"/>
      <c r="Q3189" s="19"/>
      <c r="R3189" s="19"/>
      <c r="S3189" s="19"/>
      <c r="T3189" s="19"/>
      <c r="U3189" s="19"/>
      <c r="V3189" s="19"/>
    </row>
    <row r="3190">
      <c r="A3190" s="8"/>
      <c r="B3190" s="25"/>
      <c r="C3190" s="17" t="s">
        <v>164</v>
      </c>
      <c r="D3190" s="26"/>
      <c r="E3190" s="8"/>
      <c r="F3190" s="8"/>
      <c r="G3190" s="8"/>
      <c r="H3190" s="8"/>
      <c r="I3190" s="17"/>
      <c r="J3190" s="17"/>
      <c r="K3190" s="19"/>
      <c r="L3190" s="19"/>
      <c r="M3190" s="19"/>
      <c r="N3190" s="19"/>
      <c r="O3190" s="19"/>
      <c r="P3190" s="19"/>
      <c r="Q3190" s="19"/>
      <c r="R3190" s="19"/>
      <c r="S3190" s="19"/>
      <c r="T3190" s="19"/>
      <c r="U3190" s="19"/>
      <c r="V3190" s="19"/>
    </row>
    <row r="3191">
      <c r="A3191" s="8"/>
      <c r="B3191" s="25"/>
      <c r="C3191" s="17" t="s">
        <v>164</v>
      </c>
      <c r="D3191" s="26"/>
      <c r="E3191" s="8"/>
      <c r="F3191" s="8"/>
      <c r="G3191" s="8"/>
      <c r="H3191" s="8"/>
      <c r="I3191" s="17"/>
      <c r="J3191" s="17"/>
      <c r="K3191" s="19"/>
      <c r="L3191" s="19"/>
      <c r="M3191" s="19"/>
      <c r="N3191" s="19"/>
      <c r="O3191" s="19"/>
      <c r="P3191" s="19"/>
      <c r="Q3191" s="19"/>
      <c r="R3191" s="19"/>
      <c r="S3191" s="19"/>
      <c r="T3191" s="19"/>
      <c r="U3191" s="19"/>
      <c r="V3191" s="19"/>
    </row>
    <row r="3192">
      <c r="A3192" s="8"/>
      <c r="B3192" s="25"/>
      <c r="C3192" s="17" t="s">
        <v>164</v>
      </c>
      <c r="D3192" s="26"/>
      <c r="E3192" s="8"/>
      <c r="F3192" s="8"/>
      <c r="G3192" s="8"/>
      <c r="H3192" s="8"/>
      <c r="I3192" s="17"/>
      <c r="J3192" s="17"/>
      <c r="K3192" s="19"/>
      <c r="L3192" s="19"/>
      <c r="M3192" s="19"/>
      <c r="N3192" s="19"/>
      <c r="O3192" s="19"/>
      <c r="P3192" s="19"/>
      <c r="Q3192" s="19"/>
      <c r="R3192" s="19"/>
      <c r="S3192" s="19"/>
      <c r="T3192" s="19"/>
      <c r="U3192" s="19"/>
      <c r="V3192" s="19"/>
    </row>
    <row r="3193">
      <c r="A3193" s="8"/>
      <c r="B3193" s="25"/>
      <c r="C3193" s="17" t="s">
        <v>164</v>
      </c>
      <c r="D3193" s="26"/>
      <c r="E3193" s="8"/>
      <c r="F3193" s="8"/>
      <c r="G3193" s="8"/>
      <c r="H3193" s="8"/>
      <c r="I3193" s="17"/>
      <c r="J3193" s="17"/>
      <c r="K3193" s="19"/>
      <c r="L3193" s="19"/>
      <c r="M3193" s="19"/>
      <c r="N3193" s="19"/>
      <c r="O3193" s="19"/>
      <c r="P3193" s="19"/>
      <c r="Q3193" s="19"/>
      <c r="R3193" s="19"/>
      <c r="S3193" s="19"/>
      <c r="T3193" s="19"/>
      <c r="U3193" s="19"/>
      <c r="V3193" s="19"/>
    </row>
    <row r="3194">
      <c r="A3194" s="8"/>
      <c r="B3194" s="25"/>
      <c r="C3194" s="17" t="s">
        <v>164</v>
      </c>
      <c r="D3194" s="26"/>
      <c r="E3194" s="8"/>
      <c r="F3194" s="8"/>
      <c r="G3194" s="8"/>
      <c r="H3194" s="8"/>
      <c r="I3194" s="17"/>
      <c r="J3194" s="17"/>
      <c r="K3194" s="19"/>
      <c r="L3194" s="19"/>
      <c r="M3194" s="19"/>
      <c r="N3194" s="19"/>
      <c r="O3194" s="19"/>
      <c r="P3194" s="19"/>
      <c r="Q3194" s="19"/>
      <c r="R3194" s="19"/>
      <c r="S3194" s="19"/>
      <c r="T3194" s="19"/>
      <c r="U3194" s="19"/>
      <c r="V3194" s="19"/>
    </row>
    <row r="3195">
      <c r="A3195" s="8"/>
      <c r="B3195" s="25"/>
      <c r="C3195" s="17" t="s">
        <v>164</v>
      </c>
      <c r="D3195" s="26"/>
      <c r="E3195" s="8"/>
      <c r="F3195" s="8"/>
      <c r="G3195" s="8"/>
      <c r="H3195" s="8"/>
      <c r="I3195" s="17"/>
      <c r="J3195" s="17"/>
      <c r="K3195" s="19"/>
      <c r="L3195" s="19"/>
      <c r="M3195" s="19"/>
      <c r="N3195" s="19"/>
      <c r="O3195" s="19"/>
      <c r="P3195" s="19"/>
      <c r="Q3195" s="19"/>
      <c r="R3195" s="19"/>
      <c r="S3195" s="19"/>
      <c r="T3195" s="19"/>
      <c r="U3195" s="19"/>
      <c r="V3195" s="19"/>
    </row>
    <row r="3196">
      <c r="A3196" s="8"/>
      <c r="B3196" s="25"/>
      <c r="C3196" s="17" t="s">
        <v>164</v>
      </c>
      <c r="D3196" s="26"/>
      <c r="E3196" s="8"/>
      <c r="F3196" s="8"/>
      <c r="G3196" s="8"/>
      <c r="H3196" s="8"/>
      <c r="I3196" s="17"/>
      <c r="J3196" s="17"/>
      <c r="K3196" s="19"/>
      <c r="L3196" s="19"/>
      <c r="M3196" s="19"/>
      <c r="N3196" s="19"/>
      <c r="O3196" s="19"/>
      <c r="P3196" s="19"/>
      <c r="Q3196" s="19"/>
      <c r="R3196" s="19"/>
      <c r="S3196" s="19"/>
      <c r="T3196" s="19"/>
      <c r="U3196" s="19"/>
      <c r="V3196" s="19"/>
    </row>
    <row r="3197">
      <c r="A3197" s="8"/>
      <c r="B3197" s="25"/>
      <c r="C3197" s="17" t="s">
        <v>164</v>
      </c>
      <c r="D3197" s="26"/>
      <c r="E3197" s="8"/>
      <c r="F3197" s="8"/>
      <c r="G3197" s="8"/>
      <c r="H3197" s="8"/>
      <c r="I3197" s="17"/>
      <c r="J3197" s="17"/>
      <c r="K3197" s="19"/>
      <c r="L3197" s="19"/>
      <c r="M3197" s="19"/>
      <c r="N3197" s="19"/>
      <c r="O3197" s="19"/>
      <c r="P3197" s="19"/>
      <c r="Q3197" s="19"/>
      <c r="R3197" s="19"/>
      <c r="S3197" s="19"/>
      <c r="T3197" s="19"/>
      <c r="U3197" s="19"/>
      <c r="V3197" s="19"/>
    </row>
    <row r="3198">
      <c r="A3198" s="8"/>
      <c r="B3198" s="25"/>
      <c r="C3198" s="17" t="s">
        <v>164</v>
      </c>
      <c r="D3198" s="26"/>
      <c r="E3198" s="8"/>
      <c r="F3198" s="8"/>
      <c r="G3198" s="8"/>
      <c r="H3198" s="8"/>
      <c r="I3198" s="17"/>
      <c r="J3198" s="17"/>
      <c r="K3198" s="19"/>
      <c r="L3198" s="19"/>
      <c r="M3198" s="19"/>
      <c r="N3198" s="19"/>
      <c r="O3198" s="19"/>
      <c r="P3198" s="19"/>
      <c r="Q3198" s="19"/>
      <c r="R3198" s="19"/>
      <c r="S3198" s="19"/>
      <c r="T3198" s="19"/>
      <c r="U3198" s="19"/>
      <c r="V3198" s="19"/>
    </row>
    <row r="3199">
      <c r="A3199" s="8"/>
      <c r="B3199" s="25"/>
      <c r="C3199" s="17" t="s">
        <v>164</v>
      </c>
      <c r="D3199" s="26"/>
      <c r="E3199" s="8"/>
      <c r="F3199" s="8"/>
      <c r="G3199" s="8"/>
      <c r="H3199" s="8"/>
      <c r="I3199" s="17"/>
      <c r="J3199" s="17"/>
      <c r="K3199" s="19"/>
      <c r="L3199" s="19"/>
      <c r="M3199" s="19"/>
      <c r="N3199" s="19"/>
      <c r="O3199" s="19"/>
      <c r="P3199" s="19"/>
      <c r="Q3199" s="19"/>
      <c r="R3199" s="19"/>
      <c r="S3199" s="19"/>
      <c r="T3199" s="19"/>
      <c r="U3199" s="19"/>
      <c r="V3199" s="19"/>
    </row>
    <row r="3200">
      <c r="A3200" s="8"/>
      <c r="B3200" s="25"/>
      <c r="C3200" s="17" t="s">
        <v>164</v>
      </c>
      <c r="D3200" s="26"/>
      <c r="E3200" s="8"/>
      <c r="F3200" s="8"/>
      <c r="G3200" s="8"/>
      <c r="H3200" s="8"/>
      <c r="I3200" s="17"/>
      <c r="J3200" s="17"/>
      <c r="K3200" s="19"/>
      <c r="L3200" s="19"/>
      <c r="M3200" s="19"/>
      <c r="N3200" s="19"/>
      <c r="O3200" s="19"/>
      <c r="P3200" s="19"/>
      <c r="Q3200" s="19"/>
      <c r="R3200" s="19"/>
      <c r="S3200" s="19"/>
      <c r="T3200" s="19"/>
      <c r="U3200" s="19"/>
      <c r="V3200" s="19"/>
    </row>
    <row r="3201">
      <c r="A3201" s="8"/>
      <c r="B3201" s="25"/>
      <c r="C3201" s="17" t="s">
        <v>164</v>
      </c>
      <c r="D3201" s="26"/>
      <c r="E3201" s="8"/>
      <c r="F3201" s="8"/>
      <c r="G3201" s="8"/>
      <c r="H3201" s="8"/>
      <c r="I3201" s="17"/>
      <c r="J3201" s="17"/>
      <c r="K3201" s="19"/>
      <c r="L3201" s="19"/>
      <c r="M3201" s="19"/>
      <c r="N3201" s="19"/>
      <c r="O3201" s="19"/>
      <c r="P3201" s="19"/>
      <c r="Q3201" s="19"/>
      <c r="R3201" s="19"/>
      <c r="S3201" s="19"/>
      <c r="T3201" s="19"/>
      <c r="U3201" s="19"/>
      <c r="V3201" s="19"/>
    </row>
    <row r="3202">
      <c r="A3202" s="8"/>
      <c r="B3202" s="25"/>
      <c r="C3202" s="17" t="s">
        <v>164</v>
      </c>
      <c r="D3202" s="26"/>
      <c r="E3202" s="8"/>
      <c r="F3202" s="8"/>
      <c r="G3202" s="8"/>
      <c r="H3202" s="8"/>
      <c r="I3202" s="17"/>
      <c r="J3202" s="17"/>
      <c r="K3202" s="19"/>
      <c r="L3202" s="19"/>
      <c r="M3202" s="19"/>
      <c r="N3202" s="19"/>
      <c r="O3202" s="19"/>
      <c r="P3202" s="19"/>
      <c r="Q3202" s="19"/>
      <c r="R3202" s="19"/>
      <c r="S3202" s="19"/>
      <c r="T3202" s="19"/>
      <c r="U3202" s="19"/>
      <c r="V3202" s="19"/>
    </row>
    <row r="3203">
      <c r="A3203" s="8"/>
      <c r="B3203" s="25"/>
      <c r="C3203" s="17" t="s">
        <v>164</v>
      </c>
      <c r="D3203" s="26"/>
      <c r="E3203" s="8"/>
      <c r="F3203" s="8"/>
      <c r="G3203" s="8"/>
      <c r="H3203" s="8"/>
      <c r="I3203" s="17"/>
      <c r="J3203" s="17"/>
      <c r="K3203" s="19"/>
      <c r="L3203" s="19"/>
      <c r="M3203" s="19"/>
      <c r="N3203" s="19"/>
      <c r="O3203" s="19"/>
      <c r="P3203" s="19"/>
      <c r="Q3203" s="19"/>
      <c r="R3203" s="19"/>
      <c r="S3203" s="19"/>
      <c r="T3203" s="19"/>
      <c r="U3203" s="19"/>
      <c r="V3203" s="19"/>
    </row>
    <row r="3204">
      <c r="A3204" s="8"/>
      <c r="B3204" s="25"/>
      <c r="C3204" s="17" t="s">
        <v>164</v>
      </c>
      <c r="D3204" s="26"/>
      <c r="E3204" s="8"/>
      <c r="F3204" s="8"/>
      <c r="G3204" s="8"/>
      <c r="H3204" s="8"/>
      <c r="I3204" s="17"/>
      <c r="J3204" s="17"/>
      <c r="K3204" s="19"/>
      <c r="L3204" s="19"/>
      <c r="M3204" s="19"/>
      <c r="N3204" s="19"/>
      <c r="O3204" s="19"/>
      <c r="P3204" s="19"/>
      <c r="Q3204" s="19"/>
      <c r="R3204" s="19"/>
      <c r="S3204" s="19"/>
      <c r="T3204" s="19"/>
      <c r="U3204" s="19"/>
      <c r="V3204" s="19"/>
    </row>
    <row r="3205">
      <c r="A3205" s="8"/>
      <c r="B3205" s="25"/>
      <c r="C3205" s="17" t="s">
        <v>164</v>
      </c>
      <c r="D3205" s="26"/>
      <c r="E3205" s="8"/>
      <c r="F3205" s="8"/>
      <c r="G3205" s="8"/>
      <c r="H3205" s="8"/>
      <c r="I3205" s="17"/>
      <c r="J3205" s="17"/>
      <c r="K3205" s="19"/>
      <c r="L3205" s="19"/>
      <c r="M3205" s="19"/>
      <c r="N3205" s="19"/>
      <c r="O3205" s="19"/>
      <c r="P3205" s="19"/>
      <c r="Q3205" s="19"/>
      <c r="R3205" s="19"/>
      <c r="S3205" s="19"/>
      <c r="T3205" s="19"/>
      <c r="U3205" s="19"/>
      <c r="V3205" s="19"/>
    </row>
    <row r="3206">
      <c r="A3206" s="8"/>
      <c r="B3206" s="25"/>
      <c r="C3206" s="17" t="s">
        <v>164</v>
      </c>
      <c r="D3206" s="26"/>
      <c r="E3206" s="8"/>
      <c r="F3206" s="8"/>
      <c r="G3206" s="8"/>
      <c r="H3206" s="8"/>
      <c r="I3206" s="17"/>
      <c r="J3206" s="17"/>
      <c r="K3206" s="19"/>
      <c r="L3206" s="19"/>
      <c r="M3206" s="19"/>
      <c r="N3206" s="19"/>
      <c r="O3206" s="19"/>
      <c r="P3206" s="19"/>
      <c r="Q3206" s="19"/>
      <c r="R3206" s="19"/>
      <c r="S3206" s="19"/>
      <c r="T3206" s="19"/>
      <c r="U3206" s="19"/>
      <c r="V3206" s="19"/>
    </row>
    <row r="3207">
      <c r="A3207" s="8"/>
      <c r="B3207" s="25"/>
      <c r="C3207" s="17" t="s">
        <v>164</v>
      </c>
      <c r="D3207" s="26"/>
      <c r="E3207" s="8"/>
      <c r="F3207" s="8"/>
      <c r="G3207" s="8"/>
      <c r="H3207" s="8"/>
      <c r="I3207" s="17"/>
      <c r="J3207" s="17"/>
      <c r="K3207" s="19"/>
      <c r="L3207" s="19"/>
      <c r="M3207" s="19"/>
      <c r="N3207" s="19"/>
      <c r="O3207" s="19"/>
      <c r="P3207" s="19"/>
      <c r="Q3207" s="19"/>
      <c r="R3207" s="19"/>
      <c r="S3207" s="19"/>
      <c r="T3207" s="19"/>
      <c r="U3207" s="19"/>
      <c r="V3207" s="19"/>
    </row>
    <row r="3208">
      <c r="A3208" s="8"/>
      <c r="B3208" s="25"/>
      <c r="C3208" s="17" t="s">
        <v>164</v>
      </c>
      <c r="D3208" s="26"/>
      <c r="E3208" s="8"/>
      <c r="F3208" s="8"/>
      <c r="G3208" s="8"/>
      <c r="H3208" s="8"/>
      <c r="I3208" s="17"/>
      <c r="J3208" s="17"/>
      <c r="K3208" s="19"/>
      <c r="L3208" s="19"/>
      <c r="M3208" s="19"/>
      <c r="N3208" s="19"/>
      <c r="O3208" s="19"/>
      <c r="P3208" s="19"/>
      <c r="Q3208" s="19"/>
      <c r="R3208" s="19"/>
      <c r="S3208" s="19"/>
      <c r="T3208" s="19"/>
      <c r="U3208" s="19"/>
      <c r="V3208" s="19"/>
    </row>
    <row r="3209">
      <c r="A3209" s="8"/>
      <c r="B3209" s="25"/>
      <c r="C3209" s="17" t="s">
        <v>164</v>
      </c>
      <c r="D3209" s="26"/>
      <c r="E3209" s="8"/>
      <c r="F3209" s="8"/>
      <c r="G3209" s="8"/>
      <c r="H3209" s="8"/>
      <c r="I3209" s="17"/>
      <c r="J3209" s="17"/>
      <c r="K3209" s="19"/>
      <c r="L3209" s="19"/>
      <c r="M3209" s="19"/>
      <c r="N3209" s="19"/>
      <c r="O3209" s="19"/>
      <c r="P3209" s="19"/>
      <c r="Q3209" s="19"/>
      <c r="R3209" s="19"/>
      <c r="S3209" s="19"/>
      <c r="T3209" s="19"/>
      <c r="U3209" s="19"/>
      <c r="V3209" s="19"/>
    </row>
    <row r="3210">
      <c r="A3210" s="8"/>
      <c r="B3210" s="25"/>
      <c r="C3210" s="17" t="s">
        <v>164</v>
      </c>
      <c r="D3210" s="26"/>
      <c r="E3210" s="8"/>
      <c r="F3210" s="8"/>
      <c r="G3210" s="8"/>
      <c r="H3210" s="8"/>
      <c r="I3210" s="17"/>
      <c r="J3210" s="17"/>
      <c r="K3210" s="19"/>
      <c r="L3210" s="19"/>
      <c r="M3210" s="19"/>
      <c r="N3210" s="19"/>
      <c r="O3210" s="19"/>
      <c r="P3210" s="19"/>
      <c r="Q3210" s="19"/>
      <c r="R3210" s="19"/>
      <c r="S3210" s="19"/>
      <c r="T3210" s="19"/>
      <c r="U3210" s="19"/>
      <c r="V3210" s="19"/>
    </row>
    <row r="3211">
      <c r="A3211" s="8"/>
      <c r="B3211" s="25"/>
      <c r="C3211" s="17" t="s">
        <v>164</v>
      </c>
      <c r="D3211" s="26"/>
      <c r="E3211" s="8"/>
      <c r="F3211" s="8"/>
      <c r="G3211" s="8"/>
      <c r="H3211" s="8"/>
      <c r="I3211" s="17"/>
      <c r="J3211" s="17"/>
      <c r="K3211" s="19"/>
      <c r="L3211" s="19"/>
      <c r="M3211" s="19"/>
      <c r="N3211" s="19"/>
      <c r="O3211" s="19"/>
      <c r="P3211" s="19"/>
      <c r="Q3211" s="19"/>
      <c r="R3211" s="19"/>
      <c r="S3211" s="19"/>
      <c r="T3211" s="19"/>
      <c r="U3211" s="19"/>
      <c r="V3211" s="19"/>
    </row>
    <row r="3212">
      <c r="A3212" s="8"/>
      <c r="B3212" s="25"/>
      <c r="C3212" s="17" t="s">
        <v>164</v>
      </c>
      <c r="D3212" s="26"/>
      <c r="E3212" s="8"/>
      <c r="F3212" s="8"/>
      <c r="G3212" s="8"/>
      <c r="H3212" s="8"/>
      <c r="I3212" s="17"/>
      <c r="J3212" s="17"/>
      <c r="K3212" s="19"/>
      <c r="L3212" s="19"/>
      <c r="M3212" s="19"/>
      <c r="N3212" s="19"/>
      <c r="O3212" s="19"/>
      <c r="P3212" s="19"/>
      <c r="Q3212" s="19"/>
      <c r="R3212" s="19"/>
      <c r="S3212" s="19"/>
      <c r="T3212" s="19"/>
      <c r="U3212" s="19"/>
      <c r="V3212" s="19"/>
    </row>
    <row r="3213">
      <c r="A3213" s="8"/>
      <c r="B3213" s="25"/>
      <c r="C3213" s="17" t="s">
        <v>164</v>
      </c>
      <c r="D3213" s="26"/>
      <c r="E3213" s="8"/>
      <c r="F3213" s="8"/>
      <c r="G3213" s="8"/>
      <c r="H3213" s="8"/>
      <c r="I3213" s="17"/>
      <c r="J3213" s="17"/>
      <c r="K3213" s="19"/>
      <c r="L3213" s="19"/>
      <c r="M3213" s="19"/>
      <c r="N3213" s="19"/>
      <c r="O3213" s="19"/>
      <c r="P3213" s="19"/>
      <c r="Q3213" s="19"/>
      <c r="R3213" s="19"/>
      <c r="S3213" s="19"/>
      <c r="T3213" s="19"/>
      <c r="U3213" s="19"/>
      <c r="V3213" s="19"/>
    </row>
    <row r="3214">
      <c r="A3214" s="8"/>
      <c r="B3214" s="25"/>
      <c r="C3214" s="17" t="s">
        <v>164</v>
      </c>
      <c r="D3214" s="26"/>
      <c r="E3214" s="8"/>
      <c r="F3214" s="8"/>
      <c r="G3214" s="8"/>
      <c r="H3214" s="8"/>
      <c r="I3214" s="17"/>
      <c r="J3214" s="17"/>
      <c r="K3214" s="19"/>
      <c r="L3214" s="19"/>
      <c r="M3214" s="19"/>
      <c r="N3214" s="19"/>
      <c r="O3214" s="19"/>
      <c r="P3214" s="19"/>
      <c r="Q3214" s="19"/>
      <c r="R3214" s="19"/>
      <c r="S3214" s="19"/>
      <c r="T3214" s="19"/>
      <c r="U3214" s="19"/>
      <c r="V3214" s="19"/>
    </row>
    <row r="3215">
      <c r="A3215" s="8"/>
      <c r="B3215" s="25"/>
      <c r="C3215" s="17" t="s">
        <v>164</v>
      </c>
      <c r="D3215" s="26"/>
      <c r="E3215" s="8"/>
      <c r="F3215" s="8"/>
      <c r="G3215" s="8"/>
      <c r="H3215" s="8"/>
      <c r="I3215" s="17"/>
      <c r="J3215" s="17"/>
      <c r="K3215" s="19"/>
      <c r="L3215" s="19"/>
      <c r="M3215" s="19"/>
      <c r="N3215" s="19"/>
      <c r="O3215" s="19"/>
      <c r="P3215" s="19"/>
      <c r="Q3215" s="19"/>
      <c r="R3215" s="19"/>
      <c r="S3215" s="19"/>
      <c r="T3215" s="19"/>
      <c r="U3215" s="19"/>
      <c r="V3215" s="19"/>
    </row>
    <row r="3216">
      <c r="A3216" s="8"/>
      <c r="B3216" s="25"/>
      <c r="C3216" s="17" t="s">
        <v>164</v>
      </c>
      <c r="D3216" s="26"/>
      <c r="E3216" s="8"/>
      <c r="F3216" s="8"/>
      <c r="G3216" s="8"/>
      <c r="H3216" s="8"/>
      <c r="I3216" s="17"/>
      <c r="J3216" s="17"/>
      <c r="K3216" s="19"/>
      <c r="L3216" s="19"/>
      <c r="M3216" s="19"/>
      <c r="N3216" s="19"/>
      <c r="O3216" s="19"/>
      <c r="P3216" s="19"/>
      <c r="Q3216" s="19"/>
      <c r="R3216" s="19"/>
      <c r="S3216" s="19"/>
      <c r="T3216" s="19"/>
      <c r="U3216" s="19"/>
      <c r="V3216" s="19"/>
    </row>
    <row r="3217">
      <c r="A3217" s="8"/>
      <c r="B3217" s="25"/>
      <c r="C3217" s="17" t="s">
        <v>164</v>
      </c>
      <c r="D3217" s="26"/>
      <c r="E3217" s="8"/>
      <c r="F3217" s="8"/>
      <c r="G3217" s="8"/>
      <c r="H3217" s="8"/>
      <c r="I3217" s="17"/>
      <c r="J3217" s="17"/>
      <c r="K3217" s="19"/>
      <c r="L3217" s="19"/>
      <c r="M3217" s="19"/>
      <c r="N3217" s="19"/>
      <c r="O3217" s="19"/>
      <c r="P3217" s="19"/>
      <c r="Q3217" s="19"/>
      <c r="R3217" s="19"/>
      <c r="S3217" s="19"/>
      <c r="T3217" s="19"/>
      <c r="U3217" s="19"/>
      <c r="V3217" s="19"/>
    </row>
    <row r="3218">
      <c r="A3218" s="8"/>
      <c r="B3218" s="25"/>
      <c r="C3218" s="17" t="s">
        <v>164</v>
      </c>
      <c r="D3218" s="26"/>
      <c r="E3218" s="8"/>
      <c r="F3218" s="8"/>
      <c r="G3218" s="8"/>
      <c r="H3218" s="8"/>
      <c r="I3218" s="17"/>
      <c r="J3218" s="17"/>
      <c r="K3218" s="19"/>
      <c r="L3218" s="19"/>
      <c r="M3218" s="19"/>
      <c r="N3218" s="19"/>
      <c r="O3218" s="19"/>
      <c r="P3218" s="19"/>
      <c r="Q3218" s="19"/>
      <c r="R3218" s="19"/>
      <c r="S3218" s="19"/>
      <c r="T3218" s="19"/>
      <c r="U3218" s="19"/>
      <c r="V3218" s="19"/>
    </row>
    <row r="3219">
      <c r="A3219" s="8"/>
      <c r="B3219" s="25"/>
      <c r="C3219" s="17" t="s">
        <v>164</v>
      </c>
      <c r="D3219" s="26"/>
      <c r="E3219" s="8"/>
      <c r="F3219" s="8"/>
      <c r="G3219" s="8"/>
      <c r="H3219" s="8"/>
      <c r="I3219" s="17"/>
      <c r="J3219" s="17"/>
      <c r="K3219" s="19"/>
      <c r="L3219" s="19"/>
      <c r="M3219" s="19"/>
      <c r="N3219" s="19"/>
      <c r="O3219" s="19"/>
      <c r="P3219" s="19"/>
      <c r="Q3219" s="19"/>
      <c r="R3219" s="19"/>
      <c r="S3219" s="19"/>
      <c r="T3219" s="19"/>
      <c r="U3219" s="19"/>
      <c r="V3219" s="19"/>
    </row>
    <row r="3220">
      <c r="A3220" s="8"/>
      <c r="B3220" s="25"/>
      <c r="C3220" s="17" t="s">
        <v>164</v>
      </c>
      <c r="D3220" s="26"/>
      <c r="E3220" s="8"/>
      <c r="F3220" s="8"/>
      <c r="G3220" s="8"/>
      <c r="H3220" s="8"/>
      <c r="I3220" s="17"/>
      <c r="J3220" s="17"/>
      <c r="K3220" s="19"/>
      <c r="L3220" s="19"/>
      <c r="M3220" s="19"/>
      <c r="N3220" s="19"/>
      <c r="O3220" s="19"/>
      <c r="P3220" s="19"/>
      <c r="Q3220" s="19"/>
      <c r="R3220" s="19"/>
      <c r="S3220" s="19"/>
      <c r="T3220" s="19"/>
      <c r="U3220" s="19"/>
      <c r="V3220" s="19"/>
    </row>
    <row r="3221">
      <c r="A3221" s="8"/>
      <c r="B3221" s="25"/>
      <c r="C3221" s="17" t="s">
        <v>164</v>
      </c>
      <c r="D3221" s="26"/>
      <c r="E3221" s="8"/>
      <c r="F3221" s="8"/>
      <c r="G3221" s="8"/>
      <c r="H3221" s="8"/>
      <c r="I3221" s="17"/>
      <c r="J3221" s="17"/>
      <c r="K3221" s="19"/>
      <c r="L3221" s="19"/>
      <c r="M3221" s="19"/>
      <c r="N3221" s="19"/>
      <c r="O3221" s="19"/>
      <c r="P3221" s="19"/>
      <c r="Q3221" s="19"/>
      <c r="R3221" s="19"/>
      <c r="S3221" s="19"/>
      <c r="T3221" s="19"/>
      <c r="U3221" s="19"/>
      <c r="V3221" s="19"/>
    </row>
    <row r="3222">
      <c r="A3222" s="8"/>
      <c r="B3222" s="25"/>
      <c r="C3222" s="17" t="s">
        <v>164</v>
      </c>
      <c r="D3222" s="26"/>
      <c r="E3222" s="8"/>
      <c r="F3222" s="8"/>
      <c r="G3222" s="8"/>
      <c r="H3222" s="8"/>
      <c r="I3222" s="17"/>
      <c r="J3222" s="17"/>
      <c r="K3222" s="19"/>
      <c r="L3222" s="19"/>
      <c r="M3222" s="19"/>
      <c r="N3222" s="19"/>
      <c r="O3222" s="19"/>
      <c r="P3222" s="19"/>
      <c r="Q3222" s="19"/>
      <c r="R3222" s="19"/>
      <c r="S3222" s="19"/>
      <c r="T3222" s="19"/>
      <c r="U3222" s="19"/>
      <c r="V3222" s="19"/>
    </row>
    <row r="3223">
      <c r="A3223" s="8"/>
      <c r="B3223" s="25"/>
      <c r="C3223" s="17" t="s">
        <v>164</v>
      </c>
      <c r="D3223" s="26"/>
      <c r="E3223" s="8"/>
      <c r="F3223" s="8"/>
      <c r="G3223" s="8"/>
      <c r="H3223" s="8"/>
      <c r="I3223" s="17"/>
      <c r="J3223" s="17"/>
      <c r="K3223" s="19"/>
      <c r="L3223" s="19"/>
      <c r="M3223" s="19"/>
      <c r="N3223" s="19"/>
      <c r="O3223" s="19"/>
      <c r="P3223" s="19"/>
      <c r="Q3223" s="19"/>
      <c r="R3223" s="19"/>
      <c r="S3223" s="19"/>
      <c r="T3223" s="19"/>
      <c r="U3223" s="19"/>
      <c r="V3223" s="19"/>
    </row>
    <row r="3224">
      <c r="A3224" s="8"/>
      <c r="B3224" s="25"/>
      <c r="C3224" s="17" t="s">
        <v>164</v>
      </c>
      <c r="D3224" s="26"/>
      <c r="E3224" s="8"/>
      <c r="F3224" s="8"/>
      <c r="G3224" s="8"/>
      <c r="H3224" s="8"/>
      <c r="I3224" s="17"/>
      <c r="J3224" s="17"/>
      <c r="K3224" s="19"/>
      <c r="L3224" s="19"/>
      <c r="M3224" s="19"/>
      <c r="N3224" s="19"/>
      <c r="O3224" s="19"/>
      <c r="P3224" s="19"/>
      <c r="Q3224" s="19"/>
      <c r="R3224" s="19"/>
      <c r="S3224" s="19"/>
      <c r="T3224" s="19"/>
      <c r="U3224" s="19"/>
      <c r="V3224" s="19"/>
    </row>
    <row r="3225">
      <c r="A3225" s="8"/>
      <c r="B3225" s="25"/>
      <c r="C3225" s="17" t="s">
        <v>164</v>
      </c>
      <c r="D3225" s="26"/>
      <c r="E3225" s="8"/>
      <c r="F3225" s="8"/>
      <c r="G3225" s="8"/>
      <c r="H3225" s="8"/>
      <c r="I3225" s="17"/>
      <c r="J3225" s="17"/>
      <c r="K3225" s="19"/>
      <c r="L3225" s="19"/>
      <c r="M3225" s="19"/>
      <c r="N3225" s="19"/>
      <c r="O3225" s="19"/>
      <c r="P3225" s="19"/>
      <c r="Q3225" s="19"/>
      <c r="R3225" s="19"/>
      <c r="S3225" s="19"/>
      <c r="T3225" s="19"/>
      <c r="U3225" s="19"/>
      <c r="V3225" s="19"/>
    </row>
    <row r="3226">
      <c r="A3226" s="8"/>
      <c r="B3226" s="25"/>
      <c r="C3226" s="17" t="s">
        <v>164</v>
      </c>
      <c r="D3226" s="26"/>
      <c r="E3226" s="8"/>
      <c r="F3226" s="8"/>
      <c r="G3226" s="8"/>
      <c r="H3226" s="8"/>
      <c r="I3226" s="17"/>
      <c r="J3226" s="17"/>
      <c r="K3226" s="19"/>
      <c r="L3226" s="19"/>
      <c r="M3226" s="19"/>
      <c r="N3226" s="19"/>
      <c r="O3226" s="19"/>
      <c r="P3226" s="19"/>
      <c r="Q3226" s="19"/>
      <c r="R3226" s="19"/>
      <c r="S3226" s="19"/>
      <c r="T3226" s="19"/>
      <c r="U3226" s="19"/>
      <c r="V3226" s="19"/>
    </row>
    <row r="3227">
      <c r="A3227" s="8"/>
      <c r="B3227" s="25"/>
      <c r="C3227" s="17" t="s">
        <v>164</v>
      </c>
      <c r="D3227" s="26"/>
      <c r="E3227" s="8"/>
      <c r="F3227" s="8"/>
      <c r="G3227" s="8"/>
      <c r="H3227" s="8"/>
      <c r="I3227" s="17"/>
      <c r="J3227" s="17"/>
      <c r="K3227" s="19"/>
      <c r="L3227" s="19"/>
      <c r="M3227" s="19"/>
      <c r="N3227" s="19"/>
      <c r="O3227" s="19"/>
      <c r="P3227" s="19"/>
      <c r="Q3227" s="19"/>
      <c r="R3227" s="19"/>
      <c r="S3227" s="19"/>
      <c r="T3227" s="19"/>
      <c r="U3227" s="19"/>
      <c r="V3227" s="19"/>
    </row>
    <row r="3228">
      <c r="A3228" s="8"/>
      <c r="B3228" s="25"/>
      <c r="C3228" s="17" t="s">
        <v>164</v>
      </c>
      <c r="D3228" s="26"/>
      <c r="E3228" s="8"/>
      <c r="F3228" s="8"/>
      <c r="G3228" s="8"/>
      <c r="H3228" s="8"/>
      <c r="I3228" s="17"/>
      <c r="J3228" s="17"/>
      <c r="K3228" s="19"/>
      <c r="L3228" s="19"/>
      <c r="M3228" s="19"/>
      <c r="N3228" s="19"/>
      <c r="O3228" s="19"/>
      <c r="P3228" s="19"/>
      <c r="Q3228" s="19"/>
      <c r="R3228" s="19"/>
      <c r="S3228" s="19"/>
      <c r="T3228" s="19"/>
      <c r="U3228" s="19"/>
      <c r="V3228" s="19"/>
    </row>
    <row r="3229">
      <c r="A3229" s="8"/>
      <c r="B3229" s="25"/>
      <c r="C3229" s="17" t="s">
        <v>164</v>
      </c>
      <c r="D3229" s="26"/>
      <c r="E3229" s="8"/>
      <c r="F3229" s="8"/>
      <c r="G3229" s="8"/>
      <c r="H3229" s="8"/>
      <c r="I3229" s="17"/>
      <c r="J3229" s="17"/>
      <c r="K3229" s="19"/>
      <c r="L3229" s="19"/>
      <c r="M3229" s="19"/>
      <c r="N3229" s="19"/>
      <c r="O3229" s="19"/>
      <c r="P3229" s="19"/>
      <c r="Q3229" s="19"/>
      <c r="R3229" s="19"/>
      <c r="S3229" s="19"/>
      <c r="T3229" s="19"/>
      <c r="U3229" s="19"/>
      <c r="V3229" s="19"/>
    </row>
    <row r="3230">
      <c r="A3230" s="8"/>
      <c r="B3230" s="25"/>
      <c r="C3230" s="17" t="s">
        <v>164</v>
      </c>
      <c r="D3230" s="26"/>
      <c r="E3230" s="8"/>
      <c r="F3230" s="8"/>
      <c r="G3230" s="8"/>
      <c r="H3230" s="8"/>
      <c r="I3230" s="17"/>
      <c r="J3230" s="17"/>
      <c r="K3230" s="19"/>
      <c r="L3230" s="19"/>
      <c r="M3230" s="19"/>
      <c r="N3230" s="19"/>
      <c r="O3230" s="19"/>
      <c r="P3230" s="19"/>
      <c r="Q3230" s="19"/>
      <c r="R3230" s="19"/>
      <c r="S3230" s="19"/>
      <c r="T3230" s="19"/>
      <c r="U3230" s="19"/>
      <c r="V3230" s="19"/>
    </row>
    <row r="3231">
      <c r="A3231" s="8"/>
      <c r="B3231" s="25"/>
      <c r="C3231" s="17" t="s">
        <v>164</v>
      </c>
      <c r="D3231" s="26"/>
      <c r="E3231" s="8"/>
      <c r="F3231" s="8"/>
      <c r="G3231" s="8"/>
      <c r="H3231" s="8"/>
      <c r="I3231" s="17"/>
      <c r="J3231" s="17"/>
      <c r="K3231" s="19"/>
      <c r="L3231" s="19"/>
      <c r="M3231" s="19"/>
      <c r="N3231" s="19"/>
      <c r="O3231" s="19"/>
      <c r="P3231" s="19"/>
      <c r="Q3231" s="19"/>
      <c r="R3231" s="19"/>
      <c r="S3231" s="19"/>
      <c r="T3231" s="19"/>
      <c r="U3231" s="19"/>
      <c r="V3231" s="19"/>
    </row>
    <row r="3232">
      <c r="A3232" s="8"/>
      <c r="B3232" s="25"/>
      <c r="C3232" s="17" t="s">
        <v>164</v>
      </c>
      <c r="D3232" s="26"/>
      <c r="E3232" s="8"/>
      <c r="F3232" s="8"/>
      <c r="G3232" s="8"/>
      <c r="H3232" s="8"/>
      <c r="I3232" s="17"/>
      <c r="J3232" s="17"/>
      <c r="K3232" s="19"/>
      <c r="L3232" s="19"/>
      <c r="M3232" s="19"/>
      <c r="N3232" s="19"/>
      <c r="O3232" s="19"/>
      <c r="P3232" s="19"/>
      <c r="Q3232" s="19"/>
      <c r="R3232" s="19"/>
      <c r="S3232" s="19"/>
      <c r="T3232" s="19"/>
      <c r="U3232" s="19"/>
      <c r="V3232" s="19"/>
    </row>
    <row r="3233">
      <c r="A3233" s="8"/>
      <c r="B3233" s="25"/>
      <c r="C3233" s="17" t="s">
        <v>164</v>
      </c>
      <c r="D3233" s="26"/>
      <c r="E3233" s="8"/>
      <c r="F3233" s="8"/>
      <c r="G3233" s="8"/>
      <c r="H3233" s="8"/>
      <c r="I3233" s="17"/>
      <c r="J3233" s="17"/>
      <c r="K3233" s="19"/>
      <c r="L3233" s="19"/>
      <c r="M3233" s="19"/>
      <c r="N3233" s="19"/>
      <c r="O3233" s="19"/>
      <c r="P3233" s="19"/>
      <c r="Q3233" s="19"/>
      <c r="R3233" s="19"/>
      <c r="S3233" s="19"/>
      <c r="T3233" s="19"/>
      <c r="U3233" s="19"/>
      <c r="V3233" s="19"/>
    </row>
    <row r="3234">
      <c r="A3234" s="8"/>
      <c r="B3234" s="25"/>
      <c r="C3234" s="17" t="s">
        <v>164</v>
      </c>
      <c r="D3234" s="26"/>
      <c r="E3234" s="8"/>
      <c r="F3234" s="8"/>
      <c r="G3234" s="8"/>
      <c r="H3234" s="8"/>
      <c r="I3234" s="17"/>
      <c r="J3234" s="17"/>
      <c r="K3234" s="19"/>
      <c r="L3234" s="19"/>
      <c r="M3234" s="19"/>
      <c r="N3234" s="19"/>
      <c r="O3234" s="19"/>
      <c r="P3234" s="19"/>
      <c r="Q3234" s="19"/>
      <c r="R3234" s="19"/>
      <c r="S3234" s="19"/>
      <c r="T3234" s="19"/>
      <c r="U3234" s="19"/>
      <c r="V3234" s="19"/>
    </row>
    <row r="3235">
      <c r="A3235" s="8"/>
      <c r="B3235" s="25"/>
      <c r="C3235" s="17" t="s">
        <v>164</v>
      </c>
      <c r="D3235" s="26"/>
      <c r="E3235" s="8"/>
      <c r="F3235" s="8"/>
      <c r="G3235" s="8"/>
      <c r="H3235" s="8"/>
      <c r="I3235" s="17"/>
      <c r="J3235" s="17"/>
      <c r="K3235" s="19"/>
      <c r="L3235" s="19"/>
      <c r="M3235" s="19"/>
      <c r="N3235" s="19"/>
      <c r="O3235" s="19"/>
      <c r="P3235" s="19"/>
      <c r="Q3235" s="19"/>
      <c r="R3235" s="19"/>
      <c r="S3235" s="19"/>
      <c r="T3235" s="19"/>
      <c r="U3235" s="19"/>
      <c r="V3235" s="19"/>
    </row>
    <row r="3236">
      <c r="A3236" s="8"/>
      <c r="B3236" s="25"/>
      <c r="C3236" s="17" t="s">
        <v>164</v>
      </c>
      <c r="D3236" s="26"/>
      <c r="E3236" s="8"/>
      <c r="F3236" s="8"/>
      <c r="G3236" s="8"/>
      <c r="H3236" s="8"/>
      <c r="I3236" s="17"/>
      <c r="J3236" s="17"/>
      <c r="K3236" s="19"/>
      <c r="L3236" s="19"/>
      <c r="M3236" s="19"/>
      <c r="N3236" s="19"/>
      <c r="O3236" s="19"/>
      <c r="P3236" s="19"/>
      <c r="Q3236" s="19"/>
      <c r="R3236" s="19"/>
      <c r="S3236" s="19"/>
      <c r="T3236" s="19"/>
      <c r="U3236" s="19"/>
      <c r="V3236" s="19"/>
    </row>
    <row r="3237">
      <c r="A3237" s="8"/>
      <c r="B3237" s="25"/>
      <c r="C3237" s="17" t="s">
        <v>164</v>
      </c>
      <c r="D3237" s="26"/>
      <c r="E3237" s="8"/>
      <c r="F3237" s="8"/>
      <c r="G3237" s="8"/>
      <c r="H3237" s="8"/>
      <c r="I3237" s="17"/>
      <c r="J3237" s="17"/>
      <c r="K3237" s="19"/>
      <c r="L3237" s="19"/>
      <c r="M3237" s="19"/>
      <c r="N3237" s="19"/>
      <c r="O3237" s="19"/>
      <c r="P3237" s="19"/>
      <c r="Q3237" s="19"/>
      <c r="R3237" s="19"/>
      <c r="S3237" s="19"/>
      <c r="T3237" s="19"/>
      <c r="U3237" s="19"/>
      <c r="V3237" s="19"/>
    </row>
    <row r="3238">
      <c r="A3238" s="8"/>
      <c r="B3238" s="25"/>
      <c r="C3238" s="17" t="s">
        <v>164</v>
      </c>
      <c r="D3238" s="26"/>
      <c r="E3238" s="8"/>
      <c r="F3238" s="8"/>
      <c r="G3238" s="8"/>
      <c r="H3238" s="8"/>
      <c r="I3238" s="17"/>
      <c r="J3238" s="17"/>
      <c r="K3238" s="19"/>
      <c r="L3238" s="19"/>
      <c r="M3238" s="19"/>
      <c r="N3238" s="19"/>
      <c r="O3238" s="19"/>
      <c r="P3238" s="19"/>
      <c r="Q3238" s="19"/>
      <c r="R3238" s="19"/>
      <c r="S3238" s="19"/>
      <c r="T3238" s="19"/>
      <c r="U3238" s="19"/>
      <c r="V3238" s="19"/>
    </row>
    <row r="3239">
      <c r="A3239" s="8"/>
      <c r="B3239" s="25"/>
      <c r="C3239" s="17" t="s">
        <v>164</v>
      </c>
      <c r="D3239" s="26"/>
      <c r="E3239" s="8"/>
      <c r="F3239" s="8"/>
      <c r="G3239" s="8"/>
      <c r="H3239" s="8"/>
      <c r="I3239" s="17"/>
      <c r="J3239" s="17"/>
      <c r="K3239" s="19"/>
      <c r="L3239" s="19"/>
      <c r="M3239" s="19"/>
      <c r="N3239" s="19"/>
      <c r="O3239" s="19"/>
      <c r="P3239" s="19"/>
      <c r="Q3239" s="19"/>
      <c r="R3239" s="19"/>
      <c r="S3239" s="19"/>
      <c r="T3239" s="19"/>
      <c r="U3239" s="19"/>
      <c r="V3239" s="19"/>
    </row>
    <row r="3240">
      <c r="A3240" s="8"/>
      <c r="B3240" s="25"/>
      <c r="C3240" s="17" t="s">
        <v>164</v>
      </c>
      <c r="D3240" s="26"/>
      <c r="E3240" s="8"/>
      <c r="F3240" s="8"/>
      <c r="G3240" s="8"/>
      <c r="H3240" s="8"/>
      <c r="I3240" s="17"/>
      <c r="J3240" s="17"/>
      <c r="K3240" s="19"/>
      <c r="L3240" s="19"/>
      <c r="M3240" s="19"/>
      <c r="N3240" s="19"/>
      <c r="O3240" s="19"/>
      <c r="P3240" s="19"/>
      <c r="Q3240" s="19"/>
      <c r="R3240" s="19"/>
      <c r="S3240" s="19"/>
      <c r="T3240" s="19"/>
      <c r="U3240" s="19"/>
      <c r="V3240" s="19"/>
    </row>
    <row r="3241">
      <c r="A3241" s="8"/>
      <c r="B3241" s="25"/>
      <c r="C3241" s="17" t="s">
        <v>164</v>
      </c>
      <c r="D3241" s="26"/>
      <c r="E3241" s="8"/>
      <c r="F3241" s="8"/>
      <c r="G3241" s="8"/>
      <c r="H3241" s="8"/>
      <c r="I3241" s="17"/>
      <c r="J3241" s="17"/>
      <c r="K3241" s="19"/>
      <c r="L3241" s="19"/>
      <c r="M3241" s="19"/>
      <c r="N3241" s="19"/>
      <c r="O3241" s="19"/>
      <c r="P3241" s="19"/>
      <c r="Q3241" s="19"/>
      <c r="R3241" s="19"/>
      <c r="S3241" s="19"/>
      <c r="T3241" s="19"/>
      <c r="U3241" s="19"/>
      <c r="V3241" s="19"/>
    </row>
    <row r="3242">
      <c r="A3242" s="8"/>
      <c r="B3242" s="25"/>
      <c r="C3242" s="17" t="s">
        <v>164</v>
      </c>
      <c r="D3242" s="26"/>
      <c r="E3242" s="8"/>
      <c r="F3242" s="8"/>
      <c r="G3242" s="8"/>
      <c r="H3242" s="8"/>
      <c r="I3242" s="17"/>
      <c r="J3242" s="17"/>
      <c r="K3242" s="19"/>
      <c r="L3242" s="19"/>
      <c r="M3242" s="19"/>
      <c r="N3242" s="19"/>
      <c r="O3242" s="19"/>
      <c r="P3242" s="19"/>
      <c r="Q3242" s="19"/>
      <c r="R3242" s="19"/>
      <c r="S3242" s="19"/>
      <c r="T3242" s="19"/>
      <c r="U3242" s="19"/>
      <c r="V3242" s="19"/>
    </row>
    <row r="3243">
      <c r="A3243" s="8"/>
      <c r="B3243" s="25"/>
      <c r="C3243" s="17" t="s">
        <v>164</v>
      </c>
      <c r="D3243" s="26"/>
      <c r="E3243" s="8"/>
      <c r="F3243" s="8"/>
      <c r="G3243" s="8"/>
      <c r="H3243" s="8"/>
      <c r="I3243" s="17"/>
      <c r="J3243" s="17"/>
      <c r="K3243" s="19"/>
      <c r="L3243" s="19"/>
      <c r="M3243" s="19"/>
      <c r="N3243" s="19"/>
      <c r="O3243" s="19"/>
      <c r="P3243" s="19"/>
      <c r="Q3243" s="19"/>
      <c r="R3243" s="19"/>
      <c r="S3243" s="19"/>
      <c r="T3243" s="19"/>
      <c r="U3243" s="19"/>
      <c r="V3243" s="19"/>
    </row>
    <row r="3244">
      <c r="A3244" s="8"/>
      <c r="B3244" s="25"/>
      <c r="C3244" s="17" t="s">
        <v>164</v>
      </c>
      <c r="D3244" s="26"/>
      <c r="E3244" s="8"/>
      <c r="F3244" s="8"/>
      <c r="G3244" s="8"/>
      <c r="H3244" s="8"/>
      <c r="I3244" s="17"/>
      <c r="J3244" s="17"/>
      <c r="K3244" s="19"/>
      <c r="L3244" s="19"/>
      <c r="M3244" s="19"/>
      <c r="N3244" s="19"/>
      <c r="O3244" s="19"/>
      <c r="P3244" s="19"/>
      <c r="Q3244" s="19"/>
      <c r="R3244" s="19"/>
      <c r="S3244" s="19"/>
      <c r="T3244" s="19"/>
      <c r="U3244" s="19"/>
      <c r="V3244" s="19"/>
    </row>
    <row r="3245">
      <c r="A3245" s="8"/>
      <c r="B3245" s="25"/>
      <c r="C3245" s="17" t="s">
        <v>164</v>
      </c>
      <c r="D3245" s="26"/>
      <c r="E3245" s="8"/>
      <c r="F3245" s="8"/>
      <c r="G3245" s="8"/>
      <c r="H3245" s="8"/>
      <c r="I3245" s="17"/>
      <c r="J3245" s="17"/>
      <c r="K3245" s="19"/>
      <c r="L3245" s="19"/>
      <c r="M3245" s="19"/>
      <c r="N3245" s="19"/>
      <c r="O3245" s="19"/>
      <c r="P3245" s="19"/>
      <c r="Q3245" s="19"/>
      <c r="R3245" s="19"/>
      <c r="S3245" s="19"/>
      <c r="T3245" s="19"/>
      <c r="U3245" s="19"/>
      <c r="V3245" s="19"/>
    </row>
    <row r="3246">
      <c r="A3246" s="8"/>
      <c r="B3246" s="25"/>
      <c r="C3246" s="17" t="s">
        <v>164</v>
      </c>
      <c r="D3246" s="26"/>
      <c r="E3246" s="8"/>
      <c r="F3246" s="8"/>
      <c r="G3246" s="8"/>
      <c r="H3246" s="8"/>
      <c r="I3246" s="17"/>
      <c r="J3246" s="17"/>
      <c r="K3246" s="19"/>
      <c r="L3246" s="19"/>
      <c r="M3246" s="19"/>
      <c r="N3246" s="19"/>
      <c r="O3246" s="19"/>
      <c r="P3246" s="19"/>
      <c r="Q3246" s="19"/>
      <c r="R3246" s="19"/>
      <c r="S3246" s="19"/>
      <c r="T3246" s="19"/>
      <c r="U3246" s="19"/>
      <c r="V3246" s="19"/>
    </row>
    <row r="3247">
      <c r="A3247" s="8"/>
      <c r="B3247" s="25"/>
      <c r="C3247" s="17" t="s">
        <v>164</v>
      </c>
      <c r="D3247" s="26"/>
      <c r="E3247" s="8"/>
      <c r="F3247" s="8"/>
      <c r="G3247" s="8"/>
      <c r="H3247" s="8"/>
      <c r="I3247" s="17"/>
      <c r="J3247" s="17"/>
      <c r="K3247" s="19"/>
      <c r="L3247" s="19"/>
      <c r="M3247" s="19"/>
      <c r="N3247" s="19"/>
      <c r="O3247" s="19"/>
      <c r="P3247" s="19"/>
      <c r="Q3247" s="19"/>
      <c r="R3247" s="19"/>
      <c r="S3247" s="19"/>
      <c r="T3247" s="19"/>
      <c r="U3247" s="19"/>
      <c r="V3247" s="19"/>
    </row>
    <row r="3248">
      <c r="A3248" s="8"/>
      <c r="B3248" s="25"/>
      <c r="C3248" s="17" t="s">
        <v>164</v>
      </c>
      <c r="D3248" s="26"/>
      <c r="E3248" s="8"/>
      <c r="F3248" s="8"/>
      <c r="G3248" s="8"/>
      <c r="H3248" s="8"/>
      <c r="I3248" s="17"/>
      <c r="J3248" s="17"/>
      <c r="K3248" s="19"/>
      <c r="L3248" s="19"/>
      <c r="M3248" s="19"/>
      <c r="N3248" s="19"/>
      <c r="O3248" s="19"/>
      <c r="P3248" s="19"/>
      <c r="Q3248" s="19"/>
      <c r="R3248" s="19"/>
      <c r="S3248" s="19"/>
      <c r="T3248" s="19"/>
      <c r="U3248" s="19"/>
      <c r="V3248" s="19"/>
    </row>
    <row r="3249">
      <c r="A3249" s="8"/>
      <c r="B3249" s="25"/>
      <c r="C3249" s="17" t="s">
        <v>164</v>
      </c>
      <c r="D3249" s="26"/>
      <c r="E3249" s="8"/>
      <c r="F3249" s="8"/>
      <c r="G3249" s="8"/>
      <c r="H3249" s="8"/>
      <c r="I3249" s="17"/>
      <c r="J3249" s="17"/>
      <c r="K3249" s="19"/>
      <c r="L3249" s="19"/>
      <c r="M3249" s="19"/>
      <c r="N3249" s="19"/>
      <c r="O3249" s="19"/>
      <c r="P3249" s="19"/>
      <c r="Q3249" s="19"/>
      <c r="R3249" s="19"/>
      <c r="S3249" s="19"/>
      <c r="T3249" s="19"/>
      <c r="U3249" s="19"/>
      <c r="V3249" s="19"/>
    </row>
    <row r="3250">
      <c r="A3250" s="8"/>
      <c r="B3250" s="25"/>
      <c r="C3250" s="17" t="s">
        <v>164</v>
      </c>
      <c r="D3250" s="26"/>
      <c r="E3250" s="8"/>
      <c r="F3250" s="8"/>
      <c r="G3250" s="8"/>
      <c r="H3250" s="8"/>
      <c r="I3250" s="17"/>
      <c r="J3250" s="17"/>
      <c r="K3250" s="19"/>
      <c r="L3250" s="19"/>
      <c r="M3250" s="19"/>
      <c r="N3250" s="19"/>
      <c r="O3250" s="19"/>
      <c r="P3250" s="19"/>
      <c r="Q3250" s="19"/>
      <c r="R3250" s="19"/>
      <c r="S3250" s="19"/>
      <c r="T3250" s="19"/>
      <c r="U3250" s="19"/>
      <c r="V3250" s="19"/>
    </row>
    <row r="3251">
      <c r="A3251" s="8"/>
      <c r="B3251" s="25"/>
      <c r="C3251" s="17" t="s">
        <v>164</v>
      </c>
      <c r="D3251" s="26"/>
      <c r="E3251" s="8"/>
      <c r="F3251" s="8"/>
      <c r="G3251" s="8"/>
      <c r="H3251" s="8"/>
      <c r="I3251" s="17"/>
      <c r="J3251" s="17"/>
      <c r="K3251" s="19"/>
      <c r="L3251" s="19"/>
      <c r="M3251" s="19"/>
      <c r="N3251" s="19"/>
      <c r="O3251" s="19"/>
      <c r="P3251" s="19"/>
      <c r="Q3251" s="19"/>
      <c r="R3251" s="19"/>
      <c r="S3251" s="19"/>
      <c r="T3251" s="19"/>
      <c r="U3251" s="19"/>
      <c r="V3251" s="19"/>
    </row>
    <row r="3252">
      <c r="A3252" s="8"/>
      <c r="B3252" s="25"/>
      <c r="C3252" s="17" t="s">
        <v>164</v>
      </c>
      <c r="D3252" s="26"/>
      <c r="E3252" s="8"/>
      <c r="F3252" s="8"/>
      <c r="G3252" s="8"/>
      <c r="H3252" s="8"/>
      <c r="I3252" s="17"/>
      <c r="J3252" s="17"/>
      <c r="K3252" s="19"/>
      <c r="L3252" s="19"/>
      <c r="M3252" s="19"/>
      <c r="N3252" s="19"/>
      <c r="O3252" s="19"/>
      <c r="P3252" s="19"/>
      <c r="Q3252" s="19"/>
      <c r="R3252" s="19"/>
      <c r="S3252" s="19"/>
      <c r="T3252" s="19"/>
      <c r="U3252" s="19"/>
      <c r="V3252" s="19"/>
    </row>
    <row r="3253">
      <c r="A3253" s="8"/>
      <c r="B3253" s="25"/>
      <c r="C3253" s="17" t="s">
        <v>164</v>
      </c>
      <c r="D3253" s="26"/>
      <c r="E3253" s="8"/>
      <c r="F3253" s="8"/>
      <c r="G3253" s="8"/>
      <c r="H3253" s="8"/>
      <c r="I3253" s="17"/>
      <c r="J3253" s="17"/>
      <c r="K3253" s="19"/>
      <c r="L3253" s="19"/>
      <c r="M3253" s="19"/>
      <c r="N3253" s="19"/>
      <c r="O3253" s="19"/>
      <c r="P3253" s="19"/>
      <c r="Q3253" s="19"/>
      <c r="R3253" s="19"/>
      <c r="S3253" s="19"/>
      <c r="T3253" s="19"/>
      <c r="U3253" s="19"/>
      <c r="V3253" s="19"/>
    </row>
    <row r="3254">
      <c r="A3254" s="8"/>
      <c r="B3254" s="25"/>
      <c r="C3254" s="17" t="s">
        <v>164</v>
      </c>
      <c r="D3254" s="26"/>
      <c r="E3254" s="8"/>
      <c r="F3254" s="8"/>
      <c r="G3254" s="8"/>
      <c r="H3254" s="8"/>
      <c r="I3254" s="17"/>
      <c r="J3254" s="17"/>
      <c r="K3254" s="19"/>
      <c r="L3254" s="19"/>
      <c r="M3254" s="19"/>
      <c r="N3254" s="19"/>
      <c r="O3254" s="19"/>
      <c r="P3254" s="19"/>
      <c r="Q3254" s="19"/>
      <c r="R3254" s="19"/>
      <c r="S3254" s="19"/>
      <c r="T3254" s="19"/>
      <c r="U3254" s="19"/>
      <c r="V3254" s="19"/>
    </row>
    <row r="3255">
      <c r="A3255" s="8"/>
      <c r="B3255" s="25"/>
      <c r="C3255" s="17" t="s">
        <v>164</v>
      </c>
      <c r="D3255" s="26"/>
      <c r="E3255" s="8"/>
      <c r="F3255" s="8"/>
      <c r="G3255" s="8"/>
      <c r="H3255" s="8"/>
      <c r="I3255" s="17"/>
      <c r="J3255" s="17"/>
      <c r="K3255" s="19"/>
      <c r="L3255" s="19"/>
      <c r="M3255" s="19"/>
      <c r="N3255" s="19"/>
      <c r="O3255" s="19"/>
      <c r="P3255" s="19"/>
      <c r="Q3255" s="19"/>
      <c r="R3255" s="19"/>
      <c r="S3255" s="19"/>
      <c r="T3255" s="19"/>
      <c r="U3255" s="19"/>
      <c r="V3255" s="19"/>
    </row>
    <row r="3256">
      <c r="A3256" s="8"/>
      <c r="B3256" s="25"/>
      <c r="C3256" s="17" t="s">
        <v>164</v>
      </c>
      <c r="D3256" s="26"/>
      <c r="E3256" s="8"/>
      <c r="F3256" s="8"/>
      <c r="G3256" s="8"/>
      <c r="H3256" s="8"/>
      <c r="I3256" s="17"/>
      <c r="J3256" s="17"/>
      <c r="K3256" s="19"/>
      <c r="L3256" s="19"/>
      <c r="M3256" s="19"/>
      <c r="N3256" s="19"/>
      <c r="O3256" s="19"/>
      <c r="P3256" s="19"/>
      <c r="Q3256" s="19"/>
      <c r="R3256" s="19"/>
      <c r="S3256" s="19"/>
      <c r="T3256" s="19"/>
      <c r="U3256" s="19"/>
      <c r="V3256" s="19"/>
    </row>
    <row r="3257">
      <c r="A3257" s="8"/>
      <c r="B3257" s="25"/>
      <c r="C3257" s="17" t="s">
        <v>164</v>
      </c>
      <c r="D3257" s="26"/>
      <c r="E3257" s="8"/>
      <c r="F3257" s="8"/>
      <c r="G3257" s="8"/>
      <c r="H3257" s="8"/>
      <c r="I3257" s="17"/>
      <c r="J3257" s="17"/>
      <c r="K3257" s="19"/>
      <c r="L3257" s="19"/>
      <c r="M3257" s="19"/>
      <c r="N3257" s="19"/>
      <c r="O3257" s="19"/>
      <c r="P3257" s="19"/>
      <c r="Q3257" s="19"/>
      <c r="R3257" s="19"/>
      <c r="S3257" s="19"/>
      <c r="T3257" s="19"/>
      <c r="U3257" s="19"/>
      <c r="V3257" s="19"/>
    </row>
    <row r="3258">
      <c r="A3258" s="8"/>
      <c r="B3258" s="25"/>
      <c r="C3258" s="17" t="s">
        <v>164</v>
      </c>
      <c r="D3258" s="26"/>
      <c r="E3258" s="8"/>
      <c r="F3258" s="8"/>
      <c r="G3258" s="8"/>
      <c r="H3258" s="8"/>
      <c r="I3258" s="17"/>
      <c r="J3258" s="17"/>
      <c r="K3258" s="19"/>
      <c r="L3258" s="19"/>
      <c r="M3258" s="19"/>
      <c r="N3258" s="19"/>
      <c r="O3258" s="19"/>
      <c r="P3258" s="19"/>
      <c r="Q3258" s="19"/>
      <c r="R3258" s="19"/>
      <c r="S3258" s="19"/>
      <c r="T3258" s="19"/>
      <c r="U3258" s="19"/>
      <c r="V3258" s="19"/>
    </row>
    <row r="3259">
      <c r="A3259" s="8"/>
      <c r="B3259" s="25"/>
      <c r="C3259" s="17" t="s">
        <v>164</v>
      </c>
      <c r="D3259" s="26"/>
      <c r="E3259" s="8"/>
      <c r="F3259" s="8"/>
      <c r="G3259" s="8"/>
      <c r="H3259" s="8"/>
      <c r="I3259" s="17"/>
      <c r="J3259" s="17"/>
      <c r="K3259" s="19"/>
      <c r="L3259" s="19"/>
      <c r="M3259" s="19"/>
      <c r="N3259" s="19"/>
      <c r="O3259" s="19"/>
      <c r="P3259" s="19"/>
      <c r="Q3259" s="19"/>
      <c r="R3259" s="19"/>
      <c r="S3259" s="19"/>
      <c r="T3259" s="19"/>
      <c r="U3259" s="19"/>
      <c r="V3259" s="19"/>
    </row>
    <row r="3260">
      <c r="A3260" s="8"/>
      <c r="B3260" s="25"/>
      <c r="C3260" s="17" t="s">
        <v>164</v>
      </c>
      <c r="D3260" s="26"/>
      <c r="E3260" s="8"/>
      <c r="F3260" s="8"/>
      <c r="G3260" s="8"/>
      <c r="H3260" s="8"/>
      <c r="I3260" s="17"/>
      <c r="J3260" s="17"/>
      <c r="K3260" s="19"/>
      <c r="L3260" s="19"/>
      <c r="M3260" s="19"/>
      <c r="N3260" s="19"/>
      <c r="O3260" s="19"/>
      <c r="P3260" s="19"/>
      <c r="Q3260" s="19"/>
      <c r="R3260" s="19"/>
      <c r="S3260" s="19"/>
      <c r="T3260" s="19"/>
      <c r="U3260" s="19"/>
      <c r="V3260" s="19"/>
    </row>
    <row r="3261">
      <c r="A3261" s="8"/>
      <c r="B3261" s="25"/>
      <c r="C3261" s="17" t="s">
        <v>164</v>
      </c>
      <c r="D3261" s="26"/>
      <c r="E3261" s="8"/>
      <c r="F3261" s="8"/>
      <c r="G3261" s="8"/>
      <c r="H3261" s="8"/>
      <c r="I3261" s="17"/>
      <c r="J3261" s="17"/>
      <c r="K3261" s="19"/>
      <c r="L3261" s="19"/>
      <c r="M3261" s="19"/>
      <c r="N3261" s="19"/>
      <c r="O3261" s="19"/>
      <c r="P3261" s="19"/>
      <c r="Q3261" s="19"/>
      <c r="R3261" s="19"/>
      <c r="S3261" s="19"/>
      <c r="T3261" s="19"/>
      <c r="U3261" s="19"/>
      <c r="V3261" s="19"/>
    </row>
    <row r="3262">
      <c r="A3262" s="8"/>
      <c r="B3262" s="25"/>
      <c r="C3262" s="17" t="s">
        <v>164</v>
      </c>
      <c r="D3262" s="26"/>
      <c r="E3262" s="8"/>
      <c r="F3262" s="8"/>
      <c r="G3262" s="8"/>
      <c r="H3262" s="8"/>
      <c r="I3262" s="17"/>
      <c r="J3262" s="17"/>
      <c r="K3262" s="19"/>
      <c r="L3262" s="19"/>
      <c r="M3262" s="19"/>
      <c r="N3262" s="19"/>
      <c r="O3262" s="19"/>
      <c r="P3262" s="19"/>
      <c r="Q3262" s="19"/>
      <c r="R3262" s="19"/>
      <c r="S3262" s="19"/>
      <c r="T3262" s="19"/>
      <c r="U3262" s="19"/>
      <c r="V3262" s="19"/>
    </row>
    <row r="3263">
      <c r="A3263" s="8"/>
      <c r="B3263" s="25"/>
      <c r="C3263" s="17" t="s">
        <v>164</v>
      </c>
      <c r="D3263" s="26"/>
      <c r="E3263" s="8"/>
      <c r="F3263" s="8"/>
      <c r="G3263" s="8"/>
      <c r="H3263" s="8"/>
      <c r="I3263" s="17"/>
      <c r="J3263" s="17"/>
      <c r="K3263" s="19"/>
      <c r="L3263" s="19"/>
      <c r="M3263" s="19"/>
      <c r="N3263" s="19"/>
      <c r="O3263" s="19"/>
      <c r="P3263" s="19"/>
      <c r="Q3263" s="19"/>
      <c r="R3263" s="19"/>
      <c r="S3263" s="19"/>
      <c r="T3263" s="19"/>
      <c r="U3263" s="19"/>
      <c r="V3263" s="19"/>
    </row>
    <row r="3264">
      <c r="A3264" s="8"/>
      <c r="B3264" s="25"/>
      <c r="C3264" s="17" t="s">
        <v>164</v>
      </c>
      <c r="D3264" s="26"/>
      <c r="E3264" s="8"/>
      <c r="F3264" s="8"/>
      <c r="G3264" s="8"/>
      <c r="H3264" s="8"/>
      <c r="I3264" s="17"/>
      <c r="J3264" s="17"/>
      <c r="K3264" s="19"/>
      <c r="L3264" s="19"/>
      <c r="M3264" s="19"/>
      <c r="N3264" s="19"/>
      <c r="O3264" s="19"/>
      <c r="P3264" s="19"/>
      <c r="Q3264" s="19"/>
      <c r="R3264" s="19"/>
      <c r="S3264" s="19"/>
      <c r="T3264" s="19"/>
      <c r="U3264" s="19"/>
      <c r="V3264" s="19"/>
    </row>
    <row r="3265">
      <c r="A3265" s="8"/>
      <c r="B3265" s="25"/>
      <c r="C3265" s="17" t="s">
        <v>164</v>
      </c>
      <c r="D3265" s="26"/>
      <c r="E3265" s="8"/>
      <c r="F3265" s="8"/>
      <c r="G3265" s="8"/>
      <c r="H3265" s="8"/>
      <c r="I3265" s="17"/>
      <c r="J3265" s="17"/>
      <c r="K3265" s="19"/>
      <c r="L3265" s="19"/>
      <c r="M3265" s="19"/>
      <c r="N3265" s="19"/>
      <c r="O3265" s="19"/>
      <c r="P3265" s="19"/>
      <c r="Q3265" s="19"/>
      <c r="R3265" s="19"/>
      <c r="S3265" s="19"/>
      <c r="T3265" s="19"/>
      <c r="U3265" s="19"/>
      <c r="V3265" s="19"/>
    </row>
    <row r="3266">
      <c r="A3266" s="8"/>
      <c r="B3266" s="25"/>
      <c r="C3266" s="17" t="s">
        <v>164</v>
      </c>
      <c r="D3266" s="26"/>
      <c r="E3266" s="8"/>
      <c r="F3266" s="8"/>
      <c r="G3266" s="8"/>
      <c r="H3266" s="8"/>
      <c r="I3266" s="17"/>
      <c r="J3266" s="17"/>
      <c r="K3266" s="19"/>
      <c r="L3266" s="19"/>
      <c r="M3266" s="19"/>
      <c r="N3266" s="19"/>
      <c r="O3266" s="19"/>
      <c r="P3266" s="19"/>
      <c r="Q3266" s="19"/>
      <c r="R3266" s="19"/>
      <c r="S3266" s="19"/>
      <c r="T3266" s="19"/>
      <c r="U3266" s="19"/>
      <c r="V3266" s="19"/>
    </row>
    <row r="3267">
      <c r="A3267" s="8"/>
      <c r="B3267" s="25"/>
      <c r="C3267" s="17" t="s">
        <v>164</v>
      </c>
      <c r="D3267" s="26"/>
      <c r="E3267" s="8"/>
      <c r="F3267" s="8"/>
      <c r="G3267" s="8"/>
      <c r="H3267" s="8"/>
      <c r="I3267" s="17"/>
      <c r="J3267" s="17"/>
      <c r="K3267" s="19"/>
      <c r="L3267" s="19"/>
      <c r="M3267" s="19"/>
      <c r="N3267" s="19"/>
      <c r="O3267" s="19"/>
      <c r="P3267" s="19"/>
      <c r="Q3267" s="19"/>
      <c r="R3267" s="19"/>
      <c r="S3267" s="19"/>
      <c r="T3267" s="19"/>
      <c r="U3267" s="19"/>
      <c r="V3267" s="19"/>
    </row>
    <row r="3268">
      <c r="A3268" s="8"/>
      <c r="B3268" s="25"/>
      <c r="C3268" s="17" t="s">
        <v>164</v>
      </c>
      <c r="D3268" s="26"/>
      <c r="E3268" s="8"/>
      <c r="F3268" s="8"/>
      <c r="G3268" s="8"/>
      <c r="H3268" s="8"/>
      <c r="I3268" s="17"/>
      <c r="J3268" s="17"/>
      <c r="K3268" s="19"/>
      <c r="L3268" s="19"/>
      <c r="M3268" s="19"/>
      <c r="N3268" s="19"/>
      <c r="O3268" s="19"/>
      <c r="P3268" s="19"/>
      <c r="Q3268" s="19"/>
      <c r="R3268" s="19"/>
      <c r="S3268" s="19"/>
      <c r="T3268" s="19"/>
      <c r="U3268" s="19"/>
      <c r="V3268" s="19"/>
    </row>
    <row r="3269">
      <c r="A3269" s="8"/>
      <c r="B3269" s="25"/>
      <c r="C3269" s="17" t="s">
        <v>164</v>
      </c>
      <c r="D3269" s="26"/>
      <c r="E3269" s="8"/>
      <c r="F3269" s="8"/>
      <c r="G3269" s="8"/>
      <c r="H3269" s="8"/>
      <c r="I3269" s="17"/>
      <c r="J3269" s="17"/>
      <c r="K3269" s="19"/>
      <c r="L3269" s="19"/>
      <c r="M3269" s="19"/>
      <c r="N3269" s="19"/>
      <c r="O3269" s="19"/>
      <c r="P3269" s="19"/>
      <c r="Q3269" s="19"/>
      <c r="R3269" s="19"/>
      <c r="S3269" s="19"/>
      <c r="T3269" s="19"/>
      <c r="U3269" s="19"/>
      <c r="V3269" s="19"/>
    </row>
    <row r="3270">
      <c r="A3270" s="8"/>
      <c r="B3270" s="25"/>
      <c r="C3270" s="17" t="s">
        <v>164</v>
      </c>
      <c r="D3270" s="26"/>
      <c r="E3270" s="8"/>
      <c r="F3270" s="8"/>
      <c r="G3270" s="8"/>
      <c r="H3270" s="8"/>
      <c r="I3270" s="17"/>
      <c r="J3270" s="17"/>
      <c r="K3270" s="19"/>
      <c r="L3270" s="19"/>
      <c r="M3270" s="19"/>
      <c r="N3270" s="19"/>
      <c r="O3270" s="19"/>
      <c r="P3270" s="19"/>
      <c r="Q3270" s="19"/>
      <c r="R3270" s="19"/>
      <c r="S3270" s="19"/>
      <c r="T3270" s="19"/>
      <c r="U3270" s="19"/>
      <c r="V3270" s="19"/>
    </row>
    <row r="3271">
      <c r="A3271" s="8"/>
      <c r="B3271" s="25"/>
      <c r="C3271" s="17" t="s">
        <v>164</v>
      </c>
      <c r="D3271" s="26"/>
      <c r="E3271" s="8"/>
      <c r="F3271" s="8"/>
      <c r="G3271" s="8"/>
      <c r="H3271" s="8"/>
      <c r="I3271" s="17"/>
      <c r="J3271" s="17"/>
      <c r="K3271" s="19"/>
      <c r="L3271" s="19"/>
      <c r="M3271" s="19"/>
      <c r="N3271" s="19"/>
      <c r="O3271" s="19"/>
      <c r="P3271" s="19"/>
      <c r="Q3271" s="19"/>
      <c r="R3271" s="19"/>
      <c r="S3271" s="19"/>
      <c r="T3271" s="19"/>
      <c r="U3271" s="19"/>
      <c r="V3271" s="19"/>
    </row>
    <row r="3272">
      <c r="A3272" s="8"/>
      <c r="B3272" s="25"/>
      <c r="C3272" s="17" t="s">
        <v>164</v>
      </c>
      <c r="D3272" s="26"/>
      <c r="E3272" s="8"/>
      <c r="F3272" s="8"/>
      <c r="G3272" s="8"/>
      <c r="H3272" s="8"/>
      <c r="I3272" s="17"/>
      <c r="J3272" s="17"/>
      <c r="K3272" s="19"/>
      <c r="L3272" s="19"/>
      <c r="M3272" s="19"/>
      <c r="N3272" s="19"/>
      <c r="O3272" s="19"/>
      <c r="P3272" s="19"/>
      <c r="Q3272" s="19"/>
      <c r="R3272" s="19"/>
      <c r="S3272" s="19"/>
      <c r="T3272" s="19"/>
      <c r="U3272" s="19"/>
      <c r="V3272" s="19"/>
    </row>
    <row r="3273">
      <c r="A3273" s="8"/>
      <c r="B3273" s="25"/>
      <c r="C3273" s="17" t="s">
        <v>164</v>
      </c>
      <c r="D3273" s="26"/>
      <c r="E3273" s="8"/>
      <c r="F3273" s="8"/>
      <c r="G3273" s="8"/>
      <c r="H3273" s="8"/>
      <c r="I3273" s="17"/>
      <c r="J3273" s="17"/>
      <c r="K3273" s="19"/>
      <c r="L3273" s="19"/>
      <c r="M3273" s="19"/>
      <c r="N3273" s="19"/>
      <c r="O3273" s="19"/>
      <c r="P3273" s="19"/>
      <c r="Q3273" s="19"/>
      <c r="R3273" s="19"/>
      <c r="S3273" s="19"/>
      <c r="T3273" s="19"/>
      <c r="U3273" s="19"/>
      <c r="V3273" s="19"/>
    </row>
    <row r="3274">
      <c r="A3274" s="8"/>
      <c r="B3274" s="25"/>
      <c r="C3274" s="17" t="s">
        <v>164</v>
      </c>
      <c r="D3274" s="26"/>
      <c r="E3274" s="8"/>
      <c r="F3274" s="8"/>
      <c r="G3274" s="8"/>
      <c r="H3274" s="8"/>
      <c r="I3274" s="17"/>
      <c r="J3274" s="17"/>
      <c r="K3274" s="19"/>
      <c r="L3274" s="19"/>
      <c r="M3274" s="19"/>
      <c r="N3274" s="19"/>
      <c r="O3274" s="19"/>
      <c r="P3274" s="19"/>
      <c r="Q3274" s="19"/>
      <c r="R3274" s="19"/>
      <c r="S3274" s="19"/>
      <c r="T3274" s="19"/>
      <c r="U3274" s="19"/>
      <c r="V3274" s="19"/>
    </row>
    <row r="3275">
      <c r="A3275" s="8"/>
      <c r="B3275" s="25"/>
      <c r="C3275" s="17" t="s">
        <v>164</v>
      </c>
      <c r="D3275" s="26"/>
      <c r="E3275" s="8"/>
      <c r="F3275" s="8"/>
      <c r="G3275" s="8"/>
      <c r="H3275" s="8"/>
      <c r="I3275" s="17"/>
      <c r="J3275" s="17"/>
      <c r="K3275" s="19"/>
      <c r="L3275" s="19"/>
      <c r="M3275" s="19"/>
      <c r="N3275" s="19"/>
      <c r="O3275" s="19"/>
      <c r="P3275" s="19"/>
      <c r="Q3275" s="19"/>
      <c r="R3275" s="19"/>
      <c r="S3275" s="19"/>
      <c r="T3275" s="19"/>
      <c r="U3275" s="19"/>
      <c r="V3275" s="19"/>
    </row>
    <row r="3276">
      <c r="A3276" s="8"/>
      <c r="B3276" s="25"/>
      <c r="C3276" s="17" t="s">
        <v>164</v>
      </c>
      <c r="D3276" s="26"/>
      <c r="E3276" s="8"/>
      <c r="F3276" s="8"/>
      <c r="G3276" s="8"/>
      <c r="H3276" s="8"/>
      <c r="I3276" s="17"/>
      <c r="J3276" s="17"/>
      <c r="K3276" s="19"/>
      <c r="L3276" s="19"/>
      <c r="M3276" s="19"/>
      <c r="N3276" s="19"/>
      <c r="O3276" s="19"/>
      <c r="P3276" s="19"/>
      <c r="Q3276" s="19"/>
      <c r="R3276" s="19"/>
      <c r="S3276" s="19"/>
      <c r="T3276" s="19"/>
      <c r="U3276" s="19"/>
      <c r="V3276" s="19"/>
    </row>
    <row r="3277">
      <c r="A3277" s="8"/>
      <c r="B3277" s="25"/>
      <c r="C3277" s="17" t="s">
        <v>164</v>
      </c>
      <c r="D3277" s="26"/>
      <c r="E3277" s="8"/>
      <c r="F3277" s="8"/>
      <c r="G3277" s="8"/>
      <c r="H3277" s="8"/>
      <c r="I3277" s="17"/>
      <c r="J3277" s="17"/>
      <c r="K3277" s="19"/>
      <c r="L3277" s="19"/>
      <c r="M3277" s="19"/>
      <c r="N3277" s="19"/>
      <c r="O3277" s="19"/>
      <c r="P3277" s="19"/>
      <c r="Q3277" s="19"/>
      <c r="R3277" s="19"/>
      <c r="S3277" s="19"/>
      <c r="T3277" s="19"/>
      <c r="U3277" s="19"/>
      <c r="V3277" s="19"/>
    </row>
    <row r="3278">
      <c r="A3278" s="8"/>
      <c r="B3278" s="25"/>
      <c r="C3278" s="17" t="s">
        <v>164</v>
      </c>
      <c r="D3278" s="26"/>
      <c r="E3278" s="8"/>
      <c r="F3278" s="8"/>
      <c r="G3278" s="8"/>
      <c r="H3278" s="8"/>
      <c r="I3278" s="17"/>
      <c r="J3278" s="17"/>
      <c r="K3278" s="19"/>
      <c r="L3278" s="19"/>
      <c r="M3278" s="19"/>
      <c r="N3278" s="19"/>
      <c r="O3278" s="19"/>
      <c r="P3278" s="19"/>
      <c r="Q3278" s="19"/>
      <c r="R3278" s="19"/>
      <c r="S3278" s="19"/>
      <c r="T3278" s="19"/>
      <c r="U3278" s="19"/>
      <c r="V3278" s="19"/>
    </row>
    <row r="3279">
      <c r="A3279" s="8"/>
      <c r="B3279" s="25"/>
      <c r="C3279" s="17" t="s">
        <v>164</v>
      </c>
      <c r="D3279" s="26"/>
      <c r="E3279" s="8"/>
      <c r="F3279" s="8"/>
      <c r="G3279" s="8"/>
      <c r="H3279" s="8"/>
      <c r="I3279" s="17"/>
      <c r="J3279" s="17"/>
      <c r="K3279" s="19"/>
      <c r="L3279" s="19"/>
      <c r="M3279" s="19"/>
      <c r="N3279" s="19"/>
      <c r="O3279" s="19"/>
      <c r="P3279" s="19"/>
      <c r="Q3279" s="19"/>
      <c r="R3279" s="19"/>
      <c r="S3279" s="19"/>
      <c r="T3279" s="19"/>
      <c r="U3279" s="19"/>
      <c r="V3279" s="19"/>
    </row>
    <row r="3280">
      <c r="A3280" s="8"/>
      <c r="B3280" s="25"/>
      <c r="C3280" s="17" t="s">
        <v>164</v>
      </c>
      <c r="D3280" s="26"/>
      <c r="E3280" s="8"/>
      <c r="F3280" s="8"/>
      <c r="G3280" s="8"/>
      <c r="H3280" s="8"/>
      <c r="I3280" s="17"/>
      <c r="J3280" s="17"/>
      <c r="K3280" s="19"/>
      <c r="L3280" s="19"/>
      <c r="M3280" s="19"/>
      <c r="N3280" s="19"/>
      <c r="O3280" s="19"/>
      <c r="P3280" s="19"/>
      <c r="Q3280" s="19"/>
      <c r="R3280" s="19"/>
      <c r="S3280" s="19"/>
      <c r="T3280" s="19"/>
      <c r="U3280" s="19"/>
      <c r="V3280" s="19"/>
    </row>
    <row r="3281">
      <c r="A3281" s="8"/>
      <c r="B3281" s="25"/>
      <c r="C3281" s="17" t="s">
        <v>164</v>
      </c>
      <c r="D3281" s="26"/>
      <c r="E3281" s="8"/>
      <c r="F3281" s="8"/>
      <c r="G3281" s="8"/>
      <c r="H3281" s="8"/>
      <c r="I3281" s="17"/>
      <c r="J3281" s="17"/>
      <c r="K3281" s="19"/>
      <c r="L3281" s="19"/>
      <c r="M3281" s="19"/>
      <c r="N3281" s="19"/>
      <c r="O3281" s="19"/>
      <c r="P3281" s="19"/>
      <c r="Q3281" s="19"/>
      <c r="R3281" s="19"/>
      <c r="S3281" s="19"/>
      <c r="T3281" s="19"/>
      <c r="U3281" s="19"/>
      <c r="V3281" s="19"/>
    </row>
    <row r="3282">
      <c r="A3282" s="8"/>
      <c r="B3282" s="25"/>
      <c r="C3282" s="17" t="s">
        <v>164</v>
      </c>
      <c r="D3282" s="26"/>
      <c r="E3282" s="8"/>
      <c r="F3282" s="8"/>
      <c r="G3282" s="8"/>
      <c r="H3282" s="8"/>
      <c r="I3282" s="17"/>
      <c r="J3282" s="17"/>
      <c r="K3282" s="19"/>
      <c r="L3282" s="19"/>
      <c r="M3282" s="19"/>
      <c r="N3282" s="19"/>
      <c r="O3282" s="19"/>
      <c r="P3282" s="19"/>
      <c r="Q3282" s="19"/>
      <c r="R3282" s="19"/>
      <c r="S3282" s="19"/>
      <c r="T3282" s="19"/>
      <c r="U3282" s="19"/>
      <c r="V3282" s="19"/>
    </row>
    <row r="3283">
      <c r="A3283" s="8"/>
      <c r="B3283" s="25"/>
      <c r="C3283" s="17" t="s">
        <v>164</v>
      </c>
      <c r="D3283" s="26"/>
      <c r="E3283" s="8"/>
      <c r="F3283" s="8"/>
      <c r="G3283" s="8"/>
      <c r="H3283" s="8"/>
      <c r="I3283" s="17"/>
      <c r="J3283" s="17"/>
      <c r="K3283" s="19"/>
      <c r="L3283" s="19"/>
      <c r="M3283" s="19"/>
      <c r="N3283" s="19"/>
      <c r="O3283" s="19"/>
      <c r="P3283" s="19"/>
      <c r="Q3283" s="19"/>
      <c r="R3283" s="19"/>
      <c r="S3283" s="19"/>
      <c r="T3283" s="19"/>
      <c r="U3283" s="19"/>
      <c r="V3283" s="19"/>
    </row>
    <row r="3284">
      <c r="A3284" s="8"/>
      <c r="B3284" s="25"/>
      <c r="C3284" s="17" t="s">
        <v>164</v>
      </c>
      <c r="D3284" s="26"/>
      <c r="E3284" s="8"/>
      <c r="F3284" s="8"/>
      <c r="G3284" s="8"/>
      <c r="H3284" s="8"/>
      <c r="I3284" s="17"/>
      <c r="J3284" s="17"/>
      <c r="K3284" s="19"/>
      <c r="L3284" s="19"/>
      <c r="M3284" s="19"/>
      <c r="N3284" s="19"/>
      <c r="O3284" s="19"/>
      <c r="P3284" s="19"/>
      <c r="Q3284" s="19"/>
      <c r="R3284" s="19"/>
      <c r="S3284" s="19"/>
      <c r="T3284" s="19"/>
      <c r="U3284" s="19"/>
      <c r="V3284" s="19"/>
    </row>
    <row r="3285">
      <c r="A3285" s="8"/>
      <c r="B3285" s="25"/>
      <c r="C3285" s="17" t="s">
        <v>164</v>
      </c>
      <c r="D3285" s="26"/>
      <c r="E3285" s="8"/>
      <c r="F3285" s="8"/>
      <c r="G3285" s="8"/>
      <c r="H3285" s="8"/>
      <c r="I3285" s="17"/>
      <c r="J3285" s="17"/>
      <c r="K3285" s="19"/>
      <c r="L3285" s="19"/>
      <c r="M3285" s="19"/>
      <c r="N3285" s="19"/>
      <c r="O3285" s="19"/>
      <c r="P3285" s="19"/>
      <c r="Q3285" s="19"/>
      <c r="R3285" s="19"/>
      <c r="S3285" s="19"/>
      <c r="T3285" s="19"/>
      <c r="U3285" s="19"/>
      <c r="V3285" s="19"/>
    </row>
    <row r="3286">
      <c r="A3286" s="8"/>
      <c r="B3286" s="25"/>
      <c r="C3286" s="17" t="s">
        <v>164</v>
      </c>
      <c r="D3286" s="26"/>
      <c r="E3286" s="8"/>
      <c r="F3286" s="8"/>
      <c r="G3286" s="8"/>
      <c r="H3286" s="8"/>
      <c r="I3286" s="17"/>
      <c r="J3286" s="17"/>
      <c r="K3286" s="19"/>
      <c r="L3286" s="19"/>
      <c r="M3286" s="19"/>
      <c r="N3286" s="19"/>
      <c r="O3286" s="19"/>
      <c r="P3286" s="19"/>
      <c r="Q3286" s="19"/>
      <c r="R3286" s="19"/>
      <c r="S3286" s="19"/>
      <c r="T3286" s="19"/>
      <c r="U3286" s="19"/>
      <c r="V3286" s="19"/>
    </row>
    <row r="3287">
      <c r="A3287" s="8"/>
      <c r="B3287" s="25"/>
      <c r="C3287" s="17" t="s">
        <v>164</v>
      </c>
      <c r="D3287" s="26"/>
      <c r="E3287" s="8"/>
      <c r="F3287" s="8"/>
      <c r="G3287" s="8"/>
      <c r="H3287" s="8"/>
      <c r="I3287" s="17"/>
      <c r="J3287" s="17"/>
      <c r="K3287" s="19"/>
      <c r="L3287" s="19"/>
      <c r="M3287" s="19"/>
      <c r="N3287" s="19"/>
      <c r="O3287" s="19"/>
      <c r="P3287" s="19"/>
      <c r="Q3287" s="19"/>
      <c r="R3287" s="19"/>
      <c r="S3287" s="19"/>
      <c r="T3287" s="19"/>
      <c r="U3287" s="19"/>
      <c r="V3287" s="19"/>
    </row>
    <row r="3288">
      <c r="A3288" s="8"/>
      <c r="B3288" s="25"/>
      <c r="C3288" s="17" t="s">
        <v>164</v>
      </c>
      <c r="D3288" s="26"/>
      <c r="E3288" s="8"/>
      <c r="F3288" s="8"/>
      <c r="G3288" s="8"/>
      <c r="H3288" s="8"/>
      <c r="I3288" s="17"/>
      <c r="J3288" s="17"/>
      <c r="K3288" s="19"/>
      <c r="L3288" s="19"/>
      <c r="M3288" s="19"/>
      <c r="N3288" s="19"/>
      <c r="O3288" s="19"/>
      <c r="P3288" s="19"/>
      <c r="Q3288" s="19"/>
      <c r="R3288" s="19"/>
      <c r="S3288" s="19"/>
      <c r="T3288" s="19"/>
      <c r="U3288" s="19"/>
      <c r="V3288" s="19"/>
    </row>
    <row r="3289">
      <c r="A3289" s="8"/>
      <c r="B3289" s="25"/>
      <c r="C3289" s="17" t="s">
        <v>164</v>
      </c>
      <c r="D3289" s="26"/>
      <c r="E3289" s="8"/>
      <c r="F3289" s="8"/>
      <c r="G3289" s="8"/>
      <c r="H3289" s="8"/>
      <c r="I3289" s="17"/>
      <c r="J3289" s="17"/>
      <c r="K3289" s="19"/>
      <c r="L3289" s="19"/>
      <c r="M3289" s="19"/>
      <c r="N3289" s="19"/>
      <c r="O3289" s="19"/>
      <c r="P3289" s="19"/>
      <c r="Q3289" s="19"/>
      <c r="R3289" s="19"/>
      <c r="S3289" s="19"/>
      <c r="T3289" s="19"/>
      <c r="U3289" s="19"/>
      <c r="V3289" s="19"/>
    </row>
    <row r="3290">
      <c r="A3290" s="8"/>
      <c r="B3290" s="25"/>
      <c r="C3290" s="17" t="s">
        <v>164</v>
      </c>
      <c r="D3290" s="26"/>
      <c r="E3290" s="8"/>
      <c r="F3290" s="8"/>
      <c r="G3290" s="8"/>
      <c r="H3290" s="8"/>
      <c r="I3290" s="17"/>
      <c r="J3290" s="17"/>
      <c r="K3290" s="19"/>
      <c r="L3290" s="19"/>
      <c r="M3290" s="19"/>
      <c r="N3290" s="19"/>
      <c r="O3290" s="19"/>
      <c r="P3290" s="19"/>
      <c r="Q3290" s="19"/>
      <c r="R3290" s="19"/>
      <c r="S3290" s="19"/>
      <c r="T3290" s="19"/>
      <c r="U3290" s="19"/>
      <c r="V3290" s="19"/>
    </row>
    <row r="3291">
      <c r="A3291" s="8"/>
      <c r="B3291" s="25"/>
      <c r="C3291" s="17" t="s">
        <v>164</v>
      </c>
      <c r="D3291" s="26"/>
      <c r="E3291" s="8"/>
      <c r="F3291" s="8"/>
      <c r="G3291" s="8"/>
      <c r="H3291" s="8"/>
      <c r="I3291" s="17"/>
      <c r="J3291" s="17"/>
      <c r="K3291" s="19"/>
      <c r="L3291" s="19"/>
      <c r="M3291" s="19"/>
      <c r="N3291" s="19"/>
      <c r="O3291" s="19"/>
      <c r="P3291" s="19"/>
      <c r="Q3291" s="19"/>
      <c r="R3291" s="19"/>
      <c r="S3291" s="19"/>
      <c r="T3291" s="19"/>
      <c r="U3291" s="19"/>
      <c r="V3291" s="19"/>
    </row>
    <row r="3292">
      <c r="A3292" s="8"/>
      <c r="B3292" s="25"/>
      <c r="C3292" s="17" t="s">
        <v>164</v>
      </c>
      <c r="D3292" s="26"/>
      <c r="E3292" s="8"/>
      <c r="F3292" s="8"/>
      <c r="G3292" s="8"/>
      <c r="H3292" s="8"/>
      <c r="I3292" s="17"/>
      <c r="J3292" s="17"/>
      <c r="K3292" s="19"/>
      <c r="L3292" s="19"/>
      <c r="M3292" s="19"/>
      <c r="N3292" s="19"/>
      <c r="O3292" s="19"/>
      <c r="P3292" s="19"/>
      <c r="Q3292" s="19"/>
      <c r="R3292" s="19"/>
      <c r="S3292" s="19"/>
      <c r="T3292" s="19"/>
      <c r="U3292" s="19"/>
      <c r="V3292" s="19"/>
    </row>
    <row r="3293">
      <c r="A3293" s="8"/>
      <c r="B3293" s="25"/>
      <c r="C3293" s="17" t="s">
        <v>164</v>
      </c>
      <c r="D3293" s="26"/>
      <c r="E3293" s="8"/>
      <c r="F3293" s="8"/>
      <c r="G3293" s="8"/>
      <c r="H3293" s="8"/>
      <c r="I3293" s="17"/>
      <c r="J3293" s="17"/>
      <c r="K3293" s="19"/>
      <c r="L3293" s="19"/>
      <c r="M3293" s="19"/>
      <c r="N3293" s="19"/>
      <c r="O3293" s="19"/>
      <c r="P3293" s="19"/>
      <c r="Q3293" s="19"/>
      <c r="R3293" s="19"/>
      <c r="S3293" s="19"/>
      <c r="T3293" s="19"/>
      <c r="U3293" s="19"/>
      <c r="V3293" s="19"/>
    </row>
    <row r="3294">
      <c r="A3294" s="8"/>
      <c r="B3294" s="25"/>
      <c r="C3294" s="17" t="s">
        <v>164</v>
      </c>
      <c r="D3294" s="26"/>
      <c r="E3294" s="8"/>
      <c r="F3294" s="8"/>
      <c r="G3294" s="8"/>
      <c r="H3294" s="8"/>
      <c r="I3294" s="17"/>
      <c r="J3294" s="17"/>
      <c r="K3294" s="19"/>
      <c r="L3294" s="19"/>
      <c r="M3294" s="19"/>
      <c r="N3294" s="19"/>
      <c r="O3294" s="19"/>
      <c r="P3294" s="19"/>
      <c r="Q3294" s="19"/>
      <c r="R3294" s="19"/>
      <c r="S3294" s="19"/>
      <c r="T3294" s="19"/>
      <c r="U3294" s="19"/>
      <c r="V3294" s="19"/>
    </row>
    <row r="3295">
      <c r="A3295" s="8"/>
      <c r="B3295" s="25"/>
      <c r="C3295" s="17" t="s">
        <v>164</v>
      </c>
      <c r="D3295" s="26"/>
      <c r="E3295" s="8"/>
      <c r="F3295" s="8"/>
      <c r="G3295" s="8"/>
      <c r="H3295" s="8"/>
      <c r="I3295" s="17"/>
      <c r="J3295" s="17"/>
      <c r="K3295" s="19"/>
      <c r="L3295" s="19"/>
      <c r="M3295" s="19"/>
      <c r="N3295" s="19"/>
      <c r="O3295" s="19"/>
      <c r="P3295" s="19"/>
      <c r="Q3295" s="19"/>
      <c r="R3295" s="19"/>
      <c r="S3295" s="19"/>
      <c r="T3295" s="19"/>
      <c r="U3295" s="19"/>
      <c r="V3295" s="19"/>
    </row>
    <row r="3296">
      <c r="A3296" s="8"/>
      <c r="B3296" s="25"/>
      <c r="C3296" s="17" t="s">
        <v>164</v>
      </c>
      <c r="D3296" s="26"/>
      <c r="E3296" s="8"/>
      <c r="F3296" s="8"/>
      <c r="G3296" s="8"/>
      <c r="H3296" s="8"/>
      <c r="I3296" s="17"/>
      <c r="J3296" s="17"/>
      <c r="K3296" s="19"/>
      <c r="L3296" s="19"/>
      <c r="M3296" s="19"/>
      <c r="N3296" s="19"/>
      <c r="O3296" s="19"/>
      <c r="P3296" s="19"/>
      <c r="Q3296" s="19"/>
      <c r="R3296" s="19"/>
      <c r="S3296" s="19"/>
      <c r="T3296" s="19"/>
      <c r="U3296" s="19"/>
      <c r="V3296" s="19"/>
    </row>
    <row r="3297">
      <c r="A3297" s="8"/>
      <c r="B3297" s="25"/>
      <c r="C3297" s="17" t="s">
        <v>164</v>
      </c>
      <c r="D3297" s="26"/>
      <c r="E3297" s="8"/>
      <c r="F3297" s="8"/>
      <c r="G3297" s="8"/>
      <c r="H3297" s="8"/>
      <c r="I3297" s="17"/>
      <c r="J3297" s="17"/>
      <c r="K3297" s="19"/>
      <c r="L3297" s="19"/>
      <c r="M3297" s="19"/>
      <c r="N3297" s="19"/>
      <c r="O3297" s="19"/>
      <c r="P3297" s="19"/>
      <c r="Q3297" s="19"/>
      <c r="R3297" s="19"/>
      <c r="S3297" s="19"/>
      <c r="T3297" s="19"/>
      <c r="U3297" s="19"/>
      <c r="V3297" s="19"/>
    </row>
    <row r="3298">
      <c r="A3298" s="8"/>
      <c r="B3298" s="25"/>
      <c r="C3298" s="17" t="s">
        <v>164</v>
      </c>
      <c r="D3298" s="26"/>
      <c r="E3298" s="8"/>
      <c r="F3298" s="8"/>
      <c r="G3298" s="8"/>
      <c r="H3298" s="8"/>
      <c r="I3298" s="17"/>
      <c r="J3298" s="17"/>
      <c r="K3298" s="19"/>
      <c r="L3298" s="19"/>
      <c r="M3298" s="19"/>
      <c r="N3298" s="19"/>
      <c r="O3298" s="19"/>
      <c r="P3298" s="19"/>
      <c r="Q3298" s="19"/>
      <c r="R3298" s="19"/>
      <c r="S3298" s="19"/>
      <c r="T3298" s="19"/>
      <c r="U3298" s="19"/>
      <c r="V3298" s="19"/>
    </row>
    <row r="3299">
      <c r="A3299" s="8"/>
      <c r="B3299" s="25"/>
      <c r="C3299" s="17" t="s">
        <v>164</v>
      </c>
      <c r="D3299" s="26"/>
      <c r="E3299" s="8"/>
      <c r="F3299" s="8"/>
      <c r="G3299" s="8"/>
      <c r="H3299" s="8"/>
      <c r="I3299" s="17"/>
      <c r="J3299" s="17"/>
      <c r="K3299" s="19"/>
      <c r="L3299" s="19"/>
      <c r="M3299" s="19"/>
      <c r="N3299" s="19"/>
      <c r="O3299" s="19"/>
      <c r="P3299" s="19"/>
      <c r="Q3299" s="19"/>
      <c r="R3299" s="19"/>
      <c r="S3299" s="19"/>
      <c r="T3299" s="19"/>
      <c r="U3299" s="19"/>
      <c r="V3299" s="19"/>
    </row>
    <row r="3300">
      <c r="A3300" s="8"/>
      <c r="B3300" s="25"/>
      <c r="C3300" s="17" t="s">
        <v>164</v>
      </c>
      <c r="D3300" s="26"/>
      <c r="E3300" s="8"/>
      <c r="F3300" s="8"/>
      <c r="G3300" s="8"/>
      <c r="H3300" s="8"/>
      <c r="I3300" s="17"/>
      <c r="J3300" s="17"/>
      <c r="K3300" s="19"/>
      <c r="L3300" s="19"/>
      <c r="M3300" s="19"/>
      <c r="N3300" s="19"/>
      <c r="O3300" s="19"/>
      <c r="P3300" s="19"/>
      <c r="Q3300" s="19"/>
      <c r="R3300" s="19"/>
      <c r="S3300" s="19"/>
      <c r="T3300" s="19"/>
      <c r="U3300" s="19"/>
      <c r="V3300" s="19"/>
    </row>
    <row r="3301">
      <c r="A3301" s="8"/>
      <c r="B3301" s="25"/>
      <c r="C3301" s="17" t="s">
        <v>164</v>
      </c>
      <c r="D3301" s="26"/>
      <c r="E3301" s="8"/>
      <c r="F3301" s="8"/>
      <c r="G3301" s="8"/>
      <c r="H3301" s="8"/>
      <c r="I3301" s="17"/>
      <c r="J3301" s="17"/>
      <c r="K3301" s="19"/>
      <c r="L3301" s="19"/>
      <c r="M3301" s="19"/>
      <c r="N3301" s="19"/>
      <c r="O3301" s="19"/>
      <c r="P3301" s="19"/>
      <c r="Q3301" s="19"/>
      <c r="R3301" s="19"/>
      <c r="S3301" s="19"/>
      <c r="T3301" s="19"/>
      <c r="U3301" s="19"/>
      <c r="V3301" s="19"/>
    </row>
    <row r="3302">
      <c r="A3302" s="8"/>
      <c r="B3302" s="25"/>
      <c r="C3302" s="17" t="s">
        <v>164</v>
      </c>
      <c r="D3302" s="26"/>
      <c r="E3302" s="8"/>
      <c r="F3302" s="8"/>
      <c r="G3302" s="8"/>
      <c r="H3302" s="8"/>
      <c r="I3302" s="17"/>
      <c r="J3302" s="17"/>
      <c r="K3302" s="19"/>
      <c r="L3302" s="19"/>
      <c r="M3302" s="19"/>
      <c r="N3302" s="19"/>
      <c r="O3302" s="19"/>
      <c r="P3302" s="19"/>
      <c r="Q3302" s="19"/>
      <c r="R3302" s="19"/>
      <c r="S3302" s="19"/>
      <c r="T3302" s="19"/>
      <c r="U3302" s="19"/>
      <c r="V3302" s="19"/>
    </row>
    <row r="3303">
      <c r="A3303" s="8"/>
      <c r="B3303" s="25"/>
      <c r="C3303" s="17" t="s">
        <v>164</v>
      </c>
      <c r="D3303" s="26"/>
      <c r="E3303" s="8"/>
      <c r="F3303" s="8"/>
      <c r="G3303" s="8"/>
      <c r="H3303" s="8"/>
      <c r="I3303" s="17"/>
      <c r="J3303" s="17"/>
      <c r="K3303" s="19"/>
      <c r="L3303" s="19"/>
      <c r="M3303" s="19"/>
      <c r="N3303" s="19"/>
      <c r="O3303" s="19"/>
      <c r="P3303" s="19"/>
      <c r="Q3303" s="19"/>
      <c r="R3303" s="19"/>
      <c r="S3303" s="19"/>
      <c r="T3303" s="19"/>
      <c r="U3303" s="19"/>
      <c r="V3303" s="19"/>
    </row>
    <row r="3304">
      <c r="A3304" s="8"/>
      <c r="B3304" s="25"/>
      <c r="C3304" s="17" t="s">
        <v>164</v>
      </c>
      <c r="D3304" s="26"/>
      <c r="E3304" s="8"/>
      <c r="F3304" s="8"/>
      <c r="G3304" s="8"/>
      <c r="H3304" s="8"/>
      <c r="I3304" s="17"/>
      <c r="J3304" s="17"/>
      <c r="K3304" s="19"/>
      <c r="L3304" s="19"/>
      <c r="M3304" s="19"/>
      <c r="N3304" s="19"/>
      <c r="O3304" s="19"/>
      <c r="P3304" s="19"/>
      <c r="Q3304" s="19"/>
      <c r="R3304" s="19"/>
      <c r="S3304" s="19"/>
      <c r="T3304" s="19"/>
      <c r="U3304" s="19"/>
      <c r="V3304" s="19"/>
    </row>
    <row r="3305">
      <c r="A3305" s="8"/>
      <c r="B3305" s="25"/>
      <c r="C3305" s="17" t="s">
        <v>164</v>
      </c>
      <c r="D3305" s="26"/>
      <c r="E3305" s="8"/>
      <c r="F3305" s="8"/>
      <c r="G3305" s="8"/>
      <c r="H3305" s="8"/>
      <c r="I3305" s="17"/>
      <c r="J3305" s="17"/>
      <c r="K3305" s="19"/>
      <c r="L3305" s="19"/>
      <c r="M3305" s="19"/>
      <c r="N3305" s="19"/>
      <c r="O3305" s="19"/>
      <c r="P3305" s="19"/>
      <c r="Q3305" s="19"/>
      <c r="R3305" s="19"/>
      <c r="S3305" s="19"/>
      <c r="T3305" s="19"/>
      <c r="U3305" s="19"/>
      <c r="V3305" s="19"/>
    </row>
    <row r="3306">
      <c r="A3306" s="8"/>
      <c r="B3306" s="25"/>
      <c r="C3306" s="17" t="s">
        <v>164</v>
      </c>
      <c r="D3306" s="26"/>
      <c r="E3306" s="8"/>
      <c r="F3306" s="8"/>
      <c r="G3306" s="8"/>
      <c r="H3306" s="8"/>
      <c r="I3306" s="17"/>
      <c r="J3306" s="17"/>
      <c r="K3306" s="19"/>
      <c r="L3306" s="19"/>
      <c r="M3306" s="19"/>
      <c r="N3306" s="19"/>
      <c r="O3306" s="19"/>
      <c r="P3306" s="19"/>
      <c r="Q3306" s="19"/>
      <c r="R3306" s="19"/>
      <c r="S3306" s="19"/>
      <c r="T3306" s="19"/>
      <c r="U3306" s="19"/>
      <c r="V3306" s="19"/>
    </row>
    <row r="3307">
      <c r="A3307" s="8"/>
      <c r="B3307" s="25"/>
      <c r="C3307" s="17" t="s">
        <v>164</v>
      </c>
      <c r="D3307" s="26"/>
      <c r="E3307" s="8"/>
      <c r="F3307" s="8"/>
      <c r="G3307" s="8"/>
      <c r="H3307" s="8"/>
      <c r="I3307" s="17"/>
      <c r="J3307" s="17"/>
      <c r="K3307" s="19"/>
      <c r="L3307" s="19"/>
      <c r="M3307" s="19"/>
      <c r="N3307" s="19"/>
      <c r="O3307" s="19"/>
      <c r="P3307" s="19"/>
      <c r="Q3307" s="19"/>
      <c r="R3307" s="19"/>
      <c r="S3307" s="19"/>
      <c r="T3307" s="19"/>
      <c r="U3307" s="19"/>
      <c r="V3307" s="19"/>
    </row>
    <row r="3308">
      <c r="A3308" s="8"/>
      <c r="B3308" s="25"/>
      <c r="C3308" s="17" t="s">
        <v>164</v>
      </c>
      <c r="D3308" s="26"/>
      <c r="E3308" s="8"/>
      <c r="F3308" s="8"/>
      <c r="G3308" s="8"/>
      <c r="H3308" s="8"/>
      <c r="I3308" s="17"/>
      <c r="J3308" s="17"/>
      <c r="K3308" s="19"/>
      <c r="L3308" s="19"/>
      <c r="M3308" s="19"/>
      <c r="N3308" s="19"/>
      <c r="O3308" s="19"/>
      <c r="P3308" s="19"/>
      <c r="Q3308" s="19"/>
      <c r="R3308" s="19"/>
      <c r="S3308" s="19"/>
      <c r="T3308" s="19"/>
      <c r="U3308" s="19"/>
      <c r="V3308" s="19"/>
    </row>
    <row r="3309">
      <c r="A3309" s="8"/>
      <c r="B3309" s="25"/>
      <c r="C3309" s="17" t="s">
        <v>164</v>
      </c>
      <c r="D3309" s="26"/>
      <c r="E3309" s="8"/>
      <c r="F3309" s="8"/>
      <c r="G3309" s="8"/>
      <c r="H3309" s="8"/>
      <c r="I3309" s="17"/>
      <c r="J3309" s="17"/>
      <c r="K3309" s="19"/>
      <c r="L3309" s="19"/>
      <c r="M3309" s="19"/>
      <c r="N3309" s="19"/>
      <c r="O3309" s="19"/>
      <c r="P3309" s="19"/>
      <c r="Q3309" s="19"/>
      <c r="R3309" s="19"/>
      <c r="S3309" s="19"/>
      <c r="T3309" s="19"/>
      <c r="U3309" s="19"/>
      <c r="V3309" s="19"/>
    </row>
    <row r="3310">
      <c r="A3310" s="8"/>
      <c r="B3310" s="25"/>
      <c r="C3310" s="17" t="s">
        <v>164</v>
      </c>
      <c r="D3310" s="26"/>
      <c r="E3310" s="8"/>
      <c r="F3310" s="8"/>
      <c r="G3310" s="8"/>
      <c r="H3310" s="8"/>
      <c r="I3310" s="17"/>
      <c r="J3310" s="17"/>
      <c r="K3310" s="19"/>
      <c r="L3310" s="19"/>
      <c r="M3310" s="19"/>
      <c r="N3310" s="19"/>
      <c r="O3310" s="19"/>
      <c r="P3310" s="19"/>
      <c r="Q3310" s="19"/>
      <c r="R3310" s="19"/>
      <c r="S3310" s="19"/>
      <c r="T3310" s="19"/>
      <c r="U3310" s="19"/>
      <c r="V3310" s="19"/>
    </row>
    <row r="3311">
      <c r="A3311" s="8"/>
      <c r="B3311" s="25"/>
      <c r="C3311" s="17" t="s">
        <v>164</v>
      </c>
      <c r="D3311" s="26"/>
      <c r="E3311" s="8"/>
      <c r="F3311" s="8"/>
      <c r="G3311" s="8"/>
      <c r="H3311" s="8"/>
      <c r="I3311" s="17"/>
      <c r="J3311" s="17"/>
      <c r="K3311" s="19"/>
      <c r="L3311" s="19"/>
      <c r="M3311" s="19"/>
      <c r="N3311" s="19"/>
      <c r="O3311" s="19"/>
      <c r="P3311" s="19"/>
      <c r="Q3311" s="19"/>
      <c r="R3311" s="19"/>
      <c r="S3311" s="19"/>
      <c r="T3311" s="19"/>
      <c r="U3311" s="19"/>
      <c r="V3311" s="19"/>
    </row>
    <row r="3312">
      <c r="A3312" s="8"/>
      <c r="B3312" s="25"/>
      <c r="C3312" s="17" t="s">
        <v>164</v>
      </c>
      <c r="D3312" s="26"/>
      <c r="E3312" s="8"/>
      <c r="F3312" s="8"/>
      <c r="G3312" s="8"/>
      <c r="H3312" s="8"/>
      <c r="I3312" s="17"/>
      <c r="J3312" s="17"/>
      <c r="K3312" s="19"/>
      <c r="L3312" s="19"/>
      <c r="M3312" s="19"/>
      <c r="N3312" s="19"/>
      <c r="O3312" s="19"/>
      <c r="P3312" s="19"/>
      <c r="Q3312" s="19"/>
      <c r="R3312" s="19"/>
      <c r="S3312" s="19"/>
      <c r="T3312" s="19"/>
      <c r="U3312" s="19"/>
      <c r="V3312" s="19"/>
    </row>
    <row r="3313">
      <c r="A3313" s="8"/>
      <c r="B3313" s="25"/>
      <c r="C3313" s="17" t="s">
        <v>164</v>
      </c>
      <c r="D3313" s="26"/>
      <c r="E3313" s="8"/>
      <c r="F3313" s="8"/>
      <c r="G3313" s="8"/>
      <c r="H3313" s="8"/>
      <c r="I3313" s="17"/>
      <c r="J3313" s="17"/>
      <c r="K3313" s="19"/>
      <c r="L3313" s="19"/>
      <c r="M3313" s="19"/>
      <c r="N3313" s="19"/>
      <c r="O3313" s="19"/>
      <c r="P3313" s="19"/>
      <c r="Q3313" s="19"/>
      <c r="R3313" s="19"/>
      <c r="S3313" s="19"/>
      <c r="T3313" s="19"/>
      <c r="U3313" s="19"/>
      <c r="V3313" s="19"/>
    </row>
    <row r="3314">
      <c r="A3314" s="8"/>
      <c r="B3314" s="25"/>
      <c r="C3314" s="17" t="s">
        <v>164</v>
      </c>
      <c r="D3314" s="26"/>
      <c r="E3314" s="8"/>
      <c r="F3314" s="8"/>
      <c r="G3314" s="8"/>
      <c r="H3314" s="8"/>
      <c r="I3314" s="17"/>
      <c r="J3314" s="17"/>
      <c r="K3314" s="19"/>
      <c r="L3314" s="19"/>
      <c r="M3314" s="19"/>
      <c r="N3314" s="19"/>
      <c r="O3314" s="19"/>
      <c r="P3314" s="19"/>
      <c r="Q3314" s="19"/>
      <c r="R3314" s="19"/>
      <c r="S3314" s="19"/>
      <c r="T3314" s="19"/>
      <c r="U3314" s="19"/>
      <c r="V3314" s="19"/>
    </row>
    <row r="3315">
      <c r="A3315" s="8"/>
      <c r="B3315" s="25"/>
      <c r="C3315" s="17" t="s">
        <v>164</v>
      </c>
      <c r="D3315" s="26"/>
      <c r="E3315" s="8"/>
      <c r="F3315" s="8"/>
      <c r="G3315" s="8"/>
      <c r="H3315" s="8"/>
      <c r="I3315" s="17"/>
      <c r="J3315" s="17"/>
      <c r="K3315" s="19"/>
      <c r="L3315" s="19"/>
      <c r="M3315" s="19"/>
      <c r="N3315" s="19"/>
      <c r="O3315" s="19"/>
      <c r="P3315" s="19"/>
      <c r="Q3315" s="19"/>
      <c r="R3315" s="19"/>
      <c r="S3315" s="19"/>
      <c r="T3315" s="19"/>
      <c r="U3315" s="19"/>
      <c r="V3315" s="19"/>
    </row>
    <row r="3316">
      <c r="A3316" s="8"/>
      <c r="B3316" s="25"/>
      <c r="C3316" s="17" t="s">
        <v>164</v>
      </c>
      <c r="D3316" s="26"/>
      <c r="E3316" s="8"/>
      <c r="F3316" s="8"/>
      <c r="G3316" s="8"/>
      <c r="H3316" s="8"/>
      <c r="I3316" s="17"/>
      <c r="J3316" s="17"/>
      <c r="K3316" s="19"/>
      <c r="L3316" s="19"/>
      <c r="M3316" s="19"/>
      <c r="N3316" s="19"/>
      <c r="O3316" s="19"/>
      <c r="P3316" s="19"/>
      <c r="Q3316" s="19"/>
      <c r="R3316" s="19"/>
      <c r="S3316" s="19"/>
      <c r="T3316" s="19"/>
      <c r="U3316" s="19"/>
      <c r="V3316" s="19"/>
    </row>
    <row r="3317">
      <c r="A3317" s="8"/>
      <c r="B3317" s="25"/>
      <c r="C3317" s="17" t="s">
        <v>164</v>
      </c>
      <c r="D3317" s="26"/>
      <c r="E3317" s="8"/>
      <c r="F3317" s="8"/>
      <c r="G3317" s="8"/>
      <c r="H3317" s="8"/>
      <c r="I3317" s="17"/>
      <c r="J3317" s="17"/>
      <c r="K3317" s="19"/>
      <c r="L3317" s="19"/>
      <c r="M3317" s="19"/>
      <c r="N3317" s="19"/>
      <c r="O3317" s="19"/>
      <c r="P3317" s="19"/>
      <c r="Q3317" s="19"/>
      <c r="R3317" s="19"/>
      <c r="S3317" s="19"/>
      <c r="T3317" s="19"/>
      <c r="U3317" s="19"/>
      <c r="V3317" s="19"/>
    </row>
    <row r="3318">
      <c r="A3318" s="8"/>
      <c r="B3318" s="25"/>
      <c r="C3318" s="17" t="s">
        <v>164</v>
      </c>
      <c r="D3318" s="26"/>
      <c r="E3318" s="8"/>
      <c r="F3318" s="8"/>
      <c r="G3318" s="8"/>
      <c r="H3318" s="8"/>
      <c r="I3318" s="17"/>
      <c r="J3318" s="17"/>
      <c r="K3318" s="19"/>
      <c r="L3318" s="19"/>
      <c r="M3318" s="19"/>
      <c r="N3318" s="19"/>
      <c r="O3318" s="19"/>
      <c r="P3318" s="19"/>
      <c r="Q3318" s="19"/>
      <c r="R3318" s="19"/>
      <c r="S3318" s="19"/>
      <c r="T3318" s="19"/>
      <c r="U3318" s="19"/>
      <c r="V3318" s="19"/>
    </row>
    <row r="3319">
      <c r="A3319" s="8"/>
      <c r="B3319" s="25"/>
      <c r="C3319" s="17" t="s">
        <v>164</v>
      </c>
      <c r="D3319" s="26"/>
      <c r="E3319" s="8"/>
      <c r="F3319" s="8"/>
      <c r="G3319" s="8"/>
      <c r="H3319" s="8"/>
      <c r="I3319" s="17"/>
      <c r="J3319" s="17"/>
      <c r="K3319" s="19"/>
      <c r="L3319" s="19"/>
      <c r="M3319" s="19"/>
      <c r="N3319" s="19"/>
      <c r="O3319" s="19"/>
      <c r="P3319" s="19"/>
      <c r="Q3319" s="19"/>
      <c r="R3319" s="19"/>
      <c r="S3319" s="19"/>
      <c r="T3319" s="19"/>
      <c r="U3319" s="19"/>
      <c r="V3319" s="19"/>
    </row>
    <row r="3320">
      <c r="A3320" s="8"/>
      <c r="B3320" s="25"/>
      <c r="C3320" s="17" t="s">
        <v>164</v>
      </c>
      <c r="D3320" s="26"/>
      <c r="E3320" s="8"/>
      <c r="F3320" s="8"/>
      <c r="G3320" s="8"/>
      <c r="H3320" s="8"/>
      <c r="I3320" s="17"/>
      <c r="J3320" s="17"/>
      <c r="K3320" s="19"/>
      <c r="L3320" s="19"/>
      <c r="M3320" s="19"/>
      <c r="N3320" s="19"/>
      <c r="O3320" s="19"/>
      <c r="P3320" s="19"/>
      <c r="Q3320" s="19"/>
      <c r="R3320" s="19"/>
      <c r="S3320" s="19"/>
      <c r="T3320" s="19"/>
      <c r="U3320" s="19"/>
      <c r="V3320" s="19"/>
    </row>
    <row r="3321">
      <c r="A3321" s="8"/>
      <c r="B3321" s="25"/>
      <c r="C3321" s="17" t="s">
        <v>164</v>
      </c>
      <c r="D3321" s="26"/>
      <c r="E3321" s="8"/>
      <c r="F3321" s="8"/>
      <c r="G3321" s="8"/>
      <c r="H3321" s="8"/>
      <c r="I3321" s="17"/>
      <c r="J3321" s="17"/>
      <c r="K3321" s="19"/>
      <c r="L3321" s="19"/>
      <c r="M3321" s="19"/>
      <c r="N3321" s="19"/>
      <c r="O3321" s="19"/>
      <c r="P3321" s="19"/>
      <c r="Q3321" s="19"/>
      <c r="R3321" s="19"/>
      <c r="S3321" s="19"/>
      <c r="T3321" s="19"/>
      <c r="U3321" s="19"/>
      <c r="V3321" s="19"/>
    </row>
    <row r="3322">
      <c r="A3322" s="8"/>
      <c r="B3322" s="25"/>
      <c r="C3322" s="17" t="s">
        <v>164</v>
      </c>
      <c r="D3322" s="26"/>
      <c r="E3322" s="8"/>
      <c r="F3322" s="8"/>
      <c r="G3322" s="8"/>
      <c r="H3322" s="8"/>
      <c r="I3322" s="17"/>
      <c r="J3322" s="17"/>
      <c r="K3322" s="19"/>
      <c r="L3322" s="19"/>
      <c r="M3322" s="19"/>
      <c r="N3322" s="19"/>
      <c r="O3322" s="19"/>
      <c r="P3322" s="19"/>
      <c r="Q3322" s="19"/>
      <c r="R3322" s="19"/>
      <c r="S3322" s="19"/>
      <c r="T3322" s="19"/>
      <c r="U3322" s="19"/>
      <c r="V3322" s="19"/>
    </row>
    <row r="3323">
      <c r="A3323" s="8"/>
      <c r="B3323" s="25"/>
      <c r="C3323" s="17" t="s">
        <v>164</v>
      </c>
      <c r="D3323" s="26"/>
      <c r="E3323" s="8"/>
      <c r="F3323" s="8"/>
      <c r="G3323" s="8"/>
      <c r="H3323" s="8"/>
      <c r="I3323" s="17"/>
      <c r="J3323" s="17"/>
      <c r="K3323" s="19"/>
      <c r="L3323" s="19"/>
      <c r="M3323" s="19"/>
      <c r="N3323" s="19"/>
      <c r="O3323" s="19"/>
      <c r="P3323" s="19"/>
      <c r="Q3323" s="19"/>
      <c r="R3323" s="19"/>
      <c r="S3323" s="19"/>
      <c r="T3323" s="19"/>
      <c r="U3323" s="19"/>
      <c r="V3323" s="19"/>
    </row>
    <row r="3324">
      <c r="A3324" s="8"/>
      <c r="B3324" s="25"/>
      <c r="C3324" s="17" t="s">
        <v>164</v>
      </c>
      <c r="D3324" s="26"/>
      <c r="E3324" s="8"/>
      <c r="F3324" s="8"/>
      <c r="G3324" s="8"/>
      <c r="H3324" s="8"/>
      <c r="I3324" s="17"/>
      <c r="J3324" s="17"/>
      <c r="K3324" s="19"/>
      <c r="L3324" s="19"/>
      <c r="M3324" s="19"/>
      <c r="N3324" s="19"/>
      <c r="O3324" s="19"/>
      <c r="P3324" s="19"/>
      <c r="Q3324" s="19"/>
      <c r="R3324" s="19"/>
      <c r="S3324" s="19"/>
      <c r="T3324" s="19"/>
      <c r="U3324" s="19"/>
      <c r="V3324" s="19"/>
    </row>
    <row r="3325">
      <c r="A3325" s="8"/>
      <c r="B3325" s="25"/>
      <c r="C3325" s="17" t="s">
        <v>164</v>
      </c>
      <c r="D3325" s="26"/>
      <c r="E3325" s="8"/>
      <c r="F3325" s="8"/>
      <c r="G3325" s="8"/>
      <c r="H3325" s="8"/>
      <c r="I3325" s="17"/>
      <c r="J3325" s="17"/>
      <c r="K3325" s="19"/>
      <c r="L3325" s="19"/>
      <c r="M3325" s="19"/>
      <c r="N3325" s="19"/>
      <c r="O3325" s="19"/>
      <c r="P3325" s="19"/>
      <c r="Q3325" s="19"/>
      <c r="R3325" s="19"/>
      <c r="S3325" s="19"/>
      <c r="T3325" s="19"/>
      <c r="U3325" s="19"/>
      <c r="V3325" s="19"/>
    </row>
    <row r="3326">
      <c r="A3326" s="8"/>
      <c r="B3326" s="25"/>
      <c r="C3326" s="17" t="s">
        <v>164</v>
      </c>
      <c r="D3326" s="26"/>
      <c r="E3326" s="8"/>
      <c r="F3326" s="8"/>
      <c r="G3326" s="8"/>
      <c r="H3326" s="8"/>
      <c r="I3326" s="17"/>
      <c r="J3326" s="17"/>
      <c r="K3326" s="19"/>
      <c r="L3326" s="19"/>
      <c r="M3326" s="19"/>
      <c r="N3326" s="19"/>
      <c r="O3326" s="19"/>
      <c r="P3326" s="19"/>
      <c r="Q3326" s="19"/>
      <c r="R3326" s="19"/>
      <c r="S3326" s="19"/>
      <c r="T3326" s="19"/>
      <c r="U3326" s="19"/>
      <c r="V3326" s="19"/>
    </row>
    <row r="3327">
      <c r="A3327" s="8"/>
      <c r="B3327" s="25"/>
      <c r="C3327" s="17" t="s">
        <v>164</v>
      </c>
      <c r="D3327" s="26"/>
      <c r="E3327" s="8"/>
      <c r="F3327" s="8"/>
      <c r="G3327" s="8"/>
      <c r="H3327" s="8"/>
      <c r="I3327" s="17"/>
      <c r="J3327" s="17"/>
      <c r="K3327" s="19"/>
      <c r="L3327" s="19"/>
      <c r="M3327" s="19"/>
      <c r="N3327" s="19"/>
      <c r="O3327" s="19"/>
      <c r="P3327" s="19"/>
      <c r="Q3327" s="19"/>
      <c r="R3327" s="19"/>
      <c r="S3327" s="19"/>
      <c r="T3327" s="19"/>
      <c r="U3327" s="19"/>
      <c r="V3327" s="19"/>
    </row>
    <row r="3328">
      <c r="A3328" s="8"/>
      <c r="B3328" s="25"/>
      <c r="C3328" s="17" t="s">
        <v>164</v>
      </c>
      <c r="D3328" s="26"/>
      <c r="E3328" s="8"/>
      <c r="F3328" s="8"/>
      <c r="G3328" s="8"/>
      <c r="H3328" s="8"/>
      <c r="I3328" s="17"/>
      <c r="J3328" s="17"/>
      <c r="K3328" s="19"/>
      <c r="L3328" s="19"/>
      <c r="M3328" s="19"/>
      <c r="N3328" s="19"/>
      <c r="O3328" s="19"/>
      <c r="P3328" s="19"/>
      <c r="Q3328" s="19"/>
      <c r="R3328" s="19"/>
      <c r="S3328" s="19"/>
      <c r="T3328" s="19"/>
      <c r="U3328" s="19"/>
      <c r="V3328" s="19"/>
    </row>
    <row r="3329">
      <c r="A3329" s="8"/>
      <c r="B3329" s="25"/>
      <c r="C3329" s="17" t="s">
        <v>164</v>
      </c>
      <c r="D3329" s="26"/>
      <c r="E3329" s="8"/>
      <c r="F3329" s="8"/>
      <c r="G3329" s="8"/>
      <c r="H3329" s="8"/>
      <c r="I3329" s="17"/>
      <c r="J3329" s="17"/>
      <c r="K3329" s="19"/>
      <c r="L3329" s="19"/>
      <c r="M3329" s="19"/>
      <c r="N3329" s="19"/>
      <c r="O3329" s="19"/>
      <c r="P3329" s="19"/>
      <c r="Q3329" s="19"/>
      <c r="R3329" s="19"/>
      <c r="S3329" s="19"/>
      <c r="T3329" s="19"/>
      <c r="U3329" s="19"/>
      <c r="V3329" s="19"/>
    </row>
    <row r="3330">
      <c r="A3330" s="8"/>
      <c r="B3330" s="25"/>
      <c r="C3330" s="17" t="s">
        <v>164</v>
      </c>
      <c r="D3330" s="26"/>
      <c r="E3330" s="8"/>
      <c r="F3330" s="8"/>
      <c r="G3330" s="8"/>
      <c r="H3330" s="8"/>
      <c r="I3330" s="17"/>
      <c r="J3330" s="17"/>
      <c r="K3330" s="19"/>
      <c r="L3330" s="19"/>
      <c r="M3330" s="19"/>
      <c r="N3330" s="19"/>
      <c r="O3330" s="19"/>
      <c r="P3330" s="19"/>
      <c r="Q3330" s="19"/>
      <c r="R3330" s="19"/>
      <c r="S3330" s="19"/>
      <c r="T3330" s="19"/>
      <c r="U3330" s="19"/>
      <c r="V3330" s="19"/>
    </row>
    <row r="3331">
      <c r="A3331" s="8"/>
      <c r="B3331" s="25"/>
      <c r="C3331" s="17" t="s">
        <v>164</v>
      </c>
      <c r="D3331" s="26"/>
      <c r="E3331" s="8"/>
      <c r="F3331" s="8"/>
      <c r="G3331" s="8"/>
      <c r="H3331" s="8"/>
      <c r="I3331" s="17"/>
      <c r="J3331" s="17"/>
      <c r="K3331" s="19"/>
      <c r="L3331" s="19"/>
      <c r="M3331" s="19"/>
      <c r="N3331" s="19"/>
      <c r="O3331" s="19"/>
      <c r="P3331" s="19"/>
      <c r="Q3331" s="19"/>
      <c r="R3331" s="19"/>
      <c r="S3331" s="19"/>
      <c r="T3331" s="19"/>
      <c r="U3331" s="19"/>
      <c r="V3331" s="19"/>
    </row>
    <row r="3332">
      <c r="A3332" s="8"/>
      <c r="B3332" s="25"/>
      <c r="C3332" s="17" t="s">
        <v>164</v>
      </c>
      <c r="D3332" s="26"/>
      <c r="E3332" s="8"/>
      <c r="F3332" s="8"/>
      <c r="G3332" s="8"/>
      <c r="H3332" s="8"/>
      <c r="I3332" s="17"/>
      <c r="J3332" s="17"/>
      <c r="K3332" s="19"/>
      <c r="L3332" s="19"/>
      <c r="M3332" s="19"/>
      <c r="N3332" s="19"/>
      <c r="O3332" s="19"/>
      <c r="P3332" s="19"/>
      <c r="Q3332" s="19"/>
      <c r="R3332" s="19"/>
      <c r="S3332" s="19"/>
      <c r="T3332" s="19"/>
      <c r="U3332" s="19"/>
      <c r="V3332" s="19"/>
    </row>
    <row r="3333">
      <c r="A3333" s="8"/>
      <c r="B3333" s="25"/>
      <c r="C3333" s="17" t="s">
        <v>164</v>
      </c>
      <c r="D3333" s="26"/>
      <c r="E3333" s="8"/>
      <c r="F3333" s="8"/>
      <c r="G3333" s="8"/>
      <c r="H3333" s="8"/>
      <c r="I3333" s="17"/>
      <c r="J3333" s="17"/>
      <c r="K3333" s="19"/>
      <c r="L3333" s="19"/>
      <c r="M3333" s="19"/>
      <c r="N3333" s="19"/>
      <c r="O3333" s="19"/>
      <c r="P3333" s="19"/>
      <c r="Q3333" s="19"/>
      <c r="R3333" s="19"/>
      <c r="S3333" s="19"/>
      <c r="T3333" s="19"/>
      <c r="U3333" s="19"/>
      <c r="V3333" s="19"/>
    </row>
    <row r="3334">
      <c r="A3334" s="8"/>
      <c r="B3334" s="25"/>
      <c r="C3334" s="17" t="s">
        <v>164</v>
      </c>
      <c r="D3334" s="26"/>
      <c r="E3334" s="8"/>
      <c r="F3334" s="8"/>
      <c r="G3334" s="8"/>
      <c r="H3334" s="8"/>
      <c r="I3334" s="17"/>
      <c r="J3334" s="17"/>
      <c r="K3334" s="19"/>
      <c r="L3334" s="19"/>
      <c r="M3334" s="19"/>
      <c r="N3334" s="19"/>
      <c r="O3334" s="19"/>
      <c r="P3334" s="19"/>
      <c r="Q3334" s="19"/>
      <c r="R3334" s="19"/>
      <c r="S3334" s="19"/>
      <c r="T3334" s="19"/>
      <c r="U3334" s="19"/>
      <c r="V3334" s="19"/>
    </row>
    <row r="3335">
      <c r="A3335" s="8"/>
      <c r="B3335" s="25"/>
      <c r="C3335" s="17" t="s">
        <v>164</v>
      </c>
      <c r="D3335" s="26"/>
      <c r="E3335" s="8"/>
      <c r="F3335" s="8"/>
      <c r="G3335" s="8"/>
      <c r="H3335" s="8"/>
      <c r="I3335" s="17"/>
      <c r="J3335" s="17"/>
      <c r="K3335" s="19"/>
      <c r="L3335" s="19"/>
      <c r="M3335" s="19"/>
      <c r="N3335" s="19"/>
      <c r="O3335" s="19"/>
      <c r="P3335" s="19"/>
      <c r="Q3335" s="19"/>
      <c r="R3335" s="19"/>
      <c r="S3335" s="19"/>
      <c r="T3335" s="19"/>
      <c r="U3335" s="19"/>
      <c r="V3335" s="19"/>
    </row>
    <row r="3336">
      <c r="A3336" s="8"/>
      <c r="B3336" s="25"/>
      <c r="C3336" s="17" t="s">
        <v>164</v>
      </c>
      <c r="D3336" s="26"/>
      <c r="E3336" s="8"/>
      <c r="F3336" s="8"/>
      <c r="G3336" s="8"/>
      <c r="H3336" s="8"/>
      <c r="I3336" s="17"/>
      <c r="J3336" s="17"/>
      <c r="K3336" s="19"/>
      <c r="L3336" s="19"/>
      <c r="M3336" s="19"/>
      <c r="N3336" s="19"/>
      <c r="O3336" s="19"/>
      <c r="P3336" s="19"/>
      <c r="Q3336" s="19"/>
      <c r="R3336" s="19"/>
      <c r="S3336" s="19"/>
      <c r="T3336" s="19"/>
      <c r="U3336" s="19"/>
      <c r="V3336" s="19"/>
    </row>
    <row r="3337">
      <c r="A3337" s="8"/>
      <c r="B3337" s="25"/>
      <c r="C3337" s="17" t="s">
        <v>164</v>
      </c>
      <c r="D3337" s="26"/>
      <c r="E3337" s="8"/>
      <c r="F3337" s="8"/>
      <c r="G3337" s="8"/>
      <c r="H3337" s="8"/>
      <c r="I3337" s="17"/>
      <c r="J3337" s="17"/>
      <c r="K3337" s="19"/>
      <c r="L3337" s="19"/>
      <c r="M3337" s="19"/>
      <c r="N3337" s="19"/>
      <c r="O3337" s="19"/>
      <c r="P3337" s="19"/>
      <c r="Q3337" s="19"/>
      <c r="R3337" s="19"/>
      <c r="S3337" s="19"/>
      <c r="T3337" s="19"/>
      <c r="U3337" s="19"/>
      <c r="V3337" s="19"/>
    </row>
    <row r="3338">
      <c r="A3338" s="8"/>
      <c r="B3338" s="25"/>
      <c r="C3338" s="17" t="s">
        <v>164</v>
      </c>
      <c r="D3338" s="26"/>
      <c r="E3338" s="8"/>
      <c r="F3338" s="8"/>
      <c r="G3338" s="8"/>
      <c r="H3338" s="8"/>
      <c r="I3338" s="17"/>
      <c r="J3338" s="17"/>
      <c r="K3338" s="19"/>
      <c r="L3338" s="19"/>
      <c r="M3338" s="19"/>
      <c r="N3338" s="19"/>
      <c r="O3338" s="19"/>
      <c r="P3338" s="19"/>
      <c r="Q3338" s="19"/>
      <c r="R3338" s="19"/>
      <c r="S3338" s="19"/>
      <c r="T3338" s="19"/>
      <c r="U3338" s="19"/>
      <c r="V3338" s="19"/>
    </row>
    <row r="3339">
      <c r="A3339" s="8"/>
      <c r="B3339" s="25"/>
      <c r="C3339" s="17" t="s">
        <v>164</v>
      </c>
      <c r="D3339" s="26"/>
      <c r="E3339" s="8"/>
      <c r="F3339" s="8"/>
      <c r="G3339" s="8"/>
      <c r="H3339" s="8"/>
      <c r="I3339" s="17"/>
      <c r="J3339" s="17"/>
      <c r="K3339" s="19"/>
      <c r="L3339" s="19"/>
      <c r="M3339" s="19"/>
      <c r="N3339" s="19"/>
      <c r="O3339" s="19"/>
      <c r="P3339" s="19"/>
      <c r="Q3339" s="19"/>
      <c r="R3339" s="19"/>
      <c r="S3339" s="19"/>
      <c r="T3339" s="19"/>
      <c r="U3339" s="19"/>
      <c r="V3339" s="19"/>
    </row>
    <row r="3340">
      <c r="A3340" s="8"/>
      <c r="B3340" s="25"/>
      <c r="C3340" s="17" t="s">
        <v>164</v>
      </c>
      <c r="D3340" s="26"/>
      <c r="E3340" s="8"/>
      <c r="F3340" s="8"/>
      <c r="G3340" s="8"/>
      <c r="H3340" s="8"/>
      <c r="I3340" s="17"/>
      <c r="J3340" s="17"/>
      <c r="K3340" s="19"/>
      <c r="L3340" s="19"/>
      <c r="M3340" s="19"/>
      <c r="N3340" s="19"/>
      <c r="O3340" s="19"/>
      <c r="P3340" s="19"/>
      <c r="Q3340" s="19"/>
      <c r="R3340" s="19"/>
      <c r="S3340" s="19"/>
      <c r="T3340" s="19"/>
      <c r="U3340" s="19"/>
      <c r="V3340" s="19"/>
    </row>
    <row r="3341">
      <c r="A3341" s="8"/>
      <c r="B3341" s="25"/>
      <c r="C3341" s="17" t="s">
        <v>164</v>
      </c>
      <c r="D3341" s="26"/>
      <c r="E3341" s="8"/>
      <c r="F3341" s="8"/>
      <c r="G3341" s="8"/>
      <c r="H3341" s="8"/>
      <c r="I3341" s="17"/>
      <c r="J3341" s="17"/>
      <c r="K3341" s="19"/>
      <c r="L3341" s="19"/>
      <c r="M3341" s="19"/>
      <c r="N3341" s="19"/>
      <c r="O3341" s="19"/>
      <c r="P3341" s="19"/>
      <c r="Q3341" s="19"/>
      <c r="R3341" s="19"/>
      <c r="S3341" s="19"/>
      <c r="T3341" s="19"/>
      <c r="U3341" s="19"/>
      <c r="V3341" s="19"/>
    </row>
    <row r="3342">
      <c r="A3342" s="8"/>
      <c r="B3342" s="25"/>
      <c r="C3342" s="17" t="s">
        <v>164</v>
      </c>
      <c r="D3342" s="26"/>
      <c r="E3342" s="8"/>
      <c r="F3342" s="8"/>
      <c r="G3342" s="8"/>
      <c r="H3342" s="8"/>
      <c r="I3342" s="17"/>
      <c r="J3342" s="17"/>
      <c r="K3342" s="19"/>
      <c r="L3342" s="19"/>
      <c r="M3342" s="19"/>
      <c r="N3342" s="19"/>
      <c r="O3342" s="19"/>
      <c r="P3342" s="19"/>
      <c r="Q3342" s="19"/>
      <c r="R3342" s="19"/>
      <c r="S3342" s="19"/>
      <c r="T3342" s="19"/>
      <c r="U3342" s="19"/>
      <c r="V3342" s="19"/>
    </row>
    <row r="3343">
      <c r="A3343" s="8"/>
      <c r="B3343" s="25"/>
      <c r="C3343" s="17" t="s">
        <v>164</v>
      </c>
      <c r="D3343" s="26"/>
      <c r="E3343" s="8"/>
      <c r="F3343" s="8"/>
      <c r="G3343" s="8"/>
      <c r="H3343" s="8"/>
      <c r="I3343" s="17"/>
      <c r="J3343" s="17"/>
      <c r="K3343" s="19"/>
      <c r="L3343" s="19"/>
      <c r="M3343" s="19"/>
      <c r="N3343" s="19"/>
      <c r="O3343" s="19"/>
      <c r="P3343" s="19"/>
      <c r="Q3343" s="19"/>
      <c r="R3343" s="19"/>
      <c r="S3343" s="19"/>
      <c r="T3343" s="19"/>
      <c r="U3343" s="19"/>
      <c r="V3343" s="19"/>
    </row>
    <row r="3344">
      <c r="A3344" s="8"/>
      <c r="B3344" s="25"/>
      <c r="C3344" s="17" t="s">
        <v>164</v>
      </c>
      <c r="D3344" s="26"/>
      <c r="E3344" s="8"/>
      <c r="F3344" s="8"/>
      <c r="G3344" s="8"/>
      <c r="H3344" s="8"/>
      <c r="I3344" s="17"/>
      <c r="J3344" s="17"/>
      <c r="K3344" s="19"/>
      <c r="L3344" s="19"/>
      <c r="M3344" s="19"/>
      <c r="N3344" s="19"/>
      <c r="O3344" s="19"/>
      <c r="P3344" s="19"/>
      <c r="Q3344" s="19"/>
      <c r="R3344" s="19"/>
      <c r="S3344" s="19"/>
      <c r="T3344" s="19"/>
      <c r="U3344" s="19"/>
      <c r="V3344" s="19"/>
    </row>
    <row r="3345">
      <c r="A3345" s="8"/>
      <c r="B3345" s="25"/>
      <c r="C3345" s="17" t="s">
        <v>164</v>
      </c>
      <c r="D3345" s="26"/>
      <c r="E3345" s="8"/>
      <c r="F3345" s="8"/>
      <c r="G3345" s="8"/>
      <c r="H3345" s="8"/>
      <c r="I3345" s="17"/>
      <c r="J3345" s="17"/>
      <c r="K3345" s="19"/>
      <c r="L3345" s="19"/>
      <c r="M3345" s="19"/>
      <c r="N3345" s="19"/>
      <c r="O3345" s="19"/>
      <c r="P3345" s="19"/>
      <c r="Q3345" s="19"/>
      <c r="R3345" s="19"/>
      <c r="S3345" s="19"/>
      <c r="T3345" s="19"/>
      <c r="U3345" s="19"/>
      <c r="V3345" s="19"/>
    </row>
    <row r="3346">
      <c r="A3346" s="8"/>
      <c r="B3346" s="25"/>
      <c r="C3346" s="17" t="s">
        <v>164</v>
      </c>
      <c r="D3346" s="26"/>
      <c r="E3346" s="8"/>
      <c r="F3346" s="8"/>
      <c r="G3346" s="8"/>
      <c r="H3346" s="8"/>
      <c r="I3346" s="17"/>
      <c r="J3346" s="17"/>
      <c r="K3346" s="19"/>
      <c r="L3346" s="19"/>
      <c r="M3346" s="19"/>
      <c r="N3346" s="19"/>
      <c r="O3346" s="19"/>
      <c r="P3346" s="19"/>
      <c r="Q3346" s="19"/>
      <c r="R3346" s="19"/>
      <c r="S3346" s="19"/>
      <c r="T3346" s="19"/>
      <c r="U3346" s="19"/>
      <c r="V3346" s="19"/>
    </row>
    <row r="3347">
      <c r="A3347" s="8"/>
      <c r="B3347" s="25"/>
      <c r="C3347" s="17" t="s">
        <v>164</v>
      </c>
      <c r="D3347" s="26"/>
      <c r="E3347" s="8"/>
      <c r="F3347" s="8"/>
      <c r="G3347" s="8"/>
      <c r="H3347" s="8"/>
      <c r="I3347" s="17"/>
      <c r="J3347" s="17"/>
      <c r="K3347" s="19"/>
      <c r="L3347" s="19"/>
      <c r="M3347" s="19"/>
      <c r="N3347" s="19"/>
      <c r="O3347" s="19"/>
      <c r="P3347" s="19"/>
      <c r="Q3347" s="19"/>
      <c r="R3347" s="19"/>
      <c r="S3347" s="19"/>
      <c r="T3347" s="19"/>
      <c r="U3347" s="19"/>
      <c r="V3347" s="19"/>
    </row>
    <row r="3348">
      <c r="A3348" s="8"/>
      <c r="B3348" s="25"/>
      <c r="C3348" s="17" t="s">
        <v>164</v>
      </c>
      <c r="D3348" s="26"/>
      <c r="E3348" s="8"/>
      <c r="F3348" s="8"/>
      <c r="G3348" s="8"/>
      <c r="H3348" s="8"/>
      <c r="I3348" s="17"/>
      <c r="J3348" s="17"/>
      <c r="K3348" s="19"/>
      <c r="L3348" s="19"/>
      <c r="M3348" s="19"/>
      <c r="N3348" s="19"/>
      <c r="O3348" s="19"/>
      <c r="P3348" s="19"/>
      <c r="Q3348" s="19"/>
      <c r="R3348" s="19"/>
      <c r="S3348" s="19"/>
      <c r="T3348" s="19"/>
      <c r="U3348" s="19"/>
      <c r="V3348" s="19"/>
    </row>
    <row r="3349">
      <c r="A3349" s="8"/>
      <c r="B3349" s="25"/>
      <c r="C3349" s="17" t="s">
        <v>164</v>
      </c>
      <c r="D3349" s="26"/>
      <c r="E3349" s="8"/>
      <c r="F3349" s="8"/>
      <c r="G3349" s="8"/>
      <c r="H3349" s="8"/>
      <c r="I3349" s="17"/>
      <c r="J3349" s="17"/>
      <c r="K3349" s="19"/>
      <c r="L3349" s="19"/>
      <c r="M3349" s="19"/>
      <c r="N3349" s="19"/>
      <c r="O3349" s="19"/>
      <c r="P3349" s="19"/>
      <c r="Q3349" s="19"/>
      <c r="R3349" s="19"/>
      <c r="S3349" s="19"/>
      <c r="T3349" s="19"/>
      <c r="U3349" s="19"/>
      <c r="V3349" s="19"/>
    </row>
    <row r="3350">
      <c r="A3350" s="8"/>
      <c r="B3350" s="25"/>
      <c r="C3350" s="17" t="s">
        <v>164</v>
      </c>
      <c r="D3350" s="26"/>
      <c r="E3350" s="8"/>
      <c r="F3350" s="8"/>
      <c r="G3350" s="8"/>
      <c r="H3350" s="8"/>
      <c r="I3350" s="17"/>
      <c r="J3350" s="17"/>
      <c r="K3350" s="19"/>
      <c r="L3350" s="19"/>
      <c r="M3350" s="19"/>
      <c r="N3350" s="19"/>
      <c r="O3350" s="19"/>
      <c r="P3350" s="19"/>
      <c r="Q3350" s="19"/>
      <c r="R3350" s="19"/>
      <c r="S3350" s="19"/>
      <c r="T3350" s="19"/>
      <c r="U3350" s="19"/>
      <c r="V3350" s="19"/>
    </row>
    <row r="3351">
      <c r="A3351" s="8"/>
      <c r="B3351" s="25"/>
      <c r="C3351" s="17" t="s">
        <v>164</v>
      </c>
      <c r="D3351" s="26"/>
      <c r="E3351" s="8"/>
      <c r="F3351" s="8"/>
      <c r="G3351" s="8"/>
      <c r="H3351" s="8"/>
      <c r="I3351" s="17"/>
      <c r="J3351" s="17"/>
      <c r="K3351" s="19"/>
      <c r="L3351" s="19"/>
      <c r="M3351" s="19"/>
      <c r="N3351" s="19"/>
      <c r="O3351" s="19"/>
      <c r="P3351" s="19"/>
      <c r="Q3351" s="19"/>
      <c r="R3351" s="19"/>
      <c r="S3351" s="19"/>
      <c r="T3351" s="19"/>
      <c r="U3351" s="19"/>
      <c r="V3351" s="19"/>
    </row>
    <row r="3352">
      <c r="A3352" s="8"/>
      <c r="B3352" s="25"/>
      <c r="C3352" s="17" t="s">
        <v>164</v>
      </c>
      <c r="D3352" s="26"/>
      <c r="E3352" s="8"/>
      <c r="F3352" s="8"/>
      <c r="G3352" s="8"/>
      <c r="H3352" s="8"/>
      <c r="I3352" s="17"/>
      <c r="J3352" s="17"/>
      <c r="K3352" s="19"/>
      <c r="L3352" s="19"/>
      <c r="M3352" s="19"/>
      <c r="N3352" s="19"/>
      <c r="O3352" s="19"/>
      <c r="P3352" s="19"/>
      <c r="Q3352" s="19"/>
      <c r="R3352" s="19"/>
      <c r="S3352" s="19"/>
      <c r="T3352" s="19"/>
      <c r="U3352" s="19"/>
      <c r="V3352" s="19"/>
    </row>
    <row r="3353">
      <c r="A3353" s="8"/>
      <c r="B3353" s="25"/>
      <c r="C3353" s="17" t="s">
        <v>164</v>
      </c>
      <c r="D3353" s="26"/>
      <c r="E3353" s="8"/>
      <c r="F3353" s="8"/>
      <c r="G3353" s="8"/>
      <c r="H3353" s="8"/>
      <c r="I3353" s="17"/>
      <c r="J3353" s="17"/>
      <c r="K3353" s="19"/>
      <c r="L3353" s="19"/>
      <c r="M3353" s="19"/>
      <c r="N3353" s="19"/>
      <c r="O3353" s="19"/>
      <c r="P3353" s="19"/>
      <c r="Q3353" s="19"/>
      <c r="R3353" s="19"/>
      <c r="S3353" s="19"/>
      <c r="T3353" s="19"/>
      <c r="U3353" s="19"/>
      <c r="V3353" s="19"/>
    </row>
    <row r="3354">
      <c r="A3354" s="8"/>
      <c r="B3354" s="25"/>
      <c r="C3354" s="17" t="s">
        <v>164</v>
      </c>
      <c r="D3354" s="26"/>
      <c r="E3354" s="8"/>
      <c r="F3354" s="8"/>
      <c r="G3354" s="8"/>
      <c r="H3354" s="8"/>
      <c r="I3354" s="17"/>
      <c r="J3354" s="17"/>
      <c r="K3354" s="19"/>
      <c r="L3354" s="19"/>
      <c r="M3354" s="19"/>
      <c r="N3354" s="19"/>
      <c r="O3354" s="19"/>
      <c r="P3354" s="19"/>
      <c r="Q3354" s="19"/>
      <c r="R3354" s="19"/>
      <c r="S3354" s="19"/>
      <c r="T3354" s="19"/>
      <c r="U3354" s="19"/>
      <c r="V3354" s="19"/>
    </row>
    <row r="3355">
      <c r="A3355" s="8"/>
      <c r="B3355" s="25"/>
      <c r="C3355" s="17" t="s">
        <v>164</v>
      </c>
      <c r="D3355" s="26"/>
      <c r="E3355" s="8"/>
      <c r="F3355" s="8"/>
      <c r="G3355" s="8"/>
      <c r="H3355" s="8"/>
      <c r="I3355" s="17"/>
      <c r="J3355" s="17"/>
      <c r="K3355" s="19"/>
      <c r="L3355" s="19"/>
      <c r="M3355" s="19"/>
      <c r="N3355" s="19"/>
      <c r="O3355" s="19"/>
      <c r="P3355" s="19"/>
      <c r="Q3355" s="19"/>
      <c r="R3355" s="19"/>
      <c r="S3355" s="19"/>
      <c r="T3355" s="19"/>
      <c r="U3355" s="19"/>
      <c r="V3355" s="19"/>
    </row>
    <row r="3356">
      <c r="A3356" s="8"/>
      <c r="B3356" s="25"/>
      <c r="C3356" s="17" t="s">
        <v>164</v>
      </c>
      <c r="D3356" s="26"/>
      <c r="E3356" s="8"/>
      <c r="F3356" s="8"/>
      <c r="G3356" s="8"/>
      <c r="H3356" s="8"/>
      <c r="I3356" s="17"/>
      <c r="J3356" s="17"/>
      <c r="K3356" s="19"/>
      <c r="L3356" s="19"/>
      <c r="M3356" s="19"/>
      <c r="N3356" s="19"/>
      <c r="O3356" s="19"/>
      <c r="P3356" s="19"/>
      <c r="Q3356" s="19"/>
      <c r="R3356" s="19"/>
      <c r="S3356" s="19"/>
      <c r="T3356" s="19"/>
      <c r="U3356" s="19"/>
      <c r="V3356" s="19"/>
    </row>
    <row r="3357">
      <c r="A3357" s="8"/>
      <c r="B3357" s="25"/>
      <c r="C3357" s="17" t="s">
        <v>164</v>
      </c>
      <c r="D3357" s="26"/>
      <c r="E3357" s="8"/>
      <c r="F3357" s="8"/>
      <c r="G3357" s="8"/>
      <c r="H3357" s="8"/>
      <c r="I3357" s="17"/>
      <c r="J3357" s="17"/>
      <c r="K3357" s="19"/>
      <c r="L3357" s="19"/>
      <c r="M3357" s="19"/>
      <c r="N3357" s="19"/>
      <c r="O3357" s="19"/>
      <c r="P3357" s="19"/>
      <c r="Q3357" s="19"/>
      <c r="R3357" s="19"/>
      <c r="S3357" s="19"/>
      <c r="T3357" s="19"/>
      <c r="U3357" s="19"/>
      <c r="V3357" s="19"/>
    </row>
    <row r="3358">
      <c r="A3358" s="8"/>
      <c r="B3358" s="25"/>
      <c r="C3358" s="17" t="s">
        <v>164</v>
      </c>
      <c r="D3358" s="26"/>
      <c r="E3358" s="8"/>
      <c r="F3358" s="8"/>
      <c r="G3358" s="8"/>
      <c r="H3358" s="8"/>
      <c r="I3358" s="17"/>
      <c r="J3358" s="17"/>
      <c r="K3358" s="19"/>
      <c r="L3358" s="19"/>
      <c r="M3358" s="19"/>
      <c r="N3358" s="19"/>
      <c r="O3358" s="19"/>
      <c r="P3358" s="19"/>
      <c r="Q3358" s="19"/>
      <c r="R3358" s="19"/>
      <c r="S3358" s="19"/>
      <c r="T3358" s="19"/>
      <c r="U3358" s="19"/>
      <c r="V3358" s="19"/>
    </row>
    <row r="3359">
      <c r="A3359" s="8"/>
      <c r="B3359" s="25"/>
      <c r="C3359" s="17" t="s">
        <v>164</v>
      </c>
      <c r="D3359" s="26"/>
      <c r="E3359" s="8"/>
      <c r="F3359" s="8"/>
      <c r="G3359" s="8"/>
      <c r="H3359" s="8"/>
      <c r="I3359" s="17"/>
      <c r="J3359" s="17"/>
      <c r="K3359" s="19"/>
      <c r="L3359" s="19"/>
      <c r="M3359" s="19"/>
      <c r="N3359" s="19"/>
      <c r="O3359" s="19"/>
      <c r="P3359" s="19"/>
      <c r="Q3359" s="19"/>
      <c r="R3359" s="19"/>
      <c r="S3359" s="19"/>
      <c r="T3359" s="19"/>
      <c r="U3359" s="19"/>
      <c r="V3359" s="19"/>
    </row>
    <row r="3360">
      <c r="A3360" s="8"/>
      <c r="B3360" s="25"/>
      <c r="C3360" s="17" t="s">
        <v>164</v>
      </c>
      <c r="D3360" s="26"/>
      <c r="E3360" s="8"/>
      <c r="F3360" s="8"/>
      <c r="G3360" s="8"/>
      <c r="H3360" s="8"/>
      <c r="I3360" s="17"/>
      <c r="J3360" s="17"/>
      <c r="K3360" s="19"/>
      <c r="L3360" s="19"/>
      <c r="M3360" s="19"/>
      <c r="N3360" s="19"/>
      <c r="O3360" s="19"/>
      <c r="P3360" s="19"/>
      <c r="Q3360" s="19"/>
      <c r="R3360" s="19"/>
      <c r="S3360" s="19"/>
      <c r="T3360" s="19"/>
      <c r="U3360" s="19"/>
      <c r="V3360" s="19"/>
    </row>
    <row r="3361">
      <c r="A3361" s="8"/>
      <c r="B3361" s="25"/>
      <c r="C3361" s="17" t="s">
        <v>164</v>
      </c>
      <c r="D3361" s="26"/>
      <c r="E3361" s="8"/>
      <c r="F3361" s="8"/>
      <c r="G3361" s="8"/>
      <c r="H3361" s="8"/>
      <c r="I3361" s="17"/>
      <c r="J3361" s="17"/>
      <c r="K3361" s="19"/>
      <c r="L3361" s="19"/>
      <c r="M3361" s="19"/>
      <c r="N3361" s="19"/>
      <c r="O3361" s="19"/>
      <c r="P3361" s="19"/>
      <c r="Q3361" s="19"/>
      <c r="R3361" s="19"/>
      <c r="S3361" s="19"/>
      <c r="T3361" s="19"/>
      <c r="U3361" s="19"/>
      <c r="V3361" s="19"/>
    </row>
    <row r="3362">
      <c r="A3362" s="8"/>
      <c r="B3362" s="25"/>
      <c r="C3362" s="17" t="s">
        <v>164</v>
      </c>
      <c r="D3362" s="26"/>
      <c r="E3362" s="8"/>
      <c r="F3362" s="8"/>
      <c r="G3362" s="8"/>
      <c r="H3362" s="8"/>
      <c r="I3362" s="17"/>
      <c r="J3362" s="17"/>
      <c r="K3362" s="19"/>
      <c r="L3362" s="19"/>
      <c r="M3362" s="19"/>
      <c r="N3362" s="19"/>
      <c r="O3362" s="19"/>
      <c r="P3362" s="19"/>
      <c r="Q3362" s="19"/>
      <c r="R3362" s="19"/>
      <c r="S3362" s="19"/>
      <c r="T3362" s="19"/>
      <c r="U3362" s="19"/>
      <c r="V3362" s="19"/>
    </row>
    <row r="3363">
      <c r="A3363" s="8"/>
      <c r="B3363" s="25"/>
      <c r="C3363" s="17" t="s">
        <v>164</v>
      </c>
      <c r="D3363" s="26"/>
      <c r="E3363" s="8"/>
      <c r="F3363" s="8"/>
      <c r="G3363" s="8"/>
      <c r="H3363" s="8"/>
      <c r="I3363" s="17"/>
      <c r="J3363" s="17"/>
      <c r="K3363" s="19"/>
      <c r="L3363" s="19"/>
      <c r="M3363" s="19"/>
      <c r="N3363" s="19"/>
      <c r="O3363" s="19"/>
      <c r="P3363" s="19"/>
      <c r="Q3363" s="19"/>
      <c r="R3363" s="19"/>
      <c r="S3363" s="19"/>
      <c r="T3363" s="19"/>
      <c r="U3363" s="19"/>
      <c r="V3363" s="19"/>
    </row>
    <row r="3364">
      <c r="A3364" s="8"/>
      <c r="B3364" s="25"/>
      <c r="C3364" s="17" t="s">
        <v>164</v>
      </c>
      <c r="D3364" s="26"/>
      <c r="E3364" s="8"/>
      <c r="F3364" s="8"/>
      <c r="G3364" s="8"/>
      <c r="H3364" s="8"/>
      <c r="I3364" s="17"/>
      <c r="J3364" s="17"/>
      <c r="K3364" s="19"/>
      <c r="L3364" s="19"/>
      <c r="M3364" s="19"/>
      <c r="N3364" s="19"/>
      <c r="O3364" s="19"/>
      <c r="P3364" s="19"/>
      <c r="Q3364" s="19"/>
      <c r="R3364" s="19"/>
      <c r="S3364" s="19"/>
      <c r="T3364" s="19"/>
      <c r="U3364" s="19"/>
      <c r="V3364" s="19"/>
    </row>
    <row r="3365">
      <c r="A3365" s="8"/>
      <c r="B3365" s="25"/>
      <c r="C3365" s="17" t="s">
        <v>164</v>
      </c>
      <c r="D3365" s="26"/>
      <c r="E3365" s="8"/>
      <c r="F3365" s="8"/>
      <c r="G3365" s="8"/>
      <c r="H3365" s="8"/>
      <c r="I3365" s="17"/>
      <c r="J3365" s="17"/>
      <c r="K3365" s="19"/>
      <c r="L3365" s="19"/>
      <c r="M3365" s="19"/>
      <c r="N3365" s="19"/>
      <c r="O3365" s="19"/>
      <c r="P3365" s="19"/>
      <c r="Q3365" s="19"/>
      <c r="R3365" s="19"/>
      <c r="S3365" s="19"/>
      <c r="T3365" s="19"/>
      <c r="U3365" s="19"/>
      <c r="V3365" s="19"/>
    </row>
    <row r="3366">
      <c r="A3366" s="8"/>
      <c r="B3366" s="25"/>
      <c r="C3366" s="17" t="s">
        <v>164</v>
      </c>
      <c r="D3366" s="26"/>
      <c r="E3366" s="8"/>
      <c r="F3366" s="8"/>
      <c r="G3366" s="8"/>
      <c r="H3366" s="8"/>
      <c r="I3366" s="17"/>
      <c r="J3366" s="17"/>
      <c r="K3366" s="19"/>
      <c r="L3366" s="19"/>
      <c r="M3366" s="19"/>
      <c r="N3366" s="19"/>
      <c r="O3366" s="19"/>
      <c r="P3366" s="19"/>
      <c r="Q3366" s="19"/>
      <c r="R3366" s="19"/>
      <c r="S3366" s="19"/>
      <c r="T3366" s="19"/>
      <c r="U3366" s="19"/>
      <c r="V3366" s="19"/>
    </row>
    <row r="3367">
      <c r="A3367" s="8"/>
      <c r="B3367" s="25"/>
      <c r="C3367" s="17" t="s">
        <v>164</v>
      </c>
      <c r="D3367" s="26"/>
      <c r="E3367" s="8"/>
      <c r="F3367" s="8"/>
      <c r="G3367" s="8"/>
      <c r="H3367" s="8"/>
      <c r="I3367" s="17"/>
      <c r="J3367" s="17"/>
      <c r="K3367" s="19"/>
      <c r="L3367" s="19"/>
      <c r="M3367" s="19"/>
      <c r="N3367" s="19"/>
      <c r="O3367" s="19"/>
      <c r="P3367" s="19"/>
      <c r="Q3367" s="19"/>
      <c r="R3367" s="19"/>
      <c r="S3367" s="19"/>
      <c r="T3367" s="19"/>
      <c r="U3367" s="19"/>
      <c r="V3367" s="19"/>
    </row>
    <row r="3368">
      <c r="A3368" s="8"/>
      <c r="B3368" s="25"/>
      <c r="C3368" s="17" t="s">
        <v>164</v>
      </c>
      <c r="D3368" s="26"/>
      <c r="E3368" s="8"/>
      <c r="F3368" s="8"/>
      <c r="G3368" s="8"/>
      <c r="H3368" s="8"/>
      <c r="I3368" s="17"/>
      <c r="J3368" s="17"/>
      <c r="K3368" s="19"/>
      <c r="L3368" s="19"/>
      <c r="M3368" s="19"/>
      <c r="N3368" s="19"/>
      <c r="O3368" s="19"/>
      <c r="P3368" s="19"/>
      <c r="Q3368" s="19"/>
      <c r="R3368" s="19"/>
      <c r="S3368" s="19"/>
      <c r="T3368" s="19"/>
      <c r="U3368" s="19"/>
      <c r="V3368" s="19"/>
    </row>
    <row r="3369">
      <c r="A3369" s="8"/>
      <c r="B3369" s="25"/>
      <c r="C3369" s="17" t="s">
        <v>164</v>
      </c>
      <c r="D3369" s="26"/>
      <c r="E3369" s="8"/>
      <c r="F3369" s="8"/>
      <c r="G3369" s="8"/>
      <c r="H3369" s="8"/>
      <c r="I3369" s="17"/>
      <c r="J3369" s="17"/>
      <c r="K3369" s="19"/>
      <c r="L3369" s="19"/>
      <c r="M3369" s="19"/>
      <c r="N3369" s="19"/>
      <c r="O3369" s="19"/>
      <c r="P3369" s="19"/>
      <c r="Q3369" s="19"/>
      <c r="R3369" s="19"/>
      <c r="S3369" s="19"/>
      <c r="T3369" s="19"/>
      <c r="U3369" s="19"/>
      <c r="V3369" s="19"/>
    </row>
    <row r="3370">
      <c r="A3370" s="8"/>
      <c r="B3370" s="25"/>
      <c r="C3370" s="17" t="s">
        <v>164</v>
      </c>
      <c r="D3370" s="26"/>
      <c r="E3370" s="8"/>
      <c r="F3370" s="8"/>
      <c r="G3370" s="8"/>
      <c r="H3370" s="8"/>
      <c r="I3370" s="17"/>
      <c r="J3370" s="17"/>
      <c r="K3370" s="19"/>
      <c r="L3370" s="19"/>
      <c r="M3370" s="19"/>
      <c r="N3370" s="19"/>
      <c r="O3370" s="19"/>
      <c r="P3370" s="19"/>
      <c r="Q3370" s="19"/>
      <c r="R3370" s="19"/>
      <c r="S3370" s="19"/>
      <c r="T3370" s="19"/>
      <c r="U3370" s="19"/>
      <c r="V3370" s="19"/>
    </row>
    <row r="3371">
      <c r="A3371" s="8"/>
      <c r="B3371" s="25"/>
      <c r="C3371" s="17" t="s">
        <v>164</v>
      </c>
      <c r="D3371" s="26"/>
      <c r="E3371" s="8"/>
      <c r="F3371" s="8"/>
      <c r="G3371" s="8"/>
      <c r="H3371" s="8"/>
      <c r="I3371" s="17"/>
      <c r="J3371" s="17"/>
      <c r="K3371" s="19"/>
      <c r="L3371" s="19"/>
      <c r="M3371" s="19"/>
      <c r="N3371" s="19"/>
      <c r="O3371" s="19"/>
      <c r="P3371" s="19"/>
      <c r="Q3371" s="19"/>
      <c r="R3371" s="19"/>
      <c r="S3371" s="19"/>
      <c r="T3371" s="19"/>
      <c r="U3371" s="19"/>
      <c r="V3371" s="19"/>
    </row>
    <row r="3372">
      <c r="A3372" s="8"/>
      <c r="B3372" s="25"/>
      <c r="C3372" s="17" t="s">
        <v>164</v>
      </c>
      <c r="D3372" s="26"/>
      <c r="E3372" s="8"/>
      <c r="F3372" s="8"/>
      <c r="G3372" s="8"/>
      <c r="H3372" s="8"/>
      <c r="I3372" s="17"/>
      <c r="J3372" s="17"/>
      <c r="K3372" s="19"/>
      <c r="L3372" s="19"/>
      <c r="M3372" s="19"/>
      <c r="N3372" s="19"/>
      <c r="O3372" s="19"/>
      <c r="P3372" s="19"/>
      <c r="Q3372" s="19"/>
      <c r="R3372" s="19"/>
      <c r="S3372" s="19"/>
      <c r="T3372" s="19"/>
      <c r="U3372" s="19"/>
      <c r="V3372" s="19"/>
    </row>
    <row r="3373">
      <c r="A3373" s="8"/>
      <c r="B3373" s="25"/>
      <c r="C3373" s="17" t="s">
        <v>164</v>
      </c>
      <c r="D3373" s="26"/>
      <c r="E3373" s="8"/>
      <c r="F3373" s="8"/>
      <c r="G3373" s="8"/>
      <c r="H3373" s="8"/>
      <c r="I3373" s="17"/>
      <c r="J3373" s="17"/>
      <c r="K3373" s="19"/>
      <c r="L3373" s="19"/>
      <c r="M3373" s="19"/>
      <c r="N3373" s="19"/>
      <c r="O3373" s="19"/>
      <c r="P3373" s="19"/>
      <c r="Q3373" s="19"/>
      <c r="R3373" s="19"/>
      <c r="S3373" s="19"/>
      <c r="T3373" s="19"/>
      <c r="U3373" s="19"/>
      <c r="V3373" s="19"/>
    </row>
    <row r="3374">
      <c r="A3374" s="8"/>
      <c r="B3374" s="25"/>
      <c r="C3374" s="17" t="s">
        <v>164</v>
      </c>
      <c r="D3374" s="26"/>
      <c r="E3374" s="8"/>
      <c r="F3374" s="8"/>
      <c r="G3374" s="8"/>
      <c r="H3374" s="8"/>
      <c r="I3374" s="17"/>
      <c r="J3374" s="17"/>
      <c r="K3374" s="19"/>
      <c r="L3374" s="19"/>
      <c r="M3374" s="19"/>
      <c r="N3374" s="19"/>
      <c r="O3374" s="19"/>
      <c r="P3374" s="19"/>
      <c r="Q3374" s="19"/>
      <c r="R3374" s="19"/>
      <c r="S3374" s="19"/>
      <c r="T3374" s="19"/>
      <c r="U3374" s="19"/>
      <c r="V3374" s="19"/>
    </row>
    <row r="3375">
      <c r="A3375" s="8"/>
      <c r="B3375" s="25"/>
      <c r="C3375" s="17" t="s">
        <v>164</v>
      </c>
      <c r="D3375" s="26"/>
      <c r="E3375" s="8"/>
      <c r="F3375" s="8"/>
      <c r="G3375" s="8"/>
      <c r="H3375" s="8"/>
      <c r="I3375" s="17"/>
      <c r="J3375" s="17"/>
      <c r="K3375" s="19"/>
      <c r="L3375" s="19"/>
      <c r="M3375" s="19"/>
      <c r="N3375" s="19"/>
      <c r="O3375" s="19"/>
      <c r="P3375" s="19"/>
      <c r="Q3375" s="19"/>
      <c r="R3375" s="19"/>
      <c r="S3375" s="19"/>
      <c r="T3375" s="19"/>
      <c r="U3375" s="19"/>
      <c r="V3375" s="19"/>
    </row>
    <row r="3376">
      <c r="A3376" s="8"/>
      <c r="B3376" s="25"/>
      <c r="C3376" s="17" t="s">
        <v>164</v>
      </c>
      <c r="D3376" s="26"/>
      <c r="E3376" s="8"/>
      <c r="F3376" s="8"/>
      <c r="G3376" s="8"/>
      <c r="H3376" s="8"/>
      <c r="I3376" s="17"/>
      <c r="J3376" s="17"/>
      <c r="K3376" s="19"/>
      <c r="L3376" s="19"/>
      <c r="M3376" s="19"/>
      <c r="N3376" s="19"/>
      <c r="O3376" s="19"/>
      <c r="P3376" s="19"/>
      <c r="Q3376" s="19"/>
      <c r="R3376" s="19"/>
      <c r="S3376" s="19"/>
      <c r="T3376" s="19"/>
      <c r="U3376" s="19"/>
      <c r="V3376" s="19"/>
    </row>
    <row r="3377">
      <c r="A3377" s="8"/>
      <c r="B3377" s="25"/>
      <c r="C3377" s="17" t="s">
        <v>164</v>
      </c>
      <c r="D3377" s="26"/>
      <c r="E3377" s="8"/>
      <c r="F3377" s="8"/>
      <c r="G3377" s="8"/>
      <c r="H3377" s="8"/>
      <c r="I3377" s="17"/>
      <c r="J3377" s="17"/>
      <c r="K3377" s="19"/>
      <c r="L3377" s="19"/>
      <c r="M3377" s="19"/>
      <c r="N3377" s="19"/>
      <c r="O3377" s="19"/>
      <c r="P3377" s="19"/>
      <c r="Q3377" s="19"/>
      <c r="R3377" s="19"/>
      <c r="S3377" s="19"/>
      <c r="T3377" s="19"/>
      <c r="U3377" s="19"/>
      <c r="V3377" s="19"/>
    </row>
    <row r="3378">
      <c r="A3378" s="8"/>
      <c r="B3378" s="25"/>
      <c r="C3378" s="17" t="s">
        <v>164</v>
      </c>
      <c r="D3378" s="26"/>
      <c r="E3378" s="8"/>
      <c r="F3378" s="8"/>
      <c r="G3378" s="8"/>
      <c r="H3378" s="8"/>
      <c r="I3378" s="17"/>
      <c r="J3378" s="17"/>
      <c r="K3378" s="19"/>
      <c r="L3378" s="19"/>
      <c r="M3378" s="19"/>
      <c r="N3378" s="19"/>
      <c r="O3378" s="19"/>
      <c r="P3378" s="19"/>
      <c r="Q3378" s="19"/>
      <c r="R3378" s="19"/>
      <c r="S3378" s="19"/>
      <c r="T3378" s="19"/>
      <c r="U3378" s="19"/>
      <c r="V3378" s="19"/>
    </row>
    <row r="3379">
      <c r="A3379" s="8"/>
      <c r="B3379" s="25"/>
      <c r="C3379" s="17" t="s">
        <v>164</v>
      </c>
      <c r="D3379" s="26"/>
      <c r="E3379" s="8"/>
      <c r="F3379" s="8"/>
      <c r="G3379" s="8"/>
      <c r="H3379" s="8"/>
      <c r="I3379" s="17"/>
      <c r="J3379" s="17"/>
      <c r="K3379" s="19"/>
      <c r="L3379" s="19"/>
      <c r="M3379" s="19"/>
      <c r="N3379" s="19"/>
      <c r="O3379" s="19"/>
      <c r="P3379" s="19"/>
      <c r="Q3379" s="19"/>
      <c r="R3379" s="19"/>
      <c r="S3379" s="19"/>
      <c r="T3379" s="19"/>
      <c r="U3379" s="19"/>
      <c r="V3379" s="19"/>
    </row>
    <row r="3380">
      <c r="A3380" s="8"/>
      <c r="B3380" s="25"/>
      <c r="C3380" s="17" t="s">
        <v>164</v>
      </c>
      <c r="D3380" s="26"/>
      <c r="E3380" s="8"/>
      <c r="F3380" s="8"/>
      <c r="G3380" s="8"/>
      <c r="H3380" s="8"/>
      <c r="I3380" s="17"/>
      <c r="J3380" s="17"/>
      <c r="K3380" s="19"/>
      <c r="L3380" s="19"/>
      <c r="M3380" s="19"/>
      <c r="N3380" s="19"/>
      <c r="O3380" s="19"/>
      <c r="P3380" s="19"/>
      <c r="Q3380" s="19"/>
      <c r="R3380" s="19"/>
      <c r="S3380" s="19"/>
      <c r="T3380" s="19"/>
      <c r="U3380" s="19"/>
      <c r="V3380" s="19"/>
    </row>
    <row r="3381">
      <c r="A3381" s="8"/>
      <c r="B3381" s="25"/>
      <c r="C3381" s="17" t="s">
        <v>164</v>
      </c>
      <c r="D3381" s="26"/>
      <c r="E3381" s="8"/>
      <c r="F3381" s="8"/>
      <c r="G3381" s="8"/>
      <c r="H3381" s="8"/>
      <c r="I3381" s="17"/>
      <c r="J3381" s="17"/>
      <c r="K3381" s="19"/>
      <c r="L3381" s="19"/>
      <c r="M3381" s="19"/>
      <c r="N3381" s="19"/>
      <c r="O3381" s="19"/>
      <c r="P3381" s="19"/>
      <c r="Q3381" s="19"/>
      <c r="R3381" s="19"/>
      <c r="S3381" s="19"/>
      <c r="T3381" s="19"/>
      <c r="U3381" s="19"/>
      <c r="V3381" s="19"/>
    </row>
    <row r="3382">
      <c r="A3382" s="8"/>
      <c r="B3382" s="25"/>
      <c r="C3382" s="17" t="s">
        <v>164</v>
      </c>
      <c r="D3382" s="26"/>
      <c r="E3382" s="8"/>
      <c r="F3382" s="8"/>
      <c r="G3382" s="8"/>
      <c r="H3382" s="8"/>
      <c r="I3382" s="17"/>
      <c r="J3382" s="17"/>
      <c r="K3382" s="19"/>
      <c r="L3382" s="19"/>
      <c r="M3382" s="19"/>
      <c r="N3382" s="19"/>
      <c r="O3382" s="19"/>
      <c r="P3382" s="19"/>
      <c r="Q3382" s="19"/>
      <c r="R3382" s="19"/>
      <c r="S3382" s="19"/>
      <c r="T3382" s="19"/>
      <c r="U3382" s="19"/>
      <c r="V3382" s="19"/>
    </row>
    <row r="3383">
      <c r="A3383" s="8"/>
      <c r="B3383" s="25"/>
      <c r="C3383" s="17" t="s">
        <v>164</v>
      </c>
      <c r="D3383" s="26"/>
      <c r="E3383" s="8"/>
      <c r="F3383" s="8"/>
      <c r="G3383" s="8"/>
      <c r="H3383" s="8"/>
      <c r="I3383" s="17"/>
      <c r="J3383" s="17"/>
      <c r="K3383" s="19"/>
      <c r="L3383" s="19"/>
      <c r="M3383" s="19"/>
      <c r="N3383" s="19"/>
      <c r="O3383" s="19"/>
      <c r="P3383" s="19"/>
      <c r="Q3383" s="19"/>
      <c r="R3383" s="19"/>
      <c r="S3383" s="19"/>
      <c r="T3383" s="19"/>
      <c r="U3383" s="19"/>
      <c r="V3383" s="19"/>
    </row>
    <row r="3384">
      <c r="A3384" s="8"/>
      <c r="B3384" s="25"/>
      <c r="C3384" s="17" t="s">
        <v>164</v>
      </c>
      <c r="D3384" s="26"/>
      <c r="E3384" s="8"/>
      <c r="F3384" s="8"/>
      <c r="G3384" s="8"/>
      <c r="H3384" s="8"/>
      <c r="I3384" s="17"/>
      <c r="J3384" s="17"/>
      <c r="K3384" s="19"/>
      <c r="L3384" s="19"/>
      <c r="M3384" s="19"/>
      <c r="N3384" s="19"/>
      <c r="O3384" s="19"/>
      <c r="P3384" s="19"/>
      <c r="Q3384" s="19"/>
      <c r="R3384" s="19"/>
      <c r="S3384" s="19"/>
      <c r="T3384" s="19"/>
      <c r="U3384" s="19"/>
      <c r="V3384" s="19"/>
    </row>
    <row r="3385">
      <c r="A3385" s="8"/>
      <c r="B3385" s="25"/>
      <c r="C3385" s="17" t="s">
        <v>164</v>
      </c>
      <c r="D3385" s="26"/>
      <c r="E3385" s="8"/>
      <c r="F3385" s="8"/>
      <c r="G3385" s="8"/>
      <c r="H3385" s="8"/>
      <c r="I3385" s="17"/>
      <c r="J3385" s="17"/>
      <c r="K3385" s="19"/>
      <c r="L3385" s="19"/>
      <c r="M3385" s="19"/>
      <c r="N3385" s="19"/>
      <c r="O3385" s="19"/>
      <c r="P3385" s="19"/>
      <c r="Q3385" s="19"/>
      <c r="R3385" s="19"/>
      <c r="S3385" s="19"/>
      <c r="T3385" s="19"/>
      <c r="U3385" s="19"/>
      <c r="V3385" s="19"/>
    </row>
    <row r="3386">
      <c r="A3386" s="8"/>
      <c r="B3386" s="25"/>
      <c r="C3386" s="17" t="s">
        <v>164</v>
      </c>
      <c r="D3386" s="26"/>
      <c r="E3386" s="8"/>
      <c r="F3386" s="8"/>
      <c r="G3386" s="8"/>
      <c r="H3386" s="8"/>
      <c r="I3386" s="17"/>
      <c r="J3386" s="17"/>
      <c r="K3386" s="19"/>
      <c r="L3386" s="19"/>
      <c r="M3386" s="19"/>
      <c r="N3386" s="19"/>
      <c r="O3386" s="19"/>
      <c r="P3386" s="19"/>
      <c r="Q3386" s="19"/>
      <c r="R3386" s="19"/>
      <c r="S3386" s="19"/>
      <c r="T3386" s="19"/>
      <c r="U3386" s="19"/>
      <c r="V3386" s="19"/>
    </row>
    <row r="3387">
      <c r="A3387" s="8"/>
      <c r="B3387" s="25"/>
      <c r="C3387" s="17" t="s">
        <v>164</v>
      </c>
      <c r="D3387" s="26"/>
      <c r="E3387" s="8"/>
      <c r="F3387" s="8"/>
      <c r="G3387" s="8"/>
      <c r="H3387" s="8"/>
      <c r="I3387" s="17"/>
      <c r="J3387" s="17"/>
      <c r="K3387" s="19"/>
      <c r="L3387" s="19"/>
      <c r="M3387" s="19"/>
      <c r="N3387" s="19"/>
      <c r="O3387" s="19"/>
      <c r="P3387" s="19"/>
      <c r="Q3387" s="19"/>
      <c r="R3387" s="19"/>
      <c r="S3387" s="19"/>
      <c r="T3387" s="19"/>
      <c r="U3387" s="19"/>
      <c r="V3387" s="19"/>
    </row>
    <row r="3388">
      <c r="A3388" s="8"/>
      <c r="B3388" s="25"/>
      <c r="C3388" s="17" t="s">
        <v>164</v>
      </c>
      <c r="D3388" s="26"/>
      <c r="E3388" s="8"/>
      <c r="F3388" s="8"/>
      <c r="G3388" s="8"/>
      <c r="H3388" s="8"/>
      <c r="I3388" s="17"/>
      <c r="J3388" s="17"/>
      <c r="K3388" s="19"/>
      <c r="L3388" s="19"/>
      <c r="M3388" s="19"/>
      <c r="N3388" s="19"/>
      <c r="O3388" s="19"/>
      <c r="P3388" s="19"/>
      <c r="Q3388" s="19"/>
      <c r="R3388" s="19"/>
      <c r="S3388" s="19"/>
      <c r="T3388" s="19"/>
      <c r="U3388" s="19"/>
      <c r="V3388" s="19"/>
    </row>
    <row r="3389">
      <c r="A3389" s="8"/>
      <c r="B3389" s="25"/>
      <c r="C3389" s="17" t="s">
        <v>164</v>
      </c>
      <c r="D3389" s="26"/>
      <c r="E3389" s="8"/>
      <c r="F3389" s="8"/>
      <c r="G3389" s="8"/>
      <c r="H3389" s="8"/>
      <c r="I3389" s="17"/>
      <c r="J3389" s="17"/>
      <c r="K3389" s="19"/>
      <c r="L3389" s="19"/>
      <c r="M3389" s="19"/>
      <c r="N3389" s="19"/>
      <c r="O3389" s="19"/>
      <c r="P3389" s="19"/>
      <c r="Q3389" s="19"/>
      <c r="R3389" s="19"/>
      <c r="S3389" s="19"/>
      <c r="T3389" s="19"/>
      <c r="U3389" s="19"/>
      <c r="V3389" s="19"/>
    </row>
    <row r="3390">
      <c r="A3390" s="8"/>
      <c r="B3390" s="25"/>
      <c r="C3390" s="17" t="s">
        <v>164</v>
      </c>
      <c r="D3390" s="26"/>
      <c r="E3390" s="8"/>
      <c r="F3390" s="8"/>
      <c r="G3390" s="8"/>
      <c r="H3390" s="8"/>
      <c r="I3390" s="17"/>
      <c r="J3390" s="17"/>
      <c r="K3390" s="19"/>
      <c r="L3390" s="19"/>
      <c r="M3390" s="19"/>
      <c r="N3390" s="19"/>
      <c r="O3390" s="19"/>
      <c r="P3390" s="19"/>
      <c r="Q3390" s="19"/>
      <c r="R3390" s="19"/>
      <c r="S3390" s="19"/>
      <c r="T3390" s="19"/>
      <c r="U3390" s="19"/>
      <c r="V3390" s="19"/>
    </row>
    <row r="3391">
      <c r="A3391" s="8"/>
      <c r="B3391" s="25"/>
      <c r="C3391" s="17" t="s">
        <v>164</v>
      </c>
      <c r="D3391" s="26"/>
      <c r="E3391" s="8"/>
      <c r="F3391" s="8"/>
      <c r="G3391" s="8"/>
      <c r="H3391" s="8"/>
      <c r="I3391" s="17"/>
      <c r="J3391" s="17"/>
      <c r="K3391" s="19"/>
      <c r="L3391" s="19"/>
      <c r="M3391" s="19"/>
      <c r="N3391" s="19"/>
      <c r="O3391" s="19"/>
      <c r="P3391" s="19"/>
      <c r="Q3391" s="19"/>
      <c r="R3391" s="19"/>
      <c r="S3391" s="19"/>
      <c r="T3391" s="19"/>
      <c r="U3391" s="19"/>
      <c r="V3391" s="19"/>
    </row>
    <row r="3392">
      <c r="A3392" s="8"/>
      <c r="B3392" s="25"/>
      <c r="C3392" s="17" t="s">
        <v>164</v>
      </c>
      <c r="D3392" s="26"/>
      <c r="E3392" s="8"/>
      <c r="F3392" s="8"/>
      <c r="G3392" s="8"/>
      <c r="H3392" s="8"/>
      <c r="I3392" s="17"/>
      <c r="J3392" s="17"/>
      <c r="K3392" s="19"/>
      <c r="L3392" s="19"/>
      <c r="M3392" s="19"/>
      <c r="N3392" s="19"/>
      <c r="O3392" s="19"/>
      <c r="P3392" s="19"/>
      <c r="Q3392" s="19"/>
      <c r="R3392" s="19"/>
      <c r="S3392" s="19"/>
      <c r="T3392" s="19"/>
      <c r="U3392" s="19"/>
      <c r="V3392" s="19"/>
    </row>
    <row r="3393">
      <c r="A3393" s="8"/>
      <c r="B3393" s="25"/>
      <c r="C3393" s="17" t="s">
        <v>164</v>
      </c>
      <c r="D3393" s="26"/>
      <c r="E3393" s="8"/>
      <c r="F3393" s="8"/>
      <c r="G3393" s="8"/>
      <c r="H3393" s="8"/>
      <c r="I3393" s="17"/>
      <c r="J3393" s="17"/>
      <c r="K3393" s="19"/>
      <c r="L3393" s="19"/>
      <c r="M3393" s="19"/>
      <c r="N3393" s="19"/>
      <c r="O3393" s="19"/>
      <c r="P3393" s="19"/>
      <c r="Q3393" s="19"/>
      <c r="R3393" s="19"/>
      <c r="S3393" s="19"/>
      <c r="T3393" s="19"/>
      <c r="U3393" s="19"/>
      <c r="V3393" s="19"/>
    </row>
    <row r="3394">
      <c r="A3394" s="8"/>
      <c r="B3394" s="25"/>
      <c r="C3394" s="17" t="s">
        <v>164</v>
      </c>
      <c r="D3394" s="26"/>
      <c r="E3394" s="8"/>
      <c r="F3394" s="8"/>
      <c r="G3394" s="8"/>
      <c r="H3394" s="8"/>
      <c r="I3394" s="17"/>
      <c r="J3394" s="17"/>
      <c r="K3394" s="19"/>
      <c r="L3394" s="19"/>
      <c r="M3394" s="19"/>
      <c r="N3394" s="19"/>
      <c r="O3394" s="19"/>
      <c r="P3394" s="19"/>
      <c r="Q3394" s="19"/>
      <c r="R3394" s="19"/>
      <c r="S3394" s="19"/>
      <c r="T3394" s="19"/>
      <c r="U3394" s="19"/>
      <c r="V3394" s="19"/>
    </row>
    <row r="3395">
      <c r="A3395" s="8"/>
      <c r="B3395" s="25"/>
      <c r="C3395" s="17" t="s">
        <v>164</v>
      </c>
      <c r="D3395" s="26"/>
      <c r="E3395" s="8"/>
      <c r="F3395" s="8"/>
      <c r="G3395" s="8"/>
      <c r="H3395" s="8"/>
      <c r="I3395" s="17"/>
      <c r="J3395" s="17"/>
      <c r="K3395" s="19"/>
      <c r="L3395" s="19"/>
      <c r="M3395" s="19"/>
      <c r="N3395" s="19"/>
      <c r="O3395" s="19"/>
      <c r="P3395" s="19"/>
      <c r="Q3395" s="19"/>
      <c r="R3395" s="19"/>
      <c r="S3395" s="19"/>
      <c r="T3395" s="19"/>
      <c r="U3395" s="19"/>
      <c r="V3395" s="19"/>
    </row>
    <row r="3396">
      <c r="A3396" s="8"/>
      <c r="B3396" s="25"/>
      <c r="C3396" s="17" t="s">
        <v>164</v>
      </c>
      <c r="D3396" s="26"/>
      <c r="E3396" s="8"/>
      <c r="F3396" s="8"/>
      <c r="G3396" s="8"/>
      <c r="H3396" s="8"/>
      <c r="I3396" s="17"/>
      <c r="J3396" s="17"/>
      <c r="K3396" s="19"/>
      <c r="L3396" s="19"/>
      <c r="M3396" s="19"/>
      <c r="N3396" s="19"/>
      <c r="O3396" s="19"/>
      <c r="P3396" s="19"/>
      <c r="Q3396" s="19"/>
      <c r="R3396" s="19"/>
      <c r="S3396" s="19"/>
      <c r="T3396" s="19"/>
      <c r="U3396" s="19"/>
      <c r="V3396" s="19"/>
    </row>
    <row r="3397">
      <c r="A3397" s="8"/>
      <c r="B3397" s="25"/>
      <c r="C3397" s="17" t="s">
        <v>164</v>
      </c>
      <c r="D3397" s="26"/>
      <c r="E3397" s="8"/>
      <c r="F3397" s="8"/>
      <c r="G3397" s="8"/>
      <c r="H3397" s="8"/>
      <c r="I3397" s="17"/>
      <c r="J3397" s="17"/>
      <c r="K3397" s="19"/>
      <c r="L3397" s="19"/>
      <c r="M3397" s="19"/>
      <c r="N3397" s="19"/>
      <c r="O3397" s="19"/>
      <c r="P3397" s="19"/>
      <c r="Q3397" s="19"/>
      <c r="R3397" s="19"/>
      <c r="S3397" s="19"/>
      <c r="T3397" s="19"/>
      <c r="U3397" s="19"/>
      <c r="V3397" s="19"/>
    </row>
    <row r="3398">
      <c r="A3398" s="8"/>
      <c r="B3398" s="25"/>
      <c r="C3398" s="17" t="s">
        <v>164</v>
      </c>
      <c r="D3398" s="26"/>
      <c r="E3398" s="8"/>
      <c r="F3398" s="8"/>
      <c r="G3398" s="8"/>
      <c r="H3398" s="8"/>
      <c r="I3398" s="17"/>
      <c r="J3398" s="17"/>
      <c r="K3398" s="19"/>
      <c r="L3398" s="19"/>
      <c r="M3398" s="19"/>
      <c r="N3398" s="19"/>
      <c r="O3398" s="19"/>
      <c r="P3398" s="19"/>
      <c r="Q3398" s="19"/>
      <c r="R3398" s="19"/>
      <c r="S3398" s="19"/>
      <c r="T3398" s="19"/>
      <c r="U3398" s="19"/>
      <c r="V3398" s="19"/>
    </row>
    <row r="3399">
      <c r="A3399" s="8"/>
      <c r="B3399" s="25"/>
      <c r="C3399" s="17" t="s">
        <v>164</v>
      </c>
      <c r="D3399" s="26"/>
      <c r="E3399" s="8"/>
      <c r="F3399" s="8"/>
      <c r="G3399" s="8"/>
      <c r="H3399" s="8"/>
      <c r="I3399" s="17"/>
      <c r="J3399" s="17"/>
      <c r="K3399" s="19"/>
      <c r="L3399" s="19"/>
      <c r="M3399" s="19"/>
      <c r="N3399" s="19"/>
      <c r="O3399" s="19"/>
      <c r="P3399" s="19"/>
      <c r="Q3399" s="19"/>
      <c r="R3399" s="19"/>
      <c r="S3399" s="19"/>
      <c r="T3399" s="19"/>
      <c r="U3399" s="19"/>
      <c r="V3399" s="19"/>
    </row>
    <row r="3400">
      <c r="A3400" s="8"/>
      <c r="B3400" s="25"/>
      <c r="C3400" s="17" t="s">
        <v>164</v>
      </c>
      <c r="D3400" s="26"/>
      <c r="E3400" s="8"/>
      <c r="F3400" s="8"/>
      <c r="G3400" s="8"/>
      <c r="H3400" s="8"/>
      <c r="I3400" s="17"/>
      <c r="J3400" s="17"/>
      <c r="K3400" s="19"/>
      <c r="L3400" s="19"/>
      <c r="M3400" s="19"/>
      <c r="N3400" s="19"/>
      <c r="O3400" s="19"/>
      <c r="P3400" s="19"/>
      <c r="Q3400" s="19"/>
      <c r="R3400" s="19"/>
      <c r="S3400" s="19"/>
      <c r="T3400" s="19"/>
      <c r="U3400" s="19"/>
      <c r="V3400" s="19"/>
    </row>
    <row r="3401">
      <c r="A3401" s="8"/>
      <c r="B3401" s="25"/>
      <c r="C3401" s="17" t="s">
        <v>164</v>
      </c>
      <c r="D3401" s="26"/>
      <c r="E3401" s="8"/>
      <c r="F3401" s="8"/>
      <c r="G3401" s="8"/>
      <c r="H3401" s="8"/>
      <c r="I3401" s="17"/>
      <c r="J3401" s="17"/>
      <c r="K3401" s="19"/>
      <c r="L3401" s="19"/>
      <c r="M3401" s="19"/>
      <c r="N3401" s="19"/>
      <c r="O3401" s="19"/>
      <c r="P3401" s="19"/>
      <c r="Q3401" s="19"/>
      <c r="R3401" s="19"/>
      <c r="S3401" s="19"/>
      <c r="T3401" s="19"/>
      <c r="U3401" s="19"/>
      <c r="V3401" s="19"/>
    </row>
    <row r="3402">
      <c r="A3402" s="8"/>
      <c r="B3402" s="25"/>
      <c r="C3402" s="17" t="s">
        <v>164</v>
      </c>
      <c r="D3402" s="26"/>
      <c r="E3402" s="8"/>
      <c r="F3402" s="8"/>
      <c r="G3402" s="8"/>
      <c r="H3402" s="8"/>
      <c r="I3402" s="17"/>
      <c r="J3402" s="17"/>
      <c r="K3402" s="19"/>
      <c r="L3402" s="19"/>
      <c r="M3402" s="19"/>
      <c r="N3402" s="19"/>
      <c r="O3402" s="19"/>
      <c r="P3402" s="19"/>
      <c r="Q3402" s="19"/>
      <c r="R3402" s="19"/>
      <c r="S3402" s="19"/>
      <c r="T3402" s="19"/>
      <c r="U3402" s="19"/>
      <c r="V3402" s="19"/>
    </row>
    <row r="3403">
      <c r="A3403" s="8"/>
      <c r="B3403" s="25"/>
      <c r="C3403" s="17" t="s">
        <v>164</v>
      </c>
      <c r="D3403" s="26"/>
      <c r="E3403" s="8"/>
      <c r="F3403" s="8"/>
      <c r="G3403" s="8"/>
      <c r="H3403" s="8"/>
      <c r="I3403" s="17"/>
      <c r="J3403" s="17"/>
      <c r="K3403" s="19"/>
      <c r="L3403" s="19"/>
      <c r="M3403" s="19"/>
      <c r="N3403" s="19"/>
      <c r="O3403" s="19"/>
      <c r="P3403" s="19"/>
      <c r="Q3403" s="19"/>
      <c r="R3403" s="19"/>
      <c r="S3403" s="19"/>
      <c r="T3403" s="19"/>
      <c r="U3403" s="19"/>
      <c r="V3403" s="19"/>
    </row>
    <row r="3404">
      <c r="A3404" s="8"/>
      <c r="B3404" s="25"/>
      <c r="C3404" s="17" t="s">
        <v>164</v>
      </c>
      <c r="D3404" s="26"/>
      <c r="E3404" s="8"/>
      <c r="F3404" s="8"/>
      <c r="G3404" s="8"/>
      <c r="H3404" s="8"/>
      <c r="I3404" s="17"/>
      <c r="J3404" s="17"/>
      <c r="K3404" s="19"/>
      <c r="L3404" s="19"/>
      <c r="M3404" s="19"/>
      <c r="N3404" s="19"/>
      <c r="O3404" s="19"/>
      <c r="P3404" s="19"/>
      <c r="Q3404" s="19"/>
      <c r="R3404" s="19"/>
      <c r="S3404" s="19"/>
      <c r="T3404" s="19"/>
      <c r="U3404" s="19"/>
      <c r="V3404" s="19"/>
    </row>
    <row r="3405">
      <c r="A3405" s="8"/>
      <c r="B3405" s="25"/>
      <c r="C3405" s="17" t="s">
        <v>164</v>
      </c>
      <c r="D3405" s="26"/>
      <c r="E3405" s="8"/>
      <c r="F3405" s="8"/>
      <c r="G3405" s="8"/>
      <c r="H3405" s="8"/>
      <c r="I3405" s="17"/>
      <c r="J3405" s="17"/>
      <c r="K3405" s="19"/>
      <c r="L3405" s="19"/>
      <c r="M3405" s="19"/>
      <c r="N3405" s="19"/>
      <c r="O3405" s="19"/>
      <c r="P3405" s="19"/>
      <c r="Q3405" s="19"/>
      <c r="R3405" s="19"/>
      <c r="S3405" s="19"/>
      <c r="T3405" s="19"/>
      <c r="U3405" s="19"/>
      <c r="V3405" s="19"/>
    </row>
    <row r="3406">
      <c r="A3406" s="8"/>
      <c r="B3406" s="25"/>
      <c r="C3406" s="17" t="s">
        <v>164</v>
      </c>
      <c r="D3406" s="26"/>
      <c r="E3406" s="8"/>
      <c r="F3406" s="8"/>
      <c r="G3406" s="8"/>
      <c r="H3406" s="8"/>
      <c r="I3406" s="17"/>
      <c r="J3406" s="17"/>
      <c r="K3406" s="19"/>
      <c r="L3406" s="19"/>
      <c r="M3406" s="19"/>
      <c r="N3406" s="19"/>
      <c r="O3406" s="19"/>
      <c r="P3406" s="19"/>
      <c r="Q3406" s="19"/>
      <c r="R3406" s="19"/>
      <c r="S3406" s="19"/>
      <c r="T3406" s="19"/>
      <c r="U3406" s="19"/>
      <c r="V3406" s="19"/>
    </row>
    <row r="3407">
      <c r="A3407" s="8"/>
      <c r="B3407" s="25"/>
      <c r="C3407" s="17" t="s">
        <v>164</v>
      </c>
      <c r="D3407" s="26"/>
      <c r="E3407" s="8"/>
      <c r="F3407" s="8"/>
      <c r="G3407" s="8"/>
      <c r="H3407" s="8"/>
      <c r="I3407" s="17"/>
      <c r="J3407" s="17"/>
      <c r="K3407" s="19"/>
      <c r="L3407" s="19"/>
      <c r="M3407" s="19"/>
      <c r="N3407" s="19"/>
      <c r="O3407" s="19"/>
      <c r="P3407" s="19"/>
      <c r="Q3407" s="19"/>
      <c r="R3407" s="19"/>
      <c r="S3407" s="19"/>
      <c r="T3407" s="19"/>
      <c r="U3407" s="19"/>
      <c r="V3407" s="19"/>
    </row>
    <row r="3408">
      <c r="A3408" s="8"/>
      <c r="B3408" s="25"/>
      <c r="C3408" s="17" t="s">
        <v>164</v>
      </c>
      <c r="D3408" s="26"/>
      <c r="E3408" s="8"/>
      <c r="F3408" s="8"/>
      <c r="G3408" s="8"/>
      <c r="H3408" s="8"/>
      <c r="I3408" s="17"/>
      <c r="J3408" s="17"/>
      <c r="K3408" s="19"/>
      <c r="L3408" s="19"/>
      <c r="M3408" s="19"/>
      <c r="N3408" s="19"/>
      <c r="O3408" s="19"/>
      <c r="P3408" s="19"/>
      <c r="Q3408" s="19"/>
      <c r="R3408" s="19"/>
      <c r="S3408" s="19"/>
      <c r="T3408" s="19"/>
      <c r="U3408" s="19"/>
      <c r="V3408" s="19"/>
    </row>
    <row r="3409">
      <c r="A3409" s="8"/>
      <c r="B3409" s="25"/>
      <c r="C3409" s="17" t="s">
        <v>164</v>
      </c>
      <c r="D3409" s="26"/>
      <c r="E3409" s="8"/>
      <c r="F3409" s="8"/>
      <c r="G3409" s="8"/>
      <c r="H3409" s="8"/>
      <c r="I3409" s="17"/>
      <c r="J3409" s="17"/>
      <c r="K3409" s="19"/>
      <c r="L3409" s="19"/>
      <c r="M3409" s="19"/>
      <c r="N3409" s="19"/>
      <c r="O3409" s="19"/>
      <c r="P3409" s="19"/>
      <c r="Q3409" s="19"/>
      <c r="R3409" s="19"/>
      <c r="S3409" s="19"/>
      <c r="T3409" s="19"/>
      <c r="U3409" s="19"/>
      <c r="V3409" s="19"/>
    </row>
    <row r="3410">
      <c r="A3410" s="8"/>
      <c r="B3410" s="25"/>
      <c r="C3410" s="17" t="s">
        <v>164</v>
      </c>
      <c r="D3410" s="26"/>
      <c r="E3410" s="8"/>
      <c r="F3410" s="8"/>
      <c r="G3410" s="8"/>
      <c r="H3410" s="8"/>
      <c r="I3410" s="17"/>
      <c r="J3410" s="17"/>
      <c r="K3410" s="19"/>
      <c r="L3410" s="19"/>
      <c r="M3410" s="19"/>
      <c r="N3410" s="19"/>
      <c r="O3410" s="19"/>
      <c r="P3410" s="19"/>
      <c r="Q3410" s="19"/>
      <c r="R3410" s="19"/>
      <c r="S3410" s="19"/>
      <c r="T3410" s="19"/>
      <c r="U3410" s="19"/>
      <c r="V3410" s="19"/>
    </row>
    <row r="3411">
      <c r="A3411" s="8"/>
      <c r="B3411" s="25"/>
      <c r="C3411" s="17" t="s">
        <v>164</v>
      </c>
      <c r="D3411" s="26"/>
      <c r="E3411" s="8"/>
      <c r="F3411" s="8"/>
      <c r="G3411" s="8"/>
      <c r="H3411" s="8"/>
      <c r="I3411" s="17"/>
      <c r="J3411" s="17"/>
      <c r="K3411" s="19"/>
      <c r="L3411" s="19"/>
      <c r="M3411" s="19"/>
      <c r="N3411" s="19"/>
      <c r="O3411" s="19"/>
      <c r="P3411" s="19"/>
      <c r="Q3411" s="19"/>
      <c r="R3411" s="19"/>
      <c r="S3411" s="19"/>
      <c r="T3411" s="19"/>
      <c r="U3411" s="19"/>
      <c r="V3411" s="19"/>
    </row>
    <row r="3412">
      <c r="A3412" s="8"/>
      <c r="B3412" s="25"/>
      <c r="C3412" s="17" t="s">
        <v>164</v>
      </c>
      <c r="D3412" s="26"/>
      <c r="E3412" s="8"/>
      <c r="F3412" s="8"/>
      <c r="G3412" s="8"/>
      <c r="H3412" s="8"/>
      <c r="I3412" s="17"/>
      <c r="J3412" s="17"/>
      <c r="K3412" s="19"/>
      <c r="L3412" s="19"/>
      <c r="M3412" s="19"/>
      <c r="N3412" s="19"/>
      <c r="O3412" s="19"/>
      <c r="P3412" s="19"/>
      <c r="Q3412" s="19"/>
      <c r="R3412" s="19"/>
      <c r="S3412" s="19"/>
      <c r="T3412" s="19"/>
      <c r="U3412" s="19"/>
      <c r="V3412" s="19"/>
    </row>
    <row r="3413">
      <c r="A3413" s="8"/>
      <c r="B3413" s="25"/>
      <c r="C3413" s="17" t="s">
        <v>164</v>
      </c>
      <c r="D3413" s="26"/>
      <c r="E3413" s="8"/>
      <c r="F3413" s="8"/>
      <c r="G3413" s="8"/>
      <c r="H3413" s="8"/>
      <c r="I3413" s="17"/>
      <c r="J3413" s="17"/>
      <c r="K3413" s="19"/>
      <c r="L3413" s="19"/>
      <c r="M3413" s="19"/>
      <c r="N3413" s="19"/>
      <c r="O3413" s="19"/>
      <c r="P3413" s="19"/>
      <c r="Q3413" s="19"/>
      <c r="R3413" s="19"/>
      <c r="S3413" s="19"/>
      <c r="T3413" s="19"/>
      <c r="U3413" s="19"/>
      <c r="V3413" s="19"/>
    </row>
    <row r="3414">
      <c r="A3414" s="8"/>
      <c r="B3414" s="25"/>
      <c r="C3414" s="17" t="s">
        <v>164</v>
      </c>
      <c r="D3414" s="26"/>
      <c r="E3414" s="8"/>
      <c r="F3414" s="8"/>
      <c r="G3414" s="8"/>
      <c r="H3414" s="8"/>
      <c r="I3414" s="17"/>
      <c r="J3414" s="17"/>
      <c r="K3414" s="19"/>
      <c r="L3414" s="19"/>
      <c r="M3414" s="19"/>
      <c r="N3414" s="19"/>
      <c r="O3414" s="19"/>
      <c r="P3414" s="19"/>
      <c r="Q3414" s="19"/>
      <c r="R3414" s="19"/>
      <c r="S3414" s="19"/>
      <c r="T3414" s="19"/>
      <c r="U3414" s="19"/>
      <c r="V3414" s="19"/>
    </row>
    <row r="3415">
      <c r="A3415" s="8"/>
      <c r="B3415" s="25"/>
      <c r="C3415" s="17" t="s">
        <v>164</v>
      </c>
      <c r="D3415" s="26"/>
      <c r="E3415" s="8"/>
      <c r="F3415" s="8"/>
      <c r="G3415" s="8"/>
      <c r="H3415" s="8"/>
      <c r="I3415" s="17"/>
      <c r="J3415" s="17"/>
      <c r="K3415" s="19"/>
      <c r="L3415" s="19"/>
      <c r="M3415" s="19"/>
      <c r="N3415" s="19"/>
      <c r="O3415" s="19"/>
      <c r="P3415" s="19"/>
      <c r="Q3415" s="19"/>
      <c r="R3415" s="19"/>
      <c r="S3415" s="19"/>
      <c r="T3415" s="19"/>
      <c r="U3415" s="19"/>
      <c r="V3415" s="19"/>
    </row>
    <row r="3416">
      <c r="A3416" s="8"/>
      <c r="B3416" s="25"/>
      <c r="C3416" s="17" t="s">
        <v>164</v>
      </c>
      <c r="D3416" s="26"/>
      <c r="E3416" s="8"/>
      <c r="F3416" s="8"/>
      <c r="G3416" s="8"/>
      <c r="H3416" s="8"/>
      <c r="I3416" s="17"/>
      <c r="J3416" s="17"/>
      <c r="K3416" s="19"/>
      <c r="L3416" s="19"/>
      <c r="M3416" s="19"/>
      <c r="N3416" s="19"/>
      <c r="O3416" s="19"/>
      <c r="P3416" s="19"/>
      <c r="Q3416" s="19"/>
      <c r="R3416" s="19"/>
      <c r="S3416" s="19"/>
      <c r="T3416" s="19"/>
      <c r="U3416" s="19"/>
      <c r="V3416" s="19"/>
    </row>
    <row r="3417">
      <c r="A3417" s="8"/>
      <c r="B3417" s="25"/>
      <c r="C3417" s="17" t="s">
        <v>164</v>
      </c>
      <c r="D3417" s="26"/>
      <c r="E3417" s="8"/>
      <c r="F3417" s="8"/>
      <c r="G3417" s="8"/>
      <c r="H3417" s="8"/>
      <c r="I3417" s="17"/>
      <c r="J3417" s="17"/>
      <c r="K3417" s="19"/>
      <c r="L3417" s="19"/>
      <c r="M3417" s="19"/>
      <c r="N3417" s="19"/>
      <c r="O3417" s="19"/>
      <c r="P3417" s="19"/>
      <c r="Q3417" s="19"/>
      <c r="R3417" s="19"/>
      <c r="S3417" s="19"/>
      <c r="T3417" s="19"/>
      <c r="U3417" s="19"/>
      <c r="V3417" s="19"/>
    </row>
    <row r="3418">
      <c r="A3418" s="8"/>
      <c r="B3418" s="25"/>
      <c r="C3418" s="17" t="s">
        <v>164</v>
      </c>
      <c r="D3418" s="26"/>
      <c r="E3418" s="8"/>
      <c r="F3418" s="8"/>
      <c r="G3418" s="8"/>
      <c r="H3418" s="8"/>
      <c r="I3418" s="17"/>
      <c r="J3418" s="17"/>
      <c r="K3418" s="19"/>
      <c r="L3418" s="19"/>
      <c r="M3418" s="19"/>
      <c r="N3418" s="19"/>
      <c r="O3418" s="19"/>
      <c r="P3418" s="19"/>
      <c r="Q3418" s="19"/>
      <c r="R3418" s="19"/>
      <c r="S3418" s="19"/>
      <c r="T3418" s="19"/>
      <c r="U3418" s="19"/>
      <c r="V3418" s="19"/>
    </row>
    <row r="3419">
      <c r="A3419" s="8"/>
      <c r="B3419" s="25"/>
      <c r="C3419" s="17" t="s">
        <v>164</v>
      </c>
      <c r="D3419" s="26"/>
      <c r="E3419" s="8"/>
      <c r="F3419" s="8"/>
      <c r="G3419" s="8"/>
      <c r="H3419" s="8"/>
      <c r="I3419" s="17"/>
      <c r="J3419" s="17"/>
      <c r="K3419" s="19"/>
      <c r="L3419" s="19"/>
      <c r="M3419" s="19"/>
      <c r="N3419" s="19"/>
      <c r="O3419" s="19"/>
      <c r="P3419" s="19"/>
      <c r="Q3419" s="19"/>
      <c r="R3419" s="19"/>
      <c r="S3419" s="19"/>
      <c r="T3419" s="19"/>
      <c r="U3419" s="19"/>
      <c r="V3419" s="19"/>
    </row>
    <row r="3420">
      <c r="A3420" s="8"/>
      <c r="B3420" s="25"/>
      <c r="C3420" s="17" t="s">
        <v>164</v>
      </c>
      <c r="D3420" s="26"/>
      <c r="E3420" s="8"/>
      <c r="F3420" s="8"/>
      <c r="G3420" s="8"/>
      <c r="H3420" s="8"/>
      <c r="I3420" s="17"/>
      <c r="J3420" s="17"/>
      <c r="K3420" s="19"/>
      <c r="L3420" s="19"/>
      <c r="M3420" s="19"/>
      <c r="N3420" s="19"/>
      <c r="O3420" s="19"/>
      <c r="P3420" s="19"/>
      <c r="Q3420" s="19"/>
      <c r="R3420" s="19"/>
      <c r="S3420" s="19"/>
      <c r="T3420" s="19"/>
      <c r="U3420" s="19"/>
      <c r="V3420" s="19"/>
    </row>
    <row r="3421">
      <c r="A3421" s="8"/>
      <c r="B3421" s="25"/>
      <c r="C3421" s="17" t="s">
        <v>164</v>
      </c>
      <c r="D3421" s="26"/>
      <c r="E3421" s="8"/>
      <c r="F3421" s="8"/>
      <c r="G3421" s="8"/>
      <c r="H3421" s="8"/>
      <c r="I3421" s="17"/>
      <c r="J3421" s="17"/>
      <c r="K3421" s="19"/>
      <c r="L3421" s="19"/>
      <c r="M3421" s="19"/>
      <c r="N3421" s="19"/>
      <c r="O3421" s="19"/>
      <c r="P3421" s="19"/>
      <c r="Q3421" s="19"/>
      <c r="R3421" s="19"/>
      <c r="S3421" s="19"/>
      <c r="T3421" s="19"/>
      <c r="U3421" s="19"/>
      <c r="V3421" s="19"/>
    </row>
    <row r="3422">
      <c r="A3422" s="8"/>
      <c r="B3422" s="25"/>
      <c r="C3422" s="17" t="s">
        <v>164</v>
      </c>
      <c r="D3422" s="26"/>
      <c r="E3422" s="8"/>
      <c r="F3422" s="8"/>
      <c r="G3422" s="8"/>
      <c r="H3422" s="8"/>
      <c r="I3422" s="17"/>
      <c r="J3422" s="17"/>
      <c r="K3422" s="19"/>
      <c r="L3422" s="19"/>
      <c r="M3422" s="19"/>
      <c r="N3422" s="19"/>
      <c r="O3422" s="19"/>
      <c r="P3422" s="19"/>
      <c r="Q3422" s="19"/>
      <c r="R3422" s="19"/>
      <c r="S3422" s="19"/>
      <c r="T3422" s="19"/>
      <c r="U3422" s="19"/>
      <c r="V3422" s="19"/>
    </row>
    <row r="3423">
      <c r="A3423" s="8"/>
      <c r="B3423" s="25"/>
      <c r="C3423" s="17" t="s">
        <v>164</v>
      </c>
      <c r="D3423" s="26"/>
      <c r="E3423" s="8"/>
      <c r="F3423" s="8"/>
      <c r="G3423" s="8"/>
      <c r="H3423" s="8"/>
      <c r="I3423" s="17"/>
      <c r="J3423" s="17"/>
      <c r="K3423" s="19"/>
      <c r="L3423" s="19"/>
      <c r="M3423" s="19"/>
      <c r="N3423" s="19"/>
      <c r="O3423" s="19"/>
      <c r="P3423" s="19"/>
      <c r="Q3423" s="19"/>
      <c r="R3423" s="19"/>
      <c r="S3423" s="19"/>
      <c r="T3423" s="19"/>
      <c r="U3423" s="19"/>
      <c r="V3423" s="19"/>
    </row>
    <row r="3424">
      <c r="A3424" s="8"/>
      <c r="B3424" s="25"/>
      <c r="C3424" s="17" t="s">
        <v>164</v>
      </c>
      <c r="D3424" s="26"/>
      <c r="E3424" s="8"/>
      <c r="F3424" s="8"/>
      <c r="G3424" s="8"/>
      <c r="H3424" s="8"/>
      <c r="I3424" s="17"/>
      <c r="J3424" s="17"/>
      <c r="K3424" s="19"/>
      <c r="L3424" s="19"/>
      <c r="M3424" s="19"/>
      <c r="N3424" s="19"/>
      <c r="O3424" s="19"/>
      <c r="P3424" s="19"/>
      <c r="Q3424" s="19"/>
      <c r="R3424" s="19"/>
      <c r="S3424" s="19"/>
      <c r="T3424" s="19"/>
      <c r="U3424" s="19"/>
      <c r="V3424" s="19"/>
    </row>
    <row r="3425">
      <c r="A3425" s="8"/>
      <c r="B3425" s="25"/>
      <c r="C3425" s="17" t="s">
        <v>164</v>
      </c>
      <c r="D3425" s="26"/>
      <c r="E3425" s="8"/>
      <c r="F3425" s="8"/>
      <c r="G3425" s="8"/>
      <c r="H3425" s="8"/>
      <c r="I3425" s="17"/>
      <c r="J3425" s="17"/>
      <c r="K3425" s="19"/>
      <c r="L3425" s="19"/>
      <c r="M3425" s="19"/>
      <c r="N3425" s="19"/>
      <c r="O3425" s="19"/>
      <c r="P3425" s="19"/>
      <c r="Q3425" s="19"/>
      <c r="R3425" s="19"/>
      <c r="S3425" s="19"/>
      <c r="T3425" s="19"/>
      <c r="U3425" s="19"/>
      <c r="V3425" s="19"/>
    </row>
    <row r="3426">
      <c r="A3426" s="8"/>
      <c r="B3426" s="25"/>
      <c r="C3426" s="17" t="s">
        <v>164</v>
      </c>
      <c r="D3426" s="26"/>
      <c r="E3426" s="8"/>
      <c r="F3426" s="8"/>
      <c r="G3426" s="8"/>
      <c r="H3426" s="8"/>
      <c r="I3426" s="17"/>
      <c r="J3426" s="17"/>
      <c r="K3426" s="19"/>
      <c r="L3426" s="19"/>
      <c r="M3426" s="19"/>
      <c r="N3426" s="19"/>
      <c r="O3426" s="19"/>
      <c r="P3426" s="19"/>
      <c r="Q3426" s="19"/>
      <c r="R3426" s="19"/>
      <c r="S3426" s="19"/>
      <c r="T3426" s="19"/>
      <c r="U3426" s="19"/>
      <c r="V3426" s="19"/>
    </row>
    <row r="3427">
      <c r="A3427" s="8"/>
      <c r="B3427" s="25"/>
      <c r="C3427" s="17" t="s">
        <v>164</v>
      </c>
      <c r="D3427" s="26"/>
      <c r="E3427" s="8"/>
      <c r="F3427" s="8"/>
      <c r="G3427" s="8"/>
      <c r="H3427" s="8"/>
      <c r="I3427" s="17"/>
      <c r="J3427" s="17"/>
      <c r="K3427" s="19"/>
      <c r="L3427" s="19"/>
      <c r="M3427" s="19"/>
      <c r="N3427" s="19"/>
      <c r="O3427" s="19"/>
      <c r="P3427" s="19"/>
      <c r="Q3427" s="19"/>
      <c r="R3427" s="19"/>
      <c r="S3427" s="19"/>
      <c r="T3427" s="19"/>
      <c r="U3427" s="19"/>
      <c r="V3427" s="19"/>
    </row>
    <row r="3428">
      <c r="A3428" s="8"/>
      <c r="B3428" s="25"/>
      <c r="C3428" s="17" t="s">
        <v>164</v>
      </c>
      <c r="D3428" s="26"/>
      <c r="E3428" s="8"/>
      <c r="F3428" s="8"/>
      <c r="G3428" s="8"/>
      <c r="H3428" s="8"/>
      <c r="I3428" s="17"/>
      <c r="J3428" s="17"/>
      <c r="K3428" s="19"/>
      <c r="L3428" s="19"/>
      <c r="M3428" s="19"/>
      <c r="N3428" s="19"/>
      <c r="O3428" s="19"/>
      <c r="P3428" s="19"/>
      <c r="Q3428" s="19"/>
      <c r="R3428" s="19"/>
      <c r="S3428" s="19"/>
      <c r="T3428" s="19"/>
      <c r="U3428" s="19"/>
      <c r="V3428" s="19"/>
    </row>
    <row r="3429">
      <c r="A3429" s="8"/>
      <c r="B3429" s="25"/>
      <c r="C3429" s="17" t="s">
        <v>164</v>
      </c>
      <c r="D3429" s="26"/>
      <c r="E3429" s="8"/>
      <c r="F3429" s="8"/>
      <c r="G3429" s="8"/>
      <c r="H3429" s="8"/>
      <c r="I3429" s="17"/>
      <c r="J3429" s="17"/>
      <c r="K3429" s="19"/>
      <c r="L3429" s="19"/>
      <c r="M3429" s="19"/>
      <c r="N3429" s="19"/>
      <c r="O3429" s="19"/>
      <c r="P3429" s="19"/>
      <c r="Q3429" s="19"/>
      <c r="R3429" s="19"/>
      <c r="S3429" s="19"/>
      <c r="T3429" s="19"/>
      <c r="U3429" s="19"/>
      <c r="V3429" s="19"/>
    </row>
    <row r="3430">
      <c r="A3430" s="8"/>
      <c r="B3430" s="25"/>
      <c r="C3430" s="17" t="s">
        <v>164</v>
      </c>
      <c r="D3430" s="26"/>
      <c r="E3430" s="8"/>
      <c r="F3430" s="8"/>
      <c r="G3430" s="8"/>
      <c r="H3430" s="8"/>
      <c r="I3430" s="17"/>
      <c r="J3430" s="17"/>
      <c r="K3430" s="19"/>
      <c r="L3430" s="19"/>
      <c r="M3430" s="19"/>
      <c r="N3430" s="19"/>
      <c r="O3430" s="19"/>
      <c r="P3430" s="19"/>
      <c r="Q3430" s="19"/>
      <c r="R3430" s="19"/>
      <c r="S3430" s="19"/>
      <c r="T3430" s="19"/>
      <c r="U3430" s="19"/>
      <c r="V3430" s="19"/>
    </row>
    <row r="3431">
      <c r="A3431" s="8"/>
      <c r="B3431" s="25"/>
      <c r="C3431" s="17" t="s">
        <v>164</v>
      </c>
      <c r="D3431" s="26"/>
      <c r="E3431" s="8"/>
      <c r="F3431" s="8"/>
      <c r="G3431" s="8"/>
      <c r="H3431" s="8"/>
      <c r="I3431" s="17"/>
      <c r="J3431" s="17"/>
      <c r="K3431" s="19"/>
      <c r="L3431" s="19"/>
      <c r="M3431" s="19"/>
      <c r="N3431" s="19"/>
      <c r="O3431" s="19"/>
      <c r="P3431" s="19"/>
      <c r="Q3431" s="19"/>
      <c r="R3431" s="19"/>
      <c r="S3431" s="19"/>
      <c r="T3431" s="19"/>
      <c r="U3431" s="19"/>
      <c r="V3431" s="19"/>
    </row>
    <row r="3432">
      <c r="A3432" s="8"/>
      <c r="B3432" s="25"/>
      <c r="C3432" s="17" t="s">
        <v>164</v>
      </c>
      <c r="D3432" s="26"/>
      <c r="E3432" s="8"/>
      <c r="F3432" s="8"/>
      <c r="G3432" s="8"/>
      <c r="H3432" s="8"/>
      <c r="I3432" s="17"/>
      <c r="J3432" s="17"/>
      <c r="K3432" s="19"/>
      <c r="L3432" s="19"/>
      <c r="M3432" s="19"/>
      <c r="N3432" s="19"/>
      <c r="O3432" s="19"/>
      <c r="P3432" s="19"/>
      <c r="Q3432" s="19"/>
      <c r="R3432" s="19"/>
      <c r="S3432" s="19"/>
      <c r="T3432" s="19"/>
      <c r="U3432" s="19"/>
      <c r="V3432" s="19"/>
    </row>
    <row r="3433">
      <c r="A3433" s="8"/>
      <c r="B3433" s="25"/>
      <c r="C3433" s="17" t="s">
        <v>164</v>
      </c>
      <c r="D3433" s="26"/>
      <c r="E3433" s="8"/>
      <c r="F3433" s="8"/>
      <c r="G3433" s="8"/>
      <c r="H3433" s="8"/>
      <c r="I3433" s="17"/>
      <c r="J3433" s="17"/>
      <c r="K3433" s="19"/>
      <c r="L3433" s="19"/>
      <c r="M3433" s="19"/>
      <c r="N3433" s="19"/>
      <c r="O3433" s="19"/>
      <c r="P3433" s="19"/>
      <c r="Q3433" s="19"/>
      <c r="R3433" s="19"/>
      <c r="S3433" s="19"/>
      <c r="T3433" s="19"/>
      <c r="U3433" s="19"/>
      <c r="V3433" s="19"/>
    </row>
    <row r="3434">
      <c r="A3434" s="8"/>
      <c r="B3434" s="25"/>
      <c r="C3434" s="17" t="s">
        <v>164</v>
      </c>
      <c r="D3434" s="26"/>
      <c r="E3434" s="8"/>
      <c r="F3434" s="8"/>
      <c r="G3434" s="8"/>
      <c r="H3434" s="8"/>
      <c r="I3434" s="17"/>
      <c r="J3434" s="17"/>
      <c r="K3434" s="19"/>
      <c r="L3434" s="19"/>
      <c r="M3434" s="19"/>
      <c r="N3434" s="19"/>
      <c r="O3434" s="19"/>
      <c r="P3434" s="19"/>
      <c r="Q3434" s="19"/>
      <c r="R3434" s="19"/>
      <c r="S3434" s="19"/>
      <c r="T3434" s="19"/>
      <c r="U3434" s="19"/>
      <c r="V3434" s="19"/>
    </row>
    <row r="3435">
      <c r="A3435" s="8"/>
      <c r="B3435" s="25"/>
      <c r="C3435" s="17" t="s">
        <v>164</v>
      </c>
      <c r="D3435" s="26"/>
      <c r="E3435" s="8"/>
      <c r="F3435" s="8"/>
      <c r="G3435" s="8"/>
      <c r="H3435" s="8"/>
      <c r="I3435" s="17"/>
      <c r="J3435" s="17"/>
      <c r="K3435" s="19"/>
      <c r="L3435" s="19"/>
      <c r="M3435" s="19"/>
      <c r="N3435" s="19"/>
      <c r="O3435" s="19"/>
      <c r="P3435" s="19"/>
      <c r="Q3435" s="19"/>
      <c r="R3435" s="19"/>
      <c r="S3435" s="19"/>
      <c r="T3435" s="19"/>
      <c r="U3435" s="19"/>
      <c r="V3435" s="19"/>
    </row>
    <row r="3436">
      <c r="A3436" s="8"/>
      <c r="B3436" s="25"/>
      <c r="C3436" s="17" t="s">
        <v>164</v>
      </c>
      <c r="D3436" s="26"/>
      <c r="E3436" s="8"/>
      <c r="F3436" s="8"/>
      <c r="G3436" s="8"/>
      <c r="H3436" s="8"/>
      <c r="I3436" s="17"/>
      <c r="J3436" s="17"/>
      <c r="K3436" s="19"/>
      <c r="L3436" s="19"/>
      <c r="M3436" s="19"/>
      <c r="N3436" s="19"/>
      <c r="O3436" s="19"/>
      <c r="P3436" s="19"/>
      <c r="Q3436" s="19"/>
      <c r="R3436" s="19"/>
      <c r="S3436" s="19"/>
      <c r="T3436" s="19"/>
      <c r="U3436" s="19"/>
      <c r="V3436" s="19"/>
    </row>
    <row r="3437">
      <c r="A3437" s="8"/>
      <c r="B3437" s="25"/>
      <c r="C3437" s="17" t="s">
        <v>164</v>
      </c>
      <c r="D3437" s="26"/>
      <c r="E3437" s="8"/>
      <c r="F3437" s="8"/>
      <c r="G3437" s="8"/>
      <c r="H3437" s="8"/>
      <c r="I3437" s="17"/>
      <c r="J3437" s="17"/>
      <c r="K3437" s="19"/>
      <c r="L3437" s="19"/>
      <c r="M3437" s="19"/>
      <c r="N3437" s="19"/>
      <c r="O3437" s="19"/>
      <c r="P3437" s="19"/>
      <c r="Q3437" s="19"/>
      <c r="R3437" s="19"/>
      <c r="S3437" s="19"/>
      <c r="T3437" s="19"/>
      <c r="U3437" s="19"/>
      <c r="V3437" s="19"/>
    </row>
    <row r="3438">
      <c r="A3438" s="8"/>
      <c r="B3438" s="25"/>
      <c r="C3438" s="17" t="s">
        <v>164</v>
      </c>
      <c r="D3438" s="26"/>
      <c r="E3438" s="8"/>
      <c r="F3438" s="8"/>
      <c r="G3438" s="8"/>
      <c r="H3438" s="8"/>
      <c r="I3438" s="17"/>
      <c r="J3438" s="17"/>
      <c r="K3438" s="19"/>
      <c r="L3438" s="19"/>
      <c r="M3438" s="19"/>
      <c r="N3438" s="19"/>
      <c r="O3438" s="19"/>
      <c r="P3438" s="19"/>
      <c r="Q3438" s="19"/>
      <c r="R3438" s="19"/>
      <c r="S3438" s="19"/>
      <c r="T3438" s="19"/>
      <c r="U3438" s="19"/>
      <c r="V3438" s="19"/>
    </row>
    <row r="3439">
      <c r="A3439" s="8"/>
      <c r="B3439" s="25"/>
      <c r="C3439" s="17" t="s">
        <v>164</v>
      </c>
      <c r="D3439" s="26"/>
      <c r="E3439" s="8"/>
      <c r="F3439" s="8"/>
      <c r="G3439" s="8"/>
      <c r="H3439" s="8"/>
      <c r="I3439" s="17"/>
      <c r="J3439" s="17"/>
      <c r="K3439" s="19"/>
      <c r="L3439" s="19"/>
      <c r="M3439" s="19"/>
      <c r="N3439" s="19"/>
      <c r="O3439" s="19"/>
      <c r="P3439" s="19"/>
      <c r="Q3439" s="19"/>
      <c r="R3439" s="19"/>
      <c r="S3439" s="19"/>
      <c r="T3439" s="19"/>
      <c r="U3439" s="19"/>
      <c r="V3439" s="19"/>
    </row>
    <row r="3440">
      <c r="A3440" s="8"/>
      <c r="B3440" s="25"/>
      <c r="C3440" s="17" t="s">
        <v>164</v>
      </c>
      <c r="D3440" s="26"/>
      <c r="E3440" s="8"/>
      <c r="F3440" s="8"/>
      <c r="G3440" s="8"/>
      <c r="H3440" s="8"/>
      <c r="I3440" s="17"/>
      <c r="J3440" s="17"/>
      <c r="K3440" s="19"/>
      <c r="L3440" s="19"/>
      <c r="M3440" s="19"/>
      <c r="N3440" s="19"/>
      <c r="O3440" s="19"/>
      <c r="P3440" s="19"/>
      <c r="Q3440" s="19"/>
      <c r="R3440" s="19"/>
      <c r="S3440" s="19"/>
      <c r="T3440" s="19"/>
      <c r="U3440" s="19"/>
      <c r="V3440" s="19"/>
    </row>
    <row r="3441">
      <c r="A3441" s="8"/>
      <c r="B3441" s="25"/>
      <c r="C3441" s="17" t="s">
        <v>164</v>
      </c>
      <c r="D3441" s="26"/>
      <c r="E3441" s="8"/>
      <c r="F3441" s="8"/>
      <c r="G3441" s="8"/>
      <c r="H3441" s="8"/>
      <c r="I3441" s="17"/>
      <c r="J3441" s="17"/>
      <c r="K3441" s="19"/>
      <c r="L3441" s="19"/>
      <c r="M3441" s="19"/>
      <c r="N3441" s="19"/>
      <c r="O3441" s="19"/>
      <c r="P3441" s="19"/>
      <c r="Q3441" s="19"/>
      <c r="R3441" s="19"/>
      <c r="S3441" s="19"/>
      <c r="T3441" s="19"/>
      <c r="U3441" s="19"/>
      <c r="V3441" s="19"/>
    </row>
    <row r="3442">
      <c r="A3442" s="8"/>
      <c r="B3442" s="25"/>
      <c r="C3442" s="17" t="s">
        <v>164</v>
      </c>
      <c r="D3442" s="26"/>
      <c r="E3442" s="8"/>
      <c r="F3442" s="8"/>
      <c r="G3442" s="8"/>
      <c r="H3442" s="8"/>
      <c r="I3442" s="17"/>
      <c r="J3442" s="17"/>
      <c r="K3442" s="19"/>
      <c r="L3442" s="19"/>
      <c r="M3442" s="19"/>
      <c r="N3442" s="19"/>
      <c r="O3442" s="19"/>
      <c r="P3442" s="19"/>
      <c r="Q3442" s="19"/>
      <c r="R3442" s="19"/>
      <c r="S3442" s="19"/>
      <c r="T3442" s="19"/>
      <c r="U3442" s="19"/>
      <c r="V3442" s="19"/>
    </row>
    <row r="3443">
      <c r="A3443" s="8"/>
      <c r="B3443" s="25"/>
      <c r="C3443" s="17" t="s">
        <v>164</v>
      </c>
      <c r="D3443" s="26"/>
      <c r="E3443" s="8"/>
      <c r="F3443" s="8"/>
      <c r="G3443" s="8"/>
      <c r="H3443" s="8"/>
      <c r="I3443" s="17"/>
      <c r="J3443" s="17"/>
      <c r="K3443" s="19"/>
      <c r="L3443" s="19"/>
      <c r="M3443" s="19"/>
      <c r="N3443" s="19"/>
      <c r="O3443" s="19"/>
      <c r="P3443" s="19"/>
      <c r="Q3443" s="19"/>
      <c r="R3443" s="19"/>
      <c r="S3443" s="19"/>
      <c r="T3443" s="19"/>
      <c r="U3443" s="19"/>
      <c r="V3443" s="19"/>
    </row>
    <row r="3444">
      <c r="A3444" s="8"/>
      <c r="B3444" s="25"/>
      <c r="C3444" s="17" t="s">
        <v>164</v>
      </c>
      <c r="D3444" s="26"/>
      <c r="E3444" s="8"/>
      <c r="F3444" s="8"/>
      <c r="G3444" s="8"/>
      <c r="H3444" s="8"/>
      <c r="I3444" s="17"/>
      <c r="J3444" s="17"/>
      <c r="K3444" s="19"/>
      <c r="L3444" s="19"/>
      <c r="M3444" s="19"/>
      <c r="N3444" s="19"/>
      <c r="O3444" s="19"/>
      <c r="P3444" s="19"/>
      <c r="Q3444" s="19"/>
      <c r="R3444" s="19"/>
      <c r="S3444" s="19"/>
      <c r="T3444" s="19"/>
      <c r="U3444" s="19"/>
      <c r="V3444" s="19"/>
    </row>
    <row r="3445">
      <c r="A3445" s="8"/>
      <c r="B3445" s="25"/>
      <c r="C3445" s="17" t="s">
        <v>164</v>
      </c>
      <c r="D3445" s="26"/>
      <c r="E3445" s="8"/>
      <c r="F3445" s="8"/>
      <c r="G3445" s="8"/>
      <c r="H3445" s="8"/>
      <c r="I3445" s="17"/>
      <c r="J3445" s="17"/>
      <c r="K3445" s="19"/>
      <c r="L3445" s="19"/>
      <c r="M3445" s="19"/>
      <c r="N3445" s="19"/>
      <c r="O3445" s="19"/>
      <c r="P3445" s="19"/>
      <c r="Q3445" s="19"/>
      <c r="R3445" s="19"/>
      <c r="S3445" s="19"/>
      <c r="T3445" s="19"/>
      <c r="U3445" s="19"/>
      <c r="V3445" s="19"/>
    </row>
    <row r="3446">
      <c r="A3446" s="8"/>
      <c r="B3446" s="25"/>
      <c r="C3446" s="17" t="s">
        <v>164</v>
      </c>
      <c r="D3446" s="26"/>
      <c r="E3446" s="8"/>
      <c r="F3446" s="8"/>
      <c r="G3446" s="8"/>
      <c r="H3446" s="8"/>
      <c r="I3446" s="17"/>
      <c r="J3446" s="17"/>
      <c r="K3446" s="19"/>
      <c r="L3446" s="19"/>
      <c r="M3446" s="19"/>
      <c r="N3446" s="19"/>
      <c r="O3446" s="19"/>
      <c r="P3446" s="19"/>
      <c r="Q3446" s="19"/>
      <c r="R3446" s="19"/>
      <c r="S3446" s="19"/>
      <c r="T3446" s="19"/>
      <c r="U3446" s="19"/>
      <c r="V3446" s="19"/>
    </row>
    <row r="3447">
      <c r="A3447" s="8"/>
      <c r="B3447" s="25"/>
      <c r="C3447" s="17" t="s">
        <v>164</v>
      </c>
      <c r="D3447" s="26"/>
      <c r="E3447" s="8"/>
      <c r="F3447" s="8"/>
      <c r="G3447" s="8"/>
      <c r="H3447" s="8"/>
      <c r="I3447" s="17"/>
      <c r="J3447" s="17"/>
      <c r="K3447" s="19"/>
      <c r="L3447" s="19"/>
      <c r="M3447" s="19"/>
      <c r="N3447" s="19"/>
      <c r="O3447" s="19"/>
      <c r="P3447" s="19"/>
      <c r="Q3447" s="19"/>
      <c r="R3447" s="19"/>
      <c r="S3447" s="19"/>
      <c r="T3447" s="19"/>
      <c r="U3447" s="19"/>
      <c r="V3447" s="19"/>
    </row>
    <row r="3448">
      <c r="A3448" s="8"/>
      <c r="B3448" s="25"/>
      <c r="C3448" s="17" t="s">
        <v>164</v>
      </c>
      <c r="D3448" s="26"/>
      <c r="E3448" s="8"/>
      <c r="F3448" s="8"/>
      <c r="G3448" s="8"/>
      <c r="H3448" s="8"/>
      <c r="I3448" s="17"/>
      <c r="J3448" s="17"/>
      <c r="K3448" s="19"/>
      <c r="L3448" s="19"/>
      <c r="M3448" s="19"/>
      <c r="N3448" s="19"/>
      <c r="O3448" s="19"/>
      <c r="P3448" s="19"/>
      <c r="Q3448" s="19"/>
      <c r="R3448" s="19"/>
      <c r="S3448" s="19"/>
      <c r="T3448" s="19"/>
      <c r="U3448" s="19"/>
      <c r="V3448" s="19"/>
    </row>
    <row r="3449">
      <c r="A3449" s="8"/>
      <c r="B3449" s="25"/>
      <c r="C3449" s="17" t="s">
        <v>164</v>
      </c>
      <c r="D3449" s="26"/>
      <c r="E3449" s="8"/>
      <c r="F3449" s="8"/>
      <c r="G3449" s="8"/>
      <c r="H3449" s="8"/>
      <c r="I3449" s="17"/>
      <c r="J3449" s="17"/>
      <c r="K3449" s="19"/>
      <c r="L3449" s="19"/>
      <c r="M3449" s="19"/>
      <c r="N3449" s="19"/>
      <c r="O3449" s="19"/>
      <c r="P3449" s="19"/>
      <c r="Q3449" s="19"/>
      <c r="R3449" s="19"/>
      <c r="S3449" s="19"/>
      <c r="T3449" s="19"/>
      <c r="U3449" s="19"/>
      <c r="V3449" s="19"/>
    </row>
    <row r="3450">
      <c r="A3450" s="8"/>
      <c r="B3450" s="25"/>
      <c r="C3450" s="17" t="s">
        <v>164</v>
      </c>
      <c r="D3450" s="26"/>
      <c r="E3450" s="8"/>
      <c r="F3450" s="8"/>
      <c r="G3450" s="8"/>
      <c r="H3450" s="8"/>
      <c r="I3450" s="17"/>
      <c r="J3450" s="17"/>
      <c r="K3450" s="19"/>
      <c r="L3450" s="19"/>
      <c r="M3450" s="19"/>
      <c r="N3450" s="19"/>
      <c r="O3450" s="19"/>
      <c r="P3450" s="19"/>
      <c r="Q3450" s="19"/>
      <c r="R3450" s="19"/>
      <c r="S3450" s="19"/>
      <c r="T3450" s="19"/>
      <c r="U3450" s="19"/>
      <c r="V3450" s="19"/>
    </row>
    <row r="3451">
      <c r="A3451" s="8"/>
      <c r="B3451" s="25"/>
      <c r="C3451" s="17" t="s">
        <v>164</v>
      </c>
      <c r="D3451" s="26"/>
      <c r="E3451" s="8"/>
      <c r="F3451" s="8"/>
      <c r="G3451" s="8"/>
      <c r="H3451" s="8"/>
      <c r="I3451" s="17"/>
      <c r="J3451" s="17"/>
      <c r="K3451" s="19"/>
      <c r="L3451" s="19"/>
      <c r="M3451" s="19"/>
      <c r="N3451" s="19"/>
      <c r="O3451" s="19"/>
      <c r="P3451" s="19"/>
      <c r="Q3451" s="19"/>
      <c r="R3451" s="19"/>
      <c r="S3451" s="19"/>
      <c r="T3451" s="19"/>
      <c r="U3451" s="19"/>
      <c r="V3451" s="19"/>
    </row>
    <row r="3452">
      <c r="A3452" s="8"/>
      <c r="B3452" s="25"/>
      <c r="C3452" s="17" t="s">
        <v>164</v>
      </c>
      <c r="D3452" s="26"/>
      <c r="E3452" s="8"/>
      <c r="F3452" s="8"/>
      <c r="G3452" s="8"/>
      <c r="H3452" s="8"/>
      <c r="I3452" s="17"/>
      <c r="J3452" s="17"/>
      <c r="K3452" s="19"/>
      <c r="L3452" s="19"/>
      <c r="M3452" s="19"/>
      <c r="N3452" s="19"/>
      <c r="O3452" s="19"/>
      <c r="P3452" s="19"/>
      <c r="Q3452" s="19"/>
      <c r="R3452" s="19"/>
      <c r="S3452" s="19"/>
      <c r="T3452" s="19"/>
      <c r="U3452" s="19"/>
      <c r="V3452" s="19"/>
    </row>
    <row r="3453">
      <c r="A3453" s="8"/>
      <c r="B3453" s="25"/>
      <c r="C3453" s="17" t="s">
        <v>164</v>
      </c>
      <c r="D3453" s="26"/>
      <c r="E3453" s="8"/>
      <c r="F3453" s="8"/>
      <c r="G3453" s="8"/>
      <c r="H3453" s="8"/>
      <c r="I3453" s="17"/>
      <c r="J3453" s="17"/>
      <c r="K3453" s="19"/>
      <c r="L3453" s="19"/>
      <c r="M3453" s="19"/>
      <c r="N3453" s="19"/>
      <c r="O3453" s="19"/>
      <c r="P3453" s="19"/>
      <c r="Q3453" s="19"/>
      <c r="R3453" s="19"/>
      <c r="S3453" s="19"/>
      <c r="T3453" s="19"/>
      <c r="U3453" s="19"/>
      <c r="V3453" s="19"/>
    </row>
    <row r="3454">
      <c r="A3454" s="8"/>
      <c r="B3454" s="25"/>
      <c r="C3454" s="17" t="s">
        <v>164</v>
      </c>
      <c r="D3454" s="26"/>
      <c r="E3454" s="8"/>
      <c r="F3454" s="8"/>
      <c r="G3454" s="8"/>
      <c r="H3454" s="8"/>
      <c r="I3454" s="17"/>
      <c r="J3454" s="17"/>
      <c r="K3454" s="19"/>
      <c r="L3454" s="19"/>
      <c r="M3454" s="19"/>
      <c r="N3454" s="19"/>
      <c r="O3454" s="19"/>
      <c r="P3454" s="19"/>
      <c r="Q3454" s="19"/>
      <c r="R3454" s="19"/>
      <c r="S3454" s="19"/>
      <c r="T3454" s="19"/>
      <c r="U3454" s="19"/>
      <c r="V3454" s="19"/>
    </row>
    <row r="3455">
      <c r="A3455" s="8"/>
      <c r="B3455" s="25"/>
      <c r="C3455" s="17" t="s">
        <v>164</v>
      </c>
      <c r="D3455" s="26"/>
      <c r="E3455" s="8"/>
      <c r="F3455" s="8"/>
      <c r="G3455" s="8"/>
      <c r="H3455" s="8"/>
      <c r="I3455" s="17"/>
      <c r="J3455" s="17"/>
      <c r="K3455" s="19"/>
      <c r="L3455" s="19"/>
      <c r="M3455" s="19"/>
      <c r="N3455" s="19"/>
      <c r="O3455" s="19"/>
      <c r="P3455" s="19"/>
      <c r="Q3455" s="19"/>
      <c r="R3455" s="19"/>
      <c r="S3455" s="19"/>
      <c r="T3455" s="19"/>
      <c r="U3455" s="19"/>
      <c r="V3455" s="19"/>
    </row>
    <row r="3456">
      <c r="A3456" s="8"/>
      <c r="B3456" s="25"/>
      <c r="C3456" s="17" t="s">
        <v>164</v>
      </c>
      <c r="D3456" s="26"/>
      <c r="E3456" s="8"/>
      <c r="F3456" s="8"/>
      <c r="G3456" s="8"/>
      <c r="H3456" s="8"/>
      <c r="I3456" s="17"/>
      <c r="J3456" s="17"/>
      <c r="K3456" s="19"/>
      <c r="L3456" s="19"/>
      <c r="M3456" s="19"/>
      <c r="N3456" s="19"/>
      <c r="O3456" s="19"/>
      <c r="P3456" s="19"/>
      <c r="Q3456" s="19"/>
      <c r="R3456" s="19"/>
      <c r="S3456" s="19"/>
      <c r="T3456" s="19"/>
      <c r="U3456" s="19"/>
      <c r="V3456" s="19"/>
    </row>
    <row r="3457">
      <c r="A3457" s="8"/>
      <c r="B3457" s="25"/>
      <c r="C3457" s="17" t="s">
        <v>164</v>
      </c>
      <c r="D3457" s="26"/>
      <c r="E3457" s="8"/>
      <c r="F3457" s="8"/>
      <c r="G3457" s="8"/>
      <c r="H3457" s="8"/>
      <c r="I3457" s="17"/>
      <c r="J3457" s="17"/>
      <c r="K3457" s="19"/>
      <c r="L3457" s="19"/>
      <c r="M3457" s="19"/>
      <c r="N3457" s="19"/>
      <c r="O3457" s="19"/>
      <c r="P3457" s="19"/>
      <c r="Q3457" s="19"/>
      <c r="R3457" s="19"/>
      <c r="S3457" s="19"/>
      <c r="T3457" s="19"/>
      <c r="U3457" s="19"/>
      <c r="V3457" s="19"/>
    </row>
    <row r="3458">
      <c r="A3458" s="8"/>
      <c r="B3458" s="25"/>
      <c r="C3458" s="17" t="s">
        <v>164</v>
      </c>
      <c r="D3458" s="26"/>
      <c r="E3458" s="8"/>
      <c r="F3458" s="8"/>
      <c r="G3458" s="8"/>
      <c r="H3458" s="8"/>
      <c r="I3458" s="17"/>
      <c r="J3458" s="17"/>
      <c r="K3458" s="19"/>
      <c r="L3458" s="19"/>
      <c r="M3458" s="19"/>
      <c r="N3458" s="19"/>
      <c r="O3458" s="19"/>
      <c r="P3458" s="19"/>
      <c r="Q3458" s="19"/>
      <c r="R3458" s="19"/>
      <c r="S3458" s="19"/>
      <c r="T3458" s="19"/>
      <c r="U3458" s="19"/>
      <c r="V3458" s="19"/>
    </row>
    <row r="3459">
      <c r="A3459" s="8"/>
      <c r="B3459" s="25"/>
      <c r="C3459" s="17" t="s">
        <v>164</v>
      </c>
      <c r="D3459" s="26"/>
      <c r="E3459" s="8"/>
      <c r="F3459" s="8"/>
      <c r="G3459" s="8"/>
      <c r="H3459" s="8"/>
      <c r="I3459" s="17"/>
      <c r="J3459" s="17"/>
      <c r="K3459" s="19"/>
      <c r="L3459" s="19"/>
      <c r="M3459" s="19"/>
      <c r="N3459" s="19"/>
      <c r="O3459" s="19"/>
      <c r="P3459" s="19"/>
      <c r="Q3459" s="19"/>
      <c r="R3459" s="19"/>
      <c r="S3459" s="19"/>
      <c r="T3459" s="19"/>
      <c r="U3459" s="19"/>
      <c r="V3459" s="19"/>
    </row>
    <row r="3460">
      <c r="A3460" s="8"/>
      <c r="B3460" s="25"/>
      <c r="C3460" s="17" t="s">
        <v>164</v>
      </c>
      <c r="D3460" s="26"/>
      <c r="E3460" s="8"/>
      <c r="F3460" s="8"/>
      <c r="G3460" s="8"/>
      <c r="H3460" s="8"/>
      <c r="I3460" s="17"/>
      <c r="J3460" s="17"/>
      <c r="K3460" s="19"/>
      <c r="L3460" s="19"/>
      <c r="M3460" s="19"/>
      <c r="N3460" s="19"/>
      <c r="O3460" s="19"/>
      <c r="P3460" s="19"/>
      <c r="Q3460" s="19"/>
      <c r="R3460" s="19"/>
      <c r="S3460" s="19"/>
      <c r="T3460" s="19"/>
      <c r="U3460" s="19"/>
      <c r="V3460" s="19"/>
    </row>
    <row r="3461">
      <c r="A3461" s="8"/>
      <c r="B3461" s="25"/>
      <c r="C3461" s="17" t="s">
        <v>164</v>
      </c>
      <c r="D3461" s="26"/>
      <c r="E3461" s="8"/>
      <c r="F3461" s="8"/>
      <c r="G3461" s="8"/>
      <c r="H3461" s="8"/>
      <c r="I3461" s="17"/>
      <c r="J3461" s="17"/>
      <c r="K3461" s="19"/>
      <c r="L3461" s="19"/>
      <c r="M3461" s="19"/>
      <c r="N3461" s="19"/>
      <c r="O3461" s="19"/>
      <c r="P3461" s="19"/>
      <c r="Q3461" s="19"/>
      <c r="R3461" s="19"/>
      <c r="S3461" s="19"/>
      <c r="T3461" s="19"/>
      <c r="U3461" s="19"/>
      <c r="V3461" s="19"/>
    </row>
    <row r="3462">
      <c r="A3462" s="8"/>
      <c r="B3462" s="25"/>
      <c r="C3462" s="17" t="s">
        <v>164</v>
      </c>
      <c r="D3462" s="26"/>
      <c r="E3462" s="8"/>
      <c r="F3462" s="8"/>
      <c r="G3462" s="8"/>
      <c r="H3462" s="8"/>
      <c r="I3462" s="17"/>
      <c r="J3462" s="17"/>
      <c r="K3462" s="19"/>
      <c r="L3462" s="19"/>
      <c r="M3462" s="19"/>
      <c r="N3462" s="19"/>
      <c r="O3462" s="19"/>
      <c r="P3462" s="19"/>
      <c r="Q3462" s="19"/>
      <c r="R3462" s="19"/>
      <c r="S3462" s="19"/>
      <c r="T3462" s="19"/>
      <c r="U3462" s="19"/>
      <c r="V3462" s="19"/>
    </row>
    <row r="3463">
      <c r="A3463" s="8"/>
      <c r="B3463" s="25"/>
      <c r="C3463" s="17" t="s">
        <v>164</v>
      </c>
      <c r="D3463" s="26"/>
      <c r="E3463" s="8"/>
      <c r="F3463" s="8"/>
      <c r="G3463" s="8"/>
      <c r="H3463" s="8"/>
      <c r="I3463" s="17"/>
      <c r="J3463" s="17"/>
      <c r="K3463" s="19"/>
      <c r="L3463" s="19"/>
      <c r="M3463" s="19"/>
      <c r="N3463" s="19"/>
      <c r="O3463" s="19"/>
      <c r="P3463" s="19"/>
      <c r="Q3463" s="19"/>
      <c r="R3463" s="19"/>
      <c r="S3463" s="19"/>
      <c r="T3463" s="19"/>
      <c r="U3463" s="19"/>
      <c r="V3463" s="19"/>
    </row>
    <row r="3464">
      <c r="A3464" s="8"/>
      <c r="B3464" s="25"/>
      <c r="C3464" s="17" t="s">
        <v>164</v>
      </c>
      <c r="D3464" s="26"/>
      <c r="E3464" s="8"/>
      <c r="F3464" s="8"/>
      <c r="G3464" s="8"/>
      <c r="H3464" s="8"/>
      <c r="I3464" s="17"/>
      <c r="J3464" s="17"/>
      <c r="K3464" s="19"/>
      <c r="L3464" s="19"/>
      <c r="M3464" s="19"/>
      <c r="N3464" s="19"/>
      <c r="O3464" s="19"/>
      <c r="P3464" s="19"/>
      <c r="Q3464" s="19"/>
      <c r="R3464" s="19"/>
      <c r="S3464" s="19"/>
      <c r="T3464" s="19"/>
      <c r="U3464" s="19"/>
      <c r="V3464" s="19"/>
    </row>
    <row r="3465">
      <c r="A3465" s="8"/>
      <c r="B3465" s="25"/>
      <c r="C3465" s="17" t="s">
        <v>164</v>
      </c>
      <c r="D3465" s="26"/>
      <c r="E3465" s="8"/>
      <c r="F3465" s="8"/>
      <c r="G3465" s="8"/>
      <c r="H3465" s="8"/>
      <c r="I3465" s="17"/>
      <c r="J3465" s="17"/>
      <c r="K3465" s="19"/>
      <c r="L3465" s="19"/>
      <c r="M3465" s="19"/>
      <c r="N3465" s="19"/>
      <c r="O3465" s="19"/>
      <c r="P3465" s="19"/>
      <c r="Q3465" s="19"/>
      <c r="R3465" s="19"/>
      <c r="S3465" s="19"/>
      <c r="T3465" s="19"/>
      <c r="U3465" s="19"/>
      <c r="V3465" s="19"/>
    </row>
    <row r="3466">
      <c r="A3466" s="8"/>
      <c r="B3466" s="25"/>
      <c r="C3466" s="17" t="s">
        <v>164</v>
      </c>
      <c r="D3466" s="26"/>
      <c r="E3466" s="8"/>
      <c r="F3466" s="8"/>
      <c r="G3466" s="8"/>
      <c r="H3466" s="8"/>
      <c r="I3466" s="17"/>
      <c r="J3466" s="17"/>
      <c r="K3466" s="19"/>
      <c r="L3466" s="19"/>
      <c r="M3466" s="19"/>
      <c r="N3466" s="19"/>
      <c r="O3466" s="19"/>
      <c r="P3466" s="19"/>
      <c r="Q3466" s="19"/>
      <c r="R3466" s="19"/>
      <c r="S3466" s="19"/>
      <c r="T3466" s="19"/>
      <c r="U3466" s="19"/>
      <c r="V3466" s="19"/>
    </row>
    <row r="3467">
      <c r="A3467" s="8"/>
      <c r="B3467" s="25"/>
      <c r="C3467" s="17" t="s">
        <v>164</v>
      </c>
      <c r="D3467" s="26"/>
      <c r="E3467" s="8"/>
      <c r="F3467" s="8"/>
      <c r="G3467" s="8"/>
      <c r="H3467" s="8"/>
      <c r="I3467" s="17"/>
      <c r="J3467" s="17"/>
      <c r="K3467" s="19"/>
      <c r="L3467" s="19"/>
      <c r="M3467" s="19"/>
      <c r="N3467" s="19"/>
      <c r="O3467" s="19"/>
      <c r="P3467" s="19"/>
      <c r="Q3467" s="19"/>
      <c r="R3467" s="19"/>
      <c r="S3467" s="19"/>
      <c r="T3467" s="19"/>
      <c r="U3467" s="19"/>
      <c r="V3467" s="19"/>
    </row>
    <row r="3468">
      <c r="A3468" s="8"/>
      <c r="B3468" s="25"/>
      <c r="C3468" s="17" t="s">
        <v>164</v>
      </c>
      <c r="D3468" s="26"/>
      <c r="E3468" s="8"/>
      <c r="F3468" s="8"/>
      <c r="G3468" s="8"/>
      <c r="H3468" s="8"/>
      <c r="I3468" s="17"/>
      <c r="J3468" s="17"/>
      <c r="K3468" s="19"/>
      <c r="L3468" s="19"/>
      <c r="M3468" s="19"/>
      <c r="N3468" s="19"/>
      <c r="O3468" s="19"/>
      <c r="P3468" s="19"/>
      <c r="Q3468" s="19"/>
      <c r="R3468" s="19"/>
      <c r="S3468" s="19"/>
      <c r="T3468" s="19"/>
      <c r="U3468" s="19"/>
      <c r="V3468" s="19"/>
    </row>
    <row r="3469">
      <c r="A3469" s="8"/>
      <c r="B3469" s="25"/>
      <c r="C3469" s="17" t="s">
        <v>164</v>
      </c>
      <c r="D3469" s="26"/>
      <c r="E3469" s="8"/>
      <c r="F3469" s="8"/>
      <c r="G3469" s="8"/>
      <c r="H3469" s="8"/>
      <c r="I3469" s="17"/>
      <c r="J3469" s="17"/>
      <c r="K3469" s="19"/>
      <c r="L3469" s="19"/>
      <c r="M3469" s="19"/>
      <c r="N3469" s="19"/>
      <c r="O3469" s="19"/>
      <c r="P3469" s="19"/>
      <c r="Q3469" s="19"/>
      <c r="R3469" s="19"/>
      <c r="S3469" s="19"/>
      <c r="T3469" s="19"/>
      <c r="U3469" s="19"/>
      <c r="V3469" s="19"/>
    </row>
    <row r="3470">
      <c r="A3470" s="8"/>
      <c r="B3470" s="25"/>
      <c r="C3470" s="17" t="s">
        <v>164</v>
      </c>
      <c r="D3470" s="26"/>
      <c r="E3470" s="8"/>
      <c r="F3470" s="8"/>
      <c r="G3470" s="8"/>
      <c r="H3470" s="8"/>
      <c r="I3470" s="17"/>
      <c r="J3470" s="17"/>
      <c r="K3470" s="19"/>
      <c r="L3470" s="19"/>
      <c r="M3470" s="19"/>
      <c r="N3470" s="19"/>
      <c r="O3470" s="19"/>
      <c r="P3470" s="19"/>
      <c r="Q3470" s="19"/>
      <c r="R3470" s="19"/>
      <c r="S3470" s="19"/>
      <c r="T3470" s="19"/>
      <c r="U3470" s="19"/>
      <c r="V3470" s="19"/>
    </row>
    <row r="3471">
      <c r="A3471" s="8"/>
      <c r="B3471" s="25"/>
      <c r="C3471" s="17" t="s">
        <v>164</v>
      </c>
      <c r="D3471" s="26"/>
      <c r="E3471" s="8"/>
      <c r="F3471" s="8"/>
      <c r="G3471" s="8"/>
      <c r="H3471" s="8"/>
      <c r="I3471" s="17"/>
      <c r="J3471" s="17"/>
      <c r="K3471" s="19"/>
      <c r="L3471" s="19"/>
      <c r="M3471" s="19"/>
      <c r="N3471" s="19"/>
      <c r="O3471" s="19"/>
      <c r="P3471" s="19"/>
      <c r="Q3471" s="19"/>
      <c r="R3471" s="19"/>
      <c r="S3471" s="19"/>
      <c r="T3471" s="19"/>
      <c r="U3471" s="19"/>
      <c r="V3471" s="19"/>
    </row>
    <row r="3472">
      <c r="A3472" s="8"/>
      <c r="B3472" s="25"/>
      <c r="C3472" s="17" t="s">
        <v>164</v>
      </c>
      <c r="D3472" s="26"/>
      <c r="E3472" s="8"/>
      <c r="F3472" s="8"/>
      <c r="G3472" s="8"/>
      <c r="H3472" s="8"/>
      <c r="I3472" s="17"/>
      <c r="J3472" s="17"/>
      <c r="K3472" s="19"/>
      <c r="L3472" s="19"/>
      <c r="M3472" s="19"/>
      <c r="N3472" s="19"/>
      <c r="O3472" s="19"/>
      <c r="P3472" s="19"/>
      <c r="Q3472" s="19"/>
      <c r="R3472" s="19"/>
      <c r="S3472" s="19"/>
      <c r="T3472" s="19"/>
      <c r="U3472" s="19"/>
      <c r="V3472" s="19"/>
    </row>
    <row r="3473">
      <c r="A3473" s="8"/>
      <c r="B3473" s="25"/>
      <c r="C3473" s="17" t="s">
        <v>164</v>
      </c>
      <c r="D3473" s="26"/>
      <c r="E3473" s="8"/>
      <c r="F3473" s="8"/>
      <c r="G3473" s="8"/>
      <c r="H3473" s="8"/>
      <c r="I3473" s="17"/>
      <c r="J3473" s="17"/>
      <c r="K3473" s="19"/>
      <c r="L3473" s="19"/>
      <c r="M3473" s="19"/>
      <c r="N3473" s="19"/>
      <c r="O3473" s="19"/>
      <c r="P3473" s="19"/>
      <c r="Q3473" s="19"/>
      <c r="R3473" s="19"/>
      <c r="S3473" s="19"/>
      <c r="T3473" s="19"/>
      <c r="U3473" s="19"/>
      <c r="V3473" s="19"/>
    </row>
    <row r="3474">
      <c r="A3474" s="8"/>
      <c r="B3474" s="25"/>
      <c r="C3474" s="17" t="s">
        <v>164</v>
      </c>
      <c r="D3474" s="26"/>
      <c r="E3474" s="8"/>
      <c r="F3474" s="8"/>
      <c r="G3474" s="8"/>
      <c r="H3474" s="8"/>
      <c r="I3474" s="17"/>
      <c r="J3474" s="17"/>
      <c r="K3474" s="19"/>
      <c r="L3474" s="19"/>
      <c r="M3474" s="19"/>
      <c r="N3474" s="19"/>
      <c r="O3474" s="19"/>
      <c r="P3474" s="19"/>
      <c r="Q3474" s="19"/>
      <c r="R3474" s="19"/>
      <c r="S3474" s="19"/>
      <c r="T3474" s="19"/>
      <c r="U3474" s="19"/>
      <c r="V3474" s="19"/>
    </row>
    <row r="3475">
      <c r="A3475" s="8"/>
      <c r="B3475" s="25"/>
      <c r="C3475" s="17" t="s">
        <v>164</v>
      </c>
      <c r="D3475" s="26"/>
      <c r="E3475" s="8"/>
      <c r="F3475" s="8"/>
      <c r="G3475" s="8"/>
      <c r="H3475" s="8"/>
      <c r="I3475" s="17"/>
      <c r="J3475" s="17"/>
      <c r="K3475" s="19"/>
      <c r="L3475" s="19"/>
      <c r="M3475" s="19"/>
      <c r="N3475" s="19"/>
      <c r="O3475" s="19"/>
      <c r="P3475" s="19"/>
      <c r="Q3475" s="19"/>
      <c r="R3475" s="19"/>
      <c r="S3475" s="19"/>
      <c r="T3475" s="19"/>
      <c r="U3475" s="19"/>
      <c r="V3475" s="19"/>
    </row>
    <row r="3476">
      <c r="A3476" s="8"/>
      <c r="B3476" s="25"/>
      <c r="C3476" s="17" t="s">
        <v>164</v>
      </c>
      <c r="D3476" s="26"/>
      <c r="E3476" s="8"/>
      <c r="F3476" s="8"/>
      <c r="G3476" s="8"/>
      <c r="H3476" s="8"/>
      <c r="I3476" s="17"/>
      <c r="J3476" s="17"/>
      <c r="K3476" s="19"/>
      <c r="L3476" s="19"/>
      <c r="M3476" s="19"/>
      <c r="N3476" s="19"/>
      <c r="O3476" s="19"/>
      <c r="P3476" s="19"/>
      <c r="Q3476" s="19"/>
      <c r="R3476" s="19"/>
      <c r="S3476" s="19"/>
      <c r="T3476" s="19"/>
      <c r="U3476" s="19"/>
      <c r="V3476" s="19"/>
    </row>
    <row r="3477">
      <c r="A3477" s="8"/>
      <c r="B3477" s="25"/>
      <c r="C3477" s="17" t="s">
        <v>164</v>
      </c>
      <c r="D3477" s="26"/>
      <c r="E3477" s="8"/>
      <c r="F3477" s="8"/>
      <c r="G3477" s="8"/>
      <c r="H3477" s="8"/>
      <c r="I3477" s="17"/>
      <c r="J3477" s="17"/>
      <c r="K3477" s="19"/>
      <c r="L3477" s="19"/>
      <c r="M3477" s="19"/>
      <c r="N3477" s="19"/>
      <c r="O3477" s="19"/>
      <c r="P3477" s="19"/>
      <c r="Q3477" s="19"/>
      <c r="R3477" s="19"/>
      <c r="S3477" s="19"/>
      <c r="T3477" s="19"/>
      <c r="U3477" s="19"/>
      <c r="V3477" s="19"/>
    </row>
    <row r="3478">
      <c r="A3478" s="8"/>
      <c r="B3478" s="25"/>
      <c r="C3478" s="17" t="s">
        <v>164</v>
      </c>
      <c r="D3478" s="26"/>
      <c r="E3478" s="8"/>
      <c r="F3478" s="8"/>
      <c r="G3478" s="8"/>
      <c r="H3478" s="8"/>
      <c r="I3478" s="17"/>
      <c r="J3478" s="17"/>
      <c r="K3478" s="19"/>
      <c r="L3478" s="19"/>
      <c r="M3478" s="19"/>
      <c r="N3478" s="19"/>
      <c r="O3478" s="19"/>
      <c r="P3478" s="19"/>
      <c r="Q3478" s="19"/>
      <c r="R3478" s="19"/>
      <c r="S3478" s="19"/>
      <c r="T3478" s="19"/>
      <c r="U3478" s="19"/>
      <c r="V3478" s="19"/>
    </row>
    <row r="3479">
      <c r="A3479" s="8"/>
      <c r="B3479" s="25"/>
      <c r="C3479" s="17" t="s">
        <v>164</v>
      </c>
      <c r="D3479" s="26"/>
      <c r="E3479" s="8"/>
      <c r="F3479" s="8"/>
      <c r="G3479" s="8"/>
      <c r="H3479" s="8"/>
      <c r="I3479" s="17"/>
      <c r="J3479" s="17"/>
      <c r="K3479" s="19"/>
      <c r="L3479" s="19"/>
      <c r="M3479" s="19"/>
      <c r="N3479" s="19"/>
      <c r="O3479" s="19"/>
      <c r="P3479" s="19"/>
      <c r="Q3479" s="19"/>
      <c r="R3479" s="19"/>
      <c r="S3479" s="19"/>
      <c r="T3479" s="19"/>
      <c r="U3479" s="19"/>
      <c r="V3479" s="19"/>
    </row>
    <row r="3480">
      <c r="A3480" s="8"/>
      <c r="B3480" s="25"/>
      <c r="C3480" s="17" t="s">
        <v>164</v>
      </c>
      <c r="D3480" s="26"/>
      <c r="E3480" s="8"/>
      <c r="F3480" s="8"/>
      <c r="G3480" s="8"/>
      <c r="H3480" s="8"/>
      <c r="I3480" s="17"/>
      <c r="J3480" s="17"/>
      <c r="K3480" s="19"/>
      <c r="L3480" s="19"/>
      <c r="M3480" s="19"/>
      <c r="N3480" s="19"/>
      <c r="O3480" s="19"/>
      <c r="P3480" s="19"/>
      <c r="Q3480" s="19"/>
      <c r="R3480" s="19"/>
      <c r="S3480" s="19"/>
      <c r="T3480" s="19"/>
      <c r="U3480" s="19"/>
      <c r="V3480" s="19"/>
    </row>
  </sheetData>
  <autoFilter ref="$A$1:$J$3480"/>
  <customSheetViews>
    <customSheetView guid="{7023D3AE-05EE-494C-A333-F2B7B96FF72C}" filter="1" showAutoFilter="1">
      <autoFilter ref="$A$1:$I$1">
        <filterColumn colId="1">
          <customFilters and="1">
            <customFilter operator="greaterThanOrEqual" val="01/06/2023"/>
            <customFilter operator="lessThanOrEqual" val="30/06/2023"/>
          </customFilters>
        </filterColumn>
      </autoFilter>
    </customSheetView>
  </customSheetView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38"/>
    <col customWidth="1" min="2" max="19" width="11.0"/>
    <col customWidth="1" min="20" max="37" width="7.75"/>
  </cols>
  <sheetData>
    <row r="1">
      <c r="A1" s="32" t="s">
        <v>4321</v>
      </c>
      <c r="B1" s="33" t="s">
        <v>4</v>
      </c>
      <c r="C1" s="33"/>
      <c r="D1" s="33"/>
      <c r="E1" s="33"/>
      <c r="F1" s="33"/>
      <c r="G1" s="33"/>
      <c r="H1" s="33"/>
      <c r="I1" s="33"/>
      <c r="J1" s="33"/>
      <c r="K1" s="33"/>
      <c r="L1" s="33"/>
      <c r="M1" s="33"/>
      <c r="N1" s="33"/>
      <c r="O1" s="33"/>
      <c r="P1" s="33"/>
      <c r="Q1" s="33"/>
      <c r="R1" s="33"/>
      <c r="S1" s="33"/>
      <c r="T1" s="34"/>
      <c r="U1" s="34"/>
      <c r="V1" s="34"/>
      <c r="W1" s="34"/>
      <c r="X1" s="34"/>
      <c r="Y1" s="34"/>
      <c r="Z1" s="34"/>
      <c r="AA1" s="34"/>
      <c r="AB1" s="34"/>
      <c r="AC1" s="34"/>
    </row>
    <row r="2">
      <c r="A2" s="35" t="s">
        <v>5</v>
      </c>
      <c r="B2" s="36" t="s">
        <v>1700</v>
      </c>
      <c r="C2" s="36" t="s">
        <v>11</v>
      </c>
      <c r="D2" s="35" t="s">
        <v>180</v>
      </c>
      <c r="E2" s="35" t="s">
        <v>207</v>
      </c>
      <c r="F2" s="35" t="s">
        <v>281</v>
      </c>
      <c r="G2" s="35" t="s">
        <v>339</v>
      </c>
      <c r="H2" s="35" t="s">
        <v>516</v>
      </c>
      <c r="I2" s="35" t="s">
        <v>534</v>
      </c>
      <c r="J2" s="35" t="s">
        <v>596</v>
      </c>
      <c r="K2" s="35" t="s">
        <v>643</v>
      </c>
      <c r="L2" s="35" t="s">
        <v>2951</v>
      </c>
      <c r="M2" s="35" t="s">
        <v>695</v>
      </c>
      <c r="N2" s="35" t="s">
        <v>873</v>
      </c>
      <c r="O2" s="35" t="s">
        <v>2945</v>
      </c>
      <c r="P2" s="35" t="s">
        <v>972</v>
      </c>
      <c r="Q2" s="35" t="s">
        <v>1480</v>
      </c>
      <c r="R2" s="35" t="s">
        <v>1021</v>
      </c>
      <c r="S2" s="35" t="s">
        <v>4322</v>
      </c>
      <c r="T2" s="37"/>
      <c r="U2" s="37"/>
      <c r="V2" s="37"/>
      <c r="W2" s="37"/>
      <c r="X2" s="37"/>
      <c r="Y2" s="37"/>
      <c r="Z2" s="37"/>
      <c r="AA2" s="37"/>
      <c r="AB2" s="37"/>
      <c r="AC2" s="37"/>
      <c r="AD2" s="37"/>
      <c r="AE2" s="37"/>
      <c r="AF2" s="37"/>
      <c r="AG2" s="37"/>
      <c r="AH2" s="37"/>
      <c r="AI2" s="37"/>
      <c r="AJ2" s="37"/>
      <c r="AK2" s="37"/>
      <c r="AL2" s="37"/>
      <c r="AM2" s="37"/>
      <c r="AN2" s="37"/>
      <c r="AO2" s="37"/>
      <c r="AP2" s="37"/>
      <c r="AQ2" s="37"/>
      <c r="AR2" s="37"/>
      <c r="AS2" s="37"/>
      <c r="AT2" s="37"/>
      <c r="AU2" s="37"/>
      <c r="AV2" s="37"/>
      <c r="AW2" s="37"/>
      <c r="AX2" s="37"/>
      <c r="AY2" s="37"/>
      <c r="AZ2" s="37"/>
      <c r="BA2" s="37"/>
      <c r="BB2" s="37"/>
      <c r="BC2" s="37"/>
      <c r="BD2" s="37"/>
      <c r="BE2" s="37"/>
      <c r="BF2" s="37"/>
      <c r="BG2" s="37"/>
      <c r="BH2" s="37"/>
      <c r="BI2" s="37"/>
      <c r="BJ2" s="37"/>
      <c r="BK2" s="37"/>
      <c r="BL2" s="37"/>
      <c r="BM2" s="37"/>
      <c r="BN2" s="37"/>
      <c r="BO2" s="37"/>
      <c r="BP2" s="37"/>
      <c r="BQ2" s="37"/>
      <c r="BR2" s="37"/>
      <c r="BS2" s="37"/>
      <c r="BT2" s="37"/>
      <c r="BU2" s="37"/>
      <c r="BV2" s="37"/>
      <c r="BW2" s="37"/>
      <c r="BX2" s="37"/>
      <c r="BY2" s="37"/>
      <c r="BZ2" s="37"/>
      <c r="CA2" s="37"/>
      <c r="CB2" s="37"/>
      <c r="CC2" s="37"/>
      <c r="CD2" s="37"/>
      <c r="CE2" s="37"/>
      <c r="CF2" s="37"/>
      <c r="CG2" s="37"/>
      <c r="CH2" s="37"/>
      <c r="CI2" s="37"/>
      <c r="CJ2" s="37"/>
      <c r="CK2" s="37"/>
      <c r="CL2" s="37"/>
      <c r="CM2" s="37"/>
      <c r="CN2" s="37"/>
      <c r="CO2" s="37"/>
      <c r="CP2" s="37"/>
      <c r="CQ2" s="37"/>
      <c r="CR2" s="37"/>
      <c r="CS2" s="37"/>
      <c r="CT2" s="37"/>
      <c r="CU2" s="37"/>
      <c r="CV2" s="37"/>
      <c r="CW2" s="37"/>
      <c r="CX2" s="37"/>
      <c r="CY2" s="37"/>
      <c r="CZ2" s="37"/>
      <c r="DA2" s="37"/>
      <c r="DB2" s="37"/>
      <c r="DC2" s="37"/>
      <c r="DD2" s="37"/>
      <c r="DE2" s="37"/>
      <c r="DF2" s="37"/>
      <c r="DG2" s="37"/>
      <c r="DH2" s="37"/>
      <c r="DI2" s="37"/>
      <c r="DJ2" s="37"/>
      <c r="DK2" s="37"/>
      <c r="DL2" s="37"/>
      <c r="DM2" s="37"/>
      <c r="DN2" s="37"/>
      <c r="DO2" s="37"/>
      <c r="DP2" s="37"/>
      <c r="DQ2" s="37"/>
      <c r="DR2" s="37"/>
      <c r="DS2" s="37"/>
      <c r="DT2" s="37"/>
      <c r="DU2" s="37"/>
      <c r="DV2" s="37"/>
      <c r="DW2" s="37"/>
      <c r="DX2" s="37"/>
      <c r="DY2" s="37"/>
      <c r="DZ2" s="37"/>
      <c r="EA2" s="37"/>
      <c r="EB2" s="37"/>
      <c r="EC2" s="37"/>
      <c r="ED2" s="37"/>
      <c r="EE2" s="37"/>
      <c r="EF2" s="37"/>
      <c r="EG2" s="37"/>
      <c r="EH2" s="37"/>
      <c r="EI2" s="37"/>
      <c r="EJ2" s="37"/>
      <c r="EK2" s="37"/>
      <c r="EL2" s="37"/>
      <c r="EM2" s="37"/>
      <c r="EN2" s="37"/>
      <c r="EO2" s="37"/>
      <c r="EP2" s="37"/>
      <c r="EQ2" s="37"/>
      <c r="ER2" s="37"/>
      <c r="ES2" s="37"/>
      <c r="ET2" s="37"/>
      <c r="EU2" s="37"/>
      <c r="EV2" s="37"/>
      <c r="EW2" s="37"/>
      <c r="EX2" s="37"/>
      <c r="EY2" s="37"/>
      <c r="EZ2" s="37"/>
      <c r="FA2" s="37"/>
      <c r="FB2" s="37"/>
      <c r="FC2" s="37"/>
      <c r="FD2" s="37"/>
      <c r="FE2" s="37"/>
      <c r="FF2" s="37"/>
      <c r="FG2" s="37"/>
      <c r="FH2" s="37"/>
      <c r="FI2" s="37"/>
      <c r="FJ2" s="37"/>
      <c r="FK2" s="37"/>
      <c r="FL2" s="37"/>
      <c r="FM2" s="37"/>
      <c r="FN2" s="37"/>
      <c r="FO2" s="37"/>
      <c r="FP2" s="37"/>
      <c r="FQ2" s="37"/>
      <c r="FR2" s="37"/>
      <c r="FS2" s="37"/>
      <c r="FT2" s="37"/>
      <c r="FU2" s="37"/>
      <c r="FV2" s="37"/>
      <c r="FW2" s="37"/>
      <c r="FX2" s="37"/>
      <c r="FY2" s="37"/>
      <c r="FZ2" s="37"/>
      <c r="GA2" s="37"/>
      <c r="GB2" s="37"/>
      <c r="GC2" s="37"/>
      <c r="GD2" s="37"/>
      <c r="GE2" s="37"/>
      <c r="GF2" s="37"/>
      <c r="GG2" s="37"/>
      <c r="GH2" s="37"/>
      <c r="GI2" s="37"/>
      <c r="GJ2" s="37"/>
      <c r="GK2" s="37"/>
      <c r="GL2" s="37"/>
      <c r="GM2" s="37"/>
      <c r="GN2" s="37"/>
      <c r="GO2" s="37"/>
      <c r="GP2" s="37"/>
      <c r="GQ2" s="37"/>
      <c r="GR2" s="37"/>
      <c r="GS2" s="37"/>
      <c r="GT2" s="37"/>
      <c r="GU2" s="37"/>
      <c r="GV2" s="37"/>
      <c r="GW2" s="37"/>
      <c r="GX2" s="37"/>
      <c r="GY2" s="37"/>
      <c r="GZ2" s="37"/>
      <c r="HA2" s="37"/>
      <c r="HB2" s="37"/>
      <c r="HC2" s="37"/>
      <c r="HD2" s="37"/>
      <c r="HE2" s="37"/>
      <c r="HF2" s="37"/>
      <c r="HG2" s="37"/>
    </row>
    <row r="3">
      <c r="A3" s="32" t="s">
        <v>2947</v>
      </c>
      <c r="B3" s="33"/>
      <c r="C3" s="33"/>
      <c r="D3" s="38">
        <v>0.55</v>
      </c>
      <c r="E3" s="33"/>
      <c r="F3" s="33"/>
      <c r="G3" s="33"/>
      <c r="H3" s="33"/>
      <c r="I3" s="33"/>
      <c r="J3" s="33"/>
      <c r="K3" s="33"/>
      <c r="L3" s="38">
        <v>0.7680555555555555</v>
      </c>
      <c r="M3" s="33"/>
      <c r="N3" s="38">
        <v>0.125</v>
      </c>
      <c r="O3" s="38">
        <v>0.24166666666666667</v>
      </c>
      <c r="P3" s="33"/>
      <c r="Q3" s="33"/>
      <c r="R3" s="33"/>
      <c r="S3" s="38">
        <v>1.6847222222222227</v>
      </c>
      <c r="T3" s="34"/>
      <c r="U3" s="34"/>
      <c r="V3" s="34"/>
      <c r="W3" s="34"/>
      <c r="X3" s="34"/>
      <c r="Y3" s="34"/>
      <c r="Z3" s="34"/>
      <c r="AA3" s="34"/>
      <c r="AB3" s="34"/>
      <c r="AC3" s="34"/>
    </row>
    <row r="4">
      <c r="A4" s="32" t="s">
        <v>22</v>
      </c>
      <c r="B4" s="33"/>
      <c r="C4" s="38">
        <v>3.4861111111111103</v>
      </c>
      <c r="D4" s="33"/>
      <c r="E4" s="33"/>
      <c r="F4" s="33"/>
      <c r="G4" s="33"/>
      <c r="H4" s="33"/>
      <c r="I4" s="33"/>
      <c r="J4" s="33"/>
      <c r="K4" s="33"/>
      <c r="L4" s="33"/>
      <c r="M4" s="33"/>
      <c r="N4" s="33"/>
      <c r="O4" s="38">
        <v>0.03680555555555556</v>
      </c>
      <c r="P4" s="33"/>
      <c r="Q4" s="38">
        <v>0.04861111111111111</v>
      </c>
      <c r="R4" s="38">
        <v>0.31875</v>
      </c>
      <c r="S4" s="38">
        <v>3.890277777777777</v>
      </c>
      <c r="T4" s="34"/>
      <c r="U4" s="34"/>
      <c r="V4" s="34"/>
      <c r="W4" s="34"/>
      <c r="X4" s="34"/>
      <c r="Y4" s="34"/>
      <c r="Z4" s="34"/>
      <c r="AA4" s="34"/>
      <c r="AB4" s="34"/>
      <c r="AC4" s="34"/>
    </row>
    <row r="5">
      <c r="A5" s="32" t="s">
        <v>2935</v>
      </c>
      <c r="B5" s="33"/>
      <c r="C5" s="33"/>
      <c r="D5" s="38">
        <v>0.04236111111111111</v>
      </c>
      <c r="E5" s="33"/>
      <c r="F5" s="33"/>
      <c r="G5" s="33"/>
      <c r="H5" s="33"/>
      <c r="I5" s="33"/>
      <c r="J5" s="33"/>
      <c r="K5" s="33"/>
      <c r="L5" s="38">
        <v>0.1597222222222222</v>
      </c>
      <c r="M5" s="33"/>
      <c r="N5" s="38">
        <v>0.2986111111111111</v>
      </c>
      <c r="O5" s="38">
        <v>0.8555555555555554</v>
      </c>
      <c r="P5" s="33"/>
      <c r="Q5" s="33"/>
      <c r="R5" s="33"/>
      <c r="S5" s="38">
        <v>1.3562499999999997</v>
      </c>
      <c r="T5" s="34"/>
      <c r="U5" s="34"/>
      <c r="V5" s="34"/>
      <c r="W5" s="34"/>
      <c r="X5" s="34"/>
      <c r="Y5" s="34"/>
      <c r="Z5" s="34"/>
      <c r="AA5" s="34"/>
      <c r="AB5" s="34"/>
      <c r="AC5" s="34"/>
    </row>
    <row r="6">
      <c r="A6" s="32" t="s">
        <v>220</v>
      </c>
      <c r="B6" s="33"/>
      <c r="C6" s="33"/>
      <c r="D6" s="33"/>
      <c r="E6" s="38">
        <v>1.61875</v>
      </c>
      <c r="F6" s="33"/>
      <c r="G6" s="38">
        <v>0.21041666666666664</v>
      </c>
      <c r="H6" s="33"/>
      <c r="I6" s="33"/>
      <c r="J6" s="33"/>
      <c r="K6" s="33"/>
      <c r="L6" s="33"/>
      <c r="M6" s="38">
        <v>1.0312500000000002</v>
      </c>
      <c r="N6" s="33"/>
      <c r="O6" s="33"/>
      <c r="P6" s="33"/>
      <c r="Q6" s="38">
        <v>2.0083333333333337</v>
      </c>
      <c r="R6" s="33"/>
      <c r="S6" s="38">
        <v>4.868749999999997</v>
      </c>
      <c r="T6" s="34"/>
      <c r="U6" s="34"/>
      <c r="V6" s="34"/>
      <c r="W6" s="34"/>
      <c r="X6" s="34"/>
      <c r="Y6" s="34"/>
      <c r="Z6" s="34"/>
      <c r="AA6" s="34"/>
      <c r="AB6" s="34"/>
      <c r="AC6" s="34"/>
    </row>
    <row r="7">
      <c r="A7" s="32" t="s">
        <v>702</v>
      </c>
      <c r="B7" s="38">
        <v>0.9826388888888887</v>
      </c>
      <c r="C7" s="33"/>
      <c r="D7" s="33"/>
      <c r="E7" s="33"/>
      <c r="F7" s="33"/>
      <c r="G7" s="33"/>
      <c r="H7" s="38">
        <v>0.05486111111111111</v>
      </c>
      <c r="I7" s="33"/>
      <c r="J7" s="33"/>
      <c r="K7" s="33"/>
      <c r="L7" s="33"/>
      <c r="M7" s="38">
        <v>0.8111111111111112</v>
      </c>
      <c r="N7" s="33"/>
      <c r="O7" s="38">
        <v>0.04513888888888889</v>
      </c>
      <c r="P7" s="33"/>
      <c r="Q7" s="38">
        <v>1.6451388888888894</v>
      </c>
      <c r="R7" s="33"/>
      <c r="S7" s="38">
        <v>3.538888888888888</v>
      </c>
      <c r="T7" s="34"/>
      <c r="U7" s="34"/>
      <c r="V7" s="34"/>
      <c r="W7" s="34"/>
      <c r="X7" s="34"/>
      <c r="Y7" s="34"/>
      <c r="Z7" s="34"/>
      <c r="AA7" s="34"/>
      <c r="AB7" s="34"/>
      <c r="AC7" s="34"/>
    </row>
    <row r="8">
      <c r="A8" s="32" t="s">
        <v>711</v>
      </c>
      <c r="B8" s="33"/>
      <c r="C8" s="33"/>
      <c r="D8" s="33"/>
      <c r="E8" s="33"/>
      <c r="F8" s="33"/>
      <c r="G8" s="33"/>
      <c r="H8" s="33"/>
      <c r="I8" s="38">
        <v>0.056249999999999994</v>
      </c>
      <c r="J8" s="33"/>
      <c r="K8" s="33"/>
      <c r="L8" s="38">
        <v>0.5006944444444444</v>
      </c>
      <c r="M8" s="38">
        <v>2.318055555555556</v>
      </c>
      <c r="N8" s="33"/>
      <c r="O8" s="33"/>
      <c r="P8" s="33"/>
      <c r="Q8" s="38">
        <v>0.5083333333333333</v>
      </c>
      <c r="R8" s="33"/>
      <c r="S8" s="38">
        <v>3.3833333333333324</v>
      </c>
      <c r="T8" s="34"/>
      <c r="U8" s="34"/>
      <c r="V8" s="34"/>
      <c r="W8" s="34"/>
      <c r="X8" s="34"/>
      <c r="Y8" s="34"/>
      <c r="Z8" s="34"/>
      <c r="AA8" s="34"/>
      <c r="AB8" s="34"/>
      <c r="AC8" s="34"/>
    </row>
    <row r="9">
      <c r="A9" s="32" t="s">
        <v>213</v>
      </c>
      <c r="B9" s="33"/>
      <c r="C9" s="33"/>
      <c r="D9" s="33"/>
      <c r="E9" s="38">
        <v>0.7118055555555556</v>
      </c>
      <c r="F9" s="33"/>
      <c r="G9" s="33"/>
      <c r="H9" s="33"/>
      <c r="I9" s="33"/>
      <c r="J9" s="33"/>
      <c r="K9" s="33"/>
      <c r="L9" s="33"/>
      <c r="M9" s="38">
        <v>0.5076388888888889</v>
      </c>
      <c r="N9" s="33"/>
      <c r="O9" s="33"/>
      <c r="P9" s="33"/>
      <c r="Q9" s="38">
        <v>0.04236111111111111</v>
      </c>
      <c r="R9" s="33"/>
      <c r="S9" s="38">
        <v>1.2618055555555558</v>
      </c>
      <c r="T9" s="34"/>
      <c r="U9" s="34"/>
      <c r="V9" s="34"/>
      <c r="W9" s="34"/>
      <c r="X9" s="34"/>
      <c r="Y9" s="34"/>
      <c r="Z9" s="34"/>
      <c r="AA9" s="34"/>
      <c r="AB9" s="34"/>
      <c r="AC9" s="34"/>
    </row>
    <row r="10">
      <c r="A10" s="32" t="s">
        <v>2516</v>
      </c>
      <c r="B10" s="33"/>
      <c r="C10" s="33"/>
      <c r="D10" s="33"/>
      <c r="E10" s="33"/>
      <c r="F10" s="38">
        <v>6.944444444444445E-4</v>
      </c>
      <c r="G10" s="33"/>
      <c r="H10" s="33"/>
      <c r="I10" s="33"/>
      <c r="J10" s="33"/>
      <c r="K10" s="33"/>
      <c r="L10" s="33"/>
      <c r="M10" s="33"/>
      <c r="N10" s="33"/>
      <c r="O10" s="33"/>
      <c r="P10" s="33"/>
      <c r="Q10" s="33"/>
      <c r="R10" s="33"/>
      <c r="S10" s="38">
        <v>6.944444444444445E-4</v>
      </c>
      <c r="T10" s="34"/>
      <c r="U10" s="34"/>
      <c r="V10" s="34"/>
      <c r="W10" s="34"/>
      <c r="X10" s="34"/>
      <c r="Y10" s="34"/>
      <c r="Z10" s="34"/>
      <c r="AA10" s="34"/>
      <c r="AB10" s="34"/>
      <c r="AC10" s="34"/>
    </row>
    <row r="11">
      <c r="A11" s="32" t="s">
        <v>192</v>
      </c>
      <c r="B11" s="33"/>
      <c r="C11" s="33"/>
      <c r="D11" s="33"/>
      <c r="E11" s="33"/>
      <c r="F11" s="33"/>
      <c r="G11" s="38">
        <v>1.3680555555555554</v>
      </c>
      <c r="H11" s="38">
        <v>0.3284722222222222</v>
      </c>
      <c r="I11" s="33"/>
      <c r="J11" s="33"/>
      <c r="K11" s="33"/>
      <c r="L11" s="38">
        <v>0.5</v>
      </c>
      <c r="M11" s="33"/>
      <c r="N11" s="33"/>
      <c r="O11" s="33"/>
      <c r="P11" s="33"/>
      <c r="Q11" s="33"/>
      <c r="R11" s="33"/>
      <c r="S11" s="38">
        <v>2.196527777777778</v>
      </c>
      <c r="T11" s="34"/>
      <c r="U11" s="34"/>
      <c r="V11" s="34"/>
      <c r="W11" s="34"/>
      <c r="X11" s="34"/>
      <c r="Y11" s="34"/>
      <c r="Z11" s="34"/>
      <c r="AA11" s="34"/>
      <c r="AB11" s="34"/>
      <c r="AC11" s="34"/>
    </row>
    <row r="12">
      <c r="A12" s="32" t="s">
        <v>29</v>
      </c>
      <c r="B12" s="33"/>
      <c r="C12" s="38">
        <v>1.3777777777777778</v>
      </c>
      <c r="D12" s="33"/>
      <c r="E12" s="33"/>
      <c r="F12" s="33"/>
      <c r="G12" s="38">
        <v>0.03680555555555556</v>
      </c>
      <c r="H12" s="33"/>
      <c r="I12" s="33"/>
      <c r="J12" s="33"/>
      <c r="K12" s="33"/>
      <c r="L12" s="33"/>
      <c r="M12" s="33"/>
      <c r="N12" s="33"/>
      <c r="O12" s="38">
        <v>0.030555555555555555</v>
      </c>
      <c r="P12" s="33"/>
      <c r="Q12" s="33"/>
      <c r="R12" s="38">
        <v>0.041666666666666664</v>
      </c>
      <c r="S12" s="38">
        <v>1.4868055555555555</v>
      </c>
      <c r="T12" s="34"/>
      <c r="U12" s="34"/>
      <c r="V12" s="34"/>
      <c r="W12" s="34"/>
      <c r="X12" s="34"/>
      <c r="Y12" s="34"/>
      <c r="Z12" s="34"/>
      <c r="AA12" s="34"/>
      <c r="AB12" s="34"/>
      <c r="AC12" s="34"/>
    </row>
    <row r="13">
      <c r="A13" s="32" t="s">
        <v>342</v>
      </c>
      <c r="B13" s="33"/>
      <c r="C13" s="33"/>
      <c r="D13" s="33"/>
      <c r="E13" s="33"/>
      <c r="F13" s="33"/>
      <c r="G13" s="38">
        <v>0.9368055555555553</v>
      </c>
      <c r="H13" s="33"/>
      <c r="I13" s="33"/>
      <c r="J13" s="33"/>
      <c r="K13" s="38">
        <v>1.1541666666666666</v>
      </c>
      <c r="L13" s="33"/>
      <c r="M13" s="38">
        <v>0.049305555555555554</v>
      </c>
      <c r="N13" s="33"/>
      <c r="O13" s="38">
        <v>0.12361111111111112</v>
      </c>
      <c r="P13" s="33"/>
      <c r="Q13" s="38">
        <v>0.075</v>
      </c>
      <c r="R13" s="33"/>
      <c r="S13" s="38">
        <v>2.3388888888888886</v>
      </c>
      <c r="T13" s="34"/>
      <c r="U13" s="34"/>
      <c r="V13" s="34"/>
      <c r="W13" s="34"/>
      <c r="X13" s="34"/>
      <c r="Y13" s="34"/>
      <c r="Z13" s="34"/>
      <c r="AA13" s="34"/>
      <c r="AB13" s="34"/>
      <c r="AC13" s="34"/>
    </row>
    <row r="14">
      <c r="A14" s="32" t="s">
        <v>345</v>
      </c>
      <c r="B14" s="33"/>
      <c r="C14" s="33"/>
      <c r="D14" s="33"/>
      <c r="E14" s="33"/>
      <c r="F14" s="33"/>
      <c r="G14" s="38">
        <v>1.6180555555555554</v>
      </c>
      <c r="H14" s="33"/>
      <c r="I14" s="33"/>
      <c r="J14" s="33"/>
      <c r="K14" s="33"/>
      <c r="L14" s="33"/>
      <c r="M14" s="33"/>
      <c r="N14" s="33"/>
      <c r="O14" s="38">
        <v>0.13958333333333334</v>
      </c>
      <c r="P14" s="38">
        <v>0.8402777777777778</v>
      </c>
      <c r="Q14" s="33"/>
      <c r="R14" s="33"/>
      <c r="S14" s="38">
        <v>2.5979166666666655</v>
      </c>
      <c r="T14" s="34"/>
      <c r="U14" s="34"/>
      <c r="V14" s="34"/>
      <c r="W14" s="34"/>
      <c r="X14" s="34"/>
      <c r="Y14" s="34"/>
      <c r="Z14" s="34"/>
      <c r="AA14" s="34"/>
      <c r="AB14" s="34"/>
      <c r="AC14" s="34"/>
    </row>
    <row r="15">
      <c r="A15" s="32" t="s">
        <v>535</v>
      </c>
      <c r="B15" s="33"/>
      <c r="C15" s="33"/>
      <c r="D15" s="33"/>
      <c r="E15" s="33"/>
      <c r="F15" s="33"/>
      <c r="G15" s="33"/>
      <c r="H15" s="33"/>
      <c r="I15" s="38">
        <v>1.1493055555555558</v>
      </c>
      <c r="J15" s="38">
        <v>1.929861111111111</v>
      </c>
      <c r="K15" s="38">
        <v>0.04513888888888889</v>
      </c>
      <c r="L15" s="33"/>
      <c r="M15" s="33"/>
      <c r="N15" s="33"/>
      <c r="O15" s="33"/>
      <c r="P15" s="33"/>
      <c r="Q15" s="33"/>
      <c r="R15" s="33"/>
      <c r="S15" s="38">
        <v>3.1243055555555523</v>
      </c>
      <c r="T15" s="34"/>
      <c r="U15" s="34"/>
      <c r="V15" s="34"/>
      <c r="W15" s="34"/>
      <c r="X15" s="34"/>
      <c r="Y15" s="34"/>
      <c r="Z15" s="34"/>
      <c r="AA15" s="34"/>
      <c r="AB15" s="34"/>
      <c r="AC15" s="34"/>
    </row>
    <row r="16">
      <c r="A16" s="32" t="s">
        <v>348</v>
      </c>
      <c r="B16" s="33"/>
      <c r="C16" s="33"/>
      <c r="D16" s="33"/>
      <c r="E16" s="33"/>
      <c r="F16" s="33"/>
      <c r="G16" s="38">
        <v>2.495833333333333</v>
      </c>
      <c r="H16" s="38">
        <v>0.14375</v>
      </c>
      <c r="I16" s="33"/>
      <c r="J16" s="38">
        <v>0.024305555555555556</v>
      </c>
      <c r="K16" s="33"/>
      <c r="L16" s="38">
        <v>1.0826388888888892</v>
      </c>
      <c r="M16" s="33"/>
      <c r="N16" s="38">
        <v>1.9402777777777778</v>
      </c>
      <c r="O16" s="33"/>
      <c r="P16" s="33"/>
      <c r="Q16" s="38">
        <v>0.07777777777777778</v>
      </c>
      <c r="R16" s="33"/>
      <c r="S16" s="38">
        <v>5.7645833333333325</v>
      </c>
      <c r="T16" s="34"/>
      <c r="U16" s="34"/>
      <c r="V16" s="34"/>
      <c r="W16" s="34"/>
      <c r="X16" s="34"/>
      <c r="Y16" s="34"/>
      <c r="Z16" s="34"/>
      <c r="AA16" s="34"/>
      <c r="AB16" s="34"/>
      <c r="AC16" s="34"/>
    </row>
    <row r="17">
      <c r="A17" s="32" t="s">
        <v>3174</v>
      </c>
      <c r="B17" s="33"/>
      <c r="C17" s="33"/>
      <c r="D17" s="33"/>
      <c r="E17" s="38">
        <v>0.7902777777777779</v>
      </c>
      <c r="F17" s="33"/>
      <c r="G17" s="33"/>
      <c r="H17" s="33"/>
      <c r="I17" s="33"/>
      <c r="J17" s="33"/>
      <c r="K17" s="33"/>
      <c r="L17" s="33"/>
      <c r="M17" s="33"/>
      <c r="N17" s="33"/>
      <c r="O17" s="38">
        <v>0.7784722222222221</v>
      </c>
      <c r="P17" s="33"/>
      <c r="Q17" s="38">
        <v>0.041666666666666664</v>
      </c>
      <c r="R17" s="33"/>
      <c r="S17" s="38">
        <v>1.6104166666666668</v>
      </c>
      <c r="T17" s="34"/>
      <c r="U17" s="34"/>
      <c r="V17" s="34"/>
      <c r="W17" s="34"/>
      <c r="X17" s="34"/>
      <c r="Y17" s="34"/>
      <c r="Z17" s="34"/>
      <c r="AA17" s="34"/>
      <c r="AB17" s="34"/>
      <c r="AC17" s="34"/>
    </row>
    <row r="18">
      <c r="A18" s="32" t="s">
        <v>385</v>
      </c>
      <c r="B18" s="33"/>
      <c r="C18" s="38">
        <v>2.534722222222224</v>
      </c>
      <c r="D18" s="33"/>
      <c r="E18" s="33"/>
      <c r="F18" s="33"/>
      <c r="G18" s="38">
        <v>0.09375</v>
      </c>
      <c r="H18" s="33"/>
      <c r="I18" s="33"/>
      <c r="J18" s="33"/>
      <c r="K18" s="33"/>
      <c r="L18" s="33"/>
      <c r="M18" s="33"/>
      <c r="N18" s="33"/>
      <c r="O18" s="38">
        <v>0.03958333333333333</v>
      </c>
      <c r="P18" s="38">
        <v>0.28888888888888886</v>
      </c>
      <c r="Q18" s="33"/>
      <c r="R18" s="38">
        <v>0.492361111111111</v>
      </c>
      <c r="S18" s="38">
        <v>3.4493055555555574</v>
      </c>
      <c r="T18" s="34"/>
      <c r="U18" s="34"/>
      <c r="V18" s="34"/>
      <c r="W18" s="34"/>
      <c r="X18" s="34"/>
      <c r="Y18" s="34"/>
      <c r="Z18" s="34"/>
      <c r="AA18" s="34"/>
      <c r="AB18" s="34"/>
      <c r="AC18" s="34"/>
    </row>
    <row r="19">
      <c r="A19" s="32" t="s">
        <v>648</v>
      </c>
      <c r="B19" s="33"/>
      <c r="C19" s="33"/>
      <c r="D19" s="33"/>
      <c r="E19" s="33"/>
      <c r="F19" s="33"/>
      <c r="G19" s="33"/>
      <c r="H19" s="33"/>
      <c r="I19" s="33"/>
      <c r="J19" s="33"/>
      <c r="K19" s="38">
        <v>0.42708333333333337</v>
      </c>
      <c r="L19" s="33"/>
      <c r="M19" s="33"/>
      <c r="N19" s="33"/>
      <c r="O19" s="33"/>
      <c r="P19" s="33"/>
      <c r="Q19" s="33"/>
      <c r="R19" s="33"/>
      <c r="S19" s="38">
        <v>0.42708333333333337</v>
      </c>
      <c r="T19" s="34"/>
      <c r="U19" s="34"/>
      <c r="V19" s="34"/>
      <c r="W19" s="34"/>
      <c r="X19" s="34"/>
      <c r="Y19" s="34"/>
      <c r="Z19" s="34"/>
      <c r="AA19" s="34"/>
      <c r="AB19" s="34"/>
      <c r="AC19" s="34"/>
    </row>
    <row r="20">
      <c r="A20" s="32" t="s">
        <v>19</v>
      </c>
      <c r="B20" s="33"/>
      <c r="C20" s="38">
        <v>1.2069444444444446</v>
      </c>
      <c r="D20" s="33"/>
      <c r="E20" s="33"/>
      <c r="F20" s="33"/>
      <c r="G20" s="38">
        <v>0.2118055555555556</v>
      </c>
      <c r="H20" s="38">
        <v>0.029166666666666667</v>
      </c>
      <c r="I20" s="33"/>
      <c r="J20" s="33"/>
      <c r="K20" s="33"/>
      <c r="L20" s="33"/>
      <c r="M20" s="38">
        <v>1.1076388888888886</v>
      </c>
      <c r="N20" s="33"/>
      <c r="O20" s="33"/>
      <c r="P20" s="33"/>
      <c r="Q20" s="38">
        <v>1.388888888888889</v>
      </c>
      <c r="R20" s="33"/>
      <c r="S20" s="38">
        <v>3.944444444444444</v>
      </c>
      <c r="T20" s="34"/>
      <c r="U20" s="34"/>
      <c r="V20" s="34"/>
      <c r="W20" s="34"/>
      <c r="X20" s="34"/>
      <c r="Y20" s="34"/>
      <c r="Z20" s="34"/>
      <c r="AA20" s="34"/>
      <c r="AB20" s="34"/>
      <c r="AC20" s="34"/>
    </row>
    <row r="21">
      <c r="A21" s="32" t="s">
        <v>181</v>
      </c>
      <c r="B21" s="33"/>
      <c r="C21" s="33"/>
      <c r="D21" s="38">
        <v>1.7569444444444446</v>
      </c>
      <c r="E21" s="38">
        <v>0.5979166666666667</v>
      </c>
      <c r="F21" s="33"/>
      <c r="G21" s="38">
        <v>0.011805555555555555</v>
      </c>
      <c r="H21" s="38">
        <v>1.0222222222222221</v>
      </c>
      <c r="I21" s="33"/>
      <c r="J21" s="33"/>
      <c r="K21" s="33"/>
      <c r="L21" s="33"/>
      <c r="M21" s="33"/>
      <c r="N21" s="33"/>
      <c r="O21" s="33"/>
      <c r="P21" s="33"/>
      <c r="Q21" s="33"/>
      <c r="R21" s="33"/>
      <c r="S21" s="38">
        <v>3.3888888888888884</v>
      </c>
      <c r="T21" s="34"/>
      <c r="U21" s="34"/>
      <c r="V21" s="34"/>
      <c r="W21" s="34"/>
      <c r="X21" s="34"/>
      <c r="Y21" s="34"/>
      <c r="Z21" s="34"/>
      <c r="AA21" s="34"/>
      <c r="AB21" s="34"/>
      <c r="AC21" s="34"/>
    </row>
    <row r="22">
      <c r="A22" s="32" t="s">
        <v>201</v>
      </c>
      <c r="B22" s="33"/>
      <c r="C22" s="33"/>
      <c r="D22" s="38">
        <v>6.944444444444445E-4</v>
      </c>
      <c r="E22" s="33"/>
      <c r="F22" s="38">
        <v>2.3659722222222213</v>
      </c>
      <c r="G22" s="38">
        <v>0.29791666666666666</v>
      </c>
      <c r="H22" s="33"/>
      <c r="I22" s="33"/>
      <c r="J22" s="33"/>
      <c r="K22" s="33"/>
      <c r="L22" s="33"/>
      <c r="M22" s="33"/>
      <c r="N22" s="38">
        <v>0.024305555555555556</v>
      </c>
      <c r="O22" s="33"/>
      <c r="P22" s="38">
        <v>0.6256944444444443</v>
      </c>
      <c r="Q22" s="33"/>
      <c r="R22" s="33"/>
      <c r="S22" s="38">
        <v>3.3145833333333328</v>
      </c>
      <c r="T22" s="34"/>
      <c r="U22" s="34"/>
      <c r="V22" s="34"/>
      <c r="W22" s="34"/>
      <c r="X22" s="34"/>
      <c r="Y22" s="34"/>
      <c r="Z22" s="34"/>
      <c r="AA22" s="34"/>
      <c r="AB22" s="34"/>
      <c r="AC22" s="34"/>
    </row>
    <row r="23">
      <c r="A23" s="32" t="s">
        <v>2168</v>
      </c>
      <c r="B23" s="33"/>
      <c r="C23" s="33"/>
      <c r="D23" s="38">
        <v>0.3875</v>
      </c>
      <c r="E23" s="33"/>
      <c r="F23" s="33"/>
      <c r="G23" s="33"/>
      <c r="H23" s="33"/>
      <c r="I23" s="33"/>
      <c r="J23" s="33"/>
      <c r="K23" s="33"/>
      <c r="L23" s="33"/>
      <c r="M23" s="38">
        <v>1.276388888888889</v>
      </c>
      <c r="N23" s="33"/>
      <c r="O23" s="38">
        <v>0.6743055555555554</v>
      </c>
      <c r="P23" s="33"/>
      <c r="Q23" s="33"/>
      <c r="R23" s="33"/>
      <c r="S23" s="38">
        <v>2.338194444444444</v>
      </c>
      <c r="T23" s="34"/>
      <c r="U23" s="34"/>
      <c r="V23" s="34"/>
      <c r="W23" s="34"/>
      <c r="X23" s="34"/>
      <c r="Y23" s="34"/>
      <c r="Z23" s="34"/>
      <c r="AA23" s="34"/>
      <c r="AB23" s="34"/>
      <c r="AC23" s="34"/>
    </row>
    <row r="24">
      <c r="A24" s="32" t="s">
        <v>597</v>
      </c>
      <c r="B24" s="33"/>
      <c r="C24" s="33"/>
      <c r="D24" s="33"/>
      <c r="E24" s="33"/>
      <c r="F24" s="33"/>
      <c r="G24" s="33"/>
      <c r="H24" s="33"/>
      <c r="I24" s="33"/>
      <c r="J24" s="38">
        <v>1.0888888888888892</v>
      </c>
      <c r="K24" s="33"/>
      <c r="L24" s="33"/>
      <c r="M24" s="33"/>
      <c r="N24" s="38">
        <v>1.9097222222222208</v>
      </c>
      <c r="O24" s="33"/>
      <c r="P24" s="33"/>
      <c r="Q24" s="38">
        <v>0.05208333333333333</v>
      </c>
      <c r="R24" s="33"/>
      <c r="S24" s="38">
        <v>3.050694444444448</v>
      </c>
      <c r="T24" s="34"/>
      <c r="U24" s="34"/>
      <c r="V24" s="34"/>
      <c r="W24" s="34"/>
      <c r="X24" s="34"/>
      <c r="Y24" s="34"/>
      <c r="Z24" s="34"/>
      <c r="AA24" s="34"/>
      <c r="AB24" s="34"/>
      <c r="AC24" s="34"/>
    </row>
    <row r="25">
      <c r="A25" s="32" t="s">
        <v>2911</v>
      </c>
      <c r="B25" s="33"/>
      <c r="C25" s="33"/>
      <c r="D25" s="33"/>
      <c r="E25" s="33"/>
      <c r="F25" s="33"/>
      <c r="G25" s="38">
        <v>0.10208333333333333</v>
      </c>
      <c r="H25" s="33"/>
      <c r="I25" s="33"/>
      <c r="J25" s="33"/>
      <c r="K25" s="33"/>
      <c r="L25" s="33"/>
      <c r="M25" s="33"/>
      <c r="N25" s="33"/>
      <c r="O25" s="33"/>
      <c r="P25" s="38">
        <v>0.6291666666666668</v>
      </c>
      <c r="Q25" s="33"/>
      <c r="R25" s="33"/>
      <c r="S25" s="38">
        <v>0.7312500000000004</v>
      </c>
      <c r="T25" s="34"/>
      <c r="U25" s="34"/>
      <c r="V25" s="34"/>
      <c r="W25" s="34"/>
      <c r="X25" s="34"/>
      <c r="Y25" s="34"/>
      <c r="Z25" s="34"/>
      <c r="AA25" s="34"/>
      <c r="AB25" s="34"/>
      <c r="AC25" s="34"/>
    </row>
    <row r="26">
      <c r="A26" s="32" t="s">
        <v>418</v>
      </c>
      <c r="B26" s="33"/>
      <c r="C26" s="33"/>
      <c r="D26" s="33"/>
      <c r="E26" s="33"/>
      <c r="F26" s="33"/>
      <c r="G26" s="38">
        <v>0.017361111111111112</v>
      </c>
      <c r="H26" s="33"/>
      <c r="I26" s="38">
        <v>1.955555555555554</v>
      </c>
      <c r="J26" s="33"/>
      <c r="K26" s="33"/>
      <c r="L26" s="33"/>
      <c r="M26" s="33"/>
      <c r="N26" s="38">
        <v>1.0611111111111113</v>
      </c>
      <c r="O26" s="33"/>
      <c r="P26" s="33"/>
      <c r="Q26" s="38">
        <v>0.027777777777777776</v>
      </c>
      <c r="R26" s="33"/>
      <c r="S26" s="38">
        <v>3.0618055555555554</v>
      </c>
      <c r="T26" s="34"/>
      <c r="U26" s="34"/>
      <c r="V26" s="34"/>
      <c r="W26" s="34"/>
      <c r="X26" s="34"/>
      <c r="Y26" s="34"/>
      <c r="Z26" s="34"/>
      <c r="AA26" s="34"/>
      <c r="AB26" s="34"/>
      <c r="AC26" s="34"/>
    </row>
    <row r="27">
      <c r="A27" s="32" t="s">
        <v>12</v>
      </c>
      <c r="B27" s="33"/>
      <c r="C27" s="38">
        <v>0.4041666666666665</v>
      </c>
      <c r="D27" s="33"/>
      <c r="E27" s="38">
        <v>0.2722222222222222</v>
      </c>
      <c r="F27" s="33"/>
      <c r="G27" s="38">
        <v>1.183333333333333</v>
      </c>
      <c r="H27" s="33"/>
      <c r="I27" s="33"/>
      <c r="J27" s="33"/>
      <c r="K27" s="33"/>
      <c r="L27" s="33"/>
      <c r="M27" s="33"/>
      <c r="N27" s="33"/>
      <c r="O27" s="33"/>
      <c r="P27" s="38">
        <v>1.5173611111111112</v>
      </c>
      <c r="Q27" s="33"/>
      <c r="R27" s="33"/>
      <c r="S27" s="38">
        <v>3.377083333333334</v>
      </c>
      <c r="T27" s="34"/>
      <c r="U27" s="34"/>
      <c r="V27" s="34"/>
      <c r="W27" s="34"/>
      <c r="X27" s="34"/>
      <c r="Y27" s="34"/>
      <c r="Z27" s="34"/>
      <c r="AA27" s="34"/>
      <c r="AB27" s="34"/>
      <c r="AC27" s="34"/>
    </row>
    <row r="28">
      <c r="A28" s="32" t="s">
        <v>527</v>
      </c>
      <c r="B28" s="33"/>
      <c r="C28" s="33"/>
      <c r="D28" s="33"/>
      <c r="E28" s="33"/>
      <c r="F28" s="33"/>
      <c r="G28" s="33"/>
      <c r="H28" s="38">
        <v>1.3388888888888888</v>
      </c>
      <c r="I28" s="33"/>
      <c r="J28" s="33"/>
      <c r="K28" s="33"/>
      <c r="L28" s="33"/>
      <c r="M28" s="33"/>
      <c r="N28" s="33"/>
      <c r="O28" s="33"/>
      <c r="P28" s="33"/>
      <c r="Q28" s="33"/>
      <c r="R28" s="33"/>
      <c r="S28" s="38">
        <v>1.3388888888888888</v>
      </c>
      <c r="T28" s="34"/>
      <c r="U28" s="34"/>
      <c r="V28" s="34"/>
      <c r="W28" s="34"/>
      <c r="X28" s="34"/>
      <c r="Y28" s="34"/>
      <c r="Z28" s="34"/>
      <c r="AA28" s="34"/>
      <c r="AB28" s="34"/>
      <c r="AC28" s="34"/>
    </row>
    <row r="29">
      <c r="A29" s="32" t="s">
        <v>150</v>
      </c>
      <c r="B29" s="33"/>
      <c r="C29" s="38">
        <v>0.03819444444444444</v>
      </c>
      <c r="D29" s="38">
        <v>0.09722222222222222</v>
      </c>
      <c r="E29" s="33"/>
      <c r="F29" s="38">
        <v>2.4027777777777763</v>
      </c>
      <c r="G29" s="38">
        <v>0.15208333333333335</v>
      </c>
      <c r="H29" s="33"/>
      <c r="I29" s="33"/>
      <c r="J29" s="33"/>
      <c r="K29" s="33"/>
      <c r="L29" s="33"/>
      <c r="M29" s="33"/>
      <c r="N29" s="33"/>
      <c r="O29" s="33"/>
      <c r="P29" s="38">
        <v>1.1125</v>
      </c>
      <c r="Q29" s="33"/>
      <c r="R29" s="33"/>
      <c r="S29" s="38">
        <v>3.8027777777777745</v>
      </c>
      <c r="T29" s="34"/>
      <c r="U29" s="34"/>
      <c r="V29" s="34"/>
      <c r="W29" s="34"/>
      <c r="X29" s="34"/>
      <c r="Y29" s="34"/>
      <c r="Z29" s="34"/>
      <c r="AA29" s="34"/>
      <c r="AB29" s="34"/>
      <c r="AC29" s="34"/>
    </row>
    <row r="30">
      <c r="A30" s="32" t="s">
        <v>208</v>
      </c>
      <c r="B30" s="33"/>
      <c r="C30" s="33"/>
      <c r="D30" s="33"/>
      <c r="E30" s="38">
        <v>1.8958333333333328</v>
      </c>
      <c r="F30" s="33"/>
      <c r="G30" s="38">
        <v>0.5868055555555556</v>
      </c>
      <c r="H30" s="33"/>
      <c r="I30" s="33"/>
      <c r="J30" s="33"/>
      <c r="K30" s="38">
        <v>2.0076388888888883</v>
      </c>
      <c r="L30" s="38">
        <v>0.049305555555555554</v>
      </c>
      <c r="M30" s="38">
        <v>0.14097222222222222</v>
      </c>
      <c r="N30" s="33"/>
      <c r="O30" s="38">
        <v>0.09583333333333333</v>
      </c>
      <c r="P30" s="33"/>
      <c r="Q30" s="38">
        <v>0.08541666666666667</v>
      </c>
      <c r="R30" s="38">
        <v>0.05347222222222222</v>
      </c>
      <c r="S30" s="38">
        <v>4.915277777777778</v>
      </c>
      <c r="T30" s="34"/>
      <c r="U30" s="34"/>
      <c r="V30" s="34"/>
      <c r="W30" s="34"/>
      <c r="X30" s="34"/>
      <c r="Y30" s="34"/>
      <c r="Z30" s="34"/>
      <c r="AA30" s="34"/>
      <c r="AB30" s="34"/>
      <c r="AC30" s="34"/>
    </row>
    <row r="31">
      <c r="A31" s="32" t="s">
        <v>2914</v>
      </c>
      <c r="B31" s="33"/>
      <c r="C31" s="33"/>
      <c r="D31" s="33"/>
      <c r="E31" s="33"/>
      <c r="F31" s="33"/>
      <c r="G31" s="33"/>
      <c r="H31" s="33"/>
      <c r="I31" s="33"/>
      <c r="J31" s="33"/>
      <c r="K31" s="33"/>
      <c r="L31" s="33"/>
      <c r="M31" s="38">
        <v>0.7138888888888888</v>
      </c>
      <c r="N31" s="33"/>
      <c r="O31" s="33"/>
      <c r="P31" s="33"/>
      <c r="Q31" s="38">
        <v>0.7201388888888888</v>
      </c>
      <c r="R31" s="33"/>
      <c r="S31" s="38">
        <v>1.4340277777777777</v>
      </c>
      <c r="T31" s="34"/>
      <c r="U31" s="34"/>
      <c r="V31" s="34"/>
      <c r="W31" s="34"/>
      <c r="X31" s="34"/>
      <c r="Y31" s="34"/>
      <c r="Z31" s="34"/>
      <c r="AA31" s="34"/>
      <c r="AB31" s="34"/>
      <c r="AC31" s="34"/>
    </row>
    <row r="32">
      <c r="A32" s="39" t="s">
        <v>4322</v>
      </c>
      <c r="B32" s="40">
        <v>0.9826388888888887</v>
      </c>
      <c r="C32" s="40">
        <v>9.04791666666666</v>
      </c>
      <c r="D32" s="40">
        <v>2.8347222222222217</v>
      </c>
      <c r="E32" s="40">
        <v>5.886805555555555</v>
      </c>
      <c r="F32" s="40">
        <v>4.769444444444438</v>
      </c>
      <c r="G32" s="40">
        <v>9.322916666666664</v>
      </c>
      <c r="H32" s="40">
        <v>2.9173611111111106</v>
      </c>
      <c r="I32" s="40">
        <v>3.1611111111111114</v>
      </c>
      <c r="J32" s="40">
        <v>3.0430555555555525</v>
      </c>
      <c r="K32" s="40">
        <v>3.634027777777778</v>
      </c>
      <c r="L32" s="40">
        <v>3.060416666666667</v>
      </c>
      <c r="M32" s="40">
        <v>7.956250000000001</v>
      </c>
      <c r="N32" s="40">
        <v>5.359027777777772</v>
      </c>
      <c r="O32" s="40">
        <v>3.061111111111113</v>
      </c>
      <c r="P32" s="40">
        <v>5.013888888888889</v>
      </c>
      <c r="Q32" s="40">
        <v>6.721527777777777</v>
      </c>
      <c r="R32" s="40">
        <v>0.90625</v>
      </c>
      <c r="S32" s="40">
        <v>77.67847222222235</v>
      </c>
      <c r="T32" s="41"/>
      <c r="U32" s="41"/>
      <c r="V32" s="41"/>
      <c r="W32" s="41"/>
      <c r="X32" s="41"/>
      <c r="Y32" s="41"/>
      <c r="Z32" s="41"/>
      <c r="AA32" s="41"/>
      <c r="AB32" s="41"/>
      <c r="AC32" s="41"/>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42"/>
      <c r="BD32" s="42"/>
      <c r="BE32" s="42"/>
      <c r="BF32" s="42"/>
      <c r="BG32" s="42"/>
      <c r="BH32" s="42"/>
      <c r="BI32" s="42"/>
      <c r="BJ32" s="42"/>
      <c r="BK32" s="42"/>
      <c r="BL32" s="42"/>
      <c r="BM32" s="42"/>
      <c r="BN32" s="42"/>
      <c r="BO32" s="42"/>
      <c r="BP32" s="42"/>
      <c r="BQ32" s="42"/>
      <c r="BR32" s="42"/>
      <c r="BS32" s="42"/>
      <c r="BT32" s="42"/>
      <c r="BU32" s="42"/>
      <c r="BV32" s="42"/>
      <c r="BW32" s="42"/>
      <c r="BX32" s="42"/>
      <c r="BY32" s="42"/>
      <c r="BZ32" s="42"/>
      <c r="CA32" s="42"/>
      <c r="CB32" s="42"/>
      <c r="CC32" s="42"/>
      <c r="CD32" s="42"/>
      <c r="CE32" s="42"/>
      <c r="CF32" s="42"/>
      <c r="CG32" s="42"/>
      <c r="CH32" s="42"/>
      <c r="CI32" s="42"/>
      <c r="CJ32" s="42"/>
      <c r="CK32" s="42"/>
      <c r="CL32" s="42"/>
      <c r="CM32" s="42"/>
      <c r="CN32" s="42"/>
      <c r="CO32" s="42"/>
      <c r="CP32" s="42"/>
      <c r="CQ32" s="42"/>
      <c r="CR32" s="42"/>
      <c r="CS32" s="42"/>
      <c r="CT32" s="42"/>
      <c r="CU32" s="42"/>
      <c r="CV32" s="42"/>
      <c r="CW32" s="42"/>
      <c r="CX32" s="42"/>
      <c r="CY32" s="42"/>
      <c r="CZ32" s="42"/>
      <c r="DA32" s="42"/>
      <c r="DB32" s="42"/>
      <c r="DC32" s="42"/>
      <c r="DD32" s="42"/>
      <c r="DE32" s="42"/>
      <c r="DF32" s="42"/>
      <c r="DG32" s="42"/>
      <c r="DH32" s="42"/>
      <c r="DI32" s="42"/>
      <c r="DJ32" s="42"/>
      <c r="DK32" s="42"/>
      <c r="DL32" s="42"/>
      <c r="DM32" s="42"/>
      <c r="DN32" s="42"/>
      <c r="DO32" s="42"/>
      <c r="DP32" s="42"/>
      <c r="DQ32" s="42"/>
      <c r="DR32" s="42"/>
      <c r="DS32" s="42"/>
      <c r="DT32" s="42"/>
      <c r="DU32" s="42"/>
      <c r="DV32" s="42"/>
      <c r="DW32" s="42"/>
      <c r="DX32" s="42"/>
      <c r="DY32" s="42"/>
      <c r="DZ32" s="42"/>
      <c r="EA32" s="42"/>
      <c r="EB32" s="42"/>
      <c r="EC32" s="42"/>
      <c r="ED32" s="42"/>
      <c r="EE32" s="42"/>
      <c r="EF32" s="42"/>
      <c r="EG32" s="42"/>
      <c r="EH32" s="42"/>
      <c r="EI32" s="42"/>
      <c r="EJ32" s="42"/>
      <c r="EK32" s="42"/>
      <c r="EL32" s="42"/>
      <c r="EM32" s="42"/>
      <c r="EN32" s="42"/>
      <c r="EO32" s="42"/>
      <c r="EP32" s="42"/>
      <c r="EQ32" s="42"/>
      <c r="ER32" s="42"/>
      <c r="ES32" s="42"/>
      <c r="ET32" s="42"/>
      <c r="EU32" s="42"/>
      <c r="EV32" s="42"/>
      <c r="EW32" s="42"/>
      <c r="EX32" s="42"/>
      <c r="EY32" s="42"/>
      <c r="EZ32" s="42"/>
      <c r="FA32" s="42"/>
      <c r="FB32" s="42"/>
      <c r="FC32" s="42"/>
      <c r="FD32" s="42"/>
      <c r="FE32" s="42"/>
      <c r="FF32" s="42"/>
      <c r="FG32" s="42"/>
      <c r="FH32" s="42"/>
      <c r="FI32" s="42"/>
      <c r="FJ32" s="42"/>
      <c r="FK32" s="42"/>
      <c r="FL32" s="42"/>
      <c r="FM32" s="42"/>
      <c r="FN32" s="42"/>
      <c r="FO32" s="42"/>
      <c r="FP32" s="42"/>
      <c r="FQ32" s="42"/>
      <c r="FR32" s="42"/>
      <c r="FS32" s="42"/>
      <c r="FT32" s="42"/>
      <c r="FU32" s="42"/>
      <c r="FV32" s="42"/>
      <c r="FW32" s="42"/>
      <c r="FX32" s="42"/>
      <c r="FY32" s="42"/>
      <c r="FZ32" s="42"/>
      <c r="GA32" s="42"/>
      <c r="GB32" s="42"/>
      <c r="GC32" s="42"/>
      <c r="GD32" s="42"/>
      <c r="GE32" s="42"/>
      <c r="GF32" s="42"/>
      <c r="GG32" s="42"/>
      <c r="GH32" s="42"/>
      <c r="GI32" s="42"/>
      <c r="GJ32" s="42"/>
      <c r="GK32" s="42"/>
      <c r="GL32" s="42"/>
      <c r="GM32" s="42"/>
      <c r="GN32" s="42"/>
      <c r="GO32" s="42"/>
      <c r="GP32" s="42"/>
      <c r="GQ32" s="42"/>
      <c r="GR32" s="42"/>
      <c r="GS32" s="42"/>
      <c r="GT32" s="42"/>
      <c r="GU32" s="42"/>
      <c r="GV32" s="42"/>
      <c r="GW32" s="42"/>
      <c r="GX32" s="42"/>
      <c r="GY32" s="42"/>
      <c r="GZ32" s="42"/>
      <c r="HA32" s="42"/>
      <c r="HB32" s="42"/>
      <c r="HC32" s="42"/>
      <c r="HD32" s="42"/>
      <c r="HE32" s="42"/>
      <c r="HF32" s="42"/>
      <c r="HG32" s="42"/>
    </row>
    <row r="33">
      <c r="B33" s="41"/>
      <c r="C33" s="34"/>
      <c r="D33" s="41"/>
      <c r="E33" s="34"/>
      <c r="F33" s="34"/>
      <c r="G33" s="34"/>
      <c r="H33" s="34"/>
      <c r="I33" s="34"/>
      <c r="J33" s="34"/>
      <c r="K33" s="34"/>
      <c r="L33" s="34"/>
      <c r="M33" s="34"/>
      <c r="N33" s="34"/>
      <c r="O33" s="34"/>
      <c r="P33" s="34"/>
      <c r="Q33" s="34"/>
      <c r="R33" s="34"/>
      <c r="S33" s="34"/>
      <c r="T33" s="34"/>
      <c r="U33" s="34"/>
      <c r="V33" s="34"/>
      <c r="W33" s="34"/>
      <c r="X33" s="34"/>
      <c r="Y33" s="34"/>
      <c r="Z33" s="34"/>
      <c r="AA33" s="34"/>
      <c r="AB33" s="34"/>
      <c r="AC33" s="34"/>
    </row>
    <row r="34">
      <c r="A34" s="43" t="s">
        <v>4323</v>
      </c>
      <c r="B34" s="37"/>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row>
    <row r="35">
      <c r="A35" s="36" t="s">
        <v>339</v>
      </c>
      <c r="B35" s="40">
        <v>9.322916666666664</v>
      </c>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row>
    <row r="36">
      <c r="A36" s="36" t="s">
        <v>11</v>
      </c>
      <c r="B36" s="40">
        <v>9.04791666666666</v>
      </c>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row>
    <row r="37">
      <c r="A37" s="36" t="s">
        <v>695</v>
      </c>
      <c r="B37" s="40">
        <v>7.956250000000001</v>
      </c>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row>
    <row r="38">
      <c r="A38" s="36" t="s">
        <v>1480</v>
      </c>
      <c r="B38" s="40">
        <v>6.721527777777777</v>
      </c>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row>
    <row r="39">
      <c r="A39" s="36" t="s">
        <v>207</v>
      </c>
      <c r="B39" s="40">
        <v>5.886805555555555</v>
      </c>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6" t="s">
        <v>873</v>
      </c>
      <c r="B40" s="40">
        <v>5.359027777777772</v>
      </c>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6" t="s">
        <v>972</v>
      </c>
      <c r="B41" s="40">
        <v>5.013888888888889</v>
      </c>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row>
    <row r="42">
      <c r="A42" s="36" t="s">
        <v>281</v>
      </c>
      <c r="B42" s="40">
        <v>4.769444444444438</v>
      </c>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row>
    <row r="43">
      <c r="A43" s="36" t="s">
        <v>643</v>
      </c>
      <c r="B43" s="40">
        <v>3.634027777777778</v>
      </c>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row>
    <row r="44">
      <c r="A44" s="36" t="s">
        <v>534</v>
      </c>
      <c r="B44" s="40">
        <v>3.1611111111111114</v>
      </c>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row>
    <row r="45">
      <c r="A45" s="36" t="s">
        <v>2945</v>
      </c>
      <c r="B45" s="40">
        <v>3.1097222222222243</v>
      </c>
      <c r="C45" s="34"/>
      <c r="D45" s="34"/>
      <c r="E45" s="34"/>
      <c r="F45" s="34"/>
      <c r="G45" s="34"/>
      <c r="H45" s="34"/>
      <c r="I45" s="34"/>
      <c r="J45" s="34"/>
      <c r="K45" s="34"/>
      <c r="L45" s="34"/>
      <c r="M45" s="34"/>
      <c r="N45" s="34"/>
      <c r="O45" s="34"/>
      <c r="P45" s="34"/>
      <c r="Q45" s="34"/>
      <c r="R45" s="34"/>
      <c r="S45" s="34"/>
      <c r="T45" s="34"/>
      <c r="U45" s="34"/>
      <c r="V45" s="34"/>
      <c r="W45" s="34"/>
      <c r="X45" s="34"/>
      <c r="Y45" s="34"/>
      <c r="Z45" s="34"/>
      <c r="AA45" s="34"/>
      <c r="AB45" s="34"/>
      <c r="AC45" s="34"/>
    </row>
    <row r="46">
      <c r="A46" s="36" t="s">
        <v>2951</v>
      </c>
      <c r="B46" s="40">
        <v>3.060416666666667</v>
      </c>
      <c r="C46" s="34"/>
      <c r="D46" s="34"/>
      <c r="E46" s="34"/>
      <c r="F46" s="34"/>
      <c r="G46" s="34"/>
      <c r="H46" s="34"/>
      <c r="I46" s="34"/>
      <c r="J46" s="34"/>
      <c r="K46" s="34"/>
      <c r="L46" s="34"/>
      <c r="M46" s="34"/>
      <c r="N46" s="34"/>
      <c r="O46" s="34"/>
      <c r="P46" s="34"/>
      <c r="Q46" s="34"/>
      <c r="R46" s="34"/>
      <c r="S46" s="34"/>
      <c r="T46" s="34"/>
      <c r="U46" s="34"/>
      <c r="V46" s="34"/>
      <c r="W46" s="34"/>
      <c r="X46" s="34"/>
      <c r="Y46" s="34"/>
      <c r="Z46" s="34"/>
      <c r="AA46" s="34"/>
      <c r="AB46" s="34"/>
      <c r="AC46" s="34"/>
    </row>
    <row r="47">
      <c r="A47" s="36" t="s">
        <v>596</v>
      </c>
      <c r="B47" s="40">
        <v>3.0430555555555525</v>
      </c>
      <c r="C47" s="34"/>
      <c r="D47" s="34"/>
      <c r="E47" s="34"/>
      <c r="F47" s="34"/>
      <c r="G47" s="34"/>
      <c r="H47" s="34"/>
      <c r="I47" s="34"/>
      <c r="J47" s="34"/>
      <c r="K47" s="34"/>
      <c r="L47" s="34"/>
      <c r="M47" s="34"/>
      <c r="N47" s="34"/>
      <c r="O47" s="34"/>
      <c r="P47" s="34"/>
      <c r="Q47" s="34"/>
      <c r="R47" s="34"/>
      <c r="S47" s="34"/>
      <c r="T47" s="34"/>
      <c r="U47" s="34"/>
      <c r="V47" s="34"/>
      <c r="W47" s="34"/>
      <c r="X47" s="34"/>
      <c r="Y47" s="34"/>
      <c r="Z47" s="34"/>
      <c r="AA47" s="34"/>
      <c r="AB47" s="34"/>
      <c r="AC47" s="34"/>
    </row>
    <row r="48">
      <c r="A48" s="36" t="s">
        <v>516</v>
      </c>
      <c r="B48" s="40">
        <v>2.9173611111111106</v>
      </c>
      <c r="C48" s="34"/>
      <c r="D48" s="34"/>
      <c r="E48" s="34"/>
      <c r="F48" s="34"/>
      <c r="G48" s="34"/>
      <c r="H48" s="34"/>
      <c r="I48" s="34"/>
      <c r="J48" s="34"/>
      <c r="K48" s="34"/>
      <c r="L48" s="34"/>
      <c r="M48" s="34"/>
      <c r="N48" s="34"/>
      <c r="O48" s="34"/>
      <c r="P48" s="34"/>
      <c r="Q48" s="34"/>
      <c r="R48" s="34"/>
      <c r="S48" s="34"/>
      <c r="T48" s="34"/>
      <c r="U48" s="34"/>
      <c r="V48" s="34"/>
      <c r="W48" s="34"/>
      <c r="X48" s="34"/>
      <c r="Y48" s="34"/>
      <c r="Z48" s="34"/>
      <c r="AA48" s="34"/>
      <c r="AB48" s="34"/>
      <c r="AC48" s="34"/>
    </row>
    <row r="49">
      <c r="A49" s="36" t="s">
        <v>180</v>
      </c>
      <c r="B49" s="40">
        <v>2.8347222222222217</v>
      </c>
      <c r="C49" s="34"/>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6" t="s">
        <v>1700</v>
      </c>
      <c r="B50" s="40">
        <v>0.9826388888888887</v>
      </c>
      <c r="C50" s="34"/>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A51" s="36" t="s">
        <v>1021</v>
      </c>
      <c r="B51" s="40">
        <v>0.90625</v>
      </c>
      <c r="C51" s="34"/>
      <c r="D51" s="34"/>
      <c r="E51" s="34"/>
      <c r="F51" s="34"/>
      <c r="G51" s="34"/>
      <c r="H51" s="34"/>
      <c r="I51" s="34"/>
      <c r="J51" s="34"/>
      <c r="K51" s="34"/>
      <c r="L51" s="34"/>
      <c r="M51" s="34"/>
      <c r="N51" s="34"/>
      <c r="O51" s="34"/>
      <c r="P51" s="34"/>
      <c r="Q51" s="34"/>
      <c r="R51" s="34"/>
      <c r="S51" s="34"/>
      <c r="T51" s="34"/>
      <c r="U51" s="34"/>
      <c r="V51" s="34"/>
      <c r="W51" s="34"/>
      <c r="X51" s="34"/>
      <c r="Y51" s="34"/>
      <c r="Z51" s="34"/>
      <c r="AA51" s="34"/>
      <c r="AB51" s="34"/>
      <c r="AC51" s="34"/>
    </row>
    <row r="52">
      <c r="B52" s="34"/>
      <c r="C52" s="34"/>
      <c r="D52" s="34"/>
      <c r="E52" s="34"/>
      <c r="F52" s="34"/>
      <c r="G52" s="34"/>
      <c r="H52" s="34"/>
      <c r="I52" s="34"/>
      <c r="J52" s="34"/>
      <c r="K52" s="34"/>
      <c r="L52" s="34"/>
      <c r="M52" s="34"/>
      <c r="N52" s="34"/>
      <c r="O52" s="34"/>
      <c r="P52" s="34"/>
      <c r="Q52" s="34"/>
      <c r="R52" s="34"/>
      <c r="S52" s="34"/>
      <c r="T52" s="34"/>
      <c r="U52" s="34"/>
      <c r="V52" s="34"/>
      <c r="W52" s="34"/>
      <c r="X52" s="34"/>
      <c r="Y52" s="34"/>
      <c r="Z52" s="34"/>
      <c r="AA52" s="34"/>
      <c r="AB52" s="34"/>
      <c r="AC52" s="34"/>
    </row>
    <row r="53">
      <c r="B53" s="34"/>
      <c r="C53" s="34"/>
      <c r="D53" s="34"/>
      <c r="E53" s="34"/>
      <c r="F53" s="34"/>
      <c r="G53" s="34"/>
      <c r="H53" s="34"/>
      <c r="I53" s="34"/>
      <c r="J53" s="34"/>
      <c r="K53" s="34"/>
      <c r="L53" s="34"/>
      <c r="M53" s="34"/>
      <c r="N53" s="34"/>
      <c r="O53" s="34"/>
      <c r="P53" s="34"/>
      <c r="Q53" s="34"/>
      <c r="R53" s="34"/>
      <c r="S53" s="34"/>
      <c r="T53" s="34"/>
      <c r="U53" s="34"/>
      <c r="V53" s="34"/>
      <c r="W53" s="34"/>
      <c r="X53" s="34"/>
      <c r="Y53" s="34"/>
      <c r="Z53" s="34"/>
      <c r="AA53" s="34"/>
      <c r="AB53" s="34"/>
      <c r="AC53" s="34"/>
    </row>
    <row r="54">
      <c r="B54" s="34"/>
      <c r="C54" s="34"/>
      <c r="D54" s="34"/>
      <c r="E54" s="34"/>
      <c r="F54" s="34"/>
      <c r="G54" s="34"/>
      <c r="H54" s="34"/>
      <c r="I54" s="34"/>
      <c r="J54" s="34"/>
      <c r="K54" s="34"/>
      <c r="L54" s="34"/>
      <c r="M54" s="34"/>
      <c r="N54" s="34"/>
      <c r="O54" s="34"/>
      <c r="P54" s="34"/>
      <c r="Q54" s="34"/>
      <c r="R54" s="34"/>
      <c r="S54" s="34"/>
      <c r="T54" s="34"/>
      <c r="U54" s="34"/>
      <c r="V54" s="34"/>
      <c r="W54" s="34"/>
      <c r="X54" s="34"/>
      <c r="Y54" s="34"/>
      <c r="Z54" s="34"/>
      <c r="AA54" s="34"/>
      <c r="AB54" s="34"/>
      <c r="AC54" s="34"/>
    </row>
    <row r="55">
      <c r="B55" s="34"/>
      <c r="C55" s="34"/>
      <c r="D55" s="34"/>
      <c r="E55" s="34"/>
      <c r="F55" s="34"/>
      <c r="G55" s="34"/>
      <c r="H55" s="34"/>
      <c r="I55" s="34"/>
      <c r="J55" s="34"/>
      <c r="K55" s="34"/>
      <c r="L55" s="34"/>
      <c r="M55" s="34"/>
      <c r="N55" s="34"/>
      <c r="O55" s="34"/>
      <c r="P55" s="34"/>
      <c r="Q55" s="34"/>
      <c r="R55" s="34"/>
      <c r="S55" s="34"/>
      <c r="T55" s="34"/>
      <c r="U55" s="34"/>
      <c r="V55" s="34"/>
      <c r="W55" s="34"/>
      <c r="X55" s="34"/>
      <c r="Y55" s="34"/>
      <c r="Z55" s="34"/>
      <c r="AA55" s="34"/>
      <c r="AB55" s="34"/>
      <c r="AC55" s="34"/>
    </row>
    <row r="56">
      <c r="B56" s="34"/>
      <c r="C56" s="34"/>
      <c r="D56" s="34"/>
      <c r="E56" s="34"/>
      <c r="F56" s="34"/>
      <c r="G56" s="34"/>
      <c r="H56" s="34"/>
      <c r="I56" s="34"/>
      <c r="J56" s="34"/>
      <c r="K56" s="34"/>
      <c r="L56" s="34"/>
      <c r="M56" s="34"/>
      <c r="N56" s="34"/>
      <c r="O56" s="34"/>
      <c r="P56" s="34"/>
      <c r="Q56" s="34"/>
      <c r="R56" s="34"/>
      <c r="S56" s="34"/>
      <c r="T56" s="34"/>
      <c r="U56" s="34"/>
      <c r="V56" s="34"/>
      <c r="W56" s="34"/>
      <c r="X56" s="34"/>
      <c r="Y56" s="34"/>
      <c r="Z56" s="34"/>
      <c r="AA56" s="34"/>
      <c r="AB56" s="34"/>
      <c r="AC56" s="34"/>
    </row>
    <row r="57">
      <c r="B57" s="34"/>
      <c r="C57" s="34"/>
      <c r="D57" s="34"/>
      <c r="E57" s="34"/>
      <c r="F57" s="34"/>
      <c r="G57" s="34"/>
      <c r="H57" s="34"/>
      <c r="I57" s="34"/>
      <c r="J57" s="34"/>
      <c r="K57" s="34"/>
      <c r="L57" s="34"/>
      <c r="M57" s="34"/>
      <c r="N57" s="34"/>
      <c r="O57" s="34"/>
      <c r="P57" s="34"/>
      <c r="Q57" s="34"/>
      <c r="R57" s="34"/>
      <c r="S57" s="34"/>
      <c r="T57" s="34"/>
      <c r="U57" s="34"/>
      <c r="V57" s="34"/>
      <c r="W57" s="34"/>
      <c r="X57" s="34"/>
      <c r="Y57" s="34"/>
      <c r="Z57" s="34"/>
      <c r="AA57" s="34"/>
      <c r="AB57" s="34"/>
      <c r="AC57" s="34"/>
    </row>
    <row r="58">
      <c r="B58" s="34"/>
      <c r="C58" s="34"/>
      <c r="D58" s="34"/>
      <c r="E58" s="34"/>
      <c r="F58" s="34"/>
      <c r="G58" s="34"/>
      <c r="H58" s="34"/>
      <c r="I58" s="34"/>
      <c r="J58" s="34"/>
      <c r="K58" s="34"/>
      <c r="L58" s="34"/>
      <c r="M58" s="34"/>
      <c r="N58" s="34"/>
      <c r="O58" s="34"/>
      <c r="P58" s="34"/>
      <c r="Q58" s="34"/>
      <c r="R58" s="34"/>
      <c r="S58" s="34"/>
      <c r="T58" s="34"/>
      <c r="U58" s="34"/>
      <c r="V58" s="34"/>
      <c r="W58" s="34"/>
      <c r="X58" s="34"/>
      <c r="Y58" s="34"/>
      <c r="Z58" s="34"/>
      <c r="AA58" s="34"/>
      <c r="AB58" s="34"/>
      <c r="AC58" s="34"/>
    </row>
    <row r="59">
      <c r="B59" s="34"/>
      <c r="C59" s="34"/>
      <c r="D59" s="34"/>
      <c r="E59" s="34"/>
      <c r="F59" s="34"/>
      <c r="G59" s="34"/>
      <c r="H59" s="34"/>
      <c r="I59" s="34"/>
      <c r="J59" s="34"/>
      <c r="K59" s="34"/>
      <c r="L59" s="34"/>
      <c r="M59" s="34"/>
      <c r="N59" s="34"/>
      <c r="O59" s="34"/>
      <c r="P59" s="34"/>
      <c r="Q59" s="34"/>
      <c r="R59" s="34"/>
      <c r="S59" s="34"/>
      <c r="T59" s="34"/>
      <c r="U59" s="34"/>
      <c r="V59" s="34"/>
      <c r="W59" s="34"/>
      <c r="X59" s="34"/>
      <c r="Y59" s="34"/>
      <c r="Z59" s="34"/>
      <c r="AA59" s="34"/>
      <c r="AB59" s="34"/>
      <c r="AC59" s="34"/>
    </row>
    <row r="60">
      <c r="B60" s="34"/>
      <c r="C60" s="34"/>
      <c r="D60" s="34"/>
      <c r="E60" s="34"/>
      <c r="F60" s="34"/>
      <c r="G60" s="34"/>
      <c r="H60" s="34"/>
      <c r="I60" s="34"/>
      <c r="J60" s="34"/>
      <c r="K60" s="34"/>
      <c r="L60" s="34"/>
      <c r="M60" s="34"/>
      <c r="N60" s="34"/>
      <c r="O60" s="34"/>
      <c r="P60" s="34"/>
      <c r="Q60" s="34"/>
      <c r="R60" s="34"/>
      <c r="S60" s="34"/>
      <c r="T60" s="34"/>
      <c r="U60" s="34"/>
      <c r="V60" s="34"/>
      <c r="W60" s="34"/>
      <c r="X60" s="34"/>
      <c r="Y60" s="34"/>
      <c r="Z60" s="34"/>
      <c r="AA60" s="34"/>
      <c r="AB60" s="34"/>
      <c r="AC60" s="34"/>
    </row>
    <row r="61">
      <c r="B61" s="34"/>
      <c r="C61" s="34"/>
      <c r="D61" s="34"/>
      <c r="E61" s="34"/>
      <c r="F61" s="34"/>
      <c r="G61" s="34"/>
      <c r="H61" s="34"/>
      <c r="I61" s="34"/>
      <c r="J61" s="34"/>
      <c r="K61" s="34"/>
      <c r="L61" s="34"/>
      <c r="M61" s="34"/>
      <c r="N61" s="34"/>
      <c r="O61" s="34"/>
      <c r="P61" s="34"/>
      <c r="Q61" s="34"/>
      <c r="R61" s="34"/>
      <c r="S61" s="34"/>
      <c r="T61" s="34"/>
      <c r="U61" s="34"/>
      <c r="V61" s="34"/>
      <c r="W61" s="34"/>
      <c r="X61" s="34"/>
      <c r="Y61" s="34"/>
      <c r="Z61" s="34"/>
      <c r="AA61" s="34"/>
      <c r="AB61" s="34"/>
      <c r="AC61" s="34"/>
    </row>
    <row r="62">
      <c r="B62" s="34"/>
      <c r="C62" s="34"/>
      <c r="D62" s="34"/>
      <c r="E62" s="34"/>
      <c r="F62" s="34"/>
      <c r="G62" s="34"/>
      <c r="H62" s="34"/>
      <c r="I62" s="34"/>
      <c r="J62" s="34"/>
      <c r="K62" s="34"/>
      <c r="L62" s="34"/>
      <c r="M62" s="34"/>
      <c r="N62" s="34"/>
      <c r="O62" s="34"/>
      <c r="P62" s="34"/>
      <c r="Q62" s="34"/>
      <c r="R62" s="34"/>
      <c r="S62" s="34"/>
      <c r="T62" s="34"/>
      <c r="U62" s="34"/>
      <c r="V62" s="34"/>
      <c r="W62" s="34"/>
      <c r="X62" s="34"/>
      <c r="Y62" s="34"/>
      <c r="Z62" s="34"/>
      <c r="AA62" s="34"/>
      <c r="AB62" s="34"/>
      <c r="AC62" s="34"/>
    </row>
    <row r="63">
      <c r="B63" s="34"/>
      <c r="C63" s="34"/>
      <c r="D63" s="34"/>
      <c r="E63" s="34"/>
      <c r="F63" s="34"/>
      <c r="G63" s="34"/>
      <c r="H63" s="34"/>
      <c r="I63" s="34"/>
      <c r="J63" s="34"/>
      <c r="K63" s="34"/>
      <c r="L63" s="34"/>
      <c r="M63" s="34"/>
      <c r="N63" s="34"/>
      <c r="O63" s="34"/>
      <c r="P63" s="34"/>
      <c r="Q63" s="34"/>
      <c r="R63" s="34"/>
      <c r="S63" s="34"/>
      <c r="T63" s="34"/>
      <c r="U63" s="34"/>
      <c r="V63" s="34"/>
      <c r="W63" s="34"/>
      <c r="X63" s="34"/>
      <c r="Y63" s="34"/>
      <c r="Z63" s="34"/>
      <c r="AA63" s="34"/>
      <c r="AB63" s="34"/>
      <c r="AC63" s="34"/>
    </row>
    <row r="64">
      <c r="B64" s="34"/>
      <c r="C64" s="34"/>
      <c r="D64" s="34"/>
      <c r="E64" s="34"/>
      <c r="F64" s="34"/>
      <c r="G64" s="34"/>
      <c r="H64" s="34"/>
      <c r="I64" s="34"/>
      <c r="J64" s="34"/>
      <c r="K64" s="34"/>
      <c r="L64" s="34"/>
      <c r="M64" s="34"/>
      <c r="N64" s="34"/>
      <c r="O64" s="34"/>
      <c r="P64" s="34"/>
      <c r="Q64" s="34"/>
      <c r="R64" s="34"/>
      <c r="S64" s="34"/>
      <c r="T64" s="34"/>
      <c r="U64" s="34"/>
      <c r="V64" s="34"/>
      <c r="W64" s="34"/>
      <c r="X64" s="34"/>
      <c r="Y64" s="34"/>
      <c r="Z64" s="34"/>
      <c r="AA64" s="34"/>
      <c r="AB64" s="34"/>
      <c r="AC64" s="34"/>
    </row>
    <row r="65">
      <c r="B65" s="34"/>
      <c r="C65" s="34"/>
      <c r="D65" s="34"/>
      <c r="E65" s="34"/>
      <c r="F65" s="34"/>
      <c r="G65" s="34"/>
      <c r="H65" s="34"/>
      <c r="I65" s="34"/>
      <c r="J65" s="34"/>
      <c r="K65" s="34"/>
      <c r="L65" s="34"/>
      <c r="M65" s="34"/>
      <c r="N65" s="34"/>
      <c r="O65" s="34"/>
      <c r="P65" s="34"/>
      <c r="Q65" s="34"/>
      <c r="R65" s="34"/>
      <c r="S65" s="34"/>
      <c r="T65" s="34"/>
      <c r="U65" s="34"/>
      <c r="V65" s="34"/>
      <c r="W65" s="34"/>
      <c r="X65" s="34"/>
      <c r="Y65" s="34"/>
      <c r="Z65" s="34"/>
      <c r="AA65" s="34"/>
      <c r="AB65" s="34"/>
      <c r="AC65" s="34"/>
    </row>
    <row r="66">
      <c r="B66" s="34"/>
      <c r="C66" s="34"/>
      <c r="D66" s="34"/>
      <c r="E66" s="34"/>
      <c r="F66" s="34"/>
      <c r="G66" s="34"/>
      <c r="H66" s="34"/>
      <c r="I66" s="34"/>
      <c r="J66" s="34"/>
      <c r="K66" s="34"/>
      <c r="L66" s="34"/>
      <c r="M66" s="34"/>
      <c r="N66" s="34"/>
      <c r="O66" s="34"/>
      <c r="P66" s="34"/>
      <c r="Q66" s="34"/>
      <c r="R66" s="34"/>
      <c r="S66" s="34"/>
      <c r="T66" s="34"/>
      <c r="U66" s="34"/>
      <c r="V66" s="34"/>
      <c r="W66" s="34"/>
      <c r="X66" s="34"/>
      <c r="Y66" s="34"/>
      <c r="Z66" s="34"/>
      <c r="AA66" s="34"/>
      <c r="AB66" s="34"/>
      <c r="AC66" s="34"/>
    </row>
    <row r="67">
      <c r="B67" s="34"/>
      <c r="C67" s="34"/>
      <c r="D67" s="34"/>
      <c r="E67" s="34"/>
      <c r="F67" s="34"/>
      <c r="G67" s="34"/>
      <c r="H67" s="34"/>
      <c r="I67" s="34"/>
      <c r="J67" s="34"/>
      <c r="K67" s="34"/>
      <c r="L67" s="34"/>
      <c r="M67" s="34"/>
      <c r="N67" s="34"/>
      <c r="O67" s="34"/>
      <c r="P67" s="34"/>
      <c r="Q67" s="34"/>
      <c r="R67" s="34"/>
      <c r="S67" s="34"/>
      <c r="T67" s="34"/>
      <c r="U67" s="34"/>
      <c r="V67" s="34"/>
      <c r="W67" s="34"/>
      <c r="X67" s="34"/>
      <c r="Y67" s="34"/>
      <c r="Z67" s="34"/>
      <c r="AA67" s="34"/>
      <c r="AB67" s="34"/>
      <c r="AC67" s="34"/>
    </row>
    <row r="68">
      <c r="B68" s="34"/>
      <c r="C68" s="34"/>
      <c r="D68" s="34"/>
      <c r="E68" s="34"/>
      <c r="F68" s="34"/>
      <c r="G68" s="34"/>
      <c r="H68" s="34"/>
      <c r="I68" s="34"/>
      <c r="J68" s="34"/>
      <c r="K68" s="34"/>
      <c r="L68" s="34"/>
      <c r="M68" s="34"/>
      <c r="N68" s="34"/>
      <c r="O68" s="34"/>
      <c r="P68" s="34"/>
      <c r="Q68" s="34"/>
      <c r="R68" s="34"/>
      <c r="S68" s="34"/>
      <c r="T68" s="34"/>
      <c r="U68" s="34"/>
      <c r="V68" s="34"/>
      <c r="W68" s="34"/>
      <c r="X68" s="34"/>
      <c r="Y68" s="34"/>
      <c r="Z68" s="34"/>
      <c r="AA68" s="34"/>
      <c r="AB68" s="34"/>
      <c r="AC68" s="34"/>
    </row>
    <row r="69">
      <c r="B69" s="34"/>
      <c r="C69" s="34"/>
      <c r="D69" s="34"/>
      <c r="E69" s="34"/>
      <c r="F69" s="34"/>
      <c r="G69" s="34"/>
      <c r="H69" s="34"/>
      <c r="I69" s="34"/>
      <c r="J69" s="34"/>
      <c r="K69" s="34"/>
      <c r="L69" s="34"/>
      <c r="M69" s="34"/>
      <c r="N69" s="34"/>
      <c r="O69" s="34"/>
      <c r="P69" s="34"/>
      <c r="Q69" s="34"/>
      <c r="R69" s="34"/>
      <c r="S69" s="34"/>
      <c r="T69" s="34"/>
      <c r="U69" s="34"/>
      <c r="V69" s="34"/>
      <c r="W69" s="34"/>
      <c r="X69" s="34"/>
      <c r="Y69" s="34"/>
      <c r="Z69" s="34"/>
      <c r="AA69" s="34"/>
      <c r="AB69" s="34"/>
      <c r="AC69" s="34"/>
    </row>
    <row r="70">
      <c r="B70" s="34"/>
      <c r="C70" s="34"/>
      <c r="D70" s="34"/>
      <c r="E70" s="34"/>
      <c r="F70" s="34"/>
      <c r="G70" s="34"/>
      <c r="H70" s="34"/>
      <c r="I70" s="34"/>
      <c r="J70" s="34"/>
      <c r="K70" s="34"/>
      <c r="L70" s="34"/>
      <c r="M70" s="34"/>
      <c r="N70" s="34"/>
      <c r="O70" s="34"/>
      <c r="P70" s="34"/>
      <c r="Q70" s="34"/>
      <c r="R70" s="34"/>
      <c r="S70" s="34"/>
      <c r="T70" s="34"/>
      <c r="U70" s="34"/>
      <c r="V70" s="34"/>
      <c r="W70" s="34"/>
      <c r="X70" s="34"/>
      <c r="Y70" s="34"/>
      <c r="Z70" s="34"/>
      <c r="AA70" s="34"/>
      <c r="AB70" s="34"/>
      <c r="AC70" s="34"/>
    </row>
    <row r="71">
      <c r="B71" s="34"/>
      <c r="C71" s="34"/>
      <c r="D71" s="34"/>
      <c r="E71" s="34"/>
      <c r="F71" s="34"/>
      <c r="G71" s="34"/>
      <c r="H71" s="34"/>
      <c r="I71" s="34"/>
      <c r="J71" s="34"/>
      <c r="K71" s="34"/>
      <c r="L71" s="34"/>
      <c r="M71" s="34"/>
      <c r="N71" s="34"/>
      <c r="O71" s="34"/>
      <c r="P71" s="34"/>
      <c r="Q71" s="34"/>
      <c r="R71" s="34"/>
      <c r="S71" s="34"/>
      <c r="T71" s="34"/>
      <c r="U71" s="34"/>
      <c r="V71" s="34"/>
      <c r="W71" s="34"/>
      <c r="X71" s="34"/>
      <c r="Y71" s="34"/>
      <c r="Z71" s="34"/>
      <c r="AA71" s="34"/>
      <c r="AB71" s="34"/>
      <c r="AC71" s="34"/>
    </row>
    <row r="72">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34"/>
      <c r="AC72" s="34"/>
    </row>
    <row r="73">
      <c r="B73" s="34"/>
      <c r="C73" s="34"/>
      <c r="D73" s="34"/>
      <c r="E73" s="34"/>
      <c r="F73" s="34"/>
      <c r="G73" s="34"/>
      <c r="H73" s="34"/>
      <c r="I73" s="34"/>
      <c r="J73" s="34"/>
      <c r="K73" s="34"/>
      <c r="L73" s="34"/>
      <c r="M73" s="34"/>
      <c r="N73" s="34"/>
      <c r="O73" s="34"/>
      <c r="P73" s="34"/>
      <c r="Q73" s="34"/>
      <c r="R73" s="34"/>
      <c r="S73" s="34"/>
      <c r="T73" s="34"/>
      <c r="U73" s="34"/>
      <c r="V73" s="34"/>
      <c r="W73" s="34"/>
      <c r="X73" s="34"/>
      <c r="Y73" s="34"/>
      <c r="Z73" s="34"/>
      <c r="AA73" s="34"/>
      <c r="AB73" s="34"/>
      <c r="AC73" s="34"/>
    </row>
    <row r="74">
      <c r="B74" s="34"/>
      <c r="C74" s="34"/>
      <c r="D74" s="34"/>
      <c r="E74" s="34"/>
      <c r="F74" s="34"/>
      <c r="G74" s="34"/>
      <c r="H74" s="34"/>
      <c r="I74" s="34"/>
      <c r="J74" s="34"/>
      <c r="K74" s="34"/>
      <c r="L74" s="34"/>
      <c r="M74" s="34"/>
      <c r="N74" s="34"/>
      <c r="O74" s="34"/>
      <c r="P74" s="34"/>
      <c r="Q74" s="34"/>
      <c r="R74" s="34"/>
      <c r="S74" s="34"/>
      <c r="T74" s="34"/>
      <c r="U74" s="34"/>
      <c r="V74" s="34"/>
      <c r="W74" s="34"/>
      <c r="X74" s="34"/>
      <c r="Y74" s="34"/>
      <c r="Z74" s="34"/>
      <c r="AA74" s="34"/>
      <c r="AB74" s="34"/>
      <c r="AC74" s="34"/>
    </row>
    <row r="75">
      <c r="B75" s="34"/>
      <c r="C75" s="34"/>
      <c r="D75" s="34"/>
      <c r="E75" s="34"/>
      <c r="F75" s="34"/>
      <c r="G75" s="34"/>
      <c r="H75" s="34"/>
      <c r="I75" s="34"/>
      <c r="J75" s="34"/>
      <c r="K75" s="34"/>
      <c r="L75" s="34"/>
      <c r="M75" s="34"/>
      <c r="N75" s="34"/>
      <c r="O75" s="34"/>
      <c r="P75" s="34"/>
      <c r="Q75" s="34"/>
      <c r="R75" s="34"/>
      <c r="S75" s="34"/>
      <c r="T75" s="34"/>
      <c r="U75" s="34"/>
      <c r="V75" s="34"/>
      <c r="W75" s="34"/>
      <c r="X75" s="34"/>
      <c r="Y75" s="34"/>
      <c r="Z75" s="34"/>
      <c r="AA75" s="34"/>
      <c r="AB75" s="34"/>
      <c r="AC75" s="34"/>
    </row>
    <row r="76">
      <c r="B76" s="34"/>
      <c r="C76" s="34"/>
      <c r="D76" s="34"/>
      <c r="E76" s="34"/>
      <c r="F76" s="34"/>
      <c r="G76" s="34"/>
      <c r="H76" s="34"/>
      <c r="I76" s="34"/>
      <c r="J76" s="34"/>
      <c r="K76" s="34"/>
      <c r="L76" s="34"/>
      <c r="M76" s="34"/>
      <c r="N76" s="34"/>
      <c r="O76" s="34"/>
      <c r="P76" s="34"/>
      <c r="Q76" s="34"/>
      <c r="R76" s="34"/>
      <c r="S76" s="34"/>
      <c r="T76" s="34"/>
      <c r="U76" s="34"/>
      <c r="V76" s="34"/>
      <c r="W76" s="34"/>
      <c r="X76" s="34"/>
      <c r="Y76" s="34"/>
      <c r="Z76" s="34"/>
      <c r="AA76" s="34"/>
      <c r="AB76" s="34"/>
      <c r="AC76" s="34"/>
    </row>
    <row r="77">
      <c r="B77" s="34"/>
      <c r="C77" s="34"/>
      <c r="D77" s="34"/>
      <c r="E77" s="34"/>
      <c r="F77" s="34"/>
      <c r="G77" s="34"/>
      <c r="H77" s="34"/>
      <c r="I77" s="34"/>
      <c r="J77" s="34"/>
      <c r="K77" s="34"/>
      <c r="L77" s="34"/>
      <c r="M77" s="34"/>
      <c r="N77" s="34"/>
      <c r="O77" s="34"/>
      <c r="P77" s="34"/>
      <c r="Q77" s="34"/>
      <c r="R77" s="34"/>
      <c r="S77" s="34"/>
      <c r="T77" s="34"/>
      <c r="U77" s="34"/>
      <c r="V77" s="34"/>
      <c r="W77" s="34"/>
      <c r="X77" s="34"/>
      <c r="Y77" s="34"/>
      <c r="Z77" s="34"/>
      <c r="AA77" s="34"/>
      <c r="AB77" s="34"/>
      <c r="AC77" s="34"/>
    </row>
    <row r="78">
      <c r="B78" s="34"/>
      <c r="C78" s="34"/>
      <c r="D78" s="34"/>
      <c r="E78" s="34"/>
      <c r="F78" s="34"/>
      <c r="G78" s="34"/>
      <c r="H78" s="34"/>
      <c r="I78" s="34"/>
      <c r="J78" s="34"/>
      <c r="K78" s="34"/>
      <c r="L78" s="34"/>
      <c r="M78" s="34"/>
      <c r="N78" s="34"/>
      <c r="O78" s="34"/>
      <c r="P78" s="34"/>
      <c r="Q78" s="34"/>
      <c r="R78" s="34"/>
      <c r="S78" s="34"/>
      <c r="T78" s="34"/>
      <c r="U78" s="34"/>
      <c r="V78" s="34"/>
      <c r="W78" s="34"/>
      <c r="X78" s="34"/>
      <c r="Y78" s="34"/>
      <c r="Z78" s="34"/>
      <c r="AA78" s="34"/>
      <c r="AB78" s="34"/>
      <c r="AC78" s="34"/>
    </row>
    <row r="79">
      <c r="B79" s="34"/>
      <c r="C79" s="34"/>
      <c r="D79" s="34"/>
      <c r="E79" s="34"/>
      <c r="F79" s="34"/>
      <c r="G79" s="34"/>
      <c r="H79" s="34"/>
      <c r="I79" s="34"/>
      <c r="J79" s="34"/>
      <c r="K79" s="34"/>
      <c r="L79" s="34"/>
      <c r="M79" s="34"/>
      <c r="N79" s="34"/>
      <c r="O79" s="34"/>
      <c r="P79" s="34"/>
      <c r="Q79" s="34"/>
      <c r="R79" s="34"/>
      <c r="S79" s="34"/>
      <c r="T79" s="34"/>
      <c r="U79" s="34"/>
      <c r="V79" s="34"/>
      <c r="W79" s="34"/>
      <c r="X79" s="34"/>
      <c r="Y79" s="34"/>
      <c r="Z79" s="34"/>
      <c r="AA79" s="34"/>
      <c r="AB79" s="34"/>
      <c r="AC79" s="34"/>
    </row>
    <row r="80">
      <c r="B80" s="34"/>
      <c r="C80" s="34"/>
      <c r="D80" s="34"/>
      <c r="E80" s="34"/>
      <c r="F80" s="34"/>
      <c r="G80" s="34"/>
      <c r="H80" s="34"/>
      <c r="I80" s="34"/>
      <c r="J80" s="34"/>
      <c r="K80" s="34"/>
      <c r="L80" s="34"/>
      <c r="M80" s="34"/>
      <c r="N80" s="34"/>
      <c r="O80" s="34"/>
      <c r="P80" s="34"/>
      <c r="Q80" s="34"/>
      <c r="R80" s="34"/>
      <c r="S80" s="34"/>
      <c r="T80" s="34"/>
      <c r="U80" s="34"/>
      <c r="V80" s="34"/>
      <c r="W80" s="34"/>
      <c r="X80" s="34"/>
      <c r="Y80" s="34"/>
      <c r="Z80" s="34"/>
      <c r="AA80" s="34"/>
      <c r="AB80" s="34"/>
      <c r="AC80" s="34"/>
    </row>
    <row r="81">
      <c r="B81" s="34"/>
      <c r="C81" s="34"/>
      <c r="D81" s="34"/>
      <c r="E81" s="34"/>
      <c r="F81" s="34"/>
      <c r="G81" s="34"/>
      <c r="H81" s="34"/>
      <c r="I81" s="34"/>
      <c r="J81" s="34"/>
      <c r="K81" s="34"/>
      <c r="L81" s="34"/>
      <c r="M81" s="34"/>
      <c r="N81" s="34"/>
      <c r="O81" s="34"/>
      <c r="P81" s="34"/>
      <c r="Q81" s="34"/>
      <c r="R81" s="34"/>
      <c r="S81" s="34"/>
      <c r="T81" s="34"/>
      <c r="U81" s="34"/>
      <c r="V81" s="34"/>
      <c r="W81" s="34"/>
      <c r="X81" s="34"/>
      <c r="Y81" s="34"/>
      <c r="Z81" s="34"/>
      <c r="AA81" s="34"/>
      <c r="AB81" s="34"/>
      <c r="AC81" s="34"/>
    </row>
    <row r="82">
      <c r="B82" s="34"/>
      <c r="C82" s="34"/>
      <c r="D82" s="34"/>
      <c r="E82" s="34"/>
      <c r="F82" s="34"/>
      <c r="G82" s="34"/>
      <c r="H82" s="34"/>
      <c r="I82" s="34"/>
      <c r="J82" s="34"/>
      <c r="K82" s="34"/>
      <c r="L82" s="34"/>
      <c r="M82" s="34"/>
      <c r="N82" s="34"/>
      <c r="O82" s="34"/>
      <c r="P82" s="34"/>
      <c r="Q82" s="34"/>
      <c r="R82" s="34"/>
      <c r="S82" s="34"/>
      <c r="T82" s="34"/>
      <c r="U82" s="34"/>
      <c r="V82" s="34"/>
      <c r="W82" s="34"/>
      <c r="X82" s="34"/>
      <c r="Y82" s="34"/>
      <c r="Z82" s="34"/>
      <c r="AA82" s="34"/>
      <c r="AB82" s="34"/>
      <c r="AC82" s="34"/>
    </row>
    <row r="83">
      <c r="B83" s="34"/>
      <c r="C83" s="34"/>
      <c r="D83" s="34"/>
      <c r="E83" s="34"/>
      <c r="F83" s="34"/>
      <c r="G83" s="34"/>
      <c r="H83" s="34"/>
      <c r="I83" s="34"/>
      <c r="J83" s="34"/>
      <c r="K83" s="34"/>
      <c r="L83" s="34"/>
      <c r="M83" s="34"/>
      <c r="N83" s="34"/>
      <c r="O83" s="34"/>
      <c r="P83" s="34"/>
      <c r="Q83" s="34"/>
      <c r="R83" s="34"/>
      <c r="S83" s="34"/>
      <c r="T83" s="34"/>
      <c r="U83" s="34"/>
      <c r="V83" s="34"/>
      <c r="W83" s="34"/>
      <c r="X83" s="34"/>
      <c r="Y83" s="34"/>
      <c r="Z83" s="34"/>
      <c r="AA83" s="34"/>
      <c r="AB83" s="34"/>
      <c r="AC83" s="34"/>
    </row>
    <row r="84">
      <c r="B84" s="34"/>
      <c r="C84" s="34"/>
      <c r="D84" s="34"/>
      <c r="E84" s="34"/>
      <c r="F84" s="34"/>
      <c r="G84" s="34"/>
      <c r="H84" s="34"/>
      <c r="I84" s="34"/>
      <c r="J84" s="34"/>
      <c r="K84" s="34"/>
      <c r="L84" s="34"/>
      <c r="M84" s="34"/>
      <c r="N84" s="34"/>
      <c r="O84" s="34"/>
      <c r="P84" s="34"/>
      <c r="Q84" s="34"/>
      <c r="R84" s="34"/>
      <c r="S84" s="34"/>
      <c r="T84" s="34"/>
      <c r="U84" s="34"/>
      <c r="V84" s="34"/>
      <c r="W84" s="34"/>
      <c r="X84" s="34"/>
      <c r="Y84" s="34"/>
      <c r="Z84" s="34"/>
      <c r="AA84" s="34"/>
      <c r="AB84" s="34"/>
      <c r="AC84" s="34"/>
    </row>
    <row r="85">
      <c r="B85" s="34"/>
      <c r="C85" s="34"/>
      <c r="D85" s="34"/>
      <c r="E85" s="34"/>
      <c r="F85" s="34"/>
      <c r="G85" s="34"/>
      <c r="H85" s="34"/>
      <c r="I85" s="34"/>
      <c r="J85" s="34"/>
      <c r="K85" s="34"/>
      <c r="L85" s="34"/>
      <c r="M85" s="34"/>
      <c r="N85" s="34"/>
      <c r="O85" s="34"/>
      <c r="P85" s="34"/>
      <c r="Q85" s="34"/>
      <c r="R85" s="34"/>
      <c r="S85" s="34"/>
      <c r="T85" s="34"/>
      <c r="U85" s="34"/>
      <c r="V85" s="34"/>
      <c r="W85" s="34"/>
      <c r="X85" s="34"/>
      <c r="Y85" s="34"/>
      <c r="Z85" s="34"/>
      <c r="AA85" s="34"/>
      <c r="AB85" s="34"/>
      <c r="AC85" s="34"/>
    </row>
    <row r="86">
      <c r="B86" s="34"/>
      <c r="C86" s="34"/>
      <c r="D86" s="34"/>
      <c r="E86" s="34"/>
      <c r="F86" s="34"/>
      <c r="G86" s="34"/>
      <c r="H86" s="34"/>
      <c r="I86" s="34"/>
      <c r="J86" s="34"/>
      <c r="K86" s="34"/>
      <c r="L86" s="34"/>
      <c r="M86" s="34"/>
      <c r="N86" s="34"/>
      <c r="O86" s="34"/>
      <c r="P86" s="34"/>
      <c r="Q86" s="34"/>
      <c r="R86" s="34"/>
      <c r="S86" s="34"/>
      <c r="T86" s="34"/>
      <c r="U86" s="34"/>
      <c r="V86" s="34"/>
      <c r="W86" s="34"/>
      <c r="X86" s="34"/>
      <c r="Y86" s="34"/>
      <c r="Z86" s="34"/>
      <c r="AA86" s="34"/>
      <c r="AB86" s="34"/>
      <c r="AC86" s="34"/>
    </row>
    <row r="87">
      <c r="B87" s="34"/>
      <c r="C87" s="34"/>
      <c r="D87" s="34"/>
      <c r="E87" s="34"/>
      <c r="F87" s="34"/>
      <c r="G87" s="34"/>
      <c r="H87" s="34"/>
      <c r="I87" s="34"/>
      <c r="J87" s="34"/>
      <c r="K87" s="34"/>
      <c r="L87" s="34"/>
      <c r="M87" s="34"/>
      <c r="N87" s="34"/>
      <c r="O87" s="34"/>
      <c r="P87" s="34"/>
      <c r="Q87" s="34"/>
      <c r="R87" s="34"/>
      <c r="S87" s="34"/>
      <c r="T87" s="34"/>
      <c r="U87" s="34"/>
      <c r="V87" s="34"/>
      <c r="W87" s="34"/>
      <c r="X87" s="34"/>
      <c r="Y87" s="34"/>
      <c r="Z87" s="34"/>
      <c r="AA87" s="34"/>
      <c r="AB87" s="34"/>
      <c r="AC87" s="34"/>
    </row>
    <row r="88">
      <c r="B88" s="34"/>
      <c r="C88" s="34"/>
      <c r="D88" s="34"/>
      <c r="E88" s="34"/>
      <c r="F88" s="34"/>
      <c r="G88" s="34"/>
      <c r="H88" s="34"/>
      <c r="I88" s="34"/>
      <c r="J88" s="34"/>
      <c r="K88" s="34"/>
      <c r="L88" s="34"/>
      <c r="M88" s="34"/>
      <c r="N88" s="34"/>
      <c r="O88" s="34"/>
      <c r="P88" s="34"/>
      <c r="Q88" s="34"/>
      <c r="R88" s="34"/>
      <c r="S88" s="34"/>
      <c r="T88" s="34"/>
      <c r="U88" s="34"/>
      <c r="V88" s="34"/>
      <c r="W88" s="34"/>
      <c r="X88" s="34"/>
      <c r="Y88" s="34"/>
      <c r="Z88" s="34"/>
      <c r="AA88" s="34"/>
      <c r="AB88" s="34"/>
      <c r="AC88" s="34"/>
    </row>
    <row r="89">
      <c r="B89" s="34"/>
      <c r="C89" s="34"/>
      <c r="D89" s="34"/>
      <c r="E89" s="34"/>
      <c r="F89" s="34"/>
      <c r="G89" s="34"/>
      <c r="H89" s="34"/>
      <c r="I89" s="34"/>
      <c r="J89" s="34"/>
      <c r="K89" s="34"/>
      <c r="L89" s="34"/>
      <c r="M89" s="34"/>
      <c r="N89" s="34"/>
      <c r="O89" s="34"/>
      <c r="P89" s="34"/>
      <c r="Q89" s="34"/>
      <c r="R89" s="34"/>
      <c r="S89" s="34"/>
      <c r="T89" s="34"/>
      <c r="U89" s="34"/>
      <c r="V89" s="34"/>
      <c r="W89" s="34"/>
      <c r="X89" s="34"/>
      <c r="Y89" s="34"/>
      <c r="Z89" s="34"/>
      <c r="AA89" s="34"/>
      <c r="AB89" s="34"/>
      <c r="AC89" s="34"/>
    </row>
    <row r="90">
      <c r="B90" s="34"/>
      <c r="C90" s="34"/>
      <c r="D90" s="34"/>
      <c r="E90" s="34"/>
      <c r="F90" s="34"/>
      <c r="G90" s="34"/>
      <c r="H90" s="34"/>
      <c r="I90" s="34"/>
      <c r="J90" s="34"/>
      <c r="K90" s="34"/>
      <c r="L90" s="34"/>
      <c r="M90" s="34"/>
      <c r="N90" s="34"/>
      <c r="O90" s="34"/>
      <c r="P90" s="34"/>
      <c r="Q90" s="34"/>
      <c r="R90" s="34"/>
      <c r="S90" s="34"/>
      <c r="T90" s="34"/>
      <c r="U90" s="34"/>
      <c r="V90" s="34"/>
      <c r="W90" s="34"/>
      <c r="X90" s="34"/>
      <c r="Y90" s="34"/>
      <c r="Z90" s="34"/>
      <c r="AA90" s="34"/>
      <c r="AB90" s="34"/>
      <c r="AC90" s="34"/>
    </row>
    <row r="91">
      <c r="B91" s="34"/>
      <c r="C91" s="34"/>
      <c r="D91" s="34"/>
      <c r="E91" s="34"/>
      <c r="F91" s="34"/>
      <c r="G91" s="34"/>
      <c r="H91" s="34"/>
      <c r="I91" s="34"/>
      <c r="J91" s="34"/>
      <c r="K91" s="34"/>
      <c r="L91" s="34"/>
      <c r="M91" s="34"/>
      <c r="N91" s="34"/>
      <c r="O91" s="34"/>
      <c r="P91" s="34"/>
      <c r="Q91" s="34"/>
      <c r="R91" s="34"/>
      <c r="S91" s="34"/>
      <c r="T91" s="34"/>
      <c r="U91" s="34"/>
      <c r="V91" s="34"/>
      <c r="W91" s="34"/>
      <c r="X91" s="34"/>
      <c r="Y91" s="34"/>
      <c r="Z91" s="34"/>
      <c r="AA91" s="34"/>
      <c r="AB91" s="34"/>
      <c r="AC91" s="34"/>
    </row>
    <row r="92">
      <c r="B92" s="34"/>
      <c r="C92" s="34"/>
      <c r="D92" s="34"/>
      <c r="E92" s="34"/>
      <c r="F92" s="34"/>
      <c r="G92" s="34"/>
      <c r="H92" s="34"/>
      <c r="I92" s="34"/>
      <c r="J92" s="34"/>
      <c r="K92" s="34"/>
      <c r="L92" s="34"/>
      <c r="M92" s="34"/>
      <c r="N92" s="34"/>
      <c r="O92" s="34"/>
      <c r="P92" s="34"/>
      <c r="Q92" s="34"/>
      <c r="R92" s="34"/>
      <c r="S92" s="34"/>
      <c r="T92" s="34"/>
      <c r="U92" s="34"/>
      <c r="V92" s="34"/>
      <c r="W92" s="34"/>
      <c r="X92" s="34"/>
      <c r="Y92" s="34"/>
      <c r="Z92" s="34"/>
      <c r="AA92" s="34"/>
      <c r="AB92" s="34"/>
      <c r="AC92" s="34"/>
    </row>
    <row r="93">
      <c r="B93" s="34"/>
      <c r="C93" s="34"/>
      <c r="D93" s="34"/>
      <c r="E93" s="34"/>
      <c r="F93" s="34"/>
      <c r="G93" s="34"/>
      <c r="H93" s="34"/>
      <c r="I93" s="34"/>
      <c r="J93" s="34"/>
      <c r="K93" s="34"/>
      <c r="L93" s="34"/>
      <c r="M93" s="34"/>
      <c r="N93" s="34"/>
      <c r="O93" s="34"/>
      <c r="P93" s="34"/>
      <c r="Q93" s="34"/>
      <c r="R93" s="34"/>
      <c r="S93" s="34"/>
      <c r="T93" s="34"/>
      <c r="U93" s="34"/>
      <c r="V93" s="34"/>
      <c r="W93" s="34"/>
      <c r="X93" s="34"/>
      <c r="Y93" s="34"/>
      <c r="Z93" s="34"/>
      <c r="AA93" s="34"/>
      <c r="AB93" s="34"/>
      <c r="AC93" s="34"/>
    </row>
    <row r="94">
      <c r="B94" s="34"/>
      <c r="C94" s="34"/>
      <c r="D94" s="34"/>
      <c r="E94" s="34"/>
      <c r="F94" s="34"/>
      <c r="G94" s="34"/>
      <c r="H94" s="34"/>
      <c r="I94" s="34"/>
      <c r="J94" s="34"/>
      <c r="K94" s="34"/>
      <c r="L94" s="34"/>
      <c r="M94" s="34"/>
      <c r="N94" s="34"/>
      <c r="O94" s="34"/>
      <c r="P94" s="34"/>
      <c r="Q94" s="34"/>
      <c r="R94" s="34"/>
      <c r="S94" s="34"/>
      <c r="T94" s="34"/>
      <c r="U94" s="34"/>
      <c r="V94" s="34"/>
      <c r="W94" s="34"/>
      <c r="X94" s="34"/>
      <c r="Y94" s="34"/>
      <c r="Z94" s="34"/>
      <c r="AA94" s="34"/>
      <c r="AB94" s="34"/>
      <c r="AC94" s="34"/>
    </row>
    <row r="95">
      <c r="B95" s="34"/>
      <c r="C95" s="34"/>
      <c r="D95" s="34"/>
      <c r="E95" s="34"/>
      <c r="F95" s="34"/>
      <c r="G95" s="34"/>
      <c r="H95" s="34"/>
      <c r="I95" s="34"/>
      <c r="J95" s="34"/>
      <c r="K95" s="34"/>
      <c r="L95" s="34"/>
      <c r="M95" s="34"/>
      <c r="N95" s="34"/>
      <c r="O95" s="34"/>
      <c r="P95" s="34"/>
      <c r="Q95" s="34"/>
      <c r="R95" s="34"/>
      <c r="S95" s="34"/>
      <c r="T95" s="34"/>
      <c r="U95" s="34"/>
      <c r="V95" s="34"/>
      <c r="W95" s="34"/>
      <c r="X95" s="34"/>
      <c r="Y95" s="34"/>
      <c r="Z95" s="34"/>
      <c r="AA95" s="34"/>
      <c r="AB95" s="34"/>
      <c r="AC95" s="34"/>
    </row>
    <row r="96">
      <c r="B96" s="34"/>
      <c r="C96" s="34"/>
      <c r="D96" s="34"/>
      <c r="E96" s="34"/>
      <c r="F96" s="34"/>
      <c r="G96" s="34"/>
      <c r="H96" s="34"/>
      <c r="I96" s="34"/>
      <c r="J96" s="34"/>
      <c r="K96" s="34"/>
      <c r="L96" s="34"/>
      <c r="M96" s="34"/>
      <c r="N96" s="34"/>
      <c r="O96" s="34"/>
      <c r="P96" s="34"/>
      <c r="Q96" s="34"/>
      <c r="R96" s="34"/>
      <c r="S96" s="34"/>
      <c r="T96" s="34"/>
      <c r="U96" s="34"/>
      <c r="V96" s="34"/>
      <c r="W96" s="34"/>
      <c r="X96" s="34"/>
      <c r="Y96" s="34"/>
      <c r="Z96" s="34"/>
      <c r="AA96" s="34"/>
      <c r="AB96" s="34"/>
      <c r="AC96" s="34"/>
    </row>
    <row r="97">
      <c r="B97" s="34"/>
      <c r="C97" s="34"/>
      <c r="D97" s="34"/>
      <c r="E97" s="34"/>
      <c r="F97" s="34"/>
      <c r="G97" s="34"/>
      <c r="H97" s="34"/>
      <c r="I97" s="34"/>
      <c r="J97" s="34"/>
      <c r="K97" s="34"/>
      <c r="L97" s="34"/>
      <c r="M97" s="34"/>
      <c r="N97" s="34"/>
      <c r="O97" s="34"/>
      <c r="P97" s="34"/>
      <c r="Q97" s="34"/>
      <c r="R97" s="34"/>
      <c r="S97" s="34"/>
      <c r="T97" s="34"/>
      <c r="U97" s="34"/>
      <c r="V97" s="34"/>
      <c r="W97" s="34"/>
      <c r="X97" s="34"/>
      <c r="Y97" s="34"/>
      <c r="Z97" s="34"/>
      <c r="AA97" s="34"/>
      <c r="AB97" s="34"/>
      <c r="AC97" s="34"/>
    </row>
    <row r="98">
      <c r="B98" s="34"/>
      <c r="C98" s="34"/>
      <c r="D98" s="34"/>
      <c r="E98" s="34"/>
      <c r="F98" s="34"/>
      <c r="G98" s="34"/>
      <c r="H98" s="34"/>
      <c r="I98" s="34"/>
      <c r="J98" s="34"/>
      <c r="K98" s="34"/>
      <c r="L98" s="34"/>
      <c r="M98" s="34"/>
      <c r="N98" s="34"/>
      <c r="O98" s="34"/>
      <c r="P98" s="34"/>
      <c r="Q98" s="34"/>
      <c r="R98" s="34"/>
      <c r="S98" s="34"/>
      <c r="T98" s="34"/>
      <c r="U98" s="34"/>
      <c r="V98" s="34"/>
      <c r="W98" s="34"/>
      <c r="X98" s="34"/>
      <c r="Y98" s="34"/>
      <c r="Z98" s="34"/>
      <c r="AA98" s="34"/>
      <c r="AB98" s="34"/>
      <c r="AC98" s="34"/>
    </row>
    <row r="99">
      <c r="B99" s="34"/>
      <c r="C99" s="34"/>
      <c r="D99" s="34"/>
      <c r="E99" s="34"/>
      <c r="F99" s="34"/>
      <c r="G99" s="34"/>
      <c r="H99" s="34"/>
      <c r="I99" s="34"/>
      <c r="J99" s="34"/>
      <c r="K99" s="34"/>
      <c r="L99" s="34"/>
      <c r="M99" s="34"/>
      <c r="N99" s="34"/>
      <c r="O99" s="34"/>
      <c r="P99" s="34"/>
      <c r="Q99" s="34"/>
      <c r="R99" s="34"/>
      <c r="S99" s="34"/>
      <c r="T99" s="34"/>
      <c r="U99" s="34"/>
      <c r="V99" s="34"/>
      <c r="W99" s="34"/>
      <c r="X99" s="34"/>
      <c r="Y99" s="34"/>
      <c r="Z99" s="34"/>
      <c r="AA99" s="34"/>
      <c r="AB99" s="34"/>
      <c r="AC99" s="34"/>
    </row>
    <row r="100">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c r="AA100" s="34"/>
      <c r="AB100" s="34"/>
      <c r="AC100" s="34"/>
    </row>
    <row r="101">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c r="AA101" s="34"/>
      <c r="AB101" s="34"/>
      <c r="AC101" s="34"/>
    </row>
    <row r="102">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c r="AA102" s="34"/>
      <c r="AB102" s="34"/>
      <c r="AC102" s="34"/>
    </row>
    <row r="103">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c r="AA103" s="34"/>
      <c r="AB103" s="34"/>
      <c r="AC103" s="34"/>
    </row>
    <row r="10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c r="AA104" s="34"/>
      <c r="AB104" s="34"/>
      <c r="AC104" s="34"/>
    </row>
    <row r="105">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c r="AA105" s="34"/>
      <c r="AB105" s="34"/>
      <c r="AC105" s="34"/>
    </row>
    <row r="106">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c r="AA106" s="34"/>
      <c r="AB106" s="34"/>
      <c r="AC106" s="34"/>
    </row>
    <row r="107">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c r="AA107" s="34"/>
      <c r="AB107" s="34"/>
      <c r="AC107" s="34"/>
    </row>
    <row r="108">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c r="AA108" s="34"/>
      <c r="AB108" s="34"/>
      <c r="AC108" s="34"/>
    </row>
    <row r="109">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c r="AA109" s="34"/>
      <c r="AB109" s="34"/>
      <c r="AC109" s="34"/>
    </row>
    <row r="110">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c r="AA110" s="34"/>
      <c r="AB110" s="34"/>
      <c r="AC110" s="34"/>
    </row>
    <row r="111">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c r="AA111" s="34"/>
      <c r="AB111" s="34"/>
      <c r="AC111" s="34"/>
    </row>
    <row r="112">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c r="AA112" s="34"/>
      <c r="AB112" s="34"/>
      <c r="AC112" s="34"/>
    </row>
    <row r="113">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c r="AA113" s="34"/>
      <c r="AB113" s="34"/>
      <c r="AC113" s="34"/>
    </row>
    <row r="11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c r="AA114" s="34"/>
      <c r="AB114" s="34"/>
      <c r="AC114" s="34"/>
    </row>
    <row r="115">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c r="AA115" s="34"/>
      <c r="AB115" s="34"/>
      <c r="AC115" s="34"/>
    </row>
    <row r="116">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c r="AA116" s="34"/>
      <c r="AB116" s="34"/>
      <c r="AC116" s="34"/>
    </row>
    <row r="117">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c r="AA117" s="34"/>
      <c r="AB117" s="34"/>
      <c r="AC117" s="34"/>
    </row>
    <row r="118">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c r="AA118" s="34"/>
      <c r="AB118" s="34"/>
      <c r="AC118" s="34"/>
    </row>
    <row r="119">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c r="AA119" s="34"/>
      <c r="AB119" s="34"/>
      <c r="AC119" s="34"/>
    </row>
    <row r="120">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c r="AA120" s="34"/>
      <c r="AB120" s="34"/>
      <c r="AC120" s="34"/>
    </row>
    <row r="121">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c r="AA121" s="34"/>
      <c r="AB121" s="34"/>
      <c r="AC121" s="34"/>
    </row>
    <row r="122">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c r="AA122" s="34"/>
      <c r="AB122" s="34"/>
      <c r="AC122" s="34"/>
    </row>
    <row r="123">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c r="AA123" s="34"/>
      <c r="AB123" s="34"/>
      <c r="AC123" s="34"/>
    </row>
    <row r="12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c r="AA124" s="34"/>
      <c r="AB124" s="34"/>
      <c r="AC124" s="34"/>
    </row>
    <row r="125">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c r="AA125" s="34"/>
      <c r="AB125" s="34"/>
      <c r="AC125" s="34"/>
    </row>
    <row r="126">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c r="AA126" s="34"/>
      <c r="AB126" s="34"/>
      <c r="AC126" s="34"/>
    </row>
    <row r="127">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c r="AA127" s="34"/>
      <c r="AB127" s="34"/>
      <c r="AC127" s="34"/>
    </row>
    <row r="128">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c r="AA128" s="34"/>
      <c r="AB128" s="34"/>
      <c r="AC128" s="34"/>
    </row>
    <row r="129">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c r="AA129" s="34"/>
      <c r="AB129" s="34"/>
      <c r="AC129" s="34"/>
    </row>
    <row r="130">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c r="AA130" s="34"/>
      <c r="AB130" s="34"/>
      <c r="AC130" s="34"/>
    </row>
    <row r="131">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c r="AA131" s="34"/>
      <c r="AB131" s="34"/>
      <c r="AC131" s="34"/>
    </row>
    <row r="132">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c r="AA132" s="34"/>
      <c r="AB132" s="34"/>
      <c r="AC132" s="34"/>
    </row>
    <row r="133">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c r="AA133" s="34"/>
      <c r="AB133" s="34"/>
      <c r="AC133" s="34"/>
    </row>
    <row r="1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c r="AA134" s="34"/>
      <c r="AB134" s="34"/>
      <c r="AC134" s="34"/>
    </row>
    <row r="135">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c r="AA135" s="34"/>
      <c r="AB135" s="34"/>
      <c r="AC135" s="34"/>
    </row>
    <row r="136">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c r="AA136" s="34"/>
      <c r="AB136" s="34"/>
      <c r="AC136" s="34"/>
    </row>
    <row r="137">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c r="AA137" s="34"/>
      <c r="AB137" s="34"/>
      <c r="AC137" s="34"/>
    </row>
    <row r="138">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c r="AA138" s="34"/>
      <c r="AB138" s="34"/>
      <c r="AC138" s="34"/>
    </row>
    <row r="139">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c r="AA139" s="34"/>
      <c r="AB139" s="34"/>
      <c r="AC139" s="34"/>
    </row>
    <row r="140">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c r="AA140" s="34"/>
      <c r="AB140" s="34"/>
      <c r="AC140" s="34"/>
    </row>
    <row r="141">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c r="AA141" s="34"/>
      <c r="AB141" s="34"/>
      <c r="AC141" s="34"/>
    </row>
    <row r="142">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c r="AA142" s="34"/>
      <c r="AB142" s="34"/>
      <c r="AC142" s="34"/>
    </row>
    <row r="143">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c r="AA143" s="34"/>
      <c r="AB143" s="34"/>
      <c r="AC143" s="34"/>
    </row>
    <row r="14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c r="AA144" s="34"/>
      <c r="AB144" s="34"/>
      <c r="AC144" s="34"/>
    </row>
    <row r="145">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c r="AA145" s="34"/>
      <c r="AB145" s="34"/>
      <c r="AC145" s="34"/>
    </row>
    <row r="146">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c r="AA146" s="34"/>
      <c r="AB146" s="34"/>
      <c r="AC146" s="34"/>
    </row>
    <row r="147">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c r="AA147" s="34"/>
      <c r="AB147" s="34"/>
      <c r="AC147" s="34"/>
    </row>
    <row r="148">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c r="AA148" s="34"/>
      <c r="AB148" s="34"/>
      <c r="AC148" s="34"/>
    </row>
    <row r="149">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c r="AA149" s="34"/>
      <c r="AB149" s="34"/>
      <c r="AC149" s="34"/>
    </row>
    <row r="150">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c r="AA150" s="34"/>
      <c r="AB150" s="34"/>
      <c r="AC150" s="34"/>
    </row>
    <row r="151">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c r="AA151" s="34"/>
      <c r="AB151" s="34"/>
      <c r="AC151" s="34"/>
    </row>
    <row r="152">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c r="AA152" s="34"/>
      <c r="AB152" s="34"/>
      <c r="AC152" s="34"/>
    </row>
    <row r="153">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c r="AA153" s="34"/>
      <c r="AB153" s="34"/>
      <c r="AC153" s="34"/>
    </row>
    <row r="15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c r="AA154" s="34"/>
      <c r="AB154" s="34"/>
      <c r="AC154" s="34"/>
    </row>
    <row r="155">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c r="AA155" s="34"/>
      <c r="AB155" s="34"/>
      <c r="AC155" s="34"/>
    </row>
    <row r="156">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c r="AA156" s="34"/>
      <c r="AB156" s="34"/>
      <c r="AC156" s="34"/>
    </row>
    <row r="157">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c r="AA157" s="34"/>
      <c r="AB157" s="34"/>
      <c r="AC157" s="34"/>
    </row>
    <row r="158">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c r="AA158" s="34"/>
      <c r="AB158" s="34"/>
      <c r="AC158" s="34"/>
    </row>
    <row r="159">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c r="AA159" s="34"/>
      <c r="AB159" s="34"/>
      <c r="AC159" s="34"/>
    </row>
    <row r="160">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c r="AA160" s="34"/>
      <c r="AB160" s="34"/>
      <c r="AC160" s="34"/>
    </row>
    <row r="161">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c r="AA161" s="34"/>
      <c r="AB161" s="34"/>
      <c r="AC161" s="34"/>
    </row>
    <row r="162">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c r="AA162" s="34"/>
      <c r="AB162" s="34"/>
      <c r="AC162" s="34"/>
    </row>
    <row r="163">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c r="AA163" s="34"/>
      <c r="AB163" s="34"/>
      <c r="AC163" s="34"/>
    </row>
    <row r="16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c r="AA164" s="34"/>
      <c r="AB164" s="34"/>
      <c r="AC164" s="34"/>
    </row>
    <row r="165">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c r="AA165" s="34"/>
      <c r="AB165" s="34"/>
      <c r="AC165" s="34"/>
    </row>
    <row r="166">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c r="AA166" s="34"/>
      <c r="AB166" s="34"/>
      <c r="AC166" s="34"/>
    </row>
    <row r="167">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c r="AA167" s="34"/>
      <c r="AB167" s="34"/>
      <c r="AC167" s="34"/>
    </row>
    <row r="168">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c r="AA168" s="34"/>
      <c r="AB168" s="34"/>
      <c r="AC168" s="34"/>
    </row>
    <row r="169">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c r="AA169" s="34"/>
      <c r="AB169" s="34"/>
      <c r="AC169" s="34"/>
    </row>
    <row r="170">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c r="AA170" s="34"/>
      <c r="AB170" s="34"/>
      <c r="AC170" s="34"/>
    </row>
    <row r="171">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c r="AA171" s="34"/>
      <c r="AB171" s="34"/>
      <c r="AC171" s="34"/>
    </row>
    <row r="172">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c r="AA172" s="34"/>
      <c r="AB172" s="34"/>
      <c r="AC172" s="34"/>
    </row>
    <row r="173">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c r="AA173" s="34"/>
      <c r="AB173" s="34"/>
      <c r="AC173" s="34"/>
    </row>
    <row r="17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c r="AA174" s="34"/>
      <c r="AB174" s="34"/>
      <c r="AC174" s="34"/>
    </row>
    <row r="175">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c r="AA175" s="34"/>
      <c r="AB175" s="34"/>
      <c r="AC175" s="34"/>
    </row>
    <row r="176">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c r="AA176" s="34"/>
      <c r="AB176" s="34"/>
      <c r="AC176" s="34"/>
    </row>
    <row r="177">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c r="AA177" s="34"/>
      <c r="AB177" s="34"/>
      <c r="AC177" s="34"/>
    </row>
    <row r="178">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c r="AA178" s="34"/>
      <c r="AB178" s="34"/>
      <c r="AC178" s="34"/>
    </row>
    <row r="179">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c r="AA179" s="34"/>
      <c r="AB179" s="34"/>
      <c r="AC179" s="34"/>
    </row>
    <row r="180">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c r="AA180" s="34"/>
      <c r="AB180" s="34"/>
      <c r="AC180" s="34"/>
    </row>
    <row r="181">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c r="AA181" s="34"/>
      <c r="AB181" s="34"/>
      <c r="AC181" s="34"/>
    </row>
    <row r="182">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c r="AA182" s="34"/>
      <c r="AB182" s="34"/>
      <c r="AC182" s="34"/>
    </row>
    <row r="183">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c r="AA183" s="34"/>
      <c r="AB183" s="34"/>
      <c r="AC183" s="34"/>
    </row>
    <row r="18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c r="AA184" s="34"/>
      <c r="AB184" s="34"/>
      <c r="AC184" s="34"/>
    </row>
    <row r="185">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c r="AA185" s="34"/>
      <c r="AB185" s="34"/>
      <c r="AC185" s="34"/>
    </row>
    <row r="186">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c r="AA186" s="34"/>
      <c r="AB186" s="34"/>
      <c r="AC186" s="34"/>
    </row>
    <row r="187">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c r="AA187" s="34"/>
      <c r="AB187" s="34"/>
      <c r="AC187" s="34"/>
    </row>
    <row r="188">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c r="AA188" s="34"/>
      <c r="AB188" s="34"/>
      <c r="AC188" s="34"/>
    </row>
    <row r="189">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c r="AA189" s="34"/>
      <c r="AB189" s="34"/>
      <c r="AC189" s="34"/>
    </row>
    <row r="190">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c r="AA190" s="34"/>
      <c r="AB190" s="34"/>
      <c r="AC190" s="34"/>
    </row>
    <row r="191">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c r="AA191" s="34"/>
      <c r="AB191" s="34"/>
      <c r="AC191" s="34"/>
    </row>
    <row r="192">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c r="AA192" s="34"/>
      <c r="AB192" s="34"/>
      <c r="AC192" s="34"/>
    </row>
    <row r="193">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c r="AA193" s="34"/>
      <c r="AB193" s="34"/>
      <c r="AC193" s="34"/>
    </row>
    <row r="19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c r="AA194" s="34"/>
      <c r="AB194" s="34"/>
      <c r="AC194" s="34"/>
    </row>
    <row r="195">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c r="AA195" s="34"/>
      <c r="AB195" s="34"/>
      <c r="AC195" s="34"/>
    </row>
    <row r="196">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c r="AA196" s="34"/>
      <c r="AB196" s="34"/>
      <c r="AC196" s="34"/>
    </row>
    <row r="197">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c r="AA197" s="34"/>
      <c r="AB197" s="34"/>
      <c r="AC197" s="34"/>
    </row>
    <row r="198">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c r="AA198" s="34"/>
      <c r="AB198" s="34"/>
      <c r="AC198" s="34"/>
    </row>
    <row r="199">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c r="AA199" s="34"/>
      <c r="AB199" s="34"/>
      <c r="AC199" s="34"/>
    </row>
    <row r="200">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c r="AA200" s="34"/>
      <c r="AB200" s="34"/>
      <c r="AC200" s="34"/>
    </row>
    <row r="201">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c r="AA201" s="34"/>
      <c r="AB201" s="34"/>
      <c r="AC201" s="34"/>
    </row>
    <row r="202">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row>
    <row r="203">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c r="AA203" s="34"/>
      <c r="AB203" s="34"/>
      <c r="AC203" s="34"/>
    </row>
    <row r="20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c r="AA204" s="34"/>
      <c r="AB204" s="34"/>
      <c r="AC204" s="34"/>
    </row>
    <row r="205">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c r="AA205" s="34"/>
      <c r="AB205" s="34"/>
      <c r="AC205" s="34"/>
    </row>
    <row r="206">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c r="AA206" s="34"/>
      <c r="AB206" s="34"/>
      <c r="AC206" s="34"/>
    </row>
    <row r="207">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c r="AA207" s="34"/>
      <c r="AB207" s="34"/>
      <c r="AC207" s="34"/>
    </row>
    <row r="208">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c r="AA208" s="34"/>
      <c r="AB208" s="34"/>
      <c r="AC208" s="34"/>
    </row>
    <row r="209">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c r="AA209" s="34"/>
      <c r="AB209" s="34"/>
      <c r="AC209" s="34"/>
    </row>
    <row r="210">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c r="AA210" s="34"/>
      <c r="AB210" s="34"/>
      <c r="AC210" s="34"/>
    </row>
    <row r="211">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c r="AA211" s="34"/>
      <c r="AB211" s="34"/>
      <c r="AC211" s="34"/>
    </row>
    <row r="212">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c r="AA212" s="34"/>
      <c r="AB212" s="34"/>
      <c r="AC212" s="34"/>
    </row>
    <row r="213">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c r="AA213" s="34"/>
      <c r="AB213" s="34"/>
      <c r="AC213" s="34"/>
    </row>
    <row r="21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c r="AA214" s="34"/>
      <c r="AB214" s="34"/>
      <c r="AC214" s="34"/>
    </row>
    <row r="215">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c r="AB215" s="34"/>
      <c r="AC215" s="34"/>
    </row>
    <row r="216">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c r="AA216" s="34"/>
      <c r="AB216" s="34"/>
      <c r="AC216" s="34"/>
    </row>
    <row r="217">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c r="AB217" s="34"/>
      <c r="AC217" s="34"/>
    </row>
    <row r="218">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c r="AA218" s="34"/>
      <c r="AB218" s="34"/>
      <c r="AC218" s="34"/>
    </row>
    <row r="219">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c r="AA219" s="34"/>
      <c r="AB219" s="34"/>
      <c r="AC219" s="34"/>
    </row>
    <row r="220">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row>
    <row r="221">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c r="AA221" s="34"/>
      <c r="AB221" s="34"/>
      <c r="AC221" s="34"/>
    </row>
    <row r="222">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c r="AB222" s="34"/>
      <c r="AC222" s="34"/>
    </row>
    <row r="223">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c r="AA223" s="34"/>
      <c r="AB223" s="34"/>
      <c r="AC223" s="34"/>
    </row>
    <row r="22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c r="AA224" s="34"/>
      <c r="AB224" s="34"/>
      <c r="AC224" s="34"/>
    </row>
    <row r="225">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c r="AA225" s="34"/>
      <c r="AB225" s="34"/>
      <c r="AC225" s="34"/>
    </row>
    <row r="226">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c r="AA226" s="34"/>
      <c r="AB226" s="34"/>
      <c r="AC226" s="34"/>
    </row>
    <row r="227">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c r="AA227" s="34"/>
      <c r="AB227" s="34"/>
      <c r="AC227" s="34"/>
    </row>
    <row r="228">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c r="AA228" s="34"/>
      <c r="AB228" s="34"/>
      <c r="AC228" s="34"/>
    </row>
    <row r="229">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c r="AA229" s="34"/>
      <c r="AB229" s="34"/>
      <c r="AC229" s="34"/>
    </row>
    <row r="230">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c r="AA230" s="34"/>
      <c r="AB230" s="34"/>
      <c r="AC230" s="34"/>
    </row>
    <row r="231">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c r="AB231" s="34"/>
      <c r="AC231" s="34"/>
    </row>
    <row r="232">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c r="AB232" s="34"/>
      <c r="AC232" s="34"/>
    </row>
    <row r="233">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c r="AB233" s="34"/>
      <c r="AC233" s="34"/>
    </row>
    <row r="2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c r="AB234" s="34"/>
      <c r="AC234" s="34"/>
    </row>
    <row r="235">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c r="AA235" s="34"/>
      <c r="AB235" s="34"/>
      <c r="AC235" s="34"/>
    </row>
    <row r="236">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c r="AB236" s="34"/>
      <c r="AC236" s="34"/>
    </row>
    <row r="237">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row>
    <row r="238">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c r="AB238" s="34"/>
      <c r="AC238" s="34"/>
    </row>
    <row r="239">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c r="AB239" s="34"/>
      <c r="AC239" s="34"/>
    </row>
    <row r="240">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row>
    <row r="241">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row>
    <row r="242">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row>
    <row r="243">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row>
    <row r="24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row>
    <row r="245">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row>
    <row r="246">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row>
    <row r="247">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row>
    <row r="248">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row>
    <row r="249">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row>
    <row r="250">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c r="AA250" s="34"/>
      <c r="AB250" s="34"/>
      <c r="AC250" s="34"/>
    </row>
    <row r="251">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c r="AB251" s="34"/>
      <c r="AC251" s="34"/>
    </row>
    <row r="252">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c r="AA252" s="34"/>
      <c r="AB252" s="34"/>
      <c r="AC252" s="34"/>
    </row>
    <row r="253">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c r="AA253" s="34"/>
      <c r="AB253" s="34"/>
      <c r="AC253" s="34"/>
    </row>
    <row r="25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c r="AA254" s="34"/>
      <c r="AB254" s="34"/>
      <c r="AC254" s="34"/>
    </row>
    <row r="255">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c r="AA255" s="34"/>
      <c r="AB255" s="34"/>
      <c r="AC255" s="34"/>
    </row>
    <row r="256">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c r="AA256" s="34"/>
      <c r="AB256" s="34"/>
      <c r="AC256" s="34"/>
    </row>
    <row r="257">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c r="AA257" s="34"/>
      <c r="AB257" s="34"/>
      <c r="AC257" s="34"/>
    </row>
    <row r="258">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c r="AA258" s="34"/>
      <c r="AB258" s="34"/>
      <c r="AC258" s="34"/>
    </row>
    <row r="259">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c r="AA259" s="34"/>
      <c r="AB259" s="34"/>
      <c r="AC259" s="34"/>
    </row>
    <row r="260">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c r="AA260" s="34"/>
      <c r="AB260" s="34"/>
      <c r="AC260" s="34"/>
    </row>
    <row r="261">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c r="AA261" s="34"/>
      <c r="AB261" s="34"/>
      <c r="AC261" s="34"/>
    </row>
    <row r="262">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row>
    <row r="263">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c r="AA263" s="34"/>
      <c r="AB263" s="34"/>
      <c r="AC263" s="34"/>
    </row>
    <row r="26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c r="AA264" s="34"/>
      <c r="AB264" s="34"/>
      <c r="AC264" s="34"/>
    </row>
    <row r="265">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c r="AA265" s="34"/>
      <c r="AB265" s="34"/>
      <c r="AC265" s="34"/>
    </row>
    <row r="266">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c r="AA266" s="34"/>
      <c r="AB266" s="34"/>
      <c r="AC266" s="34"/>
    </row>
    <row r="267">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34"/>
      <c r="AB267" s="34"/>
      <c r="AC267" s="34"/>
    </row>
    <row r="268">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c r="AA268" s="34"/>
      <c r="AB268" s="34"/>
      <c r="AC268" s="34"/>
    </row>
    <row r="269">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34"/>
      <c r="AB269" s="34"/>
      <c r="AC269" s="34"/>
    </row>
    <row r="270">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34"/>
      <c r="AB270" s="34"/>
      <c r="AC270" s="34"/>
    </row>
    <row r="271">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c r="AB271" s="34"/>
      <c r="AC271" s="34"/>
    </row>
    <row r="272">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34"/>
      <c r="AB272" s="34"/>
      <c r="AC272" s="34"/>
    </row>
    <row r="273">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c r="AB273" s="34"/>
      <c r="AC273" s="34"/>
    </row>
    <row r="27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c r="AA274" s="34"/>
      <c r="AB274" s="34"/>
      <c r="AC274" s="34"/>
    </row>
    <row r="275">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34"/>
      <c r="AB275" s="34"/>
      <c r="AC275" s="34"/>
    </row>
    <row r="276">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c r="AB276" s="34"/>
      <c r="AC276" s="34"/>
    </row>
    <row r="277">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c r="AA277" s="34"/>
      <c r="AB277" s="34"/>
      <c r="AC277" s="34"/>
    </row>
    <row r="278">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c r="AA278" s="34"/>
      <c r="AB278" s="34"/>
      <c r="AC278" s="34"/>
    </row>
    <row r="279">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c r="AA279" s="34"/>
      <c r="AB279" s="34"/>
      <c r="AC279" s="34"/>
    </row>
    <row r="280">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c r="AA280" s="34"/>
      <c r="AB280" s="34"/>
      <c r="AC280" s="34"/>
    </row>
    <row r="281">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c r="AA281" s="34"/>
      <c r="AB281" s="34"/>
      <c r="AC281" s="34"/>
    </row>
    <row r="282">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c r="AA282" s="34"/>
      <c r="AB282" s="34"/>
      <c r="AC282" s="34"/>
    </row>
    <row r="283">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c r="AA283" s="34"/>
      <c r="AB283" s="34"/>
      <c r="AC283" s="34"/>
    </row>
    <row r="28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c r="AA284" s="34"/>
      <c r="AB284" s="34"/>
      <c r="AC284" s="34"/>
    </row>
    <row r="285">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34"/>
      <c r="AC285" s="34"/>
    </row>
    <row r="286">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c r="AA286" s="34"/>
      <c r="AB286" s="34"/>
      <c r="AC286" s="34"/>
    </row>
    <row r="287">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row>
    <row r="288">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c r="AA288" s="34"/>
      <c r="AB288" s="34"/>
      <c r="AC288" s="34"/>
    </row>
    <row r="289">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row>
    <row r="290">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row>
    <row r="291">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c r="AA291" s="34"/>
      <c r="AB291" s="34"/>
      <c r="AC291" s="34"/>
    </row>
    <row r="292">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c r="AA292" s="34"/>
      <c r="AB292" s="34"/>
      <c r="AC292" s="34"/>
    </row>
    <row r="293">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c r="AA293" s="34"/>
      <c r="AB293" s="34"/>
      <c r="AC293" s="34"/>
    </row>
    <row r="29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row>
    <row r="295">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c r="AA295" s="34"/>
      <c r="AB295" s="34"/>
      <c r="AC295" s="34"/>
    </row>
    <row r="296">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c r="AA296" s="34"/>
      <c r="AB296" s="34"/>
      <c r="AC296" s="34"/>
    </row>
    <row r="297">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c r="AA297" s="34"/>
      <c r="AB297" s="34"/>
      <c r="AC297" s="34"/>
    </row>
    <row r="298">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c r="AB298" s="34"/>
      <c r="AC298" s="34"/>
    </row>
    <row r="299">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c r="AA299" s="34"/>
      <c r="AB299" s="34"/>
      <c r="AC299" s="34"/>
    </row>
    <row r="300">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c r="AA300" s="34"/>
      <c r="AB300" s="34"/>
      <c r="AC300" s="34"/>
    </row>
    <row r="301">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c r="AA301" s="34"/>
      <c r="AB301" s="34"/>
      <c r="AC301" s="34"/>
    </row>
    <row r="302">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c r="AA302" s="34"/>
      <c r="AB302" s="34"/>
      <c r="AC302" s="34"/>
    </row>
    <row r="303">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c r="AA303" s="34"/>
      <c r="AB303" s="34"/>
      <c r="AC303" s="34"/>
    </row>
    <row r="30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c r="AA304" s="34"/>
      <c r="AB304" s="34"/>
      <c r="AC304" s="34"/>
    </row>
    <row r="305">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c r="AA305" s="34"/>
      <c r="AB305" s="34"/>
      <c r="AC305" s="34"/>
    </row>
    <row r="306">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c r="AA306" s="34"/>
      <c r="AB306" s="34"/>
      <c r="AC306" s="34"/>
    </row>
    <row r="307">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c r="AA307" s="34"/>
      <c r="AB307" s="34"/>
      <c r="AC307" s="34"/>
    </row>
    <row r="308">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row>
    <row r="309">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c r="AA309" s="34"/>
      <c r="AB309" s="34"/>
      <c r="AC309" s="34"/>
    </row>
    <row r="310">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row>
    <row r="311">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c r="AA311" s="34"/>
      <c r="AB311" s="34"/>
      <c r="AC311" s="34"/>
    </row>
    <row r="312">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4"/>
      <c r="AB312" s="34"/>
      <c r="AC312" s="34"/>
    </row>
    <row r="313">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c r="AA313" s="34"/>
      <c r="AB313" s="34"/>
      <c r="AC313" s="34"/>
    </row>
    <row r="31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c r="AA314" s="34"/>
      <c r="AB314" s="34"/>
      <c r="AC314" s="34"/>
    </row>
    <row r="315">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c r="AA315" s="34"/>
      <c r="AB315" s="34"/>
      <c r="AC315" s="34"/>
    </row>
    <row r="316">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34"/>
      <c r="AB316" s="34"/>
      <c r="AC316" s="34"/>
    </row>
    <row r="317">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c r="AA317" s="34"/>
      <c r="AB317" s="34"/>
      <c r="AC317" s="34"/>
    </row>
    <row r="318">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c r="AA318" s="34"/>
      <c r="AB318" s="34"/>
      <c r="AC318" s="34"/>
    </row>
    <row r="319">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c r="AA319" s="34"/>
      <c r="AB319" s="34"/>
      <c r="AC319" s="34"/>
    </row>
    <row r="320">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c r="AA320" s="34"/>
      <c r="AB320" s="34"/>
      <c r="AC320" s="34"/>
    </row>
    <row r="321">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c r="AA321" s="34"/>
      <c r="AB321" s="34"/>
      <c r="AC321" s="34"/>
    </row>
    <row r="322">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c r="AA322" s="34"/>
      <c r="AB322" s="34"/>
      <c r="AC322" s="34"/>
    </row>
    <row r="323">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c r="AA323" s="34"/>
      <c r="AB323" s="34"/>
      <c r="AC323" s="34"/>
    </row>
    <row r="32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c r="AA324" s="34"/>
      <c r="AB324" s="34"/>
      <c r="AC324" s="34"/>
    </row>
    <row r="325">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row>
    <row r="326">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row>
    <row r="327">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row>
    <row r="328">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row>
    <row r="329">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row>
    <row r="330">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row>
    <row r="331">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c r="AA331" s="34"/>
      <c r="AB331" s="34"/>
      <c r="AC331" s="34"/>
    </row>
    <row r="332">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c r="AA332" s="34"/>
      <c r="AB332" s="34"/>
      <c r="AC332" s="34"/>
    </row>
    <row r="333">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c r="AA333" s="34"/>
      <c r="AB333" s="34"/>
      <c r="AC333" s="34"/>
    </row>
    <row r="3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c r="AA334" s="34"/>
      <c r="AB334" s="34"/>
      <c r="AC334" s="34"/>
    </row>
    <row r="335">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c r="AA335" s="34"/>
      <c r="AB335" s="34"/>
      <c r="AC335" s="34"/>
    </row>
    <row r="336">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c r="AA336" s="34"/>
      <c r="AB336" s="34"/>
      <c r="AC336" s="34"/>
    </row>
    <row r="337">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c r="AA337" s="34"/>
      <c r="AB337" s="34"/>
      <c r="AC337" s="34"/>
    </row>
    <row r="338">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c r="AA338" s="34"/>
      <c r="AB338" s="34"/>
      <c r="AC338" s="34"/>
    </row>
    <row r="339">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c r="AA339" s="34"/>
      <c r="AB339" s="34"/>
      <c r="AC339" s="34"/>
    </row>
    <row r="340">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c r="AA340" s="34"/>
      <c r="AB340" s="34"/>
      <c r="AC340" s="34"/>
    </row>
    <row r="341">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c r="AA341" s="34"/>
      <c r="AB341" s="34"/>
      <c r="AC341" s="34"/>
    </row>
    <row r="342">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row>
    <row r="343">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row>
    <row r="34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c r="AA344" s="34"/>
      <c r="AB344" s="34"/>
      <c r="AC344" s="34"/>
    </row>
    <row r="345">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c r="AA345" s="34"/>
      <c r="AB345" s="34"/>
      <c r="AC345" s="34"/>
    </row>
    <row r="346">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c r="AA346" s="34"/>
      <c r="AB346" s="34"/>
      <c r="AC346" s="34"/>
    </row>
    <row r="347">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c r="AA347" s="34"/>
      <c r="AB347" s="34"/>
      <c r="AC347" s="34"/>
    </row>
    <row r="348">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c r="AA348" s="34"/>
      <c r="AB348" s="34"/>
      <c r="AC348" s="34"/>
    </row>
    <row r="349">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c r="AA349" s="34"/>
      <c r="AB349" s="34"/>
      <c r="AC349" s="34"/>
    </row>
    <row r="350">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c r="AA350" s="34"/>
      <c r="AB350" s="34"/>
      <c r="AC350" s="34"/>
    </row>
    <row r="351">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c r="AA351" s="34"/>
      <c r="AB351" s="34"/>
      <c r="AC351" s="34"/>
    </row>
    <row r="352">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c r="AA352" s="34"/>
      <c r="AB352" s="34"/>
      <c r="AC352" s="34"/>
    </row>
    <row r="353">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c r="AA353" s="34"/>
      <c r="AB353" s="34"/>
      <c r="AC353" s="34"/>
    </row>
    <row r="35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row>
    <row r="355">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c r="AA355" s="34"/>
      <c r="AB355" s="34"/>
      <c r="AC355" s="34"/>
    </row>
    <row r="356">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c r="AA356" s="34"/>
      <c r="AB356" s="34"/>
      <c r="AC356" s="34"/>
    </row>
    <row r="357">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c r="AA357" s="34"/>
      <c r="AB357" s="34"/>
      <c r="AC357" s="34"/>
    </row>
    <row r="358">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row>
    <row r="359">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row>
    <row r="360">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row>
    <row r="361">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c r="AA361" s="34"/>
      <c r="AB361" s="34"/>
      <c r="AC361" s="34"/>
    </row>
    <row r="362">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c r="AA362" s="34"/>
      <c r="AB362" s="34"/>
      <c r="AC362" s="34"/>
    </row>
    <row r="363">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row>
    <row r="36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row>
    <row r="365">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row>
    <row r="366">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c r="AA366" s="34"/>
      <c r="AB366" s="34"/>
      <c r="AC366" s="34"/>
    </row>
    <row r="367">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c r="AA367" s="34"/>
      <c r="AB367" s="34"/>
      <c r="AC367" s="34"/>
    </row>
    <row r="368">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c r="AA368" s="34"/>
      <c r="AB368" s="34"/>
      <c r="AC368" s="34"/>
    </row>
    <row r="369">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c r="AA369" s="34"/>
      <c r="AB369" s="34"/>
      <c r="AC369" s="34"/>
    </row>
    <row r="370">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c r="AA370" s="34"/>
      <c r="AB370" s="34"/>
      <c r="AC370" s="34"/>
    </row>
    <row r="371">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row>
    <row r="372">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c r="AA372" s="34"/>
      <c r="AB372" s="34"/>
      <c r="AC372" s="34"/>
    </row>
    <row r="373">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c r="AB373" s="34"/>
      <c r="AC373" s="34"/>
    </row>
    <row r="37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c r="AA374" s="34"/>
      <c r="AB374" s="34"/>
      <c r="AC374" s="34"/>
    </row>
    <row r="375">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c r="AA375" s="34"/>
      <c r="AB375" s="34"/>
      <c r="AC375" s="34"/>
    </row>
    <row r="376">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c r="AA376" s="34"/>
      <c r="AB376" s="34"/>
      <c r="AC376" s="34"/>
    </row>
    <row r="377">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c r="AB377" s="34"/>
      <c r="AC377" s="34"/>
    </row>
    <row r="378">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c r="AA378" s="34"/>
      <c r="AB378" s="34"/>
      <c r="AC378" s="34"/>
    </row>
    <row r="379">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c r="AA379" s="34"/>
      <c r="AB379" s="34"/>
      <c r="AC379" s="34"/>
    </row>
    <row r="380">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row>
    <row r="381">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row>
    <row r="382">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c r="AB382" s="34"/>
      <c r="AC382" s="34"/>
    </row>
    <row r="383">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row>
    <row r="38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c r="AB384" s="34"/>
      <c r="AC384" s="34"/>
    </row>
    <row r="385">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row>
    <row r="386">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row>
    <row r="387">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row>
    <row r="388">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c r="AB388" s="34"/>
      <c r="AC388" s="34"/>
    </row>
    <row r="389">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row>
    <row r="390">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c r="AB390" s="34"/>
      <c r="AC390" s="34"/>
    </row>
    <row r="391">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c r="AB391" s="34"/>
      <c r="AC391" s="34"/>
    </row>
    <row r="392">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c r="AA392" s="34"/>
      <c r="AB392" s="34"/>
      <c r="AC392" s="34"/>
    </row>
    <row r="393">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c r="AA393" s="34"/>
      <c r="AB393" s="34"/>
      <c r="AC393" s="34"/>
    </row>
    <row r="39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c r="AA394" s="34"/>
      <c r="AB394" s="34"/>
      <c r="AC394" s="34"/>
    </row>
    <row r="395">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c r="AA395" s="34"/>
      <c r="AB395" s="34"/>
      <c r="AC395" s="34"/>
    </row>
    <row r="396">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row>
    <row r="397">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c r="AA397" s="34"/>
      <c r="AB397" s="34"/>
      <c r="AC397" s="34"/>
    </row>
    <row r="398">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c r="AA398" s="34"/>
      <c r="AB398" s="34"/>
      <c r="AC398" s="34"/>
    </row>
    <row r="399">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c r="AB399" s="34"/>
      <c r="AC399" s="34"/>
    </row>
    <row r="400">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c r="AA400" s="34"/>
      <c r="AB400" s="34"/>
      <c r="AC400" s="34"/>
    </row>
    <row r="401">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c r="AB401" s="34"/>
      <c r="AC401" s="34"/>
    </row>
    <row r="402">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c r="AB402" s="34"/>
      <c r="AC402" s="34"/>
    </row>
    <row r="403">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row>
    <row r="40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c r="AB404" s="34"/>
      <c r="AC404" s="34"/>
    </row>
    <row r="405">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c r="AB405" s="34"/>
      <c r="AC405" s="34"/>
    </row>
    <row r="406">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c r="AB406" s="34"/>
      <c r="AC406" s="34"/>
    </row>
    <row r="407">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c r="AB407" s="34"/>
      <c r="AC407" s="34"/>
    </row>
    <row r="408">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c r="AB408" s="34"/>
      <c r="AC408" s="34"/>
    </row>
    <row r="409">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c r="AB409" s="34"/>
      <c r="AC409" s="34"/>
    </row>
    <row r="410">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row>
    <row r="411">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row>
    <row r="412">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c r="AB412" s="34"/>
      <c r="AC412" s="34"/>
    </row>
    <row r="413">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row>
    <row r="41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c r="AB414" s="34"/>
      <c r="AC414" s="34"/>
    </row>
    <row r="415">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c r="AB415" s="34"/>
      <c r="AC415" s="34"/>
    </row>
    <row r="416">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c r="AB416" s="34"/>
      <c r="AC416" s="34"/>
    </row>
    <row r="417">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c r="AB417" s="34"/>
      <c r="AC417" s="34"/>
    </row>
    <row r="418">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row>
    <row r="419">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row>
    <row r="420">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c r="AB420" s="34"/>
      <c r="AC420" s="34"/>
    </row>
    <row r="421">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row>
    <row r="422">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c r="AB422" s="34"/>
      <c r="AC422" s="34"/>
    </row>
    <row r="423">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c r="AB423" s="34"/>
      <c r="AC423" s="34"/>
    </row>
    <row r="42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c r="AB424" s="34"/>
      <c r="AC424" s="34"/>
    </row>
    <row r="425">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c r="AB425" s="34"/>
      <c r="AC425" s="34"/>
    </row>
    <row r="426">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row>
    <row r="427">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row>
    <row r="428">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row>
    <row r="429">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row>
    <row r="430">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row>
    <row r="431">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row>
    <row r="432">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row>
    <row r="433">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row>
    <row r="4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row>
    <row r="435">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row>
    <row r="436">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row>
    <row r="437">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row>
    <row r="438">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row>
    <row r="439">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row>
    <row r="440">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row>
    <row r="441">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row>
    <row r="442">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row>
    <row r="443">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row>
    <row r="44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row>
    <row r="445">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row>
    <row r="446">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row>
    <row r="447">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row>
    <row r="448">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row>
    <row r="449">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row>
    <row r="450">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row>
    <row r="451">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row>
    <row r="452">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row>
    <row r="453">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row>
    <row r="45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row>
    <row r="455">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row>
    <row r="456">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row>
    <row r="457">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row>
    <row r="458">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row>
    <row r="459">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row>
    <row r="460">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row>
    <row r="461">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c r="AB461" s="34"/>
      <c r="AC461" s="34"/>
    </row>
    <row r="462">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c r="AB462" s="34"/>
      <c r="AC462" s="34"/>
    </row>
    <row r="463">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c r="AB463" s="34"/>
      <c r="AC463" s="34"/>
    </row>
    <row r="46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c r="AB464" s="34"/>
      <c r="AC464" s="34"/>
    </row>
    <row r="465">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c r="AB465" s="34"/>
      <c r="AC465" s="34"/>
    </row>
    <row r="466">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c r="AB466" s="34"/>
      <c r="AC466" s="34"/>
    </row>
    <row r="467">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c r="AB467" s="34"/>
      <c r="AC467" s="34"/>
    </row>
    <row r="468">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c r="AB468" s="34"/>
      <c r="AC468" s="34"/>
    </row>
    <row r="469">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c r="AB469" s="34"/>
      <c r="AC469" s="34"/>
    </row>
    <row r="470">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c r="AB470" s="34"/>
      <c r="AC470" s="34"/>
    </row>
    <row r="471">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c r="AB471" s="34"/>
      <c r="AC471" s="34"/>
    </row>
    <row r="472">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c r="AB472" s="34"/>
      <c r="AC472" s="34"/>
    </row>
    <row r="473">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c r="AB473" s="34"/>
      <c r="AC473" s="34"/>
    </row>
    <row r="47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c r="AB474" s="34"/>
      <c r="AC474" s="34"/>
    </row>
    <row r="475">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c r="AB475" s="34"/>
      <c r="AC475" s="34"/>
    </row>
    <row r="476">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c r="AB476" s="34"/>
      <c r="AC476" s="34"/>
    </row>
    <row r="477">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c r="AB477" s="34"/>
      <c r="AC477" s="34"/>
    </row>
    <row r="478">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c r="AB478" s="34"/>
      <c r="AC478" s="34"/>
    </row>
    <row r="479">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c r="AB479" s="34"/>
      <c r="AC479" s="34"/>
    </row>
    <row r="480">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c r="AB480" s="34"/>
      <c r="AC480" s="34"/>
    </row>
    <row r="481">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c r="AB481" s="34"/>
      <c r="AC481" s="34"/>
    </row>
    <row r="482">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c r="AA482" s="34"/>
      <c r="AB482" s="34"/>
      <c r="AC482" s="34"/>
    </row>
    <row r="483">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c r="AA483" s="34"/>
      <c r="AB483" s="34"/>
      <c r="AC483" s="34"/>
    </row>
    <row r="48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c r="AA484" s="34"/>
      <c r="AB484" s="34"/>
      <c r="AC484" s="34"/>
    </row>
    <row r="485">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c r="AA485" s="34"/>
      <c r="AB485" s="34"/>
      <c r="AC485" s="34"/>
    </row>
    <row r="486">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c r="AA486" s="34"/>
      <c r="AB486" s="34"/>
      <c r="AC486" s="34"/>
    </row>
    <row r="487">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c r="AA487" s="34"/>
      <c r="AB487" s="34"/>
      <c r="AC487" s="34"/>
    </row>
    <row r="488">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c r="AA488" s="34"/>
      <c r="AB488" s="34"/>
      <c r="AC488" s="34"/>
    </row>
    <row r="489">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c r="AA489" s="34"/>
      <c r="AB489" s="34"/>
      <c r="AC489" s="34"/>
    </row>
    <row r="490">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c r="AA490" s="34"/>
      <c r="AB490" s="34"/>
      <c r="AC490" s="34"/>
    </row>
    <row r="491">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c r="AA491" s="34"/>
      <c r="AB491" s="34"/>
      <c r="AC491" s="34"/>
    </row>
    <row r="492">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c r="AA492" s="34"/>
      <c r="AB492" s="34"/>
      <c r="AC492" s="34"/>
    </row>
    <row r="493">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c r="AA493" s="34"/>
      <c r="AB493" s="34"/>
      <c r="AC493" s="34"/>
    </row>
    <row r="49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c r="AA494" s="34"/>
      <c r="AB494" s="34"/>
      <c r="AC494" s="34"/>
    </row>
    <row r="495">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c r="AA495" s="34"/>
      <c r="AB495" s="34"/>
      <c r="AC495" s="34"/>
    </row>
    <row r="496">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c r="AA496" s="34"/>
      <c r="AB496" s="34"/>
      <c r="AC496" s="34"/>
    </row>
    <row r="497">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c r="AA497" s="34"/>
      <c r="AB497" s="34"/>
      <c r="AC497" s="34"/>
    </row>
    <row r="498">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c r="AA498" s="34"/>
      <c r="AB498" s="34"/>
      <c r="AC498" s="34"/>
    </row>
    <row r="499">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c r="AA499" s="34"/>
      <c r="AB499" s="34"/>
      <c r="AC499" s="34"/>
    </row>
    <row r="500">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c r="AA500" s="34"/>
      <c r="AB500" s="34"/>
      <c r="AC500" s="34"/>
    </row>
    <row r="501">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c r="AA501" s="34"/>
      <c r="AB501" s="34"/>
      <c r="AC501" s="34"/>
    </row>
    <row r="502">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c r="AA502" s="34"/>
      <c r="AB502" s="34"/>
      <c r="AC502" s="34"/>
    </row>
    <row r="503">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c r="AA503" s="34"/>
      <c r="AB503" s="34"/>
      <c r="AC503" s="34"/>
    </row>
    <row r="50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c r="AA504" s="34"/>
      <c r="AB504" s="34"/>
      <c r="AC504" s="34"/>
    </row>
    <row r="505">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c r="AA505" s="34"/>
      <c r="AB505" s="34"/>
      <c r="AC505" s="34"/>
    </row>
    <row r="506">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c r="AA506" s="34"/>
      <c r="AB506" s="34"/>
      <c r="AC506" s="34"/>
    </row>
    <row r="507">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c r="AA507" s="34"/>
      <c r="AB507" s="34"/>
      <c r="AC507" s="34"/>
    </row>
    <row r="508">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c r="AA508" s="34"/>
      <c r="AB508" s="34"/>
      <c r="AC508" s="34"/>
    </row>
    <row r="509">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c r="AA509" s="34"/>
      <c r="AB509" s="34"/>
      <c r="AC509" s="34"/>
    </row>
    <row r="510">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c r="AA510" s="34"/>
      <c r="AB510" s="34"/>
      <c r="AC510" s="34"/>
    </row>
    <row r="511">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c r="AA511" s="34"/>
      <c r="AB511" s="34"/>
      <c r="AC511" s="34"/>
    </row>
    <row r="512">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c r="AA512" s="34"/>
      <c r="AB512" s="34"/>
      <c r="AC512" s="34"/>
    </row>
    <row r="513">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34"/>
      <c r="AB513" s="34"/>
      <c r="AC513" s="34"/>
    </row>
    <row r="51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34"/>
      <c r="AB514" s="34"/>
      <c r="AC514" s="34"/>
    </row>
    <row r="515">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34"/>
      <c r="AB515" s="34"/>
      <c r="AC515" s="34"/>
    </row>
    <row r="516">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34"/>
      <c r="AB516" s="34"/>
      <c r="AC516" s="34"/>
    </row>
    <row r="517">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34"/>
      <c r="AB517" s="34"/>
      <c r="AC517" s="34"/>
    </row>
    <row r="518">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34"/>
      <c r="AB518" s="34"/>
      <c r="AC518" s="34"/>
    </row>
    <row r="519">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34"/>
      <c r="AB519" s="34"/>
      <c r="AC519" s="34"/>
    </row>
    <row r="520">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34"/>
      <c r="AB520" s="34"/>
      <c r="AC520" s="34"/>
    </row>
    <row r="521">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34"/>
      <c r="AB521" s="34"/>
      <c r="AC521" s="34"/>
    </row>
    <row r="522">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34"/>
      <c r="AB522" s="34"/>
      <c r="AC522" s="34"/>
    </row>
    <row r="523">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34"/>
      <c r="AB523" s="34"/>
      <c r="AC523" s="34"/>
    </row>
    <row r="52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34"/>
      <c r="AB524" s="34"/>
      <c r="AC524" s="34"/>
    </row>
    <row r="525">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34"/>
      <c r="AB525" s="34"/>
      <c r="AC525" s="34"/>
    </row>
    <row r="526">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34"/>
      <c r="AB526" s="34"/>
      <c r="AC526" s="34"/>
    </row>
    <row r="527">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34"/>
      <c r="AB527" s="34"/>
      <c r="AC527" s="34"/>
    </row>
    <row r="528">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34"/>
      <c r="AB528" s="34"/>
      <c r="AC528" s="34"/>
    </row>
    <row r="529">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34"/>
      <c r="AB529" s="34"/>
      <c r="AC529" s="34"/>
    </row>
    <row r="530">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c r="AB530" s="34"/>
      <c r="AC530" s="34"/>
    </row>
    <row r="531">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34"/>
      <c r="AB531" s="34"/>
      <c r="AC531" s="34"/>
    </row>
    <row r="532">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34"/>
      <c r="AB532" s="34"/>
      <c r="AC532" s="34"/>
    </row>
    <row r="533">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34"/>
      <c r="AB533" s="34"/>
      <c r="AC533" s="34"/>
    </row>
    <row r="5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34"/>
      <c r="AB534" s="34"/>
      <c r="AC534" s="34"/>
    </row>
    <row r="535">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34"/>
      <c r="AB535" s="34"/>
      <c r="AC535" s="34"/>
    </row>
    <row r="536">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34"/>
      <c r="AB536" s="34"/>
      <c r="AC536" s="34"/>
    </row>
    <row r="537">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34"/>
      <c r="AB537" s="34"/>
      <c r="AC537" s="34"/>
    </row>
    <row r="538">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34"/>
      <c r="AB538" s="34"/>
      <c r="AC538" s="34"/>
    </row>
    <row r="539">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34"/>
      <c r="AB539" s="34"/>
      <c r="AC539" s="34"/>
    </row>
    <row r="540">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34"/>
      <c r="AB540" s="34"/>
      <c r="AC540" s="34"/>
    </row>
    <row r="541">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34"/>
      <c r="AB541" s="34"/>
      <c r="AC541" s="34"/>
    </row>
    <row r="542">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34"/>
      <c r="AB542" s="34"/>
      <c r="AC542" s="34"/>
    </row>
    <row r="543">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34"/>
      <c r="AB543" s="34"/>
      <c r="AC543" s="34"/>
    </row>
    <row r="54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34"/>
      <c r="AB544" s="34"/>
      <c r="AC544" s="34"/>
    </row>
    <row r="545">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34"/>
      <c r="AB545" s="34"/>
      <c r="AC545" s="34"/>
    </row>
    <row r="546">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34"/>
      <c r="AB546" s="34"/>
      <c r="AC546" s="34"/>
    </row>
    <row r="547">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c r="AB547" s="34"/>
      <c r="AC547" s="34"/>
    </row>
    <row r="548">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c r="AB548" s="34"/>
      <c r="AC548" s="34"/>
    </row>
    <row r="549">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c r="AB549" s="34"/>
      <c r="AC549" s="34"/>
    </row>
    <row r="550">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c r="AB550" s="34"/>
      <c r="AC550" s="34"/>
    </row>
    <row r="551">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c r="AB551" s="34"/>
      <c r="AC551" s="34"/>
    </row>
    <row r="552">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c r="AB552" s="34"/>
      <c r="AC552" s="34"/>
    </row>
    <row r="553">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c r="AB553" s="34"/>
      <c r="AC553" s="34"/>
    </row>
    <row r="55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c r="AB554" s="34"/>
      <c r="AC554" s="34"/>
    </row>
    <row r="555">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c r="AB555" s="34"/>
      <c r="AC555" s="34"/>
    </row>
    <row r="556">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c r="AB556" s="34"/>
      <c r="AC556" s="34"/>
    </row>
    <row r="557">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c r="AB557" s="34"/>
      <c r="AC557" s="34"/>
    </row>
    <row r="558">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c r="AB558" s="34"/>
      <c r="AC558" s="34"/>
    </row>
    <row r="559">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c r="AB559" s="34"/>
      <c r="AC559" s="34"/>
    </row>
    <row r="560">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c r="AB560" s="34"/>
      <c r="AC560" s="34"/>
    </row>
    <row r="561">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c r="AB561" s="34"/>
      <c r="AC561" s="34"/>
    </row>
    <row r="562">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c r="AB562" s="34"/>
      <c r="AC562" s="34"/>
    </row>
    <row r="563">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c r="AB563" s="34"/>
      <c r="AC563" s="34"/>
    </row>
    <row r="56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row>
    <row r="565">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row>
    <row r="566">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row>
    <row r="567">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row>
    <row r="568">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row>
    <row r="569">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row>
    <row r="570">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row>
    <row r="571">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row>
    <row r="572">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row>
    <row r="573">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row>
    <row r="57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row>
    <row r="575">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row>
    <row r="576">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row>
    <row r="577">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row>
    <row r="578">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row>
    <row r="579">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row>
    <row r="580">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row>
    <row r="581">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row>
    <row r="582">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row>
    <row r="583">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row>
    <row r="58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row>
    <row r="585">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row>
    <row r="586">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row>
    <row r="587">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row>
    <row r="588">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row>
    <row r="589">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row>
    <row r="590">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row>
    <row r="591">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row>
    <row r="592">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row>
    <row r="593">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row>
    <row r="59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row>
    <row r="595">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row>
    <row r="596">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row>
    <row r="597">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row>
    <row r="598">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row>
    <row r="599">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row>
    <row r="600">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row>
    <row r="601">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row>
    <row r="602">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row>
    <row r="603">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row>
    <row r="60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row>
    <row r="605">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row>
    <row r="606">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row>
    <row r="607">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row>
    <row r="608">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row>
    <row r="609">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row>
    <row r="610">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row>
    <row r="611">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row>
    <row r="612">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row>
    <row r="613">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row>
    <row r="61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row>
    <row r="615">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row>
    <row r="616">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row>
    <row r="617">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row>
    <row r="618">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row>
    <row r="619">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row>
    <row r="620">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row>
    <row r="621">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row>
    <row r="622">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row>
    <row r="623">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row>
    <row r="62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row>
    <row r="625">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row>
    <row r="626">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row>
    <row r="627">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row>
    <row r="628">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row>
    <row r="629">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row>
    <row r="630">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row>
    <row r="631">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row>
    <row r="632">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row>
    <row r="633">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row>
    <row r="6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row>
    <row r="635">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row>
    <row r="636">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row>
    <row r="637">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row>
    <row r="638">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row>
    <row r="639">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row>
    <row r="640">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row>
    <row r="641">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row>
    <row r="642">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row>
    <row r="643">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row>
    <row r="64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row>
    <row r="645">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row>
    <row r="646">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row>
    <row r="647">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row>
    <row r="648">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row>
    <row r="649">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row>
    <row r="650">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row>
    <row r="651">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row>
    <row r="652">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row>
    <row r="653">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row>
    <row r="65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row>
    <row r="655">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row>
    <row r="656">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row>
    <row r="657">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row>
    <row r="658">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row>
    <row r="659">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row>
    <row r="660">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row>
    <row r="661">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row>
    <row r="662">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row>
    <row r="663">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row>
    <row r="66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row>
    <row r="665">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row>
    <row r="666">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row>
    <row r="667">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row>
    <row r="668">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row>
    <row r="669">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row>
    <row r="670">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row>
    <row r="671">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row>
    <row r="672">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row>
    <row r="673">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row>
    <row r="67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row>
    <row r="675">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row>
    <row r="676">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row>
    <row r="677">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row>
    <row r="678">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row>
    <row r="679">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row>
    <row r="680">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row>
    <row r="681">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row>
    <row r="682">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row>
    <row r="683">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row>
    <row r="68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row>
    <row r="685">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row>
    <row r="686">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row>
    <row r="687">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row>
    <row r="688">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row>
    <row r="689">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row>
    <row r="690">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row>
    <row r="691">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row>
    <row r="692">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row>
    <row r="693">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row>
    <row r="69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row>
    <row r="695">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row>
    <row r="696">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row>
    <row r="697">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row>
    <row r="698">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row>
    <row r="699">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row>
    <row r="700">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row>
    <row r="701">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row>
    <row r="702">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row>
    <row r="703">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row>
    <row r="70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row>
    <row r="705">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row>
    <row r="706">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row>
    <row r="707">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row>
    <row r="708">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row>
    <row r="709">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row>
    <row r="710">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row>
    <row r="711">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row>
    <row r="712">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row>
    <row r="713">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row>
    <row r="71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row>
    <row r="715">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row>
    <row r="716">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row>
    <row r="717">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row>
    <row r="718">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row>
    <row r="719">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row>
    <row r="720">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row>
    <row r="721">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row>
    <row r="722">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row>
    <row r="723">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row>
    <row r="72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row>
    <row r="725">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row>
    <row r="726">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row>
    <row r="727">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row>
    <row r="728">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row>
    <row r="729">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row>
    <row r="730">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row>
    <row r="731">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row>
    <row r="732">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row>
    <row r="733">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row>
    <row r="7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row>
    <row r="735">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row>
    <row r="736">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row>
    <row r="737">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row>
    <row r="738">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row>
    <row r="739">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row>
    <row r="740">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row>
    <row r="741">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row>
    <row r="742">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row>
    <row r="743">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row>
    <row r="74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row>
    <row r="745">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row>
    <row r="746">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row>
    <row r="747">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row>
    <row r="748">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row>
    <row r="749">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row>
    <row r="750">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row>
    <row r="751">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row>
    <row r="752">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row>
    <row r="753">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row>
    <row r="75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row>
    <row r="755">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row>
    <row r="756">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row>
    <row r="757">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row>
    <row r="758">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row>
    <row r="759">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row>
    <row r="760">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row>
    <row r="761">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row>
    <row r="762">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row>
    <row r="763">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row>
    <row r="76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row>
    <row r="765">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row>
    <row r="766">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row>
    <row r="767">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row>
    <row r="768">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row>
    <row r="769">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row>
    <row r="770">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row>
    <row r="771">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row>
    <row r="772">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row>
    <row r="773">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row>
    <row r="77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row>
    <row r="775">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row>
    <row r="776">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row>
    <row r="777">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row>
    <row r="778">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row>
    <row r="779">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row>
    <row r="780">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row>
    <row r="781">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row>
    <row r="782">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row>
    <row r="783">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row>
    <row r="78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row>
    <row r="785">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row>
    <row r="786">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row>
    <row r="787">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row>
    <row r="788">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row>
    <row r="789">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row>
    <row r="790">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row>
    <row r="791">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row>
    <row r="792">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row>
    <row r="793">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row>
    <row r="79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row>
    <row r="795">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row>
    <row r="796">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row>
    <row r="797">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row>
    <row r="798">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row>
    <row r="799">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row>
    <row r="800">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row>
    <row r="801">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row>
    <row r="802">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row>
    <row r="803">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row>
    <row r="80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row>
    <row r="805">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row>
    <row r="806">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row>
    <row r="807">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row>
    <row r="808">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row>
    <row r="809">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row>
    <row r="810">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row>
    <row r="811">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row>
    <row r="812">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row>
    <row r="813">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row>
    <row r="81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row>
    <row r="815">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row>
    <row r="816">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row>
    <row r="817">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row>
    <row r="818">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row>
    <row r="819">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row>
    <row r="820">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row>
    <row r="821">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row>
    <row r="822">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row>
    <row r="823">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row>
    <row r="82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row>
    <row r="825">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row>
    <row r="826">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row>
    <row r="827">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row>
    <row r="828">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row>
    <row r="829">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row>
    <row r="830">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row>
    <row r="831">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row>
    <row r="832">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row>
    <row r="833">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row>
    <row r="8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row>
    <row r="835">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row>
    <row r="836">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row>
    <row r="837">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row>
    <row r="838">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row>
    <row r="839">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row>
    <row r="840">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row>
    <row r="841">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row>
    <row r="842">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row>
    <row r="843">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row>
    <row r="84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row>
    <row r="845">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row>
    <row r="846">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row>
    <row r="847">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row>
    <row r="848">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row>
    <row r="849">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row>
    <row r="850">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row>
    <row r="851">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row>
    <row r="852">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row>
    <row r="853">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row>
    <row r="85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row>
    <row r="855">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row>
    <row r="856">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row>
    <row r="857">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row>
    <row r="858">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row>
    <row r="859">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row>
    <row r="860">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row>
    <row r="861">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row>
    <row r="862">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row>
    <row r="863">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row>
    <row r="86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row>
    <row r="865">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row>
    <row r="866">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row>
    <row r="867">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row>
    <row r="868">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row>
    <row r="869">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row>
    <row r="870">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row>
    <row r="871">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row>
    <row r="872">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row>
    <row r="873">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row>
    <row r="87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row>
    <row r="875">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row>
    <row r="876">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row>
    <row r="877">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row>
    <row r="878">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row>
    <row r="879">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row>
    <row r="880">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row>
    <row r="881">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row>
    <row r="882">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row>
    <row r="883">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row>
    <row r="88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row>
    <row r="885">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row>
    <row r="886">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row>
    <row r="887">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row>
    <row r="888">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row>
    <row r="889">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row>
    <row r="890">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row>
    <row r="891">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row>
    <row r="892">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row>
    <row r="893">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row>
    <row r="89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row>
    <row r="895">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row>
    <row r="896">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row>
    <row r="897">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row>
    <row r="898">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row>
    <row r="899">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row>
    <row r="900">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row>
    <row r="901">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row>
    <row r="902">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row>
    <row r="903">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row>
    <row r="90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row>
    <row r="905">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row>
    <row r="906">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row>
    <row r="907">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row>
    <row r="908">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row>
    <row r="909">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row>
    <row r="910">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row>
    <row r="911">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row>
    <row r="912">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row>
    <row r="913">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row>
    <row r="91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row>
    <row r="915">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row>
    <row r="916">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row>
    <row r="917">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row>
    <row r="918">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row>
    <row r="919">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row>
    <row r="920">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row>
    <row r="921">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row>
    <row r="922">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row>
    <row r="923">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row>
    <row r="92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row>
    <row r="925">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row>
    <row r="926">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row>
    <row r="927">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row>
    <row r="928">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row>
    <row r="929">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row>
    <row r="930">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row>
    <row r="931">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row>
    <row r="932">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row>
    <row r="933">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row>
    <row r="9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row>
    <row r="935">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row>
    <row r="936">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row>
    <row r="937">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row>
    <row r="938">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row>
    <row r="939">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row>
    <row r="940">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row>
    <row r="941">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row>
    <row r="942">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row>
    <row r="943">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row>
    <row r="94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row>
    <row r="945">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row>
    <row r="946">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row>
    <row r="947">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row>
    <row r="948">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row>
    <row r="949">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row>
    <row r="950">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row>
    <row r="951">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row>
    <row r="952">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row>
    <row r="953">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row>
    <row r="95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row>
    <row r="955">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row>
    <row r="956">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row>
    <row r="957">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row>
    <row r="958">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row>
    <row r="959">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row>
    <row r="960">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row>
    <row r="961">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row>
    <row r="962">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row>
    <row r="963">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row>
    <row r="96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row>
    <row r="965">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row>
    <row r="966">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row>
    <row r="967">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row>
    <row r="968">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row>
    <row r="969">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row>
    <row r="970">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row>
    <row r="971">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row>
    <row r="972">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row>
    <row r="973">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row>
    <row r="97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row>
    <row r="975">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row>
    <row r="976">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row>
    <row r="977">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row>
    <row r="978">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row>
    <row r="979">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row>
    <row r="980">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row>
    <row r="981">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row>
    <row r="982">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row>
    <row r="983">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row>
    <row r="98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row>
    <row r="985">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row>
    <row r="986">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row>
    <row r="987">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row>
    <row r="988">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row>
    <row r="989">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row>
    <row r="990">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row>
    <row r="991">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row>
    <row r="992">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row>
    <row r="993">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row>
    <row r="99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row>
    <row r="995">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row>
    <row r="996">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row>
    <row r="997">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row>
    <row r="998">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75"/>
  <cols>
    <col customWidth="1" min="1" max="1" width="6.25"/>
    <col customWidth="1" min="2" max="2" width="13.88"/>
    <col customWidth="1" min="3" max="3" width="13.25"/>
    <col customWidth="1" min="4" max="4" width="10.13"/>
    <col customWidth="1" min="5" max="5" width="12.75"/>
    <col customWidth="1" min="6" max="6" width="11.13"/>
    <col customWidth="1" min="7" max="7" width="12.88"/>
    <col customWidth="1" min="8" max="8" width="13.38"/>
    <col customWidth="1" min="9" max="9" width="14.38"/>
    <col customWidth="1" hidden="1" min="10" max="10" width="7.0"/>
    <col customWidth="1" hidden="1" min="11" max="11" width="16.38"/>
    <col customWidth="1" min="12" max="12" width="9.88"/>
    <col customWidth="1" min="13" max="13" width="11.5"/>
    <col customWidth="1" min="14" max="14" width="13.75"/>
  </cols>
  <sheetData>
    <row r="1" ht="24.0" customHeight="1">
      <c r="A1" s="44" t="s">
        <v>4324</v>
      </c>
      <c r="I1" s="45"/>
      <c r="J1" s="45"/>
      <c r="K1" s="45"/>
      <c r="L1" s="45"/>
      <c r="M1" s="45"/>
      <c r="N1" s="46"/>
      <c r="O1" s="46"/>
      <c r="P1" s="46"/>
      <c r="Q1" s="46"/>
      <c r="R1" s="46"/>
      <c r="S1" s="46"/>
      <c r="T1" s="46"/>
      <c r="U1" s="46"/>
      <c r="V1" s="46"/>
      <c r="W1" s="46"/>
      <c r="X1" s="46"/>
      <c r="Y1" s="46"/>
      <c r="Z1" s="46"/>
      <c r="AA1" s="46"/>
      <c r="AB1" s="46"/>
      <c r="AC1" s="46"/>
      <c r="AD1" s="46"/>
    </row>
    <row r="2">
      <c r="A2" s="47"/>
      <c r="B2" s="47" t="s">
        <v>4325</v>
      </c>
      <c r="C2" s="47"/>
      <c r="D2" s="47"/>
      <c r="E2" s="48">
        <v>45292.0</v>
      </c>
      <c r="F2" s="49" t="s">
        <v>4326</v>
      </c>
      <c r="G2" s="48">
        <v>45322.0</v>
      </c>
      <c r="J2" s="50"/>
      <c r="K2" s="46"/>
      <c r="L2" s="46"/>
      <c r="M2" s="46"/>
      <c r="N2" s="46"/>
      <c r="O2" s="46"/>
      <c r="P2" s="46"/>
      <c r="Q2" s="46"/>
      <c r="R2" s="46"/>
      <c r="S2" s="46"/>
      <c r="T2" s="46"/>
      <c r="U2" s="46"/>
      <c r="V2" s="46"/>
      <c r="W2" s="46"/>
      <c r="X2" s="46"/>
      <c r="Y2" s="46"/>
      <c r="Z2" s="46"/>
      <c r="AA2" s="46"/>
      <c r="AB2" s="46"/>
      <c r="AC2" s="46"/>
      <c r="AD2" s="46"/>
    </row>
    <row r="3">
      <c r="A3" s="47"/>
      <c r="B3" s="51"/>
      <c r="C3" s="51"/>
      <c r="D3" s="51"/>
      <c r="E3" s="52"/>
      <c r="F3" s="50"/>
      <c r="G3" s="47"/>
      <c r="H3" s="50"/>
      <c r="I3" s="50"/>
      <c r="J3" s="50"/>
      <c r="K3" s="46"/>
      <c r="L3" s="46"/>
      <c r="M3" s="46"/>
      <c r="N3" s="46"/>
      <c r="O3" s="46"/>
      <c r="P3" s="46"/>
      <c r="Q3" s="46"/>
      <c r="R3" s="46"/>
      <c r="S3" s="46"/>
      <c r="T3" s="46"/>
      <c r="U3" s="46"/>
      <c r="V3" s="46"/>
      <c r="W3" s="46"/>
      <c r="X3" s="46"/>
      <c r="Y3" s="46"/>
      <c r="Z3" s="46"/>
      <c r="AA3" s="46"/>
      <c r="AB3" s="46"/>
      <c r="AC3" s="46"/>
      <c r="AD3" s="46"/>
    </row>
    <row r="4" ht="32.25" customHeight="1">
      <c r="A4" s="53" t="s">
        <v>4327</v>
      </c>
      <c r="B4" s="53" t="s">
        <v>4</v>
      </c>
      <c r="C4" s="53"/>
      <c r="D4" s="53"/>
      <c r="E4" s="54" t="s">
        <v>4328</v>
      </c>
      <c r="F4" s="53" t="s">
        <v>4329</v>
      </c>
      <c r="G4" s="53" t="s">
        <v>4330</v>
      </c>
      <c r="H4" s="53" t="s">
        <v>4331</v>
      </c>
      <c r="I4" s="55"/>
      <c r="J4" s="56"/>
      <c r="K4" s="56"/>
      <c r="L4" s="56"/>
      <c r="M4" s="56"/>
      <c r="N4" s="56"/>
      <c r="O4" s="56"/>
      <c r="P4" s="56"/>
      <c r="Q4" s="56"/>
      <c r="R4" s="56"/>
      <c r="S4" s="56"/>
      <c r="T4" s="56"/>
      <c r="U4" s="56"/>
      <c r="V4" s="56"/>
      <c r="W4" s="56"/>
      <c r="X4" s="56"/>
      <c r="Y4" s="56"/>
    </row>
    <row r="5" ht="19.5" customHeight="1">
      <c r="A5" s="57">
        <v>1.0</v>
      </c>
      <c r="B5" s="58" t="s">
        <v>11</v>
      </c>
      <c r="C5" s="58"/>
      <c r="D5" s="58"/>
      <c r="E5" s="59">
        <f>sumifs('KEG. PENGAJIAN HARIAN'!$D$2:$D979,'KEG. PENGAJIAN HARIAN'!$B$2:$B979,"&gt;="&amp;$E$2,'KEG. PENGAJIAN HARIAN'!$B$2:$B979,"&lt;="&amp;$G$2,'KEG. PENGAJIAN HARIAN'!$E$2:$E979,B5)</f>
        <v>0.64375</v>
      </c>
      <c r="F5" s="60" t="s">
        <v>4250</v>
      </c>
      <c r="G5" s="61">
        <f t="shared" ref="G5:G15" si="1">IFERROR(E5/F5,0)</f>
        <v>0</v>
      </c>
      <c r="H5" s="62">
        <f>COUNTIFS('KEG. PENGAJIAN HARIAN'!$E$2:$E979,B5,'KEG. PENGAJIAN HARIAN'!$B$2:$B979,"&gt;="&amp;$E$2,'KEG. PENGAJIAN HARIAN'!$B$2:$B979,"&lt;="&amp;$G$2,'KEG. PENGAJIAN HARIAN'!$G$2:$G979,"Hadir")</f>
        <v>23</v>
      </c>
      <c r="I5" s="46"/>
      <c r="J5" s="46"/>
      <c r="K5" s="46"/>
      <c r="L5" s="46"/>
      <c r="M5" s="46"/>
      <c r="N5" s="46"/>
      <c r="O5" s="46"/>
      <c r="P5" s="46"/>
      <c r="Q5" s="46"/>
      <c r="R5" s="46"/>
      <c r="S5" s="46"/>
      <c r="T5" s="46"/>
      <c r="U5" s="46"/>
      <c r="V5" s="46"/>
      <c r="W5" s="46"/>
      <c r="X5" s="46"/>
      <c r="Y5" s="46"/>
    </row>
    <row r="6" ht="19.5" customHeight="1">
      <c r="A6" s="63">
        <v>2.0</v>
      </c>
      <c r="B6" s="64" t="s">
        <v>180</v>
      </c>
      <c r="C6" s="64"/>
      <c r="D6" s="64"/>
      <c r="E6" s="59">
        <f>sumifs('KEG. PENGAJIAN HARIAN'!$D$2:$D979,'KEG. PENGAJIAN HARIAN'!$B$2:$B979,"&gt;="&amp;$E$2,'KEG. PENGAJIAN HARIAN'!$B$2:$B979,"&lt;="&amp;$G$2,'KEG. PENGAJIAN HARIAN'!$E$2:$E979,B6)</f>
        <v>0.3013888889</v>
      </c>
      <c r="F6" s="65" t="s">
        <v>4250</v>
      </c>
      <c r="G6" s="66">
        <f t="shared" si="1"/>
        <v>0</v>
      </c>
      <c r="H6" s="62">
        <f>COUNTIFS('KEG. PENGAJIAN HARIAN'!$E$2:$E979,B6,'KEG. PENGAJIAN HARIAN'!$B$2:$B979,"&gt;="&amp;$E$2,'KEG. PENGAJIAN HARIAN'!$B$2:$B979,"&lt;="&amp;$G$2,'KEG. PENGAJIAN HARIAN'!$G$2:$G979,"Hadir")</f>
        <v>4</v>
      </c>
      <c r="I6" s="46"/>
      <c r="J6" s="46"/>
      <c r="K6" s="46"/>
      <c r="L6" s="46"/>
      <c r="M6" s="46"/>
      <c r="N6" s="46"/>
      <c r="O6" s="46"/>
      <c r="P6" s="46"/>
      <c r="Q6" s="46"/>
      <c r="R6" s="46"/>
      <c r="S6" s="46"/>
      <c r="T6" s="46"/>
      <c r="U6" s="46"/>
      <c r="V6" s="46"/>
      <c r="W6" s="46"/>
      <c r="X6" s="46"/>
      <c r="Y6" s="46"/>
    </row>
    <row r="7" ht="19.5" customHeight="1">
      <c r="A7" s="57">
        <v>3.0</v>
      </c>
      <c r="B7" s="58" t="s">
        <v>207</v>
      </c>
      <c r="C7" s="58"/>
      <c r="D7" s="58"/>
      <c r="E7" s="59">
        <f>sumifs('KEG. PENGAJIAN HARIAN'!$D$2:$D979,'KEG. PENGAJIAN HARIAN'!$B$2:$B979,"&gt;="&amp;$E$2,'KEG. PENGAJIAN HARIAN'!$B$2:$B979,"&lt;="&amp;$G$2,'KEG. PENGAJIAN HARIAN'!$E$2:$E979,B7)</f>
        <v>0.6347222222</v>
      </c>
      <c r="F7" s="60" t="s">
        <v>4250</v>
      </c>
      <c r="G7" s="61">
        <f t="shared" si="1"/>
        <v>0</v>
      </c>
      <c r="H7" s="62">
        <f>COUNTIFS('KEG. PENGAJIAN HARIAN'!$E$2:$E979,B7,'KEG. PENGAJIAN HARIAN'!$B$2:$B979,"&gt;="&amp;$E$2,'KEG. PENGAJIAN HARIAN'!$B$2:$B979,"&lt;="&amp;$G$2,'KEG. PENGAJIAN HARIAN'!$G$2:$G979,"Hadir")</f>
        <v>11</v>
      </c>
      <c r="I7" s="46"/>
      <c r="J7" s="46"/>
      <c r="K7" s="46"/>
      <c r="L7" s="46"/>
      <c r="M7" s="46"/>
      <c r="N7" s="46"/>
      <c r="O7" s="46"/>
      <c r="P7" s="46"/>
      <c r="Q7" s="46"/>
      <c r="R7" s="46"/>
      <c r="S7" s="46"/>
      <c r="T7" s="46"/>
      <c r="U7" s="46"/>
      <c r="V7" s="46"/>
      <c r="W7" s="46"/>
      <c r="X7" s="46"/>
      <c r="Y7" s="46"/>
    </row>
    <row r="8" ht="19.5" customHeight="1">
      <c r="A8" s="63">
        <v>4.0</v>
      </c>
      <c r="B8" s="67" t="s">
        <v>339</v>
      </c>
      <c r="C8" s="67"/>
      <c r="D8" s="67"/>
      <c r="E8" s="59">
        <f>sumifs('KEG. PENGAJIAN HARIAN'!$D$2:$D979,'KEG. PENGAJIAN HARIAN'!$B$2:$B979,"&gt;="&amp;$E$2,'KEG. PENGAJIAN HARIAN'!$B$2:$B979,"&lt;="&amp;$G$2,'KEG. PENGAJIAN HARIAN'!$E$2:$E979,B8)</f>
        <v>1.2375</v>
      </c>
      <c r="F8" s="60" t="s">
        <v>4250</v>
      </c>
      <c r="G8" s="61">
        <f t="shared" si="1"/>
        <v>0</v>
      </c>
      <c r="H8" s="62">
        <f>COUNTIFS('KEG. PENGAJIAN HARIAN'!$E$2:$E979,B8,'KEG. PENGAJIAN HARIAN'!$B$2:$B979,"&gt;="&amp;$E$2,'KEG. PENGAJIAN HARIAN'!$B$2:$B979,"&lt;="&amp;$G$2,'KEG. PENGAJIAN HARIAN'!$G$2:$G979,"Hadir")</f>
        <v>32</v>
      </c>
      <c r="I8" s="46"/>
      <c r="J8" s="46"/>
      <c r="K8" s="46"/>
      <c r="L8" s="46"/>
      <c r="M8" s="46"/>
      <c r="N8" s="46"/>
      <c r="O8" s="46"/>
      <c r="P8" s="46"/>
      <c r="Q8" s="46"/>
      <c r="R8" s="46"/>
      <c r="S8" s="46"/>
      <c r="T8" s="46"/>
      <c r="U8" s="46"/>
      <c r="V8" s="46"/>
      <c r="W8" s="46"/>
      <c r="X8" s="46"/>
      <c r="Y8" s="46"/>
    </row>
    <row r="9" ht="19.5" customHeight="1">
      <c r="A9" s="57">
        <v>5.0</v>
      </c>
      <c r="B9" s="58" t="s">
        <v>516</v>
      </c>
      <c r="C9" s="58"/>
      <c r="D9" s="58"/>
      <c r="E9" s="59">
        <f>sumifs('KEG. PENGAJIAN HARIAN'!$D$2:$D979,'KEG. PENGAJIAN HARIAN'!$B$2:$B979,"&gt;="&amp;$E$2,'KEG. PENGAJIAN HARIAN'!$B$2:$B979,"&lt;="&amp;$G$2,'KEG. PENGAJIAN HARIAN'!$E$2:$E979,B9)</f>
        <v>0.3076388889</v>
      </c>
      <c r="F9" s="60" t="s">
        <v>4250</v>
      </c>
      <c r="G9" s="61">
        <f t="shared" si="1"/>
        <v>0</v>
      </c>
      <c r="H9" s="62">
        <f>COUNTIFS('KEG. PENGAJIAN HARIAN'!$E$2:$E979,B9,'KEG. PENGAJIAN HARIAN'!$B$2:$B979,"&gt;="&amp;$E$2,'KEG. PENGAJIAN HARIAN'!$B$2:$B979,"&lt;="&amp;$G$2,'KEG. PENGAJIAN HARIAN'!$G$2:$G979,"Hadir")</f>
        <v>7</v>
      </c>
      <c r="I9" s="46"/>
      <c r="J9" s="46"/>
      <c r="K9" s="46"/>
      <c r="L9" s="46"/>
      <c r="M9" s="46"/>
      <c r="N9" s="46"/>
      <c r="O9" s="46"/>
      <c r="P9" s="46"/>
      <c r="Q9" s="46"/>
      <c r="R9" s="46"/>
      <c r="S9" s="46"/>
      <c r="T9" s="46"/>
      <c r="U9" s="46"/>
      <c r="V9" s="46"/>
      <c r="W9" s="46"/>
      <c r="X9" s="46"/>
      <c r="Y9" s="46"/>
    </row>
    <row r="10" ht="19.5" customHeight="1">
      <c r="A10" s="63">
        <v>6.0</v>
      </c>
      <c r="B10" s="58" t="s">
        <v>534</v>
      </c>
      <c r="C10" s="58"/>
      <c r="D10" s="58"/>
      <c r="E10" s="59">
        <f>sumifs('KEG. PENGAJIAN HARIAN'!$D$2:$D979,'KEG. PENGAJIAN HARIAN'!$B$2:$B979,"&gt;="&amp;$E$2,'KEG. PENGAJIAN HARIAN'!$B$2:$B979,"&lt;="&amp;$G$2,'KEG. PENGAJIAN HARIAN'!$E$2:$E979,B10)</f>
        <v>0.3208333333</v>
      </c>
      <c r="F10" s="60" t="s">
        <v>4250</v>
      </c>
      <c r="G10" s="61">
        <f t="shared" si="1"/>
        <v>0</v>
      </c>
      <c r="H10" s="62">
        <f>COUNTIFS('KEG. PENGAJIAN HARIAN'!$E$2:$E979,B10,'KEG. PENGAJIAN HARIAN'!$B$2:$B979,"&gt;="&amp;$E$2,'KEG. PENGAJIAN HARIAN'!$B$2:$B979,"&lt;="&amp;$G$2,'KEG. PENGAJIAN HARIAN'!$G$2:$G979,"Hadir")</f>
        <v>14</v>
      </c>
      <c r="I10" s="46"/>
      <c r="J10" s="46"/>
      <c r="K10" s="46"/>
      <c r="L10" s="46"/>
      <c r="M10" s="46"/>
      <c r="N10" s="46"/>
      <c r="O10" s="46"/>
      <c r="P10" s="46"/>
      <c r="Q10" s="46"/>
      <c r="R10" s="46"/>
      <c r="S10" s="46"/>
      <c r="T10" s="46"/>
      <c r="U10" s="46"/>
      <c r="V10" s="46"/>
      <c r="W10" s="46"/>
      <c r="X10" s="46"/>
      <c r="Y10" s="46"/>
    </row>
    <row r="11" ht="19.5" customHeight="1">
      <c r="A11" s="57">
        <v>7.0</v>
      </c>
      <c r="B11" s="58" t="s">
        <v>596</v>
      </c>
      <c r="C11" s="58"/>
      <c r="D11" s="58"/>
      <c r="E11" s="59">
        <f>sumifs('KEG. PENGAJIAN HARIAN'!$D$2:$D979,'KEG. PENGAJIAN HARIAN'!$B$2:$B979,"&gt;="&amp;$E$2,'KEG. PENGAJIAN HARIAN'!$B$2:$B979,"&lt;="&amp;$G$2,'KEG. PENGAJIAN HARIAN'!$E$2:$E979,B11)</f>
        <v>0.2916666667</v>
      </c>
      <c r="F11" s="60" t="s">
        <v>4250</v>
      </c>
      <c r="G11" s="61">
        <f t="shared" si="1"/>
        <v>0</v>
      </c>
      <c r="H11" s="62">
        <f>COUNTIFS('KEG. PENGAJIAN HARIAN'!$E$2:$E979,B11,'KEG. PENGAJIAN HARIAN'!$B$2:$B979,"&gt;="&amp;$E$2,'KEG. PENGAJIAN HARIAN'!$B$2:$B979,"&lt;="&amp;$G$2,'KEG. PENGAJIAN HARIAN'!$G$2:$G979,"Hadir")</f>
        <v>12</v>
      </c>
      <c r="I11" s="46"/>
      <c r="J11" s="46"/>
      <c r="K11" s="46"/>
      <c r="L11" s="46"/>
      <c r="M11" s="46"/>
      <c r="N11" s="46"/>
      <c r="O11" s="46"/>
      <c r="P11" s="46"/>
      <c r="Q11" s="46"/>
      <c r="R11" s="46"/>
      <c r="S11" s="46"/>
      <c r="T11" s="46"/>
      <c r="U11" s="46"/>
      <c r="V11" s="46"/>
      <c r="W11" s="46"/>
      <c r="X11" s="46"/>
      <c r="Y11" s="46"/>
    </row>
    <row r="12" ht="19.5" customHeight="1">
      <c r="A12" s="63">
        <v>8.0</v>
      </c>
      <c r="B12" s="68" t="s">
        <v>643</v>
      </c>
      <c r="C12" s="68"/>
      <c r="D12" s="68"/>
      <c r="E12" s="59">
        <f>sumifs('KEG. PENGAJIAN HARIAN'!$D$2:$D979,'KEG. PENGAJIAN HARIAN'!$B$2:$B979,"&gt;="&amp;$E$2,'KEG. PENGAJIAN HARIAN'!$B$2:$B979,"&lt;="&amp;$G$2,'KEG. PENGAJIAN HARIAN'!$E$2:$E979,B12)</f>
        <v>0.4208333333</v>
      </c>
      <c r="F12" s="65" t="s">
        <v>4250</v>
      </c>
      <c r="G12" s="69">
        <f t="shared" si="1"/>
        <v>0</v>
      </c>
      <c r="H12" s="62">
        <f>COUNTIFS('KEG. PENGAJIAN HARIAN'!$E$2:$E979,B12,'KEG. PENGAJIAN HARIAN'!$B$2:$B979,"&gt;="&amp;$E$2,'KEG. PENGAJIAN HARIAN'!$B$2:$B979,"&lt;="&amp;$G$2,'KEG. PENGAJIAN HARIAN'!$G$2:$G979,"Hadir")</f>
        <v>11</v>
      </c>
      <c r="I12" s="46"/>
      <c r="J12" s="46"/>
      <c r="K12" s="46"/>
      <c r="L12" s="46"/>
      <c r="M12" s="46"/>
      <c r="N12" s="46"/>
      <c r="O12" s="46"/>
      <c r="P12" s="46"/>
      <c r="Q12" s="46"/>
      <c r="R12" s="46"/>
      <c r="S12" s="46"/>
      <c r="T12" s="46"/>
      <c r="U12" s="46"/>
      <c r="V12" s="46"/>
      <c r="W12" s="46"/>
      <c r="X12" s="46"/>
      <c r="Y12" s="46"/>
    </row>
    <row r="13" ht="19.5" customHeight="1">
      <c r="A13" s="57">
        <v>9.0</v>
      </c>
      <c r="B13" s="58" t="s">
        <v>695</v>
      </c>
      <c r="C13" s="58"/>
      <c r="D13" s="58"/>
      <c r="E13" s="59">
        <f>sumifs('KEG. PENGAJIAN HARIAN'!$D$2:$D979,'KEG. PENGAJIAN HARIAN'!$B$2:$B979,"&gt;="&amp;$E$2,'KEG. PENGAJIAN HARIAN'!$B$2:$B979,"&lt;="&amp;$G$2,'KEG. PENGAJIAN HARIAN'!$E$2:$E979,B13)</f>
        <v>0.8916666667</v>
      </c>
      <c r="F13" s="60" t="s">
        <v>4250</v>
      </c>
      <c r="G13" s="61">
        <f t="shared" si="1"/>
        <v>0</v>
      </c>
      <c r="H13" s="62">
        <f>COUNTIFS('KEG. PENGAJIAN HARIAN'!$E$2:$E979,B13,'KEG. PENGAJIAN HARIAN'!$B$2:$B979,"&gt;="&amp;$E$2,'KEG. PENGAJIAN HARIAN'!$B$2:$B979,"&lt;="&amp;$G$2,'KEG. PENGAJIAN HARIAN'!$G$2:$G979,"Hadir")</f>
        <v>24</v>
      </c>
      <c r="I13" s="46"/>
      <c r="J13" s="46"/>
      <c r="K13" s="46"/>
      <c r="L13" s="46"/>
      <c r="M13" s="46"/>
      <c r="N13" s="46"/>
      <c r="O13" s="46"/>
      <c r="P13" s="46"/>
      <c r="Q13" s="46"/>
      <c r="R13" s="46"/>
      <c r="S13" s="46"/>
      <c r="T13" s="46"/>
      <c r="U13" s="46"/>
      <c r="V13" s="46"/>
      <c r="W13" s="46"/>
      <c r="X13" s="46"/>
      <c r="Y13" s="46"/>
    </row>
    <row r="14" ht="19.5" customHeight="1">
      <c r="A14" s="63">
        <v>10.0</v>
      </c>
      <c r="B14" s="58" t="s">
        <v>873</v>
      </c>
      <c r="C14" s="58"/>
      <c r="D14" s="58"/>
      <c r="E14" s="59">
        <f>sumifs('KEG. PENGAJIAN HARIAN'!$D$2:$D979,'KEG. PENGAJIAN HARIAN'!$B$2:$B979,"&gt;="&amp;$E$2,'KEG. PENGAJIAN HARIAN'!$B$2:$B979,"&lt;="&amp;$G$2,'KEG. PENGAJIAN HARIAN'!$E$2:$E979,B14)</f>
        <v>0.5361111111</v>
      </c>
      <c r="F14" s="60" t="s">
        <v>4250</v>
      </c>
      <c r="G14" s="61">
        <f t="shared" si="1"/>
        <v>0</v>
      </c>
      <c r="H14" s="62">
        <f>COUNTIFS('KEG. PENGAJIAN HARIAN'!$E$2:$E979,B14,'KEG. PENGAJIAN HARIAN'!$B$2:$B979,"&gt;="&amp;$E$2,'KEG. PENGAJIAN HARIAN'!$B$2:$B979,"&lt;="&amp;$G$2,'KEG. PENGAJIAN HARIAN'!$G$2:$G979,"Hadir")</f>
        <v>19</v>
      </c>
      <c r="I14" s="46"/>
      <c r="J14" s="46"/>
      <c r="K14" s="46"/>
      <c r="L14" s="46"/>
      <c r="M14" s="46"/>
      <c r="N14" s="46"/>
      <c r="O14" s="46"/>
      <c r="P14" s="46"/>
      <c r="Q14" s="46"/>
      <c r="R14" s="46"/>
      <c r="S14" s="46"/>
      <c r="T14" s="46"/>
      <c r="U14" s="46"/>
      <c r="V14" s="46"/>
      <c r="W14" s="46"/>
      <c r="X14" s="46"/>
      <c r="Y14" s="46"/>
    </row>
    <row r="15" ht="19.5" customHeight="1">
      <c r="A15" s="57">
        <v>11.0</v>
      </c>
      <c r="B15" s="58" t="s">
        <v>972</v>
      </c>
      <c r="C15" s="58"/>
      <c r="D15" s="58"/>
      <c r="E15" s="59">
        <f>sumifs('KEG. PENGAJIAN HARIAN'!$D$2:$D979,'KEG. PENGAJIAN HARIAN'!$B$2:$B979,"&gt;="&amp;$E$2,'KEG. PENGAJIAN HARIAN'!$B$2:$B979,"&lt;="&amp;$G$2,'KEG. PENGAJIAN HARIAN'!$E$2:$E979,B15)</f>
        <v>0.09791666667</v>
      </c>
      <c r="F15" s="60" t="s">
        <v>4250</v>
      </c>
      <c r="G15" s="61">
        <f t="shared" si="1"/>
        <v>0</v>
      </c>
      <c r="H15" s="62">
        <f>COUNTIFS('KEG. PENGAJIAN HARIAN'!$E$2:$E979,B15,'KEG. PENGAJIAN HARIAN'!$B$2:$B979,"&gt;="&amp;$E$2,'KEG. PENGAJIAN HARIAN'!$B$2:$B979,"&lt;="&amp;$G$2,'KEG. PENGAJIAN HARIAN'!$G$2:$G979,"Hadir")</f>
        <v>5</v>
      </c>
      <c r="I15" s="46"/>
      <c r="J15" s="46"/>
      <c r="K15" s="46"/>
      <c r="L15" s="46"/>
      <c r="M15" s="46"/>
      <c r="N15" s="46"/>
      <c r="O15" s="46"/>
      <c r="P15" s="46"/>
      <c r="Q15" s="46"/>
      <c r="R15" s="46"/>
      <c r="S15" s="46"/>
      <c r="T15" s="46"/>
      <c r="U15" s="46"/>
      <c r="V15" s="46"/>
      <c r="W15" s="46"/>
      <c r="X15" s="46"/>
      <c r="Y15" s="46"/>
    </row>
    <row r="16">
      <c r="A16" s="47"/>
      <c r="B16" s="46"/>
      <c r="C16" s="46"/>
      <c r="D16" s="46"/>
      <c r="E16" s="70"/>
      <c r="F16" s="50"/>
      <c r="G16" s="50"/>
      <c r="H16" s="50"/>
      <c r="I16" s="50"/>
      <c r="J16" s="50"/>
      <c r="K16" s="46"/>
      <c r="L16" s="46"/>
      <c r="M16" s="46"/>
      <c r="N16" s="46"/>
      <c r="O16" s="46"/>
      <c r="P16" s="46"/>
      <c r="Q16" s="46"/>
      <c r="R16" s="46"/>
      <c r="S16" s="46"/>
      <c r="T16" s="46"/>
      <c r="U16" s="46"/>
      <c r="V16" s="46"/>
      <c r="W16" s="46"/>
      <c r="X16" s="46"/>
      <c r="Y16" s="46"/>
      <c r="Z16" s="46"/>
      <c r="AA16" s="46"/>
      <c r="AB16" s="46"/>
      <c r="AC16" s="46"/>
      <c r="AD16" s="46"/>
    </row>
    <row r="17">
      <c r="F17" s="34"/>
    </row>
    <row r="18" ht="24.0" customHeight="1">
      <c r="A18" s="71" t="s">
        <v>4332</v>
      </c>
      <c r="J18" s="45"/>
      <c r="K18" s="45"/>
      <c r="L18" s="45"/>
      <c r="M18" s="45"/>
      <c r="N18" s="45"/>
      <c r="O18" s="46"/>
      <c r="P18" s="46"/>
      <c r="Q18" s="46"/>
      <c r="R18" s="46"/>
      <c r="S18" s="46"/>
      <c r="T18" s="46"/>
      <c r="U18" s="46"/>
      <c r="V18" s="46"/>
      <c r="W18" s="46"/>
      <c r="X18" s="46"/>
      <c r="Y18" s="46"/>
      <c r="Z18" s="46"/>
      <c r="AA18" s="46"/>
      <c r="AB18" s="46"/>
      <c r="AC18" s="46"/>
      <c r="AD18" s="46"/>
    </row>
    <row r="19" ht="15.75" customHeight="1">
      <c r="A19" s="72">
        <v>45292.0</v>
      </c>
      <c r="J19" s="73"/>
      <c r="K19" s="73"/>
      <c r="L19" s="73"/>
      <c r="M19" s="73"/>
      <c r="N19" s="73"/>
      <c r="O19" s="46"/>
      <c r="P19" s="46"/>
      <c r="Q19" s="46"/>
      <c r="R19" s="46"/>
      <c r="S19" s="46"/>
      <c r="T19" s="46"/>
      <c r="U19" s="46"/>
      <c r="V19" s="46"/>
      <c r="W19" s="46"/>
      <c r="X19" s="46"/>
      <c r="Y19" s="46"/>
      <c r="Z19" s="46"/>
      <c r="AA19" s="46"/>
      <c r="AB19" s="46"/>
      <c r="AC19" s="46"/>
      <c r="AD19" s="46"/>
    </row>
    <row r="20" ht="12.0" customHeight="1">
      <c r="A20" s="47"/>
      <c r="B20" s="51"/>
      <c r="C20" s="51"/>
      <c r="D20" s="51"/>
      <c r="E20" s="52"/>
      <c r="F20" s="50"/>
      <c r="G20" s="47"/>
      <c r="H20" s="50"/>
      <c r="I20" s="50"/>
      <c r="J20" s="50"/>
      <c r="K20" s="46"/>
      <c r="L20" s="46"/>
      <c r="M20" s="46"/>
      <c r="N20" s="46"/>
      <c r="O20" s="46"/>
      <c r="P20" s="46"/>
      <c r="Q20" s="46"/>
      <c r="R20" s="46"/>
      <c r="S20" s="46"/>
      <c r="T20" s="46"/>
      <c r="U20" s="46"/>
      <c r="V20" s="46"/>
      <c r="W20" s="46"/>
      <c r="X20" s="46"/>
      <c r="Y20" s="46"/>
      <c r="Z20" s="46"/>
      <c r="AA20" s="46"/>
      <c r="AB20" s="46"/>
      <c r="AC20" s="46"/>
      <c r="AD20" s="46"/>
    </row>
    <row r="21" ht="32.25" customHeight="1">
      <c r="A21" s="53" t="s">
        <v>4327</v>
      </c>
      <c r="B21" s="53" t="s">
        <v>5</v>
      </c>
      <c r="C21" s="53" t="s">
        <v>4333</v>
      </c>
      <c r="D21" s="53" t="s">
        <v>4334</v>
      </c>
      <c r="E21" s="54" t="s">
        <v>4328</v>
      </c>
      <c r="F21" s="53" t="s">
        <v>4329</v>
      </c>
      <c r="G21" s="53" t="s">
        <v>4330</v>
      </c>
      <c r="H21" s="53" t="s">
        <v>4331</v>
      </c>
      <c r="I21" s="53" t="s">
        <v>4335</v>
      </c>
      <c r="J21" s="53" t="s">
        <v>4336</v>
      </c>
      <c r="K21" s="56"/>
      <c r="L21" s="74"/>
      <c r="M21" s="46"/>
      <c r="N21" s="56"/>
      <c r="O21" s="56"/>
      <c r="P21" s="56"/>
      <c r="Q21" s="56"/>
      <c r="R21" s="56"/>
      <c r="S21" s="56"/>
      <c r="T21" s="56"/>
      <c r="U21" s="56"/>
      <c r="V21" s="56"/>
      <c r="W21" s="56"/>
      <c r="X21" s="56"/>
      <c r="Y21" s="56"/>
      <c r="Z21" s="56"/>
      <c r="AA21" s="56"/>
    </row>
    <row r="22" ht="19.5" customHeight="1">
      <c r="A22" s="75">
        <v>1.0</v>
      </c>
      <c r="B22" s="76" t="s">
        <v>22</v>
      </c>
      <c r="C22" s="76" t="s">
        <v>4337</v>
      </c>
      <c r="D22" s="76" t="s">
        <v>4338</v>
      </c>
      <c r="E22" s="77">
        <f>sumifs('KEG. PENGAJIAN HARIAN'!$D$2:$D979,'KEG. PENGAJIAN HARIAN'!$B$2:$B979,"&gt;="&amp;$E$2,'KEG. PENGAJIAN HARIAN'!$B$2:$B979,"&lt;="&amp;$G$2,'KEG. PENGAJIAN HARIAN'!$F$2:$F979,B22)</f>
        <v>0.3375</v>
      </c>
      <c r="F22" s="78">
        <v>0.5</v>
      </c>
      <c r="G22" s="69">
        <f t="shared" ref="G22:G42" si="2">IFERROR(E22/F22,0)</f>
        <v>0.675</v>
      </c>
      <c r="H22" s="79">
        <f>COUNTIFS('KEG. PENGAJIAN HARIAN'!$F$2:$F979,B22,'KEG. PENGAJIAN HARIAN'!$B$2:$B979,"&gt;="&amp;$E$2,'KEG. PENGAJIAN HARIAN'!$B$2:$B979,"&lt;="&amp;$G$2,'KEG. PENGAJIAN HARIAN'!$G$2:$G979,"hadir")</f>
        <v>7</v>
      </c>
      <c r="I22" s="80"/>
      <c r="J22" s="81"/>
      <c r="K22" s="82"/>
      <c r="L22" s="83" t="s">
        <v>4339</v>
      </c>
      <c r="M22" s="46">
        <f>countif(D22:D42,"PraCBR-CBR")</f>
        <v>10</v>
      </c>
      <c r="N22" s="51"/>
      <c r="O22" s="51"/>
      <c r="P22" s="46"/>
      <c r="Q22" s="46"/>
      <c r="R22" s="46"/>
      <c r="S22" s="46"/>
      <c r="T22" s="46"/>
      <c r="U22" s="46"/>
      <c r="V22" s="46"/>
      <c r="W22" s="46"/>
      <c r="X22" s="46"/>
      <c r="Y22" s="46"/>
      <c r="Z22" s="46"/>
      <c r="AA22" s="46"/>
    </row>
    <row r="23" ht="19.5" customHeight="1">
      <c r="A23" s="75">
        <v>2.0</v>
      </c>
      <c r="B23" s="76" t="s">
        <v>4340</v>
      </c>
      <c r="C23" s="76" t="s">
        <v>4341</v>
      </c>
      <c r="D23" s="76" t="s">
        <v>4338</v>
      </c>
      <c r="E23" s="77">
        <f>sumifs('KEG. PENGAJIAN HARIAN'!$D$2:$D979,'KEG. PENGAJIAN HARIAN'!$B$2:$B979,"&gt;="&amp;$E$2,'KEG. PENGAJIAN HARIAN'!$B$2:$B979,"&lt;="&amp;$G$2,'KEG. PENGAJIAN HARIAN'!$F$2:$F979,B23)</f>
        <v>0</v>
      </c>
      <c r="F23" s="78">
        <v>0.5</v>
      </c>
      <c r="G23" s="69">
        <f t="shared" si="2"/>
        <v>0</v>
      </c>
      <c r="H23" s="79">
        <f>COUNTIFS('KEG. PENGAJIAN HARIAN'!$F$2:$F979,B23,'KEG. PENGAJIAN HARIAN'!$B$2:$B979,"&gt;="&amp;$E$2,'KEG. PENGAJIAN HARIAN'!$B$2:$B979,"&lt;="&amp;$G$2,'KEG. PENGAJIAN HARIAN'!$G$2:$G979,"hadir")</f>
        <v>0</v>
      </c>
      <c r="I23" s="80"/>
      <c r="J23" s="81"/>
      <c r="K23" s="82"/>
      <c r="L23" s="83" t="s">
        <v>4342</v>
      </c>
      <c r="M23" s="46">
        <f>countif(D22:D42,"PraRMJ-RMJ")</f>
        <v>7</v>
      </c>
      <c r="N23" s="51"/>
      <c r="O23" s="51"/>
      <c r="P23" s="46"/>
      <c r="Q23" s="46"/>
      <c r="R23" s="46"/>
      <c r="S23" s="46"/>
      <c r="T23" s="46"/>
      <c r="U23" s="46"/>
      <c r="V23" s="46"/>
      <c r="W23" s="46"/>
      <c r="X23" s="46"/>
      <c r="Y23" s="46"/>
      <c r="Z23" s="46"/>
      <c r="AA23" s="46"/>
    </row>
    <row r="24" ht="19.5" customHeight="1">
      <c r="A24" s="75">
        <v>3.0</v>
      </c>
      <c r="B24" s="76" t="s">
        <v>220</v>
      </c>
      <c r="C24" s="76" t="s">
        <v>4343</v>
      </c>
      <c r="D24" s="76" t="s">
        <v>4339</v>
      </c>
      <c r="E24" s="77">
        <f>sumifs('KEG. PENGAJIAN HARIAN'!$D$2:$D979,'KEG. PENGAJIAN HARIAN'!$B$2:$B979,"&gt;="&amp;$E$2,'KEG. PENGAJIAN HARIAN'!$B$2:$B979,"&lt;="&amp;$G$2,'KEG. PENGAJIAN HARIAN'!$F$2:$F979,B24)</f>
        <v>0.3701388889</v>
      </c>
      <c r="F24" s="78">
        <v>0.5</v>
      </c>
      <c r="G24" s="69">
        <f t="shared" si="2"/>
        <v>0.7402777778</v>
      </c>
      <c r="H24" s="79">
        <f>COUNTIFS('KEG. PENGAJIAN HARIAN'!$F$2:$F979,B24,'KEG. PENGAJIAN HARIAN'!$B$2:$B979,"&gt;="&amp;$E$2,'KEG. PENGAJIAN HARIAN'!$B$2:$B979,"&lt;="&amp;$G$2,'KEG. PENGAJIAN HARIAN'!$G$2:$G979,"hadir")</f>
        <v>8</v>
      </c>
      <c r="I24" s="80"/>
      <c r="J24" s="84"/>
      <c r="K24" s="46"/>
      <c r="L24" s="51" t="s">
        <v>4344</v>
      </c>
      <c r="M24" s="46">
        <f>countif(D22:D43,"PraNikah")</f>
        <v>4</v>
      </c>
      <c r="N24" s="51"/>
      <c r="O24" s="51"/>
      <c r="P24" s="46"/>
      <c r="Q24" s="46"/>
      <c r="R24" s="46"/>
      <c r="S24" s="46"/>
      <c r="T24" s="46"/>
      <c r="U24" s="46"/>
      <c r="V24" s="46"/>
      <c r="W24" s="46"/>
      <c r="X24" s="46"/>
      <c r="Y24" s="46"/>
      <c r="Z24" s="46"/>
      <c r="AA24" s="46"/>
    </row>
    <row r="25" ht="19.5" customHeight="1">
      <c r="A25" s="75">
        <v>4.0</v>
      </c>
      <c r="B25" s="85" t="s">
        <v>702</v>
      </c>
      <c r="C25" s="85" t="s">
        <v>4343</v>
      </c>
      <c r="D25" s="85" t="s">
        <v>4339</v>
      </c>
      <c r="E25" s="77">
        <f>sumifs('KEG. PENGAJIAN HARIAN'!$D$2:$D979,'KEG. PENGAJIAN HARIAN'!$B$2:$B979,"&gt;="&amp;$E$2,'KEG. PENGAJIAN HARIAN'!$B$2:$B979,"&lt;="&amp;$G$2,'KEG. PENGAJIAN HARIAN'!$F$2:$F979,B25)</f>
        <v>0.16875</v>
      </c>
      <c r="F25" s="78">
        <v>0.5</v>
      </c>
      <c r="G25" s="69">
        <f t="shared" si="2"/>
        <v>0.3375</v>
      </c>
      <c r="H25" s="79">
        <f>COUNTIFS('KEG. PENGAJIAN HARIAN'!$F$2:$F979,B25,'KEG. PENGAJIAN HARIAN'!$B$2:$B979,"&gt;="&amp;$E$2,'KEG. PENGAJIAN HARIAN'!$B$2:$B979,"&lt;="&amp;$G$2,'KEG. PENGAJIAN HARIAN'!$G$2:$G979,"hadir")</f>
        <v>5</v>
      </c>
      <c r="I25" s="80"/>
      <c r="J25" s="84"/>
      <c r="K25" s="46"/>
      <c r="L25" s="74"/>
      <c r="M25" s="46"/>
      <c r="N25" s="46"/>
      <c r="O25" s="46"/>
      <c r="P25" s="46"/>
      <c r="Q25" s="46"/>
      <c r="R25" s="46"/>
      <c r="S25" s="46"/>
      <c r="T25" s="46"/>
      <c r="U25" s="46"/>
      <c r="V25" s="46"/>
      <c r="W25" s="46"/>
      <c r="X25" s="46"/>
      <c r="Y25" s="46"/>
      <c r="Z25" s="46"/>
      <c r="AA25" s="46"/>
    </row>
    <row r="26" ht="19.5" customHeight="1">
      <c r="A26" s="75">
        <v>5.0</v>
      </c>
      <c r="B26" s="76" t="s">
        <v>711</v>
      </c>
      <c r="C26" s="76" t="s">
        <v>4345</v>
      </c>
      <c r="D26" s="76" t="s">
        <v>4342</v>
      </c>
      <c r="E26" s="77">
        <f>sumifs('KEG. PENGAJIAN HARIAN'!$D$2:$D979,'KEG. PENGAJIAN HARIAN'!$B$2:$B979,"&gt;="&amp;$E$2,'KEG. PENGAJIAN HARIAN'!$B$2:$B979,"&lt;="&amp;$G$2,'KEG. PENGAJIAN HARIAN'!$F$2:$F979,B26)</f>
        <v>0.1194444444</v>
      </c>
      <c r="F26" s="78">
        <v>0.5</v>
      </c>
      <c r="G26" s="69">
        <f t="shared" si="2"/>
        <v>0.2388888889</v>
      </c>
      <c r="H26" s="79">
        <f>COUNTIFS('KEG. PENGAJIAN HARIAN'!$F$2:$F979,B26,'KEG. PENGAJIAN HARIAN'!$B$2:$B979,"&gt;="&amp;$E$2,'KEG. PENGAJIAN HARIAN'!$B$2:$B979,"&lt;="&amp;$G$2,'KEG. PENGAJIAN HARIAN'!$G$2:$G979,"hadir")</f>
        <v>4</v>
      </c>
      <c r="I26" s="80"/>
      <c r="J26" s="84"/>
      <c r="K26" s="46"/>
      <c r="L26" s="83" t="s">
        <v>4337</v>
      </c>
      <c r="M26" s="46">
        <f>countif(C22:C42,"Chicago")</f>
        <v>10</v>
      </c>
      <c r="N26" s="86">
        <f>sumif(C22:C42,"Chicago",F22:F42)</f>
        <v>5</v>
      </c>
      <c r="O26" s="46"/>
      <c r="P26" s="46"/>
      <c r="Q26" s="46"/>
      <c r="R26" s="46"/>
      <c r="S26" s="46"/>
      <c r="T26" s="46"/>
      <c r="U26" s="46"/>
      <c r="V26" s="46"/>
      <c r="W26" s="46"/>
      <c r="X26" s="46"/>
      <c r="Y26" s="46"/>
      <c r="Z26" s="46"/>
      <c r="AA26" s="46"/>
    </row>
    <row r="27" ht="19.5" customHeight="1">
      <c r="A27" s="75">
        <v>6.0</v>
      </c>
      <c r="B27" s="76" t="s">
        <v>213</v>
      </c>
      <c r="C27" s="76" t="s">
        <v>4343</v>
      </c>
      <c r="D27" s="76" t="s">
        <v>4342</v>
      </c>
      <c r="E27" s="77">
        <f>sumifs('KEG. PENGAJIAN HARIAN'!$D$2:$D979,'KEG. PENGAJIAN HARIAN'!$B$2:$B979,"&gt;="&amp;$E$2,'KEG. PENGAJIAN HARIAN'!$B$2:$B979,"&lt;="&amp;$G$2,'KEG. PENGAJIAN HARIAN'!$F$2:$F979,B27)</f>
        <v>0.1673611111</v>
      </c>
      <c r="F27" s="78">
        <v>0.5</v>
      </c>
      <c r="G27" s="69">
        <f t="shared" si="2"/>
        <v>0.3347222222</v>
      </c>
      <c r="H27" s="79">
        <f>COUNTIFS('KEG. PENGAJIAN HARIAN'!$F$2:$F979,B27,'KEG. PENGAJIAN HARIAN'!$B$2:$B979,"&gt;="&amp;$E$2,'KEG. PENGAJIAN HARIAN'!$B$2:$B979,"&lt;="&amp;$G$2,'KEG. PENGAJIAN HARIAN'!$G$2:$G979,"hadir")</f>
        <v>3</v>
      </c>
      <c r="I27" s="80"/>
      <c r="J27" s="84"/>
      <c r="K27" s="46"/>
      <c r="L27" s="83" t="s">
        <v>4341</v>
      </c>
      <c r="M27" s="46">
        <f>countif(C22:C42,"California")</f>
        <v>4</v>
      </c>
      <c r="N27" s="86">
        <f>sumif(C22:C42,"California",F22:F42)</f>
        <v>2</v>
      </c>
      <c r="O27" s="46"/>
      <c r="P27" s="46"/>
      <c r="Q27" s="46"/>
      <c r="R27" s="46"/>
      <c r="S27" s="46"/>
      <c r="T27" s="46"/>
      <c r="U27" s="46"/>
      <c r="V27" s="46"/>
      <c r="W27" s="46"/>
      <c r="X27" s="46"/>
      <c r="Y27" s="46"/>
      <c r="Z27" s="46"/>
      <c r="AA27" s="46"/>
    </row>
    <row r="28" ht="19.5" customHeight="1">
      <c r="A28" s="75">
        <v>7.0</v>
      </c>
      <c r="B28" s="85" t="s">
        <v>192</v>
      </c>
      <c r="C28" s="85" t="s">
        <v>4343</v>
      </c>
      <c r="D28" s="85" t="s">
        <v>4339</v>
      </c>
      <c r="E28" s="77">
        <f>sumifs('KEG. PENGAJIAN HARIAN'!$D$2:$D979,'KEG. PENGAJIAN HARIAN'!$B$2:$B979,"&gt;="&amp;$E$2,'KEG. PENGAJIAN HARIAN'!$B$2:$B979,"&lt;="&amp;$G$2,'KEG. PENGAJIAN HARIAN'!$F$2:$F979,B28)</f>
        <v>0.2152777778</v>
      </c>
      <c r="F28" s="78">
        <v>0.5</v>
      </c>
      <c r="G28" s="69">
        <f t="shared" si="2"/>
        <v>0.4305555556</v>
      </c>
      <c r="H28" s="79">
        <f>COUNTIFS('KEG. PENGAJIAN HARIAN'!$F$2:$F979,B28,'KEG. PENGAJIAN HARIAN'!$B$2:$B979,"&gt;="&amp;$E$2,'KEG. PENGAJIAN HARIAN'!$B$2:$B979,"&lt;="&amp;$G$2,'KEG. PENGAJIAN HARIAN'!$G$2:$G979,"hadir")</f>
        <v>5</v>
      </c>
      <c r="I28" s="80"/>
      <c r="J28" s="84"/>
      <c r="K28" s="46"/>
      <c r="L28" s="51" t="s">
        <v>4343</v>
      </c>
      <c r="M28" s="46">
        <f>countif(C22:C42,"New Hampshire")</f>
        <v>5</v>
      </c>
      <c r="N28" s="86">
        <f>sumif(C22:C42,"New Hampshire",F22:F42)</f>
        <v>2.5</v>
      </c>
      <c r="O28" s="46"/>
      <c r="P28" s="46"/>
      <c r="Q28" s="46"/>
      <c r="R28" s="46"/>
      <c r="S28" s="46"/>
      <c r="T28" s="46"/>
      <c r="U28" s="46"/>
      <c r="V28" s="46"/>
      <c r="W28" s="46"/>
      <c r="X28" s="46"/>
      <c r="Y28" s="46"/>
      <c r="Z28" s="46"/>
      <c r="AA28" s="46"/>
    </row>
    <row r="29" ht="19.5" customHeight="1">
      <c r="A29" s="75">
        <v>8.0</v>
      </c>
      <c r="B29" s="76" t="s">
        <v>29</v>
      </c>
      <c r="C29" s="76" t="s">
        <v>4343</v>
      </c>
      <c r="D29" s="76" t="s">
        <v>4342</v>
      </c>
      <c r="E29" s="77">
        <f>sumifs('KEG. PENGAJIAN HARIAN'!$D$2:$D979,'KEG. PENGAJIAN HARIAN'!$B$2:$B979,"&gt;="&amp;$E$2,'KEG. PENGAJIAN HARIAN'!$B$2:$B979,"&lt;="&amp;$G$2,'KEG. PENGAJIAN HARIAN'!$F$2:$F979,B29)</f>
        <v>0.08194444444</v>
      </c>
      <c r="F29" s="78">
        <v>0.5</v>
      </c>
      <c r="G29" s="69">
        <f t="shared" si="2"/>
        <v>0.1638888889</v>
      </c>
      <c r="H29" s="79">
        <f>COUNTIFS('KEG. PENGAJIAN HARIAN'!$F$2:$F979,B29,'KEG. PENGAJIAN HARIAN'!$B$2:$B979,"&gt;="&amp;$E$2,'KEG. PENGAJIAN HARIAN'!$B$2:$B979,"&lt;="&amp;$G$2,'KEG. PENGAJIAN HARIAN'!$G$2:$G979,"hadir")</f>
        <v>3</v>
      </c>
      <c r="I29" s="80"/>
      <c r="J29" s="84"/>
      <c r="K29" s="46"/>
      <c r="L29" s="51" t="s">
        <v>4345</v>
      </c>
      <c r="M29" s="46">
        <f>countif(C24:C44,"Canada")</f>
        <v>2</v>
      </c>
      <c r="N29" s="86">
        <f>sumif(C22:C42,"Canada",F22:F42)</f>
        <v>1</v>
      </c>
      <c r="O29" s="46"/>
      <c r="P29" s="46"/>
      <c r="Q29" s="46"/>
      <c r="R29" s="46"/>
      <c r="S29" s="46"/>
      <c r="T29" s="46"/>
      <c r="U29" s="46"/>
      <c r="V29" s="46"/>
      <c r="W29" s="46"/>
      <c r="X29" s="46"/>
      <c r="Y29" s="46"/>
      <c r="Z29" s="46"/>
      <c r="AA29" s="46"/>
    </row>
    <row r="30" ht="19.5" customHeight="1">
      <c r="A30" s="75">
        <v>9.0</v>
      </c>
      <c r="B30" s="76" t="s">
        <v>342</v>
      </c>
      <c r="C30" s="76" t="s">
        <v>4341</v>
      </c>
      <c r="D30" s="76" t="s">
        <v>4342</v>
      </c>
      <c r="E30" s="77">
        <f>sumifs('KEG. PENGAJIAN HARIAN'!$D$2:$D979,'KEG. PENGAJIAN HARIAN'!$B$2:$B979,"&gt;="&amp;$E$2,'KEG. PENGAJIAN HARIAN'!$B$2:$B979,"&lt;="&amp;$G$2,'KEG. PENGAJIAN HARIAN'!$F$2:$F979,B30)</f>
        <v>0.2173611111</v>
      </c>
      <c r="F30" s="78">
        <v>0.5</v>
      </c>
      <c r="G30" s="69">
        <f t="shared" si="2"/>
        <v>0.4347222222</v>
      </c>
      <c r="H30" s="79">
        <f>COUNTIFS('KEG. PENGAJIAN HARIAN'!$F$2:$F979,B30,'KEG. PENGAJIAN HARIAN'!$B$2:$B979,"&gt;="&amp;$E$2,'KEG. PENGAJIAN HARIAN'!$B$2:$B979,"&lt;="&amp;$G$2,'KEG. PENGAJIAN HARIAN'!$G$2:$G979,"hadir")</f>
        <v>10</v>
      </c>
      <c r="I30" s="80"/>
      <c r="J30" s="87"/>
      <c r="K30" s="46"/>
      <c r="L30" s="46"/>
      <c r="M30" s="46"/>
      <c r="N30" s="46"/>
      <c r="O30" s="46"/>
      <c r="P30" s="46"/>
      <c r="Q30" s="46"/>
      <c r="R30" s="46"/>
      <c r="S30" s="46"/>
      <c r="T30" s="46"/>
      <c r="U30" s="46"/>
      <c r="V30" s="46"/>
      <c r="W30" s="46"/>
      <c r="X30" s="46"/>
      <c r="Y30" s="46"/>
      <c r="Z30" s="46"/>
      <c r="AA30" s="46"/>
    </row>
    <row r="31" ht="19.5" customHeight="1">
      <c r="A31" s="75">
        <v>10.0</v>
      </c>
      <c r="B31" s="76" t="s">
        <v>345</v>
      </c>
      <c r="C31" s="76" t="s">
        <v>4345</v>
      </c>
      <c r="D31" s="76" t="s">
        <v>4342</v>
      </c>
      <c r="E31" s="77">
        <f>sumifs('KEG. PENGAJIAN HARIAN'!$D$2:$D979,'KEG. PENGAJIAN HARIAN'!$B$2:$B979,"&gt;="&amp;$E$2,'KEG. PENGAJIAN HARIAN'!$B$2:$B979,"&lt;="&amp;$G$2,'KEG. PENGAJIAN HARIAN'!$F$2:$F979,B31)</f>
        <v>0.4229166667</v>
      </c>
      <c r="F31" s="78">
        <v>0.5</v>
      </c>
      <c r="G31" s="69">
        <f t="shared" si="2"/>
        <v>0.8458333333</v>
      </c>
      <c r="H31" s="79">
        <f>COUNTIFS('KEG. PENGAJIAN HARIAN'!$F$2:$F979,B31,'KEG. PENGAJIAN HARIAN'!$B$2:$B979,"&gt;="&amp;$E$2,'KEG. PENGAJIAN HARIAN'!$B$2:$B979,"&lt;="&amp;$G$2,'KEG. PENGAJIAN HARIAN'!$G$2:$G979,"hadir")</f>
        <v>7</v>
      </c>
      <c r="I31" s="80"/>
      <c r="J31" s="81"/>
      <c r="K31" s="82"/>
      <c r="L31" s="46"/>
      <c r="M31" s="46"/>
      <c r="N31" s="46"/>
      <c r="O31" s="46"/>
      <c r="P31" s="46"/>
      <c r="Q31" s="46"/>
      <c r="R31" s="46"/>
      <c r="S31" s="46"/>
      <c r="T31" s="46"/>
      <c r="U31" s="46"/>
      <c r="V31" s="46"/>
      <c r="W31" s="46"/>
      <c r="X31" s="46"/>
      <c r="Y31" s="46"/>
      <c r="Z31" s="46"/>
      <c r="AA31" s="46"/>
    </row>
    <row r="32" ht="19.5" customHeight="1">
      <c r="A32" s="75">
        <v>11.0</v>
      </c>
      <c r="B32" s="76" t="s">
        <v>535</v>
      </c>
      <c r="C32" s="76" t="s">
        <v>4337</v>
      </c>
      <c r="D32" s="76" t="s">
        <v>4339</v>
      </c>
      <c r="E32" s="77">
        <f>sumifs('KEG. PENGAJIAN HARIAN'!$D$2:$D979,'KEG. PENGAJIAN HARIAN'!$B$2:$B979,"&gt;="&amp;$E$2,'KEG. PENGAJIAN HARIAN'!$B$2:$B979,"&lt;="&amp;$G$2,'KEG. PENGAJIAN HARIAN'!$F$2:$F979,B32)</f>
        <v>0.3208333333</v>
      </c>
      <c r="F32" s="78">
        <v>0.5</v>
      </c>
      <c r="G32" s="69">
        <f t="shared" si="2"/>
        <v>0.6416666667</v>
      </c>
      <c r="H32" s="79">
        <f>COUNTIFS('KEG. PENGAJIAN HARIAN'!$F$2:$F979,B32,'KEG. PENGAJIAN HARIAN'!$B$2:$B979,"&gt;="&amp;$E$2,'KEG. PENGAJIAN HARIAN'!$B$2:$B979,"&lt;="&amp;$G$2,'KEG. PENGAJIAN HARIAN'!$G$2:$G979,"hadir")</f>
        <v>14</v>
      </c>
      <c r="I32" s="80"/>
      <c r="J32" s="87"/>
      <c r="K32" s="46"/>
      <c r="L32" s="46"/>
      <c r="M32" s="46"/>
      <c r="N32" s="46"/>
      <c r="O32" s="46"/>
      <c r="P32" s="46"/>
      <c r="Q32" s="46"/>
      <c r="R32" s="46"/>
      <c r="S32" s="46"/>
      <c r="T32" s="46"/>
      <c r="U32" s="46"/>
      <c r="V32" s="46"/>
      <c r="W32" s="46"/>
      <c r="X32" s="46"/>
      <c r="Y32" s="46"/>
      <c r="Z32" s="46"/>
      <c r="AA32" s="46"/>
    </row>
    <row r="33" ht="19.5" customHeight="1">
      <c r="A33" s="75">
        <v>12.0</v>
      </c>
      <c r="B33" s="76" t="s">
        <v>348</v>
      </c>
      <c r="C33" s="76" t="s">
        <v>4337</v>
      </c>
      <c r="D33" s="76" t="s">
        <v>4339</v>
      </c>
      <c r="E33" s="77">
        <f>sumifs('KEG. PENGAJIAN HARIAN'!$D$2:$D979,'KEG. PENGAJIAN HARIAN'!$B$2:$B979,"&gt;="&amp;$E$2,'KEG. PENGAJIAN HARIAN'!$B$2:$B979,"&lt;="&amp;$G$2,'KEG. PENGAJIAN HARIAN'!$F$2:$F979,B33)</f>
        <v>0.6958333333</v>
      </c>
      <c r="F33" s="78">
        <v>0.5</v>
      </c>
      <c r="G33" s="69">
        <f t="shared" si="2"/>
        <v>1.391666667</v>
      </c>
      <c r="H33" s="79">
        <f>COUNTIFS('KEG. PENGAJIAN HARIAN'!$F$2:$F979,B33,'KEG. PENGAJIAN HARIAN'!$B$2:$B979,"&gt;="&amp;$E$2,'KEG. PENGAJIAN HARIAN'!$B$2:$B979,"&lt;="&amp;$G$2,'KEG. PENGAJIAN HARIAN'!$G$2:$G979,"hadir")</f>
        <v>16</v>
      </c>
      <c r="I33" s="80"/>
      <c r="J33" s="87"/>
      <c r="K33" s="46"/>
      <c r="L33" s="46"/>
      <c r="M33" s="46"/>
      <c r="N33" s="46"/>
      <c r="O33" s="46"/>
      <c r="P33" s="46"/>
      <c r="Q33" s="46"/>
      <c r="R33" s="46"/>
      <c r="S33" s="46"/>
      <c r="T33" s="46"/>
      <c r="U33" s="46"/>
      <c r="V33" s="46"/>
      <c r="W33" s="46"/>
      <c r="X33" s="46"/>
      <c r="Y33" s="46"/>
      <c r="Z33" s="46"/>
      <c r="AA33" s="46"/>
    </row>
    <row r="34" ht="19.5" customHeight="1">
      <c r="A34" s="75">
        <v>13.0</v>
      </c>
      <c r="B34" s="76" t="s">
        <v>385</v>
      </c>
      <c r="C34" s="76" t="s">
        <v>4337</v>
      </c>
      <c r="D34" s="76" t="s">
        <v>4342</v>
      </c>
      <c r="E34" s="77">
        <f>sumifs('KEG. PENGAJIAN HARIAN'!$D$2:$D979,'KEG. PENGAJIAN HARIAN'!$B$2:$B979,"&gt;="&amp;$E$2,'KEG. PENGAJIAN HARIAN'!$B$2:$B979,"&lt;="&amp;$G$2,'KEG. PENGAJIAN HARIAN'!$F$2:$F979,B34)</f>
        <v>0.175</v>
      </c>
      <c r="F34" s="78">
        <v>0.5</v>
      </c>
      <c r="G34" s="69">
        <f t="shared" si="2"/>
        <v>0.35</v>
      </c>
      <c r="H34" s="79">
        <f>COUNTIFS('KEG. PENGAJIAN HARIAN'!$F$2:$F979,B34,'KEG. PENGAJIAN HARIAN'!$B$2:$B979,"&gt;="&amp;$E$2,'KEG. PENGAJIAN HARIAN'!$B$2:$B979,"&lt;="&amp;$G$2,'KEG. PENGAJIAN HARIAN'!$G$2:$G979,"hadir")</f>
        <v>9</v>
      </c>
      <c r="I34" s="80"/>
      <c r="J34" s="84"/>
      <c r="K34" s="46"/>
      <c r="L34" s="46"/>
      <c r="M34" s="46"/>
      <c r="N34" s="46"/>
      <c r="O34" s="46"/>
      <c r="P34" s="46"/>
      <c r="Q34" s="46"/>
      <c r="R34" s="46"/>
      <c r="S34" s="46"/>
      <c r="T34" s="46"/>
      <c r="U34" s="46"/>
      <c r="V34" s="46"/>
      <c r="W34" s="46"/>
      <c r="X34" s="46"/>
      <c r="Y34" s="46"/>
      <c r="Z34" s="46"/>
      <c r="AA34" s="46"/>
    </row>
    <row r="35" ht="19.5" customHeight="1">
      <c r="A35" s="75">
        <v>14.0</v>
      </c>
      <c r="B35" s="76" t="s">
        <v>648</v>
      </c>
      <c r="C35" s="76" t="s">
        <v>4341</v>
      </c>
      <c r="D35" s="76" t="s">
        <v>4338</v>
      </c>
      <c r="E35" s="77">
        <f>sumifs('KEG. PENGAJIAN HARIAN'!$D$2:$D979,'KEG. PENGAJIAN HARIAN'!$B$2:$B979,"&gt;="&amp;$E$2,'KEG. PENGAJIAN HARIAN'!$B$2:$B979,"&lt;="&amp;$G$2,'KEG. PENGAJIAN HARIAN'!$F$2:$F979,B35)</f>
        <v>0.08819444444</v>
      </c>
      <c r="F35" s="78">
        <v>0.5</v>
      </c>
      <c r="G35" s="69">
        <f t="shared" si="2"/>
        <v>0.1763888889</v>
      </c>
      <c r="H35" s="79">
        <f>COUNTIFS('KEG. PENGAJIAN HARIAN'!$F$2:$F979,B35,'KEG. PENGAJIAN HARIAN'!$B$2:$B979,"&gt;="&amp;$E$2,'KEG. PENGAJIAN HARIAN'!$B$2:$B979,"&lt;="&amp;$G$2,'KEG. PENGAJIAN HARIAN'!$G$2:$G979,"hadir")</f>
        <v>2</v>
      </c>
      <c r="I35" s="80"/>
      <c r="J35" s="84"/>
      <c r="K35" s="46"/>
      <c r="L35" s="46"/>
      <c r="M35" s="46"/>
      <c r="N35" s="46"/>
      <c r="O35" s="46"/>
      <c r="P35" s="46"/>
      <c r="Q35" s="46"/>
      <c r="R35" s="46"/>
      <c r="S35" s="46"/>
      <c r="T35" s="46"/>
      <c r="U35" s="46"/>
      <c r="V35" s="46"/>
      <c r="W35" s="46"/>
      <c r="X35" s="46"/>
      <c r="Y35" s="46"/>
      <c r="Z35" s="46"/>
      <c r="AA35" s="46"/>
    </row>
    <row r="36" ht="19.5" customHeight="1">
      <c r="A36" s="75">
        <v>15.0</v>
      </c>
      <c r="B36" s="76" t="s">
        <v>19</v>
      </c>
      <c r="C36" s="76" t="s">
        <v>4337</v>
      </c>
      <c r="D36" s="76" t="s">
        <v>4339</v>
      </c>
      <c r="E36" s="77">
        <f>sumifs('KEG. PENGAJIAN HARIAN'!$D$2:$D979,'KEG. PENGAJIAN HARIAN'!$B$2:$B979,"&gt;="&amp;$E$2,'KEG. PENGAJIAN HARIAN'!$B$2:$B979,"&lt;="&amp;$G$2,'KEG. PENGAJIAN HARIAN'!$F$2:$F979,B36)</f>
        <v>0.3236111111</v>
      </c>
      <c r="F36" s="78">
        <v>0.5</v>
      </c>
      <c r="G36" s="69">
        <f t="shared" si="2"/>
        <v>0.6472222222</v>
      </c>
      <c r="H36" s="79">
        <f>COUNTIFS('KEG. PENGAJIAN HARIAN'!$F$2:$F979,B36,'KEG. PENGAJIAN HARIAN'!$B$2:$B979,"&gt;="&amp;$E$2,'KEG. PENGAJIAN HARIAN'!$B$2:$B979,"&lt;="&amp;$G$2,'KEG. PENGAJIAN HARIAN'!$G$2:$G979,"hadir")</f>
        <v>10</v>
      </c>
      <c r="I36" s="80"/>
      <c r="J36" s="84"/>
      <c r="K36" s="46"/>
      <c r="L36" s="46"/>
      <c r="M36" s="46"/>
      <c r="N36" s="46"/>
      <c r="O36" s="46"/>
      <c r="P36" s="46"/>
      <c r="Q36" s="46"/>
      <c r="R36" s="46"/>
      <c r="S36" s="46"/>
      <c r="T36" s="46"/>
      <c r="U36" s="46"/>
      <c r="V36" s="46"/>
      <c r="W36" s="46"/>
      <c r="X36" s="46"/>
      <c r="Y36" s="46"/>
      <c r="Z36" s="46"/>
      <c r="AA36" s="46"/>
    </row>
    <row r="37" ht="19.5" customHeight="1">
      <c r="A37" s="75">
        <v>16.0</v>
      </c>
      <c r="B37" s="76" t="s">
        <v>181</v>
      </c>
      <c r="C37" s="76" t="s">
        <v>4341</v>
      </c>
      <c r="D37" s="76" t="s">
        <v>4338</v>
      </c>
      <c r="E37" s="77">
        <f>sumifs('KEG. PENGAJIAN HARIAN'!$D$2:$D979,'KEG. PENGAJIAN HARIAN'!$B$2:$B979,"&gt;="&amp;$E$2,'KEG. PENGAJIAN HARIAN'!$B$2:$B979,"&lt;="&amp;$G$2,'KEG. PENGAJIAN HARIAN'!$F$2:$F979,B37)</f>
        <v>0.5861111111</v>
      </c>
      <c r="F37" s="78">
        <v>0.5</v>
      </c>
      <c r="G37" s="69">
        <f t="shared" si="2"/>
        <v>1.172222222</v>
      </c>
      <c r="H37" s="79">
        <f>COUNTIFS('KEG. PENGAJIAN HARIAN'!$F$2:$F979,B37,'KEG. PENGAJIAN HARIAN'!$B$2:$B979,"&gt;="&amp;$E$2,'KEG. PENGAJIAN HARIAN'!$B$2:$B979,"&lt;="&amp;$G$2,'KEG. PENGAJIAN HARIAN'!$G$2:$G979,"hadir")</f>
        <v>9</v>
      </c>
      <c r="I37" s="80"/>
      <c r="J37" s="84"/>
      <c r="K37" s="46"/>
      <c r="L37" s="46"/>
      <c r="M37" s="46"/>
      <c r="N37" s="46"/>
      <c r="O37" s="46"/>
      <c r="P37" s="46"/>
      <c r="Q37" s="46"/>
      <c r="R37" s="46"/>
      <c r="S37" s="46"/>
      <c r="T37" s="46"/>
      <c r="U37" s="46"/>
      <c r="V37" s="46"/>
      <c r="W37" s="46"/>
      <c r="X37" s="46"/>
      <c r="Y37" s="46"/>
      <c r="Z37" s="46"/>
      <c r="AA37" s="46"/>
    </row>
    <row r="38" ht="19.5" customHeight="1">
      <c r="A38" s="75">
        <v>17.0</v>
      </c>
      <c r="B38" s="76" t="s">
        <v>597</v>
      </c>
      <c r="C38" s="76" t="s">
        <v>4337</v>
      </c>
      <c r="D38" s="76" t="s">
        <v>4339</v>
      </c>
      <c r="E38" s="77">
        <f>sumifs('KEG. PENGAJIAN HARIAN'!$D$2:$D979,'KEG. PENGAJIAN HARIAN'!$B$2:$B979,"&gt;="&amp;$E$2,'KEG. PENGAJIAN HARIAN'!$B$2:$B979,"&lt;="&amp;$G$2,'KEG. PENGAJIAN HARIAN'!$F$2:$F979,B38)</f>
        <v>0.3194444444</v>
      </c>
      <c r="F38" s="78">
        <v>0.5</v>
      </c>
      <c r="G38" s="69">
        <f t="shared" si="2"/>
        <v>0.6388888889</v>
      </c>
      <c r="H38" s="79">
        <f>COUNTIFS('KEG. PENGAJIAN HARIAN'!$F$2:$F979,B38,'KEG. PENGAJIAN HARIAN'!$B$2:$B979,"&gt;="&amp;$E$2,'KEG. PENGAJIAN HARIAN'!$B$2:$B979,"&lt;="&amp;$G$2,'KEG. PENGAJIAN HARIAN'!$G$2:$G979,"hadir")</f>
        <v>13</v>
      </c>
      <c r="I38" s="80"/>
      <c r="J38" s="84"/>
      <c r="K38" s="46"/>
      <c r="L38" s="46"/>
      <c r="M38" s="46"/>
      <c r="N38" s="46"/>
      <c r="O38" s="46"/>
      <c r="P38" s="46"/>
      <c r="Q38" s="46"/>
      <c r="R38" s="46"/>
      <c r="S38" s="46"/>
      <c r="T38" s="46"/>
      <c r="U38" s="46"/>
      <c r="V38" s="46"/>
      <c r="W38" s="46"/>
      <c r="X38" s="46"/>
      <c r="Y38" s="46"/>
      <c r="Z38" s="46"/>
      <c r="AA38" s="46"/>
    </row>
    <row r="39" ht="19.5" customHeight="1">
      <c r="A39" s="75">
        <v>18.0</v>
      </c>
      <c r="B39" s="76" t="s">
        <v>418</v>
      </c>
      <c r="C39" s="76" t="s">
        <v>4337</v>
      </c>
      <c r="D39" s="76" t="s">
        <v>4339</v>
      </c>
      <c r="E39" s="77">
        <f>sumifs('KEG. PENGAJIAN HARIAN'!$D$2:$D979,'KEG. PENGAJIAN HARIAN'!$B$2:$B979,"&gt;="&amp;$E$2,'KEG. PENGAJIAN HARIAN'!$B$2:$B979,"&lt;="&amp;$G$2,'KEG. PENGAJIAN HARIAN'!$F$2:$F979,B39)</f>
        <v>0.3041666667</v>
      </c>
      <c r="F39" s="78">
        <v>0.5</v>
      </c>
      <c r="G39" s="69">
        <f t="shared" si="2"/>
        <v>0.6083333333</v>
      </c>
      <c r="H39" s="79">
        <f>COUNTIFS('KEG. PENGAJIAN HARIAN'!$F$2:$F979,B39,'KEG. PENGAJIAN HARIAN'!$B$2:$B979,"&gt;="&amp;$E$2,'KEG. PENGAJIAN HARIAN'!$B$2:$B979,"&lt;="&amp;$G$2,'KEG. PENGAJIAN HARIAN'!$G$2:$G979,"hadir")</f>
        <v>13</v>
      </c>
      <c r="I39" s="80"/>
      <c r="J39" s="84"/>
      <c r="K39" s="46"/>
      <c r="L39" s="46"/>
      <c r="M39" s="46"/>
      <c r="N39" s="46"/>
      <c r="O39" s="46"/>
      <c r="P39" s="46"/>
      <c r="Q39" s="46"/>
      <c r="R39" s="46"/>
      <c r="S39" s="46"/>
      <c r="T39" s="46"/>
      <c r="U39" s="46"/>
      <c r="V39" s="46"/>
      <c r="W39" s="46"/>
      <c r="X39" s="46"/>
      <c r="Y39" s="46"/>
      <c r="Z39" s="46"/>
      <c r="AA39" s="46"/>
    </row>
    <row r="40" ht="19.5" customHeight="1">
      <c r="A40" s="75">
        <v>19.0</v>
      </c>
      <c r="B40" s="76" t="s">
        <v>12</v>
      </c>
      <c r="C40" s="76" t="s">
        <v>4337</v>
      </c>
      <c r="D40" s="76" t="s">
        <v>4339</v>
      </c>
      <c r="E40" s="77">
        <f>sumifs('KEG. PENGAJIAN HARIAN'!$D$2:$D979,'KEG. PENGAJIAN HARIAN'!$B$2:$B979,"&gt;="&amp;$E$2,'KEG. PENGAJIAN HARIAN'!$B$2:$B979,"&lt;="&amp;$G$2,'KEG. PENGAJIAN HARIAN'!$F$2:$F979,B40)</f>
        <v>0.3090277778</v>
      </c>
      <c r="F40" s="78">
        <v>0.5</v>
      </c>
      <c r="G40" s="69">
        <f t="shared" si="2"/>
        <v>0.6180555556</v>
      </c>
      <c r="H40" s="79">
        <f>COUNTIFS('KEG. PENGAJIAN HARIAN'!$F$2:$F979,B40,'KEG. PENGAJIAN HARIAN'!$B$2:$B979,"&gt;="&amp;$E$2,'KEG. PENGAJIAN HARIAN'!$B$2:$B979,"&lt;="&amp;$G$2,'KEG. PENGAJIAN HARIAN'!$G$2:$G979,"hadir")</f>
        <v>16</v>
      </c>
      <c r="I40" s="80"/>
      <c r="J40" s="84"/>
      <c r="K40" s="46"/>
      <c r="L40" s="46"/>
      <c r="M40" s="46"/>
      <c r="N40" s="46"/>
      <c r="O40" s="46"/>
      <c r="P40" s="46"/>
      <c r="Q40" s="46"/>
      <c r="R40" s="46"/>
      <c r="S40" s="46"/>
      <c r="T40" s="46"/>
      <c r="U40" s="46"/>
      <c r="V40" s="46"/>
      <c r="W40" s="46"/>
      <c r="X40" s="46"/>
      <c r="Y40" s="46"/>
      <c r="Z40" s="46"/>
      <c r="AA40" s="46"/>
    </row>
    <row r="41">
      <c r="A41" s="75">
        <v>20.0</v>
      </c>
      <c r="B41" s="76" t="s">
        <v>527</v>
      </c>
      <c r="C41" s="76" t="s">
        <v>4337</v>
      </c>
      <c r="D41" s="76" t="s">
        <v>4339</v>
      </c>
      <c r="E41" s="77">
        <f>sumifs('KEG. PENGAJIAN HARIAN'!$D$2:$D979,'KEG. PENGAJIAN HARIAN'!$B$2:$B979,"&gt;="&amp;$E$2,'KEG. PENGAJIAN HARIAN'!$B$2:$B979,"&lt;="&amp;$G$2,'KEG. PENGAJIAN HARIAN'!$F$2:$F979,B41)</f>
        <v>0.03333333333</v>
      </c>
      <c r="F41" s="78">
        <v>0.5</v>
      </c>
      <c r="G41" s="69">
        <f t="shared" si="2"/>
        <v>0.06666666667</v>
      </c>
      <c r="H41" s="79">
        <f>COUNTIFS('KEG. PENGAJIAN HARIAN'!$F$2:$F979,B41,'KEG. PENGAJIAN HARIAN'!$B$2:$B979,"&gt;="&amp;$E$2,'KEG. PENGAJIAN HARIAN'!$B$2:$B979,"&lt;="&amp;$G$2,'KEG. PENGAJIAN HARIAN'!$G$2:$G979,"hadir")</f>
        <v>1</v>
      </c>
      <c r="I41" s="80"/>
      <c r="J41" s="84"/>
      <c r="K41" s="46"/>
      <c r="L41" s="46"/>
      <c r="M41" s="46"/>
      <c r="N41" s="46"/>
      <c r="O41" s="46"/>
      <c r="P41" s="46"/>
      <c r="Q41" s="46"/>
      <c r="R41" s="46"/>
      <c r="S41" s="46"/>
      <c r="T41" s="46"/>
      <c r="U41" s="46"/>
      <c r="V41" s="46"/>
      <c r="W41" s="46"/>
      <c r="X41" s="46"/>
      <c r="Y41" s="46"/>
      <c r="Z41" s="46"/>
      <c r="AA41" s="46"/>
    </row>
    <row r="42">
      <c r="A42" s="75">
        <v>21.0</v>
      </c>
      <c r="B42" s="76" t="s">
        <v>208</v>
      </c>
      <c r="C42" s="76" t="s">
        <v>4337</v>
      </c>
      <c r="D42" s="76" t="s">
        <v>4342</v>
      </c>
      <c r="E42" s="77">
        <f>sumifs('KEG. PENGAJIAN HARIAN'!$D$2:$D979,'KEG. PENGAJIAN HARIAN'!$B$2:$B979,"&gt;="&amp;$E$2,'KEG. PENGAJIAN HARIAN'!$B$2:$B979,"&lt;="&amp;$G$2,'KEG. PENGAJIAN HARIAN'!$F$2:$F979,B42)</f>
        <v>0.5180555556</v>
      </c>
      <c r="F42" s="78">
        <v>0.5</v>
      </c>
      <c r="G42" s="69">
        <f t="shared" si="2"/>
        <v>1.036111111</v>
      </c>
      <c r="H42" s="79">
        <f>COUNTIFS('KEG. PENGAJIAN HARIAN'!$F$2:$F979,B42,'KEG. PENGAJIAN HARIAN'!$B$2:$B979,"&gt;="&amp;$E$2,'KEG. PENGAJIAN HARIAN'!$B$2:$B979,"&lt;="&amp;$G$2,'KEG. PENGAJIAN HARIAN'!$G$2:$G979,"hadir")</f>
        <v>9</v>
      </c>
      <c r="I42" s="80"/>
      <c r="J42" s="84"/>
      <c r="K42" s="46"/>
      <c r="L42" s="46"/>
      <c r="M42" s="46"/>
      <c r="N42" s="46"/>
      <c r="O42" s="46"/>
      <c r="P42" s="46"/>
      <c r="Q42" s="46"/>
      <c r="R42" s="46"/>
      <c r="S42" s="46"/>
      <c r="T42" s="46"/>
      <c r="U42" s="46"/>
      <c r="V42" s="46"/>
      <c r="W42" s="46"/>
      <c r="X42" s="46"/>
      <c r="Y42" s="46"/>
      <c r="Z42" s="46"/>
      <c r="AA42" s="46"/>
    </row>
    <row r="43">
      <c r="A43" s="50"/>
      <c r="B43" s="46"/>
      <c r="C43" s="46"/>
      <c r="D43" s="46"/>
      <c r="E43" s="88">
        <f t="shared" ref="E43:F43" si="3">SUM(E22:E42)</f>
        <v>5.774305556</v>
      </c>
      <c r="F43" s="88">
        <f t="shared" si="3"/>
        <v>10.5</v>
      </c>
      <c r="G43" s="50"/>
      <c r="H43" s="50"/>
      <c r="I43" s="50"/>
      <c r="J43" s="50"/>
      <c r="K43" s="46"/>
      <c r="L43" s="46"/>
      <c r="M43" s="46"/>
      <c r="N43" s="46"/>
      <c r="O43" s="46"/>
      <c r="P43" s="46"/>
      <c r="Q43" s="46"/>
      <c r="R43" s="46"/>
      <c r="S43" s="46"/>
      <c r="T43" s="46"/>
      <c r="U43" s="46"/>
      <c r="V43" s="46"/>
      <c r="W43" s="46"/>
      <c r="X43" s="46"/>
      <c r="Y43" s="46"/>
      <c r="Z43" s="46"/>
      <c r="AA43" s="46"/>
      <c r="AB43" s="46"/>
      <c r="AC43" s="46"/>
      <c r="AD43" s="46"/>
    </row>
    <row r="44">
      <c r="A44" s="50"/>
      <c r="B44" s="51" t="s">
        <v>4346</v>
      </c>
      <c r="C44" s="51"/>
      <c r="D44" s="51"/>
      <c r="E44" s="89">
        <f>E43/F43</f>
        <v>0.5499338624</v>
      </c>
      <c r="F44" s="50"/>
      <c r="G44" s="50"/>
      <c r="H44" s="50"/>
      <c r="I44" s="50"/>
      <c r="J44" s="50"/>
      <c r="K44" s="46"/>
      <c r="L44" s="46"/>
      <c r="M44" s="46"/>
      <c r="N44" s="46"/>
      <c r="O44" s="46"/>
      <c r="P44" s="46"/>
      <c r="Q44" s="46"/>
      <c r="R44" s="46"/>
      <c r="S44" s="46"/>
      <c r="T44" s="46"/>
      <c r="U44" s="46"/>
      <c r="V44" s="46"/>
      <c r="W44" s="46"/>
      <c r="X44" s="46"/>
      <c r="Y44" s="46"/>
      <c r="Z44" s="46"/>
      <c r="AA44" s="46"/>
      <c r="AB44" s="46"/>
      <c r="AC44" s="46"/>
      <c r="AD44" s="46"/>
    </row>
    <row r="45">
      <c r="A45" s="90" t="s">
        <v>4347</v>
      </c>
      <c r="B45" s="90"/>
      <c r="C45" s="90"/>
      <c r="D45" s="90"/>
      <c r="E45" s="90"/>
      <c r="F45" s="90"/>
      <c r="G45" s="91" t="s">
        <v>4337</v>
      </c>
      <c r="H45" s="92">
        <f>SUMIF(C22:C42,"Chicago",E22:E42)</f>
        <v>3.336805556</v>
      </c>
      <c r="I45" s="93">
        <f t="shared" ref="I45:I48" si="4">H45/N26</f>
        <v>0.6673611111</v>
      </c>
      <c r="J45" s="90"/>
      <c r="K45" s="90"/>
      <c r="L45" s="90"/>
      <c r="M45" s="46"/>
      <c r="N45" s="46"/>
      <c r="O45" s="46"/>
      <c r="P45" s="46"/>
      <c r="Q45" s="46"/>
      <c r="R45" s="46"/>
      <c r="S45" s="46"/>
      <c r="T45" s="46"/>
      <c r="U45" s="46"/>
      <c r="V45" s="46"/>
      <c r="W45" s="46"/>
      <c r="X45" s="46"/>
      <c r="Y45" s="46"/>
      <c r="Z45" s="46"/>
      <c r="AA45" s="46"/>
      <c r="AB45" s="46"/>
      <c r="AC45" s="46"/>
      <c r="AD45" s="46"/>
    </row>
    <row r="46">
      <c r="A46" s="47" t="s">
        <v>4339</v>
      </c>
      <c r="C46" s="47"/>
      <c r="D46" s="94">
        <f>SUMIF(D22:D42,"PraCBR-CBR",E22:E42)
</f>
        <v>3.060416667</v>
      </c>
      <c r="E46" s="95">
        <f>D46/F43</f>
        <v>0.291468254</v>
      </c>
      <c r="F46" s="50"/>
      <c r="G46" s="96" t="s">
        <v>4341</v>
      </c>
      <c r="H46" s="97">
        <f>SUMIF(C22:C42,"California",E22:E42)</f>
        <v>0.8916666667</v>
      </c>
      <c r="I46" s="93">
        <f t="shared" si="4"/>
        <v>0.4458333333</v>
      </c>
      <c r="J46" s="50"/>
      <c r="K46" s="46"/>
      <c r="L46" s="46"/>
      <c r="M46" s="46"/>
      <c r="N46" s="46"/>
      <c r="O46" s="46"/>
      <c r="P46" s="46"/>
      <c r="Q46" s="46"/>
      <c r="R46" s="46"/>
      <c r="S46" s="46"/>
      <c r="T46" s="46"/>
      <c r="U46" s="46"/>
      <c r="V46" s="46"/>
      <c r="W46" s="46"/>
      <c r="X46" s="46"/>
      <c r="Y46" s="46"/>
      <c r="Z46" s="46"/>
      <c r="AA46" s="46"/>
      <c r="AB46" s="46"/>
      <c r="AC46" s="46"/>
      <c r="AD46" s="46"/>
    </row>
    <row r="47">
      <c r="A47" s="47" t="s">
        <v>4342</v>
      </c>
      <c r="C47" s="47"/>
      <c r="D47" s="94">
        <f>SUMIF(D22:D42,"PraRMJ-RMJ",E22:E42)
</f>
        <v>1.702083333</v>
      </c>
      <c r="E47" s="95">
        <f>D47/F43</f>
        <v>0.1621031746</v>
      </c>
      <c r="F47" s="50"/>
      <c r="G47" s="96" t="s">
        <v>4343</v>
      </c>
      <c r="H47" s="97">
        <f>SUMIF(C22:C42,"New Hampshire",E22:E42)</f>
        <v>1.003472222</v>
      </c>
      <c r="I47" s="93">
        <f t="shared" si="4"/>
        <v>0.4013888889</v>
      </c>
      <c r="J47" s="50"/>
      <c r="K47" s="46"/>
      <c r="L47" s="46"/>
      <c r="M47" s="46"/>
      <c r="N47" s="46"/>
      <c r="O47" s="46"/>
      <c r="P47" s="46"/>
      <c r="Q47" s="46"/>
      <c r="R47" s="46"/>
      <c r="S47" s="46"/>
      <c r="T47" s="46"/>
      <c r="U47" s="46"/>
      <c r="V47" s="46"/>
      <c r="W47" s="46"/>
      <c r="X47" s="46"/>
      <c r="Y47" s="46"/>
      <c r="Z47" s="46"/>
      <c r="AA47" s="46"/>
      <c r="AB47" s="46"/>
      <c r="AC47" s="46"/>
      <c r="AD47" s="46"/>
    </row>
    <row r="48">
      <c r="A48" s="47" t="s">
        <v>4348</v>
      </c>
      <c r="C48" s="47"/>
      <c r="D48" s="94">
        <f>SUMIF(D22:D42,"PraNikah",E22:E42)
</f>
        <v>1.011805556</v>
      </c>
      <c r="E48" s="95">
        <f>D48/F43</f>
        <v>0.09636243386</v>
      </c>
      <c r="F48" s="50"/>
      <c r="G48" s="96" t="s">
        <v>4345</v>
      </c>
      <c r="H48" s="98">
        <f>SUMIF(C22:C42,"Canada",E22:E42)</f>
        <v>0.5423611111</v>
      </c>
      <c r="I48" s="93">
        <f t="shared" si="4"/>
        <v>0.5423611111</v>
      </c>
      <c r="J48" s="50"/>
      <c r="K48" s="46"/>
      <c r="L48" s="46"/>
      <c r="M48" s="46"/>
      <c r="N48" s="46"/>
      <c r="O48" s="46"/>
      <c r="P48" s="46"/>
      <c r="Q48" s="46"/>
      <c r="R48" s="46"/>
      <c r="S48" s="46"/>
      <c r="T48" s="46"/>
      <c r="U48" s="46"/>
      <c r="V48" s="46"/>
      <c r="W48" s="46"/>
      <c r="X48" s="46"/>
      <c r="Y48" s="46"/>
      <c r="Z48" s="46"/>
      <c r="AA48" s="46"/>
      <c r="AB48" s="46"/>
      <c r="AC48" s="46"/>
      <c r="AD48" s="46"/>
    </row>
    <row r="49">
      <c r="A49" s="50"/>
      <c r="B49" s="46"/>
      <c r="C49" s="46"/>
      <c r="D49" s="46"/>
      <c r="E49" s="70"/>
      <c r="F49" s="50"/>
      <c r="G49" s="47"/>
      <c r="H49" s="50"/>
      <c r="I49" s="50"/>
      <c r="J49" s="50"/>
      <c r="K49" s="46"/>
      <c r="L49" s="46"/>
      <c r="M49" s="46"/>
      <c r="N49" s="46"/>
      <c r="O49" s="46"/>
      <c r="P49" s="46"/>
      <c r="Q49" s="46"/>
      <c r="R49" s="46"/>
      <c r="S49" s="46"/>
      <c r="T49" s="46"/>
      <c r="U49" s="46"/>
      <c r="V49" s="46"/>
      <c r="W49" s="46"/>
      <c r="X49" s="46"/>
      <c r="Y49" s="46"/>
      <c r="Z49" s="46"/>
      <c r="AA49" s="46"/>
      <c r="AB49" s="46"/>
      <c r="AC49" s="46"/>
      <c r="AD49" s="46"/>
    </row>
    <row r="50">
      <c r="A50" s="96" t="s">
        <v>4349</v>
      </c>
      <c r="F50" s="50">
        <f>COUNTIF(G22:G42, "&gt;="&amp;AVERAGE(G22:G42))
</f>
        <v>11</v>
      </c>
      <c r="G50" s="50"/>
      <c r="H50" s="50"/>
      <c r="I50" s="50"/>
      <c r="J50" s="50"/>
      <c r="K50" s="46"/>
      <c r="L50" s="46"/>
      <c r="M50" s="46"/>
      <c r="N50" s="46"/>
      <c r="O50" s="46"/>
      <c r="P50" s="46"/>
      <c r="Q50" s="46"/>
      <c r="R50" s="46"/>
      <c r="S50" s="46"/>
      <c r="T50" s="46"/>
      <c r="U50" s="46"/>
      <c r="V50" s="46"/>
      <c r="W50" s="46"/>
      <c r="X50" s="46"/>
      <c r="Y50" s="46"/>
      <c r="Z50" s="46"/>
      <c r="AA50" s="46"/>
      <c r="AB50" s="46"/>
      <c r="AC50" s="46"/>
      <c r="AD50" s="46"/>
    </row>
    <row r="51">
      <c r="A51" s="47" t="s">
        <v>4339</v>
      </c>
      <c r="C51" s="47"/>
      <c r="D51" s="99">
        <f>COUNTIFS(D22:D42,"PraCBR-CBR",G22:G42,"&gt;="&amp;AVERAGE(G22:G42))
</f>
        <v>7</v>
      </c>
      <c r="E51" s="70"/>
      <c r="F51" s="100"/>
      <c r="G51" s="100"/>
      <c r="H51" s="50"/>
      <c r="I51" s="50"/>
      <c r="J51" s="50"/>
      <c r="K51" s="46"/>
      <c r="L51" s="46"/>
      <c r="M51" s="46"/>
      <c r="N51" s="46"/>
      <c r="O51" s="46"/>
      <c r="P51" s="46"/>
      <c r="Q51" s="46"/>
      <c r="R51" s="46"/>
      <c r="S51" s="46"/>
      <c r="T51" s="46"/>
      <c r="U51" s="46"/>
      <c r="V51" s="46"/>
      <c r="W51" s="46"/>
      <c r="X51" s="46"/>
      <c r="Y51" s="46"/>
      <c r="Z51" s="46"/>
      <c r="AA51" s="46"/>
      <c r="AB51" s="46"/>
      <c r="AC51" s="46"/>
      <c r="AD51" s="46"/>
    </row>
    <row r="52">
      <c r="A52" s="47" t="s">
        <v>4342</v>
      </c>
      <c r="C52" s="47"/>
      <c r="D52" s="99">
        <f>COUNTIFS(D22:D42,"PraRMJ-RMJ",G22:G42,"&gt;="&amp;AVERAGE(G22:G42))
</f>
        <v>2</v>
      </c>
      <c r="E52" s="70"/>
      <c r="F52" s="100"/>
      <c r="G52" s="50"/>
      <c r="H52" s="50"/>
      <c r="I52" s="50"/>
      <c r="J52" s="50"/>
      <c r="K52" s="46"/>
      <c r="L52" s="46"/>
      <c r="M52" s="46"/>
      <c r="N52" s="46"/>
      <c r="O52" s="46"/>
      <c r="P52" s="46"/>
      <c r="Q52" s="46"/>
      <c r="R52" s="46"/>
      <c r="S52" s="46"/>
      <c r="T52" s="46"/>
      <c r="U52" s="46"/>
      <c r="V52" s="46"/>
      <c r="W52" s="46"/>
      <c r="X52" s="46"/>
      <c r="Y52" s="46"/>
      <c r="Z52" s="46"/>
      <c r="AA52" s="46"/>
      <c r="AB52" s="46"/>
      <c r="AC52" s="46"/>
      <c r="AD52" s="46"/>
    </row>
    <row r="53">
      <c r="A53" s="47" t="s">
        <v>4348</v>
      </c>
      <c r="C53" s="47"/>
      <c r="D53" s="99">
        <f>COUNTIFS(D22:D42,"PraNikah",G22:G42,"&gt;="&amp;AVERAGE(G22:G42))
</f>
        <v>2</v>
      </c>
      <c r="E53" s="70"/>
      <c r="F53" s="100"/>
      <c r="G53" s="50"/>
      <c r="H53" s="50"/>
      <c r="I53" s="50"/>
      <c r="J53" s="50"/>
      <c r="K53" s="46"/>
      <c r="L53" s="46"/>
      <c r="M53" s="46"/>
      <c r="N53" s="46"/>
      <c r="O53" s="46"/>
      <c r="P53" s="46"/>
      <c r="Q53" s="46"/>
      <c r="R53" s="46"/>
      <c r="S53" s="46"/>
      <c r="T53" s="46"/>
      <c r="U53" s="46"/>
      <c r="V53" s="46"/>
      <c r="W53" s="46"/>
      <c r="X53" s="46"/>
      <c r="Y53" s="46"/>
      <c r="Z53" s="46"/>
      <c r="AA53" s="46"/>
      <c r="AB53" s="46"/>
      <c r="AC53" s="46"/>
      <c r="AD53" s="46"/>
    </row>
    <row r="54">
      <c r="A54" s="50"/>
      <c r="B54" s="46"/>
      <c r="C54" s="46"/>
      <c r="D54" s="46"/>
      <c r="E54" s="70"/>
      <c r="F54" s="100"/>
      <c r="G54" s="50"/>
      <c r="H54" s="50"/>
      <c r="I54" s="50"/>
      <c r="J54" s="50"/>
      <c r="K54" s="46"/>
      <c r="L54" s="46"/>
      <c r="M54" s="46"/>
      <c r="N54" s="46"/>
      <c r="O54" s="46"/>
      <c r="P54" s="46"/>
      <c r="Q54" s="46"/>
      <c r="R54" s="46"/>
      <c r="S54" s="46"/>
      <c r="T54" s="46"/>
      <c r="U54" s="46"/>
      <c r="V54" s="46"/>
      <c r="W54" s="46"/>
      <c r="X54" s="46"/>
      <c r="Y54" s="46"/>
      <c r="Z54" s="46"/>
      <c r="AA54" s="46"/>
      <c r="AB54" s="46"/>
      <c r="AC54" s="46"/>
      <c r="AD54" s="46"/>
    </row>
    <row r="55">
      <c r="A55" s="50"/>
      <c r="B55" s="46"/>
      <c r="C55" s="46"/>
      <c r="D55" s="46"/>
      <c r="E55" s="70"/>
      <c r="F55" s="50"/>
      <c r="G55" s="50"/>
      <c r="H55" s="50"/>
      <c r="I55" s="50"/>
      <c r="J55" s="50"/>
      <c r="K55" s="46"/>
      <c r="L55" s="46"/>
      <c r="M55" s="46"/>
      <c r="N55" s="46"/>
      <c r="O55" s="46"/>
      <c r="P55" s="46"/>
      <c r="Q55" s="46"/>
      <c r="R55" s="46"/>
      <c r="S55" s="46"/>
      <c r="T55" s="46"/>
      <c r="U55" s="46"/>
      <c r="V55" s="46"/>
      <c r="W55" s="46"/>
      <c r="X55" s="46"/>
      <c r="Y55" s="46"/>
      <c r="Z55" s="46"/>
      <c r="AA55" s="46"/>
      <c r="AB55" s="46"/>
      <c r="AC55" s="46"/>
      <c r="AD55" s="46"/>
    </row>
    <row r="56">
      <c r="A56" s="50"/>
      <c r="B56" s="46"/>
      <c r="C56" s="46"/>
      <c r="D56" s="46"/>
      <c r="E56" s="70"/>
      <c r="F56" s="50"/>
      <c r="G56" s="50"/>
      <c r="H56" s="50"/>
      <c r="I56" s="50"/>
      <c r="J56" s="50"/>
      <c r="K56" s="46"/>
      <c r="L56" s="46"/>
      <c r="M56" s="46"/>
      <c r="N56" s="46"/>
      <c r="O56" s="46"/>
      <c r="P56" s="46"/>
      <c r="Q56" s="46"/>
      <c r="R56" s="46"/>
      <c r="S56" s="46"/>
      <c r="T56" s="46"/>
      <c r="U56" s="46"/>
      <c r="V56" s="46"/>
      <c r="W56" s="46"/>
      <c r="X56" s="46"/>
      <c r="Y56" s="46"/>
      <c r="Z56" s="46"/>
      <c r="AA56" s="46"/>
      <c r="AB56" s="46"/>
      <c r="AC56" s="46"/>
      <c r="AD56" s="46"/>
    </row>
    <row r="57">
      <c r="A57" s="50"/>
      <c r="B57" s="46"/>
      <c r="C57" s="46"/>
      <c r="D57" s="46"/>
      <c r="E57" s="70"/>
      <c r="F57" s="50"/>
      <c r="G57" s="50"/>
      <c r="H57" s="50"/>
      <c r="I57" s="50"/>
      <c r="J57" s="50"/>
      <c r="K57" s="46"/>
      <c r="L57" s="46"/>
      <c r="M57" s="46"/>
      <c r="N57" s="46"/>
      <c r="O57" s="46"/>
      <c r="P57" s="46"/>
      <c r="Q57" s="46"/>
      <c r="R57" s="46"/>
      <c r="S57" s="46"/>
      <c r="T57" s="46"/>
      <c r="U57" s="46"/>
      <c r="V57" s="46"/>
      <c r="W57" s="46"/>
      <c r="X57" s="46"/>
      <c r="Y57" s="46"/>
      <c r="Z57" s="46"/>
      <c r="AA57" s="46"/>
      <c r="AB57" s="46"/>
      <c r="AC57" s="46"/>
      <c r="AD57" s="46"/>
    </row>
    <row r="58">
      <c r="A58" s="50"/>
      <c r="B58" s="46"/>
      <c r="C58" s="46"/>
      <c r="D58" s="46"/>
      <c r="E58" s="70"/>
      <c r="F58" s="50"/>
      <c r="G58" s="50"/>
      <c r="H58" s="50"/>
      <c r="I58" s="50"/>
      <c r="J58" s="50"/>
      <c r="K58" s="46"/>
      <c r="L58" s="46"/>
      <c r="M58" s="46"/>
      <c r="N58" s="46"/>
      <c r="O58" s="46"/>
      <c r="P58" s="46"/>
      <c r="Q58" s="46"/>
      <c r="R58" s="46"/>
      <c r="S58" s="46"/>
      <c r="T58" s="46"/>
      <c r="U58" s="46"/>
      <c r="V58" s="46"/>
      <c r="W58" s="46"/>
      <c r="X58" s="46"/>
      <c r="Y58" s="46"/>
      <c r="Z58" s="46"/>
      <c r="AA58" s="46"/>
      <c r="AB58" s="46"/>
      <c r="AC58" s="46"/>
      <c r="AD58" s="46"/>
    </row>
    <row r="59">
      <c r="A59" s="50"/>
      <c r="B59" s="46"/>
      <c r="C59" s="46"/>
      <c r="D59" s="46"/>
      <c r="E59" s="70"/>
      <c r="F59" s="50"/>
      <c r="G59" s="50"/>
      <c r="H59" s="50"/>
      <c r="I59" s="50"/>
      <c r="J59" s="50"/>
      <c r="K59" s="46"/>
      <c r="L59" s="46"/>
      <c r="M59" s="46"/>
      <c r="N59" s="46"/>
      <c r="O59" s="46"/>
      <c r="P59" s="46"/>
      <c r="Q59" s="46"/>
      <c r="R59" s="46"/>
      <c r="S59" s="46"/>
      <c r="T59" s="46"/>
      <c r="U59" s="46"/>
      <c r="V59" s="46"/>
      <c r="W59" s="46"/>
      <c r="X59" s="46"/>
      <c r="Y59" s="46"/>
      <c r="Z59" s="46"/>
      <c r="AA59" s="46"/>
      <c r="AB59" s="46"/>
      <c r="AC59" s="46"/>
      <c r="AD59" s="46"/>
    </row>
    <row r="60">
      <c r="A60" s="50"/>
      <c r="B60" s="46"/>
      <c r="C60" s="46"/>
      <c r="D60" s="46"/>
      <c r="E60" s="70"/>
      <c r="F60" s="50"/>
      <c r="G60" s="50"/>
      <c r="H60" s="50"/>
      <c r="I60" s="50"/>
      <c r="J60" s="50"/>
      <c r="K60" s="46"/>
      <c r="L60" s="46"/>
      <c r="M60" s="46"/>
      <c r="N60" s="46"/>
      <c r="O60" s="46"/>
      <c r="P60" s="46"/>
      <c r="Q60" s="46"/>
      <c r="R60" s="46"/>
      <c r="S60" s="46"/>
      <c r="T60" s="46"/>
      <c r="U60" s="46"/>
      <c r="V60" s="46"/>
      <c r="W60" s="46"/>
      <c r="X60" s="46"/>
      <c r="Y60" s="46"/>
      <c r="Z60" s="46"/>
      <c r="AA60" s="46"/>
      <c r="AB60" s="46"/>
      <c r="AC60" s="46"/>
      <c r="AD60" s="46"/>
    </row>
    <row r="61">
      <c r="A61" s="50"/>
      <c r="B61" s="46"/>
      <c r="C61" s="46"/>
      <c r="D61" s="46"/>
      <c r="E61" s="70"/>
      <c r="F61" s="50"/>
      <c r="G61" s="50"/>
      <c r="H61" s="50"/>
      <c r="I61" s="50"/>
      <c r="J61" s="50"/>
      <c r="K61" s="46"/>
      <c r="L61" s="46"/>
      <c r="M61" s="46"/>
      <c r="N61" s="46"/>
      <c r="O61" s="46"/>
      <c r="P61" s="46"/>
      <c r="Q61" s="46"/>
      <c r="R61" s="46"/>
      <c r="S61" s="46"/>
      <c r="T61" s="46"/>
      <c r="U61" s="46"/>
      <c r="V61" s="46"/>
      <c r="W61" s="46"/>
      <c r="X61" s="46"/>
      <c r="Y61" s="46"/>
      <c r="Z61" s="46"/>
      <c r="AA61" s="46"/>
      <c r="AB61" s="46"/>
      <c r="AC61" s="46"/>
      <c r="AD61" s="46"/>
    </row>
    <row r="62">
      <c r="A62" s="50"/>
      <c r="B62" s="46"/>
      <c r="C62" s="46"/>
      <c r="D62" s="46"/>
      <c r="E62" s="70"/>
      <c r="F62" s="50"/>
      <c r="G62" s="50"/>
      <c r="H62" s="50"/>
      <c r="I62" s="50"/>
      <c r="J62" s="50"/>
      <c r="K62" s="46"/>
      <c r="L62" s="46"/>
      <c r="M62" s="46"/>
      <c r="N62" s="46"/>
      <c r="O62" s="46"/>
      <c r="P62" s="46"/>
      <c r="Q62" s="46"/>
      <c r="R62" s="46"/>
      <c r="S62" s="46"/>
      <c r="T62" s="46"/>
      <c r="U62" s="46"/>
      <c r="V62" s="46"/>
      <c r="W62" s="46"/>
      <c r="X62" s="46"/>
      <c r="Y62" s="46"/>
      <c r="Z62" s="46"/>
      <c r="AA62" s="46"/>
      <c r="AB62" s="46"/>
      <c r="AC62" s="46"/>
      <c r="AD62" s="46"/>
    </row>
    <row r="63">
      <c r="A63" s="50"/>
      <c r="B63" s="46"/>
      <c r="C63" s="46"/>
      <c r="D63" s="46"/>
      <c r="E63" s="70"/>
      <c r="F63" s="50"/>
      <c r="G63" s="50"/>
      <c r="H63" s="50"/>
      <c r="I63" s="50"/>
      <c r="J63" s="50"/>
      <c r="K63" s="46"/>
      <c r="L63" s="46"/>
      <c r="M63" s="46"/>
      <c r="N63" s="46"/>
      <c r="O63" s="46"/>
      <c r="P63" s="46"/>
      <c r="Q63" s="46"/>
      <c r="R63" s="46"/>
      <c r="S63" s="46"/>
      <c r="T63" s="46"/>
      <c r="U63" s="46"/>
      <c r="V63" s="46"/>
      <c r="W63" s="46"/>
      <c r="X63" s="46"/>
      <c r="Y63" s="46"/>
      <c r="Z63" s="46"/>
      <c r="AA63" s="46"/>
      <c r="AB63" s="46"/>
      <c r="AC63" s="46"/>
      <c r="AD63" s="46"/>
    </row>
    <row r="64">
      <c r="A64" s="50"/>
      <c r="B64" s="46"/>
      <c r="C64" s="46"/>
      <c r="D64" s="46"/>
      <c r="E64" s="70"/>
      <c r="F64" s="50"/>
      <c r="G64" s="50"/>
      <c r="H64" s="50"/>
      <c r="I64" s="50"/>
      <c r="J64" s="50"/>
      <c r="K64" s="46"/>
      <c r="L64" s="46"/>
      <c r="M64" s="46"/>
      <c r="N64" s="46"/>
      <c r="O64" s="46"/>
      <c r="P64" s="46"/>
      <c r="Q64" s="46"/>
      <c r="R64" s="46"/>
      <c r="S64" s="46"/>
      <c r="T64" s="46"/>
      <c r="U64" s="46"/>
      <c r="V64" s="46"/>
      <c r="W64" s="46"/>
      <c r="X64" s="46"/>
      <c r="Y64" s="46"/>
      <c r="Z64" s="46"/>
      <c r="AA64" s="46"/>
      <c r="AB64" s="46"/>
      <c r="AC64" s="46"/>
      <c r="AD64" s="46"/>
    </row>
    <row r="65">
      <c r="A65" s="50"/>
      <c r="B65" s="46"/>
      <c r="C65" s="46"/>
      <c r="D65" s="46"/>
      <c r="E65" s="70"/>
      <c r="F65" s="50"/>
      <c r="G65" s="50"/>
      <c r="H65" s="50"/>
      <c r="I65" s="50"/>
      <c r="J65" s="50"/>
      <c r="K65" s="46"/>
      <c r="L65" s="46"/>
      <c r="M65" s="46"/>
      <c r="N65" s="46"/>
      <c r="O65" s="46"/>
      <c r="P65" s="46"/>
      <c r="Q65" s="46"/>
      <c r="R65" s="46"/>
      <c r="S65" s="46"/>
      <c r="T65" s="46"/>
      <c r="U65" s="46"/>
      <c r="V65" s="46"/>
      <c r="W65" s="46"/>
      <c r="X65" s="46"/>
      <c r="Y65" s="46"/>
      <c r="Z65" s="46"/>
      <c r="AA65" s="46"/>
      <c r="AB65" s="46"/>
      <c r="AC65" s="46"/>
      <c r="AD65" s="46"/>
    </row>
    <row r="66">
      <c r="A66" s="50"/>
      <c r="B66" s="46"/>
      <c r="C66" s="46"/>
      <c r="D66" s="46"/>
      <c r="E66" s="70"/>
      <c r="F66" s="50"/>
      <c r="G66" s="50"/>
      <c r="H66" s="50"/>
      <c r="I66" s="50"/>
      <c r="J66" s="50"/>
      <c r="K66" s="46"/>
      <c r="L66" s="46"/>
      <c r="M66" s="46"/>
      <c r="N66" s="46"/>
      <c r="O66" s="46"/>
      <c r="P66" s="46"/>
      <c r="Q66" s="46"/>
      <c r="R66" s="46"/>
      <c r="S66" s="46"/>
      <c r="T66" s="46"/>
      <c r="U66" s="46"/>
      <c r="V66" s="46"/>
      <c r="W66" s="46"/>
      <c r="X66" s="46"/>
      <c r="Y66" s="46"/>
      <c r="Z66" s="46"/>
      <c r="AA66" s="46"/>
      <c r="AB66" s="46"/>
      <c r="AC66" s="46"/>
      <c r="AD66" s="46"/>
    </row>
    <row r="67">
      <c r="A67" s="50"/>
      <c r="B67" s="46"/>
      <c r="C67" s="46"/>
      <c r="D67" s="46"/>
      <c r="E67" s="70"/>
      <c r="F67" s="50"/>
      <c r="G67" s="50"/>
      <c r="H67" s="50"/>
      <c r="I67" s="50"/>
      <c r="J67" s="50"/>
      <c r="K67" s="46"/>
      <c r="L67" s="46"/>
      <c r="M67" s="46"/>
      <c r="N67" s="46"/>
      <c r="O67" s="46"/>
      <c r="P67" s="46"/>
      <c r="Q67" s="46"/>
      <c r="R67" s="46"/>
      <c r="S67" s="46"/>
      <c r="T67" s="46"/>
      <c r="U67" s="46"/>
      <c r="V67" s="46"/>
      <c r="W67" s="46"/>
      <c r="X67" s="46"/>
      <c r="Y67" s="46"/>
      <c r="Z67" s="46"/>
      <c r="AA67" s="46"/>
      <c r="AB67" s="46"/>
      <c r="AC67" s="46"/>
      <c r="AD67" s="46"/>
    </row>
    <row r="68">
      <c r="A68" s="50"/>
      <c r="B68" s="46"/>
      <c r="C68" s="46"/>
      <c r="D68" s="46"/>
      <c r="E68" s="70"/>
      <c r="F68" s="50"/>
      <c r="G68" s="50"/>
      <c r="H68" s="50"/>
      <c r="I68" s="50"/>
      <c r="J68" s="50"/>
      <c r="K68" s="46"/>
      <c r="L68" s="46"/>
      <c r="M68" s="46"/>
      <c r="N68" s="46"/>
      <c r="O68" s="46"/>
      <c r="P68" s="46"/>
      <c r="Q68" s="46"/>
      <c r="R68" s="46"/>
      <c r="S68" s="46"/>
      <c r="T68" s="46"/>
      <c r="U68" s="46"/>
      <c r="V68" s="46"/>
      <c r="W68" s="46"/>
      <c r="X68" s="46"/>
      <c r="Y68" s="46"/>
      <c r="Z68" s="46"/>
      <c r="AA68" s="46"/>
      <c r="AB68" s="46"/>
      <c r="AC68" s="46"/>
      <c r="AD68" s="46"/>
    </row>
    <row r="69">
      <c r="A69" s="50"/>
      <c r="B69" s="46"/>
      <c r="C69" s="46"/>
      <c r="D69" s="46"/>
      <c r="E69" s="70"/>
      <c r="F69" s="50"/>
      <c r="G69" s="50"/>
      <c r="H69" s="50"/>
      <c r="I69" s="50"/>
      <c r="J69" s="50"/>
      <c r="K69" s="46"/>
      <c r="L69" s="46"/>
      <c r="M69" s="46"/>
      <c r="N69" s="46"/>
      <c r="O69" s="46"/>
      <c r="P69" s="46"/>
      <c r="Q69" s="46"/>
      <c r="R69" s="46"/>
      <c r="S69" s="46"/>
      <c r="T69" s="46"/>
      <c r="U69" s="46"/>
      <c r="V69" s="46"/>
      <c r="W69" s="46"/>
      <c r="X69" s="46"/>
      <c r="Y69" s="46"/>
      <c r="Z69" s="46"/>
      <c r="AA69" s="46"/>
      <c r="AB69" s="46"/>
      <c r="AC69" s="46"/>
      <c r="AD69" s="46"/>
    </row>
    <row r="70">
      <c r="A70" s="50"/>
      <c r="B70" s="46"/>
      <c r="C70" s="46"/>
      <c r="D70" s="46"/>
      <c r="E70" s="70"/>
      <c r="F70" s="50"/>
      <c r="G70" s="50"/>
      <c r="H70" s="50"/>
      <c r="I70" s="50"/>
      <c r="J70" s="50"/>
      <c r="K70" s="46"/>
      <c r="L70" s="46"/>
      <c r="M70" s="46"/>
      <c r="N70" s="46"/>
      <c r="O70" s="46"/>
      <c r="P70" s="46"/>
      <c r="Q70" s="46"/>
      <c r="R70" s="46"/>
      <c r="S70" s="46"/>
      <c r="T70" s="46"/>
      <c r="U70" s="46"/>
      <c r="V70" s="46"/>
      <c r="W70" s="46"/>
      <c r="X70" s="46"/>
      <c r="Y70" s="46"/>
      <c r="Z70" s="46"/>
      <c r="AA70" s="46"/>
      <c r="AB70" s="46"/>
      <c r="AC70" s="46"/>
      <c r="AD70" s="46"/>
    </row>
    <row r="71">
      <c r="A71" s="50"/>
      <c r="B71" s="46"/>
      <c r="C71" s="46"/>
      <c r="D71" s="46"/>
      <c r="E71" s="70"/>
      <c r="F71" s="50"/>
      <c r="G71" s="50"/>
      <c r="H71" s="50"/>
      <c r="I71" s="50"/>
      <c r="J71" s="50"/>
      <c r="K71" s="46"/>
      <c r="L71" s="46"/>
      <c r="M71" s="46"/>
      <c r="N71" s="46"/>
      <c r="O71" s="46"/>
      <c r="P71" s="46"/>
      <c r="Q71" s="46"/>
      <c r="R71" s="46"/>
      <c r="S71" s="46"/>
      <c r="T71" s="46"/>
      <c r="U71" s="46"/>
      <c r="V71" s="46"/>
      <c r="W71" s="46"/>
      <c r="X71" s="46"/>
      <c r="Y71" s="46"/>
      <c r="Z71" s="46"/>
      <c r="AA71" s="46"/>
      <c r="AB71" s="46"/>
      <c r="AC71" s="46"/>
      <c r="AD71" s="46"/>
    </row>
    <row r="72">
      <c r="A72" s="50"/>
      <c r="B72" s="46"/>
      <c r="C72" s="46"/>
      <c r="D72" s="46"/>
      <c r="E72" s="70"/>
      <c r="F72" s="50"/>
      <c r="G72" s="50"/>
      <c r="H72" s="50"/>
      <c r="I72" s="50"/>
      <c r="J72" s="50"/>
      <c r="K72" s="46"/>
      <c r="L72" s="46"/>
      <c r="M72" s="46"/>
      <c r="N72" s="46"/>
      <c r="O72" s="46"/>
      <c r="P72" s="46"/>
      <c r="Q72" s="46"/>
      <c r="R72" s="46"/>
      <c r="S72" s="46"/>
      <c r="T72" s="46"/>
      <c r="U72" s="46"/>
      <c r="V72" s="46"/>
      <c r="W72" s="46"/>
      <c r="X72" s="46"/>
      <c r="Y72" s="46"/>
      <c r="Z72" s="46"/>
      <c r="AA72" s="46"/>
      <c r="AB72" s="46"/>
      <c r="AC72" s="46"/>
      <c r="AD72" s="46"/>
    </row>
    <row r="73">
      <c r="A73" s="50"/>
      <c r="B73" s="46"/>
      <c r="C73" s="46"/>
      <c r="D73" s="46"/>
      <c r="E73" s="70"/>
      <c r="F73" s="50"/>
      <c r="G73" s="50"/>
      <c r="H73" s="50"/>
      <c r="I73" s="50"/>
      <c r="J73" s="50"/>
      <c r="K73" s="46"/>
      <c r="L73" s="46"/>
      <c r="M73" s="46"/>
      <c r="N73" s="46"/>
      <c r="O73" s="46"/>
      <c r="P73" s="46"/>
      <c r="Q73" s="46"/>
      <c r="R73" s="46"/>
      <c r="S73" s="46"/>
      <c r="T73" s="46"/>
      <c r="U73" s="46"/>
      <c r="V73" s="46"/>
      <c r="W73" s="46"/>
      <c r="X73" s="46"/>
      <c r="Y73" s="46"/>
      <c r="Z73" s="46"/>
      <c r="AA73" s="46"/>
      <c r="AB73" s="46"/>
      <c r="AC73" s="46"/>
      <c r="AD73" s="46"/>
    </row>
    <row r="74">
      <c r="A74" s="50"/>
      <c r="B74" s="46"/>
      <c r="C74" s="46"/>
      <c r="D74" s="46"/>
      <c r="E74" s="70"/>
      <c r="F74" s="50"/>
      <c r="G74" s="50"/>
      <c r="H74" s="50"/>
      <c r="I74" s="50"/>
      <c r="J74" s="50"/>
      <c r="K74" s="46"/>
      <c r="L74" s="46"/>
      <c r="M74" s="46"/>
      <c r="N74" s="46"/>
      <c r="O74" s="46"/>
      <c r="P74" s="46"/>
      <c r="Q74" s="46"/>
      <c r="R74" s="46"/>
      <c r="S74" s="46"/>
      <c r="T74" s="46"/>
      <c r="U74" s="46"/>
      <c r="V74" s="46"/>
      <c r="W74" s="46"/>
      <c r="X74" s="46"/>
      <c r="Y74" s="46"/>
      <c r="Z74" s="46"/>
      <c r="AA74" s="46"/>
      <c r="AB74" s="46"/>
      <c r="AC74" s="46"/>
      <c r="AD74" s="46"/>
    </row>
    <row r="75">
      <c r="A75" s="50"/>
      <c r="B75" s="46"/>
      <c r="C75" s="46"/>
      <c r="D75" s="46"/>
      <c r="E75" s="70"/>
      <c r="F75" s="50"/>
      <c r="G75" s="50"/>
      <c r="H75" s="50"/>
      <c r="I75" s="50"/>
      <c r="J75" s="50"/>
      <c r="K75" s="46"/>
      <c r="L75" s="46"/>
      <c r="M75" s="46"/>
      <c r="N75" s="46"/>
      <c r="O75" s="46"/>
      <c r="P75" s="46"/>
      <c r="Q75" s="46"/>
      <c r="R75" s="46"/>
      <c r="S75" s="46"/>
      <c r="T75" s="46"/>
      <c r="U75" s="46"/>
      <c r="V75" s="46"/>
      <c r="W75" s="46"/>
      <c r="X75" s="46"/>
      <c r="Y75" s="46"/>
      <c r="Z75" s="46"/>
      <c r="AA75" s="46"/>
      <c r="AB75" s="46"/>
      <c r="AC75" s="46"/>
      <c r="AD75" s="46"/>
    </row>
    <row r="76">
      <c r="A76" s="50"/>
      <c r="B76" s="46"/>
      <c r="C76" s="46"/>
      <c r="D76" s="46"/>
      <c r="E76" s="70"/>
      <c r="F76" s="50"/>
      <c r="G76" s="50"/>
      <c r="H76" s="50"/>
      <c r="I76" s="50"/>
      <c r="J76" s="50"/>
      <c r="K76" s="46"/>
      <c r="L76" s="46"/>
      <c r="M76" s="46"/>
      <c r="N76" s="46"/>
      <c r="O76" s="46"/>
      <c r="P76" s="46"/>
      <c r="Q76" s="46"/>
      <c r="R76" s="46"/>
      <c r="S76" s="46"/>
      <c r="T76" s="46"/>
      <c r="U76" s="46"/>
      <c r="V76" s="46"/>
      <c r="W76" s="46"/>
      <c r="X76" s="46"/>
      <c r="Y76" s="46"/>
      <c r="Z76" s="46"/>
      <c r="AA76" s="46"/>
      <c r="AB76" s="46"/>
      <c r="AC76" s="46"/>
      <c r="AD76" s="46"/>
    </row>
    <row r="77">
      <c r="A77" s="50"/>
      <c r="B77" s="46"/>
      <c r="C77" s="46"/>
      <c r="D77" s="46"/>
      <c r="E77" s="70"/>
      <c r="F77" s="50"/>
      <c r="G77" s="50"/>
      <c r="H77" s="50"/>
      <c r="I77" s="50"/>
      <c r="J77" s="50"/>
      <c r="K77" s="46"/>
      <c r="L77" s="46"/>
      <c r="M77" s="46"/>
      <c r="N77" s="46"/>
      <c r="O77" s="46"/>
      <c r="P77" s="46"/>
      <c r="Q77" s="46"/>
      <c r="R77" s="46"/>
      <c r="S77" s="46"/>
      <c r="T77" s="46"/>
      <c r="U77" s="46"/>
      <c r="V77" s="46"/>
      <c r="W77" s="46"/>
      <c r="X77" s="46"/>
      <c r="Y77" s="46"/>
      <c r="Z77" s="46"/>
      <c r="AA77" s="46"/>
      <c r="AB77" s="46"/>
      <c r="AC77" s="46"/>
      <c r="AD77" s="46"/>
    </row>
    <row r="78">
      <c r="A78" s="50"/>
      <c r="B78" s="46"/>
      <c r="C78" s="46"/>
      <c r="D78" s="46"/>
      <c r="E78" s="70"/>
      <c r="F78" s="50"/>
      <c r="G78" s="50"/>
      <c r="H78" s="50"/>
      <c r="I78" s="50"/>
      <c r="J78" s="50"/>
      <c r="K78" s="46"/>
      <c r="L78" s="46"/>
      <c r="M78" s="46"/>
      <c r="N78" s="46"/>
      <c r="O78" s="46"/>
      <c r="P78" s="46"/>
      <c r="Q78" s="46"/>
      <c r="R78" s="46"/>
      <c r="S78" s="46"/>
      <c r="T78" s="46"/>
      <c r="U78" s="46"/>
      <c r="V78" s="46"/>
      <c r="W78" s="46"/>
      <c r="X78" s="46"/>
      <c r="Y78" s="46"/>
      <c r="Z78" s="46"/>
      <c r="AA78" s="46"/>
      <c r="AB78" s="46"/>
      <c r="AC78" s="46"/>
      <c r="AD78" s="46"/>
    </row>
    <row r="79">
      <c r="A79" s="50"/>
      <c r="B79" s="46"/>
      <c r="C79" s="46"/>
      <c r="D79" s="46"/>
      <c r="E79" s="70"/>
      <c r="F79" s="50"/>
      <c r="G79" s="50"/>
      <c r="H79" s="50"/>
      <c r="I79" s="50"/>
      <c r="J79" s="50"/>
      <c r="K79" s="46"/>
      <c r="L79" s="46"/>
      <c r="M79" s="46"/>
      <c r="N79" s="46"/>
      <c r="O79" s="46"/>
      <c r="P79" s="46"/>
      <c r="Q79" s="46"/>
      <c r="R79" s="46"/>
      <c r="S79" s="46"/>
      <c r="T79" s="46"/>
      <c r="U79" s="46"/>
      <c r="V79" s="46"/>
      <c r="W79" s="46"/>
      <c r="X79" s="46"/>
      <c r="Y79" s="46"/>
      <c r="Z79" s="46"/>
      <c r="AA79" s="46"/>
      <c r="AB79" s="46"/>
      <c r="AC79" s="46"/>
      <c r="AD79" s="46"/>
    </row>
    <row r="80">
      <c r="A80" s="50"/>
      <c r="B80" s="46"/>
      <c r="C80" s="46"/>
      <c r="D80" s="46"/>
      <c r="E80" s="70"/>
      <c r="F80" s="50"/>
      <c r="G80" s="50"/>
      <c r="H80" s="50"/>
      <c r="I80" s="50"/>
      <c r="J80" s="50"/>
      <c r="K80" s="46"/>
      <c r="L80" s="46"/>
      <c r="M80" s="46"/>
      <c r="N80" s="46"/>
      <c r="O80" s="46"/>
      <c r="P80" s="46"/>
      <c r="Q80" s="46"/>
      <c r="R80" s="46"/>
      <c r="S80" s="46"/>
      <c r="T80" s="46"/>
      <c r="U80" s="46"/>
      <c r="V80" s="46"/>
      <c r="W80" s="46"/>
      <c r="X80" s="46"/>
      <c r="Y80" s="46"/>
      <c r="Z80" s="46"/>
      <c r="AA80" s="46"/>
      <c r="AB80" s="46"/>
      <c r="AC80" s="46"/>
      <c r="AD80" s="46"/>
    </row>
    <row r="81">
      <c r="A81" s="50"/>
      <c r="B81" s="46"/>
      <c r="C81" s="46"/>
      <c r="D81" s="46"/>
      <c r="E81" s="70"/>
      <c r="F81" s="50"/>
      <c r="G81" s="50"/>
      <c r="H81" s="50"/>
      <c r="I81" s="50"/>
      <c r="J81" s="50"/>
      <c r="K81" s="46"/>
      <c r="L81" s="46"/>
      <c r="M81" s="46"/>
      <c r="N81" s="46"/>
      <c r="O81" s="46"/>
      <c r="P81" s="46"/>
      <c r="Q81" s="46"/>
      <c r="R81" s="46"/>
      <c r="S81" s="46"/>
      <c r="T81" s="46"/>
      <c r="U81" s="46"/>
      <c r="V81" s="46"/>
      <c r="W81" s="46"/>
      <c r="X81" s="46"/>
      <c r="Y81" s="46"/>
      <c r="Z81" s="46"/>
      <c r="AA81" s="46"/>
      <c r="AB81" s="46"/>
      <c r="AC81" s="46"/>
      <c r="AD81" s="46"/>
    </row>
    <row r="82">
      <c r="A82" s="50"/>
      <c r="B82" s="46"/>
      <c r="C82" s="46"/>
      <c r="D82" s="46"/>
      <c r="E82" s="70"/>
      <c r="F82" s="50"/>
      <c r="G82" s="50"/>
      <c r="H82" s="50"/>
      <c r="I82" s="50"/>
      <c r="J82" s="50"/>
      <c r="K82" s="46"/>
      <c r="L82" s="46"/>
      <c r="M82" s="46"/>
      <c r="N82" s="46"/>
      <c r="O82" s="46"/>
      <c r="P82" s="46"/>
      <c r="Q82" s="46"/>
      <c r="R82" s="46"/>
      <c r="S82" s="46"/>
      <c r="T82" s="46"/>
      <c r="U82" s="46"/>
      <c r="V82" s="46"/>
      <c r="W82" s="46"/>
      <c r="X82" s="46"/>
      <c r="Y82" s="46"/>
      <c r="Z82" s="46"/>
      <c r="AA82" s="46"/>
      <c r="AB82" s="46"/>
      <c r="AC82" s="46"/>
      <c r="AD82" s="46"/>
    </row>
    <row r="83">
      <c r="A83" s="50"/>
      <c r="B83" s="46"/>
      <c r="C83" s="46"/>
      <c r="D83" s="46"/>
      <c r="E83" s="70"/>
      <c r="F83" s="50"/>
      <c r="G83" s="50"/>
      <c r="H83" s="50"/>
      <c r="I83" s="50"/>
      <c r="J83" s="50"/>
      <c r="K83" s="46"/>
      <c r="L83" s="46"/>
      <c r="M83" s="46"/>
      <c r="N83" s="46"/>
      <c r="O83" s="46"/>
      <c r="P83" s="46"/>
      <c r="Q83" s="46"/>
      <c r="R83" s="46"/>
      <c r="S83" s="46"/>
      <c r="T83" s="46"/>
      <c r="U83" s="46"/>
      <c r="V83" s="46"/>
      <c r="W83" s="46"/>
      <c r="X83" s="46"/>
      <c r="Y83" s="46"/>
      <c r="Z83" s="46"/>
      <c r="AA83" s="46"/>
      <c r="AB83" s="46"/>
      <c r="AC83" s="46"/>
      <c r="AD83" s="46"/>
    </row>
    <row r="84">
      <c r="A84" s="50"/>
      <c r="B84" s="46"/>
      <c r="C84" s="46"/>
      <c r="D84" s="46"/>
      <c r="E84" s="70"/>
      <c r="F84" s="50"/>
      <c r="G84" s="50"/>
      <c r="H84" s="50"/>
      <c r="I84" s="50"/>
      <c r="J84" s="50"/>
      <c r="K84" s="46"/>
      <c r="L84" s="46"/>
      <c r="M84" s="46"/>
      <c r="N84" s="46"/>
      <c r="O84" s="46"/>
      <c r="P84" s="46"/>
      <c r="Q84" s="46"/>
      <c r="R84" s="46"/>
      <c r="S84" s="46"/>
      <c r="T84" s="46"/>
      <c r="U84" s="46"/>
      <c r="V84" s="46"/>
      <c r="W84" s="46"/>
      <c r="X84" s="46"/>
      <c r="Y84" s="46"/>
      <c r="Z84" s="46"/>
      <c r="AA84" s="46"/>
      <c r="AB84" s="46"/>
      <c r="AC84" s="46"/>
      <c r="AD84" s="46"/>
    </row>
    <row r="85">
      <c r="A85" s="50"/>
      <c r="B85" s="46"/>
      <c r="C85" s="46"/>
      <c r="D85" s="46"/>
      <c r="E85" s="70"/>
      <c r="F85" s="50"/>
      <c r="G85" s="50"/>
      <c r="H85" s="50"/>
      <c r="I85" s="50"/>
      <c r="J85" s="50"/>
      <c r="K85" s="46"/>
      <c r="L85" s="46"/>
      <c r="M85" s="46"/>
      <c r="N85" s="46"/>
      <c r="O85" s="46"/>
      <c r="P85" s="46"/>
      <c r="Q85" s="46"/>
      <c r="R85" s="46"/>
      <c r="S85" s="46"/>
      <c r="T85" s="46"/>
      <c r="U85" s="46"/>
      <c r="V85" s="46"/>
      <c r="W85" s="46"/>
      <c r="X85" s="46"/>
      <c r="Y85" s="46"/>
      <c r="Z85" s="46"/>
      <c r="AA85" s="46"/>
      <c r="AB85" s="46"/>
      <c r="AC85" s="46"/>
      <c r="AD85" s="46"/>
    </row>
    <row r="86">
      <c r="A86" s="50"/>
      <c r="B86" s="46"/>
      <c r="C86" s="46"/>
      <c r="D86" s="46"/>
      <c r="E86" s="70"/>
      <c r="F86" s="50"/>
      <c r="G86" s="50"/>
      <c r="H86" s="50"/>
      <c r="I86" s="50"/>
      <c r="J86" s="50"/>
      <c r="K86" s="46"/>
      <c r="L86" s="46"/>
      <c r="M86" s="46"/>
      <c r="N86" s="46"/>
      <c r="O86" s="46"/>
      <c r="P86" s="46"/>
      <c r="Q86" s="46"/>
      <c r="R86" s="46"/>
      <c r="S86" s="46"/>
      <c r="T86" s="46"/>
      <c r="U86" s="46"/>
      <c r="V86" s="46"/>
      <c r="W86" s="46"/>
      <c r="X86" s="46"/>
      <c r="Y86" s="46"/>
      <c r="Z86" s="46"/>
      <c r="AA86" s="46"/>
      <c r="AB86" s="46"/>
      <c r="AC86" s="46"/>
      <c r="AD86" s="46"/>
    </row>
    <row r="87">
      <c r="A87" s="50"/>
      <c r="B87" s="46"/>
      <c r="C87" s="46"/>
      <c r="D87" s="46"/>
      <c r="E87" s="70"/>
      <c r="F87" s="50"/>
      <c r="G87" s="50"/>
      <c r="H87" s="50"/>
      <c r="I87" s="50"/>
      <c r="J87" s="50"/>
      <c r="K87" s="46"/>
      <c r="L87" s="46"/>
      <c r="M87" s="46"/>
      <c r="N87" s="46"/>
      <c r="O87" s="46"/>
      <c r="P87" s="46"/>
      <c r="Q87" s="46"/>
      <c r="R87" s="46"/>
      <c r="S87" s="46"/>
      <c r="T87" s="46"/>
      <c r="U87" s="46"/>
      <c r="V87" s="46"/>
      <c r="W87" s="46"/>
      <c r="X87" s="46"/>
      <c r="Y87" s="46"/>
      <c r="Z87" s="46"/>
      <c r="AA87" s="46"/>
      <c r="AB87" s="46"/>
      <c r="AC87" s="46"/>
      <c r="AD87" s="46"/>
    </row>
    <row r="88">
      <c r="A88" s="50"/>
      <c r="B88" s="46"/>
      <c r="C88" s="46"/>
      <c r="D88" s="46"/>
      <c r="E88" s="70"/>
      <c r="F88" s="50"/>
      <c r="G88" s="50"/>
      <c r="H88" s="50"/>
      <c r="I88" s="50"/>
      <c r="J88" s="50"/>
      <c r="K88" s="46"/>
      <c r="L88" s="46"/>
      <c r="M88" s="46"/>
      <c r="N88" s="46"/>
      <c r="O88" s="46"/>
      <c r="P88" s="46"/>
      <c r="Q88" s="46"/>
      <c r="R88" s="46"/>
      <c r="S88" s="46"/>
      <c r="T88" s="46"/>
      <c r="U88" s="46"/>
      <c r="V88" s="46"/>
      <c r="W88" s="46"/>
      <c r="X88" s="46"/>
      <c r="Y88" s="46"/>
      <c r="Z88" s="46"/>
      <c r="AA88" s="46"/>
      <c r="AB88" s="46"/>
      <c r="AC88" s="46"/>
      <c r="AD88" s="46"/>
    </row>
    <row r="89">
      <c r="A89" s="50"/>
      <c r="B89" s="46"/>
      <c r="C89" s="46"/>
      <c r="D89" s="46"/>
      <c r="E89" s="70"/>
      <c r="F89" s="50"/>
      <c r="G89" s="50"/>
      <c r="H89" s="50"/>
      <c r="I89" s="50"/>
      <c r="J89" s="50"/>
      <c r="K89" s="46"/>
      <c r="L89" s="46"/>
      <c r="M89" s="46"/>
      <c r="N89" s="46"/>
      <c r="O89" s="46"/>
      <c r="P89" s="46"/>
      <c r="Q89" s="46"/>
      <c r="R89" s="46"/>
      <c r="S89" s="46"/>
      <c r="T89" s="46"/>
      <c r="U89" s="46"/>
      <c r="V89" s="46"/>
      <c r="W89" s="46"/>
      <c r="X89" s="46"/>
      <c r="Y89" s="46"/>
      <c r="Z89" s="46"/>
      <c r="AA89" s="46"/>
      <c r="AB89" s="46"/>
      <c r="AC89" s="46"/>
      <c r="AD89" s="46"/>
    </row>
    <row r="90">
      <c r="A90" s="50"/>
      <c r="B90" s="46"/>
      <c r="C90" s="46"/>
      <c r="D90" s="46"/>
      <c r="E90" s="70"/>
      <c r="F90" s="50"/>
      <c r="G90" s="50"/>
      <c r="H90" s="50"/>
      <c r="I90" s="50"/>
      <c r="J90" s="50"/>
      <c r="K90" s="46"/>
      <c r="L90" s="46"/>
      <c r="M90" s="46"/>
      <c r="N90" s="46"/>
      <c r="O90" s="46"/>
      <c r="P90" s="46"/>
      <c r="Q90" s="46"/>
      <c r="R90" s="46"/>
      <c r="S90" s="46"/>
      <c r="T90" s="46"/>
      <c r="U90" s="46"/>
      <c r="V90" s="46"/>
      <c r="W90" s="46"/>
      <c r="X90" s="46"/>
      <c r="Y90" s="46"/>
      <c r="Z90" s="46"/>
      <c r="AA90" s="46"/>
      <c r="AB90" s="46"/>
      <c r="AC90" s="46"/>
      <c r="AD90" s="46"/>
    </row>
    <row r="91">
      <c r="A91" s="50"/>
      <c r="B91" s="46"/>
      <c r="C91" s="46"/>
      <c r="D91" s="46"/>
      <c r="E91" s="70"/>
      <c r="F91" s="50"/>
      <c r="G91" s="50"/>
      <c r="H91" s="50"/>
      <c r="I91" s="50"/>
      <c r="J91" s="50"/>
      <c r="K91" s="46"/>
      <c r="L91" s="46"/>
      <c r="M91" s="46"/>
      <c r="N91" s="46"/>
      <c r="O91" s="46"/>
      <c r="P91" s="46"/>
      <c r="Q91" s="46"/>
      <c r="R91" s="46"/>
      <c r="S91" s="46"/>
      <c r="T91" s="46"/>
      <c r="U91" s="46"/>
      <c r="V91" s="46"/>
      <c r="W91" s="46"/>
      <c r="X91" s="46"/>
      <c r="Y91" s="46"/>
      <c r="Z91" s="46"/>
      <c r="AA91" s="46"/>
      <c r="AB91" s="46"/>
      <c r="AC91" s="46"/>
      <c r="AD91" s="46"/>
    </row>
    <row r="92">
      <c r="A92" s="50"/>
      <c r="B92" s="46"/>
      <c r="C92" s="46"/>
      <c r="D92" s="46"/>
      <c r="E92" s="70"/>
      <c r="F92" s="50"/>
      <c r="G92" s="50"/>
      <c r="H92" s="50"/>
      <c r="I92" s="50"/>
      <c r="J92" s="50"/>
      <c r="K92" s="46"/>
      <c r="L92" s="46"/>
      <c r="M92" s="46"/>
      <c r="N92" s="46"/>
      <c r="O92" s="46"/>
      <c r="P92" s="46"/>
      <c r="Q92" s="46"/>
      <c r="R92" s="46"/>
      <c r="S92" s="46"/>
      <c r="T92" s="46"/>
      <c r="U92" s="46"/>
      <c r="V92" s="46"/>
      <c r="W92" s="46"/>
      <c r="X92" s="46"/>
      <c r="Y92" s="46"/>
      <c r="Z92" s="46"/>
      <c r="AA92" s="46"/>
      <c r="AB92" s="46"/>
      <c r="AC92" s="46"/>
      <c r="AD92" s="46"/>
    </row>
    <row r="93">
      <c r="A93" s="50"/>
      <c r="B93" s="46"/>
      <c r="C93" s="46"/>
      <c r="D93" s="46"/>
      <c r="E93" s="70"/>
      <c r="F93" s="50"/>
      <c r="G93" s="50"/>
      <c r="H93" s="50"/>
      <c r="I93" s="50"/>
      <c r="J93" s="50"/>
      <c r="K93" s="46"/>
      <c r="L93" s="46"/>
      <c r="M93" s="46"/>
      <c r="N93" s="46"/>
      <c r="O93" s="46"/>
      <c r="P93" s="46"/>
      <c r="Q93" s="46"/>
      <c r="R93" s="46"/>
      <c r="S93" s="46"/>
      <c r="T93" s="46"/>
      <c r="U93" s="46"/>
      <c r="V93" s="46"/>
      <c r="W93" s="46"/>
      <c r="X93" s="46"/>
      <c r="Y93" s="46"/>
      <c r="Z93" s="46"/>
      <c r="AA93" s="46"/>
      <c r="AB93" s="46"/>
      <c r="AC93" s="46"/>
      <c r="AD93" s="46"/>
    </row>
    <row r="94">
      <c r="A94" s="50"/>
      <c r="B94" s="46"/>
      <c r="C94" s="46"/>
      <c r="D94" s="46"/>
      <c r="E94" s="70"/>
      <c r="F94" s="50"/>
      <c r="G94" s="50"/>
      <c r="H94" s="50"/>
      <c r="I94" s="50"/>
      <c r="J94" s="50"/>
      <c r="K94" s="46"/>
      <c r="L94" s="46"/>
      <c r="M94" s="46"/>
      <c r="N94" s="46"/>
      <c r="O94" s="46"/>
      <c r="P94" s="46"/>
      <c r="Q94" s="46"/>
      <c r="R94" s="46"/>
      <c r="S94" s="46"/>
      <c r="T94" s="46"/>
      <c r="U94" s="46"/>
      <c r="V94" s="46"/>
      <c r="W94" s="46"/>
      <c r="X94" s="46"/>
      <c r="Y94" s="46"/>
      <c r="Z94" s="46"/>
      <c r="AA94" s="46"/>
      <c r="AB94" s="46"/>
      <c r="AC94" s="46"/>
      <c r="AD94" s="46"/>
    </row>
    <row r="95">
      <c r="A95" s="50"/>
      <c r="B95" s="46"/>
      <c r="C95" s="46"/>
      <c r="D95" s="46"/>
      <c r="E95" s="70"/>
      <c r="F95" s="50"/>
      <c r="G95" s="50"/>
      <c r="H95" s="50"/>
      <c r="I95" s="50"/>
      <c r="J95" s="50"/>
      <c r="K95" s="46"/>
      <c r="L95" s="46"/>
      <c r="M95" s="46"/>
      <c r="N95" s="46"/>
      <c r="O95" s="46"/>
      <c r="P95" s="46"/>
      <c r="Q95" s="46"/>
      <c r="R95" s="46"/>
      <c r="S95" s="46"/>
      <c r="T95" s="46"/>
      <c r="U95" s="46"/>
      <c r="V95" s="46"/>
      <c r="W95" s="46"/>
      <c r="X95" s="46"/>
      <c r="Y95" s="46"/>
      <c r="Z95" s="46"/>
      <c r="AA95" s="46"/>
      <c r="AB95" s="46"/>
      <c r="AC95" s="46"/>
      <c r="AD95" s="46"/>
    </row>
    <row r="96">
      <c r="A96" s="50"/>
      <c r="B96" s="46"/>
      <c r="C96" s="46"/>
      <c r="D96" s="46"/>
      <c r="E96" s="70"/>
      <c r="F96" s="50"/>
      <c r="G96" s="50"/>
      <c r="H96" s="50"/>
      <c r="I96" s="50"/>
      <c r="J96" s="50"/>
      <c r="K96" s="46"/>
      <c r="L96" s="46"/>
      <c r="M96" s="46"/>
      <c r="N96" s="46"/>
      <c r="O96" s="46"/>
      <c r="P96" s="46"/>
      <c r="Q96" s="46"/>
      <c r="R96" s="46"/>
      <c r="S96" s="46"/>
      <c r="T96" s="46"/>
      <c r="U96" s="46"/>
      <c r="V96" s="46"/>
      <c r="W96" s="46"/>
      <c r="X96" s="46"/>
      <c r="Y96" s="46"/>
      <c r="Z96" s="46"/>
      <c r="AA96" s="46"/>
      <c r="AB96" s="46"/>
      <c r="AC96" s="46"/>
      <c r="AD96" s="46"/>
    </row>
    <row r="97">
      <c r="A97" s="50"/>
      <c r="B97" s="46"/>
      <c r="C97" s="46"/>
      <c r="D97" s="46"/>
      <c r="E97" s="70"/>
      <c r="F97" s="50"/>
      <c r="G97" s="50"/>
      <c r="H97" s="50"/>
      <c r="I97" s="50"/>
      <c r="J97" s="50"/>
      <c r="K97" s="46"/>
      <c r="L97" s="46"/>
      <c r="M97" s="46"/>
      <c r="N97" s="46"/>
      <c r="O97" s="46"/>
      <c r="P97" s="46"/>
      <c r="Q97" s="46"/>
      <c r="R97" s="46"/>
      <c r="S97" s="46"/>
      <c r="T97" s="46"/>
      <c r="U97" s="46"/>
      <c r="V97" s="46"/>
      <c r="W97" s="46"/>
      <c r="X97" s="46"/>
      <c r="Y97" s="46"/>
      <c r="Z97" s="46"/>
      <c r="AA97" s="46"/>
      <c r="AB97" s="46"/>
      <c r="AC97" s="46"/>
      <c r="AD97" s="46"/>
    </row>
    <row r="98">
      <c r="A98" s="50"/>
      <c r="B98" s="46"/>
      <c r="C98" s="46"/>
      <c r="D98" s="46"/>
      <c r="E98" s="70"/>
      <c r="F98" s="50"/>
      <c r="G98" s="50"/>
      <c r="H98" s="50"/>
      <c r="I98" s="50"/>
      <c r="J98" s="50"/>
      <c r="K98" s="46"/>
      <c r="L98" s="46"/>
      <c r="M98" s="46"/>
      <c r="N98" s="46"/>
      <c r="O98" s="46"/>
      <c r="P98" s="46"/>
      <c r="Q98" s="46"/>
      <c r="R98" s="46"/>
      <c r="S98" s="46"/>
      <c r="T98" s="46"/>
      <c r="U98" s="46"/>
      <c r="V98" s="46"/>
      <c r="W98" s="46"/>
      <c r="X98" s="46"/>
      <c r="Y98" s="46"/>
      <c r="Z98" s="46"/>
      <c r="AA98" s="46"/>
      <c r="AB98" s="46"/>
      <c r="AC98" s="46"/>
      <c r="AD98" s="46"/>
    </row>
    <row r="99">
      <c r="A99" s="50"/>
      <c r="B99" s="46"/>
      <c r="C99" s="46"/>
      <c r="D99" s="46"/>
      <c r="E99" s="70"/>
      <c r="F99" s="50"/>
      <c r="G99" s="50"/>
      <c r="H99" s="50"/>
      <c r="I99" s="50"/>
      <c r="J99" s="50"/>
      <c r="K99" s="46"/>
      <c r="L99" s="46"/>
      <c r="M99" s="46"/>
      <c r="N99" s="46"/>
      <c r="O99" s="46"/>
      <c r="P99" s="46"/>
      <c r="Q99" s="46"/>
      <c r="R99" s="46"/>
      <c r="S99" s="46"/>
      <c r="T99" s="46"/>
      <c r="U99" s="46"/>
      <c r="V99" s="46"/>
      <c r="W99" s="46"/>
      <c r="X99" s="46"/>
      <c r="Y99" s="46"/>
      <c r="Z99" s="46"/>
      <c r="AA99" s="46"/>
      <c r="AB99" s="46"/>
      <c r="AC99" s="46"/>
      <c r="AD99" s="46"/>
    </row>
    <row r="100">
      <c r="A100" s="50"/>
      <c r="B100" s="46"/>
      <c r="C100" s="46"/>
      <c r="D100" s="46"/>
      <c r="E100" s="70"/>
      <c r="F100" s="50"/>
      <c r="G100" s="50"/>
      <c r="H100" s="50"/>
      <c r="I100" s="50"/>
      <c r="J100" s="50"/>
      <c r="K100" s="46"/>
      <c r="L100" s="46"/>
      <c r="M100" s="46"/>
      <c r="N100" s="46"/>
      <c r="O100" s="46"/>
      <c r="P100" s="46"/>
      <c r="Q100" s="46"/>
      <c r="R100" s="46"/>
      <c r="S100" s="46"/>
      <c r="T100" s="46"/>
      <c r="U100" s="46"/>
      <c r="V100" s="46"/>
      <c r="W100" s="46"/>
      <c r="X100" s="46"/>
      <c r="Y100" s="46"/>
      <c r="Z100" s="46"/>
      <c r="AA100" s="46"/>
      <c r="AB100" s="46"/>
      <c r="AC100" s="46"/>
      <c r="AD100" s="46"/>
    </row>
    <row r="101">
      <c r="A101" s="50"/>
      <c r="B101" s="46"/>
      <c r="C101" s="46"/>
      <c r="D101" s="46"/>
      <c r="E101" s="70"/>
      <c r="F101" s="50"/>
      <c r="G101" s="50"/>
      <c r="H101" s="50"/>
      <c r="I101" s="50"/>
      <c r="J101" s="50"/>
      <c r="K101" s="46"/>
      <c r="L101" s="46"/>
      <c r="M101" s="46"/>
      <c r="N101" s="46"/>
      <c r="O101" s="46"/>
      <c r="P101" s="46"/>
      <c r="Q101" s="46"/>
      <c r="R101" s="46"/>
      <c r="S101" s="46"/>
      <c r="T101" s="46"/>
      <c r="U101" s="46"/>
      <c r="V101" s="46"/>
      <c r="W101" s="46"/>
      <c r="X101" s="46"/>
      <c r="Y101" s="46"/>
      <c r="Z101" s="46"/>
      <c r="AA101" s="46"/>
      <c r="AB101" s="46"/>
      <c r="AC101" s="46"/>
      <c r="AD101" s="46"/>
    </row>
    <row r="102">
      <c r="A102" s="50"/>
      <c r="B102" s="46"/>
      <c r="C102" s="46"/>
      <c r="D102" s="46"/>
      <c r="E102" s="70"/>
      <c r="F102" s="50"/>
      <c r="G102" s="50"/>
      <c r="H102" s="50"/>
      <c r="I102" s="50"/>
      <c r="J102" s="50"/>
      <c r="K102" s="46"/>
      <c r="L102" s="46"/>
      <c r="M102" s="46"/>
      <c r="N102" s="46"/>
      <c r="O102" s="46"/>
      <c r="P102" s="46"/>
      <c r="Q102" s="46"/>
      <c r="R102" s="46"/>
      <c r="S102" s="46"/>
      <c r="T102" s="46"/>
      <c r="U102" s="46"/>
      <c r="V102" s="46"/>
      <c r="W102" s="46"/>
      <c r="X102" s="46"/>
      <c r="Y102" s="46"/>
      <c r="Z102" s="46"/>
      <c r="AA102" s="46"/>
      <c r="AB102" s="46"/>
      <c r="AC102" s="46"/>
      <c r="AD102" s="46"/>
    </row>
    <row r="103">
      <c r="A103" s="50"/>
      <c r="B103" s="46"/>
      <c r="C103" s="46"/>
      <c r="D103" s="46"/>
      <c r="E103" s="70"/>
      <c r="F103" s="50"/>
      <c r="G103" s="50"/>
      <c r="H103" s="50"/>
      <c r="I103" s="50"/>
      <c r="J103" s="50"/>
      <c r="K103" s="46"/>
      <c r="L103" s="46"/>
      <c r="M103" s="46"/>
      <c r="N103" s="46"/>
      <c r="O103" s="46"/>
      <c r="P103" s="46"/>
      <c r="Q103" s="46"/>
      <c r="R103" s="46"/>
      <c r="S103" s="46"/>
      <c r="T103" s="46"/>
      <c r="U103" s="46"/>
      <c r="V103" s="46"/>
      <c r="W103" s="46"/>
      <c r="X103" s="46"/>
      <c r="Y103" s="46"/>
      <c r="Z103" s="46"/>
      <c r="AA103" s="46"/>
      <c r="AB103" s="46"/>
      <c r="AC103" s="46"/>
      <c r="AD103" s="46"/>
    </row>
    <row r="104">
      <c r="A104" s="50"/>
      <c r="B104" s="46"/>
      <c r="C104" s="46"/>
      <c r="D104" s="46"/>
      <c r="E104" s="70"/>
      <c r="F104" s="50"/>
      <c r="G104" s="50"/>
      <c r="H104" s="50"/>
      <c r="I104" s="50"/>
      <c r="J104" s="50"/>
      <c r="K104" s="46"/>
      <c r="L104" s="46"/>
      <c r="M104" s="46"/>
      <c r="N104" s="46"/>
      <c r="O104" s="46"/>
      <c r="P104" s="46"/>
      <c r="Q104" s="46"/>
      <c r="R104" s="46"/>
      <c r="S104" s="46"/>
      <c r="T104" s="46"/>
      <c r="U104" s="46"/>
      <c r="V104" s="46"/>
      <c r="W104" s="46"/>
      <c r="X104" s="46"/>
      <c r="Y104" s="46"/>
      <c r="Z104" s="46"/>
      <c r="AA104" s="46"/>
      <c r="AB104" s="46"/>
      <c r="AC104" s="46"/>
      <c r="AD104" s="46"/>
    </row>
    <row r="105">
      <c r="A105" s="50"/>
      <c r="B105" s="46"/>
      <c r="C105" s="46"/>
      <c r="D105" s="46"/>
      <c r="E105" s="70"/>
      <c r="F105" s="50"/>
      <c r="G105" s="50"/>
      <c r="H105" s="50"/>
      <c r="I105" s="50"/>
      <c r="J105" s="50"/>
      <c r="K105" s="46"/>
      <c r="L105" s="46"/>
      <c r="M105" s="46"/>
      <c r="N105" s="46"/>
      <c r="O105" s="46"/>
      <c r="P105" s="46"/>
      <c r="Q105" s="46"/>
      <c r="R105" s="46"/>
      <c r="S105" s="46"/>
      <c r="T105" s="46"/>
      <c r="U105" s="46"/>
      <c r="V105" s="46"/>
      <c r="W105" s="46"/>
      <c r="X105" s="46"/>
      <c r="Y105" s="46"/>
      <c r="Z105" s="46"/>
      <c r="AA105" s="46"/>
      <c r="AB105" s="46"/>
      <c r="AC105" s="46"/>
      <c r="AD105" s="46"/>
    </row>
    <row r="106">
      <c r="A106" s="50"/>
      <c r="B106" s="46"/>
      <c r="C106" s="46"/>
      <c r="D106" s="46"/>
      <c r="E106" s="70"/>
      <c r="F106" s="50"/>
      <c r="G106" s="50"/>
      <c r="H106" s="50"/>
      <c r="I106" s="50"/>
      <c r="J106" s="50"/>
      <c r="K106" s="46"/>
      <c r="L106" s="46"/>
      <c r="M106" s="46"/>
      <c r="N106" s="46"/>
      <c r="O106" s="46"/>
      <c r="P106" s="46"/>
      <c r="Q106" s="46"/>
      <c r="R106" s="46"/>
      <c r="S106" s="46"/>
      <c r="T106" s="46"/>
      <c r="U106" s="46"/>
      <c r="V106" s="46"/>
      <c r="W106" s="46"/>
      <c r="X106" s="46"/>
      <c r="Y106" s="46"/>
      <c r="Z106" s="46"/>
      <c r="AA106" s="46"/>
      <c r="AB106" s="46"/>
      <c r="AC106" s="46"/>
      <c r="AD106" s="46"/>
    </row>
    <row r="107">
      <c r="A107" s="50"/>
      <c r="B107" s="46"/>
      <c r="C107" s="46"/>
      <c r="D107" s="46"/>
      <c r="E107" s="70"/>
      <c r="F107" s="50"/>
      <c r="G107" s="50"/>
      <c r="H107" s="50"/>
      <c r="I107" s="50"/>
      <c r="J107" s="50"/>
      <c r="K107" s="46"/>
      <c r="L107" s="46"/>
      <c r="M107" s="46"/>
      <c r="N107" s="46"/>
      <c r="O107" s="46"/>
      <c r="P107" s="46"/>
      <c r="Q107" s="46"/>
      <c r="R107" s="46"/>
      <c r="S107" s="46"/>
      <c r="T107" s="46"/>
      <c r="U107" s="46"/>
      <c r="V107" s="46"/>
      <c r="W107" s="46"/>
      <c r="X107" s="46"/>
      <c r="Y107" s="46"/>
      <c r="Z107" s="46"/>
      <c r="AA107" s="46"/>
      <c r="AB107" s="46"/>
      <c r="AC107" s="46"/>
      <c r="AD107" s="46"/>
    </row>
    <row r="108">
      <c r="A108" s="50"/>
      <c r="B108" s="46"/>
      <c r="C108" s="46"/>
      <c r="D108" s="46"/>
      <c r="E108" s="70"/>
      <c r="F108" s="50"/>
      <c r="G108" s="50"/>
      <c r="H108" s="50"/>
      <c r="I108" s="50"/>
      <c r="J108" s="50"/>
      <c r="K108" s="46"/>
      <c r="L108" s="46"/>
      <c r="M108" s="46"/>
      <c r="N108" s="46"/>
      <c r="O108" s="46"/>
      <c r="P108" s="46"/>
      <c r="Q108" s="46"/>
      <c r="R108" s="46"/>
      <c r="S108" s="46"/>
      <c r="T108" s="46"/>
      <c r="U108" s="46"/>
      <c r="V108" s="46"/>
      <c r="W108" s="46"/>
      <c r="X108" s="46"/>
      <c r="Y108" s="46"/>
      <c r="Z108" s="46"/>
      <c r="AA108" s="46"/>
      <c r="AB108" s="46"/>
      <c r="AC108" s="46"/>
      <c r="AD108" s="46"/>
    </row>
    <row r="109">
      <c r="A109" s="50"/>
      <c r="B109" s="46"/>
      <c r="C109" s="46"/>
      <c r="D109" s="46"/>
      <c r="E109" s="70"/>
      <c r="F109" s="50"/>
      <c r="G109" s="50"/>
      <c r="H109" s="50"/>
      <c r="I109" s="50"/>
      <c r="J109" s="50"/>
      <c r="K109" s="46"/>
      <c r="L109" s="46"/>
      <c r="M109" s="46"/>
      <c r="N109" s="46"/>
      <c r="O109" s="46"/>
      <c r="P109" s="46"/>
      <c r="Q109" s="46"/>
      <c r="R109" s="46"/>
      <c r="S109" s="46"/>
      <c r="T109" s="46"/>
      <c r="U109" s="46"/>
      <c r="V109" s="46"/>
      <c r="W109" s="46"/>
      <c r="X109" s="46"/>
      <c r="Y109" s="46"/>
      <c r="Z109" s="46"/>
      <c r="AA109" s="46"/>
      <c r="AB109" s="46"/>
      <c r="AC109" s="46"/>
      <c r="AD109" s="46"/>
    </row>
    <row r="110">
      <c r="A110" s="50"/>
      <c r="B110" s="46"/>
      <c r="C110" s="46"/>
      <c r="D110" s="46"/>
      <c r="E110" s="70"/>
      <c r="F110" s="50"/>
      <c r="G110" s="50"/>
      <c r="H110" s="50"/>
      <c r="I110" s="50"/>
      <c r="J110" s="50"/>
      <c r="K110" s="46"/>
      <c r="L110" s="46"/>
      <c r="M110" s="46"/>
      <c r="N110" s="46"/>
      <c r="O110" s="46"/>
      <c r="P110" s="46"/>
      <c r="Q110" s="46"/>
      <c r="R110" s="46"/>
      <c r="S110" s="46"/>
      <c r="T110" s="46"/>
      <c r="U110" s="46"/>
      <c r="V110" s="46"/>
      <c r="W110" s="46"/>
      <c r="X110" s="46"/>
      <c r="Y110" s="46"/>
      <c r="Z110" s="46"/>
      <c r="AA110" s="46"/>
      <c r="AB110" s="46"/>
      <c r="AC110" s="46"/>
      <c r="AD110" s="46"/>
    </row>
    <row r="111">
      <c r="A111" s="50"/>
      <c r="B111" s="46"/>
      <c r="C111" s="46"/>
      <c r="D111" s="46"/>
      <c r="E111" s="70"/>
      <c r="F111" s="50"/>
      <c r="G111" s="50"/>
      <c r="H111" s="50"/>
      <c r="I111" s="50"/>
      <c r="J111" s="50"/>
      <c r="K111" s="46"/>
      <c r="L111" s="46"/>
      <c r="M111" s="46"/>
      <c r="N111" s="46"/>
      <c r="O111" s="46"/>
      <c r="P111" s="46"/>
      <c r="Q111" s="46"/>
      <c r="R111" s="46"/>
      <c r="S111" s="46"/>
      <c r="T111" s="46"/>
      <c r="U111" s="46"/>
      <c r="V111" s="46"/>
      <c r="W111" s="46"/>
      <c r="X111" s="46"/>
      <c r="Y111" s="46"/>
      <c r="Z111" s="46"/>
      <c r="AA111" s="46"/>
      <c r="AB111" s="46"/>
      <c r="AC111" s="46"/>
      <c r="AD111" s="46"/>
    </row>
    <row r="112">
      <c r="A112" s="50"/>
      <c r="B112" s="46"/>
      <c r="C112" s="46"/>
      <c r="D112" s="46"/>
      <c r="E112" s="70"/>
      <c r="F112" s="50"/>
      <c r="G112" s="50"/>
      <c r="H112" s="50"/>
      <c r="I112" s="50"/>
      <c r="J112" s="50"/>
      <c r="K112" s="46"/>
      <c r="L112" s="46"/>
      <c r="M112" s="46"/>
      <c r="N112" s="46"/>
      <c r="O112" s="46"/>
      <c r="P112" s="46"/>
      <c r="Q112" s="46"/>
      <c r="R112" s="46"/>
      <c r="S112" s="46"/>
      <c r="T112" s="46"/>
      <c r="U112" s="46"/>
      <c r="V112" s="46"/>
      <c r="W112" s="46"/>
      <c r="X112" s="46"/>
      <c r="Y112" s="46"/>
      <c r="Z112" s="46"/>
      <c r="AA112" s="46"/>
      <c r="AB112" s="46"/>
      <c r="AC112" s="46"/>
      <c r="AD112" s="46"/>
    </row>
    <row r="113">
      <c r="A113" s="50"/>
      <c r="B113" s="46"/>
      <c r="C113" s="46"/>
      <c r="D113" s="46"/>
      <c r="E113" s="70"/>
      <c r="F113" s="50"/>
      <c r="G113" s="50"/>
      <c r="H113" s="50"/>
      <c r="I113" s="50"/>
      <c r="J113" s="50"/>
      <c r="K113" s="46"/>
      <c r="L113" s="46"/>
      <c r="M113" s="46"/>
      <c r="N113" s="46"/>
      <c r="O113" s="46"/>
      <c r="P113" s="46"/>
      <c r="Q113" s="46"/>
      <c r="R113" s="46"/>
      <c r="S113" s="46"/>
      <c r="T113" s="46"/>
      <c r="U113" s="46"/>
      <c r="V113" s="46"/>
      <c r="W113" s="46"/>
      <c r="X113" s="46"/>
      <c r="Y113" s="46"/>
      <c r="Z113" s="46"/>
      <c r="AA113" s="46"/>
      <c r="AB113" s="46"/>
      <c r="AC113" s="46"/>
      <c r="AD113" s="46"/>
    </row>
    <row r="114">
      <c r="A114" s="50"/>
      <c r="B114" s="46"/>
      <c r="C114" s="46"/>
      <c r="D114" s="46"/>
      <c r="E114" s="70"/>
      <c r="F114" s="50"/>
      <c r="G114" s="50"/>
      <c r="H114" s="50"/>
      <c r="I114" s="50"/>
      <c r="J114" s="50"/>
      <c r="K114" s="46"/>
      <c r="L114" s="46"/>
      <c r="M114" s="46"/>
      <c r="N114" s="46"/>
      <c r="O114" s="46"/>
      <c r="P114" s="46"/>
      <c r="Q114" s="46"/>
      <c r="R114" s="46"/>
      <c r="S114" s="46"/>
      <c r="T114" s="46"/>
      <c r="U114" s="46"/>
      <c r="V114" s="46"/>
      <c r="W114" s="46"/>
      <c r="X114" s="46"/>
      <c r="Y114" s="46"/>
      <c r="Z114" s="46"/>
      <c r="AA114" s="46"/>
      <c r="AB114" s="46"/>
      <c r="AC114" s="46"/>
      <c r="AD114" s="46"/>
    </row>
    <row r="115">
      <c r="A115" s="50"/>
      <c r="B115" s="46"/>
      <c r="C115" s="46"/>
      <c r="D115" s="46"/>
      <c r="E115" s="70"/>
      <c r="F115" s="50"/>
      <c r="G115" s="50"/>
      <c r="H115" s="50"/>
      <c r="I115" s="50"/>
      <c r="J115" s="50"/>
      <c r="K115" s="46"/>
      <c r="L115" s="46"/>
      <c r="M115" s="46"/>
      <c r="N115" s="46"/>
      <c r="O115" s="46"/>
      <c r="P115" s="46"/>
      <c r="Q115" s="46"/>
      <c r="R115" s="46"/>
      <c r="S115" s="46"/>
      <c r="T115" s="46"/>
      <c r="U115" s="46"/>
      <c r="V115" s="46"/>
      <c r="W115" s="46"/>
      <c r="X115" s="46"/>
      <c r="Y115" s="46"/>
      <c r="Z115" s="46"/>
      <c r="AA115" s="46"/>
      <c r="AB115" s="46"/>
      <c r="AC115" s="46"/>
      <c r="AD115" s="46"/>
    </row>
    <row r="116">
      <c r="A116" s="50"/>
      <c r="B116" s="46"/>
      <c r="C116" s="46"/>
      <c r="D116" s="46"/>
      <c r="E116" s="70"/>
      <c r="F116" s="50"/>
      <c r="G116" s="50"/>
      <c r="H116" s="50"/>
      <c r="I116" s="50"/>
      <c r="J116" s="50"/>
      <c r="K116" s="46"/>
      <c r="L116" s="46"/>
      <c r="M116" s="46"/>
      <c r="N116" s="46"/>
      <c r="O116" s="46"/>
      <c r="P116" s="46"/>
      <c r="Q116" s="46"/>
      <c r="R116" s="46"/>
      <c r="S116" s="46"/>
      <c r="T116" s="46"/>
      <c r="U116" s="46"/>
      <c r="V116" s="46"/>
      <c r="W116" s="46"/>
      <c r="X116" s="46"/>
      <c r="Y116" s="46"/>
      <c r="Z116" s="46"/>
      <c r="AA116" s="46"/>
      <c r="AB116" s="46"/>
      <c r="AC116" s="46"/>
      <c r="AD116" s="46"/>
    </row>
    <row r="117">
      <c r="A117" s="50"/>
      <c r="B117" s="46"/>
      <c r="C117" s="46"/>
      <c r="D117" s="46"/>
      <c r="E117" s="70"/>
      <c r="F117" s="50"/>
      <c r="G117" s="50"/>
      <c r="H117" s="50"/>
      <c r="I117" s="50"/>
      <c r="J117" s="50"/>
      <c r="K117" s="46"/>
      <c r="L117" s="46"/>
      <c r="M117" s="46"/>
      <c r="N117" s="46"/>
      <c r="O117" s="46"/>
      <c r="P117" s="46"/>
      <c r="Q117" s="46"/>
      <c r="R117" s="46"/>
      <c r="S117" s="46"/>
      <c r="T117" s="46"/>
      <c r="U117" s="46"/>
      <c r="V117" s="46"/>
      <c r="W117" s="46"/>
      <c r="X117" s="46"/>
      <c r="Y117" s="46"/>
      <c r="Z117" s="46"/>
      <c r="AA117" s="46"/>
      <c r="AB117" s="46"/>
      <c r="AC117" s="46"/>
      <c r="AD117" s="46"/>
    </row>
    <row r="118">
      <c r="A118" s="50"/>
      <c r="B118" s="46"/>
      <c r="C118" s="46"/>
      <c r="D118" s="46"/>
      <c r="E118" s="70"/>
      <c r="F118" s="50"/>
      <c r="G118" s="50"/>
      <c r="H118" s="50"/>
      <c r="I118" s="50"/>
      <c r="J118" s="50"/>
      <c r="K118" s="46"/>
      <c r="L118" s="46"/>
      <c r="M118" s="46"/>
      <c r="N118" s="46"/>
      <c r="O118" s="46"/>
      <c r="P118" s="46"/>
      <c r="Q118" s="46"/>
      <c r="R118" s="46"/>
      <c r="S118" s="46"/>
      <c r="T118" s="46"/>
      <c r="U118" s="46"/>
      <c r="V118" s="46"/>
      <c r="W118" s="46"/>
      <c r="X118" s="46"/>
      <c r="Y118" s="46"/>
      <c r="Z118" s="46"/>
      <c r="AA118" s="46"/>
      <c r="AB118" s="46"/>
      <c r="AC118" s="46"/>
      <c r="AD118" s="46"/>
    </row>
    <row r="119">
      <c r="A119" s="50"/>
      <c r="B119" s="46"/>
      <c r="C119" s="46"/>
      <c r="D119" s="46"/>
      <c r="E119" s="70"/>
      <c r="F119" s="50"/>
      <c r="G119" s="50"/>
      <c r="H119" s="50"/>
      <c r="I119" s="50"/>
      <c r="J119" s="50"/>
      <c r="K119" s="46"/>
      <c r="L119" s="46"/>
      <c r="M119" s="46"/>
      <c r="N119" s="46"/>
      <c r="O119" s="46"/>
      <c r="P119" s="46"/>
      <c r="Q119" s="46"/>
      <c r="R119" s="46"/>
      <c r="S119" s="46"/>
      <c r="T119" s="46"/>
      <c r="U119" s="46"/>
      <c r="V119" s="46"/>
      <c r="W119" s="46"/>
      <c r="X119" s="46"/>
      <c r="Y119" s="46"/>
      <c r="Z119" s="46"/>
      <c r="AA119" s="46"/>
      <c r="AB119" s="46"/>
      <c r="AC119" s="46"/>
      <c r="AD119" s="46"/>
    </row>
    <row r="120">
      <c r="A120" s="50"/>
      <c r="B120" s="46"/>
      <c r="C120" s="46"/>
      <c r="D120" s="46"/>
      <c r="E120" s="70"/>
      <c r="F120" s="50"/>
      <c r="G120" s="50"/>
      <c r="H120" s="50"/>
      <c r="I120" s="50"/>
      <c r="J120" s="50"/>
      <c r="K120" s="46"/>
      <c r="L120" s="46"/>
      <c r="M120" s="46"/>
      <c r="N120" s="46"/>
      <c r="O120" s="46"/>
      <c r="P120" s="46"/>
      <c r="Q120" s="46"/>
      <c r="R120" s="46"/>
      <c r="S120" s="46"/>
      <c r="T120" s="46"/>
      <c r="U120" s="46"/>
      <c r="V120" s="46"/>
      <c r="W120" s="46"/>
      <c r="X120" s="46"/>
      <c r="Y120" s="46"/>
      <c r="Z120" s="46"/>
      <c r="AA120" s="46"/>
      <c r="AB120" s="46"/>
      <c r="AC120" s="46"/>
      <c r="AD120" s="46"/>
    </row>
    <row r="121">
      <c r="A121" s="50"/>
      <c r="B121" s="46"/>
      <c r="C121" s="46"/>
      <c r="D121" s="46"/>
      <c r="E121" s="70"/>
      <c r="F121" s="50"/>
      <c r="G121" s="50"/>
      <c r="H121" s="50"/>
      <c r="I121" s="50"/>
      <c r="J121" s="50"/>
      <c r="K121" s="46"/>
      <c r="L121" s="46"/>
      <c r="M121" s="46"/>
      <c r="N121" s="46"/>
      <c r="O121" s="46"/>
      <c r="P121" s="46"/>
      <c r="Q121" s="46"/>
      <c r="R121" s="46"/>
      <c r="S121" s="46"/>
      <c r="T121" s="46"/>
      <c r="U121" s="46"/>
      <c r="V121" s="46"/>
      <c r="W121" s="46"/>
      <c r="X121" s="46"/>
      <c r="Y121" s="46"/>
      <c r="Z121" s="46"/>
      <c r="AA121" s="46"/>
      <c r="AB121" s="46"/>
      <c r="AC121" s="46"/>
      <c r="AD121" s="46"/>
    </row>
    <row r="122">
      <c r="A122" s="50"/>
      <c r="B122" s="46"/>
      <c r="C122" s="46"/>
      <c r="D122" s="46"/>
      <c r="E122" s="70"/>
      <c r="F122" s="50"/>
      <c r="G122" s="50"/>
      <c r="H122" s="50"/>
      <c r="I122" s="50"/>
      <c r="J122" s="50"/>
      <c r="K122" s="46"/>
      <c r="L122" s="46"/>
      <c r="M122" s="46"/>
      <c r="N122" s="46"/>
      <c r="O122" s="46"/>
      <c r="P122" s="46"/>
      <c r="Q122" s="46"/>
      <c r="R122" s="46"/>
      <c r="S122" s="46"/>
      <c r="T122" s="46"/>
      <c r="U122" s="46"/>
      <c r="V122" s="46"/>
      <c r="W122" s="46"/>
      <c r="X122" s="46"/>
      <c r="Y122" s="46"/>
      <c r="Z122" s="46"/>
      <c r="AA122" s="46"/>
      <c r="AB122" s="46"/>
      <c r="AC122" s="46"/>
      <c r="AD122" s="46"/>
    </row>
    <row r="123">
      <c r="A123" s="50"/>
      <c r="B123" s="46"/>
      <c r="C123" s="46"/>
      <c r="D123" s="46"/>
      <c r="E123" s="70"/>
      <c r="F123" s="50"/>
      <c r="G123" s="50"/>
      <c r="H123" s="50"/>
      <c r="I123" s="50"/>
      <c r="J123" s="50"/>
      <c r="K123" s="46"/>
      <c r="L123" s="46"/>
      <c r="M123" s="46"/>
      <c r="N123" s="46"/>
      <c r="O123" s="46"/>
      <c r="P123" s="46"/>
      <c r="Q123" s="46"/>
      <c r="R123" s="46"/>
      <c r="S123" s="46"/>
      <c r="T123" s="46"/>
      <c r="U123" s="46"/>
      <c r="V123" s="46"/>
      <c r="W123" s="46"/>
      <c r="X123" s="46"/>
      <c r="Y123" s="46"/>
      <c r="Z123" s="46"/>
      <c r="AA123" s="46"/>
      <c r="AB123" s="46"/>
      <c r="AC123" s="46"/>
      <c r="AD123" s="46"/>
    </row>
    <row r="124">
      <c r="A124" s="50"/>
      <c r="B124" s="46"/>
      <c r="C124" s="46"/>
      <c r="D124" s="46"/>
      <c r="E124" s="70"/>
      <c r="F124" s="50"/>
      <c r="G124" s="50"/>
      <c r="H124" s="50"/>
      <c r="I124" s="50"/>
      <c r="J124" s="50"/>
      <c r="K124" s="46"/>
      <c r="L124" s="46"/>
      <c r="M124" s="46"/>
      <c r="N124" s="46"/>
      <c r="O124" s="46"/>
      <c r="P124" s="46"/>
      <c r="Q124" s="46"/>
      <c r="R124" s="46"/>
      <c r="S124" s="46"/>
      <c r="T124" s="46"/>
      <c r="U124" s="46"/>
      <c r="V124" s="46"/>
      <c r="W124" s="46"/>
      <c r="X124" s="46"/>
      <c r="Y124" s="46"/>
      <c r="Z124" s="46"/>
      <c r="AA124" s="46"/>
      <c r="AB124" s="46"/>
      <c r="AC124" s="46"/>
      <c r="AD124" s="46"/>
    </row>
    <row r="125">
      <c r="A125" s="50"/>
      <c r="B125" s="46"/>
      <c r="C125" s="46"/>
      <c r="D125" s="46"/>
      <c r="E125" s="70"/>
      <c r="F125" s="50"/>
      <c r="G125" s="50"/>
      <c r="H125" s="50"/>
      <c r="I125" s="50"/>
      <c r="J125" s="50"/>
      <c r="K125" s="46"/>
      <c r="L125" s="46"/>
      <c r="M125" s="46"/>
      <c r="N125" s="46"/>
      <c r="O125" s="46"/>
      <c r="P125" s="46"/>
      <c r="Q125" s="46"/>
      <c r="R125" s="46"/>
      <c r="S125" s="46"/>
      <c r="T125" s="46"/>
      <c r="U125" s="46"/>
      <c r="V125" s="46"/>
      <c r="W125" s="46"/>
      <c r="X125" s="46"/>
      <c r="Y125" s="46"/>
      <c r="Z125" s="46"/>
      <c r="AA125" s="46"/>
      <c r="AB125" s="46"/>
      <c r="AC125" s="46"/>
      <c r="AD125" s="46"/>
    </row>
    <row r="126">
      <c r="A126" s="50"/>
      <c r="B126" s="46"/>
      <c r="C126" s="46"/>
      <c r="D126" s="46"/>
      <c r="E126" s="70"/>
      <c r="F126" s="50"/>
      <c r="G126" s="50"/>
      <c r="H126" s="50"/>
      <c r="I126" s="50"/>
      <c r="J126" s="50"/>
      <c r="K126" s="46"/>
      <c r="L126" s="46"/>
      <c r="M126" s="46"/>
      <c r="N126" s="46"/>
      <c r="O126" s="46"/>
      <c r="P126" s="46"/>
      <c r="Q126" s="46"/>
      <c r="R126" s="46"/>
      <c r="S126" s="46"/>
      <c r="T126" s="46"/>
      <c r="U126" s="46"/>
      <c r="V126" s="46"/>
      <c r="W126" s="46"/>
      <c r="X126" s="46"/>
      <c r="Y126" s="46"/>
      <c r="Z126" s="46"/>
      <c r="AA126" s="46"/>
      <c r="AB126" s="46"/>
      <c r="AC126" s="46"/>
      <c r="AD126" s="46"/>
    </row>
    <row r="127">
      <c r="A127" s="50"/>
      <c r="B127" s="46"/>
      <c r="C127" s="46"/>
      <c r="D127" s="46"/>
      <c r="E127" s="70"/>
      <c r="F127" s="50"/>
      <c r="G127" s="50"/>
      <c r="H127" s="50"/>
      <c r="I127" s="50"/>
      <c r="J127" s="50"/>
      <c r="K127" s="46"/>
      <c r="L127" s="46"/>
      <c r="M127" s="46"/>
      <c r="N127" s="46"/>
      <c r="O127" s="46"/>
      <c r="P127" s="46"/>
      <c r="Q127" s="46"/>
      <c r="R127" s="46"/>
      <c r="S127" s="46"/>
      <c r="T127" s="46"/>
      <c r="U127" s="46"/>
      <c r="V127" s="46"/>
      <c r="W127" s="46"/>
      <c r="X127" s="46"/>
      <c r="Y127" s="46"/>
      <c r="Z127" s="46"/>
      <c r="AA127" s="46"/>
      <c r="AB127" s="46"/>
      <c r="AC127" s="46"/>
      <c r="AD127" s="46"/>
    </row>
    <row r="128">
      <c r="A128" s="50"/>
      <c r="B128" s="46"/>
      <c r="C128" s="46"/>
      <c r="D128" s="46"/>
      <c r="E128" s="70"/>
      <c r="F128" s="50"/>
      <c r="G128" s="50"/>
      <c r="H128" s="50"/>
      <c r="I128" s="50"/>
      <c r="J128" s="50"/>
      <c r="K128" s="46"/>
      <c r="L128" s="46"/>
      <c r="M128" s="46"/>
      <c r="N128" s="46"/>
      <c r="O128" s="46"/>
      <c r="P128" s="46"/>
      <c r="Q128" s="46"/>
      <c r="R128" s="46"/>
      <c r="S128" s="46"/>
      <c r="T128" s="46"/>
      <c r="U128" s="46"/>
      <c r="V128" s="46"/>
      <c r="W128" s="46"/>
      <c r="X128" s="46"/>
      <c r="Y128" s="46"/>
      <c r="Z128" s="46"/>
      <c r="AA128" s="46"/>
      <c r="AB128" s="46"/>
      <c r="AC128" s="46"/>
      <c r="AD128" s="46"/>
    </row>
    <row r="129">
      <c r="A129" s="50"/>
      <c r="B129" s="46"/>
      <c r="C129" s="46"/>
      <c r="D129" s="46"/>
      <c r="E129" s="70"/>
      <c r="F129" s="50"/>
      <c r="G129" s="50"/>
      <c r="H129" s="50"/>
      <c r="I129" s="50"/>
      <c r="J129" s="50"/>
      <c r="K129" s="46"/>
      <c r="L129" s="46"/>
      <c r="M129" s="46"/>
      <c r="N129" s="46"/>
      <c r="O129" s="46"/>
      <c r="P129" s="46"/>
      <c r="Q129" s="46"/>
      <c r="R129" s="46"/>
      <c r="S129" s="46"/>
      <c r="T129" s="46"/>
      <c r="U129" s="46"/>
      <c r="V129" s="46"/>
      <c r="W129" s="46"/>
      <c r="X129" s="46"/>
      <c r="Y129" s="46"/>
      <c r="Z129" s="46"/>
      <c r="AA129" s="46"/>
      <c r="AB129" s="46"/>
      <c r="AC129" s="46"/>
      <c r="AD129" s="46"/>
    </row>
    <row r="130">
      <c r="A130" s="50"/>
      <c r="B130" s="46"/>
      <c r="C130" s="46"/>
      <c r="D130" s="46"/>
      <c r="E130" s="70"/>
      <c r="F130" s="50"/>
      <c r="G130" s="50"/>
      <c r="H130" s="50"/>
      <c r="I130" s="50"/>
      <c r="J130" s="50"/>
      <c r="K130" s="46"/>
      <c r="L130" s="46"/>
      <c r="M130" s="46"/>
      <c r="N130" s="46"/>
      <c r="O130" s="46"/>
      <c r="P130" s="46"/>
      <c r="Q130" s="46"/>
      <c r="R130" s="46"/>
      <c r="S130" s="46"/>
      <c r="T130" s="46"/>
      <c r="U130" s="46"/>
      <c r="V130" s="46"/>
      <c r="W130" s="46"/>
      <c r="X130" s="46"/>
      <c r="Y130" s="46"/>
      <c r="Z130" s="46"/>
      <c r="AA130" s="46"/>
      <c r="AB130" s="46"/>
      <c r="AC130" s="46"/>
      <c r="AD130" s="46"/>
    </row>
    <row r="131">
      <c r="A131" s="50"/>
      <c r="B131" s="46"/>
      <c r="C131" s="46"/>
      <c r="D131" s="46"/>
      <c r="E131" s="70"/>
      <c r="F131" s="50"/>
      <c r="G131" s="50"/>
      <c r="H131" s="50"/>
      <c r="I131" s="50"/>
      <c r="J131" s="50"/>
      <c r="K131" s="46"/>
      <c r="L131" s="46"/>
      <c r="M131" s="46"/>
      <c r="N131" s="46"/>
      <c r="O131" s="46"/>
      <c r="P131" s="46"/>
      <c r="Q131" s="46"/>
      <c r="R131" s="46"/>
      <c r="S131" s="46"/>
      <c r="T131" s="46"/>
      <c r="U131" s="46"/>
      <c r="V131" s="46"/>
      <c r="W131" s="46"/>
      <c r="X131" s="46"/>
      <c r="Y131" s="46"/>
      <c r="Z131" s="46"/>
      <c r="AA131" s="46"/>
      <c r="AB131" s="46"/>
      <c r="AC131" s="46"/>
      <c r="AD131" s="46"/>
    </row>
    <row r="132">
      <c r="A132" s="50"/>
      <c r="B132" s="46"/>
      <c r="C132" s="46"/>
      <c r="D132" s="46"/>
      <c r="E132" s="70"/>
      <c r="F132" s="50"/>
      <c r="G132" s="50"/>
      <c r="H132" s="50"/>
      <c r="I132" s="50"/>
      <c r="J132" s="50"/>
      <c r="K132" s="46"/>
      <c r="L132" s="46"/>
      <c r="M132" s="46"/>
      <c r="N132" s="46"/>
      <c r="O132" s="46"/>
      <c r="P132" s="46"/>
      <c r="Q132" s="46"/>
      <c r="R132" s="46"/>
      <c r="S132" s="46"/>
      <c r="T132" s="46"/>
      <c r="U132" s="46"/>
      <c r="V132" s="46"/>
      <c r="W132" s="46"/>
      <c r="X132" s="46"/>
      <c r="Y132" s="46"/>
      <c r="Z132" s="46"/>
      <c r="AA132" s="46"/>
      <c r="AB132" s="46"/>
      <c r="AC132" s="46"/>
      <c r="AD132" s="46"/>
    </row>
    <row r="133">
      <c r="A133" s="50"/>
      <c r="B133" s="46"/>
      <c r="C133" s="46"/>
      <c r="D133" s="46"/>
      <c r="E133" s="70"/>
      <c r="F133" s="50"/>
      <c r="G133" s="50"/>
      <c r="H133" s="50"/>
      <c r="I133" s="50"/>
      <c r="J133" s="50"/>
      <c r="K133" s="46"/>
      <c r="L133" s="46"/>
      <c r="M133" s="46"/>
      <c r="N133" s="46"/>
      <c r="O133" s="46"/>
      <c r="P133" s="46"/>
      <c r="Q133" s="46"/>
      <c r="R133" s="46"/>
      <c r="S133" s="46"/>
      <c r="T133" s="46"/>
      <c r="U133" s="46"/>
      <c r="V133" s="46"/>
      <c r="W133" s="46"/>
      <c r="X133" s="46"/>
      <c r="Y133" s="46"/>
      <c r="Z133" s="46"/>
      <c r="AA133" s="46"/>
      <c r="AB133" s="46"/>
      <c r="AC133" s="46"/>
      <c r="AD133" s="46"/>
    </row>
    <row r="134">
      <c r="A134" s="50"/>
      <c r="B134" s="46"/>
      <c r="C134" s="46"/>
      <c r="D134" s="46"/>
      <c r="E134" s="70"/>
      <c r="F134" s="50"/>
      <c r="G134" s="50"/>
      <c r="H134" s="50"/>
      <c r="I134" s="50"/>
      <c r="J134" s="50"/>
      <c r="K134" s="46"/>
      <c r="L134" s="46"/>
      <c r="M134" s="46"/>
      <c r="N134" s="46"/>
      <c r="O134" s="46"/>
      <c r="P134" s="46"/>
      <c r="Q134" s="46"/>
      <c r="R134" s="46"/>
      <c r="S134" s="46"/>
      <c r="T134" s="46"/>
      <c r="U134" s="46"/>
      <c r="V134" s="46"/>
      <c r="W134" s="46"/>
      <c r="X134" s="46"/>
      <c r="Y134" s="46"/>
      <c r="Z134" s="46"/>
      <c r="AA134" s="46"/>
      <c r="AB134" s="46"/>
      <c r="AC134" s="46"/>
      <c r="AD134" s="46"/>
    </row>
    <row r="135">
      <c r="A135" s="50"/>
      <c r="B135" s="46"/>
      <c r="C135" s="46"/>
      <c r="D135" s="46"/>
      <c r="E135" s="70"/>
      <c r="F135" s="50"/>
      <c r="G135" s="50"/>
      <c r="H135" s="50"/>
      <c r="I135" s="50"/>
      <c r="J135" s="50"/>
      <c r="K135" s="46"/>
      <c r="L135" s="46"/>
      <c r="M135" s="46"/>
      <c r="N135" s="46"/>
      <c r="O135" s="46"/>
      <c r="P135" s="46"/>
      <c r="Q135" s="46"/>
      <c r="R135" s="46"/>
      <c r="S135" s="46"/>
      <c r="T135" s="46"/>
      <c r="U135" s="46"/>
      <c r="V135" s="46"/>
      <c r="W135" s="46"/>
      <c r="X135" s="46"/>
      <c r="Y135" s="46"/>
      <c r="Z135" s="46"/>
      <c r="AA135" s="46"/>
      <c r="AB135" s="46"/>
      <c r="AC135" s="46"/>
      <c r="AD135" s="46"/>
    </row>
    <row r="136">
      <c r="A136" s="50"/>
      <c r="B136" s="46"/>
      <c r="C136" s="46"/>
      <c r="D136" s="46"/>
      <c r="E136" s="70"/>
      <c r="F136" s="50"/>
      <c r="G136" s="50"/>
      <c r="H136" s="50"/>
      <c r="I136" s="50"/>
      <c r="J136" s="50"/>
      <c r="K136" s="46"/>
      <c r="L136" s="46"/>
      <c r="M136" s="46"/>
      <c r="N136" s="46"/>
      <c r="O136" s="46"/>
      <c r="P136" s="46"/>
      <c r="Q136" s="46"/>
      <c r="R136" s="46"/>
      <c r="S136" s="46"/>
      <c r="T136" s="46"/>
      <c r="U136" s="46"/>
      <c r="V136" s="46"/>
      <c r="W136" s="46"/>
      <c r="X136" s="46"/>
      <c r="Y136" s="46"/>
      <c r="Z136" s="46"/>
      <c r="AA136" s="46"/>
      <c r="AB136" s="46"/>
      <c r="AC136" s="46"/>
      <c r="AD136" s="46"/>
    </row>
    <row r="137">
      <c r="A137" s="50"/>
      <c r="B137" s="46"/>
      <c r="C137" s="46"/>
      <c r="D137" s="46"/>
      <c r="E137" s="70"/>
      <c r="F137" s="50"/>
      <c r="G137" s="50"/>
      <c r="H137" s="50"/>
      <c r="I137" s="50"/>
      <c r="J137" s="50"/>
      <c r="K137" s="46"/>
      <c r="L137" s="46"/>
      <c r="M137" s="46"/>
      <c r="N137" s="46"/>
      <c r="O137" s="46"/>
      <c r="P137" s="46"/>
      <c r="Q137" s="46"/>
      <c r="R137" s="46"/>
      <c r="S137" s="46"/>
      <c r="T137" s="46"/>
      <c r="U137" s="46"/>
      <c r="V137" s="46"/>
      <c r="W137" s="46"/>
      <c r="X137" s="46"/>
      <c r="Y137" s="46"/>
      <c r="Z137" s="46"/>
      <c r="AA137" s="46"/>
      <c r="AB137" s="46"/>
      <c r="AC137" s="46"/>
      <c r="AD137" s="46"/>
    </row>
    <row r="138">
      <c r="A138" s="50"/>
      <c r="B138" s="46"/>
      <c r="C138" s="46"/>
      <c r="D138" s="46"/>
      <c r="E138" s="70"/>
      <c r="F138" s="50"/>
      <c r="G138" s="50"/>
      <c r="H138" s="50"/>
      <c r="I138" s="50"/>
      <c r="J138" s="50"/>
      <c r="K138" s="46"/>
      <c r="L138" s="46"/>
      <c r="M138" s="46"/>
      <c r="N138" s="46"/>
      <c r="O138" s="46"/>
      <c r="P138" s="46"/>
      <c r="Q138" s="46"/>
      <c r="R138" s="46"/>
      <c r="S138" s="46"/>
      <c r="T138" s="46"/>
      <c r="U138" s="46"/>
      <c r="V138" s="46"/>
      <c r="W138" s="46"/>
      <c r="X138" s="46"/>
      <c r="Y138" s="46"/>
      <c r="Z138" s="46"/>
      <c r="AA138" s="46"/>
      <c r="AB138" s="46"/>
      <c r="AC138" s="46"/>
      <c r="AD138" s="46"/>
    </row>
    <row r="139">
      <c r="A139" s="50"/>
      <c r="B139" s="46"/>
      <c r="C139" s="46"/>
      <c r="D139" s="46"/>
      <c r="E139" s="70"/>
      <c r="F139" s="50"/>
      <c r="G139" s="50"/>
      <c r="H139" s="50"/>
      <c r="I139" s="50"/>
      <c r="J139" s="50"/>
      <c r="K139" s="46"/>
      <c r="L139" s="46"/>
      <c r="M139" s="46"/>
      <c r="N139" s="46"/>
      <c r="O139" s="46"/>
      <c r="P139" s="46"/>
      <c r="Q139" s="46"/>
      <c r="R139" s="46"/>
      <c r="S139" s="46"/>
      <c r="T139" s="46"/>
      <c r="U139" s="46"/>
      <c r="V139" s="46"/>
      <c r="W139" s="46"/>
      <c r="X139" s="46"/>
      <c r="Y139" s="46"/>
      <c r="Z139" s="46"/>
      <c r="AA139" s="46"/>
      <c r="AB139" s="46"/>
      <c r="AC139" s="46"/>
      <c r="AD139" s="46"/>
    </row>
    <row r="140">
      <c r="A140" s="50"/>
      <c r="B140" s="46"/>
      <c r="C140" s="46"/>
      <c r="D140" s="46"/>
      <c r="E140" s="70"/>
      <c r="F140" s="50"/>
      <c r="G140" s="50"/>
      <c r="H140" s="50"/>
      <c r="I140" s="50"/>
      <c r="J140" s="50"/>
      <c r="K140" s="46"/>
      <c r="L140" s="46"/>
      <c r="M140" s="46"/>
      <c r="N140" s="46"/>
      <c r="O140" s="46"/>
      <c r="P140" s="46"/>
      <c r="Q140" s="46"/>
      <c r="R140" s="46"/>
      <c r="S140" s="46"/>
      <c r="T140" s="46"/>
      <c r="U140" s="46"/>
      <c r="V140" s="46"/>
      <c r="W140" s="46"/>
      <c r="X140" s="46"/>
      <c r="Y140" s="46"/>
      <c r="Z140" s="46"/>
      <c r="AA140" s="46"/>
      <c r="AB140" s="46"/>
      <c r="AC140" s="46"/>
      <c r="AD140" s="46"/>
    </row>
    <row r="141">
      <c r="A141" s="50"/>
      <c r="B141" s="46"/>
      <c r="C141" s="46"/>
      <c r="D141" s="46"/>
      <c r="E141" s="70"/>
      <c r="F141" s="50"/>
      <c r="G141" s="50"/>
      <c r="H141" s="50"/>
      <c r="I141" s="50"/>
      <c r="J141" s="50"/>
      <c r="K141" s="46"/>
      <c r="L141" s="46"/>
      <c r="M141" s="46"/>
      <c r="N141" s="46"/>
      <c r="O141" s="46"/>
      <c r="P141" s="46"/>
      <c r="Q141" s="46"/>
      <c r="R141" s="46"/>
      <c r="S141" s="46"/>
      <c r="T141" s="46"/>
      <c r="U141" s="46"/>
      <c r="V141" s="46"/>
      <c r="W141" s="46"/>
      <c r="X141" s="46"/>
      <c r="Y141" s="46"/>
      <c r="Z141" s="46"/>
      <c r="AA141" s="46"/>
      <c r="AB141" s="46"/>
      <c r="AC141" s="46"/>
      <c r="AD141" s="46"/>
    </row>
    <row r="142">
      <c r="A142" s="50"/>
      <c r="B142" s="46"/>
      <c r="C142" s="46"/>
      <c r="D142" s="46"/>
      <c r="E142" s="70"/>
      <c r="F142" s="50"/>
      <c r="G142" s="50"/>
      <c r="H142" s="50"/>
      <c r="I142" s="50"/>
      <c r="J142" s="50"/>
      <c r="K142" s="46"/>
      <c r="L142" s="46"/>
      <c r="M142" s="46"/>
      <c r="N142" s="46"/>
      <c r="O142" s="46"/>
      <c r="P142" s="46"/>
      <c r="Q142" s="46"/>
      <c r="R142" s="46"/>
      <c r="S142" s="46"/>
      <c r="T142" s="46"/>
      <c r="U142" s="46"/>
      <c r="V142" s="46"/>
      <c r="W142" s="46"/>
      <c r="X142" s="46"/>
      <c r="Y142" s="46"/>
      <c r="Z142" s="46"/>
      <c r="AA142" s="46"/>
      <c r="AB142" s="46"/>
      <c r="AC142" s="46"/>
      <c r="AD142" s="46"/>
    </row>
    <row r="143">
      <c r="A143" s="50"/>
      <c r="B143" s="46"/>
      <c r="C143" s="46"/>
      <c r="D143" s="46"/>
      <c r="E143" s="70"/>
      <c r="F143" s="50"/>
      <c r="G143" s="50"/>
      <c r="H143" s="50"/>
      <c r="I143" s="50"/>
      <c r="J143" s="50"/>
      <c r="K143" s="46"/>
      <c r="L143" s="46"/>
      <c r="M143" s="46"/>
      <c r="N143" s="46"/>
      <c r="O143" s="46"/>
      <c r="P143" s="46"/>
      <c r="Q143" s="46"/>
      <c r="R143" s="46"/>
      <c r="S143" s="46"/>
      <c r="T143" s="46"/>
      <c r="U143" s="46"/>
      <c r="V143" s="46"/>
      <c r="W143" s="46"/>
      <c r="X143" s="46"/>
      <c r="Y143" s="46"/>
      <c r="Z143" s="46"/>
      <c r="AA143" s="46"/>
      <c r="AB143" s="46"/>
      <c r="AC143" s="46"/>
      <c r="AD143" s="46"/>
    </row>
    <row r="144">
      <c r="A144" s="50"/>
      <c r="B144" s="46"/>
      <c r="C144" s="46"/>
      <c r="D144" s="46"/>
      <c r="E144" s="70"/>
      <c r="F144" s="50"/>
      <c r="G144" s="50"/>
      <c r="H144" s="50"/>
      <c r="I144" s="50"/>
      <c r="J144" s="50"/>
      <c r="K144" s="46"/>
      <c r="L144" s="46"/>
      <c r="M144" s="46"/>
      <c r="N144" s="46"/>
      <c r="O144" s="46"/>
      <c r="P144" s="46"/>
      <c r="Q144" s="46"/>
      <c r="R144" s="46"/>
      <c r="S144" s="46"/>
      <c r="T144" s="46"/>
      <c r="U144" s="46"/>
      <c r="V144" s="46"/>
      <c r="W144" s="46"/>
      <c r="X144" s="46"/>
      <c r="Y144" s="46"/>
      <c r="Z144" s="46"/>
      <c r="AA144" s="46"/>
      <c r="AB144" s="46"/>
      <c r="AC144" s="46"/>
      <c r="AD144" s="46"/>
    </row>
    <row r="145">
      <c r="A145" s="50"/>
      <c r="B145" s="46"/>
      <c r="C145" s="46"/>
      <c r="D145" s="46"/>
      <c r="E145" s="70"/>
      <c r="F145" s="50"/>
      <c r="G145" s="50"/>
      <c r="H145" s="50"/>
      <c r="I145" s="50"/>
      <c r="J145" s="50"/>
      <c r="K145" s="46"/>
      <c r="L145" s="46"/>
      <c r="M145" s="46"/>
      <c r="N145" s="46"/>
      <c r="O145" s="46"/>
      <c r="P145" s="46"/>
      <c r="Q145" s="46"/>
      <c r="R145" s="46"/>
      <c r="S145" s="46"/>
      <c r="T145" s="46"/>
      <c r="U145" s="46"/>
      <c r="V145" s="46"/>
      <c r="W145" s="46"/>
      <c r="X145" s="46"/>
      <c r="Y145" s="46"/>
      <c r="Z145" s="46"/>
      <c r="AA145" s="46"/>
      <c r="AB145" s="46"/>
      <c r="AC145" s="46"/>
      <c r="AD145" s="46"/>
    </row>
    <row r="146">
      <c r="A146" s="50"/>
      <c r="B146" s="46"/>
      <c r="C146" s="46"/>
      <c r="D146" s="46"/>
      <c r="E146" s="70"/>
      <c r="F146" s="50"/>
      <c r="G146" s="50"/>
      <c r="H146" s="50"/>
      <c r="I146" s="50"/>
      <c r="J146" s="50"/>
      <c r="K146" s="46"/>
      <c r="L146" s="46"/>
      <c r="M146" s="46"/>
      <c r="N146" s="46"/>
      <c r="O146" s="46"/>
      <c r="P146" s="46"/>
      <c r="Q146" s="46"/>
      <c r="R146" s="46"/>
      <c r="S146" s="46"/>
      <c r="T146" s="46"/>
      <c r="U146" s="46"/>
      <c r="V146" s="46"/>
      <c r="W146" s="46"/>
      <c r="X146" s="46"/>
      <c r="Y146" s="46"/>
      <c r="Z146" s="46"/>
      <c r="AA146" s="46"/>
      <c r="AB146" s="46"/>
      <c r="AC146" s="46"/>
      <c r="AD146" s="46"/>
    </row>
    <row r="147">
      <c r="A147" s="50"/>
      <c r="B147" s="46"/>
      <c r="C147" s="46"/>
      <c r="D147" s="46"/>
      <c r="E147" s="70"/>
      <c r="F147" s="50"/>
      <c r="G147" s="50"/>
      <c r="H147" s="50"/>
      <c r="I147" s="50"/>
      <c r="J147" s="50"/>
      <c r="K147" s="46"/>
      <c r="L147" s="46"/>
      <c r="M147" s="46"/>
      <c r="N147" s="46"/>
      <c r="O147" s="46"/>
      <c r="P147" s="46"/>
      <c r="Q147" s="46"/>
      <c r="R147" s="46"/>
      <c r="S147" s="46"/>
      <c r="T147" s="46"/>
      <c r="U147" s="46"/>
      <c r="V147" s="46"/>
      <c r="W147" s="46"/>
      <c r="X147" s="46"/>
      <c r="Y147" s="46"/>
      <c r="Z147" s="46"/>
      <c r="AA147" s="46"/>
      <c r="AB147" s="46"/>
      <c r="AC147" s="46"/>
      <c r="AD147" s="46"/>
    </row>
    <row r="148">
      <c r="A148" s="50"/>
      <c r="B148" s="46"/>
      <c r="C148" s="46"/>
      <c r="D148" s="46"/>
      <c r="E148" s="70"/>
      <c r="F148" s="50"/>
      <c r="G148" s="50"/>
      <c r="H148" s="50"/>
      <c r="I148" s="50"/>
      <c r="J148" s="50"/>
      <c r="K148" s="46"/>
      <c r="L148" s="46"/>
      <c r="M148" s="46"/>
      <c r="N148" s="46"/>
      <c r="O148" s="46"/>
      <c r="P148" s="46"/>
      <c r="Q148" s="46"/>
      <c r="R148" s="46"/>
      <c r="S148" s="46"/>
      <c r="T148" s="46"/>
      <c r="U148" s="46"/>
      <c r="V148" s="46"/>
      <c r="W148" s="46"/>
      <c r="X148" s="46"/>
      <c r="Y148" s="46"/>
      <c r="Z148" s="46"/>
      <c r="AA148" s="46"/>
      <c r="AB148" s="46"/>
      <c r="AC148" s="46"/>
      <c r="AD148" s="46"/>
    </row>
    <row r="149">
      <c r="A149" s="50"/>
      <c r="B149" s="46"/>
      <c r="C149" s="46"/>
      <c r="D149" s="46"/>
      <c r="E149" s="70"/>
      <c r="F149" s="50"/>
      <c r="G149" s="50"/>
      <c r="H149" s="50"/>
      <c r="I149" s="50"/>
      <c r="J149" s="50"/>
      <c r="K149" s="46"/>
      <c r="L149" s="46"/>
      <c r="M149" s="46"/>
      <c r="N149" s="46"/>
      <c r="O149" s="46"/>
      <c r="P149" s="46"/>
      <c r="Q149" s="46"/>
      <c r="R149" s="46"/>
      <c r="S149" s="46"/>
      <c r="T149" s="46"/>
      <c r="U149" s="46"/>
      <c r="V149" s="46"/>
      <c r="W149" s="46"/>
      <c r="X149" s="46"/>
      <c r="Y149" s="46"/>
      <c r="Z149" s="46"/>
      <c r="AA149" s="46"/>
      <c r="AB149" s="46"/>
      <c r="AC149" s="46"/>
      <c r="AD149" s="46"/>
    </row>
    <row r="150">
      <c r="A150" s="50"/>
      <c r="B150" s="46"/>
      <c r="C150" s="46"/>
      <c r="D150" s="46"/>
      <c r="E150" s="70"/>
      <c r="F150" s="50"/>
      <c r="G150" s="50"/>
      <c r="H150" s="50"/>
      <c r="I150" s="50"/>
      <c r="J150" s="50"/>
      <c r="K150" s="46"/>
      <c r="L150" s="46"/>
      <c r="M150" s="46"/>
      <c r="N150" s="46"/>
      <c r="O150" s="46"/>
      <c r="P150" s="46"/>
      <c r="Q150" s="46"/>
      <c r="R150" s="46"/>
      <c r="S150" s="46"/>
      <c r="T150" s="46"/>
      <c r="U150" s="46"/>
      <c r="V150" s="46"/>
      <c r="W150" s="46"/>
      <c r="X150" s="46"/>
      <c r="Y150" s="46"/>
      <c r="Z150" s="46"/>
      <c r="AA150" s="46"/>
      <c r="AB150" s="46"/>
      <c r="AC150" s="46"/>
      <c r="AD150" s="46"/>
    </row>
    <row r="151">
      <c r="A151" s="50"/>
      <c r="B151" s="46"/>
      <c r="C151" s="46"/>
      <c r="D151" s="46"/>
      <c r="E151" s="70"/>
      <c r="F151" s="50"/>
      <c r="G151" s="50"/>
      <c r="H151" s="50"/>
      <c r="I151" s="50"/>
      <c r="J151" s="50"/>
      <c r="K151" s="46"/>
      <c r="L151" s="46"/>
      <c r="M151" s="46"/>
      <c r="N151" s="46"/>
      <c r="O151" s="46"/>
      <c r="P151" s="46"/>
      <c r="Q151" s="46"/>
      <c r="R151" s="46"/>
      <c r="S151" s="46"/>
      <c r="T151" s="46"/>
      <c r="U151" s="46"/>
      <c r="V151" s="46"/>
      <c r="W151" s="46"/>
      <c r="X151" s="46"/>
      <c r="Y151" s="46"/>
      <c r="Z151" s="46"/>
      <c r="AA151" s="46"/>
      <c r="AB151" s="46"/>
      <c r="AC151" s="46"/>
      <c r="AD151" s="46"/>
    </row>
    <row r="152">
      <c r="A152" s="50"/>
      <c r="B152" s="46"/>
      <c r="C152" s="46"/>
      <c r="D152" s="46"/>
      <c r="E152" s="70"/>
      <c r="F152" s="50"/>
      <c r="G152" s="50"/>
      <c r="H152" s="50"/>
      <c r="I152" s="50"/>
      <c r="J152" s="50"/>
      <c r="K152" s="46"/>
      <c r="L152" s="46"/>
      <c r="M152" s="46"/>
      <c r="N152" s="46"/>
      <c r="O152" s="46"/>
      <c r="P152" s="46"/>
      <c r="Q152" s="46"/>
      <c r="R152" s="46"/>
      <c r="S152" s="46"/>
      <c r="T152" s="46"/>
      <c r="U152" s="46"/>
      <c r="V152" s="46"/>
      <c r="W152" s="46"/>
      <c r="X152" s="46"/>
      <c r="Y152" s="46"/>
      <c r="Z152" s="46"/>
      <c r="AA152" s="46"/>
      <c r="AB152" s="46"/>
      <c r="AC152" s="46"/>
      <c r="AD152" s="46"/>
    </row>
    <row r="153">
      <c r="A153" s="50"/>
      <c r="B153" s="46"/>
      <c r="C153" s="46"/>
      <c r="D153" s="46"/>
      <c r="E153" s="70"/>
      <c r="F153" s="50"/>
      <c r="G153" s="50"/>
      <c r="H153" s="50"/>
      <c r="I153" s="50"/>
      <c r="J153" s="50"/>
      <c r="K153" s="46"/>
      <c r="L153" s="46"/>
      <c r="M153" s="46"/>
      <c r="N153" s="46"/>
      <c r="O153" s="46"/>
      <c r="P153" s="46"/>
      <c r="Q153" s="46"/>
      <c r="R153" s="46"/>
      <c r="S153" s="46"/>
      <c r="T153" s="46"/>
      <c r="U153" s="46"/>
      <c r="V153" s="46"/>
      <c r="W153" s="46"/>
      <c r="X153" s="46"/>
      <c r="Y153" s="46"/>
      <c r="Z153" s="46"/>
      <c r="AA153" s="46"/>
      <c r="AB153" s="46"/>
      <c r="AC153" s="46"/>
      <c r="AD153" s="46"/>
    </row>
    <row r="154">
      <c r="A154" s="50"/>
      <c r="B154" s="46"/>
      <c r="C154" s="46"/>
      <c r="D154" s="46"/>
      <c r="E154" s="70"/>
      <c r="F154" s="50"/>
      <c r="G154" s="50"/>
      <c r="H154" s="50"/>
      <c r="I154" s="50"/>
      <c r="J154" s="50"/>
      <c r="K154" s="46"/>
      <c r="L154" s="46"/>
      <c r="M154" s="46"/>
      <c r="N154" s="46"/>
      <c r="O154" s="46"/>
      <c r="P154" s="46"/>
      <c r="Q154" s="46"/>
      <c r="R154" s="46"/>
      <c r="S154" s="46"/>
      <c r="T154" s="46"/>
      <c r="U154" s="46"/>
      <c r="V154" s="46"/>
      <c r="W154" s="46"/>
      <c r="X154" s="46"/>
      <c r="Y154" s="46"/>
      <c r="Z154" s="46"/>
      <c r="AA154" s="46"/>
      <c r="AB154" s="46"/>
      <c r="AC154" s="46"/>
      <c r="AD154" s="46"/>
    </row>
    <row r="155">
      <c r="A155" s="50"/>
      <c r="B155" s="46"/>
      <c r="C155" s="46"/>
      <c r="D155" s="46"/>
      <c r="E155" s="70"/>
      <c r="F155" s="50"/>
      <c r="G155" s="50"/>
      <c r="H155" s="50"/>
      <c r="I155" s="50"/>
      <c r="J155" s="50"/>
      <c r="K155" s="46"/>
      <c r="L155" s="46"/>
      <c r="M155" s="46"/>
      <c r="N155" s="46"/>
      <c r="O155" s="46"/>
      <c r="P155" s="46"/>
      <c r="Q155" s="46"/>
      <c r="R155" s="46"/>
      <c r="S155" s="46"/>
      <c r="T155" s="46"/>
      <c r="U155" s="46"/>
      <c r="V155" s="46"/>
      <c r="W155" s="46"/>
      <c r="X155" s="46"/>
      <c r="Y155" s="46"/>
      <c r="Z155" s="46"/>
      <c r="AA155" s="46"/>
      <c r="AB155" s="46"/>
      <c r="AC155" s="46"/>
      <c r="AD155" s="46"/>
    </row>
    <row r="156">
      <c r="A156" s="50"/>
      <c r="B156" s="46"/>
      <c r="C156" s="46"/>
      <c r="D156" s="46"/>
      <c r="E156" s="70"/>
      <c r="F156" s="50"/>
      <c r="G156" s="50"/>
      <c r="H156" s="50"/>
      <c r="I156" s="50"/>
      <c r="J156" s="50"/>
      <c r="K156" s="46"/>
      <c r="L156" s="46"/>
      <c r="M156" s="46"/>
      <c r="N156" s="46"/>
      <c r="O156" s="46"/>
      <c r="P156" s="46"/>
      <c r="Q156" s="46"/>
      <c r="R156" s="46"/>
      <c r="S156" s="46"/>
      <c r="T156" s="46"/>
      <c r="U156" s="46"/>
      <c r="V156" s="46"/>
      <c r="W156" s="46"/>
      <c r="X156" s="46"/>
      <c r="Y156" s="46"/>
      <c r="Z156" s="46"/>
      <c r="AA156" s="46"/>
      <c r="AB156" s="46"/>
      <c r="AC156" s="46"/>
      <c r="AD156" s="46"/>
    </row>
    <row r="157">
      <c r="A157" s="50"/>
      <c r="B157" s="46"/>
      <c r="C157" s="46"/>
      <c r="D157" s="46"/>
      <c r="E157" s="70"/>
      <c r="F157" s="50"/>
      <c r="G157" s="50"/>
      <c r="H157" s="50"/>
      <c r="I157" s="50"/>
      <c r="J157" s="50"/>
      <c r="K157" s="46"/>
      <c r="L157" s="46"/>
      <c r="M157" s="46"/>
      <c r="N157" s="46"/>
      <c r="O157" s="46"/>
      <c r="P157" s="46"/>
      <c r="Q157" s="46"/>
      <c r="R157" s="46"/>
      <c r="S157" s="46"/>
      <c r="T157" s="46"/>
      <c r="U157" s="46"/>
      <c r="V157" s="46"/>
      <c r="W157" s="46"/>
      <c r="X157" s="46"/>
      <c r="Y157" s="46"/>
      <c r="Z157" s="46"/>
      <c r="AA157" s="46"/>
      <c r="AB157" s="46"/>
      <c r="AC157" s="46"/>
      <c r="AD157" s="46"/>
    </row>
    <row r="158">
      <c r="A158" s="50"/>
      <c r="B158" s="46"/>
      <c r="C158" s="46"/>
      <c r="D158" s="46"/>
      <c r="E158" s="70"/>
      <c r="F158" s="50"/>
      <c r="G158" s="50"/>
      <c r="H158" s="50"/>
      <c r="I158" s="50"/>
      <c r="J158" s="50"/>
      <c r="K158" s="46"/>
      <c r="L158" s="46"/>
      <c r="M158" s="46"/>
      <c r="N158" s="46"/>
      <c r="O158" s="46"/>
      <c r="P158" s="46"/>
      <c r="Q158" s="46"/>
      <c r="R158" s="46"/>
      <c r="S158" s="46"/>
      <c r="T158" s="46"/>
      <c r="U158" s="46"/>
      <c r="V158" s="46"/>
      <c r="W158" s="46"/>
      <c r="X158" s="46"/>
      <c r="Y158" s="46"/>
      <c r="Z158" s="46"/>
      <c r="AA158" s="46"/>
      <c r="AB158" s="46"/>
      <c r="AC158" s="46"/>
      <c r="AD158" s="46"/>
    </row>
    <row r="159">
      <c r="A159" s="50"/>
      <c r="B159" s="46"/>
      <c r="C159" s="46"/>
      <c r="D159" s="46"/>
      <c r="E159" s="70"/>
      <c r="F159" s="50"/>
      <c r="G159" s="50"/>
      <c r="H159" s="50"/>
      <c r="I159" s="50"/>
      <c r="J159" s="50"/>
      <c r="K159" s="46"/>
      <c r="L159" s="46"/>
      <c r="M159" s="46"/>
      <c r="N159" s="46"/>
      <c r="O159" s="46"/>
      <c r="P159" s="46"/>
      <c r="Q159" s="46"/>
      <c r="R159" s="46"/>
      <c r="S159" s="46"/>
      <c r="T159" s="46"/>
      <c r="U159" s="46"/>
      <c r="V159" s="46"/>
      <c r="W159" s="46"/>
      <c r="X159" s="46"/>
      <c r="Y159" s="46"/>
      <c r="Z159" s="46"/>
      <c r="AA159" s="46"/>
      <c r="AB159" s="46"/>
      <c r="AC159" s="46"/>
      <c r="AD159" s="46"/>
    </row>
    <row r="160">
      <c r="A160" s="50"/>
      <c r="B160" s="46"/>
      <c r="C160" s="46"/>
      <c r="D160" s="46"/>
      <c r="E160" s="70"/>
      <c r="F160" s="50"/>
      <c r="G160" s="50"/>
      <c r="H160" s="50"/>
      <c r="I160" s="50"/>
      <c r="J160" s="50"/>
      <c r="K160" s="46"/>
      <c r="L160" s="46"/>
      <c r="M160" s="46"/>
      <c r="N160" s="46"/>
      <c r="O160" s="46"/>
      <c r="P160" s="46"/>
      <c r="Q160" s="46"/>
      <c r="R160" s="46"/>
      <c r="S160" s="46"/>
      <c r="T160" s="46"/>
      <c r="U160" s="46"/>
      <c r="V160" s="46"/>
      <c r="W160" s="46"/>
      <c r="X160" s="46"/>
      <c r="Y160" s="46"/>
      <c r="Z160" s="46"/>
      <c r="AA160" s="46"/>
      <c r="AB160" s="46"/>
      <c r="AC160" s="46"/>
      <c r="AD160" s="46"/>
    </row>
    <row r="161">
      <c r="A161" s="50"/>
      <c r="B161" s="46"/>
      <c r="C161" s="46"/>
      <c r="D161" s="46"/>
      <c r="E161" s="70"/>
      <c r="F161" s="50"/>
      <c r="G161" s="50"/>
      <c r="H161" s="50"/>
      <c r="I161" s="50"/>
      <c r="J161" s="50"/>
      <c r="K161" s="46"/>
      <c r="L161" s="46"/>
      <c r="M161" s="46"/>
      <c r="N161" s="46"/>
      <c r="O161" s="46"/>
      <c r="P161" s="46"/>
      <c r="Q161" s="46"/>
      <c r="R161" s="46"/>
      <c r="S161" s="46"/>
      <c r="T161" s="46"/>
      <c r="U161" s="46"/>
      <c r="V161" s="46"/>
      <c r="W161" s="46"/>
      <c r="X161" s="46"/>
      <c r="Y161" s="46"/>
      <c r="Z161" s="46"/>
      <c r="AA161" s="46"/>
      <c r="AB161" s="46"/>
      <c r="AC161" s="46"/>
      <c r="AD161" s="46"/>
    </row>
    <row r="162">
      <c r="A162" s="50"/>
      <c r="B162" s="46"/>
      <c r="C162" s="46"/>
      <c r="D162" s="46"/>
      <c r="E162" s="70"/>
      <c r="F162" s="50"/>
      <c r="G162" s="50"/>
      <c r="H162" s="50"/>
      <c r="I162" s="50"/>
      <c r="J162" s="50"/>
      <c r="K162" s="46"/>
      <c r="L162" s="46"/>
      <c r="M162" s="46"/>
      <c r="N162" s="46"/>
      <c r="O162" s="46"/>
      <c r="P162" s="46"/>
      <c r="Q162" s="46"/>
      <c r="R162" s="46"/>
      <c r="S162" s="46"/>
      <c r="T162" s="46"/>
      <c r="U162" s="46"/>
      <c r="V162" s="46"/>
      <c r="W162" s="46"/>
      <c r="X162" s="46"/>
      <c r="Y162" s="46"/>
      <c r="Z162" s="46"/>
      <c r="AA162" s="46"/>
      <c r="AB162" s="46"/>
      <c r="AC162" s="46"/>
      <c r="AD162" s="46"/>
    </row>
    <row r="163">
      <c r="A163" s="50"/>
      <c r="B163" s="46"/>
      <c r="C163" s="46"/>
      <c r="D163" s="46"/>
      <c r="E163" s="70"/>
      <c r="F163" s="50"/>
      <c r="G163" s="50"/>
      <c r="H163" s="50"/>
      <c r="I163" s="50"/>
      <c r="J163" s="50"/>
      <c r="K163" s="46"/>
      <c r="L163" s="46"/>
      <c r="M163" s="46"/>
      <c r="N163" s="46"/>
      <c r="O163" s="46"/>
      <c r="P163" s="46"/>
      <c r="Q163" s="46"/>
      <c r="R163" s="46"/>
      <c r="S163" s="46"/>
      <c r="T163" s="46"/>
      <c r="U163" s="46"/>
      <c r="V163" s="46"/>
      <c r="W163" s="46"/>
      <c r="X163" s="46"/>
      <c r="Y163" s="46"/>
      <c r="Z163" s="46"/>
      <c r="AA163" s="46"/>
      <c r="AB163" s="46"/>
      <c r="AC163" s="46"/>
      <c r="AD163" s="46"/>
    </row>
    <row r="164">
      <c r="A164" s="50"/>
      <c r="B164" s="46"/>
      <c r="C164" s="46"/>
      <c r="D164" s="46"/>
      <c r="E164" s="70"/>
      <c r="F164" s="50"/>
      <c r="G164" s="50"/>
      <c r="H164" s="50"/>
      <c r="I164" s="50"/>
      <c r="J164" s="50"/>
      <c r="K164" s="46"/>
      <c r="L164" s="46"/>
      <c r="M164" s="46"/>
      <c r="N164" s="46"/>
      <c r="O164" s="46"/>
      <c r="P164" s="46"/>
      <c r="Q164" s="46"/>
      <c r="R164" s="46"/>
      <c r="S164" s="46"/>
      <c r="T164" s="46"/>
      <c r="U164" s="46"/>
      <c r="V164" s="46"/>
      <c r="W164" s="46"/>
      <c r="X164" s="46"/>
      <c r="Y164" s="46"/>
      <c r="Z164" s="46"/>
      <c r="AA164" s="46"/>
      <c r="AB164" s="46"/>
      <c r="AC164" s="46"/>
      <c r="AD164" s="46"/>
    </row>
    <row r="165">
      <c r="A165" s="50"/>
      <c r="B165" s="46"/>
      <c r="C165" s="46"/>
      <c r="D165" s="46"/>
      <c r="E165" s="70"/>
      <c r="F165" s="50"/>
      <c r="G165" s="50"/>
      <c r="H165" s="50"/>
      <c r="I165" s="50"/>
      <c r="J165" s="50"/>
      <c r="K165" s="46"/>
      <c r="L165" s="46"/>
      <c r="M165" s="46"/>
      <c r="N165" s="46"/>
      <c r="O165" s="46"/>
      <c r="P165" s="46"/>
      <c r="Q165" s="46"/>
      <c r="R165" s="46"/>
      <c r="S165" s="46"/>
      <c r="T165" s="46"/>
      <c r="U165" s="46"/>
      <c r="V165" s="46"/>
      <c r="W165" s="46"/>
      <c r="X165" s="46"/>
      <c r="Y165" s="46"/>
      <c r="Z165" s="46"/>
      <c r="AA165" s="46"/>
      <c r="AB165" s="46"/>
      <c r="AC165" s="46"/>
      <c r="AD165" s="46"/>
    </row>
    <row r="166">
      <c r="A166" s="50"/>
      <c r="B166" s="46"/>
      <c r="C166" s="46"/>
      <c r="D166" s="46"/>
      <c r="E166" s="70"/>
      <c r="F166" s="50"/>
      <c r="G166" s="50"/>
      <c r="H166" s="50"/>
      <c r="I166" s="50"/>
      <c r="J166" s="50"/>
      <c r="K166" s="46"/>
      <c r="L166" s="46"/>
      <c r="M166" s="46"/>
      <c r="N166" s="46"/>
      <c r="O166" s="46"/>
      <c r="P166" s="46"/>
      <c r="Q166" s="46"/>
      <c r="R166" s="46"/>
      <c r="S166" s="46"/>
      <c r="T166" s="46"/>
      <c r="U166" s="46"/>
      <c r="V166" s="46"/>
      <c r="W166" s="46"/>
      <c r="X166" s="46"/>
      <c r="Y166" s="46"/>
      <c r="Z166" s="46"/>
      <c r="AA166" s="46"/>
      <c r="AB166" s="46"/>
      <c r="AC166" s="46"/>
      <c r="AD166" s="46"/>
    </row>
    <row r="167">
      <c r="A167" s="50"/>
      <c r="B167" s="46"/>
      <c r="C167" s="46"/>
      <c r="D167" s="46"/>
      <c r="E167" s="70"/>
      <c r="F167" s="50"/>
      <c r="G167" s="50"/>
      <c r="H167" s="50"/>
      <c r="I167" s="50"/>
      <c r="J167" s="50"/>
      <c r="K167" s="46"/>
      <c r="L167" s="46"/>
      <c r="M167" s="46"/>
      <c r="N167" s="46"/>
      <c r="O167" s="46"/>
      <c r="P167" s="46"/>
      <c r="Q167" s="46"/>
      <c r="R167" s="46"/>
      <c r="S167" s="46"/>
      <c r="T167" s="46"/>
      <c r="U167" s="46"/>
      <c r="V167" s="46"/>
      <c r="W167" s="46"/>
      <c r="X167" s="46"/>
      <c r="Y167" s="46"/>
      <c r="Z167" s="46"/>
      <c r="AA167" s="46"/>
      <c r="AB167" s="46"/>
      <c r="AC167" s="46"/>
      <c r="AD167" s="46"/>
    </row>
    <row r="168">
      <c r="A168" s="50"/>
      <c r="B168" s="46"/>
      <c r="C168" s="46"/>
      <c r="D168" s="46"/>
      <c r="E168" s="70"/>
      <c r="F168" s="50"/>
      <c r="G168" s="50"/>
      <c r="H168" s="50"/>
      <c r="I168" s="50"/>
      <c r="J168" s="50"/>
      <c r="K168" s="46"/>
      <c r="L168" s="46"/>
      <c r="M168" s="46"/>
      <c r="N168" s="46"/>
      <c r="O168" s="46"/>
      <c r="P168" s="46"/>
      <c r="Q168" s="46"/>
      <c r="R168" s="46"/>
      <c r="S168" s="46"/>
      <c r="T168" s="46"/>
      <c r="U168" s="46"/>
      <c r="V168" s="46"/>
      <c r="W168" s="46"/>
      <c r="X168" s="46"/>
      <c r="Y168" s="46"/>
      <c r="Z168" s="46"/>
      <c r="AA168" s="46"/>
      <c r="AB168" s="46"/>
      <c r="AC168" s="46"/>
      <c r="AD168" s="46"/>
    </row>
    <row r="169">
      <c r="A169" s="50"/>
      <c r="B169" s="46"/>
      <c r="C169" s="46"/>
      <c r="D169" s="46"/>
      <c r="E169" s="70"/>
      <c r="F169" s="50"/>
      <c r="G169" s="50"/>
      <c r="H169" s="50"/>
      <c r="I169" s="50"/>
      <c r="J169" s="50"/>
      <c r="K169" s="46"/>
      <c r="L169" s="46"/>
      <c r="M169" s="46"/>
      <c r="N169" s="46"/>
      <c r="O169" s="46"/>
      <c r="P169" s="46"/>
      <c r="Q169" s="46"/>
      <c r="R169" s="46"/>
      <c r="S169" s="46"/>
      <c r="T169" s="46"/>
      <c r="U169" s="46"/>
      <c r="V169" s="46"/>
      <c r="W169" s="46"/>
      <c r="X169" s="46"/>
      <c r="Y169" s="46"/>
      <c r="Z169" s="46"/>
      <c r="AA169" s="46"/>
      <c r="AB169" s="46"/>
      <c r="AC169" s="46"/>
      <c r="AD169" s="46"/>
    </row>
    <row r="170">
      <c r="A170" s="50"/>
      <c r="B170" s="46"/>
      <c r="C170" s="46"/>
      <c r="D170" s="46"/>
      <c r="E170" s="70"/>
      <c r="F170" s="50"/>
      <c r="G170" s="50"/>
      <c r="H170" s="50"/>
      <c r="I170" s="50"/>
      <c r="J170" s="50"/>
      <c r="K170" s="46"/>
      <c r="L170" s="46"/>
      <c r="M170" s="46"/>
      <c r="N170" s="46"/>
      <c r="O170" s="46"/>
      <c r="P170" s="46"/>
      <c r="Q170" s="46"/>
      <c r="R170" s="46"/>
      <c r="S170" s="46"/>
      <c r="T170" s="46"/>
      <c r="U170" s="46"/>
      <c r="V170" s="46"/>
      <c r="W170" s="46"/>
      <c r="X170" s="46"/>
      <c r="Y170" s="46"/>
      <c r="Z170" s="46"/>
      <c r="AA170" s="46"/>
      <c r="AB170" s="46"/>
      <c r="AC170" s="46"/>
      <c r="AD170" s="46"/>
    </row>
    <row r="171">
      <c r="A171" s="50"/>
      <c r="B171" s="46"/>
      <c r="C171" s="46"/>
      <c r="D171" s="46"/>
      <c r="E171" s="70"/>
      <c r="F171" s="50"/>
      <c r="G171" s="50"/>
      <c r="H171" s="50"/>
      <c r="I171" s="50"/>
      <c r="J171" s="50"/>
      <c r="K171" s="46"/>
      <c r="L171" s="46"/>
      <c r="M171" s="46"/>
      <c r="N171" s="46"/>
      <c r="O171" s="46"/>
      <c r="P171" s="46"/>
      <c r="Q171" s="46"/>
      <c r="R171" s="46"/>
      <c r="S171" s="46"/>
      <c r="T171" s="46"/>
      <c r="U171" s="46"/>
      <c r="V171" s="46"/>
      <c r="W171" s="46"/>
      <c r="X171" s="46"/>
      <c r="Y171" s="46"/>
      <c r="Z171" s="46"/>
      <c r="AA171" s="46"/>
      <c r="AB171" s="46"/>
      <c r="AC171" s="46"/>
      <c r="AD171" s="46"/>
    </row>
    <row r="172">
      <c r="A172" s="50"/>
      <c r="B172" s="46"/>
      <c r="C172" s="46"/>
      <c r="D172" s="46"/>
      <c r="E172" s="70"/>
      <c r="F172" s="50"/>
      <c r="G172" s="50"/>
      <c r="H172" s="50"/>
      <c r="I172" s="50"/>
      <c r="J172" s="50"/>
      <c r="K172" s="46"/>
      <c r="L172" s="46"/>
      <c r="M172" s="46"/>
      <c r="N172" s="46"/>
      <c r="O172" s="46"/>
      <c r="P172" s="46"/>
      <c r="Q172" s="46"/>
      <c r="R172" s="46"/>
      <c r="S172" s="46"/>
      <c r="T172" s="46"/>
      <c r="U172" s="46"/>
      <c r="V172" s="46"/>
      <c r="W172" s="46"/>
      <c r="X172" s="46"/>
      <c r="Y172" s="46"/>
      <c r="Z172" s="46"/>
      <c r="AA172" s="46"/>
      <c r="AB172" s="46"/>
      <c r="AC172" s="46"/>
      <c r="AD172" s="46"/>
    </row>
    <row r="173">
      <c r="A173" s="50"/>
      <c r="B173" s="46"/>
      <c r="C173" s="46"/>
      <c r="D173" s="46"/>
      <c r="E173" s="70"/>
      <c r="F173" s="50"/>
      <c r="G173" s="50"/>
      <c r="H173" s="50"/>
      <c r="I173" s="50"/>
      <c r="J173" s="50"/>
      <c r="K173" s="46"/>
      <c r="L173" s="46"/>
      <c r="M173" s="46"/>
      <c r="N173" s="46"/>
      <c r="O173" s="46"/>
      <c r="P173" s="46"/>
      <c r="Q173" s="46"/>
      <c r="R173" s="46"/>
      <c r="S173" s="46"/>
      <c r="T173" s="46"/>
      <c r="U173" s="46"/>
      <c r="V173" s="46"/>
      <c r="W173" s="46"/>
      <c r="X173" s="46"/>
      <c r="Y173" s="46"/>
      <c r="Z173" s="46"/>
      <c r="AA173" s="46"/>
      <c r="AB173" s="46"/>
      <c r="AC173" s="46"/>
      <c r="AD173" s="46"/>
    </row>
    <row r="174">
      <c r="A174" s="50"/>
      <c r="B174" s="46"/>
      <c r="C174" s="46"/>
      <c r="D174" s="46"/>
      <c r="E174" s="70"/>
      <c r="F174" s="50"/>
      <c r="G174" s="50"/>
      <c r="H174" s="50"/>
      <c r="I174" s="50"/>
      <c r="J174" s="50"/>
      <c r="K174" s="46"/>
      <c r="L174" s="46"/>
      <c r="M174" s="46"/>
      <c r="N174" s="46"/>
      <c r="O174" s="46"/>
      <c r="P174" s="46"/>
      <c r="Q174" s="46"/>
      <c r="R174" s="46"/>
      <c r="S174" s="46"/>
      <c r="T174" s="46"/>
      <c r="U174" s="46"/>
      <c r="V174" s="46"/>
      <c r="W174" s="46"/>
      <c r="X174" s="46"/>
      <c r="Y174" s="46"/>
      <c r="Z174" s="46"/>
      <c r="AA174" s="46"/>
      <c r="AB174" s="46"/>
      <c r="AC174" s="46"/>
      <c r="AD174" s="46"/>
    </row>
    <row r="175">
      <c r="A175" s="50"/>
      <c r="B175" s="46"/>
      <c r="C175" s="46"/>
      <c r="D175" s="46"/>
      <c r="E175" s="70"/>
      <c r="F175" s="50"/>
      <c r="G175" s="50"/>
      <c r="H175" s="50"/>
      <c r="I175" s="50"/>
      <c r="J175" s="50"/>
      <c r="K175" s="46"/>
      <c r="L175" s="46"/>
      <c r="M175" s="46"/>
      <c r="N175" s="46"/>
      <c r="O175" s="46"/>
      <c r="P175" s="46"/>
      <c r="Q175" s="46"/>
      <c r="R175" s="46"/>
      <c r="S175" s="46"/>
      <c r="T175" s="46"/>
      <c r="U175" s="46"/>
      <c r="V175" s="46"/>
      <c r="W175" s="46"/>
      <c r="X175" s="46"/>
      <c r="Y175" s="46"/>
      <c r="Z175" s="46"/>
      <c r="AA175" s="46"/>
      <c r="AB175" s="46"/>
      <c r="AC175" s="46"/>
      <c r="AD175" s="46"/>
    </row>
    <row r="176">
      <c r="A176" s="50"/>
      <c r="B176" s="46"/>
      <c r="C176" s="46"/>
      <c r="D176" s="46"/>
      <c r="E176" s="70"/>
      <c r="F176" s="50"/>
      <c r="G176" s="50"/>
      <c r="H176" s="50"/>
      <c r="I176" s="50"/>
      <c r="J176" s="50"/>
      <c r="K176" s="46"/>
      <c r="L176" s="46"/>
      <c r="M176" s="46"/>
      <c r="N176" s="46"/>
      <c r="O176" s="46"/>
      <c r="P176" s="46"/>
      <c r="Q176" s="46"/>
      <c r="R176" s="46"/>
      <c r="S176" s="46"/>
      <c r="T176" s="46"/>
      <c r="U176" s="46"/>
      <c r="V176" s="46"/>
      <c r="W176" s="46"/>
      <c r="X176" s="46"/>
      <c r="Y176" s="46"/>
      <c r="Z176" s="46"/>
      <c r="AA176" s="46"/>
      <c r="AB176" s="46"/>
      <c r="AC176" s="46"/>
      <c r="AD176" s="46"/>
    </row>
    <row r="177">
      <c r="A177" s="50"/>
      <c r="B177" s="46"/>
      <c r="C177" s="46"/>
      <c r="D177" s="46"/>
      <c r="E177" s="70"/>
      <c r="F177" s="50"/>
      <c r="G177" s="50"/>
      <c r="H177" s="50"/>
      <c r="I177" s="50"/>
      <c r="J177" s="50"/>
      <c r="K177" s="46"/>
      <c r="L177" s="46"/>
      <c r="M177" s="46"/>
      <c r="N177" s="46"/>
      <c r="O177" s="46"/>
      <c r="P177" s="46"/>
      <c r="Q177" s="46"/>
      <c r="R177" s="46"/>
      <c r="S177" s="46"/>
      <c r="T177" s="46"/>
      <c r="U177" s="46"/>
      <c r="V177" s="46"/>
      <c r="W177" s="46"/>
      <c r="X177" s="46"/>
      <c r="Y177" s="46"/>
      <c r="Z177" s="46"/>
      <c r="AA177" s="46"/>
      <c r="AB177" s="46"/>
      <c r="AC177" s="46"/>
      <c r="AD177" s="46"/>
    </row>
    <row r="178">
      <c r="A178" s="50"/>
      <c r="B178" s="46"/>
      <c r="C178" s="46"/>
      <c r="D178" s="46"/>
      <c r="E178" s="70"/>
      <c r="F178" s="50"/>
      <c r="G178" s="50"/>
      <c r="H178" s="50"/>
      <c r="I178" s="50"/>
      <c r="J178" s="50"/>
      <c r="K178" s="46"/>
      <c r="L178" s="46"/>
      <c r="M178" s="46"/>
      <c r="N178" s="46"/>
      <c r="O178" s="46"/>
      <c r="P178" s="46"/>
      <c r="Q178" s="46"/>
      <c r="R178" s="46"/>
      <c r="S178" s="46"/>
      <c r="T178" s="46"/>
      <c r="U178" s="46"/>
      <c r="V178" s="46"/>
      <c r="W178" s="46"/>
      <c r="X178" s="46"/>
      <c r="Y178" s="46"/>
      <c r="Z178" s="46"/>
      <c r="AA178" s="46"/>
      <c r="AB178" s="46"/>
      <c r="AC178" s="46"/>
      <c r="AD178" s="46"/>
    </row>
    <row r="179">
      <c r="A179" s="50"/>
      <c r="B179" s="46"/>
      <c r="C179" s="46"/>
      <c r="D179" s="46"/>
      <c r="E179" s="70"/>
      <c r="F179" s="50"/>
      <c r="G179" s="50"/>
      <c r="H179" s="50"/>
      <c r="I179" s="50"/>
      <c r="J179" s="50"/>
      <c r="K179" s="46"/>
      <c r="L179" s="46"/>
      <c r="M179" s="46"/>
      <c r="N179" s="46"/>
      <c r="O179" s="46"/>
      <c r="P179" s="46"/>
      <c r="Q179" s="46"/>
      <c r="R179" s="46"/>
      <c r="S179" s="46"/>
      <c r="T179" s="46"/>
      <c r="U179" s="46"/>
      <c r="V179" s="46"/>
      <c r="W179" s="46"/>
      <c r="X179" s="46"/>
      <c r="Y179" s="46"/>
      <c r="Z179" s="46"/>
      <c r="AA179" s="46"/>
      <c r="AB179" s="46"/>
      <c r="AC179" s="46"/>
      <c r="AD179" s="46"/>
    </row>
    <row r="180">
      <c r="A180" s="50"/>
      <c r="B180" s="46"/>
      <c r="C180" s="46"/>
      <c r="D180" s="46"/>
      <c r="E180" s="70"/>
      <c r="F180" s="50"/>
      <c r="G180" s="50"/>
      <c r="H180" s="50"/>
      <c r="I180" s="50"/>
      <c r="J180" s="50"/>
      <c r="K180" s="46"/>
      <c r="L180" s="46"/>
      <c r="M180" s="46"/>
      <c r="N180" s="46"/>
      <c r="O180" s="46"/>
      <c r="P180" s="46"/>
      <c r="Q180" s="46"/>
      <c r="R180" s="46"/>
      <c r="S180" s="46"/>
      <c r="T180" s="46"/>
      <c r="U180" s="46"/>
      <c r="V180" s="46"/>
      <c r="W180" s="46"/>
      <c r="X180" s="46"/>
      <c r="Y180" s="46"/>
      <c r="Z180" s="46"/>
      <c r="AA180" s="46"/>
      <c r="AB180" s="46"/>
      <c r="AC180" s="46"/>
      <c r="AD180" s="46"/>
    </row>
    <row r="181">
      <c r="A181" s="50"/>
      <c r="B181" s="46"/>
      <c r="C181" s="46"/>
      <c r="D181" s="46"/>
      <c r="E181" s="70"/>
      <c r="F181" s="50"/>
      <c r="G181" s="50"/>
      <c r="H181" s="50"/>
      <c r="I181" s="50"/>
      <c r="J181" s="50"/>
      <c r="K181" s="46"/>
      <c r="L181" s="46"/>
      <c r="M181" s="46"/>
      <c r="N181" s="46"/>
      <c r="O181" s="46"/>
      <c r="P181" s="46"/>
      <c r="Q181" s="46"/>
      <c r="R181" s="46"/>
      <c r="S181" s="46"/>
      <c r="T181" s="46"/>
      <c r="U181" s="46"/>
      <c r="V181" s="46"/>
      <c r="W181" s="46"/>
      <c r="X181" s="46"/>
      <c r="Y181" s="46"/>
      <c r="Z181" s="46"/>
      <c r="AA181" s="46"/>
      <c r="AB181" s="46"/>
      <c r="AC181" s="46"/>
      <c r="AD181" s="46"/>
    </row>
    <row r="182">
      <c r="A182" s="50"/>
      <c r="B182" s="46"/>
      <c r="C182" s="46"/>
      <c r="D182" s="46"/>
      <c r="E182" s="70"/>
      <c r="F182" s="50"/>
      <c r="G182" s="50"/>
      <c r="H182" s="50"/>
      <c r="I182" s="50"/>
      <c r="J182" s="50"/>
      <c r="K182" s="46"/>
      <c r="L182" s="46"/>
      <c r="M182" s="46"/>
      <c r="N182" s="46"/>
      <c r="O182" s="46"/>
      <c r="P182" s="46"/>
      <c r="Q182" s="46"/>
      <c r="R182" s="46"/>
      <c r="S182" s="46"/>
      <c r="T182" s="46"/>
      <c r="U182" s="46"/>
      <c r="V182" s="46"/>
      <c r="W182" s="46"/>
      <c r="X182" s="46"/>
      <c r="Y182" s="46"/>
      <c r="Z182" s="46"/>
      <c r="AA182" s="46"/>
      <c r="AB182" s="46"/>
      <c r="AC182" s="46"/>
      <c r="AD182" s="46"/>
    </row>
    <row r="183">
      <c r="A183" s="50"/>
      <c r="B183" s="46"/>
      <c r="C183" s="46"/>
      <c r="D183" s="46"/>
      <c r="E183" s="70"/>
      <c r="F183" s="50"/>
      <c r="G183" s="50"/>
      <c r="H183" s="50"/>
      <c r="I183" s="50"/>
      <c r="J183" s="50"/>
      <c r="K183" s="46"/>
      <c r="L183" s="46"/>
      <c r="M183" s="46"/>
      <c r="N183" s="46"/>
      <c r="O183" s="46"/>
      <c r="P183" s="46"/>
      <c r="Q183" s="46"/>
      <c r="R183" s="46"/>
      <c r="S183" s="46"/>
      <c r="T183" s="46"/>
      <c r="U183" s="46"/>
      <c r="V183" s="46"/>
      <c r="W183" s="46"/>
      <c r="X183" s="46"/>
      <c r="Y183" s="46"/>
      <c r="Z183" s="46"/>
      <c r="AA183" s="46"/>
      <c r="AB183" s="46"/>
      <c r="AC183" s="46"/>
      <c r="AD183" s="46"/>
    </row>
    <row r="184">
      <c r="A184" s="50"/>
      <c r="B184" s="46"/>
      <c r="C184" s="46"/>
      <c r="D184" s="46"/>
      <c r="E184" s="70"/>
      <c r="F184" s="50"/>
      <c r="G184" s="50"/>
      <c r="H184" s="50"/>
      <c r="I184" s="50"/>
      <c r="J184" s="50"/>
      <c r="K184" s="46"/>
      <c r="L184" s="46"/>
      <c r="M184" s="46"/>
      <c r="N184" s="46"/>
      <c r="O184" s="46"/>
      <c r="P184" s="46"/>
      <c r="Q184" s="46"/>
      <c r="R184" s="46"/>
      <c r="S184" s="46"/>
      <c r="T184" s="46"/>
      <c r="U184" s="46"/>
      <c r="V184" s="46"/>
      <c r="W184" s="46"/>
      <c r="X184" s="46"/>
      <c r="Y184" s="46"/>
      <c r="Z184" s="46"/>
      <c r="AA184" s="46"/>
      <c r="AB184" s="46"/>
      <c r="AC184" s="46"/>
      <c r="AD184" s="46"/>
    </row>
    <row r="185">
      <c r="A185" s="50"/>
      <c r="B185" s="46"/>
      <c r="C185" s="46"/>
      <c r="D185" s="46"/>
      <c r="E185" s="70"/>
      <c r="F185" s="50"/>
      <c r="G185" s="50"/>
      <c r="H185" s="50"/>
      <c r="I185" s="50"/>
      <c r="J185" s="50"/>
      <c r="K185" s="46"/>
      <c r="L185" s="46"/>
      <c r="M185" s="46"/>
      <c r="N185" s="46"/>
      <c r="O185" s="46"/>
      <c r="P185" s="46"/>
      <c r="Q185" s="46"/>
      <c r="R185" s="46"/>
      <c r="S185" s="46"/>
      <c r="T185" s="46"/>
      <c r="U185" s="46"/>
      <c r="V185" s="46"/>
      <c r="W185" s="46"/>
      <c r="X185" s="46"/>
      <c r="Y185" s="46"/>
      <c r="Z185" s="46"/>
      <c r="AA185" s="46"/>
      <c r="AB185" s="46"/>
      <c r="AC185" s="46"/>
      <c r="AD185" s="46"/>
    </row>
    <row r="186">
      <c r="A186" s="50"/>
      <c r="B186" s="46"/>
      <c r="C186" s="46"/>
      <c r="D186" s="46"/>
      <c r="E186" s="70"/>
      <c r="F186" s="50"/>
      <c r="G186" s="50"/>
      <c r="H186" s="50"/>
      <c r="I186" s="50"/>
      <c r="J186" s="50"/>
      <c r="K186" s="46"/>
      <c r="L186" s="46"/>
      <c r="M186" s="46"/>
      <c r="N186" s="46"/>
      <c r="O186" s="46"/>
      <c r="P186" s="46"/>
      <c r="Q186" s="46"/>
      <c r="R186" s="46"/>
      <c r="S186" s="46"/>
      <c r="T186" s="46"/>
      <c r="U186" s="46"/>
      <c r="V186" s="46"/>
      <c r="W186" s="46"/>
      <c r="X186" s="46"/>
      <c r="Y186" s="46"/>
      <c r="Z186" s="46"/>
      <c r="AA186" s="46"/>
      <c r="AB186" s="46"/>
      <c r="AC186" s="46"/>
      <c r="AD186" s="46"/>
    </row>
    <row r="187">
      <c r="A187" s="50"/>
      <c r="B187" s="46"/>
      <c r="C187" s="46"/>
      <c r="D187" s="46"/>
      <c r="E187" s="70"/>
      <c r="F187" s="50"/>
      <c r="G187" s="50"/>
      <c r="H187" s="50"/>
      <c r="I187" s="50"/>
      <c r="J187" s="50"/>
      <c r="K187" s="46"/>
      <c r="L187" s="46"/>
      <c r="M187" s="46"/>
      <c r="N187" s="46"/>
      <c r="O187" s="46"/>
      <c r="P187" s="46"/>
      <c r="Q187" s="46"/>
      <c r="R187" s="46"/>
      <c r="S187" s="46"/>
      <c r="T187" s="46"/>
      <c r="U187" s="46"/>
      <c r="V187" s="46"/>
      <c r="W187" s="46"/>
      <c r="X187" s="46"/>
      <c r="Y187" s="46"/>
      <c r="Z187" s="46"/>
      <c r="AA187" s="46"/>
      <c r="AB187" s="46"/>
      <c r="AC187" s="46"/>
      <c r="AD187" s="46"/>
    </row>
    <row r="188">
      <c r="A188" s="50"/>
      <c r="B188" s="46"/>
      <c r="C188" s="46"/>
      <c r="D188" s="46"/>
      <c r="E188" s="70"/>
      <c r="F188" s="50"/>
      <c r="G188" s="50"/>
      <c r="H188" s="50"/>
      <c r="I188" s="50"/>
      <c r="J188" s="50"/>
      <c r="K188" s="46"/>
      <c r="L188" s="46"/>
      <c r="M188" s="46"/>
      <c r="N188" s="46"/>
      <c r="O188" s="46"/>
      <c r="P188" s="46"/>
      <c r="Q188" s="46"/>
      <c r="R188" s="46"/>
      <c r="S188" s="46"/>
      <c r="T188" s="46"/>
      <c r="U188" s="46"/>
      <c r="V188" s="46"/>
      <c r="W188" s="46"/>
      <c r="X188" s="46"/>
      <c r="Y188" s="46"/>
      <c r="Z188" s="46"/>
      <c r="AA188" s="46"/>
      <c r="AB188" s="46"/>
      <c r="AC188" s="46"/>
      <c r="AD188" s="46"/>
    </row>
    <row r="189">
      <c r="A189" s="50"/>
      <c r="B189" s="46"/>
      <c r="C189" s="46"/>
      <c r="D189" s="46"/>
      <c r="E189" s="70"/>
      <c r="F189" s="50"/>
      <c r="G189" s="50"/>
      <c r="H189" s="50"/>
      <c r="I189" s="50"/>
      <c r="J189" s="50"/>
      <c r="K189" s="46"/>
      <c r="L189" s="46"/>
      <c r="M189" s="46"/>
      <c r="N189" s="46"/>
      <c r="O189" s="46"/>
      <c r="P189" s="46"/>
      <c r="Q189" s="46"/>
      <c r="R189" s="46"/>
      <c r="S189" s="46"/>
      <c r="T189" s="46"/>
      <c r="U189" s="46"/>
      <c r="V189" s="46"/>
      <c r="W189" s="46"/>
      <c r="X189" s="46"/>
      <c r="Y189" s="46"/>
      <c r="Z189" s="46"/>
      <c r="AA189" s="46"/>
      <c r="AB189" s="46"/>
      <c r="AC189" s="46"/>
      <c r="AD189" s="46"/>
    </row>
    <row r="190">
      <c r="A190" s="50"/>
      <c r="B190" s="46"/>
      <c r="C190" s="46"/>
      <c r="D190" s="46"/>
      <c r="E190" s="70"/>
      <c r="F190" s="50"/>
      <c r="G190" s="50"/>
      <c r="H190" s="50"/>
      <c r="I190" s="50"/>
      <c r="J190" s="50"/>
      <c r="K190" s="46"/>
      <c r="L190" s="46"/>
      <c r="M190" s="46"/>
      <c r="N190" s="46"/>
      <c r="O190" s="46"/>
      <c r="P190" s="46"/>
      <c r="Q190" s="46"/>
      <c r="R190" s="46"/>
      <c r="S190" s="46"/>
      <c r="T190" s="46"/>
      <c r="U190" s="46"/>
      <c r="V190" s="46"/>
      <c r="W190" s="46"/>
      <c r="X190" s="46"/>
      <c r="Y190" s="46"/>
      <c r="Z190" s="46"/>
      <c r="AA190" s="46"/>
      <c r="AB190" s="46"/>
      <c r="AC190" s="46"/>
      <c r="AD190" s="46"/>
    </row>
    <row r="191">
      <c r="A191" s="50"/>
      <c r="B191" s="46"/>
      <c r="C191" s="46"/>
      <c r="D191" s="46"/>
      <c r="E191" s="70"/>
      <c r="F191" s="50"/>
      <c r="G191" s="50"/>
      <c r="H191" s="50"/>
      <c r="I191" s="50"/>
      <c r="J191" s="50"/>
      <c r="K191" s="46"/>
      <c r="L191" s="46"/>
      <c r="M191" s="46"/>
      <c r="N191" s="46"/>
      <c r="O191" s="46"/>
      <c r="P191" s="46"/>
      <c r="Q191" s="46"/>
      <c r="R191" s="46"/>
      <c r="S191" s="46"/>
      <c r="T191" s="46"/>
      <c r="U191" s="46"/>
      <c r="V191" s="46"/>
      <c r="W191" s="46"/>
      <c r="X191" s="46"/>
      <c r="Y191" s="46"/>
      <c r="Z191" s="46"/>
      <c r="AA191" s="46"/>
      <c r="AB191" s="46"/>
      <c r="AC191" s="46"/>
      <c r="AD191" s="46"/>
    </row>
    <row r="192">
      <c r="A192" s="50"/>
      <c r="B192" s="46"/>
      <c r="C192" s="46"/>
      <c r="D192" s="46"/>
      <c r="E192" s="70"/>
      <c r="F192" s="50"/>
      <c r="G192" s="50"/>
      <c r="H192" s="50"/>
      <c r="I192" s="50"/>
      <c r="J192" s="50"/>
      <c r="K192" s="46"/>
      <c r="L192" s="46"/>
      <c r="M192" s="46"/>
      <c r="N192" s="46"/>
      <c r="O192" s="46"/>
      <c r="P192" s="46"/>
      <c r="Q192" s="46"/>
      <c r="R192" s="46"/>
      <c r="S192" s="46"/>
      <c r="T192" s="46"/>
      <c r="U192" s="46"/>
      <c r="V192" s="46"/>
      <c r="W192" s="46"/>
      <c r="X192" s="46"/>
      <c r="Y192" s="46"/>
      <c r="Z192" s="46"/>
      <c r="AA192" s="46"/>
      <c r="AB192" s="46"/>
      <c r="AC192" s="46"/>
      <c r="AD192" s="46"/>
    </row>
    <row r="193">
      <c r="A193" s="50"/>
      <c r="B193" s="46"/>
      <c r="C193" s="46"/>
      <c r="D193" s="46"/>
      <c r="E193" s="70"/>
      <c r="F193" s="50"/>
      <c r="G193" s="50"/>
      <c r="H193" s="50"/>
      <c r="I193" s="50"/>
      <c r="J193" s="50"/>
      <c r="K193" s="46"/>
      <c r="L193" s="46"/>
      <c r="M193" s="46"/>
      <c r="N193" s="46"/>
      <c r="O193" s="46"/>
      <c r="P193" s="46"/>
      <c r="Q193" s="46"/>
      <c r="R193" s="46"/>
      <c r="S193" s="46"/>
      <c r="T193" s="46"/>
      <c r="U193" s="46"/>
      <c r="V193" s="46"/>
      <c r="W193" s="46"/>
      <c r="X193" s="46"/>
      <c r="Y193" s="46"/>
      <c r="Z193" s="46"/>
      <c r="AA193" s="46"/>
      <c r="AB193" s="46"/>
      <c r="AC193" s="46"/>
      <c r="AD193" s="46"/>
    </row>
    <row r="194">
      <c r="A194" s="50"/>
      <c r="B194" s="46"/>
      <c r="C194" s="46"/>
      <c r="D194" s="46"/>
      <c r="E194" s="70"/>
      <c r="F194" s="50"/>
      <c r="G194" s="50"/>
      <c r="H194" s="50"/>
      <c r="I194" s="50"/>
      <c r="J194" s="50"/>
      <c r="K194" s="46"/>
      <c r="L194" s="46"/>
      <c r="M194" s="46"/>
      <c r="N194" s="46"/>
      <c r="O194" s="46"/>
      <c r="P194" s="46"/>
      <c r="Q194" s="46"/>
      <c r="R194" s="46"/>
      <c r="S194" s="46"/>
      <c r="T194" s="46"/>
      <c r="U194" s="46"/>
      <c r="V194" s="46"/>
      <c r="W194" s="46"/>
      <c r="X194" s="46"/>
      <c r="Y194" s="46"/>
      <c r="Z194" s="46"/>
      <c r="AA194" s="46"/>
      <c r="AB194" s="46"/>
      <c r="AC194" s="46"/>
      <c r="AD194" s="46"/>
    </row>
    <row r="195">
      <c r="A195" s="50"/>
      <c r="B195" s="46"/>
      <c r="C195" s="46"/>
      <c r="D195" s="46"/>
      <c r="E195" s="70"/>
      <c r="F195" s="50"/>
      <c r="G195" s="50"/>
      <c r="H195" s="50"/>
      <c r="I195" s="50"/>
      <c r="J195" s="50"/>
      <c r="K195" s="46"/>
      <c r="L195" s="46"/>
      <c r="M195" s="46"/>
      <c r="N195" s="46"/>
      <c r="O195" s="46"/>
      <c r="P195" s="46"/>
      <c r="Q195" s="46"/>
      <c r="R195" s="46"/>
      <c r="S195" s="46"/>
      <c r="T195" s="46"/>
      <c r="U195" s="46"/>
      <c r="V195" s="46"/>
      <c r="W195" s="46"/>
      <c r="X195" s="46"/>
      <c r="Y195" s="46"/>
      <c r="Z195" s="46"/>
      <c r="AA195" s="46"/>
      <c r="AB195" s="46"/>
      <c r="AC195" s="46"/>
      <c r="AD195" s="46"/>
    </row>
    <row r="196">
      <c r="A196" s="50"/>
      <c r="B196" s="46"/>
      <c r="C196" s="46"/>
      <c r="D196" s="46"/>
      <c r="E196" s="70"/>
      <c r="F196" s="50"/>
      <c r="G196" s="50"/>
      <c r="H196" s="50"/>
      <c r="I196" s="50"/>
      <c r="J196" s="50"/>
      <c r="K196" s="46"/>
      <c r="L196" s="46"/>
      <c r="M196" s="46"/>
      <c r="N196" s="46"/>
      <c r="O196" s="46"/>
      <c r="P196" s="46"/>
      <c r="Q196" s="46"/>
      <c r="R196" s="46"/>
      <c r="S196" s="46"/>
      <c r="T196" s="46"/>
      <c r="U196" s="46"/>
      <c r="V196" s="46"/>
      <c r="W196" s="46"/>
      <c r="X196" s="46"/>
      <c r="Y196" s="46"/>
      <c r="Z196" s="46"/>
      <c r="AA196" s="46"/>
      <c r="AB196" s="46"/>
      <c r="AC196" s="46"/>
      <c r="AD196" s="46"/>
    </row>
    <row r="197">
      <c r="A197" s="50"/>
      <c r="B197" s="46"/>
      <c r="C197" s="46"/>
      <c r="D197" s="46"/>
      <c r="E197" s="70"/>
      <c r="F197" s="50"/>
      <c r="G197" s="50"/>
      <c r="H197" s="50"/>
      <c r="I197" s="50"/>
      <c r="J197" s="50"/>
      <c r="K197" s="46"/>
      <c r="L197" s="46"/>
      <c r="M197" s="46"/>
      <c r="N197" s="46"/>
      <c r="O197" s="46"/>
      <c r="P197" s="46"/>
      <c r="Q197" s="46"/>
      <c r="R197" s="46"/>
      <c r="S197" s="46"/>
      <c r="T197" s="46"/>
      <c r="U197" s="46"/>
      <c r="V197" s="46"/>
      <c r="W197" s="46"/>
      <c r="X197" s="46"/>
      <c r="Y197" s="46"/>
      <c r="Z197" s="46"/>
      <c r="AA197" s="46"/>
      <c r="AB197" s="46"/>
      <c r="AC197" s="46"/>
      <c r="AD197" s="46"/>
    </row>
    <row r="198">
      <c r="A198" s="50"/>
      <c r="B198" s="46"/>
      <c r="C198" s="46"/>
      <c r="D198" s="46"/>
      <c r="E198" s="70"/>
      <c r="F198" s="50"/>
      <c r="G198" s="50"/>
      <c r="H198" s="50"/>
      <c r="I198" s="50"/>
      <c r="J198" s="50"/>
      <c r="K198" s="46"/>
      <c r="L198" s="46"/>
      <c r="M198" s="46"/>
      <c r="N198" s="46"/>
      <c r="O198" s="46"/>
      <c r="P198" s="46"/>
      <c r="Q198" s="46"/>
      <c r="R198" s="46"/>
      <c r="S198" s="46"/>
      <c r="T198" s="46"/>
      <c r="U198" s="46"/>
      <c r="V198" s="46"/>
      <c r="W198" s="46"/>
      <c r="X198" s="46"/>
      <c r="Y198" s="46"/>
      <c r="Z198" s="46"/>
      <c r="AA198" s="46"/>
      <c r="AB198" s="46"/>
      <c r="AC198" s="46"/>
      <c r="AD198" s="46"/>
    </row>
    <row r="199">
      <c r="A199" s="50"/>
      <c r="B199" s="46"/>
      <c r="C199" s="46"/>
      <c r="D199" s="46"/>
      <c r="E199" s="70"/>
      <c r="F199" s="50"/>
      <c r="G199" s="50"/>
      <c r="H199" s="50"/>
      <c r="I199" s="50"/>
      <c r="J199" s="50"/>
      <c r="K199" s="46"/>
      <c r="L199" s="46"/>
      <c r="M199" s="46"/>
      <c r="N199" s="46"/>
      <c r="O199" s="46"/>
      <c r="P199" s="46"/>
      <c r="Q199" s="46"/>
      <c r="R199" s="46"/>
      <c r="S199" s="46"/>
      <c r="T199" s="46"/>
      <c r="U199" s="46"/>
      <c r="V199" s="46"/>
      <c r="W199" s="46"/>
      <c r="X199" s="46"/>
      <c r="Y199" s="46"/>
      <c r="Z199" s="46"/>
      <c r="AA199" s="46"/>
      <c r="AB199" s="46"/>
      <c r="AC199" s="46"/>
      <c r="AD199" s="46"/>
    </row>
    <row r="200">
      <c r="A200" s="50"/>
      <c r="B200" s="46"/>
      <c r="C200" s="46"/>
      <c r="D200" s="46"/>
      <c r="E200" s="70"/>
      <c r="F200" s="50"/>
      <c r="G200" s="50"/>
      <c r="H200" s="50"/>
      <c r="I200" s="50"/>
      <c r="J200" s="50"/>
      <c r="K200" s="46"/>
      <c r="L200" s="46"/>
      <c r="M200" s="46"/>
      <c r="N200" s="46"/>
      <c r="O200" s="46"/>
      <c r="P200" s="46"/>
      <c r="Q200" s="46"/>
      <c r="R200" s="46"/>
      <c r="S200" s="46"/>
      <c r="T200" s="46"/>
      <c r="U200" s="46"/>
      <c r="V200" s="46"/>
      <c r="W200" s="46"/>
      <c r="X200" s="46"/>
      <c r="Y200" s="46"/>
      <c r="Z200" s="46"/>
      <c r="AA200" s="46"/>
      <c r="AB200" s="46"/>
      <c r="AC200" s="46"/>
      <c r="AD200" s="46"/>
    </row>
    <row r="201">
      <c r="A201" s="50"/>
      <c r="B201" s="46"/>
      <c r="C201" s="46"/>
      <c r="D201" s="46"/>
      <c r="E201" s="70"/>
      <c r="F201" s="50"/>
      <c r="G201" s="50"/>
      <c r="H201" s="50"/>
      <c r="I201" s="50"/>
      <c r="J201" s="50"/>
      <c r="K201" s="46"/>
      <c r="L201" s="46"/>
      <c r="M201" s="46"/>
      <c r="N201" s="46"/>
      <c r="O201" s="46"/>
      <c r="P201" s="46"/>
      <c r="Q201" s="46"/>
      <c r="R201" s="46"/>
      <c r="S201" s="46"/>
      <c r="T201" s="46"/>
      <c r="U201" s="46"/>
      <c r="V201" s="46"/>
      <c r="W201" s="46"/>
      <c r="X201" s="46"/>
      <c r="Y201" s="46"/>
      <c r="Z201" s="46"/>
      <c r="AA201" s="46"/>
      <c r="AB201" s="46"/>
      <c r="AC201" s="46"/>
      <c r="AD201" s="46"/>
    </row>
    <row r="202">
      <c r="A202" s="50"/>
      <c r="B202" s="46"/>
      <c r="C202" s="46"/>
      <c r="D202" s="46"/>
      <c r="E202" s="70"/>
      <c r="F202" s="50"/>
      <c r="G202" s="50"/>
      <c r="H202" s="50"/>
      <c r="I202" s="50"/>
      <c r="J202" s="50"/>
      <c r="K202" s="46"/>
      <c r="L202" s="46"/>
      <c r="M202" s="46"/>
      <c r="N202" s="46"/>
      <c r="O202" s="46"/>
      <c r="P202" s="46"/>
      <c r="Q202" s="46"/>
      <c r="R202" s="46"/>
      <c r="S202" s="46"/>
      <c r="T202" s="46"/>
      <c r="U202" s="46"/>
      <c r="V202" s="46"/>
      <c r="W202" s="46"/>
      <c r="X202" s="46"/>
      <c r="Y202" s="46"/>
      <c r="Z202" s="46"/>
      <c r="AA202" s="46"/>
      <c r="AB202" s="46"/>
      <c r="AC202" s="46"/>
      <c r="AD202" s="46"/>
    </row>
    <row r="203">
      <c r="A203" s="50"/>
      <c r="B203" s="46"/>
      <c r="C203" s="46"/>
      <c r="D203" s="46"/>
      <c r="E203" s="70"/>
      <c r="F203" s="50"/>
      <c r="G203" s="50"/>
      <c r="H203" s="50"/>
      <c r="I203" s="50"/>
      <c r="J203" s="50"/>
      <c r="K203" s="46"/>
      <c r="L203" s="46"/>
      <c r="M203" s="46"/>
      <c r="N203" s="46"/>
      <c r="O203" s="46"/>
      <c r="P203" s="46"/>
      <c r="Q203" s="46"/>
      <c r="R203" s="46"/>
      <c r="S203" s="46"/>
      <c r="T203" s="46"/>
      <c r="U203" s="46"/>
      <c r="V203" s="46"/>
      <c r="W203" s="46"/>
      <c r="X203" s="46"/>
      <c r="Y203" s="46"/>
      <c r="Z203" s="46"/>
      <c r="AA203" s="46"/>
      <c r="AB203" s="46"/>
      <c r="AC203" s="46"/>
      <c r="AD203" s="46"/>
    </row>
    <row r="204">
      <c r="A204" s="50"/>
      <c r="B204" s="46"/>
      <c r="C204" s="46"/>
      <c r="D204" s="46"/>
      <c r="E204" s="70"/>
      <c r="F204" s="50"/>
      <c r="G204" s="50"/>
      <c r="H204" s="50"/>
      <c r="I204" s="50"/>
      <c r="J204" s="50"/>
      <c r="K204" s="46"/>
      <c r="L204" s="46"/>
      <c r="M204" s="46"/>
      <c r="N204" s="46"/>
      <c r="O204" s="46"/>
      <c r="P204" s="46"/>
      <c r="Q204" s="46"/>
      <c r="R204" s="46"/>
      <c r="S204" s="46"/>
      <c r="T204" s="46"/>
      <c r="U204" s="46"/>
      <c r="V204" s="46"/>
      <c r="W204" s="46"/>
      <c r="X204" s="46"/>
      <c r="Y204" s="46"/>
      <c r="Z204" s="46"/>
      <c r="AA204" s="46"/>
      <c r="AB204" s="46"/>
      <c r="AC204" s="46"/>
      <c r="AD204" s="46"/>
    </row>
    <row r="205">
      <c r="A205" s="50"/>
      <c r="B205" s="46"/>
      <c r="C205" s="46"/>
      <c r="D205" s="46"/>
      <c r="E205" s="70"/>
      <c r="F205" s="50"/>
      <c r="G205" s="50"/>
      <c r="H205" s="50"/>
      <c r="I205" s="50"/>
      <c r="J205" s="50"/>
      <c r="K205" s="46"/>
      <c r="L205" s="46"/>
      <c r="M205" s="46"/>
      <c r="N205" s="46"/>
      <c r="O205" s="46"/>
      <c r="P205" s="46"/>
      <c r="Q205" s="46"/>
      <c r="R205" s="46"/>
      <c r="S205" s="46"/>
      <c r="T205" s="46"/>
      <c r="U205" s="46"/>
      <c r="V205" s="46"/>
      <c r="W205" s="46"/>
      <c r="X205" s="46"/>
      <c r="Y205" s="46"/>
      <c r="Z205" s="46"/>
      <c r="AA205" s="46"/>
      <c r="AB205" s="46"/>
      <c r="AC205" s="46"/>
      <c r="AD205" s="46"/>
    </row>
    <row r="206">
      <c r="A206" s="50"/>
      <c r="B206" s="46"/>
      <c r="C206" s="46"/>
      <c r="D206" s="46"/>
      <c r="E206" s="70"/>
      <c r="F206" s="50"/>
      <c r="G206" s="50"/>
      <c r="H206" s="50"/>
      <c r="I206" s="50"/>
      <c r="J206" s="50"/>
      <c r="K206" s="46"/>
      <c r="L206" s="46"/>
      <c r="M206" s="46"/>
      <c r="N206" s="46"/>
      <c r="O206" s="46"/>
      <c r="P206" s="46"/>
      <c r="Q206" s="46"/>
      <c r="R206" s="46"/>
      <c r="S206" s="46"/>
      <c r="T206" s="46"/>
      <c r="U206" s="46"/>
      <c r="V206" s="46"/>
      <c r="W206" s="46"/>
      <c r="X206" s="46"/>
      <c r="Y206" s="46"/>
      <c r="Z206" s="46"/>
      <c r="AA206" s="46"/>
      <c r="AB206" s="46"/>
      <c r="AC206" s="46"/>
      <c r="AD206" s="46"/>
    </row>
    <row r="207">
      <c r="A207" s="50"/>
      <c r="B207" s="46"/>
      <c r="C207" s="46"/>
      <c r="D207" s="46"/>
      <c r="E207" s="70"/>
      <c r="F207" s="50"/>
      <c r="G207" s="50"/>
      <c r="H207" s="50"/>
      <c r="I207" s="50"/>
      <c r="J207" s="50"/>
      <c r="K207" s="46"/>
      <c r="L207" s="46"/>
      <c r="M207" s="46"/>
      <c r="N207" s="46"/>
      <c r="O207" s="46"/>
      <c r="P207" s="46"/>
      <c r="Q207" s="46"/>
      <c r="R207" s="46"/>
      <c r="S207" s="46"/>
      <c r="T207" s="46"/>
      <c r="U207" s="46"/>
      <c r="V207" s="46"/>
      <c r="W207" s="46"/>
      <c r="X207" s="46"/>
      <c r="Y207" s="46"/>
      <c r="Z207" s="46"/>
      <c r="AA207" s="46"/>
      <c r="AB207" s="46"/>
      <c r="AC207" s="46"/>
      <c r="AD207" s="46"/>
    </row>
    <row r="208">
      <c r="A208" s="50"/>
      <c r="B208" s="46"/>
      <c r="C208" s="46"/>
      <c r="D208" s="46"/>
      <c r="E208" s="70"/>
      <c r="F208" s="50"/>
      <c r="G208" s="50"/>
      <c r="H208" s="50"/>
      <c r="I208" s="50"/>
      <c r="J208" s="50"/>
      <c r="K208" s="46"/>
      <c r="L208" s="46"/>
      <c r="M208" s="46"/>
      <c r="N208" s="46"/>
      <c r="O208" s="46"/>
      <c r="P208" s="46"/>
      <c r="Q208" s="46"/>
      <c r="R208" s="46"/>
      <c r="S208" s="46"/>
      <c r="T208" s="46"/>
      <c r="U208" s="46"/>
      <c r="V208" s="46"/>
      <c r="W208" s="46"/>
      <c r="X208" s="46"/>
      <c r="Y208" s="46"/>
      <c r="Z208" s="46"/>
      <c r="AA208" s="46"/>
      <c r="AB208" s="46"/>
      <c r="AC208" s="46"/>
      <c r="AD208" s="46"/>
    </row>
    <row r="209">
      <c r="A209" s="50"/>
      <c r="B209" s="46"/>
      <c r="C209" s="46"/>
      <c r="D209" s="46"/>
      <c r="E209" s="70"/>
      <c r="F209" s="50"/>
      <c r="G209" s="50"/>
      <c r="H209" s="50"/>
      <c r="I209" s="50"/>
      <c r="J209" s="50"/>
      <c r="K209" s="46"/>
      <c r="L209" s="46"/>
      <c r="M209" s="46"/>
      <c r="N209" s="46"/>
      <c r="O209" s="46"/>
      <c r="P209" s="46"/>
      <c r="Q209" s="46"/>
      <c r="R209" s="46"/>
      <c r="S209" s="46"/>
      <c r="T209" s="46"/>
      <c r="U209" s="46"/>
      <c r="V209" s="46"/>
      <c r="W209" s="46"/>
      <c r="X209" s="46"/>
      <c r="Y209" s="46"/>
      <c r="Z209" s="46"/>
      <c r="AA209" s="46"/>
      <c r="AB209" s="46"/>
      <c r="AC209" s="46"/>
      <c r="AD209" s="46"/>
    </row>
    <row r="210">
      <c r="A210" s="50"/>
      <c r="B210" s="46"/>
      <c r="C210" s="46"/>
      <c r="D210" s="46"/>
      <c r="E210" s="70"/>
      <c r="F210" s="50"/>
      <c r="G210" s="50"/>
      <c r="H210" s="50"/>
      <c r="I210" s="50"/>
      <c r="J210" s="50"/>
      <c r="K210" s="46"/>
      <c r="L210" s="46"/>
      <c r="M210" s="46"/>
      <c r="N210" s="46"/>
      <c r="O210" s="46"/>
      <c r="P210" s="46"/>
      <c r="Q210" s="46"/>
      <c r="R210" s="46"/>
      <c r="S210" s="46"/>
      <c r="T210" s="46"/>
      <c r="U210" s="46"/>
      <c r="V210" s="46"/>
      <c r="W210" s="46"/>
      <c r="X210" s="46"/>
      <c r="Y210" s="46"/>
      <c r="Z210" s="46"/>
      <c r="AA210" s="46"/>
      <c r="AB210" s="46"/>
      <c r="AC210" s="46"/>
      <c r="AD210" s="46"/>
    </row>
    <row r="211">
      <c r="A211" s="50"/>
      <c r="B211" s="46"/>
      <c r="C211" s="46"/>
      <c r="D211" s="46"/>
      <c r="E211" s="70"/>
      <c r="F211" s="50"/>
      <c r="G211" s="50"/>
      <c r="H211" s="50"/>
      <c r="I211" s="50"/>
      <c r="J211" s="50"/>
      <c r="K211" s="46"/>
      <c r="L211" s="46"/>
      <c r="M211" s="46"/>
      <c r="N211" s="46"/>
      <c r="O211" s="46"/>
      <c r="P211" s="46"/>
      <c r="Q211" s="46"/>
      <c r="R211" s="46"/>
      <c r="S211" s="46"/>
      <c r="T211" s="46"/>
      <c r="U211" s="46"/>
      <c r="V211" s="46"/>
      <c r="W211" s="46"/>
      <c r="X211" s="46"/>
      <c r="Y211" s="46"/>
      <c r="Z211" s="46"/>
      <c r="AA211" s="46"/>
      <c r="AB211" s="46"/>
      <c r="AC211" s="46"/>
      <c r="AD211" s="46"/>
    </row>
    <row r="212">
      <c r="A212" s="50"/>
      <c r="B212" s="46"/>
      <c r="C212" s="46"/>
      <c r="D212" s="46"/>
      <c r="E212" s="70"/>
      <c r="F212" s="50"/>
      <c r="G212" s="50"/>
      <c r="H212" s="50"/>
      <c r="I212" s="50"/>
      <c r="J212" s="50"/>
      <c r="K212" s="46"/>
      <c r="L212" s="46"/>
      <c r="M212" s="46"/>
      <c r="N212" s="46"/>
      <c r="O212" s="46"/>
      <c r="P212" s="46"/>
      <c r="Q212" s="46"/>
      <c r="R212" s="46"/>
      <c r="S212" s="46"/>
      <c r="T212" s="46"/>
      <c r="U212" s="46"/>
      <c r="V212" s="46"/>
      <c r="W212" s="46"/>
      <c r="X212" s="46"/>
      <c r="Y212" s="46"/>
      <c r="Z212" s="46"/>
      <c r="AA212" s="46"/>
      <c r="AB212" s="46"/>
      <c r="AC212" s="46"/>
      <c r="AD212" s="46"/>
    </row>
    <row r="213">
      <c r="A213" s="50"/>
      <c r="B213" s="46"/>
      <c r="C213" s="46"/>
      <c r="D213" s="46"/>
      <c r="E213" s="70"/>
      <c r="F213" s="50"/>
      <c r="G213" s="50"/>
      <c r="H213" s="50"/>
      <c r="I213" s="50"/>
      <c r="J213" s="50"/>
      <c r="K213" s="46"/>
      <c r="L213" s="46"/>
      <c r="M213" s="46"/>
      <c r="N213" s="46"/>
      <c r="O213" s="46"/>
      <c r="P213" s="46"/>
      <c r="Q213" s="46"/>
      <c r="R213" s="46"/>
      <c r="S213" s="46"/>
      <c r="T213" s="46"/>
      <c r="U213" s="46"/>
      <c r="V213" s="46"/>
      <c r="W213" s="46"/>
      <c r="X213" s="46"/>
      <c r="Y213" s="46"/>
      <c r="Z213" s="46"/>
      <c r="AA213" s="46"/>
      <c r="AB213" s="46"/>
      <c r="AC213" s="46"/>
      <c r="AD213" s="46"/>
    </row>
    <row r="214">
      <c r="A214" s="50"/>
      <c r="B214" s="46"/>
      <c r="C214" s="46"/>
      <c r="D214" s="46"/>
      <c r="E214" s="70"/>
      <c r="F214" s="50"/>
      <c r="G214" s="50"/>
      <c r="H214" s="50"/>
      <c r="I214" s="50"/>
      <c r="J214" s="50"/>
      <c r="K214" s="46"/>
      <c r="L214" s="46"/>
      <c r="M214" s="46"/>
      <c r="N214" s="46"/>
      <c r="O214" s="46"/>
      <c r="P214" s="46"/>
      <c r="Q214" s="46"/>
      <c r="R214" s="46"/>
      <c r="S214" s="46"/>
      <c r="T214" s="46"/>
      <c r="U214" s="46"/>
      <c r="V214" s="46"/>
      <c r="W214" s="46"/>
      <c r="X214" s="46"/>
      <c r="Y214" s="46"/>
      <c r="Z214" s="46"/>
      <c r="AA214" s="46"/>
      <c r="AB214" s="46"/>
      <c r="AC214" s="46"/>
      <c r="AD214" s="46"/>
    </row>
    <row r="215">
      <c r="A215" s="50"/>
      <c r="B215" s="46"/>
      <c r="C215" s="46"/>
      <c r="D215" s="46"/>
      <c r="E215" s="70"/>
      <c r="F215" s="50"/>
      <c r="G215" s="50"/>
      <c r="H215" s="50"/>
      <c r="I215" s="50"/>
      <c r="J215" s="50"/>
      <c r="K215" s="46"/>
      <c r="L215" s="46"/>
      <c r="M215" s="46"/>
      <c r="N215" s="46"/>
      <c r="O215" s="46"/>
      <c r="P215" s="46"/>
      <c r="Q215" s="46"/>
      <c r="R215" s="46"/>
      <c r="S215" s="46"/>
      <c r="T215" s="46"/>
      <c r="U215" s="46"/>
      <c r="V215" s="46"/>
      <c r="W215" s="46"/>
      <c r="X215" s="46"/>
      <c r="Y215" s="46"/>
      <c r="Z215" s="46"/>
      <c r="AA215" s="46"/>
      <c r="AB215" s="46"/>
      <c r="AC215" s="46"/>
      <c r="AD215" s="46"/>
    </row>
    <row r="216">
      <c r="A216" s="50"/>
      <c r="B216" s="46"/>
      <c r="C216" s="46"/>
      <c r="D216" s="46"/>
      <c r="E216" s="70"/>
      <c r="F216" s="50"/>
      <c r="G216" s="50"/>
      <c r="H216" s="50"/>
      <c r="I216" s="50"/>
      <c r="J216" s="50"/>
      <c r="K216" s="46"/>
      <c r="L216" s="46"/>
      <c r="M216" s="46"/>
      <c r="N216" s="46"/>
      <c r="O216" s="46"/>
      <c r="P216" s="46"/>
      <c r="Q216" s="46"/>
      <c r="R216" s="46"/>
      <c r="S216" s="46"/>
      <c r="T216" s="46"/>
      <c r="U216" s="46"/>
      <c r="V216" s="46"/>
      <c r="W216" s="46"/>
      <c r="X216" s="46"/>
      <c r="Y216" s="46"/>
      <c r="Z216" s="46"/>
      <c r="AA216" s="46"/>
      <c r="AB216" s="46"/>
      <c r="AC216" s="46"/>
      <c r="AD216" s="46"/>
    </row>
    <row r="217">
      <c r="A217" s="50"/>
      <c r="B217" s="46"/>
      <c r="C217" s="46"/>
      <c r="D217" s="46"/>
      <c r="E217" s="70"/>
      <c r="F217" s="50"/>
      <c r="G217" s="50"/>
      <c r="H217" s="50"/>
      <c r="I217" s="50"/>
      <c r="J217" s="50"/>
      <c r="K217" s="46"/>
      <c r="L217" s="46"/>
      <c r="M217" s="46"/>
      <c r="N217" s="46"/>
      <c r="O217" s="46"/>
      <c r="P217" s="46"/>
      <c r="Q217" s="46"/>
      <c r="R217" s="46"/>
      <c r="S217" s="46"/>
      <c r="T217" s="46"/>
      <c r="U217" s="46"/>
      <c r="V217" s="46"/>
      <c r="W217" s="46"/>
      <c r="X217" s="46"/>
      <c r="Y217" s="46"/>
      <c r="Z217" s="46"/>
      <c r="AA217" s="46"/>
      <c r="AB217" s="46"/>
      <c r="AC217" s="46"/>
      <c r="AD217" s="46"/>
    </row>
    <row r="218">
      <c r="A218" s="50"/>
      <c r="B218" s="46"/>
      <c r="C218" s="46"/>
      <c r="D218" s="46"/>
      <c r="E218" s="70"/>
      <c r="F218" s="50"/>
      <c r="G218" s="50"/>
      <c r="H218" s="50"/>
      <c r="I218" s="50"/>
      <c r="J218" s="50"/>
      <c r="K218" s="46"/>
      <c r="L218" s="46"/>
      <c r="M218" s="46"/>
      <c r="N218" s="46"/>
      <c r="O218" s="46"/>
      <c r="P218" s="46"/>
      <c r="Q218" s="46"/>
      <c r="R218" s="46"/>
      <c r="S218" s="46"/>
      <c r="T218" s="46"/>
      <c r="U218" s="46"/>
      <c r="V218" s="46"/>
      <c r="W218" s="46"/>
      <c r="X218" s="46"/>
      <c r="Y218" s="46"/>
      <c r="Z218" s="46"/>
      <c r="AA218" s="46"/>
      <c r="AB218" s="46"/>
      <c r="AC218" s="46"/>
      <c r="AD218" s="46"/>
    </row>
    <row r="219">
      <c r="A219" s="50"/>
      <c r="B219" s="46"/>
      <c r="C219" s="46"/>
      <c r="D219" s="46"/>
      <c r="E219" s="70"/>
      <c r="F219" s="50"/>
      <c r="G219" s="50"/>
      <c r="H219" s="50"/>
      <c r="I219" s="50"/>
      <c r="J219" s="50"/>
      <c r="K219" s="46"/>
      <c r="L219" s="46"/>
      <c r="M219" s="46"/>
      <c r="N219" s="46"/>
      <c r="O219" s="46"/>
      <c r="P219" s="46"/>
      <c r="Q219" s="46"/>
      <c r="R219" s="46"/>
      <c r="S219" s="46"/>
      <c r="T219" s="46"/>
      <c r="U219" s="46"/>
      <c r="V219" s="46"/>
      <c r="W219" s="46"/>
      <c r="X219" s="46"/>
      <c r="Y219" s="46"/>
      <c r="Z219" s="46"/>
      <c r="AA219" s="46"/>
      <c r="AB219" s="46"/>
      <c r="AC219" s="46"/>
      <c r="AD219" s="46"/>
    </row>
    <row r="220">
      <c r="A220" s="50"/>
      <c r="B220" s="46"/>
      <c r="C220" s="46"/>
      <c r="D220" s="46"/>
      <c r="E220" s="70"/>
      <c r="F220" s="50"/>
      <c r="G220" s="50"/>
      <c r="H220" s="50"/>
      <c r="I220" s="50"/>
      <c r="J220" s="50"/>
      <c r="K220" s="46"/>
      <c r="L220" s="46"/>
      <c r="M220" s="46"/>
      <c r="N220" s="46"/>
      <c r="O220" s="46"/>
      <c r="P220" s="46"/>
      <c r="Q220" s="46"/>
      <c r="R220" s="46"/>
      <c r="S220" s="46"/>
      <c r="T220" s="46"/>
      <c r="U220" s="46"/>
      <c r="V220" s="46"/>
      <c r="W220" s="46"/>
      <c r="X220" s="46"/>
      <c r="Y220" s="46"/>
      <c r="Z220" s="46"/>
      <c r="AA220" s="46"/>
      <c r="AB220" s="46"/>
      <c r="AC220" s="46"/>
      <c r="AD220" s="46"/>
    </row>
    <row r="221">
      <c r="A221" s="50"/>
      <c r="B221" s="46"/>
      <c r="C221" s="46"/>
      <c r="D221" s="46"/>
      <c r="E221" s="70"/>
      <c r="F221" s="50"/>
      <c r="G221" s="50"/>
      <c r="H221" s="50"/>
      <c r="I221" s="50"/>
      <c r="J221" s="50"/>
      <c r="K221" s="46"/>
      <c r="L221" s="46"/>
      <c r="M221" s="46"/>
      <c r="N221" s="46"/>
      <c r="O221" s="46"/>
      <c r="P221" s="46"/>
      <c r="Q221" s="46"/>
      <c r="R221" s="46"/>
      <c r="S221" s="46"/>
      <c r="T221" s="46"/>
      <c r="U221" s="46"/>
      <c r="V221" s="46"/>
      <c r="W221" s="46"/>
      <c r="X221" s="46"/>
      <c r="Y221" s="46"/>
      <c r="Z221" s="46"/>
      <c r="AA221" s="46"/>
      <c r="AB221" s="46"/>
      <c r="AC221" s="46"/>
      <c r="AD221" s="46"/>
    </row>
    <row r="222">
      <c r="A222" s="50"/>
      <c r="B222" s="46"/>
      <c r="C222" s="46"/>
      <c r="D222" s="46"/>
      <c r="E222" s="70"/>
      <c r="F222" s="50"/>
      <c r="G222" s="50"/>
      <c r="H222" s="50"/>
      <c r="I222" s="50"/>
      <c r="J222" s="50"/>
      <c r="K222" s="46"/>
      <c r="L222" s="46"/>
      <c r="M222" s="46"/>
      <c r="N222" s="46"/>
      <c r="O222" s="46"/>
      <c r="P222" s="46"/>
      <c r="Q222" s="46"/>
      <c r="R222" s="46"/>
      <c r="S222" s="46"/>
      <c r="T222" s="46"/>
      <c r="U222" s="46"/>
      <c r="V222" s="46"/>
      <c r="W222" s="46"/>
      <c r="X222" s="46"/>
      <c r="Y222" s="46"/>
      <c r="Z222" s="46"/>
      <c r="AA222" s="46"/>
      <c r="AB222" s="46"/>
      <c r="AC222" s="46"/>
      <c r="AD222" s="46"/>
    </row>
    <row r="223">
      <c r="A223" s="50"/>
      <c r="B223" s="46"/>
      <c r="C223" s="46"/>
      <c r="D223" s="46"/>
      <c r="E223" s="70"/>
      <c r="F223" s="50"/>
      <c r="G223" s="50"/>
      <c r="H223" s="50"/>
      <c r="I223" s="50"/>
      <c r="J223" s="50"/>
      <c r="K223" s="46"/>
      <c r="L223" s="46"/>
      <c r="M223" s="46"/>
      <c r="N223" s="46"/>
      <c r="O223" s="46"/>
      <c r="P223" s="46"/>
      <c r="Q223" s="46"/>
      <c r="R223" s="46"/>
      <c r="S223" s="46"/>
      <c r="T223" s="46"/>
      <c r="U223" s="46"/>
      <c r="V223" s="46"/>
      <c r="W223" s="46"/>
      <c r="X223" s="46"/>
      <c r="Y223" s="46"/>
      <c r="Z223" s="46"/>
      <c r="AA223" s="46"/>
      <c r="AB223" s="46"/>
      <c r="AC223" s="46"/>
      <c r="AD223" s="46"/>
    </row>
    <row r="224">
      <c r="A224" s="50"/>
      <c r="B224" s="46"/>
      <c r="C224" s="46"/>
      <c r="D224" s="46"/>
      <c r="E224" s="70"/>
      <c r="F224" s="50"/>
      <c r="G224" s="50"/>
      <c r="H224" s="50"/>
      <c r="I224" s="50"/>
      <c r="J224" s="50"/>
      <c r="K224" s="46"/>
      <c r="L224" s="46"/>
      <c r="M224" s="46"/>
      <c r="N224" s="46"/>
      <c r="O224" s="46"/>
      <c r="P224" s="46"/>
      <c r="Q224" s="46"/>
      <c r="R224" s="46"/>
      <c r="S224" s="46"/>
      <c r="T224" s="46"/>
      <c r="U224" s="46"/>
      <c r="V224" s="46"/>
      <c r="W224" s="46"/>
      <c r="X224" s="46"/>
      <c r="Y224" s="46"/>
      <c r="Z224" s="46"/>
      <c r="AA224" s="46"/>
      <c r="AB224" s="46"/>
      <c r="AC224" s="46"/>
      <c r="AD224" s="46"/>
    </row>
    <row r="225">
      <c r="A225" s="50"/>
      <c r="B225" s="46"/>
      <c r="C225" s="46"/>
      <c r="D225" s="46"/>
      <c r="E225" s="70"/>
      <c r="F225" s="50"/>
      <c r="G225" s="50"/>
      <c r="H225" s="50"/>
      <c r="I225" s="50"/>
      <c r="J225" s="50"/>
      <c r="K225" s="46"/>
      <c r="L225" s="46"/>
      <c r="M225" s="46"/>
      <c r="N225" s="46"/>
      <c r="O225" s="46"/>
      <c r="P225" s="46"/>
      <c r="Q225" s="46"/>
      <c r="R225" s="46"/>
      <c r="S225" s="46"/>
      <c r="T225" s="46"/>
      <c r="U225" s="46"/>
      <c r="V225" s="46"/>
      <c r="W225" s="46"/>
      <c r="X225" s="46"/>
      <c r="Y225" s="46"/>
      <c r="Z225" s="46"/>
      <c r="AA225" s="46"/>
      <c r="AB225" s="46"/>
      <c r="AC225" s="46"/>
      <c r="AD225" s="46"/>
    </row>
    <row r="226">
      <c r="A226" s="50"/>
      <c r="B226" s="46"/>
      <c r="C226" s="46"/>
      <c r="D226" s="46"/>
      <c r="E226" s="70"/>
      <c r="F226" s="50"/>
      <c r="G226" s="50"/>
      <c r="H226" s="50"/>
      <c r="I226" s="50"/>
      <c r="J226" s="50"/>
      <c r="K226" s="46"/>
      <c r="L226" s="46"/>
      <c r="M226" s="46"/>
      <c r="N226" s="46"/>
      <c r="O226" s="46"/>
      <c r="P226" s="46"/>
      <c r="Q226" s="46"/>
      <c r="R226" s="46"/>
      <c r="S226" s="46"/>
      <c r="T226" s="46"/>
      <c r="U226" s="46"/>
      <c r="V226" s="46"/>
      <c r="W226" s="46"/>
      <c r="X226" s="46"/>
      <c r="Y226" s="46"/>
      <c r="Z226" s="46"/>
      <c r="AA226" s="46"/>
      <c r="AB226" s="46"/>
      <c r="AC226" s="46"/>
      <c r="AD226" s="46"/>
    </row>
    <row r="227">
      <c r="A227" s="50"/>
      <c r="B227" s="46"/>
      <c r="C227" s="46"/>
      <c r="D227" s="46"/>
      <c r="E227" s="70"/>
      <c r="F227" s="50"/>
      <c r="G227" s="50"/>
      <c r="H227" s="50"/>
      <c r="I227" s="50"/>
      <c r="J227" s="50"/>
      <c r="K227" s="46"/>
      <c r="L227" s="46"/>
      <c r="M227" s="46"/>
      <c r="N227" s="46"/>
      <c r="O227" s="46"/>
      <c r="P227" s="46"/>
      <c r="Q227" s="46"/>
      <c r="R227" s="46"/>
      <c r="S227" s="46"/>
      <c r="T227" s="46"/>
      <c r="U227" s="46"/>
      <c r="V227" s="46"/>
      <c r="W227" s="46"/>
      <c r="X227" s="46"/>
      <c r="Y227" s="46"/>
      <c r="Z227" s="46"/>
      <c r="AA227" s="46"/>
      <c r="AB227" s="46"/>
      <c r="AC227" s="46"/>
      <c r="AD227" s="46"/>
    </row>
    <row r="228">
      <c r="A228" s="50"/>
      <c r="B228" s="46"/>
      <c r="C228" s="46"/>
      <c r="D228" s="46"/>
      <c r="E228" s="70"/>
      <c r="F228" s="50"/>
      <c r="G228" s="50"/>
      <c r="H228" s="50"/>
      <c r="I228" s="50"/>
      <c r="J228" s="50"/>
      <c r="K228" s="46"/>
      <c r="L228" s="46"/>
      <c r="M228" s="46"/>
      <c r="N228" s="46"/>
      <c r="O228" s="46"/>
      <c r="P228" s="46"/>
      <c r="Q228" s="46"/>
      <c r="R228" s="46"/>
      <c r="S228" s="46"/>
      <c r="T228" s="46"/>
      <c r="U228" s="46"/>
      <c r="V228" s="46"/>
      <c r="W228" s="46"/>
      <c r="X228" s="46"/>
      <c r="Y228" s="46"/>
      <c r="Z228" s="46"/>
      <c r="AA228" s="46"/>
      <c r="AB228" s="46"/>
      <c r="AC228" s="46"/>
      <c r="AD228" s="46"/>
    </row>
    <row r="229">
      <c r="A229" s="50"/>
      <c r="B229" s="46"/>
      <c r="C229" s="46"/>
      <c r="D229" s="46"/>
      <c r="E229" s="70"/>
      <c r="F229" s="50"/>
      <c r="G229" s="50"/>
      <c r="H229" s="50"/>
      <c r="I229" s="50"/>
      <c r="J229" s="50"/>
      <c r="K229" s="46"/>
      <c r="L229" s="46"/>
      <c r="M229" s="46"/>
      <c r="N229" s="46"/>
      <c r="O229" s="46"/>
      <c r="P229" s="46"/>
      <c r="Q229" s="46"/>
      <c r="R229" s="46"/>
      <c r="S229" s="46"/>
      <c r="T229" s="46"/>
      <c r="U229" s="46"/>
      <c r="V229" s="46"/>
      <c r="W229" s="46"/>
      <c r="X229" s="46"/>
      <c r="Y229" s="46"/>
      <c r="Z229" s="46"/>
      <c r="AA229" s="46"/>
      <c r="AB229" s="46"/>
      <c r="AC229" s="46"/>
      <c r="AD229" s="46"/>
    </row>
    <row r="230">
      <c r="A230" s="50"/>
      <c r="B230" s="46"/>
      <c r="C230" s="46"/>
      <c r="D230" s="46"/>
      <c r="E230" s="70"/>
      <c r="F230" s="50"/>
      <c r="G230" s="50"/>
      <c r="H230" s="50"/>
      <c r="I230" s="50"/>
      <c r="J230" s="50"/>
      <c r="K230" s="46"/>
      <c r="L230" s="46"/>
      <c r="M230" s="46"/>
      <c r="N230" s="46"/>
      <c r="O230" s="46"/>
      <c r="P230" s="46"/>
      <c r="Q230" s="46"/>
      <c r="R230" s="46"/>
      <c r="S230" s="46"/>
      <c r="T230" s="46"/>
      <c r="U230" s="46"/>
      <c r="V230" s="46"/>
      <c r="W230" s="46"/>
      <c r="X230" s="46"/>
      <c r="Y230" s="46"/>
      <c r="Z230" s="46"/>
      <c r="AA230" s="46"/>
      <c r="AB230" s="46"/>
      <c r="AC230" s="46"/>
      <c r="AD230" s="46"/>
    </row>
    <row r="231">
      <c r="A231" s="50"/>
      <c r="B231" s="46"/>
      <c r="C231" s="46"/>
      <c r="D231" s="46"/>
      <c r="E231" s="70"/>
      <c r="F231" s="50"/>
      <c r="G231" s="50"/>
      <c r="H231" s="50"/>
      <c r="I231" s="50"/>
      <c r="J231" s="50"/>
      <c r="K231" s="46"/>
      <c r="L231" s="46"/>
      <c r="M231" s="46"/>
      <c r="N231" s="46"/>
      <c r="O231" s="46"/>
      <c r="P231" s="46"/>
      <c r="Q231" s="46"/>
      <c r="R231" s="46"/>
      <c r="S231" s="46"/>
      <c r="T231" s="46"/>
      <c r="U231" s="46"/>
      <c r="V231" s="46"/>
      <c r="W231" s="46"/>
      <c r="X231" s="46"/>
      <c r="Y231" s="46"/>
      <c r="Z231" s="46"/>
      <c r="AA231" s="46"/>
      <c r="AB231" s="46"/>
      <c r="AC231" s="46"/>
      <c r="AD231" s="46"/>
    </row>
    <row r="232">
      <c r="A232" s="50"/>
      <c r="B232" s="46"/>
      <c r="C232" s="46"/>
      <c r="D232" s="46"/>
      <c r="E232" s="70"/>
      <c r="F232" s="50"/>
      <c r="G232" s="50"/>
      <c r="H232" s="50"/>
      <c r="I232" s="50"/>
      <c r="J232" s="50"/>
      <c r="K232" s="46"/>
      <c r="L232" s="46"/>
      <c r="M232" s="46"/>
      <c r="N232" s="46"/>
      <c r="O232" s="46"/>
      <c r="P232" s="46"/>
      <c r="Q232" s="46"/>
      <c r="R232" s="46"/>
      <c r="S232" s="46"/>
      <c r="T232" s="46"/>
      <c r="U232" s="46"/>
      <c r="V232" s="46"/>
      <c r="W232" s="46"/>
      <c r="X232" s="46"/>
      <c r="Y232" s="46"/>
      <c r="Z232" s="46"/>
      <c r="AA232" s="46"/>
      <c r="AB232" s="46"/>
      <c r="AC232" s="46"/>
      <c r="AD232" s="46"/>
    </row>
    <row r="233">
      <c r="A233" s="50"/>
      <c r="B233" s="46"/>
      <c r="C233" s="46"/>
      <c r="D233" s="46"/>
      <c r="E233" s="70"/>
      <c r="F233" s="50"/>
      <c r="G233" s="50"/>
      <c r="H233" s="50"/>
      <c r="I233" s="50"/>
      <c r="J233" s="50"/>
      <c r="K233" s="46"/>
      <c r="L233" s="46"/>
      <c r="M233" s="46"/>
      <c r="N233" s="46"/>
      <c r="O233" s="46"/>
      <c r="P233" s="46"/>
      <c r="Q233" s="46"/>
      <c r="R233" s="46"/>
      <c r="S233" s="46"/>
      <c r="T233" s="46"/>
      <c r="U233" s="46"/>
      <c r="V233" s="46"/>
      <c r="W233" s="46"/>
      <c r="X233" s="46"/>
      <c r="Y233" s="46"/>
      <c r="Z233" s="46"/>
      <c r="AA233" s="46"/>
      <c r="AB233" s="46"/>
      <c r="AC233" s="46"/>
      <c r="AD233" s="46"/>
    </row>
    <row r="234">
      <c r="A234" s="50"/>
      <c r="B234" s="46"/>
      <c r="C234" s="46"/>
      <c r="D234" s="46"/>
      <c r="E234" s="70"/>
      <c r="F234" s="50"/>
      <c r="G234" s="50"/>
      <c r="H234" s="50"/>
      <c r="I234" s="50"/>
      <c r="J234" s="50"/>
      <c r="K234" s="46"/>
      <c r="L234" s="46"/>
      <c r="M234" s="46"/>
      <c r="N234" s="46"/>
      <c r="O234" s="46"/>
      <c r="P234" s="46"/>
      <c r="Q234" s="46"/>
      <c r="R234" s="46"/>
      <c r="S234" s="46"/>
      <c r="T234" s="46"/>
      <c r="U234" s="46"/>
      <c r="V234" s="46"/>
      <c r="W234" s="46"/>
      <c r="X234" s="46"/>
      <c r="Y234" s="46"/>
      <c r="Z234" s="46"/>
      <c r="AA234" s="46"/>
      <c r="AB234" s="46"/>
      <c r="AC234" s="46"/>
      <c r="AD234" s="46"/>
    </row>
    <row r="235">
      <c r="A235" s="50"/>
      <c r="B235" s="46"/>
      <c r="C235" s="46"/>
      <c r="D235" s="46"/>
      <c r="E235" s="70"/>
      <c r="F235" s="50"/>
      <c r="G235" s="50"/>
      <c r="H235" s="50"/>
      <c r="I235" s="50"/>
      <c r="J235" s="50"/>
      <c r="K235" s="46"/>
      <c r="L235" s="46"/>
      <c r="M235" s="46"/>
      <c r="N235" s="46"/>
      <c r="O235" s="46"/>
      <c r="P235" s="46"/>
      <c r="Q235" s="46"/>
      <c r="R235" s="46"/>
      <c r="S235" s="46"/>
      <c r="T235" s="46"/>
      <c r="U235" s="46"/>
      <c r="V235" s="46"/>
      <c r="W235" s="46"/>
      <c r="X235" s="46"/>
      <c r="Y235" s="46"/>
      <c r="Z235" s="46"/>
      <c r="AA235" s="46"/>
      <c r="AB235" s="46"/>
      <c r="AC235" s="46"/>
      <c r="AD235" s="46"/>
    </row>
    <row r="236">
      <c r="A236" s="50"/>
      <c r="B236" s="46"/>
      <c r="C236" s="46"/>
      <c r="D236" s="46"/>
      <c r="E236" s="70"/>
      <c r="F236" s="50"/>
      <c r="G236" s="50"/>
      <c r="H236" s="50"/>
      <c r="I236" s="50"/>
      <c r="J236" s="50"/>
      <c r="K236" s="46"/>
      <c r="L236" s="46"/>
      <c r="M236" s="46"/>
      <c r="N236" s="46"/>
      <c r="O236" s="46"/>
      <c r="P236" s="46"/>
      <c r="Q236" s="46"/>
      <c r="R236" s="46"/>
      <c r="S236" s="46"/>
      <c r="T236" s="46"/>
      <c r="U236" s="46"/>
      <c r="V236" s="46"/>
      <c r="W236" s="46"/>
      <c r="X236" s="46"/>
      <c r="Y236" s="46"/>
      <c r="Z236" s="46"/>
      <c r="AA236" s="46"/>
      <c r="AB236" s="46"/>
      <c r="AC236" s="46"/>
      <c r="AD236" s="46"/>
    </row>
    <row r="237">
      <c r="A237" s="50"/>
      <c r="B237" s="46"/>
      <c r="C237" s="46"/>
      <c r="D237" s="46"/>
      <c r="E237" s="70"/>
      <c r="F237" s="50"/>
      <c r="G237" s="50"/>
      <c r="H237" s="50"/>
      <c r="I237" s="50"/>
      <c r="J237" s="50"/>
      <c r="K237" s="46"/>
      <c r="L237" s="46"/>
      <c r="M237" s="46"/>
      <c r="N237" s="46"/>
      <c r="O237" s="46"/>
      <c r="P237" s="46"/>
      <c r="Q237" s="46"/>
      <c r="R237" s="46"/>
      <c r="S237" s="46"/>
      <c r="T237" s="46"/>
      <c r="U237" s="46"/>
      <c r="V237" s="46"/>
      <c r="W237" s="46"/>
      <c r="X237" s="46"/>
      <c r="Y237" s="46"/>
      <c r="Z237" s="46"/>
      <c r="AA237" s="46"/>
      <c r="AB237" s="46"/>
      <c r="AC237" s="46"/>
      <c r="AD237" s="46"/>
    </row>
    <row r="238">
      <c r="A238" s="50"/>
      <c r="B238" s="46"/>
      <c r="C238" s="46"/>
      <c r="D238" s="46"/>
      <c r="E238" s="70"/>
      <c r="F238" s="50"/>
      <c r="G238" s="50"/>
      <c r="H238" s="50"/>
      <c r="I238" s="50"/>
      <c r="J238" s="50"/>
      <c r="K238" s="46"/>
      <c r="L238" s="46"/>
      <c r="M238" s="46"/>
      <c r="N238" s="46"/>
      <c r="O238" s="46"/>
      <c r="P238" s="46"/>
      <c r="Q238" s="46"/>
      <c r="R238" s="46"/>
      <c r="S238" s="46"/>
      <c r="T238" s="46"/>
      <c r="U238" s="46"/>
      <c r="V238" s="46"/>
      <c r="W238" s="46"/>
      <c r="X238" s="46"/>
      <c r="Y238" s="46"/>
      <c r="Z238" s="46"/>
      <c r="AA238" s="46"/>
      <c r="AB238" s="46"/>
      <c r="AC238" s="46"/>
      <c r="AD238" s="46"/>
    </row>
    <row r="239">
      <c r="A239" s="50"/>
      <c r="B239" s="46"/>
      <c r="C239" s="46"/>
      <c r="D239" s="46"/>
      <c r="E239" s="70"/>
      <c r="F239" s="50"/>
      <c r="G239" s="50"/>
      <c r="H239" s="50"/>
      <c r="I239" s="50"/>
      <c r="J239" s="50"/>
      <c r="K239" s="46"/>
      <c r="L239" s="46"/>
      <c r="M239" s="46"/>
      <c r="N239" s="46"/>
      <c r="O239" s="46"/>
      <c r="P239" s="46"/>
      <c r="Q239" s="46"/>
      <c r="R239" s="46"/>
      <c r="S239" s="46"/>
      <c r="T239" s="46"/>
      <c r="U239" s="46"/>
      <c r="V239" s="46"/>
      <c r="W239" s="46"/>
      <c r="X239" s="46"/>
      <c r="Y239" s="46"/>
      <c r="Z239" s="46"/>
      <c r="AA239" s="46"/>
      <c r="AB239" s="46"/>
      <c r="AC239" s="46"/>
      <c r="AD239" s="46"/>
    </row>
    <row r="240">
      <c r="A240" s="50"/>
      <c r="B240" s="46"/>
      <c r="C240" s="46"/>
      <c r="D240" s="46"/>
      <c r="E240" s="70"/>
      <c r="F240" s="50"/>
      <c r="G240" s="50"/>
      <c r="H240" s="50"/>
      <c r="I240" s="50"/>
      <c r="J240" s="50"/>
      <c r="K240" s="46"/>
      <c r="L240" s="46"/>
      <c r="M240" s="46"/>
      <c r="N240" s="46"/>
      <c r="O240" s="46"/>
      <c r="P240" s="46"/>
      <c r="Q240" s="46"/>
      <c r="R240" s="46"/>
      <c r="S240" s="46"/>
      <c r="T240" s="46"/>
      <c r="U240" s="46"/>
      <c r="V240" s="46"/>
      <c r="W240" s="46"/>
      <c r="X240" s="46"/>
      <c r="Y240" s="46"/>
      <c r="Z240" s="46"/>
      <c r="AA240" s="46"/>
      <c r="AB240" s="46"/>
      <c r="AC240" s="46"/>
      <c r="AD240" s="46"/>
    </row>
    <row r="241">
      <c r="A241" s="50"/>
      <c r="B241" s="46"/>
      <c r="C241" s="46"/>
      <c r="D241" s="46"/>
      <c r="E241" s="70"/>
      <c r="F241" s="50"/>
      <c r="G241" s="50"/>
      <c r="H241" s="50"/>
      <c r="I241" s="50"/>
      <c r="J241" s="50"/>
      <c r="K241" s="46"/>
      <c r="L241" s="46"/>
      <c r="M241" s="46"/>
      <c r="N241" s="46"/>
      <c r="O241" s="46"/>
      <c r="P241" s="46"/>
      <c r="Q241" s="46"/>
      <c r="R241" s="46"/>
      <c r="S241" s="46"/>
      <c r="T241" s="46"/>
      <c r="U241" s="46"/>
      <c r="V241" s="46"/>
      <c r="W241" s="46"/>
      <c r="X241" s="46"/>
      <c r="Y241" s="46"/>
      <c r="Z241" s="46"/>
      <c r="AA241" s="46"/>
      <c r="AB241" s="46"/>
      <c r="AC241" s="46"/>
      <c r="AD241" s="46"/>
    </row>
    <row r="242">
      <c r="A242" s="50"/>
      <c r="B242" s="46"/>
      <c r="C242" s="46"/>
      <c r="D242" s="46"/>
      <c r="E242" s="70"/>
      <c r="F242" s="50"/>
      <c r="G242" s="50"/>
      <c r="H242" s="50"/>
      <c r="I242" s="50"/>
      <c r="J242" s="50"/>
      <c r="K242" s="46"/>
      <c r="L242" s="46"/>
      <c r="M242" s="46"/>
      <c r="N242" s="46"/>
      <c r="O242" s="46"/>
      <c r="P242" s="46"/>
      <c r="Q242" s="46"/>
      <c r="R242" s="46"/>
      <c r="S242" s="46"/>
      <c r="T242" s="46"/>
      <c r="U242" s="46"/>
      <c r="V242" s="46"/>
      <c r="W242" s="46"/>
      <c r="X242" s="46"/>
      <c r="Y242" s="46"/>
      <c r="Z242" s="46"/>
      <c r="AA242" s="46"/>
      <c r="AB242" s="46"/>
      <c r="AC242" s="46"/>
      <c r="AD242" s="46"/>
    </row>
    <row r="243">
      <c r="A243" s="50"/>
      <c r="B243" s="46"/>
      <c r="C243" s="46"/>
      <c r="D243" s="46"/>
      <c r="E243" s="70"/>
      <c r="F243" s="50"/>
      <c r="G243" s="50"/>
      <c r="H243" s="50"/>
      <c r="I243" s="50"/>
      <c r="J243" s="50"/>
      <c r="K243" s="46"/>
      <c r="L243" s="46"/>
      <c r="M243" s="46"/>
      <c r="N243" s="46"/>
      <c r="O243" s="46"/>
      <c r="P243" s="46"/>
      <c r="Q243" s="46"/>
      <c r="R243" s="46"/>
      <c r="S243" s="46"/>
      <c r="T243" s="46"/>
      <c r="U243" s="46"/>
      <c r="V243" s="46"/>
      <c r="W243" s="46"/>
      <c r="X243" s="46"/>
      <c r="Y243" s="46"/>
      <c r="Z243" s="46"/>
      <c r="AA243" s="46"/>
      <c r="AB243" s="46"/>
      <c r="AC243" s="46"/>
      <c r="AD243" s="46"/>
    </row>
    <row r="244">
      <c r="A244" s="50"/>
      <c r="B244" s="46"/>
      <c r="C244" s="46"/>
      <c r="D244" s="46"/>
      <c r="E244" s="70"/>
      <c r="F244" s="50"/>
      <c r="G244" s="50"/>
      <c r="H244" s="50"/>
      <c r="I244" s="50"/>
      <c r="J244" s="50"/>
      <c r="K244" s="46"/>
      <c r="L244" s="46"/>
      <c r="M244" s="46"/>
      <c r="N244" s="46"/>
      <c r="O244" s="46"/>
      <c r="P244" s="46"/>
      <c r="Q244" s="46"/>
      <c r="R244" s="46"/>
      <c r="S244" s="46"/>
      <c r="T244" s="46"/>
      <c r="U244" s="46"/>
      <c r="V244" s="46"/>
      <c r="W244" s="46"/>
      <c r="X244" s="46"/>
      <c r="Y244" s="46"/>
      <c r="Z244" s="46"/>
      <c r="AA244" s="46"/>
      <c r="AB244" s="46"/>
      <c r="AC244" s="46"/>
      <c r="AD244" s="46"/>
    </row>
    <row r="245">
      <c r="A245" s="50"/>
      <c r="B245" s="46"/>
      <c r="C245" s="46"/>
      <c r="D245" s="46"/>
      <c r="E245" s="70"/>
      <c r="F245" s="50"/>
      <c r="G245" s="50"/>
      <c r="H245" s="50"/>
      <c r="I245" s="50"/>
      <c r="J245" s="50"/>
      <c r="K245" s="46"/>
      <c r="L245" s="46"/>
      <c r="M245" s="46"/>
      <c r="N245" s="46"/>
      <c r="O245" s="46"/>
      <c r="P245" s="46"/>
      <c r="Q245" s="46"/>
      <c r="R245" s="46"/>
      <c r="S245" s="46"/>
      <c r="T245" s="46"/>
      <c r="U245" s="46"/>
      <c r="V245" s="46"/>
      <c r="W245" s="46"/>
      <c r="X245" s="46"/>
      <c r="Y245" s="46"/>
      <c r="Z245" s="46"/>
      <c r="AA245" s="46"/>
      <c r="AB245" s="46"/>
      <c r="AC245" s="46"/>
      <c r="AD245" s="46"/>
    </row>
    <row r="246">
      <c r="A246" s="50"/>
      <c r="B246" s="46"/>
      <c r="C246" s="46"/>
      <c r="D246" s="46"/>
      <c r="E246" s="70"/>
      <c r="F246" s="50"/>
      <c r="G246" s="50"/>
      <c r="H246" s="50"/>
      <c r="I246" s="50"/>
      <c r="J246" s="50"/>
      <c r="K246" s="46"/>
      <c r="L246" s="46"/>
      <c r="M246" s="46"/>
      <c r="N246" s="46"/>
      <c r="O246" s="46"/>
      <c r="P246" s="46"/>
      <c r="Q246" s="46"/>
      <c r="R246" s="46"/>
      <c r="S246" s="46"/>
      <c r="T246" s="46"/>
      <c r="U246" s="46"/>
      <c r="V246" s="46"/>
      <c r="W246" s="46"/>
      <c r="X246" s="46"/>
      <c r="Y246" s="46"/>
      <c r="Z246" s="46"/>
      <c r="AA246" s="46"/>
      <c r="AB246" s="46"/>
      <c r="AC246" s="46"/>
      <c r="AD246" s="46"/>
    </row>
    <row r="247">
      <c r="A247" s="50"/>
      <c r="B247" s="46"/>
      <c r="C247" s="46"/>
      <c r="D247" s="46"/>
      <c r="E247" s="70"/>
      <c r="F247" s="50"/>
      <c r="G247" s="50"/>
      <c r="H247" s="50"/>
      <c r="I247" s="50"/>
      <c r="J247" s="50"/>
      <c r="K247" s="46"/>
      <c r="L247" s="46"/>
      <c r="M247" s="46"/>
      <c r="N247" s="46"/>
      <c r="O247" s="46"/>
      <c r="P247" s="46"/>
      <c r="Q247" s="46"/>
      <c r="R247" s="46"/>
      <c r="S247" s="46"/>
      <c r="T247" s="46"/>
      <c r="U247" s="46"/>
      <c r="V247" s="46"/>
      <c r="W247" s="46"/>
      <c r="X247" s="46"/>
      <c r="Y247" s="46"/>
      <c r="Z247" s="46"/>
      <c r="AA247" s="46"/>
      <c r="AB247" s="46"/>
      <c r="AC247" s="46"/>
      <c r="AD247" s="46"/>
    </row>
    <row r="248">
      <c r="A248" s="50"/>
      <c r="B248" s="46"/>
      <c r="C248" s="46"/>
      <c r="D248" s="46"/>
      <c r="E248" s="70"/>
      <c r="F248" s="50"/>
      <c r="G248" s="50"/>
      <c r="H248" s="50"/>
      <c r="I248" s="50"/>
      <c r="J248" s="50"/>
      <c r="K248" s="46"/>
      <c r="L248" s="46"/>
      <c r="M248" s="46"/>
      <c r="N248" s="46"/>
      <c r="O248" s="46"/>
      <c r="P248" s="46"/>
      <c r="Q248" s="46"/>
      <c r="R248" s="46"/>
      <c r="S248" s="46"/>
      <c r="T248" s="46"/>
      <c r="U248" s="46"/>
      <c r="V248" s="46"/>
      <c r="W248" s="46"/>
      <c r="X248" s="46"/>
      <c r="Y248" s="46"/>
      <c r="Z248" s="46"/>
      <c r="AA248" s="46"/>
      <c r="AB248" s="46"/>
      <c r="AC248" s="46"/>
      <c r="AD248" s="46"/>
    </row>
    <row r="249">
      <c r="A249" s="50"/>
      <c r="B249" s="46"/>
      <c r="C249" s="46"/>
      <c r="D249" s="46"/>
      <c r="E249" s="70"/>
      <c r="F249" s="50"/>
      <c r="G249" s="50"/>
      <c r="H249" s="50"/>
      <c r="I249" s="50"/>
      <c r="J249" s="50"/>
      <c r="K249" s="46"/>
      <c r="L249" s="46"/>
      <c r="M249" s="46"/>
      <c r="N249" s="46"/>
      <c r="O249" s="46"/>
      <c r="P249" s="46"/>
      <c r="Q249" s="46"/>
      <c r="R249" s="46"/>
      <c r="S249" s="46"/>
      <c r="T249" s="46"/>
      <c r="U249" s="46"/>
      <c r="V249" s="46"/>
      <c r="W249" s="46"/>
      <c r="X249" s="46"/>
      <c r="Y249" s="46"/>
      <c r="Z249" s="46"/>
      <c r="AA249" s="46"/>
      <c r="AB249" s="46"/>
      <c r="AC249" s="46"/>
      <c r="AD249" s="46"/>
    </row>
    <row r="250">
      <c r="A250" s="50"/>
      <c r="B250" s="46"/>
      <c r="C250" s="46"/>
      <c r="D250" s="46"/>
      <c r="E250" s="70"/>
      <c r="F250" s="50"/>
      <c r="G250" s="50"/>
      <c r="H250" s="50"/>
      <c r="I250" s="50"/>
      <c r="J250" s="50"/>
      <c r="K250" s="46"/>
      <c r="L250" s="46"/>
      <c r="M250" s="46"/>
      <c r="N250" s="46"/>
      <c r="O250" s="46"/>
      <c r="P250" s="46"/>
      <c r="Q250" s="46"/>
      <c r="R250" s="46"/>
      <c r="S250" s="46"/>
      <c r="T250" s="46"/>
      <c r="U250" s="46"/>
      <c r="V250" s="46"/>
      <c r="W250" s="46"/>
      <c r="X250" s="46"/>
      <c r="Y250" s="46"/>
      <c r="Z250" s="46"/>
      <c r="AA250" s="46"/>
      <c r="AB250" s="46"/>
      <c r="AC250" s="46"/>
      <c r="AD250" s="46"/>
    </row>
    <row r="251">
      <c r="A251" s="50"/>
      <c r="B251" s="46"/>
      <c r="C251" s="46"/>
      <c r="D251" s="46"/>
      <c r="E251" s="70"/>
      <c r="F251" s="50"/>
      <c r="G251" s="50"/>
      <c r="H251" s="50"/>
      <c r="I251" s="50"/>
      <c r="J251" s="50"/>
      <c r="K251" s="46"/>
      <c r="L251" s="46"/>
      <c r="M251" s="46"/>
      <c r="N251" s="46"/>
      <c r="O251" s="46"/>
      <c r="P251" s="46"/>
      <c r="Q251" s="46"/>
      <c r="R251" s="46"/>
      <c r="S251" s="46"/>
      <c r="T251" s="46"/>
      <c r="U251" s="46"/>
      <c r="V251" s="46"/>
      <c r="W251" s="46"/>
      <c r="X251" s="46"/>
      <c r="Y251" s="46"/>
      <c r="Z251" s="46"/>
      <c r="AA251" s="46"/>
      <c r="AB251" s="46"/>
      <c r="AC251" s="46"/>
      <c r="AD251" s="46"/>
    </row>
    <row r="252">
      <c r="A252" s="50"/>
      <c r="B252" s="46"/>
      <c r="C252" s="46"/>
      <c r="D252" s="46"/>
      <c r="E252" s="70"/>
      <c r="F252" s="50"/>
      <c r="G252" s="50"/>
      <c r="H252" s="50"/>
      <c r="I252" s="50"/>
      <c r="J252" s="50"/>
      <c r="K252" s="46"/>
      <c r="L252" s="46"/>
      <c r="M252" s="46"/>
      <c r="N252" s="46"/>
      <c r="O252" s="46"/>
      <c r="P252" s="46"/>
      <c r="Q252" s="46"/>
      <c r="R252" s="46"/>
      <c r="S252" s="46"/>
      <c r="T252" s="46"/>
      <c r="U252" s="46"/>
      <c r="V252" s="46"/>
      <c r="W252" s="46"/>
      <c r="X252" s="46"/>
      <c r="Y252" s="46"/>
      <c r="Z252" s="46"/>
      <c r="AA252" s="46"/>
      <c r="AB252" s="46"/>
      <c r="AC252" s="46"/>
      <c r="AD252" s="46"/>
    </row>
    <row r="253">
      <c r="A253" s="50"/>
      <c r="B253" s="46"/>
      <c r="C253" s="46"/>
      <c r="D253" s="46"/>
      <c r="E253" s="70"/>
      <c r="F253" s="50"/>
      <c r="G253" s="50"/>
      <c r="H253" s="50"/>
      <c r="I253" s="50"/>
      <c r="J253" s="50"/>
      <c r="K253" s="46"/>
      <c r="L253" s="46"/>
      <c r="M253" s="46"/>
      <c r="N253" s="46"/>
      <c r="O253" s="46"/>
      <c r="P253" s="46"/>
      <c r="Q253" s="46"/>
      <c r="R253" s="46"/>
      <c r="S253" s="46"/>
      <c r="T253" s="46"/>
      <c r="U253" s="46"/>
      <c r="V253" s="46"/>
      <c r="W253" s="46"/>
      <c r="X253" s="46"/>
      <c r="Y253" s="46"/>
      <c r="Z253" s="46"/>
      <c r="AA253" s="46"/>
      <c r="AB253" s="46"/>
      <c r="AC253" s="46"/>
      <c r="AD253" s="46"/>
    </row>
    <row r="254">
      <c r="A254" s="50"/>
      <c r="B254" s="46"/>
      <c r="C254" s="46"/>
      <c r="D254" s="46"/>
      <c r="E254" s="70"/>
      <c r="F254" s="50"/>
      <c r="G254" s="50"/>
      <c r="H254" s="50"/>
      <c r="I254" s="50"/>
      <c r="J254" s="50"/>
      <c r="K254" s="46"/>
      <c r="L254" s="46"/>
      <c r="M254" s="46"/>
      <c r="N254" s="46"/>
      <c r="O254" s="46"/>
      <c r="P254" s="46"/>
      <c r="Q254" s="46"/>
      <c r="R254" s="46"/>
      <c r="S254" s="46"/>
      <c r="T254" s="46"/>
      <c r="U254" s="46"/>
      <c r="V254" s="46"/>
      <c r="W254" s="46"/>
      <c r="X254" s="46"/>
      <c r="Y254" s="46"/>
      <c r="Z254" s="46"/>
      <c r="AA254" s="46"/>
      <c r="AB254" s="46"/>
      <c r="AC254" s="46"/>
      <c r="AD254" s="46"/>
    </row>
    <row r="255">
      <c r="A255" s="50"/>
      <c r="B255" s="46"/>
      <c r="C255" s="46"/>
      <c r="D255" s="46"/>
      <c r="E255" s="70"/>
      <c r="F255" s="50"/>
      <c r="G255" s="50"/>
      <c r="H255" s="50"/>
      <c r="I255" s="50"/>
      <c r="J255" s="50"/>
      <c r="K255" s="46"/>
      <c r="L255" s="46"/>
      <c r="M255" s="46"/>
      <c r="N255" s="46"/>
      <c r="O255" s="46"/>
      <c r="P255" s="46"/>
      <c r="Q255" s="46"/>
      <c r="R255" s="46"/>
      <c r="S255" s="46"/>
      <c r="T255" s="46"/>
      <c r="U255" s="46"/>
      <c r="V255" s="46"/>
      <c r="W255" s="46"/>
      <c r="X255" s="46"/>
      <c r="Y255" s="46"/>
      <c r="Z255" s="46"/>
      <c r="AA255" s="46"/>
      <c r="AB255" s="46"/>
      <c r="AC255" s="46"/>
      <c r="AD255" s="46"/>
    </row>
    <row r="256">
      <c r="A256" s="50"/>
      <c r="B256" s="46"/>
      <c r="C256" s="46"/>
      <c r="D256" s="46"/>
      <c r="E256" s="70"/>
      <c r="F256" s="50"/>
      <c r="G256" s="50"/>
      <c r="H256" s="50"/>
      <c r="I256" s="50"/>
      <c r="J256" s="50"/>
      <c r="K256" s="46"/>
      <c r="L256" s="46"/>
      <c r="M256" s="46"/>
      <c r="N256" s="46"/>
      <c r="O256" s="46"/>
      <c r="P256" s="46"/>
      <c r="Q256" s="46"/>
      <c r="R256" s="46"/>
      <c r="S256" s="46"/>
      <c r="T256" s="46"/>
      <c r="U256" s="46"/>
      <c r="V256" s="46"/>
      <c r="W256" s="46"/>
      <c r="X256" s="46"/>
      <c r="Y256" s="46"/>
      <c r="Z256" s="46"/>
      <c r="AA256" s="46"/>
      <c r="AB256" s="46"/>
      <c r="AC256" s="46"/>
      <c r="AD256" s="46"/>
    </row>
    <row r="257">
      <c r="A257" s="50"/>
      <c r="B257" s="46"/>
      <c r="C257" s="46"/>
      <c r="D257" s="46"/>
      <c r="E257" s="70"/>
      <c r="F257" s="50"/>
      <c r="G257" s="50"/>
      <c r="H257" s="50"/>
      <c r="I257" s="50"/>
      <c r="J257" s="50"/>
      <c r="K257" s="46"/>
      <c r="L257" s="46"/>
      <c r="M257" s="46"/>
      <c r="N257" s="46"/>
      <c r="O257" s="46"/>
      <c r="P257" s="46"/>
      <c r="Q257" s="46"/>
      <c r="R257" s="46"/>
      <c r="S257" s="46"/>
      <c r="T257" s="46"/>
      <c r="U257" s="46"/>
      <c r="V257" s="46"/>
      <c r="W257" s="46"/>
      <c r="X257" s="46"/>
      <c r="Y257" s="46"/>
      <c r="Z257" s="46"/>
      <c r="AA257" s="46"/>
      <c r="AB257" s="46"/>
      <c r="AC257" s="46"/>
      <c r="AD257" s="46"/>
    </row>
    <row r="258">
      <c r="A258" s="50"/>
      <c r="B258" s="46"/>
      <c r="C258" s="46"/>
      <c r="D258" s="46"/>
      <c r="E258" s="70"/>
      <c r="F258" s="50"/>
      <c r="G258" s="50"/>
      <c r="H258" s="50"/>
      <c r="I258" s="50"/>
      <c r="J258" s="50"/>
      <c r="K258" s="46"/>
      <c r="L258" s="46"/>
      <c r="M258" s="46"/>
      <c r="N258" s="46"/>
      <c r="O258" s="46"/>
      <c r="P258" s="46"/>
      <c r="Q258" s="46"/>
      <c r="R258" s="46"/>
      <c r="S258" s="46"/>
      <c r="T258" s="46"/>
      <c r="U258" s="46"/>
      <c r="V258" s="46"/>
      <c r="W258" s="46"/>
      <c r="X258" s="46"/>
      <c r="Y258" s="46"/>
      <c r="Z258" s="46"/>
      <c r="AA258" s="46"/>
      <c r="AB258" s="46"/>
      <c r="AC258" s="46"/>
      <c r="AD258" s="46"/>
    </row>
    <row r="259">
      <c r="A259" s="50"/>
      <c r="B259" s="46"/>
      <c r="C259" s="46"/>
      <c r="D259" s="46"/>
      <c r="E259" s="70"/>
      <c r="F259" s="50"/>
      <c r="G259" s="50"/>
      <c r="H259" s="50"/>
      <c r="I259" s="50"/>
      <c r="J259" s="50"/>
      <c r="K259" s="46"/>
      <c r="L259" s="46"/>
      <c r="M259" s="46"/>
      <c r="N259" s="46"/>
      <c r="O259" s="46"/>
      <c r="P259" s="46"/>
      <c r="Q259" s="46"/>
      <c r="R259" s="46"/>
      <c r="S259" s="46"/>
      <c r="T259" s="46"/>
      <c r="U259" s="46"/>
      <c r="V259" s="46"/>
      <c r="W259" s="46"/>
      <c r="X259" s="46"/>
      <c r="Y259" s="46"/>
      <c r="Z259" s="46"/>
      <c r="AA259" s="46"/>
      <c r="AB259" s="46"/>
      <c r="AC259" s="46"/>
      <c r="AD259" s="46"/>
    </row>
    <row r="260">
      <c r="A260" s="50"/>
      <c r="B260" s="46"/>
      <c r="C260" s="46"/>
      <c r="D260" s="46"/>
      <c r="E260" s="70"/>
      <c r="F260" s="50"/>
      <c r="G260" s="50"/>
      <c r="H260" s="50"/>
      <c r="I260" s="50"/>
      <c r="J260" s="50"/>
      <c r="K260" s="46"/>
      <c r="L260" s="46"/>
      <c r="M260" s="46"/>
      <c r="N260" s="46"/>
      <c r="O260" s="46"/>
      <c r="P260" s="46"/>
      <c r="Q260" s="46"/>
      <c r="R260" s="46"/>
      <c r="S260" s="46"/>
      <c r="T260" s="46"/>
      <c r="U260" s="46"/>
      <c r="V260" s="46"/>
      <c r="W260" s="46"/>
      <c r="X260" s="46"/>
      <c r="Y260" s="46"/>
      <c r="Z260" s="46"/>
      <c r="AA260" s="46"/>
      <c r="AB260" s="46"/>
      <c r="AC260" s="46"/>
      <c r="AD260" s="46"/>
    </row>
    <row r="261">
      <c r="A261" s="50"/>
      <c r="B261" s="46"/>
      <c r="C261" s="46"/>
      <c r="D261" s="46"/>
      <c r="E261" s="70"/>
      <c r="F261" s="50"/>
      <c r="G261" s="50"/>
      <c r="H261" s="50"/>
      <c r="I261" s="50"/>
      <c r="J261" s="50"/>
      <c r="K261" s="46"/>
      <c r="L261" s="46"/>
      <c r="M261" s="46"/>
      <c r="N261" s="46"/>
      <c r="O261" s="46"/>
      <c r="P261" s="46"/>
      <c r="Q261" s="46"/>
      <c r="R261" s="46"/>
      <c r="S261" s="46"/>
      <c r="T261" s="46"/>
      <c r="U261" s="46"/>
      <c r="V261" s="46"/>
      <c r="W261" s="46"/>
      <c r="X261" s="46"/>
      <c r="Y261" s="46"/>
      <c r="Z261" s="46"/>
      <c r="AA261" s="46"/>
      <c r="AB261" s="46"/>
      <c r="AC261" s="46"/>
      <c r="AD261" s="46"/>
    </row>
    <row r="262">
      <c r="A262" s="50"/>
      <c r="B262" s="46"/>
      <c r="C262" s="46"/>
      <c r="D262" s="46"/>
      <c r="E262" s="70"/>
      <c r="F262" s="50"/>
      <c r="G262" s="50"/>
      <c r="H262" s="50"/>
      <c r="I262" s="50"/>
      <c r="J262" s="50"/>
      <c r="K262" s="46"/>
      <c r="L262" s="46"/>
      <c r="M262" s="46"/>
      <c r="N262" s="46"/>
      <c r="O262" s="46"/>
      <c r="P262" s="46"/>
      <c r="Q262" s="46"/>
      <c r="R262" s="46"/>
      <c r="S262" s="46"/>
      <c r="T262" s="46"/>
      <c r="U262" s="46"/>
      <c r="V262" s="46"/>
      <c r="W262" s="46"/>
      <c r="X262" s="46"/>
      <c r="Y262" s="46"/>
      <c r="Z262" s="46"/>
      <c r="AA262" s="46"/>
      <c r="AB262" s="46"/>
      <c r="AC262" s="46"/>
      <c r="AD262" s="46"/>
    </row>
    <row r="263">
      <c r="A263" s="50"/>
      <c r="B263" s="46"/>
      <c r="C263" s="46"/>
      <c r="D263" s="46"/>
      <c r="E263" s="70"/>
      <c r="F263" s="50"/>
      <c r="G263" s="50"/>
      <c r="H263" s="50"/>
      <c r="I263" s="50"/>
      <c r="J263" s="50"/>
      <c r="K263" s="46"/>
      <c r="L263" s="46"/>
      <c r="M263" s="46"/>
      <c r="N263" s="46"/>
      <c r="O263" s="46"/>
      <c r="P263" s="46"/>
      <c r="Q263" s="46"/>
      <c r="R263" s="46"/>
      <c r="S263" s="46"/>
      <c r="T263" s="46"/>
      <c r="U263" s="46"/>
      <c r="V263" s="46"/>
      <c r="W263" s="46"/>
      <c r="X263" s="46"/>
      <c r="Y263" s="46"/>
      <c r="Z263" s="46"/>
      <c r="AA263" s="46"/>
      <c r="AB263" s="46"/>
      <c r="AC263" s="46"/>
      <c r="AD263" s="46"/>
    </row>
    <row r="264">
      <c r="A264" s="50"/>
      <c r="B264" s="46"/>
      <c r="C264" s="46"/>
      <c r="D264" s="46"/>
      <c r="E264" s="70"/>
      <c r="F264" s="50"/>
      <c r="G264" s="50"/>
      <c r="H264" s="50"/>
      <c r="I264" s="50"/>
      <c r="J264" s="50"/>
      <c r="K264" s="46"/>
      <c r="L264" s="46"/>
      <c r="M264" s="46"/>
      <c r="N264" s="46"/>
      <c r="O264" s="46"/>
      <c r="P264" s="46"/>
      <c r="Q264" s="46"/>
      <c r="R264" s="46"/>
      <c r="S264" s="46"/>
      <c r="T264" s="46"/>
      <c r="U264" s="46"/>
      <c r="V264" s="46"/>
      <c r="W264" s="46"/>
      <c r="X264" s="46"/>
      <c r="Y264" s="46"/>
      <c r="Z264" s="46"/>
      <c r="AA264" s="46"/>
      <c r="AB264" s="46"/>
      <c r="AC264" s="46"/>
      <c r="AD264" s="46"/>
    </row>
    <row r="265">
      <c r="A265" s="50"/>
      <c r="B265" s="46"/>
      <c r="C265" s="46"/>
      <c r="D265" s="46"/>
      <c r="E265" s="70"/>
      <c r="F265" s="50"/>
      <c r="G265" s="50"/>
      <c r="H265" s="50"/>
      <c r="I265" s="50"/>
      <c r="J265" s="50"/>
      <c r="K265" s="46"/>
      <c r="L265" s="46"/>
      <c r="M265" s="46"/>
      <c r="N265" s="46"/>
      <c r="O265" s="46"/>
      <c r="P265" s="46"/>
      <c r="Q265" s="46"/>
      <c r="R265" s="46"/>
      <c r="S265" s="46"/>
      <c r="T265" s="46"/>
      <c r="U265" s="46"/>
      <c r="V265" s="46"/>
      <c r="W265" s="46"/>
      <c r="X265" s="46"/>
      <c r="Y265" s="46"/>
      <c r="Z265" s="46"/>
      <c r="AA265" s="46"/>
      <c r="AB265" s="46"/>
      <c r="AC265" s="46"/>
      <c r="AD265" s="46"/>
    </row>
    <row r="266">
      <c r="A266" s="50"/>
      <c r="B266" s="46"/>
      <c r="C266" s="46"/>
      <c r="D266" s="46"/>
      <c r="E266" s="70"/>
      <c r="F266" s="50"/>
      <c r="G266" s="50"/>
      <c r="H266" s="50"/>
      <c r="I266" s="50"/>
      <c r="J266" s="50"/>
      <c r="K266" s="46"/>
      <c r="L266" s="46"/>
      <c r="M266" s="46"/>
      <c r="N266" s="46"/>
      <c r="O266" s="46"/>
      <c r="P266" s="46"/>
      <c r="Q266" s="46"/>
      <c r="R266" s="46"/>
      <c r="S266" s="46"/>
      <c r="T266" s="46"/>
      <c r="U266" s="46"/>
      <c r="V266" s="46"/>
      <c r="W266" s="46"/>
      <c r="X266" s="46"/>
      <c r="Y266" s="46"/>
      <c r="Z266" s="46"/>
      <c r="AA266" s="46"/>
      <c r="AB266" s="46"/>
      <c r="AC266" s="46"/>
      <c r="AD266" s="46"/>
    </row>
    <row r="267">
      <c r="A267" s="50"/>
      <c r="B267" s="46"/>
      <c r="C267" s="46"/>
      <c r="D267" s="46"/>
      <c r="E267" s="70"/>
      <c r="F267" s="50"/>
      <c r="G267" s="50"/>
      <c r="H267" s="50"/>
      <c r="I267" s="50"/>
      <c r="J267" s="50"/>
      <c r="K267" s="46"/>
      <c r="L267" s="46"/>
      <c r="M267" s="46"/>
      <c r="N267" s="46"/>
      <c r="O267" s="46"/>
      <c r="P267" s="46"/>
      <c r="Q267" s="46"/>
      <c r="R267" s="46"/>
      <c r="S267" s="46"/>
      <c r="T267" s="46"/>
      <c r="U267" s="46"/>
      <c r="V267" s="46"/>
      <c r="W267" s="46"/>
      <c r="X267" s="46"/>
      <c r="Y267" s="46"/>
      <c r="Z267" s="46"/>
      <c r="AA267" s="46"/>
      <c r="AB267" s="46"/>
      <c r="AC267" s="46"/>
      <c r="AD267" s="46"/>
    </row>
    <row r="268">
      <c r="A268" s="50"/>
      <c r="B268" s="46"/>
      <c r="C268" s="46"/>
      <c r="D268" s="46"/>
      <c r="E268" s="70"/>
      <c r="F268" s="50"/>
      <c r="G268" s="50"/>
      <c r="H268" s="50"/>
      <c r="I268" s="50"/>
      <c r="J268" s="50"/>
      <c r="K268" s="46"/>
      <c r="L268" s="46"/>
      <c r="M268" s="46"/>
      <c r="N268" s="46"/>
      <c r="O268" s="46"/>
      <c r="P268" s="46"/>
      <c r="Q268" s="46"/>
      <c r="R268" s="46"/>
      <c r="S268" s="46"/>
      <c r="T268" s="46"/>
      <c r="U268" s="46"/>
      <c r="V268" s="46"/>
      <c r="W268" s="46"/>
      <c r="X268" s="46"/>
      <c r="Y268" s="46"/>
      <c r="Z268" s="46"/>
      <c r="AA268" s="46"/>
      <c r="AB268" s="46"/>
      <c r="AC268" s="46"/>
      <c r="AD268" s="46"/>
    </row>
    <row r="269">
      <c r="A269" s="50"/>
      <c r="B269" s="46"/>
      <c r="C269" s="46"/>
      <c r="D269" s="46"/>
      <c r="E269" s="70"/>
      <c r="F269" s="50"/>
      <c r="G269" s="50"/>
      <c r="H269" s="50"/>
      <c r="I269" s="50"/>
      <c r="J269" s="50"/>
      <c r="K269" s="46"/>
      <c r="L269" s="46"/>
      <c r="M269" s="46"/>
      <c r="N269" s="46"/>
      <c r="O269" s="46"/>
      <c r="P269" s="46"/>
      <c r="Q269" s="46"/>
      <c r="R269" s="46"/>
      <c r="S269" s="46"/>
      <c r="T269" s="46"/>
      <c r="U269" s="46"/>
      <c r="V269" s="46"/>
      <c r="W269" s="46"/>
      <c r="X269" s="46"/>
      <c r="Y269" s="46"/>
      <c r="Z269" s="46"/>
      <c r="AA269" s="46"/>
      <c r="AB269" s="46"/>
      <c r="AC269" s="46"/>
      <c r="AD269" s="46"/>
    </row>
    <row r="270">
      <c r="A270" s="50"/>
      <c r="B270" s="46"/>
      <c r="C270" s="46"/>
      <c r="D270" s="46"/>
      <c r="E270" s="70"/>
      <c r="F270" s="50"/>
      <c r="G270" s="50"/>
      <c r="H270" s="50"/>
      <c r="I270" s="50"/>
      <c r="J270" s="50"/>
      <c r="K270" s="46"/>
      <c r="L270" s="46"/>
      <c r="M270" s="46"/>
      <c r="N270" s="46"/>
      <c r="O270" s="46"/>
      <c r="P270" s="46"/>
      <c r="Q270" s="46"/>
      <c r="R270" s="46"/>
      <c r="S270" s="46"/>
      <c r="T270" s="46"/>
      <c r="U270" s="46"/>
      <c r="V270" s="46"/>
      <c r="W270" s="46"/>
      <c r="X270" s="46"/>
      <c r="Y270" s="46"/>
      <c r="Z270" s="46"/>
      <c r="AA270" s="46"/>
      <c r="AB270" s="46"/>
      <c r="AC270" s="46"/>
      <c r="AD270" s="46"/>
    </row>
    <row r="271">
      <c r="A271" s="50"/>
      <c r="B271" s="46"/>
      <c r="C271" s="46"/>
      <c r="D271" s="46"/>
      <c r="E271" s="70"/>
      <c r="F271" s="50"/>
      <c r="G271" s="50"/>
      <c r="H271" s="50"/>
      <c r="I271" s="50"/>
      <c r="J271" s="50"/>
      <c r="K271" s="46"/>
      <c r="L271" s="46"/>
      <c r="M271" s="46"/>
      <c r="N271" s="46"/>
      <c r="O271" s="46"/>
      <c r="P271" s="46"/>
      <c r="Q271" s="46"/>
      <c r="R271" s="46"/>
      <c r="S271" s="46"/>
      <c r="T271" s="46"/>
      <c r="U271" s="46"/>
      <c r="V271" s="46"/>
      <c r="W271" s="46"/>
      <c r="X271" s="46"/>
      <c r="Y271" s="46"/>
      <c r="Z271" s="46"/>
      <c r="AA271" s="46"/>
      <c r="AB271" s="46"/>
      <c r="AC271" s="46"/>
      <c r="AD271" s="46"/>
    </row>
    <row r="272">
      <c r="A272" s="50"/>
      <c r="B272" s="46"/>
      <c r="C272" s="46"/>
      <c r="D272" s="46"/>
      <c r="E272" s="70"/>
      <c r="F272" s="50"/>
      <c r="G272" s="50"/>
      <c r="H272" s="50"/>
      <c r="I272" s="50"/>
      <c r="J272" s="50"/>
      <c r="K272" s="46"/>
      <c r="L272" s="46"/>
      <c r="M272" s="46"/>
      <c r="N272" s="46"/>
      <c r="O272" s="46"/>
      <c r="P272" s="46"/>
      <c r="Q272" s="46"/>
      <c r="R272" s="46"/>
      <c r="S272" s="46"/>
      <c r="T272" s="46"/>
      <c r="U272" s="46"/>
      <c r="V272" s="46"/>
      <c r="W272" s="46"/>
      <c r="X272" s="46"/>
      <c r="Y272" s="46"/>
      <c r="Z272" s="46"/>
      <c r="AA272" s="46"/>
      <c r="AB272" s="46"/>
      <c r="AC272" s="46"/>
      <c r="AD272" s="46"/>
    </row>
    <row r="273">
      <c r="A273" s="50"/>
      <c r="B273" s="46"/>
      <c r="C273" s="46"/>
      <c r="D273" s="46"/>
      <c r="E273" s="70"/>
      <c r="F273" s="50"/>
      <c r="G273" s="50"/>
      <c r="H273" s="50"/>
      <c r="I273" s="50"/>
      <c r="J273" s="50"/>
      <c r="K273" s="46"/>
      <c r="L273" s="46"/>
      <c r="M273" s="46"/>
      <c r="N273" s="46"/>
      <c r="O273" s="46"/>
      <c r="P273" s="46"/>
      <c r="Q273" s="46"/>
      <c r="R273" s="46"/>
      <c r="S273" s="46"/>
      <c r="T273" s="46"/>
      <c r="U273" s="46"/>
      <c r="V273" s="46"/>
      <c r="W273" s="46"/>
      <c r="X273" s="46"/>
      <c r="Y273" s="46"/>
      <c r="Z273" s="46"/>
      <c r="AA273" s="46"/>
      <c r="AB273" s="46"/>
      <c r="AC273" s="46"/>
      <c r="AD273" s="46"/>
    </row>
    <row r="274">
      <c r="A274" s="50"/>
      <c r="B274" s="46"/>
      <c r="C274" s="46"/>
      <c r="D274" s="46"/>
      <c r="E274" s="70"/>
      <c r="F274" s="50"/>
      <c r="G274" s="50"/>
      <c r="H274" s="50"/>
      <c r="I274" s="50"/>
      <c r="J274" s="50"/>
      <c r="K274" s="46"/>
      <c r="L274" s="46"/>
      <c r="M274" s="46"/>
      <c r="N274" s="46"/>
      <c r="O274" s="46"/>
      <c r="P274" s="46"/>
      <c r="Q274" s="46"/>
      <c r="R274" s="46"/>
      <c r="S274" s="46"/>
      <c r="T274" s="46"/>
      <c r="U274" s="46"/>
      <c r="V274" s="46"/>
      <c r="W274" s="46"/>
      <c r="X274" s="46"/>
      <c r="Y274" s="46"/>
      <c r="Z274" s="46"/>
      <c r="AA274" s="46"/>
      <c r="AB274" s="46"/>
      <c r="AC274" s="46"/>
      <c r="AD274" s="46"/>
    </row>
    <row r="275">
      <c r="A275" s="50"/>
      <c r="B275" s="46"/>
      <c r="C275" s="46"/>
      <c r="D275" s="46"/>
      <c r="E275" s="70"/>
      <c r="F275" s="50"/>
      <c r="G275" s="50"/>
      <c r="H275" s="50"/>
      <c r="I275" s="50"/>
      <c r="J275" s="50"/>
      <c r="K275" s="46"/>
      <c r="L275" s="46"/>
      <c r="M275" s="46"/>
      <c r="N275" s="46"/>
      <c r="O275" s="46"/>
      <c r="P275" s="46"/>
      <c r="Q275" s="46"/>
      <c r="R275" s="46"/>
      <c r="S275" s="46"/>
      <c r="T275" s="46"/>
      <c r="U275" s="46"/>
      <c r="V275" s="46"/>
      <c r="W275" s="46"/>
      <c r="X275" s="46"/>
      <c r="Y275" s="46"/>
      <c r="Z275" s="46"/>
      <c r="AA275" s="46"/>
      <c r="AB275" s="46"/>
      <c r="AC275" s="46"/>
      <c r="AD275" s="46"/>
    </row>
    <row r="276">
      <c r="A276" s="50"/>
      <c r="B276" s="46"/>
      <c r="C276" s="46"/>
      <c r="D276" s="46"/>
      <c r="E276" s="70"/>
      <c r="F276" s="50"/>
      <c r="G276" s="50"/>
      <c r="H276" s="50"/>
      <c r="I276" s="50"/>
      <c r="J276" s="50"/>
      <c r="K276" s="46"/>
      <c r="L276" s="46"/>
      <c r="M276" s="46"/>
      <c r="N276" s="46"/>
      <c r="O276" s="46"/>
      <c r="P276" s="46"/>
      <c r="Q276" s="46"/>
      <c r="R276" s="46"/>
      <c r="S276" s="46"/>
      <c r="T276" s="46"/>
      <c r="U276" s="46"/>
      <c r="V276" s="46"/>
      <c r="W276" s="46"/>
      <c r="X276" s="46"/>
      <c r="Y276" s="46"/>
      <c r="Z276" s="46"/>
      <c r="AA276" s="46"/>
      <c r="AB276" s="46"/>
      <c r="AC276" s="46"/>
      <c r="AD276" s="46"/>
    </row>
    <row r="277">
      <c r="A277" s="50"/>
      <c r="B277" s="46"/>
      <c r="C277" s="46"/>
      <c r="D277" s="46"/>
      <c r="E277" s="70"/>
      <c r="F277" s="50"/>
      <c r="G277" s="50"/>
      <c r="H277" s="50"/>
      <c r="I277" s="50"/>
      <c r="J277" s="50"/>
      <c r="K277" s="46"/>
      <c r="L277" s="46"/>
      <c r="M277" s="46"/>
      <c r="N277" s="46"/>
      <c r="O277" s="46"/>
      <c r="P277" s="46"/>
      <c r="Q277" s="46"/>
      <c r="R277" s="46"/>
      <c r="S277" s="46"/>
      <c r="T277" s="46"/>
      <c r="U277" s="46"/>
      <c r="V277" s="46"/>
      <c r="W277" s="46"/>
      <c r="X277" s="46"/>
      <c r="Y277" s="46"/>
      <c r="Z277" s="46"/>
      <c r="AA277" s="46"/>
      <c r="AB277" s="46"/>
      <c r="AC277" s="46"/>
      <c r="AD277" s="46"/>
    </row>
    <row r="278">
      <c r="A278" s="50"/>
      <c r="B278" s="46"/>
      <c r="C278" s="46"/>
      <c r="D278" s="46"/>
      <c r="E278" s="70"/>
      <c r="F278" s="50"/>
      <c r="G278" s="50"/>
      <c r="H278" s="50"/>
      <c r="I278" s="50"/>
      <c r="J278" s="50"/>
      <c r="K278" s="46"/>
      <c r="L278" s="46"/>
      <c r="M278" s="46"/>
      <c r="N278" s="46"/>
      <c r="O278" s="46"/>
      <c r="P278" s="46"/>
      <c r="Q278" s="46"/>
      <c r="R278" s="46"/>
      <c r="S278" s="46"/>
      <c r="T278" s="46"/>
      <c r="U278" s="46"/>
      <c r="V278" s="46"/>
      <c r="W278" s="46"/>
      <c r="X278" s="46"/>
      <c r="Y278" s="46"/>
      <c r="Z278" s="46"/>
      <c r="AA278" s="46"/>
      <c r="AB278" s="46"/>
      <c r="AC278" s="46"/>
      <c r="AD278" s="46"/>
    </row>
    <row r="279">
      <c r="A279" s="50"/>
      <c r="B279" s="46"/>
      <c r="C279" s="46"/>
      <c r="D279" s="46"/>
      <c r="E279" s="70"/>
      <c r="F279" s="50"/>
      <c r="G279" s="50"/>
      <c r="H279" s="50"/>
      <c r="I279" s="50"/>
      <c r="J279" s="50"/>
      <c r="K279" s="46"/>
      <c r="L279" s="46"/>
      <c r="M279" s="46"/>
      <c r="N279" s="46"/>
      <c r="O279" s="46"/>
      <c r="P279" s="46"/>
      <c r="Q279" s="46"/>
      <c r="R279" s="46"/>
      <c r="S279" s="46"/>
      <c r="T279" s="46"/>
      <c r="U279" s="46"/>
      <c r="V279" s="46"/>
      <c r="W279" s="46"/>
      <c r="X279" s="46"/>
      <c r="Y279" s="46"/>
      <c r="Z279" s="46"/>
      <c r="AA279" s="46"/>
      <c r="AB279" s="46"/>
      <c r="AC279" s="46"/>
      <c r="AD279" s="46"/>
    </row>
    <row r="280">
      <c r="A280" s="50"/>
      <c r="B280" s="46"/>
      <c r="C280" s="46"/>
      <c r="D280" s="46"/>
      <c r="E280" s="70"/>
      <c r="F280" s="50"/>
      <c r="G280" s="50"/>
      <c r="H280" s="50"/>
      <c r="I280" s="50"/>
      <c r="J280" s="50"/>
      <c r="K280" s="46"/>
      <c r="L280" s="46"/>
      <c r="M280" s="46"/>
      <c r="N280" s="46"/>
      <c r="O280" s="46"/>
      <c r="P280" s="46"/>
      <c r="Q280" s="46"/>
      <c r="R280" s="46"/>
      <c r="S280" s="46"/>
      <c r="T280" s="46"/>
      <c r="U280" s="46"/>
      <c r="V280" s="46"/>
      <c r="W280" s="46"/>
      <c r="X280" s="46"/>
      <c r="Y280" s="46"/>
      <c r="Z280" s="46"/>
      <c r="AA280" s="46"/>
      <c r="AB280" s="46"/>
      <c r="AC280" s="46"/>
      <c r="AD280" s="46"/>
    </row>
    <row r="281">
      <c r="A281" s="50"/>
      <c r="B281" s="46"/>
      <c r="C281" s="46"/>
      <c r="D281" s="46"/>
      <c r="E281" s="70"/>
      <c r="F281" s="50"/>
      <c r="G281" s="50"/>
      <c r="H281" s="50"/>
      <c r="I281" s="50"/>
      <c r="J281" s="50"/>
      <c r="K281" s="46"/>
      <c r="L281" s="46"/>
      <c r="M281" s="46"/>
      <c r="N281" s="46"/>
      <c r="O281" s="46"/>
      <c r="P281" s="46"/>
      <c r="Q281" s="46"/>
      <c r="R281" s="46"/>
      <c r="S281" s="46"/>
      <c r="T281" s="46"/>
      <c r="U281" s="46"/>
      <c r="V281" s="46"/>
      <c r="W281" s="46"/>
      <c r="X281" s="46"/>
      <c r="Y281" s="46"/>
      <c r="Z281" s="46"/>
      <c r="AA281" s="46"/>
      <c r="AB281" s="46"/>
      <c r="AC281" s="46"/>
      <c r="AD281" s="46"/>
    </row>
    <row r="282">
      <c r="A282" s="50"/>
      <c r="B282" s="46"/>
      <c r="C282" s="46"/>
      <c r="D282" s="46"/>
      <c r="E282" s="70"/>
      <c r="F282" s="50"/>
      <c r="G282" s="50"/>
      <c r="H282" s="50"/>
      <c r="I282" s="50"/>
      <c r="J282" s="50"/>
      <c r="K282" s="46"/>
      <c r="L282" s="46"/>
      <c r="M282" s="46"/>
      <c r="N282" s="46"/>
      <c r="O282" s="46"/>
      <c r="P282" s="46"/>
      <c r="Q282" s="46"/>
      <c r="R282" s="46"/>
      <c r="S282" s="46"/>
      <c r="T282" s="46"/>
      <c r="U282" s="46"/>
      <c r="V282" s="46"/>
      <c r="W282" s="46"/>
      <c r="X282" s="46"/>
      <c r="Y282" s="46"/>
      <c r="Z282" s="46"/>
      <c r="AA282" s="46"/>
      <c r="AB282" s="46"/>
      <c r="AC282" s="46"/>
      <c r="AD282" s="46"/>
    </row>
    <row r="283">
      <c r="A283" s="50"/>
      <c r="B283" s="46"/>
      <c r="C283" s="46"/>
      <c r="D283" s="46"/>
      <c r="E283" s="70"/>
      <c r="F283" s="50"/>
      <c r="G283" s="50"/>
      <c r="H283" s="50"/>
      <c r="I283" s="50"/>
      <c r="J283" s="50"/>
      <c r="K283" s="46"/>
      <c r="L283" s="46"/>
      <c r="M283" s="46"/>
      <c r="N283" s="46"/>
      <c r="O283" s="46"/>
      <c r="P283" s="46"/>
      <c r="Q283" s="46"/>
      <c r="R283" s="46"/>
      <c r="S283" s="46"/>
      <c r="T283" s="46"/>
      <c r="U283" s="46"/>
      <c r="V283" s="46"/>
      <c r="W283" s="46"/>
      <c r="X283" s="46"/>
      <c r="Y283" s="46"/>
      <c r="Z283" s="46"/>
      <c r="AA283" s="46"/>
      <c r="AB283" s="46"/>
      <c r="AC283" s="46"/>
      <c r="AD283" s="46"/>
    </row>
    <row r="284">
      <c r="A284" s="50"/>
      <c r="B284" s="46"/>
      <c r="C284" s="46"/>
      <c r="D284" s="46"/>
      <c r="E284" s="70"/>
      <c r="F284" s="50"/>
      <c r="G284" s="50"/>
      <c r="H284" s="50"/>
      <c r="I284" s="50"/>
      <c r="J284" s="50"/>
      <c r="K284" s="46"/>
      <c r="L284" s="46"/>
      <c r="M284" s="46"/>
      <c r="N284" s="46"/>
      <c r="O284" s="46"/>
      <c r="P284" s="46"/>
      <c r="Q284" s="46"/>
      <c r="R284" s="46"/>
      <c r="S284" s="46"/>
      <c r="T284" s="46"/>
      <c r="U284" s="46"/>
      <c r="V284" s="46"/>
      <c r="W284" s="46"/>
      <c r="X284" s="46"/>
      <c r="Y284" s="46"/>
      <c r="Z284" s="46"/>
      <c r="AA284" s="46"/>
      <c r="AB284" s="46"/>
      <c r="AC284" s="46"/>
      <c r="AD284" s="46"/>
    </row>
    <row r="285">
      <c r="A285" s="50"/>
      <c r="B285" s="46"/>
      <c r="C285" s="46"/>
      <c r="D285" s="46"/>
      <c r="E285" s="70"/>
      <c r="F285" s="50"/>
      <c r="G285" s="50"/>
      <c r="H285" s="50"/>
      <c r="I285" s="50"/>
      <c r="J285" s="50"/>
      <c r="K285" s="46"/>
      <c r="L285" s="46"/>
      <c r="M285" s="46"/>
      <c r="N285" s="46"/>
      <c r="O285" s="46"/>
      <c r="P285" s="46"/>
      <c r="Q285" s="46"/>
      <c r="R285" s="46"/>
      <c r="S285" s="46"/>
      <c r="T285" s="46"/>
      <c r="U285" s="46"/>
      <c r="V285" s="46"/>
      <c r="W285" s="46"/>
      <c r="X285" s="46"/>
      <c r="Y285" s="46"/>
      <c r="Z285" s="46"/>
      <c r="AA285" s="46"/>
      <c r="AB285" s="46"/>
      <c r="AC285" s="46"/>
      <c r="AD285" s="46"/>
    </row>
    <row r="286">
      <c r="A286" s="50"/>
      <c r="B286" s="46"/>
      <c r="C286" s="46"/>
      <c r="D286" s="46"/>
      <c r="E286" s="70"/>
      <c r="F286" s="50"/>
      <c r="G286" s="50"/>
      <c r="H286" s="50"/>
      <c r="I286" s="50"/>
      <c r="J286" s="50"/>
      <c r="K286" s="46"/>
      <c r="L286" s="46"/>
      <c r="M286" s="46"/>
      <c r="N286" s="46"/>
      <c r="O286" s="46"/>
      <c r="P286" s="46"/>
      <c r="Q286" s="46"/>
      <c r="R286" s="46"/>
      <c r="S286" s="46"/>
      <c r="T286" s="46"/>
      <c r="U286" s="46"/>
      <c r="V286" s="46"/>
      <c r="W286" s="46"/>
      <c r="X286" s="46"/>
      <c r="Y286" s="46"/>
      <c r="Z286" s="46"/>
      <c r="AA286" s="46"/>
      <c r="AB286" s="46"/>
      <c r="AC286" s="46"/>
      <c r="AD286" s="46"/>
    </row>
    <row r="287">
      <c r="A287" s="50"/>
      <c r="B287" s="46"/>
      <c r="C287" s="46"/>
      <c r="D287" s="46"/>
      <c r="E287" s="70"/>
      <c r="F287" s="50"/>
      <c r="G287" s="50"/>
      <c r="H287" s="50"/>
      <c r="I287" s="50"/>
      <c r="J287" s="50"/>
      <c r="K287" s="46"/>
      <c r="L287" s="46"/>
      <c r="M287" s="46"/>
      <c r="N287" s="46"/>
      <c r="O287" s="46"/>
      <c r="P287" s="46"/>
      <c r="Q287" s="46"/>
      <c r="R287" s="46"/>
      <c r="S287" s="46"/>
      <c r="T287" s="46"/>
      <c r="U287" s="46"/>
      <c r="V287" s="46"/>
      <c r="W287" s="46"/>
      <c r="X287" s="46"/>
      <c r="Y287" s="46"/>
      <c r="Z287" s="46"/>
      <c r="AA287" s="46"/>
      <c r="AB287" s="46"/>
      <c r="AC287" s="46"/>
      <c r="AD287" s="46"/>
    </row>
    <row r="288">
      <c r="A288" s="50"/>
      <c r="B288" s="46"/>
      <c r="C288" s="46"/>
      <c r="D288" s="46"/>
      <c r="E288" s="70"/>
      <c r="F288" s="50"/>
      <c r="G288" s="50"/>
      <c r="H288" s="50"/>
      <c r="I288" s="50"/>
      <c r="J288" s="50"/>
      <c r="K288" s="46"/>
      <c r="L288" s="46"/>
      <c r="M288" s="46"/>
      <c r="N288" s="46"/>
      <c r="O288" s="46"/>
      <c r="P288" s="46"/>
      <c r="Q288" s="46"/>
      <c r="R288" s="46"/>
      <c r="S288" s="46"/>
      <c r="T288" s="46"/>
      <c r="U288" s="46"/>
      <c r="V288" s="46"/>
      <c r="W288" s="46"/>
      <c r="X288" s="46"/>
      <c r="Y288" s="46"/>
      <c r="Z288" s="46"/>
      <c r="AA288" s="46"/>
      <c r="AB288" s="46"/>
      <c r="AC288" s="46"/>
      <c r="AD288" s="46"/>
    </row>
    <row r="289">
      <c r="A289" s="50"/>
      <c r="B289" s="46"/>
      <c r="C289" s="46"/>
      <c r="D289" s="46"/>
      <c r="E289" s="70"/>
      <c r="F289" s="50"/>
      <c r="G289" s="50"/>
      <c r="H289" s="50"/>
      <c r="I289" s="50"/>
      <c r="J289" s="50"/>
      <c r="K289" s="46"/>
      <c r="L289" s="46"/>
      <c r="M289" s="46"/>
      <c r="N289" s="46"/>
      <c r="O289" s="46"/>
      <c r="P289" s="46"/>
      <c r="Q289" s="46"/>
      <c r="R289" s="46"/>
      <c r="S289" s="46"/>
      <c r="T289" s="46"/>
      <c r="U289" s="46"/>
      <c r="V289" s="46"/>
      <c r="W289" s="46"/>
      <c r="X289" s="46"/>
      <c r="Y289" s="46"/>
      <c r="Z289" s="46"/>
      <c r="AA289" s="46"/>
      <c r="AB289" s="46"/>
      <c r="AC289" s="46"/>
      <c r="AD289" s="46"/>
    </row>
    <row r="290">
      <c r="A290" s="50"/>
      <c r="B290" s="46"/>
      <c r="C290" s="46"/>
      <c r="D290" s="46"/>
      <c r="E290" s="70"/>
      <c r="F290" s="50"/>
      <c r="G290" s="50"/>
      <c r="H290" s="50"/>
      <c r="I290" s="50"/>
      <c r="J290" s="50"/>
      <c r="K290" s="46"/>
      <c r="L290" s="46"/>
      <c r="M290" s="46"/>
      <c r="N290" s="46"/>
      <c r="O290" s="46"/>
      <c r="P290" s="46"/>
      <c r="Q290" s="46"/>
      <c r="R290" s="46"/>
      <c r="S290" s="46"/>
      <c r="T290" s="46"/>
      <c r="U290" s="46"/>
      <c r="V290" s="46"/>
      <c r="W290" s="46"/>
      <c r="X290" s="46"/>
      <c r="Y290" s="46"/>
      <c r="Z290" s="46"/>
      <c r="AA290" s="46"/>
      <c r="AB290" s="46"/>
      <c r="AC290" s="46"/>
      <c r="AD290" s="46"/>
    </row>
    <row r="291">
      <c r="A291" s="50"/>
      <c r="B291" s="46"/>
      <c r="C291" s="46"/>
      <c r="D291" s="46"/>
      <c r="E291" s="70"/>
      <c r="F291" s="50"/>
      <c r="G291" s="50"/>
      <c r="H291" s="50"/>
      <c r="I291" s="50"/>
      <c r="J291" s="50"/>
      <c r="K291" s="46"/>
      <c r="L291" s="46"/>
      <c r="M291" s="46"/>
      <c r="N291" s="46"/>
      <c r="O291" s="46"/>
      <c r="P291" s="46"/>
      <c r="Q291" s="46"/>
      <c r="R291" s="46"/>
      <c r="S291" s="46"/>
      <c r="T291" s="46"/>
      <c r="U291" s="46"/>
      <c r="V291" s="46"/>
      <c r="W291" s="46"/>
      <c r="X291" s="46"/>
      <c r="Y291" s="46"/>
      <c r="Z291" s="46"/>
      <c r="AA291" s="46"/>
      <c r="AB291" s="46"/>
      <c r="AC291" s="46"/>
      <c r="AD291" s="46"/>
    </row>
    <row r="292">
      <c r="A292" s="50"/>
      <c r="B292" s="46"/>
      <c r="C292" s="46"/>
      <c r="D292" s="46"/>
      <c r="E292" s="70"/>
      <c r="F292" s="50"/>
      <c r="G292" s="50"/>
      <c r="H292" s="50"/>
      <c r="I292" s="50"/>
      <c r="J292" s="50"/>
      <c r="K292" s="46"/>
      <c r="L292" s="46"/>
      <c r="M292" s="46"/>
      <c r="N292" s="46"/>
      <c r="O292" s="46"/>
      <c r="P292" s="46"/>
      <c r="Q292" s="46"/>
      <c r="R292" s="46"/>
      <c r="S292" s="46"/>
      <c r="T292" s="46"/>
      <c r="U292" s="46"/>
      <c r="V292" s="46"/>
      <c r="W292" s="46"/>
      <c r="X292" s="46"/>
      <c r="Y292" s="46"/>
      <c r="Z292" s="46"/>
      <c r="AA292" s="46"/>
      <c r="AB292" s="46"/>
      <c r="AC292" s="46"/>
      <c r="AD292" s="46"/>
    </row>
    <row r="293">
      <c r="A293" s="50"/>
      <c r="B293" s="46"/>
      <c r="C293" s="46"/>
      <c r="D293" s="46"/>
      <c r="E293" s="70"/>
      <c r="F293" s="50"/>
      <c r="G293" s="50"/>
      <c r="H293" s="50"/>
      <c r="I293" s="50"/>
      <c r="J293" s="50"/>
      <c r="K293" s="46"/>
      <c r="L293" s="46"/>
      <c r="M293" s="46"/>
      <c r="N293" s="46"/>
      <c r="O293" s="46"/>
      <c r="P293" s="46"/>
      <c r="Q293" s="46"/>
      <c r="R293" s="46"/>
      <c r="S293" s="46"/>
      <c r="T293" s="46"/>
      <c r="U293" s="46"/>
      <c r="V293" s="46"/>
      <c r="W293" s="46"/>
      <c r="X293" s="46"/>
      <c r="Y293" s="46"/>
      <c r="Z293" s="46"/>
      <c r="AA293" s="46"/>
      <c r="AB293" s="46"/>
      <c r="AC293" s="46"/>
      <c r="AD293" s="46"/>
    </row>
    <row r="294">
      <c r="A294" s="50"/>
      <c r="B294" s="46"/>
      <c r="C294" s="46"/>
      <c r="D294" s="46"/>
      <c r="E294" s="70"/>
      <c r="F294" s="50"/>
      <c r="G294" s="50"/>
      <c r="H294" s="50"/>
      <c r="I294" s="50"/>
      <c r="J294" s="50"/>
      <c r="K294" s="46"/>
      <c r="L294" s="46"/>
      <c r="M294" s="46"/>
      <c r="N294" s="46"/>
      <c r="O294" s="46"/>
      <c r="P294" s="46"/>
      <c r="Q294" s="46"/>
      <c r="R294" s="46"/>
      <c r="S294" s="46"/>
      <c r="T294" s="46"/>
      <c r="U294" s="46"/>
      <c r="V294" s="46"/>
      <c r="W294" s="46"/>
      <c r="X294" s="46"/>
      <c r="Y294" s="46"/>
      <c r="Z294" s="46"/>
      <c r="AA294" s="46"/>
      <c r="AB294" s="46"/>
      <c r="AC294" s="46"/>
      <c r="AD294" s="46"/>
    </row>
    <row r="295">
      <c r="A295" s="50"/>
      <c r="B295" s="46"/>
      <c r="C295" s="46"/>
      <c r="D295" s="46"/>
      <c r="E295" s="70"/>
      <c r="F295" s="50"/>
      <c r="G295" s="50"/>
      <c r="H295" s="50"/>
      <c r="I295" s="50"/>
      <c r="J295" s="50"/>
      <c r="K295" s="46"/>
      <c r="L295" s="46"/>
      <c r="M295" s="46"/>
      <c r="N295" s="46"/>
      <c r="O295" s="46"/>
      <c r="P295" s="46"/>
      <c r="Q295" s="46"/>
      <c r="R295" s="46"/>
      <c r="S295" s="46"/>
      <c r="T295" s="46"/>
      <c r="U295" s="46"/>
      <c r="V295" s="46"/>
      <c r="W295" s="46"/>
      <c r="X295" s="46"/>
      <c r="Y295" s="46"/>
      <c r="Z295" s="46"/>
      <c r="AA295" s="46"/>
      <c r="AB295" s="46"/>
      <c r="AC295" s="46"/>
      <c r="AD295" s="46"/>
    </row>
    <row r="296">
      <c r="A296" s="50"/>
      <c r="B296" s="46"/>
      <c r="C296" s="46"/>
      <c r="D296" s="46"/>
      <c r="E296" s="70"/>
      <c r="F296" s="50"/>
      <c r="G296" s="50"/>
      <c r="H296" s="50"/>
      <c r="I296" s="50"/>
      <c r="J296" s="50"/>
      <c r="K296" s="46"/>
      <c r="L296" s="46"/>
      <c r="M296" s="46"/>
      <c r="N296" s="46"/>
      <c r="O296" s="46"/>
      <c r="P296" s="46"/>
      <c r="Q296" s="46"/>
      <c r="R296" s="46"/>
      <c r="S296" s="46"/>
      <c r="T296" s="46"/>
      <c r="U296" s="46"/>
      <c r="V296" s="46"/>
      <c r="W296" s="46"/>
      <c r="X296" s="46"/>
      <c r="Y296" s="46"/>
      <c r="Z296" s="46"/>
      <c r="AA296" s="46"/>
      <c r="AB296" s="46"/>
      <c r="AC296" s="46"/>
      <c r="AD296" s="46"/>
    </row>
    <row r="297">
      <c r="A297" s="50"/>
      <c r="B297" s="46"/>
      <c r="C297" s="46"/>
      <c r="D297" s="46"/>
      <c r="E297" s="70"/>
      <c r="F297" s="50"/>
      <c r="G297" s="50"/>
      <c r="H297" s="50"/>
      <c r="I297" s="50"/>
      <c r="J297" s="50"/>
      <c r="K297" s="46"/>
      <c r="L297" s="46"/>
      <c r="M297" s="46"/>
      <c r="N297" s="46"/>
      <c r="O297" s="46"/>
      <c r="P297" s="46"/>
      <c r="Q297" s="46"/>
      <c r="R297" s="46"/>
      <c r="S297" s="46"/>
      <c r="T297" s="46"/>
      <c r="U297" s="46"/>
      <c r="V297" s="46"/>
      <c r="W297" s="46"/>
      <c r="X297" s="46"/>
      <c r="Y297" s="46"/>
      <c r="Z297" s="46"/>
      <c r="AA297" s="46"/>
      <c r="AB297" s="46"/>
      <c r="AC297" s="46"/>
      <c r="AD297" s="46"/>
    </row>
    <row r="298">
      <c r="A298" s="50"/>
      <c r="B298" s="46"/>
      <c r="C298" s="46"/>
      <c r="D298" s="46"/>
      <c r="E298" s="70"/>
      <c r="F298" s="50"/>
      <c r="G298" s="50"/>
      <c r="H298" s="50"/>
      <c r="I298" s="50"/>
      <c r="J298" s="50"/>
      <c r="K298" s="46"/>
      <c r="L298" s="46"/>
      <c r="M298" s="46"/>
      <c r="N298" s="46"/>
      <c r="O298" s="46"/>
      <c r="P298" s="46"/>
      <c r="Q298" s="46"/>
      <c r="R298" s="46"/>
      <c r="S298" s="46"/>
      <c r="T298" s="46"/>
      <c r="U298" s="46"/>
      <c r="V298" s="46"/>
      <c r="W298" s="46"/>
      <c r="X298" s="46"/>
      <c r="Y298" s="46"/>
      <c r="Z298" s="46"/>
      <c r="AA298" s="46"/>
      <c r="AB298" s="46"/>
      <c r="AC298" s="46"/>
      <c r="AD298" s="46"/>
    </row>
    <row r="299">
      <c r="A299" s="50"/>
      <c r="B299" s="46"/>
      <c r="C299" s="46"/>
      <c r="D299" s="46"/>
      <c r="E299" s="70"/>
      <c r="F299" s="50"/>
      <c r="G299" s="50"/>
      <c r="H299" s="50"/>
      <c r="I299" s="50"/>
      <c r="J299" s="50"/>
      <c r="K299" s="46"/>
      <c r="L299" s="46"/>
      <c r="M299" s="46"/>
      <c r="N299" s="46"/>
      <c r="O299" s="46"/>
      <c r="P299" s="46"/>
      <c r="Q299" s="46"/>
      <c r="R299" s="46"/>
      <c r="S299" s="46"/>
      <c r="T299" s="46"/>
      <c r="U299" s="46"/>
      <c r="V299" s="46"/>
      <c r="W299" s="46"/>
      <c r="X299" s="46"/>
      <c r="Y299" s="46"/>
      <c r="Z299" s="46"/>
      <c r="AA299" s="46"/>
      <c r="AB299" s="46"/>
      <c r="AC299" s="46"/>
      <c r="AD299" s="46"/>
    </row>
    <row r="300">
      <c r="A300" s="50"/>
      <c r="B300" s="46"/>
      <c r="C300" s="46"/>
      <c r="D300" s="46"/>
      <c r="E300" s="70"/>
      <c r="F300" s="50"/>
      <c r="G300" s="50"/>
      <c r="H300" s="50"/>
      <c r="I300" s="50"/>
      <c r="J300" s="50"/>
      <c r="K300" s="46"/>
      <c r="L300" s="46"/>
      <c r="M300" s="46"/>
      <c r="N300" s="46"/>
      <c r="O300" s="46"/>
      <c r="P300" s="46"/>
      <c r="Q300" s="46"/>
      <c r="R300" s="46"/>
      <c r="S300" s="46"/>
      <c r="T300" s="46"/>
      <c r="U300" s="46"/>
      <c r="V300" s="46"/>
      <c r="W300" s="46"/>
      <c r="X300" s="46"/>
      <c r="Y300" s="46"/>
      <c r="Z300" s="46"/>
      <c r="AA300" s="46"/>
      <c r="AB300" s="46"/>
      <c r="AC300" s="46"/>
      <c r="AD300" s="46"/>
    </row>
    <row r="301">
      <c r="A301" s="50"/>
      <c r="B301" s="46"/>
      <c r="C301" s="46"/>
      <c r="D301" s="46"/>
      <c r="E301" s="70"/>
      <c r="F301" s="50"/>
      <c r="G301" s="50"/>
      <c r="H301" s="50"/>
      <c r="I301" s="50"/>
      <c r="J301" s="50"/>
      <c r="K301" s="46"/>
      <c r="L301" s="46"/>
      <c r="M301" s="46"/>
      <c r="N301" s="46"/>
      <c r="O301" s="46"/>
      <c r="P301" s="46"/>
      <c r="Q301" s="46"/>
      <c r="R301" s="46"/>
      <c r="S301" s="46"/>
      <c r="T301" s="46"/>
      <c r="U301" s="46"/>
      <c r="V301" s="46"/>
      <c r="W301" s="46"/>
      <c r="X301" s="46"/>
      <c r="Y301" s="46"/>
      <c r="Z301" s="46"/>
      <c r="AA301" s="46"/>
      <c r="AB301" s="46"/>
      <c r="AC301" s="46"/>
      <c r="AD301" s="46"/>
    </row>
    <row r="302">
      <c r="A302" s="50"/>
      <c r="B302" s="46"/>
      <c r="C302" s="46"/>
      <c r="D302" s="46"/>
      <c r="E302" s="70"/>
      <c r="F302" s="50"/>
      <c r="G302" s="50"/>
      <c r="H302" s="50"/>
      <c r="I302" s="50"/>
      <c r="J302" s="50"/>
      <c r="K302" s="46"/>
      <c r="L302" s="46"/>
      <c r="M302" s="46"/>
      <c r="N302" s="46"/>
      <c r="O302" s="46"/>
      <c r="P302" s="46"/>
      <c r="Q302" s="46"/>
      <c r="R302" s="46"/>
      <c r="S302" s="46"/>
      <c r="T302" s="46"/>
      <c r="U302" s="46"/>
      <c r="V302" s="46"/>
      <c r="W302" s="46"/>
      <c r="X302" s="46"/>
      <c r="Y302" s="46"/>
      <c r="Z302" s="46"/>
      <c r="AA302" s="46"/>
      <c r="AB302" s="46"/>
      <c r="AC302" s="46"/>
      <c r="AD302" s="46"/>
    </row>
    <row r="303">
      <c r="A303" s="50"/>
      <c r="B303" s="46"/>
      <c r="C303" s="46"/>
      <c r="D303" s="46"/>
      <c r="E303" s="70"/>
      <c r="F303" s="50"/>
      <c r="G303" s="50"/>
      <c r="H303" s="50"/>
      <c r="I303" s="50"/>
      <c r="J303" s="50"/>
      <c r="K303" s="46"/>
      <c r="L303" s="46"/>
      <c r="M303" s="46"/>
      <c r="N303" s="46"/>
      <c r="O303" s="46"/>
      <c r="P303" s="46"/>
      <c r="Q303" s="46"/>
      <c r="R303" s="46"/>
      <c r="S303" s="46"/>
      <c r="T303" s="46"/>
      <c r="U303" s="46"/>
      <c r="V303" s="46"/>
      <c r="W303" s="46"/>
      <c r="X303" s="46"/>
      <c r="Y303" s="46"/>
      <c r="Z303" s="46"/>
      <c r="AA303" s="46"/>
      <c r="AB303" s="46"/>
      <c r="AC303" s="46"/>
      <c r="AD303" s="46"/>
    </row>
    <row r="304">
      <c r="A304" s="50"/>
      <c r="B304" s="46"/>
      <c r="C304" s="46"/>
      <c r="D304" s="46"/>
      <c r="E304" s="70"/>
      <c r="F304" s="50"/>
      <c r="G304" s="50"/>
      <c r="H304" s="50"/>
      <c r="I304" s="50"/>
      <c r="J304" s="50"/>
      <c r="K304" s="46"/>
      <c r="L304" s="46"/>
      <c r="M304" s="46"/>
      <c r="N304" s="46"/>
      <c r="O304" s="46"/>
      <c r="P304" s="46"/>
      <c r="Q304" s="46"/>
      <c r="R304" s="46"/>
      <c r="S304" s="46"/>
      <c r="T304" s="46"/>
      <c r="U304" s="46"/>
      <c r="V304" s="46"/>
      <c r="W304" s="46"/>
      <c r="X304" s="46"/>
      <c r="Y304" s="46"/>
      <c r="Z304" s="46"/>
      <c r="AA304" s="46"/>
      <c r="AB304" s="46"/>
      <c r="AC304" s="46"/>
      <c r="AD304" s="46"/>
    </row>
    <row r="305">
      <c r="A305" s="50"/>
      <c r="B305" s="46"/>
      <c r="C305" s="46"/>
      <c r="D305" s="46"/>
      <c r="E305" s="70"/>
      <c r="F305" s="50"/>
      <c r="G305" s="50"/>
      <c r="H305" s="50"/>
      <c r="I305" s="50"/>
      <c r="J305" s="50"/>
      <c r="K305" s="46"/>
      <c r="L305" s="46"/>
      <c r="M305" s="46"/>
      <c r="N305" s="46"/>
      <c r="O305" s="46"/>
      <c r="P305" s="46"/>
      <c r="Q305" s="46"/>
      <c r="R305" s="46"/>
      <c r="S305" s="46"/>
      <c r="T305" s="46"/>
      <c r="U305" s="46"/>
      <c r="V305" s="46"/>
      <c r="W305" s="46"/>
      <c r="X305" s="46"/>
      <c r="Y305" s="46"/>
      <c r="Z305" s="46"/>
      <c r="AA305" s="46"/>
      <c r="AB305" s="46"/>
      <c r="AC305" s="46"/>
      <c r="AD305" s="46"/>
    </row>
    <row r="306">
      <c r="A306" s="50"/>
      <c r="B306" s="46"/>
      <c r="C306" s="46"/>
      <c r="D306" s="46"/>
      <c r="E306" s="70"/>
      <c r="F306" s="50"/>
      <c r="G306" s="50"/>
      <c r="H306" s="50"/>
      <c r="I306" s="50"/>
      <c r="J306" s="50"/>
      <c r="K306" s="46"/>
      <c r="L306" s="46"/>
      <c r="M306" s="46"/>
      <c r="N306" s="46"/>
      <c r="O306" s="46"/>
      <c r="P306" s="46"/>
      <c r="Q306" s="46"/>
      <c r="R306" s="46"/>
      <c r="S306" s="46"/>
      <c r="T306" s="46"/>
      <c r="U306" s="46"/>
      <c r="V306" s="46"/>
      <c r="W306" s="46"/>
      <c r="X306" s="46"/>
      <c r="Y306" s="46"/>
      <c r="Z306" s="46"/>
      <c r="AA306" s="46"/>
      <c r="AB306" s="46"/>
      <c r="AC306" s="46"/>
      <c r="AD306" s="46"/>
    </row>
    <row r="307">
      <c r="A307" s="50"/>
      <c r="B307" s="46"/>
      <c r="C307" s="46"/>
      <c r="D307" s="46"/>
      <c r="E307" s="70"/>
      <c r="F307" s="50"/>
      <c r="G307" s="50"/>
      <c r="H307" s="50"/>
      <c r="I307" s="50"/>
      <c r="J307" s="50"/>
      <c r="K307" s="46"/>
      <c r="L307" s="46"/>
      <c r="M307" s="46"/>
      <c r="N307" s="46"/>
      <c r="O307" s="46"/>
      <c r="P307" s="46"/>
      <c r="Q307" s="46"/>
      <c r="R307" s="46"/>
      <c r="S307" s="46"/>
      <c r="T307" s="46"/>
      <c r="U307" s="46"/>
      <c r="V307" s="46"/>
      <c r="W307" s="46"/>
      <c r="X307" s="46"/>
      <c r="Y307" s="46"/>
      <c r="Z307" s="46"/>
      <c r="AA307" s="46"/>
      <c r="AB307" s="46"/>
      <c r="AC307" s="46"/>
      <c r="AD307" s="46"/>
    </row>
    <row r="308">
      <c r="A308" s="50"/>
      <c r="B308" s="46"/>
      <c r="C308" s="46"/>
      <c r="D308" s="46"/>
      <c r="E308" s="70"/>
      <c r="F308" s="50"/>
      <c r="G308" s="50"/>
      <c r="H308" s="50"/>
      <c r="I308" s="50"/>
      <c r="J308" s="50"/>
      <c r="K308" s="46"/>
      <c r="L308" s="46"/>
      <c r="M308" s="46"/>
      <c r="N308" s="46"/>
      <c r="O308" s="46"/>
      <c r="P308" s="46"/>
      <c r="Q308" s="46"/>
      <c r="R308" s="46"/>
      <c r="S308" s="46"/>
      <c r="T308" s="46"/>
      <c r="U308" s="46"/>
      <c r="V308" s="46"/>
      <c r="W308" s="46"/>
      <c r="X308" s="46"/>
      <c r="Y308" s="46"/>
      <c r="Z308" s="46"/>
      <c r="AA308" s="46"/>
      <c r="AB308" s="46"/>
      <c r="AC308" s="46"/>
      <c r="AD308" s="46"/>
    </row>
    <row r="309">
      <c r="A309" s="50"/>
      <c r="B309" s="46"/>
      <c r="C309" s="46"/>
      <c r="D309" s="46"/>
      <c r="E309" s="70"/>
      <c r="F309" s="50"/>
      <c r="G309" s="50"/>
      <c r="H309" s="50"/>
      <c r="I309" s="50"/>
      <c r="J309" s="50"/>
      <c r="K309" s="46"/>
      <c r="L309" s="46"/>
      <c r="M309" s="46"/>
      <c r="N309" s="46"/>
      <c r="O309" s="46"/>
      <c r="P309" s="46"/>
      <c r="Q309" s="46"/>
      <c r="R309" s="46"/>
      <c r="S309" s="46"/>
      <c r="T309" s="46"/>
      <c r="U309" s="46"/>
      <c r="V309" s="46"/>
      <c r="W309" s="46"/>
      <c r="X309" s="46"/>
      <c r="Y309" s="46"/>
      <c r="Z309" s="46"/>
      <c r="AA309" s="46"/>
      <c r="AB309" s="46"/>
      <c r="AC309" s="46"/>
      <c r="AD309" s="46"/>
    </row>
    <row r="310">
      <c r="A310" s="50"/>
      <c r="B310" s="46"/>
      <c r="C310" s="46"/>
      <c r="D310" s="46"/>
      <c r="E310" s="70"/>
      <c r="F310" s="50"/>
      <c r="G310" s="50"/>
      <c r="H310" s="50"/>
      <c r="I310" s="50"/>
      <c r="J310" s="50"/>
      <c r="K310" s="46"/>
      <c r="L310" s="46"/>
      <c r="M310" s="46"/>
      <c r="N310" s="46"/>
      <c r="O310" s="46"/>
      <c r="P310" s="46"/>
      <c r="Q310" s="46"/>
      <c r="R310" s="46"/>
      <c r="S310" s="46"/>
      <c r="T310" s="46"/>
      <c r="U310" s="46"/>
      <c r="V310" s="46"/>
      <c r="W310" s="46"/>
      <c r="X310" s="46"/>
      <c r="Y310" s="46"/>
      <c r="Z310" s="46"/>
      <c r="AA310" s="46"/>
      <c r="AB310" s="46"/>
      <c r="AC310" s="46"/>
      <c r="AD310" s="46"/>
    </row>
    <row r="311">
      <c r="A311" s="50"/>
      <c r="B311" s="46"/>
      <c r="C311" s="46"/>
      <c r="D311" s="46"/>
      <c r="E311" s="70"/>
      <c r="F311" s="50"/>
      <c r="G311" s="50"/>
      <c r="H311" s="50"/>
      <c r="I311" s="50"/>
      <c r="J311" s="50"/>
      <c r="K311" s="46"/>
      <c r="L311" s="46"/>
      <c r="M311" s="46"/>
      <c r="N311" s="46"/>
      <c r="O311" s="46"/>
      <c r="P311" s="46"/>
      <c r="Q311" s="46"/>
      <c r="R311" s="46"/>
      <c r="S311" s="46"/>
      <c r="T311" s="46"/>
      <c r="U311" s="46"/>
      <c r="V311" s="46"/>
      <c r="W311" s="46"/>
      <c r="X311" s="46"/>
      <c r="Y311" s="46"/>
      <c r="Z311" s="46"/>
      <c r="AA311" s="46"/>
      <c r="AB311" s="46"/>
      <c r="AC311" s="46"/>
      <c r="AD311" s="46"/>
    </row>
    <row r="312">
      <c r="A312" s="50"/>
      <c r="B312" s="46"/>
      <c r="C312" s="46"/>
      <c r="D312" s="46"/>
      <c r="E312" s="70"/>
      <c r="F312" s="50"/>
      <c r="G312" s="50"/>
      <c r="H312" s="50"/>
      <c r="I312" s="50"/>
      <c r="J312" s="50"/>
      <c r="K312" s="46"/>
      <c r="L312" s="46"/>
      <c r="M312" s="46"/>
      <c r="N312" s="46"/>
      <c r="O312" s="46"/>
      <c r="P312" s="46"/>
      <c r="Q312" s="46"/>
      <c r="R312" s="46"/>
      <c r="S312" s="46"/>
      <c r="T312" s="46"/>
      <c r="U312" s="46"/>
      <c r="V312" s="46"/>
      <c r="W312" s="46"/>
      <c r="X312" s="46"/>
      <c r="Y312" s="46"/>
      <c r="Z312" s="46"/>
      <c r="AA312" s="46"/>
      <c r="AB312" s="46"/>
      <c r="AC312" s="46"/>
      <c r="AD312" s="46"/>
    </row>
    <row r="313">
      <c r="A313" s="50"/>
      <c r="B313" s="46"/>
      <c r="C313" s="46"/>
      <c r="D313" s="46"/>
      <c r="E313" s="70"/>
      <c r="F313" s="50"/>
      <c r="G313" s="50"/>
      <c r="H313" s="50"/>
      <c r="I313" s="50"/>
      <c r="J313" s="50"/>
      <c r="K313" s="46"/>
      <c r="L313" s="46"/>
      <c r="M313" s="46"/>
      <c r="N313" s="46"/>
      <c r="O313" s="46"/>
      <c r="P313" s="46"/>
      <c r="Q313" s="46"/>
      <c r="R313" s="46"/>
      <c r="S313" s="46"/>
      <c r="T313" s="46"/>
      <c r="U313" s="46"/>
      <c r="V313" s="46"/>
      <c r="W313" s="46"/>
      <c r="X313" s="46"/>
      <c r="Y313" s="46"/>
      <c r="Z313" s="46"/>
      <c r="AA313" s="46"/>
      <c r="AB313" s="46"/>
      <c r="AC313" s="46"/>
      <c r="AD313" s="46"/>
    </row>
    <row r="314">
      <c r="A314" s="50"/>
      <c r="B314" s="46"/>
      <c r="C314" s="46"/>
      <c r="D314" s="46"/>
      <c r="E314" s="70"/>
      <c r="F314" s="50"/>
      <c r="G314" s="50"/>
      <c r="H314" s="50"/>
      <c r="I314" s="50"/>
      <c r="J314" s="50"/>
      <c r="K314" s="46"/>
      <c r="L314" s="46"/>
      <c r="M314" s="46"/>
      <c r="N314" s="46"/>
      <c r="O314" s="46"/>
      <c r="P314" s="46"/>
      <c r="Q314" s="46"/>
      <c r="R314" s="46"/>
      <c r="S314" s="46"/>
      <c r="T314" s="46"/>
      <c r="U314" s="46"/>
      <c r="V314" s="46"/>
      <c r="W314" s="46"/>
      <c r="X314" s="46"/>
      <c r="Y314" s="46"/>
      <c r="Z314" s="46"/>
      <c r="AA314" s="46"/>
      <c r="AB314" s="46"/>
      <c r="AC314" s="46"/>
      <c r="AD314" s="46"/>
    </row>
    <row r="315">
      <c r="A315" s="50"/>
      <c r="B315" s="46"/>
      <c r="C315" s="46"/>
      <c r="D315" s="46"/>
      <c r="E315" s="70"/>
      <c r="F315" s="50"/>
      <c r="G315" s="50"/>
      <c r="H315" s="50"/>
      <c r="I315" s="50"/>
      <c r="J315" s="50"/>
      <c r="K315" s="46"/>
      <c r="L315" s="46"/>
      <c r="M315" s="46"/>
      <c r="N315" s="46"/>
      <c r="O315" s="46"/>
      <c r="P315" s="46"/>
      <c r="Q315" s="46"/>
      <c r="R315" s="46"/>
      <c r="S315" s="46"/>
      <c r="T315" s="46"/>
      <c r="U315" s="46"/>
      <c r="V315" s="46"/>
      <c r="W315" s="46"/>
      <c r="X315" s="46"/>
      <c r="Y315" s="46"/>
      <c r="Z315" s="46"/>
      <c r="AA315" s="46"/>
      <c r="AB315" s="46"/>
      <c r="AC315" s="46"/>
      <c r="AD315" s="46"/>
    </row>
    <row r="316">
      <c r="A316" s="50"/>
      <c r="B316" s="46"/>
      <c r="C316" s="46"/>
      <c r="D316" s="46"/>
      <c r="E316" s="70"/>
      <c r="F316" s="50"/>
      <c r="G316" s="50"/>
      <c r="H316" s="50"/>
      <c r="I316" s="50"/>
      <c r="J316" s="50"/>
      <c r="K316" s="46"/>
      <c r="L316" s="46"/>
      <c r="M316" s="46"/>
      <c r="N316" s="46"/>
      <c r="O316" s="46"/>
      <c r="P316" s="46"/>
      <c r="Q316" s="46"/>
      <c r="R316" s="46"/>
      <c r="S316" s="46"/>
      <c r="T316" s="46"/>
      <c r="U316" s="46"/>
      <c r="V316" s="46"/>
      <c r="W316" s="46"/>
      <c r="X316" s="46"/>
      <c r="Y316" s="46"/>
      <c r="Z316" s="46"/>
      <c r="AA316" s="46"/>
      <c r="AB316" s="46"/>
      <c r="AC316" s="46"/>
      <c r="AD316" s="46"/>
    </row>
    <row r="317">
      <c r="A317" s="50"/>
      <c r="B317" s="46"/>
      <c r="C317" s="46"/>
      <c r="D317" s="46"/>
      <c r="E317" s="70"/>
      <c r="F317" s="50"/>
      <c r="G317" s="50"/>
      <c r="H317" s="50"/>
      <c r="I317" s="50"/>
      <c r="J317" s="50"/>
      <c r="K317" s="46"/>
      <c r="L317" s="46"/>
      <c r="M317" s="46"/>
      <c r="N317" s="46"/>
      <c r="O317" s="46"/>
      <c r="P317" s="46"/>
      <c r="Q317" s="46"/>
      <c r="R317" s="46"/>
      <c r="S317" s="46"/>
      <c r="T317" s="46"/>
      <c r="U317" s="46"/>
      <c r="V317" s="46"/>
      <c r="W317" s="46"/>
      <c r="X317" s="46"/>
      <c r="Y317" s="46"/>
      <c r="Z317" s="46"/>
      <c r="AA317" s="46"/>
      <c r="AB317" s="46"/>
      <c r="AC317" s="46"/>
      <c r="AD317" s="46"/>
    </row>
    <row r="318">
      <c r="A318" s="50"/>
      <c r="B318" s="46"/>
      <c r="C318" s="46"/>
      <c r="D318" s="46"/>
      <c r="E318" s="70"/>
      <c r="F318" s="50"/>
      <c r="G318" s="50"/>
      <c r="H318" s="50"/>
      <c r="I318" s="50"/>
      <c r="J318" s="50"/>
      <c r="K318" s="46"/>
      <c r="L318" s="46"/>
      <c r="M318" s="46"/>
      <c r="N318" s="46"/>
      <c r="O318" s="46"/>
      <c r="P318" s="46"/>
      <c r="Q318" s="46"/>
      <c r="R318" s="46"/>
      <c r="S318" s="46"/>
      <c r="T318" s="46"/>
      <c r="U318" s="46"/>
      <c r="V318" s="46"/>
      <c r="W318" s="46"/>
      <c r="X318" s="46"/>
      <c r="Y318" s="46"/>
      <c r="Z318" s="46"/>
      <c r="AA318" s="46"/>
      <c r="AB318" s="46"/>
      <c r="AC318" s="46"/>
      <c r="AD318" s="46"/>
    </row>
    <row r="319">
      <c r="A319" s="50"/>
      <c r="B319" s="46"/>
      <c r="C319" s="46"/>
      <c r="D319" s="46"/>
      <c r="E319" s="70"/>
      <c r="F319" s="50"/>
      <c r="G319" s="50"/>
      <c r="H319" s="50"/>
      <c r="I319" s="50"/>
      <c r="J319" s="50"/>
      <c r="K319" s="46"/>
      <c r="L319" s="46"/>
      <c r="M319" s="46"/>
      <c r="N319" s="46"/>
      <c r="O319" s="46"/>
      <c r="P319" s="46"/>
      <c r="Q319" s="46"/>
      <c r="R319" s="46"/>
      <c r="S319" s="46"/>
      <c r="T319" s="46"/>
      <c r="U319" s="46"/>
      <c r="V319" s="46"/>
      <c r="W319" s="46"/>
      <c r="X319" s="46"/>
      <c r="Y319" s="46"/>
      <c r="Z319" s="46"/>
      <c r="AA319" s="46"/>
      <c r="AB319" s="46"/>
      <c r="AC319" s="46"/>
      <c r="AD319" s="46"/>
    </row>
    <row r="320">
      <c r="A320" s="50"/>
      <c r="B320" s="46"/>
      <c r="C320" s="46"/>
      <c r="D320" s="46"/>
      <c r="E320" s="70"/>
      <c r="F320" s="50"/>
      <c r="G320" s="50"/>
      <c r="H320" s="50"/>
      <c r="I320" s="50"/>
      <c r="J320" s="50"/>
      <c r="K320" s="46"/>
      <c r="L320" s="46"/>
      <c r="M320" s="46"/>
      <c r="N320" s="46"/>
      <c r="O320" s="46"/>
      <c r="P320" s="46"/>
      <c r="Q320" s="46"/>
      <c r="R320" s="46"/>
      <c r="S320" s="46"/>
      <c r="T320" s="46"/>
      <c r="U320" s="46"/>
      <c r="V320" s="46"/>
      <c r="W320" s="46"/>
      <c r="X320" s="46"/>
      <c r="Y320" s="46"/>
      <c r="Z320" s="46"/>
      <c r="AA320" s="46"/>
      <c r="AB320" s="46"/>
      <c r="AC320" s="46"/>
      <c r="AD320" s="46"/>
    </row>
    <row r="321">
      <c r="A321" s="50"/>
      <c r="B321" s="46"/>
      <c r="C321" s="46"/>
      <c r="D321" s="46"/>
      <c r="E321" s="70"/>
      <c r="F321" s="50"/>
      <c r="G321" s="50"/>
      <c r="H321" s="50"/>
      <c r="I321" s="50"/>
      <c r="J321" s="50"/>
      <c r="K321" s="46"/>
      <c r="L321" s="46"/>
      <c r="M321" s="46"/>
      <c r="N321" s="46"/>
      <c r="O321" s="46"/>
      <c r="P321" s="46"/>
      <c r="Q321" s="46"/>
      <c r="R321" s="46"/>
      <c r="S321" s="46"/>
      <c r="T321" s="46"/>
      <c r="U321" s="46"/>
      <c r="V321" s="46"/>
      <c r="W321" s="46"/>
      <c r="X321" s="46"/>
      <c r="Y321" s="46"/>
      <c r="Z321" s="46"/>
      <c r="AA321" s="46"/>
      <c r="AB321" s="46"/>
      <c r="AC321" s="46"/>
      <c r="AD321" s="46"/>
    </row>
    <row r="322">
      <c r="A322" s="50"/>
      <c r="B322" s="46"/>
      <c r="C322" s="46"/>
      <c r="D322" s="46"/>
      <c r="E322" s="70"/>
      <c r="F322" s="50"/>
      <c r="G322" s="50"/>
      <c r="H322" s="50"/>
      <c r="I322" s="50"/>
      <c r="J322" s="50"/>
      <c r="K322" s="46"/>
      <c r="L322" s="46"/>
      <c r="M322" s="46"/>
      <c r="N322" s="46"/>
      <c r="O322" s="46"/>
      <c r="P322" s="46"/>
      <c r="Q322" s="46"/>
      <c r="R322" s="46"/>
      <c r="S322" s="46"/>
      <c r="T322" s="46"/>
      <c r="U322" s="46"/>
      <c r="V322" s="46"/>
      <c r="W322" s="46"/>
      <c r="X322" s="46"/>
      <c r="Y322" s="46"/>
      <c r="Z322" s="46"/>
      <c r="AA322" s="46"/>
      <c r="AB322" s="46"/>
      <c r="AC322" s="46"/>
      <c r="AD322" s="46"/>
    </row>
    <row r="323">
      <c r="A323" s="50"/>
      <c r="B323" s="46"/>
      <c r="C323" s="46"/>
      <c r="D323" s="46"/>
      <c r="E323" s="70"/>
      <c r="F323" s="50"/>
      <c r="G323" s="50"/>
      <c r="H323" s="50"/>
      <c r="I323" s="50"/>
      <c r="J323" s="50"/>
      <c r="K323" s="46"/>
      <c r="L323" s="46"/>
      <c r="M323" s="46"/>
      <c r="N323" s="46"/>
      <c r="O323" s="46"/>
      <c r="P323" s="46"/>
      <c r="Q323" s="46"/>
      <c r="R323" s="46"/>
      <c r="S323" s="46"/>
      <c r="T323" s="46"/>
      <c r="U323" s="46"/>
      <c r="V323" s="46"/>
      <c r="W323" s="46"/>
      <c r="X323" s="46"/>
      <c r="Y323" s="46"/>
      <c r="Z323" s="46"/>
      <c r="AA323" s="46"/>
      <c r="AB323" s="46"/>
      <c r="AC323" s="46"/>
      <c r="AD323" s="46"/>
    </row>
    <row r="324">
      <c r="A324" s="50"/>
      <c r="B324" s="46"/>
      <c r="C324" s="46"/>
      <c r="D324" s="46"/>
      <c r="E324" s="70"/>
      <c r="F324" s="50"/>
      <c r="G324" s="50"/>
      <c r="H324" s="50"/>
      <c r="I324" s="50"/>
      <c r="J324" s="50"/>
      <c r="K324" s="46"/>
      <c r="L324" s="46"/>
      <c r="M324" s="46"/>
      <c r="N324" s="46"/>
      <c r="O324" s="46"/>
      <c r="P324" s="46"/>
      <c r="Q324" s="46"/>
      <c r="R324" s="46"/>
      <c r="S324" s="46"/>
      <c r="T324" s="46"/>
      <c r="U324" s="46"/>
      <c r="V324" s="46"/>
      <c r="W324" s="46"/>
      <c r="X324" s="46"/>
      <c r="Y324" s="46"/>
      <c r="Z324" s="46"/>
      <c r="AA324" s="46"/>
      <c r="AB324" s="46"/>
      <c r="AC324" s="46"/>
      <c r="AD324" s="46"/>
    </row>
    <row r="325">
      <c r="A325" s="50"/>
      <c r="B325" s="46"/>
      <c r="C325" s="46"/>
      <c r="D325" s="46"/>
      <c r="E325" s="70"/>
      <c r="F325" s="50"/>
      <c r="G325" s="50"/>
      <c r="H325" s="50"/>
      <c r="I325" s="50"/>
      <c r="J325" s="50"/>
      <c r="K325" s="46"/>
      <c r="L325" s="46"/>
      <c r="M325" s="46"/>
      <c r="N325" s="46"/>
      <c r="O325" s="46"/>
      <c r="P325" s="46"/>
      <c r="Q325" s="46"/>
      <c r="R325" s="46"/>
      <c r="S325" s="46"/>
      <c r="T325" s="46"/>
      <c r="U325" s="46"/>
      <c r="V325" s="46"/>
      <c r="W325" s="46"/>
      <c r="X325" s="46"/>
      <c r="Y325" s="46"/>
      <c r="Z325" s="46"/>
      <c r="AA325" s="46"/>
      <c r="AB325" s="46"/>
      <c r="AC325" s="46"/>
      <c r="AD325" s="46"/>
    </row>
    <row r="326">
      <c r="A326" s="50"/>
      <c r="B326" s="46"/>
      <c r="C326" s="46"/>
      <c r="D326" s="46"/>
      <c r="E326" s="70"/>
      <c r="F326" s="50"/>
      <c r="G326" s="50"/>
      <c r="H326" s="50"/>
      <c r="I326" s="50"/>
      <c r="J326" s="50"/>
      <c r="K326" s="46"/>
      <c r="L326" s="46"/>
      <c r="M326" s="46"/>
      <c r="N326" s="46"/>
      <c r="O326" s="46"/>
      <c r="P326" s="46"/>
      <c r="Q326" s="46"/>
      <c r="R326" s="46"/>
      <c r="S326" s="46"/>
      <c r="T326" s="46"/>
      <c r="U326" s="46"/>
      <c r="V326" s="46"/>
      <c r="W326" s="46"/>
      <c r="X326" s="46"/>
      <c r="Y326" s="46"/>
      <c r="Z326" s="46"/>
      <c r="AA326" s="46"/>
      <c r="AB326" s="46"/>
      <c r="AC326" s="46"/>
      <c r="AD326" s="46"/>
    </row>
    <row r="327">
      <c r="A327" s="50"/>
      <c r="B327" s="46"/>
      <c r="C327" s="46"/>
      <c r="D327" s="46"/>
      <c r="E327" s="70"/>
      <c r="F327" s="50"/>
      <c r="G327" s="50"/>
      <c r="H327" s="50"/>
      <c r="I327" s="50"/>
      <c r="J327" s="50"/>
      <c r="K327" s="46"/>
      <c r="L327" s="46"/>
      <c r="M327" s="46"/>
      <c r="N327" s="46"/>
      <c r="O327" s="46"/>
      <c r="P327" s="46"/>
      <c r="Q327" s="46"/>
      <c r="R327" s="46"/>
      <c r="S327" s="46"/>
      <c r="T327" s="46"/>
      <c r="U327" s="46"/>
      <c r="V327" s="46"/>
      <c r="W327" s="46"/>
      <c r="X327" s="46"/>
      <c r="Y327" s="46"/>
      <c r="Z327" s="46"/>
      <c r="AA327" s="46"/>
      <c r="AB327" s="46"/>
      <c r="AC327" s="46"/>
      <c r="AD327" s="46"/>
    </row>
    <row r="328">
      <c r="A328" s="50"/>
      <c r="B328" s="46"/>
      <c r="C328" s="46"/>
      <c r="D328" s="46"/>
      <c r="E328" s="70"/>
      <c r="F328" s="50"/>
      <c r="G328" s="50"/>
      <c r="H328" s="50"/>
      <c r="I328" s="50"/>
      <c r="J328" s="50"/>
      <c r="K328" s="46"/>
      <c r="L328" s="46"/>
      <c r="M328" s="46"/>
      <c r="N328" s="46"/>
      <c r="O328" s="46"/>
      <c r="P328" s="46"/>
      <c r="Q328" s="46"/>
      <c r="R328" s="46"/>
      <c r="S328" s="46"/>
      <c r="T328" s="46"/>
      <c r="U328" s="46"/>
      <c r="V328" s="46"/>
      <c r="W328" s="46"/>
      <c r="X328" s="46"/>
      <c r="Y328" s="46"/>
      <c r="Z328" s="46"/>
      <c r="AA328" s="46"/>
      <c r="AB328" s="46"/>
      <c r="AC328" s="46"/>
      <c r="AD328" s="46"/>
    </row>
    <row r="329">
      <c r="A329" s="50"/>
      <c r="B329" s="46"/>
      <c r="C329" s="46"/>
      <c r="D329" s="46"/>
      <c r="E329" s="70"/>
      <c r="F329" s="50"/>
      <c r="G329" s="50"/>
      <c r="H329" s="50"/>
      <c r="I329" s="50"/>
      <c r="J329" s="50"/>
      <c r="K329" s="46"/>
      <c r="L329" s="46"/>
      <c r="M329" s="46"/>
      <c r="N329" s="46"/>
      <c r="O329" s="46"/>
      <c r="P329" s="46"/>
      <c r="Q329" s="46"/>
      <c r="R329" s="46"/>
      <c r="S329" s="46"/>
      <c r="T329" s="46"/>
      <c r="U329" s="46"/>
      <c r="V329" s="46"/>
      <c r="W329" s="46"/>
      <c r="X329" s="46"/>
      <c r="Y329" s="46"/>
      <c r="Z329" s="46"/>
      <c r="AA329" s="46"/>
      <c r="AB329" s="46"/>
      <c r="AC329" s="46"/>
      <c r="AD329" s="46"/>
    </row>
    <row r="330">
      <c r="A330" s="50"/>
      <c r="B330" s="46"/>
      <c r="C330" s="46"/>
      <c r="D330" s="46"/>
      <c r="E330" s="70"/>
      <c r="F330" s="50"/>
      <c r="G330" s="50"/>
      <c r="H330" s="50"/>
      <c r="I330" s="50"/>
      <c r="J330" s="50"/>
      <c r="K330" s="46"/>
      <c r="L330" s="46"/>
      <c r="M330" s="46"/>
      <c r="N330" s="46"/>
      <c r="O330" s="46"/>
      <c r="P330" s="46"/>
      <c r="Q330" s="46"/>
      <c r="R330" s="46"/>
      <c r="S330" s="46"/>
      <c r="T330" s="46"/>
      <c r="U330" s="46"/>
      <c r="V330" s="46"/>
      <c r="W330" s="46"/>
      <c r="X330" s="46"/>
      <c r="Y330" s="46"/>
      <c r="Z330" s="46"/>
      <c r="AA330" s="46"/>
      <c r="AB330" s="46"/>
      <c r="AC330" s="46"/>
      <c r="AD330" s="46"/>
    </row>
    <row r="331">
      <c r="A331" s="50"/>
      <c r="B331" s="46"/>
      <c r="C331" s="46"/>
      <c r="D331" s="46"/>
      <c r="E331" s="70"/>
      <c r="F331" s="50"/>
      <c r="G331" s="50"/>
      <c r="H331" s="50"/>
      <c r="I331" s="50"/>
      <c r="J331" s="50"/>
      <c r="K331" s="46"/>
      <c r="L331" s="46"/>
      <c r="M331" s="46"/>
      <c r="N331" s="46"/>
      <c r="O331" s="46"/>
      <c r="P331" s="46"/>
      <c r="Q331" s="46"/>
      <c r="R331" s="46"/>
      <c r="S331" s="46"/>
      <c r="T331" s="46"/>
      <c r="U331" s="46"/>
      <c r="V331" s="46"/>
      <c r="W331" s="46"/>
      <c r="X331" s="46"/>
      <c r="Y331" s="46"/>
      <c r="Z331" s="46"/>
      <c r="AA331" s="46"/>
      <c r="AB331" s="46"/>
      <c r="AC331" s="46"/>
      <c r="AD331" s="46"/>
    </row>
    <row r="332">
      <c r="A332" s="50"/>
      <c r="B332" s="46"/>
      <c r="C332" s="46"/>
      <c r="D332" s="46"/>
      <c r="E332" s="70"/>
      <c r="F332" s="50"/>
      <c r="G332" s="50"/>
      <c r="H332" s="50"/>
      <c r="I332" s="50"/>
      <c r="J332" s="50"/>
      <c r="K332" s="46"/>
      <c r="L332" s="46"/>
      <c r="M332" s="46"/>
      <c r="N332" s="46"/>
      <c r="O332" s="46"/>
      <c r="P332" s="46"/>
      <c r="Q332" s="46"/>
      <c r="R332" s="46"/>
      <c r="S332" s="46"/>
      <c r="T332" s="46"/>
      <c r="U332" s="46"/>
      <c r="V332" s="46"/>
      <c r="W332" s="46"/>
      <c r="X332" s="46"/>
      <c r="Y332" s="46"/>
      <c r="Z332" s="46"/>
      <c r="AA332" s="46"/>
      <c r="AB332" s="46"/>
      <c r="AC332" s="46"/>
      <c r="AD332" s="46"/>
    </row>
    <row r="333">
      <c r="A333" s="50"/>
      <c r="B333" s="46"/>
      <c r="C333" s="46"/>
      <c r="D333" s="46"/>
      <c r="E333" s="70"/>
      <c r="F333" s="50"/>
      <c r="G333" s="50"/>
      <c r="H333" s="50"/>
      <c r="I333" s="50"/>
      <c r="J333" s="50"/>
      <c r="K333" s="46"/>
      <c r="L333" s="46"/>
      <c r="M333" s="46"/>
      <c r="N333" s="46"/>
      <c r="O333" s="46"/>
      <c r="P333" s="46"/>
      <c r="Q333" s="46"/>
      <c r="R333" s="46"/>
      <c r="S333" s="46"/>
      <c r="T333" s="46"/>
      <c r="U333" s="46"/>
      <c r="V333" s="46"/>
      <c r="W333" s="46"/>
      <c r="X333" s="46"/>
      <c r="Y333" s="46"/>
      <c r="Z333" s="46"/>
      <c r="AA333" s="46"/>
      <c r="AB333" s="46"/>
      <c r="AC333" s="46"/>
      <c r="AD333" s="46"/>
    </row>
    <row r="334">
      <c r="A334" s="50"/>
      <c r="B334" s="46"/>
      <c r="C334" s="46"/>
      <c r="D334" s="46"/>
      <c r="E334" s="70"/>
      <c r="F334" s="50"/>
      <c r="G334" s="50"/>
      <c r="H334" s="50"/>
      <c r="I334" s="50"/>
      <c r="J334" s="50"/>
      <c r="K334" s="46"/>
      <c r="L334" s="46"/>
      <c r="M334" s="46"/>
      <c r="N334" s="46"/>
      <c r="O334" s="46"/>
      <c r="P334" s="46"/>
      <c r="Q334" s="46"/>
      <c r="R334" s="46"/>
      <c r="S334" s="46"/>
      <c r="T334" s="46"/>
      <c r="U334" s="46"/>
      <c r="V334" s="46"/>
      <c r="W334" s="46"/>
      <c r="X334" s="46"/>
      <c r="Y334" s="46"/>
      <c r="Z334" s="46"/>
      <c r="AA334" s="46"/>
      <c r="AB334" s="46"/>
      <c r="AC334" s="46"/>
      <c r="AD334" s="46"/>
    </row>
    <row r="335">
      <c r="A335" s="50"/>
      <c r="B335" s="46"/>
      <c r="C335" s="46"/>
      <c r="D335" s="46"/>
      <c r="E335" s="70"/>
      <c r="F335" s="50"/>
      <c r="G335" s="50"/>
      <c r="H335" s="50"/>
      <c r="I335" s="50"/>
      <c r="J335" s="50"/>
      <c r="K335" s="46"/>
      <c r="L335" s="46"/>
      <c r="M335" s="46"/>
      <c r="N335" s="46"/>
      <c r="O335" s="46"/>
      <c r="P335" s="46"/>
      <c r="Q335" s="46"/>
      <c r="R335" s="46"/>
      <c r="S335" s="46"/>
      <c r="T335" s="46"/>
      <c r="U335" s="46"/>
      <c r="V335" s="46"/>
      <c r="W335" s="46"/>
      <c r="X335" s="46"/>
      <c r="Y335" s="46"/>
      <c r="Z335" s="46"/>
      <c r="AA335" s="46"/>
      <c r="AB335" s="46"/>
      <c r="AC335" s="46"/>
      <c r="AD335" s="46"/>
    </row>
    <row r="336">
      <c r="A336" s="50"/>
      <c r="B336" s="46"/>
      <c r="C336" s="46"/>
      <c r="D336" s="46"/>
      <c r="E336" s="70"/>
      <c r="F336" s="50"/>
      <c r="G336" s="50"/>
      <c r="H336" s="50"/>
      <c r="I336" s="50"/>
      <c r="J336" s="50"/>
      <c r="K336" s="46"/>
      <c r="L336" s="46"/>
      <c r="M336" s="46"/>
      <c r="N336" s="46"/>
      <c r="O336" s="46"/>
      <c r="P336" s="46"/>
      <c r="Q336" s="46"/>
      <c r="R336" s="46"/>
      <c r="S336" s="46"/>
      <c r="T336" s="46"/>
      <c r="U336" s="46"/>
      <c r="V336" s="46"/>
      <c r="W336" s="46"/>
      <c r="X336" s="46"/>
      <c r="Y336" s="46"/>
      <c r="Z336" s="46"/>
      <c r="AA336" s="46"/>
      <c r="AB336" s="46"/>
      <c r="AC336" s="46"/>
      <c r="AD336" s="46"/>
    </row>
    <row r="337">
      <c r="A337" s="50"/>
      <c r="B337" s="46"/>
      <c r="C337" s="46"/>
      <c r="D337" s="46"/>
      <c r="E337" s="70"/>
      <c r="F337" s="50"/>
      <c r="G337" s="50"/>
      <c r="H337" s="50"/>
      <c r="I337" s="50"/>
      <c r="J337" s="50"/>
      <c r="K337" s="46"/>
      <c r="L337" s="46"/>
      <c r="M337" s="46"/>
      <c r="N337" s="46"/>
      <c r="O337" s="46"/>
      <c r="P337" s="46"/>
      <c r="Q337" s="46"/>
      <c r="R337" s="46"/>
      <c r="S337" s="46"/>
      <c r="T337" s="46"/>
      <c r="U337" s="46"/>
      <c r="V337" s="46"/>
      <c r="W337" s="46"/>
      <c r="X337" s="46"/>
      <c r="Y337" s="46"/>
      <c r="Z337" s="46"/>
      <c r="AA337" s="46"/>
      <c r="AB337" s="46"/>
      <c r="AC337" s="46"/>
      <c r="AD337" s="46"/>
    </row>
    <row r="338">
      <c r="A338" s="50"/>
      <c r="B338" s="46"/>
      <c r="C338" s="46"/>
      <c r="D338" s="46"/>
      <c r="E338" s="70"/>
      <c r="F338" s="50"/>
      <c r="G338" s="50"/>
      <c r="H338" s="50"/>
      <c r="I338" s="50"/>
      <c r="J338" s="50"/>
      <c r="K338" s="46"/>
      <c r="L338" s="46"/>
      <c r="M338" s="46"/>
      <c r="N338" s="46"/>
      <c r="O338" s="46"/>
      <c r="P338" s="46"/>
      <c r="Q338" s="46"/>
      <c r="R338" s="46"/>
      <c r="S338" s="46"/>
      <c r="T338" s="46"/>
      <c r="U338" s="46"/>
      <c r="V338" s="46"/>
      <c r="W338" s="46"/>
      <c r="X338" s="46"/>
      <c r="Y338" s="46"/>
      <c r="Z338" s="46"/>
      <c r="AA338" s="46"/>
      <c r="AB338" s="46"/>
      <c r="AC338" s="46"/>
      <c r="AD338" s="46"/>
    </row>
    <row r="339">
      <c r="A339" s="50"/>
      <c r="B339" s="46"/>
      <c r="C339" s="46"/>
      <c r="D339" s="46"/>
      <c r="E339" s="70"/>
      <c r="F339" s="50"/>
      <c r="G339" s="50"/>
      <c r="H339" s="50"/>
      <c r="I339" s="50"/>
      <c r="J339" s="50"/>
      <c r="K339" s="46"/>
      <c r="L339" s="46"/>
      <c r="M339" s="46"/>
      <c r="N339" s="46"/>
      <c r="O339" s="46"/>
      <c r="P339" s="46"/>
      <c r="Q339" s="46"/>
      <c r="R339" s="46"/>
      <c r="S339" s="46"/>
      <c r="T339" s="46"/>
      <c r="U339" s="46"/>
      <c r="V339" s="46"/>
      <c r="W339" s="46"/>
      <c r="X339" s="46"/>
      <c r="Y339" s="46"/>
      <c r="Z339" s="46"/>
      <c r="AA339" s="46"/>
      <c r="AB339" s="46"/>
      <c r="AC339" s="46"/>
      <c r="AD339" s="46"/>
    </row>
    <row r="340">
      <c r="A340" s="50"/>
      <c r="B340" s="46"/>
      <c r="C340" s="46"/>
      <c r="D340" s="46"/>
      <c r="E340" s="70"/>
      <c r="F340" s="50"/>
      <c r="G340" s="50"/>
      <c r="H340" s="50"/>
      <c r="I340" s="50"/>
      <c r="J340" s="50"/>
      <c r="K340" s="46"/>
      <c r="L340" s="46"/>
      <c r="M340" s="46"/>
      <c r="N340" s="46"/>
      <c r="O340" s="46"/>
      <c r="P340" s="46"/>
      <c r="Q340" s="46"/>
      <c r="R340" s="46"/>
      <c r="S340" s="46"/>
      <c r="T340" s="46"/>
      <c r="U340" s="46"/>
      <c r="V340" s="46"/>
      <c r="W340" s="46"/>
      <c r="X340" s="46"/>
      <c r="Y340" s="46"/>
      <c r="Z340" s="46"/>
      <c r="AA340" s="46"/>
      <c r="AB340" s="46"/>
      <c r="AC340" s="46"/>
      <c r="AD340" s="46"/>
    </row>
    <row r="341">
      <c r="A341" s="50"/>
      <c r="B341" s="46"/>
      <c r="C341" s="46"/>
      <c r="D341" s="46"/>
      <c r="E341" s="70"/>
      <c r="F341" s="50"/>
      <c r="G341" s="50"/>
      <c r="H341" s="50"/>
      <c r="I341" s="50"/>
      <c r="J341" s="50"/>
      <c r="K341" s="46"/>
      <c r="L341" s="46"/>
      <c r="M341" s="46"/>
      <c r="N341" s="46"/>
      <c r="O341" s="46"/>
      <c r="P341" s="46"/>
      <c r="Q341" s="46"/>
      <c r="R341" s="46"/>
      <c r="S341" s="46"/>
      <c r="T341" s="46"/>
      <c r="U341" s="46"/>
      <c r="V341" s="46"/>
      <c r="W341" s="46"/>
      <c r="X341" s="46"/>
      <c r="Y341" s="46"/>
      <c r="Z341" s="46"/>
      <c r="AA341" s="46"/>
      <c r="AB341" s="46"/>
      <c r="AC341" s="46"/>
      <c r="AD341" s="46"/>
    </row>
    <row r="342">
      <c r="A342" s="50"/>
      <c r="B342" s="46"/>
      <c r="C342" s="46"/>
      <c r="D342" s="46"/>
      <c r="E342" s="70"/>
      <c r="F342" s="50"/>
      <c r="G342" s="50"/>
      <c r="H342" s="50"/>
      <c r="I342" s="50"/>
      <c r="J342" s="50"/>
      <c r="K342" s="46"/>
      <c r="L342" s="46"/>
      <c r="M342" s="46"/>
      <c r="N342" s="46"/>
      <c r="O342" s="46"/>
      <c r="P342" s="46"/>
      <c r="Q342" s="46"/>
      <c r="R342" s="46"/>
      <c r="S342" s="46"/>
      <c r="T342" s="46"/>
      <c r="U342" s="46"/>
      <c r="V342" s="46"/>
      <c r="W342" s="46"/>
      <c r="X342" s="46"/>
      <c r="Y342" s="46"/>
      <c r="Z342" s="46"/>
      <c r="AA342" s="46"/>
      <c r="AB342" s="46"/>
      <c r="AC342" s="46"/>
      <c r="AD342" s="46"/>
    </row>
    <row r="343">
      <c r="A343" s="50"/>
      <c r="B343" s="46"/>
      <c r="C343" s="46"/>
      <c r="D343" s="46"/>
      <c r="E343" s="70"/>
      <c r="F343" s="50"/>
      <c r="G343" s="50"/>
      <c r="H343" s="50"/>
      <c r="I343" s="50"/>
      <c r="J343" s="50"/>
      <c r="K343" s="46"/>
      <c r="L343" s="46"/>
      <c r="M343" s="46"/>
      <c r="N343" s="46"/>
      <c r="O343" s="46"/>
      <c r="P343" s="46"/>
      <c r="Q343" s="46"/>
      <c r="R343" s="46"/>
      <c r="S343" s="46"/>
      <c r="T343" s="46"/>
      <c r="U343" s="46"/>
      <c r="V343" s="46"/>
      <c r="W343" s="46"/>
      <c r="X343" s="46"/>
      <c r="Y343" s="46"/>
      <c r="Z343" s="46"/>
      <c r="AA343" s="46"/>
      <c r="AB343" s="46"/>
      <c r="AC343" s="46"/>
      <c r="AD343" s="46"/>
    </row>
    <row r="344">
      <c r="A344" s="50"/>
      <c r="B344" s="46"/>
      <c r="C344" s="46"/>
      <c r="D344" s="46"/>
      <c r="E344" s="70"/>
      <c r="F344" s="50"/>
      <c r="G344" s="50"/>
      <c r="H344" s="50"/>
      <c r="I344" s="50"/>
      <c r="J344" s="50"/>
      <c r="K344" s="46"/>
      <c r="L344" s="46"/>
      <c r="M344" s="46"/>
      <c r="N344" s="46"/>
      <c r="O344" s="46"/>
      <c r="P344" s="46"/>
      <c r="Q344" s="46"/>
      <c r="R344" s="46"/>
      <c r="S344" s="46"/>
      <c r="T344" s="46"/>
      <c r="U344" s="46"/>
      <c r="V344" s="46"/>
      <c r="W344" s="46"/>
      <c r="X344" s="46"/>
      <c r="Y344" s="46"/>
      <c r="Z344" s="46"/>
      <c r="AA344" s="46"/>
      <c r="AB344" s="46"/>
      <c r="AC344" s="46"/>
      <c r="AD344" s="46"/>
    </row>
    <row r="345">
      <c r="A345" s="50"/>
      <c r="B345" s="46"/>
      <c r="C345" s="46"/>
      <c r="D345" s="46"/>
      <c r="E345" s="70"/>
      <c r="F345" s="50"/>
      <c r="G345" s="50"/>
      <c r="H345" s="50"/>
      <c r="I345" s="50"/>
      <c r="J345" s="50"/>
      <c r="K345" s="46"/>
      <c r="L345" s="46"/>
      <c r="M345" s="46"/>
      <c r="N345" s="46"/>
      <c r="O345" s="46"/>
      <c r="P345" s="46"/>
      <c r="Q345" s="46"/>
      <c r="R345" s="46"/>
      <c r="S345" s="46"/>
      <c r="T345" s="46"/>
      <c r="U345" s="46"/>
      <c r="V345" s="46"/>
      <c r="W345" s="46"/>
      <c r="X345" s="46"/>
      <c r="Y345" s="46"/>
      <c r="Z345" s="46"/>
      <c r="AA345" s="46"/>
      <c r="AB345" s="46"/>
      <c r="AC345" s="46"/>
      <c r="AD345" s="46"/>
    </row>
    <row r="346">
      <c r="A346" s="50"/>
      <c r="B346" s="46"/>
      <c r="C346" s="46"/>
      <c r="D346" s="46"/>
      <c r="E346" s="70"/>
      <c r="F346" s="50"/>
      <c r="G346" s="50"/>
      <c r="H346" s="50"/>
      <c r="I346" s="50"/>
      <c r="J346" s="50"/>
      <c r="K346" s="46"/>
      <c r="L346" s="46"/>
      <c r="M346" s="46"/>
      <c r="N346" s="46"/>
      <c r="O346" s="46"/>
      <c r="P346" s="46"/>
      <c r="Q346" s="46"/>
      <c r="R346" s="46"/>
      <c r="S346" s="46"/>
      <c r="T346" s="46"/>
      <c r="U346" s="46"/>
      <c r="V346" s="46"/>
      <c r="W346" s="46"/>
      <c r="X346" s="46"/>
      <c r="Y346" s="46"/>
      <c r="Z346" s="46"/>
      <c r="AA346" s="46"/>
      <c r="AB346" s="46"/>
      <c r="AC346" s="46"/>
      <c r="AD346" s="46"/>
    </row>
    <row r="347">
      <c r="A347" s="50"/>
      <c r="B347" s="46"/>
      <c r="C347" s="46"/>
      <c r="D347" s="46"/>
      <c r="E347" s="70"/>
      <c r="F347" s="50"/>
      <c r="G347" s="50"/>
      <c r="H347" s="50"/>
      <c r="I347" s="50"/>
      <c r="J347" s="50"/>
      <c r="K347" s="46"/>
      <c r="L347" s="46"/>
      <c r="M347" s="46"/>
      <c r="N347" s="46"/>
      <c r="O347" s="46"/>
      <c r="P347" s="46"/>
      <c r="Q347" s="46"/>
      <c r="R347" s="46"/>
      <c r="S347" s="46"/>
      <c r="T347" s="46"/>
      <c r="U347" s="46"/>
      <c r="V347" s="46"/>
      <c r="W347" s="46"/>
      <c r="X347" s="46"/>
      <c r="Y347" s="46"/>
      <c r="Z347" s="46"/>
      <c r="AA347" s="46"/>
      <c r="AB347" s="46"/>
      <c r="AC347" s="46"/>
      <c r="AD347" s="46"/>
    </row>
    <row r="348">
      <c r="A348" s="50"/>
      <c r="B348" s="46"/>
      <c r="C348" s="46"/>
      <c r="D348" s="46"/>
      <c r="E348" s="70"/>
      <c r="F348" s="50"/>
      <c r="G348" s="50"/>
      <c r="H348" s="50"/>
      <c r="I348" s="50"/>
      <c r="J348" s="50"/>
      <c r="K348" s="46"/>
      <c r="L348" s="46"/>
      <c r="M348" s="46"/>
      <c r="N348" s="46"/>
      <c r="O348" s="46"/>
      <c r="P348" s="46"/>
      <c r="Q348" s="46"/>
      <c r="R348" s="46"/>
      <c r="S348" s="46"/>
      <c r="T348" s="46"/>
      <c r="U348" s="46"/>
      <c r="V348" s="46"/>
      <c r="W348" s="46"/>
      <c r="X348" s="46"/>
      <c r="Y348" s="46"/>
      <c r="Z348" s="46"/>
      <c r="AA348" s="46"/>
      <c r="AB348" s="46"/>
      <c r="AC348" s="46"/>
      <c r="AD348" s="46"/>
    </row>
    <row r="349">
      <c r="A349" s="50"/>
      <c r="B349" s="46"/>
      <c r="C349" s="46"/>
      <c r="D349" s="46"/>
      <c r="E349" s="70"/>
      <c r="F349" s="50"/>
      <c r="G349" s="50"/>
      <c r="H349" s="50"/>
      <c r="I349" s="50"/>
      <c r="J349" s="50"/>
      <c r="K349" s="46"/>
      <c r="L349" s="46"/>
      <c r="M349" s="46"/>
      <c r="N349" s="46"/>
      <c r="O349" s="46"/>
      <c r="P349" s="46"/>
      <c r="Q349" s="46"/>
      <c r="R349" s="46"/>
      <c r="S349" s="46"/>
      <c r="T349" s="46"/>
      <c r="U349" s="46"/>
      <c r="V349" s="46"/>
      <c r="W349" s="46"/>
      <c r="X349" s="46"/>
      <c r="Y349" s="46"/>
      <c r="Z349" s="46"/>
      <c r="AA349" s="46"/>
      <c r="AB349" s="46"/>
      <c r="AC349" s="46"/>
      <c r="AD349" s="46"/>
    </row>
    <row r="350">
      <c r="A350" s="50"/>
      <c r="B350" s="46"/>
      <c r="C350" s="46"/>
      <c r="D350" s="46"/>
      <c r="E350" s="70"/>
      <c r="F350" s="50"/>
      <c r="G350" s="50"/>
      <c r="H350" s="50"/>
      <c r="I350" s="50"/>
      <c r="J350" s="50"/>
      <c r="K350" s="46"/>
      <c r="L350" s="46"/>
      <c r="M350" s="46"/>
      <c r="N350" s="46"/>
      <c r="O350" s="46"/>
      <c r="P350" s="46"/>
      <c r="Q350" s="46"/>
      <c r="R350" s="46"/>
      <c r="S350" s="46"/>
      <c r="T350" s="46"/>
      <c r="U350" s="46"/>
      <c r="V350" s="46"/>
      <c r="W350" s="46"/>
      <c r="X350" s="46"/>
      <c r="Y350" s="46"/>
      <c r="Z350" s="46"/>
      <c r="AA350" s="46"/>
      <c r="AB350" s="46"/>
      <c r="AC350" s="46"/>
      <c r="AD350" s="46"/>
    </row>
    <row r="351">
      <c r="A351" s="50"/>
      <c r="B351" s="46"/>
      <c r="C351" s="46"/>
      <c r="D351" s="46"/>
      <c r="E351" s="70"/>
      <c r="F351" s="50"/>
      <c r="G351" s="50"/>
      <c r="H351" s="50"/>
      <c r="I351" s="50"/>
      <c r="J351" s="50"/>
      <c r="K351" s="46"/>
      <c r="L351" s="46"/>
      <c r="M351" s="46"/>
      <c r="N351" s="46"/>
      <c r="O351" s="46"/>
      <c r="P351" s="46"/>
      <c r="Q351" s="46"/>
      <c r="R351" s="46"/>
      <c r="S351" s="46"/>
      <c r="T351" s="46"/>
      <c r="U351" s="46"/>
      <c r="V351" s="46"/>
      <c r="W351" s="46"/>
      <c r="X351" s="46"/>
      <c r="Y351" s="46"/>
      <c r="Z351" s="46"/>
      <c r="AA351" s="46"/>
      <c r="AB351" s="46"/>
      <c r="AC351" s="46"/>
      <c r="AD351" s="46"/>
    </row>
    <row r="352">
      <c r="A352" s="50"/>
      <c r="B352" s="46"/>
      <c r="C352" s="46"/>
      <c r="D352" s="46"/>
      <c r="E352" s="70"/>
      <c r="F352" s="50"/>
      <c r="G352" s="50"/>
      <c r="H352" s="50"/>
      <c r="I352" s="50"/>
      <c r="J352" s="50"/>
      <c r="K352" s="46"/>
      <c r="L352" s="46"/>
      <c r="M352" s="46"/>
      <c r="N352" s="46"/>
      <c r="O352" s="46"/>
      <c r="P352" s="46"/>
      <c r="Q352" s="46"/>
      <c r="R352" s="46"/>
      <c r="S352" s="46"/>
      <c r="T352" s="46"/>
      <c r="U352" s="46"/>
      <c r="V352" s="46"/>
      <c r="W352" s="46"/>
      <c r="X352" s="46"/>
      <c r="Y352" s="46"/>
      <c r="Z352" s="46"/>
      <c r="AA352" s="46"/>
      <c r="AB352" s="46"/>
      <c r="AC352" s="46"/>
      <c r="AD352" s="46"/>
    </row>
    <row r="353">
      <c r="A353" s="50"/>
      <c r="B353" s="46"/>
      <c r="C353" s="46"/>
      <c r="D353" s="46"/>
      <c r="E353" s="70"/>
      <c r="F353" s="50"/>
      <c r="G353" s="50"/>
      <c r="H353" s="50"/>
      <c r="I353" s="50"/>
      <c r="J353" s="50"/>
      <c r="K353" s="46"/>
      <c r="L353" s="46"/>
      <c r="M353" s="46"/>
      <c r="N353" s="46"/>
      <c r="O353" s="46"/>
      <c r="P353" s="46"/>
      <c r="Q353" s="46"/>
      <c r="R353" s="46"/>
      <c r="S353" s="46"/>
      <c r="T353" s="46"/>
      <c r="U353" s="46"/>
      <c r="V353" s="46"/>
      <c r="W353" s="46"/>
      <c r="X353" s="46"/>
      <c r="Y353" s="46"/>
      <c r="Z353" s="46"/>
      <c r="AA353" s="46"/>
      <c r="AB353" s="46"/>
      <c r="AC353" s="46"/>
      <c r="AD353" s="46"/>
    </row>
    <row r="354">
      <c r="A354" s="50"/>
      <c r="B354" s="46"/>
      <c r="C354" s="46"/>
      <c r="D354" s="46"/>
      <c r="E354" s="70"/>
      <c r="F354" s="50"/>
      <c r="G354" s="50"/>
      <c r="H354" s="50"/>
      <c r="I354" s="50"/>
      <c r="J354" s="50"/>
      <c r="K354" s="46"/>
      <c r="L354" s="46"/>
      <c r="M354" s="46"/>
      <c r="N354" s="46"/>
      <c r="O354" s="46"/>
      <c r="P354" s="46"/>
      <c r="Q354" s="46"/>
      <c r="R354" s="46"/>
      <c r="S354" s="46"/>
      <c r="T354" s="46"/>
      <c r="U354" s="46"/>
      <c r="V354" s="46"/>
      <c r="W354" s="46"/>
      <c r="X354" s="46"/>
      <c r="Y354" s="46"/>
      <c r="Z354" s="46"/>
      <c r="AA354" s="46"/>
      <c r="AB354" s="46"/>
      <c r="AC354" s="46"/>
      <c r="AD354" s="46"/>
    </row>
    <row r="355">
      <c r="A355" s="50"/>
      <c r="B355" s="46"/>
      <c r="C355" s="46"/>
      <c r="D355" s="46"/>
      <c r="E355" s="70"/>
      <c r="F355" s="50"/>
      <c r="G355" s="50"/>
      <c r="H355" s="50"/>
      <c r="I355" s="50"/>
      <c r="J355" s="50"/>
      <c r="K355" s="46"/>
      <c r="L355" s="46"/>
      <c r="M355" s="46"/>
      <c r="N355" s="46"/>
      <c r="O355" s="46"/>
      <c r="P355" s="46"/>
      <c r="Q355" s="46"/>
      <c r="R355" s="46"/>
      <c r="S355" s="46"/>
      <c r="T355" s="46"/>
      <c r="U355" s="46"/>
      <c r="V355" s="46"/>
      <c r="W355" s="46"/>
      <c r="X355" s="46"/>
      <c r="Y355" s="46"/>
      <c r="Z355" s="46"/>
      <c r="AA355" s="46"/>
      <c r="AB355" s="46"/>
      <c r="AC355" s="46"/>
      <c r="AD355" s="46"/>
    </row>
    <row r="356">
      <c r="A356" s="50"/>
      <c r="B356" s="46"/>
      <c r="C356" s="46"/>
      <c r="D356" s="46"/>
      <c r="E356" s="70"/>
      <c r="F356" s="50"/>
      <c r="G356" s="50"/>
      <c r="H356" s="50"/>
      <c r="I356" s="50"/>
      <c r="J356" s="50"/>
      <c r="K356" s="46"/>
      <c r="L356" s="46"/>
      <c r="M356" s="46"/>
      <c r="N356" s="46"/>
      <c r="O356" s="46"/>
      <c r="P356" s="46"/>
      <c r="Q356" s="46"/>
      <c r="R356" s="46"/>
      <c r="S356" s="46"/>
      <c r="T356" s="46"/>
      <c r="U356" s="46"/>
      <c r="V356" s="46"/>
      <c r="W356" s="46"/>
      <c r="X356" s="46"/>
      <c r="Y356" s="46"/>
      <c r="Z356" s="46"/>
      <c r="AA356" s="46"/>
      <c r="AB356" s="46"/>
      <c r="AC356" s="46"/>
      <c r="AD356" s="46"/>
    </row>
    <row r="357">
      <c r="A357" s="50"/>
      <c r="B357" s="46"/>
      <c r="C357" s="46"/>
      <c r="D357" s="46"/>
      <c r="E357" s="70"/>
      <c r="F357" s="50"/>
      <c r="G357" s="50"/>
      <c r="H357" s="50"/>
      <c r="I357" s="50"/>
      <c r="J357" s="50"/>
      <c r="K357" s="46"/>
      <c r="L357" s="46"/>
      <c r="M357" s="46"/>
      <c r="N357" s="46"/>
      <c r="O357" s="46"/>
      <c r="P357" s="46"/>
      <c r="Q357" s="46"/>
      <c r="R357" s="46"/>
      <c r="S357" s="46"/>
      <c r="T357" s="46"/>
      <c r="U357" s="46"/>
      <c r="V357" s="46"/>
      <c r="W357" s="46"/>
      <c r="X357" s="46"/>
      <c r="Y357" s="46"/>
      <c r="Z357" s="46"/>
      <c r="AA357" s="46"/>
      <c r="AB357" s="46"/>
      <c r="AC357" s="46"/>
      <c r="AD357" s="46"/>
    </row>
    <row r="358">
      <c r="A358" s="50"/>
      <c r="B358" s="46"/>
      <c r="C358" s="46"/>
      <c r="D358" s="46"/>
      <c r="E358" s="70"/>
      <c r="F358" s="50"/>
      <c r="G358" s="50"/>
      <c r="H358" s="50"/>
      <c r="I358" s="50"/>
      <c r="J358" s="50"/>
      <c r="K358" s="46"/>
      <c r="L358" s="46"/>
      <c r="M358" s="46"/>
      <c r="N358" s="46"/>
      <c r="O358" s="46"/>
      <c r="P358" s="46"/>
      <c r="Q358" s="46"/>
      <c r="R358" s="46"/>
      <c r="S358" s="46"/>
      <c r="T358" s="46"/>
      <c r="U358" s="46"/>
      <c r="V358" s="46"/>
      <c r="W358" s="46"/>
      <c r="X358" s="46"/>
      <c r="Y358" s="46"/>
      <c r="Z358" s="46"/>
      <c r="AA358" s="46"/>
      <c r="AB358" s="46"/>
      <c r="AC358" s="46"/>
      <c r="AD358" s="46"/>
    </row>
    <row r="359">
      <c r="A359" s="50"/>
      <c r="B359" s="46"/>
      <c r="C359" s="46"/>
      <c r="D359" s="46"/>
      <c r="E359" s="70"/>
      <c r="F359" s="50"/>
      <c r="G359" s="50"/>
      <c r="H359" s="50"/>
      <c r="I359" s="50"/>
      <c r="J359" s="50"/>
      <c r="K359" s="46"/>
      <c r="L359" s="46"/>
      <c r="M359" s="46"/>
      <c r="N359" s="46"/>
      <c r="O359" s="46"/>
      <c r="P359" s="46"/>
      <c r="Q359" s="46"/>
      <c r="R359" s="46"/>
      <c r="S359" s="46"/>
      <c r="T359" s="46"/>
      <c r="U359" s="46"/>
      <c r="V359" s="46"/>
      <c r="W359" s="46"/>
      <c r="X359" s="46"/>
      <c r="Y359" s="46"/>
      <c r="Z359" s="46"/>
      <c r="AA359" s="46"/>
      <c r="AB359" s="46"/>
      <c r="AC359" s="46"/>
      <c r="AD359" s="46"/>
    </row>
    <row r="360">
      <c r="A360" s="50"/>
      <c r="B360" s="46"/>
      <c r="C360" s="46"/>
      <c r="D360" s="46"/>
      <c r="E360" s="70"/>
      <c r="F360" s="50"/>
      <c r="G360" s="50"/>
      <c r="H360" s="50"/>
      <c r="I360" s="50"/>
      <c r="J360" s="50"/>
      <c r="K360" s="46"/>
      <c r="L360" s="46"/>
      <c r="M360" s="46"/>
      <c r="N360" s="46"/>
      <c r="O360" s="46"/>
      <c r="P360" s="46"/>
      <c r="Q360" s="46"/>
      <c r="R360" s="46"/>
      <c r="S360" s="46"/>
      <c r="T360" s="46"/>
      <c r="U360" s="46"/>
      <c r="V360" s="46"/>
      <c r="W360" s="46"/>
      <c r="X360" s="46"/>
      <c r="Y360" s="46"/>
      <c r="Z360" s="46"/>
      <c r="AA360" s="46"/>
      <c r="AB360" s="46"/>
      <c r="AC360" s="46"/>
      <c r="AD360" s="46"/>
    </row>
    <row r="361">
      <c r="A361" s="50"/>
      <c r="B361" s="46"/>
      <c r="C361" s="46"/>
      <c r="D361" s="46"/>
      <c r="E361" s="70"/>
      <c r="F361" s="50"/>
      <c r="G361" s="50"/>
      <c r="H361" s="50"/>
      <c r="I361" s="50"/>
      <c r="J361" s="50"/>
      <c r="K361" s="46"/>
      <c r="L361" s="46"/>
      <c r="M361" s="46"/>
      <c r="N361" s="46"/>
      <c r="O361" s="46"/>
      <c r="P361" s="46"/>
      <c r="Q361" s="46"/>
      <c r="R361" s="46"/>
      <c r="S361" s="46"/>
      <c r="T361" s="46"/>
      <c r="U361" s="46"/>
      <c r="V361" s="46"/>
      <c r="W361" s="46"/>
      <c r="X361" s="46"/>
      <c r="Y361" s="46"/>
      <c r="Z361" s="46"/>
      <c r="AA361" s="46"/>
      <c r="AB361" s="46"/>
      <c r="AC361" s="46"/>
      <c r="AD361" s="46"/>
    </row>
    <row r="362">
      <c r="A362" s="50"/>
      <c r="B362" s="46"/>
      <c r="C362" s="46"/>
      <c r="D362" s="46"/>
      <c r="E362" s="70"/>
      <c r="F362" s="50"/>
      <c r="G362" s="50"/>
      <c r="H362" s="50"/>
      <c r="I362" s="50"/>
      <c r="J362" s="50"/>
      <c r="K362" s="46"/>
      <c r="L362" s="46"/>
      <c r="M362" s="46"/>
      <c r="N362" s="46"/>
      <c r="O362" s="46"/>
      <c r="P362" s="46"/>
      <c r="Q362" s="46"/>
      <c r="R362" s="46"/>
      <c r="S362" s="46"/>
      <c r="T362" s="46"/>
      <c r="U362" s="46"/>
      <c r="V362" s="46"/>
      <c r="W362" s="46"/>
      <c r="X362" s="46"/>
      <c r="Y362" s="46"/>
      <c r="Z362" s="46"/>
      <c r="AA362" s="46"/>
      <c r="AB362" s="46"/>
      <c r="AC362" s="46"/>
      <c r="AD362" s="46"/>
    </row>
    <row r="363">
      <c r="A363" s="50"/>
      <c r="B363" s="46"/>
      <c r="C363" s="46"/>
      <c r="D363" s="46"/>
      <c r="E363" s="70"/>
      <c r="F363" s="50"/>
      <c r="G363" s="50"/>
      <c r="H363" s="50"/>
      <c r="I363" s="50"/>
      <c r="J363" s="50"/>
      <c r="K363" s="46"/>
      <c r="L363" s="46"/>
      <c r="M363" s="46"/>
      <c r="N363" s="46"/>
      <c r="O363" s="46"/>
      <c r="P363" s="46"/>
      <c r="Q363" s="46"/>
      <c r="R363" s="46"/>
      <c r="S363" s="46"/>
      <c r="T363" s="46"/>
      <c r="U363" s="46"/>
      <c r="V363" s="46"/>
      <c r="W363" s="46"/>
      <c r="X363" s="46"/>
      <c r="Y363" s="46"/>
      <c r="Z363" s="46"/>
      <c r="AA363" s="46"/>
      <c r="AB363" s="46"/>
      <c r="AC363" s="46"/>
      <c r="AD363" s="46"/>
    </row>
    <row r="364">
      <c r="A364" s="50"/>
      <c r="B364" s="46"/>
      <c r="C364" s="46"/>
      <c r="D364" s="46"/>
      <c r="E364" s="70"/>
      <c r="F364" s="50"/>
      <c r="G364" s="50"/>
      <c r="H364" s="50"/>
      <c r="I364" s="50"/>
      <c r="J364" s="50"/>
      <c r="K364" s="46"/>
      <c r="L364" s="46"/>
      <c r="M364" s="46"/>
      <c r="N364" s="46"/>
      <c r="O364" s="46"/>
      <c r="P364" s="46"/>
      <c r="Q364" s="46"/>
      <c r="R364" s="46"/>
      <c r="S364" s="46"/>
      <c r="T364" s="46"/>
      <c r="U364" s="46"/>
      <c r="V364" s="46"/>
      <c r="W364" s="46"/>
      <c r="X364" s="46"/>
      <c r="Y364" s="46"/>
      <c r="Z364" s="46"/>
      <c r="AA364" s="46"/>
      <c r="AB364" s="46"/>
      <c r="AC364" s="46"/>
      <c r="AD364" s="46"/>
    </row>
    <row r="365">
      <c r="A365" s="50"/>
      <c r="B365" s="46"/>
      <c r="C365" s="46"/>
      <c r="D365" s="46"/>
      <c r="E365" s="70"/>
      <c r="F365" s="50"/>
      <c r="G365" s="50"/>
      <c r="H365" s="50"/>
      <c r="I365" s="50"/>
      <c r="J365" s="50"/>
      <c r="K365" s="46"/>
      <c r="L365" s="46"/>
      <c r="M365" s="46"/>
      <c r="N365" s="46"/>
      <c r="O365" s="46"/>
      <c r="P365" s="46"/>
      <c r="Q365" s="46"/>
      <c r="R365" s="46"/>
      <c r="S365" s="46"/>
      <c r="T365" s="46"/>
      <c r="U365" s="46"/>
      <c r="V365" s="46"/>
      <c r="W365" s="46"/>
      <c r="X365" s="46"/>
      <c r="Y365" s="46"/>
      <c r="Z365" s="46"/>
      <c r="AA365" s="46"/>
      <c r="AB365" s="46"/>
      <c r="AC365" s="46"/>
      <c r="AD365" s="46"/>
    </row>
    <row r="366">
      <c r="A366" s="50"/>
      <c r="B366" s="46"/>
      <c r="C366" s="46"/>
      <c r="D366" s="46"/>
      <c r="E366" s="70"/>
      <c r="F366" s="50"/>
      <c r="G366" s="50"/>
      <c r="H366" s="50"/>
      <c r="I366" s="50"/>
      <c r="J366" s="50"/>
      <c r="K366" s="46"/>
      <c r="L366" s="46"/>
      <c r="M366" s="46"/>
      <c r="N366" s="46"/>
      <c r="O366" s="46"/>
      <c r="P366" s="46"/>
      <c r="Q366" s="46"/>
      <c r="R366" s="46"/>
      <c r="S366" s="46"/>
      <c r="T366" s="46"/>
      <c r="U366" s="46"/>
      <c r="V366" s="46"/>
      <c r="W366" s="46"/>
      <c r="X366" s="46"/>
      <c r="Y366" s="46"/>
      <c r="Z366" s="46"/>
      <c r="AA366" s="46"/>
      <c r="AB366" s="46"/>
      <c r="AC366" s="46"/>
      <c r="AD366" s="46"/>
    </row>
    <row r="367">
      <c r="A367" s="50"/>
      <c r="B367" s="46"/>
      <c r="C367" s="46"/>
      <c r="D367" s="46"/>
      <c r="E367" s="70"/>
      <c r="F367" s="50"/>
      <c r="G367" s="50"/>
      <c r="H367" s="50"/>
      <c r="I367" s="50"/>
      <c r="J367" s="50"/>
      <c r="K367" s="46"/>
      <c r="L367" s="46"/>
      <c r="M367" s="46"/>
      <c r="N367" s="46"/>
      <c r="O367" s="46"/>
      <c r="P367" s="46"/>
      <c r="Q367" s="46"/>
      <c r="R367" s="46"/>
      <c r="S367" s="46"/>
      <c r="T367" s="46"/>
      <c r="U367" s="46"/>
      <c r="V367" s="46"/>
      <c r="W367" s="46"/>
      <c r="X367" s="46"/>
      <c r="Y367" s="46"/>
      <c r="Z367" s="46"/>
      <c r="AA367" s="46"/>
      <c r="AB367" s="46"/>
      <c r="AC367" s="46"/>
      <c r="AD367" s="46"/>
    </row>
    <row r="368">
      <c r="A368" s="50"/>
      <c r="B368" s="46"/>
      <c r="C368" s="46"/>
      <c r="D368" s="46"/>
      <c r="E368" s="70"/>
      <c r="F368" s="50"/>
      <c r="G368" s="50"/>
      <c r="H368" s="50"/>
      <c r="I368" s="50"/>
      <c r="J368" s="50"/>
      <c r="K368" s="46"/>
      <c r="L368" s="46"/>
      <c r="M368" s="46"/>
      <c r="N368" s="46"/>
      <c r="O368" s="46"/>
      <c r="P368" s="46"/>
      <c r="Q368" s="46"/>
      <c r="R368" s="46"/>
      <c r="S368" s="46"/>
      <c r="T368" s="46"/>
      <c r="U368" s="46"/>
      <c r="V368" s="46"/>
      <c r="W368" s="46"/>
      <c r="X368" s="46"/>
      <c r="Y368" s="46"/>
      <c r="Z368" s="46"/>
      <c r="AA368" s="46"/>
      <c r="AB368" s="46"/>
      <c r="AC368" s="46"/>
      <c r="AD368" s="46"/>
    </row>
    <row r="369">
      <c r="A369" s="50"/>
      <c r="B369" s="46"/>
      <c r="C369" s="46"/>
      <c r="D369" s="46"/>
      <c r="E369" s="70"/>
      <c r="F369" s="50"/>
      <c r="G369" s="50"/>
      <c r="H369" s="50"/>
      <c r="I369" s="50"/>
      <c r="J369" s="50"/>
      <c r="K369" s="46"/>
      <c r="L369" s="46"/>
      <c r="M369" s="46"/>
      <c r="N369" s="46"/>
      <c r="O369" s="46"/>
      <c r="P369" s="46"/>
      <c r="Q369" s="46"/>
      <c r="R369" s="46"/>
      <c r="S369" s="46"/>
      <c r="T369" s="46"/>
      <c r="U369" s="46"/>
      <c r="V369" s="46"/>
      <c r="W369" s="46"/>
      <c r="X369" s="46"/>
      <c r="Y369" s="46"/>
      <c r="Z369" s="46"/>
      <c r="AA369" s="46"/>
      <c r="AB369" s="46"/>
      <c r="AC369" s="46"/>
      <c r="AD369" s="46"/>
    </row>
    <row r="370">
      <c r="A370" s="50"/>
      <c r="B370" s="46"/>
      <c r="C370" s="46"/>
      <c r="D370" s="46"/>
      <c r="E370" s="70"/>
      <c r="F370" s="50"/>
      <c r="G370" s="50"/>
      <c r="H370" s="50"/>
      <c r="I370" s="50"/>
      <c r="J370" s="50"/>
      <c r="K370" s="46"/>
      <c r="L370" s="46"/>
      <c r="M370" s="46"/>
      <c r="N370" s="46"/>
      <c r="O370" s="46"/>
      <c r="P370" s="46"/>
      <c r="Q370" s="46"/>
      <c r="R370" s="46"/>
      <c r="S370" s="46"/>
      <c r="T370" s="46"/>
      <c r="U370" s="46"/>
      <c r="V370" s="46"/>
      <c r="W370" s="46"/>
      <c r="X370" s="46"/>
      <c r="Y370" s="46"/>
      <c r="Z370" s="46"/>
      <c r="AA370" s="46"/>
      <c r="AB370" s="46"/>
      <c r="AC370" s="46"/>
      <c r="AD370" s="46"/>
    </row>
    <row r="371">
      <c r="A371" s="50"/>
      <c r="B371" s="46"/>
      <c r="C371" s="46"/>
      <c r="D371" s="46"/>
      <c r="E371" s="70"/>
      <c r="F371" s="50"/>
      <c r="G371" s="50"/>
      <c r="H371" s="50"/>
      <c r="I371" s="50"/>
      <c r="J371" s="50"/>
      <c r="K371" s="46"/>
      <c r="L371" s="46"/>
      <c r="M371" s="46"/>
      <c r="N371" s="46"/>
      <c r="O371" s="46"/>
      <c r="P371" s="46"/>
      <c r="Q371" s="46"/>
      <c r="R371" s="46"/>
      <c r="S371" s="46"/>
      <c r="T371" s="46"/>
      <c r="U371" s="46"/>
      <c r="V371" s="46"/>
      <c r="W371" s="46"/>
      <c r="X371" s="46"/>
      <c r="Y371" s="46"/>
      <c r="Z371" s="46"/>
      <c r="AA371" s="46"/>
      <c r="AB371" s="46"/>
      <c r="AC371" s="46"/>
      <c r="AD371" s="46"/>
    </row>
    <row r="372">
      <c r="A372" s="50"/>
      <c r="B372" s="46"/>
      <c r="C372" s="46"/>
      <c r="D372" s="46"/>
      <c r="E372" s="70"/>
      <c r="F372" s="50"/>
      <c r="G372" s="50"/>
      <c r="H372" s="50"/>
      <c r="I372" s="50"/>
      <c r="J372" s="50"/>
      <c r="K372" s="46"/>
      <c r="L372" s="46"/>
      <c r="M372" s="46"/>
      <c r="N372" s="46"/>
      <c r="O372" s="46"/>
      <c r="P372" s="46"/>
      <c r="Q372" s="46"/>
      <c r="R372" s="46"/>
      <c r="S372" s="46"/>
      <c r="T372" s="46"/>
      <c r="U372" s="46"/>
      <c r="V372" s="46"/>
      <c r="W372" s="46"/>
      <c r="X372" s="46"/>
      <c r="Y372" s="46"/>
      <c r="Z372" s="46"/>
      <c r="AA372" s="46"/>
      <c r="AB372" s="46"/>
      <c r="AC372" s="46"/>
      <c r="AD372" s="46"/>
    </row>
    <row r="373">
      <c r="A373" s="50"/>
      <c r="B373" s="46"/>
      <c r="C373" s="46"/>
      <c r="D373" s="46"/>
      <c r="E373" s="70"/>
      <c r="F373" s="50"/>
      <c r="G373" s="50"/>
      <c r="H373" s="50"/>
      <c r="I373" s="50"/>
      <c r="J373" s="50"/>
      <c r="K373" s="46"/>
      <c r="L373" s="46"/>
      <c r="M373" s="46"/>
      <c r="N373" s="46"/>
      <c r="O373" s="46"/>
      <c r="P373" s="46"/>
      <c r="Q373" s="46"/>
      <c r="R373" s="46"/>
      <c r="S373" s="46"/>
      <c r="T373" s="46"/>
      <c r="U373" s="46"/>
      <c r="V373" s="46"/>
      <c r="W373" s="46"/>
      <c r="X373" s="46"/>
      <c r="Y373" s="46"/>
      <c r="Z373" s="46"/>
      <c r="AA373" s="46"/>
      <c r="AB373" s="46"/>
      <c r="AC373" s="46"/>
      <c r="AD373" s="46"/>
    </row>
    <row r="374">
      <c r="A374" s="50"/>
      <c r="B374" s="46"/>
      <c r="C374" s="46"/>
      <c r="D374" s="46"/>
      <c r="E374" s="70"/>
      <c r="F374" s="50"/>
      <c r="G374" s="50"/>
      <c r="H374" s="50"/>
      <c r="I374" s="50"/>
      <c r="J374" s="50"/>
      <c r="K374" s="46"/>
      <c r="L374" s="46"/>
      <c r="M374" s="46"/>
      <c r="N374" s="46"/>
      <c r="O374" s="46"/>
      <c r="P374" s="46"/>
      <c r="Q374" s="46"/>
      <c r="R374" s="46"/>
      <c r="S374" s="46"/>
      <c r="T374" s="46"/>
      <c r="U374" s="46"/>
      <c r="V374" s="46"/>
      <c r="W374" s="46"/>
      <c r="X374" s="46"/>
      <c r="Y374" s="46"/>
      <c r="Z374" s="46"/>
      <c r="AA374" s="46"/>
      <c r="AB374" s="46"/>
      <c r="AC374" s="46"/>
      <c r="AD374" s="46"/>
    </row>
    <row r="375">
      <c r="A375" s="50"/>
      <c r="B375" s="46"/>
      <c r="C375" s="46"/>
      <c r="D375" s="46"/>
      <c r="E375" s="70"/>
      <c r="F375" s="50"/>
      <c r="G375" s="50"/>
      <c r="H375" s="50"/>
      <c r="I375" s="50"/>
      <c r="J375" s="50"/>
      <c r="K375" s="46"/>
      <c r="L375" s="46"/>
      <c r="M375" s="46"/>
      <c r="N375" s="46"/>
      <c r="O375" s="46"/>
      <c r="P375" s="46"/>
      <c r="Q375" s="46"/>
      <c r="R375" s="46"/>
      <c r="S375" s="46"/>
      <c r="T375" s="46"/>
      <c r="U375" s="46"/>
      <c r="V375" s="46"/>
      <c r="W375" s="46"/>
      <c r="X375" s="46"/>
      <c r="Y375" s="46"/>
      <c r="Z375" s="46"/>
      <c r="AA375" s="46"/>
      <c r="AB375" s="46"/>
      <c r="AC375" s="46"/>
      <c r="AD375" s="46"/>
    </row>
    <row r="376">
      <c r="A376" s="50"/>
      <c r="B376" s="46"/>
      <c r="C376" s="46"/>
      <c r="D376" s="46"/>
      <c r="E376" s="70"/>
      <c r="F376" s="50"/>
      <c r="G376" s="50"/>
      <c r="H376" s="50"/>
      <c r="I376" s="50"/>
      <c r="J376" s="50"/>
      <c r="K376" s="46"/>
      <c r="L376" s="46"/>
      <c r="M376" s="46"/>
      <c r="N376" s="46"/>
      <c r="O376" s="46"/>
      <c r="P376" s="46"/>
      <c r="Q376" s="46"/>
      <c r="R376" s="46"/>
      <c r="S376" s="46"/>
      <c r="T376" s="46"/>
      <c r="U376" s="46"/>
      <c r="V376" s="46"/>
      <c r="W376" s="46"/>
      <c r="X376" s="46"/>
      <c r="Y376" s="46"/>
      <c r="Z376" s="46"/>
      <c r="AA376" s="46"/>
      <c r="AB376" s="46"/>
      <c r="AC376" s="46"/>
      <c r="AD376" s="46"/>
    </row>
    <row r="377">
      <c r="A377" s="50"/>
      <c r="B377" s="46"/>
      <c r="C377" s="46"/>
      <c r="D377" s="46"/>
      <c r="E377" s="70"/>
      <c r="F377" s="50"/>
      <c r="G377" s="50"/>
      <c r="H377" s="50"/>
      <c r="I377" s="50"/>
      <c r="J377" s="50"/>
      <c r="K377" s="46"/>
      <c r="L377" s="46"/>
      <c r="M377" s="46"/>
      <c r="N377" s="46"/>
      <c r="O377" s="46"/>
      <c r="P377" s="46"/>
      <c r="Q377" s="46"/>
      <c r="R377" s="46"/>
      <c r="S377" s="46"/>
      <c r="T377" s="46"/>
      <c r="U377" s="46"/>
      <c r="V377" s="46"/>
      <c r="W377" s="46"/>
      <c r="X377" s="46"/>
      <c r="Y377" s="46"/>
      <c r="Z377" s="46"/>
      <c r="AA377" s="46"/>
      <c r="AB377" s="46"/>
      <c r="AC377" s="46"/>
      <c r="AD377" s="46"/>
    </row>
    <row r="378">
      <c r="A378" s="50"/>
      <c r="B378" s="46"/>
      <c r="C378" s="46"/>
      <c r="D378" s="46"/>
      <c r="E378" s="70"/>
      <c r="F378" s="50"/>
      <c r="G378" s="50"/>
      <c r="H378" s="50"/>
      <c r="I378" s="50"/>
      <c r="J378" s="50"/>
      <c r="K378" s="46"/>
      <c r="L378" s="46"/>
      <c r="M378" s="46"/>
      <c r="N378" s="46"/>
      <c r="O378" s="46"/>
      <c r="P378" s="46"/>
      <c r="Q378" s="46"/>
      <c r="R378" s="46"/>
      <c r="S378" s="46"/>
      <c r="T378" s="46"/>
      <c r="U378" s="46"/>
      <c r="V378" s="46"/>
      <c r="W378" s="46"/>
      <c r="X378" s="46"/>
      <c r="Y378" s="46"/>
      <c r="Z378" s="46"/>
      <c r="AA378" s="46"/>
      <c r="AB378" s="46"/>
      <c r="AC378" s="46"/>
      <c r="AD378" s="46"/>
    </row>
    <row r="379">
      <c r="A379" s="50"/>
      <c r="B379" s="46"/>
      <c r="C379" s="46"/>
      <c r="D379" s="46"/>
      <c r="E379" s="70"/>
      <c r="F379" s="50"/>
      <c r="G379" s="50"/>
      <c r="H379" s="50"/>
      <c r="I379" s="50"/>
      <c r="J379" s="50"/>
      <c r="K379" s="46"/>
      <c r="L379" s="46"/>
      <c r="M379" s="46"/>
      <c r="N379" s="46"/>
      <c r="O379" s="46"/>
      <c r="P379" s="46"/>
      <c r="Q379" s="46"/>
      <c r="R379" s="46"/>
      <c r="S379" s="46"/>
      <c r="T379" s="46"/>
      <c r="U379" s="46"/>
      <c r="V379" s="46"/>
      <c r="W379" s="46"/>
      <c r="X379" s="46"/>
      <c r="Y379" s="46"/>
      <c r="Z379" s="46"/>
      <c r="AA379" s="46"/>
      <c r="AB379" s="46"/>
      <c r="AC379" s="46"/>
      <c r="AD379" s="46"/>
    </row>
    <row r="380">
      <c r="A380" s="50"/>
      <c r="B380" s="46"/>
      <c r="C380" s="46"/>
      <c r="D380" s="46"/>
      <c r="E380" s="70"/>
      <c r="F380" s="50"/>
      <c r="G380" s="50"/>
      <c r="H380" s="50"/>
      <c r="I380" s="50"/>
      <c r="J380" s="50"/>
      <c r="K380" s="46"/>
      <c r="L380" s="46"/>
      <c r="M380" s="46"/>
      <c r="N380" s="46"/>
      <c r="O380" s="46"/>
      <c r="P380" s="46"/>
      <c r="Q380" s="46"/>
      <c r="R380" s="46"/>
      <c r="S380" s="46"/>
      <c r="T380" s="46"/>
      <c r="U380" s="46"/>
      <c r="V380" s="46"/>
      <c r="W380" s="46"/>
      <c r="X380" s="46"/>
      <c r="Y380" s="46"/>
      <c r="Z380" s="46"/>
      <c r="AA380" s="46"/>
      <c r="AB380" s="46"/>
      <c r="AC380" s="46"/>
      <c r="AD380" s="46"/>
    </row>
    <row r="381">
      <c r="A381" s="50"/>
      <c r="B381" s="46"/>
      <c r="C381" s="46"/>
      <c r="D381" s="46"/>
      <c r="E381" s="70"/>
      <c r="F381" s="50"/>
      <c r="G381" s="50"/>
      <c r="H381" s="50"/>
      <c r="I381" s="50"/>
      <c r="J381" s="50"/>
      <c r="K381" s="46"/>
      <c r="L381" s="46"/>
      <c r="M381" s="46"/>
      <c r="N381" s="46"/>
      <c r="O381" s="46"/>
      <c r="P381" s="46"/>
      <c r="Q381" s="46"/>
      <c r="R381" s="46"/>
      <c r="S381" s="46"/>
      <c r="T381" s="46"/>
      <c r="U381" s="46"/>
      <c r="V381" s="46"/>
      <c r="W381" s="46"/>
      <c r="X381" s="46"/>
      <c r="Y381" s="46"/>
      <c r="Z381" s="46"/>
      <c r="AA381" s="46"/>
      <c r="AB381" s="46"/>
      <c r="AC381" s="46"/>
      <c r="AD381" s="46"/>
    </row>
    <row r="382">
      <c r="A382" s="50"/>
      <c r="B382" s="46"/>
      <c r="C382" s="46"/>
      <c r="D382" s="46"/>
      <c r="E382" s="70"/>
      <c r="F382" s="50"/>
      <c r="G382" s="50"/>
      <c r="H382" s="50"/>
      <c r="I382" s="50"/>
      <c r="J382" s="50"/>
      <c r="K382" s="46"/>
      <c r="L382" s="46"/>
      <c r="M382" s="46"/>
      <c r="N382" s="46"/>
      <c r="O382" s="46"/>
      <c r="P382" s="46"/>
      <c r="Q382" s="46"/>
      <c r="R382" s="46"/>
      <c r="S382" s="46"/>
      <c r="T382" s="46"/>
      <c r="U382" s="46"/>
      <c r="V382" s="46"/>
      <c r="W382" s="46"/>
      <c r="X382" s="46"/>
      <c r="Y382" s="46"/>
      <c r="Z382" s="46"/>
      <c r="AA382" s="46"/>
      <c r="AB382" s="46"/>
      <c r="AC382" s="46"/>
      <c r="AD382" s="46"/>
    </row>
    <row r="383">
      <c r="A383" s="50"/>
      <c r="B383" s="46"/>
      <c r="C383" s="46"/>
      <c r="D383" s="46"/>
      <c r="E383" s="70"/>
      <c r="F383" s="50"/>
      <c r="G383" s="50"/>
      <c r="H383" s="50"/>
      <c r="I383" s="50"/>
      <c r="J383" s="50"/>
      <c r="K383" s="46"/>
      <c r="L383" s="46"/>
      <c r="M383" s="46"/>
      <c r="N383" s="46"/>
      <c r="O383" s="46"/>
      <c r="P383" s="46"/>
      <c r="Q383" s="46"/>
      <c r="R383" s="46"/>
      <c r="S383" s="46"/>
      <c r="T383" s="46"/>
      <c r="U383" s="46"/>
      <c r="V383" s="46"/>
      <c r="W383" s="46"/>
      <c r="X383" s="46"/>
      <c r="Y383" s="46"/>
      <c r="Z383" s="46"/>
      <c r="AA383" s="46"/>
      <c r="AB383" s="46"/>
      <c r="AC383" s="46"/>
      <c r="AD383" s="46"/>
    </row>
    <row r="384">
      <c r="A384" s="50"/>
      <c r="B384" s="46"/>
      <c r="C384" s="46"/>
      <c r="D384" s="46"/>
      <c r="E384" s="70"/>
      <c r="F384" s="50"/>
      <c r="G384" s="50"/>
      <c r="H384" s="50"/>
      <c r="I384" s="50"/>
      <c r="J384" s="50"/>
      <c r="K384" s="46"/>
      <c r="L384" s="46"/>
      <c r="M384" s="46"/>
      <c r="N384" s="46"/>
      <c r="O384" s="46"/>
      <c r="P384" s="46"/>
      <c r="Q384" s="46"/>
      <c r="R384" s="46"/>
      <c r="S384" s="46"/>
      <c r="T384" s="46"/>
      <c r="U384" s="46"/>
      <c r="V384" s="46"/>
      <c r="W384" s="46"/>
      <c r="X384" s="46"/>
      <c r="Y384" s="46"/>
      <c r="Z384" s="46"/>
      <c r="AA384" s="46"/>
      <c r="AB384" s="46"/>
      <c r="AC384" s="46"/>
      <c r="AD384" s="46"/>
    </row>
    <row r="385">
      <c r="A385" s="50"/>
      <c r="B385" s="46"/>
      <c r="C385" s="46"/>
      <c r="D385" s="46"/>
      <c r="E385" s="70"/>
      <c r="F385" s="50"/>
      <c r="G385" s="50"/>
      <c r="H385" s="50"/>
      <c r="I385" s="50"/>
      <c r="J385" s="50"/>
      <c r="K385" s="46"/>
      <c r="L385" s="46"/>
      <c r="M385" s="46"/>
      <c r="N385" s="46"/>
      <c r="O385" s="46"/>
      <c r="P385" s="46"/>
      <c r="Q385" s="46"/>
      <c r="R385" s="46"/>
      <c r="S385" s="46"/>
      <c r="T385" s="46"/>
      <c r="U385" s="46"/>
      <c r="V385" s="46"/>
      <c r="W385" s="46"/>
      <c r="X385" s="46"/>
      <c r="Y385" s="46"/>
      <c r="Z385" s="46"/>
      <c r="AA385" s="46"/>
      <c r="AB385" s="46"/>
      <c r="AC385" s="46"/>
      <c r="AD385" s="46"/>
    </row>
    <row r="386">
      <c r="A386" s="50"/>
      <c r="B386" s="46"/>
      <c r="C386" s="46"/>
      <c r="D386" s="46"/>
      <c r="E386" s="70"/>
      <c r="F386" s="50"/>
      <c r="G386" s="50"/>
      <c r="H386" s="50"/>
      <c r="I386" s="50"/>
      <c r="J386" s="50"/>
      <c r="K386" s="46"/>
      <c r="L386" s="46"/>
      <c r="M386" s="46"/>
      <c r="N386" s="46"/>
      <c r="O386" s="46"/>
      <c r="P386" s="46"/>
      <c r="Q386" s="46"/>
      <c r="R386" s="46"/>
      <c r="S386" s="46"/>
      <c r="T386" s="46"/>
      <c r="U386" s="46"/>
      <c r="V386" s="46"/>
      <c r="W386" s="46"/>
      <c r="X386" s="46"/>
      <c r="Y386" s="46"/>
      <c r="Z386" s="46"/>
      <c r="AA386" s="46"/>
      <c r="AB386" s="46"/>
      <c r="AC386" s="46"/>
      <c r="AD386" s="46"/>
    </row>
    <row r="387">
      <c r="A387" s="50"/>
      <c r="B387" s="46"/>
      <c r="C387" s="46"/>
      <c r="D387" s="46"/>
      <c r="E387" s="70"/>
      <c r="F387" s="50"/>
      <c r="G387" s="50"/>
      <c r="H387" s="50"/>
      <c r="I387" s="50"/>
      <c r="J387" s="50"/>
      <c r="K387" s="46"/>
      <c r="L387" s="46"/>
      <c r="M387" s="46"/>
      <c r="N387" s="46"/>
      <c r="O387" s="46"/>
      <c r="P387" s="46"/>
      <c r="Q387" s="46"/>
      <c r="R387" s="46"/>
      <c r="S387" s="46"/>
      <c r="T387" s="46"/>
      <c r="U387" s="46"/>
      <c r="V387" s="46"/>
      <c r="W387" s="46"/>
      <c r="X387" s="46"/>
      <c r="Y387" s="46"/>
      <c r="Z387" s="46"/>
      <c r="AA387" s="46"/>
      <c r="AB387" s="46"/>
      <c r="AC387" s="46"/>
      <c r="AD387" s="46"/>
    </row>
    <row r="388">
      <c r="A388" s="50"/>
      <c r="B388" s="46"/>
      <c r="C388" s="46"/>
      <c r="D388" s="46"/>
      <c r="E388" s="70"/>
      <c r="F388" s="50"/>
      <c r="G388" s="50"/>
      <c r="H388" s="50"/>
      <c r="I388" s="50"/>
      <c r="J388" s="50"/>
      <c r="K388" s="46"/>
      <c r="L388" s="46"/>
      <c r="M388" s="46"/>
      <c r="N388" s="46"/>
      <c r="O388" s="46"/>
      <c r="P388" s="46"/>
      <c r="Q388" s="46"/>
      <c r="R388" s="46"/>
      <c r="S388" s="46"/>
      <c r="T388" s="46"/>
      <c r="U388" s="46"/>
      <c r="V388" s="46"/>
      <c r="W388" s="46"/>
      <c r="X388" s="46"/>
      <c r="Y388" s="46"/>
      <c r="Z388" s="46"/>
      <c r="AA388" s="46"/>
      <c r="AB388" s="46"/>
      <c r="AC388" s="46"/>
      <c r="AD388" s="46"/>
    </row>
    <row r="389">
      <c r="A389" s="50"/>
      <c r="B389" s="46"/>
      <c r="C389" s="46"/>
      <c r="D389" s="46"/>
      <c r="E389" s="70"/>
      <c r="F389" s="50"/>
      <c r="G389" s="50"/>
      <c r="H389" s="50"/>
      <c r="I389" s="50"/>
      <c r="J389" s="50"/>
      <c r="K389" s="46"/>
      <c r="L389" s="46"/>
      <c r="M389" s="46"/>
      <c r="N389" s="46"/>
      <c r="O389" s="46"/>
      <c r="P389" s="46"/>
      <c r="Q389" s="46"/>
      <c r="R389" s="46"/>
      <c r="S389" s="46"/>
      <c r="T389" s="46"/>
      <c r="U389" s="46"/>
      <c r="V389" s="46"/>
      <c r="W389" s="46"/>
      <c r="X389" s="46"/>
      <c r="Y389" s="46"/>
      <c r="Z389" s="46"/>
      <c r="AA389" s="46"/>
      <c r="AB389" s="46"/>
      <c r="AC389" s="46"/>
      <c r="AD389" s="46"/>
    </row>
    <row r="390">
      <c r="A390" s="50"/>
      <c r="B390" s="46"/>
      <c r="C390" s="46"/>
      <c r="D390" s="46"/>
      <c r="E390" s="70"/>
      <c r="F390" s="50"/>
      <c r="G390" s="50"/>
      <c r="H390" s="50"/>
      <c r="I390" s="50"/>
      <c r="J390" s="50"/>
      <c r="K390" s="46"/>
      <c r="L390" s="46"/>
      <c r="M390" s="46"/>
      <c r="N390" s="46"/>
      <c r="O390" s="46"/>
      <c r="P390" s="46"/>
      <c r="Q390" s="46"/>
      <c r="R390" s="46"/>
      <c r="S390" s="46"/>
      <c r="T390" s="46"/>
      <c r="U390" s="46"/>
      <c r="V390" s="46"/>
      <c r="W390" s="46"/>
      <c r="X390" s="46"/>
      <c r="Y390" s="46"/>
      <c r="Z390" s="46"/>
      <c r="AA390" s="46"/>
      <c r="AB390" s="46"/>
      <c r="AC390" s="46"/>
      <c r="AD390" s="46"/>
    </row>
    <row r="391">
      <c r="A391" s="50"/>
      <c r="B391" s="46"/>
      <c r="C391" s="46"/>
      <c r="D391" s="46"/>
      <c r="E391" s="70"/>
      <c r="F391" s="50"/>
      <c r="G391" s="50"/>
      <c r="H391" s="50"/>
      <c r="I391" s="50"/>
      <c r="J391" s="50"/>
      <c r="K391" s="46"/>
      <c r="L391" s="46"/>
      <c r="M391" s="46"/>
      <c r="N391" s="46"/>
      <c r="O391" s="46"/>
      <c r="P391" s="46"/>
      <c r="Q391" s="46"/>
      <c r="R391" s="46"/>
      <c r="S391" s="46"/>
      <c r="T391" s="46"/>
      <c r="U391" s="46"/>
      <c r="V391" s="46"/>
      <c r="W391" s="46"/>
      <c r="X391" s="46"/>
      <c r="Y391" s="46"/>
      <c r="Z391" s="46"/>
      <c r="AA391" s="46"/>
      <c r="AB391" s="46"/>
      <c r="AC391" s="46"/>
      <c r="AD391" s="46"/>
    </row>
    <row r="392">
      <c r="A392" s="50"/>
      <c r="B392" s="46"/>
      <c r="C392" s="46"/>
      <c r="D392" s="46"/>
      <c r="E392" s="70"/>
      <c r="F392" s="50"/>
      <c r="G392" s="50"/>
      <c r="H392" s="50"/>
      <c r="I392" s="50"/>
      <c r="J392" s="50"/>
      <c r="K392" s="46"/>
      <c r="L392" s="46"/>
      <c r="M392" s="46"/>
      <c r="N392" s="46"/>
      <c r="O392" s="46"/>
      <c r="P392" s="46"/>
      <c r="Q392" s="46"/>
      <c r="R392" s="46"/>
      <c r="S392" s="46"/>
      <c r="T392" s="46"/>
      <c r="U392" s="46"/>
      <c r="V392" s="46"/>
      <c r="W392" s="46"/>
      <c r="X392" s="46"/>
      <c r="Y392" s="46"/>
      <c r="Z392" s="46"/>
      <c r="AA392" s="46"/>
      <c r="AB392" s="46"/>
      <c r="AC392" s="46"/>
      <c r="AD392" s="46"/>
    </row>
    <row r="393">
      <c r="A393" s="50"/>
      <c r="B393" s="46"/>
      <c r="C393" s="46"/>
      <c r="D393" s="46"/>
      <c r="E393" s="70"/>
      <c r="F393" s="50"/>
      <c r="G393" s="50"/>
      <c r="H393" s="50"/>
      <c r="I393" s="50"/>
      <c r="J393" s="50"/>
      <c r="K393" s="46"/>
      <c r="L393" s="46"/>
      <c r="M393" s="46"/>
      <c r="N393" s="46"/>
      <c r="O393" s="46"/>
      <c r="P393" s="46"/>
      <c r="Q393" s="46"/>
      <c r="R393" s="46"/>
      <c r="S393" s="46"/>
      <c r="T393" s="46"/>
      <c r="U393" s="46"/>
      <c r="V393" s="46"/>
      <c r="W393" s="46"/>
      <c r="X393" s="46"/>
      <c r="Y393" s="46"/>
      <c r="Z393" s="46"/>
      <c r="AA393" s="46"/>
      <c r="AB393" s="46"/>
      <c r="AC393" s="46"/>
      <c r="AD393" s="46"/>
    </row>
    <row r="394">
      <c r="A394" s="50"/>
      <c r="B394" s="46"/>
      <c r="C394" s="46"/>
      <c r="D394" s="46"/>
      <c r="E394" s="70"/>
      <c r="F394" s="50"/>
      <c r="G394" s="50"/>
      <c r="H394" s="50"/>
      <c r="I394" s="50"/>
      <c r="J394" s="50"/>
      <c r="K394" s="46"/>
      <c r="L394" s="46"/>
      <c r="M394" s="46"/>
      <c r="N394" s="46"/>
      <c r="O394" s="46"/>
      <c r="P394" s="46"/>
      <c r="Q394" s="46"/>
      <c r="R394" s="46"/>
      <c r="S394" s="46"/>
      <c r="T394" s="46"/>
      <c r="U394" s="46"/>
      <c r="V394" s="46"/>
      <c r="W394" s="46"/>
      <c r="X394" s="46"/>
      <c r="Y394" s="46"/>
      <c r="Z394" s="46"/>
      <c r="AA394" s="46"/>
      <c r="AB394" s="46"/>
      <c r="AC394" s="46"/>
      <c r="AD394" s="46"/>
    </row>
    <row r="395">
      <c r="A395" s="50"/>
      <c r="B395" s="46"/>
      <c r="C395" s="46"/>
      <c r="D395" s="46"/>
      <c r="E395" s="70"/>
      <c r="F395" s="50"/>
      <c r="G395" s="50"/>
      <c r="H395" s="50"/>
      <c r="I395" s="50"/>
      <c r="J395" s="50"/>
      <c r="K395" s="46"/>
      <c r="L395" s="46"/>
      <c r="M395" s="46"/>
      <c r="N395" s="46"/>
      <c r="O395" s="46"/>
      <c r="P395" s="46"/>
      <c r="Q395" s="46"/>
      <c r="R395" s="46"/>
      <c r="S395" s="46"/>
      <c r="T395" s="46"/>
      <c r="U395" s="46"/>
      <c r="V395" s="46"/>
      <c r="W395" s="46"/>
      <c r="X395" s="46"/>
      <c r="Y395" s="46"/>
      <c r="Z395" s="46"/>
      <c r="AA395" s="46"/>
      <c r="AB395" s="46"/>
      <c r="AC395" s="46"/>
      <c r="AD395" s="46"/>
    </row>
    <row r="396">
      <c r="A396" s="50"/>
      <c r="B396" s="46"/>
      <c r="C396" s="46"/>
      <c r="D396" s="46"/>
      <c r="E396" s="70"/>
      <c r="F396" s="50"/>
      <c r="G396" s="50"/>
      <c r="H396" s="50"/>
      <c r="I396" s="50"/>
      <c r="J396" s="50"/>
      <c r="K396" s="46"/>
      <c r="L396" s="46"/>
      <c r="M396" s="46"/>
      <c r="N396" s="46"/>
      <c r="O396" s="46"/>
      <c r="P396" s="46"/>
      <c r="Q396" s="46"/>
      <c r="R396" s="46"/>
      <c r="S396" s="46"/>
      <c r="T396" s="46"/>
      <c r="U396" s="46"/>
      <c r="V396" s="46"/>
      <c r="W396" s="46"/>
      <c r="X396" s="46"/>
      <c r="Y396" s="46"/>
      <c r="Z396" s="46"/>
      <c r="AA396" s="46"/>
      <c r="AB396" s="46"/>
      <c r="AC396" s="46"/>
      <c r="AD396" s="46"/>
    </row>
    <row r="397">
      <c r="A397" s="50"/>
      <c r="B397" s="46"/>
      <c r="C397" s="46"/>
      <c r="D397" s="46"/>
      <c r="E397" s="70"/>
      <c r="F397" s="50"/>
      <c r="G397" s="50"/>
      <c r="H397" s="50"/>
      <c r="I397" s="50"/>
      <c r="J397" s="50"/>
      <c r="K397" s="46"/>
      <c r="L397" s="46"/>
      <c r="M397" s="46"/>
      <c r="N397" s="46"/>
      <c r="O397" s="46"/>
      <c r="P397" s="46"/>
      <c r="Q397" s="46"/>
      <c r="R397" s="46"/>
      <c r="S397" s="46"/>
      <c r="T397" s="46"/>
      <c r="U397" s="46"/>
      <c r="V397" s="46"/>
      <c r="W397" s="46"/>
      <c r="X397" s="46"/>
      <c r="Y397" s="46"/>
      <c r="Z397" s="46"/>
      <c r="AA397" s="46"/>
      <c r="AB397" s="46"/>
      <c r="AC397" s="46"/>
      <c r="AD397" s="46"/>
    </row>
    <row r="398">
      <c r="A398" s="50"/>
      <c r="B398" s="46"/>
      <c r="C398" s="46"/>
      <c r="D398" s="46"/>
      <c r="E398" s="70"/>
      <c r="F398" s="50"/>
      <c r="G398" s="50"/>
      <c r="H398" s="50"/>
      <c r="I398" s="50"/>
      <c r="J398" s="50"/>
      <c r="K398" s="46"/>
      <c r="L398" s="46"/>
      <c r="M398" s="46"/>
      <c r="N398" s="46"/>
      <c r="O398" s="46"/>
      <c r="P398" s="46"/>
      <c r="Q398" s="46"/>
      <c r="R398" s="46"/>
      <c r="S398" s="46"/>
      <c r="T398" s="46"/>
      <c r="U398" s="46"/>
      <c r="V398" s="46"/>
      <c r="W398" s="46"/>
      <c r="X398" s="46"/>
      <c r="Y398" s="46"/>
      <c r="Z398" s="46"/>
      <c r="AA398" s="46"/>
      <c r="AB398" s="46"/>
      <c r="AC398" s="46"/>
      <c r="AD398" s="46"/>
    </row>
    <row r="399">
      <c r="A399" s="50"/>
      <c r="B399" s="46"/>
      <c r="C399" s="46"/>
      <c r="D399" s="46"/>
      <c r="E399" s="70"/>
      <c r="F399" s="50"/>
      <c r="G399" s="50"/>
      <c r="H399" s="50"/>
      <c r="I399" s="50"/>
      <c r="J399" s="50"/>
      <c r="K399" s="46"/>
      <c r="L399" s="46"/>
      <c r="M399" s="46"/>
      <c r="N399" s="46"/>
      <c r="O399" s="46"/>
      <c r="P399" s="46"/>
      <c r="Q399" s="46"/>
      <c r="R399" s="46"/>
      <c r="S399" s="46"/>
      <c r="T399" s="46"/>
      <c r="U399" s="46"/>
      <c r="V399" s="46"/>
      <c r="W399" s="46"/>
      <c r="X399" s="46"/>
      <c r="Y399" s="46"/>
      <c r="Z399" s="46"/>
      <c r="AA399" s="46"/>
      <c r="AB399" s="46"/>
      <c r="AC399" s="46"/>
      <c r="AD399" s="46"/>
    </row>
    <row r="400">
      <c r="A400" s="50"/>
      <c r="B400" s="46"/>
      <c r="C400" s="46"/>
      <c r="D400" s="46"/>
      <c r="E400" s="70"/>
      <c r="F400" s="50"/>
      <c r="G400" s="50"/>
      <c r="H400" s="50"/>
      <c r="I400" s="50"/>
      <c r="J400" s="50"/>
      <c r="K400" s="46"/>
      <c r="L400" s="46"/>
      <c r="M400" s="46"/>
      <c r="N400" s="46"/>
      <c r="O400" s="46"/>
      <c r="P400" s="46"/>
      <c r="Q400" s="46"/>
      <c r="R400" s="46"/>
      <c r="S400" s="46"/>
      <c r="T400" s="46"/>
      <c r="U400" s="46"/>
      <c r="V400" s="46"/>
      <c r="W400" s="46"/>
      <c r="X400" s="46"/>
      <c r="Y400" s="46"/>
      <c r="Z400" s="46"/>
      <c r="AA400" s="46"/>
      <c r="AB400" s="46"/>
      <c r="AC400" s="46"/>
      <c r="AD400" s="46"/>
    </row>
    <row r="401">
      <c r="A401" s="50"/>
      <c r="B401" s="46"/>
      <c r="C401" s="46"/>
      <c r="D401" s="46"/>
      <c r="E401" s="70"/>
      <c r="F401" s="50"/>
      <c r="G401" s="50"/>
      <c r="H401" s="50"/>
      <c r="I401" s="50"/>
      <c r="J401" s="50"/>
      <c r="K401" s="46"/>
      <c r="L401" s="46"/>
      <c r="M401" s="46"/>
      <c r="N401" s="46"/>
      <c r="O401" s="46"/>
      <c r="P401" s="46"/>
      <c r="Q401" s="46"/>
      <c r="R401" s="46"/>
      <c r="S401" s="46"/>
      <c r="T401" s="46"/>
      <c r="U401" s="46"/>
      <c r="V401" s="46"/>
      <c r="W401" s="46"/>
      <c r="X401" s="46"/>
      <c r="Y401" s="46"/>
      <c r="Z401" s="46"/>
      <c r="AA401" s="46"/>
      <c r="AB401" s="46"/>
      <c r="AC401" s="46"/>
      <c r="AD401" s="46"/>
    </row>
    <row r="402">
      <c r="A402" s="50"/>
      <c r="B402" s="46"/>
      <c r="C402" s="46"/>
      <c r="D402" s="46"/>
      <c r="E402" s="70"/>
      <c r="F402" s="50"/>
      <c r="G402" s="50"/>
      <c r="H402" s="50"/>
      <c r="I402" s="50"/>
      <c r="J402" s="50"/>
      <c r="K402" s="46"/>
      <c r="L402" s="46"/>
      <c r="M402" s="46"/>
      <c r="N402" s="46"/>
      <c r="O402" s="46"/>
      <c r="P402" s="46"/>
      <c r="Q402" s="46"/>
      <c r="R402" s="46"/>
      <c r="S402" s="46"/>
      <c r="T402" s="46"/>
      <c r="U402" s="46"/>
      <c r="V402" s="46"/>
      <c r="W402" s="46"/>
      <c r="X402" s="46"/>
      <c r="Y402" s="46"/>
      <c r="Z402" s="46"/>
      <c r="AA402" s="46"/>
      <c r="AB402" s="46"/>
      <c r="AC402" s="46"/>
      <c r="AD402" s="46"/>
    </row>
    <row r="403">
      <c r="A403" s="50"/>
      <c r="B403" s="46"/>
      <c r="C403" s="46"/>
      <c r="D403" s="46"/>
      <c r="E403" s="70"/>
      <c r="F403" s="50"/>
      <c r="G403" s="50"/>
      <c r="H403" s="50"/>
      <c r="I403" s="50"/>
      <c r="J403" s="50"/>
      <c r="K403" s="46"/>
      <c r="L403" s="46"/>
      <c r="M403" s="46"/>
      <c r="N403" s="46"/>
      <c r="O403" s="46"/>
      <c r="P403" s="46"/>
      <c r="Q403" s="46"/>
      <c r="R403" s="46"/>
      <c r="S403" s="46"/>
      <c r="T403" s="46"/>
      <c r="U403" s="46"/>
      <c r="V403" s="46"/>
      <c r="W403" s="46"/>
      <c r="X403" s="46"/>
      <c r="Y403" s="46"/>
      <c r="Z403" s="46"/>
      <c r="AA403" s="46"/>
      <c r="AB403" s="46"/>
      <c r="AC403" s="46"/>
      <c r="AD403" s="46"/>
    </row>
    <row r="404">
      <c r="A404" s="50"/>
      <c r="B404" s="46"/>
      <c r="C404" s="46"/>
      <c r="D404" s="46"/>
      <c r="E404" s="70"/>
      <c r="F404" s="50"/>
      <c r="G404" s="50"/>
      <c r="H404" s="50"/>
      <c r="I404" s="50"/>
      <c r="J404" s="50"/>
      <c r="K404" s="46"/>
      <c r="L404" s="46"/>
      <c r="M404" s="46"/>
      <c r="N404" s="46"/>
      <c r="O404" s="46"/>
      <c r="P404" s="46"/>
      <c r="Q404" s="46"/>
      <c r="R404" s="46"/>
      <c r="S404" s="46"/>
      <c r="T404" s="46"/>
      <c r="U404" s="46"/>
      <c r="V404" s="46"/>
      <c r="W404" s="46"/>
      <c r="X404" s="46"/>
      <c r="Y404" s="46"/>
      <c r="Z404" s="46"/>
      <c r="AA404" s="46"/>
      <c r="AB404" s="46"/>
      <c r="AC404" s="46"/>
      <c r="AD404" s="46"/>
    </row>
    <row r="405">
      <c r="A405" s="50"/>
      <c r="B405" s="46"/>
      <c r="C405" s="46"/>
      <c r="D405" s="46"/>
      <c r="E405" s="70"/>
      <c r="F405" s="50"/>
      <c r="G405" s="50"/>
      <c r="H405" s="50"/>
      <c r="I405" s="50"/>
      <c r="J405" s="50"/>
      <c r="K405" s="46"/>
      <c r="L405" s="46"/>
      <c r="M405" s="46"/>
      <c r="N405" s="46"/>
      <c r="O405" s="46"/>
      <c r="P405" s="46"/>
      <c r="Q405" s="46"/>
      <c r="R405" s="46"/>
      <c r="S405" s="46"/>
      <c r="T405" s="46"/>
      <c r="U405" s="46"/>
      <c r="V405" s="46"/>
      <c r="W405" s="46"/>
      <c r="X405" s="46"/>
      <c r="Y405" s="46"/>
      <c r="Z405" s="46"/>
      <c r="AA405" s="46"/>
      <c r="AB405" s="46"/>
      <c r="AC405" s="46"/>
      <c r="AD405" s="46"/>
    </row>
    <row r="406">
      <c r="A406" s="50"/>
      <c r="B406" s="46"/>
      <c r="C406" s="46"/>
      <c r="D406" s="46"/>
      <c r="E406" s="70"/>
      <c r="F406" s="50"/>
      <c r="G406" s="50"/>
      <c r="H406" s="50"/>
      <c r="I406" s="50"/>
      <c r="J406" s="50"/>
      <c r="K406" s="46"/>
      <c r="L406" s="46"/>
      <c r="M406" s="46"/>
      <c r="N406" s="46"/>
      <c r="O406" s="46"/>
      <c r="P406" s="46"/>
      <c r="Q406" s="46"/>
      <c r="R406" s="46"/>
      <c r="S406" s="46"/>
      <c r="T406" s="46"/>
      <c r="U406" s="46"/>
      <c r="V406" s="46"/>
      <c r="W406" s="46"/>
      <c r="X406" s="46"/>
      <c r="Y406" s="46"/>
      <c r="Z406" s="46"/>
      <c r="AA406" s="46"/>
      <c r="AB406" s="46"/>
      <c r="AC406" s="46"/>
      <c r="AD406" s="46"/>
    </row>
    <row r="407">
      <c r="A407" s="50"/>
      <c r="B407" s="46"/>
      <c r="C407" s="46"/>
      <c r="D407" s="46"/>
      <c r="E407" s="70"/>
      <c r="F407" s="50"/>
      <c r="G407" s="50"/>
      <c r="H407" s="50"/>
      <c r="I407" s="50"/>
      <c r="J407" s="50"/>
      <c r="K407" s="46"/>
      <c r="L407" s="46"/>
      <c r="M407" s="46"/>
      <c r="N407" s="46"/>
      <c r="O407" s="46"/>
      <c r="P407" s="46"/>
      <c r="Q407" s="46"/>
      <c r="R407" s="46"/>
      <c r="S407" s="46"/>
      <c r="T407" s="46"/>
      <c r="U407" s="46"/>
      <c r="V407" s="46"/>
      <c r="W407" s="46"/>
      <c r="X407" s="46"/>
      <c r="Y407" s="46"/>
      <c r="Z407" s="46"/>
      <c r="AA407" s="46"/>
      <c r="AB407" s="46"/>
      <c r="AC407" s="46"/>
      <c r="AD407" s="46"/>
    </row>
    <row r="408">
      <c r="A408" s="50"/>
      <c r="B408" s="46"/>
      <c r="C408" s="46"/>
      <c r="D408" s="46"/>
      <c r="E408" s="70"/>
      <c r="F408" s="50"/>
      <c r="G408" s="50"/>
      <c r="H408" s="50"/>
      <c r="I408" s="50"/>
      <c r="J408" s="50"/>
      <c r="K408" s="46"/>
      <c r="L408" s="46"/>
      <c r="M408" s="46"/>
      <c r="N408" s="46"/>
      <c r="O408" s="46"/>
      <c r="P408" s="46"/>
      <c r="Q408" s="46"/>
      <c r="R408" s="46"/>
      <c r="S408" s="46"/>
      <c r="T408" s="46"/>
      <c r="U408" s="46"/>
      <c r="V408" s="46"/>
      <c r="W408" s="46"/>
      <c r="X408" s="46"/>
      <c r="Y408" s="46"/>
      <c r="Z408" s="46"/>
      <c r="AA408" s="46"/>
      <c r="AB408" s="46"/>
      <c r="AC408" s="46"/>
      <c r="AD408" s="46"/>
    </row>
    <row r="409">
      <c r="A409" s="50"/>
      <c r="B409" s="46"/>
      <c r="C409" s="46"/>
      <c r="D409" s="46"/>
      <c r="E409" s="70"/>
      <c r="F409" s="50"/>
      <c r="G409" s="50"/>
      <c r="H409" s="50"/>
      <c r="I409" s="50"/>
      <c r="J409" s="50"/>
      <c r="K409" s="46"/>
      <c r="L409" s="46"/>
      <c r="M409" s="46"/>
      <c r="N409" s="46"/>
      <c r="O409" s="46"/>
      <c r="P409" s="46"/>
      <c r="Q409" s="46"/>
      <c r="R409" s="46"/>
      <c r="S409" s="46"/>
      <c r="T409" s="46"/>
      <c r="U409" s="46"/>
      <c r="V409" s="46"/>
      <c r="W409" s="46"/>
      <c r="X409" s="46"/>
      <c r="Y409" s="46"/>
      <c r="Z409" s="46"/>
      <c r="AA409" s="46"/>
      <c r="AB409" s="46"/>
      <c r="AC409" s="46"/>
      <c r="AD409" s="46"/>
    </row>
    <row r="410">
      <c r="A410" s="50"/>
      <c r="B410" s="46"/>
      <c r="C410" s="46"/>
      <c r="D410" s="46"/>
      <c r="E410" s="70"/>
      <c r="F410" s="50"/>
      <c r="G410" s="50"/>
      <c r="H410" s="50"/>
      <c r="I410" s="50"/>
      <c r="J410" s="50"/>
      <c r="K410" s="46"/>
      <c r="L410" s="46"/>
      <c r="M410" s="46"/>
      <c r="N410" s="46"/>
      <c r="O410" s="46"/>
      <c r="P410" s="46"/>
      <c r="Q410" s="46"/>
      <c r="R410" s="46"/>
      <c r="S410" s="46"/>
      <c r="T410" s="46"/>
      <c r="U410" s="46"/>
      <c r="V410" s="46"/>
      <c r="W410" s="46"/>
      <c r="X410" s="46"/>
      <c r="Y410" s="46"/>
      <c r="Z410" s="46"/>
      <c r="AA410" s="46"/>
      <c r="AB410" s="46"/>
      <c r="AC410" s="46"/>
      <c r="AD410" s="46"/>
    </row>
    <row r="411">
      <c r="A411" s="50"/>
      <c r="B411" s="46"/>
      <c r="C411" s="46"/>
      <c r="D411" s="46"/>
      <c r="E411" s="70"/>
      <c r="F411" s="50"/>
      <c r="G411" s="50"/>
      <c r="H411" s="50"/>
      <c r="I411" s="50"/>
      <c r="J411" s="50"/>
      <c r="K411" s="46"/>
      <c r="L411" s="46"/>
      <c r="M411" s="46"/>
      <c r="N411" s="46"/>
      <c r="O411" s="46"/>
      <c r="P411" s="46"/>
      <c r="Q411" s="46"/>
      <c r="R411" s="46"/>
      <c r="S411" s="46"/>
      <c r="T411" s="46"/>
      <c r="U411" s="46"/>
      <c r="V411" s="46"/>
      <c r="W411" s="46"/>
      <c r="X411" s="46"/>
      <c r="Y411" s="46"/>
      <c r="Z411" s="46"/>
      <c r="AA411" s="46"/>
      <c r="AB411" s="46"/>
      <c r="AC411" s="46"/>
      <c r="AD411" s="46"/>
    </row>
    <row r="412">
      <c r="A412" s="50"/>
      <c r="B412" s="46"/>
      <c r="C412" s="46"/>
      <c r="D412" s="46"/>
      <c r="E412" s="70"/>
      <c r="F412" s="50"/>
      <c r="G412" s="50"/>
      <c r="H412" s="50"/>
      <c r="I412" s="50"/>
      <c r="J412" s="50"/>
      <c r="K412" s="46"/>
      <c r="L412" s="46"/>
      <c r="M412" s="46"/>
      <c r="N412" s="46"/>
      <c r="O412" s="46"/>
      <c r="P412" s="46"/>
      <c r="Q412" s="46"/>
      <c r="R412" s="46"/>
      <c r="S412" s="46"/>
      <c r="T412" s="46"/>
      <c r="U412" s="46"/>
      <c r="V412" s="46"/>
      <c r="W412" s="46"/>
      <c r="X412" s="46"/>
      <c r="Y412" s="46"/>
      <c r="Z412" s="46"/>
      <c r="AA412" s="46"/>
      <c r="AB412" s="46"/>
      <c r="AC412" s="46"/>
      <c r="AD412" s="46"/>
    </row>
    <row r="413">
      <c r="A413" s="50"/>
      <c r="B413" s="46"/>
      <c r="C413" s="46"/>
      <c r="D413" s="46"/>
      <c r="E413" s="70"/>
      <c r="F413" s="50"/>
      <c r="G413" s="50"/>
      <c r="H413" s="50"/>
      <c r="I413" s="50"/>
      <c r="J413" s="50"/>
      <c r="K413" s="46"/>
      <c r="L413" s="46"/>
      <c r="M413" s="46"/>
      <c r="N413" s="46"/>
      <c r="O413" s="46"/>
      <c r="P413" s="46"/>
      <c r="Q413" s="46"/>
      <c r="R413" s="46"/>
      <c r="S413" s="46"/>
      <c r="T413" s="46"/>
      <c r="U413" s="46"/>
      <c r="V413" s="46"/>
      <c r="W413" s="46"/>
      <c r="X413" s="46"/>
      <c r="Y413" s="46"/>
      <c r="Z413" s="46"/>
      <c r="AA413" s="46"/>
      <c r="AB413" s="46"/>
      <c r="AC413" s="46"/>
      <c r="AD413" s="46"/>
    </row>
    <row r="414">
      <c r="A414" s="50"/>
      <c r="B414" s="46"/>
      <c r="C414" s="46"/>
      <c r="D414" s="46"/>
      <c r="E414" s="70"/>
      <c r="F414" s="50"/>
      <c r="G414" s="50"/>
      <c r="H414" s="50"/>
      <c r="I414" s="50"/>
      <c r="J414" s="50"/>
      <c r="K414" s="46"/>
      <c r="L414" s="46"/>
      <c r="M414" s="46"/>
      <c r="N414" s="46"/>
      <c r="O414" s="46"/>
      <c r="P414" s="46"/>
      <c r="Q414" s="46"/>
      <c r="R414" s="46"/>
      <c r="S414" s="46"/>
      <c r="T414" s="46"/>
      <c r="U414" s="46"/>
      <c r="V414" s="46"/>
      <c r="W414" s="46"/>
      <c r="X414" s="46"/>
      <c r="Y414" s="46"/>
      <c r="Z414" s="46"/>
      <c r="AA414" s="46"/>
      <c r="AB414" s="46"/>
      <c r="AC414" s="46"/>
      <c r="AD414" s="46"/>
    </row>
    <row r="415">
      <c r="A415" s="50"/>
      <c r="B415" s="46"/>
      <c r="C415" s="46"/>
      <c r="D415" s="46"/>
      <c r="E415" s="70"/>
      <c r="F415" s="50"/>
      <c r="G415" s="50"/>
      <c r="H415" s="50"/>
      <c r="I415" s="50"/>
      <c r="J415" s="50"/>
      <c r="K415" s="46"/>
      <c r="L415" s="46"/>
      <c r="M415" s="46"/>
      <c r="N415" s="46"/>
      <c r="O415" s="46"/>
      <c r="P415" s="46"/>
      <c r="Q415" s="46"/>
      <c r="R415" s="46"/>
      <c r="S415" s="46"/>
      <c r="T415" s="46"/>
      <c r="U415" s="46"/>
      <c r="V415" s="46"/>
      <c r="W415" s="46"/>
      <c r="X415" s="46"/>
      <c r="Y415" s="46"/>
      <c r="Z415" s="46"/>
      <c r="AA415" s="46"/>
      <c r="AB415" s="46"/>
      <c r="AC415" s="46"/>
      <c r="AD415" s="46"/>
    </row>
    <row r="416">
      <c r="A416" s="50"/>
      <c r="B416" s="46"/>
      <c r="C416" s="46"/>
      <c r="D416" s="46"/>
      <c r="E416" s="70"/>
      <c r="F416" s="50"/>
      <c r="G416" s="50"/>
      <c r="H416" s="50"/>
      <c r="I416" s="50"/>
      <c r="J416" s="50"/>
      <c r="K416" s="46"/>
      <c r="L416" s="46"/>
      <c r="M416" s="46"/>
      <c r="N416" s="46"/>
      <c r="O416" s="46"/>
      <c r="P416" s="46"/>
      <c r="Q416" s="46"/>
      <c r="R416" s="46"/>
      <c r="S416" s="46"/>
      <c r="T416" s="46"/>
      <c r="U416" s="46"/>
      <c r="V416" s="46"/>
      <c r="W416" s="46"/>
      <c r="X416" s="46"/>
      <c r="Y416" s="46"/>
      <c r="Z416" s="46"/>
      <c r="AA416" s="46"/>
      <c r="AB416" s="46"/>
      <c r="AC416" s="46"/>
      <c r="AD416" s="46"/>
    </row>
    <row r="417">
      <c r="A417" s="50"/>
      <c r="B417" s="46"/>
      <c r="C417" s="46"/>
      <c r="D417" s="46"/>
      <c r="E417" s="70"/>
      <c r="F417" s="50"/>
      <c r="G417" s="50"/>
      <c r="H417" s="50"/>
      <c r="I417" s="50"/>
      <c r="J417" s="50"/>
      <c r="K417" s="46"/>
      <c r="L417" s="46"/>
      <c r="M417" s="46"/>
      <c r="N417" s="46"/>
      <c r="O417" s="46"/>
      <c r="P417" s="46"/>
      <c r="Q417" s="46"/>
      <c r="R417" s="46"/>
      <c r="S417" s="46"/>
      <c r="T417" s="46"/>
      <c r="U417" s="46"/>
      <c r="V417" s="46"/>
      <c r="W417" s="46"/>
      <c r="X417" s="46"/>
      <c r="Y417" s="46"/>
      <c r="Z417" s="46"/>
      <c r="AA417" s="46"/>
      <c r="AB417" s="46"/>
      <c r="AC417" s="46"/>
      <c r="AD417" s="46"/>
    </row>
    <row r="418">
      <c r="A418" s="50"/>
      <c r="B418" s="46"/>
      <c r="C418" s="46"/>
      <c r="D418" s="46"/>
      <c r="E418" s="70"/>
      <c r="F418" s="50"/>
      <c r="G418" s="50"/>
      <c r="H418" s="50"/>
      <c r="I418" s="50"/>
      <c r="J418" s="50"/>
      <c r="K418" s="46"/>
      <c r="L418" s="46"/>
      <c r="M418" s="46"/>
      <c r="N418" s="46"/>
      <c r="O418" s="46"/>
      <c r="P418" s="46"/>
      <c r="Q418" s="46"/>
      <c r="R418" s="46"/>
      <c r="S418" s="46"/>
      <c r="T418" s="46"/>
      <c r="U418" s="46"/>
      <c r="V418" s="46"/>
      <c r="W418" s="46"/>
      <c r="X418" s="46"/>
      <c r="Y418" s="46"/>
      <c r="Z418" s="46"/>
      <c r="AA418" s="46"/>
      <c r="AB418" s="46"/>
      <c r="AC418" s="46"/>
      <c r="AD418" s="46"/>
    </row>
    <row r="419">
      <c r="A419" s="50"/>
      <c r="B419" s="46"/>
      <c r="C419" s="46"/>
      <c r="D419" s="46"/>
      <c r="E419" s="70"/>
      <c r="F419" s="50"/>
      <c r="G419" s="50"/>
      <c r="H419" s="50"/>
      <c r="I419" s="50"/>
      <c r="J419" s="50"/>
      <c r="K419" s="46"/>
      <c r="L419" s="46"/>
      <c r="M419" s="46"/>
      <c r="N419" s="46"/>
      <c r="O419" s="46"/>
      <c r="P419" s="46"/>
      <c r="Q419" s="46"/>
      <c r="R419" s="46"/>
      <c r="S419" s="46"/>
      <c r="T419" s="46"/>
      <c r="U419" s="46"/>
      <c r="V419" s="46"/>
      <c r="W419" s="46"/>
      <c r="X419" s="46"/>
      <c r="Y419" s="46"/>
      <c r="Z419" s="46"/>
      <c r="AA419" s="46"/>
      <c r="AB419" s="46"/>
      <c r="AC419" s="46"/>
      <c r="AD419" s="46"/>
    </row>
    <row r="420">
      <c r="A420" s="50"/>
      <c r="B420" s="46"/>
      <c r="C420" s="46"/>
      <c r="D420" s="46"/>
      <c r="E420" s="70"/>
      <c r="F420" s="50"/>
      <c r="G420" s="50"/>
      <c r="H420" s="50"/>
      <c r="I420" s="50"/>
      <c r="J420" s="50"/>
      <c r="K420" s="46"/>
      <c r="L420" s="46"/>
      <c r="M420" s="46"/>
      <c r="N420" s="46"/>
      <c r="O420" s="46"/>
      <c r="P420" s="46"/>
      <c r="Q420" s="46"/>
      <c r="R420" s="46"/>
      <c r="S420" s="46"/>
      <c r="T420" s="46"/>
      <c r="U420" s="46"/>
      <c r="V420" s="46"/>
      <c r="W420" s="46"/>
      <c r="X420" s="46"/>
      <c r="Y420" s="46"/>
      <c r="Z420" s="46"/>
      <c r="AA420" s="46"/>
      <c r="AB420" s="46"/>
      <c r="AC420" s="46"/>
      <c r="AD420" s="46"/>
    </row>
    <row r="421">
      <c r="A421" s="50"/>
      <c r="B421" s="46"/>
      <c r="C421" s="46"/>
      <c r="D421" s="46"/>
      <c r="E421" s="70"/>
      <c r="F421" s="50"/>
      <c r="G421" s="50"/>
      <c r="H421" s="50"/>
      <c r="I421" s="50"/>
      <c r="J421" s="50"/>
      <c r="K421" s="46"/>
      <c r="L421" s="46"/>
      <c r="M421" s="46"/>
      <c r="N421" s="46"/>
      <c r="O421" s="46"/>
      <c r="P421" s="46"/>
      <c r="Q421" s="46"/>
      <c r="R421" s="46"/>
      <c r="S421" s="46"/>
      <c r="T421" s="46"/>
      <c r="U421" s="46"/>
      <c r="V421" s="46"/>
      <c r="W421" s="46"/>
      <c r="X421" s="46"/>
      <c r="Y421" s="46"/>
      <c r="Z421" s="46"/>
      <c r="AA421" s="46"/>
      <c r="AB421" s="46"/>
      <c r="AC421" s="46"/>
      <c r="AD421" s="46"/>
    </row>
    <row r="422">
      <c r="A422" s="50"/>
      <c r="B422" s="46"/>
      <c r="C422" s="46"/>
      <c r="D422" s="46"/>
      <c r="E422" s="70"/>
      <c r="F422" s="50"/>
      <c r="G422" s="50"/>
      <c r="H422" s="50"/>
      <c r="I422" s="50"/>
      <c r="J422" s="50"/>
      <c r="K422" s="46"/>
      <c r="L422" s="46"/>
      <c r="M422" s="46"/>
      <c r="N422" s="46"/>
      <c r="O422" s="46"/>
      <c r="P422" s="46"/>
      <c r="Q422" s="46"/>
      <c r="R422" s="46"/>
      <c r="S422" s="46"/>
      <c r="T422" s="46"/>
      <c r="U422" s="46"/>
      <c r="V422" s="46"/>
      <c r="W422" s="46"/>
      <c r="X422" s="46"/>
      <c r="Y422" s="46"/>
      <c r="Z422" s="46"/>
      <c r="AA422" s="46"/>
      <c r="AB422" s="46"/>
      <c r="AC422" s="46"/>
      <c r="AD422" s="46"/>
    </row>
    <row r="423">
      <c r="A423" s="50"/>
      <c r="B423" s="46"/>
      <c r="C423" s="46"/>
      <c r="D423" s="46"/>
      <c r="E423" s="70"/>
      <c r="F423" s="50"/>
      <c r="G423" s="50"/>
      <c r="H423" s="50"/>
      <c r="I423" s="50"/>
      <c r="J423" s="50"/>
      <c r="K423" s="46"/>
      <c r="L423" s="46"/>
      <c r="M423" s="46"/>
      <c r="N423" s="46"/>
      <c r="O423" s="46"/>
      <c r="P423" s="46"/>
      <c r="Q423" s="46"/>
      <c r="R423" s="46"/>
      <c r="S423" s="46"/>
      <c r="T423" s="46"/>
      <c r="U423" s="46"/>
      <c r="V423" s="46"/>
      <c r="W423" s="46"/>
      <c r="X423" s="46"/>
      <c r="Y423" s="46"/>
      <c r="Z423" s="46"/>
      <c r="AA423" s="46"/>
      <c r="AB423" s="46"/>
      <c r="AC423" s="46"/>
      <c r="AD423" s="46"/>
    </row>
    <row r="424">
      <c r="A424" s="50"/>
      <c r="B424" s="46"/>
      <c r="C424" s="46"/>
      <c r="D424" s="46"/>
      <c r="E424" s="70"/>
      <c r="F424" s="50"/>
      <c r="G424" s="50"/>
      <c r="H424" s="50"/>
      <c r="I424" s="50"/>
      <c r="J424" s="50"/>
      <c r="K424" s="46"/>
      <c r="L424" s="46"/>
      <c r="M424" s="46"/>
      <c r="N424" s="46"/>
      <c r="O424" s="46"/>
      <c r="P424" s="46"/>
      <c r="Q424" s="46"/>
      <c r="R424" s="46"/>
      <c r="S424" s="46"/>
      <c r="T424" s="46"/>
      <c r="U424" s="46"/>
      <c r="V424" s="46"/>
      <c r="W424" s="46"/>
      <c r="X424" s="46"/>
      <c r="Y424" s="46"/>
      <c r="Z424" s="46"/>
      <c r="AA424" s="46"/>
      <c r="AB424" s="46"/>
      <c r="AC424" s="46"/>
      <c r="AD424" s="46"/>
    </row>
    <row r="425">
      <c r="A425" s="50"/>
      <c r="B425" s="46"/>
      <c r="C425" s="46"/>
      <c r="D425" s="46"/>
      <c r="E425" s="70"/>
      <c r="F425" s="50"/>
      <c r="G425" s="50"/>
      <c r="H425" s="50"/>
      <c r="I425" s="50"/>
      <c r="J425" s="50"/>
      <c r="K425" s="46"/>
      <c r="L425" s="46"/>
      <c r="M425" s="46"/>
      <c r="N425" s="46"/>
      <c r="O425" s="46"/>
      <c r="P425" s="46"/>
      <c r="Q425" s="46"/>
      <c r="R425" s="46"/>
      <c r="S425" s="46"/>
      <c r="T425" s="46"/>
      <c r="U425" s="46"/>
      <c r="V425" s="46"/>
      <c r="W425" s="46"/>
      <c r="X425" s="46"/>
      <c r="Y425" s="46"/>
      <c r="Z425" s="46"/>
      <c r="AA425" s="46"/>
      <c r="AB425" s="46"/>
      <c r="AC425" s="46"/>
      <c r="AD425" s="46"/>
    </row>
    <row r="426">
      <c r="A426" s="50"/>
      <c r="B426" s="46"/>
      <c r="C426" s="46"/>
      <c r="D426" s="46"/>
      <c r="E426" s="70"/>
      <c r="F426" s="50"/>
      <c r="G426" s="50"/>
      <c r="H426" s="50"/>
      <c r="I426" s="50"/>
      <c r="J426" s="50"/>
      <c r="K426" s="46"/>
      <c r="L426" s="46"/>
      <c r="M426" s="46"/>
      <c r="N426" s="46"/>
      <c r="O426" s="46"/>
      <c r="P426" s="46"/>
      <c r="Q426" s="46"/>
      <c r="R426" s="46"/>
      <c r="S426" s="46"/>
      <c r="T426" s="46"/>
      <c r="U426" s="46"/>
      <c r="V426" s="46"/>
      <c r="W426" s="46"/>
      <c r="X426" s="46"/>
      <c r="Y426" s="46"/>
      <c r="Z426" s="46"/>
      <c r="AA426" s="46"/>
      <c r="AB426" s="46"/>
      <c r="AC426" s="46"/>
      <c r="AD426" s="46"/>
    </row>
    <row r="427">
      <c r="A427" s="50"/>
      <c r="B427" s="46"/>
      <c r="C427" s="46"/>
      <c r="D427" s="46"/>
      <c r="E427" s="70"/>
      <c r="F427" s="50"/>
      <c r="G427" s="50"/>
      <c r="H427" s="50"/>
      <c r="I427" s="50"/>
      <c r="J427" s="50"/>
      <c r="K427" s="46"/>
      <c r="L427" s="46"/>
      <c r="M427" s="46"/>
      <c r="N427" s="46"/>
      <c r="O427" s="46"/>
      <c r="P427" s="46"/>
      <c r="Q427" s="46"/>
      <c r="R427" s="46"/>
      <c r="S427" s="46"/>
      <c r="T427" s="46"/>
      <c r="U427" s="46"/>
      <c r="V427" s="46"/>
      <c r="W427" s="46"/>
      <c r="X427" s="46"/>
      <c r="Y427" s="46"/>
      <c r="Z427" s="46"/>
      <c r="AA427" s="46"/>
      <c r="AB427" s="46"/>
      <c r="AC427" s="46"/>
      <c r="AD427" s="46"/>
    </row>
    <row r="428">
      <c r="A428" s="50"/>
      <c r="B428" s="46"/>
      <c r="C428" s="46"/>
      <c r="D428" s="46"/>
      <c r="E428" s="70"/>
      <c r="F428" s="50"/>
      <c r="G428" s="50"/>
      <c r="H428" s="50"/>
      <c r="I428" s="50"/>
      <c r="J428" s="50"/>
      <c r="K428" s="46"/>
      <c r="L428" s="46"/>
      <c r="M428" s="46"/>
      <c r="N428" s="46"/>
      <c r="O428" s="46"/>
      <c r="P428" s="46"/>
      <c r="Q428" s="46"/>
      <c r="R428" s="46"/>
      <c r="S428" s="46"/>
      <c r="T428" s="46"/>
      <c r="U428" s="46"/>
      <c r="V428" s="46"/>
      <c r="W428" s="46"/>
      <c r="X428" s="46"/>
      <c r="Y428" s="46"/>
      <c r="Z428" s="46"/>
      <c r="AA428" s="46"/>
      <c r="AB428" s="46"/>
      <c r="AC428" s="46"/>
      <c r="AD428" s="46"/>
    </row>
    <row r="429">
      <c r="A429" s="50"/>
      <c r="B429" s="46"/>
      <c r="C429" s="46"/>
      <c r="D429" s="46"/>
      <c r="E429" s="70"/>
      <c r="F429" s="50"/>
      <c r="G429" s="50"/>
      <c r="H429" s="50"/>
      <c r="I429" s="50"/>
      <c r="J429" s="50"/>
      <c r="K429" s="46"/>
      <c r="L429" s="46"/>
      <c r="M429" s="46"/>
      <c r="N429" s="46"/>
      <c r="O429" s="46"/>
      <c r="P429" s="46"/>
      <c r="Q429" s="46"/>
      <c r="R429" s="46"/>
      <c r="S429" s="46"/>
      <c r="T429" s="46"/>
      <c r="U429" s="46"/>
      <c r="V429" s="46"/>
      <c r="W429" s="46"/>
      <c r="X429" s="46"/>
      <c r="Y429" s="46"/>
      <c r="Z429" s="46"/>
      <c r="AA429" s="46"/>
      <c r="AB429" s="46"/>
      <c r="AC429" s="46"/>
      <c r="AD429" s="46"/>
    </row>
    <row r="430">
      <c r="A430" s="50"/>
      <c r="B430" s="46"/>
      <c r="C430" s="46"/>
      <c r="D430" s="46"/>
      <c r="E430" s="70"/>
      <c r="F430" s="50"/>
      <c r="G430" s="50"/>
      <c r="H430" s="50"/>
      <c r="I430" s="50"/>
      <c r="J430" s="50"/>
      <c r="K430" s="46"/>
      <c r="L430" s="46"/>
      <c r="M430" s="46"/>
      <c r="N430" s="46"/>
      <c r="O430" s="46"/>
      <c r="P430" s="46"/>
      <c r="Q430" s="46"/>
      <c r="R430" s="46"/>
      <c r="S430" s="46"/>
      <c r="T430" s="46"/>
      <c r="U430" s="46"/>
      <c r="V430" s="46"/>
      <c r="W430" s="46"/>
      <c r="X430" s="46"/>
      <c r="Y430" s="46"/>
      <c r="Z430" s="46"/>
      <c r="AA430" s="46"/>
      <c r="AB430" s="46"/>
      <c r="AC430" s="46"/>
      <c r="AD430" s="46"/>
    </row>
    <row r="431">
      <c r="A431" s="50"/>
      <c r="B431" s="46"/>
      <c r="C431" s="46"/>
      <c r="D431" s="46"/>
      <c r="E431" s="70"/>
      <c r="F431" s="50"/>
      <c r="G431" s="50"/>
      <c r="H431" s="50"/>
      <c r="I431" s="50"/>
      <c r="J431" s="50"/>
      <c r="K431" s="46"/>
      <c r="L431" s="46"/>
      <c r="M431" s="46"/>
      <c r="N431" s="46"/>
      <c r="O431" s="46"/>
      <c r="P431" s="46"/>
      <c r="Q431" s="46"/>
      <c r="R431" s="46"/>
      <c r="S431" s="46"/>
      <c r="T431" s="46"/>
      <c r="U431" s="46"/>
      <c r="V431" s="46"/>
      <c r="W431" s="46"/>
      <c r="X431" s="46"/>
      <c r="Y431" s="46"/>
      <c r="Z431" s="46"/>
      <c r="AA431" s="46"/>
      <c r="AB431" s="46"/>
      <c r="AC431" s="46"/>
      <c r="AD431" s="46"/>
    </row>
    <row r="432">
      <c r="A432" s="50"/>
      <c r="B432" s="46"/>
      <c r="C432" s="46"/>
      <c r="D432" s="46"/>
      <c r="E432" s="70"/>
      <c r="F432" s="50"/>
      <c r="G432" s="50"/>
      <c r="H432" s="50"/>
      <c r="I432" s="50"/>
      <c r="J432" s="50"/>
      <c r="K432" s="46"/>
      <c r="L432" s="46"/>
      <c r="M432" s="46"/>
      <c r="N432" s="46"/>
      <c r="O432" s="46"/>
      <c r="P432" s="46"/>
      <c r="Q432" s="46"/>
      <c r="R432" s="46"/>
      <c r="S432" s="46"/>
      <c r="T432" s="46"/>
      <c r="U432" s="46"/>
      <c r="V432" s="46"/>
      <c r="W432" s="46"/>
      <c r="X432" s="46"/>
      <c r="Y432" s="46"/>
      <c r="Z432" s="46"/>
      <c r="AA432" s="46"/>
      <c r="AB432" s="46"/>
      <c r="AC432" s="46"/>
      <c r="AD432" s="46"/>
    </row>
    <row r="433">
      <c r="A433" s="50"/>
      <c r="B433" s="46"/>
      <c r="C433" s="46"/>
      <c r="D433" s="46"/>
      <c r="E433" s="70"/>
      <c r="F433" s="50"/>
      <c r="G433" s="50"/>
      <c r="H433" s="50"/>
      <c r="I433" s="50"/>
      <c r="J433" s="50"/>
      <c r="K433" s="46"/>
      <c r="L433" s="46"/>
      <c r="M433" s="46"/>
      <c r="N433" s="46"/>
      <c r="O433" s="46"/>
      <c r="P433" s="46"/>
      <c r="Q433" s="46"/>
      <c r="R433" s="46"/>
      <c r="S433" s="46"/>
      <c r="T433" s="46"/>
      <c r="U433" s="46"/>
      <c r="V433" s="46"/>
      <c r="W433" s="46"/>
      <c r="X433" s="46"/>
      <c r="Y433" s="46"/>
      <c r="Z433" s="46"/>
      <c r="AA433" s="46"/>
      <c r="AB433" s="46"/>
      <c r="AC433" s="46"/>
      <c r="AD433" s="46"/>
    </row>
    <row r="434">
      <c r="A434" s="50"/>
      <c r="B434" s="46"/>
      <c r="C434" s="46"/>
      <c r="D434" s="46"/>
      <c r="E434" s="70"/>
      <c r="F434" s="50"/>
      <c r="G434" s="50"/>
      <c r="H434" s="50"/>
      <c r="I434" s="50"/>
      <c r="J434" s="50"/>
      <c r="K434" s="46"/>
      <c r="L434" s="46"/>
      <c r="M434" s="46"/>
      <c r="N434" s="46"/>
      <c r="O434" s="46"/>
      <c r="P434" s="46"/>
      <c r="Q434" s="46"/>
      <c r="R434" s="46"/>
      <c r="S434" s="46"/>
      <c r="T434" s="46"/>
      <c r="U434" s="46"/>
      <c r="V434" s="46"/>
      <c r="W434" s="46"/>
      <c r="X434" s="46"/>
      <c r="Y434" s="46"/>
      <c r="Z434" s="46"/>
      <c r="AA434" s="46"/>
      <c r="AB434" s="46"/>
      <c r="AC434" s="46"/>
      <c r="AD434" s="46"/>
    </row>
    <row r="435">
      <c r="A435" s="50"/>
      <c r="B435" s="46"/>
      <c r="C435" s="46"/>
      <c r="D435" s="46"/>
      <c r="E435" s="70"/>
      <c r="F435" s="50"/>
      <c r="G435" s="50"/>
      <c r="H435" s="50"/>
      <c r="I435" s="50"/>
      <c r="J435" s="50"/>
      <c r="K435" s="46"/>
      <c r="L435" s="46"/>
      <c r="M435" s="46"/>
      <c r="N435" s="46"/>
      <c r="O435" s="46"/>
      <c r="P435" s="46"/>
      <c r="Q435" s="46"/>
      <c r="R435" s="46"/>
      <c r="S435" s="46"/>
      <c r="T435" s="46"/>
      <c r="U435" s="46"/>
      <c r="V435" s="46"/>
      <c r="W435" s="46"/>
      <c r="X435" s="46"/>
      <c r="Y435" s="46"/>
      <c r="Z435" s="46"/>
      <c r="AA435" s="46"/>
      <c r="AB435" s="46"/>
      <c r="AC435" s="46"/>
      <c r="AD435" s="46"/>
    </row>
    <row r="436">
      <c r="A436" s="50"/>
      <c r="B436" s="46"/>
      <c r="C436" s="46"/>
      <c r="D436" s="46"/>
      <c r="E436" s="70"/>
      <c r="F436" s="50"/>
      <c r="G436" s="50"/>
      <c r="H436" s="50"/>
      <c r="I436" s="50"/>
      <c r="J436" s="50"/>
      <c r="K436" s="46"/>
      <c r="L436" s="46"/>
      <c r="M436" s="46"/>
      <c r="N436" s="46"/>
      <c r="O436" s="46"/>
      <c r="P436" s="46"/>
      <c r="Q436" s="46"/>
      <c r="R436" s="46"/>
      <c r="S436" s="46"/>
      <c r="T436" s="46"/>
      <c r="U436" s="46"/>
      <c r="V436" s="46"/>
      <c r="W436" s="46"/>
      <c r="X436" s="46"/>
      <c r="Y436" s="46"/>
      <c r="Z436" s="46"/>
      <c r="AA436" s="46"/>
      <c r="AB436" s="46"/>
      <c r="AC436" s="46"/>
      <c r="AD436" s="46"/>
    </row>
    <row r="437">
      <c r="A437" s="50"/>
      <c r="B437" s="46"/>
      <c r="C437" s="46"/>
      <c r="D437" s="46"/>
      <c r="E437" s="70"/>
      <c r="F437" s="50"/>
      <c r="G437" s="50"/>
      <c r="H437" s="50"/>
      <c r="I437" s="50"/>
      <c r="J437" s="50"/>
      <c r="K437" s="46"/>
      <c r="L437" s="46"/>
      <c r="M437" s="46"/>
      <c r="N437" s="46"/>
      <c r="O437" s="46"/>
      <c r="P437" s="46"/>
      <c r="Q437" s="46"/>
      <c r="R437" s="46"/>
      <c r="S437" s="46"/>
      <c r="T437" s="46"/>
      <c r="U437" s="46"/>
      <c r="V437" s="46"/>
      <c r="W437" s="46"/>
      <c r="X437" s="46"/>
      <c r="Y437" s="46"/>
      <c r="Z437" s="46"/>
      <c r="AA437" s="46"/>
      <c r="AB437" s="46"/>
      <c r="AC437" s="46"/>
      <c r="AD437" s="46"/>
    </row>
    <row r="438">
      <c r="A438" s="50"/>
      <c r="B438" s="46"/>
      <c r="C438" s="46"/>
      <c r="D438" s="46"/>
      <c r="E438" s="70"/>
      <c r="F438" s="50"/>
      <c r="G438" s="50"/>
      <c r="H438" s="50"/>
      <c r="I438" s="50"/>
      <c r="J438" s="50"/>
      <c r="K438" s="46"/>
      <c r="L438" s="46"/>
      <c r="M438" s="46"/>
      <c r="N438" s="46"/>
      <c r="O438" s="46"/>
      <c r="P438" s="46"/>
      <c r="Q438" s="46"/>
      <c r="R438" s="46"/>
      <c r="S438" s="46"/>
      <c r="T438" s="46"/>
      <c r="U438" s="46"/>
      <c r="V438" s="46"/>
      <c r="W438" s="46"/>
      <c r="X438" s="46"/>
      <c r="Y438" s="46"/>
      <c r="Z438" s="46"/>
      <c r="AA438" s="46"/>
      <c r="AB438" s="46"/>
      <c r="AC438" s="46"/>
      <c r="AD438" s="46"/>
    </row>
    <row r="439">
      <c r="A439" s="50"/>
      <c r="B439" s="46"/>
      <c r="C439" s="46"/>
      <c r="D439" s="46"/>
      <c r="E439" s="70"/>
      <c r="F439" s="50"/>
      <c r="G439" s="50"/>
      <c r="H439" s="50"/>
      <c r="I439" s="50"/>
      <c r="J439" s="50"/>
      <c r="K439" s="46"/>
      <c r="L439" s="46"/>
      <c r="M439" s="46"/>
      <c r="N439" s="46"/>
      <c r="O439" s="46"/>
      <c r="P439" s="46"/>
      <c r="Q439" s="46"/>
      <c r="R439" s="46"/>
      <c r="S439" s="46"/>
      <c r="T439" s="46"/>
      <c r="U439" s="46"/>
      <c r="V439" s="46"/>
      <c r="W439" s="46"/>
      <c r="X439" s="46"/>
      <c r="Y439" s="46"/>
      <c r="Z439" s="46"/>
      <c r="AA439" s="46"/>
      <c r="AB439" s="46"/>
      <c r="AC439" s="46"/>
      <c r="AD439" s="46"/>
    </row>
    <row r="440">
      <c r="A440" s="50"/>
      <c r="B440" s="46"/>
      <c r="C440" s="46"/>
      <c r="D440" s="46"/>
      <c r="E440" s="70"/>
      <c r="F440" s="50"/>
      <c r="G440" s="50"/>
      <c r="H440" s="50"/>
      <c r="I440" s="50"/>
      <c r="J440" s="50"/>
      <c r="K440" s="46"/>
      <c r="L440" s="46"/>
      <c r="M440" s="46"/>
      <c r="N440" s="46"/>
      <c r="O440" s="46"/>
      <c r="P440" s="46"/>
      <c r="Q440" s="46"/>
      <c r="R440" s="46"/>
      <c r="S440" s="46"/>
      <c r="T440" s="46"/>
      <c r="U440" s="46"/>
      <c r="V440" s="46"/>
      <c r="W440" s="46"/>
      <c r="X440" s="46"/>
      <c r="Y440" s="46"/>
      <c r="Z440" s="46"/>
      <c r="AA440" s="46"/>
      <c r="AB440" s="46"/>
      <c r="AC440" s="46"/>
      <c r="AD440" s="46"/>
    </row>
    <row r="441">
      <c r="A441" s="50"/>
      <c r="B441" s="46"/>
      <c r="C441" s="46"/>
      <c r="D441" s="46"/>
      <c r="E441" s="70"/>
      <c r="F441" s="50"/>
      <c r="G441" s="50"/>
      <c r="H441" s="50"/>
      <c r="I441" s="50"/>
      <c r="J441" s="50"/>
      <c r="K441" s="46"/>
      <c r="L441" s="46"/>
      <c r="M441" s="46"/>
      <c r="N441" s="46"/>
      <c r="O441" s="46"/>
      <c r="P441" s="46"/>
      <c r="Q441" s="46"/>
      <c r="R441" s="46"/>
      <c r="S441" s="46"/>
      <c r="T441" s="46"/>
      <c r="U441" s="46"/>
      <c r="V441" s="46"/>
      <c r="W441" s="46"/>
      <c r="X441" s="46"/>
      <c r="Y441" s="46"/>
      <c r="Z441" s="46"/>
      <c r="AA441" s="46"/>
      <c r="AB441" s="46"/>
      <c r="AC441" s="46"/>
      <c r="AD441" s="46"/>
    </row>
    <row r="442">
      <c r="A442" s="50"/>
      <c r="B442" s="46"/>
      <c r="C442" s="46"/>
      <c r="D442" s="46"/>
      <c r="E442" s="70"/>
      <c r="F442" s="50"/>
      <c r="G442" s="50"/>
      <c r="H442" s="50"/>
      <c r="I442" s="50"/>
      <c r="J442" s="50"/>
      <c r="K442" s="46"/>
      <c r="L442" s="46"/>
      <c r="M442" s="46"/>
      <c r="N442" s="46"/>
      <c r="O442" s="46"/>
      <c r="P442" s="46"/>
      <c r="Q442" s="46"/>
      <c r="R442" s="46"/>
      <c r="S442" s="46"/>
      <c r="T442" s="46"/>
      <c r="U442" s="46"/>
      <c r="V442" s="46"/>
      <c r="W442" s="46"/>
      <c r="X442" s="46"/>
      <c r="Y442" s="46"/>
      <c r="Z442" s="46"/>
      <c r="AA442" s="46"/>
      <c r="AB442" s="46"/>
      <c r="AC442" s="46"/>
      <c r="AD442" s="46"/>
    </row>
    <row r="443">
      <c r="A443" s="50"/>
      <c r="B443" s="46"/>
      <c r="C443" s="46"/>
      <c r="D443" s="46"/>
      <c r="E443" s="70"/>
      <c r="F443" s="50"/>
      <c r="G443" s="50"/>
      <c r="H443" s="50"/>
      <c r="I443" s="50"/>
      <c r="J443" s="50"/>
      <c r="K443" s="46"/>
      <c r="L443" s="46"/>
      <c r="M443" s="46"/>
      <c r="N443" s="46"/>
      <c r="O443" s="46"/>
      <c r="P443" s="46"/>
      <c r="Q443" s="46"/>
      <c r="R443" s="46"/>
      <c r="S443" s="46"/>
      <c r="T443" s="46"/>
      <c r="U443" s="46"/>
      <c r="V443" s="46"/>
      <c r="W443" s="46"/>
      <c r="X443" s="46"/>
      <c r="Y443" s="46"/>
      <c r="Z443" s="46"/>
      <c r="AA443" s="46"/>
      <c r="AB443" s="46"/>
      <c r="AC443" s="46"/>
      <c r="AD443" s="46"/>
    </row>
    <row r="444">
      <c r="A444" s="50"/>
      <c r="B444" s="46"/>
      <c r="C444" s="46"/>
      <c r="D444" s="46"/>
      <c r="E444" s="70"/>
      <c r="F444" s="50"/>
      <c r="G444" s="50"/>
      <c r="H444" s="50"/>
      <c r="I444" s="50"/>
      <c r="J444" s="50"/>
      <c r="K444" s="46"/>
      <c r="L444" s="46"/>
      <c r="M444" s="46"/>
      <c r="N444" s="46"/>
      <c r="O444" s="46"/>
      <c r="P444" s="46"/>
      <c r="Q444" s="46"/>
      <c r="R444" s="46"/>
      <c r="S444" s="46"/>
      <c r="T444" s="46"/>
      <c r="U444" s="46"/>
      <c r="V444" s="46"/>
      <c r="W444" s="46"/>
      <c r="X444" s="46"/>
      <c r="Y444" s="46"/>
      <c r="Z444" s="46"/>
      <c r="AA444" s="46"/>
      <c r="AB444" s="46"/>
      <c r="AC444" s="46"/>
      <c r="AD444" s="46"/>
    </row>
    <row r="445">
      <c r="A445" s="50"/>
      <c r="B445" s="46"/>
      <c r="C445" s="46"/>
      <c r="D445" s="46"/>
      <c r="E445" s="70"/>
      <c r="F445" s="50"/>
      <c r="G445" s="50"/>
      <c r="H445" s="50"/>
      <c r="I445" s="50"/>
      <c r="J445" s="50"/>
      <c r="K445" s="46"/>
      <c r="L445" s="46"/>
      <c r="M445" s="46"/>
      <c r="N445" s="46"/>
      <c r="O445" s="46"/>
      <c r="P445" s="46"/>
      <c r="Q445" s="46"/>
      <c r="R445" s="46"/>
      <c r="S445" s="46"/>
      <c r="T445" s="46"/>
      <c r="U445" s="46"/>
      <c r="V445" s="46"/>
      <c r="W445" s="46"/>
      <c r="X445" s="46"/>
      <c r="Y445" s="46"/>
      <c r="Z445" s="46"/>
      <c r="AA445" s="46"/>
      <c r="AB445" s="46"/>
      <c r="AC445" s="46"/>
      <c r="AD445" s="46"/>
    </row>
    <row r="446">
      <c r="A446" s="50"/>
      <c r="B446" s="46"/>
      <c r="C446" s="46"/>
      <c r="D446" s="46"/>
      <c r="E446" s="70"/>
      <c r="F446" s="50"/>
      <c r="G446" s="50"/>
      <c r="H446" s="50"/>
      <c r="I446" s="50"/>
      <c r="J446" s="50"/>
      <c r="K446" s="46"/>
      <c r="L446" s="46"/>
      <c r="M446" s="46"/>
      <c r="N446" s="46"/>
      <c r="O446" s="46"/>
      <c r="P446" s="46"/>
      <c r="Q446" s="46"/>
      <c r="R446" s="46"/>
      <c r="S446" s="46"/>
      <c r="T446" s="46"/>
      <c r="U446" s="46"/>
      <c r="V446" s="46"/>
      <c r="W446" s="46"/>
      <c r="X446" s="46"/>
      <c r="Y446" s="46"/>
      <c r="Z446" s="46"/>
      <c r="AA446" s="46"/>
      <c r="AB446" s="46"/>
      <c r="AC446" s="46"/>
      <c r="AD446" s="46"/>
    </row>
    <row r="447">
      <c r="A447" s="50"/>
      <c r="B447" s="46"/>
      <c r="C447" s="46"/>
      <c r="D447" s="46"/>
      <c r="E447" s="70"/>
      <c r="F447" s="50"/>
      <c r="G447" s="50"/>
      <c r="H447" s="50"/>
      <c r="I447" s="50"/>
      <c r="J447" s="50"/>
      <c r="K447" s="46"/>
      <c r="L447" s="46"/>
      <c r="M447" s="46"/>
      <c r="N447" s="46"/>
      <c r="O447" s="46"/>
      <c r="P447" s="46"/>
      <c r="Q447" s="46"/>
      <c r="R447" s="46"/>
      <c r="S447" s="46"/>
      <c r="T447" s="46"/>
      <c r="U447" s="46"/>
      <c r="V447" s="46"/>
      <c r="W447" s="46"/>
      <c r="X447" s="46"/>
      <c r="Y447" s="46"/>
      <c r="Z447" s="46"/>
      <c r="AA447" s="46"/>
      <c r="AB447" s="46"/>
      <c r="AC447" s="46"/>
      <c r="AD447" s="46"/>
    </row>
    <row r="448">
      <c r="A448" s="50"/>
      <c r="B448" s="46"/>
      <c r="C448" s="46"/>
      <c r="D448" s="46"/>
      <c r="E448" s="70"/>
      <c r="F448" s="50"/>
      <c r="G448" s="50"/>
      <c r="H448" s="50"/>
      <c r="I448" s="50"/>
      <c r="J448" s="50"/>
      <c r="K448" s="46"/>
      <c r="L448" s="46"/>
      <c r="M448" s="46"/>
      <c r="N448" s="46"/>
      <c r="O448" s="46"/>
      <c r="P448" s="46"/>
      <c r="Q448" s="46"/>
      <c r="R448" s="46"/>
      <c r="S448" s="46"/>
      <c r="T448" s="46"/>
      <c r="U448" s="46"/>
      <c r="V448" s="46"/>
      <c r="W448" s="46"/>
      <c r="X448" s="46"/>
      <c r="Y448" s="46"/>
      <c r="Z448" s="46"/>
      <c r="AA448" s="46"/>
      <c r="AB448" s="46"/>
      <c r="AC448" s="46"/>
      <c r="AD448" s="46"/>
    </row>
    <row r="449">
      <c r="A449" s="50"/>
      <c r="B449" s="46"/>
      <c r="C449" s="46"/>
      <c r="D449" s="46"/>
      <c r="E449" s="70"/>
      <c r="F449" s="50"/>
      <c r="G449" s="50"/>
      <c r="H449" s="50"/>
      <c r="I449" s="50"/>
      <c r="J449" s="50"/>
      <c r="K449" s="46"/>
      <c r="L449" s="46"/>
      <c r="M449" s="46"/>
      <c r="N449" s="46"/>
      <c r="O449" s="46"/>
      <c r="P449" s="46"/>
      <c r="Q449" s="46"/>
      <c r="R449" s="46"/>
      <c r="S449" s="46"/>
      <c r="T449" s="46"/>
      <c r="U449" s="46"/>
      <c r="V449" s="46"/>
      <c r="W449" s="46"/>
      <c r="X449" s="46"/>
      <c r="Y449" s="46"/>
      <c r="Z449" s="46"/>
      <c r="AA449" s="46"/>
      <c r="AB449" s="46"/>
      <c r="AC449" s="46"/>
      <c r="AD449" s="46"/>
    </row>
    <row r="450">
      <c r="A450" s="50"/>
      <c r="B450" s="46"/>
      <c r="C450" s="46"/>
      <c r="D450" s="46"/>
      <c r="E450" s="70"/>
      <c r="F450" s="50"/>
      <c r="G450" s="50"/>
      <c r="H450" s="50"/>
      <c r="I450" s="50"/>
      <c r="J450" s="50"/>
      <c r="K450" s="46"/>
      <c r="L450" s="46"/>
      <c r="M450" s="46"/>
      <c r="N450" s="46"/>
      <c r="O450" s="46"/>
      <c r="P450" s="46"/>
      <c r="Q450" s="46"/>
      <c r="R450" s="46"/>
      <c r="S450" s="46"/>
      <c r="T450" s="46"/>
      <c r="U450" s="46"/>
      <c r="V450" s="46"/>
      <c r="W450" s="46"/>
      <c r="X450" s="46"/>
      <c r="Y450" s="46"/>
      <c r="Z450" s="46"/>
      <c r="AA450" s="46"/>
      <c r="AB450" s="46"/>
      <c r="AC450" s="46"/>
      <c r="AD450" s="46"/>
    </row>
    <row r="451">
      <c r="A451" s="50"/>
      <c r="B451" s="46"/>
      <c r="C451" s="46"/>
      <c r="D451" s="46"/>
      <c r="E451" s="70"/>
      <c r="F451" s="50"/>
      <c r="G451" s="50"/>
      <c r="H451" s="50"/>
      <c r="I451" s="50"/>
      <c r="J451" s="50"/>
      <c r="K451" s="46"/>
      <c r="L451" s="46"/>
      <c r="M451" s="46"/>
      <c r="N451" s="46"/>
      <c r="O451" s="46"/>
      <c r="P451" s="46"/>
      <c r="Q451" s="46"/>
      <c r="R451" s="46"/>
      <c r="S451" s="46"/>
      <c r="T451" s="46"/>
      <c r="U451" s="46"/>
      <c r="V451" s="46"/>
      <c r="W451" s="46"/>
      <c r="X451" s="46"/>
      <c r="Y451" s="46"/>
      <c r="Z451" s="46"/>
      <c r="AA451" s="46"/>
      <c r="AB451" s="46"/>
      <c r="AC451" s="46"/>
      <c r="AD451" s="46"/>
    </row>
    <row r="452">
      <c r="A452" s="50"/>
      <c r="B452" s="46"/>
      <c r="C452" s="46"/>
      <c r="D452" s="46"/>
      <c r="E452" s="70"/>
      <c r="F452" s="50"/>
      <c r="G452" s="50"/>
      <c r="H452" s="50"/>
      <c r="I452" s="50"/>
      <c r="J452" s="50"/>
      <c r="K452" s="46"/>
      <c r="L452" s="46"/>
      <c r="M452" s="46"/>
      <c r="N452" s="46"/>
      <c r="O452" s="46"/>
      <c r="P452" s="46"/>
      <c r="Q452" s="46"/>
      <c r="R452" s="46"/>
      <c r="S452" s="46"/>
      <c r="T452" s="46"/>
      <c r="U452" s="46"/>
      <c r="V452" s="46"/>
      <c r="W452" s="46"/>
      <c r="X452" s="46"/>
      <c r="Y452" s="46"/>
      <c r="Z452" s="46"/>
      <c r="AA452" s="46"/>
      <c r="AB452" s="46"/>
      <c r="AC452" s="46"/>
      <c r="AD452" s="46"/>
    </row>
    <row r="453">
      <c r="A453" s="50"/>
      <c r="B453" s="46"/>
      <c r="C453" s="46"/>
      <c r="D453" s="46"/>
      <c r="E453" s="70"/>
      <c r="F453" s="50"/>
      <c r="G453" s="50"/>
      <c r="H453" s="50"/>
      <c r="I453" s="50"/>
      <c r="J453" s="50"/>
      <c r="K453" s="46"/>
      <c r="L453" s="46"/>
      <c r="M453" s="46"/>
      <c r="N453" s="46"/>
      <c r="O453" s="46"/>
      <c r="P453" s="46"/>
      <c r="Q453" s="46"/>
      <c r="R453" s="46"/>
      <c r="S453" s="46"/>
      <c r="T453" s="46"/>
      <c r="U453" s="46"/>
      <c r="V453" s="46"/>
      <c r="W453" s="46"/>
      <c r="X453" s="46"/>
      <c r="Y453" s="46"/>
      <c r="Z453" s="46"/>
      <c r="AA453" s="46"/>
      <c r="AB453" s="46"/>
      <c r="AC453" s="46"/>
      <c r="AD453" s="46"/>
    </row>
    <row r="454">
      <c r="A454" s="50"/>
      <c r="B454" s="46"/>
      <c r="C454" s="46"/>
      <c r="D454" s="46"/>
      <c r="E454" s="70"/>
      <c r="F454" s="50"/>
      <c r="G454" s="50"/>
      <c r="H454" s="50"/>
      <c r="I454" s="50"/>
      <c r="J454" s="50"/>
      <c r="K454" s="46"/>
      <c r="L454" s="46"/>
      <c r="M454" s="46"/>
      <c r="N454" s="46"/>
      <c r="O454" s="46"/>
      <c r="P454" s="46"/>
      <c r="Q454" s="46"/>
      <c r="R454" s="46"/>
      <c r="S454" s="46"/>
      <c r="T454" s="46"/>
      <c r="U454" s="46"/>
      <c r="V454" s="46"/>
      <c r="W454" s="46"/>
      <c r="X454" s="46"/>
      <c r="Y454" s="46"/>
      <c r="Z454" s="46"/>
      <c r="AA454" s="46"/>
      <c r="AB454" s="46"/>
      <c r="AC454" s="46"/>
      <c r="AD454" s="46"/>
    </row>
    <row r="455">
      <c r="A455" s="50"/>
      <c r="B455" s="46"/>
      <c r="C455" s="46"/>
      <c r="D455" s="46"/>
      <c r="E455" s="70"/>
      <c r="F455" s="50"/>
      <c r="G455" s="50"/>
      <c r="H455" s="50"/>
      <c r="I455" s="50"/>
      <c r="J455" s="50"/>
      <c r="K455" s="46"/>
      <c r="L455" s="46"/>
      <c r="M455" s="46"/>
      <c r="N455" s="46"/>
      <c r="O455" s="46"/>
      <c r="P455" s="46"/>
      <c r="Q455" s="46"/>
      <c r="R455" s="46"/>
      <c r="S455" s="46"/>
      <c r="T455" s="46"/>
      <c r="U455" s="46"/>
      <c r="V455" s="46"/>
      <c r="W455" s="46"/>
      <c r="X455" s="46"/>
      <c r="Y455" s="46"/>
      <c r="Z455" s="46"/>
      <c r="AA455" s="46"/>
      <c r="AB455" s="46"/>
      <c r="AC455" s="46"/>
      <c r="AD455" s="46"/>
    </row>
    <row r="456">
      <c r="A456" s="50"/>
      <c r="B456" s="46"/>
      <c r="C456" s="46"/>
      <c r="D456" s="46"/>
      <c r="E456" s="70"/>
      <c r="F456" s="50"/>
      <c r="G456" s="50"/>
      <c r="H456" s="50"/>
      <c r="I456" s="50"/>
      <c r="J456" s="50"/>
      <c r="K456" s="46"/>
      <c r="L456" s="46"/>
      <c r="M456" s="46"/>
      <c r="N456" s="46"/>
      <c r="O456" s="46"/>
      <c r="P456" s="46"/>
      <c r="Q456" s="46"/>
      <c r="R456" s="46"/>
      <c r="S456" s="46"/>
      <c r="T456" s="46"/>
      <c r="U456" s="46"/>
      <c r="V456" s="46"/>
      <c r="W456" s="46"/>
      <c r="X456" s="46"/>
      <c r="Y456" s="46"/>
      <c r="Z456" s="46"/>
      <c r="AA456" s="46"/>
      <c r="AB456" s="46"/>
      <c r="AC456" s="46"/>
      <c r="AD456" s="46"/>
    </row>
    <row r="457">
      <c r="A457" s="50"/>
      <c r="B457" s="46"/>
      <c r="C457" s="46"/>
      <c r="D457" s="46"/>
      <c r="E457" s="70"/>
      <c r="F457" s="50"/>
      <c r="G457" s="50"/>
      <c r="H457" s="50"/>
      <c r="I457" s="50"/>
      <c r="J457" s="50"/>
      <c r="K457" s="46"/>
      <c r="L457" s="46"/>
      <c r="M457" s="46"/>
      <c r="N457" s="46"/>
      <c r="O457" s="46"/>
      <c r="P457" s="46"/>
      <c r="Q457" s="46"/>
      <c r="R457" s="46"/>
      <c r="S457" s="46"/>
      <c r="T457" s="46"/>
      <c r="U457" s="46"/>
      <c r="V457" s="46"/>
      <c r="W457" s="46"/>
      <c r="X457" s="46"/>
      <c r="Y457" s="46"/>
      <c r="Z457" s="46"/>
      <c r="AA457" s="46"/>
      <c r="AB457" s="46"/>
      <c r="AC457" s="46"/>
      <c r="AD457" s="46"/>
    </row>
    <row r="458">
      <c r="A458" s="50"/>
      <c r="B458" s="46"/>
      <c r="C458" s="46"/>
      <c r="D458" s="46"/>
      <c r="E458" s="70"/>
      <c r="F458" s="50"/>
      <c r="G458" s="50"/>
      <c r="H458" s="50"/>
      <c r="I458" s="50"/>
      <c r="J458" s="50"/>
      <c r="K458" s="46"/>
      <c r="L458" s="46"/>
      <c r="M458" s="46"/>
      <c r="N458" s="46"/>
      <c r="O458" s="46"/>
      <c r="P458" s="46"/>
      <c r="Q458" s="46"/>
      <c r="R458" s="46"/>
      <c r="S458" s="46"/>
      <c r="T458" s="46"/>
      <c r="U458" s="46"/>
      <c r="V458" s="46"/>
      <c r="W458" s="46"/>
      <c r="X458" s="46"/>
      <c r="Y458" s="46"/>
      <c r="Z458" s="46"/>
      <c r="AA458" s="46"/>
      <c r="AB458" s="46"/>
      <c r="AC458" s="46"/>
      <c r="AD458" s="46"/>
    </row>
    <row r="459">
      <c r="A459" s="50"/>
      <c r="B459" s="46"/>
      <c r="C459" s="46"/>
      <c r="D459" s="46"/>
      <c r="E459" s="70"/>
      <c r="F459" s="50"/>
      <c r="G459" s="50"/>
      <c r="H459" s="50"/>
      <c r="I459" s="50"/>
      <c r="J459" s="50"/>
      <c r="K459" s="46"/>
      <c r="L459" s="46"/>
      <c r="M459" s="46"/>
      <c r="N459" s="46"/>
      <c r="O459" s="46"/>
      <c r="P459" s="46"/>
      <c r="Q459" s="46"/>
      <c r="R459" s="46"/>
      <c r="S459" s="46"/>
      <c r="T459" s="46"/>
      <c r="U459" s="46"/>
      <c r="V459" s="46"/>
      <c r="W459" s="46"/>
      <c r="X459" s="46"/>
      <c r="Y459" s="46"/>
      <c r="Z459" s="46"/>
      <c r="AA459" s="46"/>
      <c r="AB459" s="46"/>
      <c r="AC459" s="46"/>
      <c r="AD459" s="46"/>
    </row>
    <row r="460">
      <c r="A460" s="50"/>
      <c r="B460" s="46"/>
      <c r="C460" s="46"/>
      <c r="D460" s="46"/>
      <c r="E460" s="70"/>
      <c r="F460" s="50"/>
      <c r="G460" s="50"/>
      <c r="H460" s="50"/>
      <c r="I460" s="50"/>
      <c r="J460" s="50"/>
      <c r="K460" s="46"/>
      <c r="L460" s="46"/>
      <c r="M460" s="46"/>
      <c r="N460" s="46"/>
      <c r="O460" s="46"/>
      <c r="P460" s="46"/>
      <c r="Q460" s="46"/>
      <c r="R460" s="46"/>
      <c r="S460" s="46"/>
      <c r="T460" s="46"/>
      <c r="U460" s="46"/>
      <c r="V460" s="46"/>
      <c r="W460" s="46"/>
      <c r="X460" s="46"/>
      <c r="Y460" s="46"/>
      <c r="Z460" s="46"/>
      <c r="AA460" s="46"/>
      <c r="AB460" s="46"/>
      <c r="AC460" s="46"/>
      <c r="AD460" s="46"/>
    </row>
    <row r="461">
      <c r="A461" s="50"/>
      <c r="B461" s="46"/>
      <c r="C461" s="46"/>
      <c r="D461" s="46"/>
      <c r="E461" s="70"/>
      <c r="F461" s="50"/>
      <c r="G461" s="50"/>
      <c r="H461" s="50"/>
      <c r="I461" s="50"/>
      <c r="J461" s="50"/>
      <c r="K461" s="46"/>
      <c r="L461" s="46"/>
      <c r="M461" s="46"/>
      <c r="N461" s="46"/>
      <c r="O461" s="46"/>
      <c r="P461" s="46"/>
      <c r="Q461" s="46"/>
      <c r="R461" s="46"/>
      <c r="S461" s="46"/>
      <c r="T461" s="46"/>
      <c r="U461" s="46"/>
      <c r="V461" s="46"/>
      <c r="W461" s="46"/>
      <c r="X461" s="46"/>
      <c r="Y461" s="46"/>
      <c r="Z461" s="46"/>
      <c r="AA461" s="46"/>
      <c r="AB461" s="46"/>
      <c r="AC461" s="46"/>
      <c r="AD461" s="46"/>
    </row>
    <row r="462">
      <c r="A462" s="50"/>
      <c r="B462" s="46"/>
      <c r="C462" s="46"/>
      <c r="D462" s="46"/>
      <c r="E462" s="70"/>
      <c r="F462" s="50"/>
      <c r="G462" s="50"/>
      <c r="H462" s="50"/>
      <c r="I462" s="50"/>
      <c r="J462" s="50"/>
      <c r="K462" s="46"/>
      <c r="L462" s="46"/>
      <c r="M462" s="46"/>
      <c r="N462" s="46"/>
      <c r="O462" s="46"/>
      <c r="P462" s="46"/>
      <c r="Q462" s="46"/>
      <c r="R462" s="46"/>
      <c r="S462" s="46"/>
      <c r="T462" s="46"/>
      <c r="U462" s="46"/>
      <c r="V462" s="46"/>
      <c r="W462" s="46"/>
      <c r="X462" s="46"/>
      <c r="Y462" s="46"/>
      <c r="Z462" s="46"/>
      <c r="AA462" s="46"/>
      <c r="AB462" s="46"/>
      <c r="AC462" s="46"/>
      <c r="AD462" s="46"/>
    </row>
    <row r="463">
      <c r="A463" s="50"/>
      <c r="B463" s="46"/>
      <c r="C463" s="46"/>
      <c r="D463" s="46"/>
      <c r="E463" s="70"/>
      <c r="F463" s="50"/>
      <c r="G463" s="50"/>
      <c r="H463" s="50"/>
      <c r="I463" s="50"/>
      <c r="J463" s="50"/>
      <c r="K463" s="46"/>
      <c r="L463" s="46"/>
      <c r="M463" s="46"/>
      <c r="N463" s="46"/>
      <c r="O463" s="46"/>
      <c r="P463" s="46"/>
      <c r="Q463" s="46"/>
      <c r="R463" s="46"/>
      <c r="S463" s="46"/>
      <c r="T463" s="46"/>
      <c r="U463" s="46"/>
      <c r="V463" s="46"/>
      <c r="W463" s="46"/>
      <c r="X463" s="46"/>
      <c r="Y463" s="46"/>
      <c r="Z463" s="46"/>
      <c r="AA463" s="46"/>
      <c r="AB463" s="46"/>
      <c r="AC463" s="46"/>
      <c r="AD463" s="46"/>
    </row>
    <row r="464">
      <c r="A464" s="50"/>
      <c r="B464" s="46"/>
      <c r="C464" s="46"/>
      <c r="D464" s="46"/>
      <c r="E464" s="70"/>
      <c r="F464" s="50"/>
      <c r="G464" s="50"/>
      <c r="H464" s="50"/>
      <c r="I464" s="50"/>
      <c r="J464" s="50"/>
      <c r="K464" s="46"/>
      <c r="L464" s="46"/>
      <c r="M464" s="46"/>
      <c r="N464" s="46"/>
      <c r="O464" s="46"/>
      <c r="P464" s="46"/>
      <c r="Q464" s="46"/>
      <c r="R464" s="46"/>
      <c r="S464" s="46"/>
      <c r="T464" s="46"/>
      <c r="U464" s="46"/>
      <c r="V464" s="46"/>
      <c r="W464" s="46"/>
      <c r="X464" s="46"/>
      <c r="Y464" s="46"/>
      <c r="Z464" s="46"/>
      <c r="AA464" s="46"/>
      <c r="AB464" s="46"/>
      <c r="AC464" s="46"/>
      <c r="AD464" s="46"/>
    </row>
    <row r="465">
      <c r="A465" s="50"/>
      <c r="B465" s="46"/>
      <c r="C465" s="46"/>
      <c r="D465" s="46"/>
      <c r="E465" s="70"/>
      <c r="F465" s="50"/>
      <c r="G465" s="50"/>
      <c r="H465" s="50"/>
      <c r="I465" s="50"/>
      <c r="J465" s="50"/>
      <c r="K465" s="46"/>
      <c r="L465" s="46"/>
      <c r="M465" s="46"/>
      <c r="N465" s="46"/>
      <c r="O465" s="46"/>
      <c r="P465" s="46"/>
      <c r="Q465" s="46"/>
      <c r="R465" s="46"/>
      <c r="S465" s="46"/>
      <c r="T465" s="46"/>
      <c r="U465" s="46"/>
      <c r="V465" s="46"/>
      <c r="W465" s="46"/>
      <c r="X465" s="46"/>
      <c r="Y465" s="46"/>
      <c r="Z465" s="46"/>
      <c r="AA465" s="46"/>
      <c r="AB465" s="46"/>
      <c r="AC465" s="46"/>
      <c r="AD465" s="46"/>
    </row>
    <row r="466">
      <c r="A466" s="50"/>
      <c r="B466" s="46"/>
      <c r="C466" s="46"/>
      <c r="D466" s="46"/>
      <c r="E466" s="70"/>
      <c r="F466" s="50"/>
      <c r="G466" s="50"/>
      <c r="H466" s="50"/>
      <c r="I466" s="50"/>
      <c r="J466" s="50"/>
      <c r="K466" s="46"/>
      <c r="L466" s="46"/>
      <c r="M466" s="46"/>
      <c r="N466" s="46"/>
      <c r="O466" s="46"/>
      <c r="P466" s="46"/>
      <c r="Q466" s="46"/>
      <c r="R466" s="46"/>
      <c r="S466" s="46"/>
      <c r="T466" s="46"/>
      <c r="U466" s="46"/>
      <c r="V466" s="46"/>
      <c r="W466" s="46"/>
      <c r="X466" s="46"/>
      <c r="Y466" s="46"/>
      <c r="Z466" s="46"/>
      <c r="AA466" s="46"/>
      <c r="AB466" s="46"/>
      <c r="AC466" s="46"/>
      <c r="AD466" s="46"/>
    </row>
    <row r="467">
      <c r="A467" s="50"/>
      <c r="B467" s="46"/>
      <c r="C467" s="46"/>
      <c r="D467" s="46"/>
      <c r="E467" s="70"/>
      <c r="F467" s="50"/>
      <c r="G467" s="50"/>
      <c r="H467" s="50"/>
      <c r="I467" s="50"/>
      <c r="J467" s="50"/>
      <c r="K467" s="46"/>
      <c r="L467" s="46"/>
      <c r="M467" s="46"/>
      <c r="N467" s="46"/>
      <c r="O467" s="46"/>
      <c r="P467" s="46"/>
      <c r="Q467" s="46"/>
      <c r="R467" s="46"/>
      <c r="S467" s="46"/>
      <c r="T467" s="46"/>
      <c r="U467" s="46"/>
      <c r="V467" s="46"/>
      <c r="W467" s="46"/>
      <c r="X467" s="46"/>
      <c r="Y467" s="46"/>
      <c r="Z467" s="46"/>
      <c r="AA467" s="46"/>
      <c r="AB467" s="46"/>
      <c r="AC467" s="46"/>
      <c r="AD467" s="46"/>
    </row>
    <row r="468">
      <c r="A468" s="50"/>
      <c r="B468" s="46"/>
      <c r="C468" s="46"/>
      <c r="D468" s="46"/>
      <c r="E468" s="70"/>
      <c r="F468" s="50"/>
      <c r="G468" s="50"/>
      <c r="H468" s="50"/>
      <c r="I468" s="50"/>
      <c r="J468" s="50"/>
      <c r="K468" s="46"/>
      <c r="L468" s="46"/>
      <c r="M468" s="46"/>
      <c r="N468" s="46"/>
      <c r="O468" s="46"/>
      <c r="P468" s="46"/>
      <c r="Q468" s="46"/>
      <c r="R468" s="46"/>
      <c r="S468" s="46"/>
      <c r="T468" s="46"/>
      <c r="U468" s="46"/>
      <c r="V468" s="46"/>
      <c r="W468" s="46"/>
      <c r="X468" s="46"/>
      <c r="Y468" s="46"/>
      <c r="Z468" s="46"/>
      <c r="AA468" s="46"/>
      <c r="AB468" s="46"/>
      <c r="AC468" s="46"/>
      <c r="AD468" s="46"/>
    </row>
    <row r="469">
      <c r="A469" s="50"/>
      <c r="B469" s="46"/>
      <c r="C469" s="46"/>
      <c r="D469" s="46"/>
      <c r="E469" s="70"/>
      <c r="F469" s="50"/>
      <c r="G469" s="50"/>
      <c r="H469" s="50"/>
      <c r="I469" s="50"/>
      <c r="J469" s="50"/>
      <c r="K469" s="46"/>
      <c r="L469" s="46"/>
      <c r="M469" s="46"/>
      <c r="N469" s="46"/>
      <c r="O469" s="46"/>
      <c r="P469" s="46"/>
      <c r="Q469" s="46"/>
      <c r="R469" s="46"/>
      <c r="S469" s="46"/>
      <c r="T469" s="46"/>
      <c r="U469" s="46"/>
      <c r="V469" s="46"/>
      <c r="W469" s="46"/>
      <c r="X469" s="46"/>
      <c r="Y469" s="46"/>
      <c r="Z469" s="46"/>
      <c r="AA469" s="46"/>
      <c r="AB469" s="46"/>
      <c r="AC469" s="46"/>
      <c r="AD469" s="46"/>
    </row>
    <row r="470">
      <c r="A470" s="50"/>
      <c r="B470" s="46"/>
      <c r="C470" s="46"/>
      <c r="D470" s="46"/>
      <c r="E470" s="70"/>
      <c r="F470" s="50"/>
      <c r="G470" s="50"/>
      <c r="H470" s="50"/>
      <c r="I470" s="50"/>
      <c r="J470" s="50"/>
      <c r="K470" s="46"/>
      <c r="L470" s="46"/>
      <c r="M470" s="46"/>
      <c r="N470" s="46"/>
      <c r="O470" s="46"/>
      <c r="P470" s="46"/>
      <c r="Q470" s="46"/>
      <c r="R470" s="46"/>
      <c r="S470" s="46"/>
      <c r="T470" s="46"/>
      <c r="U470" s="46"/>
      <c r="V470" s="46"/>
      <c r="W470" s="46"/>
      <c r="X470" s="46"/>
      <c r="Y470" s="46"/>
      <c r="Z470" s="46"/>
      <c r="AA470" s="46"/>
      <c r="AB470" s="46"/>
      <c r="AC470" s="46"/>
      <c r="AD470" s="46"/>
    </row>
    <row r="471">
      <c r="A471" s="50"/>
      <c r="B471" s="46"/>
      <c r="C471" s="46"/>
      <c r="D471" s="46"/>
      <c r="E471" s="70"/>
      <c r="F471" s="50"/>
      <c r="G471" s="50"/>
      <c r="H471" s="50"/>
      <c r="I471" s="50"/>
      <c r="J471" s="50"/>
      <c r="K471" s="46"/>
      <c r="L471" s="46"/>
      <c r="M471" s="46"/>
      <c r="N471" s="46"/>
      <c r="O471" s="46"/>
      <c r="P471" s="46"/>
      <c r="Q471" s="46"/>
      <c r="R471" s="46"/>
      <c r="S471" s="46"/>
      <c r="T471" s="46"/>
      <c r="U471" s="46"/>
      <c r="V471" s="46"/>
      <c r="W471" s="46"/>
      <c r="X471" s="46"/>
      <c r="Y471" s="46"/>
      <c r="Z471" s="46"/>
      <c r="AA471" s="46"/>
      <c r="AB471" s="46"/>
      <c r="AC471" s="46"/>
      <c r="AD471" s="46"/>
    </row>
    <row r="472">
      <c r="A472" s="50"/>
      <c r="B472" s="46"/>
      <c r="C472" s="46"/>
      <c r="D472" s="46"/>
      <c r="E472" s="70"/>
      <c r="F472" s="50"/>
      <c r="G472" s="50"/>
      <c r="H472" s="50"/>
      <c r="I472" s="50"/>
      <c r="J472" s="50"/>
      <c r="K472" s="46"/>
      <c r="L472" s="46"/>
      <c r="M472" s="46"/>
      <c r="N472" s="46"/>
      <c r="O472" s="46"/>
      <c r="P472" s="46"/>
      <c r="Q472" s="46"/>
      <c r="R472" s="46"/>
      <c r="S472" s="46"/>
      <c r="T472" s="46"/>
      <c r="U472" s="46"/>
      <c r="V472" s="46"/>
      <c r="W472" s="46"/>
      <c r="X472" s="46"/>
      <c r="Y472" s="46"/>
      <c r="Z472" s="46"/>
      <c r="AA472" s="46"/>
      <c r="AB472" s="46"/>
      <c r="AC472" s="46"/>
      <c r="AD472" s="46"/>
    </row>
    <row r="473">
      <c r="A473" s="50"/>
      <c r="B473" s="46"/>
      <c r="C473" s="46"/>
      <c r="D473" s="46"/>
      <c r="E473" s="70"/>
      <c r="F473" s="50"/>
      <c r="G473" s="50"/>
      <c r="H473" s="50"/>
      <c r="I473" s="50"/>
      <c r="J473" s="50"/>
      <c r="K473" s="46"/>
      <c r="L473" s="46"/>
      <c r="M473" s="46"/>
      <c r="N473" s="46"/>
      <c r="O473" s="46"/>
      <c r="P473" s="46"/>
      <c r="Q473" s="46"/>
      <c r="R473" s="46"/>
      <c r="S473" s="46"/>
      <c r="T473" s="46"/>
      <c r="U473" s="46"/>
      <c r="V473" s="46"/>
      <c r="W473" s="46"/>
      <c r="X473" s="46"/>
      <c r="Y473" s="46"/>
      <c r="Z473" s="46"/>
      <c r="AA473" s="46"/>
      <c r="AB473" s="46"/>
      <c r="AC473" s="46"/>
      <c r="AD473" s="46"/>
    </row>
    <row r="474">
      <c r="A474" s="50"/>
      <c r="B474" s="46"/>
      <c r="C474" s="46"/>
      <c r="D474" s="46"/>
      <c r="E474" s="70"/>
      <c r="F474" s="50"/>
      <c r="G474" s="50"/>
      <c r="H474" s="50"/>
      <c r="I474" s="50"/>
      <c r="J474" s="50"/>
      <c r="K474" s="46"/>
      <c r="L474" s="46"/>
      <c r="M474" s="46"/>
      <c r="N474" s="46"/>
      <c r="O474" s="46"/>
      <c r="P474" s="46"/>
      <c r="Q474" s="46"/>
      <c r="R474" s="46"/>
      <c r="S474" s="46"/>
      <c r="T474" s="46"/>
      <c r="U474" s="46"/>
      <c r="V474" s="46"/>
      <c r="W474" s="46"/>
      <c r="X474" s="46"/>
      <c r="Y474" s="46"/>
      <c r="Z474" s="46"/>
      <c r="AA474" s="46"/>
      <c r="AB474" s="46"/>
      <c r="AC474" s="46"/>
      <c r="AD474" s="46"/>
    </row>
    <row r="475">
      <c r="A475" s="50"/>
      <c r="B475" s="46"/>
      <c r="C475" s="46"/>
      <c r="D475" s="46"/>
      <c r="E475" s="70"/>
      <c r="F475" s="50"/>
      <c r="G475" s="50"/>
      <c r="H475" s="50"/>
      <c r="I475" s="50"/>
      <c r="J475" s="50"/>
      <c r="K475" s="46"/>
      <c r="L475" s="46"/>
      <c r="M475" s="46"/>
      <c r="N475" s="46"/>
      <c r="O475" s="46"/>
      <c r="P475" s="46"/>
      <c r="Q475" s="46"/>
      <c r="R475" s="46"/>
      <c r="S475" s="46"/>
      <c r="T475" s="46"/>
      <c r="U475" s="46"/>
      <c r="V475" s="46"/>
      <c r="W475" s="46"/>
      <c r="X475" s="46"/>
      <c r="Y475" s="46"/>
      <c r="Z475" s="46"/>
      <c r="AA475" s="46"/>
      <c r="AB475" s="46"/>
      <c r="AC475" s="46"/>
      <c r="AD475" s="46"/>
    </row>
    <row r="476">
      <c r="A476" s="50"/>
      <c r="B476" s="46"/>
      <c r="C476" s="46"/>
      <c r="D476" s="46"/>
      <c r="E476" s="70"/>
      <c r="F476" s="50"/>
      <c r="G476" s="50"/>
      <c r="H476" s="50"/>
      <c r="I476" s="50"/>
      <c r="J476" s="50"/>
      <c r="K476" s="46"/>
      <c r="L476" s="46"/>
      <c r="M476" s="46"/>
      <c r="N476" s="46"/>
      <c r="O476" s="46"/>
      <c r="P476" s="46"/>
      <c r="Q476" s="46"/>
      <c r="R476" s="46"/>
      <c r="S476" s="46"/>
      <c r="T476" s="46"/>
      <c r="U476" s="46"/>
      <c r="V476" s="46"/>
      <c r="W476" s="46"/>
      <c r="X476" s="46"/>
      <c r="Y476" s="46"/>
      <c r="Z476" s="46"/>
      <c r="AA476" s="46"/>
      <c r="AB476" s="46"/>
      <c r="AC476" s="46"/>
      <c r="AD476" s="46"/>
    </row>
    <row r="477">
      <c r="A477" s="50"/>
      <c r="B477" s="46"/>
      <c r="C477" s="46"/>
      <c r="D477" s="46"/>
      <c r="E477" s="70"/>
      <c r="F477" s="50"/>
      <c r="G477" s="50"/>
      <c r="H477" s="50"/>
      <c r="I477" s="50"/>
      <c r="J477" s="50"/>
      <c r="K477" s="46"/>
      <c r="L477" s="46"/>
      <c r="M477" s="46"/>
      <c r="N477" s="46"/>
      <c r="O477" s="46"/>
      <c r="P477" s="46"/>
      <c r="Q477" s="46"/>
      <c r="R477" s="46"/>
      <c r="S477" s="46"/>
      <c r="T477" s="46"/>
      <c r="U477" s="46"/>
      <c r="V477" s="46"/>
      <c r="W477" s="46"/>
      <c r="X477" s="46"/>
      <c r="Y477" s="46"/>
      <c r="Z477" s="46"/>
      <c r="AA477" s="46"/>
      <c r="AB477" s="46"/>
      <c r="AC477" s="46"/>
      <c r="AD477" s="46"/>
    </row>
    <row r="478">
      <c r="A478" s="50"/>
      <c r="B478" s="46"/>
      <c r="C478" s="46"/>
      <c r="D478" s="46"/>
      <c r="E478" s="70"/>
      <c r="F478" s="50"/>
      <c r="G478" s="50"/>
      <c r="H478" s="50"/>
      <c r="I478" s="50"/>
      <c r="J478" s="50"/>
      <c r="K478" s="46"/>
      <c r="L478" s="46"/>
      <c r="M478" s="46"/>
      <c r="N478" s="46"/>
      <c r="O478" s="46"/>
      <c r="P478" s="46"/>
      <c r="Q478" s="46"/>
      <c r="R478" s="46"/>
      <c r="S478" s="46"/>
      <c r="T478" s="46"/>
      <c r="U478" s="46"/>
      <c r="V478" s="46"/>
      <c r="W478" s="46"/>
      <c r="X478" s="46"/>
      <c r="Y478" s="46"/>
      <c r="Z478" s="46"/>
      <c r="AA478" s="46"/>
      <c r="AB478" s="46"/>
      <c r="AC478" s="46"/>
      <c r="AD478" s="46"/>
    </row>
    <row r="479">
      <c r="A479" s="50"/>
      <c r="B479" s="46"/>
      <c r="C479" s="46"/>
      <c r="D479" s="46"/>
      <c r="E479" s="70"/>
      <c r="F479" s="50"/>
      <c r="G479" s="50"/>
      <c r="H479" s="50"/>
      <c r="I479" s="50"/>
      <c r="J479" s="50"/>
      <c r="K479" s="46"/>
      <c r="L479" s="46"/>
      <c r="M479" s="46"/>
      <c r="N479" s="46"/>
      <c r="O479" s="46"/>
      <c r="P479" s="46"/>
      <c r="Q479" s="46"/>
      <c r="R479" s="46"/>
      <c r="S479" s="46"/>
      <c r="T479" s="46"/>
      <c r="U479" s="46"/>
      <c r="V479" s="46"/>
      <c r="W479" s="46"/>
      <c r="X479" s="46"/>
      <c r="Y479" s="46"/>
      <c r="Z479" s="46"/>
      <c r="AA479" s="46"/>
      <c r="AB479" s="46"/>
      <c r="AC479" s="46"/>
      <c r="AD479" s="46"/>
    </row>
    <row r="480">
      <c r="A480" s="50"/>
      <c r="B480" s="46"/>
      <c r="C480" s="46"/>
      <c r="D480" s="46"/>
      <c r="E480" s="70"/>
      <c r="F480" s="50"/>
      <c r="G480" s="50"/>
      <c r="H480" s="50"/>
      <c r="I480" s="50"/>
      <c r="J480" s="50"/>
      <c r="K480" s="46"/>
      <c r="L480" s="46"/>
      <c r="M480" s="46"/>
      <c r="N480" s="46"/>
      <c r="O480" s="46"/>
      <c r="P480" s="46"/>
      <c r="Q480" s="46"/>
      <c r="R480" s="46"/>
      <c r="S480" s="46"/>
      <c r="T480" s="46"/>
      <c r="U480" s="46"/>
      <c r="V480" s="46"/>
      <c r="W480" s="46"/>
      <c r="X480" s="46"/>
      <c r="Y480" s="46"/>
      <c r="Z480" s="46"/>
      <c r="AA480" s="46"/>
      <c r="AB480" s="46"/>
      <c r="AC480" s="46"/>
      <c r="AD480" s="46"/>
    </row>
    <row r="481">
      <c r="A481" s="50"/>
      <c r="B481" s="46"/>
      <c r="C481" s="46"/>
      <c r="D481" s="46"/>
      <c r="E481" s="70"/>
      <c r="F481" s="50"/>
      <c r="G481" s="50"/>
      <c r="H481" s="50"/>
      <c r="I481" s="50"/>
      <c r="J481" s="50"/>
      <c r="K481" s="46"/>
      <c r="L481" s="46"/>
      <c r="M481" s="46"/>
      <c r="N481" s="46"/>
      <c r="O481" s="46"/>
      <c r="P481" s="46"/>
      <c r="Q481" s="46"/>
      <c r="R481" s="46"/>
      <c r="S481" s="46"/>
      <c r="T481" s="46"/>
      <c r="U481" s="46"/>
      <c r="V481" s="46"/>
      <c r="W481" s="46"/>
      <c r="X481" s="46"/>
      <c r="Y481" s="46"/>
      <c r="Z481" s="46"/>
      <c r="AA481" s="46"/>
      <c r="AB481" s="46"/>
      <c r="AC481" s="46"/>
      <c r="AD481" s="46"/>
    </row>
    <row r="482">
      <c r="A482" s="50"/>
      <c r="B482" s="46"/>
      <c r="C482" s="46"/>
      <c r="D482" s="46"/>
      <c r="E482" s="70"/>
      <c r="F482" s="50"/>
      <c r="G482" s="50"/>
      <c r="H482" s="50"/>
      <c r="I482" s="50"/>
      <c r="J482" s="50"/>
      <c r="K482" s="46"/>
      <c r="L482" s="46"/>
      <c r="M482" s="46"/>
      <c r="N482" s="46"/>
      <c r="O482" s="46"/>
      <c r="P482" s="46"/>
      <c r="Q482" s="46"/>
      <c r="R482" s="46"/>
      <c r="S482" s="46"/>
      <c r="T482" s="46"/>
      <c r="U482" s="46"/>
      <c r="V482" s="46"/>
      <c r="W482" s="46"/>
      <c r="X482" s="46"/>
      <c r="Y482" s="46"/>
      <c r="Z482" s="46"/>
      <c r="AA482" s="46"/>
      <c r="AB482" s="46"/>
      <c r="AC482" s="46"/>
      <c r="AD482" s="46"/>
    </row>
    <row r="483">
      <c r="A483" s="50"/>
      <c r="B483" s="46"/>
      <c r="C483" s="46"/>
      <c r="D483" s="46"/>
      <c r="E483" s="70"/>
      <c r="F483" s="50"/>
      <c r="G483" s="50"/>
      <c r="H483" s="50"/>
      <c r="I483" s="50"/>
      <c r="J483" s="50"/>
      <c r="K483" s="46"/>
      <c r="L483" s="46"/>
      <c r="M483" s="46"/>
      <c r="N483" s="46"/>
      <c r="O483" s="46"/>
      <c r="P483" s="46"/>
      <c r="Q483" s="46"/>
      <c r="R483" s="46"/>
      <c r="S483" s="46"/>
      <c r="T483" s="46"/>
      <c r="U483" s="46"/>
      <c r="V483" s="46"/>
      <c r="W483" s="46"/>
      <c r="X483" s="46"/>
      <c r="Y483" s="46"/>
      <c r="Z483" s="46"/>
      <c r="AA483" s="46"/>
      <c r="AB483" s="46"/>
      <c r="AC483" s="46"/>
      <c r="AD483" s="46"/>
    </row>
    <row r="484">
      <c r="A484" s="50"/>
      <c r="B484" s="46"/>
      <c r="C484" s="46"/>
      <c r="D484" s="46"/>
      <c r="E484" s="70"/>
      <c r="F484" s="50"/>
      <c r="G484" s="50"/>
      <c r="H484" s="50"/>
      <c r="I484" s="50"/>
      <c r="J484" s="50"/>
      <c r="K484" s="46"/>
      <c r="L484" s="46"/>
      <c r="M484" s="46"/>
      <c r="N484" s="46"/>
      <c r="O484" s="46"/>
      <c r="P484" s="46"/>
      <c r="Q484" s="46"/>
      <c r="R484" s="46"/>
      <c r="S484" s="46"/>
      <c r="T484" s="46"/>
      <c r="U484" s="46"/>
      <c r="V484" s="46"/>
      <c r="W484" s="46"/>
      <c r="X484" s="46"/>
      <c r="Y484" s="46"/>
      <c r="Z484" s="46"/>
      <c r="AA484" s="46"/>
      <c r="AB484" s="46"/>
      <c r="AC484" s="46"/>
      <c r="AD484" s="46"/>
    </row>
    <row r="485">
      <c r="A485" s="50"/>
      <c r="B485" s="46"/>
      <c r="C485" s="46"/>
      <c r="D485" s="46"/>
      <c r="E485" s="70"/>
      <c r="F485" s="50"/>
      <c r="G485" s="50"/>
      <c r="H485" s="50"/>
      <c r="I485" s="50"/>
      <c r="J485" s="50"/>
      <c r="K485" s="46"/>
      <c r="L485" s="46"/>
      <c r="M485" s="46"/>
      <c r="N485" s="46"/>
      <c r="O485" s="46"/>
      <c r="P485" s="46"/>
      <c r="Q485" s="46"/>
      <c r="R485" s="46"/>
      <c r="S485" s="46"/>
      <c r="T485" s="46"/>
      <c r="U485" s="46"/>
      <c r="V485" s="46"/>
      <c r="W485" s="46"/>
      <c r="X485" s="46"/>
      <c r="Y485" s="46"/>
      <c r="Z485" s="46"/>
      <c r="AA485" s="46"/>
      <c r="AB485" s="46"/>
      <c r="AC485" s="46"/>
      <c r="AD485" s="46"/>
    </row>
    <row r="486">
      <c r="A486" s="50"/>
      <c r="B486" s="46"/>
      <c r="C486" s="46"/>
      <c r="D486" s="46"/>
      <c r="E486" s="70"/>
      <c r="F486" s="50"/>
      <c r="G486" s="50"/>
      <c r="H486" s="50"/>
      <c r="I486" s="50"/>
      <c r="J486" s="50"/>
      <c r="K486" s="46"/>
      <c r="L486" s="46"/>
      <c r="M486" s="46"/>
      <c r="N486" s="46"/>
      <c r="O486" s="46"/>
      <c r="P486" s="46"/>
      <c r="Q486" s="46"/>
      <c r="R486" s="46"/>
      <c r="S486" s="46"/>
      <c r="T486" s="46"/>
      <c r="U486" s="46"/>
      <c r="V486" s="46"/>
      <c r="W486" s="46"/>
      <c r="X486" s="46"/>
      <c r="Y486" s="46"/>
      <c r="Z486" s="46"/>
      <c r="AA486" s="46"/>
      <c r="AB486" s="46"/>
      <c r="AC486" s="46"/>
      <c r="AD486" s="46"/>
    </row>
    <row r="487">
      <c r="A487" s="50"/>
      <c r="B487" s="46"/>
      <c r="C487" s="46"/>
      <c r="D487" s="46"/>
      <c r="E487" s="70"/>
      <c r="F487" s="50"/>
      <c r="G487" s="50"/>
      <c r="H487" s="50"/>
      <c r="I487" s="50"/>
      <c r="J487" s="50"/>
      <c r="K487" s="46"/>
      <c r="L487" s="46"/>
      <c r="M487" s="46"/>
      <c r="N487" s="46"/>
      <c r="O487" s="46"/>
      <c r="P487" s="46"/>
      <c r="Q487" s="46"/>
      <c r="R487" s="46"/>
      <c r="S487" s="46"/>
      <c r="T487" s="46"/>
      <c r="U487" s="46"/>
      <c r="V487" s="46"/>
      <c r="W487" s="46"/>
      <c r="X487" s="46"/>
      <c r="Y487" s="46"/>
      <c r="Z487" s="46"/>
      <c r="AA487" s="46"/>
      <c r="AB487" s="46"/>
      <c r="AC487" s="46"/>
      <c r="AD487" s="46"/>
    </row>
    <row r="488">
      <c r="A488" s="50"/>
      <c r="B488" s="46"/>
      <c r="C488" s="46"/>
      <c r="D488" s="46"/>
      <c r="E488" s="70"/>
      <c r="F488" s="50"/>
      <c r="G488" s="50"/>
      <c r="H488" s="50"/>
      <c r="I488" s="50"/>
      <c r="J488" s="50"/>
      <c r="K488" s="46"/>
      <c r="L488" s="46"/>
      <c r="M488" s="46"/>
      <c r="N488" s="46"/>
      <c r="O488" s="46"/>
      <c r="P488" s="46"/>
      <c r="Q488" s="46"/>
      <c r="R488" s="46"/>
      <c r="S488" s="46"/>
      <c r="T488" s="46"/>
      <c r="U488" s="46"/>
      <c r="V488" s="46"/>
      <c r="W488" s="46"/>
      <c r="X488" s="46"/>
      <c r="Y488" s="46"/>
      <c r="Z488" s="46"/>
      <c r="AA488" s="46"/>
      <c r="AB488" s="46"/>
      <c r="AC488" s="46"/>
      <c r="AD488" s="46"/>
    </row>
    <row r="489">
      <c r="A489" s="50"/>
      <c r="B489" s="46"/>
      <c r="C489" s="46"/>
      <c r="D489" s="46"/>
      <c r="E489" s="70"/>
      <c r="F489" s="50"/>
      <c r="G489" s="50"/>
      <c r="H489" s="50"/>
      <c r="I489" s="50"/>
      <c r="J489" s="50"/>
      <c r="K489" s="46"/>
      <c r="L489" s="46"/>
      <c r="M489" s="46"/>
      <c r="N489" s="46"/>
      <c r="O489" s="46"/>
      <c r="P489" s="46"/>
      <c r="Q489" s="46"/>
      <c r="R489" s="46"/>
      <c r="S489" s="46"/>
      <c r="T489" s="46"/>
      <c r="U489" s="46"/>
      <c r="V489" s="46"/>
      <c r="W489" s="46"/>
      <c r="X489" s="46"/>
      <c r="Y489" s="46"/>
      <c r="Z489" s="46"/>
      <c r="AA489" s="46"/>
      <c r="AB489" s="46"/>
      <c r="AC489" s="46"/>
      <c r="AD489" s="46"/>
    </row>
    <row r="490">
      <c r="A490" s="50"/>
      <c r="B490" s="46"/>
      <c r="C490" s="46"/>
      <c r="D490" s="46"/>
      <c r="E490" s="70"/>
      <c r="F490" s="50"/>
      <c r="G490" s="50"/>
      <c r="H490" s="50"/>
      <c r="I490" s="50"/>
      <c r="J490" s="50"/>
      <c r="K490" s="46"/>
      <c r="L490" s="46"/>
      <c r="M490" s="46"/>
      <c r="N490" s="46"/>
      <c r="O490" s="46"/>
      <c r="P490" s="46"/>
      <c r="Q490" s="46"/>
      <c r="R490" s="46"/>
      <c r="S490" s="46"/>
      <c r="T490" s="46"/>
      <c r="U490" s="46"/>
      <c r="V490" s="46"/>
      <c r="W490" s="46"/>
      <c r="X490" s="46"/>
      <c r="Y490" s="46"/>
      <c r="Z490" s="46"/>
      <c r="AA490" s="46"/>
      <c r="AB490" s="46"/>
      <c r="AC490" s="46"/>
      <c r="AD490" s="46"/>
    </row>
    <row r="491">
      <c r="A491" s="50"/>
      <c r="B491" s="46"/>
      <c r="C491" s="46"/>
      <c r="D491" s="46"/>
      <c r="E491" s="70"/>
      <c r="F491" s="50"/>
      <c r="G491" s="50"/>
      <c r="H491" s="50"/>
      <c r="I491" s="50"/>
      <c r="J491" s="50"/>
      <c r="K491" s="46"/>
      <c r="L491" s="46"/>
      <c r="M491" s="46"/>
      <c r="N491" s="46"/>
      <c r="O491" s="46"/>
      <c r="P491" s="46"/>
      <c r="Q491" s="46"/>
      <c r="R491" s="46"/>
      <c r="S491" s="46"/>
      <c r="T491" s="46"/>
      <c r="U491" s="46"/>
      <c r="V491" s="46"/>
      <c r="W491" s="46"/>
      <c r="X491" s="46"/>
      <c r="Y491" s="46"/>
      <c r="Z491" s="46"/>
      <c r="AA491" s="46"/>
      <c r="AB491" s="46"/>
      <c r="AC491" s="46"/>
      <c r="AD491" s="46"/>
    </row>
    <row r="492">
      <c r="A492" s="50"/>
      <c r="B492" s="46"/>
      <c r="C492" s="46"/>
      <c r="D492" s="46"/>
      <c r="E492" s="70"/>
      <c r="F492" s="50"/>
      <c r="G492" s="50"/>
      <c r="H492" s="50"/>
      <c r="I492" s="50"/>
      <c r="J492" s="50"/>
      <c r="K492" s="46"/>
      <c r="L492" s="46"/>
      <c r="M492" s="46"/>
      <c r="N492" s="46"/>
      <c r="O492" s="46"/>
      <c r="P492" s="46"/>
      <c r="Q492" s="46"/>
      <c r="R492" s="46"/>
      <c r="S492" s="46"/>
      <c r="T492" s="46"/>
      <c r="U492" s="46"/>
      <c r="V492" s="46"/>
      <c r="W492" s="46"/>
      <c r="X492" s="46"/>
      <c r="Y492" s="46"/>
      <c r="Z492" s="46"/>
      <c r="AA492" s="46"/>
      <c r="AB492" s="46"/>
      <c r="AC492" s="46"/>
      <c r="AD492" s="46"/>
    </row>
    <row r="493">
      <c r="A493" s="50"/>
      <c r="B493" s="46"/>
      <c r="C493" s="46"/>
      <c r="D493" s="46"/>
      <c r="E493" s="70"/>
      <c r="F493" s="50"/>
      <c r="G493" s="50"/>
      <c r="H493" s="50"/>
      <c r="I493" s="50"/>
      <c r="J493" s="50"/>
      <c r="K493" s="46"/>
      <c r="L493" s="46"/>
      <c r="M493" s="46"/>
      <c r="N493" s="46"/>
      <c r="O493" s="46"/>
      <c r="P493" s="46"/>
      <c r="Q493" s="46"/>
      <c r="R493" s="46"/>
      <c r="S493" s="46"/>
      <c r="T493" s="46"/>
      <c r="U493" s="46"/>
      <c r="V493" s="46"/>
      <c r="W493" s="46"/>
      <c r="X493" s="46"/>
      <c r="Y493" s="46"/>
      <c r="Z493" s="46"/>
      <c r="AA493" s="46"/>
      <c r="AB493" s="46"/>
      <c r="AC493" s="46"/>
      <c r="AD493" s="46"/>
    </row>
    <row r="494">
      <c r="A494" s="50"/>
      <c r="B494" s="46"/>
      <c r="C494" s="46"/>
      <c r="D494" s="46"/>
      <c r="E494" s="70"/>
      <c r="F494" s="50"/>
      <c r="G494" s="50"/>
      <c r="H494" s="50"/>
      <c r="I494" s="50"/>
      <c r="J494" s="50"/>
      <c r="K494" s="46"/>
      <c r="L494" s="46"/>
      <c r="M494" s="46"/>
      <c r="N494" s="46"/>
      <c r="O494" s="46"/>
      <c r="P494" s="46"/>
      <c r="Q494" s="46"/>
      <c r="R494" s="46"/>
      <c r="S494" s="46"/>
      <c r="T494" s="46"/>
      <c r="U494" s="46"/>
      <c r="V494" s="46"/>
      <c r="W494" s="46"/>
      <c r="X494" s="46"/>
      <c r="Y494" s="46"/>
      <c r="Z494" s="46"/>
      <c r="AA494" s="46"/>
      <c r="AB494" s="46"/>
      <c r="AC494" s="46"/>
      <c r="AD494" s="46"/>
    </row>
    <row r="495">
      <c r="A495" s="50"/>
      <c r="B495" s="46"/>
      <c r="C495" s="46"/>
      <c r="D495" s="46"/>
      <c r="E495" s="70"/>
      <c r="F495" s="50"/>
      <c r="G495" s="50"/>
      <c r="H495" s="50"/>
      <c r="I495" s="50"/>
      <c r="J495" s="50"/>
      <c r="K495" s="46"/>
      <c r="L495" s="46"/>
      <c r="M495" s="46"/>
      <c r="N495" s="46"/>
      <c r="O495" s="46"/>
      <c r="P495" s="46"/>
      <c r="Q495" s="46"/>
      <c r="R495" s="46"/>
      <c r="S495" s="46"/>
      <c r="T495" s="46"/>
      <c r="U495" s="46"/>
      <c r="V495" s="46"/>
      <c r="W495" s="46"/>
      <c r="X495" s="46"/>
      <c r="Y495" s="46"/>
      <c r="Z495" s="46"/>
      <c r="AA495" s="46"/>
      <c r="AB495" s="46"/>
      <c r="AC495" s="46"/>
      <c r="AD495" s="46"/>
    </row>
    <row r="496">
      <c r="A496" s="50"/>
      <c r="B496" s="46"/>
      <c r="C496" s="46"/>
      <c r="D496" s="46"/>
      <c r="E496" s="70"/>
      <c r="F496" s="50"/>
      <c r="G496" s="50"/>
      <c r="H496" s="50"/>
      <c r="I496" s="50"/>
      <c r="J496" s="50"/>
      <c r="K496" s="46"/>
      <c r="L496" s="46"/>
      <c r="M496" s="46"/>
      <c r="N496" s="46"/>
      <c r="O496" s="46"/>
      <c r="P496" s="46"/>
      <c r="Q496" s="46"/>
      <c r="R496" s="46"/>
      <c r="S496" s="46"/>
      <c r="T496" s="46"/>
      <c r="U496" s="46"/>
      <c r="V496" s="46"/>
      <c r="W496" s="46"/>
      <c r="X496" s="46"/>
      <c r="Y496" s="46"/>
      <c r="Z496" s="46"/>
      <c r="AA496" s="46"/>
      <c r="AB496" s="46"/>
      <c r="AC496" s="46"/>
      <c r="AD496" s="46"/>
    </row>
    <row r="497">
      <c r="A497" s="50"/>
      <c r="B497" s="46"/>
      <c r="C497" s="46"/>
      <c r="D497" s="46"/>
      <c r="E497" s="70"/>
      <c r="F497" s="50"/>
      <c r="G497" s="50"/>
      <c r="H497" s="50"/>
      <c r="I497" s="50"/>
      <c r="J497" s="50"/>
      <c r="K497" s="46"/>
      <c r="L497" s="46"/>
      <c r="M497" s="46"/>
      <c r="N497" s="46"/>
      <c r="O497" s="46"/>
      <c r="P497" s="46"/>
      <c r="Q497" s="46"/>
      <c r="R497" s="46"/>
      <c r="S497" s="46"/>
      <c r="T497" s="46"/>
      <c r="U497" s="46"/>
      <c r="V497" s="46"/>
      <c r="W497" s="46"/>
      <c r="X497" s="46"/>
      <c r="Y497" s="46"/>
      <c r="Z497" s="46"/>
      <c r="AA497" s="46"/>
      <c r="AB497" s="46"/>
      <c r="AC497" s="46"/>
      <c r="AD497" s="46"/>
    </row>
    <row r="498">
      <c r="A498" s="50"/>
      <c r="B498" s="46"/>
      <c r="C498" s="46"/>
      <c r="D498" s="46"/>
      <c r="E498" s="70"/>
      <c r="F498" s="50"/>
      <c r="G498" s="50"/>
      <c r="H498" s="50"/>
      <c r="I498" s="50"/>
      <c r="J498" s="50"/>
      <c r="K498" s="46"/>
      <c r="L498" s="46"/>
      <c r="M498" s="46"/>
      <c r="N498" s="46"/>
      <c r="O498" s="46"/>
      <c r="P498" s="46"/>
      <c r="Q498" s="46"/>
      <c r="R498" s="46"/>
      <c r="S498" s="46"/>
      <c r="T498" s="46"/>
      <c r="U498" s="46"/>
      <c r="V498" s="46"/>
      <c r="W498" s="46"/>
      <c r="X498" s="46"/>
      <c r="Y498" s="46"/>
      <c r="Z498" s="46"/>
      <c r="AA498" s="46"/>
      <c r="AB498" s="46"/>
      <c r="AC498" s="46"/>
      <c r="AD498" s="46"/>
    </row>
    <row r="499">
      <c r="A499" s="50"/>
      <c r="B499" s="46"/>
      <c r="C499" s="46"/>
      <c r="D499" s="46"/>
      <c r="E499" s="70"/>
      <c r="F499" s="50"/>
      <c r="G499" s="50"/>
      <c r="H499" s="50"/>
      <c r="I499" s="50"/>
      <c r="J499" s="50"/>
      <c r="K499" s="46"/>
      <c r="L499" s="46"/>
      <c r="M499" s="46"/>
      <c r="N499" s="46"/>
      <c r="O499" s="46"/>
      <c r="P499" s="46"/>
      <c r="Q499" s="46"/>
      <c r="R499" s="46"/>
      <c r="S499" s="46"/>
      <c r="T499" s="46"/>
      <c r="U499" s="46"/>
      <c r="V499" s="46"/>
      <c r="W499" s="46"/>
      <c r="X499" s="46"/>
      <c r="Y499" s="46"/>
      <c r="Z499" s="46"/>
      <c r="AA499" s="46"/>
      <c r="AB499" s="46"/>
      <c r="AC499" s="46"/>
      <c r="AD499" s="46"/>
    </row>
    <row r="500">
      <c r="A500" s="50"/>
      <c r="B500" s="46"/>
      <c r="C500" s="46"/>
      <c r="D500" s="46"/>
      <c r="E500" s="70"/>
      <c r="F500" s="50"/>
      <c r="G500" s="50"/>
      <c r="H500" s="50"/>
      <c r="I500" s="50"/>
      <c r="J500" s="50"/>
      <c r="K500" s="46"/>
      <c r="L500" s="46"/>
      <c r="M500" s="46"/>
      <c r="N500" s="46"/>
      <c r="O500" s="46"/>
      <c r="P500" s="46"/>
      <c r="Q500" s="46"/>
      <c r="R500" s="46"/>
      <c r="S500" s="46"/>
      <c r="T500" s="46"/>
      <c r="U500" s="46"/>
      <c r="V500" s="46"/>
      <c r="W500" s="46"/>
      <c r="X500" s="46"/>
      <c r="Y500" s="46"/>
      <c r="Z500" s="46"/>
      <c r="AA500" s="46"/>
      <c r="AB500" s="46"/>
      <c r="AC500" s="46"/>
      <c r="AD500" s="46"/>
    </row>
    <row r="501">
      <c r="A501" s="50"/>
      <c r="B501" s="46"/>
      <c r="C501" s="46"/>
      <c r="D501" s="46"/>
      <c r="E501" s="70"/>
      <c r="F501" s="50"/>
      <c r="G501" s="50"/>
      <c r="H501" s="50"/>
      <c r="I501" s="50"/>
      <c r="J501" s="50"/>
      <c r="K501" s="46"/>
      <c r="L501" s="46"/>
      <c r="M501" s="46"/>
      <c r="N501" s="46"/>
      <c r="O501" s="46"/>
      <c r="P501" s="46"/>
      <c r="Q501" s="46"/>
      <c r="R501" s="46"/>
      <c r="S501" s="46"/>
      <c r="T501" s="46"/>
      <c r="U501" s="46"/>
      <c r="V501" s="46"/>
      <c r="W501" s="46"/>
      <c r="X501" s="46"/>
      <c r="Y501" s="46"/>
      <c r="Z501" s="46"/>
      <c r="AA501" s="46"/>
      <c r="AB501" s="46"/>
      <c r="AC501" s="46"/>
      <c r="AD501" s="46"/>
    </row>
    <row r="502">
      <c r="A502" s="50"/>
      <c r="B502" s="46"/>
      <c r="C502" s="46"/>
      <c r="D502" s="46"/>
      <c r="E502" s="70"/>
      <c r="F502" s="50"/>
      <c r="G502" s="50"/>
      <c r="H502" s="50"/>
      <c r="I502" s="50"/>
      <c r="J502" s="50"/>
      <c r="K502" s="46"/>
      <c r="L502" s="46"/>
      <c r="M502" s="46"/>
      <c r="N502" s="46"/>
      <c r="O502" s="46"/>
      <c r="P502" s="46"/>
      <c r="Q502" s="46"/>
      <c r="R502" s="46"/>
      <c r="S502" s="46"/>
      <c r="T502" s="46"/>
      <c r="U502" s="46"/>
      <c r="V502" s="46"/>
      <c r="W502" s="46"/>
      <c r="X502" s="46"/>
      <c r="Y502" s="46"/>
      <c r="Z502" s="46"/>
      <c r="AA502" s="46"/>
      <c r="AB502" s="46"/>
      <c r="AC502" s="46"/>
      <c r="AD502" s="46"/>
    </row>
    <row r="503">
      <c r="A503" s="50"/>
      <c r="B503" s="46"/>
      <c r="C503" s="46"/>
      <c r="D503" s="46"/>
      <c r="E503" s="70"/>
      <c r="F503" s="50"/>
      <c r="G503" s="50"/>
      <c r="H503" s="50"/>
      <c r="I503" s="50"/>
      <c r="J503" s="50"/>
      <c r="K503" s="46"/>
      <c r="L503" s="46"/>
      <c r="M503" s="46"/>
      <c r="N503" s="46"/>
      <c r="O503" s="46"/>
      <c r="P503" s="46"/>
      <c r="Q503" s="46"/>
      <c r="R503" s="46"/>
      <c r="S503" s="46"/>
      <c r="T503" s="46"/>
      <c r="U503" s="46"/>
      <c r="V503" s="46"/>
      <c r="W503" s="46"/>
      <c r="X503" s="46"/>
      <c r="Y503" s="46"/>
      <c r="Z503" s="46"/>
      <c r="AA503" s="46"/>
      <c r="AB503" s="46"/>
      <c r="AC503" s="46"/>
      <c r="AD503" s="46"/>
    </row>
    <row r="504">
      <c r="A504" s="50"/>
      <c r="B504" s="46"/>
      <c r="C504" s="46"/>
      <c r="D504" s="46"/>
      <c r="E504" s="70"/>
      <c r="F504" s="50"/>
      <c r="G504" s="50"/>
      <c r="H504" s="50"/>
      <c r="I504" s="50"/>
      <c r="J504" s="50"/>
      <c r="K504" s="46"/>
      <c r="L504" s="46"/>
      <c r="M504" s="46"/>
      <c r="N504" s="46"/>
      <c r="O504" s="46"/>
      <c r="P504" s="46"/>
      <c r="Q504" s="46"/>
      <c r="R504" s="46"/>
      <c r="S504" s="46"/>
      <c r="T504" s="46"/>
      <c r="U504" s="46"/>
      <c r="V504" s="46"/>
      <c r="W504" s="46"/>
      <c r="X504" s="46"/>
      <c r="Y504" s="46"/>
      <c r="Z504" s="46"/>
      <c r="AA504" s="46"/>
      <c r="AB504" s="46"/>
      <c r="AC504" s="46"/>
      <c r="AD504" s="46"/>
    </row>
    <row r="505">
      <c r="A505" s="50"/>
      <c r="B505" s="46"/>
      <c r="C505" s="46"/>
      <c r="D505" s="46"/>
      <c r="E505" s="70"/>
      <c r="F505" s="50"/>
      <c r="G505" s="50"/>
      <c r="H505" s="50"/>
      <c r="I505" s="50"/>
      <c r="J505" s="50"/>
      <c r="K505" s="46"/>
      <c r="L505" s="46"/>
      <c r="M505" s="46"/>
      <c r="N505" s="46"/>
      <c r="O505" s="46"/>
      <c r="P505" s="46"/>
      <c r="Q505" s="46"/>
      <c r="R505" s="46"/>
      <c r="S505" s="46"/>
      <c r="T505" s="46"/>
      <c r="U505" s="46"/>
      <c r="V505" s="46"/>
      <c r="W505" s="46"/>
      <c r="X505" s="46"/>
      <c r="Y505" s="46"/>
      <c r="Z505" s="46"/>
      <c r="AA505" s="46"/>
      <c r="AB505" s="46"/>
      <c r="AC505" s="46"/>
      <c r="AD505" s="46"/>
    </row>
    <row r="506">
      <c r="A506" s="50"/>
      <c r="B506" s="46"/>
      <c r="C506" s="46"/>
      <c r="D506" s="46"/>
      <c r="E506" s="70"/>
      <c r="F506" s="50"/>
      <c r="G506" s="50"/>
      <c r="H506" s="50"/>
      <c r="I506" s="50"/>
      <c r="J506" s="50"/>
      <c r="K506" s="46"/>
      <c r="L506" s="46"/>
      <c r="M506" s="46"/>
      <c r="N506" s="46"/>
      <c r="O506" s="46"/>
      <c r="P506" s="46"/>
      <c r="Q506" s="46"/>
      <c r="R506" s="46"/>
      <c r="S506" s="46"/>
      <c r="T506" s="46"/>
      <c r="U506" s="46"/>
      <c r="V506" s="46"/>
      <c r="W506" s="46"/>
      <c r="X506" s="46"/>
      <c r="Y506" s="46"/>
      <c r="Z506" s="46"/>
      <c r="AA506" s="46"/>
      <c r="AB506" s="46"/>
      <c r="AC506" s="46"/>
      <c r="AD506" s="46"/>
    </row>
    <row r="507">
      <c r="A507" s="50"/>
      <c r="B507" s="46"/>
      <c r="C507" s="46"/>
      <c r="D507" s="46"/>
      <c r="E507" s="70"/>
      <c r="F507" s="50"/>
      <c r="G507" s="50"/>
      <c r="H507" s="50"/>
      <c r="I507" s="50"/>
      <c r="J507" s="50"/>
      <c r="K507" s="46"/>
      <c r="L507" s="46"/>
      <c r="M507" s="46"/>
      <c r="N507" s="46"/>
      <c r="O507" s="46"/>
      <c r="P507" s="46"/>
      <c r="Q507" s="46"/>
      <c r="R507" s="46"/>
      <c r="S507" s="46"/>
      <c r="T507" s="46"/>
      <c r="U507" s="46"/>
      <c r="V507" s="46"/>
      <c r="W507" s="46"/>
      <c r="X507" s="46"/>
      <c r="Y507" s="46"/>
      <c r="Z507" s="46"/>
      <c r="AA507" s="46"/>
      <c r="AB507" s="46"/>
      <c r="AC507" s="46"/>
      <c r="AD507" s="46"/>
    </row>
    <row r="508">
      <c r="A508" s="50"/>
      <c r="B508" s="46"/>
      <c r="C508" s="46"/>
      <c r="D508" s="46"/>
      <c r="E508" s="70"/>
      <c r="F508" s="50"/>
      <c r="G508" s="50"/>
      <c r="H508" s="50"/>
      <c r="I508" s="50"/>
      <c r="J508" s="50"/>
      <c r="K508" s="46"/>
      <c r="L508" s="46"/>
      <c r="M508" s="46"/>
      <c r="N508" s="46"/>
      <c r="O508" s="46"/>
      <c r="P508" s="46"/>
      <c r="Q508" s="46"/>
      <c r="R508" s="46"/>
      <c r="S508" s="46"/>
      <c r="T508" s="46"/>
      <c r="U508" s="46"/>
      <c r="V508" s="46"/>
      <c r="W508" s="46"/>
      <c r="X508" s="46"/>
      <c r="Y508" s="46"/>
      <c r="Z508" s="46"/>
      <c r="AA508" s="46"/>
      <c r="AB508" s="46"/>
      <c r="AC508" s="46"/>
      <c r="AD508" s="46"/>
    </row>
    <row r="509">
      <c r="A509" s="50"/>
      <c r="B509" s="46"/>
      <c r="C509" s="46"/>
      <c r="D509" s="46"/>
      <c r="E509" s="70"/>
      <c r="F509" s="50"/>
      <c r="G509" s="50"/>
      <c r="H509" s="50"/>
      <c r="I509" s="50"/>
      <c r="J509" s="50"/>
      <c r="K509" s="46"/>
      <c r="L509" s="46"/>
      <c r="M509" s="46"/>
      <c r="N509" s="46"/>
      <c r="O509" s="46"/>
      <c r="P509" s="46"/>
      <c r="Q509" s="46"/>
      <c r="R509" s="46"/>
      <c r="S509" s="46"/>
      <c r="T509" s="46"/>
      <c r="U509" s="46"/>
      <c r="V509" s="46"/>
      <c r="W509" s="46"/>
      <c r="X509" s="46"/>
      <c r="Y509" s="46"/>
      <c r="Z509" s="46"/>
      <c r="AA509" s="46"/>
      <c r="AB509" s="46"/>
      <c r="AC509" s="46"/>
      <c r="AD509" s="46"/>
    </row>
    <row r="510">
      <c r="A510" s="50"/>
      <c r="B510" s="46"/>
      <c r="C510" s="46"/>
      <c r="D510" s="46"/>
      <c r="E510" s="70"/>
      <c r="F510" s="50"/>
      <c r="G510" s="50"/>
      <c r="H510" s="50"/>
      <c r="I510" s="50"/>
      <c r="J510" s="50"/>
      <c r="K510" s="46"/>
      <c r="L510" s="46"/>
      <c r="M510" s="46"/>
      <c r="N510" s="46"/>
      <c r="O510" s="46"/>
      <c r="P510" s="46"/>
      <c r="Q510" s="46"/>
      <c r="R510" s="46"/>
      <c r="S510" s="46"/>
      <c r="T510" s="46"/>
      <c r="U510" s="46"/>
      <c r="V510" s="46"/>
      <c r="W510" s="46"/>
      <c r="X510" s="46"/>
      <c r="Y510" s="46"/>
      <c r="Z510" s="46"/>
      <c r="AA510" s="46"/>
      <c r="AB510" s="46"/>
      <c r="AC510" s="46"/>
      <c r="AD510" s="46"/>
    </row>
    <row r="511">
      <c r="A511" s="50"/>
      <c r="B511" s="46"/>
      <c r="C511" s="46"/>
      <c r="D511" s="46"/>
      <c r="E511" s="70"/>
      <c r="F511" s="50"/>
      <c r="G511" s="50"/>
      <c r="H511" s="50"/>
      <c r="I511" s="50"/>
      <c r="J511" s="50"/>
      <c r="K511" s="46"/>
      <c r="L511" s="46"/>
      <c r="M511" s="46"/>
      <c r="N511" s="46"/>
      <c r="O511" s="46"/>
      <c r="P511" s="46"/>
      <c r="Q511" s="46"/>
      <c r="R511" s="46"/>
      <c r="S511" s="46"/>
      <c r="T511" s="46"/>
      <c r="U511" s="46"/>
      <c r="V511" s="46"/>
      <c r="W511" s="46"/>
      <c r="X511" s="46"/>
      <c r="Y511" s="46"/>
      <c r="Z511" s="46"/>
      <c r="AA511" s="46"/>
      <c r="AB511" s="46"/>
      <c r="AC511" s="46"/>
      <c r="AD511" s="46"/>
    </row>
    <row r="512">
      <c r="A512" s="50"/>
      <c r="B512" s="46"/>
      <c r="C512" s="46"/>
      <c r="D512" s="46"/>
      <c r="E512" s="70"/>
      <c r="F512" s="50"/>
      <c r="G512" s="50"/>
      <c r="H512" s="50"/>
      <c r="I512" s="50"/>
      <c r="J512" s="50"/>
      <c r="K512" s="46"/>
      <c r="L512" s="46"/>
      <c r="M512" s="46"/>
      <c r="N512" s="46"/>
      <c r="O512" s="46"/>
      <c r="P512" s="46"/>
      <c r="Q512" s="46"/>
      <c r="R512" s="46"/>
      <c r="S512" s="46"/>
      <c r="T512" s="46"/>
      <c r="U512" s="46"/>
      <c r="V512" s="46"/>
      <c r="W512" s="46"/>
      <c r="X512" s="46"/>
      <c r="Y512" s="46"/>
      <c r="Z512" s="46"/>
      <c r="AA512" s="46"/>
      <c r="AB512" s="46"/>
      <c r="AC512" s="46"/>
      <c r="AD512" s="46"/>
    </row>
    <row r="513">
      <c r="A513" s="50"/>
      <c r="B513" s="46"/>
      <c r="C513" s="46"/>
      <c r="D513" s="46"/>
      <c r="E513" s="70"/>
      <c r="F513" s="50"/>
      <c r="G513" s="50"/>
      <c r="H513" s="50"/>
      <c r="I513" s="50"/>
      <c r="J513" s="50"/>
      <c r="K513" s="46"/>
      <c r="L513" s="46"/>
      <c r="M513" s="46"/>
      <c r="N513" s="46"/>
      <c r="O513" s="46"/>
      <c r="P513" s="46"/>
      <c r="Q513" s="46"/>
      <c r="R513" s="46"/>
      <c r="S513" s="46"/>
      <c r="T513" s="46"/>
      <c r="U513" s="46"/>
      <c r="V513" s="46"/>
      <c r="W513" s="46"/>
      <c r="X513" s="46"/>
      <c r="Y513" s="46"/>
      <c r="Z513" s="46"/>
      <c r="AA513" s="46"/>
      <c r="AB513" s="46"/>
      <c r="AC513" s="46"/>
      <c r="AD513" s="46"/>
    </row>
    <row r="514">
      <c r="A514" s="50"/>
      <c r="B514" s="46"/>
      <c r="C514" s="46"/>
      <c r="D514" s="46"/>
      <c r="E514" s="70"/>
      <c r="F514" s="50"/>
      <c r="G514" s="50"/>
      <c r="H514" s="50"/>
      <c r="I514" s="50"/>
      <c r="J514" s="50"/>
      <c r="K514" s="46"/>
      <c r="L514" s="46"/>
      <c r="M514" s="46"/>
      <c r="N514" s="46"/>
      <c r="O514" s="46"/>
      <c r="P514" s="46"/>
      <c r="Q514" s="46"/>
      <c r="R514" s="46"/>
      <c r="S514" s="46"/>
      <c r="T514" s="46"/>
      <c r="U514" s="46"/>
      <c r="V514" s="46"/>
      <c r="W514" s="46"/>
      <c r="X514" s="46"/>
      <c r="Y514" s="46"/>
      <c r="Z514" s="46"/>
      <c r="AA514" s="46"/>
      <c r="AB514" s="46"/>
      <c r="AC514" s="46"/>
      <c r="AD514" s="46"/>
    </row>
    <row r="515">
      <c r="A515" s="50"/>
      <c r="B515" s="46"/>
      <c r="C515" s="46"/>
      <c r="D515" s="46"/>
      <c r="E515" s="70"/>
      <c r="F515" s="50"/>
      <c r="G515" s="50"/>
      <c r="H515" s="50"/>
      <c r="I515" s="50"/>
      <c r="J515" s="50"/>
      <c r="K515" s="46"/>
      <c r="L515" s="46"/>
      <c r="M515" s="46"/>
      <c r="N515" s="46"/>
      <c r="O515" s="46"/>
      <c r="P515" s="46"/>
      <c r="Q515" s="46"/>
      <c r="R515" s="46"/>
      <c r="S515" s="46"/>
      <c r="T515" s="46"/>
      <c r="U515" s="46"/>
      <c r="V515" s="46"/>
      <c r="W515" s="46"/>
      <c r="X515" s="46"/>
      <c r="Y515" s="46"/>
      <c r="Z515" s="46"/>
      <c r="AA515" s="46"/>
      <c r="AB515" s="46"/>
      <c r="AC515" s="46"/>
      <c r="AD515" s="46"/>
    </row>
    <row r="516">
      <c r="A516" s="50"/>
      <c r="B516" s="46"/>
      <c r="C516" s="46"/>
      <c r="D516" s="46"/>
      <c r="E516" s="70"/>
      <c r="F516" s="50"/>
      <c r="G516" s="50"/>
      <c r="H516" s="50"/>
      <c r="I516" s="50"/>
      <c r="J516" s="50"/>
      <c r="K516" s="46"/>
      <c r="L516" s="46"/>
      <c r="M516" s="46"/>
      <c r="N516" s="46"/>
      <c r="O516" s="46"/>
      <c r="P516" s="46"/>
      <c r="Q516" s="46"/>
      <c r="R516" s="46"/>
      <c r="S516" s="46"/>
      <c r="T516" s="46"/>
      <c r="U516" s="46"/>
      <c r="V516" s="46"/>
      <c r="W516" s="46"/>
      <c r="X516" s="46"/>
      <c r="Y516" s="46"/>
      <c r="Z516" s="46"/>
      <c r="AA516" s="46"/>
      <c r="AB516" s="46"/>
      <c r="AC516" s="46"/>
      <c r="AD516" s="46"/>
    </row>
    <row r="517">
      <c r="A517" s="50"/>
      <c r="B517" s="46"/>
      <c r="C517" s="46"/>
      <c r="D517" s="46"/>
      <c r="E517" s="70"/>
      <c r="F517" s="50"/>
      <c r="G517" s="50"/>
      <c r="H517" s="50"/>
      <c r="I517" s="50"/>
      <c r="J517" s="50"/>
      <c r="K517" s="46"/>
      <c r="L517" s="46"/>
      <c r="M517" s="46"/>
      <c r="N517" s="46"/>
      <c r="O517" s="46"/>
      <c r="P517" s="46"/>
      <c r="Q517" s="46"/>
      <c r="R517" s="46"/>
      <c r="S517" s="46"/>
      <c r="T517" s="46"/>
      <c r="U517" s="46"/>
      <c r="V517" s="46"/>
      <c r="W517" s="46"/>
      <c r="X517" s="46"/>
      <c r="Y517" s="46"/>
      <c r="Z517" s="46"/>
      <c r="AA517" s="46"/>
      <c r="AB517" s="46"/>
      <c r="AC517" s="46"/>
      <c r="AD517" s="46"/>
    </row>
    <row r="518">
      <c r="A518" s="50"/>
      <c r="B518" s="46"/>
      <c r="C518" s="46"/>
      <c r="D518" s="46"/>
      <c r="E518" s="70"/>
      <c r="F518" s="50"/>
      <c r="G518" s="50"/>
      <c r="H518" s="50"/>
      <c r="I518" s="50"/>
      <c r="J518" s="50"/>
      <c r="K518" s="46"/>
      <c r="L518" s="46"/>
      <c r="M518" s="46"/>
      <c r="N518" s="46"/>
      <c r="O518" s="46"/>
      <c r="P518" s="46"/>
      <c r="Q518" s="46"/>
      <c r="R518" s="46"/>
      <c r="S518" s="46"/>
      <c r="T518" s="46"/>
      <c r="U518" s="46"/>
      <c r="V518" s="46"/>
      <c r="W518" s="46"/>
      <c r="X518" s="46"/>
      <c r="Y518" s="46"/>
      <c r="Z518" s="46"/>
      <c r="AA518" s="46"/>
      <c r="AB518" s="46"/>
      <c r="AC518" s="46"/>
      <c r="AD518" s="46"/>
    </row>
    <row r="519">
      <c r="A519" s="50"/>
      <c r="B519" s="46"/>
      <c r="C519" s="46"/>
      <c r="D519" s="46"/>
      <c r="E519" s="70"/>
      <c r="F519" s="50"/>
      <c r="G519" s="50"/>
      <c r="H519" s="50"/>
      <c r="I519" s="50"/>
      <c r="J519" s="50"/>
      <c r="K519" s="46"/>
      <c r="L519" s="46"/>
      <c r="M519" s="46"/>
      <c r="N519" s="46"/>
      <c r="O519" s="46"/>
      <c r="P519" s="46"/>
      <c r="Q519" s="46"/>
      <c r="R519" s="46"/>
      <c r="S519" s="46"/>
      <c r="T519" s="46"/>
      <c r="U519" s="46"/>
      <c r="V519" s="46"/>
      <c r="W519" s="46"/>
      <c r="X519" s="46"/>
      <c r="Y519" s="46"/>
      <c r="Z519" s="46"/>
      <c r="AA519" s="46"/>
      <c r="AB519" s="46"/>
      <c r="AC519" s="46"/>
      <c r="AD519" s="46"/>
    </row>
    <row r="520">
      <c r="A520" s="50"/>
      <c r="B520" s="46"/>
      <c r="C520" s="46"/>
      <c r="D520" s="46"/>
      <c r="E520" s="70"/>
      <c r="F520" s="50"/>
      <c r="G520" s="50"/>
      <c r="H520" s="50"/>
      <c r="I520" s="50"/>
      <c r="J520" s="50"/>
      <c r="K520" s="46"/>
      <c r="L520" s="46"/>
      <c r="M520" s="46"/>
      <c r="N520" s="46"/>
      <c r="O520" s="46"/>
      <c r="P520" s="46"/>
      <c r="Q520" s="46"/>
      <c r="R520" s="46"/>
      <c r="S520" s="46"/>
      <c r="T520" s="46"/>
      <c r="U520" s="46"/>
      <c r="V520" s="46"/>
      <c r="W520" s="46"/>
      <c r="X520" s="46"/>
      <c r="Y520" s="46"/>
      <c r="Z520" s="46"/>
      <c r="AA520" s="46"/>
      <c r="AB520" s="46"/>
      <c r="AC520" s="46"/>
      <c r="AD520" s="46"/>
    </row>
    <row r="521">
      <c r="A521" s="50"/>
      <c r="B521" s="46"/>
      <c r="C521" s="46"/>
      <c r="D521" s="46"/>
      <c r="E521" s="70"/>
      <c r="F521" s="50"/>
      <c r="G521" s="50"/>
      <c r="H521" s="50"/>
      <c r="I521" s="50"/>
      <c r="J521" s="50"/>
      <c r="K521" s="46"/>
      <c r="L521" s="46"/>
      <c r="M521" s="46"/>
      <c r="N521" s="46"/>
      <c r="O521" s="46"/>
      <c r="P521" s="46"/>
      <c r="Q521" s="46"/>
      <c r="R521" s="46"/>
      <c r="S521" s="46"/>
      <c r="T521" s="46"/>
      <c r="U521" s="46"/>
      <c r="V521" s="46"/>
      <c r="W521" s="46"/>
      <c r="X521" s="46"/>
      <c r="Y521" s="46"/>
      <c r="Z521" s="46"/>
      <c r="AA521" s="46"/>
      <c r="AB521" s="46"/>
      <c r="AC521" s="46"/>
      <c r="AD521" s="46"/>
    </row>
    <row r="522">
      <c r="A522" s="50"/>
      <c r="B522" s="46"/>
      <c r="C522" s="46"/>
      <c r="D522" s="46"/>
      <c r="E522" s="70"/>
      <c r="F522" s="50"/>
      <c r="G522" s="50"/>
      <c r="H522" s="50"/>
      <c r="I522" s="50"/>
      <c r="J522" s="50"/>
      <c r="K522" s="46"/>
      <c r="L522" s="46"/>
      <c r="M522" s="46"/>
      <c r="N522" s="46"/>
      <c r="O522" s="46"/>
      <c r="P522" s="46"/>
      <c r="Q522" s="46"/>
      <c r="R522" s="46"/>
      <c r="S522" s="46"/>
      <c r="T522" s="46"/>
      <c r="U522" s="46"/>
      <c r="V522" s="46"/>
      <c r="W522" s="46"/>
      <c r="X522" s="46"/>
      <c r="Y522" s="46"/>
      <c r="Z522" s="46"/>
      <c r="AA522" s="46"/>
      <c r="AB522" s="46"/>
      <c r="AC522" s="46"/>
      <c r="AD522" s="46"/>
    </row>
    <row r="523">
      <c r="A523" s="50"/>
      <c r="B523" s="46"/>
      <c r="C523" s="46"/>
      <c r="D523" s="46"/>
      <c r="E523" s="70"/>
      <c r="F523" s="50"/>
      <c r="G523" s="50"/>
      <c r="H523" s="50"/>
      <c r="I523" s="50"/>
      <c r="J523" s="50"/>
      <c r="K523" s="46"/>
      <c r="L523" s="46"/>
      <c r="M523" s="46"/>
      <c r="N523" s="46"/>
      <c r="O523" s="46"/>
      <c r="P523" s="46"/>
      <c r="Q523" s="46"/>
      <c r="R523" s="46"/>
      <c r="S523" s="46"/>
      <c r="T523" s="46"/>
      <c r="U523" s="46"/>
      <c r="V523" s="46"/>
      <c r="W523" s="46"/>
      <c r="X523" s="46"/>
      <c r="Y523" s="46"/>
      <c r="Z523" s="46"/>
      <c r="AA523" s="46"/>
      <c r="AB523" s="46"/>
      <c r="AC523" s="46"/>
      <c r="AD523" s="46"/>
    </row>
    <row r="524">
      <c r="A524" s="50"/>
      <c r="B524" s="46"/>
      <c r="C524" s="46"/>
      <c r="D524" s="46"/>
      <c r="E524" s="70"/>
      <c r="F524" s="50"/>
      <c r="G524" s="50"/>
      <c r="H524" s="50"/>
      <c r="I524" s="50"/>
      <c r="J524" s="50"/>
      <c r="K524" s="46"/>
      <c r="L524" s="46"/>
      <c r="M524" s="46"/>
      <c r="N524" s="46"/>
      <c r="O524" s="46"/>
      <c r="P524" s="46"/>
      <c r="Q524" s="46"/>
      <c r="R524" s="46"/>
      <c r="S524" s="46"/>
      <c r="T524" s="46"/>
      <c r="U524" s="46"/>
      <c r="V524" s="46"/>
      <c r="W524" s="46"/>
      <c r="X524" s="46"/>
      <c r="Y524" s="46"/>
      <c r="Z524" s="46"/>
      <c r="AA524" s="46"/>
      <c r="AB524" s="46"/>
      <c r="AC524" s="46"/>
      <c r="AD524" s="46"/>
    </row>
    <row r="525">
      <c r="A525" s="50"/>
      <c r="B525" s="46"/>
      <c r="C525" s="46"/>
      <c r="D525" s="46"/>
      <c r="E525" s="70"/>
      <c r="F525" s="50"/>
      <c r="G525" s="50"/>
      <c r="H525" s="50"/>
      <c r="I525" s="50"/>
      <c r="J525" s="50"/>
      <c r="K525" s="46"/>
      <c r="L525" s="46"/>
      <c r="M525" s="46"/>
      <c r="N525" s="46"/>
      <c r="O525" s="46"/>
      <c r="P525" s="46"/>
      <c r="Q525" s="46"/>
      <c r="R525" s="46"/>
      <c r="S525" s="46"/>
      <c r="T525" s="46"/>
      <c r="U525" s="46"/>
      <c r="V525" s="46"/>
      <c r="W525" s="46"/>
      <c r="X525" s="46"/>
      <c r="Y525" s="46"/>
      <c r="Z525" s="46"/>
      <c r="AA525" s="46"/>
      <c r="AB525" s="46"/>
      <c r="AC525" s="46"/>
      <c r="AD525" s="46"/>
    </row>
    <row r="526">
      <c r="A526" s="50"/>
      <c r="B526" s="46"/>
      <c r="C526" s="46"/>
      <c r="D526" s="46"/>
      <c r="E526" s="70"/>
      <c r="F526" s="50"/>
      <c r="G526" s="50"/>
      <c r="H526" s="50"/>
      <c r="I526" s="50"/>
      <c r="J526" s="50"/>
      <c r="K526" s="46"/>
      <c r="L526" s="46"/>
      <c r="M526" s="46"/>
      <c r="N526" s="46"/>
      <c r="O526" s="46"/>
      <c r="P526" s="46"/>
      <c r="Q526" s="46"/>
      <c r="R526" s="46"/>
      <c r="S526" s="46"/>
      <c r="T526" s="46"/>
      <c r="U526" s="46"/>
      <c r="V526" s="46"/>
      <c r="W526" s="46"/>
      <c r="X526" s="46"/>
      <c r="Y526" s="46"/>
      <c r="Z526" s="46"/>
      <c r="AA526" s="46"/>
      <c r="AB526" s="46"/>
      <c r="AC526" s="46"/>
      <c r="AD526" s="46"/>
    </row>
    <row r="527">
      <c r="A527" s="50"/>
      <c r="B527" s="46"/>
      <c r="C527" s="46"/>
      <c r="D527" s="46"/>
      <c r="E527" s="70"/>
      <c r="F527" s="50"/>
      <c r="G527" s="50"/>
      <c r="H527" s="50"/>
      <c r="I527" s="50"/>
      <c r="J527" s="50"/>
      <c r="K527" s="46"/>
      <c r="L527" s="46"/>
      <c r="M527" s="46"/>
      <c r="N527" s="46"/>
      <c r="O527" s="46"/>
      <c r="P527" s="46"/>
      <c r="Q527" s="46"/>
      <c r="R527" s="46"/>
      <c r="S527" s="46"/>
      <c r="T527" s="46"/>
      <c r="U527" s="46"/>
      <c r="V527" s="46"/>
      <c r="W527" s="46"/>
      <c r="X527" s="46"/>
      <c r="Y527" s="46"/>
      <c r="Z527" s="46"/>
      <c r="AA527" s="46"/>
      <c r="AB527" s="46"/>
      <c r="AC527" s="46"/>
      <c r="AD527" s="46"/>
    </row>
    <row r="528">
      <c r="A528" s="50"/>
      <c r="B528" s="46"/>
      <c r="C528" s="46"/>
      <c r="D528" s="46"/>
      <c r="E528" s="70"/>
      <c r="F528" s="50"/>
      <c r="G528" s="50"/>
      <c r="H528" s="50"/>
      <c r="I528" s="50"/>
      <c r="J528" s="50"/>
      <c r="K528" s="46"/>
      <c r="L528" s="46"/>
      <c r="M528" s="46"/>
      <c r="N528" s="46"/>
      <c r="O528" s="46"/>
      <c r="P528" s="46"/>
      <c r="Q528" s="46"/>
      <c r="R528" s="46"/>
      <c r="S528" s="46"/>
      <c r="T528" s="46"/>
      <c r="U528" s="46"/>
      <c r="V528" s="46"/>
      <c r="W528" s="46"/>
      <c r="X528" s="46"/>
      <c r="Y528" s="46"/>
      <c r="Z528" s="46"/>
      <c r="AA528" s="46"/>
      <c r="AB528" s="46"/>
      <c r="AC528" s="46"/>
      <c r="AD528" s="46"/>
    </row>
    <row r="529">
      <c r="A529" s="50"/>
      <c r="B529" s="46"/>
      <c r="C529" s="46"/>
      <c r="D529" s="46"/>
      <c r="E529" s="70"/>
      <c r="F529" s="50"/>
      <c r="G529" s="50"/>
      <c r="H529" s="50"/>
      <c r="I529" s="50"/>
      <c r="J529" s="50"/>
      <c r="K529" s="46"/>
      <c r="L529" s="46"/>
      <c r="M529" s="46"/>
      <c r="N529" s="46"/>
      <c r="O529" s="46"/>
      <c r="P529" s="46"/>
      <c r="Q529" s="46"/>
      <c r="R529" s="46"/>
      <c r="S529" s="46"/>
      <c r="T529" s="46"/>
      <c r="U529" s="46"/>
      <c r="V529" s="46"/>
      <c r="W529" s="46"/>
      <c r="X529" s="46"/>
      <c r="Y529" s="46"/>
      <c r="Z529" s="46"/>
      <c r="AA529" s="46"/>
      <c r="AB529" s="46"/>
      <c r="AC529" s="46"/>
      <c r="AD529" s="46"/>
    </row>
    <row r="530">
      <c r="A530" s="50"/>
      <c r="B530" s="46"/>
      <c r="C530" s="46"/>
      <c r="D530" s="46"/>
      <c r="E530" s="70"/>
      <c r="F530" s="50"/>
      <c r="G530" s="50"/>
      <c r="H530" s="50"/>
      <c r="I530" s="50"/>
      <c r="J530" s="50"/>
      <c r="K530" s="46"/>
      <c r="L530" s="46"/>
      <c r="M530" s="46"/>
      <c r="N530" s="46"/>
      <c r="O530" s="46"/>
      <c r="P530" s="46"/>
      <c r="Q530" s="46"/>
      <c r="R530" s="46"/>
      <c r="S530" s="46"/>
      <c r="T530" s="46"/>
      <c r="U530" s="46"/>
      <c r="V530" s="46"/>
      <c r="W530" s="46"/>
      <c r="X530" s="46"/>
      <c r="Y530" s="46"/>
      <c r="Z530" s="46"/>
      <c r="AA530" s="46"/>
      <c r="AB530" s="46"/>
      <c r="AC530" s="46"/>
      <c r="AD530" s="46"/>
    </row>
    <row r="531">
      <c r="A531" s="50"/>
      <c r="B531" s="46"/>
      <c r="C531" s="46"/>
      <c r="D531" s="46"/>
      <c r="E531" s="70"/>
      <c r="F531" s="50"/>
      <c r="G531" s="50"/>
      <c r="H531" s="50"/>
      <c r="I531" s="50"/>
      <c r="J531" s="50"/>
      <c r="K531" s="46"/>
      <c r="L531" s="46"/>
      <c r="M531" s="46"/>
      <c r="N531" s="46"/>
      <c r="O531" s="46"/>
      <c r="P531" s="46"/>
      <c r="Q531" s="46"/>
      <c r="R531" s="46"/>
      <c r="S531" s="46"/>
      <c r="T531" s="46"/>
      <c r="U531" s="46"/>
      <c r="V531" s="46"/>
      <c r="W531" s="46"/>
      <c r="X531" s="46"/>
      <c r="Y531" s="46"/>
      <c r="Z531" s="46"/>
      <c r="AA531" s="46"/>
      <c r="AB531" s="46"/>
      <c r="AC531" s="46"/>
      <c r="AD531" s="46"/>
    </row>
    <row r="532">
      <c r="A532" s="50"/>
      <c r="B532" s="46"/>
      <c r="C532" s="46"/>
      <c r="D532" s="46"/>
      <c r="E532" s="70"/>
      <c r="F532" s="50"/>
      <c r="G532" s="50"/>
      <c r="H532" s="50"/>
      <c r="I532" s="50"/>
      <c r="J532" s="50"/>
      <c r="K532" s="46"/>
      <c r="L532" s="46"/>
      <c r="M532" s="46"/>
      <c r="N532" s="46"/>
      <c r="O532" s="46"/>
      <c r="P532" s="46"/>
      <c r="Q532" s="46"/>
      <c r="R532" s="46"/>
      <c r="S532" s="46"/>
      <c r="T532" s="46"/>
      <c r="U532" s="46"/>
      <c r="V532" s="46"/>
      <c r="W532" s="46"/>
      <c r="X532" s="46"/>
      <c r="Y532" s="46"/>
      <c r="Z532" s="46"/>
      <c r="AA532" s="46"/>
      <c r="AB532" s="46"/>
      <c r="AC532" s="46"/>
      <c r="AD532" s="46"/>
    </row>
    <row r="533">
      <c r="A533" s="50"/>
      <c r="B533" s="46"/>
      <c r="C533" s="46"/>
      <c r="D533" s="46"/>
      <c r="E533" s="70"/>
      <c r="F533" s="50"/>
      <c r="G533" s="50"/>
      <c r="H533" s="50"/>
      <c r="I533" s="50"/>
      <c r="J533" s="50"/>
      <c r="K533" s="46"/>
      <c r="L533" s="46"/>
      <c r="M533" s="46"/>
      <c r="N533" s="46"/>
      <c r="O533" s="46"/>
      <c r="P533" s="46"/>
      <c r="Q533" s="46"/>
      <c r="R533" s="46"/>
      <c r="S533" s="46"/>
      <c r="T533" s="46"/>
      <c r="U533" s="46"/>
      <c r="V533" s="46"/>
      <c r="W533" s="46"/>
      <c r="X533" s="46"/>
      <c r="Y533" s="46"/>
      <c r="Z533" s="46"/>
      <c r="AA533" s="46"/>
      <c r="AB533" s="46"/>
      <c r="AC533" s="46"/>
      <c r="AD533" s="46"/>
    </row>
    <row r="534">
      <c r="A534" s="50"/>
      <c r="B534" s="46"/>
      <c r="C534" s="46"/>
      <c r="D534" s="46"/>
      <c r="E534" s="70"/>
      <c r="F534" s="50"/>
      <c r="G534" s="50"/>
      <c r="H534" s="50"/>
      <c r="I534" s="50"/>
      <c r="J534" s="50"/>
      <c r="K534" s="46"/>
      <c r="L534" s="46"/>
      <c r="M534" s="46"/>
      <c r="N534" s="46"/>
      <c r="O534" s="46"/>
      <c r="P534" s="46"/>
      <c r="Q534" s="46"/>
      <c r="R534" s="46"/>
      <c r="S534" s="46"/>
      <c r="T534" s="46"/>
      <c r="U534" s="46"/>
      <c r="V534" s="46"/>
      <c r="W534" s="46"/>
      <c r="X534" s="46"/>
      <c r="Y534" s="46"/>
      <c r="Z534" s="46"/>
      <c r="AA534" s="46"/>
      <c r="AB534" s="46"/>
      <c r="AC534" s="46"/>
      <c r="AD534" s="46"/>
    </row>
    <row r="535">
      <c r="A535" s="50"/>
      <c r="B535" s="46"/>
      <c r="C535" s="46"/>
      <c r="D535" s="46"/>
      <c r="E535" s="70"/>
      <c r="F535" s="50"/>
      <c r="G535" s="50"/>
      <c r="H535" s="50"/>
      <c r="I535" s="50"/>
      <c r="J535" s="50"/>
      <c r="K535" s="46"/>
      <c r="L535" s="46"/>
      <c r="M535" s="46"/>
      <c r="N535" s="46"/>
      <c r="O535" s="46"/>
      <c r="P535" s="46"/>
      <c r="Q535" s="46"/>
      <c r="R535" s="46"/>
      <c r="S535" s="46"/>
      <c r="T535" s="46"/>
      <c r="U535" s="46"/>
      <c r="V535" s="46"/>
      <c r="W535" s="46"/>
      <c r="X535" s="46"/>
      <c r="Y535" s="46"/>
      <c r="Z535" s="46"/>
      <c r="AA535" s="46"/>
      <c r="AB535" s="46"/>
      <c r="AC535" s="46"/>
      <c r="AD535" s="46"/>
    </row>
    <row r="536">
      <c r="A536" s="50"/>
      <c r="B536" s="46"/>
      <c r="C536" s="46"/>
      <c r="D536" s="46"/>
      <c r="E536" s="70"/>
      <c r="F536" s="50"/>
      <c r="G536" s="50"/>
      <c r="H536" s="50"/>
      <c r="I536" s="50"/>
      <c r="J536" s="50"/>
      <c r="K536" s="46"/>
      <c r="L536" s="46"/>
      <c r="M536" s="46"/>
      <c r="N536" s="46"/>
      <c r="O536" s="46"/>
      <c r="P536" s="46"/>
      <c r="Q536" s="46"/>
      <c r="R536" s="46"/>
      <c r="S536" s="46"/>
      <c r="T536" s="46"/>
      <c r="U536" s="46"/>
      <c r="V536" s="46"/>
      <c r="W536" s="46"/>
      <c r="X536" s="46"/>
      <c r="Y536" s="46"/>
      <c r="Z536" s="46"/>
      <c r="AA536" s="46"/>
      <c r="AB536" s="46"/>
      <c r="AC536" s="46"/>
      <c r="AD536" s="46"/>
    </row>
    <row r="537">
      <c r="A537" s="50"/>
      <c r="B537" s="46"/>
      <c r="C537" s="46"/>
      <c r="D537" s="46"/>
      <c r="E537" s="70"/>
      <c r="F537" s="50"/>
      <c r="G537" s="50"/>
      <c r="H537" s="50"/>
      <c r="I537" s="50"/>
      <c r="J537" s="50"/>
      <c r="K537" s="46"/>
      <c r="L537" s="46"/>
      <c r="M537" s="46"/>
      <c r="N537" s="46"/>
      <c r="O537" s="46"/>
      <c r="P537" s="46"/>
      <c r="Q537" s="46"/>
      <c r="R537" s="46"/>
      <c r="S537" s="46"/>
      <c r="T537" s="46"/>
      <c r="U537" s="46"/>
      <c r="V537" s="46"/>
      <c r="W537" s="46"/>
      <c r="X537" s="46"/>
      <c r="Y537" s="46"/>
      <c r="Z537" s="46"/>
      <c r="AA537" s="46"/>
      <c r="AB537" s="46"/>
      <c r="AC537" s="46"/>
      <c r="AD537" s="46"/>
    </row>
    <row r="538">
      <c r="A538" s="50"/>
      <c r="B538" s="46"/>
      <c r="C538" s="46"/>
      <c r="D538" s="46"/>
      <c r="E538" s="70"/>
      <c r="F538" s="50"/>
      <c r="G538" s="50"/>
      <c r="H538" s="50"/>
      <c r="I538" s="50"/>
      <c r="J538" s="50"/>
      <c r="K538" s="46"/>
      <c r="L538" s="46"/>
      <c r="M538" s="46"/>
      <c r="N538" s="46"/>
      <c r="O538" s="46"/>
      <c r="P538" s="46"/>
      <c r="Q538" s="46"/>
      <c r="R538" s="46"/>
      <c r="S538" s="46"/>
      <c r="T538" s="46"/>
      <c r="U538" s="46"/>
      <c r="V538" s="46"/>
      <c r="W538" s="46"/>
      <c r="X538" s="46"/>
      <c r="Y538" s="46"/>
      <c r="Z538" s="46"/>
      <c r="AA538" s="46"/>
      <c r="AB538" s="46"/>
      <c r="AC538" s="46"/>
      <c r="AD538" s="46"/>
    </row>
    <row r="539">
      <c r="A539" s="50"/>
      <c r="B539" s="46"/>
      <c r="C539" s="46"/>
      <c r="D539" s="46"/>
      <c r="E539" s="70"/>
      <c r="F539" s="50"/>
      <c r="G539" s="50"/>
      <c r="H539" s="50"/>
      <c r="I539" s="50"/>
      <c r="J539" s="50"/>
      <c r="K539" s="46"/>
      <c r="L539" s="46"/>
      <c r="M539" s="46"/>
      <c r="N539" s="46"/>
      <c r="O539" s="46"/>
      <c r="P539" s="46"/>
      <c r="Q539" s="46"/>
      <c r="R539" s="46"/>
      <c r="S539" s="46"/>
      <c r="T539" s="46"/>
      <c r="U539" s="46"/>
      <c r="V539" s="46"/>
      <c r="W539" s="46"/>
      <c r="X539" s="46"/>
      <c r="Y539" s="46"/>
      <c r="Z539" s="46"/>
      <c r="AA539" s="46"/>
      <c r="AB539" s="46"/>
      <c r="AC539" s="46"/>
      <c r="AD539" s="46"/>
    </row>
    <row r="540">
      <c r="A540" s="50"/>
      <c r="B540" s="46"/>
      <c r="C540" s="46"/>
      <c r="D540" s="46"/>
      <c r="E540" s="70"/>
      <c r="F540" s="50"/>
      <c r="G540" s="50"/>
      <c r="H540" s="50"/>
      <c r="I540" s="50"/>
      <c r="J540" s="50"/>
      <c r="K540" s="46"/>
      <c r="L540" s="46"/>
      <c r="M540" s="46"/>
      <c r="N540" s="46"/>
      <c r="O540" s="46"/>
      <c r="P540" s="46"/>
      <c r="Q540" s="46"/>
      <c r="R540" s="46"/>
      <c r="S540" s="46"/>
      <c r="T540" s="46"/>
      <c r="U540" s="46"/>
      <c r="V540" s="46"/>
      <c r="W540" s="46"/>
      <c r="X540" s="46"/>
      <c r="Y540" s="46"/>
      <c r="Z540" s="46"/>
      <c r="AA540" s="46"/>
      <c r="AB540" s="46"/>
      <c r="AC540" s="46"/>
      <c r="AD540" s="46"/>
    </row>
    <row r="541">
      <c r="A541" s="50"/>
      <c r="B541" s="46"/>
      <c r="C541" s="46"/>
      <c r="D541" s="46"/>
      <c r="E541" s="70"/>
      <c r="F541" s="50"/>
      <c r="G541" s="50"/>
      <c r="H541" s="50"/>
      <c r="I541" s="50"/>
      <c r="J541" s="50"/>
      <c r="K541" s="46"/>
      <c r="L541" s="46"/>
      <c r="M541" s="46"/>
      <c r="N541" s="46"/>
      <c r="O541" s="46"/>
      <c r="P541" s="46"/>
      <c r="Q541" s="46"/>
      <c r="R541" s="46"/>
      <c r="S541" s="46"/>
      <c r="T541" s="46"/>
      <c r="U541" s="46"/>
      <c r="V541" s="46"/>
      <c r="W541" s="46"/>
      <c r="X541" s="46"/>
      <c r="Y541" s="46"/>
      <c r="Z541" s="46"/>
      <c r="AA541" s="46"/>
      <c r="AB541" s="46"/>
      <c r="AC541" s="46"/>
      <c r="AD541" s="46"/>
    </row>
    <row r="542">
      <c r="A542" s="50"/>
      <c r="B542" s="46"/>
      <c r="C542" s="46"/>
      <c r="D542" s="46"/>
      <c r="E542" s="70"/>
      <c r="F542" s="50"/>
      <c r="G542" s="50"/>
      <c r="H542" s="50"/>
      <c r="I542" s="50"/>
      <c r="J542" s="50"/>
      <c r="K542" s="46"/>
      <c r="L542" s="46"/>
      <c r="M542" s="46"/>
      <c r="N542" s="46"/>
      <c r="O542" s="46"/>
      <c r="P542" s="46"/>
      <c r="Q542" s="46"/>
      <c r="R542" s="46"/>
      <c r="S542" s="46"/>
      <c r="T542" s="46"/>
      <c r="U542" s="46"/>
      <c r="V542" s="46"/>
      <c r="W542" s="46"/>
      <c r="X542" s="46"/>
      <c r="Y542" s="46"/>
      <c r="Z542" s="46"/>
      <c r="AA542" s="46"/>
      <c r="AB542" s="46"/>
      <c r="AC542" s="46"/>
      <c r="AD542" s="46"/>
    </row>
    <row r="543">
      <c r="A543" s="50"/>
      <c r="B543" s="46"/>
      <c r="C543" s="46"/>
      <c r="D543" s="46"/>
      <c r="E543" s="70"/>
      <c r="F543" s="50"/>
      <c r="G543" s="50"/>
      <c r="H543" s="50"/>
      <c r="I543" s="50"/>
      <c r="J543" s="50"/>
      <c r="K543" s="46"/>
      <c r="L543" s="46"/>
      <c r="M543" s="46"/>
      <c r="N543" s="46"/>
      <c r="O543" s="46"/>
      <c r="P543" s="46"/>
      <c r="Q543" s="46"/>
      <c r="R543" s="46"/>
      <c r="S543" s="46"/>
      <c r="T543" s="46"/>
      <c r="U543" s="46"/>
      <c r="V543" s="46"/>
      <c r="W543" s="46"/>
      <c r="X543" s="46"/>
      <c r="Y543" s="46"/>
      <c r="Z543" s="46"/>
      <c r="AA543" s="46"/>
      <c r="AB543" s="46"/>
      <c r="AC543" s="46"/>
      <c r="AD543" s="46"/>
    </row>
    <row r="544">
      <c r="A544" s="50"/>
      <c r="B544" s="46"/>
      <c r="C544" s="46"/>
      <c r="D544" s="46"/>
      <c r="E544" s="70"/>
      <c r="F544" s="50"/>
      <c r="G544" s="50"/>
      <c r="H544" s="50"/>
      <c r="I544" s="50"/>
      <c r="J544" s="50"/>
      <c r="K544" s="46"/>
      <c r="L544" s="46"/>
      <c r="M544" s="46"/>
      <c r="N544" s="46"/>
      <c r="O544" s="46"/>
      <c r="P544" s="46"/>
      <c r="Q544" s="46"/>
      <c r="R544" s="46"/>
      <c r="S544" s="46"/>
      <c r="T544" s="46"/>
      <c r="U544" s="46"/>
      <c r="V544" s="46"/>
      <c r="W544" s="46"/>
      <c r="X544" s="46"/>
      <c r="Y544" s="46"/>
      <c r="Z544" s="46"/>
      <c r="AA544" s="46"/>
      <c r="AB544" s="46"/>
      <c r="AC544" s="46"/>
      <c r="AD544" s="46"/>
    </row>
    <row r="545">
      <c r="A545" s="50"/>
      <c r="B545" s="46"/>
      <c r="C545" s="46"/>
      <c r="D545" s="46"/>
      <c r="E545" s="70"/>
      <c r="F545" s="50"/>
      <c r="G545" s="50"/>
      <c r="H545" s="50"/>
      <c r="I545" s="50"/>
      <c r="J545" s="50"/>
      <c r="K545" s="46"/>
      <c r="L545" s="46"/>
      <c r="M545" s="46"/>
      <c r="N545" s="46"/>
      <c r="O545" s="46"/>
      <c r="P545" s="46"/>
      <c r="Q545" s="46"/>
      <c r="R545" s="46"/>
      <c r="S545" s="46"/>
      <c r="T545" s="46"/>
      <c r="U545" s="46"/>
      <c r="V545" s="46"/>
      <c r="W545" s="46"/>
      <c r="X545" s="46"/>
      <c r="Y545" s="46"/>
      <c r="Z545" s="46"/>
      <c r="AA545" s="46"/>
      <c r="AB545" s="46"/>
      <c r="AC545" s="46"/>
      <c r="AD545" s="46"/>
    </row>
    <row r="546">
      <c r="A546" s="50"/>
      <c r="B546" s="46"/>
      <c r="C546" s="46"/>
      <c r="D546" s="46"/>
      <c r="E546" s="70"/>
      <c r="F546" s="50"/>
      <c r="G546" s="50"/>
      <c r="H546" s="50"/>
      <c r="I546" s="50"/>
      <c r="J546" s="50"/>
      <c r="K546" s="46"/>
      <c r="L546" s="46"/>
      <c r="M546" s="46"/>
      <c r="N546" s="46"/>
      <c r="O546" s="46"/>
      <c r="P546" s="46"/>
      <c r="Q546" s="46"/>
      <c r="R546" s="46"/>
      <c r="S546" s="46"/>
      <c r="T546" s="46"/>
      <c r="U546" s="46"/>
      <c r="V546" s="46"/>
      <c r="W546" s="46"/>
      <c r="X546" s="46"/>
      <c r="Y546" s="46"/>
      <c r="Z546" s="46"/>
      <c r="AA546" s="46"/>
      <c r="AB546" s="46"/>
      <c r="AC546" s="46"/>
      <c r="AD546" s="46"/>
    </row>
    <row r="547">
      <c r="A547" s="50"/>
      <c r="B547" s="46"/>
      <c r="C547" s="46"/>
      <c r="D547" s="46"/>
      <c r="E547" s="70"/>
      <c r="F547" s="50"/>
      <c r="G547" s="50"/>
      <c r="H547" s="50"/>
      <c r="I547" s="50"/>
      <c r="J547" s="50"/>
      <c r="K547" s="46"/>
      <c r="L547" s="46"/>
      <c r="M547" s="46"/>
      <c r="N547" s="46"/>
      <c r="O547" s="46"/>
      <c r="P547" s="46"/>
      <c r="Q547" s="46"/>
      <c r="R547" s="46"/>
      <c r="S547" s="46"/>
      <c r="T547" s="46"/>
      <c r="U547" s="46"/>
      <c r="V547" s="46"/>
      <c r="W547" s="46"/>
      <c r="X547" s="46"/>
      <c r="Y547" s="46"/>
      <c r="Z547" s="46"/>
      <c r="AA547" s="46"/>
      <c r="AB547" s="46"/>
      <c r="AC547" s="46"/>
      <c r="AD547" s="46"/>
    </row>
    <row r="548">
      <c r="A548" s="50"/>
      <c r="B548" s="46"/>
      <c r="C548" s="46"/>
      <c r="D548" s="46"/>
      <c r="E548" s="70"/>
      <c r="F548" s="50"/>
      <c r="G548" s="50"/>
      <c r="H548" s="50"/>
      <c r="I548" s="50"/>
      <c r="J548" s="50"/>
      <c r="K548" s="46"/>
      <c r="L548" s="46"/>
      <c r="M548" s="46"/>
      <c r="N548" s="46"/>
      <c r="O548" s="46"/>
      <c r="P548" s="46"/>
      <c r="Q548" s="46"/>
      <c r="R548" s="46"/>
      <c r="S548" s="46"/>
      <c r="T548" s="46"/>
      <c r="U548" s="46"/>
      <c r="V548" s="46"/>
      <c r="W548" s="46"/>
      <c r="X548" s="46"/>
      <c r="Y548" s="46"/>
      <c r="Z548" s="46"/>
      <c r="AA548" s="46"/>
      <c r="AB548" s="46"/>
      <c r="AC548" s="46"/>
      <c r="AD548" s="46"/>
    </row>
    <row r="549">
      <c r="A549" s="50"/>
      <c r="B549" s="46"/>
      <c r="C549" s="46"/>
      <c r="D549" s="46"/>
      <c r="E549" s="70"/>
      <c r="F549" s="50"/>
      <c r="G549" s="50"/>
      <c r="H549" s="50"/>
      <c r="I549" s="50"/>
      <c r="J549" s="50"/>
      <c r="K549" s="46"/>
      <c r="L549" s="46"/>
      <c r="M549" s="46"/>
      <c r="N549" s="46"/>
      <c r="O549" s="46"/>
      <c r="P549" s="46"/>
      <c r="Q549" s="46"/>
      <c r="R549" s="46"/>
      <c r="S549" s="46"/>
      <c r="T549" s="46"/>
      <c r="U549" s="46"/>
      <c r="V549" s="46"/>
      <c r="W549" s="46"/>
      <c r="X549" s="46"/>
      <c r="Y549" s="46"/>
      <c r="Z549" s="46"/>
      <c r="AA549" s="46"/>
      <c r="AB549" s="46"/>
      <c r="AC549" s="46"/>
      <c r="AD549" s="46"/>
    </row>
    <row r="550">
      <c r="A550" s="50"/>
      <c r="B550" s="46"/>
      <c r="C550" s="46"/>
      <c r="D550" s="46"/>
      <c r="E550" s="70"/>
      <c r="F550" s="50"/>
      <c r="G550" s="50"/>
      <c r="H550" s="50"/>
      <c r="I550" s="50"/>
      <c r="J550" s="50"/>
      <c r="K550" s="46"/>
      <c r="L550" s="46"/>
      <c r="M550" s="46"/>
      <c r="N550" s="46"/>
      <c r="O550" s="46"/>
      <c r="P550" s="46"/>
      <c r="Q550" s="46"/>
      <c r="R550" s="46"/>
      <c r="S550" s="46"/>
      <c r="T550" s="46"/>
      <c r="U550" s="46"/>
      <c r="V550" s="46"/>
      <c r="W550" s="46"/>
      <c r="X550" s="46"/>
      <c r="Y550" s="46"/>
      <c r="Z550" s="46"/>
      <c r="AA550" s="46"/>
      <c r="AB550" s="46"/>
      <c r="AC550" s="46"/>
      <c r="AD550" s="46"/>
    </row>
    <row r="551">
      <c r="A551" s="50"/>
      <c r="B551" s="46"/>
      <c r="C551" s="46"/>
      <c r="D551" s="46"/>
      <c r="E551" s="70"/>
      <c r="F551" s="50"/>
      <c r="G551" s="50"/>
      <c r="H551" s="50"/>
      <c r="I551" s="50"/>
      <c r="J551" s="50"/>
      <c r="K551" s="46"/>
      <c r="L551" s="46"/>
      <c r="M551" s="46"/>
      <c r="N551" s="46"/>
      <c r="O551" s="46"/>
      <c r="P551" s="46"/>
      <c r="Q551" s="46"/>
      <c r="R551" s="46"/>
      <c r="S551" s="46"/>
      <c r="T551" s="46"/>
      <c r="U551" s="46"/>
      <c r="V551" s="46"/>
      <c r="W551" s="46"/>
      <c r="X551" s="46"/>
      <c r="Y551" s="46"/>
      <c r="Z551" s="46"/>
      <c r="AA551" s="46"/>
      <c r="AB551" s="46"/>
      <c r="AC551" s="46"/>
      <c r="AD551" s="46"/>
    </row>
    <row r="552">
      <c r="A552" s="50"/>
      <c r="B552" s="46"/>
      <c r="C552" s="46"/>
      <c r="D552" s="46"/>
      <c r="E552" s="70"/>
      <c r="F552" s="50"/>
      <c r="G552" s="50"/>
      <c r="H552" s="50"/>
      <c r="I552" s="50"/>
      <c r="J552" s="50"/>
      <c r="K552" s="46"/>
      <c r="L552" s="46"/>
      <c r="M552" s="46"/>
      <c r="N552" s="46"/>
      <c r="O552" s="46"/>
      <c r="P552" s="46"/>
      <c r="Q552" s="46"/>
      <c r="R552" s="46"/>
      <c r="S552" s="46"/>
      <c r="T552" s="46"/>
      <c r="U552" s="46"/>
      <c r="V552" s="46"/>
      <c r="W552" s="46"/>
      <c r="X552" s="46"/>
      <c r="Y552" s="46"/>
      <c r="Z552" s="46"/>
      <c r="AA552" s="46"/>
      <c r="AB552" s="46"/>
      <c r="AC552" s="46"/>
      <c r="AD552" s="46"/>
    </row>
    <row r="553">
      <c r="A553" s="50"/>
      <c r="B553" s="46"/>
      <c r="C553" s="46"/>
      <c r="D553" s="46"/>
      <c r="E553" s="70"/>
      <c r="F553" s="50"/>
      <c r="G553" s="50"/>
      <c r="H553" s="50"/>
      <c r="I553" s="50"/>
      <c r="J553" s="50"/>
      <c r="K553" s="46"/>
      <c r="L553" s="46"/>
      <c r="M553" s="46"/>
      <c r="N553" s="46"/>
      <c r="O553" s="46"/>
      <c r="P553" s="46"/>
      <c r="Q553" s="46"/>
      <c r="R553" s="46"/>
      <c r="S553" s="46"/>
      <c r="T553" s="46"/>
      <c r="U553" s="46"/>
      <c r="V553" s="46"/>
      <c r="W553" s="46"/>
      <c r="X553" s="46"/>
      <c r="Y553" s="46"/>
      <c r="Z553" s="46"/>
      <c r="AA553" s="46"/>
      <c r="AB553" s="46"/>
      <c r="AC553" s="46"/>
      <c r="AD553" s="46"/>
    </row>
    <row r="554">
      <c r="A554" s="50"/>
      <c r="B554" s="46"/>
      <c r="C554" s="46"/>
      <c r="D554" s="46"/>
      <c r="E554" s="70"/>
      <c r="F554" s="50"/>
      <c r="G554" s="50"/>
      <c r="H554" s="50"/>
      <c r="I554" s="50"/>
      <c r="J554" s="50"/>
      <c r="K554" s="46"/>
      <c r="L554" s="46"/>
      <c r="M554" s="46"/>
      <c r="N554" s="46"/>
      <c r="O554" s="46"/>
      <c r="P554" s="46"/>
      <c r="Q554" s="46"/>
      <c r="R554" s="46"/>
      <c r="S554" s="46"/>
      <c r="T554" s="46"/>
      <c r="U554" s="46"/>
      <c r="V554" s="46"/>
      <c r="W554" s="46"/>
      <c r="X554" s="46"/>
      <c r="Y554" s="46"/>
      <c r="Z554" s="46"/>
      <c r="AA554" s="46"/>
      <c r="AB554" s="46"/>
      <c r="AC554" s="46"/>
      <c r="AD554" s="46"/>
    </row>
    <row r="555">
      <c r="A555" s="50"/>
      <c r="B555" s="46"/>
      <c r="C555" s="46"/>
      <c r="D555" s="46"/>
      <c r="E555" s="70"/>
      <c r="F555" s="50"/>
      <c r="G555" s="50"/>
      <c r="H555" s="50"/>
      <c r="I555" s="50"/>
      <c r="J555" s="50"/>
      <c r="K555" s="46"/>
      <c r="L555" s="46"/>
      <c r="M555" s="46"/>
      <c r="N555" s="46"/>
      <c r="O555" s="46"/>
      <c r="P555" s="46"/>
      <c r="Q555" s="46"/>
      <c r="R555" s="46"/>
      <c r="S555" s="46"/>
      <c r="T555" s="46"/>
      <c r="U555" s="46"/>
      <c r="V555" s="46"/>
      <c r="W555" s="46"/>
      <c r="X555" s="46"/>
      <c r="Y555" s="46"/>
      <c r="Z555" s="46"/>
      <c r="AA555" s="46"/>
      <c r="AB555" s="46"/>
      <c r="AC555" s="46"/>
      <c r="AD555" s="46"/>
    </row>
    <row r="556">
      <c r="A556" s="50"/>
      <c r="B556" s="46"/>
      <c r="C556" s="46"/>
      <c r="D556" s="46"/>
      <c r="E556" s="70"/>
      <c r="F556" s="50"/>
      <c r="G556" s="50"/>
      <c r="H556" s="50"/>
      <c r="I556" s="50"/>
      <c r="J556" s="50"/>
      <c r="K556" s="46"/>
      <c r="L556" s="46"/>
      <c r="M556" s="46"/>
      <c r="N556" s="46"/>
      <c r="O556" s="46"/>
      <c r="P556" s="46"/>
      <c r="Q556" s="46"/>
      <c r="R556" s="46"/>
      <c r="S556" s="46"/>
      <c r="T556" s="46"/>
      <c r="U556" s="46"/>
      <c r="V556" s="46"/>
      <c r="W556" s="46"/>
      <c r="X556" s="46"/>
      <c r="Y556" s="46"/>
      <c r="Z556" s="46"/>
      <c r="AA556" s="46"/>
      <c r="AB556" s="46"/>
      <c r="AC556" s="46"/>
      <c r="AD556" s="46"/>
    </row>
    <row r="557">
      <c r="A557" s="50"/>
      <c r="B557" s="46"/>
      <c r="C557" s="46"/>
      <c r="D557" s="46"/>
      <c r="E557" s="70"/>
      <c r="F557" s="50"/>
      <c r="G557" s="50"/>
      <c r="H557" s="50"/>
      <c r="I557" s="50"/>
      <c r="J557" s="50"/>
      <c r="K557" s="46"/>
      <c r="L557" s="46"/>
      <c r="M557" s="46"/>
      <c r="N557" s="46"/>
      <c r="O557" s="46"/>
      <c r="P557" s="46"/>
      <c r="Q557" s="46"/>
      <c r="R557" s="46"/>
      <c r="S557" s="46"/>
      <c r="T557" s="46"/>
      <c r="U557" s="46"/>
      <c r="V557" s="46"/>
      <c r="W557" s="46"/>
      <c r="X557" s="46"/>
      <c r="Y557" s="46"/>
      <c r="Z557" s="46"/>
      <c r="AA557" s="46"/>
      <c r="AB557" s="46"/>
      <c r="AC557" s="46"/>
      <c r="AD557" s="46"/>
    </row>
    <row r="558">
      <c r="A558" s="50"/>
      <c r="B558" s="46"/>
      <c r="C558" s="46"/>
      <c r="D558" s="46"/>
      <c r="E558" s="70"/>
      <c r="F558" s="50"/>
      <c r="G558" s="50"/>
      <c r="H558" s="50"/>
      <c r="I558" s="50"/>
      <c r="J558" s="50"/>
      <c r="K558" s="46"/>
      <c r="L558" s="46"/>
      <c r="M558" s="46"/>
      <c r="N558" s="46"/>
      <c r="O558" s="46"/>
      <c r="P558" s="46"/>
      <c r="Q558" s="46"/>
      <c r="R558" s="46"/>
      <c r="S558" s="46"/>
      <c r="T558" s="46"/>
      <c r="U558" s="46"/>
      <c r="V558" s="46"/>
      <c r="W558" s="46"/>
      <c r="X558" s="46"/>
      <c r="Y558" s="46"/>
      <c r="Z558" s="46"/>
      <c r="AA558" s="46"/>
      <c r="AB558" s="46"/>
      <c r="AC558" s="46"/>
      <c r="AD558" s="46"/>
    </row>
    <row r="559">
      <c r="A559" s="50"/>
      <c r="B559" s="46"/>
      <c r="C559" s="46"/>
      <c r="D559" s="46"/>
      <c r="E559" s="70"/>
      <c r="F559" s="50"/>
      <c r="G559" s="50"/>
      <c r="H559" s="50"/>
      <c r="I559" s="50"/>
      <c r="J559" s="50"/>
      <c r="K559" s="46"/>
      <c r="L559" s="46"/>
      <c r="M559" s="46"/>
      <c r="N559" s="46"/>
      <c r="O559" s="46"/>
      <c r="P559" s="46"/>
      <c r="Q559" s="46"/>
      <c r="R559" s="46"/>
      <c r="S559" s="46"/>
      <c r="T559" s="46"/>
      <c r="U559" s="46"/>
      <c r="V559" s="46"/>
      <c r="W559" s="46"/>
      <c r="X559" s="46"/>
      <c r="Y559" s="46"/>
      <c r="Z559" s="46"/>
      <c r="AA559" s="46"/>
      <c r="AB559" s="46"/>
      <c r="AC559" s="46"/>
      <c r="AD559" s="46"/>
    </row>
    <row r="560">
      <c r="A560" s="50"/>
      <c r="B560" s="46"/>
      <c r="C560" s="46"/>
      <c r="D560" s="46"/>
      <c r="E560" s="70"/>
      <c r="F560" s="50"/>
      <c r="G560" s="50"/>
      <c r="H560" s="50"/>
      <c r="I560" s="50"/>
      <c r="J560" s="50"/>
      <c r="K560" s="46"/>
      <c r="L560" s="46"/>
      <c r="M560" s="46"/>
      <c r="N560" s="46"/>
      <c r="O560" s="46"/>
      <c r="P560" s="46"/>
      <c r="Q560" s="46"/>
      <c r="R560" s="46"/>
      <c r="S560" s="46"/>
      <c r="T560" s="46"/>
      <c r="U560" s="46"/>
      <c r="V560" s="46"/>
      <c r="W560" s="46"/>
      <c r="X560" s="46"/>
      <c r="Y560" s="46"/>
      <c r="Z560" s="46"/>
      <c r="AA560" s="46"/>
      <c r="AB560" s="46"/>
      <c r="AC560" s="46"/>
      <c r="AD560" s="46"/>
    </row>
    <row r="561">
      <c r="A561" s="50"/>
      <c r="B561" s="46"/>
      <c r="C561" s="46"/>
      <c r="D561" s="46"/>
      <c r="E561" s="70"/>
      <c r="F561" s="50"/>
      <c r="G561" s="50"/>
      <c r="H561" s="50"/>
      <c r="I561" s="50"/>
      <c r="J561" s="50"/>
      <c r="K561" s="46"/>
      <c r="L561" s="46"/>
      <c r="M561" s="46"/>
      <c r="N561" s="46"/>
      <c r="O561" s="46"/>
      <c r="P561" s="46"/>
      <c r="Q561" s="46"/>
      <c r="R561" s="46"/>
      <c r="S561" s="46"/>
      <c r="T561" s="46"/>
      <c r="U561" s="46"/>
      <c r="V561" s="46"/>
      <c r="W561" s="46"/>
      <c r="X561" s="46"/>
      <c r="Y561" s="46"/>
      <c r="Z561" s="46"/>
      <c r="AA561" s="46"/>
      <c r="AB561" s="46"/>
      <c r="AC561" s="46"/>
      <c r="AD561" s="46"/>
    </row>
    <row r="562">
      <c r="A562" s="50"/>
      <c r="B562" s="46"/>
      <c r="C562" s="46"/>
      <c r="D562" s="46"/>
      <c r="E562" s="70"/>
      <c r="F562" s="50"/>
      <c r="G562" s="50"/>
      <c r="H562" s="50"/>
      <c r="I562" s="50"/>
      <c r="J562" s="50"/>
      <c r="K562" s="46"/>
      <c r="L562" s="46"/>
      <c r="M562" s="46"/>
      <c r="N562" s="46"/>
      <c r="O562" s="46"/>
      <c r="P562" s="46"/>
      <c r="Q562" s="46"/>
      <c r="R562" s="46"/>
      <c r="S562" s="46"/>
      <c r="T562" s="46"/>
      <c r="U562" s="46"/>
      <c r="V562" s="46"/>
      <c r="W562" s="46"/>
      <c r="X562" s="46"/>
      <c r="Y562" s="46"/>
      <c r="Z562" s="46"/>
      <c r="AA562" s="46"/>
      <c r="AB562" s="46"/>
      <c r="AC562" s="46"/>
      <c r="AD562" s="46"/>
    </row>
    <row r="563">
      <c r="A563" s="50"/>
      <c r="B563" s="46"/>
      <c r="C563" s="46"/>
      <c r="D563" s="46"/>
      <c r="E563" s="70"/>
      <c r="F563" s="50"/>
      <c r="G563" s="50"/>
      <c r="H563" s="50"/>
      <c r="I563" s="50"/>
      <c r="J563" s="50"/>
      <c r="K563" s="46"/>
      <c r="L563" s="46"/>
      <c r="M563" s="46"/>
      <c r="N563" s="46"/>
      <c r="O563" s="46"/>
      <c r="P563" s="46"/>
      <c r="Q563" s="46"/>
      <c r="R563" s="46"/>
      <c r="S563" s="46"/>
      <c r="T563" s="46"/>
      <c r="U563" s="46"/>
      <c r="V563" s="46"/>
      <c r="W563" s="46"/>
      <c r="X563" s="46"/>
      <c r="Y563" s="46"/>
      <c r="Z563" s="46"/>
      <c r="AA563" s="46"/>
      <c r="AB563" s="46"/>
      <c r="AC563" s="46"/>
      <c r="AD563" s="46"/>
    </row>
    <row r="564">
      <c r="A564" s="50"/>
      <c r="B564" s="46"/>
      <c r="C564" s="46"/>
      <c r="D564" s="46"/>
      <c r="E564" s="70"/>
      <c r="F564" s="50"/>
      <c r="G564" s="50"/>
      <c r="H564" s="50"/>
      <c r="I564" s="50"/>
      <c r="J564" s="50"/>
      <c r="K564" s="46"/>
      <c r="L564" s="46"/>
      <c r="M564" s="46"/>
      <c r="N564" s="46"/>
      <c r="O564" s="46"/>
      <c r="P564" s="46"/>
      <c r="Q564" s="46"/>
      <c r="R564" s="46"/>
      <c r="S564" s="46"/>
      <c r="T564" s="46"/>
      <c r="U564" s="46"/>
      <c r="V564" s="46"/>
      <c r="W564" s="46"/>
      <c r="X564" s="46"/>
      <c r="Y564" s="46"/>
      <c r="Z564" s="46"/>
      <c r="AA564" s="46"/>
      <c r="AB564" s="46"/>
      <c r="AC564" s="46"/>
      <c r="AD564" s="46"/>
    </row>
    <row r="565">
      <c r="A565" s="50"/>
      <c r="B565" s="46"/>
      <c r="C565" s="46"/>
      <c r="D565" s="46"/>
      <c r="E565" s="70"/>
      <c r="F565" s="50"/>
      <c r="G565" s="50"/>
      <c r="H565" s="50"/>
      <c r="I565" s="50"/>
      <c r="J565" s="50"/>
      <c r="K565" s="46"/>
      <c r="L565" s="46"/>
      <c r="M565" s="46"/>
      <c r="N565" s="46"/>
      <c r="O565" s="46"/>
      <c r="P565" s="46"/>
      <c r="Q565" s="46"/>
      <c r="R565" s="46"/>
      <c r="S565" s="46"/>
      <c r="T565" s="46"/>
      <c r="U565" s="46"/>
      <c r="V565" s="46"/>
      <c r="W565" s="46"/>
      <c r="X565" s="46"/>
      <c r="Y565" s="46"/>
      <c r="Z565" s="46"/>
      <c r="AA565" s="46"/>
      <c r="AB565" s="46"/>
      <c r="AC565" s="46"/>
      <c r="AD565" s="46"/>
    </row>
    <row r="566">
      <c r="A566" s="50"/>
      <c r="B566" s="46"/>
      <c r="C566" s="46"/>
      <c r="D566" s="46"/>
      <c r="E566" s="70"/>
      <c r="F566" s="50"/>
      <c r="G566" s="50"/>
      <c r="H566" s="50"/>
      <c r="I566" s="50"/>
      <c r="J566" s="50"/>
      <c r="K566" s="46"/>
      <c r="L566" s="46"/>
      <c r="M566" s="46"/>
      <c r="N566" s="46"/>
      <c r="O566" s="46"/>
      <c r="P566" s="46"/>
      <c r="Q566" s="46"/>
      <c r="R566" s="46"/>
      <c r="S566" s="46"/>
      <c r="T566" s="46"/>
      <c r="U566" s="46"/>
      <c r="V566" s="46"/>
      <c r="W566" s="46"/>
      <c r="X566" s="46"/>
      <c r="Y566" s="46"/>
      <c r="Z566" s="46"/>
      <c r="AA566" s="46"/>
      <c r="AB566" s="46"/>
      <c r="AC566" s="46"/>
      <c r="AD566" s="46"/>
    </row>
    <row r="567">
      <c r="A567" s="50"/>
      <c r="B567" s="46"/>
      <c r="C567" s="46"/>
      <c r="D567" s="46"/>
      <c r="E567" s="70"/>
      <c r="F567" s="50"/>
      <c r="G567" s="50"/>
      <c r="H567" s="50"/>
      <c r="I567" s="50"/>
      <c r="J567" s="50"/>
      <c r="K567" s="46"/>
      <c r="L567" s="46"/>
      <c r="M567" s="46"/>
      <c r="N567" s="46"/>
      <c r="O567" s="46"/>
      <c r="P567" s="46"/>
      <c r="Q567" s="46"/>
      <c r="R567" s="46"/>
      <c r="S567" s="46"/>
      <c r="T567" s="46"/>
      <c r="U567" s="46"/>
      <c r="V567" s="46"/>
      <c r="W567" s="46"/>
      <c r="X567" s="46"/>
      <c r="Y567" s="46"/>
      <c r="Z567" s="46"/>
      <c r="AA567" s="46"/>
      <c r="AB567" s="46"/>
      <c r="AC567" s="46"/>
      <c r="AD567" s="46"/>
    </row>
    <row r="568">
      <c r="A568" s="50"/>
      <c r="B568" s="46"/>
      <c r="C568" s="46"/>
      <c r="D568" s="46"/>
      <c r="E568" s="70"/>
      <c r="F568" s="50"/>
      <c r="G568" s="50"/>
      <c r="H568" s="50"/>
      <c r="I568" s="50"/>
      <c r="J568" s="50"/>
      <c r="K568" s="46"/>
      <c r="L568" s="46"/>
      <c r="M568" s="46"/>
      <c r="N568" s="46"/>
      <c r="O568" s="46"/>
      <c r="P568" s="46"/>
      <c r="Q568" s="46"/>
      <c r="R568" s="46"/>
      <c r="S568" s="46"/>
      <c r="T568" s="46"/>
      <c r="U568" s="46"/>
      <c r="V568" s="46"/>
      <c r="W568" s="46"/>
      <c r="X568" s="46"/>
      <c r="Y568" s="46"/>
      <c r="Z568" s="46"/>
      <c r="AA568" s="46"/>
      <c r="AB568" s="46"/>
      <c r="AC568" s="46"/>
      <c r="AD568" s="46"/>
    </row>
    <row r="569">
      <c r="A569" s="50"/>
      <c r="B569" s="46"/>
      <c r="C569" s="46"/>
      <c r="D569" s="46"/>
      <c r="E569" s="70"/>
      <c r="F569" s="50"/>
      <c r="G569" s="50"/>
      <c r="H569" s="50"/>
      <c r="I569" s="50"/>
      <c r="J569" s="50"/>
      <c r="K569" s="46"/>
      <c r="L569" s="46"/>
      <c r="M569" s="46"/>
      <c r="N569" s="46"/>
      <c r="O569" s="46"/>
      <c r="P569" s="46"/>
      <c r="Q569" s="46"/>
      <c r="R569" s="46"/>
      <c r="S569" s="46"/>
      <c r="T569" s="46"/>
      <c r="U569" s="46"/>
      <c r="V569" s="46"/>
      <c r="W569" s="46"/>
      <c r="X569" s="46"/>
      <c r="Y569" s="46"/>
      <c r="Z569" s="46"/>
      <c r="AA569" s="46"/>
      <c r="AB569" s="46"/>
      <c r="AC569" s="46"/>
      <c r="AD569" s="46"/>
    </row>
    <row r="570">
      <c r="A570" s="50"/>
      <c r="B570" s="46"/>
      <c r="C570" s="46"/>
      <c r="D570" s="46"/>
      <c r="E570" s="70"/>
      <c r="F570" s="50"/>
      <c r="G570" s="50"/>
      <c r="H570" s="50"/>
      <c r="I570" s="50"/>
      <c r="J570" s="50"/>
      <c r="K570" s="46"/>
      <c r="L570" s="46"/>
      <c r="M570" s="46"/>
      <c r="N570" s="46"/>
      <c r="O570" s="46"/>
      <c r="P570" s="46"/>
      <c r="Q570" s="46"/>
      <c r="R570" s="46"/>
      <c r="S570" s="46"/>
      <c r="T570" s="46"/>
      <c r="U570" s="46"/>
      <c r="V570" s="46"/>
      <c r="W570" s="46"/>
      <c r="X570" s="46"/>
      <c r="Y570" s="46"/>
      <c r="Z570" s="46"/>
      <c r="AA570" s="46"/>
      <c r="AB570" s="46"/>
      <c r="AC570" s="46"/>
      <c r="AD570" s="46"/>
    </row>
    <row r="571">
      <c r="A571" s="50"/>
      <c r="B571" s="46"/>
      <c r="C571" s="46"/>
      <c r="D571" s="46"/>
      <c r="E571" s="70"/>
      <c r="F571" s="50"/>
      <c r="G571" s="50"/>
      <c r="H571" s="50"/>
      <c r="I571" s="50"/>
      <c r="J571" s="50"/>
      <c r="K571" s="46"/>
      <c r="L571" s="46"/>
      <c r="M571" s="46"/>
      <c r="N571" s="46"/>
      <c r="O571" s="46"/>
      <c r="P571" s="46"/>
      <c r="Q571" s="46"/>
      <c r="R571" s="46"/>
      <c r="S571" s="46"/>
      <c r="T571" s="46"/>
      <c r="U571" s="46"/>
      <c r="V571" s="46"/>
      <c r="W571" s="46"/>
      <c r="X571" s="46"/>
      <c r="Y571" s="46"/>
      <c r="Z571" s="46"/>
      <c r="AA571" s="46"/>
      <c r="AB571" s="46"/>
      <c r="AC571" s="46"/>
      <c r="AD571" s="46"/>
    </row>
    <row r="572">
      <c r="A572" s="50"/>
      <c r="B572" s="46"/>
      <c r="C572" s="46"/>
      <c r="D572" s="46"/>
      <c r="E572" s="70"/>
      <c r="F572" s="50"/>
      <c r="G572" s="50"/>
      <c r="H572" s="50"/>
      <c r="I572" s="50"/>
      <c r="J572" s="50"/>
      <c r="K572" s="46"/>
      <c r="L572" s="46"/>
      <c r="M572" s="46"/>
      <c r="N572" s="46"/>
      <c r="O572" s="46"/>
      <c r="P572" s="46"/>
      <c r="Q572" s="46"/>
      <c r="R572" s="46"/>
      <c r="S572" s="46"/>
      <c r="T572" s="46"/>
      <c r="U572" s="46"/>
      <c r="V572" s="46"/>
      <c r="W572" s="46"/>
      <c r="X572" s="46"/>
      <c r="Y572" s="46"/>
      <c r="Z572" s="46"/>
      <c r="AA572" s="46"/>
      <c r="AB572" s="46"/>
      <c r="AC572" s="46"/>
      <c r="AD572" s="46"/>
    </row>
    <row r="573">
      <c r="A573" s="50"/>
      <c r="B573" s="46"/>
      <c r="C573" s="46"/>
      <c r="D573" s="46"/>
      <c r="E573" s="70"/>
      <c r="F573" s="50"/>
      <c r="G573" s="50"/>
      <c r="H573" s="50"/>
      <c r="I573" s="50"/>
      <c r="J573" s="50"/>
      <c r="K573" s="46"/>
      <c r="L573" s="46"/>
      <c r="M573" s="46"/>
      <c r="N573" s="46"/>
      <c r="O573" s="46"/>
      <c r="P573" s="46"/>
      <c r="Q573" s="46"/>
      <c r="R573" s="46"/>
      <c r="S573" s="46"/>
      <c r="T573" s="46"/>
      <c r="U573" s="46"/>
      <c r="V573" s="46"/>
      <c r="W573" s="46"/>
      <c r="X573" s="46"/>
      <c r="Y573" s="46"/>
      <c r="Z573" s="46"/>
      <c r="AA573" s="46"/>
      <c r="AB573" s="46"/>
      <c r="AC573" s="46"/>
      <c r="AD573" s="46"/>
    </row>
    <row r="574">
      <c r="A574" s="50"/>
      <c r="B574" s="46"/>
      <c r="C574" s="46"/>
      <c r="D574" s="46"/>
      <c r="E574" s="70"/>
      <c r="F574" s="50"/>
      <c r="G574" s="50"/>
      <c r="H574" s="50"/>
      <c r="I574" s="50"/>
      <c r="J574" s="50"/>
      <c r="K574" s="46"/>
      <c r="L574" s="46"/>
      <c r="M574" s="46"/>
      <c r="N574" s="46"/>
      <c r="O574" s="46"/>
      <c r="P574" s="46"/>
      <c r="Q574" s="46"/>
      <c r="R574" s="46"/>
      <c r="S574" s="46"/>
      <c r="T574" s="46"/>
      <c r="U574" s="46"/>
      <c r="V574" s="46"/>
      <c r="W574" s="46"/>
      <c r="X574" s="46"/>
      <c r="Y574" s="46"/>
      <c r="Z574" s="46"/>
      <c r="AA574" s="46"/>
      <c r="AB574" s="46"/>
      <c r="AC574" s="46"/>
      <c r="AD574" s="46"/>
    </row>
    <row r="575">
      <c r="A575" s="50"/>
      <c r="B575" s="46"/>
      <c r="C575" s="46"/>
      <c r="D575" s="46"/>
      <c r="E575" s="70"/>
      <c r="F575" s="50"/>
      <c r="G575" s="50"/>
      <c r="H575" s="50"/>
      <c r="I575" s="50"/>
      <c r="J575" s="50"/>
      <c r="K575" s="46"/>
      <c r="L575" s="46"/>
      <c r="M575" s="46"/>
      <c r="N575" s="46"/>
      <c r="O575" s="46"/>
      <c r="P575" s="46"/>
      <c r="Q575" s="46"/>
      <c r="R575" s="46"/>
      <c r="S575" s="46"/>
      <c r="T575" s="46"/>
      <c r="U575" s="46"/>
      <c r="V575" s="46"/>
      <c r="W575" s="46"/>
      <c r="X575" s="46"/>
      <c r="Y575" s="46"/>
      <c r="Z575" s="46"/>
      <c r="AA575" s="46"/>
      <c r="AB575" s="46"/>
      <c r="AC575" s="46"/>
      <c r="AD575" s="46"/>
    </row>
    <row r="576">
      <c r="A576" s="50"/>
      <c r="B576" s="46"/>
      <c r="C576" s="46"/>
      <c r="D576" s="46"/>
      <c r="E576" s="70"/>
      <c r="F576" s="50"/>
      <c r="G576" s="50"/>
      <c r="H576" s="50"/>
      <c r="I576" s="50"/>
      <c r="J576" s="50"/>
      <c r="K576" s="46"/>
      <c r="L576" s="46"/>
      <c r="M576" s="46"/>
      <c r="N576" s="46"/>
      <c r="O576" s="46"/>
      <c r="P576" s="46"/>
      <c r="Q576" s="46"/>
      <c r="R576" s="46"/>
      <c r="S576" s="46"/>
      <c r="T576" s="46"/>
      <c r="U576" s="46"/>
      <c r="V576" s="46"/>
      <c r="W576" s="46"/>
      <c r="X576" s="46"/>
      <c r="Y576" s="46"/>
      <c r="Z576" s="46"/>
      <c r="AA576" s="46"/>
      <c r="AB576" s="46"/>
      <c r="AC576" s="46"/>
      <c r="AD576" s="46"/>
    </row>
    <row r="577">
      <c r="A577" s="50"/>
      <c r="B577" s="46"/>
      <c r="C577" s="46"/>
      <c r="D577" s="46"/>
      <c r="E577" s="70"/>
      <c r="F577" s="50"/>
      <c r="G577" s="50"/>
      <c r="H577" s="50"/>
      <c r="I577" s="50"/>
      <c r="J577" s="50"/>
      <c r="K577" s="46"/>
      <c r="L577" s="46"/>
      <c r="M577" s="46"/>
      <c r="N577" s="46"/>
      <c r="O577" s="46"/>
      <c r="P577" s="46"/>
      <c r="Q577" s="46"/>
      <c r="R577" s="46"/>
      <c r="S577" s="46"/>
      <c r="T577" s="46"/>
      <c r="U577" s="46"/>
      <c r="V577" s="46"/>
      <c r="W577" s="46"/>
      <c r="X577" s="46"/>
      <c r="Y577" s="46"/>
      <c r="Z577" s="46"/>
      <c r="AA577" s="46"/>
      <c r="AB577" s="46"/>
      <c r="AC577" s="46"/>
      <c r="AD577" s="46"/>
    </row>
    <row r="578">
      <c r="A578" s="50"/>
      <c r="B578" s="46"/>
      <c r="C578" s="46"/>
      <c r="D578" s="46"/>
      <c r="E578" s="70"/>
      <c r="F578" s="50"/>
      <c r="G578" s="50"/>
      <c r="H578" s="50"/>
      <c r="I578" s="50"/>
      <c r="J578" s="50"/>
      <c r="K578" s="46"/>
      <c r="L578" s="46"/>
      <c r="M578" s="46"/>
      <c r="N578" s="46"/>
      <c r="O578" s="46"/>
      <c r="P578" s="46"/>
      <c r="Q578" s="46"/>
      <c r="R578" s="46"/>
      <c r="S578" s="46"/>
      <c r="T578" s="46"/>
      <c r="U578" s="46"/>
      <c r="V578" s="46"/>
      <c r="W578" s="46"/>
      <c r="X578" s="46"/>
      <c r="Y578" s="46"/>
      <c r="Z578" s="46"/>
      <c r="AA578" s="46"/>
      <c r="AB578" s="46"/>
      <c r="AC578" s="46"/>
      <c r="AD578" s="46"/>
    </row>
    <row r="579">
      <c r="A579" s="50"/>
      <c r="B579" s="46"/>
      <c r="C579" s="46"/>
      <c r="D579" s="46"/>
      <c r="E579" s="70"/>
      <c r="F579" s="50"/>
      <c r="G579" s="50"/>
      <c r="H579" s="50"/>
      <c r="I579" s="50"/>
      <c r="J579" s="50"/>
      <c r="K579" s="46"/>
      <c r="L579" s="46"/>
      <c r="M579" s="46"/>
      <c r="N579" s="46"/>
      <c r="O579" s="46"/>
      <c r="P579" s="46"/>
      <c r="Q579" s="46"/>
      <c r="R579" s="46"/>
      <c r="S579" s="46"/>
      <c r="T579" s="46"/>
      <c r="U579" s="46"/>
      <c r="V579" s="46"/>
      <c r="W579" s="46"/>
      <c r="X579" s="46"/>
      <c r="Y579" s="46"/>
      <c r="Z579" s="46"/>
      <c r="AA579" s="46"/>
      <c r="AB579" s="46"/>
      <c r="AC579" s="46"/>
      <c r="AD579" s="46"/>
    </row>
    <row r="580">
      <c r="A580" s="50"/>
      <c r="B580" s="46"/>
      <c r="C580" s="46"/>
      <c r="D580" s="46"/>
      <c r="E580" s="70"/>
      <c r="F580" s="50"/>
      <c r="G580" s="50"/>
      <c r="H580" s="50"/>
      <c r="I580" s="50"/>
      <c r="J580" s="50"/>
      <c r="K580" s="46"/>
      <c r="L580" s="46"/>
      <c r="M580" s="46"/>
      <c r="N580" s="46"/>
      <c r="O580" s="46"/>
      <c r="P580" s="46"/>
      <c r="Q580" s="46"/>
      <c r="R580" s="46"/>
      <c r="S580" s="46"/>
      <c r="T580" s="46"/>
      <c r="U580" s="46"/>
      <c r="V580" s="46"/>
      <c r="W580" s="46"/>
      <c r="X580" s="46"/>
      <c r="Y580" s="46"/>
      <c r="Z580" s="46"/>
      <c r="AA580" s="46"/>
      <c r="AB580" s="46"/>
      <c r="AC580" s="46"/>
      <c r="AD580" s="46"/>
    </row>
    <row r="581">
      <c r="A581" s="50"/>
      <c r="B581" s="46"/>
      <c r="C581" s="46"/>
      <c r="D581" s="46"/>
      <c r="E581" s="70"/>
      <c r="F581" s="50"/>
      <c r="G581" s="50"/>
      <c r="H581" s="50"/>
      <c r="I581" s="50"/>
      <c r="J581" s="50"/>
      <c r="K581" s="46"/>
      <c r="L581" s="46"/>
      <c r="M581" s="46"/>
      <c r="N581" s="46"/>
      <c r="O581" s="46"/>
      <c r="P581" s="46"/>
      <c r="Q581" s="46"/>
      <c r="R581" s="46"/>
      <c r="S581" s="46"/>
      <c r="T581" s="46"/>
      <c r="U581" s="46"/>
      <c r="V581" s="46"/>
      <c r="W581" s="46"/>
      <c r="X581" s="46"/>
      <c r="Y581" s="46"/>
      <c r="Z581" s="46"/>
      <c r="AA581" s="46"/>
      <c r="AB581" s="46"/>
      <c r="AC581" s="46"/>
      <c r="AD581" s="46"/>
    </row>
    <row r="582">
      <c r="A582" s="50"/>
      <c r="B582" s="46"/>
      <c r="C582" s="46"/>
      <c r="D582" s="46"/>
      <c r="E582" s="70"/>
      <c r="F582" s="50"/>
      <c r="G582" s="50"/>
      <c r="H582" s="50"/>
      <c r="I582" s="50"/>
      <c r="J582" s="50"/>
      <c r="K582" s="46"/>
      <c r="L582" s="46"/>
      <c r="M582" s="46"/>
      <c r="N582" s="46"/>
      <c r="O582" s="46"/>
      <c r="P582" s="46"/>
      <c r="Q582" s="46"/>
      <c r="R582" s="46"/>
      <c r="S582" s="46"/>
      <c r="T582" s="46"/>
      <c r="U582" s="46"/>
      <c r="V582" s="46"/>
      <c r="W582" s="46"/>
      <c r="X582" s="46"/>
      <c r="Y582" s="46"/>
      <c r="Z582" s="46"/>
      <c r="AA582" s="46"/>
      <c r="AB582" s="46"/>
      <c r="AC582" s="46"/>
      <c r="AD582" s="46"/>
    </row>
    <row r="583">
      <c r="A583" s="50"/>
      <c r="B583" s="46"/>
      <c r="C583" s="46"/>
      <c r="D583" s="46"/>
      <c r="E583" s="70"/>
      <c r="F583" s="50"/>
      <c r="G583" s="50"/>
      <c r="H583" s="50"/>
      <c r="I583" s="50"/>
      <c r="J583" s="50"/>
      <c r="K583" s="46"/>
      <c r="L583" s="46"/>
      <c r="M583" s="46"/>
      <c r="N583" s="46"/>
      <c r="O583" s="46"/>
      <c r="P583" s="46"/>
      <c r="Q583" s="46"/>
      <c r="R583" s="46"/>
      <c r="S583" s="46"/>
      <c r="T583" s="46"/>
      <c r="U583" s="46"/>
      <c r="V583" s="46"/>
      <c r="W583" s="46"/>
      <c r="X583" s="46"/>
      <c r="Y583" s="46"/>
      <c r="Z583" s="46"/>
      <c r="AA583" s="46"/>
      <c r="AB583" s="46"/>
      <c r="AC583" s="46"/>
      <c r="AD583" s="46"/>
    </row>
    <row r="584">
      <c r="A584" s="50"/>
      <c r="B584" s="46"/>
      <c r="C584" s="46"/>
      <c r="D584" s="46"/>
      <c r="E584" s="70"/>
      <c r="F584" s="50"/>
      <c r="G584" s="50"/>
      <c r="H584" s="50"/>
      <c r="I584" s="50"/>
      <c r="J584" s="50"/>
      <c r="K584" s="46"/>
      <c r="L584" s="46"/>
      <c r="M584" s="46"/>
      <c r="N584" s="46"/>
      <c r="O584" s="46"/>
      <c r="P584" s="46"/>
      <c r="Q584" s="46"/>
      <c r="R584" s="46"/>
      <c r="S584" s="46"/>
      <c r="T584" s="46"/>
      <c r="U584" s="46"/>
      <c r="V584" s="46"/>
      <c r="W584" s="46"/>
      <c r="X584" s="46"/>
      <c r="Y584" s="46"/>
      <c r="Z584" s="46"/>
      <c r="AA584" s="46"/>
      <c r="AB584" s="46"/>
      <c r="AC584" s="46"/>
      <c r="AD584" s="46"/>
    </row>
    <row r="585">
      <c r="A585" s="50"/>
      <c r="B585" s="46"/>
      <c r="C585" s="46"/>
      <c r="D585" s="46"/>
      <c r="E585" s="70"/>
      <c r="F585" s="50"/>
      <c r="G585" s="50"/>
      <c r="H585" s="50"/>
      <c r="I585" s="50"/>
      <c r="J585" s="50"/>
      <c r="K585" s="46"/>
      <c r="L585" s="46"/>
      <c r="M585" s="46"/>
      <c r="N585" s="46"/>
      <c r="O585" s="46"/>
      <c r="P585" s="46"/>
      <c r="Q585" s="46"/>
      <c r="R585" s="46"/>
      <c r="S585" s="46"/>
      <c r="T585" s="46"/>
      <c r="U585" s="46"/>
      <c r="V585" s="46"/>
      <c r="W585" s="46"/>
      <c r="X585" s="46"/>
      <c r="Y585" s="46"/>
      <c r="Z585" s="46"/>
      <c r="AA585" s="46"/>
      <c r="AB585" s="46"/>
      <c r="AC585" s="46"/>
      <c r="AD585" s="46"/>
    </row>
    <row r="586">
      <c r="A586" s="50"/>
      <c r="B586" s="46"/>
      <c r="C586" s="46"/>
      <c r="D586" s="46"/>
      <c r="E586" s="70"/>
      <c r="F586" s="50"/>
      <c r="G586" s="50"/>
      <c r="H586" s="50"/>
      <c r="I586" s="50"/>
      <c r="J586" s="50"/>
      <c r="K586" s="46"/>
      <c r="L586" s="46"/>
      <c r="M586" s="46"/>
      <c r="N586" s="46"/>
      <c r="O586" s="46"/>
      <c r="P586" s="46"/>
      <c r="Q586" s="46"/>
      <c r="R586" s="46"/>
      <c r="S586" s="46"/>
      <c r="T586" s="46"/>
      <c r="U586" s="46"/>
      <c r="V586" s="46"/>
      <c r="W586" s="46"/>
      <c r="X586" s="46"/>
      <c r="Y586" s="46"/>
      <c r="Z586" s="46"/>
      <c r="AA586" s="46"/>
      <c r="AB586" s="46"/>
      <c r="AC586" s="46"/>
      <c r="AD586" s="46"/>
    </row>
    <row r="587">
      <c r="A587" s="50"/>
      <c r="B587" s="46"/>
      <c r="C587" s="46"/>
      <c r="D587" s="46"/>
      <c r="E587" s="70"/>
      <c r="F587" s="50"/>
      <c r="G587" s="50"/>
      <c r="H587" s="50"/>
      <c r="I587" s="50"/>
      <c r="J587" s="50"/>
      <c r="K587" s="46"/>
      <c r="L587" s="46"/>
      <c r="M587" s="46"/>
      <c r="N587" s="46"/>
      <c r="O587" s="46"/>
      <c r="P587" s="46"/>
      <c r="Q587" s="46"/>
      <c r="R587" s="46"/>
      <c r="S587" s="46"/>
      <c r="T587" s="46"/>
      <c r="U587" s="46"/>
      <c r="V587" s="46"/>
      <c r="W587" s="46"/>
      <c r="X587" s="46"/>
      <c r="Y587" s="46"/>
      <c r="Z587" s="46"/>
      <c r="AA587" s="46"/>
      <c r="AB587" s="46"/>
      <c r="AC587" s="46"/>
      <c r="AD587" s="46"/>
    </row>
    <row r="588">
      <c r="A588" s="50"/>
      <c r="B588" s="46"/>
      <c r="C588" s="46"/>
      <c r="D588" s="46"/>
      <c r="E588" s="70"/>
      <c r="F588" s="50"/>
      <c r="G588" s="50"/>
      <c r="H588" s="50"/>
      <c r="I588" s="50"/>
      <c r="J588" s="50"/>
      <c r="K588" s="46"/>
      <c r="L588" s="46"/>
      <c r="M588" s="46"/>
      <c r="N588" s="46"/>
      <c r="O588" s="46"/>
      <c r="P588" s="46"/>
      <c r="Q588" s="46"/>
      <c r="R588" s="46"/>
      <c r="S588" s="46"/>
      <c r="T588" s="46"/>
      <c r="U588" s="46"/>
      <c r="V588" s="46"/>
      <c r="W588" s="46"/>
      <c r="X588" s="46"/>
      <c r="Y588" s="46"/>
      <c r="Z588" s="46"/>
      <c r="AA588" s="46"/>
      <c r="AB588" s="46"/>
      <c r="AC588" s="46"/>
      <c r="AD588" s="46"/>
    </row>
    <row r="589">
      <c r="A589" s="50"/>
      <c r="B589" s="46"/>
      <c r="C589" s="46"/>
      <c r="D589" s="46"/>
      <c r="E589" s="70"/>
      <c r="F589" s="50"/>
      <c r="G589" s="50"/>
      <c r="H589" s="50"/>
      <c r="I589" s="50"/>
      <c r="J589" s="50"/>
      <c r="K589" s="46"/>
      <c r="L589" s="46"/>
      <c r="M589" s="46"/>
      <c r="N589" s="46"/>
      <c r="O589" s="46"/>
      <c r="P589" s="46"/>
      <c r="Q589" s="46"/>
      <c r="R589" s="46"/>
      <c r="S589" s="46"/>
      <c r="T589" s="46"/>
      <c r="U589" s="46"/>
      <c r="V589" s="46"/>
      <c r="W589" s="46"/>
      <c r="X589" s="46"/>
      <c r="Y589" s="46"/>
      <c r="Z589" s="46"/>
      <c r="AA589" s="46"/>
      <c r="AB589" s="46"/>
      <c r="AC589" s="46"/>
      <c r="AD589" s="46"/>
    </row>
    <row r="590">
      <c r="A590" s="50"/>
      <c r="B590" s="46"/>
      <c r="C590" s="46"/>
      <c r="D590" s="46"/>
      <c r="E590" s="70"/>
      <c r="F590" s="50"/>
      <c r="G590" s="50"/>
      <c r="H590" s="50"/>
      <c r="I590" s="50"/>
      <c r="J590" s="50"/>
      <c r="K590" s="46"/>
      <c r="L590" s="46"/>
      <c r="M590" s="46"/>
      <c r="N590" s="46"/>
      <c r="O590" s="46"/>
      <c r="P590" s="46"/>
      <c r="Q590" s="46"/>
      <c r="R590" s="46"/>
      <c r="S590" s="46"/>
      <c r="T590" s="46"/>
      <c r="U590" s="46"/>
      <c r="V590" s="46"/>
      <c r="W590" s="46"/>
      <c r="X590" s="46"/>
      <c r="Y590" s="46"/>
      <c r="Z590" s="46"/>
      <c r="AA590" s="46"/>
      <c r="AB590" s="46"/>
      <c r="AC590" s="46"/>
      <c r="AD590" s="46"/>
    </row>
    <row r="591">
      <c r="A591" s="50"/>
      <c r="B591" s="46"/>
      <c r="C591" s="46"/>
      <c r="D591" s="46"/>
      <c r="E591" s="70"/>
      <c r="F591" s="50"/>
      <c r="G591" s="50"/>
      <c r="H591" s="50"/>
      <c r="I591" s="50"/>
      <c r="J591" s="50"/>
      <c r="K591" s="46"/>
      <c r="L591" s="46"/>
      <c r="M591" s="46"/>
      <c r="N591" s="46"/>
      <c r="O591" s="46"/>
      <c r="P591" s="46"/>
      <c r="Q591" s="46"/>
      <c r="R591" s="46"/>
      <c r="S591" s="46"/>
      <c r="T591" s="46"/>
      <c r="U591" s="46"/>
      <c r="V591" s="46"/>
      <c r="W591" s="46"/>
      <c r="X591" s="46"/>
      <c r="Y591" s="46"/>
      <c r="Z591" s="46"/>
      <c r="AA591" s="46"/>
      <c r="AB591" s="46"/>
      <c r="AC591" s="46"/>
      <c r="AD591" s="46"/>
    </row>
    <row r="592">
      <c r="A592" s="50"/>
      <c r="B592" s="46"/>
      <c r="C592" s="46"/>
      <c r="D592" s="46"/>
      <c r="E592" s="70"/>
      <c r="F592" s="50"/>
      <c r="G592" s="50"/>
      <c r="H592" s="50"/>
      <c r="I592" s="50"/>
      <c r="J592" s="50"/>
      <c r="K592" s="46"/>
      <c r="L592" s="46"/>
      <c r="M592" s="46"/>
      <c r="N592" s="46"/>
      <c r="O592" s="46"/>
      <c r="P592" s="46"/>
      <c r="Q592" s="46"/>
      <c r="R592" s="46"/>
      <c r="S592" s="46"/>
      <c r="T592" s="46"/>
      <c r="U592" s="46"/>
      <c r="V592" s="46"/>
      <c r="W592" s="46"/>
      <c r="X592" s="46"/>
      <c r="Y592" s="46"/>
      <c r="Z592" s="46"/>
      <c r="AA592" s="46"/>
      <c r="AB592" s="46"/>
      <c r="AC592" s="46"/>
      <c r="AD592" s="46"/>
    </row>
    <row r="593">
      <c r="A593" s="50"/>
      <c r="B593" s="46"/>
      <c r="C593" s="46"/>
      <c r="D593" s="46"/>
      <c r="E593" s="70"/>
      <c r="F593" s="50"/>
      <c r="G593" s="50"/>
      <c r="H593" s="50"/>
      <c r="I593" s="50"/>
      <c r="J593" s="50"/>
      <c r="K593" s="46"/>
      <c r="L593" s="46"/>
      <c r="M593" s="46"/>
      <c r="N593" s="46"/>
      <c r="O593" s="46"/>
      <c r="P593" s="46"/>
      <c r="Q593" s="46"/>
      <c r="R593" s="46"/>
      <c r="S593" s="46"/>
      <c r="T593" s="46"/>
      <c r="U593" s="46"/>
      <c r="V593" s="46"/>
      <c r="W593" s="46"/>
      <c r="X593" s="46"/>
      <c r="Y593" s="46"/>
      <c r="Z593" s="46"/>
      <c r="AA593" s="46"/>
      <c r="AB593" s="46"/>
      <c r="AC593" s="46"/>
      <c r="AD593" s="46"/>
    </row>
    <row r="594">
      <c r="A594" s="50"/>
      <c r="B594" s="46"/>
      <c r="C594" s="46"/>
      <c r="D594" s="46"/>
      <c r="E594" s="70"/>
      <c r="F594" s="50"/>
      <c r="G594" s="50"/>
      <c r="H594" s="50"/>
      <c r="I594" s="50"/>
      <c r="J594" s="50"/>
      <c r="K594" s="46"/>
      <c r="L594" s="46"/>
      <c r="M594" s="46"/>
      <c r="N594" s="46"/>
      <c r="O594" s="46"/>
      <c r="P594" s="46"/>
      <c r="Q594" s="46"/>
      <c r="R594" s="46"/>
      <c r="S594" s="46"/>
      <c r="T594" s="46"/>
      <c r="U594" s="46"/>
      <c r="V594" s="46"/>
      <c r="W594" s="46"/>
      <c r="X594" s="46"/>
      <c r="Y594" s="46"/>
      <c r="Z594" s="46"/>
      <c r="AA594" s="46"/>
      <c r="AB594" s="46"/>
      <c r="AC594" s="46"/>
      <c r="AD594" s="46"/>
    </row>
    <row r="595">
      <c r="A595" s="50"/>
      <c r="B595" s="46"/>
      <c r="C595" s="46"/>
      <c r="D595" s="46"/>
      <c r="E595" s="70"/>
      <c r="F595" s="50"/>
      <c r="G595" s="50"/>
      <c r="H595" s="50"/>
      <c r="I595" s="50"/>
      <c r="J595" s="50"/>
      <c r="K595" s="46"/>
      <c r="L595" s="46"/>
      <c r="M595" s="46"/>
      <c r="N595" s="46"/>
      <c r="O595" s="46"/>
      <c r="P595" s="46"/>
      <c r="Q595" s="46"/>
      <c r="R595" s="46"/>
      <c r="S595" s="46"/>
      <c r="T595" s="46"/>
      <c r="U595" s="46"/>
      <c r="V595" s="46"/>
      <c r="W595" s="46"/>
      <c r="X595" s="46"/>
      <c r="Y595" s="46"/>
      <c r="Z595" s="46"/>
      <c r="AA595" s="46"/>
      <c r="AB595" s="46"/>
      <c r="AC595" s="46"/>
      <c r="AD595" s="46"/>
    </row>
    <row r="596">
      <c r="A596" s="50"/>
      <c r="B596" s="46"/>
      <c r="C596" s="46"/>
      <c r="D596" s="46"/>
      <c r="E596" s="70"/>
      <c r="F596" s="50"/>
      <c r="G596" s="50"/>
      <c r="H596" s="50"/>
      <c r="I596" s="50"/>
      <c r="J596" s="50"/>
      <c r="K596" s="46"/>
      <c r="L596" s="46"/>
      <c r="M596" s="46"/>
      <c r="N596" s="46"/>
      <c r="O596" s="46"/>
      <c r="P596" s="46"/>
      <c r="Q596" s="46"/>
      <c r="R596" s="46"/>
      <c r="S596" s="46"/>
      <c r="T596" s="46"/>
      <c r="U596" s="46"/>
      <c r="V596" s="46"/>
      <c r="W596" s="46"/>
      <c r="X596" s="46"/>
      <c r="Y596" s="46"/>
      <c r="Z596" s="46"/>
      <c r="AA596" s="46"/>
      <c r="AB596" s="46"/>
      <c r="AC596" s="46"/>
      <c r="AD596" s="46"/>
    </row>
    <row r="597">
      <c r="A597" s="50"/>
      <c r="B597" s="46"/>
      <c r="C597" s="46"/>
      <c r="D597" s="46"/>
      <c r="E597" s="70"/>
      <c r="F597" s="50"/>
      <c r="G597" s="50"/>
      <c r="H597" s="50"/>
      <c r="I597" s="50"/>
      <c r="J597" s="50"/>
      <c r="K597" s="46"/>
      <c r="L597" s="46"/>
      <c r="M597" s="46"/>
      <c r="N597" s="46"/>
      <c r="O597" s="46"/>
      <c r="P597" s="46"/>
      <c r="Q597" s="46"/>
      <c r="R597" s="46"/>
      <c r="S597" s="46"/>
      <c r="T597" s="46"/>
      <c r="U597" s="46"/>
      <c r="V597" s="46"/>
      <c r="W597" s="46"/>
      <c r="X597" s="46"/>
      <c r="Y597" s="46"/>
      <c r="Z597" s="46"/>
      <c r="AA597" s="46"/>
      <c r="AB597" s="46"/>
      <c r="AC597" s="46"/>
      <c r="AD597" s="46"/>
    </row>
    <row r="598">
      <c r="A598" s="50"/>
      <c r="B598" s="46"/>
      <c r="C598" s="46"/>
      <c r="D598" s="46"/>
      <c r="E598" s="70"/>
      <c r="F598" s="50"/>
      <c r="G598" s="50"/>
      <c r="H598" s="50"/>
      <c r="I598" s="50"/>
      <c r="J598" s="50"/>
      <c r="K598" s="46"/>
      <c r="L598" s="46"/>
      <c r="M598" s="46"/>
      <c r="N598" s="46"/>
      <c r="O598" s="46"/>
      <c r="P598" s="46"/>
      <c r="Q598" s="46"/>
      <c r="R598" s="46"/>
      <c r="S598" s="46"/>
      <c r="T598" s="46"/>
      <c r="U598" s="46"/>
      <c r="V598" s="46"/>
      <c r="W598" s="46"/>
      <c r="X598" s="46"/>
      <c r="Y598" s="46"/>
      <c r="Z598" s="46"/>
      <c r="AA598" s="46"/>
      <c r="AB598" s="46"/>
      <c r="AC598" s="46"/>
      <c r="AD598" s="46"/>
    </row>
    <row r="599">
      <c r="A599" s="50"/>
      <c r="B599" s="46"/>
      <c r="C599" s="46"/>
      <c r="D599" s="46"/>
      <c r="E599" s="70"/>
      <c r="F599" s="50"/>
      <c r="G599" s="50"/>
      <c r="H599" s="50"/>
      <c r="I599" s="50"/>
      <c r="J599" s="50"/>
      <c r="K599" s="46"/>
      <c r="L599" s="46"/>
      <c r="M599" s="46"/>
      <c r="N599" s="46"/>
      <c r="O599" s="46"/>
      <c r="P599" s="46"/>
      <c r="Q599" s="46"/>
      <c r="R599" s="46"/>
      <c r="S599" s="46"/>
      <c r="T599" s="46"/>
      <c r="U599" s="46"/>
      <c r="V599" s="46"/>
      <c r="W599" s="46"/>
      <c r="X599" s="46"/>
      <c r="Y599" s="46"/>
      <c r="Z599" s="46"/>
      <c r="AA599" s="46"/>
      <c r="AB599" s="46"/>
      <c r="AC599" s="46"/>
      <c r="AD599" s="46"/>
    </row>
    <row r="600">
      <c r="A600" s="50"/>
      <c r="B600" s="46"/>
      <c r="C600" s="46"/>
      <c r="D600" s="46"/>
      <c r="E600" s="70"/>
      <c r="F600" s="50"/>
      <c r="G600" s="50"/>
      <c r="H600" s="50"/>
      <c r="I600" s="50"/>
      <c r="J600" s="50"/>
      <c r="K600" s="46"/>
      <c r="L600" s="46"/>
      <c r="M600" s="46"/>
      <c r="N600" s="46"/>
      <c r="O600" s="46"/>
      <c r="P600" s="46"/>
      <c r="Q600" s="46"/>
      <c r="R600" s="46"/>
      <c r="S600" s="46"/>
      <c r="T600" s="46"/>
      <c r="U600" s="46"/>
      <c r="V600" s="46"/>
      <c r="W600" s="46"/>
      <c r="X600" s="46"/>
      <c r="Y600" s="46"/>
      <c r="Z600" s="46"/>
      <c r="AA600" s="46"/>
      <c r="AB600" s="46"/>
      <c r="AC600" s="46"/>
      <c r="AD600" s="46"/>
    </row>
    <row r="601">
      <c r="A601" s="50"/>
      <c r="B601" s="46"/>
      <c r="C601" s="46"/>
      <c r="D601" s="46"/>
      <c r="E601" s="70"/>
      <c r="F601" s="50"/>
      <c r="G601" s="50"/>
      <c r="H601" s="50"/>
      <c r="I601" s="50"/>
      <c r="J601" s="50"/>
      <c r="K601" s="46"/>
      <c r="L601" s="46"/>
      <c r="M601" s="46"/>
      <c r="N601" s="46"/>
      <c r="O601" s="46"/>
      <c r="P601" s="46"/>
      <c r="Q601" s="46"/>
      <c r="R601" s="46"/>
      <c r="S601" s="46"/>
      <c r="T601" s="46"/>
      <c r="U601" s="46"/>
      <c r="V601" s="46"/>
      <c r="W601" s="46"/>
      <c r="X601" s="46"/>
      <c r="Y601" s="46"/>
      <c r="Z601" s="46"/>
      <c r="AA601" s="46"/>
      <c r="AB601" s="46"/>
      <c r="AC601" s="46"/>
      <c r="AD601" s="46"/>
    </row>
    <row r="602">
      <c r="A602" s="50"/>
      <c r="B602" s="46"/>
      <c r="C602" s="46"/>
      <c r="D602" s="46"/>
      <c r="E602" s="70"/>
      <c r="F602" s="50"/>
      <c r="G602" s="50"/>
      <c r="H602" s="50"/>
      <c r="I602" s="50"/>
      <c r="J602" s="50"/>
      <c r="K602" s="46"/>
      <c r="L602" s="46"/>
      <c r="M602" s="46"/>
      <c r="N602" s="46"/>
      <c r="O602" s="46"/>
      <c r="P602" s="46"/>
      <c r="Q602" s="46"/>
      <c r="R602" s="46"/>
      <c r="S602" s="46"/>
      <c r="T602" s="46"/>
      <c r="U602" s="46"/>
      <c r="V602" s="46"/>
      <c r="W602" s="46"/>
      <c r="X602" s="46"/>
      <c r="Y602" s="46"/>
      <c r="Z602" s="46"/>
      <c r="AA602" s="46"/>
      <c r="AB602" s="46"/>
      <c r="AC602" s="46"/>
      <c r="AD602" s="46"/>
    </row>
    <row r="603">
      <c r="A603" s="50"/>
      <c r="B603" s="46"/>
      <c r="C603" s="46"/>
      <c r="D603" s="46"/>
      <c r="E603" s="70"/>
      <c r="F603" s="50"/>
      <c r="G603" s="50"/>
      <c r="H603" s="50"/>
      <c r="I603" s="50"/>
      <c r="J603" s="50"/>
      <c r="K603" s="46"/>
      <c r="L603" s="46"/>
      <c r="M603" s="46"/>
      <c r="N603" s="46"/>
      <c r="O603" s="46"/>
      <c r="P603" s="46"/>
      <c r="Q603" s="46"/>
      <c r="R603" s="46"/>
      <c r="S603" s="46"/>
      <c r="T603" s="46"/>
      <c r="U603" s="46"/>
      <c r="V603" s="46"/>
      <c r="W603" s="46"/>
      <c r="X603" s="46"/>
      <c r="Y603" s="46"/>
      <c r="Z603" s="46"/>
      <c r="AA603" s="46"/>
      <c r="AB603" s="46"/>
      <c r="AC603" s="46"/>
      <c r="AD603" s="46"/>
    </row>
    <row r="604">
      <c r="A604" s="50"/>
      <c r="B604" s="46"/>
      <c r="C604" s="46"/>
      <c r="D604" s="46"/>
      <c r="E604" s="70"/>
      <c r="F604" s="50"/>
      <c r="G604" s="50"/>
      <c r="H604" s="50"/>
      <c r="I604" s="50"/>
      <c r="J604" s="50"/>
      <c r="K604" s="46"/>
      <c r="L604" s="46"/>
      <c r="M604" s="46"/>
      <c r="N604" s="46"/>
      <c r="O604" s="46"/>
      <c r="P604" s="46"/>
      <c r="Q604" s="46"/>
      <c r="R604" s="46"/>
      <c r="S604" s="46"/>
      <c r="T604" s="46"/>
      <c r="U604" s="46"/>
      <c r="V604" s="46"/>
      <c r="W604" s="46"/>
      <c r="X604" s="46"/>
      <c r="Y604" s="46"/>
      <c r="Z604" s="46"/>
      <c r="AA604" s="46"/>
      <c r="AB604" s="46"/>
      <c r="AC604" s="46"/>
      <c r="AD604" s="46"/>
    </row>
    <row r="605">
      <c r="A605" s="50"/>
      <c r="B605" s="46"/>
      <c r="C605" s="46"/>
      <c r="D605" s="46"/>
      <c r="E605" s="70"/>
      <c r="F605" s="50"/>
      <c r="G605" s="50"/>
      <c r="H605" s="50"/>
      <c r="I605" s="50"/>
      <c r="J605" s="50"/>
      <c r="K605" s="46"/>
      <c r="L605" s="46"/>
      <c r="M605" s="46"/>
      <c r="N605" s="46"/>
      <c r="O605" s="46"/>
      <c r="P605" s="46"/>
      <c r="Q605" s="46"/>
      <c r="R605" s="46"/>
      <c r="S605" s="46"/>
      <c r="T605" s="46"/>
      <c r="U605" s="46"/>
      <c r="V605" s="46"/>
      <c r="W605" s="46"/>
      <c r="X605" s="46"/>
      <c r="Y605" s="46"/>
      <c r="Z605" s="46"/>
      <c r="AA605" s="46"/>
      <c r="AB605" s="46"/>
      <c r="AC605" s="46"/>
      <c r="AD605" s="46"/>
    </row>
    <row r="606">
      <c r="A606" s="50"/>
      <c r="B606" s="46"/>
      <c r="C606" s="46"/>
      <c r="D606" s="46"/>
      <c r="E606" s="70"/>
      <c r="F606" s="50"/>
      <c r="G606" s="50"/>
      <c r="H606" s="50"/>
      <c r="I606" s="50"/>
      <c r="J606" s="50"/>
      <c r="K606" s="46"/>
      <c r="L606" s="46"/>
      <c r="M606" s="46"/>
      <c r="N606" s="46"/>
      <c r="O606" s="46"/>
      <c r="P606" s="46"/>
      <c r="Q606" s="46"/>
      <c r="R606" s="46"/>
      <c r="S606" s="46"/>
      <c r="T606" s="46"/>
      <c r="U606" s="46"/>
      <c r="V606" s="46"/>
      <c r="W606" s="46"/>
      <c r="X606" s="46"/>
      <c r="Y606" s="46"/>
      <c r="Z606" s="46"/>
      <c r="AA606" s="46"/>
      <c r="AB606" s="46"/>
      <c r="AC606" s="46"/>
      <c r="AD606" s="46"/>
    </row>
    <row r="607">
      <c r="A607" s="50"/>
      <c r="B607" s="46"/>
      <c r="C607" s="46"/>
      <c r="D607" s="46"/>
      <c r="E607" s="70"/>
      <c r="F607" s="50"/>
      <c r="G607" s="50"/>
      <c r="H607" s="50"/>
      <c r="I607" s="50"/>
      <c r="J607" s="50"/>
      <c r="K607" s="46"/>
      <c r="L607" s="46"/>
      <c r="M607" s="46"/>
      <c r="N607" s="46"/>
      <c r="O607" s="46"/>
      <c r="P607" s="46"/>
      <c r="Q607" s="46"/>
      <c r="R607" s="46"/>
      <c r="S607" s="46"/>
      <c r="T607" s="46"/>
      <c r="U607" s="46"/>
      <c r="V607" s="46"/>
      <c r="W607" s="46"/>
      <c r="X607" s="46"/>
      <c r="Y607" s="46"/>
      <c r="Z607" s="46"/>
      <c r="AA607" s="46"/>
      <c r="AB607" s="46"/>
      <c r="AC607" s="46"/>
      <c r="AD607" s="46"/>
    </row>
    <row r="608">
      <c r="A608" s="50"/>
      <c r="B608" s="46"/>
      <c r="C608" s="46"/>
      <c r="D608" s="46"/>
      <c r="E608" s="70"/>
      <c r="F608" s="50"/>
      <c r="G608" s="50"/>
      <c r="H608" s="50"/>
      <c r="I608" s="50"/>
      <c r="J608" s="50"/>
      <c r="K608" s="46"/>
      <c r="L608" s="46"/>
      <c r="M608" s="46"/>
      <c r="N608" s="46"/>
      <c r="O608" s="46"/>
      <c r="P608" s="46"/>
      <c r="Q608" s="46"/>
      <c r="R608" s="46"/>
      <c r="S608" s="46"/>
      <c r="T608" s="46"/>
      <c r="U608" s="46"/>
      <c r="V608" s="46"/>
      <c r="W608" s="46"/>
      <c r="X608" s="46"/>
      <c r="Y608" s="46"/>
      <c r="Z608" s="46"/>
      <c r="AA608" s="46"/>
      <c r="AB608" s="46"/>
      <c r="AC608" s="46"/>
      <c r="AD608" s="46"/>
    </row>
    <row r="609">
      <c r="A609" s="50"/>
      <c r="B609" s="46"/>
      <c r="C609" s="46"/>
      <c r="D609" s="46"/>
      <c r="E609" s="70"/>
      <c r="F609" s="50"/>
      <c r="G609" s="50"/>
      <c r="H609" s="50"/>
      <c r="I609" s="50"/>
      <c r="J609" s="50"/>
      <c r="K609" s="46"/>
      <c r="L609" s="46"/>
      <c r="M609" s="46"/>
      <c r="N609" s="46"/>
      <c r="O609" s="46"/>
      <c r="P609" s="46"/>
      <c r="Q609" s="46"/>
      <c r="R609" s="46"/>
      <c r="S609" s="46"/>
      <c r="T609" s="46"/>
      <c r="U609" s="46"/>
      <c r="V609" s="46"/>
      <c r="W609" s="46"/>
      <c r="X609" s="46"/>
      <c r="Y609" s="46"/>
      <c r="Z609" s="46"/>
      <c r="AA609" s="46"/>
      <c r="AB609" s="46"/>
      <c r="AC609" s="46"/>
      <c r="AD609" s="46"/>
    </row>
    <row r="610">
      <c r="A610" s="50"/>
      <c r="B610" s="46"/>
      <c r="C610" s="46"/>
      <c r="D610" s="46"/>
      <c r="E610" s="70"/>
      <c r="F610" s="50"/>
      <c r="G610" s="50"/>
      <c r="H610" s="50"/>
      <c r="I610" s="50"/>
      <c r="J610" s="50"/>
      <c r="K610" s="46"/>
      <c r="L610" s="46"/>
      <c r="M610" s="46"/>
      <c r="N610" s="46"/>
      <c r="O610" s="46"/>
      <c r="P610" s="46"/>
      <c r="Q610" s="46"/>
      <c r="R610" s="46"/>
      <c r="S610" s="46"/>
      <c r="T610" s="46"/>
      <c r="U610" s="46"/>
      <c r="V610" s="46"/>
      <c r="W610" s="46"/>
      <c r="X610" s="46"/>
      <c r="Y610" s="46"/>
      <c r="Z610" s="46"/>
      <c r="AA610" s="46"/>
      <c r="AB610" s="46"/>
      <c r="AC610" s="46"/>
      <c r="AD610" s="46"/>
    </row>
    <row r="611">
      <c r="A611" s="50"/>
      <c r="B611" s="46"/>
      <c r="C611" s="46"/>
      <c r="D611" s="46"/>
      <c r="E611" s="70"/>
      <c r="F611" s="50"/>
      <c r="G611" s="50"/>
      <c r="H611" s="50"/>
      <c r="I611" s="50"/>
      <c r="J611" s="50"/>
      <c r="K611" s="46"/>
      <c r="L611" s="46"/>
      <c r="M611" s="46"/>
      <c r="N611" s="46"/>
      <c r="O611" s="46"/>
      <c r="P611" s="46"/>
      <c r="Q611" s="46"/>
      <c r="R611" s="46"/>
      <c r="S611" s="46"/>
      <c r="T611" s="46"/>
      <c r="U611" s="46"/>
      <c r="V611" s="46"/>
      <c r="W611" s="46"/>
      <c r="X611" s="46"/>
      <c r="Y611" s="46"/>
      <c r="Z611" s="46"/>
      <c r="AA611" s="46"/>
      <c r="AB611" s="46"/>
      <c r="AC611" s="46"/>
      <c r="AD611" s="46"/>
    </row>
    <row r="612">
      <c r="A612" s="50"/>
      <c r="B612" s="46"/>
      <c r="C612" s="46"/>
      <c r="D612" s="46"/>
      <c r="E612" s="70"/>
      <c r="F612" s="50"/>
      <c r="G612" s="50"/>
      <c r="H612" s="50"/>
      <c r="I612" s="50"/>
      <c r="J612" s="50"/>
      <c r="K612" s="46"/>
      <c r="L612" s="46"/>
      <c r="M612" s="46"/>
      <c r="N612" s="46"/>
      <c r="O612" s="46"/>
      <c r="P612" s="46"/>
      <c r="Q612" s="46"/>
      <c r="R612" s="46"/>
      <c r="S612" s="46"/>
      <c r="T612" s="46"/>
      <c r="U612" s="46"/>
      <c r="V612" s="46"/>
      <c r="W612" s="46"/>
      <c r="X612" s="46"/>
      <c r="Y612" s="46"/>
      <c r="Z612" s="46"/>
      <c r="AA612" s="46"/>
      <c r="AB612" s="46"/>
      <c r="AC612" s="46"/>
      <c r="AD612" s="46"/>
    </row>
    <row r="613">
      <c r="A613" s="50"/>
      <c r="B613" s="46"/>
      <c r="C613" s="46"/>
      <c r="D613" s="46"/>
      <c r="E613" s="70"/>
      <c r="F613" s="50"/>
      <c r="G613" s="50"/>
      <c r="H613" s="50"/>
      <c r="I613" s="50"/>
      <c r="J613" s="50"/>
      <c r="K613" s="46"/>
      <c r="L613" s="46"/>
      <c r="M613" s="46"/>
      <c r="N613" s="46"/>
      <c r="O613" s="46"/>
      <c r="P613" s="46"/>
      <c r="Q613" s="46"/>
      <c r="R613" s="46"/>
      <c r="S613" s="46"/>
      <c r="T613" s="46"/>
      <c r="U613" s="46"/>
      <c r="V613" s="46"/>
      <c r="W613" s="46"/>
      <c r="X613" s="46"/>
      <c r="Y613" s="46"/>
      <c r="Z613" s="46"/>
      <c r="AA613" s="46"/>
      <c r="AB613" s="46"/>
      <c r="AC613" s="46"/>
      <c r="AD613" s="46"/>
    </row>
    <row r="614">
      <c r="A614" s="50"/>
      <c r="B614" s="46"/>
      <c r="C614" s="46"/>
      <c r="D614" s="46"/>
      <c r="E614" s="70"/>
      <c r="F614" s="50"/>
      <c r="G614" s="50"/>
      <c r="H614" s="50"/>
      <c r="I614" s="50"/>
      <c r="J614" s="50"/>
      <c r="K614" s="46"/>
      <c r="L614" s="46"/>
      <c r="M614" s="46"/>
      <c r="N614" s="46"/>
      <c r="O614" s="46"/>
      <c r="P614" s="46"/>
      <c r="Q614" s="46"/>
      <c r="R614" s="46"/>
      <c r="S614" s="46"/>
      <c r="T614" s="46"/>
      <c r="U614" s="46"/>
      <c r="V614" s="46"/>
      <c r="W614" s="46"/>
      <c r="X614" s="46"/>
      <c r="Y614" s="46"/>
      <c r="Z614" s="46"/>
      <c r="AA614" s="46"/>
      <c r="AB614" s="46"/>
      <c r="AC614" s="46"/>
      <c r="AD614" s="46"/>
    </row>
    <row r="615">
      <c r="A615" s="50"/>
      <c r="B615" s="46"/>
      <c r="C615" s="46"/>
      <c r="D615" s="46"/>
      <c r="E615" s="70"/>
      <c r="F615" s="50"/>
      <c r="G615" s="50"/>
      <c r="H615" s="50"/>
      <c r="I615" s="50"/>
      <c r="J615" s="50"/>
      <c r="K615" s="46"/>
      <c r="L615" s="46"/>
      <c r="M615" s="46"/>
      <c r="N615" s="46"/>
      <c r="O615" s="46"/>
      <c r="P615" s="46"/>
      <c r="Q615" s="46"/>
      <c r="R615" s="46"/>
      <c r="S615" s="46"/>
      <c r="T615" s="46"/>
      <c r="U615" s="46"/>
      <c r="V615" s="46"/>
      <c r="W615" s="46"/>
      <c r="X615" s="46"/>
      <c r="Y615" s="46"/>
      <c r="Z615" s="46"/>
      <c r="AA615" s="46"/>
      <c r="AB615" s="46"/>
      <c r="AC615" s="46"/>
      <c r="AD615" s="46"/>
    </row>
    <row r="616">
      <c r="A616" s="50"/>
      <c r="B616" s="46"/>
      <c r="C616" s="46"/>
      <c r="D616" s="46"/>
      <c r="E616" s="70"/>
      <c r="F616" s="50"/>
      <c r="G616" s="50"/>
      <c r="H616" s="50"/>
      <c r="I616" s="50"/>
      <c r="J616" s="50"/>
      <c r="K616" s="46"/>
      <c r="L616" s="46"/>
      <c r="M616" s="46"/>
      <c r="N616" s="46"/>
      <c r="O616" s="46"/>
      <c r="P616" s="46"/>
      <c r="Q616" s="46"/>
      <c r="R616" s="46"/>
      <c r="S616" s="46"/>
      <c r="T616" s="46"/>
      <c r="U616" s="46"/>
      <c r="V616" s="46"/>
      <c r="W616" s="46"/>
      <c r="X616" s="46"/>
      <c r="Y616" s="46"/>
      <c r="Z616" s="46"/>
      <c r="AA616" s="46"/>
      <c r="AB616" s="46"/>
      <c r="AC616" s="46"/>
      <c r="AD616" s="46"/>
    </row>
    <row r="617">
      <c r="A617" s="50"/>
      <c r="B617" s="46"/>
      <c r="C617" s="46"/>
      <c r="D617" s="46"/>
      <c r="E617" s="70"/>
      <c r="F617" s="50"/>
      <c r="G617" s="50"/>
      <c r="H617" s="50"/>
      <c r="I617" s="50"/>
      <c r="J617" s="50"/>
      <c r="K617" s="46"/>
      <c r="L617" s="46"/>
      <c r="M617" s="46"/>
      <c r="N617" s="46"/>
      <c r="O617" s="46"/>
      <c r="P617" s="46"/>
      <c r="Q617" s="46"/>
      <c r="R617" s="46"/>
      <c r="S617" s="46"/>
      <c r="T617" s="46"/>
      <c r="U617" s="46"/>
      <c r="V617" s="46"/>
      <c r="W617" s="46"/>
      <c r="X617" s="46"/>
      <c r="Y617" s="46"/>
      <c r="Z617" s="46"/>
      <c r="AA617" s="46"/>
      <c r="AB617" s="46"/>
      <c r="AC617" s="46"/>
      <c r="AD617" s="46"/>
    </row>
    <row r="618">
      <c r="A618" s="50"/>
      <c r="B618" s="46"/>
      <c r="C618" s="46"/>
      <c r="D618" s="46"/>
      <c r="E618" s="70"/>
      <c r="F618" s="50"/>
      <c r="G618" s="50"/>
      <c r="H618" s="50"/>
      <c r="I618" s="50"/>
      <c r="J618" s="50"/>
      <c r="K618" s="46"/>
      <c r="L618" s="46"/>
      <c r="M618" s="46"/>
      <c r="N618" s="46"/>
      <c r="O618" s="46"/>
      <c r="P618" s="46"/>
      <c r="Q618" s="46"/>
      <c r="R618" s="46"/>
      <c r="S618" s="46"/>
      <c r="T618" s="46"/>
      <c r="U618" s="46"/>
      <c r="V618" s="46"/>
      <c r="W618" s="46"/>
      <c r="X618" s="46"/>
      <c r="Y618" s="46"/>
      <c r="Z618" s="46"/>
      <c r="AA618" s="46"/>
      <c r="AB618" s="46"/>
      <c r="AC618" s="46"/>
      <c r="AD618" s="46"/>
    </row>
    <row r="619">
      <c r="A619" s="50"/>
      <c r="B619" s="46"/>
      <c r="C619" s="46"/>
      <c r="D619" s="46"/>
      <c r="E619" s="70"/>
      <c r="F619" s="50"/>
      <c r="G619" s="50"/>
      <c r="H619" s="50"/>
      <c r="I619" s="50"/>
      <c r="J619" s="50"/>
      <c r="K619" s="46"/>
      <c r="L619" s="46"/>
      <c r="M619" s="46"/>
      <c r="N619" s="46"/>
      <c r="O619" s="46"/>
      <c r="P619" s="46"/>
      <c r="Q619" s="46"/>
      <c r="R619" s="46"/>
      <c r="S619" s="46"/>
      <c r="T619" s="46"/>
      <c r="U619" s="46"/>
      <c r="V619" s="46"/>
      <c r="W619" s="46"/>
      <c r="X619" s="46"/>
      <c r="Y619" s="46"/>
      <c r="Z619" s="46"/>
      <c r="AA619" s="46"/>
      <c r="AB619" s="46"/>
      <c r="AC619" s="46"/>
      <c r="AD619" s="46"/>
    </row>
    <row r="620">
      <c r="A620" s="50"/>
      <c r="B620" s="46"/>
      <c r="C620" s="46"/>
      <c r="D620" s="46"/>
      <c r="E620" s="70"/>
      <c r="F620" s="50"/>
      <c r="G620" s="50"/>
      <c r="H620" s="50"/>
      <c r="I620" s="50"/>
      <c r="J620" s="50"/>
      <c r="K620" s="46"/>
      <c r="L620" s="46"/>
      <c r="M620" s="46"/>
      <c r="N620" s="46"/>
      <c r="O620" s="46"/>
      <c r="P620" s="46"/>
      <c r="Q620" s="46"/>
      <c r="R620" s="46"/>
      <c r="S620" s="46"/>
      <c r="T620" s="46"/>
      <c r="U620" s="46"/>
      <c r="V620" s="46"/>
      <c r="W620" s="46"/>
      <c r="X620" s="46"/>
      <c r="Y620" s="46"/>
      <c r="Z620" s="46"/>
      <c r="AA620" s="46"/>
      <c r="AB620" s="46"/>
      <c r="AC620" s="46"/>
      <c r="AD620" s="46"/>
    </row>
    <row r="621">
      <c r="A621" s="50"/>
      <c r="B621" s="46"/>
      <c r="C621" s="46"/>
      <c r="D621" s="46"/>
      <c r="E621" s="70"/>
      <c r="F621" s="50"/>
      <c r="G621" s="50"/>
      <c r="H621" s="50"/>
      <c r="I621" s="50"/>
      <c r="J621" s="50"/>
      <c r="K621" s="46"/>
      <c r="L621" s="46"/>
      <c r="M621" s="46"/>
      <c r="N621" s="46"/>
      <c r="O621" s="46"/>
      <c r="P621" s="46"/>
      <c r="Q621" s="46"/>
      <c r="R621" s="46"/>
      <c r="S621" s="46"/>
      <c r="T621" s="46"/>
      <c r="U621" s="46"/>
      <c r="V621" s="46"/>
      <c r="W621" s="46"/>
      <c r="X621" s="46"/>
      <c r="Y621" s="46"/>
      <c r="Z621" s="46"/>
      <c r="AA621" s="46"/>
      <c r="AB621" s="46"/>
      <c r="AC621" s="46"/>
      <c r="AD621" s="46"/>
    </row>
    <row r="622">
      <c r="A622" s="50"/>
      <c r="B622" s="46"/>
      <c r="C622" s="46"/>
      <c r="D622" s="46"/>
      <c r="E622" s="70"/>
      <c r="F622" s="50"/>
      <c r="G622" s="50"/>
      <c r="H622" s="50"/>
      <c r="I622" s="50"/>
      <c r="J622" s="50"/>
      <c r="K622" s="46"/>
      <c r="L622" s="46"/>
      <c r="M622" s="46"/>
      <c r="N622" s="46"/>
      <c r="O622" s="46"/>
      <c r="P622" s="46"/>
      <c r="Q622" s="46"/>
      <c r="R622" s="46"/>
      <c r="S622" s="46"/>
      <c r="T622" s="46"/>
      <c r="U622" s="46"/>
      <c r="V622" s="46"/>
      <c r="W622" s="46"/>
      <c r="X622" s="46"/>
      <c r="Y622" s="46"/>
      <c r="Z622" s="46"/>
      <c r="AA622" s="46"/>
      <c r="AB622" s="46"/>
      <c r="AC622" s="46"/>
      <c r="AD622" s="46"/>
    </row>
    <row r="623">
      <c r="A623" s="50"/>
      <c r="B623" s="46"/>
      <c r="C623" s="46"/>
      <c r="D623" s="46"/>
      <c r="E623" s="70"/>
      <c r="F623" s="50"/>
      <c r="G623" s="50"/>
      <c r="H623" s="50"/>
      <c r="I623" s="50"/>
      <c r="J623" s="50"/>
      <c r="K623" s="46"/>
      <c r="L623" s="46"/>
      <c r="M623" s="46"/>
      <c r="N623" s="46"/>
      <c r="O623" s="46"/>
      <c r="P623" s="46"/>
      <c r="Q623" s="46"/>
      <c r="R623" s="46"/>
      <c r="S623" s="46"/>
      <c r="T623" s="46"/>
      <c r="U623" s="46"/>
      <c r="V623" s="46"/>
      <c r="W623" s="46"/>
      <c r="X623" s="46"/>
      <c r="Y623" s="46"/>
      <c r="Z623" s="46"/>
      <c r="AA623" s="46"/>
      <c r="AB623" s="46"/>
      <c r="AC623" s="46"/>
      <c r="AD623" s="46"/>
    </row>
    <row r="624">
      <c r="A624" s="50"/>
      <c r="B624" s="46"/>
      <c r="C624" s="46"/>
      <c r="D624" s="46"/>
      <c r="E624" s="70"/>
      <c r="F624" s="50"/>
      <c r="G624" s="50"/>
      <c r="H624" s="50"/>
      <c r="I624" s="50"/>
      <c r="J624" s="50"/>
      <c r="K624" s="46"/>
      <c r="L624" s="46"/>
      <c r="M624" s="46"/>
      <c r="N624" s="46"/>
      <c r="O624" s="46"/>
      <c r="P624" s="46"/>
      <c r="Q624" s="46"/>
      <c r="R624" s="46"/>
      <c r="S624" s="46"/>
      <c r="T624" s="46"/>
      <c r="U624" s="46"/>
      <c r="V624" s="46"/>
      <c r="W624" s="46"/>
      <c r="X624" s="46"/>
      <c r="Y624" s="46"/>
      <c r="Z624" s="46"/>
      <c r="AA624" s="46"/>
      <c r="AB624" s="46"/>
      <c r="AC624" s="46"/>
      <c r="AD624" s="46"/>
    </row>
    <row r="625">
      <c r="A625" s="50"/>
      <c r="B625" s="46"/>
      <c r="C625" s="46"/>
      <c r="D625" s="46"/>
      <c r="E625" s="70"/>
      <c r="F625" s="50"/>
      <c r="G625" s="50"/>
      <c r="H625" s="50"/>
      <c r="I625" s="50"/>
      <c r="J625" s="50"/>
      <c r="K625" s="46"/>
      <c r="L625" s="46"/>
      <c r="M625" s="46"/>
      <c r="N625" s="46"/>
      <c r="O625" s="46"/>
      <c r="P625" s="46"/>
      <c r="Q625" s="46"/>
      <c r="R625" s="46"/>
      <c r="S625" s="46"/>
      <c r="T625" s="46"/>
      <c r="U625" s="46"/>
      <c r="V625" s="46"/>
      <c r="W625" s="46"/>
      <c r="X625" s="46"/>
      <c r="Y625" s="46"/>
      <c r="Z625" s="46"/>
      <c r="AA625" s="46"/>
      <c r="AB625" s="46"/>
      <c r="AC625" s="46"/>
      <c r="AD625" s="46"/>
    </row>
    <row r="626">
      <c r="A626" s="50"/>
      <c r="B626" s="46"/>
      <c r="C626" s="46"/>
      <c r="D626" s="46"/>
      <c r="E626" s="70"/>
      <c r="F626" s="50"/>
      <c r="G626" s="50"/>
      <c r="H626" s="50"/>
      <c r="I626" s="50"/>
      <c r="J626" s="50"/>
      <c r="K626" s="46"/>
      <c r="L626" s="46"/>
      <c r="M626" s="46"/>
      <c r="N626" s="46"/>
      <c r="O626" s="46"/>
      <c r="P626" s="46"/>
      <c r="Q626" s="46"/>
      <c r="R626" s="46"/>
      <c r="S626" s="46"/>
      <c r="T626" s="46"/>
      <c r="U626" s="46"/>
      <c r="V626" s="46"/>
      <c r="W626" s="46"/>
      <c r="X626" s="46"/>
      <c r="Y626" s="46"/>
      <c r="Z626" s="46"/>
      <c r="AA626" s="46"/>
      <c r="AB626" s="46"/>
      <c r="AC626" s="46"/>
      <c r="AD626" s="46"/>
    </row>
    <row r="627">
      <c r="A627" s="50"/>
      <c r="B627" s="46"/>
      <c r="C627" s="46"/>
      <c r="D627" s="46"/>
      <c r="E627" s="70"/>
      <c r="F627" s="50"/>
      <c r="G627" s="50"/>
      <c r="H627" s="50"/>
      <c r="I627" s="50"/>
      <c r="J627" s="50"/>
      <c r="K627" s="46"/>
      <c r="L627" s="46"/>
      <c r="M627" s="46"/>
      <c r="N627" s="46"/>
      <c r="O627" s="46"/>
      <c r="P627" s="46"/>
      <c r="Q627" s="46"/>
      <c r="R627" s="46"/>
      <c r="S627" s="46"/>
      <c r="T627" s="46"/>
      <c r="U627" s="46"/>
      <c r="V627" s="46"/>
      <c r="W627" s="46"/>
      <c r="X627" s="46"/>
      <c r="Y627" s="46"/>
      <c r="Z627" s="46"/>
      <c r="AA627" s="46"/>
      <c r="AB627" s="46"/>
      <c r="AC627" s="46"/>
      <c r="AD627" s="46"/>
    </row>
    <row r="628">
      <c r="A628" s="50"/>
      <c r="B628" s="46"/>
      <c r="C628" s="46"/>
      <c r="D628" s="46"/>
      <c r="E628" s="70"/>
      <c r="F628" s="50"/>
      <c r="G628" s="50"/>
      <c r="H628" s="50"/>
      <c r="I628" s="50"/>
      <c r="J628" s="50"/>
      <c r="K628" s="46"/>
      <c r="L628" s="46"/>
      <c r="M628" s="46"/>
      <c r="N628" s="46"/>
      <c r="O628" s="46"/>
      <c r="P628" s="46"/>
      <c r="Q628" s="46"/>
      <c r="R628" s="46"/>
      <c r="S628" s="46"/>
      <c r="T628" s="46"/>
      <c r="U628" s="46"/>
      <c r="V628" s="46"/>
      <c r="W628" s="46"/>
      <c r="X628" s="46"/>
      <c r="Y628" s="46"/>
      <c r="Z628" s="46"/>
      <c r="AA628" s="46"/>
      <c r="AB628" s="46"/>
      <c r="AC628" s="46"/>
      <c r="AD628" s="46"/>
    </row>
    <row r="629">
      <c r="A629" s="50"/>
      <c r="B629" s="46"/>
      <c r="C629" s="46"/>
      <c r="D629" s="46"/>
      <c r="E629" s="70"/>
      <c r="F629" s="50"/>
      <c r="G629" s="50"/>
      <c r="H629" s="50"/>
      <c r="I629" s="50"/>
      <c r="J629" s="50"/>
      <c r="K629" s="46"/>
      <c r="L629" s="46"/>
      <c r="M629" s="46"/>
      <c r="N629" s="46"/>
      <c r="O629" s="46"/>
      <c r="P629" s="46"/>
      <c r="Q629" s="46"/>
      <c r="R629" s="46"/>
      <c r="S629" s="46"/>
      <c r="T629" s="46"/>
      <c r="U629" s="46"/>
      <c r="V629" s="46"/>
      <c r="W629" s="46"/>
      <c r="X629" s="46"/>
      <c r="Y629" s="46"/>
      <c r="Z629" s="46"/>
      <c r="AA629" s="46"/>
      <c r="AB629" s="46"/>
      <c r="AC629" s="46"/>
      <c r="AD629" s="46"/>
    </row>
    <row r="630">
      <c r="A630" s="50"/>
      <c r="B630" s="46"/>
      <c r="C630" s="46"/>
      <c r="D630" s="46"/>
      <c r="E630" s="70"/>
      <c r="F630" s="50"/>
      <c r="G630" s="50"/>
      <c r="H630" s="50"/>
      <c r="I630" s="50"/>
      <c r="J630" s="50"/>
      <c r="K630" s="46"/>
      <c r="L630" s="46"/>
      <c r="M630" s="46"/>
      <c r="N630" s="46"/>
      <c r="O630" s="46"/>
      <c r="P630" s="46"/>
      <c r="Q630" s="46"/>
      <c r="R630" s="46"/>
      <c r="S630" s="46"/>
      <c r="T630" s="46"/>
      <c r="U630" s="46"/>
      <c r="V630" s="46"/>
      <c r="W630" s="46"/>
      <c r="X630" s="46"/>
      <c r="Y630" s="46"/>
      <c r="Z630" s="46"/>
      <c r="AA630" s="46"/>
      <c r="AB630" s="46"/>
      <c r="AC630" s="46"/>
      <c r="AD630" s="46"/>
    </row>
    <row r="631">
      <c r="A631" s="50"/>
      <c r="B631" s="46"/>
      <c r="C631" s="46"/>
      <c r="D631" s="46"/>
      <c r="E631" s="70"/>
      <c r="F631" s="50"/>
      <c r="G631" s="50"/>
      <c r="H631" s="50"/>
      <c r="I631" s="50"/>
      <c r="J631" s="50"/>
      <c r="K631" s="46"/>
      <c r="L631" s="46"/>
      <c r="M631" s="46"/>
      <c r="N631" s="46"/>
      <c r="O631" s="46"/>
      <c r="P631" s="46"/>
      <c r="Q631" s="46"/>
      <c r="R631" s="46"/>
      <c r="S631" s="46"/>
      <c r="T631" s="46"/>
      <c r="U631" s="46"/>
      <c r="V631" s="46"/>
      <c r="W631" s="46"/>
      <c r="X631" s="46"/>
      <c r="Y631" s="46"/>
      <c r="Z631" s="46"/>
      <c r="AA631" s="46"/>
      <c r="AB631" s="46"/>
      <c r="AC631" s="46"/>
      <c r="AD631" s="46"/>
    </row>
    <row r="632">
      <c r="A632" s="50"/>
      <c r="B632" s="46"/>
      <c r="C632" s="46"/>
      <c r="D632" s="46"/>
      <c r="E632" s="70"/>
      <c r="F632" s="50"/>
      <c r="G632" s="50"/>
      <c r="H632" s="50"/>
      <c r="I632" s="50"/>
      <c r="J632" s="50"/>
      <c r="K632" s="46"/>
      <c r="L632" s="46"/>
      <c r="M632" s="46"/>
      <c r="N632" s="46"/>
      <c r="O632" s="46"/>
      <c r="P632" s="46"/>
      <c r="Q632" s="46"/>
      <c r="R632" s="46"/>
      <c r="S632" s="46"/>
      <c r="T632" s="46"/>
      <c r="U632" s="46"/>
      <c r="V632" s="46"/>
      <c r="W632" s="46"/>
      <c r="X632" s="46"/>
      <c r="Y632" s="46"/>
      <c r="Z632" s="46"/>
      <c r="AA632" s="46"/>
      <c r="AB632" s="46"/>
      <c r="AC632" s="46"/>
      <c r="AD632" s="46"/>
    </row>
    <row r="633">
      <c r="A633" s="50"/>
      <c r="B633" s="46"/>
      <c r="C633" s="46"/>
      <c r="D633" s="46"/>
      <c r="E633" s="70"/>
      <c r="F633" s="50"/>
      <c r="G633" s="50"/>
      <c r="H633" s="50"/>
      <c r="I633" s="50"/>
      <c r="J633" s="50"/>
      <c r="K633" s="46"/>
      <c r="L633" s="46"/>
      <c r="M633" s="46"/>
      <c r="N633" s="46"/>
      <c r="O633" s="46"/>
      <c r="P633" s="46"/>
      <c r="Q633" s="46"/>
      <c r="R633" s="46"/>
      <c r="S633" s="46"/>
      <c r="T633" s="46"/>
      <c r="U633" s="46"/>
      <c r="V633" s="46"/>
      <c r="W633" s="46"/>
      <c r="X633" s="46"/>
      <c r="Y633" s="46"/>
      <c r="Z633" s="46"/>
      <c r="AA633" s="46"/>
      <c r="AB633" s="46"/>
      <c r="AC633" s="46"/>
      <c r="AD633" s="46"/>
    </row>
    <row r="634">
      <c r="A634" s="50"/>
      <c r="B634" s="46"/>
      <c r="C634" s="46"/>
      <c r="D634" s="46"/>
      <c r="E634" s="70"/>
      <c r="F634" s="50"/>
      <c r="G634" s="50"/>
      <c r="H634" s="50"/>
      <c r="I634" s="50"/>
      <c r="J634" s="50"/>
      <c r="K634" s="46"/>
      <c r="L634" s="46"/>
      <c r="M634" s="46"/>
      <c r="N634" s="46"/>
      <c r="O634" s="46"/>
      <c r="P634" s="46"/>
      <c r="Q634" s="46"/>
      <c r="R634" s="46"/>
      <c r="S634" s="46"/>
      <c r="T634" s="46"/>
      <c r="U634" s="46"/>
      <c r="V634" s="46"/>
      <c r="W634" s="46"/>
      <c r="X634" s="46"/>
      <c r="Y634" s="46"/>
      <c r="Z634" s="46"/>
      <c r="AA634" s="46"/>
      <c r="AB634" s="46"/>
      <c r="AC634" s="46"/>
      <c r="AD634" s="46"/>
    </row>
    <row r="635">
      <c r="A635" s="50"/>
      <c r="B635" s="46"/>
      <c r="C635" s="46"/>
      <c r="D635" s="46"/>
      <c r="E635" s="70"/>
      <c r="F635" s="50"/>
      <c r="G635" s="50"/>
      <c r="H635" s="50"/>
      <c r="I635" s="50"/>
      <c r="J635" s="50"/>
      <c r="K635" s="46"/>
      <c r="L635" s="46"/>
      <c r="M635" s="46"/>
      <c r="N635" s="46"/>
      <c r="O635" s="46"/>
      <c r="P635" s="46"/>
      <c r="Q635" s="46"/>
      <c r="R635" s="46"/>
      <c r="S635" s="46"/>
      <c r="T635" s="46"/>
      <c r="U635" s="46"/>
      <c r="V635" s="46"/>
      <c r="W635" s="46"/>
      <c r="X635" s="46"/>
      <c r="Y635" s="46"/>
      <c r="Z635" s="46"/>
      <c r="AA635" s="46"/>
      <c r="AB635" s="46"/>
      <c r="AC635" s="46"/>
      <c r="AD635" s="46"/>
    </row>
    <row r="636">
      <c r="A636" s="50"/>
      <c r="B636" s="46"/>
      <c r="C636" s="46"/>
      <c r="D636" s="46"/>
      <c r="E636" s="70"/>
      <c r="F636" s="50"/>
      <c r="G636" s="50"/>
      <c r="H636" s="50"/>
      <c r="I636" s="50"/>
      <c r="J636" s="50"/>
      <c r="K636" s="46"/>
      <c r="L636" s="46"/>
      <c r="M636" s="46"/>
      <c r="N636" s="46"/>
      <c r="O636" s="46"/>
      <c r="P636" s="46"/>
      <c r="Q636" s="46"/>
      <c r="R636" s="46"/>
      <c r="S636" s="46"/>
      <c r="T636" s="46"/>
      <c r="U636" s="46"/>
      <c r="V636" s="46"/>
      <c r="W636" s="46"/>
      <c r="X636" s="46"/>
      <c r="Y636" s="46"/>
      <c r="Z636" s="46"/>
      <c r="AA636" s="46"/>
      <c r="AB636" s="46"/>
      <c r="AC636" s="46"/>
      <c r="AD636" s="46"/>
    </row>
    <row r="637">
      <c r="A637" s="50"/>
      <c r="B637" s="46"/>
      <c r="C637" s="46"/>
      <c r="D637" s="46"/>
      <c r="E637" s="70"/>
      <c r="F637" s="50"/>
      <c r="G637" s="50"/>
      <c r="H637" s="50"/>
      <c r="I637" s="50"/>
      <c r="J637" s="50"/>
      <c r="K637" s="46"/>
      <c r="L637" s="46"/>
      <c r="M637" s="46"/>
      <c r="N637" s="46"/>
      <c r="O637" s="46"/>
      <c r="P637" s="46"/>
      <c r="Q637" s="46"/>
      <c r="R637" s="46"/>
      <c r="S637" s="46"/>
      <c r="T637" s="46"/>
      <c r="U637" s="46"/>
      <c r="V637" s="46"/>
      <c r="W637" s="46"/>
      <c r="X637" s="46"/>
      <c r="Y637" s="46"/>
      <c r="Z637" s="46"/>
      <c r="AA637" s="46"/>
      <c r="AB637" s="46"/>
      <c r="AC637" s="46"/>
      <c r="AD637" s="46"/>
    </row>
    <row r="638">
      <c r="A638" s="50"/>
      <c r="B638" s="46"/>
      <c r="C638" s="46"/>
      <c r="D638" s="46"/>
      <c r="E638" s="70"/>
      <c r="F638" s="50"/>
      <c r="G638" s="50"/>
      <c r="H638" s="50"/>
      <c r="I638" s="50"/>
      <c r="J638" s="50"/>
      <c r="K638" s="46"/>
      <c r="L638" s="46"/>
      <c r="M638" s="46"/>
      <c r="N638" s="46"/>
      <c r="O638" s="46"/>
      <c r="P638" s="46"/>
      <c r="Q638" s="46"/>
      <c r="R638" s="46"/>
      <c r="S638" s="46"/>
      <c r="T638" s="46"/>
      <c r="U638" s="46"/>
      <c r="V638" s="46"/>
      <c r="W638" s="46"/>
      <c r="X638" s="46"/>
      <c r="Y638" s="46"/>
      <c r="Z638" s="46"/>
      <c r="AA638" s="46"/>
      <c r="AB638" s="46"/>
      <c r="AC638" s="46"/>
      <c r="AD638" s="46"/>
    </row>
    <row r="639">
      <c r="A639" s="50"/>
      <c r="B639" s="46"/>
      <c r="C639" s="46"/>
      <c r="D639" s="46"/>
      <c r="E639" s="70"/>
      <c r="F639" s="50"/>
      <c r="G639" s="50"/>
      <c r="H639" s="50"/>
      <c r="I639" s="50"/>
      <c r="J639" s="50"/>
      <c r="K639" s="46"/>
      <c r="L639" s="46"/>
      <c r="M639" s="46"/>
      <c r="N639" s="46"/>
      <c r="O639" s="46"/>
      <c r="P639" s="46"/>
      <c r="Q639" s="46"/>
      <c r="R639" s="46"/>
      <c r="S639" s="46"/>
      <c r="T639" s="46"/>
      <c r="U639" s="46"/>
      <c r="V639" s="46"/>
      <c r="W639" s="46"/>
      <c r="X639" s="46"/>
      <c r="Y639" s="46"/>
      <c r="Z639" s="46"/>
      <c r="AA639" s="46"/>
      <c r="AB639" s="46"/>
      <c r="AC639" s="46"/>
      <c r="AD639" s="46"/>
    </row>
    <row r="640">
      <c r="A640" s="50"/>
      <c r="B640" s="46"/>
      <c r="C640" s="46"/>
      <c r="D640" s="46"/>
      <c r="E640" s="70"/>
      <c r="F640" s="50"/>
      <c r="G640" s="50"/>
      <c r="H640" s="50"/>
      <c r="I640" s="50"/>
      <c r="J640" s="50"/>
      <c r="K640" s="46"/>
      <c r="L640" s="46"/>
      <c r="M640" s="46"/>
      <c r="N640" s="46"/>
      <c r="O640" s="46"/>
      <c r="P640" s="46"/>
      <c r="Q640" s="46"/>
      <c r="R640" s="46"/>
      <c r="S640" s="46"/>
      <c r="T640" s="46"/>
      <c r="U640" s="46"/>
      <c r="V640" s="46"/>
      <c r="W640" s="46"/>
      <c r="X640" s="46"/>
      <c r="Y640" s="46"/>
      <c r="Z640" s="46"/>
      <c r="AA640" s="46"/>
      <c r="AB640" s="46"/>
      <c r="AC640" s="46"/>
      <c r="AD640" s="46"/>
    </row>
    <row r="641">
      <c r="A641" s="50"/>
      <c r="B641" s="46"/>
      <c r="C641" s="46"/>
      <c r="D641" s="46"/>
      <c r="E641" s="70"/>
      <c r="F641" s="50"/>
      <c r="G641" s="50"/>
      <c r="H641" s="50"/>
      <c r="I641" s="50"/>
      <c r="J641" s="50"/>
      <c r="K641" s="46"/>
      <c r="L641" s="46"/>
      <c r="M641" s="46"/>
      <c r="N641" s="46"/>
      <c r="O641" s="46"/>
      <c r="P641" s="46"/>
      <c r="Q641" s="46"/>
      <c r="R641" s="46"/>
      <c r="S641" s="46"/>
      <c r="T641" s="46"/>
      <c r="U641" s="46"/>
      <c r="V641" s="46"/>
      <c r="W641" s="46"/>
      <c r="X641" s="46"/>
      <c r="Y641" s="46"/>
      <c r="Z641" s="46"/>
      <c r="AA641" s="46"/>
      <c r="AB641" s="46"/>
      <c r="AC641" s="46"/>
      <c r="AD641" s="46"/>
    </row>
    <row r="642">
      <c r="A642" s="50"/>
      <c r="B642" s="46"/>
      <c r="C642" s="46"/>
      <c r="D642" s="46"/>
      <c r="E642" s="70"/>
      <c r="F642" s="50"/>
      <c r="G642" s="50"/>
      <c r="H642" s="50"/>
      <c r="I642" s="50"/>
      <c r="J642" s="50"/>
      <c r="K642" s="46"/>
      <c r="L642" s="46"/>
      <c r="M642" s="46"/>
      <c r="N642" s="46"/>
      <c r="O642" s="46"/>
      <c r="P642" s="46"/>
      <c r="Q642" s="46"/>
      <c r="R642" s="46"/>
      <c r="S642" s="46"/>
      <c r="T642" s="46"/>
      <c r="U642" s="46"/>
      <c r="V642" s="46"/>
      <c r="W642" s="46"/>
      <c r="X642" s="46"/>
      <c r="Y642" s="46"/>
      <c r="Z642" s="46"/>
      <c r="AA642" s="46"/>
      <c r="AB642" s="46"/>
      <c r="AC642" s="46"/>
      <c r="AD642" s="46"/>
    </row>
    <row r="643">
      <c r="A643" s="50"/>
      <c r="B643" s="46"/>
      <c r="C643" s="46"/>
      <c r="D643" s="46"/>
      <c r="E643" s="70"/>
      <c r="F643" s="50"/>
      <c r="G643" s="50"/>
      <c r="H643" s="50"/>
      <c r="I643" s="50"/>
      <c r="J643" s="50"/>
      <c r="K643" s="46"/>
      <c r="L643" s="46"/>
      <c r="M643" s="46"/>
      <c r="N643" s="46"/>
      <c r="O643" s="46"/>
      <c r="P643" s="46"/>
      <c r="Q643" s="46"/>
      <c r="R643" s="46"/>
      <c r="S643" s="46"/>
      <c r="T643" s="46"/>
      <c r="U643" s="46"/>
      <c r="V643" s="46"/>
      <c r="W643" s="46"/>
      <c r="X643" s="46"/>
      <c r="Y643" s="46"/>
      <c r="Z643" s="46"/>
      <c r="AA643" s="46"/>
      <c r="AB643" s="46"/>
      <c r="AC643" s="46"/>
      <c r="AD643" s="46"/>
    </row>
    <row r="644">
      <c r="A644" s="50"/>
      <c r="B644" s="46"/>
      <c r="C644" s="46"/>
      <c r="D644" s="46"/>
      <c r="E644" s="70"/>
      <c r="F644" s="50"/>
      <c r="G644" s="50"/>
      <c r="H644" s="50"/>
      <c r="I644" s="50"/>
      <c r="J644" s="50"/>
      <c r="K644" s="46"/>
      <c r="L644" s="46"/>
      <c r="M644" s="46"/>
      <c r="N644" s="46"/>
      <c r="O644" s="46"/>
      <c r="P644" s="46"/>
      <c r="Q644" s="46"/>
      <c r="R644" s="46"/>
      <c r="S644" s="46"/>
      <c r="T644" s="46"/>
      <c r="U644" s="46"/>
      <c r="V644" s="46"/>
      <c r="W644" s="46"/>
      <c r="X644" s="46"/>
      <c r="Y644" s="46"/>
      <c r="Z644" s="46"/>
      <c r="AA644" s="46"/>
      <c r="AB644" s="46"/>
      <c r="AC644" s="46"/>
      <c r="AD644" s="46"/>
    </row>
    <row r="645">
      <c r="A645" s="50"/>
      <c r="B645" s="46"/>
      <c r="C645" s="46"/>
      <c r="D645" s="46"/>
      <c r="E645" s="70"/>
      <c r="F645" s="50"/>
      <c r="G645" s="50"/>
      <c r="H645" s="50"/>
      <c r="I645" s="50"/>
      <c r="J645" s="50"/>
      <c r="K645" s="46"/>
      <c r="L645" s="46"/>
      <c r="M645" s="46"/>
      <c r="N645" s="46"/>
      <c r="O645" s="46"/>
      <c r="P645" s="46"/>
      <c r="Q645" s="46"/>
      <c r="R645" s="46"/>
      <c r="S645" s="46"/>
      <c r="T645" s="46"/>
      <c r="U645" s="46"/>
      <c r="V645" s="46"/>
      <c r="W645" s="46"/>
      <c r="X645" s="46"/>
      <c r="Y645" s="46"/>
      <c r="Z645" s="46"/>
      <c r="AA645" s="46"/>
      <c r="AB645" s="46"/>
      <c r="AC645" s="46"/>
      <c r="AD645" s="46"/>
    </row>
    <row r="646">
      <c r="A646" s="50"/>
      <c r="B646" s="46"/>
      <c r="C646" s="46"/>
      <c r="D646" s="46"/>
      <c r="E646" s="70"/>
      <c r="F646" s="50"/>
      <c r="G646" s="50"/>
      <c r="H646" s="50"/>
      <c r="I646" s="50"/>
      <c r="J646" s="50"/>
      <c r="K646" s="46"/>
      <c r="L646" s="46"/>
      <c r="M646" s="46"/>
      <c r="N646" s="46"/>
      <c r="O646" s="46"/>
      <c r="P646" s="46"/>
      <c r="Q646" s="46"/>
      <c r="R646" s="46"/>
      <c r="S646" s="46"/>
      <c r="T646" s="46"/>
      <c r="U646" s="46"/>
      <c r="V646" s="46"/>
      <c r="W646" s="46"/>
      <c r="X646" s="46"/>
      <c r="Y646" s="46"/>
      <c r="Z646" s="46"/>
      <c r="AA646" s="46"/>
      <c r="AB646" s="46"/>
      <c r="AC646" s="46"/>
      <c r="AD646" s="46"/>
    </row>
    <row r="647">
      <c r="A647" s="50"/>
      <c r="B647" s="46"/>
      <c r="C647" s="46"/>
      <c r="D647" s="46"/>
      <c r="E647" s="70"/>
      <c r="F647" s="50"/>
      <c r="G647" s="50"/>
      <c r="H647" s="50"/>
      <c r="I647" s="50"/>
      <c r="J647" s="50"/>
      <c r="K647" s="46"/>
      <c r="L647" s="46"/>
      <c r="M647" s="46"/>
      <c r="N647" s="46"/>
      <c r="O647" s="46"/>
      <c r="P647" s="46"/>
      <c r="Q647" s="46"/>
      <c r="R647" s="46"/>
      <c r="S647" s="46"/>
      <c r="T647" s="46"/>
      <c r="U647" s="46"/>
      <c r="V647" s="46"/>
      <c r="W647" s="46"/>
      <c r="X647" s="46"/>
      <c r="Y647" s="46"/>
      <c r="Z647" s="46"/>
      <c r="AA647" s="46"/>
      <c r="AB647" s="46"/>
      <c r="AC647" s="46"/>
      <c r="AD647" s="46"/>
    </row>
    <row r="648">
      <c r="A648" s="50"/>
      <c r="B648" s="46"/>
      <c r="C648" s="46"/>
      <c r="D648" s="46"/>
      <c r="E648" s="70"/>
      <c r="F648" s="50"/>
      <c r="G648" s="50"/>
      <c r="H648" s="50"/>
      <c r="I648" s="50"/>
      <c r="J648" s="50"/>
      <c r="K648" s="46"/>
      <c r="L648" s="46"/>
      <c r="M648" s="46"/>
      <c r="N648" s="46"/>
      <c r="O648" s="46"/>
      <c r="P648" s="46"/>
      <c r="Q648" s="46"/>
      <c r="R648" s="46"/>
      <c r="S648" s="46"/>
      <c r="T648" s="46"/>
      <c r="U648" s="46"/>
      <c r="V648" s="46"/>
      <c r="W648" s="46"/>
      <c r="X648" s="46"/>
      <c r="Y648" s="46"/>
      <c r="Z648" s="46"/>
      <c r="AA648" s="46"/>
      <c r="AB648" s="46"/>
      <c r="AC648" s="46"/>
      <c r="AD648" s="46"/>
    </row>
    <row r="649">
      <c r="A649" s="50"/>
      <c r="B649" s="46"/>
      <c r="C649" s="46"/>
      <c r="D649" s="46"/>
      <c r="E649" s="70"/>
      <c r="F649" s="50"/>
      <c r="G649" s="50"/>
      <c r="H649" s="50"/>
      <c r="I649" s="50"/>
      <c r="J649" s="50"/>
      <c r="K649" s="46"/>
      <c r="L649" s="46"/>
      <c r="M649" s="46"/>
      <c r="N649" s="46"/>
      <c r="O649" s="46"/>
      <c r="P649" s="46"/>
      <c r="Q649" s="46"/>
      <c r="R649" s="46"/>
      <c r="S649" s="46"/>
      <c r="T649" s="46"/>
      <c r="U649" s="46"/>
      <c r="V649" s="46"/>
      <c r="W649" s="46"/>
      <c r="X649" s="46"/>
      <c r="Y649" s="46"/>
      <c r="Z649" s="46"/>
      <c r="AA649" s="46"/>
      <c r="AB649" s="46"/>
      <c r="AC649" s="46"/>
      <c r="AD649" s="46"/>
    </row>
    <row r="650">
      <c r="A650" s="50"/>
      <c r="B650" s="46"/>
      <c r="C650" s="46"/>
      <c r="D650" s="46"/>
      <c r="E650" s="70"/>
      <c r="F650" s="50"/>
      <c r="G650" s="50"/>
      <c r="H650" s="50"/>
      <c r="I650" s="50"/>
      <c r="J650" s="50"/>
      <c r="K650" s="46"/>
      <c r="L650" s="46"/>
      <c r="M650" s="46"/>
      <c r="N650" s="46"/>
      <c r="O650" s="46"/>
      <c r="P650" s="46"/>
      <c r="Q650" s="46"/>
      <c r="R650" s="46"/>
      <c r="S650" s="46"/>
      <c r="T650" s="46"/>
      <c r="U650" s="46"/>
      <c r="V650" s="46"/>
      <c r="W650" s="46"/>
      <c r="X650" s="46"/>
      <c r="Y650" s="46"/>
      <c r="Z650" s="46"/>
      <c r="AA650" s="46"/>
      <c r="AB650" s="46"/>
      <c r="AC650" s="46"/>
      <c r="AD650" s="46"/>
    </row>
    <row r="651">
      <c r="A651" s="50"/>
      <c r="B651" s="46"/>
      <c r="C651" s="46"/>
      <c r="D651" s="46"/>
      <c r="E651" s="70"/>
      <c r="F651" s="50"/>
      <c r="G651" s="50"/>
      <c r="H651" s="50"/>
      <c r="I651" s="50"/>
      <c r="J651" s="50"/>
      <c r="K651" s="46"/>
      <c r="L651" s="46"/>
      <c r="M651" s="46"/>
      <c r="N651" s="46"/>
      <c r="O651" s="46"/>
      <c r="P651" s="46"/>
      <c r="Q651" s="46"/>
      <c r="R651" s="46"/>
      <c r="S651" s="46"/>
      <c r="T651" s="46"/>
      <c r="U651" s="46"/>
      <c r="V651" s="46"/>
      <c r="W651" s="46"/>
      <c r="X651" s="46"/>
      <c r="Y651" s="46"/>
      <c r="Z651" s="46"/>
      <c r="AA651" s="46"/>
      <c r="AB651" s="46"/>
      <c r="AC651" s="46"/>
      <c r="AD651" s="46"/>
    </row>
    <row r="652">
      <c r="A652" s="50"/>
      <c r="B652" s="46"/>
      <c r="C652" s="46"/>
      <c r="D652" s="46"/>
      <c r="E652" s="70"/>
      <c r="F652" s="50"/>
      <c r="G652" s="50"/>
      <c r="H652" s="50"/>
      <c r="I652" s="50"/>
      <c r="J652" s="50"/>
      <c r="K652" s="46"/>
      <c r="L652" s="46"/>
      <c r="M652" s="46"/>
      <c r="N652" s="46"/>
      <c r="O652" s="46"/>
      <c r="P652" s="46"/>
      <c r="Q652" s="46"/>
      <c r="R652" s="46"/>
      <c r="S652" s="46"/>
      <c r="T652" s="46"/>
      <c r="U652" s="46"/>
      <c r="V652" s="46"/>
      <c r="W652" s="46"/>
      <c r="X652" s="46"/>
      <c r="Y652" s="46"/>
      <c r="Z652" s="46"/>
      <c r="AA652" s="46"/>
      <c r="AB652" s="46"/>
      <c r="AC652" s="46"/>
      <c r="AD652" s="46"/>
    </row>
    <row r="653">
      <c r="A653" s="50"/>
      <c r="B653" s="46"/>
      <c r="C653" s="46"/>
      <c r="D653" s="46"/>
      <c r="E653" s="70"/>
      <c r="F653" s="50"/>
      <c r="G653" s="50"/>
      <c r="H653" s="50"/>
      <c r="I653" s="50"/>
      <c r="J653" s="50"/>
      <c r="K653" s="46"/>
      <c r="L653" s="46"/>
      <c r="M653" s="46"/>
      <c r="N653" s="46"/>
      <c r="O653" s="46"/>
      <c r="P653" s="46"/>
      <c r="Q653" s="46"/>
      <c r="R653" s="46"/>
      <c r="S653" s="46"/>
      <c r="T653" s="46"/>
      <c r="U653" s="46"/>
      <c r="V653" s="46"/>
      <c r="W653" s="46"/>
      <c r="X653" s="46"/>
      <c r="Y653" s="46"/>
      <c r="Z653" s="46"/>
      <c r="AA653" s="46"/>
      <c r="AB653" s="46"/>
      <c r="AC653" s="46"/>
      <c r="AD653" s="46"/>
    </row>
    <row r="654">
      <c r="A654" s="50"/>
      <c r="B654" s="46"/>
      <c r="C654" s="46"/>
      <c r="D654" s="46"/>
      <c r="E654" s="70"/>
      <c r="F654" s="50"/>
      <c r="G654" s="50"/>
      <c r="H654" s="50"/>
      <c r="I654" s="50"/>
      <c r="J654" s="50"/>
      <c r="K654" s="46"/>
      <c r="L654" s="46"/>
      <c r="M654" s="46"/>
      <c r="N654" s="46"/>
      <c r="O654" s="46"/>
      <c r="P654" s="46"/>
      <c r="Q654" s="46"/>
      <c r="R654" s="46"/>
      <c r="S654" s="46"/>
      <c r="T654" s="46"/>
      <c r="U654" s="46"/>
      <c r="V654" s="46"/>
      <c r="W654" s="46"/>
      <c r="X654" s="46"/>
      <c r="Y654" s="46"/>
      <c r="Z654" s="46"/>
      <c r="AA654" s="46"/>
      <c r="AB654" s="46"/>
      <c r="AC654" s="46"/>
      <c r="AD654" s="46"/>
    </row>
    <row r="655">
      <c r="A655" s="50"/>
      <c r="B655" s="46"/>
      <c r="C655" s="46"/>
      <c r="D655" s="46"/>
      <c r="E655" s="70"/>
      <c r="F655" s="50"/>
      <c r="G655" s="50"/>
      <c r="H655" s="50"/>
      <c r="I655" s="50"/>
      <c r="J655" s="50"/>
      <c r="K655" s="46"/>
      <c r="L655" s="46"/>
      <c r="M655" s="46"/>
      <c r="N655" s="46"/>
      <c r="O655" s="46"/>
      <c r="P655" s="46"/>
      <c r="Q655" s="46"/>
      <c r="R655" s="46"/>
      <c r="S655" s="46"/>
      <c r="T655" s="46"/>
      <c r="U655" s="46"/>
      <c r="V655" s="46"/>
      <c r="W655" s="46"/>
      <c r="X655" s="46"/>
      <c r="Y655" s="46"/>
      <c r="Z655" s="46"/>
      <c r="AA655" s="46"/>
      <c r="AB655" s="46"/>
      <c r="AC655" s="46"/>
      <c r="AD655" s="46"/>
    </row>
    <row r="656">
      <c r="A656" s="50"/>
      <c r="B656" s="46"/>
      <c r="C656" s="46"/>
      <c r="D656" s="46"/>
      <c r="E656" s="70"/>
      <c r="F656" s="50"/>
      <c r="G656" s="50"/>
      <c r="H656" s="50"/>
      <c r="I656" s="50"/>
      <c r="J656" s="50"/>
      <c r="K656" s="46"/>
      <c r="L656" s="46"/>
      <c r="M656" s="46"/>
      <c r="N656" s="46"/>
      <c r="O656" s="46"/>
      <c r="P656" s="46"/>
      <c r="Q656" s="46"/>
      <c r="R656" s="46"/>
      <c r="S656" s="46"/>
      <c r="T656" s="46"/>
      <c r="U656" s="46"/>
      <c r="V656" s="46"/>
      <c r="W656" s="46"/>
      <c r="X656" s="46"/>
      <c r="Y656" s="46"/>
      <c r="Z656" s="46"/>
      <c r="AA656" s="46"/>
      <c r="AB656" s="46"/>
      <c r="AC656" s="46"/>
      <c r="AD656" s="46"/>
    </row>
    <row r="657">
      <c r="A657" s="50"/>
      <c r="B657" s="46"/>
      <c r="C657" s="46"/>
      <c r="D657" s="46"/>
      <c r="E657" s="70"/>
      <c r="F657" s="50"/>
      <c r="G657" s="50"/>
      <c r="H657" s="50"/>
      <c r="I657" s="50"/>
      <c r="J657" s="50"/>
      <c r="K657" s="46"/>
      <c r="L657" s="46"/>
      <c r="M657" s="46"/>
      <c r="N657" s="46"/>
      <c r="O657" s="46"/>
      <c r="P657" s="46"/>
      <c r="Q657" s="46"/>
      <c r="R657" s="46"/>
      <c r="S657" s="46"/>
      <c r="T657" s="46"/>
      <c r="U657" s="46"/>
      <c r="V657" s="46"/>
      <c r="W657" s="46"/>
      <c r="X657" s="46"/>
      <c r="Y657" s="46"/>
      <c r="Z657" s="46"/>
      <c r="AA657" s="46"/>
      <c r="AB657" s="46"/>
      <c r="AC657" s="46"/>
      <c r="AD657" s="46"/>
    </row>
    <row r="658">
      <c r="A658" s="50"/>
      <c r="B658" s="46"/>
      <c r="C658" s="46"/>
      <c r="D658" s="46"/>
      <c r="E658" s="70"/>
      <c r="F658" s="50"/>
      <c r="G658" s="50"/>
      <c r="H658" s="50"/>
      <c r="I658" s="50"/>
      <c r="J658" s="50"/>
      <c r="K658" s="46"/>
      <c r="L658" s="46"/>
      <c r="M658" s="46"/>
      <c r="N658" s="46"/>
      <c r="O658" s="46"/>
      <c r="P658" s="46"/>
      <c r="Q658" s="46"/>
      <c r="R658" s="46"/>
      <c r="S658" s="46"/>
      <c r="T658" s="46"/>
      <c r="U658" s="46"/>
      <c r="V658" s="46"/>
      <c r="W658" s="46"/>
      <c r="X658" s="46"/>
      <c r="Y658" s="46"/>
      <c r="Z658" s="46"/>
      <c r="AA658" s="46"/>
      <c r="AB658" s="46"/>
      <c r="AC658" s="46"/>
      <c r="AD658" s="46"/>
    </row>
    <row r="659">
      <c r="A659" s="50"/>
      <c r="B659" s="46"/>
      <c r="C659" s="46"/>
      <c r="D659" s="46"/>
      <c r="E659" s="70"/>
      <c r="F659" s="50"/>
      <c r="G659" s="50"/>
      <c r="H659" s="50"/>
      <c r="I659" s="50"/>
      <c r="J659" s="50"/>
      <c r="K659" s="46"/>
      <c r="L659" s="46"/>
      <c r="M659" s="46"/>
      <c r="N659" s="46"/>
      <c r="O659" s="46"/>
      <c r="P659" s="46"/>
      <c r="Q659" s="46"/>
      <c r="R659" s="46"/>
      <c r="S659" s="46"/>
      <c r="T659" s="46"/>
      <c r="U659" s="46"/>
      <c r="V659" s="46"/>
      <c r="W659" s="46"/>
      <c r="X659" s="46"/>
      <c r="Y659" s="46"/>
      <c r="Z659" s="46"/>
      <c r="AA659" s="46"/>
      <c r="AB659" s="46"/>
      <c r="AC659" s="46"/>
      <c r="AD659" s="46"/>
    </row>
    <row r="660">
      <c r="A660" s="50"/>
      <c r="B660" s="46"/>
      <c r="C660" s="46"/>
      <c r="D660" s="46"/>
      <c r="E660" s="70"/>
      <c r="F660" s="50"/>
      <c r="G660" s="50"/>
      <c r="H660" s="50"/>
      <c r="I660" s="50"/>
      <c r="J660" s="50"/>
      <c r="K660" s="46"/>
      <c r="L660" s="46"/>
      <c r="M660" s="46"/>
      <c r="N660" s="46"/>
      <c r="O660" s="46"/>
      <c r="P660" s="46"/>
      <c r="Q660" s="46"/>
      <c r="R660" s="46"/>
      <c r="S660" s="46"/>
      <c r="T660" s="46"/>
      <c r="U660" s="46"/>
      <c r="V660" s="46"/>
      <c r="W660" s="46"/>
      <c r="X660" s="46"/>
      <c r="Y660" s="46"/>
      <c r="Z660" s="46"/>
      <c r="AA660" s="46"/>
      <c r="AB660" s="46"/>
      <c r="AC660" s="46"/>
      <c r="AD660" s="46"/>
    </row>
    <row r="661">
      <c r="A661" s="50"/>
      <c r="B661" s="46"/>
      <c r="C661" s="46"/>
      <c r="D661" s="46"/>
      <c r="E661" s="70"/>
      <c r="F661" s="50"/>
      <c r="G661" s="50"/>
      <c r="H661" s="50"/>
      <c r="I661" s="50"/>
      <c r="J661" s="50"/>
      <c r="K661" s="46"/>
      <c r="L661" s="46"/>
      <c r="M661" s="46"/>
      <c r="N661" s="46"/>
      <c r="O661" s="46"/>
      <c r="P661" s="46"/>
      <c r="Q661" s="46"/>
      <c r="R661" s="46"/>
      <c r="S661" s="46"/>
      <c r="T661" s="46"/>
      <c r="U661" s="46"/>
      <c r="V661" s="46"/>
      <c r="W661" s="46"/>
      <c r="X661" s="46"/>
      <c r="Y661" s="46"/>
      <c r="Z661" s="46"/>
      <c r="AA661" s="46"/>
      <c r="AB661" s="46"/>
      <c r="AC661" s="46"/>
      <c r="AD661" s="46"/>
    </row>
    <row r="662">
      <c r="A662" s="50"/>
      <c r="B662" s="46"/>
      <c r="C662" s="46"/>
      <c r="D662" s="46"/>
      <c r="E662" s="70"/>
      <c r="F662" s="50"/>
      <c r="G662" s="50"/>
      <c r="H662" s="50"/>
      <c r="I662" s="50"/>
      <c r="J662" s="50"/>
      <c r="K662" s="46"/>
      <c r="L662" s="46"/>
      <c r="M662" s="46"/>
      <c r="N662" s="46"/>
      <c r="O662" s="46"/>
      <c r="P662" s="46"/>
      <c r="Q662" s="46"/>
      <c r="R662" s="46"/>
      <c r="S662" s="46"/>
      <c r="T662" s="46"/>
      <c r="U662" s="46"/>
      <c r="V662" s="46"/>
      <c r="W662" s="46"/>
      <c r="X662" s="46"/>
      <c r="Y662" s="46"/>
      <c r="Z662" s="46"/>
      <c r="AA662" s="46"/>
      <c r="AB662" s="46"/>
      <c r="AC662" s="46"/>
      <c r="AD662" s="46"/>
    </row>
    <row r="663">
      <c r="A663" s="50"/>
      <c r="B663" s="46"/>
      <c r="C663" s="46"/>
      <c r="D663" s="46"/>
      <c r="E663" s="70"/>
      <c r="F663" s="50"/>
      <c r="G663" s="50"/>
      <c r="H663" s="50"/>
      <c r="I663" s="50"/>
      <c r="J663" s="50"/>
      <c r="K663" s="46"/>
      <c r="L663" s="46"/>
      <c r="M663" s="46"/>
      <c r="N663" s="46"/>
      <c r="O663" s="46"/>
      <c r="P663" s="46"/>
      <c r="Q663" s="46"/>
      <c r="R663" s="46"/>
      <c r="S663" s="46"/>
      <c r="T663" s="46"/>
      <c r="U663" s="46"/>
      <c r="V663" s="46"/>
      <c r="W663" s="46"/>
      <c r="X663" s="46"/>
      <c r="Y663" s="46"/>
      <c r="Z663" s="46"/>
      <c r="AA663" s="46"/>
      <c r="AB663" s="46"/>
      <c r="AC663" s="46"/>
      <c r="AD663" s="46"/>
    </row>
    <row r="664">
      <c r="A664" s="50"/>
      <c r="B664" s="46"/>
      <c r="C664" s="46"/>
      <c r="D664" s="46"/>
      <c r="E664" s="70"/>
      <c r="F664" s="50"/>
      <c r="G664" s="50"/>
      <c r="H664" s="50"/>
      <c r="I664" s="50"/>
      <c r="J664" s="50"/>
      <c r="K664" s="46"/>
      <c r="L664" s="46"/>
      <c r="M664" s="46"/>
      <c r="N664" s="46"/>
      <c r="O664" s="46"/>
      <c r="P664" s="46"/>
      <c r="Q664" s="46"/>
      <c r="R664" s="46"/>
      <c r="S664" s="46"/>
      <c r="T664" s="46"/>
      <c r="U664" s="46"/>
      <c r="V664" s="46"/>
      <c r="W664" s="46"/>
      <c r="X664" s="46"/>
      <c r="Y664" s="46"/>
      <c r="Z664" s="46"/>
      <c r="AA664" s="46"/>
      <c r="AB664" s="46"/>
      <c r="AC664" s="46"/>
      <c r="AD664" s="46"/>
    </row>
    <row r="665">
      <c r="A665" s="50"/>
      <c r="B665" s="46"/>
      <c r="C665" s="46"/>
      <c r="D665" s="46"/>
      <c r="E665" s="70"/>
      <c r="F665" s="50"/>
      <c r="G665" s="50"/>
      <c r="H665" s="50"/>
      <c r="I665" s="50"/>
      <c r="J665" s="50"/>
      <c r="K665" s="46"/>
      <c r="L665" s="46"/>
      <c r="M665" s="46"/>
      <c r="N665" s="46"/>
      <c r="O665" s="46"/>
      <c r="P665" s="46"/>
      <c r="Q665" s="46"/>
      <c r="R665" s="46"/>
      <c r="S665" s="46"/>
      <c r="T665" s="46"/>
      <c r="U665" s="46"/>
      <c r="V665" s="46"/>
      <c r="W665" s="46"/>
      <c r="X665" s="46"/>
      <c r="Y665" s="46"/>
      <c r="Z665" s="46"/>
      <c r="AA665" s="46"/>
      <c r="AB665" s="46"/>
      <c r="AC665" s="46"/>
      <c r="AD665" s="46"/>
    </row>
    <row r="666">
      <c r="A666" s="50"/>
      <c r="B666" s="46"/>
      <c r="C666" s="46"/>
      <c r="D666" s="46"/>
      <c r="E666" s="70"/>
      <c r="F666" s="50"/>
      <c r="G666" s="50"/>
      <c r="H666" s="50"/>
      <c r="I666" s="50"/>
      <c r="J666" s="50"/>
      <c r="K666" s="46"/>
      <c r="L666" s="46"/>
      <c r="M666" s="46"/>
      <c r="N666" s="46"/>
      <c r="O666" s="46"/>
      <c r="P666" s="46"/>
      <c r="Q666" s="46"/>
      <c r="R666" s="46"/>
      <c r="S666" s="46"/>
      <c r="T666" s="46"/>
      <c r="U666" s="46"/>
      <c r="V666" s="46"/>
      <c r="W666" s="46"/>
      <c r="X666" s="46"/>
      <c r="Y666" s="46"/>
      <c r="Z666" s="46"/>
      <c r="AA666" s="46"/>
      <c r="AB666" s="46"/>
      <c r="AC666" s="46"/>
      <c r="AD666" s="46"/>
    </row>
    <row r="667">
      <c r="A667" s="50"/>
      <c r="B667" s="46"/>
      <c r="C667" s="46"/>
      <c r="D667" s="46"/>
      <c r="E667" s="70"/>
      <c r="F667" s="50"/>
      <c r="G667" s="50"/>
      <c r="H667" s="50"/>
      <c r="I667" s="50"/>
      <c r="J667" s="50"/>
      <c r="K667" s="46"/>
      <c r="L667" s="46"/>
      <c r="M667" s="46"/>
      <c r="N667" s="46"/>
      <c r="O667" s="46"/>
      <c r="P667" s="46"/>
      <c r="Q667" s="46"/>
      <c r="R667" s="46"/>
      <c r="S667" s="46"/>
      <c r="T667" s="46"/>
      <c r="U667" s="46"/>
      <c r="V667" s="46"/>
      <c r="W667" s="46"/>
      <c r="X667" s="46"/>
      <c r="Y667" s="46"/>
      <c r="Z667" s="46"/>
      <c r="AA667" s="46"/>
      <c r="AB667" s="46"/>
      <c r="AC667" s="46"/>
      <c r="AD667" s="46"/>
    </row>
    <row r="668">
      <c r="A668" s="50"/>
      <c r="B668" s="46"/>
      <c r="C668" s="46"/>
      <c r="D668" s="46"/>
      <c r="E668" s="70"/>
      <c r="F668" s="50"/>
      <c r="G668" s="50"/>
      <c r="H668" s="50"/>
      <c r="I668" s="50"/>
      <c r="J668" s="50"/>
      <c r="K668" s="46"/>
      <c r="L668" s="46"/>
      <c r="M668" s="46"/>
      <c r="N668" s="46"/>
      <c r="O668" s="46"/>
      <c r="P668" s="46"/>
      <c r="Q668" s="46"/>
      <c r="R668" s="46"/>
      <c r="S668" s="46"/>
      <c r="T668" s="46"/>
      <c r="U668" s="46"/>
      <c r="V668" s="46"/>
      <c r="W668" s="46"/>
      <c r="X668" s="46"/>
      <c r="Y668" s="46"/>
      <c r="Z668" s="46"/>
      <c r="AA668" s="46"/>
      <c r="AB668" s="46"/>
      <c r="AC668" s="46"/>
      <c r="AD668" s="46"/>
    </row>
    <row r="669">
      <c r="A669" s="50"/>
      <c r="B669" s="46"/>
      <c r="C669" s="46"/>
      <c r="D669" s="46"/>
      <c r="E669" s="70"/>
      <c r="F669" s="50"/>
      <c r="G669" s="50"/>
      <c r="H669" s="50"/>
      <c r="I669" s="50"/>
      <c r="J669" s="50"/>
      <c r="K669" s="46"/>
      <c r="L669" s="46"/>
      <c r="M669" s="46"/>
      <c r="N669" s="46"/>
      <c r="O669" s="46"/>
      <c r="P669" s="46"/>
      <c r="Q669" s="46"/>
      <c r="R669" s="46"/>
      <c r="S669" s="46"/>
      <c r="T669" s="46"/>
      <c r="U669" s="46"/>
      <c r="V669" s="46"/>
      <c r="W669" s="46"/>
      <c r="X669" s="46"/>
      <c r="Y669" s="46"/>
      <c r="Z669" s="46"/>
      <c r="AA669" s="46"/>
      <c r="AB669" s="46"/>
      <c r="AC669" s="46"/>
      <c r="AD669" s="46"/>
    </row>
    <row r="670">
      <c r="A670" s="50"/>
      <c r="B670" s="46"/>
      <c r="C670" s="46"/>
      <c r="D670" s="46"/>
      <c r="E670" s="70"/>
      <c r="F670" s="50"/>
      <c r="G670" s="50"/>
      <c r="H670" s="50"/>
      <c r="I670" s="50"/>
      <c r="J670" s="50"/>
      <c r="K670" s="46"/>
      <c r="L670" s="46"/>
      <c r="M670" s="46"/>
      <c r="N670" s="46"/>
      <c r="O670" s="46"/>
      <c r="P670" s="46"/>
      <c r="Q670" s="46"/>
      <c r="R670" s="46"/>
      <c r="S670" s="46"/>
      <c r="T670" s="46"/>
      <c r="U670" s="46"/>
      <c r="V670" s="46"/>
      <c r="W670" s="46"/>
      <c r="X670" s="46"/>
      <c r="Y670" s="46"/>
      <c r="Z670" s="46"/>
      <c r="AA670" s="46"/>
      <c r="AB670" s="46"/>
      <c r="AC670" s="46"/>
      <c r="AD670" s="46"/>
    </row>
    <row r="671">
      <c r="A671" s="50"/>
      <c r="B671" s="46"/>
      <c r="C671" s="46"/>
      <c r="D671" s="46"/>
      <c r="E671" s="70"/>
      <c r="F671" s="50"/>
      <c r="G671" s="50"/>
      <c r="H671" s="50"/>
      <c r="I671" s="50"/>
      <c r="J671" s="50"/>
      <c r="K671" s="46"/>
      <c r="L671" s="46"/>
      <c r="M671" s="46"/>
      <c r="N671" s="46"/>
      <c r="O671" s="46"/>
      <c r="P671" s="46"/>
      <c r="Q671" s="46"/>
      <c r="R671" s="46"/>
      <c r="S671" s="46"/>
      <c r="T671" s="46"/>
      <c r="U671" s="46"/>
      <c r="V671" s="46"/>
      <c r="W671" s="46"/>
      <c r="X671" s="46"/>
      <c r="Y671" s="46"/>
      <c r="Z671" s="46"/>
      <c r="AA671" s="46"/>
      <c r="AB671" s="46"/>
      <c r="AC671" s="46"/>
      <c r="AD671" s="46"/>
    </row>
    <row r="672">
      <c r="A672" s="50"/>
      <c r="B672" s="46"/>
      <c r="C672" s="46"/>
      <c r="D672" s="46"/>
      <c r="E672" s="70"/>
      <c r="F672" s="50"/>
      <c r="G672" s="50"/>
      <c r="H672" s="50"/>
      <c r="I672" s="50"/>
      <c r="J672" s="50"/>
      <c r="K672" s="46"/>
      <c r="L672" s="46"/>
      <c r="M672" s="46"/>
      <c r="N672" s="46"/>
      <c r="O672" s="46"/>
      <c r="P672" s="46"/>
      <c r="Q672" s="46"/>
      <c r="R672" s="46"/>
      <c r="S672" s="46"/>
      <c r="T672" s="46"/>
      <c r="U672" s="46"/>
      <c r="V672" s="46"/>
      <c r="W672" s="46"/>
      <c r="X672" s="46"/>
      <c r="Y672" s="46"/>
      <c r="Z672" s="46"/>
      <c r="AA672" s="46"/>
      <c r="AB672" s="46"/>
      <c r="AC672" s="46"/>
      <c r="AD672" s="46"/>
    </row>
    <row r="673">
      <c r="A673" s="50"/>
      <c r="B673" s="46"/>
      <c r="C673" s="46"/>
      <c r="D673" s="46"/>
      <c r="E673" s="70"/>
      <c r="F673" s="50"/>
      <c r="G673" s="50"/>
      <c r="H673" s="50"/>
      <c r="I673" s="50"/>
      <c r="J673" s="50"/>
      <c r="K673" s="46"/>
      <c r="L673" s="46"/>
      <c r="M673" s="46"/>
      <c r="N673" s="46"/>
      <c r="O673" s="46"/>
      <c r="P673" s="46"/>
      <c r="Q673" s="46"/>
      <c r="R673" s="46"/>
      <c r="S673" s="46"/>
      <c r="T673" s="46"/>
      <c r="U673" s="46"/>
      <c r="V673" s="46"/>
      <c r="W673" s="46"/>
      <c r="X673" s="46"/>
      <c r="Y673" s="46"/>
      <c r="Z673" s="46"/>
      <c r="AA673" s="46"/>
      <c r="AB673" s="46"/>
      <c r="AC673" s="46"/>
      <c r="AD673" s="46"/>
    </row>
    <row r="674">
      <c r="A674" s="50"/>
      <c r="B674" s="46"/>
      <c r="C674" s="46"/>
      <c r="D674" s="46"/>
      <c r="E674" s="70"/>
      <c r="F674" s="50"/>
      <c r="G674" s="50"/>
      <c r="H674" s="50"/>
      <c r="I674" s="50"/>
      <c r="J674" s="50"/>
      <c r="K674" s="46"/>
      <c r="L674" s="46"/>
      <c r="M674" s="46"/>
      <c r="N674" s="46"/>
      <c r="O674" s="46"/>
      <c r="P674" s="46"/>
      <c r="Q674" s="46"/>
      <c r="R674" s="46"/>
      <c r="S674" s="46"/>
      <c r="T674" s="46"/>
      <c r="U674" s="46"/>
      <c r="V674" s="46"/>
      <c r="W674" s="46"/>
      <c r="X674" s="46"/>
      <c r="Y674" s="46"/>
      <c r="Z674" s="46"/>
      <c r="AA674" s="46"/>
      <c r="AB674" s="46"/>
      <c r="AC674" s="46"/>
      <c r="AD674" s="46"/>
    </row>
    <row r="675">
      <c r="A675" s="50"/>
      <c r="B675" s="46"/>
      <c r="C675" s="46"/>
      <c r="D675" s="46"/>
      <c r="E675" s="70"/>
      <c r="F675" s="50"/>
      <c r="G675" s="50"/>
      <c r="H675" s="50"/>
      <c r="I675" s="50"/>
      <c r="J675" s="50"/>
      <c r="K675" s="46"/>
      <c r="L675" s="46"/>
      <c r="M675" s="46"/>
      <c r="N675" s="46"/>
      <c r="O675" s="46"/>
      <c r="P675" s="46"/>
      <c r="Q675" s="46"/>
      <c r="R675" s="46"/>
      <c r="S675" s="46"/>
      <c r="T675" s="46"/>
      <c r="U675" s="46"/>
      <c r="V675" s="46"/>
      <c r="W675" s="46"/>
      <c r="X675" s="46"/>
      <c r="Y675" s="46"/>
      <c r="Z675" s="46"/>
      <c r="AA675" s="46"/>
      <c r="AB675" s="46"/>
      <c r="AC675" s="46"/>
      <c r="AD675" s="46"/>
    </row>
    <row r="676">
      <c r="A676" s="50"/>
      <c r="B676" s="46"/>
      <c r="C676" s="46"/>
      <c r="D676" s="46"/>
      <c r="E676" s="70"/>
      <c r="F676" s="50"/>
      <c r="G676" s="50"/>
      <c r="H676" s="50"/>
      <c r="I676" s="50"/>
      <c r="J676" s="50"/>
      <c r="K676" s="46"/>
      <c r="L676" s="46"/>
      <c r="M676" s="46"/>
      <c r="N676" s="46"/>
      <c r="O676" s="46"/>
      <c r="P676" s="46"/>
      <c r="Q676" s="46"/>
      <c r="R676" s="46"/>
      <c r="S676" s="46"/>
      <c r="T676" s="46"/>
      <c r="U676" s="46"/>
      <c r="V676" s="46"/>
      <c r="W676" s="46"/>
      <c r="X676" s="46"/>
      <c r="Y676" s="46"/>
      <c r="Z676" s="46"/>
      <c r="AA676" s="46"/>
      <c r="AB676" s="46"/>
      <c r="AC676" s="46"/>
      <c r="AD676" s="46"/>
    </row>
    <row r="677">
      <c r="A677" s="50"/>
      <c r="B677" s="46"/>
      <c r="C677" s="46"/>
      <c r="D677" s="46"/>
      <c r="E677" s="70"/>
      <c r="F677" s="50"/>
      <c r="G677" s="50"/>
      <c r="H677" s="50"/>
      <c r="I677" s="50"/>
      <c r="J677" s="50"/>
      <c r="K677" s="46"/>
      <c r="L677" s="46"/>
      <c r="M677" s="46"/>
      <c r="N677" s="46"/>
      <c r="O677" s="46"/>
      <c r="P677" s="46"/>
      <c r="Q677" s="46"/>
      <c r="R677" s="46"/>
      <c r="S677" s="46"/>
      <c r="T677" s="46"/>
      <c r="U677" s="46"/>
      <c r="V677" s="46"/>
      <c r="W677" s="46"/>
      <c r="X677" s="46"/>
      <c r="Y677" s="46"/>
      <c r="Z677" s="46"/>
      <c r="AA677" s="46"/>
      <c r="AB677" s="46"/>
      <c r="AC677" s="46"/>
      <c r="AD677" s="46"/>
    </row>
    <row r="678">
      <c r="A678" s="50"/>
      <c r="B678" s="46"/>
      <c r="C678" s="46"/>
      <c r="D678" s="46"/>
      <c r="E678" s="70"/>
      <c r="F678" s="50"/>
      <c r="G678" s="50"/>
      <c r="H678" s="50"/>
      <c r="I678" s="50"/>
      <c r="J678" s="50"/>
      <c r="K678" s="46"/>
      <c r="L678" s="46"/>
      <c r="M678" s="46"/>
      <c r="N678" s="46"/>
      <c r="O678" s="46"/>
      <c r="P678" s="46"/>
      <c r="Q678" s="46"/>
      <c r="R678" s="46"/>
      <c r="S678" s="46"/>
      <c r="T678" s="46"/>
      <c r="U678" s="46"/>
      <c r="V678" s="46"/>
      <c r="W678" s="46"/>
      <c r="X678" s="46"/>
      <c r="Y678" s="46"/>
      <c r="Z678" s="46"/>
      <c r="AA678" s="46"/>
      <c r="AB678" s="46"/>
      <c r="AC678" s="46"/>
      <c r="AD678" s="46"/>
    </row>
    <row r="679">
      <c r="A679" s="50"/>
      <c r="B679" s="46"/>
      <c r="C679" s="46"/>
      <c r="D679" s="46"/>
      <c r="E679" s="70"/>
      <c r="F679" s="50"/>
      <c r="G679" s="50"/>
      <c r="H679" s="50"/>
      <c r="I679" s="50"/>
      <c r="J679" s="50"/>
      <c r="K679" s="46"/>
      <c r="L679" s="46"/>
      <c r="M679" s="46"/>
      <c r="N679" s="46"/>
      <c r="O679" s="46"/>
      <c r="P679" s="46"/>
      <c r="Q679" s="46"/>
      <c r="R679" s="46"/>
      <c r="S679" s="46"/>
      <c r="T679" s="46"/>
      <c r="U679" s="46"/>
      <c r="V679" s="46"/>
      <c r="W679" s="46"/>
      <c r="X679" s="46"/>
      <c r="Y679" s="46"/>
      <c r="Z679" s="46"/>
      <c r="AA679" s="46"/>
      <c r="AB679" s="46"/>
      <c r="AC679" s="46"/>
      <c r="AD679" s="46"/>
    </row>
    <row r="680">
      <c r="A680" s="50"/>
      <c r="B680" s="46"/>
      <c r="C680" s="46"/>
      <c r="D680" s="46"/>
      <c r="E680" s="70"/>
      <c r="F680" s="50"/>
      <c r="G680" s="50"/>
      <c r="H680" s="50"/>
      <c r="I680" s="50"/>
      <c r="J680" s="50"/>
      <c r="K680" s="46"/>
      <c r="L680" s="46"/>
      <c r="M680" s="46"/>
      <c r="N680" s="46"/>
      <c r="O680" s="46"/>
      <c r="P680" s="46"/>
      <c r="Q680" s="46"/>
      <c r="R680" s="46"/>
      <c r="S680" s="46"/>
      <c r="T680" s="46"/>
      <c r="U680" s="46"/>
      <c r="V680" s="46"/>
      <c r="W680" s="46"/>
      <c r="X680" s="46"/>
      <c r="Y680" s="46"/>
      <c r="Z680" s="46"/>
      <c r="AA680" s="46"/>
      <c r="AB680" s="46"/>
      <c r="AC680" s="46"/>
      <c r="AD680" s="46"/>
    </row>
    <row r="681">
      <c r="A681" s="50"/>
      <c r="B681" s="46"/>
      <c r="C681" s="46"/>
      <c r="D681" s="46"/>
      <c r="E681" s="70"/>
      <c r="F681" s="50"/>
      <c r="G681" s="50"/>
      <c r="H681" s="50"/>
      <c r="I681" s="50"/>
      <c r="J681" s="50"/>
      <c r="K681" s="46"/>
      <c r="L681" s="46"/>
      <c r="M681" s="46"/>
      <c r="N681" s="46"/>
      <c r="O681" s="46"/>
      <c r="P681" s="46"/>
      <c r="Q681" s="46"/>
      <c r="R681" s="46"/>
      <c r="S681" s="46"/>
      <c r="T681" s="46"/>
      <c r="U681" s="46"/>
      <c r="V681" s="46"/>
      <c r="W681" s="46"/>
      <c r="X681" s="46"/>
      <c r="Y681" s="46"/>
      <c r="Z681" s="46"/>
      <c r="AA681" s="46"/>
      <c r="AB681" s="46"/>
      <c r="AC681" s="46"/>
      <c r="AD681" s="46"/>
    </row>
    <row r="682">
      <c r="A682" s="50"/>
      <c r="B682" s="46"/>
      <c r="C682" s="46"/>
      <c r="D682" s="46"/>
      <c r="E682" s="70"/>
      <c r="F682" s="50"/>
      <c r="G682" s="50"/>
      <c r="H682" s="50"/>
      <c r="I682" s="50"/>
      <c r="J682" s="50"/>
      <c r="K682" s="46"/>
      <c r="L682" s="46"/>
      <c r="M682" s="46"/>
      <c r="N682" s="46"/>
      <c r="O682" s="46"/>
      <c r="P682" s="46"/>
      <c r="Q682" s="46"/>
      <c r="R682" s="46"/>
      <c r="S682" s="46"/>
      <c r="T682" s="46"/>
      <c r="U682" s="46"/>
      <c r="V682" s="46"/>
      <c r="W682" s="46"/>
      <c r="X682" s="46"/>
      <c r="Y682" s="46"/>
      <c r="Z682" s="46"/>
      <c r="AA682" s="46"/>
      <c r="AB682" s="46"/>
      <c r="AC682" s="46"/>
      <c r="AD682" s="46"/>
    </row>
    <row r="683">
      <c r="A683" s="50"/>
      <c r="B683" s="46"/>
      <c r="C683" s="46"/>
      <c r="D683" s="46"/>
      <c r="E683" s="70"/>
      <c r="F683" s="50"/>
      <c r="G683" s="50"/>
      <c r="H683" s="50"/>
      <c r="I683" s="50"/>
      <c r="J683" s="50"/>
      <c r="K683" s="46"/>
      <c r="L683" s="46"/>
      <c r="M683" s="46"/>
      <c r="N683" s="46"/>
      <c r="O683" s="46"/>
      <c r="P683" s="46"/>
      <c r="Q683" s="46"/>
      <c r="R683" s="46"/>
      <c r="S683" s="46"/>
      <c r="T683" s="46"/>
      <c r="U683" s="46"/>
      <c r="V683" s="46"/>
      <c r="W683" s="46"/>
      <c r="X683" s="46"/>
      <c r="Y683" s="46"/>
      <c r="Z683" s="46"/>
      <c r="AA683" s="46"/>
      <c r="AB683" s="46"/>
      <c r="AC683" s="46"/>
      <c r="AD683" s="46"/>
    </row>
    <row r="684">
      <c r="A684" s="50"/>
      <c r="B684" s="46"/>
      <c r="C684" s="46"/>
      <c r="D684" s="46"/>
      <c r="E684" s="70"/>
      <c r="F684" s="50"/>
      <c r="G684" s="50"/>
      <c r="H684" s="50"/>
      <c r="I684" s="50"/>
      <c r="J684" s="50"/>
      <c r="K684" s="46"/>
      <c r="L684" s="46"/>
      <c r="M684" s="46"/>
      <c r="N684" s="46"/>
      <c r="O684" s="46"/>
      <c r="P684" s="46"/>
      <c r="Q684" s="46"/>
      <c r="R684" s="46"/>
      <c r="S684" s="46"/>
      <c r="T684" s="46"/>
      <c r="U684" s="46"/>
      <c r="V684" s="46"/>
      <c r="W684" s="46"/>
      <c r="X684" s="46"/>
      <c r="Y684" s="46"/>
      <c r="Z684" s="46"/>
      <c r="AA684" s="46"/>
      <c r="AB684" s="46"/>
      <c r="AC684" s="46"/>
      <c r="AD684" s="46"/>
    </row>
    <row r="685">
      <c r="A685" s="50"/>
      <c r="B685" s="46"/>
      <c r="C685" s="46"/>
      <c r="D685" s="46"/>
      <c r="E685" s="70"/>
      <c r="F685" s="50"/>
      <c r="G685" s="50"/>
      <c r="H685" s="50"/>
      <c r="I685" s="50"/>
      <c r="J685" s="50"/>
      <c r="K685" s="46"/>
      <c r="L685" s="46"/>
      <c r="M685" s="46"/>
      <c r="N685" s="46"/>
      <c r="O685" s="46"/>
      <c r="P685" s="46"/>
      <c r="Q685" s="46"/>
      <c r="R685" s="46"/>
      <c r="S685" s="46"/>
      <c r="T685" s="46"/>
      <c r="U685" s="46"/>
      <c r="V685" s="46"/>
      <c r="W685" s="46"/>
      <c r="X685" s="46"/>
      <c r="Y685" s="46"/>
      <c r="Z685" s="46"/>
      <c r="AA685" s="46"/>
      <c r="AB685" s="46"/>
      <c r="AC685" s="46"/>
      <c r="AD685" s="46"/>
    </row>
    <row r="686">
      <c r="A686" s="50"/>
      <c r="B686" s="46"/>
      <c r="C686" s="46"/>
      <c r="D686" s="46"/>
      <c r="E686" s="70"/>
      <c r="F686" s="50"/>
      <c r="G686" s="50"/>
      <c r="H686" s="50"/>
      <c r="I686" s="50"/>
      <c r="J686" s="50"/>
      <c r="K686" s="46"/>
      <c r="L686" s="46"/>
      <c r="M686" s="46"/>
      <c r="N686" s="46"/>
      <c r="O686" s="46"/>
      <c r="P686" s="46"/>
      <c r="Q686" s="46"/>
      <c r="R686" s="46"/>
      <c r="S686" s="46"/>
      <c r="T686" s="46"/>
      <c r="U686" s="46"/>
      <c r="V686" s="46"/>
      <c r="W686" s="46"/>
      <c r="X686" s="46"/>
      <c r="Y686" s="46"/>
      <c r="Z686" s="46"/>
      <c r="AA686" s="46"/>
      <c r="AB686" s="46"/>
      <c r="AC686" s="46"/>
      <c r="AD686" s="46"/>
    </row>
    <row r="687">
      <c r="A687" s="50"/>
      <c r="B687" s="46"/>
      <c r="C687" s="46"/>
      <c r="D687" s="46"/>
      <c r="E687" s="70"/>
      <c r="F687" s="50"/>
      <c r="G687" s="50"/>
      <c r="H687" s="50"/>
      <c r="I687" s="50"/>
      <c r="J687" s="50"/>
      <c r="K687" s="46"/>
      <c r="L687" s="46"/>
      <c r="M687" s="46"/>
      <c r="N687" s="46"/>
      <c r="O687" s="46"/>
      <c r="P687" s="46"/>
      <c r="Q687" s="46"/>
      <c r="R687" s="46"/>
      <c r="S687" s="46"/>
      <c r="T687" s="46"/>
      <c r="U687" s="46"/>
      <c r="V687" s="46"/>
      <c r="W687" s="46"/>
      <c r="X687" s="46"/>
      <c r="Y687" s="46"/>
      <c r="Z687" s="46"/>
      <c r="AA687" s="46"/>
      <c r="AB687" s="46"/>
      <c r="AC687" s="46"/>
      <c r="AD687" s="46"/>
    </row>
    <row r="688">
      <c r="A688" s="50"/>
      <c r="B688" s="46"/>
      <c r="C688" s="46"/>
      <c r="D688" s="46"/>
      <c r="E688" s="70"/>
      <c r="F688" s="50"/>
      <c r="G688" s="50"/>
      <c r="H688" s="50"/>
      <c r="I688" s="50"/>
      <c r="J688" s="50"/>
      <c r="K688" s="46"/>
      <c r="L688" s="46"/>
      <c r="M688" s="46"/>
      <c r="N688" s="46"/>
      <c r="O688" s="46"/>
      <c r="P688" s="46"/>
      <c r="Q688" s="46"/>
      <c r="R688" s="46"/>
      <c r="S688" s="46"/>
      <c r="T688" s="46"/>
      <c r="U688" s="46"/>
      <c r="V688" s="46"/>
      <c r="W688" s="46"/>
      <c r="X688" s="46"/>
      <c r="Y688" s="46"/>
      <c r="Z688" s="46"/>
      <c r="AA688" s="46"/>
      <c r="AB688" s="46"/>
      <c r="AC688" s="46"/>
      <c r="AD688" s="46"/>
    </row>
    <row r="689">
      <c r="A689" s="50"/>
      <c r="B689" s="46"/>
      <c r="C689" s="46"/>
      <c r="D689" s="46"/>
      <c r="E689" s="70"/>
      <c r="F689" s="50"/>
      <c r="G689" s="50"/>
      <c r="H689" s="50"/>
      <c r="I689" s="50"/>
      <c r="J689" s="50"/>
      <c r="K689" s="46"/>
      <c r="L689" s="46"/>
      <c r="M689" s="46"/>
      <c r="N689" s="46"/>
      <c r="O689" s="46"/>
      <c r="P689" s="46"/>
      <c r="Q689" s="46"/>
      <c r="R689" s="46"/>
      <c r="S689" s="46"/>
      <c r="T689" s="46"/>
      <c r="U689" s="46"/>
      <c r="V689" s="46"/>
      <c r="W689" s="46"/>
      <c r="X689" s="46"/>
      <c r="Y689" s="46"/>
      <c r="Z689" s="46"/>
      <c r="AA689" s="46"/>
      <c r="AB689" s="46"/>
      <c r="AC689" s="46"/>
      <c r="AD689" s="46"/>
    </row>
    <row r="690">
      <c r="A690" s="50"/>
      <c r="B690" s="46"/>
      <c r="C690" s="46"/>
      <c r="D690" s="46"/>
      <c r="E690" s="70"/>
      <c r="F690" s="50"/>
      <c r="G690" s="50"/>
      <c r="H690" s="50"/>
      <c r="I690" s="50"/>
      <c r="J690" s="50"/>
      <c r="K690" s="46"/>
      <c r="L690" s="46"/>
      <c r="M690" s="46"/>
      <c r="N690" s="46"/>
      <c r="O690" s="46"/>
      <c r="P690" s="46"/>
      <c r="Q690" s="46"/>
      <c r="R690" s="46"/>
      <c r="S690" s="46"/>
      <c r="T690" s="46"/>
      <c r="U690" s="46"/>
      <c r="V690" s="46"/>
      <c r="W690" s="46"/>
      <c r="X690" s="46"/>
      <c r="Y690" s="46"/>
      <c r="Z690" s="46"/>
      <c r="AA690" s="46"/>
      <c r="AB690" s="46"/>
      <c r="AC690" s="46"/>
      <c r="AD690" s="46"/>
    </row>
    <row r="691">
      <c r="A691" s="50"/>
      <c r="B691" s="46"/>
      <c r="C691" s="46"/>
      <c r="D691" s="46"/>
      <c r="E691" s="70"/>
      <c r="F691" s="50"/>
      <c r="G691" s="50"/>
      <c r="H691" s="50"/>
      <c r="I691" s="50"/>
      <c r="J691" s="50"/>
      <c r="K691" s="46"/>
      <c r="L691" s="46"/>
      <c r="M691" s="46"/>
      <c r="N691" s="46"/>
      <c r="O691" s="46"/>
      <c r="P691" s="46"/>
      <c r="Q691" s="46"/>
      <c r="R691" s="46"/>
      <c r="S691" s="46"/>
      <c r="T691" s="46"/>
      <c r="U691" s="46"/>
      <c r="V691" s="46"/>
      <c r="W691" s="46"/>
      <c r="X691" s="46"/>
      <c r="Y691" s="46"/>
      <c r="Z691" s="46"/>
      <c r="AA691" s="46"/>
      <c r="AB691" s="46"/>
      <c r="AC691" s="46"/>
      <c r="AD691" s="46"/>
    </row>
    <row r="692">
      <c r="A692" s="50"/>
      <c r="B692" s="46"/>
      <c r="C692" s="46"/>
      <c r="D692" s="46"/>
      <c r="E692" s="70"/>
      <c r="F692" s="50"/>
      <c r="G692" s="50"/>
      <c r="H692" s="50"/>
      <c r="I692" s="50"/>
      <c r="J692" s="50"/>
      <c r="K692" s="46"/>
      <c r="L692" s="46"/>
      <c r="M692" s="46"/>
      <c r="N692" s="46"/>
      <c r="O692" s="46"/>
      <c r="P692" s="46"/>
      <c r="Q692" s="46"/>
      <c r="R692" s="46"/>
      <c r="S692" s="46"/>
      <c r="T692" s="46"/>
      <c r="U692" s="46"/>
      <c r="V692" s="46"/>
      <c r="W692" s="46"/>
      <c r="X692" s="46"/>
      <c r="Y692" s="46"/>
      <c r="Z692" s="46"/>
      <c r="AA692" s="46"/>
      <c r="AB692" s="46"/>
      <c r="AC692" s="46"/>
      <c r="AD692" s="46"/>
    </row>
    <row r="693">
      <c r="A693" s="50"/>
      <c r="B693" s="46"/>
      <c r="C693" s="46"/>
      <c r="D693" s="46"/>
      <c r="E693" s="70"/>
      <c r="F693" s="50"/>
      <c r="G693" s="50"/>
      <c r="H693" s="50"/>
      <c r="I693" s="50"/>
      <c r="J693" s="50"/>
      <c r="K693" s="46"/>
      <c r="L693" s="46"/>
      <c r="M693" s="46"/>
      <c r="N693" s="46"/>
      <c r="O693" s="46"/>
      <c r="P693" s="46"/>
      <c r="Q693" s="46"/>
      <c r="R693" s="46"/>
      <c r="S693" s="46"/>
      <c r="T693" s="46"/>
      <c r="U693" s="46"/>
      <c r="V693" s="46"/>
      <c r="W693" s="46"/>
      <c r="X693" s="46"/>
      <c r="Y693" s="46"/>
      <c r="Z693" s="46"/>
      <c r="AA693" s="46"/>
      <c r="AB693" s="46"/>
      <c r="AC693" s="46"/>
      <c r="AD693" s="46"/>
    </row>
    <row r="694">
      <c r="A694" s="50"/>
      <c r="B694" s="46"/>
      <c r="C694" s="46"/>
      <c r="D694" s="46"/>
      <c r="E694" s="70"/>
      <c r="F694" s="50"/>
      <c r="G694" s="50"/>
      <c r="H694" s="50"/>
      <c r="I694" s="50"/>
      <c r="J694" s="50"/>
      <c r="K694" s="46"/>
      <c r="L694" s="46"/>
      <c r="M694" s="46"/>
      <c r="N694" s="46"/>
      <c r="O694" s="46"/>
      <c r="P694" s="46"/>
      <c r="Q694" s="46"/>
      <c r="R694" s="46"/>
      <c r="S694" s="46"/>
      <c r="T694" s="46"/>
      <c r="U694" s="46"/>
      <c r="V694" s="46"/>
      <c r="W694" s="46"/>
      <c r="X694" s="46"/>
      <c r="Y694" s="46"/>
      <c r="Z694" s="46"/>
      <c r="AA694" s="46"/>
      <c r="AB694" s="46"/>
      <c r="AC694" s="46"/>
      <c r="AD694" s="46"/>
    </row>
    <row r="695">
      <c r="A695" s="50"/>
      <c r="B695" s="46"/>
      <c r="C695" s="46"/>
      <c r="D695" s="46"/>
      <c r="E695" s="70"/>
      <c r="F695" s="50"/>
      <c r="G695" s="50"/>
      <c r="H695" s="50"/>
      <c r="I695" s="50"/>
      <c r="J695" s="50"/>
      <c r="K695" s="46"/>
      <c r="L695" s="46"/>
      <c r="M695" s="46"/>
      <c r="N695" s="46"/>
      <c r="O695" s="46"/>
      <c r="P695" s="46"/>
      <c r="Q695" s="46"/>
      <c r="R695" s="46"/>
      <c r="S695" s="46"/>
      <c r="T695" s="46"/>
      <c r="U695" s="46"/>
      <c r="V695" s="46"/>
      <c r="W695" s="46"/>
      <c r="X695" s="46"/>
      <c r="Y695" s="46"/>
      <c r="Z695" s="46"/>
      <c r="AA695" s="46"/>
      <c r="AB695" s="46"/>
      <c r="AC695" s="46"/>
      <c r="AD695" s="46"/>
    </row>
    <row r="696">
      <c r="A696" s="50"/>
      <c r="B696" s="46"/>
      <c r="C696" s="46"/>
      <c r="D696" s="46"/>
      <c r="E696" s="70"/>
      <c r="F696" s="50"/>
      <c r="G696" s="50"/>
      <c r="H696" s="50"/>
      <c r="I696" s="50"/>
      <c r="J696" s="50"/>
      <c r="K696" s="46"/>
      <c r="L696" s="46"/>
      <c r="M696" s="46"/>
      <c r="N696" s="46"/>
      <c r="O696" s="46"/>
      <c r="P696" s="46"/>
      <c r="Q696" s="46"/>
      <c r="R696" s="46"/>
      <c r="S696" s="46"/>
      <c r="T696" s="46"/>
      <c r="U696" s="46"/>
      <c r="V696" s="46"/>
      <c r="W696" s="46"/>
      <c r="X696" s="46"/>
      <c r="Y696" s="46"/>
      <c r="Z696" s="46"/>
      <c r="AA696" s="46"/>
      <c r="AB696" s="46"/>
      <c r="AC696" s="46"/>
      <c r="AD696" s="46"/>
    </row>
    <row r="697">
      <c r="A697" s="50"/>
      <c r="B697" s="46"/>
      <c r="C697" s="46"/>
      <c r="D697" s="46"/>
      <c r="E697" s="70"/>
      <c r="F697" s="50"/>
      <c r="G697" s="50"/>
      <c r="H697" s="50"/>
      <c r="I697" s="50"/>
      <c r="J697" s="50"/>
      <c r="K697" s="46"/>
      <c r="L697" s="46"/>
      <c r="M697" s="46"/>
      <c r="N697" s="46"/>
      <c r="O697" s="46"/>
      <c r="P697" s="46"/>
      <c r="Q697" s="46"/>
      <c r="R697" s="46"/>
      <c r="S697" s="46"/>
      <c r="T697" s="46"/>
      <c r="U697" s="46"/>
      <c r="V697" s="46"/>
      <c r="W697" s="46"/>
      <c r="X697" s="46"/>
      <c r="Y697" s="46"/>
      <c r="Z697" s="46"/>
      <c r="AA697" s="46"/>
      <c r="AB697" s="46"/>
      <c r="AC697" s="46"/>
      <c r="AD697" s="46"/>
    </row>
    <row r="698">
      <c r="A698" s="50"/>
      <c r="B698" s="46"/>
      <c r="C698" s="46"/>
      <c r="D698" s="46"/>
      <c r="E698" s="70"/>
      <c r="F698" s="50"/>
      <c r="G698" s="50"/>
      <c r="H698" s="50"/>
      <c r="I698" s="50"/>
      <c r="J698" s="50"/>
      <c r="K698" s="46"/>
      <c r="L698" s="46"/>
      <c r="M698" s="46"/>
      <c r="N698" s="46"/>
      <c r="O698" s="46"/>
      <c r="P698" s="46"/>
      <c r="Q698" s="46"/>
      <c r="R698" s="46"/>
      <c r="S698" s="46"/>
      <c r="T698" s="46"/>
      <c r="U698" s="46"/>
      <c r="V698" s="46"/>
      <c r="W698" s="46"/>
      <c r="X698" s="46"/>
      <c r="Y698" s="46"/>
      <c r="Z698" s="46"/>
      <c r="AA698" s="46"/>
      <c r="AB698" s="46"/>
      <c r="AC698" s="46"/>
      <c r="AD698" s="46"/>
    </row>
    <row r="699">
      <c r="A699" s="50"/>
      <c r="B699" s="46"/>
      <c r="C699" s="46"/>
      <c r="D699" s="46"/>
      <c r="E699" s="70"/>
      <c r="F699" s="50"/>
      <c r="G699" s="50"/>
      <c r="H699" s="50"/>
      <c r="I699" s="50"/>
      <c r="J699" s="50"/>
      <c r="K699" s="46"/>
      <c r="L699" s="46"/>
      <c r="M699" s="46"/>
      <c r="N699" s="46"/>
      <c r="O699" s="46"/>
      <c r="P699" s="46"/>
      <c r="Q699" s="46"/>
      <c r="R699" s="46"/>
      <c r="S699" s="46"/>
      <c r="T699" s="46"/>
      <c r="U699" s="46"/>
      <c r="V699" s="46"/>
      <c r="W699" s="46"/>
      <c r="X699" s="46"/>
      <c r="Y699" s="46"/>
      <c r="Z699" s="46"/>
      <c r="AA699" s="46"/>
      <c r="AB699" s="46"/>
      <c r="AC699" s="46"/>
      <c r="AD699" s="46"/>
    </row>
    <row r="700">
      <c r="A700" s="50"/>
      <c r="B700" s="46"/>
      <c r="C700" s="46"/>
      <c r="D700" s="46"/>
      <c r="E700" s="70"/>
      <c r="F700" s="50"/>
      <c r="G700" s="50"/>
      <c r="H700" s="50"/>
      <c r="I700" s="50"/>
      <c r="J700" s="50"/>
      <c r="K700" s="46"/>
      <c r="L700" s="46"/>
      <c r="M700" s="46"/>
      <c r="N700" s="46"/>
      <c r="O700" s="46"/>
      <c r="P700" s="46"/>
      <c r="Q700" s="46"/>
      <c r="R700" s="46"/>
      <c r="S700" s="46"/>
      <c r="T700" s="46"/>
      <c r="U700" s="46"/>
      <c r="V700" s="46"/>
      <c r="W700" s="46"/>
      <c r="X700" s="46"/>
      <c r="Y700" s="46"/>
      <c r="Z700" s="46"/>
      <c r="AA700" s="46"/>
      <c r="AB700" s="46"/>
      <c r="AC700" s="46"/>
      <c r="AD700" s="46"/>
    </row>
    <row r="701">
      <c r="A701" s="50"/>
      <c r="B701" s="46"/>
      <c r="C701" s="46"/>
      <c r="D701" s="46"/>
      <c r="E701" s="70"/>
      <c r="F701" s="50"/>
      <c r="G701" s="50"/>
      <c r="H701" s="50"/>
      <c r="I701" s="50"/>
      <c r="J701" s="50"/>
      <c r="K701" s="46"/>
      <c r="L701" s="46"/>
      <c r="M701" s="46"/>
      <c r="N701" s="46"/>
      <c r="O701" s="46"/>
      <c r="P701" s="46"/>
      <c r="Q701" s="46"/>
      <c r="R701" s="46"/>
      <c r="S701" s="46"/>
      <c r="T701" s="46"/>
      <c r="U701" s="46"/>
      <c r="V701" s="46"/>
      <c r="W701" s="46"/>
      <c r="X701" s="46"/>
      <c r="Y701" s="46"/>
      <c r="Z701" s="46"/>
      <c r="AA701" s="46"/>
      <c r="AB701" s="46"/>
      <c r="AC701" s="46"/>
      <c r="AD701" s="46"/>
    </row>
    <row r="702">
      <c r="A702" s="50"/>
      <c r="B702" s="46"/>
      <c r="C702" s="46"/>
      <c r="D702" s="46"/>
      <c r="E702" s="70"/>
      <c r="F702" s="50"/>
      <c r="G702" s="50"/>
      <c r="H702" s="50"/>
      <c r="I702" s="50"/>
      <c r="J702" s="50"/>
      <c r="K702" s="46"/>
      <c r="L702" s="46"/>
      <c r="M702" s="46"/>
      <c r="N702" s="46"/>
      <c r="O702" s="46"/>
      <c r="P702" s="46"/>
      <c r="Q702" s="46"/>
      <c r="R702" s="46"/>
      <c r="S702" s="46"/>
      <c r="T702" s="46"/>
      <c r="U702" s="46"/>
      <c r="V702" s="46"/>
      <c r="W702" s="46"/>
      <c r="X702" s="46"/>
      <c r="Y702" s="46"/>
      <c r="Z702" s="46"/>
      <c r="AA702" s="46"/>
      <c r="AB702" s="46"/>
      <c r="AC702" s="46"/>
      <c r="AD702" s="46"/>
    </row>
    <row r="703">
      <c r="A703" s="50"/>
      <c r="B703" s="46"/>
      <c r="C703" s="46"/>
      <c r="D703" s="46"/>
      <c r="E703" s="70"/>
      <c r="F703" s="50"/>
      <c r="G703" s="50"/>
      <c r="H703" s="50"/>
      <c r="I703" s="50"/>
      <c r="J703" s="50"/>
      <c r="K703" s="46"/>
      <c r="L703" s="46"/>
      <c r="M703" s="46"/>
      <c r="N703" s="46"/>
      <c r="O703" s="46"/>
      <c r="P703" s="46"/>
      <c r="Q703" s="46"/>
      <c r="R703" s="46"/>
      <c r="S703" s="46"/>
      <c r="T703" s="46"/>
      <c r="U703" s="46"/>
      <c r="V703" s="46"/>
      <c r="W703" s="46"/>
      <c r="X703" s="46"/>
      <c r="Y703" s="46"/>
      <c r="Z703" s="46"/>
      <c r="AA703" s="46"/>
      <c r="AB703" s="46"/>
      <c r="AC703" s="46"/>
      <c r="AD703" s="46"/>
    </row>
    <row r="704">
      <c r="A704" s="50"/>
      <c r="B704" s="46"/>
      <c r="C704" s="46"/>
      <c r="D704" s="46"/>
      <c r="E704" s="70"/>
      <c r="F704" s="50"/>
      <c r="G704" s="50"/>
      <c r="H704" s="50"/>
      <c r="I704" s="50"/>
      <c r="J704" s="50"/>
      <c r="K704" s="46"/>
      <c r="L704" s="46"/>
      <c r="M704" s="46"/>
      <c r="N704" s="46"/>
      <c r="O704" s="46"/>
      <c r="P704" s="46"/>
      <c r="Q704" s="46"/>
      <c r="R704" s="46"/>
      <c r="S704" s="46"/>
      <c r="T704" s="46"/>
      <c r="U704" s="46"/>
      <c r="V704" s="46"/>
      <c r="W704" s="46"/>
      <c r="X704" s="46"/>
      <c r="Y704" s="46"/>
      <c r="Z704" s="46"/>
      <c r="AA704" s="46"/>
      <c r="AB704" s="46"/>
      <c r="AC704" s="46"/>
      <c r="AD704" s="46"/>
    </row>
    <row r="705">
      <c r="A705" s="50"/>
      <c r="B705" s="46"/>
      <c r="C705" s="46"/>
      <c r="D705" s="46"/>
      <c r="E705" s="70"/>
      <c r="F705" s="50"/>
      <c r="G705" s="50"/>
      <c r="H705" s="50"/>
      <c r="I705" s="50"/>
      <c r="J705" s="50"/>
      <c r="K705" s="46"/>
      <c r="L705" s="46"/>
      <c r="M705" s="46"/>
      <c r="N705" s="46"/>
      <c r="O705" s="46"/>
      <c r="P705" s="46"/>
      <c r="Q705" s="46"/>
      <c r="R705" s="46"/>
      <c r="S705" s="46"/>
      <c r="T705" s="46"/>
      <c r="U705" s="46"/>
      <c r="V705" s="46"/>
      <c r="W705" s="46"/>
      <c r="X705" s="46"/>
      <c r="Y705" s="46"/>
      <c r="Z705" s="46"/>
      <c r="AA705" s="46"/>
      <c r="AB705" s="46"/>
      <c r="AC705" s="46"/>
      <c r="AD705" s="46"/>
    </row>
    <row r="706">
      <c r="A706" s="50"/>
      <c r="B706" s="46"/>
      <c r="C706" s="46"/>
      <c r="D706" s="46"/>
      <c r="E706" s="70"/>
      <c r="F706" s="50"/>
      <c r="G706" s="50"/>
      <c r="H706" s="50"/>
      <c r="I706" s="50"/>
      <c r="J706" s="50"/>
      <c r="K706" s="46"/>
      <c r="L706" s="46"/>
      <c r="M706" s="46"/>
      <c r="N706" s="46"/>
      <c r="O706" s="46"/>
      <c r="P706" s="46"/>
      <c r="Q706" s="46"/>
      <c r="R706" s="46"/>
      <c r="S706" s="46"/>
      <c r="T706" s="46"/>
      <c r="U706" s="46"/>
      <c r="V706" s="46"/>
      <c r="W706" s="46"/>
      <c r="X706" s="46"/>
      <c r="Y706" s="46"/>
      <c r="Z706" s="46"/>
      <c r="AA706" s="46"/>
      <c r="AB706" s="46"/>
      <c r="AC706" s="46"/>
      <c r="AD706" s="46"/>
    </row>
    <row r="707">
      <c r="A707" s="50"/>
      <c r="B707" s="46"/>
      <c r="C707" s="46"/>
      <c r="D707" s="46"/>
      <c r="E707" s="70"/>
      <c r="F707" s="50"/>
      <c r="G707" s="50"/>
      <c r="H707" s="50"/>
      <c r="I707" s="50"/>
      <c r="J707" s="50"/>
      <c r="K707" s="46"/>
      <c r="L707" s="46"/>
      <c r="M707" s="46"/>
      <c r="N707" s="46"/>
      <c r="O707" s="46"/>
      <c r="P707" s="46"/>
      <c r="Q707" s="46"/>
      <c r="R707" s="46"/>
      <c r="S707" s="46"/>
      <c r="T707" s="46"/>
      <c r="U707" s="46"/>
      <c r="V707" s="46"/>
      <c r="W707" s="46"/>
      <c r="X707" s="46"/>
      <c r="Y707" s="46"/>
      <c r="Z707" s="46"/>
      <c r="AA707" s="46"/>
      <c r="AB707" s="46"/>
      <c r="AC707" s="46"/>
      <c r="AD707" s="46"/>
    </row>
    <row r="708">
      <c r="A708" s="50"/>
      <c r="B708" s="46"/>
      <c r="C708" s="46"/>
      <c r="D708" s="46"/>
      <c r="E708" s="70"/>
      <c r="F708" s="50"/>
      <c r="G708" s="50"/>
      <c r="H708" s="50"/>
      <c r="I708" s="50"/>
      <c r="J708" s="50"/>
      <c r="K708" s="46"/>
      <c r="L708" s="46"/>
      <c r="M708" s="46"/>
      <c r="N708" s="46"/>
      <c r="O708" s="46"/>
      <c r="P708" s="46"/>
      <c r="Q708" s="46"/>
      <c r="R708" s="46"/>
      <c r="S708" s="46"/>
      <c r="T708" s="46"/>
      <c r="U708" s="46"/>
      <c r="V708" s="46"/>
      <c r="W708" s="46"/>
      <c r="X708" s="46"/>
      <c r="Y708" s="46"/>
      <c r="Z708" s="46"/>
      <c r="AA708" s="46"/>
      <c r="AB708" s="46"/>
      <c r="AC708" s="46"/>
      <c r="AD708" s="46"/>
    </row>
    <row r="709">
      <c r="A709" s="50"/>
      <c r="B709" s="46"/>
      <c r="C709" s="46"/>
      <c r="D709" s="46"/>
      <c r="E709" s="70"/>
      <c r="F709" s="50"/>
      <c r="G709" s="50"/>
      <c r="H709" s="50"/>
      <c r="I709" s="50"/>
      <c r="J709" s="50"/>
      <c r="K709" s="46"/>
      <c r="L709" s="46"/>
      <c r="M709" s="46"/>
      <c r="N709" s="46"/>
      <c r="O709" s="46"/>
      <c r="P709" s="46"/>
      <c r="Q709" s="46"/>
      <c r="R709" s="46"/>
      <c r="S709" s="46"/>
      <c r="T709" s="46"/>
      <c r="U709" s="46"/>
      <c r="V709" s="46"/>
      <c r="W709" s="46"/>
      <c r="X709" s="46"/>
      <c r="Y709" s="46"/>
      <c r="Z709" s="46"/>
      <c r="AA709" s="46"/>
      <c r="AB709" s="46"/>
      <c r="AC709" s="46"/>
      <c r="AD709" s="46"/>
    </row>
    <row r="710">
      <c r="A710" s="50"/>
      <c r="B710" s="46"/>
      <c r="C710" s="46"/>
      <c r="D710" s="46"/>
      <c r="E710" s="70"/>
      <c r="F710" s="50"/>
      <c r="G710" s="50"/>
      <c r="H710" s="50"/>
      <c r="I710" s="50"/>
      <c r="J710" s="50"/>
      <c r="K710" s="46"/>
      <c r="L710" s="46"/>
      <c r="M710" s="46"/>
      <c r="N710" s="46"/>
      <c r="O710" s="46"/>
      <c r="P710" s="46"/>
      <c r="Q710" s="46"/>
      <c r="R710" s="46"/>
      <c r="S710" s="46"/>
      <c r="T710" s="46"/>
      <c r="U710" s="46"/>
      <c r="V710" s="46"/>
      <c r="W710" s="46"/>
      <c r="X710" s="46"/>
      <c r="Y710" s="46"/>
      <c r="Z710" s="46"/>
      <c r="AA710" s="46"/>
      <c r="AB710" s="46"/>
      <c r="AC710" s="46"/>
      <c r="AD710" s="46"/>
    </row>
    <row r="711">
      <c r="A711" s="50"/>
      <c r="B711" s="46"/>
      <c r="C711" s="46"/>
      <c r="D711" s="46"/>
      <c r="E711" s="70"/>
      <c r="F711" s="50"/>
      <c r="G711" s="50"/>
      <c r="H711" s="50"/>
      <c r="I711" s="50"/>
      <c r="J711" s="50"/>
      <c r="K711" s="46"/>
      <c r="L711" s="46"/>
      <c r="M711" s="46"/>
      <c r="N711" s="46"/>
      <c r="O711" s="46"/>
      <c r="P711" s="46"/>
      <c r="Q711" s="46"/>
      <c r="R711" s="46"/>
      <c r="S711" s="46"/>
      <c r="T711" s="46"/>
      <c r="U711" s="46"/>
      <c r="V711" s="46"/>
      <c r="W711" s="46"/>
      <c r="X711" s="46"/>
      <c r="Y711" s="46"/>
      <c r="Z711" s="46"/>
      <c r="AA711" s="46"/>
      <c r="AB711" s="46"/>
      <c r="AC711" s="46"/>
      <c r="AD711" s="46"/>
    </row>
    <row r="712">
      <c r="A712" s="50"/>
      <c r="B712" s="46"/>
      <c r="C712" s="46"/>
      <c r="D712" s="46"/>
      <c r="E712" s="70"/>
      <c r="F712" s="50"/>
      <c r="G712" s="50"/>
      <c r="H712" s="50"/>
      <c r="I712" s="50"/>
      <c r="J712" s="50"/>
      <c r="K712" s="46"/>
      <c r="L712" s="46"/>
      <c r="M712" s="46"/>
      <c r="N712" s="46"/>
      <c r="O712" s="46"/>
      <c r="P712" s="46"/>
      <c r="Q712" s="46"/>
      <c r="R712" s="46"/>
      <c r="S712" s="46"/>
      <c r="T712" s="46"/>
      <c r="U712" s="46"/>
      <c r="V712" s="46"/>
      <c r="W712" s="46"/>
      <c r="X712" s="46"/>
      <c r="Y712" s="46"/>
      <c r="Z712" s="46"/>
      <c r="AA712" s="46"/>
      <c r="AB712" s="46"/>
      <c r="AC712" s="46"/>
      <c r="AD712" s="46"/>
    </row>
    <row r="713">
      <c r="A713" s="50"/>
      <c r="B713" s="46"/>
      <c r="C713" s="46"/>
      <c r="D713" s="46"/>
      <c r="E713" s="70"/>
      <c r="F713" s="50"/>
      <c r="G713" s="50"/>
      <c r="H713" s="50"/>
      <c r="I713" s="50"/>
      <c r="J713" s="50"/>
      <c r="K713" s="46"/>
      <c r="L713" s="46"/>
      <c r="M713" s="46"/>
      <c r="N713" s="46"/>
      <c r="O713" s="46"/>
      <c r="P713" s="46"/>
      <c r="Q713" s="46"/>
      <c r="R713" s="46"/>
      <c r="S713" s="46"/>
      <c r="T713" s="46"/>
      <c r="U713" s="46"/>
      <c r="V713" s="46"/>
      <c r="W713" s="46"/>
      <c r="X713" s="46"/>
      <c r="Y713" s="46"/>
      <c r="Z713" s="46"/>
      <c r="AA713" s="46"/>
      <c r="AB713" s="46"/>
      <c r="AC713" s="46"/>
      <c r="AD713" s="46"/>
    </row>
    <row r="714">
      <c r="A714" s="50"/>
      <c r="B714" s="46"/>
      <c r="C714" s="46"/>
      <c r="D714" s="46"/>
      <c r="E714" s="70"/>
      <c r="F714" s="50"/>
      <c r="G714" s="50"/>
      <c r="H714" s="50"/>
      <c r="I714" s="50"/>
      <c r="J714" s="50"/>
      <c r="K714" s="46"/>
      <c r="L714" s="46"/>
      <c r="M714" s="46"/>
      <c r="N714" s="46"/>
      <c r="O714" s="46"/>
      <c r="P714" s="46"/>
      <c r="Q714" s="46"/>
      <c r="R714" s="46"/>
      <c r="S714" s="46"/>
      <c r="T714" s="46"/>
      <c r="U714" s="46"/>
      <c r="V714" s="46"/>
      <c r="W714" s="46"/>
      <c r="X714" s="46"/>
      <c r="Y714" s="46"/>
      <c r="Z714" s="46"/>
      <c r="AA714" s="46"/>
      <c r="AB714" s="46"/>
      <c r="AC714" s="46"/>
      <c r="AD714" s="46"/>
    </row>
    <row r="715">
      <c r="A715" s="50"/>
      <c r="B715" s="46"/>
      <c r="C715" s="46"/>
      <c r="D715" s="46"/>
      <c r="E715" s="70"/>
      <c r="F715" s="50"/>
      <c r="G715" s="50"/>
      <c r="H715" s="50"/>
      <c r="I715" s="50"/>
      <c r="J715" s="50"/>
      <c r="K715" s="46"/>
      <c r="L715" s="46"/>
      <c r="M715" s="46"/>
      <c r="N715" s="46"/>
      <c r="O715" s="46"/>
      <c r="P715" s="46"/>
      <c r="Q715" s="46"/>
      <c r="R715" s="46"/>
      <c r="S715" s="46"/>
      <c r="T715" s="46"/>
      <c r="U715" s="46"/>
      <c r="V715" s="46"/>
      <c r="W715" s="46"/>
      <c r="X715" s="46"/>
      <c r="Y715" s="46"/>
      <c r="Z715" s="46"/>
      <c r="AA715" s="46"/>
      <c r="AB715" s="46"/>
      <c r="AC715" s="46"/>
      <c r="AD715" s="46"/>
    </row>
    <row r="716">
      <c r="A716" s="50"/>
      <c r="B716" s="46"/>
      <c r="C716" s="46"/>
      <c r="D716" s="46"/>
      <c r="E716" s="70"/>
      <c r="F716" s="50"/>
      <c r="G716" s="50"/>
      <c r="H716" s="50"/>
      <c r="I716" s="50"/>
      <c r="J716" s="50"/>
      <c r="K716" s="46"/>
      <c r="L716" s="46"/>
      <c r="M716" s="46"/>
      <c r="N716" s="46"/>
      <c r="O716" s="46"/>
      <c r="P716" s="46"/>
      <c r="Q716" s="46"/>
      <c r="R716" s="46"/>
      <c r="S716" s="46"/>
      <c r="T716" s="46"/>
      <c r="U716" s="46"/>
      <c r="V716" s="46"/>
      <c r="W716" s="46"/>
      <c r="X716" s="46"/>
      <c r="Y716" s="46"/>
      <c r="Z716" s="46"/>
      <c r="AA716" s="46"/>
      <c r="AB716" s="46"/>
      <c r="AC716" s="46"/>
      <c r="AD716" s="46"/>
    </row>
    <row r="717">
      <c r="A717" s="50"/>
      <c r="B717" s="46"/>
      <c r="C717" s="46"/>
      <c r="D717" s="46"/>
      <c r="E717" s="70"/>
      <c r="F717" s="50"/>
      <c r="G717" s="50"/>
      <c r="H717" s="50"/>
      <c r="I717" s="50"/>
      <c r="J717" s="50"/>
      <c r="K717" s="46"/>
      <c r="L717" s="46"/>
      <c r="M717" s="46"/>
      <c r="N717" s="46"/>
      <c r="O717" s="46"/>
      <c r="P717" s="46"/>
      <c r="Q717" s="46"/>
      <c r="R717" s="46"/>
      <c r="S717" s="46"/>
      <c r="T717" s="46"/>
      <c r="U717" s="46"/>
      <c r="V717" s="46"/>
      <c r="W717" s="46"/>
      <c r="X717" s="46"/>
      <c r="Y717" s="46"/>
      <c r="Z717" s="46"/>
      <c r="AA717" s="46"/>
      <c r="AB717" s="46"/>
      <c r="AC717" s="46"/>
      <c r="AD717" s="46"/>
    </row>
    <row r="718">
      <c r="A718" s="50"/>
      <c r="B718" s="46"/>
      <c r="C718" s="46"/>
      <c r="D718" s="46"/>
      <c r="E718" s="70"/>
      <c r="F718" s="50"/>
      <c r="G718" s="50"/>
      <c r="H718" s="50"/>
      <c r="I718" s="50"/>
      <c r="J718" s="50"/>
      <c r="K718" s="46"/>
      <c r="L718" s="46"/>
      <c r="M718" s="46"/>
      <c r="N718" s="46"/>
      <c r="O718" s="46"/>
      <c r="P718" s="46"/>
      <c r="Q718" s="46"/>
      <c r="R718" s="46"/>
      <c r="S718" s="46"/>
      <c r="T718" s="46"/>
      <c r="U718" s="46"/>
      <c r="V718" s="46"/>
      <c r="W718" s="46"/>
      <c r="X718" s="46"/>
      <c r="Y718" s="46"/>
      <c r="Z718" s="46"/>
      <c r="AA718" s="46"/>
      <c r="AB718" s="46"/>
      <c r="AC718" s="46"/>
      <c r="AD718" s="46"/>
    </row>
    <row r="719">
      <c r="A719" s="50"/>
      <c r="B719" s="46"/>
      <c r="C719" s="46"/>
      <c r="D719" s="46"/>
      <c r="E719" s="70"/>
      <c r="F719" s="50"/>
      <c r="G719" s="50"/>
      <c r="H719" s="50"/>
      <c r="I719" s="50"/>
      <c r="J719" s="50"/>
      <c r="K719" s="46"/>
      <c r="L719" s="46"/>
      <c r="M719" s="46"/>
      <c r="N719" s="46"/>
      <c r="O719" s="46"/>
      <c r="P719" s="46"/>
      <c r="Q719" s="46"/>
      <c r="R719" s="46"/>
      <c r="S719" s="46"/>
      <c r="T719" s="46"/>
      <c r="U719" s="46"/>
      <c r="V719" s="46"/>
      <c r="W719" s="46"/>
      <c r="X719" s="46"/>
      <c r="Y719" s="46"/>
      <c r="Z719" s="46"/>
      <c r="AA719" s="46"/>
      <c r="AB719" s="46"/>
      <c r="AC719" s="46"/>
      <c r="AD719" s="46"/>
    </row>
    <row r="720">
      <c r="A720" s="50"/>
      <c r="B720" s="46"/>
      <c r="C720" s="46"/>
      <c r="D720" s="46"/>
      <c r="E720" s="70"/>
      <c r="F720" s="50"/>
      <c r="G720" s="50"/>
      <c r="H720" s="50"/>
      <c r="I720" s="50"/>
      <c r="J720" s="50"/>
      <c r="K720" s="46"/>
      <c r="L720" s="46"/>
      <c r="M720" s="46"/>
      <c r="N720" s="46"/>
      <c r="O720" s="46"/>
      <c r="P720" s="46"/>
      <c r="Q720" s="46"/>
      <c r="R720" s="46"/>
      <c r="S720" s="46"/>
      <c r="T720" s="46"/>
      <c r="U720" s="46"/>
      <c r="V720" s="46"/>
      <c r="W720" s="46"/>
      <c r="X720" s="46"/>
      <c r="Y720" s="46"/>
      <c r="Z720" s="46"/>
      <c r="AA720" s="46"/>
      <c r="AB720" s="46"/>
      <c r="AC720" s="46"/>
      <c r="AD720" s="46"/>
    </row>
    <row r="721">
      <c r="A721" s="50"/>
      <c r="B721" s="46"/>
      <c r="C721" s="46"/>
      <c r="D721" s="46"/>
      <c r="E721" s="70"/>
      <c r="F721" s="50"/>
      <c r="G721" s="50"/>
      <c r="H721" s="50"/>
      <c r="I721" s="50"/>
      <c r="J721" s="50"/>
      <c r="K721" s="46"/>
      <c r="L721" s="46"/>
      <c r="M721" s="46"/>
      <c r="N721" s="46"/>
      <c r="O721" s="46"/>
      <c r="P721" s="46"/>
      <c r="Q721" s="46"/>
      <c r="R721" s="46"/>
      <c r="S721" s="46"/>
      <c r="T721" s="46"/>
      <c r="U721" s="46"/>
      <c r="V721" s="46"/>
      <c r="W721" s="46"/>
      <c r="X721" s="46"/>
      <c r="Y721" s="46"/>
      <c r="Z721" s="46"/>
      <c r="AA721" s="46"/>
      <c r="AB721" s="46"/>
      <c r="AC721" s="46"/>
      <c r="AD721" s="46"/>
    </row>
    <row r="722">
      <c r="A722" s="50"/>
      <c r="B722" s="46"/>
      <c r="C722" s="46"/>
      <c r="D722" s="46"/>
      <c r="E722" s="70"/>
      <c r="F722" s="50"/>
      <c r="G722" s="50"/>
      <c r="H722" s="50"/>
      <c r="I722" s="50"/>
      <c r="J722" s="50"/>
      <c r="K722" s="46"/>
      <c r="L722" s="46"/>
      <c r="M722" s="46"/>
      <c r="N722" s="46"/>
      <c r="O722" s="46"/>
      <c r="P722" s="46"/>
      <c r="Q722" s="46"/>
      <c r="R722" s="46"/>
      <c r="S722" s="46"/>
      <c r="T722" s="46"/>
      <c r="U722" s="46"/>
      <c r="V722" s="46"/>
      <c r="W722" s="46"/>
      <c r="X722" s="46"/>
      <c r="Y722" s="46"/>
      <c r="Z722" s="46"/>
      <c r="AA722" s="46"/>
      <c r="AB722" s="46"/>
      <c r="AC722" s="46"/>
      <c r="AD722" s="46"/>
    </row>
    <row r="723">
      <c r="A723" s="50"/>
      <c r="B723" s="46"/>
      <c r="C723" s="46"/>
      <c r="D723" s="46"/>
      <c r="E723" s="70"/>
      <c r="F723" s="50"/>
      <c r="G723" s="50"/>
      <c r="H723" s="50"/>
      <c r="I723" s="50"/>
      <c r="J723" s="50"/>
      <c r="K723" s="46"/>
      <c r="L723" s="46"/>
      <c r="M723" s="46"/>
      <c r="N723" s="46"/>
      <c r="O723" s="46"/>
      <c r="P723" s="46"/>
      <c r="Q723" s="46"/>
      <c r="R723" s="46"/>
      <c r="S723" s="46"/>
      <c r="T723" s="46"/>
      <c r="U723" s="46"/>
      <c r="V723" s="46"/>
      <c r="W723" s="46"/>
      <c r="X723" s="46"/>
      <c r="Y723" s="46"/>
      <c r="Z723" s="46"/>
      <c r="AA723" s="46"/>
      <c r="AB723" s="46"/>
      <c r="AC723" s="46"/>
      <c r="AD723" s="46"/>
    </row>
    <row r="724">
      <c r="A724" s="50"/>
      <c r="B724" s="46"/>
      <c r="C724" s="46"/>
      <c r="D724" s="46"/>
      <c r="E724" s="70"/>
      <c r="F724" s="50"/>
      <c r="G724" s="50"/>
      <c r="H724" s="50"/>
      <c r="I724" s="50"/>
      <c r="J724" s="50"/>
      <c r="K724" s="46"/>
      <c r="L724" s="46"/>
      <c r="M724" s="46"/>
      <c r="N724" s="46"/>
      <c r="O724" s="46"/>
      <c r="P724" s="46"/>
      <c r="Q724" s="46"/>
      <c r="R724" s="46"/>
      <c r="S724" s="46"/>
      <c r="T724" s="46"/>
      <c r="U724" s="46"/>
      <c r="V724" s="46"/>
      <c r="W724" s="46"/>
      <c r="X724" s="46"/>
      <c r="Y724" s="46"/>
      <c r="Z724" s="46"/>
      <c r="AA724" s="46"/>
      <c r="AB724" s="46"/>
      <c r="AC724" s="46"/>
      <c r="AD724" s="46"/>
    </row>
    <row r="725">
      <c r="A725" s="50"/>
      <c r="B725" s="46"/>
      <c r="C725" s="46"/>
      <c r="D725" s="46"/>
      <c r="E725" s="70"/>
      <c r="F725" s="50"/>
      <c r="G725" s="50"/>
      <c r="H725" s="50"/>
      <c r="I725" s="50"/>
      <c r="J725" s="50"/>
      <c r="K725" s="46"/>
      <c r="L725" s="46"/>
      <c r="M725" s="46"/>
      <c r="N725" s="46"/>
      <c r="O725" s="46"/>
      <c r="P725" s="46"/>
      <c r="Q725" s="46"/>
      <c r="R725" s="46"/>
      <c r="S725" s="46"/>
      <c r="T725" s="46"/>
      <c r="U725" s="46"/>
      <c r="V725" s="46"/>
      <c r="W725" s="46"/>
      <c r="X725" s="46"/>
      <c r="Y725" s="46"/>
      <c r="Z725" s="46"/>
      <c r="AA725" s="46"/>
      <c r="AB725" s="46"/>
      <c r="AC725" s="46"/>
      <c r="AD725" s="46"/>
    </row>
    <row r="726">
      <c r="A726" s="50"/>
      <c r="B726" s="46"/>
      <c r="C726" s="46"/>
      <c r="D726" s="46"/>
      <c r="E726" s="70"/>
      <c r="F726" s="50"/>
      <c r="G726" s="50"/>
      <c r="H726" s="50"/>
      <c r="I726" s="50"/>
      <c r="J726" s="50"/>
      <c r="K726" s="46"/>
      <c r="L726" s="46"/>
      <c r="M726" s="46"/>
      <c r="N726" s="46"/>
      <c r="O726" s="46"/>
      <c r="P726" s="46"/>
      <c r="Q726" s="46"/>
      <c r="R726" s="46"/>
      <c r="S726" s="46"/>
      <c r="T726" s="46"/>
      <c r="U726" s="46"/>
      <c r="V726" s="46"/>
      <c r="W726" s="46"/>
      <c r="X726" s="46"/>
      <c r="Y726" s="46"/>
      <c r="Z726" s="46"/>
      <c r="AA726" s="46"/>
      <c r="AB726" s="46"/>
      <c r="AC726" s="46"/>
      <c r="AD726" s="46"/>
    </row>
    <row r="727">
      <c r="A727" s="50"/>
      <c r="B727" s="46"/>
      <c r="C727" s="46"/>
      <c r="D727" s="46"/>
      <c r="E727" s="70"/>
      <c r="F727" s="50"/>
      <c r="G727" s="50"/>
      <c r="H727" s="50"/>
      <c r="I727" s="50"/>
      <c r="J727" s="50"/>
      <c r="K727" s="46"/>
      <c r="L727" s="46"/>
      <c r="M727" s="46"/>
      <c r="N727" s="46"/>
      <c r="O727" s="46"/>
      <c r="P727" s="46"/>
      <c r="Q727" s="46"/>
      <c r="R727" s="46"/>
      <c r="S727" s="46"/>
      <c r="T727" s="46"/>
      <c r="U727" s="46"/>
      <c r="V727" s="46"/>
      <c r="W727" s="46"/>
      <c r="X727" s="46"/>
      <c r="Y727" s="46"/>
      <c r="Z727" s="46"/>
      <c r="AA727" s="46"/>
      <c r="AB727" s="46"/>
      <c r="AC727" s="46"/>
      <c r="AD727" s="46"/>
    </row>
    <row r="728">
      <c r="A728" s="50"/>
      <c r="B728" s="46"/>
      <c r="C728" s="46"/>
      <c r="D728" s="46"/>
      <c r="E728" s="70"/>
      <c r="F728" s="50"/>
      <c r="G728" s="50"/>
      <c r="H728" s="50"/>
      <c r="I728" s="50"/>
      <c r="J728" s="50"/>
      <c r="K728" s="46"/>
      <c r="L728" s="46"/>
      <c r="M728" s="46"/>
      <c r="N728" s="46"/>
      <c r="O728" s="46"/>
      <c r="P728" s="46"/>
      <c r="Q728" s="46"/>
      <c r="R728" s="46"/>
      <c r="S728" s="46"/>
      <c r="T728" s="46"/>
      <c r="U728" s="46"/>
      <c r="V728" s="46"/>
      <c r="W728" s="46"/>
      <c r="X728" s="46"/>
      <c r="Y728" s="46"/>
      <c r="Z728" s="46"/>
      <c r="AA728" s="46"/>
      <c r="AB728" s="46"/>
      <c r="AC728" s="46"/>
      <c r="AD728" s="46"/>
    </row>
    <row r="729">
      <c r="A729" s="50"/>
      <c r="B729" s="46"/>
      <c r="C729" s="46"/>
      <c r="D729" s="46"/>
      <c r="E729" s="70"/>
      <c r="F729" s="50"/>
      <c r="G729" s="50"/>
      <c r="H729" s="50"/>
      <c r="I729" s="50"/>
      <c r="J729" s="50"/>
      <c r="K729" s="46"/>
      <c r="L729" s="46"/>
      <c r="M729" s="46"/>
      <c r="N729" s="46"/>
      <c r="O729" s="46"/>
      <c r="P729" s="46"/>
      <c r="Q729" s="46"/>
      <c r="R729" s="46"/>
      <c r="S729" s="46"/>
      <c r="T729" s="46"/>
      <c r="U729" s="46"/>
      <c r="V729" s="46"/>
      <c r="W729" s="46"/>
      <c r="X729" s="46"/>
      <c r="Y729" s="46"/>
      <c r="Z729" s="46"/>
      <c r="AA729" s="46"/>
      <c r="AB729" s="46"/>
      <c r="AC729" s="46"/>
      <c r="AD729" s="46"/>
    </row>
    <row r="730">
      <c r="A730" s="50"/>
      <c r="B730" s="46"/>
      <c r="C730" s="46"/>
      <c r="D730" s="46"/>
      <c r="E730" s="70"/>
      <c r="F730" s="50"/>
      <c r="G730" s="50"/>
      <c r="H730" s="50"/>
      <c r="I730" s="50"/>
      <c r="J730" s="50"/>
      <c r="K730" s="46"/>
      <c r="L730" s="46"/>
      <c r="M730" s="46"/>
      <c r="N730" s="46"/>
      <c r="O730" s="46"/>
      <c r="P730" s="46"/>
      <c r="Q730" s="46"/>
      <c r="R730" s="46"/>
      <c r="S730" s="46"/>
      <c r="T730" s="46"/>
      <c r="U730" s="46"/>
      <c r="V730" s="46"/>
      <c r="W730" s="46"/>
      <c r="X730" s="46"/>
      <c r="Y730" s="46"/>
      <c r="Z730" s="46"/>
      <c r="AA730" s="46"/>
      <c r="AB730" s="46"/>
      <c r="AC730" s="46"/>
      <c r="AD730" s="46"/>
    </row>
    <row r="731">
      <c r="A731" s="50"/>
      <c r="B731" s="46"/>
      <c r="C731" s="46"/>
      <c r="D731" s="46"/>
      <c r="E731" s="70"/>
      <c r="F731" s="50"/>
      <c r="G731" s="50"/>
      <c r="H731" s="50"/>
      <c r="I731" s="50"/>
      <c r="J731" s="50"/>
      <c r="K731" s="46"/>
      <c r="L731" s="46"/>
      <c r="M731" s="46"/>
      <c r="N731" s="46"/>
      <c r="O731" s="46"/>
      <c r="P731" s="46"/>
      <c r="Q731" s="46"/>
      <c r="R731" s="46"/>
      <c r="S731" s="46"/>
      <c r="T731" s="46"/>
      <c r="U731" s="46"/>
      <c r="V731" s="46"/>
      <c r="W731" s="46"/>
      <c r="X731" s="46"/>
      <c r="Y731" s="46"/>
      <c r="Z731" s="46"/>
      <c r="AA731" s="46"/>
      <c r="AB731" s="46"/>
      <c r="AC731" s="46"/>
      <c r="AD731" s="46"/>
    </row>
    <row r="732">
      <c r="A732" s="50"/>
      <c r="B732" s="46"/>
      <c r="C732" s="46"/>
      <c r="D732" s="46"/>
      <c r="E732" s="70"/>
      <c r="F732" s="50"/>
      <c r="G732" s="50"/>
      <c r="H732" s="50"/>
      <c r="I732" s="50"/>
      <c r="J732" s="50"/>
      <c r="K732" s="46"/>
      <c r="L732" s="46"/>
      <c r="M732" s="46"/>
      <c r="N732" s="46"/>
      <c r="O732" s="46"/>
      <c r="P732" s="46"/>
      <c r="Q732" s="46"/>
      <c r="R732" s="46"/>
      <c r="S732" s="46"/>
      <c r="T732" s="46"/>
      <c r="U732" s="46"/>
      <c r="V732" s="46"/>
      <c r="W732" s="46"/>
      <c r="X732" s="46"/>
      <c r="Y732" s="46"/>
      <c r="Z732" s="46"/>
      <c r="AA732" s="46"/>
      <c r="AB732" s="46"/>
      <c r="AC732" s="46"/>
      <c r="AD732" s="46"/>
    </row>
    <row r="733">
      <c r="A733" s="50"/>
      <c r="B733" s="46"/>
      <c r="C733" s="46"/>
      <c r="D733" s="46"/>
      <c r="E733" s="70"/>
      <c r="F733" s="50"/>
      <c r="G733" s="50"/>
      <c r="H733" s="50"/>
      <c r="I733" s="50"/>
      <c r="J733" s="50"/>
      <c r="K733" s="46"/>
      <c r="L733" s="46"/>
      <c r="M733" s="46"/>
      <c r="N733" s="46"/>
      <c r="O733" s="46"/>
      <c r="P733" s="46"/>
      <c r="Q733" s="46"/>
      <c r="R733" s="46"/>
      <c r="S733" s="46"/>
      <c r="T733" s="46"/>
      <c r="U733" s="46"/>
      <c r="V733" s="46"/>
      <c r="W733" s="46"/>
      <c r="X733" s="46"/>
      <c r="Y733" s="46"/>
      <c r="Z733" s="46"/>
      <c r="AA733" s="46"/>
      <c r="AB733" s="46"/>
      <c r="AC733" s="46"/>
      <c r="AD733" s="46"/>
    </row>
    <row r="734">
      <c r="A734" s="50"/>
      <c r="B734" s="46"/>
      <c r="C734" s="46"/>
      <c r="D734" s="46"/>
      <c r="E734" s="70"/>
      <c r="F734" s="50"/>
      <c r="G734" s="50"/>
      <c r="H734" s="50"/>
      <c r="I734" s="50"/>
      <c r="J734" s="50"/>
      <c r="K734" s="46"/>
      <c r="L734" s="46"/>
      <c r="M734" s="46"/>
      <c r="N734" s="46"/>
      <c r="O734" s="46"/>
      <c r="P734" s="46"/>
      <c r="Q734" s="46"/>
      <c r="R734" s="46"/>
      <c r="S734" s="46"/>
      <c r="T734" s="46"/>
      <c r="U734" s="46"/>
      <c r="V734" s="46"/>
      <c r="W734" s="46"/>
      <c r="X734" s="46"/>
      <c r="Y734" s="46"/>
      <c r="Z734" s="46"/>
      <c r="AA734" s="46"/>
      <c r="AB734" s="46"/>
      <c r="AC734" s="46"/>
      <c r="AD734" s="46"/>
    </row>
    <row r="735">
      <c r="A735" s="50"/>
      <c r="B735" s="46"/>
      <c r="C735" s="46"/>
      <c r="D735" s="46"/>
      <c r="E735" s="70"/>
      <c r="F735" s="50"/>
      <c r="G735" s="50"/>
      <c r="H735" s="50"/>
      <c r="I735" s="50"/>
      <c r="J735" s="50"/>
      <c r="K735" s="46"/>
      <c r="L735" s="46"/>
      <c r="M735" s="46"/>
      <c r="N735" s="46"/>
      <c r="O735" s="46"/>
      <c r="P735" s="46"/>
      <c r="Q735" s="46"/>
      <c r="R735" s="46"/>
      <c r="S735" s="46"/>
      <c r="T735" s="46"/>
      <c r="U735" s="46"/>
      <c r="V735" s="46"/>
      <c r="W735" s="46"/>
      <c r="X735" s="46"/>
      <c r="Y735" s="46"/>
      <c r="Z735" s="46"/>
      <c r="AA735" s="46"/>
      <c r="AB735" s="46"/>
      <c r="AC735" s="46"/>
      <c r="AD735" s="46"/>
    </row>
    <row r="736">
      <c r="A736" s="50"/>
      <c r="B736" s="46"/>
      <c r="C736" s="46"/>
      <c r="D736" s="46"/>
      <c r="E736" s="70"/>
      <c r="F736" s="50"/>
      <c r="G736" s="50"/>
      <c r="H736" s="50"/>
      <c r="I736" s="50"/>
      <c r="J736" s="50"/>
      <c r="K736" s="46"/>
      <c r="L736" s="46"/>
      <c r="M736" s="46"/>
      <c r="N736" s="46"/>
      <c r="O736" s="46"/>
      <c r="P736" s="46"/>
      <c r="Q736" s="46"/>
      <c r="R736" s="46"/>
      <c r="S736" s="46"/>
      <c r="T736" s="46"/>
      <c r="U736" s="46"/>
      <c r="V736" s="46"/>
      <c r="W736" s="46"/>
      <c r="X736" s="46"/>
      <c r="Y736" s="46"/>
      <c r="Z736" s="46"/>
      <c r="AA736" s="46"/>
      <c r="AB736" s="46"/>
      <c r="AC736" s="46"/>
      <c r="AD736" s="46"/>
    </row>
    <row r="737">
      <c r="A737" s="50"/>
      <c r="B737" s="46"/>
      <c r="C737" s="46"/>
      <c r="D737" s="46"/>
      <c r="E737" s="70"/>
      <c r="F737" s="50"/>
      <c r="G737" s="50"/>
      <c r="H737" s="50"/>
      <c r="I737" s="50"/>
      <c r="J737" s="50"/>
      <c r="K737" s="46"/>
      <c r="L737" s="46"/>
      <c r="M737" s="46"/>
      <c r="N737" s="46"/>
      <c r="O737" s="46"/>
      <c r="P737" s="46"/>
      <c r="Q737" s="46"/>
      <c r="R737" s="46"/>
      <c r="S737" s="46"/>
      <c r="T737" s="46"/>
      <c r="U737" s="46"/>
      <c r="V737" s="46"/>
      <c r="W737" s="46"/>
      <c r="X737" s="46"/>
      <c r="Y737" s="46"/>
      <c r="Z737" s="46"/>
      <c r="AA737" s="46"/>
      <c r="AB737" s="46"/>
      <c r="AC737" s="46"/>
      <c r="AD737" s="46"/>
    </row>
    <row r="738">
      <c r="A738" s="50"/>
      <c r="B738" s="46"/>
      <c r="C738" s="46"/>
      <c r="D738" s="46"/>
      <c r="E738" s="70"/>
      <c r="F738" s="50"/>
      <c r="G738" s="50"/>
      <c r="H738" s="50"/>
      <c r="I738" s="50"/>
      <c r="J738" s="50"/>
      <c r="K738" s="46"/>
      <c r="L738" s="46"/>
      <c r="M738" s="46"/>
      <c r="N738" s="46"/>
      <c r="O738" s="46"/>
      <c r="P738" s="46"/>
      <c r="Q738" s="46"/>
      <c r="R738" s="46"/>
      <c r="S738" s="46"/>
      <c r="T738" s="46"/>
      <c r="U738" s="46"/>
      <c r="V738" s="46"/>
      <c r="W738" s="46"/>
      <c r="X738" s="46"/>
      <c r="Y738" s="46"/>
      <c r="Z738" s="46"/>
      <c r="AA738" s="46"/>
      <c r="AB738" s="46"/>
      <c r="AC738" s="46"/>
      <c r="AD738" s="46"/>
    </row>
    <row r="739">
      <c r="A739" s="50"/>
      <c r="B739" s="46"/>
      <c r="C739" s="46"/>
      <c r="D739" s="46"/>
      <c r="E739" s="70"/>
      <c r="F739" s="50"/>
      <c r="G739" s="50"/>
      <c r="H739" s="50"/>
      <c r="I739" s="50"/>
      <c r="J739" s="50"/>
      <c r="K739" s="46"/>
      <c r="L739" s="46"/>
      <c r="M739" s="46"/>
      <c r="N739" s="46"/>
      <c r="O739" s="46"/>
      <c r="P739" s="46"/>
      <c r="Q739" s="46"/>
      <c r="R739" s="46"/>
      <c r="S739" s="46"/>
      <c r="T739" s="46"/>
      <c r="U739" s="46"/>
      <c r="V739" s="46"/>
      <c r="W739" s="46"/>
      <c r="X739" s="46"/>
      <c r="Y739" s="46"/>
      <c r="Z739" s="46"/>
      <c r="AA739" s="46"/>
      <c r="AB739" s="46"/>
      <c r="AC739" s="46"/>
      <c r="AD739" s="46"/>
    </row>
    <row r="740">
      <c r="A740" s="50"/>
      <c r="B740" s="46"/>
      <c r="C740" s="46"/>
      <c r="D740" s="46"/>
      <c r="E740" s="70"/>
      <c r="F740" s="50"/>
      <c r="G740" s="50"/>
      <c r="H740" s="50"/>
      <c r="I740" s="50"/>
      <c r="J740" s="50"/>
      <c r="K740" s="46"/>
      <c r="L740" s="46"/>
      <c r="M740" s="46"/>
      <c r="N740" s="46"/>
      <c r="O740" s="46"/>
      <c r="P740" s="46"/>
      <c r="Q740" s="46"/>
      <c r="R740" s="46"/>
      <c r="S740" s="46"/>
      <c r="T740" s="46"/>
      <c r="U740" s="46"/>
      <c r="V740" s="46"/>
      <c r="W740" s="46"/>
      <c r="X740" s="46"/>
      <c r="Y740" s="46"/>
      <c r="Z740" s="46"/>
      <c r="AA740" s="46"/>
      <c r="AB740" s="46"/>
      <c r="AC740" s="46"/>
      <c r="AD740" s="46"/>
    </row>
    <row r="741">
      <c r="A741" s="50"/>
      <c r="B741" s="46"/>
      <c r="C741" s="46"/>
      <c r="D741" s="46"/>
      <c r="E741" s="70"/>
      <c r="F741" s="50"/>
      <c r="G741" s="50"/>
      <c r="H741" s="50"/>
      <c r="I741" s="50"/>
      <c r="J741" s="50"/>
      <c r="K741" s="46"/>
      <c r="L741" s="46"/>
      <c r="M741" s="46"/>
      <c r="N741" s="46"/>
      <c r="O741" s="46"/>
      <c r="P741" s="46"/>
      <c r="Q741" s="46"/>
      <c r="R741" s="46"/>
      <c r="S741" s="46"/>
      <c r="T741" s="46"/>
      <c r="U741" s="46"/>
      <c r="V741" s="46"/>
      <c r="W741" s="46"/>
      <c r="X741" s="46"/>
      <c r="Y741" s="46"/>
      <c r="Z741" s="46"/>
      <c r="AA741" s="46"/>
      <c r="AB741" s="46"/>
      <c r="AC741" s="46"/>
      <c r="AD741" s="46"/>
    </row>
    <row r="742">
      <c r="A742" s="50"/>
      <c r="B742" s="46"/>
      <c r="C742" s="46"/>
      <c r="D742" s="46"/>
      <c r="E742" s="70"/>
      <c r="F742" s="50"/>
      <c r="G742" s="50"/>
      <c r="H742" s="50"/>
      <c r="I742" s="50"/>
      <c r="J742" s="50"/>
      <c r="K742" s="46"/>
      <c r="L742" s="46"/>
      <c r="M742" s="46"/>
      <c r="N742" s="46"/>
      <c r="O742" s="46"/>
      <c r="P742" s="46"/>
      <c r="Q742" s="46"/>
      <c r="R742" s="46"/>
      <c r="S742" s="46"/>
      <c r="T742" s="46"/>
      <c r="U742" s="46"/>
      <c r="V742" s="46"/>
      <c r="W742" s="46"/>
      <c r="X742" s="46"/>
      <c r="Y742" s="46"/>
      <c r="Z742" s="46"/>
      <c r="AA742" s="46"/>
      <c r="AB742" s="46"/>
      <c r="AC742" s="46"/>
      <c r="AD742" s="46"/>
    </row>
    <row r="743">
      <c r="A743" s="50"/>
      <c r="B743" s="46"/>
      <c r="C743" s="46"/>
      <c r="D743" s="46"/>
      <c r="E743" s="70"/>
      <c r="F743" s="50"/>
      <c r="G743" s="50"/>
      <c r="H743" s="50"/>
      <c r="I743" s="50"/>
      <c r="J743" s="50"/>
      <c r="K743" s="46"/>
      <c r="L743" s="46"/>
      <c r="M743" s="46"/>
      <c r="N743" s="46"/>
      <c r="O743" s="46"/>
      <c r="P743" s="46"/>
      <c r="Q743" s="46"/>
      <c r="R743" s="46"/>
      <c r="S743" s="46"/>
      <c r="T743" s="46"/>
      <c r="U743" s="46"/>
      <c r="V743" s="46"/>
      <c r="W743" s="46"/>
      <c r="X743" s="46"/>
      <c r="Y743" s="46"/>
      <c r="Z743" s="46"/>
      <c r="AA743" s="46"/>
      <c r="AB743" s="46"/>
      <c r="AC743" s="46"/>
      <c r="AD743" s="46"/>
    </row>
    <row r="744">
      <c r="A744" s="50"/>
      <c r="B744" s="46"/>
      <c r="C744" s="46"/>
      <c r="D744" s="46"/>
      <c r="E744" s="70"/>
      <c r="F744" s="50"/>
      <c r="G744" s="50"/>
      <c r="H744" s="50"/>
      <c r="I744" s="50"/>
      <c r="J744" s="50"/>
      <c r="K744" s="46"/>
      <c r="L744" s="46"/>
      <c r="M744" s="46"/>
      <c r="N744" s="46"/>
      <c r="O744" s="46"/>
      <c r="P744" s="46"/>
      <c r="Q744" s="46"/>
      <c r="R744" s="46"/>
      <c r="S744" s="46"/>
      <c r="T744" s="46"/>
      <c r="U744" s="46"/>
      <c r="V744" s="46"/>
      <c r="W744" s="46"/>
      <c r="X744" s="46"/>
      <c r="Y744" s="46"/>
      <c r="Z744" s="46"/>
      <c r="AA744" s="46"/>
      <c r="AB744" s="46"/>
      <c r="AC744" s="46"/>
      <c r="AD744" s="46"/>
    </row>
    <row r="745">
      <c r="A745" s="50"/>
      <c r="B745" s="46"/>
      <c r="C745" s="46"/>
      <c r="D745" s="46"/>
      <c r="E745" s="70"/>
      <c r="F745" s="50"/>
      <c r="G745" s="50"/>
      <c r="H745" s="50"/>
      <c r="I745" s="50"/>
      <c r="J745" s="50"/>
      <c r="K745" s="46"/>
      <c r="L745" s="46"/>
      <c r="M745" s="46"/>
      <c r="N745" s="46"/>
      <c r="O745" s="46"/>
      <c r="P745" s="46"/>
      <c r="Q745" s="46"/>
      <c r="R745" s="46"/>
      <c r="S745" s="46"/>
      <c r="T745" s="46"/>
      <c r="U745" s="46"/>
      <c r="V745" s="46"/>
      <c r="W745" s="46"/>
      <c r="X745" s="46"/>
      <c r="Y745" s="46"/>
      <c r="Z745" s="46"/>
      <c r="AA745" s="46"/>
      <c r="AB745" s="46"/>
      <c r="AC745" s="46"/>
      <c r="AD745" s="46"/>
    </row>
    <row r="746">
      <c r="A746" s="50"/>
      <c r="B746" s="46"/>
      <c r="C746" s="46"/>
      <c r="D746" s="46"/>
      <c r="E746" s="70"/>
      <c r="F746" s="50"/>
      <c r="G746" s="50"/>
      <c r="H746" s="50"/>
      <c r="I746" s="50"/>
      <c r="J746" s="50"/>
      <c r="K746" s="46"/>
      <c r="L746" s="46"/>
      <c r="M746" s="46"/>
      <c r="N746" s="46"/>
      <c r="O746" s="46"/>
      <c r="P746" s="46"/>
      <c r="Q746" s="46"/>
      <c r="R746" s="46"/>
      <c r="S746" s="46"/>
      <c r="T746" s="46"/>
      <c r="U746" s="46"/>
      <c r="V746" s="46"/>
      <c r="W746" s="46"/>
      <c r="X746" s="46"/>
      <c r="Y746" s="46"/>
      <c r="Z746" s="46"/>
      <c r="AA746" s="46"/>
      <c r="AB746" s="46"/>
      <c r="AC746" s="46"/>
      <c r="AD746" s="46"/>
    </row>
    <row r="747">
      <c r="A747" s="50"/>
      <c r="B747" s="46"/>
      <c r="C747" s="46"/>
      <c r="D747" s="46"/>
      <c r="E747" s="70"/>
      <c r="F747" s="50"/>
      <c r="G747" s="50"/>
      <c r="H747" s="50"/>
      <c r="I747" s="50"/>
      <c r="J747" s="50"/>
      <c r="K747" s="46"/>
      <c r="L747" s="46"/>
      <c r="M747" s="46"/>
      <c r="N747" s="46"/>
      <c r="O747" s="46"/>
      <c r="P747" s="46"/>
      <c r="Q747" s="46"/>
      <c r="R747" s="46"/>
      <c r="S747" s="46"/>
      <c r="T747" s="46"/>
      <c r="U747" s="46"/>
      <c r="V747" s="46"/>
      <c r="W747" s="46"/>
      <c r="X747" s="46"/>
      <c r="Y747" s="46"/>
      <c r="Z747" s="46"/>
      <c r="AA747" s="46"/>
      <c r="AB747" s="46"/>
      <c r="AC747" s="46"/>
      <c r="AD747" s="46"/>
    </row>
    <row r="748">
      <c r="A748" s="50"/>
      <c r="B748" s="46"/>
      <c r="C748" s="46"/>
      <c r="D748" s="46"/>
      <c r="E748" s="70"/>
      <c r="F748" s="50"/>
      <c r="G748" s="50"/>
      <c r="H748" s="50"/>
      <c r="I748" s="50"/>
      <c r="J748" s="50"/>
      <c r="K748" s="46"/>
      <c r="L748" s="46"/>
      <c r="M748" s="46"/>
      <c r="N748" s="46"/>
      <c r="O748" s="46"/>
      <c r="P748" s="46"/>
      <c r="Q748" s="46"/>
      <c r="R748" s="46"/>
      <c r="S748" s="46"/>
      <c r="T748" s="46"/>
      <c r="U748" s="46"/>
      <c r="V748" s="46"/>
      <c r="W748" s="46"/>
      <c r="X748" s="46"/>
      <c r="Y748" s="46"/>
      <c r="Z748" s="46"/>
      <c r="AA748" s="46"/>
      <c r="AB748" s="46"/>
      <c r="AC748" s="46"/>
      <c r="AD748" s="46"/>
    </row>
    <row r="749">
      <c r="A749" s="50"/>
      <c r="B749" s="46"/>
      <c r="C749" s="46"/>
      <c r="D749" s="46"/>
      <c r="E749" s="70"/>
      <c r="F749" s="50"/>
      <c r="G749" s="50"/>
      <c r="H749" s="50"/>
      <c r="I749" s="50"/>
      <c r="J749" s="50"/>
      <c r="K749" s="46"/>
      <c r="L749" s="46"/>
      <c r="M749" s="46"/>
      <c r="N749" s="46"/>
      <c r="O749" s="46"/>
      <c r="P749" s="46"/>
      <c r="Q749" s="46"/>
      <c r="R749" s="46"/>
      <c r="S749" s="46"/>
      <c r="T749" s="46"/>
      <c r="U749" s="46"/>
      <c r="V749" s="46"/>
      <c r="W749" s="46"/>
      <c r="X749" s="46"/>
      <c r="Y749" s="46"/>
      <c r="Z749" s="46"/>
      <c r="AA749" s="46"/>
      <c r="AB749" s="46"/>
      <c r="AC749" s="46"/>
      <c r="AD749" s="46"/>
    </row>
    <row r="750">
      <c r="A750" s="50"/>
      <c r="B750" s="46"/>
      <c r="C750" s="46"/>
      <c r="D750" s="46"/>
      <c r="E750" s="70"/>
      <c r="F750" s="50"/>
      <c r="G750" s="50"/>
      <c r="H750" s="50"/>
      <c r="I750" s="50"/>
      <c r="J750" s="50"/>
      <c r="K750" s="46"/>
      <c r="L750" s="46"/>
      <c r="M750" s="46"/>
      <c r="N750" s="46"/>
      <c r="O750" s="46"/>
      <c r="P750" s="46"/>
      <c r="Q750" s="46"/>
      <c r="R750" s="46"/>
      <c r="S750" s="46"/>
      <c r="T750" s="46"/>
      <c r="U750" s="46"/>
      <c r="V750" s="46"/>
      <c r="W750" s="46"/>
      <c r="X750" s="46"/>
      <c r="Y750" s="46"/>
      <c r="Z750" s="46"/>
      <c r="AA750" s="46"/>
      <c r="AB750" s="46"/>
      <c r="AC750" s="46"/>
      <c r="AD750" s="46"/>
    </row>
    <row r="751">
      <c r="A751" s="50"/>
      <c r="B751" s="46"/>
      <c r="C751" s="46"/>
      <c r="D751" s="46"/>
      <c r="E751" s="70"/>
      <c r="F751" s="50"/>
      <c r="G751" s="50"/>
      <c r="H751" s="50"/>
      <c r="I751" s="50"/>
      <c r="J751" s="50"/>
      <c r="K751" s="46"/>
      <c r="L751" s="46"/>
      <c r="M751" s="46"/>
      <c r="N751" s="46"/>
      <c r="O751" s="46"/>
      <c r="P751" s="46"/>
      <c r="Q751" s="46"/>
      <c r="R751" s="46"/>
      <c r="S751" s="46"/>
      <c r="T751" s="46"/>
      <c r="U751" s="46"/>
      <c r="V751" s="46"/>
      <c r="W751" s="46"/>
      <c r="X751" s="46"/>
      <c r="Y751" s="46"/>
      <c r="Z751" s="46"/>
      <c r="AA751" s="46"/>
      <c r="AB751" s="46"/>
      <c r="AC751" s="46"/>
      <c r="AD751" s="46"/>
    </row>
    <row r="752">
      <c r="A752" s="50"/>
      <c r="B752" s="46"/>
      <c r="C752" s="46"/>
      <c r="D752" s="46"/>
      <c r="E752" s="70"/>
      <c r="F752" s="50"/>
      <c r="G752" s="50"/>
      <c r="H752" s="50"/>
      <c r="I752" s="50"/>
      <c r="J752" s="50"/>
      <c r="K752" s="46"/>
      <c r="L752" s="46"/>
      <c r="M752" s="46"/>
      <c r="N752" s="46"/>
      <c r="O752" s="46"/>
      <c r="P752" s="46"/>
      <c r="Q752" s="46"/>
      <c r="R752" s="46"/>
      <c r="S752" s="46"/>
      <c r="T752" s="46"/>
      <c r="U752" s="46"/>
      <c r="V752" s="46"/>
      <c r="W752" s="46"/>
      <c r="X752" s="46"/>
      <c r="Y752" s="46"/>
      <c r="Z752" s="46"/>
      <c r="AA752" s="46"/>
      <c r="AB752" s="46"/>
      <c r="AC752" s="46"/>
      <c r="AD752" s="46"/>
    </row>
    <row r="753">
      <c r="A753" s="50"/>
      <c r="B753" s="46"/>
      <c r="C753" s="46"/>
      <c r="D753" s="46"/>
      <c r="E753" s="70"/>
      <c r="F753" s="50"/>
      <c r="G753" s="50"/>
      <c r="H753" s="50"/>
      <c r="I753" s="50"/>
      <c r="J753" s="50"/>
      <c r="K753" s="46"/>
      <c r="L753" s="46"/>
      <c r="M753" s="46"/>
      <c r="N753" s="46"/>
      <c r="O753" s="46"/>
      <c r="P753" s="46"/>
      <c r="Q753" s="46"/>
      <c r="R753" s="46"/>
      <c r="S753" s="46"/>
      <c r="T753" s="46"/>
      <c r="U753" s="46"/>
      <c r="V753" s="46"/>
      <c r="W753" s="46"/>
      <c r="X753" s="46"/>
      <c r="Y753" s="46"/>
      <c r="Z753" s="46"/>
      <c r="AA753" s="46"/>
      <c r="AB753" s="46"/>
      <c r="AC753" s="46"/>
      <c r="AD753" s="46"/>
    </row>
    <row r="754">
      <c r="A754" s="50"/>
      <c r="B754" s="46"/>
      <c r="C754" s="46"/>
      <c r="D754" s="46"/>
      <c r="E754" s="70"/>
      <c r="F754" s="50"/>
      <c r="G754" s="50"/>
      <c r="H754" s="50"/>
      <c r="I754" s="50"/>
      <c r="J754" s="50"/>
      <c r="K754" s="46"/>
      <c r="L754" s="46"/>
      <c r="M754" s="46"/>
      <c r="N754" s="46"/>
      <c r="O754" s="46"/>
      <c r="P754" s="46"/>
      <c r="Q754" s="46"/>
      <c r="R754" s="46"/>
      <c r="S754" s="46"/>
      <c r="T754" s="46"/>
      <c r="U754" s="46"/>
      <c r="V754" s="46"/>
      <c r="W754" s="46"/>
      <c r="X754" s="46"/>
      <c r="Y754" s="46"/>
      <c r="Z754" s="46"/>
      <c r="AA754" s="46"/>
      <c r="AB754" s="46"/>
      <c r="AC754" s="46"/>
      <c r="AD754" s="46"/>
    </row>
    <row r="755">
      <c r="A755" s="50"/>
      <c r="B755" s="46"/>
      <c r="C755" s="46"/>
      <c r="D755" s="46"/>
      <c r="E755" s="70"/>
      <c r="F755" s="50"/>
      <c r="G755" s="50"/>
      <c r="H755" s="50"/>
      <c r="I755" s="50"/>
      <c r="J755" s="50"/>
      <c r="K755" s="46"/>
      <c r="L755" s="46"/>
      <c r="M755" s="46"/>
      <c r="N755" s="46"/>
      <c r="O755" s="46"/>
      <c r="P755" s="46"/>
      <c r="Q755" s="46"/>
      <c r="R755" s="46"/>
      <c r="S755" s="46"/>
      <c r="T755" s="46"/>
      <c r="U755" s="46"/>
      <c r="V755" s="46"/>
      <c r="W755" s="46"/>
      <c r="X755" s="46"/>
      <c r="Y755" s="46"/>
      <c r="Z755" s="46"/>
      <c r="AA755" s="46"/>
      <c r="AB755" s="46"/>
      <c r="AC755" s="46"/>
      <c r="AD755" s="46"/>
    </row>
    <row r="756">
      <c r="A756" s="50"/>
      <c r="B756" s="46"/>
      <c r="C756" s="46"/>
      <c r="D756" s="46"/>
      <c r="E756" s="70"/>
      <c r="F756" s="50"/>
      <c r="G756" s="50"/>
      <c r="H756" s="50"/>
      <c r="I756" s="50"/>
      <c r="J756" s="50"/>
      <c r="K756" s="46"/>
      <c r="L756" s="46"/>
      <c r="M756" s="46"/>
      <c r="N756" s="46"/>
      <c r="O756" s="46"/>
      <c r="P756" s="46"/>
      <c r="Q756" s="46"/>
      <c r="R756" s="46"/>
      <c r="S756" s="46"/>
      <c r="T756" s="46"/>
      <c r="U756" s="46"/>
      <c r="V756" s="46"/>
      <c r="W756" s="46"/>
      <c r="X756" s="46"/>
      <c r="Y756" s="46"/>
      <c r="Z756" s="46"/>
      <c r="AA756" s="46"/>
      <c r="AB756" s="46"/>
      <c r="AC756" s="46"/>
      <c r="AD756" s="46"/>
    </row>
    <row r="757">
      <c r="A757" s="50"/>
      <c r="B757" s="46"/>
      <c r="C757" s="46"/>
      <c r="D757" s="46"/>
      <c r="E757" s="70"/>
      <c r="F757" s="50"/>
      <c r="G757" s="50"/>
      <c r="H757" s="50"/>
      <c r="I757" s="50"/>
      <c r="J757" s="50"/>
      <c r="K757" s="46"/>
      <c r="L757" s="46"/>
      <c r="M757" s="46"/>
      <c r="N757" s="46"/>
      <c r="O757" s="46"/>
      <c r="P757" s="46"/>
      <c r="Q757" s="46"/>
      <c r="R757" s="46"/>
      <c r="S757" s="46"/>
      <c r="T757" s="46"/>
      <c r="U757" s="46"/>
      <c r="V757" s="46"/>
      <c r="W757" s="46"/>
      <c r="X757" s="46"/>
      <c r="Y757" s="46"/>
      <c r="Z757" s="46"/>
      <c r="AA757" s="46"/>
      <c r="AB757" s="46"/>
      <c r="AC757" s="46"/>
      <c r="AD757" s="46"/>
    </row>
    <row r="758">
      <c r="A758" s="50"/>
      <c r="B758" s="46"/>
      <c r="C758" s="46"/>
      <c r="D758" s="46"/>
      <c r="E758" s="70"/>
      <c r="F758" s="50"/>
      <c r="G758" s="50"/>
      <c r="H758" s="50"/>
      <c r="I758" s="50"/>
      <c r="J758" s="50"/>
      <c r="K758" s="46"/>
      <c r="L758" s="46"/>
      <c r="M758" s="46"/>
      <c r="N758" s="46"/>
      <c r="O758" s="46"/>
      <c r="P758" s="46"/>
      <c r="Q758" s="46"/>
      <c r="R758" s="46"/>
      <c r="S758" s="46"/>
      <c r="T758" s="46"/>
      <c r="U758" s="46"/>
      <c r="V758" s="46"/>
      <c r="W758" s="46"/>
      <c r="X758" s="46"/>
      <c r="Y758" s="46"/>
      <c r="Z758" s="46"/>
      <c r="AA758" s="46"/>
      <c r="AB758" s="46"/>
      <c r="AC758" s="46"/>
      <c r="AD758" s="46"/>
    </row>
    <row r="759">
      <c r="A759" s="50"/>
      <c r="B759" s="46"/>
      <c r="C759" s="46"/>
      <c r="D759" s="46"/>
      <c r="E759" s="70"/>
      <c r="F759" s="50"/>
      <c r="G759" s="50"/>
      <c r="H759" s="50"/>
      <c r="I759" s="50"/>
      <c r="J759" s="50"/>
      <c r="K759" s="46"/>
      <c r="L759" s="46"/>
      <c r="M759" s="46"/>
      <c r="N759" s="46"/>
      <c r="O759" s="46"/>
      <c r="P759" s="46"/>
      <c r="Q759" s="46"/>
      <c r="R759" s="46"/>
      <c r="S759" s="46"/>
      <c r="T759" s="46"/>
      <c r="U759" s="46"/>
      <c r="V759" s="46"/>
      <c r="W759" s="46"/>
      <c r="X759" s="46"/>
      <c r="Y759" s="46"/>
      <c r="Z759" s="46"/>
      <c r="AA759" s="46"/>
      <c r="AB759" s="46"/>
      <c r="AC759" s="46"/>
      <c r="AD759" s="46"/>
    </row>
    <row r="760">
      <c r="A760" s="50"/>
      <c r="B760" s="46"/>
      <c r="C760" s="46"/>
      <c r="D760" s="46"/>
      <c r="E760" s="70"/>
      <c r="F760" s="50"/>
      <c r="G760" s="50"/>
      <c r="H760" s="50"/>
      <c r="I760" s="50"/>
      <c r="J760" s="50"/>
      <c r="K760" s="46"/>
      <c r="L760" s="46"/>
      <c r="M760" s="46"/>
      <c r="N760" s="46"/>
      <c r="O760" s="46"/>
      <c r="P760" s="46"/>
      <c r="Q760" s="46"/>
      <c r="R760" s="46"/>
      <c r="S760" s="46"/>
      <c r="T760" s="46"/>
      <c r="U760" s="46"/>
      <c r="V760" s="46"/>
      <c r="W760" s="46"/>
      <c r="X760" s="46"/>
      <c r="Y760" s="46"/>
      <c r="Z760" s="46"/>
      <c r="AA760" s="46"/>
      <c r="AB760" s="46"/>
      <c r="AC760" s="46"/>
      <c r="AD760" s="46"/>
    </row>
    <row r="761">
      <c r="A761" s="50"/>
      <c r="B761" s="46"/>
      <c r="C761" s="46"/>
      <c r="D761" s="46"/>
      <c r="E761" s="70"/>
      <c r="F761" s="50"/>
      <c r="G761" s="50"/>
      <c r="H761" s="50"/>
      <c r="I761" s="50"/>
      <c r="J761" s="50"/>
      <c r="K761" s="46"/>
      <c r="L761" s="46"/>
      <c r="M761" s="46"/>
      <c r="N761" s="46"/>
      <c r="O761" s="46"/>
      <c r="P761" s="46"/>
      <c r="Q761" s="46"/>
      <c r="R761" s="46"/>
      <c r="S761" s="46"/>
      <c r="T761" s="46"/>
      <c r="U761" s="46"/>
      <c r="V761" s="46"/>
      <c r="W761" s="46"/>
      <c r="X761" s="46"/>
      <c r="Y761" s="46"/>
      <c r="Z761" s="46"/>
      <c r="AA761" s="46"/>
      <c r="AB761" s="46"/>
      <c r="AC761" s="46"/>
      <c r="AD761" s="46"/>
    </row>
    <row r="762">
      <c r="A762" s="50"/>
      <c r="B762" s="46"/>
      <c r="C762" s="46"/>
      <c r="D762" s="46"/>
      <c r="E762" s="70"/>
      <c r="F762" s="50"/>
      <c r="G762" s="50"/>
      <c r="H762" s="50"/>
      <c r="I762" s="50"/>
      <c r="J762" s="50"/>
      <c r="K762" s="46"/>
      <c r="L762" s="46"/>
      <c r="M762" s="46"/>
      <c r="N762" s="46"/>
      <c r="O762" s="46"/>
      <c r="P762" s="46"/>
      <c r="Q762" s="46"/>
      <c r="R762" s="46"/>
      <c r="S762" s="46"/>
      <c r="T762" s="46"/>
      <c r="U762" s="46"/>
      <c r="V762" s="46"/>
      <c r="W762" s="46"/>
      <c r="X762" s="46"/>
      <c r="Y762" s="46"/>
      <c r="Z762" s="46"/>
      <c r="AA762" s="46"/>
      <c r="AB762" s="46"/>
      <c r="AC762" s="46"/>
      <c r="AD762" s="46"/>
    </row>
    <row r="763">
      <c r="A763" s="50"/>
      <c r="B763" s="46"/>
      <c r="C763" s="46"/>
      <c r="D763" s="46"/>
      <c r="E763" s="70"/>
      <c r="F763" s="50"/>
      <c r="G763" s="50"/>
      <c r="H763" s="50"/>
      <c r="I763" s="50"/>
      <c r="J763" s="50"/>
      <c r="K763" s="46"/>
      <c r="L763" s="46"/>
      <c r="M763" s="46"/>
      <c r="N763" s="46"/>
      <c r="O763" s="46"/>
      <c r="P763" s="46"/>
      <c r="Q763" s="46"/>
      <c r="R763" s="46"/>
      <c r="S763" s="46"/>
      <c r="T763" s="46"/>
      <c r="U763" s="46"/>
      <c r="V763" s="46"/>
      <c r="W763" s="46"/>
      <c r="X763" s="46"/>
      <c r="Y763" s="46"/>
      <c r="Z763" s="46"/>
      <c r="AA763" s="46"/>
      <c r="AB763" s="46"/>
      <c r="AC763" s="46"/>
      <c r="AD763" s="46"/>
    </row>
    <row r="764">
      <c r="A764" s="50"/>
      <c r="B764" s="46"/>
      <c r="C764" s="46"/>
      <c r="D764" s="46"/>
      <c r="E764" s="70"/>
      <c r="F764" s="50"/>
      <c r="G764" s="50"/>
      <c r="H764" s="50"/>
      <c r="I764" s="50"/>
      <c r="J764" s="50"/>
      <c r="K764" s="46"/>
      <c r="L764" s="46"/>
      <c r="M764" s="46"/>
      <c r="N764" s="46"/>
      <c r="O764" s="46"/>
      <c r="P764" s="46"/>
      <c r="Q764" s="46"/>
      <c r="R764" s="46"/>
      <c r="S764" s="46"/>
      <c r="T764" s="46"/>
      <c r="U764" s="46"/>
      <c r="V764" s="46"/>
      <c r="W764" s="46"/>
      <c r="X764" s="46"/>
      <c r="Y764" s="46"/>
      <c r="Z764" s="46"/>
      <c r="AA764" s="46"/>
      <c r="AB764" s="46"/>
      <c r="AC764" s="46"/>
      <c r="AD764" s="46"/>
    </row>
    <row r="765">
      <c r="A765" s="50"/>
      <c r="B765" s="46"/>
      <c r="C765" s="46"/>
      <c r="D765" s="46"/>
      <c r="E765" s="70"/>
      <c r="F765" s="50"/>
      <c r="G765" s="50"/>
      <c r="H765" s="50"/>
      <c r="I765" s="50"/>
      <c r="J765" s="50"/>
      <c r="K765" s="46"/>
      <c r="L765" s="46"/>
      <c r="M765" s="46"/>
      <c r="N765" s="46"/>
      <c r="O765" s="46"/>
      <c r="P765" s="46"/>
      <c r="Q765" s="46"/>
      <c r="R765" s="46"/>
      <c r="S765" s="46"/>
      <c r="T765" s="46"/>
      <c r="U765" s="46"/>
      <c r="V765" s="46"/>
      <c r="W765" s="46"/>
      <c r="X765" s="46"/>
      <c r="Y765" s="46"/>
      <c r="Z765" s="46"/>
      <c r="AA765" s="46"/>
      <c r="AB765" s="46"/>
      <c r="AC765" s="46"/>
      <c r="AD765" s="46"/>
    </row>
    <row r="766">
      <c r="A766" s="50"/>
      <c r="B766" s="46"/>
      <c r="C766" s="46"/>
      <c r="D766" s="46"/>
      <c r="E766" s="70"/>
      <c r="F766" s="50"/>
      <c r="G766" s="50"/>
      <c r="H766" s="50"/>
      <c r="I766" s="50"/>
      <c r="J766" s="50"/>
      <c r="K766" s="46"/>
      <c r="L766" s="46"/>
      <c r="M766" s="46"/>
      <c r="N766" s="46"/>
      <c r="O766" s="46"/>
      <c r="P766" s="46"/>
      <c r="Q766" s="46"/>
      <c r="R766" s="46"/>
      <c r="S766" s="46"/>
      <c r="T766" s="46"/>
      <c r="U766" s="46"/>
      <c r="V766" s="46"/>
      <c r="W766" s="46"/>
      <c r="X766" s="46"/>
      <c r="Y766" s="46"/>
      <c r="Z766" s="46"/>
      <c r="AA766" s="46"/>
      <c r="AB766" s="46"/>
      <c r="AC766" s="46"/>
      <c r="AD766" s="46"/>
    </row>
    <row r="767">
      <c r="A767" s="50"/>
      <c r="B767" s="46"/>
      <c r="C767" s="46"/>
      <c r="D767" s="46"/>
      <c r="E767" s="70"/>
      <c r="F767" s="50"/>
      <c r="G767" s="50"/>
      <c r="H767" s="50"/>
      <c r="I767" s="50"/>
      <c r="J767" s="50"/>
      <c r="K767" s="46"/>
      <c r="L767" s="46"/>
      <c r="M767" s="46"/>
      <c r="N767" s="46"/>
      <c r="O767" s="46"/>
      <c r="P767" s="46"/>
      <c r="Q767" s="46"/>
      <c r="R767" s="46"/>
      <c r="S767" s="46"/>
      <c r="T767" s="46"/>
      <c r="U767" s="46"/>
      <c r="V767" s="46"/>
      <c r="W767" s="46"/>
      <c r="X767" s="46"/>
      <c r="Y767" s="46"/>
      <c r="Z767" s="46"/>
      <c r="AA767" s="46"/>
      <c r="AB767" s="46"/>
      <c r="AC767" s="46"/>
      <c r="AD767" s="46"/>
    </row>
    <row r="768">
      <c r="A768" s="50"/>
      <c r="B768" s="46"/>
      <c r="C768" s="46"/>
      <c r="D768" s="46"/>
      <c r="E768" s="70"/>
      <c r="F768" s="50"/>
      <c r="G768" s="50"/>
      <c r="H768" s="50"/>
      <c r="I768" s="50"/>
      <c r="J768" s="50"/>
      <c r="K768" s="46"/>
      <c r="L768" s="46"/>
      <c r="M768" s="46"/>
      <c r="N768" s="46"/>
      <c r="O768" s="46"/>
      <c r="P768" s="46"/>
      <c r="Q768" s="46"/>
      <c r="R768" s="46"/>
      <c r="S768" s="46"/>
      <c r="T768" s="46"/>
      <c r="U768" s="46"/>
      <c r="V768" s="46"/>
      <c r="W768" s="46"/>
      <c r="X768" s="46"/>
      <c r="Y768" s="46"/>
      <c r="Z768" s="46"/>
      <c r="AA768" s="46"/>
      <c r="AB768" s="46"/>
      <c r="AC768" s="46"/>
      <c r="AD768" s="46"/>
    </row>
    <row r="769">
      <c r="A769" s="50"/>
      <c r="B769" s="46"/>
      <c r="C769" s="46"/>
      <c r="D769" s="46"/>
      <c r="E769" s="70"/>
      <c r="F769" s="50"/>
      <c r="G769" s="50"/>
      <c r="H769" s="50"/>
      <c r="I769" s="50"/>
      <c r="J769" s="50"/>
      <c r="K769" s="46"/>
      <c r="L769" s="46"/>
      <c r="M769" s="46"/>
      <c r="N769" s="46"/>
      <c r="O769" s="46"/>
      <c r="P769" s="46"/>
      <c r="Q769" s="46"/>
      <c r="R769" s="46"/>
      <c r="S769" s="46"/>
      <c r="T769" s="46"/>
      <c r="U769" s="46"/>
      <c r="V769" s="46"/>
      <c r="W769" s="46"/>
      <c r="X769" s="46"/>
      <c r="Y769" s="46"/>
      <c r="Z769" s="46"/>
      <c r="AA769" s="46"/>
      <c r="AB769" s="46"/>
      <c r="AC769" s="46"/>
      <c r="AD769" s="46"/>
    </row>
    <row r="770">
      <c r="A770" s="50"/>
      <c r="B770" s="46"/>
      <c r="C770" s="46"/>
      <c r="D770" s="46"/>
      <c r="E770" s="70"/>
      <c r="F770" s="50"/>
      <c r="G770" s="50"/>
      <c r="H770" s="50"/>
      <c r="I770" s="50"/>
      <c r="J770" s="50"/>
      <c r="K770" s="46"/>
      <c r="L770" s="46"/>
      <c r="M770" s="46"/>
      <c r="N770" s="46"/>
      <c r="O770" s="46"/>
      <c r="P770" s="46"/>
      <c r="Q770" s="46"/>
      <c r="R770" s="46"/>
      <c r="S770" s="46"/>
      <c r="T770" s="46"/>
      <c r="U770" s="46"/>
      <c r="V770" s="46"/>
      <c r="W770" s="46"/>
      <c r="X770" s="46"/>
      <c r="Y770" s="46"/>
      <c r="Z770" s="46"/>
      <c r="AA770" s="46"/>
      <c r="AB770" s="46"/>
      <c r="AC770" s="46"/>
      <c r="AD770" s="46"/>
    </row>
    <row r="771">
      <c r="A771" s="50"/>
      <c r="B771" s="46"/>
      <c r="C771" s="46"/>
      <c r="D771" s="46"/>
      <c r="E771" s="70"/>
      <c r="F771" s="50"/>
      <c r="G771" s="50"/>
      <c r="H771" s="50"/>
      <c r="I771" s="50"/>
      <c r="J771" s="50"/>
      <c r="K771" s="46"/>
      <c r="L771" s="46"/>
      <c r="M771" s="46"/>
      <c r="N771" s="46"/>
      <c r="O771" s="46"/>
      <c r="P771" s="46"/>
      <c r="Q771" s="46"/>
      <c r="R771" s="46"/>
      <c r="S771" s="46"/>
      <c r="T771" s="46"/>
      <c r="U771" s="46"/>
      <c r="V771" s="46"/>
      <c r="W771" s="46"/>
      <c r="X771" s="46"/>
      <c r="Y771" s="46"/>
      <c r="Z771" s="46"/>
      <c r="AA771" s="46"/>
      <c r="AB771" s="46"/>
      <c r="AC771" s="46"/>
      <c r="AD771" s="46"/>
    </row>
    <row r="772">
      <c r="A772" s="50"/>
      <c r="B772" s="46"/>
      <c r="C772" s="46"/>
      <c r="D772" s="46"/>
      <c r="E772" s="70"/>
      <c r="F772" s="50"/>
      <c r="G772" s="50"/>
      <c r="H772" s="50"/>
      <c r="I772" s="50"/>
      <c r="J772" s="50"/>
      <c r="K772" s="46"/>
      <c r="L772" s="46"/>
      <c r="M772" s="46"/>
      <c r="N772" s="46"/>
      <c r="O772" s="46"/>
      <c r="P772" s="46"/>
      <c r="Q772" s="46"/>
      <c r="R772" s="46"/>
      <c r="S772" s="46"/>
      <c r="T772" s="46"/>
      <c r="U772" s="46"/>
      <c r="V772" s="46"/>
      <c r="W772" s="46"/>
      <c r="X772" s="46"/>
      <c r="Y772" s="46"/>
      <c r="Z772" s="46"/>
      <c r="AA772" s="46"/>
      <c r="AB772" s="46"/>
      <c r="AC772" s="46"/>
      <c r="AD772" s="46"/>
    </row>
    <row r="773">
      <c r="A773" s="50"/>
      <c r="B773" s="46"/>
      <c r="C773" s="46"/>
      <c r="D773" s="46"/>
      <c r="E773" s="70"/>
      <c r="F773" s="50"/>
      <c r="G773" s="50"/>
      <c r="H773" s="50"/>
      <c r="I773" s="50"/>
      <c r="J773" s="50"/>
      <c r="K773" s="46"/>
      <c r="L773" s="46"/>
      <c r="M773" s="46"/>
      <c r="N773" s="46"/>
      <c r="O773" s="46"/>
      <c r="P773" s="46"/>
      <c r="Q773" s="46"/>
      <c r="R773" s="46"/>
      <c r="S773" s="46"/>
      <c r="T773" s="46"/>
      <c r="U773" s="46"/>
      <c r="V773" s="46"/>
      <c r="W773" s="46"/>
      <c r="X773" s="46"/>
      <c r="Y773" s="46"/>
      <c r="Z773" s="46"/>
      <c r="AA773" s="46"/>
      <c r="AB773" s="46"/>
      <c r="AC773" s="46"/>
      <c r="AD773" s="46"/>
    </row>
    <row r="774">
      <c r="A774" s="50"/>
      <c r="B774" s="46"/>
      <c r="C774" s="46"/>
      <c r="D774" s="46"/>
      <c r="E774" s="70"/>
      <c r="F774" s="50"/>
      <c r="G774" s="50"/>
      <c r="H774" s="50"/>
      <c r="I774" s="50"/>
      <c r="J774" s="50"/>
      <c r="K774" s="46"/>
      <c r="L774" s="46"/>
      <c r="M774" s="46"/>
      <c r="N774" s="46"/>
      <c r="O774" s="46"/>
      <c r="P774" s="46"/>
      <c r="Q774" s="46"/>
      <c r="R774" s="46"/>
      <c r="S774" s="46"/>
      <c r="T774" s="46"/>
      <c r="U774" s="46"/>
      <c r="V774" s="46"/>
      <c r="W774" s="46"/>
      <c r="X774" s="46"/>
      <c r="Y774" s="46"/>
      <c r="Z774" s="46"/>
      <c r="AA774" s="46"/>
      <c r="AB774" s="46"/>
      <c r="AC774" s="46"/>
      <c r="AD774" s="46"/>
    </row>
    <row r="775">
      <c r="A775" s="50"/>
      <c r="B775" s="46"/>
      <c r="C775" s="46"/>
      <c r="D775" s="46"/>
      <c r="E775" s="70"/>
      <c r="F775" s="50"/>
      <c r="G775" s="50"/>
      <c r="H775" s="50"/>
      <c r="I775" s="50"/>
      <c r="J775" s="50"/>
      <c r="K775" s="46"/>
      <c r="L775" s="46"/>
      <c r="M775" s="46"/>
      <c r="N775" s="46"/>
      <c r="O775" s="46"/>
      <c r="P775" s="46"/>
      <c r="Q775" s="46"/>
      <c r="R775" s="46"/>
      <c r="S775" s="46"/>
      <c r="T775" s="46"/>
      <c r="U775" s="46"/>
      <c r="V775" s="46"/>
      <c r="W775" s="46"/>
      <c r="X775" s="46"/>
      <c r="Y775" s="46"/>
      <c r="Z775" s="46"/>
      <c r="AA775" s="46"/>
      <c r="AB775" s="46"/>
      <c r="AC775" s="46"/>
      <c r="AD775" s="46"/>
    </row>
    <row r="776">
      <c r="A776" s="50"/>
      <c r="B776" s="46"/>
      <c r="C776" s="46"/>
      <c r="D776" s="46"/>
      <c r="E776" s="70"/>
      <c r="F776" s="50"/>
      <c r="G776" s="50"/>
      <c r="H776" s="50"/>
      <c r="I776" s="50"/>
      <c r="J776" s="50"/>
      <c r="K776" s="46"/>
      <c r="L776" s="46"/>
      <c r="M776" s="46"/>
      <c r="N776" s="46"/>
      <c r="O776" s="46"/>
      <c r="P776" s="46"/>
      <c r="Q776" s="46"/>
      <c r="R776" s="46"/>
      <c r="S776" s="46"/>
      <c r="T776" s="46"/>
      <c r="U776" s="46"/>
      <c r="V776" s="46"/>
      <c r="W776" s="46"/>
      <c r="X776" s="46"/>
      <c r="Y776" s="46"/>
      <c r="Z776" s="46"/>
      <c r="AA776" s="46"/>
      <c r="AB776" s="46"/>
      <c r="AC776" s="46"/>
      <c r="AD776" s="46"/>
    </row>
    <row r="777">
      <c r="A777" s="50"/>
      <c r="B777" s="46"/>
      <c r="C777" s="46"/>
      <c r="D777" s="46"/>
      <c r="E777" s="70"/>
      <c r="F777" s="50"/>
      <c r="G777" s="50"/>
      <c r="H777" s="50"/>
      <c r="I777" s="50"/>
      <c r="J777" s="50"/>
      <c r="K777" s="46"/>
      <c r="L777" s="46"/>
      <c r="M777" s="46"/>
      <c r="N777" s="46"/>
      <c r="O777" s="46"/>
      <c r="P777" s="46"/>
      <c r="Q777" s="46"/>
      <c r="R777" s="46"/>
      <c r="S777" s="46"/>
      <c r="T777" s="46"/>
      <c r="U777" s="46"/>
      <c r="V777" s="46"/>
      <c r="W777" s="46"/>
      <c r="X777" s="46"/>
      <c r="Y777" s="46"/>
      <c r="Z777" s="46"/>
      <c r="AA777" s="46"/>
      <c r="AB777" s="46"/>
      <c r="AC777" s="46"/>
      <c r="AD777" s="46"/>
    </row>
    <row r="778">
      <c r="A778" s="50"/>
      <c r="B778" s="46"/>
      <c r="C778" s="46"/>
      <c r="D778" s="46"/>
      <c r="E778" s="70"/>
      <c r="F778" s="50"/>
      <c r="G778" s="50"/>
      <c r="H778" s="50"/>
      <c r="I778" s="50"/>
      <c r="J778" s="50"/>
      <c r="K778" s="46"/>
      <c r="L778" s="46"/>
      <c r="M778" s="46"/>
      <c r="N778" s="46"/>
      <c r="O778" s="46"/>
      <c r="P778" s="46"/>
      <c r="Q778" s="46"/>
      <c r="R778" s="46"/>
      <c r="S778" s="46"/>
      <c r="T778" s="46"/>
      <c r="U778" s="46"/>
      <c r="V778" s="46"/>
      <c r="W778" s="46"/>
      <c r="X778" s="46"/>
      <c r="Y778" s="46"/>
      <c r="Z778" s="46"/>
      <c r="AA778" s="46"/>
      <c r="AB778" s="46"/>
      <c r="AC778" s="46"/>
      <c r="AD778" s="46"/>
    </row>
    <row r="779">
      <c r="A779" s="50"/>
      <c r="B779" s="46"/>
      <c r="C779" s="46"/>
      <c r="D779" s="46"/>
      <c r="E779" s="70"/>
      <c r="F779" s="50"/>
      <c r="G779" s="50"/>
      <c r="H779" s="50"/>
      <c r="I779" s="50"/>
      <c r="J779" s="50"/>
      <c r="K779" s="46"/>
      <c r="L779" s="46"/>
      <c r="M779" s="46"/>
      <c r="N779" s="46"/>
      <c r="O779" s="46"/>
      <c r="P779" s="46"/>
      <c r="Q779" s="46"/>
      <c r="R779" s="46"/>
      <c r="S779" s="46"/>
      <c r="T779" s="46"/>
      <c r="U779" s="46"/>
      <c r="V779" s="46"/>
      <c r="W779" s="46"/>
      <c r="X779" s="46"/>
      <c r="Y779" s="46"/>
      <c r="Z779" s="46"/>
      <c r="AA779" s="46"/>
      <c r="AB779" s="46"/>
      <c r="AC779" s="46"/>
      <c r="AD779" s="46"/>
    </row>
    <row r="780">
      <c r="A780" s="50"/>
      <c r="B780" s="46"/>
      <c r="C780" s="46"/>
      <c r="D780" s="46"/>
      <c r="E780" s="70"/>
      <c r="F780" s="50"/>
      <c r="G780" s="50"/>
      <c r="H780" s="50"/>
      <c r="I780" s="50"/>
      <c r="J780" s="50"/>
      <c r="K780" s="46"/>
      <c r="L780" s="46"/>
      <c r="M780" s="46"/>
      <c r="N780" s="46"/>
      <c r="O780" s="46"/>
      <c r="P780" s="46"/>
      <c r="Q780" s="46"/>
      <c r="R780" s="46"/>
      <c r="S780" s="46"/>
      <c r="T780" s="46"/>
      <c r="U780" s="46"/>
      <c r="V780" s="46"/>
      <c r="W780" s="46"/>
      <c r="X780" s="46"/>
      <c r="Y780" s="46"/>
      <c r="Z780" s="46"/>
      <c r="AA780" s="46"/>
      <c r="AB780" s="46"/>
      <c r="AC780" s="46"/>
      <c r="AD780" s="46"/>
    </row>
    <row r="781">
      <c r="A781" s="50"/>
      <c r="B781" s="46"/>
      <c r="C781" s="46"/>
      <c r="D781" s="46"/>
      <c r="E781" s="70"/>
      <c r="F781" s="50"/>
      <c r="G781" s="50"/>
      <c r="H781" s="50"/>
      <c r="I781" s="50"/>
      <c r="J781" s="50"/>
      <c r="K781" s="46"/>
      <c r="L781" s="46"/>
      <c r="M781" s="46"/>
      <c r="N781" s="46"/>
      <c r="O781" s="46"/>
      <c r="P781" s="46"/>
      <c r="Q781" s="46"/>
      <c r="R781" s="46"/>
      <c r="S781" s="46"/>
      <c r="T781" s="46"/>
      <c r="U781" s="46"/>
      <c r="V781" s="46"/>
      <c r="W781" s="46"/>
      <c r="X781" s="46"/>
      <c r="Y781" s="46"/>
      <c r="Z781" s="46"/>
      <c r="AA781" s="46"/>
      <c r="AB781" s="46"/>
      <c r="AC781" s="46"/>
      <c r="AD781" s="46"/>
    </row>
    <row r="782">
      <c r="A782" s="50"/>
      <c r="B782" s="46"/>
      <c r="C782" s="46"/>
      <c r="D782" s="46"/>
      <c r="E782" s="70"/>
      <c r="F782" s="50"/>
      <c r="G782" s="50"/>
      <c r="H782" s="50"/>
      <c r="I782" s="50"/>
      <c r="J782" s="50"/>
      <c r="K782" s="46"/>
      <c r="L782" s="46"/>
      <c r="M782" s="46"/>
      <c r="N782" s="46"/>
      <c r="O782" s="46"/>
      <c r="P782" s="46"/>
      <c r="Q782" s="46"/>
      <c r="R782" s="46"/>
      <c r="S782" s="46"/>
      <c r="T782" s="46"/>
      <c r="U782" s="46"/>
      <c r="V782" s="46"/>
      <c r="W782" s="46"/>
      <c r="X782" s="46"/>
      <c r="Y782" s="46"/>
      <c r="Z782" s="46"/>
      <c r="AA782" s="46"/>
      <c r="AB782" s="46"/>
      <c r="AC782" s="46"/>
      <c r="AD782" s="46"/>
    </row>
    <row r="783">
      <c r="A783" s="50"/>
      <c r="B783" s="46"/>
      <c r="C783" s="46"/>
      <c r="D783" s="46"/>
      <c r="E783" s="70"/>
      <c r="F783" s="50"/>
      <c r="G783" s="50"/>
      <c r="H783" s="50"/>
      <c r="I783" s="50"/>
      <c r="J783" s="50"/>
      <c r="K783" s="46"/>
      <c r="L783" s="46"/>
      <c r="M783" s="46"/>
      <c r="N783" s="46"/>
      <c r="O783" s="46"/>
      <c r="P783" s="46"/>
      <c r="Q783" s="46"/>
      <c r="R783" s="46"/>
      <c r="S783" s="46"/>
      <c r="T783" s="46"/>
      <c r="U783" s="46"/>
      <c r="V783" s="46"/>
      <c r="W783" s="46"/>
      <c r="X783" s="46"/>
      <c r="Y783" s="46"/>
      <c r="Z783" s="46"/>
      <c r="AA783" s="46"/>
      <c r="AB783" s="46"/>
      <c r="AC783" s="46"/>
      <c r="AD783" s="46"/>
    </row>
    <row r="784">
      <c r="A784" s="50"/>
      <c r="B784" s="46"/>
      <c r="C784" s="46"/>
      <c r="D784" s="46"/>
      <c r="E784" s="70"/>
      <c r="F784" s="50"/>
      <c r="G784" s="50"/>
      <c r="H784" s="50"/>
      <c r="I784" s="50"/>
      <c r="J784" s="50"/>
      <c r="K784" s="46"/>
      <c r="L784" s="46"/>
      <c r="M784" s="46"/>
      <c r="N784" s="46"/>
      <c r="O784" s="46"/>
      <c r="P784" s="46"/>
      <c r="Q784" s="46"/>
      <c r="R784" s="46"/>
      <c r="S784" s="46"/>
      <c r="T784" s="46"/>
      <c r="U784" s="46"/>
      <c r="V784" s="46"/>
      <c r="W784" s="46"/>
      <c r="X784" s="46"/>
      <c r="Y784" s="46"/>
      <c r="Z784" s="46"/>
      <c r="AA784" s="46"/>
      <c r="AB784" s="46"/>
      <c r="AC784" s="46"/>
      <c r="AD784" s="46"/>
    </row>
    <row r="785">
      <c r="A785" s="50"/>
      <c r="B785" s="46"/>
      <c r="C785" s="46"/>
      <c r="D785" s="46"/>
      <c r="E785" s="70"/>
      <c r="F785" s="50"/>
      <c r="G785" s="50"/>
      <c r="H785" s="50"/>
      <c r="I785" s="50"/>
      <c r="J785" s="50"/>
      <c r="K785" s="46"/>
      <c r="L785" s="46"/>
      <c r="M785" s="46"/>
      <c r="N785" s="46"/>
      <c r="O785" s="46"/>
      <c r="P785" s="46"/>
      <c r="Q785" s="46"/>
      <c r="R785" s="46"/>
      <c r="S785" s="46"/>
      <c r="T785" s="46"/>
      <c r="U785" s="46"/>
      <c r="V785" s="46"/>
      <c r="W785" s="46"/>
      <c r="X785" s="46"/>
      <c r="Y785" s="46"/>
      <c r="Z785" s="46"/>
      <c r="AA785" s="46"/>
      <c r="AB785" s="46"/>
      <c r="AC785" s="46"/>
      <c r="AD785" s="46"/>
    </row>
    <row r="786">
      <c r="A786" s="50"/>
      <c r="B786" s="46"/>
      <c r="C786" s="46"/>
      <c r="D786" s="46"/>
      <c r="E786" s="70"/>
      <c r="F786" s="50"/>
      <c r="G786" s="50"/>
      <c r="H786" s="50"/>
      <c r="I786" s="50"/>
      <c r="J786" s="50"/>
      <c r="K786" s="46"/>
      <c r="L786" s="46"/>
      <c r="M786" s="46"/>
      <c r="N786" s="46"/>
      <c r="O786" s="46"/>
      <c r="P786" s="46"/>
      <c r="Q786" s="46"/>
      <c r="R786" s="46"/>
      <c r="S786" s="46"/>
      <c r="T786" s="46"/>
      <c r="U786" s="46"/>
      <c r="V786" s="46"/>
      <c r="W786" s="46"/>
      <c r="X786" s="46"/>
      <c r="Y786" s="46"/>
      <c r="Z786" s="46"/>
      <c r="AA786" s="46"/>
      <c r="AB786" s="46"/>
      <c r="AC786" s="46"/>
      <c r="AD786" s="46"/>
    </row>
    <row r="787">
      <c r="A787" s="50"/>
      <c r="B787" s="46"/>
      <c r="C787" s="46"/>
      <c r="D787" s="46"/>
      <c r="E787" s="70"/>
      <c r="F787" s="50"/>
      <c r="G787" s="50"/>
      <c r="H787" s="50"/>
      <c r="I787" s="50"/>
      <c r="J787" s="50"/>
      <c r="K787" s="46"/>
      <c r="L787" s="46"/>
      <c r="M787" s="46"/>
      <c r="N787" s="46"/>
      <c r="O787" s="46"/>
      <c r="P787" s="46"/>
      <c r="Q787" s="46"/>
      <c r="R787" s="46"/>
      <c r="S787" s="46"/>
      <c r="T787" s="46"/>
      <c r="U787" s="46"/>
      <c r="V787" s="46"/>
      <c r="W787" s="46"/>
      <c r="X787" s="46"/>
      <c r="Y787" s="46"/>
      <c r="Z787" s="46"/>
      <c r="AA787" s="46"/>
      <c r="AB787" s="46"/>
      <c r="AC787" s="46"/>
      <c r="AD787" s="46"/>
    </row>
    <row r="788">
      <c r="A788" s="50"/>
      <c r="B788" s="46"/>
      <c r="C788" s="46"/>
      <c r="D788" s="46"/>
      <c r="E788" s="70"/>
      <c r="F788" s="50"/>
      <c r="G788" s="50"/>
      <c r="H788" s="50"/>
      <c r="I788" s="50"/>
      <c r="J788" s="50"/>
      <c r="K788" s="46"/>
      <c r="L788" s="46"/>
      <c r="M788" s="46"/>
      <c r="N788" s="46"/>
      <c r="O788" s="46"/>
      <c r="P788" s="46"/>
      <c r="Q788" s="46"/>
      <c r="R788" s="46"/>
      <c r="S788" s="46"/>
      <c r="T788" s="46"/>
      <c r="U788" s="46"/>
      <c r="V788" s="46"/>
      <c r="W788" s="46"/>
      <c r="X788" s="46"/>
      <c r="Y788" s="46"/>
      <c r="Z788" s="46"/>
      <c r="AA788" s="46"/>
      <c r="AB788" s="46"/>
      <c r="AC788" s="46"/>
      <c r="AD788" s="46"/>
    </row>
    <row r="789">
      <c r="A789" s="50"/>
      <c r="B789" s="46"/>
      <c r="C789" s="46"/>
      <c r="D789" s="46"/>
      <c r="E789" s="70"/>
      <c r="F789" s="50"/>
      <c r="G789" s="50"/>
      <c r="H789" s="50"/>
      <c r="I789" s="50"/>
      <c r="J789" s="50"/>
      <c r="K789" s="46"/>
      <c r="L789" s="46"/>
      <c r="M789" s="46"/>
      <c r="N789" s="46"/>
      <c r="O789" s="46"/>
      <c r="P789" s="46"/>
      <c r="Q789" s="46"/>
      <c r="R789" s="46"/>
      <c r="S789" s="46"/>
      <c r="T789" s="46"/>
      <c r="U789" s="46"/>
      <c r="V789" s="46"/>
      <c r="W789" s="46"/>
      <c r="X789" s="46"/>
      <c r="Y789" s="46"/>
      <c r="Z789" s="46"/>
      <c r="AA789" s="46"/>
      <c r="AB789" s="46"/>
      <c r="AC789" s="46"/>
      <c r="AD789" s="46"/>
    </row>
    <row r="790">
      <c r="A790" s="50"/>
      <c r="B790" s="46"/>
      <c r="C790" s="46"/>
      <c r="D790" s="46"/>
      <c r="E790" s="70"/>
      <c r="F790" s="50"/>
      <c r="G790" s="50"/>
      <c r="H790" s="50"/>
      <c r="I790" s="50"/>
      <c r="J790" s="50"/>
      <c r="K790" s="46"/>
      <c r="L790" s="46"/>
      <c r="M790" s="46"/>
      <c r="N790" s="46"/>
      <c r="O790" s="46"/>
      <c r="P790" s="46"/>
      <c r="Q790" s="46"/>
      <c r="R790" s="46"/>
      <c r="S790" s="46"/>
      <c r="T790" s="46"/>
      <c r="U790" s="46"/>
      <c r="V790" s="46"/>
      <c r="W790" s="46"/>
      <c r="X790" s="46"/>
      <c r="Y790" s="46"/>
      <c r="Z790" s="46"/>
      <c r="AA790" s="46"/>
      <c r="AB790" s="46"/>
      <c r="AC790" s="46"/>
      <c r="AD790" s="46"/>
    </row>
    <row r="791">
      <c r="A791" s="50"/>
      <c r="B791" s="46"/>
      <c r="C791" s="46"/>
      <c r="D791" s="46"/>
      <c r="E791" s="70"/>
      <c r="F791" s="50"/>
      <c r="G791" s="50"/>
      <c r="H791" s="50"/>
      <c r="I791" s="50"/>
      <c r="J791" s="50"/>
      <c r="K791" s="46"/>
      <c r="L791" s="46"/>
      <c r="M791" s="46"/>
      <c r="N791" s="46"/>
      <c r="O791" s="46"/>
      <c r="P791" s="46"/>
      <c r="Q791" s="46"/>
      <c r="R791" s="46"/>
      <c r="S791" s="46"/>
      <c r="T791" s="46"/>
      <c r="U791" s="46"/>
      <c r="V791" s="46"/>
      <c r="W791" s="46"/>
      <c r="X791" s="46"/>
      <c r="Y791" s="46"/>
      <c r="Z791" s="46"/>
      <c r="AA791" s="46"/>
      <c r="AB791" s="46"/>
      <c r="AC791" s="46"/>
      <c r="AD791" s="46"/>
    </row>
    <row r="792">
      <c r="A792" s="50"/>
      <c r="B792" s="46"/>
      <c r="C792" s="46"/>
      <c r="D792" s="46"/>
      <c r="E792" s="70"/>
      <c r="F792" s="50"/>
      <c r="G792" s="50"/>
      <c r="H792" s="50"/>
      <c r="I792" s="50"/>
      <c r="J792" s="50"/>
      <c r="K792" s="46"/>
      <c r="L792" s="46"/>
      <c r="M792" s="46"/>
      <c r="N792" s="46"/>
      <c r="O792" s="46"/>
      <c r="P792" s="46"/>
      <c r="Q792" s="46"/>
      <c r="R792" s="46"/>
      <c r="S792" s="46"/>
      <c r="T792" s="46"/>
      <c r="U792" s="46"/>
      <c r="V792" s="46"/>
      <c r="W792" s="46"/>
      <c r="X792" s="46"/>
      <c r="Y792" s="46"/>
      <c r="Z792" s="46"/>
      <c r="AA792" s="46"/>
      <c r="AB792" s="46"/>
      <c r="AC792" s="46"/>
      <c r="AD792" s="46"/>
    </row>
    <row r="793">
      <c r="A793" s="50"/>
      <c r="B793" s="46"/>
      <c r="C793" s="46"/>
      <c r="D793" s="46"/>
      <c r="E793" s="70"/>
      <c r="F793" s="50"/>
      <c r="G793" s="50"/>
      <c r="H793" s="50"/>
      <c r="I793" s="50"/>
      <c r="J793" s="50"/>
      <c r="K793" s="46"/>
      <c r="L793" s="46"/>
      <c r="M793" s="46"/>
      <c r="N793" s="46"/>
      <c r="O793" s="46"/>
      <c r="P793" s="46"/>
      <c r="Q793" s="46"/>
      <c r="R793" s="46"/>
      <c r="S793" s="46"/>
      <c r="T793" s="46"/>
      <c r="U793" s="46"/>
      <c r="V793" s="46"/>
      <c r="W793" s="46"/>
      <c r="X793" s="46"/>
      <c r="Y793" s="46"/>
      <c r="Z793" s="46"/>
      <c r="AA793" s="46"/>
      <c r="AB793" s="46"/>
      <c r="AC793" s="46"/>
      <c r="AD793" s="46"/>
    </row>
    <row r="794">
      <c r="A794" s="50"/>
      <c r="B794" s="46"/>
      <c r="C794" s="46"/>
      <c r="D794" s="46"/>
      <c r="E794" s="70"/>
      <c r="F794" s="50"/>
      <c r="G794" s="50"/>
      <c r="H794" s="50"/>
      <c r="I794" s="50"/>
      <c r="J794" s="50"/>
      <c r="K794" s="46"/>
      <c r="L794" s="46"/>
      <c r="M794" s="46"/>
      <c r="N794" s="46"/>
      <c r="O794" s="46"/>
      <c r="P794" s="46"/>
      <c r="Q794" s="46"/>
      <c r="R794" s="46"/>
      <c r="S794" s="46"/>
      <c r="T794" s="46"/>
      <c r="U794" s="46"/>
      <c r="V794" s="46"/>
      <c r="W794" s="46"/>
      <c r="X794" s="46"/>
      <c r="Y794" s="46"/>
      <c r="Z794" s="46"/>
      <c r="AA794" s="46"/>
      <c r="AB794" s="46"/>
      <c r="AC794" s="46"/>
      <c r="AD794" s="46"/>
    </row>
    <row r="795">
      <c r="A795" s="50"/>
      <c r="B795" s="46"/>
      <c r="C795" s="46"/>
      <c r="D795" s="46"/>
      <c r="E795" s="70"/>
      <c r="F795" s="50"/>
      <c r="G795" s="50"/>
      <c r="H795" s="50"/>
      <c r="I795" s="50"/>
      <c r="J795" s="50"/>
      <c r="K795" s="46"/>
      <c r="L795" s="46"/>
      <c r="M795" s="46"/>
      <c r="N795" s="46"/>
      <c r="O795" s="46"/>
      <c r="P795" s="46"/>
      <c r="Q795" s="46"/>
      <c r="R795" s="46"/>
      <c r="S795" s="46"/>
      <c r="T795" s="46"/>
      <c r="U795" s="46"/>
      <c r="V795" s="46"/>
      <c r="W795" s="46"/>
      <c r="X795" s="46"/>
      <c r="Y795" s="46"/>
      <c r="Z795" s="46"/>
      <c r="AA795" s="46"/>
      <c r="AB795" s="46"/>
      <c r="AC795" s="46"/>
      <c r="AD795" s="46"/>
    </row>
    <row r="796">
      <c r="A796" s="50"/>
      <c r="B796" s="46"/>
      <c r="C796" s="46"/>
      <c r="D796" s="46"/>
      <c r="E796" s="70"/>
      <c r="F796" s="50"/>
      <c r="G796" s="50"/>
      <c r="H796" s="50"/>
      <c r="I796" s="50"/>
      <c r="J796" s="50"/>
      <c r="K796" s="46"/>
      <c r="L796" s="46"/>
      <c r="M796" s="46"/>
      <c r="N796" s="46"/>
      <c r="O796" s="46"/>
      <c r="P796" s="46"/>
      <c r="Q796" s="46"/>
      <c r="R796" s="46"/>
      <c r="S796" s="46"/>
      <c r="T796" s="46"/>
      <c r="U796" s="46"/>
      <c r="V796" s="46"/>
      <c r="W796" s="46"/>
      <c r="X796" s="46"/>
      <c r="Y796" s="46"/>
      <c r="Z796" s="46"/>
      <c r="AA796" s="46"/>
      <c r="AB796" s="46"/>
      <c r="AC796" s="46"/>
      <c r="AD796" s="46"/>
    </row>
    <row r="797">
      <c r="A797" s="50"/>
      <c r="B797" s="46"/>
      <c r="C797" s="46"/>
      <c r="D797" s="46"/>
      <c r="E797" s="70"/>
      <c r="F797" s="50"/>
      <c r="G797" s="50"/>
      <c r="H797" s="50"/>
      <c r="I797" s="50"/>
      <c r="J797" s="50"/>
      <c r="K797" s="46"/>
      <c r="L797" s="46"/>
      <c r="M797" s="46"/>
      <c r="N797" s="46"/>
      <c r="O797" s="46"/>
      <c r="P797" s="46"/>
      <c r="Q797" s="46"/>
      <c r="R797" s="46"/>
      <c r="S797" s="46"/>
      <c r="T797" s="46"/>
      <c r="U797" s="46"/>
      <c r="V797" s="46"/>
      <c r="W797" s="46"/>
      <c r="X797" s="46"/>
      <c r="Y797" s="46"/>
      <c r="Z797" s="46"/>
      <c r="AA797" s="46"/>
      <c r="AB797" s="46"/>
      <c r="AC797" s="46"/>
      <c r="AD797" s="46"/>
    </row>
    <row r="798">
      <c r="A798" s="50"/>
      <c r="B798" s="46"/>
      <c r="C798" s="46"/>
      <c r="D798" s="46"/>
      <c r="E798" s="70"/>
      <c r="F798" s="50"/>
      <c r="G798" s="50"/>
      <c r="H798" s="50"/>
      <c r="I798" s="50"/>
      <c r="J798" s="50"/>
      <c r="K798" s="46"/>
      <c r="L798" s="46"/>
      <c r="M798" s="46"/>
      <c r="N798" s="46"/>
      <c r="O798" s="46"/>
      <c r="P798" s="46"/>
      <c r="Q798" s="46"/>
      <c r="R798" s="46"/>
      <c r="S798" s="46"/>
      <c r="T798" s="46"/>
      <c r="U798" s="46"/>
      <c r="V798" s="46"/>
      <c r="W798" s="46"/>
      <c r="X798" s="46"/>
      <c r="Y798" s="46"/>
      <c r="Z798" s="46"/>
      <c r="AA798" s="46"/>
      <c r="AB798" s="46"/>
      <c r="AC798" s="46"/>
      <c r="AD798" s="46"/>
    </row>
    <row r="799">
      <c r="A799" s="50"/>
      <c r="B799" s="46"/>
      <c r="C799" s="46"/>
      <c r="D799" s="46"/>
      <c r="E799" s="70"/>
      <c r="F799" s="50"/>
      <c r="G799" s="50"/>
      <c r="H799" s="50"/>
      <c r="I799" s="50"/>
      <c r="J799" s="50"/>
      <c r="K799" s="46"/>
      <c r="L799" s="46"/>
      <c r="M799" s="46"/>
      <c r="N799" s="46"/>
      <c r="O799" s="46"/>
      <c r="P799" s="46"/>
      <c r="Q799" s="46"/>
      <c r="R799" s="46"/>
      <c r="S799" s="46"/>
      <c r="T799" s="46"/>
      <c r="U799" s="46"/>
      <c r="V799" s="46"/>
      <c r="W799" s="46"/>
      <c r="X799" s="46"/>
      <c r="Y799" s="46"/>
      <c r="Z799" s="46"/>
      <c r="AA799" s="46"/>
      <c r="AB799" s="46"/>
      <c r="AC799" s="46"/>
      <c r="AD799" s="46"/>
    </row>
    <row r="800">
      <c r="A800" s="50"/>
      <c r="B800" s="46"/>
      <c r="C800" s="46"/>
      <c r="D800" s="46"/>
      <c r="E800" s="70"/>
      <c r="F800" s="50"/>
      <c r="G800" s="50"/>
      <c r="H800" s="50"/>
      <c r="I800" s="50"/>
      <c r="J800" s="50"/>
      <c r="K800" s="46"/>
      <c r="L800" s="46"/>
      <c r="M800" s="46"/>
      <c r="N800" s="46"/>
      <c r="O800" s="46"/>
      <c r="P800" s="46"/>
      <c r="Q800" s="46"/>
      <c r="R800" s="46"/>
      <c r="S800" s="46"/>
      <c r="T800" s="46"/>
      <c r="U800" s="46"/>
      <c r="V800" s="46"/>
      <c r="W800" s="46"/>
      <c r="X800" s="46"/>
      <c r="Y800" s="46"/>
      <c r="Z800" s="46"/>
      <c r="AA800" s="46"/>
      <c r="AB800" s="46"/>
      <c r="AC800" s="46"/>
      <c r="AD800" s="46"/>
    </row>
    <row r="801">
      <c r="A801" s="50"/>
      <c r="B801" s="46"/>
      <c r="C801" s="46"/>
      <c r="D801" s="46"/>
      <c r="E801" s="70"/>
      <c r="F801" s="50"/>
      <c r="G801" s="50"/>
      <c r="H801" s="50"/>
      <c r="I801" s="50"/>
      <c r="J801" s="50"/>
      <c r="K801" s="46"/>
      <c r="L801" s="46"/>
      <c r="M801" s="46"/>
      <c r="N801" s="46"/>
      <c r="O801" s="46"/>
      <c r="P801" s="46"/>
      <c r="Q801" s="46"/>
      <c r="R801" s="46"/>
      <c r="S801" s="46"/>
      <c r="T801" s="46"/>
      <c r="U801" s="46"/>
      <c r="V801" s="46"/>
      <c r="W801" s="46"/>
      <c r="X801" s="46"/>
      <c r="Y801" s="46"/>
      <c r="Z801" s="46"/>
      <c r="AA801" s="46"/>
      <c r="AB801" s="46"/>
      <c r="AC801" s="46"/>
      <c r="AD801" s="46"/>
    </row>
    <row r="802">
      <c r="A802" s="50"/>
      <c r="B802" s="46"/>
      <c r="C802" s="46"/>
      <c r="D802" s="46"/>
      <c r="E802" s="70"/>
      <c r="F802" s="50"/>
      <c r="G802" s="50"/>
      <c r="H802" s="50"/>
      <c r="I802" s="50"/>
      <c r="J802" s="50"/>
      <c r="K802" s="46"/>
      <c r="L802" s="46"/>
      <c r="M802" s="46"/>
      <c r="N802" s="46"/>
      <c r="O802" s="46"/>
      <c r="P802" s="46"/>
      <c r="Q802" s="46"/>
      <c r="R802" s="46"/>
      <c r="S802" s="46"/>
      <c r="T802" s="46"/>
      <c r="U802" s="46"/>
      <c r="V802" s="46"/>
      <c r="W802" s="46"/>
      <c r="X802" s="46"/>
      <c r="Y802" s="46"/>
      <c r="Z802" s="46"/>
      <c r="AA802" s="46"/>
      <c r="AB802" s="46"/>
      <c r="AC802" s="46"/>
      <c r="AD802" s="46"/>
    </row>
    <row r="803">
      <c r="A803" s="50"/>
      <c r="B803" s="46"/>
      <c r="C803" s="46"/>
      <c r="D803" s="46"/>
      <c r="E803" s="70"/>
      <c r="F803" s="50"/>
      <c r="G803" s="50"/>
      <c r="H803" s="50"/>
      <c r="I803" s="50"/>
      <c r="J803" s="50"/>
      <c r="K803" s="46"/>
      <c r="L803" s="46"/>
      <c r="M803" s="46"/>
      <c r="N803" s="46"/>
      <c r="O803" s="46"/>
      <c r="P803" s="46"/>
      <c r="Q803" s="46"/>
      <c r="R803" s="46"/>
      <c r="S803" s="46"/>
      <c r="T803" s="46"/>
      <c r="U803" s="46"/>
      <c r="V803" s="46"/>
      <c r="W803" s="46"/>
      <c r="X803" s="46"/>
      <c r="Y803" s="46"/>
      <c r="Z803" s="46"/>
      <c r="AA803" s="46"/>
      <c r="AB803" s="46"/>
      <c r="AC803" s="46"/>
      <c r="AD803" s="46"/>
    </row>
    <row r="804">
      <c r="A804" s="50"/>
      <c r="B804" s="46"/>
      <c r="C804" s="46"/>
      <c r="D804" s="46"/>
      <c r="E804" s="70"/>
      <c r="F804" s="50"/>
      <c r="G804" s="50"/>
      <c r="H804" s="50"/>
      <c r="I804" s="50"/>
      <c r="J804" s="50"/>
      <c r="K804" s="46"/>
      <c r="L804" s="46"/>
      <c r="M804" s="46"/>
      <c r="N804" s="46"/>
      <c r="O804" s="46"/>
      <c r="P804" s="46"/>
      <c r="Q804" s="46"/>
      <c r="R804" s="46"/>
      <c r="S804" s="46"/>
      <c r="T804" s="46"/>
      <c r="U804" s="46"/>
      <c r="V804" s="46"/>
      <c r="W804" s="46"/>
      <c r="X804" s="46"/>
      <c r="Y804" s="46"/>
      <c r="Z804" s="46"/>
      <c r="AA804" s="46"/>
      <c r="AB804" s="46"/>
      <c r="AC804" s="46"/>
      <c r="AD804" s="46"/>
    </row>
    <row r="805">
      <c r="A805" s="50"/>
      <c r="B805" s="46"/>
      <c r="C805" s="46"/>
      <c r="D805" s="46"/>
      <c r="E805" s="70"/>
      <c r="F805" s="50"/>
      <c r="G805" s="50"/>
      <c r="H805" s="50"/>
      <c r="I805" s="50"/>
      <c r="J805" s="50"/>
      <c r="K805" s="46"/>
      <c r="L805" s="46"/>
      <c r="M805" s="46"/>
      <c r="N805" s="46"/>
      <c r="O805" s="46"/>
      <c r="P805" s="46"/>
      <c r="Q805" s="46"/>
      <c r="R805" s="46"/>
      <c r="S805" s="46"/>
      <c r="T805" s="46"/>
      <c r="U805" s="46"/>
      <c r="V805" s="46"/>
      <c r="W805" s="46"/>
      <c r="X805" s="46"/>
      <c r="Y805" s="46"/>
      <c r="Z805" s="46"/>
      <c r="AA805" s="46"/>
      <c r="AB805" s="46"/>
      <c r="AC805" s="46"/>
      <c r="AD805" s="46"/>
    </row>
    <row r="806">
      <c r="A806" s="50"/>
      <c r="B806" s="46"/>
      <c r="C806" s="46"/>
      <c r="D806" s="46"/>
      <c r="E806" s="70"/>
      <c r="F806" s="50"/>
      <c r="G806" s="50"/>
      <c r="H806" s="50"/>
      <c r="I806" s="50"/>
      <c r="J806" s="50"/>
      <c r="K806" s="46"/>
      <c r="L806" s="46"/>
      <c r="M806" s="46"/>
      <c r="N806" s="46"/>
      <c r="O806" s="46"/>
      <c r="P806" s="46"/>
      <c r="Q806" s="46"/>
      <c r="R806" s="46"/>
      <c r="S806" s="46"/>
      <c r="T806" s="46"/>
      <c r="U806" s="46"/>
      <c r="V806" s="46"/>
      <c r="W806" s="46"/>
      <c r="X806" s="46"/>
      <c r="Y806" s="46"/>
      <c r="Z806" s="46"/>
      <c r="AA806" s="46"/>
      <c r="AB806" s="46"/>
      <c r="AC806" s="46"/>
      <c r="AD806" s="46"/>
    </row>
    <row r="807">
      <c r="A807" s="50"/>
      <c r="B807" s="46"/>
      <c r="C807" s="46"/>
      <c r="D807" s="46"/>
      <c r="E807" s="70"/>
      <c r="F807" s="50"/>
      <c r="G807" s="50"/>
      <c r="H807" s="50"/>
      <c r="I807" s="50"/>
      <c r="J807" s="50"/>
      <c r="K807" s="46"/>
      <c r="L807" s="46"/>
      <c r="M807" s="46"/>
      <c r="N807" s="46"/>
      <c r="O807" s="46"/>
      <c r="P807" s="46"/>
      <c r="Q807" s="46"/>
      <c r="R807" s="46"/>
      <c r="S807" s="46"/>
      <c r="T807" s="46"/>
      <c r="U807" s="46"/>
      <c r="V807" s="46"/>
      <c r="W807" s="46"/>
      <c r="X807" s="46"/>
      <c r="Y807" s="46"/>
      <c r="Z807" s="46"/>
      <c r="AA807" s="46"/>
      <c r="AB807" s="46"/>
      <c r="AC807" s="46"/>
      <c r="AD807" s="46"/>
    </row>
    <row r="808">
      <c r="A808" s="50"/>
      <c r="B808" s="46"/>
      <c r="C808" s="46"/>
      <c r="D808" s="46"/>
      <c r="E808" s="70"/>
      <c r="F808" s="50"/>
      <c r="G808" s="50"/>
      <c r="H808" s="50"/>
      <c r="I808" s="50"/>
      <c r="J808" s="50"/>
      <c r="K808" s="46"/>
      <c r="L808" s="46"/>
      <c r="M808" s="46"/>
      <c r="N808" s="46"/>
      <c r="O808" s="46"/>
      <c r="P808" s="46"/>
      <c r="Q808" s="46"/>
      <c r="R808" s="46"/>
      <c r="S808" s="46"/>
      <c r="T808" s="46"/>
      <c r="U808" s="46"/>
      <c r="V808" s="46"/>
      <c r="W808" s="46"/>
      <c r="X808" s="46"/>
      <c r="Y808" s="46"/>
      <c r="Z808" s="46"/>
      <c r="AA808" s="46"/>
      <c r="AB808" s="46"/>
      <c r="AC808" s="46"/>
      <c r="AD808" s="46"/>
    </row>
    <row r="809">
      <c r="A809" s="50"/>
      <c r="B809" s="46"/>
      <c r="C809" s="46"/>
      <c r="D809" s="46"/>
      <c r="E809" s="70"/>
      <c r="F809" s="50"/>
      <c r="G809" s="50"/>
      <c r="H809" s="50"/>
      <c r="I809" s="50"/>
      <c r="J809" s="50"/>
      <c r="K809" s="46"/>
      <c r="L809" s="46"/>
      <c r="M809" s="46"/>
      <c r="N809" s="46"/>
      <c r="O809" s="46"/>
      <c r="P809" s="46"/>
      <c r="Q809" s="46"/>
      <c r="R809" s="46"/>
      <c r="S809" s="46"/>
      <c r="T809" s="46"/>
      <c r="U809" s="46"/>
      <c r="V809" s="46"/>
      <c r="W809" s="46"/>
      <c r="X809" s="46"/>
      <c r="Y809" s="46"/>
      <c r="Z809" s="46"/>
      <c r="AA809" s="46"/>
      <c r="AB809" s="46"/>
      <c r="AC809" s="46"/>
      <c r="AD809" s="46"/>
    </row>
    <row r="810">
      <c r="A810" s="50"/>
      <c r="B810" s="46"/>
      <c r="C810" s="46"/>
      <c r="D810" s="46"/>
      <c r="E810" s="70"/>
      <c r="F810" s="50"/>
      <c r="G810" s="50"/>
      <c r="H810" s="50"/>
      <c r="I810" s="50"/>
      <c r="J810" s="50"/>
      <c r="K810" s="46"/>
      <c r="L810" s="46"/>
      <c r="M810" s="46"/>
      <c r="N810" s="46"/>
      <c r="O810" s="46"/>
      <c r="P810" s="46"/>
      <c r="Q810" s="46"/>
      <c r="R810" s="46"/>
      <c r="S810" s="46"/>
      <c r="T810" s="46"/>
      <c r="U810" s="46"/>
      <c r="V810" s="46"/>
      <c r="W810" s="46"/>
      <c r="X810" s="46"/>
      <c r="Y810" s="46"/>
      <c r="Z810" s="46"/>
      <c r="AA810" s="46"/>
      <c r="AB810" s="46"/>
      <c r="AC810" s="46"/>
      <c r="AD810" s="46"/>
    </row>
    <row r="811">
      <c r="A811" s="50"/>
      <c r="B811" s="46"/>
      <c r="C811" s="46"/>
      <c r="D811" s="46"/>
      <c r="E811" s="70"/>
      <c r="F811" s="50"/>
      <c r="G811" s="50"/>
      <c r="H811" s="50"/>
      <c r="I811" s="50"/>
      <c r="J811" s="50"/>
      <c r="K811" s="46"/>
      <c r="L811" s="46"/>
      <c r="M811" s="46"/>
      <c r="N811" s="46"/>
      <c r="O811" s="46"/>
      <c r="P811" s="46"/>
      <c r="Q811" s="46"/>
      <c r="R811" s="46"/>
      <c r="S811" s="46"/>
      <c r="T811" s="46"/>
      <c r="U811" s="46"/>
      <c r="V811" s="46"/>
      <c r="W811" s="46"/>
      <c r="X811" s="46"/>
      <c r="Y811" s="46"/>
      <c r="Z811" s="46"/>
      <c r="AA811" s="46"/>
      <c r="AB811" s="46"/>
      <c r="AC811" s="46"/>
      <c r="AD811" s="46"/>
    </row>
    <row r="812">
      <c r="A812" s="50"/>
      <c r="B812" s="46"/>
      <c r="C812" s="46"/>
      <c r="D812" s="46"/>
      <c r="E812" s="70"/>
      <c r="F812" s="50"/>
      <c r="G812" s="50"/>
      <c r="H812" s="50"/>
      <c r="I812" s="50"/>
      <c r="J812" s="50"/>
      <c r="K812" s="46"/>
      <c r="L812" s="46"/>
      <c r="M812" s="46"/>
      <c r="N812" s="46"/>
      <c r="O812" s="46"/>
      <c r="P812" s="46"/>
      <c r="Q812" s="46"/>
      <c r="R812" s="46"/>
      <c r="S812" s="46"/>
      <c r="T812" s="46"/>
      <c r="U812" s="46"/>
      <c r="V812" s="46"/>
      <c r="W812" s="46"/>
      <c r="X812" s="46"/>
      <c r="Y812" s="46"/>
      <c r="Z812" s="46"/>
      <c r="AA812" s="46"/>
      <c r="AB812" s="46"/>
      <c r="AC812" s="46"/>
      <c r="AD812" s="46"/>
    </row>
    <row r="813">
      <c r="A813" s="50"/>
      <c r="B813" s="46"/>
      <c r="C813" s="46"/>
      <c r="D813" s="46"/>
      <c r="E813" s="70"/>
      <c r="F813" s="50"/>
      <c r="G813" s="50"/>
      <c r="H813" s="50"/>
      <c r="I813" s="50"/>
      <c r="J813" s="50"/>
      <c r="K813" s="46"/>
      <c r="L813" s="46"/>
      <c r="M813" s="46"/>
      <c r="N813" s="46"/>
      <c r="O813" s="46"/>
      <c r="P813" s="46"/>
      <c r="Q813" s="46"/>
      <c r="R813" s="46"/>
      <c r="S813" s="46"/>
      <c r="T813" s="46"/>
      <c r="U813" s="46"/>
      <c r="V813" s="46"/>
      <c r="W813" s="46"/>
      <c r="X813" s="46"/>
      <c r="Y813" s="46"/>
      <c r="Z813" s="46"/>
      <c r="AA813" s="46"/>
      <c r="AB813" s="46"/>
      <c r="AC813" s="46"/>
      <c r="AD813" s="46"/>
    </row>
    <row r="814">
      <c r="A814" s="50"/>
      <c r="B814" s="46"/>
      <c r="C814" s="46"/>
      <c r="D814" s="46"/>
      <c r="E814" s="70"/>
      <c r="F814" s="50"/>
      <c r="G814" s="50"/>
      <c r="H814" s="50"/>
      <c r="I814" s="50"/>
      <c r="J814" s="50"/>
      <c r="K814" s="46"/>
      <c r="L814" s="46"/>
      <c r="M814" s="46"/>
      <c r="N814" s="46"/>
      <c r="O814" s="46"/>
      <c r="P814" s="46"/>
      <c r="Q814" s="46"/>
      <c r="R814" s="46"/>
      <c r="S814" s="46"/>
      <c r="T814" s="46"/>
      <c r="U814" s="46"/>
      <c r="V814" s="46"/>
      <c r="W814" s="46"/>
      <c r="X814" s="46"/>
      <c r="Y814" s="46"/>
      <c r="Z814" s="46"/>
      <c r="AA814" s="46"/>
      <c r="AB814" s="46"/>
      <c r="AC814" s="46"/>
      <c r="AD814" s="46"/>
    </row>
    <row r="815">
      <c r="A815" s="50"/>
      <c r="B815" s="46"/>
      <c r="C815" s="46"/>
      <c r="D815" s="46"/>
      <c r="E815" s="70"/>
      <c r="F815" s="50"/>
      <c r="G815" s="50"/>
      <c r="H815" s="50"/>
      <c r="I815" s="50"/>
      <c r="J815" s="50"/>
      <c r="K815" s="46"/>
      <c r="L815" s="46"/>
      <c r="M815" s="46"/>
      <c r="N815" s="46"/>
      <c r="O815" s="46"/>
      <c r="P815" s="46"/>
      <c r="Q815" s="46"/>
      <c r="R815" s="46"/>
      <c r="S815" s="46"/>
      <c r="T815" s="46"/>
      <c r="U815" s="46"/>
      <c r="V815" s="46"/>
      <c r="W815" s="46"/>
      <c r="X815" s="46"/>
      <c r="Y815" s="46"/>
      <c r="Z815" s="46"/>
      <c r="AA815" s="46"/>
      <c r="AB815" s="46"/>
      <c r="AC815" s="46"/>
      <c r="AD815" s="46"/>
    </row>
    <row r="816">
      <c r="A816" s="50"/>
      <c r="B816" s="46"/>
      <c r="C816" s="46"/>
      <c r="D816" s="46"/>
      <c r="E816" s="70"/>
      <c r="F816" s="50"/>
      <c r="G816" s="50"/>
      <c r="H816" s="50"/>
      <c r="I816" s="50"/>
      <c r="J816" s="50"/>
      <c r="K816" s="46"/>
      <c r="L816" s="46"/>
      <c r="M816" s="46"/>
      <c r="N816" s="46"/>
      <c r="O816" s="46"/>
      <c r="P816" s="46"/>
      <c r="Q816" s="46"/>
      <c r="R816" s="46"/>
      <c r="S816" s="46"/>
      <c r="T816" s="46"/>
      <c r="U816" s="46"/>
      <c r="V816" s="46"/>
      <c r="W816" s="46"/>
      <c r="X816" s="46"/>
      <c r="Y816" s="46"/>
      <c r="Z816" s="46"/>
      <c r="AA816" s="46"/>
      <c r="AB816" s="46"/>
      <c r="AC816" s="46"/>
      <c r="AD816" s="46"/>
    </row>
    <row r="817">
      <c r="A817" s="50"/>
      <c r="B817" s="46"/>
      <c r="C817" s="46"/>
      <c r="D817" s="46"/>
      <c r="E817" s="70"/>
      <c r="F817" s="50"/>
      <c r="G817" s="50"/>
      <c r="H817" s="50"/>
      <c r="I817" s="50"/>
      <c r="J817" s="50"/>
      <c r="K817" s="46"/>
      <c r="L817" s="46"/>
      <c r="M817" s="46"/>
      <c r="N817" s="46"/>
      <c r="O817" s="46"/>
      <c r="P817" s="46"/>
      <c r="Q817" s="46"/>
      <c r="R817" s="46"/>
      <c r="S817" s="46"/>
      <c r="T817" s="46"/>
      <c r="U817" s="46"/>
      <c r="V817" s="46"/>
      <c r="W817" s="46"/>
      <c r="X817" s="46"/>
      <c r="Y817" s="46"/>
      <c r="Z817" s="46"/>
      <c r="AA817" s="46"/>
      <c r="AB817" s="46"/>
      <c r="AC817" s="46"/>
      <c r="AD817" s="46"/>
    </row>
    <row r="818">
      <c r="A818" s="50"/>
      <c r="B818" s="46"/>
      <c r="C818" s="46"/>
      <c r="D818" s="46"/>
      <c r="E818" s="70"/>
      <c r="F818" s="50"/>
      <c r="G818" s="50"/>
      <c r="H818" s="50"/>
      <c r="I818" s="50"/>
      <c r="J818" s="50"/>
      <c r="K818" s="46"/>
      <c r="L818" s="46"/>
      <c r="M818" s="46"/>
      <c r="N818" s="46"/>
      <c r="O818" s="46"/>
      <c r="P818" s="46"/>
      <c r="Q818" s="46"/>
      <c r="R818" s="46"/>
      <c r="S818" s="46"/>
      <c r="T818" s="46"/>
      <c r="U818" s="46"/>
      <c r="V818" s="46"/>
      <c r="W818" s="46"/>
      <c r="X818" s="46"/>
      <c r="Y818" s="46"/>
      <c r="Z818" s="46"/>
      <c r="AA818" s="46"/>
      <c r="AB818" s="46"/>
      <c r="AC818" s="46"/>
      <c r="AD818" s="46"/>
    </row>
    <row r="819">
      <c r="A819" s="50"/>
      <c r="B819" s="46"/>
      <c r="C819" s="46"/>
      <c r="D819" s="46"/>
      <c r="E819" s="70"/>
      <c r="F819" s="50"/>
      <c r="G819" s="50"/>
      <c r="H819" s="50"/>
      <c r="I819" s="50"/>
      <c r="J819" s="50"/>
      <c r="K819" s="46"/>
      <c r="L819" s="46"/>
      <c r="M819" s="46"/>
      <c r="N819" s="46"/>
      <c r="O819" s="46"/>
      <c r="P819" s="46"/>
      <c r="Q819" s="46"/>
      <c r="R819" s="46"/>
      <c r="S819" s="46"/>
      <c r="T819" s="46"/>
      <c r="U819" s="46"/>
      <c r="V819" s="46"/>
      <c r="W819" s="46"/>
      <c r="X819" s="46"/>
      <c r="Y819" s="46"/>
      <c r="Z819" s="46"/>
      <c r="AA819" s="46"/>
      <c r="AB819" s="46"/>
      <c r="AC819" s="46"/>
      <c r="AD819" s="46"/>
    </row>
    <row r="820">
      <c r="A820" s="50"/>
      <c r="B820" s="46"/>
      <c r="C820" s="46"/>
      <c r="D820" s="46"/>
      <c r="E820" s="70"/>
      <c r="F820" s="50"/>
      <c r="G820" s="50"/>
      <c r="H820" s="50"/>
      <c r="I820" s="50"/>
      <c r="J820" s="50"/>
      <c r="K820" s="46"/>
      <c r="L820" s="46"/>
      <c r="M820" s="46"/>
      <c r="N820" s="46"/>
      <c r="O820" s="46"/>
      <c r="P820" s="46"/>
      <c r="Q820" s="46"/>
      <c r="R820" s="46"/>
      <c r="S820" s="46"/>
      <c r="T820" s="46"/>
      <c r="U820" s="46"/>
      <c r="V820" s="46"/>
      <c r="W820" s="46"/>
      <c r="X820" s="46"/>
      <c r="Y820" s="46"/>
      <c r="Z820" s="46"/>
      <c r="AA820" s="46"/>
      <c r="AB820" s="46"/>
      <c r="AC820" s="46"/>
      <c r="AD820" s="46"/>
    </row>
    <row r="821">
      <c r="A821" s="50"/>
      <c r="B821" s="46"/>
      <c r="C821" s="46"/>
      <c r="D821" s="46"/>
      <c r="E821" s="70"/>
      <c r="F821" s="50"/>
      <c r="G821" s="50"/>
      <c r="H821" s="50"/>
      <c r="I821" s="50"/>
      <c r="J821" s="50"/>
      <c r="K821" s="46"/>
      <c r="L821" s="46"/>
      <c r="M821" s="46"/>
      <c r="N821" s="46"/>
      <c r="O821" s="46"/>
      <c r="P821" s="46"/>
      <c r="Q821" s="46"/>
      <c r="R821" s="46"/>
      <c r="S821" s="46"/>
      <c r="T821" s="46"/>
      <c r="U821" s="46"/>
      <c r="V821" s="46"/>
      <c r="W821" s="46"/>
      <c r="X821" s="46"/>
      <c r="Y821" s="46"/>
      <c r="Z821" s="46"/>
      <c r="AA821" s="46"/>
      <c r="AB821" s="46"/>
      <c r="AC821" s="46"/>
      <c r="AD821" s="46"/>
    </row>
    <row r="822">
      <c r="A822" s="50"/>
      <c r="B822" s="46"/>
      <c r="C822" s="46"/>
      <c r="D822" s="46"/>
      <c r="E822" s="70"/>
      <c r="F822" s="50"/>
      <c r="G822" s="50"/>
      <c r="H822" s="50"/>
      <c r="I822" s="50"/>
      <c r="J822" s="50"/>
      <c r="K822" s="46"/>
      <c r="L822" s="46"/>
      <c r="M822" s="46"/>
      <c r="N822" s="46"/>
      <c r="O822" s="46"/>
      <c r="P822" s="46"/>
      <c r="Q822" s="46"/>
      <c r="R822" s="46"/>
      <c r="S822" s="46"/>
      <c r="T822" s="46"/>
      <c r="U822" s="46"/>
      <c r="V822" s="46"/>
      <c r="W822" s="46"/>
      <c r="X822" s="46"/>
      <c r="Y822" s="46"/>
      <c r="Z822" s="46"/>
      <c r="AA822" s="46"/>
      <c r="AB822" s="46"/>
      <c r="AC822" s="46"/>
      <c r="AD822" s="46"/>
    </row>
    <row r="823">
      <c r="A823" s="50"/>
      <c r="B823" s="46"/>
      <c r="C823" s="46"/>
      <c r="D823" s="46"/>
      <c r="E823" s="70"/>
      <c r="F823" s="50"/>
      <c r="G823" s="50"/>
      <c r="H823" s="50"/>
      <c r="I823" s="50"/>
      <c r="J823" s="50"/>
      <c r="K823" s="46"/>
      <c r="L823" s="46"/>
      <c r="M823" s="46"/>
      <c r="N823" s="46"/>
      <c r="O823" s="46"/>
      <c r="P823" s="46"/>
      <c r="Q823" s="46"/>
      <c r="R823" s="46"/>
      <c r="S823" s="46"/>
      <c r="T823" s="46"/>
      <c r="U823" s="46"/>
      <c r="V823" s="46"/>
      <c r="W823" s="46"/>
      <c r="X823" s="46"/>
      <c r="Y823" s="46"/>
      <c r="Z823" s="46"/>
      <c r="AA823" s="46"/>
      <c r="AB823" s="46"/>
      <c r="AC823" s="46"/>
      <c r="AD823" s="46"/>
    </row>
    <row r="824">
      <c r="A824" s="50"/>
      <c r="B824" s="46"/>
      <c r="C824" s="46"/>
      <c r="D824" s="46"/>
      <c r="E824" s="70"/>
      <c r="F824" s="50"/>
      <c r="G824" s="50"/>
      <c r="H824" s="50"/>
      <c r="I824" s="50"/>
      <c r="J824" s="50"/>
      <c r="K824" s="46"/>
      <c r="L824" s="46"/>
      <c r="M824" s="46"/>
      <c r="N824" s="46"/>
      <c r="O824" s="46"/>
      <c r="P824" s="46"/>
      <c r="Q824" s="46"/>
      <c r="R824" s="46"/>
      <c r="S824" s="46"/>
      <c r="T824" s="46"/>
      <c r="U824" s="46"/>
      <c r="V824" s="46"/>
      <c r="W824" s="46"/>
      <c r="X824" s="46"/>
      <c r="Y824" s="46"/>
      <c r="Z824" s="46"/>
      <c r="AA824" s="46"/>
      <c r="AB824" s="46"/>
      <c r="AC824" s="46"/>
      <c r="AD824" s="46"/>
    </row>
    <row r="825">
      <c r="A825" s="50"/>
      <c r="B825" s="46"/>
      <c r="C825" s="46"/>
      <c r="D825" s="46"/>
      <c r="E825" s="70"/>
      <c r="F825" s="50"/>
      <c r="G825" s="50"/>
      <c r="H825" s="50"/>
      <c r="I825" s="50"/>
      <c r="J825" s="50"/>
      <c r="K825" s="46"/>
      <c r="L825" s="46"/>
      <c r="M825" s="46"/>
      <c r="N825" s="46"/>
      <c r="O825" s="46"/>
      <c r="P825" s="46"/>
      <c r="Q825" s="46"/>
      <c r="R825" s="46"/>
      <c r="S825" s="46"/>
      <c r="T825" s="46"/>
      <c r="U825" s="46"/>
      <c r="V825" s="46"/>
      <c r="W825" s="46"/>
      <c r="X825" s="46"/>
      <c r="Y825" s="46"/>
      <c r="Z825" s="46"/>
      <c r="AA825" s="46"/>
      <c r="AB825" s="46"/>
      <c r="AC825" s="46"/>
      <c r="AD825" s="46"/>
    </row>
    <row r="826">
      <c r="A826" s="50"/>
      <c r="B826" s="46"/>
      <c r="C826" s="46"/>
      <c r="D826" s="46"/>
      <c r="E826" s="70"/>
      <c r="F826" s="50"/>
      <c r="G826" s="50"/>
      <c r="H826" s="50"/>
      <c r="I826" s="50"/>
      <c r="J826" s="50"/>
      <c r="K826" s="46"/>
      <c r="L826" s="46"/>
      <c r="M826" s="46"/>
      <c r="N826" s="46"/>
      <c r="O826" s="46"/>
      <c r="P826" s="46"/>
      <c r="Q826" s="46"/>
      <c r="R826" s="46"/>
      <c r="S826" s="46"/>
      <c r="T826" s="46"/>
      <c r="U826" s="46"/>
      <c r="V826" s="46"/>
      <c r="W826" s="46"/>
      <c r="X826" s="46"/>
      <c r="Y826" s="46"/>
      <c r="Z826" s="46"/>
      <c r="AA826" s="46"/>
      <c r="AB826" s="46"/>
      <c r="AC826" s="46"/>
      <c r="AD826" s="46"/>
    </row>
    <row r="827">
      <c r="A827" s="50"/>
      <c r="B827" s="46"/>
      <c r="C827" s="46"/>
      <c r="D827" s="46"/>
      <c r="E827" s="70"/>
      <c r="F827" s="50"/>
      <c r="G827" s="50"/>
      <c r="H827" s="50"/>
      <c r="I827" s="50"/>
      <c r="J827" s="50"/>
      <c r="K827" s="46"/>
      <c r="L827" s="46"/>
      <c r="M827" s="46"/>
      <c r="N827" s="46"/>
      <c r="O827" s="46"/>
      <c r="P827" s="46"/>
      <c r="Q827" s="46"/>
      <c r="R827" s="46"/>
      <c r="S827" s="46"/>
      <c r="T827" s="46"/>
      <c r="U827" s="46"/>
      <c r="V827" s="46"/>
      <c r="W827" s="46"/>
      <c r="X827" s="46"/>
      <c r="Y827" s="46"/>
      <c r="Z827" s="46"/>
      <c r="AA827" s="46"/>
      <c r="AB827" s="46"/>
      <c r="AC827" s="46"/>
      <c r="AD827" s="46"/>
    </row>
    <row r="828">
      <c r="A828" s="50"/>
      <c r="B828" s="46"/>
      <c r="C828" s="46"/>
      <c r="D828" s="46"/>
      <c r="E828" s="70"/>
      <c r="F828" s="50"/>
      <c r="G828" s="50"/>
      <c r="H828" s="50"/>
      <c r="I828" s="50"/>
      <c r="J828" s="50"/>
      <c r="K828" s="46"/>
      <c r="L828" s="46"/>
      <c r="M828" s="46"/>
      <c r="N828" s="46"/>
      <c r="O828" s="46"/>
      <c r="P828" s="46"/>
      <c r="Q828" s="46"/>
      <c r="R828" s="46"/>
      <c r="S828" s="46"/>
      <c r="T828" s="46"/>
      <c r="U828" s="46"/>
      <c r="V828" s="46"/>
      <c r="W828" s="46"/>
      <c r="X828" s="46"/>
      <c r="Y828" s="46"/>
      <c r="Z828" s="46"/>
      <c r="AA828" s="46"/>
      <c r="AB828" s="46"/>
      <c r="AC828" s="46"/>
      <c r="AD828" s="46"/>
    </row>
    <row r="829">
      <c r="A829" s="50"/>
      <c r="B829" s="46"/>
      <c r="C829" s="46"/>
      <c r="D829" s="46"/>
      <c r="E829" s="70"/>
      <c r="F829" s="50"/>
      <c r="G829" s="50"/>
      <c r="H829" s="50"/>
      <c r="I829" s="50"/>
      <c r="J829" s="50"/>
      <c r="K829" s="46"/>
      <c r="L829" s="46"/>
      <c r="M829" s="46"/>
      <c r="N829" s="46"/>
      <c r="O829" s="46"/>
      <c r="P829" s="46"/>
      <c r="Q829" s="46"/>
      <c r="R829" s="46"/>
      <c r="S829" s="46"/>
      <c r="T829" s="46"/>
      <c r="U829" s="46"/>
      <c r="V829" s="46"/>
      <c r="W829" s="46"/>
      <c r="X829" s="46"/>
      <c r="Y829" s="46"/>
      <c r="Z829" s="46"/>
      <c r="AA829" s="46"/>
      <c r="AB829" s="46"/>
      <c r="AC829" s="46"/>
      <c r="AD829" s="46"/>
    </row>
    <row r="830">
      <c r="A830" s="50"/>
      <c r="B830" s="46"/>
      <c r="C830" s="46"/>
      <c r="D830" s="46"/>
      <c r="E830" s="70"/>
      <c r="F830" s="50"/>
      <c r="G830" s="50"/>
      <c r="H830" s="50"/>
      <c r="I830" s="50"/>
      <c r="J830" s="50"/>
      <c r="K830" s="46"/>
      <c r="L830" s="46"/>
      <c r="M830" s="46"/>
      <c r="N830" s="46"/>
      <c r="O830" s="46"/>
      <c r="P830" s="46"/>
      <c r="Q830" s="46"/>
      <c r="R830" s="46"/>
      <c r="S830" s="46"/>
      <c r="T830" s="46"/>
      <c r="U830" s="46"/>
      <c r="V830" s="46"/>
      <c r="W830" s="46"/>
      <c r="X830" s="46"/>
      <c r="Y830" s="46"/>
      <c r="Z830" s="46"/>
      <c r="AA830" s="46"/>
      <c r="AB830" s="46"/>
      <c r="AC830" s="46"/>
      <c r="AD830" s="46"/>
    </row>
    <row r="831">
      <c r="A831" s="50"/>
      <c r="B831" s="46"/>
      <c r="C831" s="46"/>
      <c r="D831" s="46"/>
      <c r="E831" s="70"/>
      <c r="F831" s="50"/>
      <c r="G831" s="50"/>
      <c r="H831" s="50"/>
      <c r="I831" s="50"/>
      <c r="J831" s="50"/>
      <c r="K831" s="46"/>
      <c r="L831" s="46"/>
      <c r="M831" s="46"/>
      <c r="N831" s="46"/>
      <c r="O831" s="46"/>
      <c r="P831" s="46"/>
      <c r="Q831" s="46"/>
      <c r="R831" s="46"/>
      <c r="S831" s="46"/>
      <c r="T831" s="46"/>
      <c r="U831" s="46"/>
      <c r="V831" s="46"/>
      <c r="W831" s="46"/>
      <c r="X831" s="46"/>
      <c r="Y831" s="46"/>
      <c r="Z831" s="46"/>
      <c r="AA831" s="46"/>
      <c r="AB831" s="46"/>
      <c r="AC831" s="46"/>
      <c r="AD831" s="46"/>
    </row>
    <row r="832">
      <c r="A832" s="50"/>
      <c r="B832" s="46"/>
      <c r="C832" s="46"/>
      <c r="D832" s="46"/>
      <c r="E832" s="70"/>
      <c r="F832" s="50"/>
      <c r="G832" s="50"/>
      <c r="H832" s="50"/>
      <c r="I832" s="50"/>
      <c r="J832" s="50"/>
      <c r="K832" s="46"/>
      <c r="L832" s="46"/>
      <c r="M832" s="46"/>
      <c r="N832" s="46"/>
      <c r="O832" s="46"/>
      <c r="P832" s="46"/>
      <c r="Q832" s="46"/>
      <c r="R832" s="46"/>
      <c r="S832" s="46"/>
      <c r="T832" s="46"/>
      <c r="U832" s="46"/>
      <c r="V832" s="46"/>
      <c r="W832" s="46"/>
      <c r="X832" s="46"/>
      <c r="Y832" s="46"/>
      <c r="Z832" s="46"/>
      <c r="AA832" s="46"/>
      <c r="AB832" s="46"/>
      <c r="AC832" s="46"/>
      <c r="AD832" s="46"/>
    </row>
    <row r="833">
      <c r="A833" s="50"/>
      <c r="B833" s="46"/>
      <c r="C833" s="46"/>
      <c r="D833" s="46"/>
      <c r="E833" s="70"/>
      <c r="F833" s="50"/>
      <c r="G833" s="50"/>
      <c r="H833" s="50"/>
      <c r="I833" s="50"/>
      <c r="J833" s="50"/>
      <c r="K833" s="46"/>
      <c r="L833" s="46"/>
      <c r="M833" s="46"/>
      <c r="N833" s="46"/>
      <c r="O833" s="46"/>
      <c r="P833" s="46"/>
      <c r="Q833" s="46"/>
      <c r="R833" s="46"/>
      <c r="S833" s="46"/>
      <c r="T833" s="46"/>
      <c r="U833" s="46"/>
      <c r="V833" s="46"/>
      <c r="W833" s="46"/>
      <c r="X833" s="46"/>
      <c r="Y833" s="46"/>
      <c r="Z833" s="46"/>
      <c r="AA833" s="46"/>
      <c r="AB833" s="46"/>
      <c r="AC833" s="46"/>
      <c r="AD833" s="46"/>
    </row>
    <row r="834">
      <c r="A834" s="50"/>
      <c r="B834" s="46"/>
      <c r="C834" s="46"/>
      <c r="D834" s="46"/>
      <c r="E834" s="70"/>
      <c r="F834" s="50"/>
      <c r="G834" s="50"/>
      <c r="H834" s="50"/>
      <c r="I834" s="50"/>
      <c r="J834" s="50"/>
      <c r="K834" s="46"/>
      <c r="L834" s="46"/>
      <c r="M834" s="46"/>
      <c r="N834" s="46"/>
      <c r="O834" s="46"/>
      <c r="P834" s="46"/>
      <c r="Q834" s="46"/>
      <c r="R834" s="46"/>
      <c r="S834" s="46"/>
      <c r="T834" s="46"/>
      <c r="U834" s="46"/>
      <c r="V834" s="46"/>
      <c r="W834" s="46"/>
      <c r="X834" s="46"/>
      <c r="Y834" s="46"/>
      <c r="Z834" s="46"/>
      <c r="AA834" s="46"/>
      <c r="AB834" s="46"/>
      <c r="AC834" s="46"/>
      <c r="AD834" s="46"/>
    </row>
    <row r="835">
      <c r="A835" s="50"/>
      <c r="B835" s="46"/>
      <c r="C835" s="46"/>
      <c r="D835" s="46"/>
      <c r="E835" s="70"/>
      <c r="F835" s="50"/>
      <c r="G835" s="50"/>
      <c r="H835" s="50"/>
      <c r="I835" s="50"/>
      <c r="J835" s="50"/>
      <c r="K835" s="46"/>
      <c r="L835" s="46"/>
      <c r="M835" s="46"/>
      <c r="N835" s="46"/>
      <c r="O835" s="46"/>
      <c r="P835" s="46"/>
      <c r="Q835" s="46"/>
      <c r="R835" s="46"/>
      <c r="S835" s="46"/>
      <c r="T835" s="46"/>
      <c r="U835" s="46"/>
      <c r="V835" s="46"/>
      <c r="W835" s="46"/>
      <c r="X835" s="46"/>
      <c r="Y835" s="46"/>
      <c r="Z835" s="46"/>
      <c r="AA835" s="46"/>
      <c r="AB835" s="46"/>
      <c r="AC835" s="46"/>
      <c r="AD835" s="46"/>
    </row>
    <row r="836">
      <c r="A836" s="50"/>
      <c r="B836" s="46"/>
      <c r="C836" s="46"/>
      <c r="D836" s="46"/>
      <c r="E836" s="70"/>
      <c r="F836" s="50"/>
      <c r="G836" s="50"/>
      <c r="H836" s="50"/>
      <c r="I836" s="50"/>
      <c r="J836" s="50"/>
      <c r="K836" s="46"/>
      <c r="L836" s="46"/>
      <c r="M836" s="46"/>
      <c r="N836" s="46"/>
      <c r="O836" s="46"/>
      <c r="P836" s="46"/>
      <c r="Q836" s="46"/>
      <c r="R836" s="46"/>
      <c r="S836" s="46"/>
      <c r="T836" s="46"/>
      <c r="U836" s="46"/>
      <c r="V836" s="46"/>
      <c r="W836" s="46"/>
      <c r="X836" s="46"/>
      <c r="Y836" s="46"/>
      <c r="Z836" s="46"/>
      <c r="AA836" s="46"/>
      <c r="AB836" s="46"/>
      <c r="AC836" s="46"/>
      <c r="AD836" s="46"/>
    </row>
    <row r="837">
      <c r="A837" s="50"/>
      <c r="B837" s="46"/>
      <c r="C837" s="46"/>
      <c r="D837" s="46"/>
      <c r="E837" s="70"/>
      <c r="F837" s="50"/>
      <c r="G837" s="50"/>
      <c r="H837" s="50"/>
      <c r="I837" s="50"/>
      <c r="J837" s="50"/>
      <c r="K837" s="46"/>
      <c r="L837" s="46"/>
      <c r="M837" s="46"/>
      <c r="N837" s="46"/>
      <c r="O837" s="46"/>
      <c r="P837" s="46"/>
      <c r="Q837" s="46"/>
      <c r="R837" s="46"/>
      <c r="S837" s="46"/>
      <c r="T837" s="46"/>
      <c r="U837" s="46"/>
      <c r="V837" s="46"/>
      <c r="W837" s="46"/>
      <c r="X837" s="46"/>
      <c r="Y837" s="46"/>
      <c r="Z837" s="46"/>
      <c r="AA837" s="46"/>
      <c r="AB837" s="46"/>
      <c r="AC837" s="46"/>
      <c r="AD837" s="46"/>
    </row>
    <row r="838">
      <c r="A838" s="50"/>
      <c r="B838" s="46"/>
      <c r="C838" s="46"/>
      <c r="D838" s="46"/>
      <c r="E838" s="70"/>
      <c r="F838" s="50"/>
      <c r="G838" s="50"/>
      <c r="H838" s="50"/>
      <c r="I838" s="50"/>
      <c r="J838" s="50"/>
      <c r="K838" s="46"/>
      <c r="L838" s="46"/>
      <c r="M838" s="46"/>
      <c r="N838" s="46"/>
      <c r="O838" s="46"/>
      <c r="P838" s="46"/>
      <c r="Q838" s="46"/>
      <c r="R838" s="46"/>
      <c r="S838" s="46"/>
      <c r="T838" s="46"/>
      <c r="U838" s="46"/>
      <c r="V838" s="46"/>
      <c r="W838" s="46"/>
      <c r="X838" s="46"/>
      <c r="Y838" s="46"/>
      <c r="Z838" s="46"/>
      <c r="AA838" s="46"/>
      <c r="AB838" s="46"/>
      <c r="AC838" s="46"/>
      <c r="AD838" s="46"/>
    </row>
    <row r="839">
      <c r="A839" s="50"/>
      <c r="B839" s="46"/>
      <c r="C839" s="46"/>
      <c r="D839" s="46"/>
      <c r="E839" s="70"/>
      <c r="F839" s="50"/>
      <c r="G839" s="50"/>
      <c r="H839" s="50"/>
      <c r="I839" s="50"/>
      <c r="J839" s="50"/>
      <c r="K839" s="46"/>
      <c r="L839" s="46"/>
      <c r="M839" s="46"/>
      <c r="N839" s="46"/>
      <c r="O839" s="46"/>
      <c r="P839" s="46"/>
      <c r="Q839" s="46"/>
      <c r="R839" s="46"/>
      <c r="S839" s="46"/>
      <c r="T839" s="46"/>
      <c r="U839" s="46"/>
      <c r="V839" s="46"/>
      <c r="W839" s="46"/>
      <c r="X839" s="46"/>
      <c r="Y839" s="46"/>
      <c r="Z839" s="46"/>
      <c r="AA839" s="46"/>
      <c r="AB839" s="46"/>
      <c r="AC839" s="46"/>
      <c r="AD839" s="46"/>
    </row>
    <row r="840">
      <c r="A840" s="50"/>
      <c r="B840" s="46"/>
      <c r="C840" s="46"/>
      <c r="D840" s="46"/>
      <c r="E840" s="70"/>
      <c r="F840" s="50"/>
      <c r="G840" s="50"/>
      <c r="H840" s="50"/>
      <c r="I840" s="50"/>
      <c r="J840" s="50"/>
      <c r="K840" s="46"/>
      <c r="L840" s="46"/>
      <c r="M840" s="46"/>
      <c r="N840" s="46"/>
      <c r="O840" s="46"/>
      <c r="P840" s="46"/>
      <c r="Q840" s="46"/>
      <c r="R840" s="46"/>
      <c r="S840" s="46"/>
      <c r="T840" s="46"/>
      <c r="U840" s="46"/>
      <c r="V840" s="46"/>
      <c r="W840" s="46"/>
      <c r="X840" s="46"/>
      <c r="Y840" s="46"/>
      <c r="Z840" s="46"/>
      <c r="AA840" s="46"/>
      <c r="AB840" s="46"/>
      <c r="AC840" s="46"/>
      <c r="AD840" s="46"/>
    </row>
    <row r="841">
      <c r="A841" s="50"/>
      <c r="B841" s="46"/>
      <c r="C841" s="46"/>
      <c r="D841" s="46"/>
      <c r="E841" s="70"/>
      <c r="F841" s="50"/>
      <c r="G841" s="50"/>
      <c r="H841" s="50"/>
      <c r="I841" s="50"/>
      <c r="J841" s="50"/>
      <c r="K841" s="46"/>
      <c r="L841" s="46"/>
      <c r="M841" s="46"/>
      <c r="N841" s="46"/>
      <c r="O841" s="46"/>
      <c r="P841" s="46"/>
      <c r="Q841" s="46"/>
      <c r="R841" s="46"/>
      <c r="S841" s="46"/>
      <c r="T841" s="46"/>
      <c r="U841" s="46"/>
      <c r="V841" s="46"/>
      <c r="W841" s="46"/>
      <c r="X841" s="46"/>
      <c r="Y841" s="46"/>
      <c r="Z841" s="46"/>
      <c r="AA841" s="46"/>
      <c r="AB841" s="46"/>
      <c r="AC841" s="46"/>
      <c r="AD841" s="46"/>
    </row>
    <row r="842">
      <c r="A842" s="50"/>
      <c r="B842" s="46"/>
      <c r="C842" s="46"/>
      <c r="D842" s="46"/>
      <c r="E842" s="70"/>
      <c r="F842" s="50"/>
      <c r="G842" s="50"/>
      <c r="H842" s="50"/>
      <c r="I842" s="50"/>
      <c r="J842" s="50"/>
      <c r="K842" s="46"/>
      <c r="L842" s="46"/>
      <c r="M842" s="46"/>
      <c r="N842" s="46"/>
      <c r="O842" s="46"/>
      <c r="P842" s="46"/>
      <c r="Q842" s="46"/>
      <c r="R842" s="46"/>
      <c r="S842" s="46"/>
      <c r="T842" s="46"/>
      <c r="U842" s="46"/>
      <c r="V842" s="46"/>
      <c r="W842" s="46"/>
      <c r="X842" s="46"/>
      <c r="Y842" s="46"/>
      <c r="Z842" s="46"/>
      <c r="AA842" s="46"/>
      <c r="AB842" s="46"/>
      <c r="AC842" s="46"/>
      <c r="AD842" s="46"/>
    </row>
    <row r="843">
      <c r="A843" s="50"/>
      <c r="B843" s="46"/>
      <c r="C843" s="46"/>
      <c r="D843" s="46"/>
      <c r="E843" s="70"/>
      <c r="F843" s="50"/>
      <c r="G843" s="50"/>
      <c r="H843" s="50"/>
      <c r="I843" s="50"/>
      <c r="J843" s="50"/>
      <c r="K843" s="46"/>
      <c r="L843" s="46"/>
      <c r="M843" s="46"/>
      <c r="N843" s="46"/>
      <c r="O843" s="46"/>
      <c r="P843" s="46"/>
      <c r="Q843" s="46"/>
      <c r="R843" s="46"/>
      <c r="S843" s="46"/>
      <c r="T843" s="46"/>
      <c r="U843" s="46"/>
      <c r="V843" s="46"/>
      <c r="W843" s="46"/>
      <c r="X843" s="46"/>
      <c r="Y843" s="46"/>
      <c r="Z843" s="46"/>
      <c r="AA843" s="46"/>
      <c r="AB843" s="46"/>
      <c r="AC843" s="46"/>
      <c r="AD843" s="46"/>
    </row>
    <row r="844">
      <c r="A844" s="50"/>
      <c r="B844" s="46"/>
      <c r="C844" s="46"/>
      <c r="D844" s="46"/>
      <c r="E844" s="70"/>
      <c r="F844" s="50"/>
      <c r="G844" s="50"/>
      <c r="H844" s="50"/>
      <c r="I844" s="50"/>
      <c r="J844" s="50"/>
      <c r="K844" s="46"/>
      <c r="L844" s="46"/>
      <c r="M844" s="46"/>
      <c r="N844" s="46"/>
      <c r="O844" s="46"/>
      <c r="P844" s="46"/>
      <c r="Q844" s="46"/>
      <c r="R844" s="46"/>
      <c r="S844" s="46"/>
      <c r="T844" s="46"/>
      <c r="U844" s="46"/>
      <c r="V844" s="46"/>
      <c r="W844" s="46"/>
      <c r="X844" s="46"/>
      <c r="Y844" s="46"/>
      <c r="Z844" s="46"/>
      <c r="AA844" s="46"/>
      <c r="AB844" s="46"/>
      <c r="AC844" s="46"/>
      <c r="AD844" s="46"/>
    </row>
    <row r="845">
      <c r="A845" s="50"/>
      <c r="B845" s="46"/>
      <c r="C845" s="46"/>
      <c r="D845" s="46"/>
      <c r="E845" s="70"/>
      <c r="F845" s="50"/>
      <c r="G845" s="50"/>
      <c r="H845" s="50"/>
      <c r="I845" s="50"/>
      <c r="J845" s="50"/>
      <c r="K845" s="46"/>
      <c r="L845" s="46"/>
      <c r="M845" s="46"/>
      <c r="N845" s="46"/>
      <c r="O845" s="46"/>
      <c r="P845" s="46"/>
      <c r="Q845" s="46"/>
      <c r="R845" s="46"/>
      <c r="S845" s="46"/>
      <c r="T845" s="46"/>
      <c r="U845" s="46"/>
      <c r="V845" s="46"/>
      <c r="W845" s="46"/>
      <c r="X845" s="46"/>
      <c r="Y845" s="46"/>
      <c r="Z845" s="46"/>
      <c r="AA845" s="46"/>
      <c r="AB845" s="46"/>
      <c r="AC845" s="46"/>
      <c r="AD845" s="46"/>
    </row>
    <row r="846">
      <c r="A846" s="50"/>
      <c r="B846" s="46"/>
      <c r="C846" s="46"/>
      <c r="D846" s="46"/>
      <c r="E846" s="70"/>
      <c r="F846" s="50"/>
      <c r="G846" s="50"/>
      <c r="H846" s="50"/>
      <c r="I846" s="50"/>
      <c r="J846" s="50"/>
      <c r="K846" s="46"/>
      <c r="L846" s="46"/>
      <c r="M846" s="46"/>
      <c r="N846" s="46"/>
      <c r="O846" s="46"/>
      <c r="P846" s="46"/>
      <c r="Q846" s="46"/>
      <c r="R846" s="46"/>
      <c r="S846" s="46"/>
      <c r="T846" s="46"/>
      <c r="U846" s="46"/>
      <c r="V846" s="46"/>
      <c r="W846" s="46"/>
      <c r="X846" s="46"/>
      <c r="Y846" s="46"/>
      <c r="Z846" s="46"/>
      <c r="AA846" s="46"/>
      <c r="AB846" s="46"/>
      <c r="AC846" s="46"/>
      <c r="AD846" s="46"/>
    </row>
    <row r="847">
      <c r="A847" s="50"/>
      <c r="B847" s="46"/>
      <c r="C847" s="46"/>
      <c r="D847" s="46"/>
      <c r="E847" s="70"/>
      <c r="F847" s="50"/>
      <c r="G847" s="50"/>
      <c r="H847" s="50"/>
      <c r="I847" s="50"/>
      <c r="J847" s="50"/>
      <c r="K847" s="46"/>
      <c r="L847" s="46"/>
      <c r="M847" s="46"/>
      <c r="N847" s="46"/>
      <c r="O847" s="46"/>
      <c r="P847" s="46"/>
      <c r="Q847" s="46"/>
      <c r="R847" s="46"/>
      <c r="S847" s="46"/>
      <c r="T847" s="46"/>
      <c r="U847" s="46"/>
      <c r="V847" s="46"/>
      <c r="W847" s="46"/>
      <c r="X847" s="46"/>
      <c r="Y847" s="46"/>
      <c r="Z847" s="46"/>
      <c r="AA847" s="46"/>
      <c r="AB847" s="46"/>
      <c r="AC847" s="46"/>
      <c r="AD847" s="46"/>
    </row>
    <row r="848">
      <c r="A848" s="50"/>
      <c r="B848" s="46"/>
      <c r="C848" s="46"/>
      <c r="D848" s="46"/>
      <c r="E848" s="70"/>
      <c r="F848" s="50"/>
      <c r="G848" s="50"/>
      <c r="H848" s="50"/>
      <c r="I848" s="50"/>
      <c r="J848" s="50"/>
      <c r="K848" s="46"/>
      <c r="L848" s="46"/>
      <c r="M848" s="46"/>
      <c r="N848" s="46"/>
      <c r="O848" s="46"/>
      <c r="P848" s="46"/>
      <c r="Q848" s="46"/>
      <c r="R848" s="46"/>
      <c r="S848" s="46"/>
      <c r="T848" s="46"/>
      <c r="U848" s="46"/>
      <c r="V848" s="46"/>
      <c r="W848" s="46"/>
      <c r="X848" s="46"/>
      <c r="Y848" s="46"/>
      <c r="Z848" s="46"/>
      <c r="AA848" s="46"/>
      <c r="AB848" s="46"/>
      <c r="AC848" s="46"/>
      <c r="AD848" s="46"/>
    </row>
    <row r="849">
      <c r="A849" s="50"/>
      <c r="B849" s="46"/>
      <c r="C849" s="46"/>
      <c r="D849" s="46"/>
      <c r="E849" s="70"/>
      <c r="F849" s="50"/>
      <c r="G849" s="50"/>
      <c r="H849" s="50"/>
      <c r="I849" s="50"/>
      <c r="J849" s="50"/>
      <c r="K849" s="46"/>
      <c r="L849" s="46"/>
      <c r="M849" s="46"/>
      <c r="N849" s="46"/>
      <c r="O849" s="46"/>
      <c r="P849" s="46"/>
      <c r="Q849" s="46"/>
      <c r="R849" s="46"/>
      <c r="S849" s="46"/>
      <c r="T849" s="46"/>
      <c r="U849" s="46"/>
      <c r="V849" s="46"/>
      <c r="W849" s="46"/>
      <c r="X849" s="46"/>
      <c r="Y849" s="46"/>
      <c r="Z849" s="46"/>
      <c r="AA849" s="46"/>
      <c r="AB849" s="46"/>
      <c r="AC849" s="46"/>
      <c r="AD849" s="46"/>
    </row>
    <row r="850">
      <c r="A850" s="50"/>
      <c r="B850" s="46"/>
      <c r="C850" s="46"/>
      <c r="D850" s="46"/>
      <c r="E850" s="70"/>
      <c r="F850" s="50"/>
      <c r="G850" s="50"/>
      <c r="H850" s="50"/>
      <c r="I850" s="50"/>
      <c r="J850" s="50"/>
      <c r="K850" s="46"/>
      <c r="L850" s="46"/>
      <c r="M850" s="46"/>
      <c r="N850" s="46"/>
      <c r="O850" s="46"/>
      <c r="P850" s="46"/>
      <c r="Q850" s="46"/>
      <c r="R850" s="46"/>
      <c r="S850" s="46"/>
      <c r="T850" s="46"/>
      <c r="U850" s="46"/>
      <c r="V850" s="46"/>
      <c r="W850" s="46"/>
      <c r="X850" s="46"/>
      <c r="Y850" s="46"/>
      <c r="Z850" s="46"/>
      <c r="AA850" s="46"/>
      <c r="AB850" s="46"/>
      <c r="AC850" s="46"/>
      <c r="AD850" s="46"/>
    </row>
    <row r="851">
      <c r="A851" s="50"/>
      <c r="B851" s="46"/>
      <c r="C851" s="46"/>
      <c r="D851" s="46"/>
      <c r="E851" s="70"/>
      <c r="F851" s="50"/>
      <c r="G851" s="50"/>
      <c r="H851" s="50"/>
      <c r="I851" s="50"/>
      <c r="J851" s="50"/>
      <c r="K851" s="46"/>
      <c r="L851" s="46"/>
      <c r="M851" s="46"/>
      <c r="N851" s="46"/>
      <c r="O851" s="46"/>
      <c r="P851" s="46"/>
      <c r="Q851" s="46"/>
      <c r="R851" s="46"/>
      <c r="S851" s="46"/>
      <c r="T851" s="46"/>
      <c r="U851" s="46"/>
      <c r="V851" s="46"/>
      <c r="W851" s="46"/>
      <c r="X851" s="46"/>
      <c r="Y851" s="46"/>
      <c r="Z851" s="46"/>
      <c r="AA851" s="46"/>
      <c r="AB851" s="46"/>
      <c r="AC851" s="46"/>
      <c r="AD851" s="46"/>
    </row>
    <row r="852">
      <c r="A852" s="50"/>
      <c r="B852" s="46"/>
      <c r="C852" s="46"/>
      <c r="D852" s="46"/>
      <c r="E852" s="70"/>
      <c r="F852" s="50"/>
      <c r="G852" s="50"/>
      <c r="H852" s="50"/>
      <c r="I852" s="50"/>
      <c r="J852" s="50"/>
      <c r="K852" s="46"/>
      <c r="L852" s="46"/>
      <c r="M852" s="46"/>
      <c r="N852" s="46"/>
      <c r="O852" s="46"/>
      <c r="P852" s="46"/>
      <c r="Q852" s="46"/>
      <c r="R852" s="46"/>
      <c r="S852" s="46"/>
      <c r="T852" s="46"/>
      <c r="U852" s="46"/>
      <c r="V852" s="46"/>
      <c r="W852" s="46"/>
      <c r="X852" s="46"/>
      <c r="Y852" s="46"/>
      <c r="Z852" s="46"/>
      <c r="AA852" s="46"/>
      <c r="AB852" s="46"/>
      <c r="AC852" s="46"/>
      <c r="AD852" s="46"/>
    </row>
    <row r="853">
      <c r="A853" s="50"/>
      <c r="B853" s="46"/>
      <c r="C853" s="46"/>
      <c r="D853" s="46"/>
      <c r="E853" s="70"/>
      <c r="F853" s="50"/>
      <c r="G853" s="50"/>
      <c r="H853" s="50"/>
      <c r="I853" s="50"/>
      <c r="J853" s="50"/>
      <c r="K853" s="46"/>
      <c r="L853" s="46"/>
      <c r="M853" s="46"/>
      <c r="N853" s="46"/>
      <c r="O853" s="46"/>
      <c r="P853" s="46"/>
      <c r="Q853" s="46"/>
      <c r="R853" s="46"/>
      <c r="S853" s="46"/>
      <c r="T853" s="46"/>
      <c r="U853" s="46"/>
      <c r="V853" s="46"/>
      <c r="W853" s="46"/>
      <c r="X853" s="46"/>
      <c r="Y853" s="46"/>
      <c r="Z853" s="46"/>
      <c r="AA853" s="46"/>
      <c r="AB853" s="46"/>
      <c r="AC853" s="46"/>
      <c r="AD853" s="46"/>
    </row>
    <row r="854">
      <c r="A854" s="50"/>
      <c r="B854" s="46"/>
      <c r="C854" s="46"/>
      <c r="D854" s="46"/>
      <c r="E854" s="70"/>
      <c r="F854" s="50"/>
      <c r="G854" s="50"/>
      <c r="H854" s="50"/>
      <c r="I854" s="50"/>
      <c r="J854" s="50"/>
      <c r="K854" s="46"/>
      <c r="L854" s="46"/>
      <c r="M854" s="46"/>
      <c r="N854" s="46"/>
      <c r="O854" s="46"/>
      <c r="P854" s="46"/>
      <c r="Q854" s="46"/>
      <c r="R854" s="46"/>
      <c r="S854" s="46"/>
      <c r="T854" s="46"/>
      <c r="U854" s="46"/>
      <c r="V854" s="46"/>
      <c r="W854" s="46"/>
      <c r="X854" s="46"/>
      <c r="Y854" s="46"/>
      <c r="Z854" s="46"/>
      <c r="AA854" s="46"/>
      <c r="AB854" s="46"/>
      <c r="AC854" s="46"/>
      <c r="AD854" s="46"/>
    </row>
    <row r="855">
      <c r="A855" s="50"/>
      <c r="B855" s="46"/>
      <c r="C855" s="46"/>
      <c r="D855" s="46"/>
      <c r="E855" s="70"/>
      <c r="F855" s="50"/>
      <c r="G855" s="50"/>
      <c r="H855" s="50"/>
      <c r="I855" s="50"/>
      <c r="J855" s="50"/>
      <c r="K855" s="46"/>
      <c r="L855" s="46"/>
      <c r="M855" s="46"/>
      <c r="N855" s="46"/>
      <c r="O855" s="46"/>
      <c r="P855" s="46"/>
      <c r="Q855" s="46"/>
      <c r="R855" s="46"/>
      <c r="S855" s="46"/>
      <c r="T855" s="46"/>
      <c r="U855" s="46"/>
      <c r="V855" s="46"/>
      <c r="W855" s="46"/>
      <c r="X855" s="46"/>
      <c r="Y855" s="46"/>
      <c r="Z855" s="46"/>
      <c r="AA855" s="46"/>
      <c r="AB855" s="46"/>
      <c r="AC855" s="46"/>
      <c r="AD855" s="46"/>
    </row>
    <row r="856">
      <c r="A856" s="50"/>
      <c r="B856" s="46"/>
      <c r="C856" s="46"/>
      <c r="D856" s="46"/>
      <c r="E856" s="70"/>
      <c r="F856" s="50"/>
      <c r="G856" s="50"/>
      <c r="H856" s="50"/>
      <c r="I856" s="50"/>
      <c r="J856" s="50"/>
      <c r="K856" s="46"/>
      <c r="L856" s="46"/>
      <c r="M856" s="46"/>
      <c r="N856" s="46"/>
      <c r="O856" s="46"/>
      <c r="P856" s="46"/>
      <c r="Q856" s="46"/>
      <c r="R856" s="46"/>
      <c r="S856" s="46"/>
      <c r="T856" s="46"/>
      <c r="U856" s="46"/>
      <c r="V856" s="46"/>
      <c r="W856" s="46"/>
      <c r="X856" s="46"/>
      <c r="Y856" s="46"/>
      <c r="Z856" s="46"/>
      <c r="AA856" s="46"/>
      <c r="AB856" s="46"/>
      <c r="AC856" s="46"/>
      <c r="AD856" s="46"/>
    </row>
    <row r="857">
      <c r="A857" s="50"/>
      <c r="B857" s="46"/>
      <c r="C857" s="46"/>
      <c r="D857" s="46"/>
      <c r="E857" s="70"/>
      <c r="F857" s="50"/>
      <c r="G857" s="50"/>
      <c r="H857" s="50"/>
      <c r="I857" s="50"/>
      <c r="J857" s="50"/>
      <c r="K857" s="46"/>
      <c r="L857" s="46"/>
      <c r="M857" s="46"/>
      <c r="N857" s="46"/>
      <c r="O857" s="46"/>
      <c r="P857" s="46"/>
      <c r="Q857" s="46"/>
      <c r="R857" s="46"/>
      <c r="S857" s="46"/>
      <c r="T857" s="46"/>
      <c r="U857" s="46"/>
      <c r="V857" s="46"/>
      <c r="W857" s="46"/>
      <c r="X857" s="46"/>
      <c r="Y857" s="46"/>
      <c r="Z857" s="46"/>
      <c r="AA857" s="46"/>
      <c r="AB857" s="46"/>
      <c r="AC857" s="46"/>
      <c r="AD857" s="46"/>
    </row>
    <row r="858">
      <c r="A858" s="50"/>
      <c r="B858" s="46"/>
      <c r="C858" s="46"/>
      <c r="D858" s="46"/>
      <c r="E858" s="70"/>
      <c r="F858" s="50"/>
      <c r="G858" s="50"/>
      <c r="H858" s="50"/>
      <c r="I858" s="50"/>
      <c r="J858" s="50"/>
      <c r="K858" s="46"/>
      <c r="L858" s="46"/>
      <c r="M858" s="46"/>
      <c r="N858" s="46"/>
      <c r="O858" s="46"/>
      <c r="P858" s="46"/>
      <c r="Q858" s="46"/>
      <c r="R858" s="46"/>
      <c r="S858" s="46"/>
      <c r="T858" s="46"/>
      <c r="U858" s="46"/>
      <c r="V858" s="46"/>
      <c r="W858" s="46"/>
      <c r="X858" s="46"/>
      <c r="Y858" s="46"/>
      <c r="Z858" s="46"/>
      <c r="AA858" s="46"/>
      <c r="AB858" s="46"/>
      <c r="AC858" s="46"/>
      <c r="AD858" s="46"/>
    </row>
    <row r="859">
      <c r="A859" s="50"/>
      <c r="B859" s="46"/>
      <c r="C859" s="46"/>
      <c r="D859" s="46"/>
      <c r="E859" s="70"/>
      <c r="F859" s="50"/>
      <c r="G859" s="50"/>
      <c r="H859" s="50"/>
      <c r="I859" s="50"/>
      <c r="J859" s="50"/>
      <c r="K859" s="46"/>
      <c r="L859" s="46"/>
      <c r="M859" s="46"/>
      <c r="N859" s="46"/>
      <c r="O859" s="46"/>
      <c r="P859" s="46"/>
      <c r="Q859" s="46"/>
      <c r="R859" s="46"/>
      <c r="S859" s="46"/>
      <c r="T859" s="46"/>
      <c r="U859" s="46"/>
      <c r="V859" s="46"/>
      <c r="W859" s="46"/>
      <c r="X859" s="46"/>
      <c r="Y859" s="46"/>
      <c r="Z859" s="46"/>
      <c r="AA859" s="46"/>
      <c r="AB859" s="46"/>
      <c r="AC859" s="46"/>
      <c r="AD859" s="46"/>
    </row>
    <row r="860">
      <c r="A860" s="50"/>
      <c r="B860" s="46"/>
      <c r="C860" s="46"/>
      <c r="D860" s="46"/>
      <c r="E860" s="70"/>
      <c r="F860" s="50"/>
      <c r="G860" s="50"/>
      <c r="H860" s="50"/>
      <c r="I860" s="50"/>
      <c r="J860" s="50"/>
      <c r="K860" s="46"/>
      <c r="L860" s="46"/>
      <c r="M860" s="46"/>
      <c r="N860" s="46"/>
      <c r="O860" s="46"/>
      <c r="P860" s="46"/>
      <c r="Q860" s="46"/>
      <c r="R860" s="46"/>
      <c r="S860" s="46"/>
      <c r="T860" s="46"/>
      <c r="U860" s="46"/>
      <c r="V860" s="46"/>
      <c r="W860" s="46"/>
      <c r="X860" s="46"/>
      <c r="Y860" s="46"/>
      <c r="Z860" s="46"/>
      <c r="AA860" s="46"/>
      <c r="AB860" s="46"/>
      <c r="AC860" s="46"/>
      <c r="AD860" s="46"/>
    </row>
    <row r="861">
      <c r="A861" s="50"/>
      <c r="B861" s="46"/>
      <c r="C861" s="46"/>
      <c r="D861" s="46"/>
      <c r="E861" s="70"/>
      <c r="F861" s="50"/>
      <c r="G861" s="50"/>
      <c r="H861" s="50"/>
      <c r="I861" s="50"/>
      <c r="J861" s="50"/>
      <c r="K861" s="46"/>
      <c r="L861" s="46"/>
      <c r="M861" s="46"/>
      <c r="N861" s="46"/>
      <c r="O861" s="46"/>
      <c r="P861" s="46"/>
      <c r="Q861" s="46"/>
      <c r="R861" s="46"/>
      <c r="S861" s="46"/>
      <c r="T861" s="46"/>
      <c r="U861" s="46"/>
      <c r="V861" s="46"/>
      <c r="W861" s="46"/>
      <c r="X861" s="46"/>
      <c r="Y861" s="46"/>
      <c r="Z861" s="46"/>
      <c r="AA861" s="46"/>
      <c r="AB861" s="46"/>
      <c r="AC861" s="46"/>
      <c r="AD861" s="46"/>
    </row>
    <row r="862">
      <c r="A862" s="50"/>
      <c r="B862" s="46"/>
      <c r="C862" s="46"/>
      <c r="D862" s="46"/>
      <c r="E862" s="70"/>
      <c r="F862" s="50"/>
      <c r="G862" s="50"/>
      <c r="H862" s="50"/>
      <c r="I862" s="50"/>
      <c r="J862" s="50"/>
      <c r="K862" s="46"/>
      <c r="L862" s="46"/>
      <c r="M862" s="46"/>
      <c r="N862" s="46"/>
      <c r="O862" s="46"/>
      <c r="P862" s="46"/>
      <c r="Q862" s="46"/>
      <c r="R862" s="46"/>
      <c r="S862" s="46"/>
      <c r="T862" s="46"/>
      <c r="U862" s="46"/>
      <c r="V862" s="46"/>
      <c r="W862" s="46"/>
      <c r="X862" s="46"/>
      <c r="Y862" s="46"/>
      <c r="Z862" s="46"/>
      <c r="AA862" s="46"/>
      <c r="AB862" s="46"/>
      <c r="AC862" s="46"/>
      <c r="AD862" s="46"/>
    </row>
    <row r="863">
      <c r="A863" s="50"/>
      <c r="B863" s="46"/>
      <c r="C863" s="46"/>
      <c r="D863" s="46"/>
      <c r="E863" s="70"/>
      <c r="F863" s="50"/>
      <c r="G863" s="50"/>
      <c r="H863" s="50"/>
      <c r="I863" s="50"/>
      <c r="J863" s="50"/>
      <c r="K863" s="46"/>
      <c r="L863" s="46"/>
      <c r="M863" s="46"/>
      <c r="N863" s="46"/>
      <c r="O863" s="46"/>
      <c r="P863" s="46"/>
      <c r="Q863" s="46"/>
      <c r="R863" s="46"/>
      <c r="S863" s="46"/>
      <c r="T863" s="46"/>
      <c r="U863" s="46"/>
      <c r="V863" s="46"/>
      <c r="W863" s="46"/>
      <c r="X863" s="46"/>
      <c r="Y863" s="46"/>
      <c r="Z863" s="46"/>
      <c r="AA863" s="46"/>
      <c r="AB863" s="46"/>
      <c r="AC863" s="46"/>
      <c r="AD863" s="46"/>
    </row>
    <row r="864">
      <c r="A864" s="50"/>
      <c r="B864" s="46"/>
      <c r="C864" s="46"/>
      <c r="D864" s="46"/>
      <c r="E864" s="70"/>
      <c r="F864" s="50"/>
      <c r="G864" s="50"/>
      <c r="H864" s="50"/>
      <c r="I864" s="50"/>
      <c r="J864" s="50"/>
      <c r="K864" s="46"/>
      <c r="L864" s="46"/>
      <c r="M864" s="46"/>
      <c r="N864" s="46"/>
      <c r="O864" s="46"/>
      <c r="P864" s="46"/>
      <c r="Q864" s="46"/>
      <c r="R864" s="46"/>
      <c r="S864" s="46"/>
      <c r="T864" s="46"/>
      <c r="U864" s="46"/>
      <c r="V864" s="46"/>
      <c r="W864" s="46"/>
      <c r="X864" s="46"/>
      <c r="Y864" s="46"/>
      <c r="Z864" s="46"/>
      <c r="AA864" s="46"/>
      <c r="AB864" s="46"/>
      <c r="AC864" s="46"/>
      <c r="AD864" s="46"/>
    </row>
    <row r="865">
      <c r="A865" s="50"/>
      <c r="B865" s="46"/>
      <c r="C865" s="46"/>
      <c r="D865" s="46"/>
      <c r="E865" s="70"/>
      <c r="F865" s="50"/>
      <c r="G865" s="50"/>
      <c r="H865" s="50"/>
      <c r="I865" s="50"/>
      <c r="J865" s="50"/>
      <c r="K865" s="46"/>
      <c r="L865" s="46"/>
      <c r="M865" s="46"/>
      <c r="N865" s="46"/>
      <c r="O865" s="46"/>
      <c r="P865" s="46"/>
      <c r="Q865" s="46"/>
      <c r="R865" s="46"/>
      <c r="S865" s="46"/>
      <c r="T865" s="46"/>
      <c r="U865" s="46"/>
      <c r="V865" s="46"/>
      <c r="W865" s="46"/>
      <c r="X865" s="46"/>
      <c r="Y865" s="46"/>
      <c r="Z865" s="46"/>
      <c r="AA865" s="46"/>
      <c r="AB865" s="46"/>
      <c r="AC865" s="46"/>
      <c r="AD865" s="46"/>
    </row>
    <row r="866">
      <c r="A866" s="50"/>
      <c r="B866" s="46"/>
      <c r="C866" s="46"/>
      <c r="D866" s="46"/>
      <c r="E866" s="70"/>
      <c r="F866" s="50"/>
      <c r="G866" s="50"/>
      <c r="H866" s="50"/>
      <c r="I866" s="50"/>
      <c r="J866" s="50"/>
      <c r="K866" s="46"/>
      <c r="L866" s="46"/>
      <c r="M866" s="46"/>
      <c r="N866" s="46"/>
      <c r="O866" s="46"/>
      <c r="P866" s="46"/>
      <c r="Q866" s="46"/>
      <c r="R866" s="46"/>
      <c r="S866" s="46"/>
      <c r="T866" s="46"/>
      <c r="U866" s="46"/>
      <c r="V866" s="46"/>
      <c r="W866" s="46"/>
      <c r="X866" s="46"/>
      <c r="Y866" s="46"/>
      <c r="Z866" s="46"/>
      <c r="AA866" s="46"/>
      <c r="AB866" s="46"/>
      <c r="AC866" s="46"/>
      <c r="AD866" s="46"/>
    </row>
    <row r="867">
      <c r="A867" s="50"/>
      <c r="B867" s="46"/>
      <c r="C867" s="46"/>
      <c r="D867" s="46"/>
      <c r="E867" s="70"/>
      <c r="F867" s="50"/>
      <c r="G867" s="50"/>
      <c r="H867" s="50"/>
      <c r="I867" s="50"/>
      <c r="J867" s="50"/>
      <c r="K867" s="46"/>
      <c r="L867" s="46"/>
      <c r="M867" s="46"/>
      <c r="N867" s="46"/>
      <c r="O867" s="46"/>
      <c r="P867" s="46"/>
      <c r="Q867" s="46"/>
      <c r="R867" s="46"/>
      <c r="S867" s="46"/>
      <c r="T867" s="46"/>
      <c r="U867" s="46"/>
      <c r="V867" s="46"/>
      <c r="W867" s="46"/>
      <c r="X867" s="46"/>
      <c r="Y867" s="46"/>
      <c r="Z867" s="46"/>
      <c r="AA867" s="46"/>
      <c r="AB867" s="46"/>
      <c r="AC867" s="46"/>
      <c r="AD867" s="46"/>
    </row>
    <row r="868">
      <c r="A868" s="50"/>
      <c r="B868" s="46"/>
      <c r="C868" s="46"/>
      <c r="D868" s="46"/>
      <c r="E868" s="70"/>
      <c r="F868" s="50"/>
      <c r="G868" s="50"/>
      <c r="H868" s="50"/>
      <c r="I868" s="50"/>
      <c r="J868" s="50"/>
      <c r="K868" s="46"/>
      <c r="L868" s="46"/>
      <c r="M868" s="46"/>
      <c r="N868" s="46"/>
      <c r="O868" s="46"/>
      <c r="P868" s="46"/>
      <c r="Q868" s="46"/>
      <c r="R868" s="46"/>
      <c r="S868" s="46"/>
      <c r="T868" s="46"/>
      <c r="U868" s="46"/>
      <c r="V868" s="46"/>
      <c r="W868" s="46"/>
      <c r="X868" s="46"/>
      <c r="Y868" s="46"/>
      <c r="Z868" s="46"/>
      <c r="AA868" s="46"/>
      <c r="AB868" s="46"/>
      <c r="AC868" s="46"/>
      <c r="AD868" s="46"/>
    </row>
    <row r="869">
      <c r="A869" s="50"/>
      <c r="B869" s="46"/>
      <c r="C869" s="46"/>
      <c r="D869" s="46"/>
      <c r="E869" s="70"/>
      <c r="F869" s="50"/>
      <c r="G869" s="50"/>
      <c r="H869" s="50"/>
      <c r="I869" s="50"/>
      <c r="J869" s="50"/>
      <c r="K869" s="46"/>
      <c r="L869" s="46"/>
      <c r="M869" s="46"/>
      <c r="N869" s="46"/>
      <c r="O869" s="46"/>
      <c r="P869" s="46"/>
      <c r="Q869" s="46"/>
      <c r="R869" s="46"/>
      <c r="S869" s="46"/>
      <c r="T869" s="46"/>
      <c r="U869" s="46"/>
      <c r="V869" s="46"/>
      <c r="W869" s="46"/>
      <c r="X869" s="46"/>
      <c r="Y869" s="46"/>
      <c r="Z869" s="46"/>
      <c r="AA869" s="46"/>
      <c r="AB869" s="46"/>
      <c r="AC869" s="46"/>
      <c r="AD869" s="46"/>
    </row>
    <row r="870">
      <c r="A870" s="50"/>
      <c r="B870" s="46"/>
      <c r="C870" s="46"/>
      <c r="D870" s="46"/>
      <c r="E870" s="70"/>
      <c r="F870" s="50"/>
      <c r="G870" s="50"/>
      <c r="H870" s="50"/>
      <c r="I870" s="50"/>
      <c r="J870" s="50"/>
      <c r="K870" s="46"/>
      <c r="L870" s="46"/>
      <c r="M870" s="46"/>
      <c r="N870" s="46"/>
      <c r="O870" s="46"/>
      <c r="P870" s="46"/>
      <c r="Q870" s="46"/>
      <c r="R870" s="46"/>
      <c r="S870" s="46"/>
      <c r="T870" s="46"/>
      <c r="U870" s="46"/>
      <c r="V870" s="46"/>
      <c r="W870" s="46"/>
      <c r="X870" s="46"/>
      <c r="Y870" s="46"/>
      <c r="Z870" s="46"/>
      <c r="AA870" s="46"/>
      <c r="AB870" s="46"/>
      <c r="AC870" s="46"/>
      <c r="AD870" s="46"/>
    </row>
    <row r="871">
      <c r="A871" s="50"/>
      <c r="B871" s="46"/>
      <c r="C871" s="46"/>
      <c r="D871" s="46"/>
      <c r="E871" s="70"/>
      <c r="F871" s="50"/>
      <c r="G871" s="50"/>
      <c r="H871" s="50"/>
      <c r="I871" s="50"/>
      <c r="J871" s="50"/>
      <c r="K871" s="46"/>
      <c r="L871" s="46"/>
      <c r="M871" s="46"/>
      <c r="N871" s="46"/>
      <c r="O871" s="46"/>
      <c r="P871" s="46"/>
      <c r="Q871" s="46"/>
      <c r="R871" s="46"/>
      <c r="S871" s="46"/>
      <c r="T871" s="46"/>
      <c r="U871" s="46"/>
      <c r="V871" s="46"/>
      <c r="W871" s="46"/>
      <c r="X871" s="46"/>
      <c r="Y871" s="46"/>
      <c r="Z871" s="46"/>
      <c r="AA871" s="46"/>
      <c r="AB871" s="46"/>
      <c r="AC871" s="46"/>
      <c r="AD871" s="46"/>
    </row>
    <row r="872">
      <c r="A872" s="50"/>
      <c r="B872" s="46"/>
      <c r="C872" s="46"/>
      <c r="D872" s="46"/>
      <c r="E872" s="70"/>
      <c r="F872" s="50"/>
      <c r="G872" s="50"/>
      <c r="H872" s="50"/>
      <c r="I872" s="50"/>
      <c r="J872" s="50"/>
      <c r="K872" s="46"/>
      <c r="L872" s="46"/>
      <c r="M872" s="46"/>
      <c r="N872" s="46"/>
      <c r="O872" s="46"/>
      <c r="P872" s="46"/>
      <c r="Q872" s="46"/>
      <c r="R872" s="46"/>
      <c r="S872" s="46"/>
      <c r="T872" s="46"/>
      <c r="U872" s="46"/>
      <c r="V872" s="46"/>
      <c r="W872" s="46"/>
      <c r="X872" s="46"/>
      <c r="Y872" s="46"/>
      <c r="Z872" s="46"/>
      <c r="AA872" s="46"/>
      <c r="AB872" s="46"/>
      <c r="AC872" s="46"/>
      <c r="AD872" s="46"/>
    </row>
    <row r="873">
      <c r="A873" s="50"/>
      <c r="B873" s="46"/>
      <c r="C873" s="46"/>
      <c r="D873" s="46"/>
      <c r="E873" s="70"/>
      <c r="F873" s="50"/>
      <c r="G873" s="50"/>
      <c r="H873" s="50"/>
      <c r="I873" s="50"/>
      <c r="J873" s="50"/>
      <c r="K873" s="46"/>
      <c r="L873" s="46"/>
      <c r="M873" s="46"/>
      <c r="N873" s="46"/>
      <c r="O873" s="46"/>
      <c r="P873" s="46"/>
      <c r="Q873" s="46"/>
      <c r="R873" s="46"/>
      <c r="S873" s="46"/>
      <c r="T873" s="46"/>
      <c r="U873" s="46"/>
      <c r="V873" s="46"/>
      <c r="W873" s="46"/>
      <c r="X873" s="46"/>
      <c r="Y873" s="46"/>
      <c r="Z873" s="46"/>
      <c r="AA873" s="46"/>
      <c r="AB873" s="46"/>
      <c r="AC873" s="46"/>
      <c r="AD873" s="46"/>
    </row>
    <row r="874">
      <c r="A874" s="50"/>
      <c r="B874" s="46"/>
      <c r="C874" s="46"/>
      <c r="D874" s="46"/>
      <c r="E874" s="70"/>
      <c r="F874" s="50"/>
      <c r="G874" s="50"/>
      <c r="H874" s="50"/>
      <c r="I874" s="50"/>
      <c r="J874" s="50"/>
      <c r="K874" s="46"/>
      <c r="L874" s="46"/>
      <c r="M874" s="46"/>
      <c r="N874" s="46"/>
      <c r="O874" s="46"/>
      <c r="P874" s="46"/>
      <c r="Q874" s="46"/>
      <c r="R874" s="46"/>
      <c r="S874" s="46"/>
      <c r="T874" s="46"/>
      <c r="U874" s="46"/>
      <c r="V874" s="46"/>
      <c r="W874" s="46"/>
      <c r="X874" s="46"/>
      <c r="Y874" s="46"/>
      <c r="Z874" s="46"/>
      <c r="AA874" s="46"/>
      <c r="AB874" s="46"/>
      <c r="AC874" s="46"/>
      <c r="AD874" s="46"/>
    </row>
    <row r="875">
      <c r="A875" s="50"/>
      <c r="B875" s="46"/>
      <c r="C875" s="46"/>
      <c r="D875" s="46"/>
      <c r="E875" s="70"/>
      <c r="F875" s="50"/>
      <c r="G875" s="50"/>
      <c r="H875" s="50"/>
      <c r="I875" s="50"/>
      <c r="J875" s="50"/>
      <c r="K875" s="46"/>
      <c r="L875" s="46"/>
      <c r="M875" s="46"/>
      <c r="N875" s="46"/>
      <c r="O875" s="46"/>
      <c r="P875" s="46"/>
      <c r="Q875" s="46"/>
      <c r="R875" s="46"/>
      <c r="S875" s="46"/>
      <c r="T875" s="46"/>
      <c r="U875" s="46"/>
      <c r="V875" s="46"/>
      <c r="W875" s="46"/>
      <c r="X875" s="46"/>
      <c r="Y875" s="46"/>
      <c r="Z875" s="46"/>
      <c r="AA875" s="46"/>
      <c r="AB875" s="46"/>
      <c r="AC875" s="46"/>
      <c r="AD875" s="46"/>
    </row>
    <row r="876">
      <c r="A876" s="50"/>
      <c r="B876" s="46"/>
      <c r="C876" s="46"/>
      <c r="D876" s="46"/>
      <c r="E876" s="70"/>
      <c r="F876" s="50"/>
      <c r="G876" s="50"/>
      <c r="H876" s="50"/>
      <c r="I876" s="50"/>
      <c r="J876" s="50"/>
      <c r="K876" s="46"/>
      <c r="L876" s="46"/>
      <c r="M876" s="46"/>
      <c r="N876" s="46"/>
      <c r="O876" s="46"/>
      <c r="P876" s="46"/>
      <c r="Q876" s="46"/>
      <c r="R876" s="46"/>
      <c r="S876" s="46"/>
      <c r="T876" s="46"/>
      <c r="U876" s="46"/>
      <c r="V876" s="46"/>
      <c r="W876" s="46"/>
      <c r="X876" s="46"/>
      <c r="Y876" s="46"/>
      <c r="Z876" s="46"/>
      <c r="AA876" s="46"/>
      <c r="AB876" s="46"/>
      <c r="AC876" s="46"/>
      <c r="AD876" s="46"/>
    </row>
    <row r="877">
      <c r="A877" s="50"/>
      <c r="B877" s="46"/>
      <c r="C877" s="46"/>
      <c r="D877" s="46"/>
      <c r="E877" s="70"/>
      <c r="F877" s="50"/>
      <c r="G877" s="50"/>
      <c r="H877" s="50"/>
      <c r="I877" s="50"/>
      <c r="J877" s="50"/>
      <c r="K877" s="46"/>
      <c r="L877" s="46"/>
      <c r="M877" s="46"/>
      <c r="N877" s="46"/>
      <c r="O877" s="46"/>
      <c r="P877" s="46"/>
      <c r="Q877" s="46"/>
      <c r="R877" s="46"/>
      <c r="S877" s="46"/>
      <c r="T877" s="46"/>
      <c r="U877" s="46"/>
      <c r="V877" s="46"/>
      <c r="W877" s="46"/>
      <c r="X877" s="46"/>
      <c r="Y877" s="46"/>
      <c r="Z877" s="46"/>
      <c r="AA877" s="46"/>
      <c r="AB877" s="46"/>
      <c r="AC877" s="46"/>
      <c r="AD877" s="46"/>
    </row>
    <row r="878">
      <c r="A878" s="50"/>
      <c r="B878" s="46"/>
      <c r="C878" s="46"/>
      <c r="D878" s="46"/>
      <c r="E878" s="70"/>
      <c r="F878" s="50"/>
      <c r="G878" s="50"/>
      <c r="H878" s="50"/>
      <c r="I878" s="50"/>
      <c r="J878" s="50"/>
      <c r="K878" s="46"/>
      <c r="L878" s="46"/>
      <c r="M878" s="46"/>
      <c r="N878" s="46"/>
      <c r="O878" s="46"/>
      <c r="P878" s="46"/>
      <c r="Q878" s="46"/>
      <c r="R878" s="46"/>
      <c r="S878" s="46"/>
      <c r="T878" s="46"/>
      <c r="U878" s="46"/>
      <c r="V878" s="46"/>
      <c r="W878" s="46"/>
      <c r="X878" s="46"/>
      <c r="Y878" s="46"/>
      <c r="Z878" s="46"/>
      <c r="AA878" s="46"/>
      <c r="AB878" s="46"/>
      <c r="AC878" s="46"/>
      <c r="AD878" s="46"/>
    </row>
    <row r="879">
      <c r="A879" s="50"/>
      <c r="B879" s="46"/>
      <c r="C879" s="46"/>
      <c r="D879" s="46"/>
      <c r="E879" s="70"/>
      <c r="F879" s="50"/>
      <c r="G879" s="50"/>
      <c r="H879" s="50"/>
      <c r="I879" s="50"/>
      <c r="J879" s="50"/>
      <c r="K879" s="46"/>
      <c r="L879" s="46"/>
      <c r="M879" s="46"/>
      <c r="N879" s="46"/>
      <c r="O879" s="46"/>
      <c r="P879" s="46"/>
      <c r="Q879" s="46"/>
      <c r="R879" s="46"/>
      <c r="S879" s="46"/>
      <c r="T879" s="46"/>
      <c r="U879" s="46"/>
      <c r="V879" s="46"/>
      <c r="W879" s="46"/>
      <c r="X879" s="46"/>
      <c r="Y879" s="46"/>
      <c r="Z879" s="46"/>
      <c r="AA879" s="46"/>
      <c r="AB879" s="46"/>
      <c r="AC879" s="46"/>
      <c r="AD879" s="46"/>
    </row>
    <row r="880">
      <c r="A880" s="50"/>
      <c r="B880" s="46"/>
      <c r="C880" s="46"/>
      <c r="D880" s="46"/>
      <c r="E880" s="70"/>
      <c r="F880" s="50"/>
      <c r="G880" s="50"/>
      <c r="H880" s="50"/>
      <c r="I880" s="50"/>
      <c r="J880" s="50"/>
      <c r="K880" s="46"/>
      <c r="L880" s="46"/>
      <c r="M880" s="46"/>
      <c r="N880" s="46"/>
      <c r="O880" s="46"/>
      <c r="P880" s="46"/>
      <c r="Q880" s="46"/>
      <c r="R880" s="46"/>
      <c r="S880" s="46"/>
      <c r="T880" s="46"/>
      <c r="U880" s="46"/>
      <c r="V880" s="46"/>
      <c r="W880" s="46"/>
      <c r="X880" s="46"/>
      <c r="Y880" s="46"/>
      <c r="Z880" s="46"/>
      <c r="AA880" s="46"/>
      <c r="AB880" s="46"/>
      <c r="AC880" s="46"/>
      <c r="AD880" s="46"/>
    </row>
    <row r="881">
      <c r="A881" s="50"/>
      <c r="B881" s="46"/>
      <c r="C881" s="46"/>
      <c r="D881" s="46"/>
      <c r="E881" s="70"/>
      <c r="F881" s="50"/>
      <c r="G881" s="50"/>
      <c r="H881" s="50"/>
      <c r="I881" s="50"/>
      <c r="J881" s="50"/>
      <c r="K881" s="46"/>
      <c r="L881" s="46"/>
      <c r="M881" s="46"/>
      <c r="N881" s="46"/>
      <c r="O881" s="46"/>
      <c r="P881" s="46"/>
      <c r="Q881" s="46"/>
      <c r="R881" s="46"/>
      <c r="S881" s="46"/>
      <c r="T881" s="46"/>
      <c r="U881" s="46"/>
      <c r="V881" s="46"/>
      <c r="W881" s="46"/>
      <c r="X881" s="46"/>
      <c r="Y881" s="46"/>
      <c r="Z881" s="46"/>
      <c r="AA881" s="46"/>
      <c r="AB881" s="46"/>
      <c r="AC881" s="46"/>
      <c r="AD881" s="46"/>
    </row>
    <row r="882">
      <c r="A882" s="50"/>
      <c r="B882" s="46"/>
      <c r="C882" s="46"/>
      <c r="D882" s="46"/>
      <c r="E882" s="70"/>
      <c r="F882" s="50"/>
      <c r="G882" s="50"/>
      <c r="H882" s="50"/>
      <c r="I882" s="50"/>
      <c r="J882" s="50"/>
      <c r="K882" s="46"/>
      <c r="L882" s="46"/>
      <c r="M882" s="46"/>
      <c r="N882" s="46"/>
      <c r="O882" s="46"/>
      <c r="P882" s="46"/>
      <c r="Q882" s="46"/>
      <c r="R882" s="46"/>
      <c r="S882" s="46"/>
      <c r="T882" s="46"/>
      <c r="U882" s="46"/>
      <c r="V882" s="46"/>
      <c r="W882" s="46"/>
      <c r="X882" s="46"/>
      <c r="Y882" s="46"/>
      <c r="Z882" s="46"/>
      <c r="AA882" s="46"/>
      <c r="AB882" s="46"/>
      <c r="AC882" s="46"/>
      <c r="AD882" s="46"/>
    </row>
    <row r="883">
      <c r="A883" s="50"/>
      <c r="B883" s="46"/>
      <c r="C883" s="46"/>
      <c r="D883" s="46"/>
      <c r="E883" s="70"/>
      <c r="F883" s="50"/>
      <c r="G883" s="50"/>
      <c r="H883" s="50"/>
      <c r="I883" s="50"/>
      <c r="J883" s="50"/>
      <c r="K883" s="46"/>
      <c r="L883" s="46"/>
      <c r="M883" s="46"/>
      <c r="N883" s="46"/>
      <c r="O883" s="46"/>
      <c r="P883" s="46"/>
      <c r="Q883" s="46"/>
      <c r="R883" s="46"/>
      <c r="S883" s="46"/>
      <c r="T883" s="46"/>
      <c r="U883" s="46"/>
      <c r="V883" s="46"/>
      <c r="W883" s="46"/>
      <c r="X883" s="46"/>
      <c r="Y883" s="46"/>
      <c r="Z883" s="46"/>
      <c r="AA883" s="46"/>
      <c r="AB883" s="46"/>
      <c r="AC883" s="46"/>
      <c r="AD883" s="46"/>
    </row>
    <row r="884">
      <c r="A884" s="50"/>
      <c r="B884" s="46"/>
      <c r="C884" s="46"/>
      <c r="D884" s="46"/>
      <c r="E884" s="70"/>
      <c r="F884" s="50"/>
      <c r="G884" s="50"/>
      <c r="H884" s="50"/>
      <c r="I884" s="50"/>
      <c r="J884" s="50"/>
      <c r="K884" s="46"/>
      <c r="L884" s="46"/>
      <c r="M884" s="46"/>
      <c r="N884" s="46"/>
      <c r="O884" s="46"/>
      <c r="P884" s="46"/>
      <c r="Q884" s="46"/>
      <c r="R884" s="46"/>
      <c r="S884" s="46"/>
      <c r="T884" s="46"/>
      <c r="U884" s="46"/>
      <c r="V884" s="46"/>
      <c r="W884" s="46"/>
      <c r="X884" s="46"/>
      <c r="Y884" s="46"/>
      <c r="Z884" s="46"/>
      <c r="AA884" s="46"/>
      <c r="AB884" s="46"/>
      <c r="AC884" s="46"/>
      <c r="AD884" s="46"/>
    </row>
    <row r="885">
      <c r="A885" s="50"/>
      <c r="B885" s="46"/>
      <c r="C885" s="46"/>
      <c r="D885" s="46"/>
      <c r="E885" s="70"/>
      <c r="F885" s="50"/>
      <c r="G885" s="50"/>
      <c r="H885" s="50"/>
      <c r="I885" s="50"/>
      <c r="J885" s="50"/>
      <c r="K885" s="46"/>
      <c r="L885" s="46"/>
      <c r="M885" s="46"/>
      <c r="N885" s="46"/>
      <c r="O885" s="46"/>
      <c r="P885" s="46"/>
      <c r="Q885" s="46"/>
      <c r="R885" s="46"/>
      <c r="S885" s="46"/>
      <c r="T885" s="46"/>
      <c r="U885" s="46"/>
      <c r="V885" s="46"/>
      <c r="W885" s="46"/>
      <c r="X885" s="46"/>
      <c r="Y885" s="46"/>
      <c r="Z885" s="46"/>
      <c r="AA885" s="46"/>
      <c r="AB885" s="46"/>
      <c r="AC885" s="46"/>
      <c r="AD885" s="46"/>
    </row>
    <row r="886">
      <c r="A886" s="50"/>
      <c r="B886" s="46"/>
      <c r="C886" s="46"/>
      <c r="D886" s="46"/>
      <c r="E886" s="70"/>
      <c r="F886" s="50"/>
      <c r="G886" s="50"/>
      <c r="H886" s="50"/>
      <c r="I886" s="50"/>
      <c r="J886" s="50"/>
      <c r="K886" s="46"/>
      <c r="L886" s="46"/>
      <c r="M886" s="46"/>
      <c r="N886" s="46"/>
      <c r="O886" s="46"/>
      <c r="P886" s="46"/>
      <c r="Q886" s="46"/>
      <c r="R886" s="46"/>
      <c r="S886" s="46"/>
      <c r="T886" s="46"/>
      <c r="U886" s="46"/>
      <c r="V886" s="46"/>
      <c r="W886" s="46"/>
      <c r="X886" s="46"/>
      <c r="Y886" s="46"/>
      <c r="Z886" s="46"/>
      <c r="AA886" s="46"/>
      <c r="AB886" s="46"/>
      <c r="AC886" s="46"/>
      <c r="AD886" s="46"/>
    </row>
    <row r="887">
      <c r="A887" s="50"/>
      <c r="B887" s="46"/>
      <c r="C887" s="46"/>
      <c r="D887" s="46"/>
      <c r="E887" s="70"/>
      <c r="F887" s="50"/>
      <c r="G887" s="50"/>
      <c r="H887" s="50"/>
      <c r="I887" s="50"/>
      <c r="J887" s="50"/>
      <c r="K887" s="46"/>
      <c r="L887" s="46"/>
      <c r="M887" s="46"/>
      <c r="N887" s="46"/>
      <c r="O887" s="46"/>
      <c r="P887" s="46"/>
      <c r="Q887" s="46"/>
      <c r="R887" s="46"/>
      <c r="S887" s="46"/>
      <c r="T887" s="46"/>
      <c r="U887" s="46"/>
      <c r="V887" s="46"/>
      <c r="W887" s="46"/>
      <c r="X887" s="46"/>
      <c r="Y887" s="46"/>
      <c r="Z887" s="46"/>
      <c r="AA887" s="46"/>
      <c r="AB887" s="46"/>
      <c r="AC887" s="46"/>
      <c r="AD887" s="46"/>
    </row>
    <row r="888">
      <c r="A888" s="50"/>
      <c r="B888" s="46"/>
      <c r="C888" s="46"/>
      <c r="D888" s="46"/>
      <c r="E888" s="70"/>
      <c r="F888" s="50"/>
      <c r="G888" s="50"/>
      <c r="H888" s="50"/>
      <c r="I888" s="50"/>
      <c r="J888" s="50"/>
      <c r="K888" s="46"/>
      <c r="L888" s="46"/>
      <c r="M888" s="46"/>
      <c r="N888" s="46"/>
      <c r="O888" s="46"/>
      <c r="P888" s="46"/>
      <c r="Q888" s="46"/>
      <c r="R888" s="46"/>
      <c r="S888" s="46"/>
      <c r="T888" s="46"/>
      <c r="U888" s="46"/>
      <c r="V888" s="46"/>
      <c r="W888" s="46"/>
      <c r="X888" s="46"/>
      <c r="Y888" s="46"/>
      <c r="Z888" s="46"/>
      <c r="AA888" s="46"/>
      <c r="AB888" s="46"/>
      <c r="AC888" s="46"/>
      <c r="AD888" s="46"/>
    </row>
    <row r="889">
      <c r="A889" s="50"/>
      <c r="B889" s="46"/>
      <c r="C889" s="46"/>
      <c r="D889" s="46"/>
      <c r="E889" s="70"/>
      <c r="F889" s="50"/>
      <c r="G889" s="50"/>
      <c r="H889" s="50"/>
      <c r="I889" s="50"/>
      <c r="J889" s="50"/>
      <c r="K889" s="46"/>
      <c r="L889" s="46"/>
      <c r="M889" s="46"/>
      <c r="N889" s="46"/>
      <c r="O889" s="46"/>
      <c r="P889" s="46"/>
      <c r="Q889" s="46"/>
      <c r="R889" s="46"/>
      <c r="S889" s="46"/>
      <c r="T889" s="46"/>
      <c r="U889" s="46"/>
      <c r="V889" s="46"/>
      <c r="W889" s="46"/>
      <c r="X889" s="46"/>
      <c r="Y889" s="46"/>
      <c r="Z889" s="46"/>
      <c r="AA889" s="46"/>
      <c r="AB889" s="46"/>
      <c r="AC889" s="46"/>
      <c r="AD889" s="46"/>
    </row>
    <row r="890">
      <c r="A890" s="50"/>
      <c r="B890" s="46"/>
      <c r="C890" s="46"/>
      <c r="D890" s="46"/>
      <c r="E890" s="70"/>
      <c r="F890" s="50"/>
      <c r="G890" s="50"/>
      <c r="H890" s="50"/>
      <c r="I890" s="50"/>
      <c r="J890" s="50"/>
      <c r="K890" s="46"/>
      <c r="L890" s="46"/>
      <c r="M890" s="46"/>
      <c r="N890" s="46"/>
      <c r="O890" s="46"/>
      <c r="P890" s="46"/>
      <c r="Q890" s="46"/>
      <c r="R890" s="46"/>
      <c r="S890" s="46"/>
      <c r="T890" s="46"/>
      <c r="U890" s="46"/>
      <c r="V890" s="46"/>
      <c r="W890" s="46"/>
      <c r="X890" s="46"/>
      <c r="Y890" s="46"/>
      <c r="Z890" s="46"/>
      <c r="AA890" s="46"/>
      <c r="AB890" s="46"/>
      <c r="AC890" s="46"/>
      <c r="AD890" s="46"/>
    </row>
    <row r="891">
      <c r="A891" s="50"/>
      <c r="B891" s="46"/>
      <c r="C891" s="46"/>
      <c r="D891" s="46"/>
      <c r="E891" s="70"/>
      <c r="F891" s="50"/>
      <c r="G891" s="50"/>
      <c r="H891" s="50"/>
      <c r="I891" s="50"/>
      <c r="J891" s="50"/>
      <c r="K891" s="46"/>
      <c r="L891" s="46"/>
      <c r="M891" s="46"/>
      <c r="N891" s="46"/>
      <c r="O891" s="46"/>
      <c r="P891" s="46"/>
      <c r="Q891" s="46"/>
      <c r="R891" s="46"/>
      <c r="S891" s="46"/>
      <c r="T891" s="46"/>
      <c r="U891" s="46"/>
      <c r="V891" s="46"/>
      <c r="W891" s="46"/>
      <c r="X891" s="46"/>
      <c r="Y891" s="46"/>
      <c r="Z891" s="46"/>
      <c r="AA891" s="46"/>
      <c r="AB891" s="46"/>
      <c r="AC891" s="46"/>
      <c r="AD891" s="46"/>
    </row>
    <row r="892">
      <c r="A892" s="50"/>
      <c r="B892" s="46"/>
      <c r="C892" s="46"/>
      <c r="D892" s="46"/>
      <c r="E892" s="70"/>
      <c r="F892" s="50"/>
      <c r="G892" s="50"/>
      <c r="H892" s="50"/>
      <c r="I892" s="50"/>
      <c r="J892" s="50"/>
      <c r="K892" s="46"/>
      <c r="L892" s="46"/>
      <c r="M892" s="46"/>
      <c r="N892" s="46"/>
      <c r="O892" s="46"/>
      <c r="P892" s="46"/>
      <c r="Q892" s="46"/>
      <c r="R892" s="46"/>
      <c r="S892" s="46"/>
      <c r="T892" s="46"/>
      <c r="U892" s="46"/>
      <c r="V892" s="46"/>
      <c r="W892" s="46"/>
      <c r="X892" s="46"/>
      <c r="Y892" s="46"/>
      <c r="Z892" s="46"/>
      <c r="AA892" s="46"/>
      <c r="AB892" s="46"/>
      <c r="AC892" s="46"/>
      <c r="AD892" s="46"/>
    </row>
    <row r="893">
      <c r="A893" s="50"/>
      <c r="B893" s="46"/>
      <c r="C893" s="46"/>
      <c r="D893" s="46"/>
      <c r="E893" s="70"/>
      <c r="F893" s="50"/>
      <c r="G893" s="50"/>
      <c r="H893" s="50"/>
      <c r="I893" s="50"/>
      <c r="J893" s="50"/>
      <c r="K893" s="46"/>
      <c r="L893" s="46"/>
      <c r="M893" s="46"/>
      <c r="N893" s="46"/>
      <c r="O893" s="46"/>
      <c r="P893" s="46"/>
      <c r="Q893" s="46"/>
      <c r="R893" s="46"/>
      <c r="S893" s="46"/>
      <c r="T893" s="46"/>
      <c r="U893" s="46"/>
      <c r="V893" s="46"/>
      <c r="W893" s="46"/>
      <c r="X893" s="46"/>
      <c r="Y893" s="46"/>
      <c r="Z893" s="46"/>
      <c r="AA893" s="46"/>
      <c r="AB893" s="46"/>
      <c r="AC893" s="46"/>
      <c r="AD893" s="46"/>
    </row>
    <row r="894">
      <c r="A894" s="50"/>
      <c r="B894" s="46"/>
      <c r="C894" s="46"/>
      <c r="D894" s="46"/>
      <c r="E894" s="70"/>
      <c r="F894" s="50"/>
      <c r="G894" s="50"/>
      <c r="H894" s="50"/>
      <c r="I894" s="50"/>
      <c r="J894" s="50"/>
      <c r="K894" s="46"/>
      <c r="L894" s="46"/>
      <c r="M894" s="46"/>
      <c r="N894" s="46"/>
      <c r="O894" s="46"/>
      <c r="P894" s="46"/>
      <c r="Q894" s="46"/>
      <c r="R894" s="46"/>
      <c r="S894" s="46"/>
      <c r="T894" s="46"/>
      <c r="U894" s="46"/>
      <c r="V894" s="46"/>
      <c r="W894" s="46"/>
      <c r="X894" s="46"/>
      <c r="Y894" s="46"/>
      <c r="Z894" s="46"/>
      <c r="AA894" s="46"/>
      <c r="AB894" s="46"/>
      <c r="AC894" s="46"/>
      <c r="AD894" s="46"/>
    </row>
    <row r="895">
      <c r="A895" s="50"/>
      <c r="B895" s="46"/>
      <c r="C895" s="46"/>
      <c r="D895" s="46"/>
      <c r="E895" s="70"/>
      <c r="F895" s="50"/>
      <c r="G895" s="50"/>
      <c r="H895" s="50"/>
      <c r="I895" s="50"/>
      <c r="J895" s="50"/>
      <c r="K895" s="46"/>
      <c r="L895" s="46"/>
      <c r="M895" s="46"/>
      <c r="N895" s="46"/>
      <c r="O895" s="46"/>
      <c r="P895" s="46"/>
      <c r="Q895" s="46"/>
      <c r="R895" s="46"/>
      <c r="S895" s="46"/>
      <c r="T895" s="46"/>
      <c r="U895" s="46"/>
      <c r="V895" s="46"/>
      <c r="W895" s="46"/>
      <c r="X895" s="46"/>
      <c r="Y895" s="46"/>
      <c r="Z895" s="46"/>
      <c r="AA895" s="46"/>
      <c r="AB895" s="46"/>
      <c r="AC895" s="46"/>
      <c r="AD895" s="46"/>
    </row>
    <row r="896">
      <c r="A896" s="50"/>
      <c r="B896" s="46"/>
      <c r="C896" s="46"/>
      <c r="D896" s="46"/>
      <c r="E896" s="70"/>
      <c r="F896" s="50"/>
      <c r="G896" s="50"/>
      <c r="H896" s="50"/>
      <c r="I896" s="50"/>
      <c r="J896" s="50"/>
      <c r="K896" s="46"/>
      <c r="L896" s="46"/>
      <c r="M896" s="46"/>
      <c r="N896" s="46"/>
      <c r="O896" s="46"/>
      <c r="P896" s="46"/>
      <c r="Q896" s="46"/>
      <c r="R896" s="46"/>
      <c r="S896" s="46"/>
      <c r="T896" s="46"/>
      <c r="U896" s="46"/>
      <c r="V896" s="46"/>
      <c r="W896" s="46"/>
      <c r="X896" s="46"/>
      <c r="Y896" s="46"/>
      <c r="Z896" s="46"/>
      <c r="AA896" s="46"/>
      <c r="AB896" s="46"/>
      <c r="AC896" s="46"/>
      <c r="AD896" s="46"/>
    </row>
    <row r="897">
      <c r="A897" s="50"/>
      <c r="B897" s="46"/>
      <c r="C897" s="46"/>
      <c r="D897" s="46"/>
      <c r="E897" s="70"/>
      <c r="F897" s="50"/>
      <c r="G897" s="50"/>
      <c r="H897" s="50"/>
      <c r="I897" s="50"/>
      <c r="J897" s="50"/>
      <c r="K897" s="46"/>
      <c r="L897" s="46"/>
      <c r="M897" s="46"/>
      <c r="N897" s="46"/>
      <c r="O897" s="46"/>
      <c r="P897" s="46"/>
      <c r="Q897" s="46"/>
      <c r="R897" s="46"/>
      <c r="S897" s="46"/>
      <c r="T897" s="46"/>
      <c r="U897" s="46"/>
      <c r="V897" s="46"/>
      <c r="W897" s="46"/>
      <c r="X897" s="46"/>
      <c r="Y897" s="46"/>
      <c r="Z897" s="46"/>
      <c r="AA897" s="46"/>
      <c r="AB897" s="46"/>
      <c r="AC897" s="46"/>
      <c r="AD897" s="46"/>
    </row>
    <row r="898">
      <c r="A898" s="50"/>
      <c r="B898" s="46"/>
      <c r="C898" s="46"/>
      <c r="D898" s="46"/>
      <c r="E898" s="70"/>
      <c r="F898" s="50"/>
      <c r="G898" s="50"/>
      <c r="H898" s="50"/>
      <c r="I898" s="50"/>
      <c r="J898" s="50"/>
      <c r="K898" s="46"/>
      <c r="L898" s="46"/>
      <c r="M898" s="46"/>
      <c r="N898" s="46"/>
      <c r="O898" s="46"/>
      <c r="P898" s="46"/>
      <c r="Q898" s="46"/>
      <c r="R898" s="46"/>
      <c r="S898" s="46"/>
      <c r="T898" s="46"/>
      <c r="U898" s="46"/>
      <c r="V898" s="46"/>
      <c r="W898" s="46"/>
      <c r="X898" s="46"/>
      <c r="Y898" s="46"/>
      <c r="Z898" s="46"/>
      <c r="AA898" s="46"/>
      <c r="AB898" s="46"/>
      <c r="AC898" s="46"/>
      <c r="AD898" s="46"/>
    </row>
    <row r="899">
      <c r="A899" s="50"/>
      <c r="B899" s="46"/>
      <c r="C899" s="46"/>
      <c r="D899" s="46"/>
      <c r="E899" s="70"/>
      <c r="F899" s="50"/>
      <c r="G899" s="50"/>
      <c r="H899" s="50"/>
      <c r="I899" s="50"/>
      <c r="J899" s="50"/>
      <c r="K899" s="46"/>
      <c r="L899" s="46"/>
      <c r="M899" s="46"/>
      <c r="N899" s="46"/>
      <c r="O899" s="46"/>
      <c r="P899" s="46"/>
      <c r="Q899" s="46"/>
      <c r="R899" s="46"/>
      <c r="S899" s="46"/>
      <c r="T899" s="46"/>
      <c r="U899" s="46"/>
      <c r="V899" s="46"/>
      <c r="W899" s="46"/>
      <c r="X899" s="46"/>
      <c r="Y899" s="46"/>
      <c r="Z899" s="46"/>
      <c r="AA899" s="46"/>
      <c r="AB899" s="46"/>
      <c r="AC899" s="46"/>
      <c r="AD899" s="46"/>
    </row>
    <row r="900">
      <c r="A900" s="50"/>
      <c r="B900" s="46"/>
      <c r="C900" s="46"/>
      <c r="D900" s="46"/>
      <c r="E900" s="70"/>
      <c r="F900" s="50"/>
      <c r="G900" s="50"/>
      <c r="H900" s="50"/>
      <c r="I900" s="50"/>
      <c r="J900" s="50"/>
      <c r="K900" s="46"/>
      <c r="L900" s="46"/>
      <c r="M900" s="46"/>
      <c r="N900" s="46"/>
      <c r="O900" s="46"/>
      <c r="P900" s="46"/>
      <c r="Q900" s="46"/>
      <c r="R900" s="46"/>
      <c r="S900" s="46"/>
      <c r="T900" s="46"/>
      <c r="U900" s="46"/>
      <c r="V900" s="46"/>
      <c r="W900" s="46"/>
      <c r="X900" s="46"/>
      <c r="Y900" s="46"/>
      <c r="Z900" s="46"/>
      <c r="AA900" s="46"/>
      <c r="AB900" s="46"/>
      <c r="AC900" s="46"/>
      <c r="AD900" s="46"/>
    </row>
    <row r="901">
      <c r="A901" s="50"/>
      <c r="B901" s="46"/>
      <c r="C901" s="46"/>
      <c r="D901" s="46"/>
      <c r="E901" s="70"/>
      <c r="F901" s="50"/>
      <c r="G901" s="50"/>
      <c r="H901" s="50"/>
      <c r="I901" s="50"/>
      <c r="J901" s="50"/>
      <c r="K901" s="46"/>
      <c r="L901" s="46"/>
      <c r="M901" s="46"/>
      <c r="N901" s="46"/>
      <c r="O901" s="46"/>
      <c r="P901" s="46"/>
      <c r="Q901" s="46"/>
      <c r="R901" s="46"/>
      <c r="S901" s="46"/>
      <c r="T901" s="46"/>
      <c r="U901" s="46"/>
      <c r="V901" s="46"/>
      <c r="W901" s="46"/>
      <c r="X901" s="46"/>
      <c r="Y901" s="46"/>
      <c r="Z901" s="46"/>
      <c r="AA901" s="46"/>
      <c r="AB901" s="46"/>
      <c r="AC901" s="46"/>
      <c r="AD901" s="46"/>
    </row>
    <row r="902">
      <c r="A902" s="50"/>
      <c r="B902" s="46"/>
      <c r="C902" s="46"/>
      <c r="D902" s="46"/>
      <c r="E902" s="70"/>
      <c r="F902" s="50"/>
      <c r="G902" s="50"/>
      <c r="H902" s="50"/>
      <c r="I902" s="50"/>
      <c r="J902" s="50"/>
      <c r="K902" s="46"/>
      <c r="L902" s="46"/>
      <c r="M902" s="46"/>
      <c r="N902" s="46"/>
      <c r="O902" s="46"/>
      <c r="P902" s="46"/>
      <c r="Q902" s="46"/>
      <c r="R902" s="46"/>
      <c r="S902" s="46"/>
      <c r="T902" s="46"/>
      <c r="U902" s="46"/>
      <c r="V902" s="46"/>
      <c r="W902" s="46"/>
      <c r="X902" s="46"/>
      <c r="Y902" s="46"/>
      <c r="Z902" s="46"/>
      <c r="AA902" s="46"/>
      <c r="AB902" s="46"/>
      <c r="AC902" s="46"/>
      <c r="AD902" s="46"/>
    </row>
    <row r="903">
      <c r="A903" s="50"/>
      <c r="B903" s="46"/>
      <c r="C903" s="46"/>
      <c r="D903" s="46"/>
      <c r="E903" s="70"/>
      <c r="F903" s="50"/>
      <c r="G903" s="50"/>
      <c r="H903" s="50"/>
      <c r="I903" s="50"/>
      <c r="J903" s="50"/>
      <c r="K903" s="46"/>
      <c r="L903" s="46"/>
      <c r="M903" s="46"/>
      <c r="N903" s="46"/>
      <c r="O903" s="46"/>
      <c r="P903" s="46"/>
      <c r="Q903" s="46"/>
      <c r="R903" s="46"/>
      <c r="S903" s="46"/>
      <c r="T903" s="46"/>
      <c r="U903" s="46"/>
      <c r="V903" s="46"/>
      <c r="W903" s="46"/>
      <c r="X903" s="46"/>
      <c r="Y903" s="46"/>
      <c r="Z903" s="46"/>
      <c r="AA903" s="46"/>
      <c r="AB903" s="46"/>
      <c r="AC903" s="46"/>
      <c r="AD903" s="46"/>
    </row>
    <row r="904">
      <c r="A904" s="50"/>
      <c r="B904" s="46"/>
      <c r="C904" s="46"/>
      <c r="D904" s="46"/>
      <c r="E904" s="70"/>
      <c r="F904" s="50"/>
      <c r="G904" s="50"/>
      <c r="H904" s="50"/>
      <c r="I904" s="50"/>
      <c r="J904" s="50"/>
      <c r="K904" s="46"/>
      <c r="L904" s="46"/>
      <c r="M904" s="46"/>
      <c r="N904" s="46"/>
      <c r="O904" s="46"/>
      <c r="P904" s="46"/>
      <c r="Q904" s="46"/>
      <c r="R904" s="46"/>
      <c r="S904" s="46"/>
      <c r="T904" s="46"/>
      <c r="U904" s="46"/>
      <c r="V904" s="46"/>
      <c r="W904" s="46"/>
      <c r="X904" s="46"/>
      <c r="Y904" s="46"/>
      <c r="Z904" s="46"/>
      <c r="AA904" s="46"/>
      <c r="AB904" s="46"/>
      <c r="AC904" s="46"/>
      <c r="AD904" s="46"/>
    </row>
    <row r="905">
      <c r="A905" s="50"/>
      <c r="B905" s="46"/>
      <c r="C905" s="46"/>
      <c r="D905" s="46"/>
      <c r="E905" s="70"/>
      <c r="F905" s="50"/>
      <c r="G905" s="50"/>
      <c r="H905" s="50"/>
      <c r="I905" s="50"/>
      <c r="J905" s="50"/>
      <c r="K905" s="46"/>
      <c r="L905" s="46"/>
      <c r="M905" s="46"/>
      <c r="N905" s="46"/>
      <c r="O905" s="46"/>
      <c r="P905" s="46"/>
      <c r="Q905" s="46"/>
      <c r="R905" s="46"/>
      <c r="S905" s="46"/>
      <c r="T905" s="46"/>
      <c r="U905" s="46"/>
      <c r="V905" s="46"/>
      <c r="W905" s="46"/>
      <c r="X905" s="46"/>
      <c r="Y905" s="46"/>
      <c r="Z905" s="46"/>
      <c r="AA905" s="46"/>
      <c r="AB905" s="46"/>
      <c r="AC905" s="46"/>
      <c r="AD905" s="46"/>
    </row>
    <row r="906">
      <c r="A906" s="50"/>
      <c r="B906" s="46"/>
      <c r="C906" s="46"/>
      <c r="D906" s="46"/>
      <c r="E906" s="70"/>
      <c r="F906" s="50"/>
      <c r="G906" s="50"/>
      <c r="H906" s="50"/>
      <c r="I906" s="50"/>
      <c r="J906" s="50"/>
      <c r="K906" s="46"/>
      <c r="L906" s="46"/>
      <c r="M906" s="46"/>
      <c r="N906" s="46"/>
      <c r="O906" s="46"/>
      <c r="P906" s="46"/>
      <c r="Q906" s="46"/>
      <c r="R906" s="46"/>
      <c r="S906" s="46"/>
      <c r="T906" s="46"/>
      <c r="U906" s="46"/>
      <c r="V906" s="46"/>
      <c r="W906" s="46"/>
      <c r="X906" s="46"/>
      <c r="Y906" s="46"/>
      <c r="Z906" s="46"/>
      <c r="AA906" s="46"/>
      <c r="AB906" s="46"/>
      <c r="AC906" s="46"/>
      <c r="AD906" s="46"/>
    </row>
    <row r="907">
      <c r="A907" s="50"/>
      <c r="B907" s="46"/>
      <c r="C907" s="46"/>
      <c r="D907" s="46"/>
      <c r="E907" s="70"/>
      <c r="F907" s="50"/>
      <c r="G907" s="50"/>
      <c r="H907" s="50"/>
      <c r="I907" s="50"/>
      <c r="J907" s="50"/>
      <c r="K907" s="46"/>
      <c r="L907" s="46"/>
      <c r="M907" s="46"/>
      <c r="N907" s="46"/>
      <c r="O907" s="46"/>
      <c r="P907" s="46"/>
      <c r="Q907" s="46"/>
      <c r="R907" s="46"/>
      <c r="S907" s="46"/>
      <c r="T907" s="46"/>
      <c r="U907" s="46"/>
      <c r="V907" s="46"/>
      <c r="W907" s="46"/>
      <c r="X907" s="46"/>
      <c r="Y907" s="46"/>
      <c r="Z907" s="46"/>
      <c r="AA907" s="46"/>
      <c r="AB907" s="46"/>
      <c r="AC907" s="46"/>
      <c r="AD907" s="46"/>
    </row>
    <row r="908">
      <c r="A908" s="50"/>
      <c r="B908" s="46"/>
      <c r="C908" s="46"/>
      <c r="D908" s="46"/>
      <c r="E908" s="70"/>
      <c r="F908" s="50"/>
      <c r="G908" s="50"/>
      <c r="H908" s="50"/>
      <c r="I908" s="50"/>
      <c r="J908" s="50"/>
      <c r="K908" s="46"/>
      <c r="L908" s="46"/>
      <c r="M908" s="46"/>
      <c r="N908" s="46"/>
      <c r="O908" s="46"/>
      <c r="P908" s="46"/>
      <c r="Q908" s="46"/>
      <c r="R908" s="46"/>
      <c r="S908" s="46"/>
      <c r="T908" s="46"/>
      <c r="U908" s="46"/>
      <c r="V908" s="46"/>
      <c r="W908" s="46"/>
      <c r="X908" s="46"/>
      <c r="Y908" s="46"/>
      <c r="Z908" s="46"/>
      <c r="AA908" s="46"/>
      <c r="AB908" s="46"/>
      <c r="AC908" s="46"/>
      <c r="AD908" s="46"/>
    </row>
    <row r="909">
      <c r="A909" s="50"/>
      <c r="B909" s="46"/>
      <c r="C909" s="46"/>
      <c r="D909" s="46"/>
      <c r="E909" s="70"/>
      <c r="F909" s="50"/>
      <c r="G909" s="50"/>
      <c r="H909" s="50"/>
      <c r="I909" s="50"/>
      <c r="J909" s="50"/>
      <c r="K909" s="46"/>
      <c r="L909" s="46"/>
      <c r="M909" s="46"/>
      <c r="N909" s="46"/>
      <c r="O909" s="46"/>
      <c r="P909" s="46"/>
      <c r="Q909" s="46"/>
      <c r="R909" s="46"/>
      <c r="S909" s="46"/>
      <c r="T909" s="46"/>
      <c r="U909" s="46"/>
      <c r="V909" s="46"/>
      <c r="W909" s="46"/>
      <c r="X909" s="46"/>
      <c r="Y909" s="46"/>
      <c r="Z909" s="46"/>
      <c r="AA909" s="46"/>
      <c r="AB909" s="46"/>
      <c r="AC909" s="46"/>
      <c r="AD909" s="46"/>
    </row>
    <row r="910">
      <c r="A910" s="50"/>
      <c r="B910" s="46"/>
      <c r="C910" s="46"/>
      <c r="D910" s="46"/>
      <c r="E910" s="70"/>
      <c r="F910" s="50"/>
      <c r="G910" s="50"/>
      <c r="H910" s="50"/>
      <c r="I910" s="50"/>
      <c r="J910" s="50"/>
      <c r="K910" s="46"/>
      <c r="L910" s="46"/>
      <c r="M910" s="46"/>
      <c r="N910" s="46"/>
      <c r="O910" s="46"/>
      <c r="P910" s="46"/>
      <c r="Q910" s="46"/>
      <c r="R910" s="46"/>
      <c r="S910" s="46"/>
      <c r="T910" s="46"/>
      <c r="U910" s="46"/>
      <c r="V910" s="46"/>
      <c r="W910" s="46"/>
      <c r="X910" s="46"/>
      <c r="Y910" s="46"/>
      <c r="Z910" s="46"/>
      <c r="AA910" s="46"/>
      <c r="AB910" s="46"/>
      <c r="AC910" s="46"/>
      <c r="AD910" s="46"/>
    </row>
    <row r="911">
      <c r="A911" s="50"/>
      <c r="B911" s="46"/>
      <c r="C911" s="46"/>
      <c r="D911" s="46"/>
      <c r="E911" s="70"/>
      <c r="F911" s="50"/>
      <c r="G911" s="50"/>
      <c r="H911" s="50"/>
      <c r="I911" s="50"/>
      <c r="J911" s="50"/>
      <c r="K911" s="46"/>
      <c r="L911" s="46"/>
      <c r="M911" s="46"/>
      <c r="N911" s="46"/>
      <c r="O911" s="46"/>
      <c r="P911" s="46"/>
      <c r="Q911" s="46"/>
      <c r="R911" s="46"/>
      <c r="S911" s="46"/>
      <c r="T911" s="46"/>
      <c r="U911" s="46"/>
      <c r="V911" s="46"/>
      <c r="W911" s="46"/>
      <c r="X911" s="46"/>
      <c r="Y911" s="46"/>
      <c r="Z911" s="46"/>
      <c r="AA911" s="46"/>
      <c r="AB911" s="46"/>
      <c r="AC911" s="46"/>
      <c r="AD911" s="46"/>
    </row>
    <row r="912">
      <c r="A912" s="50"/>
      <c r="B912" s="46"/>
      <c r="C912" s="46"/>
      <c r="D912" s="46"/>
      <c r="E912" s="70"/>
      <c r="F912" s="50"/>
      <c r="G912" s="50"/>
      <c r="H912" s="50"/>
      <c r="I912" s="50"/>
      <c r="J912" s="50"/>
      <c r="K912" s="46"/>
      <c r="L912" s="46"/>
      <c r="M912" s="46"/>
      <c r="N912" s="46"/>
      <c r="O912" s="46"/>
      <c r="P912" s="46"/>
      <c r="Q912" s="46"/>
      <c r="R912" s="46"/>
      <c r="S912" s="46"/>
      <c r="T912" s="46"/>
      <c r="U912" s="46"/>
      <c r="V912" s="46"/>
      <c r="W912" s="46"/>
      <c r="X912" s="46"/>
      <c r="Y912" s="46"/>
      <c r="Z912" s="46"/>
      <c r="AA912" s="46"/>
      <c r="AB912" s="46"/>
      <c r="AC912" s="46"/>
      <c r="AD912" s="46"/>
    </row>
    <row r="913">
      <c r="A913" s="50"/>
      <c r="B913" s="46"/>
      <c r="C913" s="46"/>
      <c r="D913" s="46"/>
      <c r="E913" s="70"/>
      <c r="F913" s="50"/>
      <c r="G913" s="50"/>
      <c r="H913" s="50"/>
      <c r="I913" s="50"/>
      <c r="J913" s="50"/>
      <c r="K913" s="46"/>
      <c r="L913" s="46"/>
      <c r="M913" s="46"/>
      <c r="N913" s="46"/>
      <c r="O913" s="46"/>
      <c r="P913" s="46"/>
      <c r="Q913" s="46"/>
      <c r="R913" s="46"/>
      <c r="S913" s="46"/>
      <c r="T913" s="46"/>
      <c r="U913" s="46"/>
      <c r="V913" s="46"/>
      <c r="W913" s="46"/>
      <c r="X913" s="46"/>
      <c r="Y913" s="46"/>
      <c r="Z913" s="46"/>
      <c r="AA913" s="46"/>
      <c r="AB913" s="46"/>
      <c r="AC913" s="46"/>
      <c r="AD913" s="46"/>
    </row>
    <row r="914">
      <c r="A914" s="50"/>
      <c r="B914" s="46"/>
      <c r="C914" s="46"/>
      <c r="D914" s="46"/>
      <c r="E914" s="70"/>
      <c r="F914" s="50"/>
      <c r="G914" s="50"/>
      <c r="H914" s="50"/>
      <c r="I914" s="50"/>
      <c r="J914" s="50"/>
      <c r="K914" s="46"/>
      <c r="L914" s="46"/>
      <c r="M914" s="46"/>
      <c r="N914" s="46"/>
      <c r="O914" s="46"/>
      <c r="P914" s="46"/>
      <c r="Q914" s="46"/>
      <c r="R914" s="46"/>
      <c r="S914" s="46"/>
      <c r="T914" s="46"/>
      <c r="U914" s="46"/>
      <c r="V914" s="46"/>
      <c r="W914" s="46"/>
      <c r="X914" s="46"/>
      <c r="Y914" s="46"/>
      <c r="Z914" s="46"/>
      <c r="AA914" s="46"/>
      <c r="AB914" s="46"/>
      <c r="AC914" s="46"/>
      <c r="AD914" s="46"/>
    </row>
    <row r="915">
      <c r="A915" s="50"/>
      <c r="B915" s="46"/>
      <c r="C915" s="46"/>
      <c r="D915" s="46"/>
      <c r="E915" s="70"/>
      <c r="F915" s="50"/>
      <c r="G915" s="50"/>
      <c r="H915" s="50"/>
      <c r="I915" s="50"/>
      <c r="J915" s="50"/>
      <c r="K915" s="46"/>
      <c r="L915" s="46"/>
      <c r="M915" s="46"/>
      <c r="N915" s="46"/>
      <c r="O915" s="46"/>
      <c r="P915" s="46"/>
      <c r="Q915" s="46"/>
      <c r="R915" s="46"/>
      <c r="S915" s="46"/>
      <c r="T915" s="46"/>
      <c r="U915" s="46"/>
      <c r="V915" s="46"/>
      <c r="W915" s="46"/>
      <c r="X915" s="46"/>
      <c r="Y915" s="46"/>
      <c r="Z915" s="46"/>
      <c r="AA915" s="46"/>
      <c r="AB915" s="46"/>
      <c r="AC915" s="46"/>
      <c r="AD915" s="46"/>
    </row>
    <row r="916">
      <c r="A916" s="50"/>
      <c r="B916" s="46"/>
      <c r="C916" s="46"/>
      <c r="D916" s="46"/>
      <c r="E916" s="70"/>
      <c r="F916" s="50"/>
      <c r="G916" s="50"/>
      <c r="H916" s="50"/>
      <c r="I916" s="50"/>
      <c r="J916" s="50"/>
      <c r="K916" s="46"/>
      <c r="L916" s="46"/>
      <c r="M916" s="46"/>
      <c r="N916" s="46"/>
      <c r="O916" s="46"/>
      <c r="P916" s="46"/>
      <c r="Q916" s="46"/>
      <c r="R916" s="46"/>
      <c r="S916" s="46"/>
      <c r="T916" s="46"/>
      <c r="U916" s="46"/>
      <c r="V916" s="46"/>
      <c r="W916" s="46"/>
      <c r="X916" s="46"/>
      <c r="Y916" s="46"/>
      <c r="Z916" s="46"/>
      <c r="AA916" s="46"/>
      <c r="AB916" s="46"/>
      <c r="AC916" s="46"/>
      <c r="AD916" s="46"/>
    </row>
    <row r="917">
      <c r="A917" s="50"/>
      <c r="B917" s="46"/>
      <c r="C917" s="46"/>
      <c r="D917" s="46"/>
      <c r="E917" s="70"/>
      <c r="F917" s="50"/>
      <c r="G917" s="50"/>
      <c r="H917" s="50"/>
      <c r="I917" s="50"/>
      <c r="J917" s="50"/>
      <c r="K917" s="46"/>
      <c r="L917" s="46"/>
      <c r="M917" s="46"/>
      <c r="N917" s="46"/>
      <c r="O917" s="46"/>
      <c r="P917" s="46"/>
      <c r="Q917" s="46"/>
      <c r="R917" s="46"/>
      <c r="S917" s="46"/>
      <c r="T917" s="46"/>
      <c r="U917" s="46"/>
      <c r="V917" s="46"/>
      <c r="W917" s="46"/>
      <c r="X917" s="46"/>
      <c r="Y917" s="46"/>
      <c r="Z917" s="46"/>
      <c r="AA917" s="46"/>
      <c r="AB917" s="46"/>
      <c r="AC917" s="46"/>
      <c r="AD917" s="46"/>
    </row>
    <row r="918">
      <c r="A918" s="50"/>
      <c r="B918" s="46"/>
      <c r="C918" s="46"/>
      <c r="D918" s="46"/>
      <c r="E918" s="70"/>
      <c r="F918" s="50"/>
      <c r="G918" s="50"/>
      <c r="H918" s="50"/>
      <c r="I918" s="50"/>
      <c r="J918" s="50"/>
      <c r="K918" s="46"/>
      <c r="L918" s="46"/>
      <c r="M918" s="46"/>
      <c r="N918" s="46"/>
      <c r="O918" s="46"/>
      <c r="P918" s="46"/>
      <c r="Q918" s="46"/>
      <c r="R918" s="46"/>
      <c r="S918" s="46"/>
      <c r="T918" s="46"/>
      <c r="U918" s="46"/>
      <c r="V918" s="46"/>
      <c r="W918" s="46"/>
      <c r="X918" s="46"/>
      <c r="Y918" s="46"/>
      <c r="Z918" s="46"/>
      <c r="AA918" s="46"/>
      <c r="AB918" s="46"/>
      <c r="AC918" s="46"/>
      <c r="AD918" s="46"/>
    </row>
    <row r="919">
      <c r="A919" s="50"/>
      <c r="B919" s="46"/>
      <c r="C919" s="46"/>
      <c r="D919" s="46"/>
      <c r="E919" s="70"/>
      <c r="F919" s="50"/>
      <c r="G919" s="50"/>
      <c r="H919" s="50"/>
      <c r="I919" s="50"/>
      <c r="J919" s="50"/>
      <c r="K919" s="46"/>
      <c r="L919" s="46"/>
      <c r="M919" s="46"/>
      <c r="N919" s="46"/>
      <c r="O919" s="46"/>
      <c r="P919" s="46"/>
      <c r="Q919" s="46"/>
      <c r="R919" s="46"/>
      <c r="S919" s="46"/>
      <c r="T919" s="46"/>
      <c r="U919" s="46"/>
      <c r="V919" s="46"/>
      <c r="W919" s="46"/>
      <c r="X919" s="46"/>
      <c r="Y919" s="46"/>
      <c r="Z919" s="46"/>
      <c r="AA919" s="46"/>
      <c r="AB919" s="46"/>
      <c r="AC919" s="46"/>
      <c r="AD919" s="46"/>
    </row>
    <row r="920">
      <c r="A920" s="50"/>
      <c r="B920" s="46"/>
      <c r="C920" s="46"/>
      <c r="D920" s="46"/>
      <c r="E920" s="70"/>
      <c r="F920" s="50"/>
      <c r="G920" s="50"/>
      <c r="H920" s="50"/>
      <c r="I920" s="50"/>
      <c r="J920" s="50"/>
      <c r="K920" s="46"/>
      <c r="L920" s="46"/>
      <c r="M920" s="46"/>
      <c r="N920" s="46"/>
      <c r="O920" s="46"/>
      <c r="P920" s="46"/>
      <c r="Q920" s="46"/>
      <c r="R920" s="46"/>
      <c r="S920" s="46"/>
      <c r="T920" s="46"/>
      <c r="U920" s="46"/>
      <c r="V920" s="46"/>
      <c r="W920" s="46"/>
      <c r="X920" s="46"/>
      <c r="Y920" s="46"/>
      <c r="Z920" s="46"/>
      <c r="AA920" s="46"/>
      <c r="AB920" s="46"/>
      <c r="AC920" s="46"/>
      <c r="AD920" s="46"/>
    </row>
    <row r="921">
      <c r="A921" s="50"/>
      <c r="B921" s="46"/>
      <c r="C921" s="46"/>
      <c r="D921" s="46"/>
      <c r="E921" s="70"/>
      <c r="F921" s="50"/>
      <c r="G921" s="50"/>
      <c r="H921" s="50"/>
      <c r="I921" s="50"/>
      <c r="J921" s="50"/>
      <c r="K921" s="46"/>
      <c r="L921" s="46"/>
      <c r="M921" s="46"/>
      <c r="N921" s="46"/>
      <c r="O921" s="46"/>
      <c r="P921" s="46"/>
      <c r="Q921" s="46"/>
      <c r="R921" s="46"/>
      <c r="S921" s="46"/>
      <c r="T921" s="46"/>
      <c r="U921" s="46"/>
      <c r="V921" s="46"/>
      <c r="W921" s="46"/>
      <c r="X921" s="46"/>
      <c r="Y921" s="46"/>
      <c r="Z921" s="46"/>
      <c r="AA921" s="46"/>
      <c r="AB921" s="46"/>
      <c r="AC921" s="46"/>
      <c r="AD921" s="46"/>
    </row>
    <row r="922">
      <c r="A922" s="50"/>
      <c r="B922" s="46"/>
      <c r="C922" s="46"/>
      <c r="D922" s="46"/>
      <c r="E922" s="70"/>
      <c r="F922" s="50"/>
      <c r="G922" s="50"/>
      <c r="H922" s="50"/>
      <c r="I922" s="50"/>
      <c r="J922" s="50"/>
      <c r="K922" s="46"/>
      <c r="L922" s="46"/>
      <c r="M922" s="46"/>
      <c r="N922" s="46"/>
      <c r="O922" s="46"/>
      <c r="P922" s="46"/>
      <c r="Q922" s="46"/>
      <c r="R922" s="46"/>
      <c r="S922" s="46"/>
      <c r="T922" s="46"/>
      <c r="U922" s="46"/>
      <c r="V922" s="46"/>
      <c r="W922" s="46"/>
      <c r="X922" s="46"/>
      <c r="Y922" s="46"/>
      <c r="Z922" s="46"/>
      <c r="AA922" s="46"/>
      <c r="AB922" s="46"/>
      <c r="AC922" s="46"/>
      <c r="AD922" s="46"/>
    </row>
    <row r="923">
      <c r="A923" s="50"/>
      <c r="B923" s="46"/>
      <c r="C923" s="46"/>
      <c r="D923" s="46"/>
      <c r="E923" s="70"/>
      <c r="F923" s="50"/>
      <c r="G923" s="50"/>
      <c r="H923" s="50"/>
      <c r="I923" s="50"/>
      <c r="J923" s="50"/>
      <c r="K923" s="46"/>
      <c r="L923" s="46"/>
      <c r="M923" s="46"/>
      <c r="N923" s="46"/>
      <c r="O923" s="46"/>
      <c r="P923" s="46"/>
      <c r="Q923" s="46"/>
      <c r="R923" s="46"/>
      <c r="S923" s="46"/>
      <c r="T923" s="46"/>
      <c r="U923" s="46"/>
      <c r="V923" s="46"/>
      <c r="W923" s="46"/>
      <c r="X923" s="46"/>
      <c r="Y923" s="46"/>
      <c r="Z923" s="46"/>
      <c r="AA923" s="46"/>
      <c r="AB923" s="46"/>
      <c r="AC923" s="46"/>
      <c r="AD923" s="46"/>
    </row>
    <row r="924">
      <c r="A924" s="50"/>
      <c r="B924" s="46"/>
      <c r="C924" s="46"/>
      <c r="D924" s="46"/>
      <c r="E924" s="70"/>
      <c r="F924" s="50"/>
      <c r="G924" s="50"/>
      <c r="H924" s="50"/>
      <c r="I924" s="50"/>
      <c r="J924" s="50"/>
      <c r="K924" s="46"/>
      <c r="L924" s="46"/>
      <c r="M924" s="46"/>
      <c r="N924" s="46"/>
      <c r="O924" s="46"/>
      <c r="P924" s="46"/>
      <c r="Q924" s="46"/>
      <c r="R924" s="46"/>
      <c r="S924" s="46"/>
      <c r="T924" s="46"/>
      <c r="U924" s="46"/>
      <c r="V924" s="46"/>
      <c r="W924" s="46"/>
      <c r="X924" s="46"/>
      <c r="Y924" s="46"/>
      <c r="Z924" s="46"/>
      <c r="AA924" s="46"/>
      <c r="AB924" s="46"/>
      <c r="AC924" s="46"/>
      <c r="AD924" s="46"/>
    </row>
    <row r="925">
      <c r="A925" s="50"/>
      <c r="B925" s="46"/>
      <c r="C925" s="46"/>
      <c r="D925" s="46"/>
      <c r="E925" s="70"/>
      <c r="F925" s="50"/>
      <c r="G925" s="50"/>
      <c r="H925" s="50"/>
      <c r="I925" s="50"/>
      <c r="J925" s="50"/>
      <c r="K925" s="46"/>
      <c r="L925" s="46"/>
      <c r="M925" s="46"/>
      <c r="N925" s="46"/>
      <c r="O925" s="46"/>
      <c r="P925" s="46"/>
      <c r="Q925" s="46"/>
      <c r="R925" s="46"/>
      <c r="S925" s="46"/>
      <c r="T925" s="46"/>
      <c r="U925" s="46"/>
      <c r="V925" s="46"/>
      <c r="W925" s="46"/>
      <c r="X925" s="46"/>
      <c r="Y925" s="46"/>
      <c r="Z925" s="46"/>
      <c r="AA925" s="46"/>
      <c r="AB925" s="46"/>
      <c r="AC925" s="46"/>
      <c r="AD925" s="46"/>
    </row>
    <row r="926">
      <c r="A926" s="50"/>
      <c r="B926" s="46"/>
      <c r="C926" s="46"/>
      <c r="D926" s="46"/>
      <c r="E926" s="70"/>
      <c r="F926" s="50"/>
      <c r="G926" s="50"/>
      <c r="H926" s="50"/>
      <c r="I926" s="50"/>
      <c r="J926" s="50"/>
      <c r="K926" s="46"/>
      <c r="L926" s="46"/>
      <c r="M926" s="46"/>
      <c r="N926" s="46"/>
      <c r="O926" s="46"/>
      <c r="P926" s="46"/>
      <c r="Q926" s="46"/>
      <c r="R926" s="46"/>
      <c r="S926" s="46"/>
      <c r="T926" s="46"/>
      <c r="U926" s="46"/>
      <c r="V926" s="46"/>
      <c r="W926" s="46"/>
      <c r="X926" s="46"/>
      <c r="Y926" s="46"/>
      <c r="Z926" s="46"/>
      <c r="AA926" s="46"/>
      <c r="AB926" s="46"/>
      <c r="AC926" s="46"/>
      <c r="AD926" s="46"/>
    </row>
    <row r="927">
      <c r="A927" s="50"/>
      <c r="B927" s="46"/>
      <c r="C927" s="46"/>
      <c r="D927" s="46"/>
      <c r="E927" s="70"/>
      <c r="F927" s="50"/>
      <c r="G927" s="50"/>
      <c r="H927" s="50"/>
      <c r="I927" s="50"/>
      <c r="J927" s="50"/>
      <c r="K927" s="46"/>
      <c r="L927" s="46"/>
      <c r="M927" s="46"/>
      <c r="N927" s="46"/>
      <c r="O927" s="46"/>
      <c r="P927" s="46"/>
      <c r="Q927" s="46"/>
      <c r="R927" s="46"/>
      <c r="S927" s="46"/>
      <c r="T927" s="46"/>
      <c r="U927" s="46"/>
      <c r="V927" s="46"/>
      <c r="W927" s="46"/>
      <c r="X927" s="46"/>
      <c r="Y927" s="46"/>
      <c r="Z927" s="46"/>
      <c r="AA927" s="46"/>
      <c r="AB927" s="46"/>
      <c r="AC927" s="46"/>
      <c r="AD927" s="46"/>
    </row>
    <row r="928">
      <c r="A928" s="50"/>
      <c r="B928" s="46"/>
      <c r="C928" s="46"/>
      <c r="D928" s="46"/>
      <c r="E928" s="70"/>
      <c r="F928" s="50"/>
      <c r="G928" s="50"/>
      <c r="H928" s="50"/>
      <c r="I928" s="50"/>
      <c r="J928" s="50"/>
      <c r="K928" s="46"/>
      <c r="L928" s="46"/>
      <c r="M928" s="46"/>
      <c r="N928" s="46"/>
      <c r="O928" s="46"/>
      <c r="P928" s="46"/>
      <c r="Q928" s="46"/>
      <c r="R928" s="46"/>
      <c r="S928" s="46"/>
      <c r="T928" s="46"/>
      <c r="U928" s="46"/>
      <c r="V928" s="46"/>
      <c r="W928" s="46"/>
      <c r="X928" s="46"/>
      <c r="Y928" s="46"/>
      <c r="Z928" s="46"/>
      <c r="AA928" s="46"/>
      <c r="AB928" s="46"/>
      <c r="AC928" s="46"/>
      <c r="AD928" s="46"/>
    </row>
    <row r="929">
      <c r="A929" s="50"/>
      <c r="B929" s="46"/>
      <c r="C929" s="46"/>
      <c r="D929" s="46"/>
      <c r="E929" s="70"/>
      <c r="F929" s="50"/>
      <c r="G929" s="50"/>
      <c r="H929" s="50"/>
      <c r="I929" s="50"/>
      <c r="J929" s="50"/>
      <c r="K929" s="46"/>
      <c r="L929" s="46"/>
      <c r="M929" s="46"/>
      <c r="N929" s="46"/>
      <c r="O929" s="46"/>
      <c r="P929" s="46"/>
      <c r="Q929" s="46"/>
      <c r="R929" s="46"/>
      <c r="S929" s="46"/>
      <c r="T929" s="46"/>
      <c r="U929" s="46"/>
      <c r="V929" s="46"/>
      <c r="W929" s="46"/>
      <c r="X929" s="46"/>
      <c r="Y929" s="46"/>
      <c r="Z929" s="46"/>
      <c r="AA929" s="46"/>
      <c r="AB929" s="46"/>
      <c r="AC929" s="46"/>
      <c r="AD929" s="46"/>
    </row>
    <row r="930">
      <c r="A930" s="50"/>
      <c r="B930" s="46"/>
      <c r="C930" s="46"/>
      <c r="D930" s="46"/>
      <c r="E930" s="70"/>
      <c r="F930" s="50"/>
      <c r="G930" s="50"/>
      <c r="H930" s="50"/>
      <c r="I930" s="50"/>
      <c r="J930" s="50"/>
      <c r="K930" s="46"/>
      <c r="L930" s="46"/>
      <c r="M930" s="46"/>
      <c r="N930" s="46"/>
      <c r="O930" s="46"/>
      <c r="P930" s="46"/>
      <c r="Q930" s="46"/>
      <c r="R930" s="46"/>
      <c r="S930" s="46"/>
      <c r="T930" s="46"/>
      <c r="U930" s="46"/>
      <c r="V930" s="46"/>
      <c r="W930" s="46"/>
      <c r="X930" s="46"/>
      <c r="Y930" s="46"/>
      <c r="Z930" s="46"/>
      <c r="AA930" s="46"/>
      <c r="AB930" s="46"/>
      <c r="AC930" s="46"/>
      <c r="AD930" s="46"/>
    </row>
    <row r="931">
      <c r="A931" s="50"/>
      <c r="B931" s="46"/>
      <c r="C931" s="46"/>
      <c r="D931" s="46"/>
      <c r="E931" s="70"/>
      <c r="F931" s="50"/>
      <c r="G931" s="50"/>
      <c r="H931" s="50"/>
      <c r="I931" s="50"/>
      <c r="J931" s="50"/>
      <c r="K931" s="46"/>
      <c r="L931" s="46"/>
      <c r="M931" s="46"/>
      <c r="N931" s="46"/>
      <c r="O931" s="46"/>
      <c r="P931" s="46"/>
      <c r="Q931" s="46"/>
      <c r="R931" s="46"/>
      <c r="S931" s="46"/>
      <c r="T931" s="46"/>
      <c r="U931" s="46"/>
      <c r="V931" s="46"/>
      <c r="W931" s="46"/>
      <c r="X931" s="46"/>
      <c r="Y931" s="46"/>
      <c r="Z931" s="46"/>
      <c r="AA931" s="46"/>
      <c r="AB931" s="46"/>
      <c r="AC931" s="46"/>
      <c r="AD931" s="46"/>
    </row>
    <row r="932">
      <c r="A932" s="50"/>
      <c r="B932" s="46"/>
      <c r="C932" s="46"/>
      <c r="D932" s="46"/>
      <c r="E932" s="70"/>
      <c r="F932" s="50"/>
      <c r="G932" s="50"/>
      <c r="H932" s="50"/>
      <c r="I932" s="50"/>
      <c r="J932" s="50"/>
      <c r="K932" s="46"/>
      <c r="L932" s="46"/>
      <c r="M932" s="46"/>
      <c r="N932" s="46"/>
      <c r="O932" s="46"/>
      <c r="P932" s="46"/>
      <c r="Q932" s="46"/>
      <c r="R932" s="46"/>
      <c r="S932" s="46"/>
      <c r="T932" s="46"/>
      <c r="U932" s="46"/>
      <c r="V932" s="46"/>
      <c r="W932" s="46"/>
      <c r="X932" s="46"/>
      <c r="Y932" s="46"/>
      <c r="Z932" s="46"/>
      <c r="AA932" s="46"/>
      <c r="AB932" s="46"/>
      <c r="AC932" s="46"/>
      <c r="AD932" s="46"/>
    </row>
    <row r="933">
      <c r="A933" s="50"/>
      <c r="B933" s="46"/>
      <c r="C933" s="46"/>
      <c r="D933" s="46"/>
      <c r="E933" s="70"/>
      <c r="F933" s="50"/>
      <c r="G933" s="50"/>
      <c r="H933" s="50"/>
      <c r="I933" s="50"/>
      <c r="J933" s="50"/>
      <c r="K933" s="46"/>
      <c r="L933" s="46"/>
      <c r="M933" s="46"/>
      <c r="N933" s="46"/>
      <c r="O933" s="46"/>
      <c r="P933" s="46"/>
      <c r="Q933" s="46"/>
      <c r="R933" s="46"/>
      <c r="S933" s="46"/>
      <c r="T933" s="46"/>
      <c r="U933" s="46"/>
      <c r="V933" s="46"/>
      <c r="W933" s="46"/>
      <c r="X933" s="46"/>
      <c r="Y933" s="46"/>
      <c r="Z933" s="46"/>
      <c r="AA933" s="46"/>
      <c r="AB933" s="46"/>
      <c r="AC933" s="46"/>
      <c r="AD933" s="46"/>
    </row>
    <row r="934">
      <c r="A934" s="50"/>
      <c r="B934" s="46"/>
      <c r="C934" s="46"/>
      <c r="D934" s="46"/>
      <c r="E934" s="70"/>
      <c r="F934" s="50"/>
      <c r="G934" s="50"/>
      <c r="H934" s="50"/>
      <c r="I934" s="50"/>
      <c r="J934" s="50"/>
      <c r="K934" s="46"/>
      <c r="L934" s="46"/>
      <c r="M934" s="46"/>
      <c r="N934" s="46"/>
      <c r="O934" s="46"/>
      <c r="P934" s="46"/>
      <c r="Q934" s="46"/>
      <c r="R934" s="46"/>
      <c r="S934" s="46"/>
      <c r="T934" s="46"/>
      <c r="U934" s="46"/>
      <c r="V934" s="46"/>
      <c r="W934" s="46"/>
      <c r="X934" s="46"/>
      <c r="Y934" s="46"/>
      <c r="Z934" s="46"/>
      <c r="AA934" s="46"/>
      <c r="AB934" s="46"/>
      <c r="AC934" s="46"/>
      <c r="AD934" s="46"/>
    </row>
    <row r="935">
      <c r="A935" s="50"/>
      <c r="B935" s="46"/>
      <c r="C935" s="46"/>
      <c r="D935" s="46"/>
      <c r="E935" s="70"/>
      <c r="F935" s="50"/>
      <c r="G935" s="50"/>
      <c r="H935" s="50"/>
      <c r="I935" s="50"/>
      <c r="J935" s="50"/>
      <c r="K935" s="46"/>
      <c r="L935" s="46"/>
      <c r="M935" s="46"/>
      <c r="N935" s="46"/>
      <c r="O935" s="46"/>
      <c r="P935" s="46"/>
      <c r="Q935" s="46"/>
      <c r="R935" s="46"/>
      <c r="S935" s="46"/>
      <c r="T935" s="46"/>
      <c r="U935" s="46"/>
      <c r="V935" s="46"/>
      <c r="W935" s="46"/>
      <c r="X935" s="46"/>
      <c r="Y935" s="46"/>
      <c r="Z935" s="46"/>
      <c r="AA935" s="46"/>
      <c r="AB935" s="46"/>
      <c r="AC935" s="46"/>
      <c r="AD935" s="46"/>
    </row>
    <row r="936">
      <c r="A936" s="50"/>
      <c r="B936" s="46"/>
      <c r="C936" s="46"/>
      <c r="D936" s="46"/>
      <c r="E936" s="70"/>
      <c r="F936" s="50"/>
      <c r="G936" s="50"/>
      <c r="H936" s="50"/>
      <c r="I936" s="50"/>
      <c r="J936" s="50"/>
      <c r="K936" s="46"/>
      <c r="L936" s="46"/>
      <c r="M936" s="46"/>
      <c r="N936" s="46"/>
      <c r="O936" s="46"/>
      <c r="P936" s="46"/>
      <c r="Q936" s="46"/>
      <c r="R936" s="46"/>
      <c r="S936" s="46"/>
      <c r="T936" s="46"/>
      <c r="U936" s="46"/>
      <c r="V936" s="46"/>
      <c r="W936" s="46"/>
      <c r="X936" s="46"/>
      <c r="Y936" s="46"/>
      <c r="Z936" s="46"/>
      <c r="AA936" s="46"/>
      <c r="AB936" s="46"/>
      <c r="AC936" s="46"/>
      <c r="AD936" s="46"/>
    </row>
    <row r="937">
      <c r="A937" s="50"/>
      <c r="B937" s="46"/>
      <c r="C937" s="46"/>
      <c r="D937" s="46"/>
      <c r="E937" s="70"/>
      <c r="F937" s="50"/>
      <c r="G937" s="50"/>
      <c r="H937" s="50"/>
      <c r="I937" s="50"/>
      <c r="J937" s="50"/>
      <c r="K937" s="46"/>
      <c r="L937" s="46"/>
      <c r="M937" s="46"/>
      <c r="N937" s="46"/>
      <c r="O937" s="46"/>
      <c r="P937" s="46"/>
      <c r="Q937" s="46"/>
      <c r="R937" s="46"/>
      <c r="S937" s="46"/>
      <c r="T937" s="46"/>
      <c r="U937" s="46"/>
      <c r="V937" s="46"/>
      <c r="W937" s="46"/>
      <c r="X937" s="46"/>
      <c r="Y937" s="46"/>
      <c r="Z937" s="46"/>
      <c r="AA937" s="46"/>
      <c r="AB937" s="46"/>
      <c r="AC937" s="46"/>
      <c r="AD937" s="46"/>
    </row>
    <row r="938">
      <c r="A938" s="50"/>
      <c r="B938" s="46"/>
      <c r="C938" s="46"/>
      <c r="D938" s="46"/>
      <c r="E938" s="70"/>
      <c r="F938" s="50"/>
      <c r="G938" s="50"/>
      <c r="H938" s="50"/>
      <c r="I938" s="50"/>
      <c r="J938" s="50"/>
      <c r="K938" s="46"/>
      <c r="L938" s="46"/>
      <c r="M938" s="46"/>
      <c r="N938" s="46"/>
      <c r="O938" s="46"/>
      <c r="P938" s="46"/>
      <c r="Q938" s="46"/>
      <c r="R938" s="46"/>
      <c r="S938" s="46"/>
      <c r="T938" s="46"/>
      <c r="U938" s="46"/>
      <c r="V938" s="46"/>
      <c r="W938" s="46"/>
      <c r="X938" s="46"/>
      <c r="Y938" s="46"/>
      <c r="Z938" s="46"/>
      <c r="AA938" s="46"/>
      <c r="AB938" s="46"/>
      <c r="AC938" s="46"/>
      <c r="AD938" s="46"/>
    </row>
    <row r="939">
      <c r="A939" s="50"/>
      <c r="B939" s="46"/>
      <c r="C939" s="46"/>
      <c r="D939" s="46"/>
      <c r="E939" s="70"/>
      <c r="F939" s="50"/>
      <c r="G939" s="50"/>
      <c r="H939" s="50"/>
      <c r="I939" s="50"/>
      <c r="J939" s="50"/>
      <c r="K939" s="46"/>
      <c r="L939" s="46"/>
      <c r="M939" s="46"/>
      <c r="N939" s="46"/>
      <c r="O939" s="46"/>
      <c r="P939" s="46"/>
      <c r="Q939" s="46"/>
      <c r="R939" s="46"/>
      <c r="S939" s="46"/>
      <c r="T939" s="46"/>
      <c r="U939" s="46"/>
      <c r="V939" s="46"/>
      <c r="W939" s="46"/>
      <c r="X939" s="46"/>
      <c r="Y939" s="46"/>
      <c r="Z939" s="46"/>
      <c r="AA939" s="46"/>
      <c r="AB939" s="46"/>
      <c r="AC939" s="46"/>
      <c r="AD939" s="46"/>
    </row>
    <row r="940">
      <c r="A940" s="50"/>
      <c r="B940" s="46"/>
      <c r="C940" s="46"/>
      <c r="D940" s="46"/>
      <c r="E940" s="70"/>
      <c r="F940" s="50"/>
      <c r="G940" s="50"/>
      <c r="H940" s="50"/>
      <c r="I940" s="50"/>
      <c r="J940" s="50"/>
      <c r="K940" s="46"/>
      <c r="L940" s="46"/>
      <c r="M940" s="46"/>
      <c r="N940" s="46"/>
      <c r="O940" s="46"/>
      <c r="P940" s="46"/>
      <c r="Q940" s="46"/>
      <c r="R940" s="46"/>
      <c r="S940" s="46"/>
      <c r="T940" s="46"/>
      <c r="U940" s="46"/>
      <c r="V940" s="46"/>
      <c r="W940" s="46"/>
      <c r="X940" s="46"/>
      <c r="Y940" s="46"/>
      <c r="Z940" s="46"/>
      <c r="AA940" s="46"/>
      <c r="AB940" s="46"/>
      <c r="AC940" s="46"/>
      <c r="AD940" s="46"/>
    </row>
    <row r="941">
      <c r="A941" s="50"/>
      <c r="B941" s="46"/>
      <c r="C941" s="46"/>
      <c r="D941" s="46"/>
      <c r="E941" s="70"/>
      <c r="F941" s="50"/>
      <c r="G941" s="50"/>
      <c r="H941" s="50"/>
      <c r="I941" s="50"/>
      <c r="J941" s="50"/>
      <c r="K941" s="46"/>
      <c r="L941" s="46"/>
      <c r="M941" s="46"/>
      <c r="N941" s="46"/>
      <c r="O941" s="46"/>
      <c r="P941" s="46"/>
      <c r="Q941" s="46"/>
      <c r="R941" s="46"/>
      <c r="S941" s="46"/>
      <c r="T941" s="46"/>
      <c r="U941" s="46"/>
      <c r="V941" s="46"/>
      <c r="W941" s="46"/>
      <c r="X941" s="46"/>
      <c r="Y941" s="46"/>
      <c r="Z941" s="46"/>
      <c r="AA941" s="46"/>
      <c r="AB941" s="46"/>
      <c r="AC941" s="46"/>
      <c r="AD941" s="46"/>
    </row>
    <row r="942">
      <c r="A942" s="50"/>
      <c r="B942" s="46"/>
      <c r="C942" s="46"/>
      <c r="D942" s="46"/>
      <c r="E942" s="70"/>
      <c r="F942" s="50"/>
      <c r="G942" s="50"/>
      <c r="H942" s="50"/>
      <c r="I942" s="50"/>
      <c r="J942" s="50"/>
      <c r="K942" s="46"/>
      <c r="L942" s="46"/>
      <c r="M942" s="46"/>
      <c r="N942" s="46"/>
      <c r="O942" s="46"/>
      <c r="P942" s="46"/>
      <c r="Q942" s="46"/>
      <c r="R942" s="46"/>
      <c r="S942" s="46"/>
      <c r="T942" s="46"/>
      <c r="U942" s="46"/>
      <c r="V942" s="46"/>
      <c r="W942" s="46"/>
      <c r="X942" s="46"/>
      <c r="Y942" s="46"/>
      <c r="Z942" s="46"/>
      <c r="AA942" s="46"/>
      <c r="AB942" s="46"/>
      <c r="AC942" s="46"/>
      <c r="AD942" s="46"/>
    </row>
    <row r="943">
      <c r="A943" s="50"/>
      <c r="B943" s="46"/>
      <c r="C943" s="46"/>
      <c r="D943" s="46"/>
      <c r="E943" s="70"/>
      <c r="F943" s="50"/>
      <c r="G943" s="50"/>
      <c r="H943" s="50"/>
      <c r="I943" s="50"/>
      <c r="J943" s="50"/>
      <c r="K943" s="46"/>
      <c r="L943" s="46"/>
      <c r="M943" s="46"/>
      <c r="N943" s="46"/>
      <c r="O943" s="46"/>
      <c r="P943" s="46"/>
      <c r="Q943" s="46"/>
      <c r="R943" s="46"/>
      <c r="S943" s="46"/>
      <c r="T943" s="46"/>
      <c r="U943" s="46"/>
      <c r="V943" s="46"/>
      <c r="W943" s="46"/>
      <c r="X943" s="46"/>
      <c r="Y943" s="46"/>
      <c r="Z943" s="46"/>
      <c r="AA943" s="46"/>
      <c r="AB943" s="46"/>
      <c r="AC943" s="46"/>
      <c r="AD943" s="46"/>
    </row>
    <row r="944">
      <c r="A944" s="50"/>
      <c r="B944" s="46"/>
      <c r="C944" s="46"/>
      <c r="D944" s="46"/>
      <c r="E944" s="70"/>
      <c r="F944" s="50"/>
      <c r="G944" s="50"/>
      <c r="H944" s="50"/>
      <c r="I944" s="50"/>
      <c r="J944" s="50"/>
      <c r="K944" s="46"/>
      <c r="L944" s="46"/>
      <c r="M944" s="46"/>
      <c r="N944" s="46"/>
      <c r="O944" s="46"/>
      <c r="P944" s="46"/>
      <c r="Q944" s="46"/>
      <c r="R944" s="46"/>
      <c r="S944" s="46"/>
      <c r="T944" s="46"/>
      <c r="U944" s="46"/>
      <c r="V944" s="46"/>
      <c r="W944" s="46"/>
      <c r="X944" s="46"/>
      <c r="Y944" s="46"/>
      <c r="Z944" s="46"/>
      <c r="AA944" s="46"/>
      <c r="AB944" s="46"/>
      <c r="AC944" s="46"/>
      <c r="AD944" s="46"/>
    </row>
    <row r="945">
      <c r="A945" s="50"/>
      <c r="B945" s="46"/>
      <c r="C945" s="46"/>
      <c r="D945" s="46"/>
      <c r="E945" s="70"/>
      <c r="F945" s="50"/>
      <c r="G945" s="50"/>
      <c r="H945" s="50"/>
      <c r="I945" s="50"/>
      <c r="J945" s="50"/>
      <c r="K945" s="46"/>
      <c r="L945" s="46"/>
      <c r="M945" s="46"/>
      <c r="N945" s="46"/>
      <c r="O945" s="46"/>
      <c r="P945" s="46"/>
      <c r="Q945" s="46"/>
      <c r="R945" s="46"/>
      <c r="S945" s="46"/>
      <c r="T945" s="46"/>
      <c r="U945" s="46"/>
      <c r="V945" s="46"/>
      <c r="W945" s="46"/>
      <c r="X945" s="46"/>
      <c r="Y945" s="46"/>
      <c r="Z945" s="46"/>
      <c r="AA945" s="46"/>
      <c r="AB945" s="46"/>
      <c r="AC945" s="46"/>
      <c r="AD945" s="46"/>
    </row>
    <row r="946">
      <c r="A946" s="50"/>
      <c r="B946" s="46"/>
      <c r="C946" s="46"/>
      <c r="D946" s="46"/>
      <c r="E946" s="70"/>
      <c r="F946" s="50"/>
      <c r="G946" s="50"/>
      <c r="H946" s="50"/>
      <c r="I946" s="50"/>
      <c r="J946" s="50"/>
      <c r="K946" s="46"/>
      <c r="L946" s="46"/>
      <c r="M946" s="46"/>
      <c r="N946" s="46"/>
      <c r="O946" s="46"/>
      <c r="P946" s="46"/>
      <c r="Q946" s="46"/>
      <c r="R946" s="46"/>
      <c r="S946" s="46"/>
      <c r="T946" s="46"/>
      <c r="U946" s="46"/>
      <c r="V946" s="46"/>
      <c r="W946" s="46"/>
      <c r="X946" s="46"/>
      <c r="Y946" s="46"/>
      <c r="Z946" s="46"/>
      <c r="AA946" s="46"/>
      <c r="AB946" s="46"/>
      <c r="AC946" s="46"/>
      <c r="AD946" s="46"/>
    </row>
    <row r="947">
      <c r="A947" s="50"/>
      <c r="B947" s="46"/>
      <c r="C947" s="46"/>
      <c r="D947" s="46"/>
      <c r="E947" s="70"/>
      <c r="F947" s="50"/>
      <c r="G947" s="50"/>
      <c r="H947" s="50"/>
      <c r="I947" s="50"/>
      <c r="J947" s="50"/>
      <c r="K947" s="46"/>
      <c r="L947" s="46"/>
      <c r="M947" s="46"/>
      <c r="N947" s="46"/>
      <c r="O947" s="46"/>
      <c r="P947" s="46"/>
      <c r="Q947" s="46"/>
      <c r="R947" s="46"/>
      <c r="S947" s="46"/>
      <c r="T947" s="46"/>
      <c r="U947" s="46"/>
      <c r="V947" s="46"/>
      <c r="W947" s="46"/>
      <c r="X947" s="46"/>
      <c r="Y947" s="46"/>
      <c r="Z947" s="46"/>
      <c r="AA947" s="46"/>
      <c r="AB947" s="46"/>
      <c r="AC947" s="46"/>
      <c r="AD947" s="46"/>
    </row>
    <row r="948">
      <c r="A948" s="50"/>
      <c r="B948" s="46"/>
      <c r="C948" s="46"/>
      <c r="D948" s="46"/>
      <c r="E948" s="70"/>
      <c r="F948" s="50"/>
      <c r="G948" s="50"/>
      <c r="H948" s="50"/>
      <c r="I948" s="50"/>
      <c r="J948" s="50"/>
      <c r="K948" s="46"/>
      <c r="L948" s="46"/>
      <c r="M948" s="46"/>
      <c r="N948" s="46"/>
      <c r="O948" s="46"/>
      <c r="P948" s="46"/>
      <c r="Q948" s="46"/>
      <c r="R948" s="46"/>
      <c r="S948" s="46"/>
      <c r="T948" s="46"/>
      <c r="U948" s="46"/>
      <c r="V948" s="46"/>
      <c r="W948" s="46"/>
      <c r="X948" s="46"/>
      <c r="Y948" s="46"/>
      <c r="Z948" s="46"/>
      <c r="AA948" s="46"/>
      <c r="AB948" s="46"/>
      <c r="AC948" s="46"/>
      <c r="AD948" s="46"/>
    </row>
    <row r="949">
      <c r="A949" s="50"/>
      <c r="B949" s="46"/>
      <c r="C949" s="46"/>
      <c r="D949" s="46"/>
      <c r="E949" s="70"/>
      <c r="F949" s="50"/>
      <c r="G949" s="50"/>
      <c r="H949" s="50"/>
      <c r="I949" s="50"/>
      <c r="J949" s="50"/>
      <c r="K949" s="46"/>
      <c r="L949" s="46"/>
      <c r="M949" s="46"/>
      <c r="N949" s="46"/>
      <c r="O949" s="46"/>
      <c r="P949" s="46"/>
      <c r="Q949" s="46"/>
      <c r="R949" s="46"/>
      <c r="S949" s="46"/>
      <c r="T949" s="46"/>
      <c r="U949" s="46"/>
      <c r="V949" s="46"/>
      <c r="W949" s="46"/>
      <c r="X949" s="46"/>
      <c r="Y949" s="46"/>
      <c r="Z949" s="46"/>
      <c r="AA949" s="46"/>
      <c r="AB949" s="46"/>
      <c r="AC949" s="46"/>
      <c r="AD949" s="46"/>
    </row>
    <row r="950">
      <c r="A950" s="50"/>
      <c r="B950" s="46"/>
      <c r="C950" s="46"/>
      <c r="D950" s="46"/>
      <c r="E950" s="70"/>
      <c r="F950" s="50"/>
      <c r="G950" s="50"/>
      <c r="H950" s="50"/>
      <c r="I950" s="50"/>
      <c r="J950" s="50"/>
      <c r="K950" s="46"/>
      <c r="L950" s="46"/>
      <c r="M950" s="46"/>
      <c r="N950" s="46"/>
      <c r="O950" s="46"/>
      <c r="P950" s="46"/>
      <c r="Q950" s="46"/>
      <c r="R950" s="46"/>
      <c r="S950" s="46"/>
      <c r="T950" s="46"/>
      <c r="U950" s="46"/>
      <c r="V950" s="46"/>
      <c r="W950" s="46"/>
      <c r="X950" s="46"/>
      <c r="Y950" s="46"/>
      <c r="Z950" s="46"/>
      <c r="AA950" s="46"/>
      <c r="AB950" s="46"/>
      <c r="AC950" s="46"/>
      <c r="AD950" s="46"/>
    </row>
    <row r="951">
      <c r="A951" s="50"/>
      <c r="B951" s="46"/>
      <c r="C951" s="46"/>
      <c r="D951" s="46"/>
      <c r="E951" s="70"/>
      <c r="F951" s="50"/>
      <c r="G951" s="50"/>
      <c r="H951" s="50"/>
      <c r="I951" s="50"/>
      <c r="J951" s="50"/>
      <c r="K951" s="46"/>
      <c r="L951" s="46"/>
      <c r="M951" s="46"/>
      <c r="N951" s="46"/>
      <c r="O951" s="46"/>
      <c r="P951" s="46"/>
      <c r="Q951" s="46"/>
      <c r="R951" s="46"/>
      <c r="S951" s="46"/>
      <c r="T951" s="46"/>
      <c r="U951" s="46"/>
      <c r="V951" s="46"/>
      <c r="W951" s="46"/>
      <c r="X951" s="46"/>
      <c r="Y951" s="46"/>
      <c r="Z951" s="46"/>
      <c r="AA951" s="46"/>
      <c r="AB951" s="46"/>
      <c r="AC951" s="46"/>
      <c r="AD951" s="46"/>
    </row>
    <row r="952">
      <c r="A952" s="50"/>
      <c r="B952" s="46"/>
      <c r="C952" s="46"/>
      <c r="D952" s="46"/>
      <c r="E952" s="70"/>
      <c r="F952" s="50"/>
      <c r="G952" s="50"/>
      <c r="H952" s="50"/>
      <c r="I952" s="50"/>
      <c r="J952" s="50"/>
      <c r="K952" s="46"/>
      <c r="L952" s="46"/>
      <c r="M952" s="46"/>
      <c r="N952" s="46"/>
      <c r="O952" s="46"/>
      <c r="P952" s="46"/>
      <c r="Q952" s="46"/>
      <c r="R952" s="46"/>
      <c r="S952" s="46"/>
      <c r="T952" s="46"/>
      <c r="U952" s="46"/>
      <c r="V952" s="46"/>
      <c r="W952" s="46"/>
      <c r="X952" s="46"/>
      <c r="Y952" s="46"/>
      <c r="Z952" s="46"/>
      <c r="AA952" s="46"/>
      <c r="AB952" s="46"/>
      <c r="AC952" s="46"/>
      <c r="AD952" s="46"/>
    </row>
    <row r="953">
      <c r="A953" s="50"/>
      <c r="B953" s="46"/>
      <c r="C953" s="46"/>
      <c r="D953" s="46"/>
      <c r="E953" s="70"/>
      <c r="F953" s="50"/>
      <c r="G953" s="50"/>
      <c r="H953" s="50"/>
      <c r="I953" s="50"/>
      <c r="J953" s="50"/>
      <c r="K953" s="46"/>
      <c r="L953" s="46"/>
      <c r="M953" s="46"/>
      <c r="N953" s="46"/>
      <c r="O953" s="46"/>
      <c r="P953" s="46"/>
      <c r="Q953" s="46"/>
      <c r="R953" s="46"/>
      <c r="S953" s="46"/>
      <c r="T953" s="46"/>
      <c r="U953" s="46"/>
      <c r="V953" s="46"/>
      <c r="W953" s="46"/>
      <c r="X953" s="46"/>
      <c r="Y953" s="46"/>
      <c r="Z953" s="46"/>
      <c r="AA953" s="46"/>
      <c r="AB953" s="46"/>
      <c r="AC953" s="46"/>
      <c r="AD953" s="46"/>
    </row>
    <row r="954">
      <c r="A954" s="50"/>
      <c r="B954" s="46"/>
      <c r="C954" s="46"/>
      <c r="D954" s="46"/>
      <c r="E954" s="70"/>
      <c r="F954" s="50"/>
      <c r="G954" s="50"/>
      <c r="H954" s="50"/>
      <c r="I954" s="50"/>
      <c r="J954" s="50"/>
      <c r="K954" s="46"/>
      <c r="L954" s="46"/>
      <c r="M954" s="46"/>
      <c r="N954" s="46"/>
      <c r="O954" s="46"/>
      <c r="P954" s="46"/>
      <c r="Q954" s="46"/>
      <c r="R954" s="46"/>
      <c r="S954" s="46"/>
      <c r="T954" s="46"/>
      <c r="U954" s="46"/>
      <c r="V954" s="46"/>
      <c r="W954" s="46"/>
      <c r="X954" s="46"/>
      <c r="Y954" s="46"/>
      <c r="Z954" s="46"/>
      <c r="AA954" s="46"/>
      <c r="AB954" s="46"/>
      <c r="AC954" s="46"/>
      <c r="AD954" s="46"/>
    </row>
    <row r="955">
      <c r="A955" s="50"/>
      <c r="B955" s="46"/>
      <c r="C955" s="46"/>
      <c r="D955" s="46"/>
      <c r="E955" s="70"/>
      <c r="F955" s="50"/>
      <c r="G955" s="50"/>
      <c r="H955" s="50"/>
      <c r="I955" s="50"/>
      <c r="J955" s="50"/>
      <c r="K955" s="46"/>
      <c r="L955" s="46"/>
      <c r="M955" s="46"/>
      <c r="N955" s="46"/>
      <c r="O955" s="46"/>
      <c r="P955" s="46"/>
      <c r="Q955" s="46"/>
      <c r="R955" s="46"/>
      <c r="S955" s="46"/>
      <c r="T955" s="46"/>
      <c r="U955" s="46"/>
      <c r="V955" s="46"/>
      <c r="W955" s="46"/>
      <c r="X955" s="46"/>
      <c r="Y955" s="46"/>
      <c r="Z955" s="46"/>
      <c r="AA955" s="46"/>
      <c r="AB955" s="46"/>
      <c r="AC955" s="46"/>
      <c r="AD955" s="46"/>
    </row>
    <row r="956">
      <c r="A956" s="50"/>
      <c r="B956" s="46"/>
      <c r="C956" s="46"/>
      <c r="D956" s="46"/>
      <c r="E956" s="70"/>
      <c r="F956" s="50"/>
      <c r="G956" s="50"/>
      <c r="H956" s="50"/>
      <c r="I956" s="50"/>
      <c r="J956" s="50"/>
      <c r="K956" s="46"/>
      <c r="L956" s="46"/>
      <c r="M956" s="46"/>
      <c r="N956" s="46"/>
      <c r="O956" s="46"/>
      <c r="P956" s="46"/>
      <c r="Q956" s="46"/>
      <c r="R956" s="46"/>
      <c r="S956" s="46"/>
      <c r="T956" s="46"/>
      <c r="U956" s="46"/>
      <c r="V956" s="46"/>
      <c r="W956" s="46"/>
      <c r="X956" s="46"/>
      <c r="Y956" s="46"/>
      <c r="Z956" s="46"/>
      <c r="AA956" s="46"/>
      <c r="AB956" s="46"/>
      <c r="AC956" s="46"/>
      <c r="AD956" s="46"/>
    </row>
    <row r="957">
      <c r="A957" s="50"/>
      <c r="B957" s="46"/>
      <c r="C957" s="46"/>
      <c r="D957" s="46"/>
      <c r="E957" s="70"/>
      <c r="F957" s="50"/>
      <c r="G957" s="50"/>
      <c r="H957" s="50"/>
      <c r="I957" s="50"/>
      <c r="J957" s="50"/>
      <c r="K957" s="46"/>
      <c r="L957" s="46"/>
      <c r="M957" s="46"/>
      <c r="N957" s="46"/>
      <c r="O957" s="46"/>
      <c r="P957" s="46"/>
      <c r="Q957" s="46"/>
      <c r="R957" s="46"/>
      <c r="S957" s="46"/>
      <c r="T957" s="46"/>
      <c r="U957" s="46"/>
      <c r="V957" s="46"/>
      <c r="W957" s="46"/>
      <c r="X957" s="46"/>
      <c r="Y957" s="46"/>
      <c r="Z957" s="46"/>
      <c r="AA957" s="46"/>
      <c r="AB957" s="46"/>
      <c r="AC957" s="46"/>
      <c r="AD957" s="46"/>
    </row>
    <row r="958">
      <c r="A958" s="50"/>
      <c r="B958" s="46"/>
      <c r="C958" s="46"/>
      <c r="D958" s="46"/>
      <c r="E958" s="70"/>
      <c r="F958" s="50"/>
      <c r="G958" s="50"/>
      <c r="H958" s="50"/>
      <c r="I958" s="50"/>
      <c r="J958" s="50"/>
      <c r="K958" s="46"/>
      <c r="L958" s="46"/>
      <c r="M958" s="46"/>
      <c r="N958" s="46"/>
      <c r="O958" s="46"/>
      <c r="P958" s="46"/>
      <c r="Q958" s="46"/>
      <c r="R958" s="46"/>
      <c r="S958" s="46"/>
      <c r="T958" s="46"/>
      <c r="U958" s="46"/>
      <c r="V958" s="46"/>
      <c r="W958" s="46"/>
      <c r="X958" s="46"/>
      <c r="Y958" s="46"/>
      <c r="Z958" s="46"/>
      <c r="AA958" s="46"/>
      <c r="AB958" s="46"/>
      <c r="AC958" s="46"/>
      <c r="AD958" s="46"/>
    </row>
    <row r="959">
      <c r="A959" s="50"/>
      <c r="B959" s="46"/>
      <c r="C959" s="46"/>
      <c r="D959" s="46"/>
      <c r="E959" s="70"/>
      <c r="F959" s="50"/>
      <c r="G959" s="50"/>
      <c r="H959" s="50"/>
      <c r="I959" s="50"/>
      <c r="J959" s="50"/>
      <c r="K959" s="46"/>
      <c r="L959" s="46"/>
      <c r="M959" s="46"/>
      <c r="N959" s="46"/>
      <c r="O959" s="46"/>
      <c r="P959" s="46"/>
      <c r="Q959" s="46"/>
      <c r="R959" s="46"/>
      <c r="S959" s="46"/>
      <c r="T959" s="46"/>
      <c r="U959" s="46"/>
      <c r="V959" s="46"/>
      <c r="W959" s="46"/>
      <c r="X959" s="46"/>
      <c r="Y959" s="46"/>
      <c r="Z959" s="46"/>
      <c r="AA959" s="46"/>
      <c r="AB959" s="46"/>
      <c r="AC959" s="46"/>
      <c r="AD959" s="46"/>
    </row>
    <row r="960">
      <c r="A960" s="50"/>
      <c r="B960" s="46"/>
      <c r="C960" s="46"/>
      <c r="D960" s="46"/>
      <c r="E960" s="70"/>
      <c r="F960" s="50"/>
      <c r="G960" s="50"/>
      <c r="H960" s="50"/>
      <c r="I960" s="50"/>
      <c r="J960" s="50"/>
      <c r="K960" s="46"/>
      <c r="L960" s="46"/>
      <c r="M960" s="46"/>
      <c r="N960" s="46"/>
      <c r="O960" s="46"/>
      <c r="P960" s="46"/>
      <c r="Q960" s="46"/>
      <c r="R960" s="46"/>
      <c r="S960" s="46"/>
      <c r="T960" s="46"/>
      <c r="U960" s="46"/>
      <c r="V960" s="46"/>
      <c r="W960" s="46"/>
      <c r="X960" s="46"/>
      <c r="Y960" s="46"/>
      <c r="Z960" s="46"/>
      <c r="AA960" s="46"/>
      <c r="AB960" s="46"/>
      <c r="AC960" s="46"/>
      <c r="AD960" s="46"/>
    </row>
    <row r="961">
      <c r="A961" s="50"/>
      <c r="B961" s="46"/>
      <c r="C961" s="46"/>
      <c r="D961" s="46"/>
      <c r="E961" s="70"/>
      <c r="F961" s="50"/>
      <c r="G961" s="50"/>
      <c r="H961" s="50"/>
      <c r="I961" s="50"/>
      <c r="J961" s="50"/>
      <c r="K961" s="46"/>
      <c r="L961" s="46"/>
      <c r="M961" s="46"/>
      <c r="N961" s="46"/>
      <c r="O961" s="46"/>
      <c r="P961" s="46"/>
      <c r="Q961" s="46"/>
      <c r="R961" s="46"/>
      <c r="S961" s="46"/>
      <c r="T961" s="46"/>
      <c r="U961" s="46"/>
      <c r="V961" s="46"/>
      <c r="W961" s="46"/>
      <c r="X961" s="46"/>
      <c r="Y961" s="46"/>
      <c r="Z961" s="46"/>
      <c r="AA961" s="46"/>
      <c r="AB961" s="46"/>
      <c r="AC961" s="46"/>
      <c r="AD961" s="46"/>
    </row>
    <row r="962">
      <c r="A962" s="50"/>
      <c r="B962" s="46"/>
      <c r="C962" s="46"/>
      <c r="D962" s="46"/>
      <c r="E962" s="70"/>
      <c r="F962" s="50"/>
      <c r="G962" s="50"/>
      <c r="H962" s="50"/>
      <c r="I962" s="50"/>
      <c r="J962" s="50"/>
      <c r="K962" s="46"/>
      <c r="L962" s="46"/>
      <c r="M962" s="46"/>
      <c r="N962" s="46"/>
      <c r="O962" s="46"/>
      <c r="P962" s="46"/>
      <c r="Q962" s="46"/>
      <c r="R962" s="46"/>
      <c r="S962" s="46"/>
      <c r="T962" s="46"/>
      <c r="U962" s="46"/>
      <c r="V962" s="46"/>
      <c r="W962" s="46"/>
      <c r="X962" s="46"/>
      <c r="Y962" s="46"/>
      <c r="Z962" s="46"/>
      <c r="AA962" s="46"/>
      <c r="AB962" s="46"/>
      <c r="AC962" s="46"/>
      <c r="AD962" s="46"/>
    </row>
    <row r="963">
      <c r="A963" s="50"/>
      <c r="B963" s="46"/>
      <c r="C963" s="46"/>
      <c r="D963" s="46"/>
      <c r="E963" s="70"/>
      <c r="F963" s="50"/>
      <c r="G963" s="50"/>
      <c r="H963" s="50"/>
      <c r="I963" s="50"/>
      <c r="J963" s="50"/>
      <c r="K963" s="46"/>
      <c r="L963" s="46"/>
      <c r="M963" s="46"/>
      <c r="N963" s="46"/>
      <c r="O963" s="46"/>
      <c r="P963" s="46"/>
      <c r="Q963" s="46"/>
      <c r="R963" s="46"/>
      <c r="S963" s="46"/>
      <c r="T963" s="46"/>
      <c r="U963" s="46"/>
      <c r="V963" s="46"/>
      <c r="W963" s="46"/>
      <c r="X963" s="46"/>
      <c r="Y963" s="46"/>
      <c r="Z963" s="46"/>
      <c r="AA963" s="46"/>
      <c r="AB963" s="46"/>
      <c r="AC963" s="46"/>
      <c r="AD963" s="46"/>
    </row>
    <row r="964">
      <c r="A964" s="50"/>
      <c r="B964" s="46"/>
      <c r="C964" s="46"/>
      <c r="D964" s="46"/>
      <c r="E964" s="70"/>
      <c r="F964" s="50"/>
      <c r="G964" s="50"/>
      <c r="H964" s="50"/>
      <c r="I964" s="50"/>
      <c r="J964" s="50"/>
      <c r="K964" s="46"/>
      <c r="L964" s="46"/>
      <c r="M964" s="46"/>
      <c r="N964" s="46"/>
      <c r="O964" s="46"/>
      <c r="P964" s="46"/>
      <c r="Q964" s="46"/>
      <c r="R964" s="46"/>
      <c r="S964" s="46"/>
      <c r="T964" s="46"/>
      <c r="U964" s="46"/>
      <c r="V964" s="46"/>
      <c r="W964" s="46"/>
      <c r="X964" s="46"/>
      <c r="Y964" s="46"/>
      <c r="Z964" s="46"/>
      <c r="AA964" s="46"/>
      <c r="AB964" s="46"/>
      <c r="AC964" s="46"/>
      <c r="AD964" s="46"/>
    </row>
    <row r="965">
      <c r="A965" s="50"/>
      <c r="B965" s="46"/>
      <c r="C965" s="46"/>
      <c r="D965" s="46"/>
      <c r="E965" s="70"/>
      <c r="F965" s="50"/>
      <c r="G965" s="50"/>
      <c r="H965" s="50"/>
      <c r="I965" s="50"/>
      <c r="J965" s="50"/>
      <c r="K965" s="46"/>
      <c r="L965" s="46"/>
      <c r="M965" s="46"/>
      <c r="N965" s="46"/>
      <c r="O965" s="46"/>
      <c r="P965" s="46"/>
      <c r="Q965" s="46"/>
      <c r="R965" s="46"/>
      <c r="S965" s="46"/>
      <c r="T965" s="46"/>
      <c r="U965" s="46"/>
      <c r="V965" s="46"/>
      <c r="W965" s="46"/>
      <c r="X965" s="46"/>
      <c r="Y965" s="46"/>
      <c r="Z965" s="46"/>
      <c r="AA965" s="46"/>
      <c r="AB965" s="46"/>
      <c r="AC965" s="46"/>
      <c r="AD965" s="46"/>
    </row>
    <row r="966">
      <c r="A966" s="50"/>
      <c r="B966" s="46"/>
      <c r="C966" s="46"/>
      <c r="D966" s="46"/>
      <c r="E966" s="70"/>
      <c r="F966" s="50"/>
      <c r="G966" s="50"/>
      <c r="H966" s="50"/>
      <c r="I966" s="50"/>
      <c r="J966" s="50"/>
      <c r="K966" s="46"/>
      <c r="L966" s="46"/>
      <c r="M966" s="46"/>
      <c r="N966" s="46"/>
      <c r="O966" s="46"/>
      <c r="P966" s="46"/>
      <c r="Q966" s="46"/>
      <c r="R966" s="46"/>
      <c r="S966" s="46"/>
      <c r="T966" s="46"/>
      <c r="U966" s="46"/>
      <c r="V966" s="46"/>
      <c r="W966" s="46"/>
      <c r="X966" s="46"/>
      <c r="Y966" s="46"/>
      <c r="Z966" s="46"/>
      <c r="AA966" s="46"/>
      <c r="AB966" s="46"/>
      <c r="AC966" s="46"/>
      <c r="AD966" s="46"/>
    </row>
    <row r="967">
      <c r="A967" s="50"/>
      <c r="B967" s="46"/>
      <c r="C967" s="46"/>
      <c r="D967" s="46"/>
      <c r="E967" s="70"/>
      <c r="F967" s="50"/>
      <c r="G967" s="50"/>
      <c r="H967" s="50"/>
      <c r="I967" s="50"/>
      <c r="J967" s="50"/>
      <c r="K967" s="46"/>
      <c r="L967" s="46"/>
      <c r="M967" s="46"/>
      <c r="N967" s="46"/>
      <c r="O967" s="46"/>
      <c r="P967" s="46"/>
      <c r="Q967" s="46"/>
      <c r="R967" s="46"/>
      <c r="S967" s="46"/>
      <c r="T967" s="46"/>
      <c r="U967" s="46"/>
      <c r="V967" s="46"/>
      <c r="W967" s="46"/>
      <c r="X967" s="46"/>
      <c r="Y967" s="46"/>
      <c r="Z967" s="46"/>
      <c r="AA967" s="46"/>
      <c r="AB967" s="46"/>
      <c r="AC967" s="46"/>
      <c r="AD967" s="46"/>
    </row>
    <row r="968">
      <c r="A968" s="50"/>
      <c r="B968" s="46"/>
      <c r="C968" s="46"/>
      <c r="D968" s="46"/>
      <c r="E968" s="70"/>
      <c r="F968" s="50"/>
      <c r="G968" s="50"/>
      <c r="H968" s="50"/>
      <c r="I968" s="50"/>
      <c r="J968" s="50"/>
      <c r="K968" s="46"/>
      <c r="L968" s="46"/>
      <c r="M968" s="46"/>
      <c r="N968" s="46"/>
      <c r="O968" s="46"/>
      <c r="P968" s="46"/>
      <c r="Q968" s="46"/>
      <c r="R968" s="46"/>
      <c r="S968" s="46"/>
      <c r="T968" s="46"/>
      <c r="U968" s="46"/>
      <c r="V968" s="46"/>
      <c r="W968" s="46"/>
      <c r="X968" s="46"/>
      <c r="Y968" s="46"/>
      <c r="Z968" s="46"/>
      <c r="AA968" s="46"/>
      <c r="AB968" s="46"/>
      <c r="AC968" s="46"/>
      <c r="AD968" s="46"/>
    </row>
    <row r="969">
      <c r="A969" s="50"/>
      <c r="B969" s="46"/>
      <c r="C969" s="46"/>
      <c r="D969" s="46"/>
      <c r="E969" s="70"/>
      <c r="F969" s="50"/>
      <c r="G969" s="50"/>
      <c r="H969" s="50"/>
      <c r="I969" s="50"/>
      <c r="J969" s="50"/>
      <c r="K969" s="46"/>
      <c r="L969" s="46"/>
      <c r="M969" s="46"/>
      <c r="N969" s="46"/>
      <c r="O969" s="46"/>
      <c r="P969" s="46"/>
      <c r="Q969" s="46"/>
      <c r="R969" s="46"/>
      <c r="S969" s="46"/>
      <c r="T969" s="46"/>
      <c r="U969" s="46"/>
      <c r="V969" s="46"/>
      <c r="W969" s="46"/>
      <c r="X969" s="46"/>
      <c r="Y969" s="46"/>
      <c r="Z969" s="46"/>
      <c r="AA969" s="46"/>
      <c r="AB969" s="46"/>
      <c r="AC969" s="46"/>
      <c r="AD969" s="46"/>
    </row>
    <row r="970">
      <c r="A970" s="50"/>
      <c r="B970" s="46"/>
      <c r="C970" s="46"/>
      <c r="D970" s="46"/>
      <c r="E970" s="70"/>
      <c r="F970" s="50"/>
      <c r="G970" s="50"/>
      <c r="H970" s="50"/>
      <c r="I970" s="50"/>
      <c r="J970" s="50"/>
      <c r="K970" s="46"/>
      <c r="L970" s="46"/>
      <c r="M970" s="46"/>
      <c r="N970" s="46"/>
      <c r="O970" s="46"/>
      <c r="P970" s="46"/>
      <c r="Q970" s="46"/>
      <c r="R970" s="46"/>
      <c r="S970" s="46"/>
      <c r="T970" s="46"/>
      <c r="U970" s="46"/>
      <c r="V970" s="46"/>
      <c r="W970" s="46"/>
      <c r="X970" s="46"/>
      <c r="Y970" s="46"/>
      <c r="Z970" s="46"/>
      <c r="AA970" s="46"/>
      <c r="AB970" s="46"/>
      <c r="AC970" s="46"/>
      <c r="AD970" s="46"/>
    </row>
    <row r="971">
      <c r="A971" s="50"/>
      <c r="B971" s="46"/>
      <c r="C971" s="46"/>
      <c r="D971" s="46"/>
      <c r="E971" s="70"/>
      <c r="F971" s="50"/>
      <c r="G971" s="50"/>
      <c r="H971" s="50"/>
      <c r="I971" s="50"/>
      <c r="J971" s="50"/>
      <c r="K971" s="46"/>
      <c r="L971" s="46"/>
      <c r="M971" s="46"/>
      <c r="N971" s="46"/>
      <c r="O971" s="46"/>
      <c r="P971" s="46"/>
      <c r="Q971" s="46"/>
      <c r="R971" s="46"/>
      <c r="S971" s="46"/>
      <c r="T971" s="46"/>
      <c r="U971" s="46"/>
      <c r="V971" s="46"/>
      <c r="W971" s="46"/>
      <c r="X971" s="46"/>
      <c r="Y971" s="46"/>
      <c r="Z971" s="46"/>
      <c r="AA971" s="46"/>
      <c r="AB971" s="46"/>
      <c r="AC971" s="46"/>
      <c r="AD971" s="46"/>
    </row>
    <row r="972">
      <c r="A972" s="50"/>
      <c r="B972" s="46"/>
      <c r="C972" s="46"/>
      <c r="D972" s="46"/>
      <c r="E972" s="70"/>
      <c r="F972" s="50"/>
      <c r="G972" s="50"/>
      <c r="H972" s="50"/>
      <c r="I972" s="50"/>
      <c r="J972" s="50"/>
      <c r="K972" s="46"/>
      <c r="L972" s="46"/>
      <c r="M972" s="46"/>
      <c r="N972" s="46"/>
      <c r="O972" s="46"/>
      <c r="P972" s="46"/>
      <c r="Q972" s="46"/>
      <c r="R972" s="46"/>
      <c r="S972" s="46"/>
      <c r="T972" s="46"/>
      <c r="U972" s="46"/>
      <c r="V972" s="46"/>
      <c r="W972" s="46"/>
      <c r="X972" s="46"/>
      <c r="Y972" s="46"/>
      <c r="Z972" s="46"/>
      <c r="AA972" s="46"/>
      <c r="AB972" s="46"/>
      <c r="AC972" s="46"/>
      <c r="AD972" s="46"/>
    </row>
    <row r="973">
      <c r="A973" s="50"/>
      <c r="B973" s="46"/>
      <c r="C973" s="46"/>
      <c r="D973" s="46"/>
      <c r="E973" s="70"/>
      <c r="F973" s="50"/>
      <c r="G973" s="50"/>
      <c r="H973" s="50"/>
      <c r="I973" s="50"/>
      <c r="J973" s="50"/>
      <c r="K973" s="46"/>
      <c r="L973" s="46"/>
      <c r="M973" s="46"/>
      <c r="N973" s="46"/>
      <c r="O973" s="46"/>
      <c r="P973" s="46"/>
      <c r="Q973" s="46"/>
      <c r="R973" s="46"/>
      <c r="S973" s="46"/>
      <c r="T973" s="46"/>
      <c r="U973" s="46"/>
      <c r="V973" s="46"/>
      <c r="W973" s="46"/>
      <c r="X973" s="46"/>
      <c r="Y973" s="46"/>
      <c r="Z973" s="46"/>
      <c r="AA973" s="46"/>
      <c r="AB973" s="46"/>
      <c r="AC973" s="46"/>
      <c r="AD973" s="46"/>
    </row>
    <row r="974">
      <c r="A974" s="50"/>
      <c r="B974" s="46"/>
      <c r="C974" s="46"/>
      <c r="D974" s="46"/>
      <c r="E974" s="70"/>
      <c r="F974" s="50"/>
      <c r="G974" s="50"/>
      <c r="H974" s="50"/>
      <c r="I974" s="50"/>
      <c r="J974" s="50"/>
      <c r="K974" s="46"/>
      <c r="L974" s="46"/>
      <c r="M974" s="46"/>
      <c r="N974" s="46"/>
      <c r="O974" s="46"/>
      <c r="P974" s="46"/>
      <c r="Q974" s="46"/>
      <c r="R974" s="46"/>
      <c r="S974" s="46"/>
      <c r="T974" s="46"/>
      <c r="U974" s="46"/>
      <c r="V974" s="46"/>
      <c r="W974" s="46"/>
      <c r="X974" s="46"/>
      <c r="Y974" s="46"/>
      <c r="Z974" s="46"/>
      <c r="AA974" s="46"/>
      <c r="AB974" s="46"/>
      <c r="AC974" s="46"/>
      <c r="AD974" s="46"/>
    </row>
    <row r="975">
      <c r="A975" s="50"/>
      <c r="B975" s="46"/>
      <c r="C975" s="46"/>
      <c r="D975" s="46"/>
      <c r="E975" s="70"/>
      <c r="F975" s="50"/>
      <c r="G975" s="50"/>
      <c r="H975" s="50"/>
      <c r="I975" s="50"/>
      <c r="J975" s="50"/>
      <c r="K975" s="46"/>
      <c r="L975" s="46"/>
      <c r="M975" s="46"/>
      <c r="N975" s="46"/>
      <c r="O975" s="46"/>
      <c r="P975" s="46"/>
      <c r="Q975" s="46"/>
      <c r="R975" s="46"/>
      <c r="S975" s="46"/>
      <c r="T975" s="46"/>
      <c r="U975" s="46"/>
      <c r="V975" s="46"/>
      <c r="W975" s="46"/>
      <c r="X975" s="46"/>
      <c r="Y975" s="46"/>
      <c r="Z975" s="46"/>
      <c r="AA975" s="46"/>
      <c r="AB975" s="46"/>
      <c r="AC975" s="46"/>
      <c r="AD975" s="46"/>
    </row>
    <row r="976">
      <c r="A976" s="50"/>
      <c r="B976" s="46"/>
      <c r="C976" s="46"/>
      <c r="D976" s="46"/>
      <c r="E976" s="70"/>
      <c r="F976" s="50"/>
      <c r="G976" s="50"/>
      <c r="H976" s="50"/>
      <c r="I976" s="50"/>
      <c r="J976" s="50"/>
      <c r="K976" s="46"/>
      <c r="L976" s="46"/>
      <c r="M976" s="46"/>
      <c r="N976" s="46"/>
      <c r="O976" s="46"/>
      <c r="P976" s="46"/>
      <c r="Q976" s="46"/>
      <c r="R976" s="46"/>
      <c r="S976" s="46"/>
      <c r="T976" s="46"/>
      <c r="U976" s="46"/>
      <c r="V976" s="46"/>
      <c r="W976" s="46"/>
      <c r="X976" s="46"/>
      <c r="Y976" s="46"/>
      <c r="Z976" s="46"/>
      <c r="AA976" s="46"/>
      <c r="AB976" s="46"/>
      <c r="AC976" s="46"/>
      <c r="AD976" s="46"/>
    </row>
    <row r="977">
      <c r="A977" s="50"/>
      <c r="B977" s="46"/>
      <c r="C977" s="46"/>
      <c r="D977" s="46"/>
      <c r="E977" s="70"/>
      <c r="F977" s="50"/>
      <c r="G977" s="50"/>
      <c r="H977" s="50"/>
      <c r="I977" s="50"/>
      <c r="J977" s="50"/>
      <c r="K977" s="46"/>
      <c r="L977" s="46"/>
      <c r="M977" s="46"/>
      <c r="N977" s="46"/>
      <c r="O977" s="46"/>
      <c r="P977" s="46"/>
      <c r="Q977" s="46"/>
      <c r="R977" s="46"/>
      <c r="S977" s="46"/>
      <c r="T977" s="46"/>
      <c r="U977" s="46"/>
      <c r="V977" s="46"/>
      <c r="W977" s="46"/>
      <c r="X977" s="46"/>
      <c r="Y977" s="46"/>
      <c r="Z977" s="46"/>
      <c r="AA977" s="46"/>
      <c r="AB977" s="46"/>
      <c r="AC977" s="46"/>
      <c r="AD977" s="46"/>
    </row>
    <row r="978">
      <c r="A978" s="50"/>
      <c r="B978" s="46"/>
      <c r="C978" s="46"/>
      <c r="D978" s="46"/>
      <c r="E978" s="70"/>
      <c r="F978" s="50"/>
      <c r="G978" s="50"/>
      <c r="H978" s="50"/>
      <c r="I978" s="50"/>
      <c r="J978" s="50"/>
      <c r="K978" s="46"/>
      <c r="L978" s="46"/>
      <c r="M978" s="46"/>
      <c r="N978" s="46"/>
      <c r="O978" s="46"/>
      <c r="P978" s="46"/>
      <c r="Q978" s="46"/>
      <c r="R978" s="46"/>
      <c r="S978" s="46"/>
      <c r="T978" s="46"/>
      <c r="U978" s="46"/>
      <c r="V978" s="46"/>
      <c r="W978" s="46"/>
      <c r="X978" s="46"/>
      <c r="Y978" s="46"/>
      <c r="Z978" s="46"/>
      <c r="AA978" s="46"/>
      <c r="AB978" s="46"/>
      <c r="AC978" s="46"/>
      <c r="AD978" s="46"/>
    </row>
    <row r="979">
      <c r="A979" s="50"/>
      <c r="B979" s="46"/>
      <c r="C979" s="46"/>
      <c r="D979" s="46"/>
      <c r="E979" s="70"/>
      <c r="F979" s="50"/>
      <c r="G979" s="50"/>
      <c r="H979" s="50"/>
      <c r="I979" s="50"/>
      <c r="J979" s="50"/>
      <c r="K979" s="46"/>
      <c r="L979" s="46"/>
      <c r="M979" s="46"/>
      <c r="N979" s="46"/>
      <c r="O979" s="46"/>
      <c r="P979" s="46"/>
      <c r="Q979" s="46"/>
      <c r="R979" s="46"/>
      <c r="S979" s="46"/>
      <c r="T979" s="46"/>
      <c r="U979" s="46"/>
      <c r="V979" s="46"/>
      <c r="W979" s="46"/>
      <c r="X979" s="46"/>
      <c r="Y979" s="46"/>
      <c r="Z979" s="46"/>
      <c r="AA979" s="46"/>
      <c r="AB979" s="46"/>
      <c r="AC979" s="46"/>
      <c r="AD979" s="46"/>
    </row>
  </sheetData>
  <mergeCells count="10">
    <mergeCell ref="A51:B51"/>
    <mergeCell ref="A52:B52"/>
    <mergeCell ref="A53:B53"/>
    <mergeCell ref="A1:H1"/>
    <mergeCell ref="A18:I18"/>
    <mergeCell ref="A19:I19"/>
    <mergeCell ref="A46:B46"/>
    <mergeCell ref="A47:B47"/>
    <mergeCell ref="A48:B48"/>
    <mergeCell ref="A50:E50"/>
  </mergeCells>
  <conditionalFormatting sqref="E44">
    <cfRule type="cellIs" dxfId="0" priority="1" operator="between">
      <formula>"1%"</formula>
      <formula>"25%"</formula>
    </cfRule>
  </conditionalFormatting>
  <conditionalFormatting sqref="E44">
    <cfRule type="cellIs" dxfId="1" priority="2" operator="between">
      <formula>"26%"</formula>
      <formula>"50%"</formula>
    </cfRule>
  </conditionalFormatting>
  <conditionalFormatting sqref="E44">
    <cfRule type="cellIs" dxfId="2" priority="3" operator="between">
      <formula>"51%"</formula>
      <formula>"75%"</formula>
    </cfRule>
  </conditionalFormatting>
  <conditionalFormatting sqref="E44">
    <cfRule type="cellIs" dxfId="3" priority="4" operator="between">
      <formula>"76%"</formula>
      <formula>"100%"</formula>
    </cfRule>
  </conditionalFormatting>
  <printOptions gridLines="1" horizontalCentered="1"/>
  <pageMargins bottom="0.75" footer="0.0" header="0.0" left="0.7" right="0.7" top="0.75"/>
  <pageSetup paperSize="14" cellComments="atEnd" orientation="portrait" pageOrder="overThenDown"/>
  <rowBreaks count="1" manualBreakCount="1">
    <brk id="16" man="1"/>
  </rowBrea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75"/>
  <cols>
    <col customWidth="1" min="1" max="1" width="4.0"/>
    <col customWidth="1" min="2" max="2" width="13.88"/>
    <col customWidth="1" min="3" max="3" width="13.13"/>
    <col customWidth="1" min="4" max="4" width="10.63"/>
    <col customWidth="1" min="5" max="5" width="12.75"/>
    <col customWidth="1" min="6" max="6" width="11.13"/>
    <col customWidth="1" min="7" max="7" width="12.88"/>
    <col customWidth="1" min="8" max="8" width="10.13"/>
    <col customWidth="1" min="9" max="9" width="9.63"/>
    <col customWidth="1" min="10" max="10" width="10.5"/>
    <col customWidth="1" min="11" max="11" width="16.38"/>
    <col customWidth="1" min="12" max="13" width="9.88"/>
    <col customWidth="1" min="14" max="14" width="8.63"/>
  </cols>
  <sheetData>
    <row r="1" ht="24.0" customHeight="1">
      <c r="A1" s="44" t="s">
        <v>4324</v>
      </c>
      <c r="I1" s="45"/>
      <c r="J1" s="101"/>
      <c r="K1" s="45"/>
      <c r="L1" s="45"/>
      <c r="M1" s="45"/>
      <c r="N1" s="46"/>
      <c r="O1" s="46"/>
      <c r="P1" s="46"/>
      <c r="Q1" s="46"/>
      <c r="R1" s="46"/>
      <c r="S1" s="46"/>
      <c r="T1" s="46"/>
      <c r="U1" s="46"/>
      <c r="V1" s="46"/>
      <c r="W1" s="46"/>
      <c r="X1" s="46"/>
      <c r="Y1" s="46"/>
      <c r="Z1" s="46"/>
      <c r="AA1" s="46"/>
      <c r="AB1" s="46"/>
      <c r="AC1" s="46"/>
      <c r="AD1" s="46"/>
      <c r="AE1" s="46"/>
      <c r="AF1" s="46"/>
      <c r="AG1" s="46"/>
      <c r="AH1" s="46"/>
      <c r="AI1" s="46"/>
      <c r="AJ1" s="46"/>
      <c r="AK1" s="46"/>
      <c r="AL1" s="46"/>
    </row>
    <row r="2">
      <c r="A2" s="47"/>
      <c r="B2" s="47" t="s">
        <v>4325</v>
      </c>
      <c r="C2" s="47"/>
      <c r="D2" s="47"/>
      <c r="E2" s="48">
        <v>45323.0</v>
      </c>
      <c r="F2" s="49" t="s">
        <v>4326</v>
      </c>
      <c r="G2" s="48">
        <v>45351.0</v>
      </c>
      <c r="I2" s="34"/>
      <c r="J2" s="102"/>
      <c r="K2" s="46"/>
      <c r="L2" s="46"/>
      <c r="M2" s="46"/>
      <c r="N2" s="46"/>
      <c r="O2" s="46"/>
      <c r="P2" s="46"/>
      <c r="Q2" s="46"/>
      <c r="R2" s="46"/>
      <c r="S2" s="46"/>
      <c r="T2" s="46"/>
      <c r="U2" s="46"/>
      <c r="V2" s="46"/>
      <c r="W2" s="46"/>
      <c r="X2" s="46"/>
      <c r="Y2" s="46"/>
      <c r="Z2" s="46"/>
      <c r="AA2" s="46"/>
      <c r="AB2" s="46"/>
      <c r="AC2" s="46"/>
      <c r="AD2" s="46"/>
      <c r="AE2" s="46"/>
      <c r="AF2" s="46"/>
      <c r="AG2" s="46"/>
      <c r="AH2" s="46"/>
      <c r="AI2" s="46"/>
      <c r="AJ2" s="46"/>
      <c r="AK2" s="46"/>
      <c r="AL2" s="46"/>
    </row>
    <row r="3">
      <c r="A3" s="47"/>
      <c r="B3" s="51"/>
      <c r="C3" s="51"/>
      <c r="D3" s="51"/>
      <c r="E3" s="52"/>
      <c r="F3" s="50"/>
      <c r="G3" s="47"/>
      <c r="H3" s="50"/>
      <c r="I3" s="50"/>
      <c r="J3" s="102"/>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row>
    <row r="4" ht="36.75" customHeight="1">
      <c r="A4" s="53" t="s">
        <v>4327</v>
      </c>
      <c r="B4" s="53" t="s">
        <v>4</v>
      </c>
      <c r="C4" s="53"/>
      <c r="D4" s="53"/>
      <c r="E4" s="54" t="s">
        <v>4328</v>
      </c>
      <c r="F4" s="53" t="s">
        <v>4329</v>
      </c>
      <c r="G4" s="53" t="s">
        <v>4330</v>
      </c>
      <c r="H4" s="53" t="s">
        <v>4331</v>
      </c>
      <c r="I4" s="55"/>
      <c r="J4" s="103"/>
      <c r="K4" s="56"/>
      <c r="L4" s="56"/>
      <c r="M4" s="56"/>
      <c r="N4" s="56"/>
      <c r="O4" s="56"/>
      <c r="P4" s="56"/>
      <c r="Q4" s="104" t="s">
        <v>432</v>
      </c>
      <c r="R4" s="105">
        <v>45336.0</v>
      </c>
      <c r="S4" s="106">
        <v>0.052083333333333336</v>
      </c>
      <c r="T4" s="104" t="s">
        <v>339</v>
      </c>
      <c r="U4" s="104" t="s">
        <v>208</v>
      </c>
      <c r="V4" s="104" t="s">
        <v>13</v>
      </c>
      <c r="W4" s="104" t="s">
        <v>433</v>
      </c>
      <c r="X4" s="107">
        <v>6.281392827981E12</v>
      </c>
      <c r="Y4" s="108">
        <v>6.281392827981E12</v>
      </c>
      <c r="Z4" s="19"/>
      <c r="AA4" s="19"/>
      <c r="AB4" s="19"/>
      <c r="AC4" s="19"/>
      <c r="AD4" s="19"/>
      <c r="AE4" s="19"/>
      <c r="AF4" s="19"/>
      <c r="AG4" s="19"/>
      <c r="AH4" s="19"/>
      <c r="AI4" s="19"/>
      <c r="AJ4" s="19"/>
      <c r="AK4" s="19"/>
      <c r="AL4" s="19"/>
    </row>
    <row r="5" ht="23.25" customHeight="1">
      <c r="A5" s="57">
        <v>1.0</v>
      </c>
      <c r="B5" s="58" t="s">
        <v>11</v>
      </c>
      <c r="C5" s="58"/>
      <c r="D5" s="58"/>
      <c r="E5" s="59">
        <f>sumifs('KEG. PENGAJIAN HARIAN'!$D$2:$D979,'KEG. PENGAJIAN HARIAN'!$B$2:$B979,"&gt;="&amp;$E$2,'KEG. PENGAJIAN HARIAN'!$B$2:$B979,"&lt;="&amp;$G$2,'KEG. PENGAJIAN HARIAN'!$E$2:$E979,B5)</f>
        <v>0.8951388889</v>
      </c>
      <c r="F5" s="60" t="s">
        <v>4250</v>
      </c>
      <c r="G5" s="61">
        <f t="shared" ref="G5:G15" si="1">IFERROR(E5/F5,0)</f>
        <v>0</v>
      </c>
      <c r="H5" s="62">
        <f>COUNTIFS('KEG. PENGAJIAN HARIAN'!$E$2:$E979,B5,'KEG. PENGAJIAN HARIAN'!$B$2:$B979,"&gt;="&amp;$E$2,'KEG. PENGAJIAN HARIAN'!$B$2:$B979,"&lt;="&amp;$G$2,'KEG. PENGAJIAN HARIAN'!$G$2:$G979,"Hadir")</f>
        <v>29</v>
      </c>
      <c r="I5" s="50"/>
      <c r="J5" s="102"/>
      <c r="K5" s="46"/>
      <c r="L5" s="46"/>
      <c r="M5" s="46"/>
      <c r="N5" s="46"/>
      <c r="O5" s="46"/>
      <c r="P5" s="46"/>
      <c r="Q5" s="104" t="s">
        <v>774</v>
      </c>
      <c r="R5" s="105">
        <v>45336.0</v>
      </c>
      <c r="S5" s="106">
        <v>0.02638888888888889</v>
      </c>
      <c r="T5" s="104" t="s">
        <v>695</v>
      </c>
      <c r="U5" s="104" t="s">
        <v>342</v>
      </c>
      <c r="V5" s="104" t="s">
        <v>13</v>
      </c>
      <c r="W5" s="104" t="s">
        <v>775</v>
      </c>
      <c r="X5" s="107">
        <v>6.285173431354E12</v>
      </c>
      <c r="Y5" s="108">
        <v>6.285173431354E12</v>
      </c>
      <c r="Z5" s="19"/>
      <c r="AA5" s="19"/>
      <c r="AB5" s="19"/>
      <c r="AC5" s="19"/>
      <c r="AD5" s="19"/>
      <c r="AE5" s="19"/>
      <c r="AF5" s="19"/>
      <c r="AG5" s="19"/>
      <c r="AH5" s="19"/>
      <c r="AI5" s="19"/>
      <c r="AJ5" s="19"/>
      <c r="AK5" s="19"/>
      <c r="AL5" s="19"/>
    </row>
    <row r="6" ht="23.25" customHeight="1">
      <c r="A6" s="63">
        <v>2.0</v>
      </c>
      <c r="B6" s="64" t="s">
        <v>180</v>
      </c>
      <c r="C6" s="64"/>
      <c r="D6" s="64"/>
      <c r="E6" s="59">
        <f>sumifs('KEG. PENGAJIAN HARIAN'!$D$2:$D979,'KEG. PENGAJIAN HARIAN'!$B$2:$B979,"&gt;="&amp;$E$2,'KEG. PENGAJIAN HARIAN'!$B$2:$B979,"&lt;="&amp;$G$2,'KEG. PENGAJIAN HARIAN'!$E$2:$E979,B6)</f>
        <v>0.1923611111</v>
      </c>
      <c r="F6" s="65" t="s">
        <v>4250</v>
      </c>
      <c r="G6" s="66">
        <f t="shared" si="1"/>
        <v>0</v>
      </c>
      <c r="H6" s="62">
        <f>COUNTIFS('KEG. PENGAJIAN HARIAN'!$E$2:$E979,B6,'KEG. PENGAJIAN HARIAN'!$B$2:$B979,"&gt;="&amp;$E$2,'KEG. PENGAJIAN HARIAN'!$B$2:$B979,"&lt;="&amp;$G$2,'KEG. PENGAJIAN HARIAN'!$G$2:$G979,"Hadir")</f>
        <v>3</v>
      </c>
      <c r="I6" s="50"/>
      <c r="J6" s="102"/>
      <c r="K6" s="46"/>
      <c r="L6" s="46"/>
      <c r="M6" s="46"/>
      <c r="N6" s="46"/>
      <c r="O6" s="46"/>
      <c r="P6" s="46"/>
      <c r="Q6" s="104" t="s">
        <v>93</v>
      </c>
      <c r="R6" s="105">
        <v>45336.0</v>
      </c>
      <c r="S6" s="106">
        <v>0.034027777777777775</v>
      </c>
      <c r="T6" s="104" t="s">
        <v>11</v>
      </c>
      <c r="U6" s="104" t="s">
        <v>29</v>
      </c>
      <c r="V6" s="104" t="s">
        <v>13</v>
      </c>
      <c r="W6" s="104" t="s">
        <v>94</v>
      </c>
      <c r="X6" s="107">
        <v>6.28560627488E12</v>
      </c>
      <c r="Y6" s="108">
        <v>6.28560627488E12</v>
      </c>
      <c r="Z6" s="19"/>
      <c r="AA6" s="19"/>
      <c r="AB6" s="19"/>
      <c r="AC6" s="19"/>
      <c r="AD6" s="19"/>
      <c r="AE6" s="19"/>
      <c r="AF6" s="19"/>
      <c r="AG6" s="19"/>
      <c r="AH6" s="19"/>
      <c r="AI6" s="19"/>
      <c r="AJ6" s="19"/>
      <c r="AK6" s="19"/>
      <c r="AL6" s="19"/>
    </row>
    <row r="7" ht="23.25" customHeight="1">
      <c r="A7" s="57">
        <v>3.0</v>
      </c>
      <c r="B7" s="58" t="s">
        <v>207</v>
      </c>
      <c r="C7" s="58"/>
      <c r="D7" s="58"/>
      <c r="E7" s="59">
        <f>sumifs('KEG. PENGAJIAN HARIAN'!$D$2:$D979,'KEG. PENGAJIAN HARIAN'!$B$2:$B979,"&gt;="&amp;$E$2,'KEG. PENGAJIAN HARIAN'!$B$2:$B979,"&lt;="&amp;$G$2,'KEG. PENGAJIAN HARIAN'!$E$2:$E979,B7)</f>
        <v>0.4618055556</v>
      </c>
      <c r="F7" s="60" t="s">
        <v>4250</v>
      </c>
      <c r="G7" s="61">
        <f t="shared" si="1"/>
        <v>0</v>
      </c>
      <c r="H7" s="62">
        <f>COUNTIFS('KEG. PENGAJIAN HARIAN'!$E$2:$E979,B7,'KEG. PENGAJIAN HARIAN'!$B$2:$B979,"&gt;="&amp;$E$2,'KEG. PENGAJIAN HARIAN'!$B$2:$B979,"&lt;="&amp;$G$2,'KEG. PENGAJIAN HARIAN'!$G$2:$G979,"Hadir")</f>
        <v>8</v>
      </c>
      <c r="I7" s="50"/>
      <c r="J7" s="102"/>
      <c r="K7" s="46"/>
      <c r="L7" s="46"/>
      <c r="M7" s="46"/>
      <c r="N7" s="46"/>
      <c r="O7" s="46"/>
      <c r="P7" s="46"/>
      <c r="Q7" s="104" t="s">
        <v>575</v>
      </c>
      <c r="R7" s="105">
        <v>45336.0</v>
      </c>
      <c r="S7" s="106">
        <v>0.021527777777777778</v>
      </c>
      <c r="T7" s="104" t="s">
        <v>534</v>
      </c>
      <c r="U7" s="104" t="s">
        <v>535</v>
      </c>
      <c r="V7" s="104" t="s">
        <v>13</v>
      </c>
      <c r="W7" s="104" t="s">
        <v>576</v>
      </c>
      <c r="X7" s="107">
        <v>6.281332534354E12</v>
      </c>
      <c r="Y7" s="108">
        <v>6.281332534354E12</v>
      </c>
      <c r="Z7" s="19"/>
      <c r="AA7" s="19"/>
      <c r="AB7" s="19"/>
      <c r="AC7" s="19"/>
      <c r="AD7" s="19"/>
      <c r="AE7" s="19"/>
      <c r="AF7" s="19"/>
      <c r="AG7" s="19"/>
      <c r="AH7" s="19"/>
      <c r="AI7" s="19"/>
      <c r="AJ7" s="19"/>
      <c r="AK7" s="19"/>
      <c r="AL7" s="19"/>
    </row>
    <row r="8" ht="23.25" customHeight="1">
      <c r="A8" s="63">
        <v>4.0</v>
      </c>
      <c r="B8" s="67" t="s">
        <v>339</v>
      </c>
      <c r="C8" s="67"/>
      <c r="D8" s="67"/>
      <c r="E8" s="59">
        <f>sumifs('KEG. PENGAJIAN HARIAN'!$D$2:$D979,'KEG. PENGAJIAN HARIAN'!$B$2:$B979,"&gt;="&amp;$E$2,'KEG. PENGAJIAN HARIAN'!$B$2:$B979,"&lt;="&amp;$G$2,'KEG. PENGAJIAN HARIAN'!$E$2:$E979,B8)</f>
        <v>0.9041666667</v>
      </c>
      <c r="F8" s="60" t="s">
        <v>4250</v>
      </c>
      <c r="G8" s="61">
        <f t="shared" si="1"/>
        <v>0</v>
      </c>
      <c r="H8" s="62">
        <f>COUNTIFS('KEG. PENGAJIAN HARIAN'!$E$2:$E979,B8,'KEG. PENGAJIAN HARIAN'!$B$2:$B979,"&gt;="&amp;$E$2,'KEG. PENGAJIAN HARIAN'!$B$2:$B979,"&lt;="&amp;$G$2,'KEG. PENGAJIAN HARIAN'!$G$2:$G979,"Hadir")</f>
        <v>28</v>
      </c>
      <c r="I8" s="50"/>
      <c r="J8" s="102"/>
      <c r="K8" s="46"/>
      <c r="L8" s="46"/>
      <c r="M8" s="46"/>
      <c r="N8" s="46"/>
      <c r="O8" s="46"/>
      <c r="P8" s="46"/>
      <c r="Q8" s="104" t="s">
        <v>932</v>
      </c>
      <c r="R8" s="105">
        <v>45336.0</v>
      </c>
      <c r="S8" s="106">
        <v>0.02638888888888889</v>
      </c>
      <c r="T8" s="104" t="s">
        <v>873</v>
      </c>
      <c r="U8" s="104" t="s">
        <v>418</v>
      </c>
      <c r="V8" s="104" t="s">
        <v>13</v>
      </c>
      <c r="W8" s="104" t="s">
        <v>933</v>
      </c>
      <c r="X8" s="107">
        <v>6.281269229406E12</v>
      </c>
      <c r="Y8" s="108">
        <v>6.281269229406E12</v>
      </c>
      <c r="Z8" s="19"/>
      <c r="AA8" s="19"/>
      <c r="AB8" s="19"/>
      <c r="AC8" s="19"/>
      <c r="AD8" s="19"/>
      <c r="AE8" s="19"/>
      <c r="AF8" s="19"/>
      <c r="AG8" s="19"/>
      <c r="AH8" s="19"/>
      <c r="AI8" s="19"/>
      <c r="AJ8" s="19"/>
      <c r="AK8" s="19"/>
      <c r="AL8" s="19"/>
    </row>
    <row r="9" ht="19.5" customHeight="1">
      <c r="A9" s="57">
        <v>5.0</v>
      </c>
      <c r="B9" s="58" t="s">
        <v>516</v>
      </c>
      <c r="C9" s="58"/>
      <c r="D9" s="58"/>
      <c r="E9" s="59">
        <f>sumifs('KEG. PENGAJIAN HARIAN'!$D$2:$D979,'KEG. PENGAJIAN HARIAN'!$B$2:$B979,"&gt;="&amp;$E$2,'KEG. PENGAJIAN HARIAN'!$B$2:$B979,"&lt;="&amp;$G$2,'KEG. PENGAJIAN HARIAN'!$E$2:$E979,B9)</f>
        <v>0.03680555556</v>
      </c>
      <c r="F9" s="60" t="s">
        <v>4250</v>
      </c>
      <c r="G9" s="61">
        <f t="shared" si="1"/>
        <v>0</v>
      </c>
      <c r="H9" s="62">
        <f>COUNTIFS('KEG. PENGAJIAN HARIAN'!$E$2:$E979,B9,'KEG. PENGAJIAN HARIAN'!$B$2:$B979,"&gt;="&amp;$E$2,'KEG. PENGAJIAN HARIAN'!$B$2:$B979,"&lt;="&amp;$G$2,'KEG. PENGAJIAN HARIAN'!$G$2:$G979,"Hadir")</f>
        <v>1</v>
      </c>
      <c r="I9" s="50"/>
      <c r="J9" s="102"/>
      <c r="K9" s="46"/>
      <c r="L9" s="46"/>
      <c r="M9" s="46"/>
      <c r="N9" s="46"/>
      <c r="O9" s="46"/>
      <c r="P9" s="46"/>
      <c r="Q9" s="46"/>
      <c r="R9" s="46"/>
      <c r="S9" s="46"/>
      <c r="T9" s="46"/>
      <c r="U9" s="46"/>
      <c r="V9" s="46"/>
      <c r="W9" s="46"/>
      <c r="X9" s="46"/>
      <c r="Y9" s="46"/>
    </row>
    <row r="10" ht="19.5" customHeight="1">
      <c r="A10" s="63">
        <v>6.0</v>
      </c>
      <c r="B10" s="58" t="s">
        <v>534</v>
      </c>
      <c r="C10" s="58"/>
      <c r="D10" s="58"/>
      <c r="E10" s="59">
        <f>sumifs('KEG. PENGAJIAN HARIAN'!$D$2:$D979,'KEG. PENGAJIAN HARIAN'!$B$2:$B979,"&gt;="&amp;$E$2,'KEG. PENGAJIAN HARIAN'!$B$2:$B979,"&lt;="&amp;$G$2,'KEG. PENGAJIAN HARIAN'!$E$2:$E979,B10)</f>
        <v>0.33125</v>
      </c>
      <c r="F10" s="60" t="s">
        <v>4250</v>
      </c>
      <c r="G10" s="61">
        <f t="shared" si="1"/>
        <v>0</v>
      </c>
      <c r="H10" s="62">
        <f>COUNTIFS('KEG. PENGAJIAN HARIAN'!$E$2:$E979,B10,'KEG. PENGAJIAN HARIAN'!$B$2:$B979,"&gt;="&amp;$E$2,'KEG. PENGAJIAN HARIAN'!$B$2:$B979,"&lt;="&amp;$G$2,'KEG. PENGAJIAN HARIAN'!$G$2:$G979,"Hadir")</f>
        <v>14</v>
      </c>
      <c r="I10" s="50"/>
      <c r="J10" s="102"/>
      <c r="K10" s="46"/>
      <c r="L10" s="46"/>
      <c r="M10" s="46"/>
      <c r="N10" s="46"/>
      <c r="O10" s="46"/>
      <c r="P10" s="46"/>
      <c r="Q10" s="46"/>
      <c r="R10" s="46"/>
      <c r="S10" s="46"/>
      <c r="T10" s="46"/>
      <c r="U10" s="46"/>
      <c r="V10" s="46"/>
      <c r="W10" s="46"/>
      <c r="X10" s="46"/>
      <c r="Y10" s="46"/>
    </row>
    <row r="11" ht="19.5" customHeight="1">
      <c r="A11" s="57">
        <v>7.0</v>
      </c>
      <c r="B11" s="58" t="s">
        <v>596</v>
      </c>
      <c r="C11" s="58"/>
      <c r="D11" s="58"/>
      <c r="E11" s="59">
        <f>sumifs('KEG. PENGAJIAN HARIAN'!$D$2:$D979,'KEG. PENGAJIAN HARIAN'!$B$2:$B979,"&gt;="&amp;$E$2,'KEG. PENGAJIAN HARIAN'!$B$2:$B979,"&lt;="&amp;$G$2,'KEG. PENGAJIAN HARIAN'!$E$2:$E979,B11)</f>
        <v>0.2673611111</v>
      </c>
      <c r="F11" s="60" t="s">
        <v>4250</v>
      </c>
      <c r="G11" s="61">
        <f t="shared" si="1"/>
        <v>0</v>
      </c>
      <c r="H11" s="62">
        <f>COUNTIFS('KEG. PENGAJIAN HARIAN'!$E$2:$E979,B11,'KEG. PENGAJIAN HARIAN'!$B$2:$B979,"&gt;="&amp;$E$2,'KEG. PENGAJIAN HARIAN'!$B$2:$B979,"&lt;="&amp;$G$2,'KEG. PENGAJIAN HARIAN'!$G$2:$G979,"Hadir")</f>
        <v>11</v>
      </c>
      <c r="I11" s="50"/>
      <c r="J11" s="102"/>
      <c r="K11" s="46"/>
      <c r="L11" s="46"/>
      <c r="M11" s="46"/>
      <c r="N11" s="46"/>
      <c r="O11" s="46"/>
      <c r="P11" s="46"/>
      <c r="Q11" s="46"/>
      <c r="R11" s="46"/>
      <c r="S11" s="46"/>
      <c r="T11" s="46"/>
      <c r="U11" s="46"/>
      <c r="V11" s="46"/>
      <c r="W11" s="46"/>
      <c r="X11" s="46"/>
      <c r="Y11" s="46"/>
    </row>
    <row r="12" ht="19.5" customHeight="1">
      <c r="A12" s="63">
        <v>8.0</v>
      </c>
      <c r="B12" s="68" t="s">
        <v>643</v>
      </c>
      <c r="C12" s="68"/>
      <c r="D12" s="68"/>
      <c r="E12" s="59">
        <f>sumifs('KEG. PENGAJIAN HARIAN'!$D$2:$D979,'KEG. PENGAJIAN HARIAN'!$B$2:$B979,"&gt;="&amp;$E$2,'KEG. PENGAJIAN HARIAN'!$B$2:$B979,"&lt;="&amp;$G$2,'KEG. PENGAJIAN HARIAN'!$E$2:$E979,B12)</f>
        <v>0.3180555556</v>
      </c>
      <c r="F12" s="65" t="s">
        <v>4250</v>
      </c>
      <c r="G12" s="69">
        <f t="shared" si="1"/>
        <v>0</v>
      </c>
      <c r="H12" s="62">
        <f>COUNTIFS('KEG. PENGAJIAN HARIAN'!$E$2:$E979,B12,'KEG. PENGAJIAN HARIAN'!$B$2:$B979,"&gt;="&amp;$E$2,'KEG. PENGAJIAN HARIAN'!$B$2:$B979,"&lt;="&amp;$G$2,'KEG. PENGAJIAN HARIAN'!$G$2:$G979,"Hadir")</f>
        <v>8</v>
      </c>
      <c r="I12" s="50"/>
      <c r="J12" s="102"/>
      <c r="K12" s="46"/>
      <c r="L12" s="46"/>
      <c r="M12" s="46"/>
      <c r="N12" s="46"/>
      <c r="O12" s="46"/>
      <c r="P12" s="46"/>
      <c r="Q12" s="46"/>
      <c r="R12" s="46"/>
      <c r="S12" s="46"/>
      <c r="T12" s="46"/>
      <c r="U12" s="46"/>
      <c r="V12" s="46"/>
      <c r="W12" s="46"/>
      <c r="X12" s="46"/>
      <c r="Y12" s="46"/>
    </row>
    <row r="13" ht="19.5" customHeight="1">
      <c r="A13" s="57">
        <v>9.0</v>
      </c>
      <c r="B13" s="58" t="s">
        <v>695</v>
      </c>
      <c r="C13" s="58"/>
      <c r="D13" s="58"/>
      <c r="E13" s="59">
        <f>sumifs('KEG. PENGAJIAN HARIAN'!$D$2:$D979,'KEG. PENGAJIAN HARIAN'!$B$2:$B979,"&gt;="&amp;$E$2,'KEG. PENGAJIAN HARIAN'!$B$2:$B979,"&lt;="&amp;$G$2,'KEG. PENGAJIAN HARIAN'!$E$2:$E979,B13)</f>
        <v>1.052777778</v>
      </c>
      <c r="F13" s="60" t="s">
        <v>4250</v>
      </c>
      <c r="G13" s="61">
        <f t="shared" si="1"/>
        <v>0</v>
      </c>
      <c r="H13" s="62">
        <f>COUNTIFS('KEG. PENGAJIAN HARIAN'!$E$2:$E979,B13,'KEG. PENGAJIAN HARIAN'!$B$2:$B979,"&gt;="&amp;$E$2,'KEG. PENGAJIAN HARIAN'!$B$2:$B979,"&lt;="&amp;$G$2,'KEG. PENGAJIAN HARIAN'!$G$2:$G979,"Hadir")</f>
        <v>34</v>
      </c>
      <c r="I13" s="50"/>
      <c r="J13" s="102"/>
      <c r="K13" s="46"/>
      <c r="L13" s="46"/>
      <c r="M13" s="46"/>
      <c r="N13" s="46"/>
      <c r="O13" s="46"/>
      <c r="P13" s="46"/>
      <c r="Q13" s="46"/>
      <c r="R13" s="46"/>
      <c r="S13" s="46"/>
      <c r="T13" s="46"/>
      <c r="U13" s="46"/>
      <c r="V13" s="46"/>
      <c r="W13" s="46"/>
      <c r="X13" s="46"/>
      <c r="Y13" s="46"/>
    </row>
    <row r="14" ht="19.5" customHeight="1">
      <c r="A14" s="63">
        <v>10.0</v>
      </c>
      <c r="B14" s="58" t="s">
        <v>873</v>
      </c>
      <c r="C14" s="58"/>
      <c r="D14" s="58"/>
      <c r="E14" s="59">
        <f>sumifs('KEG. PENGAJIAN HARIAN'!$D$2:$D979,'KEG. PENGAJIAN HARIAN'!$B$2:$B979,"&gt;="&amp;$E$2,'KEG. PENGAJIAN HARIAN'!$B$2:$B979,"&lt;="&amp;$G$2,'KEG. PENGAJIAN HARIAN'!$E$2:$E979,B14)</f>
        <v>0.4569444444</v>
      </c>
      <c r="F14" s="60" t="s">
        <v>4250</v>
      </c>
      <c r="G14" s="61">
        <f t="shared" si="1"/>
        <v>0</v>
      </c>
      <c r="H14" s="62">
        <f>COUNTIFS('KEG. PENGAJIAN HARIAN'!$E$2:$E979,B14,'KEG. PENGAJIAN HARIAN'!$B$2:$B979,"&gt;="&amp;$E$2,'KEG. PENGAJIAN HARIAN'!$B$2:$B979,"&lt;="&amp;$G$2,'KEG. PENGAJIAN HARIAN'!$G$2:$G979,"Hadir")</f>
        <v>17</v>
      </c>
      <c r="I14" s="50"/>
      <c r="J14" s="102"/>
      <c r="K14" s="46"/>
      <c r="L14" s="46"/>
      <c r="M14" s="46"/>
      <c r="N14" s="46"/>
      <c r="O14" s="46"/>
      <c r="P14" s="46"/>
      <c r="Q14" s="46"/>
      <c r="R14" s="46"/>
      <c r="S14" s="46"/>
      <c r="T14" s="46"/>
      <c r="U14" s="46"/>
      <c r="V14" s="46"/>
      <c r="W14" s="46"/>
      <c r="X14" s="46"/>
      <c r="Y14" s="46"/>
    </row>
    <row r="15" ht="19.5" customHeight="1">
      <c r="A15" s="57">
        <v>11.0</v>
      </c>
      <c r="B15" s="58" t="s">
        <v>972</v>
      </c>
      <c r="C15" s="58"/>
      <c r="D15" s="58"/>
      <c r="E15" s="59">
        <f>sumifs('KEG. PENGAJIAN HARIAN'!$D$2:$D979,'KEG. PENGAJIAN HARIAN'!$B$2:$B979,"&gt;="&amp;$E$2,'KEG. PENGAJIAN HARIAN'!$B$2:$B979,"&lt;="&amp;$G$2,'KEG. PENGAJIAN HARIAN'!$E$2:$E979,B15)</f>
        <v>0.3180555556</v>
      </c>
      <c r="F15" s="60" t="s">
        <v>4250</v>
      </c>
      <c r="G15" s="61">
        <f t="shared" si="1"/>
        <v>0</v>
      </c>
      <c r="H15" s="62">
        <f>COUNTIFS('KEG. PENGAJIAN HARIAN'!$E$2:$E979,B15,'KEG. PENGAJIAN HARIAN'!$B$2:$B979,"&gt;="&amp;$E$2,'KEG. PENGAJIAN HARIAN'!$B$2:$B979,"&lt;="&amp;$G$2,'KEG. PENGAJIAN HARIAN'!$G$2:$G979,"Hadir")</f>
        <v>14</v>
      </c>
      <c r="I15" s="50"/>
      <c r="J15" s="102"/>
      <c r="K15" s="46"/>
      <c r="L15" s="46"/>
      <c r="M15" s="46"/>
      <c r="N15" s="46"/>
      <c r="O15" s="46"/>
      <c r="P15" s="46"/>
      <c r="Q15" s="46"/>
      <c r="R15" s="46"/>
      <c r="S15" s="46"/>
      <c r="T15" s="46"/>
      <c r="U15" s="46"/>
      <c r="V15" s="46"/>
      <c r="W15" s="46"/>
      <c r="X15" s="46"/>
      <c r="Y15" s="46"/>
    </row>
    <row r="16">
      <c r="A16" s="47"/>
      <c r="B16" s="46"/>
      <c r="C16" s="46"/>
      <c r="D16" s="46"/>
      <c r="E16" s="70"/>
      <c r="F16" s="50"/>
      <c r="G16" s="50"/>
      <c r="H16" s="50"/>
      <c r="I16" s="50"/>
      <c r="J16" s="102"/>
      <c r="K16" s="46"/>
      <c r="L16" s="46"/>
      <c r="M16" s="46"/>
      <c r="N16" s="46"/>
      <c r="O16" s="46"/>
      <c r="P16" s="46"/>
      <c r="Q16" s="46"/>
      <c r="R16" s="46"/>
      <c r="S16" s="46"/>
      <c r="T16" s="46"/>
      <c r="U16" s="46"/>
      <c r="V16" s="46"/>
      <c r="W16" s="46"/>
      <c r="X16" s="46"/>
      <c r="Y16" s="46"/>
      <c r="Z16" s="46"/>
      <c r="AA16" s="46"/>
      <c r="AB16" s="46"/>
      <c r="AC16" s="46"/>
      <c r="AD16" s="46"/>
      <c r="AE16" s="46"/>
      <c r="AF16" s="46"/>
      <c r="AG16" s="46"/>
      <c r="AH16" s="46"/>
      <c r="AI16" s="46"/>
      <c r="AJ16" s="46"/>
      <c r="AK16" s="46"/>
      <c r="AL16" s="46"/>
    </row>
    <row r="17">
      <c r="F17" s="34"/>
      <c r="I17" s="34"/>
      <c r="J17" s="109"/>
    </row>
    <row r="18" ht="24.0" customHeight="1">
      <c r="A18" s="71" t="s">
        <v>4332</v>
      </c>
      <c r="K18" s="45"/>
      <c r="L18" s="45"/>
      <c r="M18" s="45"/>
      <c r="N18" s="45"/>
      <c r="O18" s="46"/>
      <c r="P18" s="46"/>
      <c r="Q18" s="46"/>
      <c r="R18" s="46"/>
      <c r="S18" s="46"/>
      <c r="T18" s="46"/>
      <c r="U18" s="46"/>
      <c r="V18" s="46"/>
      <c r="W18" s="46"/>
      <c r="X18" s="46"/>
      <c r="Y18" s="46"/>
      <c r="Z18" s="46"/>
      <c r="AA18" s="46"/>
      <c r="AB18" s="46"/>
      <c r="AC18" s="46"/>
      <c r="AD18" s="46"/>
      <c r="AE18" s="46"/>
      <c r="AF18" s="46"/>
      <c r="AG18" s="46"/>
      <c r="AH18" s="46"/>
      <c r="AI18" s="46"/>
      <c r="AJ18" s="46"/>
      <c r="AK18" s="46"/>
      <c r="AL18" s="46"/>
    </row>
    <row r="19" ht="15.75" customHeight="1">
      <c r="A19" s="110">
        <v>45323.0</v>
      </c>
      <c r="K19" s="73"/>
      <c r="L19" s="73"/>
      <c r="M19" s="73"/>
      <c r="N19" s="73"/>
      <c r="O19" s="46"/>
      <c r="P19" s="46"/>
      <c r="Q19" s="46"/>
      <c r="R19" s="46"/>
      <c r="S19" s="46"/>
      <c r="T19" s="46"/>
      <c r="U19" s="46"/>
      <c r="V19" s="46"/>
      <c r="W19" s="46"/>
      <c r="X19" s="46"/>
      <c r="Y19" s="46"/>
      <c r="Z19" s="46"/>
      <c r="AA19" s="46"/>
      <c r="AB19" s="46"/>
      <c r="AC19" s="46"/>
      <c r="AD19" s="46"/>
      <c r="AE19" s="46"/>
      <c r="AF19" s="46"/>
      <c r="AG19" s="46"/>
      <c r="AH19" s="46"/>
      <c r="AI19" s="46"/>
      <c r="AJ19" s="46"/>
      <c r="AK19" s="46"/>
      <c r="AL19" s="46"/>
    </row>
    <row r="20" ht="12.0" customHeight="1">
      <c r="A20" s="47"/>
      <c r="B20" s="51"/>
      <c r="C20" s="51"/>
      <c r="D20" s="51"/>
      <c r="E20" s="52"/>
      <c r="F20" s="50"/>
      <c r="G20" s="47"/>
      <c r="H20" s="50"/>
      <c r="I20" s="50"/>
      <c r="J20" s="102"/>
      <c r="K20" s="46"/>
      <c r="L20" s="46"/>
      <c r="M20" s="46"/>
      <c r="N20" s="46"/>
      <c r="O20" s="46"/>
      <c r="P20" s="46"/>
      <c r="Q20" s="46"/>
      <c r="R20" s="46"/>
      <c r="S20" s="46"/>
      <c r="T20" s="46"/>
      <c r="U20" s="46"/>
      <c r="V20" s="46"/>
      <c r="W20" s="46"/>
      <c r="X20" s="46"/>
      <c r="Y20" s="46"/>
      <c r="Z20" s="46"/>
      <c r="AA20" s="46"/>
      <c r="AB20" s="46"/>
      <c r="AC20" s="46"/>
      <c r="AD20" s="46"/>
      <c r="AE20" s="46"/>
      <c r="AF20" s="46"/>
      <c r="AG20" s="46"/>
      <c r="AH20" s="46"/>
      <c r="AI20" s="46"/>
      <c r="AJ20" s="46"/>
      <c r="AK20" s="46"/>
      <c r="AL20" s="46"/>
    </row>
    <row r="21" ht="32.25" customHeight="1">
      <c r="A21" s="53" t="s">
        <v>4327</v>
      </c>
      <c r="B21" s="53" t="s">
        <v>5</v>
      </c>
      <c r="C21" s="53" t="s">
        <v>4333</v>
      </c>
      <c r="D21" s="53" t="s">
        <v>4350</v>
      </c>
      <c r="E21" s="54" t="s">
        <v>4328</v>
      </c>
      <c r="F21" s="53" t="s">
        <v>4329</v>
      </c>
      <c r="G21" s="53" t="s">
        <v>4330</v>
      </c>
      <c r="H21" s="53" t="s">
        <v>13</v>
      </c>
      <c r="I21" s="53" t="s">
        <v>4351</v>
      </c>
      <c r="J21" s="111" t="s">
        <v>102</v>
      </c>
      <c r="K21" s="56"/>
      <c r="L21" s="46"/>
      <c r="M21" s="56"/>
      <c r="N21" s="56"/>
      <c r="O21" s="56"/>
      <c r="P21" s="56"/>
      <c r="Q21" s="56"/>
      <c r="R21" s="56"/>
      <c r="S21" s="56"/>
      <c r="T21" s="56"/>
      <c r="U21" s="56"/>
      <c r="V21" s="56"/>
      <c r="W21" s="56"/>
      <c r="X21" s="56"/>
      <c r="Y21" s="56"/>
      <c r="Z21" s="56"/>
      <c r="AA21" s="56"/>
    </row>
    <row r="22" ht="19.5" customHeight="1">
      <c r="A22" s="75">
        <v>1.0</v>
      </c>
      <c r="B22" s="112" t="s">
        <v>22</v>
      </c>
      <c r="C22" s="76" t="s">
        <v>4337</v>
      </c>
      <c r="D22" s="76" t="s">
        <v>4338</v>
      </c>
      <c r="E22" s="113">
        <f>sumifs('KEG. PENGAJIAN HARIAN'!$D$2:$D979,'KEG. PENGAJIAN HARIAN'!$B$2:$B979,"&gt;="&amp;$E$2,'KEG. PENGAJIAN HARIAN'!$B$2:$B979,"&lt;="&amp;$G$2,'KEG. PENGAJIAN HARIAN'!$F$2:$F979,B22)</f>
        <v>0.3659722222</v>
      </c>
      <c r="F22" s="114">
        <v>0.5</v>
      </c>
      <c r="G22" s="115">
        <f t="shared" ref="G22:G42" si="2">IFERROR(E22/F22,0)</f>
        <v>0.7319444444</v>
      </c>
      <c r="H22" s="116">
        <f>COUNTIFS('KEG. PENGAJIAN HARIAN'!$F$2:$F979,B22,'KEG. PENGAJIAN HARIAN'!$B$2:$B979,"&gt;="&amp;$E$2,'KEG. PENGAJIAN HARIAN'!$B$2:$B979,"&lt;="&amp;$G$2,'KEG. PENGAJIAN HARIAN'!$G$2:$G979,"hadir")</f>
        <v>9</v>
      </c>
      <c r="I22" s="117">
        <f>COUNTIFS('KEG. PENGAJIAN HARIAN'!$F$2:$F979,B22,'KEG. PENGAJIAN HARIAN'!$B$2:$B979,"&gt;="&amp;$E$2,'KEG. PENGAJIAN HARIAN'!$B$2:$B979,"&lt;="&amp;$G$2,'KEG. PENGAJIAN HARIAN'!$G$2:$G979,"By VN")</f>
        <v>0</v>
      </c>
      <c r="J22" s="118">
        <f>COUNTIFS('KEG. PENGAJIAN HARIAN'!$F$2:$F979,B22,'KEG. PENGAJIAN HARIAN'!$B$2:$B979,"&gt;="&amp;$E$2,'KEG. PENGAJIAN HARIAN'!$B$2:$B979,"&lt;="&amp;$G$2,'KEG. PENGAJIAN HARIAN'!$G$2:$G979,"izin (murid)")</f>
        <v>0</v>
      </c>
      <c r="K22" s="83" t="s">
        <v>4339</v>
      </c>
      <c r="L22" s="46">
        <f>countif(D22:D42,"PraCBR-CBR")</f>
        <v>10</v>
      </c>
      <c r="M22" s="46"/>
      <c r="N22" s="46"/>
      <c r="O22" s="46"/>
      <c r="P22" s="46"/>
      <c r="Q22" s="46"/>
      <c r="R22" s="46"/>
      <c r="S22" s="46"/>
      <c r="T22" s="46"/>
      <c r="U22" s="46"/>
      <c r="V22" s="46"/>
      <c r="W22" s="46"/>
      <c r="X22" s="46"/>
      <c r="Y22" s="46"/>
      <c r="Z22" s="46"/>
      <c r="AA22" s="46"/>
    </row>
    <row r="23" ht="19.5" customHeight="1">
      <c r="A23" s="75">
        <v>2.0</v>
      </c>
      <c r="B23" s="112" t="s">
        <v>4340</v>
      </c>
      <c r="C23" s="76" t="s">
        <v>4341</v>
      </c>
      <c r="D23" s="76" t="s">
        <v>4338</v>
      </c>
      <c r="E23" s="113">
        <f>sumifs('KEG. PENGAJIAN HARIAN'!$D$2:$D979,'KEG. PENGAJIAN HARIAN'!$B$2:$B979,"&gt;="&amp;$E$2,'KEG. PENGAJIAN HARIAN'!$B$2:$B979,"&lt;="&amp;$G$2,'KEG. PENGAJIAN HARIAN'!$F$2:$F979,B23)</f>
        <v>0</v>
      </c>
      <c r="F23" s="114">
        <v>0.5</v>
      </c>
      <c r="G23" s="115">
        <f t="shared" si="2"/>
        <v>0</v>
      </c>
      <c r="H23" s="116">
        <f>COUNTIFS('KEG. PENGAJIAN HARIAN'!$F$2:$F979,B23,'KEG. PENGAJIAN HARIAN'!$B$2:$B979,"&gt;="&amp;$E$2,'KEG. PENGAJIAN HARIAN'!$B$2:$B979,"&lt;="&amp;$G$2,'KEG. PENGAJIAN HARIAN'!$G$2:$G979,"hadir")</f>
        <v>0</v>
      </c>
      <c r="I23" s="117">
        <f>COUNTIFS('KEG. PENGAJIAN HARIAN'!$F$2:$F979,B23,'KEG. PENGAJIAN HARIAN'!$B$2:$B979,"&gt;="&amp;$E$2,'KEG. PENGAJIAN HARIAN'!$B$2:$B979,"&lt;="&amp;$G$2,'KEG. PENGAJIAN HARIAN'!$G$2:$G979,"By VN")</f>
        <v>0</v>
      </c>
      <c r="J23" s="118">
        <f>COUNTIFS('KEG. PENGAJIAN HARIAN'!$F$2:$F979,B23,'KEG. PENGAJIAN HARIAN'!$B$2:$B979,"&gt;="&amp;$E$2,'KEG. PENGAJIAN HARIAN'!$B$2:$B979,"&lt;="&amp;$G$2,'KEG. PENGAJIAN HARIAN'!$G$2:$G979,"izin (murid)")</f>
        <v>0</v>
      </c>
      <c r="K23" s="83" t="s">
        <v>4342</v>
      </c>
      <c r="L23" s="46">
        <f>countif(D22:D42,"PraRMJ-RMJ")</f>
        <v>7</v>
      </c>
      <c r="M23" s="46"/>
      <c r="N23" s="46"/>
      <c r="O23" s="46"/>
      <c r="P23" s="46"/>
      <c r="Q23" s="46"/>
      <c r="R23" s="46"/>
      <c r="S23" s="46"/>
      <c r="T23" s="46"/>
      <c r="U23" s="46"/>
      <c r="V23" s="46"/>
      <c r="W23" s="46"/>
      <c r="X23" s="46"/>
      <c r="Y23" s="46"/>
      <c r="Z23" s="46"/>
      <c r="AA23" s="46"/>
    </row>
    <row r="24" ht="19.5" customHeight="1">
      <c r="A24" s="75">
        <v>3.0</v>
      </c>
      <c r="B24" s="112" t="s">
        <v>220</v>
      </c>
      <c r="C24" s="76" t="s">
        <v>4343</v>
      </c>
      <c r="D24" s="76" t="s">
        <v>4339</v>
      </c>
      <c r="E24" s="113">
        <f>sumifs('KEG. PENGAJIAN HARIAN'!$D$2:$D979,'KEG. PENGAJIAN HARIAN'!$B$2:$B979,"&gt;="&amp;$E$2,'KEG. PENGAJIAN HARIAN'!$B$2:$B979,"&lt;="&amp;$G$2,'KEG. PENGAJIAN HARIAN'!$F$2:$F979,B24)</f>
        <v>0.3944444444</v>
      </c>
      <c r="F24" s="114">
        <v>0.5</v>
      </c>
      <c r="G24" s="115">
        <f t="shared" si="2"/>
        <v>0.7888888889</v>
      </c>
      <c r="H24" s="116">
        <f>COUNTIFS('KEG. PENGAJIAN HARIAN'!$F$2:$F979,B24,'KEG. PENGAJIAN HARIAN'!$B$2:$B979,"&gt;="&amp;$E$2,'KEG. PENGAJIAN HARIAN'!$B$2:$B979,"&lt;="&amp;$G$2,'KEG. PENGAJIAN HARIAN'!$G$2:$G979,"hadir")</f>
        <v>9</v>
      </c>
      <c r="I24" s="117">
        <f>COUNTIFS('KEG. PENGAJIAN HARIAN'!$F$2:$F979,B24,'KEG. PENGAJIAN HARIAN'!$B$2:$B979,"&gt;="&amp;$E$2,'KEG. PENGAJIAN HARIAN'!$B$2:$B979,"&lt;="&amp;$G$2,'KEG. PENGAJIAN HARIAN'!$G$2:$G979,"By VN")</f>
        <v>0</v>
      </c>
      <c r="J24" s="118">
        <f>COUNTIFS('KEG. PENGAJIAN HARIAN'!$F$2:$F979,B24,'KEG. PENGAJIAN HARIAN'!$B$2:$B979,"&gt;="&amp;$E$2,'KEG. PENGAJIAN HARIAN'!$B$2:$B979,"&lt;="&amp;$G$2,'KEG. PENGAJIAN HARIAN'!$G$2:$G979,"izin (murid)")</f>
        <v>0</v>
      </c>
      <c r="K24" s="51" t="s">
        <v>4344</v>
      </c>
      <c r="L24" s="46">
        <f>countif(D22:D42,"PraNikah")</f>
        <v>4</v>
      </c>
      <c r="M24" s="46"/>
      <c r="N24" s="46"/>
      <c r="O24" s="46"/>
      <c r="P24" s="46"/>
      <c r="Q24" s="46"/>
      <c r="R24" s="46"/>
      <c r="S24" s="46"/>
      <c r="T24" s="46"/>
      <c r="U24" s="46"/>
      <c r="V24" s="46"/>
      <c r="W24" s="46"/>
      <c r="X24" s="46"/>
      <c r="Y24" s="46"/>
      <c r="Z24" s="46"/>
      <c r="AA24" s="46"/>
    </row>
    <row r="25" ht="19.5" customHeight="1">
      <c r="A25" s="75">
        <v>4.0</v>
      </c>
      <c r="B25" s="119" t="s">
        <v>702</v>
      </c>
      <c r="C25" s="85" t="s">
        <v>4343</v>
      </c>
      <c r="D25" s="85" t="s">
        <v>4339</v>
      </c>
      <c r="E25" s="113">
        <f>sumifs('KEG. PENGAJIAN HARIAN'!$D$2:$D979,'KEG. PENGAJIAN HARIAN'!$B$2:$B979,"&gt;="&amp;$E$2,'KEG. PENGAJIAN HARIAN'!$B$2:$B979,"&lt;="&amp;$G$2,'KEG. PENGAJIAN HARIAN'!$F$2:$F979,B25)</f>
        <v>0.1555555556</v>
      </c>
      <c r="F25" s="114">
        <v>0.5</v>
      </c>
      <c r="G25" s="115">
        <f t="shared" si="2"/>
        <v>0.3111111111</v>
      </c>
      <c r="H25" s="116">
        <f>COUNTIFS('KEG. PENGAJIAN HARIAN'!$F$2:$F979,B25,'KEG. PENGAJIAN HARIAN'!$B$2:$B979,"&gt;="&amp;$E$2,'KEG. PENGAJIAN HARIAN'!$B$2:$B979,"&lt;="&amp;$G$2,'KEG. PENGAJIAN HARIAN'!$G$2:$G979,"hadir")</f>
        <v>6</v>
      </c>
      <c r="I25" s="117">
        <f>COUNTIFS('KEG. PENGAJIAN HARIAN'!$F$2:$F979,B25,'KEG. PENGAJIAN HARIAN'!$B$2:$B979,"&gt;="&amp;$E$2,'KEG. PENGAJIAN HARIAN'!$B$2:$B979,"&lt;="&amp;$G$2,'KEG. PENGAJIAN HARIAN'!$G$2:$G979,"By VN")</f>
        <v>0</v>
      </c>
      <c r="J25" s="118">
        <f>COUNTIFS('KEG. PENGAJIAN HARIAN'!$F$2:$F979,B25,'KEG. PENGAJIAN HARIAN'!$B$2:$B979,"&gt;="&amp;$E$2,'KEG. PENGAJIAN HARIAN'!$B$2:$B979,"&lt;="&amp;$G$2,'KEG. PENGAJIAN HARIAN'!$G$2:$G979,"izin (murid)")</f>
        <v>0</v>
      </c>
      <c r="K25" s="46"/>
      <c r="L25" s="46"/>
      <c r="M25" s="46"/>
      <c r="N25" s="46"/>
      <c r="O25" s="46"/>
      <c r="P25" s="46"/>
      <c r="Q25" s="46"/>
      <c r="R25" s="46"/>
      <c r="S25" s="46"/>
      <c r="T25" s="46"/>
      <c r="U25" s="46"/>
      <c r="V25" s="46"/>
      <c r="W25" s="46"/>
      <c r="X25" s="46"/>
      <c r="Y25" s="46"/>
      <c r="Z25" s="46"/>
      <c r="AA25" s="46"/>
    </row>
    <row r="26" ht="19.5" customHeight="1">
      <c r="A26" s="75">
        <v>5.0</v>
      </c>
      <c r="B26" s="112" t="s">
        <v>711</v>
      </c>
      <c r="C26" s="76" t="s">
        <v>4345</v>
      </c>
      <c r="D26" s="76" t="s">
        <v>4342</v>
      </c>
      <c r="E26" s="113">
        <f>sumifs('KEG. PENGAJIAN HARIAN'!$D$2:$D979,'KEG. PENGAJIAN HARIAN'!$B$2:$B979,"&gt;="&amp;$E$2,'KEG. PENGAJIAN HARIAN'!$B$2:$B979,"&lt;="&amp;$G$2,'KEG. PENGAJIAN HARIAN'!$F$2:$F979,B26)</f>
        <v>0.1479166667</v>
      </c>
      <c r="F26" s="114">
        <v>0.5</v>
      </c>
      <c r="G26" s="115">
        <f t="shared" si="2"/>
        <v>0.2958333333</v>
      </c>
      <c r="H26" s="116">
        <f>COUNTIFS('KEG. PENGAJIAN HARIAN'!$F$2:$F979,B26,'KEG. PENGAJIAN HARIAN'!$B$2:$B979,"&gt;="&amp;$E$2,'KEG. PENGAJIAN HARIAN'!$B$2:$B979,"&lt;="&amp;$G$2,'KEG. PENGAJIAN HARIAN'!$G$2:$G979,"hadir")</f>
        <v>6</v>
      </c>
      <c r="I26" s="117">
        <f>COUNTIFS('KEG. PENGAJIAN HARIAN'!$F$2:$F979,B26,'KEG. PENGAJIAN HARIAN'!$B$2:$B979,"&gt;="&amp;$E$2,'KEG. PENGAJIAN HARIAN'!$B$2:$B979,"&lt;="&amp;$G$2,'KEG. PENGAJIAN HARIAN'!$G$2:$G979,"By VN")</f>
        <v>0</v>
      </c>
      <c r="J26" s="118">
        <f>COUNTIFS('KEG. PENGAJIAN HARIAN'!$F$2:$F979,B26,'KEG. PENGAJIAN HARIAN'!$B$2:$B979,"&gt;="&amp;$E$2,'KEG. PENGAJIAN HARIAN'!$B$2:$B979,"&lt;="&amp;$G$2,'KEG. PENGAJIAN HARIAN'!$G$2:$G979,"izin (murid)")</f>
        <v>0</v>
      </c>
      <c r="K26" s="83" t="s">
        <v>4337</v>
      </c>
      <c r="L26" s="46">
        <f>countif(C22:C42,"Chicago")</f>
        <v>10</v>
      </c>
      <c r="M26" s="86">
        <f>sumif(C22:C42,"Chicago",F22:F42)</f>
        <v>5</v>
      </c>
      <c r="N26" s="46"/>
      <c r="O26" s="46"/>
      <c r="P26" s="46"/>
      <c r="Q26" s="46"/>
      <c r="R26" s="46"/>
      <c r="S26" s="46"/>
      <c r="T26" s="46"/>
      <c r="U26" s="46"/>
      <c r="V26" s="46"/>
      <c r="W26" s="46"/>
      <c r="X26" s="46"/>
      <c r="Y26" s="46"/>
      <c r="Z26" s="46"/>
      <c r="AA26" s="46"/>
    </row>
    <row r="27" ht="19.5" customHeight="1">
      <c r="A27" s="75">
        <v>6.0</v>
      </c>
      <c r="B27" s="112" t="s">
        <v>213</v>
      </c>
      <c r="C27" s="76" t="s">
        <v>4343</v>
      </c>
      <c r="D27" s="76" t="s">
        <v>4342</v>
      </c>
      <c r="E27" s="113">
        <f>sumifs('KEG. PENGAJIAN HARIAN'!$D$2:$D979,'KEG. PENGAJIAN HARIAN'!$B$2:$B979,"&gt;="&amp;$E$2,'KEG. PENGAJIAN HARIAN'!$B$2:$B979,"&lt;="&amp;$G$2,'KEG. PENGAJIAN HARIAN'!$F$2:$F979,B27)</f>
        <v>0.09583333333</v>
      </c>
      <c r="F27" s="114">
        <v>0.5</v>
      </c>
      <c r="G27" s="115">
        <f t="shared" si="2"/>
        <v>0.1916666667</v>
      </c>
      <c r="H27" s="116">
        <f>COUNTIFS('KEG. PENGAJIAN HARIAN'!$F$2:$F979,B27,'KEG. PENGAJIAN HARIAN'!$B$2:$B979,"&gt;="&amp;$E$2,'KEG. PENGAJIAN HARIAN'!$B$2:$B979,"&lt;="&amp;$G$2,'KEG. PENGAJIAN HARIAN'!$G$2:$G979,"hadir")</f>
        <v>2</v>
      </c>
      <c r="I27" s="117">
        <f>COUNTIFS('KEG. PENGAJIAN HARIAN'!$F$2:$F979,B27,'KEG. PENGAJIAN HARIAN'!$B$2:$B979,"&gt;="&amp;$E$2,'KEG. PENGAJIAN HARIAN'!$B$2:$B979,"&lt;="&amp;$G$2,'KEG. PENGAJIAN HARIAN'!$G$2:$G979,"By VN")</f>
        <v>1</v>
      </c>
      <c r="J27" s="118">
        <f>COUNTIFS('KEG. PENGAJIAN HARIAN'!$F$2:$F979,B27,'KEG. PENGAJIAN HARIAN'!$B$2:$B979,"&gt;="&amp;$E$2,'KEG. PENGAJIAN HARIAN'!$B$2:$B979,"&lt;="&amp;$G$2,'KEG. PENGAJIAN HARIAN'!$G$2:$G979,"izin (murid)")</f>
        <v>0</v>
      </c>
      <c r="K27" s="83" t="s">
        <v>4341</v>
      </c>
      <c r="L27" s="46">
        <f>countif(C22:C42,"California")</f>
        <v>4</v>
      </c>
      <c r="M27" s="86">
        <f>sumif(C22:C42,"California",F22:F42)</f>
        <v>2</v>
      </c>
      <c r="N27" s="46"/>
      <c r="O27" s="46"/>
      <c r="P27" s="46"/>
      <c r="Q27" s="46"/>
      <c r="R27" s="46"/>
      <c r="S27" s="46"/>
      <c r="T27" s="46"/>
      <c r="U27" s="46"/>
      <c r="V27" s="46"/>
      <c r="W27" s="46"/>
      <c r="X27" s="46"/>
      <c r="Y27" s="46"/>
      <c r="Z27" s="46"/>
      <c r="AA27" s="46"/>
    </row>
    <row r="28" ht="19.5" customHeight="1">
      <c r="A28" s="75">
        <v>7.0</v>
      </c>
      <c r="B28" s="119" t="s">
        <v>192</v>
      </c>
      <c r="C28" s="85" t="s">
        <v>4343</v>
      </c>
      <c r="D28" s="85" t="s">
        <v>4339</v>
      </c>
      <c r="E28" s="113">
        <f>sumifs('KEG. PENGAJIAN HARIAN'!$D$2:$D979,'KEG. PENGAJIAN HARIAN'!$B$2:$B979,"&gt;="&amp;$E$2,'KEG. PENGAJIAN HARIAN'!$B$2:$B979,"&lt;="&amp;$G$2,'KEG. PENGAJIAN HARIAN'!$F$2:$F979,B28)</f>
        <v>0.26875</v>
      </c>
      <c r="F28" s="114">
        <v>0.5</v>
      </c>
      <c r="G28" s="115">
        <f t="shared" si="2"/>
        <v>0.5375</v>
      </c>
      <c r="H28" s="116">
        <f>COUNTIFS('KEG. PENGAJIAN HARIAN'!$F$2:$F979,B28,'KEG. PENGAJIAN HARIAN'!$B$2:$B979,"&gt;="&amp;$E$2,'KEG. PENGAJIAN HARIAN'!$B$2:$B979,"&lt;="&amp;$G$2,'KEG. PENGAJIAN HARIAN'!$G$2:$G979,"hadir")</f>
        <v>6</v>
      </c>
      <c r="I28" s="117">
        <f>COUNTIFS('KEG. PENGAJIAN HARIAN'!$F$2:$F979,B28,'KEG. PENGAJIAN HARIAN'!$B$2:$B979,"&gt;="&amp;$E$2,'KEG. PENGAJIAN HARIAN'!$B$2:$B979,"&lt;="&amp;$G$2,'KEG. PENGAJIAN HARIAN'!$G$2:$G979,"By VN")</f>
        <v>0</v>
      </c>
      <c r="J28" s="118">
        <f>COUNTIFS('KEG. PENGAJIAN HARIAN'!$F$2:$F979,B28,'KEG. PENGAJIAN HARIAN'!$B$2:$B979,"&gt;="&amp;$E$2,'KEG. PENGAJIAN HARIAN'!$B$2:$B979,"&lt;="&amp;$G$2,'KEG. PENGAJIAN HARIAN'!$G$2:$G979,"izin (murid)")</f>
        <v>1</v>
      </c>
      <c r="K28" s="51" t="s">
        <v>4343</v>
      </c>
      <c r="L28" s="46">
        <f>countif(C22:C42,"New Hampshire")</f>
        <v>5</v>
      </c>
      <c r="M28" s="86">
        <f>sumif(C22:C42,"New Hampshire",F22:F42)</f>
        <v>2.5</v>
      </c>
      <c r="N28" s="46"/>
      <c r="O28" s="46"/>
      <c r="P28" s="46"/>
      <c r="Q28" s="46"/>
      <c r="R28" s="46"/>
      <c r="S28" s="46"/>
      <c r="T28" s="46"/>
      <c r="U28" s="46"/>
      <c r="V28" s="46"/>
      <c r="W28" s="46"/>
      <c r="X28" s="46"/>
      <c r="Y28" s="46"/>
      <c r="Z28" s="46"/>
      <c r="AA28" s="46"/>
    </row>
    <row r="29" ht="19.5" customHeight="1">
      <c r="A29" s="75">
        <v>8.0</v>
      </c>
      <c r="B29" s="112" t="s">
        <v>29</v>
      </c>
      <c r="C29" s="76" t="s">
        <v>4343</v>
      </c>
      <c r="D29" s="76" t="s">
        <v>4342</v>
      </c>
      <c r="E29" s="113">
        <f>sumifs('KEG. PENGAJIAN HARIAN'!$D$2:$D979,'KEG. PENGAJIAN HARIAN'!$B$2:$B979,"&gt;="&amp;$E$2,'KEG. PENGAJIAN HARIAN'!$B$2:$B979,"&lt;="&amp;$G$2,'KEG. PENGAJIAN HARIAN'!$F$2:$F979,B29)</f>
        <v>0.2631944444</v>
      </c>
      <c r="F29" s="114">
        <v>0.5</v>
      </c>
      <c r="G29" s="115">
        <f t="shared" si="2"/>
        <v>0.5263888889</v>
      </c>
      <c r="H29" s="116">
        <f>COUNTIFS('KEG. PENGAJIAN HARIAN'!$F$2:$F979,B29,'KEG. PENGAJIAN HARIAN'!$B$2:$B979,"&gt;="&amp;$E$2,'KEG. PENGAJIAN HARIAN'!$B$2:$B979,"&lt;="&amp;$G$2,'KEG. PENGAJIAN HARIAN'!$G$2:$G979,"hadir")</f>
        <v>7</v>
      </c>
      <c r="I29" s="117">
        <f>COUNTIFS('KEG. PENGAJIAN HARIAN'!$F$2:$F979,B29,'KEG. PENGAJIAN HARIAN'!$B$2:$B979,"&gt;="&amp;$E$2,'KEG. PENGAJIAN HARIAN'!$B$2:$B979,"&lt;="&amp;$G$2,'KEG. PENGAJIAN HARIAN'!$G$2:$G979,"By VN")</f>
        <v>0</v>
      </c>
      <c r="J29" s="118">
        <f>COUNTIFS('KEG. PENGAJIAN HARIAN'!$F$2:$F979,B29,'KEG. PENGAJIAN HARIAN'!$B$2:$B979,"&gt;="&amp;$E$2,'KEG. PENGAJIAN HARIAN'!$B$2:$B979,"&lt;="&amp;$G$2,'KEG. PENGAJIAN HARIAN'!$G$2:$G979,"izin (murid)")</f>
        <v>0</v>
      </c>
      <c r="K29" s="51" t="s">
        <v>4345</v>
      </c>
      <c r="L29" s="46">
        <f>countif(C22:C42,"Canada")</f>
        <v>2</v>
      </c>
      <c r="M29" s="86">
        <f>sumif(C22:C42,"Canada",F22:F42)</f>
        <v>1</v>
      </c>
      <c r="N29" s="46"/>
      <c r="O29" s="46"/>
      <c r="P29" s="46"/>
      <c r="Q29" s="46"/>
      <c r="R29" s="46"/>
      <c r="S29" s="46"/>
      <c r="T29" s="46"/>
      <c r="U29" s="46"/>
      <c r="V29" s="46"/>
      <c r="W29" s="46"/>
      <c r="X29" s="46"/>
      <c r="Y29" s="46"/>
      <c r="Z29" s="46"/>
      <c r="AA29" s="46"/>
    </row>
    <row r="30" ht="19.5" customHeight="1">
      <c r="A30" s="75">
        <v>9.0</v>
      </c>
      <c r="B30" s="112" t="s">
        <v>342</v>
      </c>
      <c r="C30" s="76" t="s">
        <v>4341</v>
      </c>
      <c r="D30" s="76" t="s">
        <v>4342</v>
      </c>
      <c r="E30" s="113">
        <f>sumifs('KEG. PENGAJIAN HARIAN'!$D$2:$D979,'KEG. PENGAJIAN HARIAN'!$B$2:$B979,"&gt;="&amp;$E$2,'KEG. PENGAJIAN HARIAN'!$B$2:$B979,"&lt;="&amp;$G$2,'KEG. PENGAJIAN HARIAN'!$F$2:$F979,B30)</f>
        <v>0.2006944444</v>
      </c>
      <c r="F30" s="114">
        <v>0.5</v>
      </c>
      <c r="G30" s="115">
        <f t="shared" si="2"/>
        <v>0.4013888889</v>
      </c>
      <c r="H30" s="116">
        <f>COUNTIFS('KEG. PENGAJIAN HARIAN'!$F$2:$F979,B30,'KEG. PENGAJIAN HARIAN'!$B$2:$B979,"&gt;="&amp;$E$2,'KEG. PENGAJIAN HARIAN'!$B$2:$B979,"&lt;="&amp;$G$2,'KEG. PENGAJIAN HARIAN'!$G$2:$G979,"hadir")</f>
        <v>9</v>
      </c>
      <c r="I30" s="117">
        <f>COUNTIFS('KEG. PENGAJIAN HARIAN'!$F$2:$F979,B30,'KEG. PENGAJIAN HARIAN'!$B$2:$B979,"&gt;="&amp;$E$2,'KEG. PENGAJIAN HARIAN'!$B$2:$B979,"&lt;="&amp;$G$2,'KEG. PENGAJIAN HARIAN'!$G$2:$G979,"By VN")</f>
        <v>0</v>
      </c>
      <c r="J30" s="118">
        <f>COUNTIFS('KEG. PENGAJIAN HARIAN'!$F$2:$F979,B30,'KEG. PENGAJIAN HARIAN'!$B$2:$B979,"&gt;="&amp;$E$2,'KEG. PENGAJIAN HARIAN'!$B$2:$B979,"&lt;="&amp;$G$2,'KEG. PENGAJIAN HARIAN'!$G$2:$G979,"izin (murid)")</f>
        <v>0</v>
      </c>
      <c r="K30" s="46"/>
      <c r="L30" s="46"/>
      <c r="M30" s="46"/>
      <c r="N30" s="46"/>
      <c r="O30" s="46"/>
      <c r="P30" s="46"/>
      <c r="Q30" s="46"/>
      <c r="R30" s="46"/>
      <c r="S30" s="46"/>
      <c r="T30" s="46"/>
      <c r="U30" s="46"/>
      <c r="V30" s="46"/>
      <c r="W30" s="46"/>
      <c r="X30" s="46"/>
      <c r="Y30" s="46"/>
      <c r="Z30" s="46"/>
      <c r="AA30" s="46"/>
    </row>
    <row r="31" ht="19.5" customHeight="1">
      <c r="A31" s="75">
        <v>10.0</v>
      </c>
      <c r="B31" s="112" t="s">
        <v>345</v>
      </c>
      <c r="C31" s="76" t="s">
        <v>4345</v>
      </c>
      <c r="D31" s="76" t="s">
        <v>4342</v>
      </c>
      <c r="E31" s="113">
        <f>sumifs('KEG. PENGAJIAN HARIAN'!$D$2:$D979,'KEG. PENGAJIAN HARIAN'!$B$2:$B979,"&gt;="&amp;$E$2,'KEG. PENGAJIAN HARIAN'!$B$2:$B979,"&lt;="&amp;$G$2,'KEG. PENGAJIAN HARIAN'!$F$2:$F979,B31)</f>
        <v>0.2381944444</v>
      </c>
      <c r="F31" s="114">
        <v>0.5</v>
      </c>
      <c r="G31" s="115">
        <f t="shared" si="2"/>
        <v>0.4763888889</v>
      </c>
      <c r="H31" s="116">
        <f>COUNTIFS('KEG. PENGAJIAN HARIAN'!$F$2:$F979,B31,'KEG. PENGAJIAN HARIAN'!$B$2:$B979,"&gt;="&amp;$E$2,'KEG. PENGAJIAN HARIAN'!$B$2:$B979,"&lt;="&amp;$G$2,'KEG. PENGAJIAN HARIAN'!$G$2:$G979,"hadir")</f>
        <v>4</v>
      </c>
      <c r="I31" s="117">
        <f>COUNTIFS('KEG. PENGAJIAN HARIAN'!$F$2:$F979,B31,'KEG. PENGAJIAN HARIAN'!$B$2:$B979,"&gt;="&amp;$E$2,'KEG. PENGAJIAN HARIAN'!$B$2:$B979,"&lt;="&amp;$G$2,'KEG. PENGAJIAN HARIAN'!$G$2:$G979,"By VN")</f>
        <v>0</v>
      </c>
      <c r="J31" s="118">
        <f>COUNTIFS('KEG. PENGAJIAN HARIAN'!$F$2:$F979,B31,'KEG. PENGAJIAN HARIAN'!$B$2:$B979,"&gt;="&amp;$E$2,'KEG. PENGAJIAN HARIAN'!$B$2:$B979,"&lt;="&amp;$G$2,'KEG. PENGAJIAN HARIAN'!$G$2:$G979,"izin (murid)")</f>
        <v>0</v>
      </c>
      <c r="K31" s="82"/>
      <c r="L31" s="46"/>
      <c r="M31" s="46"/>
      <c r="N31" s="46"/>
      <c r="O31" s="46"/>
      <c r="P31" s="46"/>
      <c r="Q31" s="46"/>
      <c r="R31" s="46"/>
      <c r="S31" s="46"/>
      <c r="T31" s="46"/>
      <c r="U31" s="46"/>
      <c r="V31" s="46"/>
      <c r="W31" s="46"/>
      <c r="X31" s="46"/>
      <c r="Y31" s="46"/>
      <c r="Z31" s="46"/>
      <c r="AA31" s="46"/>
    </row>
    <row r="32" ht="19.5" customHeight="1">
      <c r="A32" s="75">
        <v>11.0</v>
      </c>
      <c r="B32" s="112" t="s">
        <v>535</v>
      </c>
      <c r="C32" s="76" t="s">
        <v>4337</v>
      </c>
      <c r="D32" s="76" t="s">
        <v>4339</v>
      </c>
      <c r="E32" s="113">
        <f>sumifs('KEG. PENGAJIAN HARIAN'!$D$2:$D979,'KEG. PENGAJIAN HARIAN'!$B$2:$B979,"&gt;="&amp;$E$2,'KEG. PENGAJIAN HARIAN'!$B$2:$B979,"&lt;="&amp;$G$2,'KEG. PENGAJIAN HARIAN'!$F$2:$F979,B32)</f>
        <v>0.33125</v>
      </c>
      <c r="F32" s="114">
        <v>0.5</v>
      </c>
      <c r="G32" s="115">
        <f t="shared" si="2"/>
        <v>0.6625</v>
      </c>
      <c r="H32" s="116">
        <f>COUNTIFS('KEG. PENGAJIAN HARIAN'!$F$2:$F979,B32,'KEG. PENGAJIAN HARIAN'!$B$2:$B979,"&gt;="&amp;$E$2,'KEG. PENGAJIAN HARIAN'!$B$2:$B979,"&lt;="&amp;$G$2,'KEG. PENGAJIAN HARIAN'!$G$2:$G979,"hadir")</f>
        <v>14</v>
      </c>
      <c r="I32" s="117">
        <f>COUNTIFS('KEG. PENGAJIAN HARIAN'!$F$2:$F979,B32,'KEG. PENGAJIAN HARIAN'!$B$2:$B979,"&gt;="&amp;$E$2,'KEG. PENGAJIAN HARIAN'!$B$2:$B979,"&lt;="&amp;$G$2,'KEG. PENGAJIAN HARIAN'!$G$2:$G979,"By VN")</f>
        <v>0</v>
      </c>
      <c r="J32" s="118">
        <f>COUNTIFS('KEG. PENGAJIAN HARIAN'!$F$2:$F979,B32,'KEG. PENGAJIAN HARIAN'!$B$2:$B979,"&gt;="&amp;$E$2,'KEG. PENGAJIAN HARIAN'!$B$2:$B979,"&lt;="&amp;$G$2,'KEG. PENGAJIAN HARIAN'!$G$2:$G979,"izin (murid)")</f>
        <v>0</v>
      </c>
      <c r="K32" s="46"/>
      <c r="L32" s="46"/>
      <c r="M32" s="46"/>
      <c r="N32" s="46"/>
      <c r="O32" s="46"/>
      <c r="P32" s="46"/>
      <c r="Q32" s="46"/>
      <c r="R32" s="46"/>
      <c r="S32" s="46"/>
      <c r="T32" s="46"/>
      <c r="U32" s="46"/>
      <c r="V32" s="46"/>
      <c r="W32" s="46"/>
      <c r="X32" s="46"/>
      <c r="Y32" s="46"/>
      <c r="Z32" s="46"/>
      <c r="AA32" s="46"/>
    </row>
    <row r="33" ht="19.5" customHeight="1">
      <c r="A33" s="75">
        <v>12.0</v>
      </c>
      <c r="B33" s="112" t="s">
        <v>348</v>
      </c>
      <c r="C33" s="76" t="s">
        <v>4337</v>
      </c>
      <c r="D33" s="76" t="s">
        <v>4339</v>
      </c>
      <c r="E33" s="113">
        <f>sumifs('KEG. PENGAJIAN HARIAN'!$D$2:$D979,'KEG. PENGAJIAN HARIAN'!$B$2:$B979,"&gt;="&amp;$E$2,'KEG. PENGAJIAN HARIAN'!$B$2:$B979,"&lt;="&amp;$G$2,'KEG. PENGAJIAN HARIAN'!$F$2:$F979,B33)</f>
        <v>0.4784722222</v>
      </c>
      <c r="F33" s="114">
        <v>0.5</v>
      </c>
      <c r="G33" s="115">
        <f t="shared" si="2"/>
        <v>0.9569444444</v>
      </c>
      <c r="H33" s="116">
        <f>COUNTIFS('KEG. PENGAJIAN HARIAN'!$F$2:$F979,B33,'KEG. PENGAJIAN HARIAN'!$B$2:$B979,"&gt;="&amp;$E$2,'KEG. PENGAJIAN HARIAN'!$B$2:$B979,"&lt;="&amp;$G$2,'KEG. PENGAJIAN HARIAN'!$G$2:$G979,"hadir")</f>
        <v>13</v>
      </c>
      <c r="I33" s="117">
        <f>COUNTIFS('KEG. PENGAJIAN HARIAN'!$F$2:$F979,B33,'KEG. PENGAJIAN HARIAN'!$B$2:$B979,"&gt;="&amp;$E$2,'KEG. PENGAJIAN HARIAN'!$B$2:$B979,"&lt;="&amp;$G$2,'KEG. PENGAJIAN HARIAN'!$G$2:$G979,"By VN")</f>
        <v>0</v>
      </c>
      <c r="J33" s="118">
        <f>COUNTIFS('KEG. PENGAJIAN HARIAN'!$F$2:$F979,B33,'KEG. PENGAJIAN HARIAN'!$B$2:$B979,"&gt;="&amp;$E$2,'KEG. PENGAJIAN HARIAN'!$B$2:$B979,"&lt;="&amp;$G$2,'KEG. PENGAJIAN HARIAN'!$G$2:$G979,"izin (murid)")</f>
        <v>1</v>
      </c>
      <c r="K33" s="46"/>
      <c r="L33" s="46"/>
      <c r="M33" s="46"/>
      <c r="N33" s="46"/>
      <c r="O33" s="46"/>
      <c r="P33" s="46"/>
      <c r="Q33" s="46"/>
      <c r="R33" s="46"/>
      <c r="S33" s="46"/>
      <c r="T33" s="46"/>
      <c r="U33" s="46"/>
      <c r="V33" s="46"/>
      <c r="W33" s="46"/>
      <c r="X33" s="46"/>
      <c r="Y33" s="46"/>
      <c r="Z33" s="46"/>
      <c r="AA33" s="46"/>
    </row>
    <row r="34" ht="19.5" customHeight="1">
      <c r="A34" s="75">
        <v>13.0</v>
      </c>
      <c r="B34" s="112" t="s">
        <v>385</v>
      </c>
      <c r="C34" s="76" t="s">
        <v>4337</v>
      </c>
      <c r="D34" s="76" t="s">
        <v>4342</v>
      </c>
      <c r="E34" s="113">
        <f>sumifs('KEG. PENGAJIAN HARIAN'!$D$2:$D979,'KEG. PENGAJIAN HARIAN'!$B$2:$B979,"&gt;="&amp;$E$2,'KEG. PENGAJIAN HARIAN'!$B$2:$B979,"&lt;="&amp;$G$2,'KEG. PENGAJIAN HARIAN'!$F$2:$F979,B34)</f>
        <v>0.2090277778</v>
      </c>
      <c r="F34" s="114">
        <v>0.5</v>
      </c>
      <c r="G34" s="115">
        <f t="shared" si="2"/>
        <v>0.4180555556</v>
      </c>
      <c r="H34" s="116">
        <f>COUNTIFS('KEG. PENGAJIAN HARIAN'!$F$2:$F979,B34,'KEG. PENGAJIAN HARIAN'!$B$2:$B979,"&gt;="&amp;$E$2,'KEG. PENGAJIAN HARIAN'!$B$2:$B979,"&lt;="&amp;$G$2,'KEG. PENGAJIAN HARIAN'!$G$2:$G979,"hadir")</f>
        <v>13</v>
      </c>
      <c r="I34" s="117">
        <f>COUNTIFS('KEG. PENGAJIAN HARIAN'!$F$2:$F979,B34,'KEG. PENGAJIAN HARIAN'!$B$2:$B979,"&gt;="&amp;$E$2,'KEG. PENGAJIAN HARIAN'!$B$2:$B979,"&lt;="&amp;$G$2,'KEG. PENGAJIAN HARIAN'!$G$2:$G979,"By VN")</f>
        <v>0</v>
      </c>
      <c r="J34" s="118">
        <f>COUNTIFS('KEG. PENGAJIAN HARIAN'!$F$2:$F979,B34,'KEG. PENGAJIAN HARIAN'!$B$2:$B979,"&gt;="&amp;$E$2,'KEG. PENGAJIAN HARIAN'!$B$2:$B979,"&lt;="&amp;$G$2,'KEG. PENGAJIAN HARIAN'!$G$2:$G979,"izin (murid)")</f>
        <v>1</v>
      </c>
      <c r="K34" s="46"/>
      <c r="L34" s="46"/>
      <c r="M34" s="46"/>
      <c r="N34" s="46"/>
      <c r="O34" s="46"/>
      <c r="P34" s="46"/>
      <c r="Q34" s="46"/>
      <c r="R34" s="46"/>
      <c r="S34" s="46"/>
      <c r="T34" s="46"/>
      <c r="U34" s="46"/>
      <c r="V34" s="46"/>
      <c r="W34" s="46"/>
      <c r="X34" s="46"/>
      <c r="Y34" s="46"/>
      <c r="Z34" s="46"/>
      <c r="AA34" s="46"/>
    </row>
    <row r="35" ht="19.5" customHeight="1">
      <c r="A35" s="75">
        <v>14.0</v>
      </c>
      <c r="B35" s="112" t="s">
        <v>648</v>
      </c>
      <c r="C35" s="76" t="s">
        <v>4341</v>
      </c>
      <c r="D35" s="76" t="s">
        <v>4338</v>
      </c>
      <c r="E35" s="113">
        <f>sumifs('KEG. PENGAJIAN HARIAN'!$D$2:$D979,'KEG. PENGAJIAN HARIAN'!$B$2:$B979,"&gt;="&amp;$E$2,'KEG. PENGAJIAN HARIAN'!$B$2:$B979,"&lt;="&amp;$G$2,'KEG. PENGAJIAN HARIAN'!$F$2:$F979,B35)</f>
        <v>0.04444444444</v>
      </c>
      <c r="F35" s="114">
        <v>0.5</v>
      </c>
      <c r="G35" s="115">
        <f t="shared" si="2"/>
        <v>0.08888888889</v>
      </c>
      <c r="H35" s="116">
        <f>COUNTIFS('KEG. PENGAJIAN HARIAN'!$F$2:$F979,B35,'KEG. PENGAJIAN HARIAN'!$B$2:$B979,"&gt;="&amp;$E$2,'KEG. PENGAJIAN HARIAN'!$B$2:$B979,"&lt;="&amp;$G$2,'KEG. PENGAJIAN HARIAN'!$G$2:$G979,"hadir")</f>
        <v>1</v>
      </c>
      <c r="I35" s="117">
        <f>COUNTIFS('KEG. PENGAJIAN HARIAN'!$F$2:$F979,B35,'KEG. PENGAJIAN HARIAN'!$B$2:$B979,"&gt;="&amp;$E$2,'KEG. PENGAJIAN HARIAN'!$B$2:$B979,"&lt;="&amp;$G$2,'KEG. PENGAJIAN HARIAN'!$G$2:$G979,"By VN")</f>
        <v>0</v>
      </c>
      <c r="J35" s="118">
        <f>COUNTIFS('KEG. PENGAJIAN HARIAN'!$F$2:$F979,B35,'KEG. PENGAJIAN HARIAN'!$B$2:$B979,"&gt;="&amp;$E$2,'KEG. PENGAJIAN HARIAN'!$B$2:$B979,"&lt;="&amp;$G$2,'KEG. PENGAJIAN HARIAN'!$G$2:$G979,"izin (murid)")</f>
        <v>0</v>
      </c>
      <c r="K35" s="46"/>
      <c r="L35" s="46"/>
      <c r="M35" s="46"/>
      <c r="N35" s="46"/>
      <c r="O35" s="46"/>
      <c r="P35" s="46"/>
      <c r="Q35" s="46"/>
      <c r="R35" s="46"/>
      <c r="S35" s="46"/>
      <c r="T35" s="46"/>
      <c r="U35" s="46"/>
      <c r="V35" s="46"/>
      <c r="W35" s="46"/>
      <c r="X35" s="46"/>
      <c r="Y35" s="46"/>
      <c r="Z35" s="46"/>
      <c r="AA35" s="46"/>
    </row>
    <row r="36" ht="19.5" customHeight="1">
      <c r="A36" s="75">
        <v>15.0</v>
      </c>
      <c r="B36" s="112" t="s">
        <v>19</v>
      </c>
      <c r="C36" s="76" t="s">
        <v>4337</v>
      </c>
      <c r="D36" s="76" t="s">
        <v>4339</v>
      </c>
      <c r="E36" s="113">
        <f>sumifs('KEG. PENGAJIAN HARIAN'!$D$2:$D979,'KEG. PENGAJIAN HARIAN'!$B$2:$B979,"&gt;="&amp;$E$2,'KEG. PENGAJIAN HARIAN'!$B$2:$B979,"&lt;="&amp;$G$2,'KEG. PENGAJIAN HARIAN'!$F$2:$F979,B36)</f>
        <v>0.39375</v>
      </c>
      <c r="F36" s="114">
        <v>0.5</v>
      </c>
      <c r="G36" s="115">
        <f t="shared" si="2"/>
        <v>0.7875</v>
      </c>
      <c r="H36" s="116">
        <f>COUNTIFS('KEG. PENGAJIAN HARIAN'!$F$2:$F979,B36,'KEG. PENGAJIAN HARIAN'!$B$2:$B979,"&gt;="&amp;$E$2,'KEG. PENGAJIAN HARIAN'!$B$2:$B979,"&lt;="&amp;$G$2,'KEG. PENGAJIAN HARIAN'!$G$2:$G979,"hadir")</f>
        <v>15</v>
      </c>
      <c r="I36" s="117">
        <f>COUNTIFS('KEG. PENGAJIAN HARIAN'!$F$2:$F979,B36,'KEG. PENGAJIAN HARIAN'!$B$2:$B979,"&gt;="&amp;$E$2,'KEG. PENGAJIAN HARIAN'!$B$2:$B979,"&lt;="&amp;$G$2,'KEG. PENGAJIAN HARIAN'!$G$2:$G979,"By VN")</f>
        <v>0</v>
      </c>
      <c r="J36" s="118">
        <f>COUNTIFS('KEG. PENGAJIAN HARIAN'!$F$2:$F979,B36,'KEG. PENGAJIAN HARIAN'!$B$2:$B979,"&gt;="&amp;$E$2,'KEG. PENGAJIAN HARIAN'!$B$2:$B979,"&lt;="&amp;$G$2,'KEG. PENGAJIAN HARIAN'!$G$2:$G979,"izin (murid)")</f>
        <v>3</v>
      </c>
      <c r="K36" s="46"/>
      <c r="L36" s="46"/>
      <c r="M36" s="46"/>
      <c r="N36" s="46"/>
      <c r="O36" s="46"/>
      <c r="P36" s="46"/>
      <c r="Q36" s="46"/>
      <c r="R36" s="46"/>
      <c r="S36" s="46"/>
      <c r="T36" s="46"/>
      <c r="U36" s="46"/>
      <c r="V36" s="46"/>
      <c r="W36" s="46"/>
      <c r="X36" s="46"/>
      <c r="Y36" s="46"/>
      <c r="Z36" s="46"/>
      <c r="AA36" s="46"/>
    </row>
    <row r="37" ht="19.5" customHeight="1">
      <c r="A37" s="75">
        <v>16.0</v>
      </c>
      <c r="B37" s="112" t="s">
        <v>181</v>
      </c>
      <c r="C37" s="76" t="s">
        <v>4341</v>
      </c>
      <c r="D37" s="76" t="s">
        <v>4338</v>
      </c>
      <c r="E37" s="113">
        <f>sumifs('KEG. PENGAJIAN HARIAN'!$D$2:$D979,'KEG. PENGAJIAN HARIAN'!$B$2:$B979,"&gt;="&amp;$E$2,'KEG. PENGAJIAN HARIAN'!$B$2:$B979,"&lt;="&amp;$G$2,'KEG. PENGAJIAN HARIAN'!$F$2:$F979,B37)</f>
        <v>0.33125</v>
      </c>
      <c r="F37" s="114">
        <v>0.5</v>
      </c>
      <c r="G37" s="115">
        <f t="shared" si="2"/>
        <v>0.6625</v>
      </c>
      <c r="H37" s="116">
        <f>COUNTIFS('KEG. PENGAJIAN HARIAN'!$F$2:$F979,B37,'KEG. PENGAJIAN HARIAN'!$B$2:$B979,"&gt;="&amp;$E$2,'KEG. PENGAJIAN HARIAN'!$B$2:$B979,"&lt;="&amp;$G$2,'KEG. PENGAJIAN HARIAN'!$G$2:$G979,"hadir")</f>
        <v>5</v>
      </c>
      <c r="I37" s="117">
        <f>COUNTIFS('KEG. PENGAJIAN HARIAN'!$F$2:$F979,B37,'KEG. PENGAJIAN HARIAN'!$B$2:$B979,"&gt;="&amp;$E$2,'KEG. PENGAJIAN HARIAN'!$B$2:$B979,"&lt;="&amp;$G$2,'KEG. PENGAJIAN HARIAN'!$G$2:$G979,"By VN")</f>
        <v>0</v>
      </c>
      <c r="J37" s="118">
        <f>COUNTIFS('KEG. PENGAJIAN HARIAN'!$F$2:$F979,B37,'KEG. PENGAJIAN HARIAN'!$B$2:$B979,"&gt;="&amp;$E$2,'KEG. PENGAJIAN HARIAN'!$B$2:$B979,"&lt;="&amp;$G$2,'KEG. PENGAJIAN HARIAN'!$G$2:$G979,"izin (murid)")</f>
        <v>1</v>
      </c>
      <c r="K37" s="46"/>
      <c r="L37" s="46"/>
      <c r="M37" s="46"/>
      <c r="N37" s="46"/>
      <c r="O37" s="46"/>
      <c r="P37" s="46"/>
      <c r="Q37" s="46"/>
      <c r="R37" s="46"/>
      <c r="S37" s="46"/>
      <c r="T37" s="46"/>
      <c r="U37" s="46"/>
      <c r="V37" s="46"/>
      <c r="W37" s="46"/>
      <c r="X37" s="46"/>
      <c r="Y37" s="46"/>
      <c r="Z37" s="46"/>
      <c r="AA37" s="46"/>
    </row>
    <row r="38" ht="19.5" customHeight="1">
      <c r="A38" s="75">
        <v>17.0</v>
      </c>
      <c r="B38" s="112" t="s">
        <v>597</v>
      </c>
      <c r="C38" s="76" t="s">
        <v>4337</v>
      </c>
      <c r="D38" s="76" t="s">
        <v>4339</v>
      </c>
      <c r="E38" s="113">
        <f>sumifs('KEG. PENGAJIAN HARIAN'!$D$2:$D979,'KEG. PENGAJIAN HARIAN'!$B$2:$B979,"&gt;="&amp;$E$2,'KEG. PENGAJIAN HARIAN'!$B$2:$B979,"&lt;="&amp;$G$2,'KEG. PENGAJIAN HARIAN'!$F$2:$F979,B38)</f>
        <v>0.2673611111</v>
      </c>
      <c r="F38" s="114">
        <v>0.5</v>
      </c>
      <c r="G38" s="115">
        <f t="shared" si="2"/>
        <v>0.5347222222</v>
      </c>
      <c r="H38" s="116">
        <f>COUNTIFS('KEG. PENGAJIAN HARIAN'!$F$2:$F979,B38,'KEG. PENGAJIAN HARIAN'!$B$2:$B979,"&gt;="&amp;$E$2,'KEG. PENGAJIAN HARIAN'!$B$2:$B979,"&lt;="&amp;$G$2,'KEG. PENGAJIAN HARIAN'!$G$2:$G979,"hadir")</f>
        <v>11</v>
      </c>
      <c r="I38" s="117">
        <f>COUNTIFS('KEG. PENGAJIAN HARIAN'!$F$2:$F979,B38,'KEG. PENGAJIAN HARIAN'!$B$2:$B979,"&gt;="&amp;$E$2,'KEG. PENGAJIAN HARIAN'!$B$2:$B979,"&lt;="&amp;$G$2,'KEG. PENGAJIAN HARIAN'!$G$2:$G979,"By VN")</f>
        <v>0</v>
      </c>
      <c r="J38" s="118">
        <f>COUNTIFS('KEG. PENGAJIAN HARIAN'!$F$2:$F979,B38,'KEG. PENGAJIAN HARIAN'!$B$2:$B979,"&gt;="&amp;$E$2,'KEG. PENGAJIAN HARIAN'!$B$2:$B979,"&lt;="&amp;$G$2,'KEG. PENGAJIAN HARIAN'!$G$2:$G979,"izin (murid)")</f>
        <v>0</v>
      </c>
      <c r="K38" s="46"/>
      <c r="L38" s="46"/>
      <c r="M38" s="46"/>
      <c r="N38" s="46"/>
      <c r="O38" s="46"/>
      <c r="P38" s="46"/>
      <c r="Q38" s="46"/>
      <c r="R38" s="46"/>
      <c r="S38" s="46"/>
      <c r="T38" s="46"/>
      <c r="U38" s="46"/>
      <c r="V38" s="46"/>
      <c r="W38" s="46"/>
      <c r="X38" s="46"/>
      <c r="Y38" s="46"/>
      <c r="Z38" s="46"/>
      <c r="AA38" s="46"/>
    </row>
    <row r="39" ht="19.5" customHeight="1">
      <c r="A39" s="75">
        <v>18.0</v>
      </c>
      <c r="B39" s="112" t="s">
        <v>418</v>
      </c>
      <c r="C39" s="76" t="s">
        <v>4337</v>
      </c>
      <c r="D39" s="76" t="s">
        <v>4339</v>
      </c>
      <c r="E39" s="113">
        <f>sumifs('KEG. PENGAJIAN HARIAN'!$D$2:$D979,'KEG. PENGAJIAN HARIAN'!$B$2:$B979,"&gt;="&amp;$E$2,'KEG. PENGAJIAN HARIAN'!$B$2:$B979,"&lt;="&amp;$G$2,'KEG. PENGAJIAN HARIAN'!$F$2:$F979,B39)</f>
        <v>0.2347222222</v>
      </c>
      <c r="F39" s="114">
        <v>0.5</v>
      </c>
      <c r="G39" s="115">
        <f t="shared" si="2"/>
        <v>0.4694444444</v>
      </c>
      <c r="H39" s="116">
        <f>COUNTIFS('KEG. PENGAJIAN HARIAN'!$F$2:$F979,B39,'KEG. PENGAJIAN HARIAN'!$B$2:$B979,"&gt;="&amp;$E$2,'KEG. PENGAJIAN HARIAN'!$B$2:$B979,"&lt;="&amp;$G$2,'KEG. PENGAJIAN HARIAN'!$G$2:$G979,"hadir")</f>
        <v>12</v>
      </c>
      <c r="I39" s="117">
        <f>COUNTIFS('KEG. PENGAJIAN HARIAN'!$F$2:$F979,B39,'KEG. PENGAJIAN HARIAN'!$B$2:$B979,"&gt;="&amp;$E$2,'KEG. PENGAJIAN HARIAN'!$B$2:$B979,"&lt;="&amp;$G$2,'KEG. PENGAJIAN HARIAN'!$G$2:$G979,"By VN")</f>
        <v>0</v>
      </c>
      <c r="J39" s="118">
        <f>COUNTIFS('KEG. PENGAJIAN HARIAN'!$F$2:$F979,B39,'KEG. PENGAJIAN HARIAN'!$B$2:$B979,"&gt;="&amp;$E$2,'KEG. PENGAJIAN HARIAN'!$B$2:$B979,"&lt;="&amp;$G$2,'KEG. PENGAJIAN HARIAN'!$G$2:$G979,"izin (murid)")</f>
        <v>1</v>
      </c>
      <c r="K39" s="46"/>
      <c r="L39" s="46"/>
      <c r="M39" s="46"/>
      <c r="N39" s="46"/>
      <c r="O39" s="46"/>
      <c r="P39" s="46"/>
      <c r="Q39" s="46"/>
      <c r="R39" s="46"/>
      <c r="S39" s="46"/>
      <c r="T39" s="46"/>
      <c r="U39" s="46"/>
      <c r="V39" s="46"/>
      <c r="W39" s="46"/>
      <c r="X39" s="46"/>
      <c r="Y39" s="46"/>
      <c r="Z39" s="46"/>
      <c r="AA39" s="46"/>
    </row>
    <row r="40" ht="19.5" customHeight="1">
      <c r="A40" s="75">
        <v>19.0</v>
      </c>
      <c r="B40" s="112" t="s">
        <v>12</v>
      </c>
      <c r="C40" s="76" t="s">
        <v>4337</v>
      </c>
      <c r="D40" s="76" t="s">
        <v>4339</v>
      </c>
      <c r="E40" s="113">
        <f>sumifs('KEG. PENGAJIAN HARIAN'!$D$2:$D979,'KEG. PENGAJIAN HARIAN'!$B$2:$B979,"&gt;="&amp;$E$2,'KEG. PENGAJIAN HARIAN'!$B$2:$B979,"&lt;="&amp;$G$2,'KEG. PENGAJIAN HARIAN'!$F$2:$F979,B40)</f>
        <v>0.2958333333</v>
      </c>
      <c r="F40" s="114">
        <v>0.5</v>
      </c>
      <c r="G40" s="115">
        <f t="shared" si="2"/>
        <v>0.5916666667</v>
      </c>
      <c r="H40" s="116">
        <f>COUNTIFS('KEG. PENGAJIAN HARIAN'!$F$2:$F979,B40,'KEG. PENGAJIAN HARIAN'!$B$2:$B979,"&gt;="&amp;$E$2,'KEG. PENGAJIAN HARIAN'!$B$2:$B979,"&lt;="&amp;$G$2,'KEG. PENGAJIAN HARIAN'!$G$2:$G979,"hadir")</f>
        <v>16</v>
      </c>
      <c r="I40" s="117">
        <f>COUNTIFS('KEG. PENGAJIAN HARIAN'!$F$2:$F979,B40,'KEG. PENGAJIAN HARIAN'!$B$2:$B979,"&gt;="&amp;$E$2,'KEG. PENGAJIAN HARIAN'!$B$2:$B979,"&lt;="&amp;$G$2,'KEG. PENGAJIAN HARIAN'!$G$2:$G979,"By VN")</f>
        <v>0</v>
      </c>
      <c r="J40" s="118">
        <f>COUNTIFS('KEG. PENGAJIAN HARIAN'!$F$2:$F979,B40,'KEG. PENGAJIAN HARIAN'!$B$2:$B979,"&gt;="&amp;$E$2,'KEG. PENGAJIAN HARIAN'!$B$2:$B979,"&lt;="&amp;$G$2,'KEG. PENGAJIAN HARIAN'!$G$2:$G979,"izin (murid)")</f>
        <v>0</v>
      </c>
      <c r="K40" s="46"/>
      <c r="L40" s="46"/>
      <c r="M40" s="46"/>
      <c r="N40" s="46"/>
      <c r="O40" s="46"/>
      <c r="P40" s="46"/>
      <c r="Q40" s="46"/>
      <c r="R40" s="46"/>
      <c r="S40" s="46"/>
      <c r="T40" s="46"/>
      <c r="U40" s="46"/>
      <c r="V40" s="46"/>
      <c r="W40" s="46"/>
      <c r="X40" s="46"/>
      <c r="Y40" s="46"/>
      <c r="Z40" s="46"/>
      <c r="AA40" s="46"/>
    </row>
    <row r="41">
      <c r="A41" s="75">
        <v>20.0</v>
      </c>
      <c r="B41" s="112" t="s">
        <v>527</v>
      </c>
      <c r="C41" s="76" t="s">
        <v>4337</v>
      </c>
      <c r="D41" s="76" t="s">
        <v>4339</v>
      </c>
      <c r="E41" s="113">
        <f>sumifs('KEG. PENGAJIAN HARIAN'!$D$2:$D979,'KEG. PENGAJIAN HARIAN'!$B$2:$B979,"&gt;="&amp;$E$2,'KEG. PENGAJIAN HARIAN'!$B$2:$B979,"&lt;="&amp;$G$2,'KEG. PENGAJIAN HARIAN'!$F$2:$F979,B41)</f>
        <v>0.03680555556</v>
      </c>
      <c r="F41" s="114">
        <v>0.5</v>
      </c>
      <c r="G41" s="115">
        <f t="shared" si="2"/>
        <v>0.07361111111</v>
      </c>
      <c r="H41" s="116">
        <f>COUNTIFS('KEG. PENGAJIAN HARIAN'!$F$2:$F979,B41,'KEG. PENGAJIAN HARIAN'!$B$2:$B979,"&gt;="&amp;$E$2,'KEG. PENGAJIAN HARIAN'!$B$2:$B979,"&lt;="&amp;$G$2,'KEG. PENGAJIAN HARIAN'!$G$2:$G979,"hadir")</f>
        <v>1</v>
      </c>
      <c r="I41" s="117">
        <f>COUNTIFS('KEG. PENGAJIAN HARIAN'!$F$2:$F979,B41,'KEG. PENGAJIAN HARIAN'!$B$2:$B979,"&gt;="&amp;$E$2,'KEG. PENGAJIAN HARIAN'!$B$2:$B979,"&lt;="&amp;$G$2,'KEG. PENGAJIAN HARIAN'!$G$2:$G979,"By VN")</f>
        <v>0</v>
      </c>
      <c r="J41" s="118">
        <f>COUNTIFS('KEG. PENGAJIAN HARIAN'!$F$2:$F979,B41,'KEG. PENGAJIAN HARIAN'!$B$2:$B979,"&gt;="&amp;$E$2,'KEG. PENGAJIAN HARIAN'!$B$2:$B979,"&lt;="&amp;$G$2,'KEG. PENGAJIAN HARIAN'!$G$2:$G979,"izin (murid)")</f>
        <v>0</v>
      </c>
      <c r="K41" s="46"/>
      <c r="L41" s="46"/>
      <c r="M41" s="46"/>
      <c r="N41" s="46"/>
      <c r="O41" s="46"/>
      <c r="P41" s="46"/>
      <c r="Q41" s="46"/>
      <c r="R41" s="46"/>
      <c r="S41" s="46"/>
      <c r="T41" s="46"/>
      <c r="U41" s="46"/>
      <c r="V41" s="46"/>
      <c r="W41" s="46"/>
      <c r="X41" s="46"/>
      <c r="Y41" s="46"/>
      <c r="Z41" s="46"/>
      <c r="AA41" s="46"/>
    </row>
    <row r="42">
      <c r="A42" s="75">
        <v>21.0</v>
      </c>
      <c r="B42" s="112" t="s">
        <v>208</v>
      </c>
      <c r="C42" s="76" t="s">
        <v>4337</v>
      </c>
      <c r="D42" s="76" t="s">
        <v>4342</v>
      </c>
      <c r="E42" s="113">
        <f>sumifs('KEG. PENGAJIAN HARIAN'!$D$2:$D979,'KEG. PENGAJIAN HARIAN'!$B$2:$B979,"&gt;="&amp;$E$2,'KEG. PENGAJIAN HARIAN'!$B$2:$B979,"&lt;="&amp;$G$2,'KEG. PENGAJIAN HARIAN'!$F$2:$F979,B42)</f>
        <v>0.5</v>
      </c>
      <c r="F42" s="114">
        <v>0.5</v>
      </c>
      <c r="G42" s="115">
        <f t="shared" si="2"/>
        <v>1</v>
      </c>
      <c r="H42" s="116">
        <f>COUNTIFS('KEG. PENGAJIAN HARIAN'!$F$2:$F979,B42,'KEG. PENGAJIAN HARIAN'!$B$2:$B979,"&gt;="&amp;$E$2,'KEG. PENGAJIAN HARIAN'!$B$2:$B979,"&lt;="&amp;$G$2,'KEG. PENGAJIAN HARIAN'!$G$2:$G979,"hadir")</f>
        <v>9</v>
      </c>
      <c r="I42" s="117">
        <f>COUNTIFS('KEG. PENGAJIAN HARIAN'!$F$2:$F979,B42,'KEG. PENGAJIAN HARIAN'!$B$2:$B979,"&gt;="&amp;$E$2,'KEG. PENGAJIAN HARIAN'!$B$2:$B979,"&lt;="&amp;$G$2,'KEG. PENGAJIAN HARIAN'!$G$2:$G979,"By VN")</f>
        <v>0</v>
      </c>
      <c r="J42" s="118">
        <f>COUNTIFS('KEG. PENGAJIAN HARIAN'!$F$2:$F979,B42,'KEG. PENGAJIAN HARIAN'!$B$2:$B979,"&gt;="&amp;$E$2,'KEG. PENGAJIAN HARIAN'!$B$2:$B979,"&lt;="&amp;$G$2,'KEG. PENGAJIAN HARIAN'!$G$2:$G979,"izin (murid)")</f>
        <v>0</v>
      </c>
      <c r="K42" s="46"/>
      <c r="L42" s="46"/>
      <c r="M42" s="46"/>
      <c r="N42" s="46"/>
      <c r="O42" s="46"/>
      <c r="P42" s="46"/>
      <c r="Q42" s="46"/>
      <c r="R42" s="46"/>
      <c r="S42" s="46"/>
      <c r="T42" s="46"/>
      <c r="U42" s="46"/>
      <c r="V42" s="46"/>
      <c r="W42" s="46"/>
      <c r="X42" s="46"/>
      <c r="Y42" s="46"/>
      <c r="Z42" s="46"/>
      <c r="AA42" s="46"/>
    </row>
    <row r="43">
      <c r="A43" s="50"/>
      <c r="B43" s="46"/>
      <c r="C43" s="46"/>
      <c r="D43" s="46"/>
      <c r="E43" s="70">
        <f t="shared" ref="E43:F43" si="3">SUM(E22:E42)</f>
        <v>5.253472222</v>
      </c>
      <c r="F43" s="70">
        <f t="shared" si="3"/>
        <v>10.5</v>
      </c>
      <c r="G43" s="50"/>
      <c r="H43" s="50"/>
      <c r="I43" s="50"/>
      <c r="J43" s="46"/>
      <c r="K43" s="46"/>
      <c r="L43" s="46"/>
      <c r="M43" s="46"/>
      <c r="N43" s="46"/>
      <c r="O43" s="46"/>
      <c r="P43" s="46"/>
      <c r="Q43" s="46"/>
      <c r="R43" s="46"/>
      <c r="S43" s="46"/>
      <c r="T43" s="46"/>
      <c r="U43" s="46"/>
      <c r="V43" s="46"/>
      <c r="W43" s="46"/>
      <c r="X43" s="46"/>
      <c r="Y43" s="46"/>
      <c r="Z43" s="46"/>
      <c r="AA43" s="46"/>
      <c r="AB43" s="46"/>
      <c r="AC43" s="46"/>
      <c r="AD43" s="46"/>
      <c r="AE43" s="46"/>
      <c r="AF43" s="46"/>
      <c r="AG43" s="46"/>
      <c r="AH43" s="46"/>
      <c r="AI43" s="46"/>
      <c r="AJ43" s="46"/>
      <c r="AK43" s="46"/>
    </row>
    <row r="44">
      <c r="A44" s="50"/>
      <c r="B44" s="51" t="s">
        <v>4346</v>
      </c>
      <c r="C44" s="51"/>
      <c r="D44" s="51"/>
      <c r="E44" s="120">
        <f>E43/F43</f>
        <v>0.5003306878</v>
      </c>
      <c r="F44" s="50"/>
      <c r="G44" s="50"/>
      <c r="H44" s="50"/>
      <c r="I44" s="50"/>
      <c r="J44" s="46"/>
      <c r="K44" s="46"/>
      <c r="L44" s="46"/>
      <c r="M44" s="46"/>
      <c r="N44" s="46"/>
      <c r="O44" s="46"/>
      <c r="P44" s="46"/>
      <c r="Q44" s="46"/>
      <c r="R44" s="46"/>
      <c r="S44" s="46"/>
      <c r="T44" s="46"/>
      <c r="U44" s="46"/>
      <c r="V44" s="46"/>
      <c r="W44" s="46"/>
      <c r="X44" s="46"/>
      <c r="Y44" s="46"/>
      <c r="Z44" s="46"/>
      <c r="AA44" s="46"/>
      <c r="AB44" s="46"/>
      <c r="AC44" s="46"/>
      <c r="AD44" s="46"/>
      <c r="AE44" s="46"/>
      <c r="AF44" s="46"/>
      <c r="AG44" s="46"/>
      <c r="AH44" s="46"/>
      <c r="AI44" s="46"/>
      <c r="AJ44" s="46"/>
      <c r="AK44" s="46"/>
    </row>
    <row r="45">
      <c r="A45" s="90" t="s">
        <v>4352</v>
      </c>
      <c r="B45" s="90"/>
      <c r="C45" s="90"/>
      <c r="D45" s="90"/>
      <c r="E45" s="90"/>
      <c r="F45" s="90"/>
      <c r="G45" s="83" t="s">
        <v>4337</v>
      </c>
      <c r="H45" s="92">
        <f>SUMIF(C22:C42,"Chicago",E22:E42)</f>
        <v>3.113194444</v>
      </c>
      <c r="I45" s="93">
        <f t="shared" ref="I45:I48" si="4">H45/M26</f>
        <v>0.6226388889</v>
      </c>
      <c r="J45" s="93"/>
      <c r="K45" s="90"/>
      <c r="L45" s="90"/>
      <c r="M45" s="46"/>
      <c r="N45" s="46"/>
      <c r="O45" s="46"/>
      <c r="P45" s="46"/>
      <c r="Q45" s="46"/>
      <c r="R45" s="46"/>
      <c r="S45" s="46"/>
      <c r="T45" s="46"/>
      <c r="U45" s="46"/>
      <c r="V45" s="46"/>
      <c r="W45" s="46"/>
      <c r="X45" s="46"/>
      <c r="Y45" s="46"/>
      <c r="Z45" s="46"/>
      <c r="AA45" s="46"/>
      <c r="AB45" s="46"/>
      <c r="AC45" s="46"/>
      <c r="AD45" s="46"/>
      <c r="AE45" s="46"/>
      <c r="AF45" s="46"/>
      <c r="AG45" s="46"/>
      <c r="AH45" s="46"/>
      <c r="AI45" s="46"/>
      <c r="AJ45" s="46"/>
      <c r="AK45" s="46"/>
      <c r="AL45" s="46"/>
    </row>
    <row r="46">
      <c r="A46" s="47" t="s">
        <v>4339</v>
      </c>
      <c r="C46" s="47"/>
      <c r="D46" s="121">
        <f>SUMIF(D22:D42,"PraCBR-CBR",E22:E42)
</f>
        <v>2.856944444</v>
      </c>
      <c r="E46" s="95">
        <f>D46/F43</f>
        <v>0.2720899471</v>
      </c>
      <c r="F46" s="50"/>
      <c r="G46" s="83" t="s">
        <v>4341</v>
      </c>
      <c r="H46" s="97">
        <f>SUMIF(C22:C42,"California",E22:E42)</f>
        <v>0.5763888889</v>
      </c>
      <c r="I46" s="93">
        <f t="shared" si="4"/>
        <v>0.2881944444</v>
      </c>
      <c r="J46" s="93"/>
      <c r="K46" s="46"/>
      <c r="L46" s="46"/>
      <c r="M46" s="46"/>
      <c r="N46" s="46"/>
      <c r="O46" s="46"/>
      <c r="P46" s="46"/>
      <c r="Q46" s="46"/>
      <c r="R46" s="46"/>
      <c r="S46" s="46"/>
      <c r="T46" s="46"/>
      <c r="U46" s="46"/>
      <c r="V46" s="46"/>
      <c r="W46" s="46"/>
      <c r="X46" s="46"/>
      <c r="Y46" s="46"/>
      <c r="Z46" s="46"/>
      <c r="AA46" s="46"/>
      <c r="AB46" s="46"/>
      <c r="AC46" s="46"/>
      <c r="AD46" s="46"/>
      <c r="AE46" s="46"/>
      <c r="AF46" s="46"/>
      <c r="AG46" s="46"/>
      <c r="AH46" s="46"/>
      <c r="AI46" s="46"/>
      <c r="AJ46" s="46"/>
      <c r="AK46" s="46"/>
      <c r="AL46" s="46"/>
    </row>
    <row r="47">
      <c r="A47" s="47" t="s">
        <v>4342</v>
      </c>
      <c r="C47" s="47"/>
      <c r="D47" s="121">
        <f>SUMIF(D22:D42,"PraRMJ-RMJ",E22:E42)
</f>
        <v>1.654861111</v>
      </c>
      <c r="E47" s="95">
        <f>D47/F43</f>
        <v>0.1576058201</v>
      </c>
      <c r="F47" s="50"/>
      <c r="G47" s="51" t="s">
        <v>4343</v>
      </c>
      <c r="H47" s="97">
        <f>SUMIF(C22:C42,"New Hampshire",E22:E42)</f>
        <v>1.177777778</v>
      </c>
      <c r="I47" s="93">
        <f t="shared" si="4"/>
        <v>0.4711111111</v>
      </c>
      <c r="J47" s="93"/>
      <c r="K47" s="46"/>
      <c r="L47" s="46"/>
      <c r="M47" s="46"/>
      <c r="N47" s="46"/>
      <c r="O47" s="46"/>
      <c r="P47" s="46"/>
      <c r="Q47" s="46"/>
      <c r="R47" s="46"/>
      <c r="S47" s="46"/>
      <c r="T47" s="46"/>
      <c r="U47" s="46"/>
      <c r="V47" s="46"/>
      <c r="W47" s="46"/>
      <c r="X47" s="46"/>
      <c r="Y47" s="46"/>
      <c r="Z47" s="46"/>
      <c r="AA47" s="46"/>
      <c r="AB47" s="46"/>
      <c r="AC47" s="46"/>
      <c r="AD47" s="46"/>
      <c r="AE47" s="46"/>
      <c r="AF47" s="46"/>
      <c r="AG47" s="46"/>
      <c r="AH47" s="46"/>
      <c r="AI47" s="46"/>
      <c r="AJ47" s="46"/>
      <c r="AK47" s="46"/>
      <c r="AL47" s="46"/>
    </row>
    <row r="48">
      <c r="A48" s="47" t="s">
        <v>4348</v>
      </c>
      <c r="C48" s="47"/>
      <c r="D48" s="121">
        <f>SUMIF(D22:D42,"PraNikah",E22:E42)
</f>
        <v>0.7416666667</v>
      </c>
      <c r="E48" s="95">
        <f>D48/F43</f>
        <v>0.07063492063</v>
      </c>
      <c r="F48" s="50"/>
      <c r="G48" s="51" t="s">
        <v>4345</v>
      </c>
      <c r="H48" s="98">
        <f>SUMIF(C22:C42,"Canada",E22:E42)</f>
        <v>0.3861111111</v>
      </c>
      <c r="I48" s="93">
        <f t="shared" si="4"/>
        <v>0.3861111111</v>
      </c>
      <c r="J48" s="93"/>
      <c r="K48" s="46"/>
      <c r="L48" s="46"/>
      <c r="M48" s="46"/>
      <c r="N48" s="46"/>
      <c r="O48" s="46"/>
      <c r="P48" s="46"/>
      <c r="Q48" s="46"/>
      <c r="R48" s="46"/>
      <c r="S48" s="46"/>
      <c r="T48" s="46"/>
      <c r="U48" s="46"/>
      <c r="V48" s="46"/>
      <c r="W48" s="46"/>
      <c r="X48" s="46"/>
      <c r="Y48" s="46"/>
      <c r="Z48" s="46"/>
      <c r="AA48" s="46"/>
      <c r="AB48" s="46"/>
      <c r="AC48" s="46"/>
      <c r="AD48" s="46"/>
      <c r="AE48" s="46"/>
      <c r="AF48" s="46"/>
      <c r="AG48" s="46"/>
      <c r="AH48" s="46"/>
      <c r="AI48" s="46"/>
      <c r="AJ48" s="46"/>
      <c r="AK48" s="46"/>
      <c r="AL48" s="46"/>
    </row>
    <row r="49">
      <c r="A49" s="50"/>
      <c r="B49" s="46"/>
      <c r="C49" s="46"/>
      <c r="D49" s="46"/>
      <c r="E49" s="70"/>
      <c r="F49" s="50"/>
      <c r="G49" s="47"/>
      <c r="H49" s="50"/>
      <c r="I49" s="50"/>
      <c r="J49" s="102"/>
      <c r="K49" s="46"/>
      <c r="L49" s="46"/>
      <c r="M49" s="46"/>
      <c r="N49" s="46"/>
      <c r="O49" s="46"/>
      <c r="P49" s="46"/>
      <c r="Q49" s="46"/>
      <c r="R49" s="46"/>
      <c r="S49" s="46"/>
      <c r="T49" s="46"/>
      <c r="U49" s="46"/>
      <c r="V49" s="46"/>
      <c r="W49" s="46"/>
      <c r="X49" s="46"/>
      <c r="Y49" s="46"/>
      <c r="Z49" s="46"/>
      <c r="AA49" s="46"/>
      <c r="AB49" s="46"/>
      <c r="AC49" s="46"/>
      <c r="AD49" s="46"/>
      <c r="AE49" s="46"/>
      <c r="AF49" s="46"/>
      <c r="AG49" s="46"/>
      <c r="AH49" s="46"/>
      <c r="AI49" s="46"/>
      <c r="AJ49" s="46"/>
      <c r="AK49" s="46"/>
      <c r="AL49" s="46"/>
    </row>
    <row r="50">
      <c r="A50" s="96" t="s">
        <v>4349</v>
      </c>
      <c r="F50" s="50">
        <f>COUNTIF(H21:H43, "&gt;="&amp;AVERAGE(H22:H42))
</f>
        <v>11</v>
      </c>
      <c r="H50" s="50"/>
      <c r="I50" s="50"/>
      <c r="J50" s="102"/>
      <c r="K50" s="46"/>
      <c r="L50" s="46"/>
      <c r="M50" s="46"/>
      <c r="N50" s="46"/>
      <c r="O50" s="46"/>
      <c r="P50" s="46"/>
      <c r="Q50" s="46"/>
      <c r="R50" s="46"/>
      <c r="S50" s="46"/>
      <c r="T50" s="46"/>
      <c r="U50" s="46"/>
      <c r="V50" s="46"/>
      <c r="W50" s="46"/>
      <c r="X50" s="46"/>
      <c r="Y50" s="46"/>
      <c r="Z50" s="46"/>
      <c r="AA50" s="46"/>
      <c r="AB50" s="46"/>
      <c r="AC50" s="46"/>
      <c r="AD50" s="46"/>
      <c r="AE50" s="46"/>
      <c r="AF50" s="46"/>
      <c r="AG50" s="46"/>
      <c r="AH50" s="46"/>
      <c r="AI50" s="46"/>
      <c r="AJ50" s="46"/>
      <c r="AK50" s="46"/>
      <c r="AL50" s="46"/>
    </row>
    <row r="51">
      <c r="A51" s="47" t="s">
        <v>4339</v>
      </c>
      <c r="C51" s="47"/>
      <c r="D51" s="99">
        <f>COUNTIFS(D22:D42,"PraCBR-CBR",G22:G42,"&gt;="&amp;AVERAGE(G22:G42))
</f>
        <v>7</v>
      </c>
      <c r="E51" s="99"/>
      <c r="F51" s="50"/>
      <c r="G51" s="50"/>
      <c r="H51" s="50"/>
      <c r="I51" s="50"/>
      <c r="J51" s="102"/>
      <c r="K51" s="46"/>
      <c r="L51" s="46"/>
      <c r="M51" s="46"/>
      <c r="N51" s="46"/>
      <c r="O51" s="46"/>
      <c r="P51" s="46"/>
      <c r="Q51" s="46"/>
      <c r="R51" s="46"/>
      <c r="S51" s="46"/>
      <c r="T51" s="46"/>
      <c r="U51" s="46"/>
      <c r="V51" s="46"/>
      <c r="W51" s="46"/>
      <c r="X51" s="46"/>
      <c r="Y51" s="46"/>
      <c r="Z51" s="46"/>
      <c r="AA51" s="46"/>
      <c r="AB51" s="46"/>
      <c r="AC51" s="46"/>
      <c r="AD51" s="46"/>
      <c r="AE51" s="46"/>
      <c r="AF51" s="46"/>
      <c r="AG51" s="46"/>
      <c r="AH51" s="46"/>
      <c r="AI51" s="46"/>
      <c r="AJ51" s="46"/>
      <c r="AK51" s="46"/>
      <c r="AL51" s="46"/>
    </row>
    <row r="52">
      <c r="A52" s="47" t="s">
        <v>4342</v>
      </c>
      <c r="C52" s="47"/>
      <c r="D52" s="99">
        <f>COUNTIFS(D22:D42,"PraRMJ-RMJ",G22:G42,"&gt;="&amp;AVERAGE(G22:G42))
</f>
        <v>2</v>
      </c>
      <c r="E52" s="99"/>
      <c r="F52" s="50"/>
      <c r="G52" s="50"/>
      <c r="H52" s="50"/>
      <c r="I52" s="50"/>
      <c r="J52" s="102"/>
      <c r="K52" s="46"/>
      <c r="L52" s="46"/>
      <c r="M52" s="46"/>
      <c r="N52" s="46"/>
      <c r="O52" s="46"/>
      <c r="P52" s="46"/>
      <c r="Q52" s="46"/>
      <c r="R52" s="46"/>
      <c r="S52" s="46"/>
      <c r="T52" s="46"/>
      <c r="U52" s="46"/>
      <c r="V52" s="46"/>
      <c r="W52" s="46"/>
      <c r="X52" s="46"/>
      <c r="Y52" s="46"/>
      <c r="Z52" s="46"/>
      <c r="AA52" s="46"/>
      <c r="AB52" s="46"/>
      <c r="AC52" s="46"/>
      <c r="AD52" s="46"/>
      <c r="AE52" s="46"/>
      <c r="AF52" s="46"/>
      <c r="AG52" s="46"/>
      <c r="AH52" s="46"/>
      <c r="AI52" s="46"/>
      <c r="AJ52" s="46"/>
      <c r="AK52" s="46"/>
      <c r="AL52" s="46"/>
    </row>
    <row r="53">
      <c r="A53" s="47" t="s">
        <v>4348</v>
      </c>
      <c r="C53" s="47"/>
      <c r="D53" s="99">
        <f>COUNTIFS(D22:D42,"PraNikah",G22:G42,"&gt;="&amp;AVERAGE(G22:G42))
</f>
        <v>2</v>
      </c>
      <c r="E53" s="99"/>
      <c r="F53" s="50"/>
      <c r="G53" s="50"/>
      <c r="H53" s="50"/>
      <c r="I53" s="50"/>
      <c r="J53" s="102"/>
      <c r="K53" s="46"/>
      <c r="L53" s="46"/>
      <c r="M53" s="46"/>
      <c r="N53" s="46"/>
      <c r="O53" s="46"/>
      <c r="P53" s="46"/>
      <c r="Q53" s="46"/>
      <c r="R53" s="46"/>
      <c r="S53" s="46"/>
      <c r="T53" s="46"/>
      <c r="U53" s="46"/>
      <c r="V53" s="46"/>
      <c r="W53" s="46"/>
      <c r="X53" s="46"/>
      <c r="Y53" s="46"/>
      <c r="Z53" s="46"/>
      <c r="AA53" s="46"/>
      <c r="AB53" s="46"/>
      <c r="AC53" s="46"/>
      <c r="AD53" s="46"/>
      <c r="AE53" s="46"/>
      <c r="AF53" s="46"/>
      <c r="AG53" s="46"/>
      <c r="AH53" s="46"/>
      <c r="AI53" s="46"/>
      <c r="AJ53" s="46"/>
      <c r="AK53" s="46"/>
      <c r="AL53" s="46"/>
    </row>
    <row r="54">
      <c r="A54" s="50"/>
      <c r="B54" s="46"/>
      <c r="C54" s="46"/>
      <c r="D54" s="46"/>
      <c r="E54" s="70"/>
      <c r="F54" s="50"/>
      <c r="G54" s="50"/>
      <c r="H54" s="50"/>
      <c r="I54" s="50"/>
      <c r="J54" s="102"/>
      <c r="K54" s="46"/>
      <c r="L54" s="46"/>
      <c r="M54" s="46"/>
      <c r="N54" s="46"/>
      <c r="O54" s="46"/>
      <c r="P54" s="46"/>
      <c r="Q54" s="46"/>
      <c r="R54" s="46"/>
      <c r="S54" s="46"/>
      <c r="T54" s="46"/>
      <c r="U54" s="46"/>
      <c r="V54" s="46"/>
      <c r="W54" s="46"/>
      <c r="X54" s="46"/>
      <c r="Y54" s="46"/>
      <c r="Z54" s="46"/>
      <c r="AA54" s="46"/>
      <c r="AB54" s="46"/>
      <c r="AC54" s="46"/>
      <c r="AD54" s="46"/>
      <c r="AE54" s="46"/>
      <c r="AF54" s="46"/>
      <c r="AG54" s="46"/>
      <c r="AH54" s="46"/>
      <c r="AI54" s="46"/>
      <c r="AJ54" s="46"/>
      <c r="AK54" s="46"/>
      <c r="AL54" s="46"/>
    </row>
    <row r="55">
      <c r="A55" s="50"/>
      <c r="B55" s="46"/>
      <c r="C55" s="46"/>
      <c r="D55" s="46"/>
      <c r="E55" s="70"/>
      <c r="F55" s="50"/>
      <c r="G55" s="50"/>
      <c r="H55" s="50"/>
      <c r="I55" s="50"/>
      <c r="J55" s="102"/>
      <c r="K55" s="46"/>
      <c r="L55" s="46"/>
      <c r="M55" s="46"/>
      <c r="N55" s="46"/>
      <c r="O55" s="46"/>
      <c r="P55" s="46"/>
      <c r="Q55" s="46"/>
      <c r="R55" s="46"/>
      <c r="S55" s="46"/>
      <c r="T55" s="46"/>
      <c r="U55" s="46"/>
      <c r="V55" s="46"/>
      <c r="W55" s="46"/>
      <c r="X55" s="46"/>
      <c r="Y55" s="46"/>
      <c r="Z55" s="46"/>
      <c r="AA55" s="46"/>
      <c r="AB55" s="46"/>
      <c r="AC55" s="46"/>
      <c r="AD55" s="46"/>
      <c r="AE55" s="46"/>
      <c r="AF55" s="46"/>
      <c r="AG55" s="46"/>
      <c r="AH55" s="46"/>
      <c r="AI55" s="46"/>
      <c r="AJ55" s="46"/>
      <c r="AK55" s="46"/>
      <c r="AL55" s="46"/>
    </row>
    <row r="56">
      <c r="A56" s="50"/>
      <c r="B56" s="46"/>
      <c r="C56" s="46"/>
      <c r="D56" s="46"/>
      <c r="E56" s="70"/>
      <c r="F56" s="50"/>
      <c r="G56" s="50"/>
      <c r="H56" s="50"/>
      <c r="I56" s="50"/>
      <c r="J56" s="102"/>
      <c r="K56" s="46"/>
      <c r="L56" s="46"/>
      <c r="M56" s="46"/>
      <c r="N56" s="46"/>
      <c r="O56" s="46"/>
      <c r="P56" s="46"/>
      <c r="Q56" s="46"/>
      <c r="R56" s="46"/>
      <c r="S56" s="46"/>
      <c r="T56" s="46"/>
      <c r="U56" s="46"/>
      <c r="V56" s="46"/>
      <c r="W56" s="46"/>
      <c r="X56" s="46"/>
      <c r="Y56" s="46"/>
      <c r="Z56" s="46"/>
      <c r="AA56" s="46"/>
      <c r="AB56" s="46"/>
      <c r="AC56" s="46"/>
      <c r="AD56" s="46"/>
      <c r="AE56" s="46"/>
      <c r="AF56" s="46"/>
      <c r="AG56" s="46"/>
      <c r="AH56" s="46"/>
      <c r="AI56" s="46"/>
      <c r="AJ56" s="46"/>
      <c r="AK56" s="46"/>
      <c r="AL56" s="46"/>
    </row>
    <row r="57">
      <c r="A57" s="50"/>
      <c r="B57" s="46"/>
      <c r="C57" s="46"/>
      <c r="D57" s="46"/>
      <c r="E57" s="70"/>
      <c r="F57" s="50"/>
      <c r="G57" s="50"/>
      <c r="H57" s="50"/>
      <c r="I57" s="50"/>
      <c r="J57" s="102"/>
      <c r="K57" s="46"/>
      <c r="L57" s="46"/>
      <c r="M57" s="46"/>
      <c r="N57" s="46"/>
      <c r="O57" s="46"/>
      <c r="P57" s="46"/>
      <c r="Q57" s="46"/>
      <c r="R57" s="46"/>
      <c r="S57" s="46"/>
      <c r="T57" s="46"/>
      <c r="U57" s="46"/>
      <c r="V57" s="46"/>
      <c r="W57" s="46"/>
      <c r="X57" s="46"/>
      <c r="Y57" s="46"/>
      <c r="Z57" s="46"/>
      <c r="AA57" s="46"/>
      <c r="AB57" s="46"/>
      <c r="AC57" s="46"/>
      <c r="AD57" s="46"/>
      <c r="AE57" s="46"/>
      <c r="AF57" s="46"/>
      <c r="AG57" s="46"/>
      <c r="AH57" s="46"/>
      <c r="AI57" s="46"/>
      <c r="AJ57" s="46"/>
      <c r="AK57" s="46"/>
      <c r="AL57" s="46"/>
    </row>
    <row r="58">
      <c r="A58" s="50"/>
      <c r="B58" s="46"/>
      <c r="C58" s="46"/>
      <c r="D58" s="46"/>
      <c r="E58" s="70"/>
      <c r="F58" s="50"/>
      <c r="G58" s="50"/>
      <c r="H58" s="50"/>
      <c r="I58" s="50"/>
      <c r="J58" s="102"/>
      <c r="K58" s="46"/>
      <c r="L58" s="46"/>
      <c r="M58" s="46"/>
      <c r="N58" s="46"/>
      <c r="O58" s="46"/>
      <c r="P58" s="46"/>
      <c r="Q58" s="46"/>
      <c r="R58" s="46"/>
      <c r="S58" s="46"/>
      <c r="T58" s="46"/>
      <c r="U58" s="46"/>
      <c r="V58" s="46"/>
      <c r="W58" s="46"/>
      <c r="X58" s="46"/>
      <c r="Y58" s="46"/>
      <c r="Z58" s="46"/>
      <c r="AA58" s="46"/>
      <c r="AB58" s="46"/>
      <c r="AC58" s="46"/>
      <c r="AD58" s="46"/>
      <c r="AE58" s="46"/>
      <c r="AF58" s="46"/>
      <c r="AG58" s="46"/>
      <c r="AH58" s="46"/>
      <c r="AI58" s="46"/>
      <c r="AJ58" s="46"/>
      <c r="AK58" s="46"/>
      <c r="AL58" s="46"/>
    </row>
    <row r="59">
      <c r="A59" s="50"/>
      <c r="B59" s="46"/>
      <c r="C59" s="46"/>
      <c r="D59" s="46"/>
      <c r="E59" s="70"/>
      <c r="F59" s="50"/>
      <c r="G59" s="50"/>
      <c r="H59" s="50"/>
      <c r="I59" s="50"/>
      <c r="J59" s="102"/>
      <c r="K59" s="46"/>
      <c r="L59" s="46"/>
      <c r="M59" s="46"/>
      <c r="N59" s="46"/>
      <c r="O59" s="46"/>
      <c r="P59" s="46"/>
      <c r="Q59" s="46"/>
      <c r="R59" s="46"/>
      <c r="S59" s="46"/>
      <c r="T59" s="46"/>
      <c r="U59" s="46"/>
      <c r="V59" s="46"/>
      <c r="W59" s="46"/>
      <c r="X59" s="46"/>
      <c r="Y59" s="46"/>
      <c r="Z59" s="46"/>
      <c r="AA59" s="46"/>
      <c r="AB59" s="46"/>
      <c r="AC59" s="46"/>
      <c r="AD59" s="46"/>
      <c r="AE59" s="46"/>
      <c r="AF59" s="46"/>
      <c r="AG59" s="46"/>
      <c r="AH59" s="46"/>
      <c r="AI59" s="46"/>
      <c r="AJ59" s="46"/>
      <c r="AK59" s="46"/>
      <c r="AL59" s="46"/>
    </row>
    <row r="60">
      <c r="A60" s="50"/>
      <c r="B60" s="46"/>
      <c r="C60" s="46"/>
      <c r="D60" s="46"/>
      <c r="E60" s="70"/>
      <c r="F60" s="50"/>
      <c r="G60" s="50"/>
      <c r="H60" s="50"/>
      <c r="I60" s="50"/>
      <c r="J60" s="102"/>
      <c r="K60" s="46"/>
      <c r="L60" s="46"/>
      <c r="M60" s="46"/>
      <c r="N60" s="46"/>
      <c r="O60" s="46"/>
      <c r="P60" s="46"/>
      <c r="Q60" s="46"/>
      <c r="R60" s="46"/>
      <c r="S60" s="46"/>
      <c r="T60" s="46"/>
      <c r="U60" s="46"/>
      <c r="V60" s="46"/>
      <c r="W60" s="46"/>
      <c r="X60" s="46"/>
      <c r="Y60" s="46"/>
      <c r="Z60" s="46"/>
      <c r="AA60" s="46"/>
      <c r="AB60" s="46"/>
      <c r="AC60" s="46"/>
      <c r="AD60" s="46"/>
      <c r="AE60" s="46"/>
      <c r="AF60" s="46"/>
      <c r="AG60" s="46"/>
      <c r="AH60" s="46"/>
      <c r="AI60" s="46"/>
      <c r="AJ60" s="46"/>
      <c r="AK60" s="46"/>
      <c r="AL60" s="46"/>
    </row>
    <row r="61">
      <c r="A61" s="50"/>
      <c r="B61" s="46"/>
      <c r="C61" s="46"/>
      <c r="D61" s="46"/>
      <c r="E61" s="70"/>
      <c r="F61" s="50"/>
      <c r="G61" s="50"/>
      <c r="H61" s="50"/>
      <c r="I61" s="50"/>
      <c r="J61" s="102"/>
      <c r="K61" s="46"/>
      <c r="L61" s="46"/>
      <c r="M61" s="46"/>
      <c r="N61" s="46"/>
      <c r="O61" s="46"/>
      <c r="P61" s="46"/>
      <c r="Q61" s="46"/>
      <c r="R61" s="46"/>
      <c r="S61" s="46"/>
      <c r="T61" s="46"/>
      <c r="U61" s="46"/>
      <c r="V61" s="46"/>
      <c r="W61" s="46"/>
      <c r="X61" s="46"/>
      <c r="Y61" s="46"/>
      <c r="Z61" s="46"/>
      <c r="AA61" s="46"/>
      <c r="AB61" s="46"/>
      <c r="AC61" s="46"/>
      <c r="AD61" s="46"/>
      <c r="AE61" s="46"/>
      <c r="AF61" s="46"/>
      <c r="AG61" s="46"/>
      <c r="AH61" s="46"/>
      <c r="AI61" s="46"/>
      <c r="AJ61" s="46"/>
      <c r="AK61" s="46"/>
      <c r="AL61" s="46"/>
    </row>
    <row r="62">
      <c r="A62" s="50"/>
      <c r="B62" s="46"/>
      <c r="C62" s="46"/>
      <c r="D62" s="46"/>
      <c r="E62" s="70"/>
      <c r="F62" s="50"/>
      <c r="G62" s="50"/>
      <c r="H62" s="50"/>
      <c r="I62" s="50"/>
      <c r="J62" s="102"/>
      <c r="K62" s="46"/>
      <c r="L62" s="46"/>
      <c r="M62" s="46"/>
      <c r="N62" s="46"/>
      <c r="O62" s="46"/>
      <c r="P62" s="46"/>
      <c r="Q62" s="46"/>
      <c r="R62" s="46"/>
      <c r="S62" s="46"/>
      <c r="T62" s="46"/>
      <c r="U62" s="46"/>
      <c r="V62" s="46"/>
      <c r="W62" s="46"/>
      <c r="X62" s="46"/>
      <c r="Y62" s="46"/>
      <c r="Z62" s="46"/>
      <c r="AA62" s="46"/>
      <c r="AB62" s="46"/>
      <c r="AC62" s="46"/>
      <c r="AD62" s="46"/>
      <c r="AE62" s="46"/>
      <c r="AF62" s="46"/>
      <c r="AG62" s="46"/>
      <c r="AH62" s="46"/>
      <c r="AI62" s="46"/>
      <c r="AJ62" s="46"/>
      <c r="AK62" s="46"/>
      <c r="AL62" s="46"/>
    </row>
    <row r="63">
      <c r="A63" s="50"/>
      <c r="B63" s="46"/>
      <c r="C63" s="46"/>
      <c r="D63" s="46"/>
      <c r="E63" s="70"/>
      <c r="F63" s="50"/>
      <c r="G63" s="50"/>
      <c r="H63" s="50"/>
      <c r="I63" s="50"/>
      <c r="J63" s="102"/>
      <c r="K63" s="46"/>
      <c r="L63" s="46"/>
      <c r="M63" s="46"/>
      <c r="N63" s="46"/>
      <c r="O63" s="46"/>
      <c r="P63" s="46"/>
      <c r="Q63" s="46"/>
      <c r="R63" s="46"/>
      <c r="S63" s="46"/>
      <c r="T63" s="46"/>
      <c r="U63" s="46"/>
      <c r="V63" s="46"/>
      <c r="W63" s="46"/>
      <c r="X63" s="46"/>
      <c r="Y63" s="46"/>
      <c r="Z63" s="46"/>
      <c r="AA63" s="46"/>
      <c r="AB63" s="46"/>
      <c r="AC63" s="46"/>
      <c r="AD63" s="46"/>
      <c r="AE63" s="46"/>
      <c r="AF63" s="46"/>
      <c r="AG63" s="46"/>
      <c r="AH63" s="46"/>
      <c r="AI63" s="46"/>
      <c r="AJ63" s="46"/>
      <c r="AK63" s="46"/>
      <c r="AL63" s="46"/>
    </row>
    <row r="64">
      <c r="A64" s="50"/>
      <c r="B64" s="46"/>
      <c r="C64" s="46"/>
      <c r="D64" s="46"/>
      <c r="E64" s="70"/>
      <c r="F64" s="50"/>
      <c r="G64" s="50"/>
      <c r="H64" s="50"/>
      <c r="I64" s="50"/>
      <c r="J64" s="102"/>
      <c r="K64" s="46"/>
      <c r="L64" s="46"/>
      <c r="M64" s="46"/>
      <c r="N64" s="46"/>
      <c r="O64" s="46"/>
      <c r="P64" s="46"/>
      <c r="Q64" s="46"/>
      <c r="R64" s="46"/>
      <c r="S64" s="46"/>
      <c r="T64" s="46"/>
      <c r="U64" s="46"/>
      <c r="V64" s="46"/>
      <c r="W64" s="46"/>
      <c r="X64" s="46"/>
      <c r="Y64" s="46"/>
      <c r="Z64" s="46"/>
      <c r="AA64" s="46"/>
      <c r="AB64" s="46"/>
      <c r="AC64" s="46"/>
      <c r="AD64" s="46"/>
      <c r="AE64" s="46"/>
      <c r="AF64" s="46"/>
      <c r="AG64" s="46"/>
      <c r="AH64" s="46"/>
      <c r="AI64" s="46"/>
      <c r="AJ64" s="46"/>
      <c r="AK64" s="46"/>
      <c r="AL64" s="46"/>
    </row>
    <row r="65">
      <c r="A65" s="50"/>
      <c r="B65" s="46"/>
      <c r="C65" s="46"/>
      <c r="D65" s="46"/>
      <c r="E65" s="70"/>
      <c r="F65" s="50"/>
      <c r="G65" s="50"/>
      <c r="H65" s="50"/>
      <c r="I65" s="50"/>
      <c r="J65" s="102"/>
      <c r="K65" s="46"/>
      <c r="L65" s="46"/>
      <c r="M65" s="46"/>
      <c r="N65" s="46"/>
      <c r="O65" s="46"/>
      <c r="P65" s="46"/>
      <c r="Q65" s="46"/>
      <c r="R65" s="46"/>
      <c r="S65" s="46"/>
      <c r="T65" s="46"/>
      <c r="U65" s="46"/>
      <c r="V65" s="46"/>
      <c r="W65" s="46"/>
      <c r="X65" s="46"/>
      <c r="Y65" s="46"/>
      <c r="Z65" s="46"/>
      <c r="AA65" s="46"/>
      <c r="AB65" s="46"/>
      <c r="AC65" s="46"/>
      <c r="AD65" s="46"/>
      <c r="AE65" s="46"/>
      <c r="AF65" s="46"/>
      <c r="AG65" s="46"/>
      <c r="AH65" s="46"/>
      <c r="AI65" s="46"/>
      <c r="AJ65" s="46"/>
      <c r="AK65" s="46"/>
      <c r="AL65" s="46"/>
    </row>
    <row r="66">
      <c r="A66" s="50"/>
      <c r="B66" s="46"/>
      <c r="C66" s="46"/>
      <c r="D66" s="46"/>
      <c r="E66" s="70"/>
      <c r="F66" s="50"/>
      <c r="G66" s="50"/>
      <c r="H66" s="50"/>
      <c r="I66" s="50"/>
      <c r="J66" s="102"/>
      <c r="K66" s="46"/>
      <c r="L66" s="46"/>
      <c r="M66" s="46"/>
      <c r="N66" s="46"/>
      <c r="O66" s="46"/>
      <c r="P66" s="46"/>
      <c r="Q66" s="46"/>
      <c r="R66" s="46"/>
      <c r="S66" s="46"/>
      <c r="T66" s="46"/>
      <c r="U66" s="46"/>
      <c r="V66" s="46"/>
      <c r="W66" s="46"/>
      <c r="X66" s="46"/>
      <c r="Y66" s="46"/>
      <c r="Z66" s="46"/>
      <c r="AA66" s="46"/>
      <c r="AB66" s="46"/>
      <c r="AC66" s="46"/>
      <c r="AD66" s="46"/>
      <c r="AE66" s="46"/>
      <c r="AF66" s="46"/>
      <c r="AG66" s="46"/>
      <c r="AH66" s="46"/>
      <c r="AI66" s="46"/>
      <c r="AJ66" s="46"/>
      <c r="AK66" s="46"/>
      <c r="AL66" s="46"/>
    </row>
    <row r="67">
      <c r="A67" s="50"/>
      <c r="B67" s="46"/>
      <c r="C67" s="46"/>
      <c r="D67" s="46"/>
      <c r="E67" s="70"/>
      <c r="F67" s="50"/>
      <c r="G67" s="50"/>
      <c r="H67" s="50"/>
      <c r="I67" s="50"/>
      <c r="J67" s="102"/>
      <c r="K67" s="46"/>
      <c r="L67" s="46"/>
      <c r="M67" s="46"/>
      <c r="N67" s="46"/>
      <c r="O67" s="46"/>
      <c r="P67" s="46"/>
      <c r="Q67" s="46"/>
      <c r="R67" s="46"/>
      <c r="S67" s="46"/>
      <c r="T67" s="46"/>
      <c r="U67" s="46"/>
      <c r="V67" s="46"/>
      <c r="W67" s="46"/>
      <c r="X67" s="46"/>
      <c r="Y67" s="46"/>
      <c r="Z67" s="46"/>
      <c r="AA67" s="46"/>
      <c r="AB67" s="46"/>
      <c r="AC67" s="46"/>
      <c r="AD67" s="46"/>
      <c r="AE67" s="46"/>
      <c r="AF67" s="46"/>
      <c r="AG67" s="46"/>
      <c r="AH67" s="46"/>
      <c r="AI67" s="46"/>
      <c r="AJ67" s="46"/>
      <c r="AK67" s="46"/>
      <c r="AL67" s="46"/>
    </row>
    <row r="68">
      <c r="A68" s="50"/>
      <c r="B68" s="46"/>
      <c r="C68" s="46"/>
      <c r="D68" s="46"/>
      <c r="E68" s="70"/>
      <c r="F68" s="50"/>
      <c r="G68" s="50"/>
      <c r="H68" s="50"/>
      <c r="I68" s="50"/>
      <c r="J68" s="102"/>
      <c r="K68" s="46"/>
      <c r="L68" s="46"/>
      <c r="M68" s="46"/>
      <c r="N68" s="46"/>
      <c r="O68" s="46"/>
      <c r="P68" s="46"/>
      <c r="Q68" s="46"/>
      <c r="R68" s="46"/>
      <c r="S68" s="46"/>
      <c r="T68" s="46"/>
      <c r="U68" s="46"/>
      <c r="V68" s="46"/>
      <c r="W68" s="46"/>
      <c r="X68" s="46"/>
      <c r="Y68" s="46"/>
      <c r="Z68" s="46"/>
      <c r="AA68" s="46"/>
      <c r="AB68" s="46"/>
      <c r="AC68" s="46"/>
      <c r="AD68" s="46"/>
      <c r="AE68" s="46"/>
      <c r="AF68" s="46"/>
      <c r="AG68" s="46"/>
      <c r="AH68" s="46"/>
      <c r="AI68" s="46"/>
      <c r="AJ68" s="46"/>
      <c r="AK68" s="46"/>
      <c r="AL68" s="46"/>
    </row>
    <row r="69">
      <c r="A69" s="50"/>
      <c r="B69" s="46"/>
      <c r="C69" s="46"/>
      <c r="D69" s="46"/>
      <c r="E69" s="70"/>
      <c r="F69" s="50"/>
      <c r="G69" s="50"/>
      <c r="H69" s="50"/>
      <c r="I69" s="50"/>
      <c r="J69" s="102"/>
      <c r="K69" s="46"/>
      <c r="L69" s="46"/>
      <c r="M69" s="46"/>
      <c r="N69" s="46"/>
      <c r="O69" s="46"/>
      <c r="P69" s="46"/>
      <c r="Q69" s="46"/>
      <c r="R69" s="46"/>
      <c r="S69" s="46"/>
      <c r="T69" s="46"/>
      <c r="U69" s="46"/>
      <c r="V69" s="46"/>
      <c r="W69" s="46"/>
      <c r="X69" s="46"/>
      <c r="Y69" s="46"/>
      <c r="Z69" s="46"/>
      <c r="AA69" s="46"/>
      <c r="AB69" s="46"/>
      <c r="AC69" s="46"/>
      <c r="AD69" s="46"/>
      <c r="AE69" s="46"/>
      <c r="AF69" s="46"/>
      <c r="AG69" s="46"/>
      <c r="AH69" s="46"/>
      <c r="AI69" s="46"/>
      <c r="AJ69" s="46"/>
      <c r="AK69" s="46"/>
      <c r="AL69" s="46"/>
    </row>
    <row r="70">
      <c r="A70" s="50"/>
      <c r="B70" s="46"/>
      <c r="C70" s="46"/>
      <c r="D70" s="46"/>
      <c r="E70" s="70"/>
      <c r="F70" s="50"/>
      <c r="G70" s="50"/>
      <c r="H70" s="50"/>
      <c r="I70" s="50"/>
      <c r="J70" s="102"/>
      <c r="K70" s="46"/>
      <c r="L70" s="46"/>
      <c r="M70" s="46"/>
      <c r="N70" s="46"/>
      <c r="O70" s="46"/>
      <c r="P70" s="46"/>
      <c r="Q70" s="46"/>
      <c r="R70" s="46"/>
      <c r="S70" s="46"/>
      <c r="T70" s="46"/>
      <c r="U70" s="46"/>
      <c r="V70" s="46"/>
      <c r="W70" s="46"/>
      <c r="X70" s="46"/>
      <c r="Y70" s="46"/>
      <c r="Z70" s="46"/>
      <c r="AA70" s="46"/>
      <c r="AB70" s="46"/>
      <c r="AC70" s="46"/>
      <c r="AD70" s="46"/>
      <c r="AE70" s="46"/>
      <c r="AF70" s="46"/>
      <c r="AG70" s="46"/>
      <c r="AH70" s="46"/>
      <c r="AI70" s="46"/>
      <c r="AJ70" s="46"/>
      <c r="AK70" s="46"/>
      <c r="AL70" s="46"/>
    </row>
    <row r="71">
      <c r="A71" s="50"/>
      <c r="B71" s="46"/>
      <c r="C71" s="46"/>
      <c r="D71" s="46"/>
      <c r="E71" s="70"/>
      <c r="F71" s="50"/>
      <c r="G71" s="50"/>
      <c r="H71" s="50"/>
      <c r="I71" s="50"/>
      <c r="J71" s="102"/>
      <c r="K71" s="46"/>
      <c r="L71" s="46"/>
      <c r="M71" s="46"/>
      <c r="N71" s="46"/>
      <c r="O71" s="46"/>
      <c r="P71" s="46"/>
      <c r="Q71" s="46"/>
      <c r="R71" s="46"/>
      <c r="S71" s="46"/>
      <c r="T71" s="46"/>
      <c r="U71" s="46"/>
      <c r="V71" s="46"/>
      <c r="W71" s="46"/>
      <c r="X71" s="46"/>
      <c r="Y71" s="46"/>
      <c r="Z71" s="46"/>
      <c r="AA71" s="46"/>
      <c r="AB71" s="46"/>
      <c r="AC71" s="46"/>
      <c r="AD71" s="46"/>
      <c r="AE71" s="46"/>
      <c r="AF71" s="46"/>
      <c r="AG71" s="46"/>
      <c r="AH71" s="46"/>
      <c r="AI71" s="46"/>
      <c r="AJ71" s="46"/>
      <c r="AK71" s="46"/>
      <c r="AL71" s="46"/>
    </row>
    <row r="72">
      <c r="A72" s="50"/>
      <c r="B72" s="46"/>
      <c r="C72" s="46"/>
      <c r="D72" s="46"/>
      <c r="E72" s="70"/>
      <c r="F72" s="50"/>
      <c r="G72" s="50"/>
      <c r="H72" s="50"/>
      <c r="I72" s="50"/>
      <c r="J72" s="102"/>
      <c r="K72" s="46"/>
      <c r="L72" s="46"/>
      <c r="M72" s="46"/>
      <c r="N72" s="46"/>
      <c r="O72" s="46"/>
      <c r="P72" s="46"/>
      <c r="Q72" s="46"/>
      <c r="R72" s="46"/>
      <c r="S72" s="46"/>
      <c r="T72" s="46"/>
      <c r="U72" s="46"/>
      <c r="V72" s="46"/>
      <c r="W72" s="46"/>
      <c r="X72" s="46"/>
      <c r="Y72" s="46"/>
      <c r="Z72" s="46"/>
      <c r="AA72" s="46"/>
      <c r="AB72" s="46"/>
      <c r="AC72" s="46"/>
      <c r="AD72" s="46"/>
      <c r="AE72" s="46"/>
      <c r="AF72" s="46"/>
      <c r="AG72" s="46"/>
      <c r="AH72" s="46"/>
      <c r="AI72" s="46"/>
      <c r="AJ72" s="46"/>
      <c r="AK72" s="46"/>
      <c r="AL72" s="46"/>
    </row>
    <row r="73">
      <c r="A73" s="50"/>
      <c r="B73" s="46"/>
      <c r="C73" s="46"/>
      <c r="D73" s="46"/>
      <c r="E73" s="70"/>
      <c r="F73" s="50"/>
      <c r="G73" s="50"/>
      <c r="H73" s="50"/>
      <c r="I73" s="50"/>
      <c r="J73" s="102"/>
      <c r="K73" s="46"/>
      <c r="L73" s="46"/>
      <c r="M73" s="46"/>
      <c r="N73" s="46"/>
      <c r="O73" s="46"/>
      <c r="P73" s="46"/>
      <c r="Q73" s="46"/>
      <c r="R73" s="46"/>
      <c r="S73" s="46"/>
      <c r="T73" s="46"/>
      <c r="U73" s="46"/>
      <c r="V73" s="46"/>
      <c r="W73" s="46"/>
      <c r="X73" s="46"/>
      <c r="Y73" s="46"/>
      <c r="Z73" s="46"/>
      <c r="AA73" s="46"/>
      <c r="AB73" s="46"/>
      <c r="AC73" s="46"/>
      <c r="AD73" s="46"/>
      <c r="AE73" s="46"/>
      <c r="AF73" s="46"/>
      <c r="AG73" s="46"/>
      <c r="AH73" s="46"/>
      <c r="AI73" s="46"/>
      <c r="AJ73" s="46"/>
      <c r="AK73" s="46"/>
      <c r="AL73" s="46"/>
    </row>
    <row r="74">
      <c r="A74" s="50"/>
      <c r="B74" s="46"/>
      <c r="C74" s="46"/>
      <c r="D74" s="46"/>
      <c r="E74" s="70"/>
      <c r="F74" s="50"/>
      <c r="G74" s="50"/>
      <c r="H74" s="50"/>
      <c r="I74" s="50"/>
      <c r="J74" s="102"/>
      <c r="K74" s="46"/>
      <c r="L74" s="46"/>
      <c r="M74" s="46"/>
      <c r="N74" s="46"/>
      <c r="O74" s="46"/>
      <c r="P74" s="46"/>
      <c r="Q74" s="46"/>
      <c r="R74" s="46"/>
      <c r="S74" s="46"/>
      <c r="T74" s="46"/>
      <c r="U74" s="46"/>
      <c r="V74" s="46"/>
      <c r="W74" s="46"/>
      <c r="X74" s="46"/>
      <c r="Y74" s="46"/>
      <c r="Z74" s="46"/>
      <c r="AA74" s="46"/>
      <c r="AB74" s="46"/>
      <c r="AC74" s="46"/>
      <c r="AD74" s="46"/>
      <c r="AE74" s="46"/>
      <c r="AF74" s="46"/>
      <c r="AG74" s="46"/>
      <c r="AH74" s="46"/>
      <c r="AI74" s="46"/>
      <c r="AJ74" s="46"/>
      <c r="AK74" s="46"/>
      <c r="AL74" s="46"/>
    </row>
    <row r="75">
      <c r="A75" s="50"/>
      <c r="B75" s="46"/>
      <c r="C75" s="46"/>
      <c r="D75" s="46"/>
      <c r="E75" s="70"/>
      <c r="F75" s="50"/>
      <c r="G75" s="50"/>
      <c r="H75" s="50"/>
      <c r="I75" s="50"/>
      <c r="J75" s="102"/>
      <c r="K75" s="46"/>
      <c r="L75" s="46"/>
      <c r="M75" s="46"/>
      <c r="N75" s="46"/>
      <c r="O75" s="46"/>
      <c r="P75" s="46"/>
      <c r="Q75" s="46"/>
      <c r="R75" s="46"/>
      <c r="S75" s="46"/>
      <c r="T75" s="46"/>
      <c r="U75" s="46"/>
      <c r="V75" s="46"/>
      <c r="W75" s="46"/>
      <c r="X75" s="46"/>
      <c r="Y75" s="46"/>
      <c r="Z75" s="46"/>
      <c r="AA75" s="46"/>
      <c r="AB75" s="46"/>
      <c r="AC75" s="46"/>
      <c r="AD75" s="46"/>
      <c r="AE75" s="46"/>
      <c r="AF75" s="46"/>
      <c r="AG75" s="46"/>
      <c r="AH75" s="46"/>
      <c r="AI75" s="46"/>
      <c r="AJ75" s="46"/>
      <c r="AK75" s="46"/>
      <c r="AL75" s="46"/>
    </row>
    <row r="76">
      <c r="A76" s="50"/>
      <c r="B76" s="46"/>
      <c r="C76" s="46"/>
      <c r="D76" s="46"/>
      <c r="E76" s="70"/>
      <c r="F76" s="50"/>
      <c r="G76" s="50"/>
      <c r="H76" s="50"/>
      <c r="I76" s="50"/>
      <c r="J76" s="102"/>
      <c r="K76" s="46"/>
      <c r="L76" s="46"/>
      <c r="M76" s="46"/>
      <c r="N76" s="46"/>
      <c r="O76" s="46"/>
      <c r="P76" s="46"/>
      <c r="Q76" s="46"/>
      <c r="R76" s="46"/>
      <c r="S76" s="46"/>
      <c r="T76" s="46"/>
      <c r="U76" s="46"/>
      <c r="V76" s="46"/>
      <c r="W76" s="46"/>
      <c r="X76" s="46"/>
      <c r="Y76" s="46"/>
      <c r="Z76" s="46"/>
      <c r="AA76" s="46"/>
      <c r="AB76" s="46"/>
      <c r="AC76" s="46"/>
      <c r="AD76" s="46"/>
      <c r="AE76" s="46"/>
      <c r="AF76" s="46"/>
      <c r="AG76" s="46"/>
      <c r="AH76" s="46"/>
      <c r="AI76" s="46"/>
      <c r="AJ76" s="46"/>
      <c r="AK76" s="46"/>
      <c r="AL76" s="46"/>
    </row>
    <row r="77">
      <c r="A77" s="50"/>
      <c r="B77" s="46"/>
      <c r="C77" s="46"/>
      <c r="D77" s="46"/>
      <c r="E77" s="70"/>
      <c r="F77" s="50"/>
      <c r="G77" s="50"/>
      <c r="H77" s="50"/>
      <c r="I77" s="50"/>
      <c r="J77" s="102"/>
      <c r="K77" s="46"/>
      <c r="L77" s="46"/>
      <c r="M77" s="46"/>
      <c r="N77" s="46"/>
      <c r="O77" s="46"/>
      <c r="P77" s="46"/>
      <c r="Q77" s="46"/>
      <c r="R77" s="46"/>
      <c r="S77" s="46"/>
      <c r="T77" s="46"/>
      <c r="U77" s="46"/>
      <c r="V77" s="46"/>
      <c r="W77" s="46"/>
      <c r="X77" s="46"/>
      <c r="Y77" s="46"/>
      <c r="Z77" s="46"/>
      <c r="AA77" s="46"/>
      <c r="AB77" s="46"/>
      <c r="AC77" s="46"/>
      <c r="AD77" s="46"/>
      <c r="AE77" s="46"/>
      <c r="AF77" s="46"/>
      <c r="AG77" s="46"/>
      <c r="AH77" s="46"/>
      <c r="AI77" s="46"/>
      <c r="AJ77" s="46"/>
      <c r="AK77" s="46"/>
      <c r="AL77" s="46"/>
    </row>
    <row r="78">
      <c r="A78" s="50"/>
      <c r="B78" s="46"/>
      <c r="C78" s="46"/>
      <c r="D78" s="46"/>
      <c r="E78" s="70"/>
      <c r="F78" s="50"/>
      <c r="G78" s="50"/>
      <c r="H78" s="50"/>
      <c r="I78" s="50"/>
      <c r="J78" s="102"/>
      <c r="K78" s="46"/>
      <c r="L78" s="46"/>
      <c r="M78" s="46"/>
      <c r="N78" s="46"/>
      <c r="O78" s="46"/>
      <c r="P78" s="46"/>
      <c r="Q78" s="46"/>
      <c r="R78" s="46"/>
      <c r="S78" s="46"/>
      <c r="T78" s="46"/>
      <c r="U78" s="46"/>
      <c r="V78" s="46"/>
      <c r="W78" s="46"/>
      <c r="X78" s="46"/>
      <c r="Y78" s="46"/>
      <c r="Z78" s="46"/>
      <c r="AA78" s="46"/>
      <c r="AB78" s="46"/>
      <c r="AC78" s="46"/>
      <c r="AD78" s="46"/>
      <c r="AE78" s="46"/>
      <c r="AF78" s="46"/>
      <c r="AG78" s="46"/>
      <c r="AH78" s="46"/>
      <c r="AI78" s="46"/>
      <c r="AJ78" s="46"/>
      <c r="AK78" s="46"/>
      <c r="AL78" s="46"/>
    </row>
    <row r="79">
      <c r="A79" s="50"/>
      <c r="B79" s="46"/>
      <c r="C79" s="46"/>
      <c r="D79" s="46"/>
      <c r="E79" s="70"/>
      <c r="F79" s="50"/>
      <c r="G79" s="50"/>
      <c r="H79" s="50"/>
      <c r="I79" s="50"/>
      <c r="J79" s="102"/>
      <c r="K79" s="46"/>
      <c r="L79" s="46"/>
      <c r="M79" s="46"/>
      <c r="N79" s="46"/>
      <c r="O79" s="46"/>
      <c r="P79" s="46"/>
      <c r="Q79" s="46"/>
      <c r="R79" s="46"/>
      <c r="S79" s="46"/>
      <c r="T79" s="46"/>
      <c r="U79" s="46"/>
      <c r="V79" s="46"/>
      <c r="W79" s="46"/>
      <c r="X79" s="46"/>
      <c r="Y79" s="46"/>
      <c r="Z79" s="46"/>
      <c r="AA79" s="46"/>
      <c r="AB79" s="46"/>
      <c r="AC79" s="46"/>
      <c r="AD79" s="46"/>
      <c r="AE79" s="46"/>
      <c r="AF79" s="46"/>
      <c r="AG79" s="46"/>
      <c r="AH79" s="46"/>
      <c r="AI79" s="46"/>
      <c r="AJ79" s="46"/>
      <c r="AK79" s="46"/>
      <c r="AL79" s="46"/>
    </row>
    <row r="80">
      <c r="A80" s="50"/>
      <c r="B80" s="46"/>
      <c r="C80" s="46"/>
      <c r="D80" s="46"/>
      <c r="E80" s="70"/>
      <c r="F80" s="50"/>
      <c r="G80" s="50"/>
      <c r="H80" s="50"/>
      <c r="I80" s="50"/>
      <c r="J80" s="102"/>
      <c r="K80" s="46"/>
      <c r="L80" s="46"/>
      <c r="M80" s="46"/>
      <c r="N80" s="46"/>
      <c r="O80" s="46"/>
      <c r="P80" s="46"/>
      <c r="Q80" s="46"/>
      <c r="R80" s="46"/>
      <c r="S80" s="46"/>
      <c r="T80" s="46"/>
      <c r="U80" s="46"/>
      <c r="V80" s="46"/>
      <c r="W80" s="46"/>
      <c r="X80" s="46"/>
      <c r="Y80" s="46"/>
      <c r="Z80" s="46"/>
      <c r="AA80" s="46"/>
      <c r="AB80" s="46"/>
      <c r="AC80" s="46"/>
      <c r="AD80" s="46"/>
      <c r="AE80" s="46"/>
      <c r="AF80" s="46"/>
      <c r="AG80" s="46"/>
      <c r="AH80" s="46"/>
      <c r="AI80" s="46"/>
      <c r="AJ80" s="46"/>
      <c r="AK80" s="46"/>
      <c r="AL80" s="46"/>
    </row>
    <row r="81">
      <c r="A81" s="50"/>
      <c r="B81" s="46"/>
      <c r="C81" s="46"/>
      <c r="D81" s="46"/>
      <c r="E81" s="70"/>
      <c r="F81" s="50"/>
      <c r="G81" s="50"/>
      <c r="H81" s="50"/>
      <c r="I81" s="50"/>
      <c r="J81" s="102"/>
      <c r="K81" s="46"/>
      <c r="L81" s="46"/>
      <c r="M81" s="46"/>
      <c r="N81" s="46"/>
      <c r="O81" s="46"/>
      <c r="P81" s="46"/>
      <c r="Q81" s="46"/>
      <c r="R81" s="46"/>
      <c r="S81" s="46"/>
      <c r="T81" s="46"/>
      <c r="U81" s="46"/>
      <c r="V81" s="46"/>
      <c r="W81" s="46"/>
      <c r="X81" s="46"/>
      <c r="Y81" s="46"/>
      <c r="Z81" s="46"/>
      <c r="AA81" s="46"/>
      <c r="AB81" s="46"/>
      <c r="AC81" s="46"/>
      <c r="AD81" s="46"/>
      <c r="AE81" s="46"/>
      <c r="AF81" s="46"/>
      <c r="AG81" s="46"/>
      <c r="AH81" s="46"/>
      <c r="AI81" s="46"/>
      <c r="AJ81" s="46"/>
      <c r="AK81" s="46"/>
      <c r="AL81" s="46"/>
    </row>
    <row r="82">
      <c r="A82" s="50"/>
      <c r="B82" s="46"/>
      <c r="C82" s="46"/>
      <c r="D82" s="46"/>
      <c r="E82" s="70"/>
      <c r="F82" s="50"/>
      <c r="G82" s="50"/>
      <c r="H82" s="50"/>
      <c r="I82" s="50"/>
      <c r="J82" s="102"/>
      <c r="K82" s="46"/>
      <c r="L82" s="46"/>
      <c r="M82" s="46"/>
      <c r="N82" s="46"/>
      <c r="O82" s="46"/>
      <c r="P82" s="46"/>
      <c r="Q82" s="46"/>
      <c r="R82" s="46"/>
      <c r="S82" s="46"/>
      <c r="T82" s="46"/>
      <c r="U82" s="46"/>
      <c r="V82" s="46"/>
      <c r="W82" s="46"/>
      <c r="X82" s="46"/>
      <c r="Y82" s="46"/>
      <c r="Z82" s="46"/>
      <c r="AA82" s="46"/>
      <c r="AB82" s="46"/>
      <c r="AC82" s="46"/>
      <c r="AD82" s="46"/>
      <c r="AE82" s="46"/>
      <c r="AF82" s="46"/>
      <c r="AG82" s="46"/>
      <c r="AH82" s="46"/>
      <c r="AI82" s="46"/>
      <c r="AJ82" s="46"/>
      <c r="AK82" s="46"/>
      <c r="AL82" s="46"/>
    </row>
    <row r="83">
      <c r="A83" s="50"/>
      <c r="B83" s="46"/>
      <c r="C83" s="46"/>
      <c r="D83" s="46"/>
      <c r="E83" s="70"/>
      <c r="F83" s="50"/>
      <c r="G83" s="50"/>
      <c r="H83" s="50"/>
      <c r="I83" s="50"/>
      <c r="J83" s="102"/>
      <c r="K83" s="46"/>
      <c r="L83" s="46"/>
      <c r="M83" s="46"/>
      <c r="N83" s="46"/>
      <c r="O83" s="46"/>
      <c r="P83" s="46"/>
      <c r="Q83" s="46"/>
      <c r="R83" s="46"/>
      <c r="S83" s="46"/>
      <c r="T83" s="46"/>
      <c r="U83" s="46"/>
      <c r="V83" s="46"/>
      <c r="W83" s="46"/>
      <c r="X83" s="46"/>
      <c r="Y83" s="46"/>
      <c r="Z83" s="46"/>
      <c r="AA83" s="46"/>
      <c r="AB83" s="46"/>
      <c r="AC83" s="46"/>
      <c r="AD83" s="46"/>
      <c r="AE83" s="46"/>
      <c r="AF83" s="46"/>
      <c r="AG83" s="46"/>
      <c r="AH83" s="46"/>
      <c r="AI83" s="46"/>
      <c r="AJ83" s="46"/>
      <c r="AK83" s="46"/>
      <c r="AL83" s="46"/>
    </row>
    <row r="84">
      <c r="A84" s="50"/>
      <c r="B84" s="46"/>
      <c r="C84" s="46"/>
      <c r="D84" s="46"/>
      <c r="E84" s="70"/>
      <c r="F84" s="50"/>
      <c r="G84" s="50"/>
      <c r="H84" s="50"/>
      <c r="I84" s="50"/>
      <c r="J84" s="102"/>
      <c r="K84" s="46"/>
      <c r="L84" s="46"/>
      <c r="M84" s="46"/>
      <c r="N84" s="46"/>
      <c r="O84" s="46"/>
      <c r="P84" s="46"/>
      <c r="Q84" s="46"/>
      <c r="R84" s="46"/>
      <c r="S84" s="46"/>
      <c r="T84" s="46"/>
      <c r="U84" s="46"/>
      <c r="V84" s="46"/>
      <c r="W84" s="46"/>
      <c r="X84" s="46"/>
      <c r="Y84" s="46"/>
      <c r="Z84" s="46"/>
      <c r="AA84" s="46"/>
      <c r="AB84" s="46"/>
      <c r="AC84" s="46"/>
      <c r="AD84" s="46"/>
      <c r="AE84" s="46"/>
      <c r="AF84" s="46"/>
      <c r="AG84" s="46"/>
      <c r="AH84" s="46"/>
      <c r="AI84" s="46"/>
      <c r="AJ84" s="46"/>
      <c r="AK84" s="46"/>
      <c r="AL84" s="46"/>
    </row>
    <row r="85">
      <c r="A85" s="50"/>
      <c r="B85" s="46"/>
      <c r="C85" s="46"/>
      <c r="D85" s="46"/>
      <c r="E85" s="70"/>
      <c r="F85" s="50"/>
      <c r="G85" s="50"/>
      <c r="H85" s="50"/>
      <c r="I85" s="50"/>
      <c r="J85" s="102"/>
      <c r="K85" s="46"/>
      <c r="L85" s="46"/>
      <c r="M85" s="46"/>
      <c r="N85" s="46"/>
      <c r="O85" s="46"/>
      <c r="P85" s="46"/>
      <c r="Q85" s="46"/>
      <c r="R85" s="46"/>
      <c r="S85" s="46"/>
      <c r="T85" s="46"/>
      <c r="U85" s="46"/>
      <c r="V85" s="46"/>
      <c r="W85" s="46"/>
      <c r="X85" s="46"/>
      <c r="Y85" s="46"/>
      <c r="Z85" s="46"/>
      <c r="AA85" s="46"/>
      <c r="AB85" s="46"/>
      <c r="AC85" s="46"/>
      <c r="AD85" s="46"/>
      <c r="AE85" s="46"/>
      <c r="AF85" s="46"/>
      <c r="AG85" s="46"/>
      <c r="AH85" s="46"/>
      <c r="AI85" s="46"/>
      <c r="AJ85" s="46"/>
      <c r="AK85" s="46"/>
      <c r="AL85" s="46"/>
    </row>
    <row r="86">
      <c r="A86" s="50"/>
      <c r="B86" s="46"/>
      <c r="C86" s="46"/>
      <c r="D86" s="46"/>
      <c r="E86" s="70"/>
      <c r="F86" s="50"/>
      <c r="G86" s="50"/>
      <c r="H86" s="50"/>
      <c r="I86" s="50"/>
      <c r="J86" s="102"/>
      <c r="K86" s="46"/>
      <c r="L86" s="46"/>
      <c r="M86" s="46"/>
      <c r="N86" s="46"/>
      <c r="O86" s="46"/>
      <c r="P86" s="46"/>
      <c r="Q86" s="46"/>
      <c r="R86" s="46"/>
      <c r="S86" s="46"/>
      <c r="T86" s="46"/>
      <c r="U86" s="46"/>
      <c r="V86" s="46"/>
      <c r="W86" s="46"/>
      <c r="X86" s="46"/>
      <c r="Y86" s="46"/>
      <c r="Z86" s="46"/>
      <c r="AA86" s="46"/>
      <c r="AB86" s="46"/>
      <c r="AC86" s="46"/>
      <c r="AD86" s="46"/>
      <c r="AE86" s="46"/>
      <c r="AF86" s="46"/>
      <c r="AG86" s="46"/>
      <c r="AH86" s="46"/>
      <c r="AI86" s="46"/>
      <c r="AJ86" s="46"/>
      <c r="AK86" s="46"/>
      <c r="AL86" s="46"/>
    </row>
    <row r="87">
      <c r="A87" s="50"/>
      <c r="B87" s="46"/>
      <c r="C87" s="46"/>
      <c r="D87" s="46"/>
      <c r="E87" s="70"/>
      <c r="F87" s="50"/>
      <c r="G87" s="50"/>
      <c r="H87" s="50"/>
      <c r="I87" s="50"/>
      <c r="J87" s="102"/>
      <c r="K87" s="46"/>
      <c r="L87" s="46"/>
      <c r="M87" s="46"/>
      <c r="N87" s="46"/>
      <c r="O87" s="46"/>
      <c r="P87" s="46"/>
      <c r="Q87" s="46"/>
      <c r="R87" s="46"/>
      <c r="S87" s="46"/>
      <c r="T87" s="46"/>
      <c r="U87" s="46"/>
      <c r="V87" s="46"/>
      <c r="W87" s="46"/>
      <c r="X87" s="46"/>
      <c r="Y87" s="46"/>
      <c r="Z87" s="46"/>
      <c r="AA87" s="46"/>
      <c r="AB87" s="46"/>
      <c r="AC87" s="46"/>
      <c r="AD87" s="46"/>
      <c r="AE87" s="46"/>
      <c r="AF87" s="46"/>
      <c r="AG87" s="46"/>
      <c r="AH87" s="46"/>
      <c r="AI87" s="46"/>
      <c r="AJ87" s="46"/>
      <c r="AK87" s="46"/>
      <c r="AL87" s="46"/>
    </row>
    <row r="88">
      <c r="A88" s="50"/>
      <c r="B88" s="46"/>
      <c r="C88" s="46"/>
      <c r="D88" s="46"/>
      <c r="E88" s="70"/>
      <c r="F88" s="50"/>
      <c r="G88" s="50"/>
      <c r="H88" s="50"/>
      <c r="I88" s="50"/>
      <c r="J88" s="102"/>
      <c r="K88" s="46"/>
      <c r="L88" s="46"/>
      <c r="M88" s="46"/>
      <c r="N88" s="46"/>
      <c r="O88" s="46"/>
      <c r="P88" s="46"/>
      <c r="Q88" s="46"/>
      <c r="R88" s="46"/>
      <c r="S88" s="46"/>
      <c r="T88" s="46"/>
      <c r="U88" s="46"/>
      <c r="V88" s="46"/>
      <c r="W88" s="46"/>
      <c r="X88" s="46"/>
      <c r="Y88" s="46"/>
      <c r="Z88" s="46"/>
      <c r="AA88" s="46"/>
      <c r="AB88" s="46"/>
      <c r="AC88" s="46"/>
      <c r="AD88" s="46"/>
      <c r="AE88" s="46"/>
      <c r="AF88" s="46"/>
      <c r="AG88" s="46"/>
      <c r="AH88" s="46"/>
      <c r="AI88" s="46"/>
      <c r="AJ88" s="46"/>
      <c r="AK88" s="46"/>
      <c r="AL88" s="46"/>
    </row>
    <row r="89">
      <c r="A89" s="50"/>
      <c r="B89" s="46"/>
      <c r="C89" s="46"/>
      <c r="D89" s="46"/>
      <c r="E89" s="70"/>
      <c r="F89" s="50"/>
      <c r="G89" s="50"/>
      <c r="H89" s="50"/>
      <c r="I89" s="50"/>
      <c r="J89" s="102"/>
      <c r="K89" s="46"/>
      <c r="L89" s="46"/>
      <c r="M89" s="46"/>
      <c r="N89" s="46"/>
      <c r="O89" s="46"/>
      <c r="P89" s="46"/>
      <c r="Q89" s="46"/>
      <c r="R89" s="46"/>
      <c r="S89" s="46"/>
      <c r="T89" s="46"/>
      <c r="U89" s="46"/>
      <c r="V89" s="46"/>
      <c r="W89" s="46"/>
      <c r="X89" s="46"/>
      <c r="Y89" s="46"/>
      <c r="Z89" s="46"/>
      <c r="AA89" s="46"/>
      <c r="AB89" s="46"/>
      <c r="AC89" s="46"/>
      <c r="AD89" s="46"/>
      <c r="AE89" s="46"/>
      <c r="AF89" s="46"/>
      <c r="AG89" s="46"/>
      <c r="AH89" s="46"/>
      <c r="AI89" s="46"/>
      <c r="AJ89" s="46"/>
      <c r="AK89" s="46"/>
      <c r="AL89" s="46"/>
    </row>
    <row r="90">
      <c r="A90" s="50"/>
      <c r="B90" s="46"/>
      <c r="C90" s="46"/>
      <c r="D90" s="46"/>
      <c r="E90" s="70"/>
      <c r="F90" s="50"/>
      <c r="G90" s="50"/>
      <c r="H90" s="50"/>
      <c r="I90" s="50"/>
      <c r="J90" s="102"/>
      <c r="K90" s="46"/>
      <c r="L90" s="46"/>
      <c r="M90" s="46"/>
      <c r="N90" s="46"/>
      <c r="O90" s="46"/>
      <c r="P90" s="46"/>
      <c r="Q90" s="46"/>
      <c r="R90" s="46"/>
      <c r="S90" s="46"/>
      <c r="T90" s="46"/>
      <c r="U90" s="46"/>
      <c r="V90" s="46"/>
      <c r="W90" s="46"/>
      <c r="X90" s="46"/>
      <c r="Y90" s="46"/>
      <c r="Z90" s="46"/>
      <c r="AA90" s="46"/>
      <c r="AB90" s="46"/>
      <c r="AC90" s="46"/>
      <c r="AD90" s="46"/>
      <c r="AE90" s="46"/>
      <c r="AF90" s="46"/>
      <c r="AG90" s="46"/>
      <c r="AH90" s="46"/>
      <c r="AI90" s="46"/>
      <c r="AJ90" s="46"/>
      <c r="AK90" s="46"/>
      <c r="AL90" s="46"/>
    </row>
    <row r="91">
      <c r="A91" s="50"/>
      <c r="B91" s="46"/>
      <c r="C91" s="46"/>
      <c r="D91" s="46"/>
      <c r="E91" s="70"/>
      <c r="F91" s="50"/>
      <c r="G91" s="50"/>
      <c r="H91" s="50"/>
      <c r="I91" s="50"/>
      <c r="J91" s="102"/>
      <c r="K91" s="46"/>
      <c r="L91" s="46"/>
      <c r="M91" s="46"/>
      <c r="N91" s="46"/>
      <c r="O91" s="46"/>
      <c r="P91" s="46"/>
      <c r="Q91" s="46"/>
      <c r="R91" s="46"/>
      <c r="S91" s="46"/>
      <c r="T91" s="46"/>
      <c r="U91" s="46"/>
      <c r="V91" s="46"/>
      <c r="W91" s="46"/>
      <c r="X91" s="46"/>
      <c r="Y91" s="46"/>
      <c r="Z91" s="46"/>
      <c r="AA91" s="46"/>
      <c r="AB91" s="46"/>
      <c r="AC91" s="46"/>
      <c r="AD91" s="46"/>
      <c r="AE91" s="46"/>
      <c r="AF91" s="46"/>
      <c r="AG91" s="46"/>
      <c r="AH91" s="46"/>
      <c r="AI91" s="46"/>
      <c r="AJ91" s="46"/>
      <c r="AK91" s="46"/>
      <c r="AL91" s="46"/>
    </row>
    <row r="92">
      <c r="A92" s="50"/>
      <c r="B92" s="46"/>
      <c r="C92" s="46"/>
      <c r="D92" s="46"/>
      <c r="E92" s="70"/>
      <c r="F92" s="50"/>
      <c r="G92" s="50"/>
      <c r="H92" s="50"/>
      <c r="I92" s="50"/>
      <c r="J92" s="102"/>
      <c r="K92" s="46"/>
      <c r="L92" s="46"/>
      <c r="M92" s="46"/>
      <c r="N92" s="46"/>
      <c r="O92" s="46"/>
      <c r="P92" s="46"/>
      <c r="Q92" s="46"/>
      <c r="R92" s="46"/>
      <c r="S92" s="46"/>
      <c r="T92" s="46"/>
      <c r="U92" s="46"/>
      <c r="V92" s="46"/>
      <c r="W92" s="46"/>
      <c r="X92" s="46"/>
      <c r="Y92" s="46"/>
      <c r="Z92" s="46"/>
      <c r="AA92" s="46"/>
      <c r="AB92" s="46"/>
      <c r="AC92" s="46"/>
      <c r="AD92" s="46"/>
      <c r="AE92" s="46"/>
      <c r="AF92" s="46"/>
      <c r="AG92" s="46"/>
      <c r="AH92" s="46"/>
      <c r="AI92" s="46"/>
      <c r="AJ92" s="46"/>
      <c r="AK92" s="46"/>
      <c r="AL92" s="46"/>
    </row>
    <row r="93">
      <c r="A93" s="50"/>
      <c r="B93" s="46"/>
      <c r="C93" s="46"/>
      <c r="D93" s="46"/>
      <c r="E93" s="70"/>
      <c r="F93" s="50"/>
      <c r="G93" s="50"/>
      <c r="H93" s="50"/>
      <c r="I93" s="50"/>
      <c r="J93" s="102"/>
      <c r="K93" s="46"/>
      <c r="L93" s="46"/>
      <c r="M93" s="46"/>
      <c r="N93" s="46"/>
      <c r="O93" s="46"/>
      <c r="P93" s="46"/>
      <c r="Q93" s="46"/>
      <c r="R93" s="46"/>
      <c r="S93" s="46"/>
      <c r="T93" s="46"/>
      <c r="U93" s="46"/>
      <c r="V93" s="46"/>
      <c r="W93" s="46"/>
      <c r="X93" s="46"/>
      <c r="Y93" s="46"/>
      <c r="Z93" s="46"/>
      <c r="AA93" s="46"/>
      <c r="AB93" s="46"/>
      <c r="AC93" s="46"/>
      <c r="AD93" s="46"/>
      <c r="AE93" s="46"/>
      <c r="AF93" s="46"/>
      <c r="AG93" s="46"/>
      <c r="AH93" s="46"/>
      <c r="AI93" s="46"/>
      <c r="AJ93" s="46"/>
      <c r="AK93" s="46"/>
      <c r="AL93" s="46"/>
    </row>
    <row r="94">
      <c r="A94" s="50"/>
      <c r="B94" s="46"/>
      <c r="C94" s="46"/>
      <c r="D94" s="46"/>
      <c r="E94" s="70"/>
      <c r="F94" s="50"/>
      <c r="G94" s="50"/>
      <c r="H94" s="50"/>
      <c r="I94" s="50"/>
      <c r="J94" s="102"/>
      <c r="K94" s="46"/>
      <c r="L94" s="46"/>
      <c r="M94" s="46"/>
      <c r="N94" s="46"/>
      <c r="O94" s="46"/>
      <c r="P94" s="46"/>
      <c r="Q94" s="46"/>
      <c r="R94" s="46"/>
      <c r="S94" s="46"/>
      <c r="T94" s="46"/>
      <c r="U94" s="46"/>
      <c r="V94" s="46"/>
      <c r="W94" s="46"/>
      <c r="X94" s="46"/>
      <c r="Y94" s="46"/>
      <c r="Z94" s="46"/>
      <c r="AA94" s="46"/>
      <c r="AB94" s="46"/>
      <c r="AC94" s="46"/>
      <c r="AD94" s="46"/>
      <c r="AE94" s="46"/>
      <c r="AF94" s="46"/>
      <c r="AG94" s="46"/>
      <c r="AH94" s="46"/>
      <c r="AI94" s="46"/>
      <c r="AJ94" s="46"/>
      <c r="AK94" s="46"/>
      <c r="AL94" s="46"/>
    </row>
    <row r="95">
      <c r="A95" s="50"/>
      <c r="B95" s="46"/>
      <c r="C95" s="46"/>
      <c r="D95" s="46"/>
      <c r="E95" s="70"/>
      <c r="F95" s="50"/>
      <c r="G95" s="50"/>
      <c r="H95" s="50"/>
      <c r="I95" s="50"/>
      <c r="J95" s="102"/>
      <c r="K95" s="46"/>
      <c r="L95" s="46"/>
      <c r="M95" s="46"/>
      <c r="N95" s="46"/>
      <c r="O95" s="46"/>
      <c r="P95" s="46"/>
      <c r="Q95" s="46"/>
      <c r="R95" s="46"/>
      <c r="S95" s="46"/>
      <c r="T95" s="46"/>
      <c r="U95" s="46"/>
      <c r="V95" s="46"/>
      <c r="W95" s="46"/>
      <c r="X95" s="46"/>
      <c r="Y95" s="46"/>
      <c r="Z95" s="46"/>
      <c r="AA95" s="46"/>
      <c r="AB95" s="46"/>
      <c r="AC95" s="46"/>
      <c r="AD95" s="46"/>
      <c r="AE95" s="46"/>
      <c r="AF95" s="46"/>
      <c r="AG95" s="46"/>
      <c r="AH95" s="46"/>
      <c r="AI95" s="46"/>
      <c r="AJ95" s="46"/>
      <c r="AK95" s="46"/>
      <c r="AL95" s="46"/>
    </row>
    <row r="96">
      <c r="A96" s="50"/>
      <c r="B96" s="46"/>
      <c r="C96" s="46"/>
      <c r="D96" s="46"/>
      <c r="E96" s="70"/>
      <c r="F96" s="50"/>
      <c r="G96" s="50"/>
      <c r="H96" s="50"/>
      <c r="I96" s="50"/>
      <c r="J96" s="102"/>
      <c r="K96" s="46"/>
      <c r="L96" s="46"/>
      <c r="M96" s="46"/>
      <c r="N96" s="46"/>
      <c r="O96" s="46"/>
      <c r="P96" s="46"/>
      <c r="Q96" s="46"/>
      <c r="R96" s="46"/>
      <c r="S96" s="46"/>
      <c r="T96" s="46"/>
      <c r="U96" s="46"/>
      <c r="V96" s="46"/>
      <c r="W96" s="46"/>
      <c r="X96" s="46"/>
      <c r="Y96" s="46"/>
      <c r="Z96" s="46"/>
      <c r="AA96" s="46"/>
      <c r="AB96" s="46"/>
      <c r="AC96" s="46"/>
      <c r="AD96" s="46"/>
      <c r="AE96" s="46"/>
      <c r="AF96" s="46"/>
      <c r="AG96" s="46"/>
      <c r="AH96" s="46"/>
      <c r="AI96" s="46"/>
      <c r="AJ96" s="46"/>
      <c r="AK96" s="46"/>
      <c r="AL96" s="46"/>
    </row>
    <row r="97">
      <c r="A97" s="50"/>
      <c r="B97" s="46"/>
      <c r="C97" s="46"/>
      <c r="D97" s="46"/>
      <c r="E97" s="70"/>
      <c r="F97" s="50"/>
      <c r="G97" s="50"/>
      <c r="H97" s="50"/>
      <c r="I97" s="50"/>
      <c r="J97" s="102"/>
      <c r="K97" s="46"/>
      <c r="L97" s="46"/>
      <c r="M97" s="46"/>
      <c r="N97" s="46"/>
      <c r="O97" s="46"/>
      <c r="P97" s="46"/>
      <c r="Q97" s="46"/>
      <c r="R97" s="46"/>
      <c r="S97" s="46"/>
      <c r="T97" s="46"/>
      <c r="U97" s="46"/>
      <c r="V97" s="46"/>
      <c r="W97" s="46"/>
      <c r="X97" s="46"/>
      <c r="Y97" s="46"/>
      <c r="Z97" s="46"/>
      <c r="AA97" s="46"/>
      <c r="AB97" s="46"/>
      <c r="AC97" s="46"/>
      <c r="AD97" s="46"/>
      <c r="AE97" s="46"/>
      <c r="AF97" s="46"/>
      <c r="AG97" s="46"/>
      <c r="AH97" s="46"/>
      <c r="AI97" s="46"/>
      <c r="AJ97" s="46"/>
      <c r="AK97" s="46"/>
      <c r="AL97" s="46"/>
    </row>
    <row r="98">
      <c r="A98" s="50"/>
      <c r="B98" s="46"/>
      <c r="C98" s="46"/>
      <c r="D98" s="46"/>
      <c r="E98" s="70"/>
      <c r="F98" s="50"/>
      <c r="G98" s="50"/>
      <c r="H98" s="50"/>
      <c r="I98" s="50"/>
      <c r="J98" s="102"/>
      <c r="K98" s="46"/>
      <c r="L98" s="46"/>
      <c r="M98" s="46"/>
      <c r="N98" s="46"/>
      <c r="O98" s="46"/>
      <c r="P98" s="46"/>
      <c r="Q98" s="46"/>
      <c r="R98" s="46"/>
      <c r="S98" s="46"/>
      <c r="T98" s="46"/>
      <c r="U98" s="46"/>
      <c r="V98" s="46"/>
      <c r="W98" s="46"/>
      <c r="X98" s="46"/>
      <c r="Y98" s="46"/>
      <c r="Z98" s="46"/>
      <c r="AA98" s="46"/>
      <c r="AB98" s="46"/>
      <c r="AC98" s="46"/>
      <c r="AD98" s="46"/>
      <c r="AE98" s="46"/>
      <c r="AF98" s="46"/>
      <c r="AG98" s="46"/>
      <c r="AH98" s="46"/>
      <c r="AI98" s="46"/>
      <c r="AJ98" s="46"/>
      <c r="AK98" s="46"/>
      <c r="AL98" s="46"/>
    </row>
    <row r="99">
      <c r="A99" s="50"/>
      <c r="B99" s="46"/>
      <c r="C99" s="46"/>
      <c r="D99" s="46"/>
      <c r="E99" s="70"/>
      <c r="F99" s="50"/>
      <c r="G99" s="50"/>
      <c r="H99" s="50"/>
      <c r="I99" s="50"/>
      <c r="J99" s="102"/>
      <c r="K99" s="46"/>
      <c r="L99" s="46"/>
      <c r="M99" s="46"/>
      <c r="N99" s="46"/>
      <c r="O99" s="46"/>
      <c r="P99" s="46"/>
      <c r="Q99" s="46"/>
      <c r="R99" s="46"/>
      <c r="S99" s="46"/>
      <c r="T99" s="46"/>
      <c r="U99" s="46"/>
      <c r="V99" s="46"/>
      <c r="W99" s="46"/>
      <c r="X99" s="46"/>
      <c r="Y99" s="46"/>
      <c r="Z99" s="46"/>
      <c r="AA99" s="46"/>
      <c r="AB99" s="46"/>
      <c r="AC99" s="46"/>
      <c r="AD99" s="46"/>
      <c r="AE99" s="46"/>
      <c r="AF99" s="46"/>
      <c r="AG99" s="46"/>
      <c r="AH99" s="46"/>
      <c r="AI99" s="46"/>
      <c r="AJ99" s="46"/>
      <c r="AK99" s="46"/>
      <c r="AL99" s="46"/>
    </row>
    <row r="100">
      <c r="A100" s="50"/>
      <c r="B100" s="46"/>
      <c r="C100" s="46"/>
      <c r="D100" s="46"/>
      <c r="E100" s="70"/>
      <c r="F100" s="50"/>
      <c r="G100" s="50"/>
      <c r="H100" s="50"/>
      <c r="I100" s="50"/>
      <c r="J100" s="102"/>
      <c r="K100" s="46"/>
      <c r="L100" s="46"/>
      <c r="M100" s="46"/>
      <c r="N100" s="46"/>
      <c r="O100" s="46"/>
      <c r="P100" s="46"/>
      <c r="Q100" s="46"/>
      <c r="R100" s="46"/>
      <c r="S100" s="46"/>
      <c r="T100" s="46"/>
      <c r="U100" s="46"/>
      <c r="V100" s="46"/>
      <c r="W100" s="46"/>
      <c r="X100" s="46"/>
      <c r="Y100" s="46"/>
      <c r="Z100" s="46"/>
      <c r="AA100" s="46"/>
      <c r="AB100" s="46"/>
      <c r="AC100" s="46"/>
      <c r="AD100" s="46"/>
      <c r="AE100" s="46"/>
      <c r="AF100" s="46"/>
      <c r="AG100" s="46"/>
      <c r="AH100" s="46"/>
      <c r="AI100" s="46"/>
      <c r="AJ100" s="46"/>
      <c r="AK100" s="46"/>
      <c r="AL100" s="46"/>
    </row>
    <row r="101">
      <c r="A101" s="50"/>
      <c r="B101" s="46"/>
      <c r="C101" s="46"/>
      <c r="D101" s="46"/>
      <c r="E101" s="70"/>
      <c r="F101" s="50"/>
      <c r="G101" s="50"/>
      <c r="H101" s="50"/>
      <c r="I101" s="50"/>
      <c r="J101" s="102"/>
      <c r="K101" s="46"/>
      <c r="L101" s="46"/>
      <c r="M101" s="46"/>
      <c r="N101" s="46"/>
      <c r="O101" s="46"/>
      <c r="P101" s="46"/>
      <c r="Q101" s="46"/>
      <c r="R101" s="46"/>
      <c r="S101" s="46"/>
      <c r="T101" s="46"/>
      <c r="U101" s="46"/>
      <c r="V101" s="46"/>
      <c r="W101" s="46"/>
      <c r="X101" s="46"/>
      <c r="Y101" s="46"/>
      <c r="Z101" s="46"/>
      <c r="AA101" s="46"/>
      <c r="AB101" s="46"/>
      <c r="AC101" s="46"/>
      <c r="AD101" s="46"/>
      <c r="AE101" s="46"/>
      <c r="AF101" s="46"/>
      <c r="AG101" s="46"/>
      <c r="AH101" s="46"/>
      <c r="AI101" s="46"/>
      <c r="AJ101" s="46"/>
      <c r="AK101" s="46"/>
      <c r="AL101" s="46"/>
    </row>
    <row r="102">
      <c r="A102" s="50"/>
      <c r="B102" s="46"/>
      <c r="C102" s="46"/>
      <c r="D102" s="46"/>
      <c r="E102" s="70"/>
      <c r="F102" s="50"/>
      <c r="G102" s="50"/>
      <c r="H102" s="50"/>
      <c r="I102" s="50"/>
      <c r="J102" s="102"/>
      <c r="K102" s="46"/>
      <c r="L102" s="46"/>
      <c r="M102" s="46"/>
      <c r="N102" s="46"/>
      <c r="O102" s="46"/>
      <c r="P102" s="46"/>
      <c r="Q102" s="46"/>
      <c r="R102" s="46"/>
      <c r="S102" s="46"/>
      <c r="T102" s="46"/>
      <c r="U102" s="46"/>
      <c r="V102" s="46"/>
      <c r="W102" s="46"/>
      <c r="X102" s="46"/>
      <c r="Y102" s="46"/>
      <c r="Z102" s="46"/>
      <c r="AA102" s="46"/>
      <c r="AB102" s="46"/>
      <c r="AC102" s="46"/>
      <c r="AD102" s="46"/>
      <c r="AE102" s="46"/>
      <c r="AF102" s="46"/>
      <c r="AG102" s="46"/>
      <c r="AH102" s="46"/>
      <c r="AI102" s="46"/>
      <c r="AJ102" s="46"/>
      <c r="AK102" s="46"/>
      <c r="AL102" s="46"/>
    </row>
    <row r="103">
      <c r="A103" s="50"/>
      <c r="B103" s="46"/>
      <c r="C103" s="46"/>
      <c r="D103" s="46"/>
      <c r="E103" s="70"/>
      <c r="F103" s="50"/>
      <c r="G103" s="50"/>
      <c r="H103" s="50"/>
      <c r="I103" s="50"/>
      <c r="J103" s="102"/>
      <c r="K103" s="46"/>
      <c r="L103" s="46"/>
      <c r="M103" s="46"/>
      <c r="N103" s="46"/>
      <c r="O103" s="46"/>
      <c r="P103" s="46"/>
      <c r="Q103" s="46"/>
      <c r="R103" s="46"/>
      <c r="S103" s="46"/>
      <c r="T103" s="46"/>
      <c r="U103" s="46"/>
      <c r="V103" s="46"/>
      <c r="W103" s="46"/>
      <c r="X103" s="46"/>
      <c r="Y103" s="46"/>
      <c r="Z103" s="46"/>
      <c r="AA103" s="46"/>
      <c r="AB103" s="46"/>
      <c r="AC103" s="46"/>
      <c r="AD103" s="46"/>
      <c r="AE103" s="46"/>
      <c r="AF103" s="46"/>
      <c r="AG103" s="46"/>
      <c r="AH103" s="46"/>
      <c r="AI103" s="46"/>
      <c r="AJ103" s="46"/>
      <c r="AK103" s="46"/>
      <c r="AL103" s="46"/>
    </row>
    <row r="104">
      <c r="A104" s="50"/>
      <c r="B104" s="46"/>
      <c r="C104" s="46"/>
      <c r="D104" s="46"/>
      <c r="E104" s="70"/>
      <c r="F104" s="50"/>
      <c r="G104" s="50"/>
      <c r="H104" s="50"/>
      <c r="I104" s="50"/>
      <c r="J104" s="102"/>
      <c r="K104" s="46"/>
      <c r="L104" s="46"/>
      <c r="M104" s="46"/>
      <c r="N104" s="46"/>
      <c r="O104" s="46"/>
      <c r="P104" s="46"/>
      <c r="Q104" s="46"/>
      <c r="R104" s="46"/>
      <c r="S104" s="46"/>
      <c r="T104" s="46"/>
      <c r="U104" s="46"/>
      <c r="V104" s="46"/>
      <c r="W104" s="46"/>
      <c r="X104" s="46"/>
      <c r="Y104" s="46"/>
      <c r="Z104" s="46"/>
      <c r="AA104" s="46"/>
      <c r="AB104" s="46"/>
      <c r="AC104" s="46"/>
      <c r="AD104" s="46"/>
      <c r="AE104" s="46"/>
      <c r="AF104" s="46"/>
      <c r="AG104" s="46"/>
      <c r="AH104" s="46"/>
      <c r="AI104" s="46"/>
      <c r="AJ104" s="46"/>
      <c r="AK104" s="46"/>
      <c r="AL104" s="46"/>
    </row>
    <row r="105">
      <c r="A105" s="50"/>
      <c r="B105" s="46"/>
      <c r="C105" s="46"/>
      <c r="D105" s="46"/>
      <c r="E105" s="70"/>
      <c r="F105" s="50"/>
      <c r="G105" s="50"/>
      <c r="H105" s="50"/>
      <c r="I105" s="50"/>
      <c r="J105" s="102"/>
      <c r="K105" s="46"/>
      <c r="L105" s="46"/>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c r="AJ105" s="46"/>
      <c r="AK105" s="46"/>
      <c r="AL105" s="46"/>
    </row>
    <row r="106">
      <c r="A106" s="50"/>
      <c r="B106" s="46"/>
      <c r="C106" s="46"/>
      <c r="D106" s="46"/>
      <c r="E106" s="70"/>
      <c r="F106" s="50"/>
      <c r="G106" s="50"/>
      <c r="H106" s="50"/>
      <c r="I106" s="50"/>
      <c r="J106" s="102"/>
      <c r="K106" s="46"/>
      <c r="L106" s="46"/>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c r="AJ106" s="46"/>
      <c r="AK106" s="46"/>
      <c r="AL106" s="46"/>
    </row>
    <row r="107">
      <c r="A107" s="50"/>
      <c r="B107" s="46"/>
      <c r="C107" s="46"/>
      <c r="D107" s="46"/>
      <c r="E107" s="70"/>
      <c r="F107" s="50"/>
      <c r="G107" s="50"/>
      <c r="H107" s="50"/>
      <c r="I107" s="50"/>
      <c r="J107" s="102"/>
      <c r="K107" s="46"/>
      <c r="L107" s="46"/>
      <c r="M107" s="46"/>
      <c r="N107" s="46"/>
      <c r="O107" s="46"/>
      <c r="P107" s="46"/>
      <c r="Q107" s="46"/>
      <c r="R107" s="46"/>
      <c r="S107" s="46"/>
      <c r="T107" s="46"/>
      <c r="U107" s="46"/>
      <c r="V107" s="46"/>
      <c r="W107" s="46"/>
      <c r="X107" s="46"/>
      <c r="Y107" s="46"/>
      <c r="Z107" s="46"/>
      <c r="AA107" s="46"/>
      <c r="AB107" s="46"/>
      <c r="AC107" s="46"/>
      <c r="AD107" s="46"/>
      <c r="AE107" s="46"/>
      <c r="AF107" s="46"/>
      <c r="AG107" s="46"/>
      <c r="AH107" s="46"/>
      <c r="AI107" s="46"/>
      <c r="AJ107" s="46"/>
      <c r="AK107" s="46"/>
      <c r="AL107" s="46"/>
    </row>
    <row r="108">
      <c r="A108" s="50"/>
      <c r="B108" s="46"/>
      <c r="C108" s="46"/>
      <c r="D108" s="46"/>
      <c r="E108" s="70"/>
      <c r="F108" s="50"/>
      <c r="G108" s="50"/>
      <c r="H108" s="50"/>
      <c r="I108" s="50"/>
      <c r="J108" s="102"/>
      <c r="K108" s="46"/>
      <c r="L108" s="46"/>
      <c r="M108" s="46"/>
      <c r="N108" s="46"/>
      <c r="O108" s="46"/>
      <c r="P108" s="46"/>
      <c r="Q108" s="46"/>
      <c r="R108" s="46"/>
      <c r="S108" s="46"/>
      <c r="T108" s="46"/>
      <c r="U108" s="46"/>
      <c r="V108" s="46"/>
      <c r="W108" s="46"/>
      <c r="X108" s="46"/>
      <c r="Y108" s="46"/>
      <c r="Z108" s="46"/>
      <c r="AA108" s="46"/>
      <c r="AB108" s="46"/>
      <c r="AC108" s="46"/>
      <c r="AD108" s="46"/>
      <c r="AE108" s="46"/>
      <c r="AF108" s="46"/>
      <c r="AG108" s="46"/>
      <c r="AH108" s="46"/>
      <c r="AI108" s="46"/>
      <c r="AJ108" s="46"/>
      <c r="AK108" s="46"/>
      <c r="AL108" s="46"/>
    </row>
    <row r="109">
      <c r="A109" s="50"/>
      <c r="B109" s="46"/>
      <c r="C109" s="46"/>
      <c r="D109" s="46"/>
      <c r="E109" s="70"/>
      <c r="F109" s="50"/>
      <c r="G109" s="50"/>
      <c r="H109" s="50"/>
      <c r="I109" s="50"/>
      <c r="J109" s="102"/>
      <c r="K109" s="46"/>
      <c r="L109" s="46"/>
      <c r="M109" s="46"/>
      <c r="N109" s="46"/>
      <c r="O109" s="46"/>
      <c r="P109" s="46"/>
      <c r="Q109" s="46"/>
      <c r="R109" s="46"/>
      <c r="S109" s="46"/>
      <c r="T109" s="46"/>
      <c r="U109" s="46"/>
      <c r="V109" s="46"/>
      <c r="W109" s="46"/>
      <c r="X109" s="46"/>
      <c r="Y109" s="46"/>
      <c r="Z109" s="46"/>
      <c r="AA109" s="46"/>
      <c r="AB109" s="46"/>
      <c r="AC109" s="46"/>
      <c r="AD109" s="46"/>
      <c r="AE109" s="46"/>
      <c r="AF109" s="46"/>
      <c r="AG109" s="46"/>
      <c r="AH109" s="46"/>
      <c r="AI109" s="46"/>
      <c r="AJ109" s="46"/>
      <c r="AK109" s="46"/>
      <c r="AL109" s="46"/>
    </row>
    <row r="110">
      <c r="A110" s="50"/>
      <c r="B110" s="46"/>
      <c r="C110" s="46"/>
      <c r="D110" s="46"/>
      <c r="E110" s="70"/>
      <c r="F110" s="50"/>
      <c r="G110" s="50"/>
      <c r="H110" s="50"/>
      <c r="I110" s="50"/>
      <c r="J110" s="102"/>
      <c r="K110" s="46"/>
      <c r="L110" s="46"/>
      <c r="M110" s="46"/>
      <c r="N110" s="46"/>
      <c r="O110" s="46"/>
      <c r="P110" s="46"/>
      <c r="Q110" s="46"/>
      <c r="R110" s="46"/>
      <c r="S110" s="46"/>
      <c r="T110" s="46"/>
      <c r="U110" s="46"/>
      <c r="V110" s="46"/>
      <c r="W110" s="46"/>
      <c r="X110" s="46"/>
      <c r="Y110" s="46"/>
      <c r="Z110" s="46"/>
      <c r="AA110" s="46"/>
      <c r="AB110" s="46"/>
      <c r="AC110" s="46"/>
      <c r="AD110" s="46"/>
      <c r="AE110" s="46"/>
      <c r="AF110" s="46"/>
      <c r="AG110" s="46"/>
      <c r="AH110" s="46"/>
      <c r="AI110" s="46"/>
      <c r="AJ110" s="46"/>
      <c r="AK110" s="46"/>
      <c r="AL110" s="46"/>
    </row>
    <row r="111">
      <c r="A111" s="50"/>
      <c r="B111" s="46"/>
      <c r="C111" s="46"/>
      <c r="D111" s="46"/>
      <c r="E111" s="70"/>
      <c r="F111" s="50"/>
      <c r="G111" s="50"/>
      <c r="H111" s="50"/>
      <c r="I111" s="50"/>
      <c r="J111" s="102"/>
      <c r="K111" s="46"/>
      <c r="L111" s="46"/>
      <c r="M111" s="46"/>
      <c r="N111" s="46"/>
      <c r="O111" s="46"/>
      <c r="P111" s="46"/>
      <c r="Q111" s="46"/>
      <c r="R111" s="46"/>
      <c r="S111" s="46"/>
      <c r="T111" s="46"/>
      <c r="U111" s="46"/>
      <c r="V111" s="46"/>
      <c r="W111" s="46"/>
      <c r="X111" s="46"/>
      <c r="Y111" s="46"/>
      <c r="Z111" s="46"/>
      <c r="AA111" s="46"/>
      <c r="AB111" s="46"/>
      <c r="AC111" s="46"/>
      <c r="AD111" s="46"/>
      <c r="AE111" s="46"/>
      <c r="AF111" s="46"/>
      <c r="AG111" s="46"/>
      <c r="AH111" s="46"/>
      <c r="AI111" s="46"/>
      <c r="AJ111" s="46"/>
      <c r="AK111" s="46"/>
      <c r="AL111" s="46"/>
    </row>
    <row r="112">
      <c r="A112" s="50"/>
      <c r="B112" s="46"/>
      <c r="C112" s="46"/>
      <c r="D112" s="46"/>
      <c r="E112" s="70"/>
      <c r="F112" s="50"/>
      <c r="G112" s="50"/>
      <c r="H112" s="50"/>
      <c r="I112" s="50"/>
      <c r="J112" s="102"/>
      <c r="K112" s="46"/>
      <c r="L112" s="46"/>
      <c r="M112" s="46"/>
      <c r="N112" s="46"/>
      <c r="O112" s="46"/>
      <c r="P112" s="46"/>
      <c r="Q112" s="46"/>
      <c r="R112" s="46"/>
      <c r="S112" s="46"/>
      <c r="T112" s="46"/>
      <c r="U112" s="46"/>
      <c r="V112" s="46"/>
      <c r="W112" s="46"/>
      <c r="X112" s="46"/>
      <c r="Y112" s="46"/>
      <c r="Z112" s="46"/>
      <c r="AA112" s="46"/>
      <c r="AB112" s="46"/>
      <c r="AC112" s="46"/>
      <c r="AD112" s="46"/>
      <c r="AE112" s="46"/>
      <c r="AF112" s="46"/>
      <c r="AG112" s="46"/>
      <c r="AH112" s="46"/>
      <c r="AI112" s="46"/>
      <c r="AJ112" s="46"/>
      <c r="AK112" s="46"/>
      <c r="AL112" s="46"/>
    </row>
    <row r="113">
      <c r="A113" s="50"/>
      <c r="B113" s="46"/>
      <c r="C113" s="46"/>
      <c r="D113" s="46"/>
      <c r="E113" s="70"/>
      <c r="F113" s="50"/>
      <c r="G113" s="50"/>
      <c r="H113" s="50"/>
      <c r="I113" s="50"/>
      <c r="J113" s="102"/>
      <c r="K113" s="46"/>
      <c r="L113" s="46"/>
      <c r="M113" s="46"/>
      <c r="N113" s="46"/>
      <c r="O113" s="46"/>
      <c r="P113" s="46"/>
      <c r="Q113" s="46"/>
      <c r="R113" s="46"/>
      <c r="S113" s="46"/>
      <c r="T113" s="46"/>
      <c r="U113" s="46"/>
      <c r="V113" s="46"/>
      <c r="W113" s="46"/>
      <c r="X113" s="46"/>
      <c r="Y113" s="46"/>
      <c r="Z113" s="46"/>
      <c r="AA113" s="46"/>
      <c r="AB113" s="46"/>
      <c r="AC113" s="46"/>
      <c r="AD113" s="46"/>
      <c r="AE113" s="46"/>
      <c r="AF113" s="46"/>
      <c r="AG113" s="46"/>
      <c r="AH113" s="46"/>
      <c r="AI113" s="46"/>
      <c r="AJ113" s="46"/>
      <c r="AK113" s="46"/>
      <c r="AL113" s="46"/>
    </row>
    <row r="114">
      <c r="A114" s="50"/>
      <c r="B114" s="46"/>
      <c r="C114" s="46"/>
      <c r="D114" s="46"/>
      <c r="E114" s="70"/>
      <c r="F114" s="50"/>
      <c r="G114" s="50"/>
      <c r="H114" s="50"/>
      <c r="I114" s="50"/>
      <c r="J114" s="102"/>
      <c r="K114" s="46"/>
      <c r="L114" s="46"/>
      <c r="M114" s="46"/>
      <c r="N114" s="46"/>
      <c r="O114" s="46"/>
      <c r="P114" s="46"/>
      <c r="Q114" s="46"/>
      <c r="R114" s="46"/>
      <c r="S114" s="46"/>
      <c r="T114" s="46"/>
      <c r="U114" s="46"/>
      <c r="V114" s="46"/>
      <c r="W114" s="46"/>
      <c r="X114" s="46"/>
      <c r="Y114" s="46"/>
      <c r="Z114" s="46"/>
      <c r="AA114" s="46"/>
      <c r="AB114" s="46"/>
      <c r="AC114" s="46"/>
      <c r="AD114" s="46"/>
      <c r="AE114" s="46"/>
      <c r="AF114" s="46"/>
      <c r="AG114" s="46"/>
      <c r="AH114" s="46"/>
      <c r="AI114" s="46"/>
      <c r="AJ114" s="46"/>
      <c r="AK114" s="46"/>
      <c r="AL114" s="46"/>
    </row>
    <row r="115">
      <c r="A115" s="50"/>
      <c r="B115" s="46"/>
      <c r="C115" s="46"/>
      <c r="D115" s="46"/>
      <c r="E115" s="70"/>
      <c r="F115" s="50"/>
      <c r="G115" s="50"/>
      <c r="H115" s="50"/>
      <c r="I115" s="50"/>
      <c r="J115" s="102"/>
      <c r="K115" s="46"/>
      <c r="L115" s="46"/>
      <c r="M115" s="46"/>
      <c r="N115" s="46"/>
      <c r="O115" s="46"/>
      <c r="P115" s="46"/>
      <c r="Q115" s="46"/>
      <c r="R115" s="46"/>
      <c r="S115" s="46"/>
      <c r="T115" s="46"/>
      <c r="U115" s="46"/>
      <c r="V115" s="46"/>
      <c r="W115" s="46"/>
      <c r="X115" s="46"/>
      <c r="Y115" s="46"/>
      <c r="Z115" s="46"/>
      <c r="AA115" s="46"/>
      <c r="AB115" s="46"/>
      <c r="AC115" s="46"/>
      <c r="AD115" s="46"/>
      <c r="AE115" s="46"/>
      <c r="AF115" s="46"/>
      <c r="AG115" s="46"/>
      <c r="AH115" s="46"/>
      <c r="AI115" s="46"/>
      <c r="AJ115" s="46"/>
      <c r="AK115" s="46"/>
      <c r="AL115" s="46"/>
    </row>
    <row r="116">
      <c r="A116" s="50"/>
      <c r="B116" s="46"/>
      <c r="C116" s="46"/>
      <c r="D116" s="46"/>
      <c r="E116" s="70"/>
      <c r="F116" s="50"/>
      <c r="G116" s="50"/>
      <c r="H116" s="50"/>
      <c r="I116" s="50"/>
      <c r="J116" s="102"/>
      <c r="K116" s="46"/>
      <c r="L116" s="46"/>
      <c r="M116" s="46"/>
      <c r="N116" s="46"/>
      <c r="O116" s="46"/>
      <c r="P116" s="46"/>
      <c r="Q116" s="46"/>
      <c r="R116" s="46"/>
      <c r="S116" s="46"/>
      <c r="T116" s="46"/>
      <c r="U116" s="46"/>
      <c r="V116" s="46"/>
      <c r="W116" s="46"/>
      <c r="X116" s="46"/>
      <c r="Y116" s="46"/>
      <c r="Z116" s="46"/>
      <c r="AA116" s="46"/>
      <c r="AB116" s="46"/>
      <c r="AC116" s="46"/>
      <c r="AD116" s="46"/>
      <c r="AE116" s="46"/>
      <c r="AF116" s="46"/>
      <c r="AG116" s="46"/>
      <c r="AH116" s="46"/>
      <c r="AI116" s="46"/>
      <c r="AJ116" s="46"/>
      <c r="AK116" s="46"/>
      <c r="AL116" s="46"/>
    </row>
    <row r="117">
      <c r="A117" s="50"/>
      <c r="B117" s="46"/>
      <c r="C117" s="46"/>
      <c r="D117" s="46"/>
      <c r="E117" s="70"/>
      <c r="F117" s="50"/>
      <c r="G117" s="50"/>
      <c r="H117" s="50"/>
      <c r="I117" s="50"/>
      <c r="J117" s="102"/>
      <c r="K117" s="46"/>
      <c r="L117" s="46"/>
      <c r="M117" s="46"/>
      <c r="N117" s="46"/>
      <c r="O117" s="46"/>
      <c r="P117" s="46"/>
      <c r="Q117" s="46"/>
      <c r="R117" s="46"/>
      <c r="S117" s="46"/>
      <c r="T117" s="46"/>
      <c r="U117" s="46"/>
      <c r="V117" s="46"/>
      <c r="W117" s="46"/>
      <c r="X117" s="46"/>
      <c r="Y117" s="46"/>
      <c r="Z117" s="46"/>
      <c r="AA117" s="46"/>
      <c r="AB117" s="46"/>
      <c r="AC117" s="46"/>
      <c r="AD117" s="46"/>
      <c r="AE117" s="46"/>
      <c r="AF117" s="46"/>
      <c r="AG117" s="46"/>
      <c r="AH117" s="46"/>
      <c r="AI117" s="46"/>
      <c r="AJ117" s="46"/>
      <c r="AK117" s="46"/>
      <c r="AL117" s="46"/>
    </row>
    <row r="118">
      <c r="A118" s="50"/>
      <c r="B118" s="46"/>
      <c r="C118" s="46"/>
      <c r="D118" s="46"/>
      <c r="E118" s="70"/>
      <c r="F118" s="50"/>
      <c r="G118" s="50"/>
      <c r="H118" s="50"/>
      <c r="I118" s="50"/>
      <c r="J118" s="102"/>
      <c r="K118" s="46"/>
      <c r="L118" s="46"/>
      <c r="M118" s="46"/>
      <c r="N118" s="46"/>
      <c r="O118" s="46"/>
      <c r="P118" s="46"/>
      <c r="Q118" s="46"/>
      <c r="R118" s="46"/>
      <c r="S118" s="46"/>
      <c r="T118" s="46"/>
      <c r="U118" s="46"/>
      <c r="V118" s="46"/>
      <c r="W118" s="46"/>
      <c r="X118" s="46"/>
      <c r="Y118" s="46"/>
      <c r="Z118" s="46"/>
      <c r="AA118" s="46"/>
      <c r="AB118" s="46"/>
      <c r="AC118" s="46"/>
      <c r="AD118" s="46"/>
      <c r="AE118" s="46"/>
      <c r="AF118" s="46"/>
      <c r="AG118" s="46"/>
      <c r="AH118" s="46"/>
      <c r="AI118" s="46"/>
      <c r="AJ118" s="46"/>
      <c r="AK118" s="46"/>
      <c r="AL118" s="46"/>
    </row>
    <row r="119">
      <c r="A119" s="50"/>
      <c r="B119" s="46"/>
      <c r="C119" s="46"/>
      <c r="D119" s="46"/>
      <c r="E119" s="70"/>
      <c r="F119" s="50"/>
      <c r="G119" s="50"/>
      <c r="H119" s="50"/>
      <c r="I119" s="50"/>
      <c r="J119" s="102"/>
      <c r="K119" s="46"/>
      <c r="L119" s="46"/>
      <c r="M119" s="46"/>
      <c r="N119" s="46"/>
      <c r="O119" s="46"/>
      <c r="P119" s="46"/>
      <c r="Q119" s="46"/>
      <c r="R119" s="46"/>
      <c r="S119" s="46"/>
      <c r="T119" s="46"/>
      <c r="U119" s="46"/>
      <c r="V119" s="46"/>
      <c r="W119" s="46"/>
      <c r="X119" s="46"/>
      <c r="Y119" s="46"/>
      <c r="Z119" s="46"/>
      <c r="AA119" s="46"/>
      <c r="AB119" s="46"/>
      <c r="AC119" s="46"/>
      <c r="AD119" s="46"/>
      <c r="AE119" s="46"/>
      <c r="AF119" s="46"/>
      <c r="AG119" s="46"/>
      <c r="AH119" s="46"/>
      <c r="AI119" s="46"/>
      <c r="AJ119" s="46"/>
      <c r="AK119" s="46"/>
      <c r="AL119" s="46"/>
    </row>
    <row r="120">
      <c r="A120" s="50"/>
      <c r="B120" s="46"/>
      <c r="C120" s="46"/>
      <c r="D120" s="46"/>
      <c r="E120" s="70"/>
      <c r="F120" s="50"/>
      <c r="G120" s="50"/>
      <c r="H120" s="50"/>
      <c r="I120" s="50"/>
      <c r="J120" s="102"/>
      <c r="K120" s="46"/>
      <c r="L120" s="46"/>
      <c r="M120" s="46"/>
      <c r="N120" s="46"/>
      <c r="O120" s="46"/>
      <c r="P120" s="46"/>
      <c r="Q120" s="46"/>
      <c r="R120" s="46"/>
      <c r="S120" s="46"/>
      <c r="T120" s="46"/>
      <c r="U120" s="46"/>
      <c r="V120" s="46"/>
      <c r="W120" s="46"/>
      <c r="X120" s="46"/>
      <c r="Y120" s="46"/>
      <c r="Z120" s="46"/>
      <c r="AA120" s="46"/>
      <c r="AB120" s="46"/>
      <c r="AC120" s="46"/>
      <c r="AD120" s="46"/>
      <c r="AE120" s="46"/>
      <c r="AF120" s="46"/>
      <c r="AG120" s="46"/>
      <c r="AH120" s="46"/>
      <c r="AI120" s="46"/>
      <c r="AJ120" s="46"/>
      <c r="AK120" s="46"/>
      <c r="AL120" s="46"/>
    </row>
    <row r="121">
      <c r="A121" s="50"/>
      <c r="B121" s="46"/>
      <c r="C121" s="46"/>
      <c r="D121" s="46"/>
      <c r="E121" s="70"/>
      <c r="F121" s="50"/>
      <c r="G121" s="50"/>
      <c r="H121" s="50"/>
      <c r="I121" s="50"/>
      <c r="J121" s="102"/>
      <c r="K121" s="46"/>
      <c r="L121" s="46"/>
      <c r="M121" s="46"/>
      <c r="N121" s="46"/>
      <c r="O121" s="46"/>
      <c r="P121" s="46"/>
      <c r="Q121" s="46"/>
      <c r="R121" s="46"/>
      <c r="S121" s="46"/>
      <c r="T121" s="46"/>
      <c r="U121" s="46"/>
      <c r="V121" s="46"/>
      <c r="W121" s="46"/>
      <c r="X121" s="46"/>
      <c r="Y121" s="46"/>
      <c r="Z121" s="46"/>
      <c r="AA121" s="46"/>
      <c r="AB121" s="46"/>
      <c r="AC121" s="46"/>
      <c r="AD121" s="46"/>
      <c r="AE121" s="46"/>
      <c r="AF121" s="46"/>
      <c r="AG121" s="46"/>
      <c r="AH121" s="46"/>
      <c r="AI121" s="46"/>
      <c r="AJ121" s="46"/>
      <c r="AK121" s="46"/>
      <c r="AL121" s="46"/>
    </row>
    <row r="122">
      <c r="A122" s="50"/>
      <c r="B122" s="46"/>
      <c r="C122" s="46"/>
      <c r="D122" s="46"/>
      <c r="E122" s="70"/>
      <c r="F122" s="50"/>
      <c r="G122" s="50"/>
      <c r="H122" s="50"/>
      <c r="I122" s="50"/>
      <c r="J122" s="102"/>
      <c r="K122" s="46"/>
      <c r="L122" s="46"/>
      <c r="M122" s="46"/>
      <c r="N122" s="46"/>
      <c r="O122" s="46"/>
      <c r="P122" s="46"/>
      <c r="Q122" s="46"/>
      <c r="R122" s="46"/>
      <c r="S122" s="46"/>
      <c r="T122" s="46"/>
      <c r="U122" s="46"/>
      <c r="V122" s="46"/>
      <c r="W122" s="46"/>
      <c r="X122" s="46"/>
      <c r="Y122" s="46"/>
      <c r="Z122" s="46"/>
      <c r="AA122" s="46"/>
      <c r="AB122" s="46"/>
      <c r="AC122" s="46"/>
      <c r="AD122" s="46"/>
      <c r="AE122" s="46"/>
      <c r="AF122" s="46"/>
      <c r="AG122" s="46"/>
      <c r="AH122" s="46"/>
      <c r="AI122" s="46"/>
      <c r="AJ122" s="46"/>
      <c r="AK122" s="46"/>
      <c r="AL122" s="46"/>
    </row>
    <row r="123">
      <c r="A123" s="50"/>
      <c r="B123" s="46"/>
      <c r="C123" s="46"/>
      <c r="D123" s="46"/>
      <c r="E123" s="70"/>
      <c r="F123" s="50"/>
      <c r="G123" s="50"/>
      <c r="H123" s="50"/>
      <c r="I123" s="50"/>
      <c r="J123" s="102"/>
      <c r="K123" s="46"/>
      <c r="L123" s="46"/>
      <c r="M123" s="46"/>
      <c r="N123" s="46"/>
      <c r="O123" s="46"/>
      <c r="P123" s="46"/>
      <c r="Q123" s="46"/>
      <c r="R123" s="46"/>
      <c r="S123" s="46"/>
      <c r="T123" s="46"/>
      <c r="U123" s="46"/>
      <c r="V123" s="46"/>
      <c r="W123" s="46"/>
      <c r="X123" s="46"/>
      <c r="Y123" s="46"/>
      <c r="Z123" s="46"/>
      <c r="AA123" s="46"/>
      <c r="AB123" s="46"/>
      <c r="AC123" s="46"/>
      <c r="AD123" s="46"/>
      <c r="AE123" s="46"/>
      <c r="AF123" s="46"/>
      <c r="AG123" s="46"/>
      <c r="AH123" s="46"/>
      <c r="AI123" s="46"/>
      <c r="AJ123" s="46"/>
      <c r="AK123" s="46"/>
      <c r="AL123" s="46"/>
    </row>
    <row r="124">
      <c r="A124" s="50"/>
      <c r="B124" s="46"/>
      <c r="C124" s="46"/>
      <c r="D124" s="46"/>
      <c r="E124" s="70"/>
      <c r="F124" s="50"/>
      <c r="G124" s="50"/>
      <c r="H124" s="50"/>
      <c r="I124" s="50"/>
      <c r="J124" s="102"/>
      <c r="K124" s="46"/>
      <c r="L124" s="46"/>
      <c r="M124" s="46"/>
      <c r="N124" s="46"/>
      <c r="O124" s="46"/>
      <c r="P124" s="46"/>
      <c r="Q124" s="46"/>
      <c r="R124" s="46"/>
      <c r="S124" s="46"/>
      <c r="T124" s="46"/>
      <c r="U124" s="46"/>
      <c r="V124" s="46"/>
      <c r="W124" s="46"/>
      <c r="X124" s="46"/>
      <c r="Y124" s="46"/>
      <c r="Z124" s="46"/>
      <c r="AA124" s="46"/>
      <c r="AB124" s="46"/>
      <c r="AC124" s="46"/>
      <c r="AD124" s="46"/>
      <c r="AE124" s="46"/>
      <c r="AF124" s="46"/>
      <c r="AG124" s="46"/>
      <c r="AH124" s="46"/>
      <c r="AI124" s="46"/>
      <c r="AJ124" s="46"/>
      <c r="AK124" s="46"/>
      <c r="AL124" s="46"/>
    </row>
    <row r="125">
      <c r="A125" s="50"/>
      <c r="B125" s="46"/>
      <c r="C125" s="46"/>
      <c r="D125" s="46"/>
      <c r="E125" s="70"/>
      <c r="F125" s="50"/>
      <c r="G125" s="50"/>
      <c r="H125" s="50"/>
      <c r="I125" s="50"/>
      <c r="J125" s="102"/>
      <c r="K125" s="46"/>
      <c r="L125" s="46"/>
      <c r="M125" s="46"/>
      <c r="N125" s="46"/>
      <c r="O125" s="46"/>
      <c r="P125" s="46"/>
      <c r="Q125" s="46"/>
      <c r="R125" s="46"/>
      <c r="S125" s="46"/>
      <c r="T125" s="46"/>
      <c r="U125" s="46"/>
      <c r="V125" s="46"/>
      <c r="W125" s="46"/>
      <c r="X125" s="46"/>
      <c r="Y125" s="46"/>
      <c r="Z125" s="46"/>
      <c r="AA125" s="46"/>
      <c r="AB125" s="46"/>
      <c r="AC125" s="46"/>
      <c r="AD125" s="46"/>
      <c r="AE125" s="46"/>
      <c r="AF125" s="46"/>
      <c r="AG125" s="46"/>
      <c r="AH125" s="46"/>
      <c r="AI125" s="46"/>
      <c r="AJ125" s="46"/>
      <c r="AK125" s="46"/>
      <c r="AL125" s="46"/>
    </row>
    <row r="126">
      <c r="A126" s="50"/>
      <c r="B126" s="46"/>
      <c r="C126" s="46"/>
      <c r="D126" s="46"/>
      <c r="E126" s="70"/>
      <c r="F126" s="50"/>
      <c r="G126" s="50"/>
      <c r="H126" s="50"/>
      <c r="I126" s="50"/>
      <c r="J126" s="102"/>
      <c r="K126" s="46"/>
      <c r="L126" s="46"/>
      <c r="M126" s="46"/>
      <c r="N126" s="46"/>
      <c r="O126" s="46"/>
      <c r="P126" s="46"/>
      <c r="Q126" s="46"/>
      <c r="R126" s="46"/>
      <c r="S126" s="46"/>
      <c r="T126" s="46"/>
      <c r="U126" s="46"/>
      <c r="V126" s="46"/>
      <c r="W126" s="46"/>
      <c r="X126" s="46"/>
      <c r="Y126" s="46"/>
      <c r="Z126" s="46"/>
      <c r="AA126" s="46"/>
      <c r="AB126" s="46"/>
      <c r="AC126" s="46"/>
      <c r="AD126" s="46"/>
      <c r="AE126" s="46"/>
      <c r="AF126" s="46"/>
      <c r="AG126" s="46"/>
      <c r="AH126" s="46"/>
      <c r="AI126" s="46"/>
      <c r="AJ126" s="46"/>
      <c r="AK126" s="46"/>
      <c r="AL126" s="46"/>
    </row>
    <row r="127">
      <c r="A127" s="50"/>
      <c r="B127" s="46"/>
      <c r="C127" s="46"/>
      <c r="D127" s="46"/>
      <c r="E127" s="70"/>
      <c r="F127" s="50"/>
      <c r="G127" s="50"/>
      <c r="H127" s="50"/>
      <c r="I127" s="50"/>
      <c r="J127" s="102"/>
      <c r="K127" s="46"/>
      <c r="L127" s="46"/>
      <c r="M127" s="46"/>
      <c r="N127" s="46"/>
      <c r="O127" s="46"/>
      <c r="P127" s="46"/>
      <c r="Q127" s="46"/>
      <c r="R127" s="46"/>
      <c r="S127" s="46"/>
      <c r="T127" s="46"/>
      <c r="U127" s="46"/>
      <c r="V127" s="46"/>
      <c r="W127" s="46"/>
      <c r="X127" s="46"/>
      <c r="Y127" s="46"/>
      <c r="Z127" s="46"/>
      <c r="AA127" s="46"/>
      <c r="AB127" s="46"/>
      <c r="AC127" s="46"/>
      <c r="AD127" s="46"/>
      <c r="AE127" s="46"/>
      <c r="AF127" s="46"/>
      <c r="AG127" s="46"/>
      <c r="AH127" s="46"/>
      <c r="AI127" s="46"/>
      <c r="AJ127" s="46"/>
      <c r="AK127" s="46"/>
      <c r="AL127" s="46"/>
    </row>
    <row r="128">
      <c r="A128" s="50"/>
      <c r="B128" s="46"/>
      <c r="C128" s="46"/>
      <c r="D128" s="46"/>
      <c r="E128" s="70"/>
      <c r="F128" s="50"/>
      <c r="G128" s="50"/>
      <c r="H128" s="50"/>
      <c r="I128" s="50"/>
      <c r="J128" s="102"/>
      <c r="K128" s="46"/>
      <c r="L128" s="46"/>
      <c r="M128" s="46"/>
      <c r="N128" s="46"/>
      <c r="O128" s="46"/>
      <c r="P128" s="46"/>
      <c r="Q128" s="46"/>
      <c r="R128" s="46"/>
      <c r="S128" s="46"/>
      <c r="T128" s="46"/>
      <c r="U128" s="46"/>
      <c r="V128" s="46"/>
      <c r="W128" s="46"/>
      <c r="X128" s="46"/>
      <c r="Y128" s="46"/>
      <c r="Z128" s="46"/>
      <c r="AA128" s="46"/>
      <c r="AB128" s="46"/>
      <c r="AC128" s="46"/>
      <c r="AD128" s="46"/>
      <c r="AE128" s="46"/>
      <c r="AF128" s="46"/>
      <c r="AG128" s="46"/>
      <c r="AH128" s="46"/>
      <c r="AI128" s="46"/>
      <c r="AJ128" s="46"/>
      <c r="AK128" s="46"/>
      <c r="AL128" s="46"/>
    </row>
    <row r="129">
      <c r="A129" s="50"/>
      <c r="B129" s="46"/>
      <c r="C129" s="46"/>
      <c r="D129" s="46"/>
      <c r="E129" s="70"/>
      <c r="F129" s="50"/>
      <c r="G129" s="50"/>
      <c r="H129" s="50"/>
      <c r="I129" s="50"/>
      <c r="J129" s="102"/>
      <c r="K129" s="46"/>
      <c r="L129" s="46"/>
      <c r="M129" s="46"/>
      <c r="N129" s="46"/>
      <c r="O129" s="46"/>
      <c r="P129" s="46"/>
      <c r="Q129" s="46"/>
      <c r="R129" s="46"/>
      <c r="S129" s="46"/>
      <c r="T129" s="46"/>
      <c r="U129" s="46"/>
      <c r="V129" s="46"/>
      <c r="W129" s="46"/>
      <c r="X129" s="46"/>
      <c r="Y129" s="46"/>
      <c r="Z129" s="46"/>
      <c r="AA129" s="46"/>
      <c r="AB129" s="46"/>
      <c r="AC129" s="46"/>
      <c r="AD129" s="46"/>
      <c r="AE129" s="46"/>
      <c r="AF129" s="46"/>
      <c r="AG129" s="46"/>
      <c r="AH129" s="46"/>
      <c r="AI129" s="46"/>
      <c r="AJ129" s="46"/>
      <c r="AK129" s="46"/>
      <c r="AL129" s="46"/>
    </row>
    <row r="130">
      <c r="A130" s="50"/>
      <c r="B130" s="46"/>
      <c r="C130" s="46"/>
      <c r="D130" s="46"/>
      <c r="E130" s="70"/>
      <c r="F130" s="50"/>
      <c r="G130" s="50"/>
      <c r="H130" s="50"/>
      <c r="I130" s="50"/>
      <c r="J130" s="102"/>
      <c r="K130" s="46"/>
      <c r="L130" s="46"/>
      <c r="M130" s="46"/>
      <c r="N130" s="46"/>
      <c r="O130" s="46"/>
      <c r="P130" s="46"/>
      <c r="Q130" s="46"/>
      <c r="R130" s="46"/>
      <c r="S130" s="46"/>
      <c r="T130" s="46"/>
      <c r="U130" s="46"/>
      <c r="V130" s="46"/>
      <c r="W130" s="46"/>
      <c r="X130" s="46"/>
      <c r="Y130" s="46"/>
      <c r="Z130" s="46"/>
      <c r="AA130" s="46"/>
      <c r="AB130" s="46"/>
      <c r="AC130" s="46"/>
      <c r="AD130" s="46"/>
      <c r="AE130" s="46"/>
      <c r="AF130" s="46"/>
      <c r="AG130" s="46"/>
      <c r="AH130" s="46"/>
      <c r="AI130" s="46"/>
      <c r="AJ130" s="46"/>
      <c r="AK130" s="46"/>
      <c r="AL130" s="46"/>
    </row>
    <row r="131">
      <c r="A131" s="50"/>
      <c r="B131" s="46"/>
      <c r="C131" s="46"/>
      <c r="D131" s="46"/>
      <c r="E131" s="70"/>
      <c r="F131" s="50"/>
      <c r="G131" s="50"/>
      <c r="H131" s="50"/>
      <c r="I131" s="50"/>
      <c r="J131" s="102"/>
      <c r="K131" s="46"/>
      <c r="L131" s="46"/>
      <c r="M131" s="46"/>
      <c r="N131" s="46"/>
      <c r="O131" s="46"/>
      <c r="P131" s="46"/>
      <c r="Q131" s="46"/>
      <c r="R131" s="46"/>
      <c r="S131" s="46"/>
      <c r="T131" s="46"/>
      <c r="U131" s="46"/>
      <c r="V131" s="46"/>
      <c r="W131" s="46"/>
      <c r="X131" s="46"/>
      <c r="Y131" s="46"/>
      <c r="Z131" s="46"/>
      <c r="AA131" s="46"/>
      <c r="AB131" s="46"/>
      <c r="AC131" s="46"/>
      <c r="AD131" s="46"/>
      <c r="AE131" s="46"/>
      <c r="AF131" s="46"/>
      <c r="AG131" s="46"/>
      <c r="AH131" s="46"/>
      <c r="AI131" s="46"/>
      <c r="AJ131" s="46"/>
      <c r="AK131" s="46"/>
      <c r="AL131" s="46"/>
    </row>
    <row r="132">
      <c r="A132" s="50"/>
      <c r="B132" s="46"/>
      <c r="C132" s="46"/>
      <c r="D132" s="46"/>
      <c r="E132" s="70"/>
      <c r="F132" s="50"/>
      <c r="G132" s="50"/>
      <c r="H132" s="50"/>
      <c r="I132" s="50"/>
      <c r="J132" s="102"/>
      <c r="K132" s="46"/>
      <c r="L132" s="46"/>
      <c r="M132" s="46"/>
      <c r="N132" s="46"/>
      <c r="O132" s="46"/>
      <c r="P132" s="46"/>
      <c r="Q132" s="46"/>
      <c r="R132" s="46"/>
      <c r="S132" s="46"/>
      <c r="T132" s="46"/>
      <c r="U132" s="46"/>
      <c r="V132" s="46"/>
      <c r="W132" s="46"/>
      <c r="X132" s="46"/>
      <c r="Y132" s="46"/>
      <c r="Z132" s="46"/>
      <c r="AA132" s="46"/>
      <c r="AB132" s="46"/>
      <c r="AC132" s="46"/>
      <c r="AD132" s="46"/>
      <c r="AE132" s="46"/>
      <c r="AF132" s="46"/>
      <c r="AG132" s="46"/>
      <c r="AH132" s="46"/>
      <c r="AI132" s="46"/>
      <c r="AJ132" s="46"/>
      <c r="AK132" s="46"/>
      <c r="AL132" s="46"/>
    </row>
    <row r="133">
      <c r="A133" s="50"/>
      <c r="B133" s="46"/>
      <c r="C133" s="46"/>
      <c r="D133" s="46"/>
      <c r="E133" s="70"/>
      <c r="F133" s="50"/>
      <c r="G133" s="50"/>
      <c r="H133" s="50"/>
      <c r="I133" s="50"/>
      <c r="J133" s="102"/>
      <c r="K133" s="46"/>
      <c r="L133" s="46"/>
      <c r="M133" s="46"/>
      <c r="N133" s="46"/>
      <c r="O133" s="46"/>
      <c r="P133" s="46"/>
      <c r="Q133" s="46"/>
      <c r="R133" s="46"/>
      <c r="S133" s="46"/>
      <c r="T133" s="46"/>
      <c r="U133" s="46"/>
      <c r="V133" s="46"/>
      <c r="W133" s="46"/>
      <c r="X133" s="46"/>
      <c r="Y133" s="46"/>
      <c r="Z133" s="46"/>
      <c r="AA133" s="46"/>
      <c r="AB133" s="46"/>
      <c r="AC133" s="46"/>
      <c r="AD133" s="46"/>
      <c r="AE133" s="46"/>
      <c r="AF133" s="46"/>
      <c r="AG133" s="46"/>
      <c r="AH133" s="46"/>
      <c r="AI133" s="46"/>
      <c r="AJ133" s="46"/>
      <c r="AK133" s="46"/>
      <c r="AL133" s="46"/>
    </row>
    <row r="134">
      <c r="A134" s="50"/>
      <c r="B134" s="46"/>
      <c r="C134" s="46"/>
      <c r="D134" s="46"/>
      <c r="E134" s="70"/>
      <c r="F134" s="50"/>
      <c r="G134" s="50"/>
      <c r="H134" s="50"/>
      <c r="I134" s="50"/>
      <c r="J134" s="102"/>
      <c r="K134" s="46"/>
      <c r="L134" s="46"/>
      <c r="M134" s="46"/>
      <c r="N134" s="46"/>
      <c r="O134" s="46"/>
      <c r="P134" s="46"/>
      <c r="Q134" s="46"/>
      <c r="R134" s="46"/>
      <c r="S134" s="46"/>
      <c r="T134" s="46"/>
      <c r="U134" s="46"/>
      <c r="V134" s="46"/>
      <c r="W134" s="46"/>
      <c r="X134" s="46"/>
      <c r="Y134" s="46"/>
      <c r="Z134" s="46"/>
      <c r="AA134" s="46"/>
      <c r="AB134" s="46"/>
      <c r="AC134" s="46"/>
      <c r="AD134" s="46"/>
      <c r="AE134" s="46"/>
      <c r="AF134" s="46"/>
      <c r="AG134" s="46"/>
      <c r="AH134" s="46"/>
      <c r="AI134" s="46"/>
      <c r="AJ134" s="46"/>
      <c r="AK134" s="46"/>
      <c r="AL134" s="46"/>
    </row>
    <row r="135">
      <c r="A135" s="50"/>
      <c r="B135" s="46"/>
      <c r="C135" s="46"/>
      <c r="D135" s="46"/>
      <c r="E135" s="70"/>
      <c r="F135" s="50"/>
      <c r="G135" s="50"/>
      <c r="H135" s="50"/>
      <c r="I135" s="50"/>
      <c r="J135" s="102"/>
      <c r="K135" s="46"/>
      <c r="L135" s="46"/>
      <c r="M135" s="46"/>
      <c r="N135" s="46"/>
      <c r="O135" s="46"/>
      <c r="P135" s="46"/>
      <c r="Q135" s="46"/>
      <c r="R135" s="46"/>
      <c r="S135" s="46"/>
      <c r="T135" s="46"/>
      <c r="U135" s="46"/>
      <c r="V135" s="46"/>
      <c r="W135" s="46"/>
      <c r="X135" s="46"/>
      <c r="Y135" s="46"/>
      <c r="Z135" s="46"/>
      <c r="AA135" s="46"/>
      <c r="AB135" s="46"/>
      <c r="AC135" s="46"/>
      <c r="AD135" s="46"/>
      <c r="AE135" s="46"/>
      <c r="AF135" s="46"/>
      <c r="AG135" s="46"/>
      <c r="AH135" s="46"/>
      <c r="AI135" s="46"/>
      <c r="AJ135" s="46"/>
      <c r="AK135" s="46"/>
      <c r="AL135" s="46"/>
    </row>
    <row r="136">
      <c r="A136" s="50"/>
      <c r="B136" s="46"/>
      <c r="C136" s="46"/>
      <c r="D136" s="46"/>
      <c r="E136" s="70"/>
      <c r="F136" s="50"/>
      <c r="G136" s="50"/>
      <c r="H136" s="50"/>
      <c r="I136" s="50"/>
      <c r="J136" s="102"/>
      <c r="K136" s="46"/>
      <c r="L136" s="46"/>
      <c r="M136" s="46"/>
      <c r="N136" s="46"/>
      <c r="O136" s="46"/>
      <c r="P136" s="46"/>
      <c r="Q136" s="46"/>
      <c r="R136" s="46"/>
      <c r="S136" s="46"/>
      <c r="T136" s="46"/>
      <c r="U136" s="46"/>
      <c r="V136" s="46"/>
      <c r="W136" s="46"/>
      <c r="X136" s="46"/>
      <c r="Y136" s="46"/>
      <c r="Z136" s="46"/>
      <c r="AA136" s="46"/>
      <c r="AB136" s="46"/>
      <c r="AC136" s="46"/>
      <c r="AD136" s="46"/>
      <c r="AE136" s="46"/>
      <c r="AF136" s="46"/>
      <c r="AG136" s="46"/>
      <c r="AH136" s="46"/>
      <c r="AI136" s="46"/>
      <c r="AJ136" s="46"/>
      <c r="AK136" s="46"/>
      <c r="AL136" s="46"/>
    </row>
    <row r="137">
      <c r="A137" s="50"/>
      <c r="B137" s="46"/>
      <c r="C137" s="46"/>
      <c r="D137" s="46"/>
      <c r="E137" s="70"/>
      <c r="F137" s="50"/>
      <c r="G137" s="50"/>
      <c r="H137" s="50"/>
      <c r="I137" s="50"/>
      <c r="J137" s="102"/>
      <c r="K137" s="46"/>
      <c r="L137" s="46"/>
      <c r="M137" s="46"/>
      <c r="N137" s="46"/>
      <c r="O137" s="46"/>
      <c r="P137" s="46"/>
      <c r="Q137" s="46"/>
      <c r="R137" s="46"/>
      <c r="S137" s="46"/>
      <c r="T137" s="46"/>
      <c r="U137" s="46"/>
      <c r="V137" s="46"/>
      <c r="W137" s="46"/>
      <c r="X137" s="46"/>
      <c r="Y137" s="46"/>
      <c r="Z137" s="46"/>
      <c r="AA137" s="46"/>
      <c r="AB137" s="46"/>
      <c r="AC137" s="46"/>
      <c r="AD137" s="46"/>
      <c r="AE137" s="46"/>
      <c r="AF137" s="46"/>
      <c r="AG137" s="46"/>
      <c r="AH137" s="46"/>
      <c r="AI137" s="46"/>
      <c r="AJ137" s="46"/>
      <c r="AK137" s="46"/>
      <c r="AL137" s="46"/>
    </row>
    <row r="138">
      <c r="A138" s="50"/>
      <c r="B138" s="46"/>
      <c r="C138" s="46"/>
      <c r="D138" s="46"/>
      <c r="E138" s="70"/>
      <c r="F138" s="50"/>
      <c r="G138" s="50"/>
      <c r="H138" s="50"/>
      <c r="I138" s="50"/>
      <c r="J138" s="102"/>
      <c r="K138" s="46"/>
      <c r="L138" s="46"/>
      <c r="M138" s="46"/>
      <c r="N138" s="46"/>
      <c r="O138" s="46"/>
      <c r="P138" s="46"/>
      <c r="Q138" s="46"/>
      <c r="R138" s="46"/>
      <c r="S138" s="46"/>
      <c r="T138" s="46"/>
      <c r="U138" s="46"/>
      <c r="V138" s="46"/>
      <c r="W138" s="46"/>
      <c r="X138" s="46"/>
      <c r="Y138" s="46"/>
      <c r="Z138" s="46"/>
      <c r="AA138" s="46"/>
      <c r="AB138" s="46"/>
      <c r="AC138" s="46"/>
      <c r="AD138" s="46"/>
      <c r="AE138" s="46"/>
      <c r="AF138" s="46"/>
      <c r="AG138" s="46"/>
      <c r="AH138" s="46"/>
      <c r="AI138" s="46"/>
      <c r="AJ138" s="46"/>
      <c r="AK138" s="46"/>
      <c r="AL138" s="46"/>
    </row>
    <row r="139">
      <c r="A139" s="50"/>
      <c r="B139" s="46"/>
      <c r="C139" s="46"/>
      <c r="D139" s="46"/>
      <c r="E139" s="70"/>
      <c r="F139" s="50"/>
      <c r="G139" s="50"/>
      <c r="H139" s="50"/>
      <c r="I139" s="50"/>
      <c r="J139" s="102"/>
      <c r="K139" s="46"/>
      <c r="L139" s="46"/>
      <c r="M139" s="46"/>
      <c r="N139" s="46"/>
      <c r="O139" s="46"/>
      <c r="P139" s="46"/>
      <c r="Q139" s="46"/>
      <c r="R139" s="46"/>
      <c r="S139" s="46"/>
      <c r="T139" s="46"/>
      <c r="U139" s="46"/>
      <c r="V139" s="46"/>
      <c r="W139" s="46"/>
      <c r="X139" s="46"/>
      <c r="Y139" s="46"/>
      <c r="Z139" s="46"/>
      <c r="AA139" s="46"/>
      <c r="AB139" s="46"/>
      <c r="AC139" s="46"/>
      <c r="AD139" s="46"/>
      <c r="AE139" s="46"/>
      <c r="AF139" s="46"/>
      <c r="AG139" s="46"/>
      <c r="AH139" s="46"/>
      <c r="AI139" s="46"/>
      <c r="AJ139" s="46"/>
      <c r="AK139" s="46"/>
      <c r="AL139" s="46"/>
    </row>
    <row r="140">
      <c r="A140" s="50"/>
      <c r="B140" s="46"/>
      <c r="C140" s="46"/>
      <c r="D140" s="46"/>
      <c r="E140" s="70"/>
      <c r="F140" s="50"/>
      <c r="G140" s="50"/>
      <c r="H140" s="50"/>
      <c r="I140" s="50"/>
      <c r="J140" s="102"/>
      <c r="K140" s="46"/>
      <c r="L140" s="46"/>
      <c r="M140" s="46"/>
      <c r="N140" s="46"/>
      <c r="O140" s="46"/>
      <c r="P140" s="46"/>
      <c r="Q140" s="46"/>
      <c r="R140" s="46"/>
      <c r="S140" s="46"/>
      <c r="T140" s="46"/>
      <c r="U140" s="46"/>
      <c r="V140" s="46"/>
      <c r="W140" s="46"/>
      <c r="X140" s="46"/>
      <c r="Y140" s="46"/>
      <c r="Z140" s="46"/>
      <c r="AA140" s="46"/>
      <c r="AB140" s="46"/>
      <c r="AC140" s="46"/>
      <c r="AD140" s="46"/>
      <c r="AE140" s="46"/>
      <c r="AF140" s="46"/>
      <c r="AG140" s="46"/>
      <c r="AH140" s="46"/>
      <c r="AI140" s="46"/>
      <c r="AJ140" s="46"/>
      <c r="AK140" s="46"/>
      <c r="AL140" s="46"/>
    </row>
    <row r="141">
      <c r="A141" s="50"/>
      <c r="B141" s="46"/>
      <c r="C141" s="46"/>
      <c r="D141" s="46"/>
      <c r="E141" s="70"/>
      <c r="F141" s="50"/>
      <c r="G141" s="50"/>
      <c r="H141" s="50"/>
      <c r="I141" s="50"/>
      <c r="J141" s="102"/>
      <c r="K141" s="46"/>
      <c r="L141" s="46"/>
      <c r="M141" s="46"/>
      <c r="N141" s="46"/>
      <c r="O141" s="46"/>
      <c r="P141" s="46"/>
      <c r="Q141" s="46"/>
      <c r="R141" s="46"/>
      <c r="S141" s="46"/>
      <c r="T141" s="46"/>
      <c r="U141" s="46"/>
      <c r="V141" s="46"/>
      <c r="W141" s="46"/>
      <c r="X141" s="46"/>
      <c r="Y141" s="46"/>
      <c r="Z141" s="46"/>
      <c r="AA141" s="46"/>
      <c r="AB141" s="46"/>
      <c r="AC141" s="46"/>
      <c r="AD141" s="46"/>
      <c r="AE141" s="46"/>
      <c r="AF141" s="46"/>
      <c r="AG141" s="46"/>
      <c r="AH141" s="46"/>
      <c r="AI141" s="46"/>
      <c r="AJ141" s="46"/>
      <c r="AK141" s="46"/>
      <c r="AL141" s="46"/>
    </row>
    <row r="142">
      <c r="A142" s="50"/>
      <c r="B142" s="46"/>
      <c r="C142" s="46"/>
      <c r="D142" s="46"/>
      <c r="E142" s="70"/>
      <c r="F142" s="50"/>
      <c r="G142" s="50"/>
      <c r="H142" s="50"/>
      <c r="I142" s="50"/>
      <c r="J142" s="102"/>
      <c r="K142" s="46"/>
      <c r="L142" s="46"/>
      <c r="M142" s="46"/>
      <c r="N142" s="46"/>
      <c r="O142" s="46"/>
      <c r="P142" s="46"/>
      <c r="Q142" s="46"/>
      <c r="R142" s="46"/>
      <c r="S142" s="46"/>
      <c r="T142" s="46"/>
      <c r="U142" s="46"/>
      <c r="V142" s="46"/>
      <c r="W142" s="46"/>
      <c r="X142" s="46"/>
      <c r="Y142" s="46"/>
      <c r="Z142" s="46"/>
      <c r="AA142" s="46"/>
      <c r="AB142" s="46"/>
      <c r="AC142" s="46"/>
      <c r="AD142" s="46"/>
      <c r="AE142" s="46"/>
      <c r="AF142" s="46"/>
      <c r="AG142" s="46"/>
      <c r="AH142" s="46"/>
      <c r="AI142" s="46"/>
      <c r="AJ142" s="46"/>
      <c r="AK142" s="46"/>
      <c r="AL142" s="46"/>
    </row>
    <row r="143">
      <c r="A143" s="50"/>
      <c r="B143" s="46"/>
      <c r="C143" s="46"/>
      <c r="D143" s="46"/>
      <c r="E143" s="70"/>
      <c r="F143" s="50"/>
      <c r="G143" s="50"/>
      <c r="H143" s="50"/>
      <c r="I143" s="50"/>
      <c r="J143" s="102"/>
      <c r="K143" s="46"/>
      <c r="L143" s="46"/>
      <c r="M143" s="46"/>
      <c r="N143" s="46"/>
      <c r="O143" s="46"/>
      <c r="P143" s="46"/>
      <c r="Q143" s="46"/>
      <c r="R143" s="46"/>
      <c r="S143" s="46"/>
      <c r="T143" s="46"/>
      <c r="U143" s="46"/>
      <c r="V143" s="46"/>
      <c r="W143" s="46"/>
      <c r="X143" s="46"/>
      <c r="Y143" s="46"/>
      <c r="Z143" s="46"/>
      <c r="AA143" s="46"/>
      <c r="AB143" s="46"/>
      <c r="AC143" s="46"/>
      <c r="AD143" s="46"/>
      <c r="AE143" s="46"/>
      <c r="AF143" s="46"/>
      <c r="AG143" s="46"/>
      <c r="AH143" s="46"/>
      <c r="AI143" s="46"/>
      <c r="AJ143" s="46"/>
      <c r="AK143" s="46"/>
      <c r="AL143" s="46"/>
    </row>
    <row r="144">
      <c r="A144" s="50"/>
      <c r="B144" s="46"/>
      <c r="C144" s="46"/>
      <c r="D144" s="46"/>
      <c r="E144" s="70"/>
      <c r="F144" s="50"/>
      <c r="G144" s="50"/>
      <c r="H144" s="50"/>
      <c r="I144" s="50"/>
      <c r="J144" s="102"/>
      <c r="K144" s="46"/>
      <c r="L144" s="46"/>
      <c r="M144" s="46"/>
      <c r="N144" s="46"/>
      <c r="O144" s="46"/>
      <c r="P144" s="46"/>
      <c r="Q144" s="46"/>
      <c r="R144" s="46"/>
      <c r="S144" s="46"/>
      <c r="T144" s="46"/>
      <c r="U144" s="46"/>
      <c r="V144" s="46"/>
      <c r="W144" s="46"/>
      <c r="X144" s="46"/>
      <c r="Y144" s="46"/>
      <c r="Z144" s="46"/>
      <c r="AA144" s="46"/>
      <c r="AB144" s="46"/>
      <c r="AC144" s="46"/>
      <c r="AD144" s="46"/>
      <c r="AE144" s="46"/>
      <c r="AF144" s="46"/>
      <c r="AG144" s="46"/>
      <c r="AH144" s="46"/>
      <c r="AI144" s="46"/>
      <c r="AJ144" s="46"/>
      <c r="AK144" s="46"/>
      <c r="AL144" s="46"/>
    </row>
    <row r="145">
      <c r="A145" s="50"/>
      <c r="B145" s="46"/>
      <c r="C145" s="46"/>
      <c r="D145" s="46"/>
      <c r="E145" s="70"/>
      <c r="F145" s="50"/>
      <c r="G145" s="50"/>
      <c r="H145" s="50"/>
      <c r="I145" s="50"/>
      <c r="J145" s="102"/>
      <c r="K145" s="46"/>
      <c r="L145" s="46"/>
      <c r="M145" s="46"/>
      <c r="N145" s="46"/>
      <c r="O145" s="46"/>
      <c r="P145" s="46"/>
      <c r="Q145" s="46"/>
      <c r="R145" s="46"/>
      <c r="S145" s="46"/>
      <c r="T145" s="46"/>
      <c r="U145" s="46"/>
      <c r="V145" s="46"/>
      <c r="W145" s="46"/>
      <c r="X145" s="46"/>
      <c r="Y145" s="46"/>
      <c r="Z145" s="46"/>
      <c r="AA145" s="46"/>
      <c r="AB145" s="46"/>
      <c r="AC145" s="46"/>
      <c r="AD145" s="46"/>
      <c r="AE145" s="46"/>
      <c r="AF145" s="46"/>
      <c r="AG145" s="46"/>
      <c r="AH145" s="46"/>
      <c r="AI145" s="46"/>
      <c r="AJ145" s="46"/>
      <c r="AK145" s="46"/>
      <c r="AL145" s="46"/>
    </row>
    <row r="146">
      <c r="A146" s="50"/>
      <c r="B146" s="46"/>
      <c r="C146" s="46"/>
      <c r="D146" s="46"/>
      <c r="E146" s="70"/>
      <c r="F146" s="50"/>
      <c r="G146" s="50"/>
      <c r="H146" s="50"/>
      <c r="I146" s="50"/>
      <c r="J146" s="102"/>
      <c r="K146" s="46"/>
      <c r="L146" s="46"/>
      <c r="M146" s="46"/>
      <c r="N146" s="46"/>
      <c r="O146" s="46"/>
      <c r="P146" s="46"/>
      <c r="Q146" s="46"/>
      <c r="R146" s="46"/>
      <c r="S146" s="46"/>
      <c r="T146" s="46"/>
      <c r="U146" s="46"/>
      <c r="V146" s="46"/>
      <c r="W146" s="46"/>
      <c r="X146" s="46"/>
      <c r="Y146" s="46"/>
      <c r="Z146" s="46"/>
      <c r="AA146" s="46"/>
      <c r="AB146" s="46"/>
      <c r="AC146" s="46"/>
      <c r="AD146" s="46"/>
      <c r="AE146" s="46"/>
      <c r="AF146" s="46"/>
      <c r="AG146" s="46"/>
      <c r="AH146" s="46"/>
      <c r="AI146" s="46"/>
      <c r="AJ146" s="46"/>
      <c r="AK146" s="46"/>
      <c r="AL146" s="46"/>
    </row>
    <row r="147">
      <c r="A147" s="50"/>
      <c r="B147" s="46"/>
      <c r="C147" s="46"/>
      <c r="D147" s="46"/>
      <c r="E147" s="70"/>
      <c r="F147" s="50"/>
      <c r="G147" s="50"/>
      <c r="H147" s="50"/>
      <c r="I147" s="50"/>
      <c r="J147" s="102"/>
      <c r="K147" s="46"/>
      <c r="L147" s="46"/>
      <c r="M147" s="46"/>
      <c r="N147" s="46"/>
      <c r="O147" s="46"/>
      <c r="P147" s="46"/>
      <c r="Q147" s="46"/>
      <c r="R147" s="46"/>
      <c r="S147" s="46"/>
      <c r="T147" s="46"/>
      <c r="U147" s="46"/>
      <c r="V147" s="46"/>
      <c r="W147" s="46"/>
      <c r="X147" s="46"/>
      <c r="Y147" s="46"/>
      <c r="Z147" s="46"/>
      <c r="AA147" s="46"/>
      <c r="AB147" s="46"/>
      <c r="AC147" s="46"/>
      <c r="AD147" s="46"/>
      <c r="AE147" s="46"/>
      <c r="AF147" s="46"/>
      <c r="AG147" s="46"/>
      <c r="AH147" s="46"/>
      <c r="AI147" s="46"/>
      <c r="AJ147" s="46"/>
      <c r="AK147" s="46"/>
      <c r="AL147" s="46"/>
    </row>
    <row r="148">
      <c r="A148" s="50"/>
      <c r="B148" s="46"/>
      <c r="C148" s="46"/>
      <c r="D148" s="46"/>
      <c r="E148" s="70"/>
      <c r="F148" s="50"/>
      <c r="G148" s="50"/>
      <c r="H148" s="50"/>
      <c r="I148" s="50"/>
      <c r="J148" s="102"/>
      <c r="K148" s="46"/>
      <c r="L148" s="46"/>
      <c r="M148" s="46"/>
      <c r="N148" s="46"/>
      <c r="O148" s="46"/>
      <c r="P148" s="46"/>
      <c r="Q148" s="46"/>
      <c r="R148" s="46"/>
      <c r="S148" s="46"/>
      <c r="T148" s="46"/>
      <c r="U148" s="46"/>
      <c r="V148" s="46"/>
      <c r="W148" s="46"/>
      <c r="X148" s="46"/>
      <c r="Y148" s="46"/>
      <c r="Z148" s="46"/>
      <c r="AA148" s="46"/>
      <c r="AB148" s="46"/>
      <c r="AC148" s="46"/>
      <c r="AD148" s="46"/>
      <c r="AE148" s="46"/>
      <c r="AF148" s="46"/>
      <c r="AG148" s="46"/>
      <c r="AH148" s="46"/>
      <c r="AI148" s="46"/>
      <c r="AJ148" s="46"/>
      <c r="AK148" s="46"/>
      <c r="AL148" s="46"/>
    </row>
    <row r="149">
      <c r="A149" s="50"/>
      <c r="B149" s="46"/>
      <c r="C149" s="46"/>
      <c r="D149" s="46"/>
      <c r="E149" s="70"/>
      <c r="F149" s="50"/>
      <c r="G149" s="50"/>
      <c r="H149" s="50"/>
      <c r="I149" s="50"/>
      <c r="J149" s="102"/>
      <c r="K149" s="46"/>
      <c r="L149" s="46"/>
      <c r="M149" s="46"/>
      <c r="N149" s="46"/>
      <c r="O149" s="46"/>
      <c r="P149" s="46"/>
      <c r="Q149" s="46"/>
      <c r="R149" s="46"/>
      <c r="S149" s="46"/>
      <c r="T149" s="46"/>
      <c r="U149" s="46"/>
      <c r="V149" s="46"/>
      <c r="W149" s="46"/>
      <c r="X149" s="46"/>
      <c r="Y149" s="46"/>
      <c r="Z149" s="46"/>
      <c r="AA149" s="46"/>
      <c r="AB149" s="46"/>
      <c r="AC149" s="46"/>
      <c r="AD149" s="46"/>
      <c r="AE149" s="46"/>
      <c r="AF149" s="46"/>
      <c r="AG149" s="46"/>
      <c r="AH149" s="46"/>
      <c r="AI149" s="46"/>
      <c r="AJ149" s="46"/>
      <c r="AK149" s="46"/>
      <c r="AL149" s="46"/>
    </row>
    <row r="150">
      <c r="A150" s="50"/>
      <c r="B150" s="46"/>
      <c r="C150" s="46"/>
      <c r="D150" s="46"/>
      <c r="E150" s="70"/>
      <c r="F150" s="50"/>
      <c r="G150" s="50"/>
      <c r="H150" s="50"/>
      <c r="I150" s="50"/>
      <c r="J150" s="102"/>
      <c r="K150" s="46"/>
      <c r="L150" s="46"/>
      <c r="M150" s="46"/>
      <c r="N150" s="46"/>
      <c r="O150" s="46"/>
      <c r="P150" s="46"/>
      <c r="Q150" s="46"/>
      <c r="R150" s="46"/>
      <c r="S150" s="46"/>
      <c r="T150" s="46"/>
      <c r="U150" s="46"/>
      <c r="V150" s="46"/>
      <c r="W150" s="46"/>
      <c r="X150" s="46"/>
      <c r="Y150" s="46"/>
      <c r="Z150" s="46"/>
      <c r="AA150" s="46"/>
      <c r="AB150" s="46"/>
      <c r="AC150" s="46"/>
      <c r="AD150" s="46"/>
      <c r="AE150" s="46"/>
      <c r="AF150" s="46"/>
      <c r="AG150" s="46"/>
      <c r="AH150" s="46"/>
      <c r="AI150" s="46"/>
      <c r="AJ150" s="46"/>
      <c r="AK150" s="46"/>
      <c r="AL150" s="46"/>
    </row>
    <row r="151">
      <c r="A151" s="50"/>
      <c r="B151" s="46"/>
      <c r="C151" s="46"/>
      <c r="D151" s="46"/>
      <c r="E151" s="70"/>
      <c r="F151" s="50"/>
      <c r="G151" s="50"/>
      <c r="H151" s="50"/>
      <c r="I151" s="50"/>
      <c r="J151" s="102"/>
      <c r="K151" s="46"/>
      <c r="L151" s="46"/>
      <c r="M151" s="46"/>
      <c r="N151" s="46"/>
      <c r="O151" s="46"/>
      <c r="P151" s="46"/>
      <c r="Q151" s="46"/>
      <c r="R151" s="46"/>
      <c r="S151" s="46"/>
      <c r="T151" s="46"/>
      <c r="U151" s="46"/>
      <c r="V151" s="46"/>
      <c r="W151" s="46"/>
      <c r="X151" s="46"/>
      <c r="Y151" s="46"/>
      <c r="Z151" s="46"/>
      <c r="AA151" s="46"/>
      <c r="AB151" s="46"/>
      <c r="AC151" s="46"/>
      <c r="AD151" s="46"/>
      <c r="AE151" s="46"/>
      <c r="AF151" s="46"/>
      <c r="AG151" s="46"/>
      <c r="AH151" s="46"/>
      <c r="AI151" s="46"/>
      <c r="AJ151" s="46"/>
      <c r="AK151" s="46"/>
      <c r="AL151" s="46"/>
    </row>
    <row r="152">
      <c r="A152" s="50"/>
      <c r="B152" s="46"/>
      <c r="C152" s="46"/>
      <c r="D152" s="46"/>
      <c r="E152" s="70"/>
      <c r="F152" s="50"/>
      <c r="G152" s="50"/>
      <c r="H152" s="50"/>
      <c r="I152" s="50"/>
      <c r="J152" s="102"/>
      <c r="K152" s="46"/>
      <c r="L152" s="46"/>
      <c r="M152" s="46"/>
      <c r="N152" s="46"/>
      <c r="O152" s="46"/>
      <c r="P152" s="46"/>
      <c r="Q152" s="46"/>
      <c r="R152" s="46"/>
      <c r="S152" s="46"/>
      <c r="T152" s="46"/>
      <c r="U152" s="46"/>
      <c r="V152" s="46"/>
      <c r="W152" s="46"/>
      <c r="X152" s="46"/>
      <c r="Y152" s="46"/>
      <c r="Z152" s="46"/>
      <c r="AA152" s="46"/>
      <c r="AB152" s="46"/>
      <c r="AC152" s="46"/>
      <c r="AD152" s="46"/>
      <c r="AE152" s="46"/>
      <c r="AF152" s="46"/>
      <c r="AG152" s="46"/>
      <c r="AH152" s="46"/>
      <c r="AI152" s="46"/>
      <c r="AJ152" s="46"/>
      <c r="AK152" s="46"/>
      <c r="AL152" s="46"/>
    </row>
    <row r="153">
      <c r="A153" s="50"/>
      <c r="B153" s="46"/>
      <c r="C153" s="46"/>
      <c r="D153" s="46"/>
      <c r="E153" s="70"/>
      <c r="F153" s="50"/>
      <c r="G153" s="50"/>
      <c r="H153" s="50"/>
      <c r="I153" s="50"/>
      <c r="J153" s="102"/>
      <c r="K153" s="46"/>
      <c r="L153" s="46"/>
      <c r="M153" s="46"/>
      <c r="N153" s="46"/>
      <c r="O153" s="46"/>
      <c r="P153" s="46"/>
      <c r="Q153" s="46"/>
      <c r="R153" s="46"/>
      <c r="S153" s="46"/>
      <c r="T153" s="46"/>
      <c r="U153" s="46"/>
      <c r="V153" s="46"/>
      <c r="W153" s="46"/>
      <c r="X153" s="46"/>
      <c r="Y153" s="46"/>
      <c r="Z153" s="46"/>
      <c r="AA153" s="46"/>
      <c r="AB153" s="46"/>
      <c r="AC153" s="46"/>
      <c r="AD153" s="46"/>
      <c r="AE153" s="46"/>
      <c r="AF153" s="46"/>
      <c r="AG153" s="46"/>
      <c r="AH153" s="46"/>
      <c r="AI153" s="46"/>
      <c r="AJ153" s="46"/>
      <c r="AK153" s="46"/>
      <c r="AL153" s="46"/>
    </row>
    <row r="154">
      <c r="A154" s="50"/>
      <c r="B154" s="46"/>
      <c r="C154" s="46"/>
      <c r="D154" s="46"/>
      <c r="E154" s="70"/>
      <c r="F154" s="50"/>
      <c r="G154" s="50"/>
      <c r="H154" s="50"/>
      <c r="I154" s="50"/>
      <c r="J154" s="102"/>
      <c r="K154" s="46"/>
      <c r="L154" s="46"/>
      <c r="M154" s="46"/>
      <c r="N154" s="46"/>
      <c r="O154" s="46"/>
      <c r="P154" s="46"/>
      <c r="Q154" s="46"/>
      <c r="R154" s="46"/>
      <c r="S154" s="46"/>
      <c r="T154" s="46"/>
      <c r="U154" s="46"/>
      <c r="V154" s="46"/>
      <c r="W154" s="46"/>
      <c r="X154" s="46"/>
      <c r="Y154" s="46"/>
      <c r="Z154" s="46"/>
      <c r="AA154" s="46"/>
      <c r="AB154" s="46"/>
      <c r="AC154" s="46"/>
      <c r="AD154" s="46"/>
      <c r="AE154" s="46"/>
      <c r="AF154" s="46"/>
      <c r="AG154" s="46"/>
      <c r="AH154" s="46"/>
      <c r="AI154" s="46"/>
      <c r="AJ154" s="46"/>
      <c r="AK154" s="46"/>
      <c r="AL154" s="46"/>
    </row>
    <row r="155">
      <c r="A155" s="50"/>
      <c r="B155" s="46"/>
      <c r="C155" s="46"/>
      <c r="D155" s="46"/>
      <c r="E155" s="70"/>
      <c r="F155" s="50"/>
      <c r="G155" s="50"/>
      <c r="H155" s="50"/>
      <c r="I155" s="50"/>
      <c r="J155" s="102"/>
      <c r="K155" s="46"/>
      <c r="L155" s="46"/>
      <c r="M155" s="46"/>
      <c r="N155" s="46"/>
      <c r="O155" s="46"/>
      <c r="P155" s="46"/>
      <c r="Q155" s="46"/>
      <c r="R155" s="46"/>
      <c r="S155" s="46"/>
      <c r="T155" s="46"/>
      <c r="U155" s="46"/>
      <c r="V155" s="46"/>
      <c r="W155" s="46"/>
      <c r="X155" s="46"/>
      <c r="Y155" s="46"/>
      <c r="Z155" s="46"/>
      <c r="AA155" s="46"/>
      <c r="AB155" s="46"/>
      <c r="AC155" s="46"/>
      <c r="AD155" s="46"/>
      <c r="AE155" s="46"/>
      <c r="AF155" s="46"/>
      <c r="AG155" s="46"/>
      <c r="AH155" s="46"/>
      <c r="AI155" s="46"/>
      <c r="AJ155" s="46"/>
      <c r="AK155" s="46"/>
      <c r="AL155" s="46"/>
    </row>
    <row r="156">
      <c r="A156" s="50"/>
      <c r="B156" s="46"/>
      <c r="C156" s="46"/>
      <c r="D156" s="46"/>
      <c r="E156" s="70"/>
      <c r="F156" s="50"/>
      <c r="G156" s="50"/>
      <c r="H156" s="50"/>
      <c r="I156" s="50"/>
      <c r="J156" s="102"/>
      <c r="K156" s="46"/>
      <c r="L156" s="46"/>
      <c r="M156" s="46"/>
      <c r="N156" s="46"/>
      <c r="O156" s="46"/>
      <c r="P156" s="46"/>
      <c r="Q156" s="46"/>
      <c r="R156" s="46"/>
      <c r="S156" s="46"/>
      <c r="T156" s="46"/>
      <c r="U156" s="46"/>
      <c r="V156" s="46"/>
      <c r="W156" s="46"/>
      <c r="X156" s="46"/>
      <c r="Y156" s="46"/>
      <c r="Z156" s="46"/>
      <c r="AA156" s="46"/>
      <c r="AB156" s="46"/>
      <c r="AC156" s="46"/>
      <c r="AD156" s="46"/>
      <c r="AE156" s="46"/>
      <c r="AF156" s="46"/>
      <c r="AG156" s="46"/>
      <c r="AH156" s="46"/>
      <c r="AI156" s="46"/>
      <c r="AJ156" s="46"/>
      <c r="AK156" s="46"/>
      <c r="AL156" s="46"/>
    </row>
    <row r="157">
      <c r="A157" s="50"/>
      <c r="B157" s="46"/>
      <c r="C157" s="46"/>
      <c r="D157" s="46"/>
      <c r="E157" s="70"/>
      <c r="F157" s="50"/>
      <c r="G157" s="50"/>
      <c r="H157" s="50"/>
      <c r="I157" s="50"/>
      <c r="J157" s="102"/>
      <c r="K157" s="46"/>
      <c r="L157" s="46"/>
      <c r="M157" s="46"/>
      <c r="N157" s="46"/>
      <c r="O157" s="46"/>
      <c r="P157" s="46"/>
      <c r="Q157" s="46"/>
      <c r="R157" s="46"/>
      <c r="S157" s="46"/>
      <c r="T157" s="46"/>
      <c r="U157" s="46"/>
      <c r="V157" s="46"/>
      <c r="W157" s="46"/>
      <c r="X157" s="46"/>
      <c r="Y157" s="46"/>
      <c r="Z157" s="46"/>
      <c r="AA157" s="46"/>
      <c r="AB157" s="46"/>
      <c r="AC157" s="46"/>
      <c r="AD157" s="46"/>
      <c r="AE157" s="46"/>
      <c r="AF157" s="46"/>
      <c r="AG157" s="46"/>
      <c r="AH157" s="46"/>
      <c r="AI157" s="46"/>
      <c r="AJ157" s="46"/>
      <c r="AK157" s="46"/>
      <c r="AL157" s="46"/>
    </row>
    <row r="158">
      <c r="A158" s="50"/>
      <c r="B158" s="46"/>
      <c r="C158" s="46"/>
      <c r="D158" s="46"/>
      <c r="E158" s="70"/>
      <c r="F158" s="50"/>
      <c r="G158" s="50"/>
      <c r="H158" s="50"/>
      <c r="I158" s="50"/>
      <c r="J158" s="102"/>
      <c r="K158" s="46"/>
      <c r="L158" s="46"/>
      <c r="M158" s="46"/>
      <c r="N158" s="46"/>
      <c r="O158" s="46"/>
      <c r="P158" s="46"/>
      <c r="Q158" s="46"/>
      <c r="R158" s="46"/>
      <c r="S158" s="46"/>
      <c r="T158" s="46"/>
      <c r="U158" s="46"/>
      <c r="V158" s="46"/>
      <c r="W158" s="46"/>
      <c r="X158" s="46"/>
      <c r="Y158" s="46"/>
      <c r="Z158" s="46"/>
      <c r="AA158" s="46"/>
      <c r="AB158" s="46"/>
      <c r="AC158" s="46"/>
      <c r="AD158" s="46"/>
      <c r="AE158" s="46"/>
      <c r="AF158" s="46"/>
      <c r="AG158" s="46"/>
      <c r="AH158" s="46"/>
      <c r="AI158" s="46"/>
      <c r="AJ158" s="46"/>
      <c r="AK158" s="46"/>
      <c r="AL158" s="46"/>
    </row>
    <row r="159">
      <c r="A159" s="50"/>
      <c r="B159" s="46"/>
      <c r="C159" s="46"/>
      <c r="D159" s="46"/>
      <c r="E159" s="70"/>
      <c r="F159" s="50"/>
      <c r="G159" s="50"/>
      <c r="H159" s="50"/>
      <c r="I159" s="50"/>
      <c r="J159" s="102"/>
      <c r="K159" s="46"/>
      <c r="L159" s="46"/>
      <c r="M159" s="46"/>
      <c r="N159" s="46"/>
      <c r="O159" s="46"/>
      <c r="P159" s="46"/>
      <c r="Q159" s="46"/>
      <c r="R159" s="46"/>
      <c r="S159" s="46"/>
      <c r="T159" s="46"/>
      <c r="U159" s="46"/>
      <c r="V159" s="46"/>
      <c r="W159" s="46"/>
      <c r="X159" s="46"/>
      <c r="Y159" s="46"/>
      <c r="Z159" s="46"/>
      <c r="AA159" s="46"/>
      <c r="AB159" s="46"/>
      <c r="AC159" s="46"/>
      <c r="AD159" s="46"/>
      <c r="AE159" s="46"/>
      <c r="AF159" s="46"/>
      <c r="AG159" s="46"/>
      <c r="AH159" s="46"/>
      <c r="AI159" s="46"/>
      <c r="AJ159" s="46"/>
      <c r="AK159" s="46"/>
      <c r="AL159" s="46"/>
    </row>
    <row r="160">
      <c r="A160" s="50"/>
      <c r="B160" s="46"/>
      <c r="C160" s="46"/>
      <c r="D160" s="46"/>
      <c r="E160" s="70"/>
      <c r="F160" s="50"/>
      <c r="G160" s="50"/>
      <c r="H160" s="50"/>
      <c r="I160" s="50"/>
      <c r="J160" s="102"/>
      <c r="K160" s="46"/>
      <c r="L160" s="46"/>
      <c r="M160" s="46"/>
      <c r="N160" s="46"/>
      <c r="O160" s="46"/>
      <c r="P160" s="46"/>
      <c r="Q160" s="46"/>
      <c r="R160" s="46"/>
      <c r="S160" s="46"/>
      <c r="T160" s="46"/>
      <c r="U160" s="46"/>
      <c r="V160" s="46"/>
      <c r="W160" s="46"/>
      <c r="X160" s="46"/>
      <c r="Y160" s="46"/>
      <c r="Z160" s="46"/>
      <c r="AA160" s="46"/>
      <c r="AB160" s="46"/>
      <c r="AC160" s="46"/>
      <c r="AD160" s="46"/>
      <c r="AE160" s="46"/>
      <c r="AF160" s="46"/>
      <c r="AG160" s="46"/>
      <c r="AH160" s="46"/>
      <c r="AI160" s="46"/>
      <c r="AJ160" s="46"/>
      <c r="AK160" s="46"/>
      <c r="AL160" s="46"/>
    </row>
    <row r="161">
      <c r="A161" s="50"/>
      <c r="B161" s="46"/>
      <c r="C161" s="46"/>
      <c r="D161" s="46"/>
      <c r="E161" s="70"/>
      <c r="F161" s="50"/>
      <c r="G161" s="50"/>
      <c r="H161" s="50"/>
      <c r="I161" s="50"/>
      <c r="J161" s="102"/>
      <c r="K161" s="46"/>
      <c r="L161" s="46"/>
      <c r="M161" s="46"/>
      <c r="N161" s="46"/>
      <c r="O161" s="46"/>
      <c r="P161" s="46"/>
      <c r="Q161" s="46"/>
      <c r="R161" s="46"/>
      <c r="S161" s="46"/>
      <c r="T161" s="46"/>
      <c r="U161" s="46"/>
      <c r="V161" s="46"/>
      <c r="W161" s="46"/>
      <c r="X161" s="46"/>
      <c r="Y161" s="46"/>
      <c r="Z161" s="46"/>
      <c r="AA161" s="46"/>
      <c r="AB161" s="46"/>
      <c r="AC161" s="46"/>
      <c r="AD161" s="46"/>
      <c r="AE161" s="46"/>
      <c r="AF161" s="46"/>
      <c r="AG161" s="46"/>
      <c r="AH161" s="46"/>
      <c r="AI161" s="46"/>
      <c r="AJ161" s="46"/>
      <c r="AK161" s="46"/>
      <c r="AL161" s="46"/>
    </row>
    <row r="162">
      <c r="A162" s="50"/>
      <c r="B162" s="46"/>
      <c r="C162" s="46"/>
      <c r="D162" s="46"/>
      <c r="E162" s="70"/>
      <c r="F162" s="50"/>
      <c r="G162" s="50"/>
      <c r="H162" s="50"/>
      <c r="I162" s="50"/>
      <c r="J162" s="102"/>
      <c r="K162" s="46"/>
      <c r="L162" s="46"/>
      <c r="M162" s="46"/>
      <c r="N162" s="46"/>
      <c r="O162" s="46"/>
      <c r="P162" s="46"/>
      <c r="Q162" s="46"/>
      <c r="R162" s="46"/>
      <c r="S162" s="46"/>
      <c r="T162" s="46"/>
      <c r="U162" s="46"/>
      <c r="V162" s="46"/>
      <c r="W162" s="46"/>
      <c r="X162" s="46"/>
      <c r="Y162" s="46"/>
      <c r="Z162" s="46"/>
      <c r="AA162" s="46"/>
      <c r="AB162" s="46"/>
      <c r="AC162" s="46"/>
      <c r="AD162" s="46"/>
      <c r="AE162" s="46"/>
      <c r="AF162" s="46"/>
      <c r="AG162" s="46"/>
      <c r="AH162" s="46"/>
      <c r="AI162" s="46"/>
      <c r="AJ162" s="46"/>
      <c r="AK162" s="46"/>
      <c r="AL162" s="46"/>
    </row>
    <row r="163">
      <c r="A163" s="50"/>
      <c r="B163" s="46"/>
      <c r="C163" s="46"/>
      <c r="D163" s="46"/>
      <c r="E163" s="70"/>
      <c r="F163" s="50"/>
      <c r="G163" s="50"/>
      <c r="H163" s="50"/>
      <c r="I163" s="50"/>
      <c r="J163" s="102"/>
      <c r="K163" s="46"/>
      <c r="L163" s="46"/>
      <c r="M163" s="46"/>
      <c r="N163" s="46"/>
      <c r="O163" s="46"/>
      <c r="P163" s="46"/>
      <c r="Q163" s="46"/>
      <c r="R163" s="46"/>
      <c r="S163" s="46"/>
      <c r="T163" s="46"/>
      <c r="U163" s="46"/>
      <c r="V163" s="46"/>
      <c r="W163" s="46"/>
      <c r="X163" s="46"/>
      <c r="Y163" s="46"/>
      <c r="Z163" s="46"/>
      <c r="AA163" s="46"/>
      <c r="AB163" s="46"/>
      <c r="AC163" s="46"/>
      <c r="AD163" s="46"/>
      <c r="AE163" s="46"/>
      <c r="AF163" s="46"/>
      <c r="AG163" s="46"/>
      <c r="AH163" s="46"/>
      <c r="AI163" s="46"/>
      <c r="AJ163" s="46"/>
      <c r="AK163" s="46"/>
      <c r="AL163" s="46"/>
    </row>
    <row r="164">
      <c r="A164" s="50"/>
      <c r="B164" s="46"/>
      <c r="C164" s="46"/>
      <c r="D164" s="46"/>
      <c r="E164" s="70"/>
      <c r="F164" s="50"/>
      <c r="G164" s="50"/>
      <c r="H164" s="50"/>
      <c r="I164" s="50"/>
      <c r="J164" s="102"/>
      <c r="K164" s="46"/>
      <c r="L164" s="46"/>
      <c r="M164" s="46"/>
      <c r="N164" s="46"/>
      <c r="O164" s="46"/>
      <c r="P164" s="46"/>
      <c r="Q164" s="46"/>
      <c r="R164" s="46"/>
      <c r="S164" s="46"/>
      <c r="T164" s="46"/>
      <c r="U164" s="46"/>
      <c r="V164" s="46"/>
      <c r="W164" s="46"/>
      <c r="X164" s="46"/>
      <c r="Y164" s="46"/>
      <c r="Z164" s="46"/>
      <c r="AA164" s="46"/>
      <c r="AB164" s="46"/>
      <c r="AC164" s="46"/>
      <c r="AD164" s="46"/>
      <c r="AE164" s="46"/>
      <c r="AF164" s="46"/>
      <c r="AG164" s="46"/>
      <c r="AH164" s="46"/>
      <c r="AI164" s="46"/>
      <c r="AJ164" s="46"/>
      <c r="AK164" s="46"/>
      <c r="AL164" s="46"/>
    </row>
    <row r="165">
      <c r="A165" s="50"/>
      <c r="B165" s="46"/>
      <c r="C165" s="46"/>
      <c r="D165" s="46"/>
      <c r="E165" s="70"/>
      <c r="F165" s="50"/>
      <c r="G165" s="50"/>
      <c r="H165" s="50"/>
      <c r="I165" s="50"/>
      <c r="J165" s="102"/>
      <c r="K165" s="46"/>
      <c r="L165" s="46"/>
      <c r="M165" s="46"/>
      <c r="N165" s="46"/>
      <c r="O165" s="46"/>
      <c r="P165" s="46"/>
      <c r="Q165" s="46"/>
      <c r="R165" s="46"/>
      <c r="S165" s="46"/>
      <c r="T165" s="46"/>
      <c r="U165" s="46"/>
      <c r="V165" s="46"/>
      <c r="W165" s="46"/>
      <c r="X165" s="46"/>
      <c r="Y165" s="46"/>
      <c r="Z165" s="46"/>
      <c r="AA165" s="46"/>
      <c r="AB165" s="46"/>
      <c r="AC165" s="46"/>
      <c r="AD165" s="46"/>
      <c r="AE165" s="46"/>
      <c r="AF165" s="46"/>
      <c r="AG165" s="46"/>
      <c r="AH165" s="46"/>
      <c r="AI165" s="46"/>
      <c r="AJ165" s="46"/>
      <c r="AK165" s="46"/>
      <c r="AL165" s="46"/>
    </row>
    <row r="166">
      <c r="A166" s="50"/>
      <c r="B166" s="46"/>
      <c r="C166" s="46"/>
      <c r="D166" s="46"/>
      <c r="E166" s="70"/>
      <c r="F166" s="50"/>
      <c r="G166" s="50"/>
      <c r="H166" s="50"/>
      <c r="I166" s="50"/>
      <c r="J166" s="102"/>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c r="AH166" s="46"/>
      <c r="AI166" s="46"/>
      <c r="AJ166" s="46"/>
      <c r="AK166" s="46"/>
      <c r="AL166" s="46"/>
    </row>
    <row r="167">
      <c r="A167" s="50"/>
      <c r="B167" s="46"/>
      <c r="C167" s="46"/>
      <c r="D167" s="46"/>
      <c r="E167" s="70"/>
      <c r="F167" s="50"/>
      <c r="G167" s="50"/>
      <c r="H167" s="50"/>
      <c r="I167" s="50"/>
      <c r="J167" s="102"/>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c r="AH167" s="46"/>
      <c r="AI167" s="46"/>
      <c r="AJ167" s="46"/>
      <c r="AK167" s="46"/>
      <c r="AL167" s="46"/>
    </row>
    <row r="168">
      <c r="A168" s="50"/>
      <c r="B168" s="46"/>
      <c r="C168" s="46"/>
      <c r="D168" s="46"/>
      <c r="E168" s="70"/>
      <c r="F168" s="50"/>
      <c r="G168" s="50"/>
      <c r="H168" s="50"/>
      <c r="I168" s="50"/>
      <c r="J168" s="102"/>
      <c r="K168" s="46"/>
      <c r="L168" s="46"/>
      <c r="M168" s="46"/>
      <c r="N168" s="46"/>
      <c r="O168" s="46"/>
      <c r="P168" s="46"/>
      <c r="Q168" s="46"/>
      <c r="R168" s="46"/>
      <c r="S168" s="46"/>
      <c r="T168" s="46"/>
      <c r="U168" s="46"/>
      <c r="V168" s="46"/>
      <c r="W168" s="46"/>
      <c r="X168" s="46"/>
      <c r="Y168" s="46"/>
      <c r="Z168" s="46"/>
      <c r="AA168" s="46"/>
      <c r="AB168" s="46"/>
      <c r="AC168" s="46"/>
      <c r="AD168" s="46"/>
      <c r="AE168" s="46"/>
      <c r="AF168" s="46"/>
      <c r="AG168" s="46"/>
      <c r="AH168" s="46"/>
      <c r="AI168" s="46"/>
      <c r="AJ168" s="46"/>
      <c r="AK168" s="46"/>
      <c r="AL168" s="46"/>
    </row>
    <row r="169">
      <c r="A169" s="50"/>
      <c r="B169" s="46"/>
      <c r="C169" s="46"/>
      <c r="D169" s="46"/>
      <c r="E169" s="70"/>
      <c r="F169" s="50"/>
      <c r="G169" s="50"/>
      <c r="H169" s="50"/>
      <c r="I169" s="50"/>
      <c r="J169" s="102"/>
      <c r="K169" s="46"/>
      <c r="L169" s="46"/>
      <c r="M169" s="46"/>
      <c r="N169" s="46"/>
      <c r="O169" s="46"/>
      <c r="P169" s="46"/>
      <c r="Q169" s="46"/>
      <c r="R169" s="46"/>
      <c r="S169" s="46"/>
      <c r="T169" s="46"/>
      <c r="U169" s="46"/>
      <c r="V169" s="46"/>
      <c r="W169" s="46"/>
      <c r="X169" s="46"/>
      <c r="Y169" s="46"/>
      <c r="Z169" s="46"/>
      <c r="AA169" s="46"/>
      <c r="AB169" s="46"/>
      <c r="AC169" s="46"/>
      <c r="AD169" s="46"/>
      <c r="AE169" s="46"/>
      <c r="AF169" s="46"/>
      <c r="AG169" s="46"/>
      <c r="AH169" s="46"/>
      <c r="AI169" s="46"/>
      <c r="AJ169" s="46"/>
      <c r="AK169" s="46"/>
      <c r="AL169" s="46"/>
    </row>
    <row r="170">
      <c r="A170" s="50"/>
      <c r="B170" s="46"/>
      <c r="C170" s="46"/>
      <c r="D170" s="46"/>
      <c r="E170" s="70"/>
      <c r="F170" s="50"/>
      <c r="G170" s="50"/>
      <c r="H170" s="50"/>
      <c r="I170" s="50"/>
      <c r="J170" s="102"/>
      <c r="K170" s="46"/>
      <c r="L170" s="46"/>
      <c r="M170" s="46"/>
      <c r="N170" s="46"/>
      <c r="O170" s="46"/>
      <c r="P170" s="46"/>
      <c r="Q170" s="46"/>
      <c r="R170" s="46"/>
      <c r="S170" s="46"/>
      <c r="T170" s="46"/>
      <c r="U170" s="46"/>
      <c r="V170" s="46"/>
      <c r="W170" s="46"/>
      <c r="X170" s="46"/>
      <c r="Y170" s="46"/>
      <c r="Z170" s="46"/>
      <c r="AA170" s="46"/>
      <c r="AB170" s="46"/>
      <c r="AC170" s="46"/>
      <c r="AD170" s="46"/>
      <c r="AE170" s="46"/>
      <c r="AF170" s="46"/>
      <c r="AG170" s="46"/>
      <c r="AH170" s="46"/>
      <c r="AI170" s="46"/>
      <c r="AJ170" s="46"/>
      <c r="AK170" s="46"/>
      <c r="AL170" s="46"/>
    </row>
    <row r="171">
      <c r="A171" s="50"/>
      <c r="B171" s="46"/>
      <c r="C171" s="46"/>
      <c r="D171" s="46"/>
      <c r="E171" s="70"/>
      <c r="F171" s="50"/>
      <c r="G171" s="50"/>
      <c r="H171" s="50"/>
      <c r="I171" s="50"/>
      <c r="J171" s="102"/>
      <c r="K171" s="46"/>
      <c r="L171" s="46"/>
      <c r="M171" s="46"/>
      <c r="N171" s="46"/>
      <c r="O171" s="46"/>
      <c r="P171" s="46"/>
      <c r="Q171" s="46"/>
      <c r="R171" s="46"/>
      <c r="S171" s="46"/>
      <c r="T171" s="46"/>
      <c r="U171" s="46"/>
      <c r="V171" s="46"/>
      <c r="W171" s="46"/>
      <c r="X171" s="46"/>
      <c r="Y171" s="46"/>
      <c r="Z171" s="46"/>
      <c r="AA171" s="46"/>
      <c r="AB171" s="46"/>
      <c r="AC171" s="46"/>
      <c r="AD171" s="46"/>
      <c r="AE171" s="46"/>
      <c r="AF171" s="46"/>
      <c r="AG171" s="46"/>
      <c r="AH171" s="46"/>
      <c r="AI171" s="46"/>
      <c r="AJ171" s="46"/>
      <c r="AK171" s="46"/>
      <c r="AL171" s="46"/>
    </row>
    <row r="172">
      <c r="A172" s="50"/>
      <c r="B172" s="46"/>
      <c r="C172" s="46"/>
      <c r="D172" s="46"/>
      <c r="E172" s="70"/>
      <c r="F172" s="50"/>
      <c r="G172" s="50"/>
      <c r="H172" s="50"/>
      <c r="I172" s="50"/>
      <c r="J172" s="102"/>
      <c r="K172" s="46"/>
      <c r="L172" s="46"/>
      <c r="M172" s="46"/>
      <c r="N172" s="46"/>
      <c r="O172" s="46"/>
      <c r="P172" s="46"/>
      <c r="Q172" s="46"/>
      <c r="R172" s="46"/>
      <c r="S172" s="46"/>
      <c r="T172" s="46"/>
      <c r="U172" s="46"/>
      <c r="V172" s="46"/>
      <c r="W172" s="46"/>
      <c r="X172" s="46"/>
      <c r="Y172" s="46"/>
      <c r="Z172" s="46"/>
      <c r="AA172" s="46"/>
      <c r="AB172" s="46"/>
      <c r="AC172" s="46"/>
      <c r="AD172" s="46"/>
      <c r="AE172" s="46"/>
      <c r="AF172" s="46"/>
      <c r="AG172" s="46"/>
      <c r="AH172" s="46"/>
      <c r="AI172" s="46"/>
      <c r="AJ172" s="46"/>
      <c r="AK172" s="46"/>
      <c r="AL172" s="46"/>
    </row>
    <row r="173">
      <c r="A173" s="50"/>
      <c r="B173" s="46"/>
      <c r="C173" s="46"/>
      <c r="D173" s="46"/>
      <c r="E173" s="70"/>
      <c r="F173" s="50"/>
      <c r="G173" s="50"/>
      <c r="H173" s="50"/>
      <c r="I173" s="50"/>
      <c r="J173" s="102"/>
      <c r="K173" s="46"/>
      <c r="L173" s="46"/>
      <c r="M173" s="46"/>
      <c r="N173" s="46"/>
      <c r="O173" s="46"/>
      <c r="P173" s="46"/>
      <c r="Q173" s="46"/>
      <c r="R173" s="46"/>
      <c r="S173" s="46"/>
      <c r="T173" s="46"/>
      <c r="U173" s="46"/>
      <c r="V173" s="46"/>
      <c r="W173" s="46"/>
      <c r="X173" s="46"/>
      <c r="Y173" s="46"/>
      <c r="Z173" s="46"/>
      <c r="AA173" s="46"/>
      <c r="AB173" s="46"/>
      <c r="AC173" s="46"/>
      <c r="AD173" s="46"/>
      <c r="AE173" s="46"/>
      <c r="AF173" s="46"/>
      <c r="AG173" s="46"/>
      <c r="AH173" s="46"/>
      <c r="AI173" s="46"/>
      <c r="AJ173" s="46"/>
      <c r="AK173" s="46"/>
      <c r="AL173" s="46"/>
    </row>
    <row r="174">
      <c r="A174" s="50"/>
      <c r="B174" s="46"/>
      <c r="C174" s="46"/>
      <c r="D174" s="46"/>
      <c r="E174" s="70"/>
      <c r="F174" s="50"/>
      <c r="G174" s="50"/>
      <c r="H174" s="50"/>
      <c r="I174" s="50"/>
      <c r="J174" s="102"/>
      <c r="K174" s="46"/>
      <c r="L174" s="46"/>
      <c r="M174" s="46"/>
      <c r="N174" s="46"/>
      <c r="O174" s="46"/>
      <c r="P174" s="46"/>
      <c r="Q174" s="46"/>
      <c r="R174" s="46"/>
      <c r="S174" s="46"/>
      <c r="T174" s="46"/>
      <c r="U174" s="46"/>
      <c r="V174" s="46"/>
      <c r="W174" s="46"/>
      <c r="X174" s="46"/>
      <c r="Y174" s="46"/>
      <c r="Z174" s="46"/>
      <c r="AA174" s="46"/>
      <c r="AB174" s="46"/>
      <c r="AC174" s="46"/>
      <c r="AD174" s="46"/>
      <c r="AE174" s="46"/>
      <c r="AF174" s="46"/>
      <c r="AG174" s="46"/>
      <c r="AH174" s="46"/>
      <c r="AI174" s="46"/>
      <c r="AJ174" s="46"/>
      <c r="AK174" s="46"/>
      <c r="AL174" s="46"/>
    </row>
    <row r="175">
      <c r="A175" s="50"/>
      <c r="B175" s="46"/>
      <c r="C175" s="46"/>
      <c r="D175" s="46"/>
      <c r="E175" s="70"/>
      <c r="F175" s="50"/>
      <c r="G175" s="50"/>
      <c r="H175" s="50"/>
      <c r="I175" s="50"/>
      <c r="J175" s="102"/>
      <c r="K175" s="46"/>
      <c r="L175" s="46"/>
      <c r="M175" s="46"/>
      <c r="N175" s="46"/>
      <c r="O175" s="46"/>
      <c r="P175" s="46"/>
      <c r="Q175" s="46"/>
      <c r="R175" s="46"/>
      <c r="S175" s="46"/>
      <c r="T175" s="46"/>
      <c r="U175" s="46"/>
      <c r="V175" s="46"/>
      <c r="W175" s="46"/>
      <c r="X175" s="46"/>
      <c r="Y175" s="46"/>
      <c r="Z175" s="46"/>
      <c r="AA175" s="46"/>
      <c r="AB175" s="46"/>
      <c r="AC175" s="46"/>
      <c r="AD175" s="46"/>
      <c r="AE175" s="46"/>
      <c r="AF175" s="46"/>
      <c r="AG175" s="46"/>
      <c r="AH175" s="46"/>
      <c r="AI175" s="46"/>
      <c r="AJ175" s="46"/>
      <c r="AK175" s="46"/>
      <c r="AL175" s="46"/>
    </row>
    <row r="176">
      <c r="A176" s="50"/>
      <c r="B176" s="46"/>
      <c r="C176" s="46"/>
      <c r="D176" s="46"/>
      <c r="E176" s="70"/>
      <c r="F176" s="50"/>
      <c r="G176" s="50"/>
      <c r="H176" s="50"/>
      <c r="I176" s="50"/>
      <c r="J176" s="102"/>
      <c r="K176" s="46"/>
      <c r="L176" s="46"/>
      <c r="M176" s="46"/>
      <c r="N176" s="46"/>
      <c r="O176" s="46"/>
      <c r="P176" s="46"/>
      <c r="Q176" s="46"/>
      <c r="R176" s="46"/>
      <c r="S176" s="46"/>
      <c r="T176" s="46"/>
      <c r="U176" s="46"/>
      <c r="V176" s="46"/>
      <c r="W176" s="46"/>
      <c r="X176" s="46"/>
      <c r="Y176" s="46"/>
      <c r="Z176" s="46"/>
      <c r="AA176" s="46"/>
      <c r="AB176" s="46"/>
      <c r="AC176" s="46"/>
      <c r="AD176" s="46"/>
      <c r="AE176" s="46"/>
      <c r="AF176" s="46"/>
      <c r="AG176" s="46"/>
      <c r="AH176" s="46"/>
      <c r="AI176" s="46"/>
      <c r="AJ176" s="46"/>
      <c r="AK176" s="46"/>
      <c r="AL176" s="46"/>
    </row>
    <row r="177">
      <c r="A177" s="50"/>
      <c r="B177" s="46"/>
      <c r="C177" s="46"/>
      <c r="D177" s="46"/>
      <c r="E177" s="70"/>
      <c r="F177" s="50"/>
      <c r="G177" s="50"/>
      <c r="H177" s="50"/>
      <c r="I177" s="50"/>
      <c r="J177" s="102"/>
      <c r="K177" s="46"/>
      <c r="L177" s="46"/>
      <c r="M177" s="46"/>
      <c r="N177" s="46"/>
      <c r="O177" s="46"/>
      <c r="P177" s="46"/>
      <c r="Q177" s="46"/>
      <c r="R177" s="46"/>
      <c r="S177" s="46"/>
      <c r="T177" s="46"/>
      <c r="U177" s="46"/>
      <c r="V177" s="46"/>
      <c r="W177" s="46"/>
      <c r="X177" s="46"/>
      <c r="Y177" s="46"/>
      <c r="Z177" s="46"/>
      <c r="AA177" s="46"/>
      <c r="AB177" s="46"/>
      <c r="AC177" s="46"/>
      <c r="AD177" s="46"/>
      <c r="AE177" s="46"/>
      <c r="AF177" s="46"/>
      <c r="AG177" s="46"/>
      <c r="AH177" s="46"/>
      <c r="AI177" s="46"/>
      <c r="AJ177" s="46"/>
      <c r="AK177" s="46"/>
      <c r="AL177" s="46"/>
    </row>
    <row r="178">
      <c r="A178" s="50"/>
      <c r="B178" s="46"/>
      <c r="C178" s="46"/>
      <c r="D178" s="46"/>
      <c r="E178" s="70"/>
      <c r="F178" s="50"/>
      <c r="G178" s="50"/>
      <c r="H178" s="50"/>
      <c r="I178" s="50"/>
      <c r="J178" s="102"/>
      <c r="K178" s="46"/>
      <c r="L178" s="46"/>
      <c r="M178" s="46"/>
      <c r="N178" s="46"/>
      <c r="O178" s="46"/>
      <c r="P178" s="46"/>
      <c r="Q178" s="46"/>
      <c r="R178" s="46"/>
      <c r="S178" s="46"/>
      <c r="T178" s="46"/>
      <c r="U178" s="46"/>
      <c r="V178" s="46"/>
      <c r="W178" s="46"/>
      <c r="X178" s="46"/>
      <c r="Y178" s="46"/>
      <c r="Z178" s="46"/>
      <c r="AA178" s="46"/>
      <c r="AB178" s="46"/>
      <c r="AC178" s="46"/>
      <c r="AD178" s="46"/>
      <c r="AE178" s="46"/>
      <c r="AF178" s="46"/>
      <c r="AG178" s="46"/>
      <c r="AH178" s="46"/>
      <c r="AI178" s="46"/>
      <c r="AJ178" s="46"/>
      <c r="AK178" s="46"/>
      <c r="AL178" s="46"/>
    </row>
    <row r="179">
      <c r="A179" s="50"/>
      <c r="B179" s="46"/>
      <c r="C179" s="46"/>
      <c r="D179" s="46"/>
      <c r="E179" s="70"/>
      <c r="F179" s="50"/>
      <c r="G179" s="50"/>
      <c r="H179" s="50"/>
      <c r="I179" s="50"/>
      <c r="J179" s="102"/>
      <c r="K179" s="46"/>
      <c r="L179" s="46"/>
      <c r="M179" s="46"/>
      <c r="N179" s="46"/>
      <c r="O179" s="46"/>
      <c r="P179" s="46"/>
      <c r="Q179" s="46"/>
      <c r="R179" s="46"/>
      <c r="S179" s="46"/>
      <c r="T179" s="46"/>
      <c r="U179" s="46"/>
      <c r="V179" s="46"/>
      <c r="W179" s="46"/>
      <c r="X179" s="46"/>
      <c r="Y179" s="46"/>
      <c r="Z179" s="46"/>
      <c r="AA179" s="46"/>
      <c r="AB179" s="46"/>
      <c r="AC179" s="46"/>
      <c r="AD179" s="46"/>
      <c r="AE179" s="46"/>
      <c r="AF179" s="46"/>
      <c r="AG179" s="46"/>
      <c r="AH179" s="46"/>
      <c r="AI179" s="46"/>
      <c r="AJ179" s="46"/>
      <c r="AK179" s="46"/>
      <c r="AL179" s="46"/>
    </row>
    <row r="180">
      <c r="A180" s="50"/>
      <c r="B180" s="46"/>
      <c r="C180" s="46"/>
      <c r="D180" s="46"/>
      <c r="E180" s="70"/>
      <c r="F180" s="50"/>
      <c r="G180" s="50"/>
      <c r="H180" s="50"/>
      <c r="I180" s="50"/>
      <c r="J180" s="102"/>
      <c r="K180" s="46"/>
      <c r="L180" s="46"/>
      <c r="M180" s="46"/>
      <c r="N180" s="46"/>
      <c r="O180" s="46"/>
      <c r="P180" s="46"/>
      <c r="Q180" s="46"/>
      <c r="R180" s="46"/>
      <c r="S180" s="46"/>
      <c r="T180" s="46"/>
      <c r="U180" s="46"/>
      <c r="V180" s="46"/>
      <c r="W180" s="46"/>
      <c r="X180" s="46"/>
      <c r="Y180" s="46"/>
      <c r="Z180" s="46"/>
      <c r="AA180" s="46"/>
      <c r="AB180" s="46"/>
      <c r="AC180" s="46"/>
      <c r="AD180" s="46"/>
      <c r="AE180" s="46"/>
      <c r="AF180" s="46"/>
      <c r="AG180" s="46"/>
      <c r="AH180" s="46"/>
      <c r="AI180" s="46"/>
      <c r="AJ180" s="46"/>
      <c r="AK180" s="46"/>
      <c r="AL180" s="46"/>
    </row>
    <row r="181">
      <c r="A181" s="50"/>
      <c r="B181" s="46"/>
      <c r="C181" s="46"/>
      <c r="D181" s="46"/>
      <c r="E181" s="70"/>
      <c r="F181" s="50"/>
      <c r="G181" s="50"/>
      <c r="H181" s="50"/>
      <c r="I181" s="50"/>
      <c r="J181" s="102"/>
      <c r="K181" s="46"/>
      <c r="L181" s="46"/>
      <c r="M181" s="46"/>
      <c r="N181" s="46"/>
      <c r="O181" s="46"/>
      <c r="P181" s="46"/>
      <c r="Q181" s="46"/>
      <c r="R181" s="46"/>
      <c r="S181" s="46"/>
      <c r="T181" s="46"/>
      <c r="U181" s="46"/>
      <c r="V181" s="46"/>
      <c r="W181" s="46"/>
      <c r="X181" s="46"/>
      <c r="Y181" s="46"/>
      <c r="Z181" s="46"/>
      <c r="AA181" s="46"/>
      <c r="AB181" s="46"/>
      <c r="AC181" s="46"/>
      <c r="AD181" s="46"/>
      <c r="AE181" s="46"/>
      <c r="AF181" s="46"/>
      <c r="AG181" s="46"/>
      <c r="AH181" s="46"/>
      <c r="AI181" s="46"/>
      <c r="AJ181" s="46"/>
      <c r="AK181" s="46"/>
      <c r="AL181" s="46"/>
    </row>
    <row r="182">
      <c r="A182" s="50"/>
      <c r="B182" s="46"/>
      <c r="C182" s="46"/>
      <c r="D182" s="46"/>
      <c r="E182" s="70"/>
      <c r="F182" s="50"/>
      <c r="G182" s="50"/>
      <c r="H182" s="50"/>
      <c r="I182" s="50"/>
      <c r="J182" s="102"/>
      <c r="K182" s="46"/>
      <c r="L182" s="46"/>
      <c r="M182" s="46"/>
      <c r="N182" s="46"/>
      <c r="O182" s="46"/>
      <c r="P182" s="46"/>
      <c r="Q182" s="46"/>
      <c r="R182" s="46"/>
      <c r="S182" s="46"/>
      <c r="T182" s="46"/>
      <c r="U182" s="46"/>
      <c r="V182" s="46"/>
      <c r="W182" s="46"/>
      <c r="X182" s="46"/>
      <c r="Y182" s="46"/>
      <c r="Z182" s="46"/>
      <c r="AA182" s="46"/>
      <c r="AB182" s="46"/>
      <c r="AC182" s="46"/>
      <c r="AD182" s="46"/>
      <c r="AE182" s="46"/>
      <c r="AF182" s="46"/>
      <c r="AG182" s="46"/>
      <c r="AH182" s="46"/>
      <c r="AI182" s="46"/>
      <c r="AJ182" s="46"/>
      <c r="AK182" s="46"/>
      <c r="AL182" s="46"/>
    </row>
    <row r="183">
      <c r="A183" s="50"/>
      <c r="B183" s="46"/>
      <c r="C183" s="46"/>
      <c r="D183" s="46"/>
      <c r="E183" s="70"/>
      <c r="F183" s="50"/>
      <c r="G183" s="50"/>
      <c r="H183" s="50"/>
      <c r="I183" s="50"/>
      <c r="J183" s="102"/>
      <c r="K183" s="46"/>
      <c r="L183" s="46"/>
      <c r="M183" s="46"/>
      <c r="N183" s="46"/>
      <c r="O183" s="46"/>
      <c r="P183" s="46"/>
      <c r="Q183" s="46"/>
      <c r="R183" s="46"/>
      <c r="S183" s="46"/>
      <c r="T183" s="46"/>
      <c r="U183" s="46"/>
      <c r="V183" s="46"/>
      <c r="W183" s="46"/>
      <c r="X183" s="46"/>
      <c r="Y183" s="46"/>
      <c r="Z183" s="46"/>
      <c r="AA183" s="46"/>
      <c r="AB183" s="46"/>
      <c r="AC183" s="46"/>
      <c r="AD183" s="46"/>
      <c r="AE183" s="46"/>
      <c r="AF183" s="46"/>
      <c r="AG183" s="46"/>
      <c r="AH183" s="46"/>
      <c r="AI183" s="46"/>
      <c r="AJ183" s="46"/>
      <c r="AK183" s="46"/>
      <c r="AL183" s="46"/>
    </row>
    <row r="184">
      <c r="A184" s="50"/>
      <c r="B184" s="46"/>
      <c r="C184" s="46"/>
      <c r="D184" s="46"/>
      <c r="E184" s="70"/>
      <c r="F184" s="50"/>
      <c r="G184" s="50"/>
      <c r="H184" s="50"/>
      <c r="I184" s="50"/>
      <c r="J184" s="102"/>
      <c r="K184" s="46"/>
      <c r="L184" s="46"/>
      <c r="M184" s="46"/>
      <c r="N184" s="46"/>
      <c r="O184" s="46"/>
      <c r="P184" s="46"/>
      <c r="Q184" s="46"/>
      <c r="R184" s="46"/>
      <c r="S184" s="46"/>
      <c r="T184" s="46"/>
      <c r="U184" s="46"/>
      <c r="V184" s="46"/>
      <c r="W184" s="46"/>
      <c r="X184" s="46"/>
      <c r="Y184" s="46"/>
      <c r="Z184" s="46"/>
      <c r="AA184" s="46"/>
      <c r="AB184" s="46"/>
      <c r="AC184" s="46"/>
      <c r="AD184" s="46"/>
      <c r="AE184" s="46"/>
      <c r="AF184" s="46"/>
      <c r="AG184" s="46"/>
      <c r="AH184" s="46"/>
      <c r="AI184" s="46"/>
      <c r="AJ184" s="46"/>
      <c r="AK184" s="46"/>
      <c r="AL184" s="46"/>
    </row>
    <row r="185">
      <c r="A185" s="50"/>
      <c r="B185" s="46"/>
      <c r="C185" s="46"/>
      <c r="D185" s="46"/>
      <c r="E185" s="70"/>
      <c r="F185" s="50"/>
      <c r="G185" s="50"/>
      <c r="H185" s="50"/>
      <c r="I185" s="50"/>
      <c r="J185" s="102"/>
      <c r="K185" s="46"/>
      <c r="L185" s="46"/>
      <c r="M185" s="46"/>
      <c r="N185" s="46"/>
      <c r="O185" s="46"/>
      <c r="P185" s="46"/>
      <c r="Q185" s="46"/>
      <c r="R185" s="46"/>
      <c r="S185" s="46"/>
      <c r="T185" s="46"/>
      <c r="U185" s="46"/>
      <c r="V185" s="46"/>
      <c r="W185" s="46"/>
      <c r="X185" s="46"/>
      <c r="Y185" s="46"/>
      <c r="Z185" s="46"/>
      <c r="AA185" s="46"/>
      <c r="AB185" s="46"/>
      <c r="AC185" s="46"/>
      <c r="AD185" s="46"/>
      <c r="AE185" s="46"/>
      <c r="AF185" s="46"/>
      <c r="AG185" s="46"/>
      <c r="AH185" s="46"/>
      <c r="AI185" s="46"/>
      <c r="AJ185" s="46"/>
      <c r="AK185" s="46"/>
      <c r="AL185" s="46"/>
    </row>
    <row r="186">
      <c r="A186" s="50"/>
      <c r="B186" s="46"/>
      <c r="C186" s="46"/>
      <c r="D186" s="46"/>
      <c r="E186" s="70"/>
      <c r="F186" s="50"/>
      <c r="G186" s="50"/>
      <c r="H186" s="50"/>
      <c r="I186" s="50"/>
      <c r="J186" s="102"/>
      <c r="K186" s="46"/>
      <c r="L186" s="46"/>
      <c r="M186" s="46"/>
      <c r="N186" s="46"/>
      <c r="O186" s="46"/>
      <c r="P186" s="46"/>
      <c r="Q186" s="46"/>
      <c r="R186" s="46"/>
      <c r="S186" s="46"/>
      <c r="T186" s="46"/>
      <c r="U186" s="46"/>
      <c r="V186" s="46"/>
      <c r="W186" s="46"/>
      <c r="X186" s="46"/>
      <c r="Y186" s="46"/>
      <c r="Z186" s="46"/>
      <c r="AA186" s="46"/>
      <c r="AB186" s="46"/>
      <c r="AC186" s="46"/>
      <c r="AD186" s="46"/>
      <c r="AE186" s="46"/>
      <c r="AF186" s="46"/>
      <c r="AG186" s="46"/>
      <c r="AH186" s="46"/>
      <c r="AI186" s="46"/>
      <c r="AJ186" s="46"/>
      <c r="AK186" s="46"/>
      <c r="AL186" s="46"/>
    </row>
    <row r="187">
      <c r="A187" s="50"/>
      <c r="B187" s="46"/>
      <c r="C187" s="46"/>
      <c r="D187" s="46"/>
      <c r="E187" s="70"/>
      <c r="F187" s="50"/>
      <c r="G187" s="50"/>
      <c r="H187" s="50"/>
      <c r="I187" s="50"/>
      <c r="J187" s="102"/>
      <c r="K187" s="46"/>
      <c r="L187" s="46"/>
      <c r="M187" s="46"/>
      <c r="N187" s="46"/>
      <c r="O187" s="46"/>
      <c r="P187" s="46"/>
      <c r="Q187" s="46"/>
      <c r="R187" s="46"/>
      <c r="S187" s="46"/>
      <c r="T187" s="46"/>
      <c r="U187" s="46"/>
      <c r="V187" s="46"/>
      <c r="W187" s="46"/>
      <c r="X187" s="46"/>
      <c r="Y187" s="46"/>
      <c r="Z187" s="46"/>
      <c r="AA187" s="46"/>
      <c r="AB187" s="46"/>
      <c r="AC187" s="46"/>
      <c r="AD187" s="46"/>
      <c r="AE187" s="46"/>
      <c r="AF187" s="46"/>
      <c r="AG187" s="46"/>
      <c r="AH187" s="46"/>
      <c r="AI187" s="46"/>
      <c r="AJ187" s="46"/>
      <c r="AK187" s="46"/>
      <c r="AL187" s="46"/>
    </row>
    <row r="188">
      <c r="A188" s="50"/>
      <c r="B188" s="46"/>
      <c r="C188" s="46"/>
      <c r="D188" s="46"/>
      <c r="E188" s="70"/>
      <c r="F188" s="50"/>
      <c r="G188" s="50"/>
      <c r="H188" s="50"/>
      <c r="I188" s="50"/>
      <c r="J188" s="102"/>
      <c r="K188" s="46"/>
      <c r="L188" s="46"/>
      <c r="M188" s="46"/>
      <c r="N188" s="46"/>
      <c r="O188" s="46"/>
      <c r="P188" s="46"/>
      <c r="Q188" s="46"/>
      <c r="R188" s="46"/>
      <c r="S188" s="46"/>
      <c r="T188" s="46"/>
      <c r="U188" s="46"/>
      <c r="V188" s="46"/>
      <c r="W188" s="46"/>
      <c r="X188" s="46"/>
      <c r="Y188" s="46"/>
      <c r="Z188" s="46"/>
      <c r="AA188" s="46"/>
      <c r="AB188" s="46"/>
      <c r="AC188" s="46"/>
      <c r="AD188" s="46"/>
      <c r="AE188" s="46"/>
      <c r="AF188" s="46"/>
      <c r="AG188" s="46"/>
      <c r="AH188" s="46"/>
      <c r="AI188" s="46"/>
      <c r="AJ188" s="46"/>
      <c r="AK188" s="46"/>
      <c r="AL188" s="46"/>
    </row>
    <row r="189">
      <c r="A189" s="50"/>
      <c r="B189" s="46"/>
      <c r="C189" s="46"/>
      <c r="D189" s="46"/>
      <c r="E189" s="70"/>
      <c r="F189" s="50"/>
      <c r="G189" s="50"/>
      <c r="H189" s="50"/>
      <c r="I189" s="50"/>
      <c r="J189" s="102"/>
      <c r="K189" s="46"/>
      <c r="L189" s="46"/>
      <c r="M189" s="46"/>
      <c r="N189" s="46"/>
      <c r="O189" s="46"/>
      <c r="P189" s="46"/>
      <c r="Q189" s="46"/>
      <c r="R189" s="46"/>
      <c r="S189" s="46"/>
      <c r="T189" s="46"/>
      <c r="U189" s="46"/>
      <c r="V189" s="46"/>
      <c r="W189" s="46"/>
      <c r="X189" s="46"/>
      <c r="Y189" s="46"/>
      <c r="Z189" s="46"/>
      <c r="AA189" s="46"/>
      <c r="AB189" s="46"/>
      <c r="AC189" s="46"/>
      <c r="AD189" s="46"/>
      <c r="AE189" s="46"/>
      <c r="AF189" s="46"/>
      <c r="AG189" s="46"/>
      <c r="AH189" s="46"/>
      <c r="AI189" s="46"/>
      <c r="AJ189" s="46"/>
      <c r="AK189" s="46"/>
      <c r="AL189" s="46"/>
    </row>
    <row r="190">
      <c r="A190" s="50"/>
      <c r="B190" s="46"/>
      <c r="C190" s="46"/>
      <c r="D190" s="46"/>
      <c r="E190" s="70"/>
      <c r="F190" s="50"/>
      <c r="G190" s="50"/>
      <c r="H190" s="50"/>
      <c r="I190" s="50"/>
      <c r="J190" s="102"/>
      <c r="K190" s="46"/>
      <c r="L190" s="46"/>
      <c r="M190" s="46"/>
      <c r="N190" s="46"/>
      <c r="O190" s="46"/>
      <c r="P190" s="46"/>
      <c r="Q190" s="46"/>
      <c r="R190" s="46"/>
      <c r="S190" s="46"/>
      <c r="T190" s="46"/>
      <c r="U190" s="46"/>
      <c r="V190" s="46"/>
      <c r="W190" s="46"/>
      <c r="X190" s="46"/>
      <c r="Y190" s="46"/>
      <c r="Z190" s="46"/>
      <c r="AA190" s="46"/>
      <c r="AB190" s="46"/>
      <c r="AC190" s="46"/>
      <c r="AD190" s="46"/>
      <c r="AE190" s="46"/>
      <c r="AF190" s="46"/>
      <c r="AG190" s="46"/>
      <c r="AH190" s="46"/>
      <c r="AI190" s="46"/>
      <c r="AJ190" s="46"/>
      <c r="AK190" s="46"/>
      <c r="AL190" s="46"/>
    </row>
    <row r="191">
      <c r="A191" s="50"/>
      <c r="B191" s="46"/>
      <c r="C191" s="46"/>
      <c r="D191" s="46"/>
      <c r="E191" s="70"/>
      <c r="F191" s="50"/>
      <c r="G191" s="50"/>
      <c r="H191" s="50"/>
      <c r="I191" s="50"/>
      <c r="J191" s="102"/>
      <c r="K191" s="46"/>
      <c r="L191" s="46"/>
      <c r="M191" s="46"/>
      <c r="N191" s="46"/>
      <c r="O191" s="46"/>
      <c r="P191" s="46"/>
      <c r="Q191" s="46"/>
      <c r="R191" s="46"/>
      <c r="S191" s="46"/>
      <c r="T191" s="46"/>
      <c r="U191" s="46"/>
      <c r="V191" s="46"/>
      <c r="W191" s="46"/>
      <c r="X191" s="46"/>
      <c r="Y191" s="46"/>
      <c r="Z191" s="46"/>
      <c r="AA191" s="46"/>
      <c r="AB191" s="46"/>
      <c r="AC191" s="46"/>
      <c r="AD191" s="46"/>
      <c r="AE191" s="46"/>
      <c r="AF191" s="46"/>
      <c r="AG191" s="46"/>
      <c r="AH191" s="46"/>
      <c r="AI191" s="46"/>
      <c r="AJ191" s="46"/>
      <c r="AK191" s="46"/>
      <c r="AL191" s="46"/>
    </row>
    <row r="192">
      <c r="A192" s="50"/>
      <c r="B192" s="46"/>
      <c r="C192" s="46"/>
      <c r="D192" s="46"/>
      <c r="E192" s="70"/>
      <c r="F192" s="50"/>
      <c r="G192" s="50"/>
      <c r="H192" s="50"/>
      <c r="I192" s="50"/>
      <c r="J192" s="102"/>
      <c r="K192" s="46"/>
      <c r="L192" s="46"/>
      <c r="M192" s="46"/>
      <c r="N192" s="46"/>
      <c r="O192" s="46"/>
      <c r="P192" s="46"/>
      <c r="Q192" s="46"/>
      <c r="R192" s="46"/>
      <c r="S192" s="46"/>
      <c r="T192" s="46"/>
      <c r="U192" s="46"/>
      <c r="V192" s="46"/>
      <c r="W192" s="46"/>
      <c r="X192" s="46"/>
      <c r="Y192" s="46"/>
      <c r="Z192" s="46"/>
      <c r="AA192" s="46"/>
      <c r="AB192" s="46"/>
      <c r="AC192" s="46"/>
      <c r="AD192" s="46"/>
      <c r="AE192" s="46"/>
      <c r="AF192" s="46"/>
      <c r="AG192" s="46"/>
      <c r="AH192" s="46"/>
      <c r="AI192" s="46"/>
      <c r="AJ192" s="46"/>
      <c r="AK192" s="46"/>
      <c r="AL192" s="46"/>
    </row>
    <row r="193">
      <c r="A193" s="50"/>
      <c r="B193" s="46"/>
      <c r="C193" s="46"/>
      <c r="D193" s="46"/>
      <c r="E193" s="70"/>
      <c r="F193" s="50"/>
      <c r="G193" s="50"/>
      <c r="H193" s="50"/>
      <c r="I193" s="50"/>
      <c r="J193" s="102"/>
      <c r="K193" s="46"/>
      <c r="L193" s="46"/>
      <c r="M193" s="46"/>
      <c r="N193" s="46"/>
      <c r="O193" s="46"/>
      <c r="P193" s="46"/>
      <c r="Q193" s="46"/>
      <c r="R193" s="46"/>
      <c r="S193" s="46"/>
      <c r="T193" s="46"/>
      <c r="U193" s="46"/>
      <c r="V193" s="46"/>
      <c r="W193" s="46"/>
      <c r="X193" s="46"/>
      <c r="Y193" s="46"/>
      <c r="Z193" s="46"/>
      <c r="AA193" s="46"/>
      <c r="AB193" s="46"/>
      <c r="AC193" s="46"/>
      <c r="AD193" s="46"/>
      <c r="AE193" s="46"/>
      <c r="AF193" s="46"/>
      <c r="AG193" s="46"/>
      <c r="AH193" s="46"/>
      <c r="AI193" s="46"/>
      <c r="AJ193" s="46"/>
      <c r="AK193" s="46"/>
      <c r="AL193" s="46"/>
    </row>
    <row r="194">
      <c r="A194" s="50"/>
      <c r="B194" s="46"/>
      <c r="C194" s="46"/>
      <c r="D194" s="46"/>
      <c r="E194" s="70"/>
      <c r="F194" s="50"/>
      <c r="G194" s="50"/>
      <c r="H194" s="50"/>
      <c r="I194" s="50"/>
      <c r="J194" s="102"/>
      <c r="K194" s="46"/>
      <c r="L194" s="46"/>
      <c r="M194" s="46"/>
      <c r="N194" s="46"/>
      <c r="O194" s="46"/>
      <c r="P194" s="46"/>
      <c r="Q194" s="46"/>
      <c r="R194" s="46"/>
      <c r="S194" s="46"/>
      <c r="T194" s="46"/>
      <c r="U194" s="46"/>
      <c r="V194" s="46"/>
      <c r="W194" s="46"/>
      <c r="X194" s="46"/>
      <c r="Y194" s="46"/>
      <c r="Z194" s="46"/>
      <c r="AA194" s="46"/>
      <c r="AB194" s="46"/>
      <c r="AC194" s="46"/>
      <c r="AD194" s="46"/>
      <c r="AE194" s="46"/>
      <c r="AF194" s="46"/>
      <c r="AG194" s="46"/>
      <c r="AH194" s="46"/>
      <c r="AI194" s="46"/>
      <c r="AJ194" s="46"/>
      <c r="AK194" s="46"/>
      <c r="AL194" s="46"/>
    </row>
    <row r="195">
      <c r="A195" s="50"/>
      <c r="B195" s="46"/>
      <c r="C195" s="46"/>
      <c r="D195" s="46"/>
      <c r="E195" s="70"/>
      <c r="F195" s="50"/>
      <c r="G195" s="50"/>
      <c r="H195" s="50"/>
      <c r="I195" s="50"/>
      <c r="J195" s="102"/>
      <c r="K195" s="46"/>
      <c r="L195" s="46"/>
      <c r="M195" s="46"/>
      <c r="N195" s="46"/>
      <c r="O195" s="46"/>
      <c r="P195" s="46"/>
      <c r="Q195" s="46"/>
      <c r="R195" s="46"/>
      <c r="S195" s="46"/>
      <c r="T195" s="46"/>
      <c r="U195" s="46"/>
      <c r="V195" s="46"/>
      <c r="W195" s="46"/>
      <c r="X195" s="46"/>
      <c r="Y195" s="46"/>
      <c r="Z195" s="46"/>
      <c r="AA195" s="46"/>
      <c r="AB195" s="46"/>
      <c r="AC195" s="46"/>
      <c r="AD195" s="46"/>
      <c r="AE195" s="46"/>
      <c r="AF195" s="46"/>
      <c r="AG195" s="46"/>
      <c r="AH195" s="46"/>
      <c r="AI195" s="46"/>
      <c r="AJ195" s="46"/>
      <c r="AK195" s="46"/>
      <c r="AL195" s="46"/>
    </row>
    <row r="196">
      <c r="A196" s="50"/>
      <c r="B196" s="46"/>
      <c r="C196" s="46"/>
      <c r="D196" s="46"/>
      <c r="E196" s="70"/>
      <c r="F196" s="50"/>
      <c r="G196" s="50"/>
      <c r="H196" s="50"/>
      <c r="I196" s="50"/>
      <c r="J196" s="102"/>
      <c r="K196" s="46"/>
      <c r="L196" s="46"/>
      <c r="M196" s="46"/>
      <c r="N196" s="46"/>
      <c r="O196" s="46"/>
      <c r="P196" s="46"/>
      <c r="Q196" s="46"/>
      <c r="R196" s="46"/>
      <c r="S196" s="46"/>
      <c r="T196" s="46"/>
      <c r="U196" s="46"/>
      <c r="V196" s="46"/>
      <c r="W196" s="46"/>
      <c r="X196" s="46"/>
      <c r="Y196" s="46"/>
      <c r="Z196" s="46"/>
      <c r="AA196" s="46"/>
      <c r="AB196" s="46"/>
      <c r="AC196" s="46"/>
      <c r="AD196" s="46"/>
      <c r="AE196" s="46"/>
      <c r="AF196" s="46"/>
      <c r="AG196" s="46"/>
      <c r="AH196" s="46"/>
      <c r="AI196" s="46"/>
      <c r="AJ196" s="46"/>
      <c r="AK196" s="46"/>
      <c r="AL196" s="46"/>
    </row>
    <row r="197">
      <c r="A197" s="50"/>
      <c r="B197" s="46"/>
      <c r="C197" s="46"/>
      <c r="D197" s="46"/>
      <c r="E197" s="70"/>
      <c r="F197" s="50"/>
      <c r="G197" s="50"/>
      <c r="H197" s="50"/>
      <c r="I197" s="50"/>
      <c r="J197" s="102"/>
      <c r="K197" s="46"/>
      <c r="L197" s="46"/>
      <c r="M197" s="46"/>
      <c r="N197" s="46"/>
      <c r="O197" s="46"/>
      <c r="P197" s="46"/>
      <c r="Q197" s="46"/>
      <c r="R197" s="46"/>
      <c r="S197" s="46"/>
      <c r="T197" s="46"/>
      <c r="U197" s="46"/>
      <c r="V197" s="46"/>
      <c r="W197" s="46"/>
      <c r="X197" s="46"/>
      <c r="Y197" s="46"/>
      <c r="Z197" s="46"/>
      <c r="AA197" s="46"/>
      <c r="AB197" s="46"/>
      <c r="AC197" s="46"/>
      <c r="AD197" s="46"/>
      <c r="AE197" s="46"/>
      <c r="AF197" s="46"/>
      <c r="AG197" s="46"/>
      <c r="AH197" s="46"/>
      <c r="AI197" s="46"/>
      <c r="AJ197" s="46"/>
      <c r="AK197" s="46"/>
      <c r="AL197" s="46"/>
    </row>
    <row r="198">
      <c r="A198" s="50"/>
      <c r="B198" s="46"/>
      <c r="C198" s="46"/>
      <c r="D198" s="46"/>
      <c r="E198" s="70"/>
      <c r="F198" s="50"/>
      <c r="G198" s="50"/>
      <c r="H198" s="50"/>
      <c r="I198" s="50"/>
      <c r="J198" s="102"/>
      <c r="K198" s="46"/>
      <c r="L198" s="46"/>
      <c r="M198" s="46"/>
      <c r="N198" s="46"/>
      <c r="O198" s="46"/>
      <c r="P198" s="46"/>
      <c r="Q198" s="46"/>
      <c r="R198" s="46"/>
      <c r="S198" s="46"/>
      <c r="T198" s="46"/>
      <c r="U198" s="46"/>
      <c r="V198" s="46"/>
      <c r="W198" s="46"/>
      <c r="X198" s="46"/>
      <c r="Y198" s="46"/>
      <c r="Z198" s="46"/>
      <c r="AA198" s="46"/>
      <c r="AB198" s="46"/>
      <c r="AC198" s="46"/>
      <c r="AD198" s="46"/>
      <c r="AE198" s="46"/>
      <c r="AF198" s="46"/>
      <c r="AG198" s="46"/>
      <c r="AH198" s="46"/>
      <c r="AI198" s="46"/>
      <c r="AJ198" s="46"/>
      <c r="AK198" s="46"/>
      <c r="AL198" s="46"/>
    </row>
    <row r="199">
      <c r="A199" s="50"/>
      <c r="B199" s="46"/>
      <c r="C199" s="46"/>
      <c r="D199" s="46"/>
      <c r="E199" s="70"/>
      <c r="F199" s="50"/>
      <c r="G199" s="50"/>
      <c r="H199" s="50"/>
      <c r="I199" s="50"/>
      <c r="J199" s="102"/>
      <c r="K199" s="46"/>
      <c r="L199" s="46"/>
      <c r="M199" s="46"/>
      <c r="N199" s="46"/>
      <c r="O199" s="46"/>
      <c r="P199" s="46"/>
      <c r="Q199" s="46"/>
      <c r="R199" s="46"/>
      <c r="S199" s="46"/>
      <c r="T199" s="46"/>
      <c r="U199" s="46"/>
      <c r="V199" s="46"/>
      <c r="W199" s="46"/>
      <c r="X199" s="46"/>
      <c r="Y199" s="46"/>
      <c r="Z199" s="46"/>
      <c r="AA199" s="46"/>
      <c r="AB199" s="46"/>
      <c r="AC199" s="46"/>
      <c r="AD199" s="46"/>
      <c r="AE199" s="46"/>
      <c r="AF199" s="46"/>
      <c r="AG199" s="46"/>
      <c r="AH199" s="46"/>
      <c r="AI199" s="46"/>
      <c r="AJ199" s="46"/>
      <c r="AK199" s="46"/>
      <c r="AL199" s="46"/>
    </row>
    <row r="200">
      <c r="A200" s="50"/>
      <c r="B200" s="46"/>
      <c r="C200" s="46"/>
      <c r="D200" s="46"/>
      <c r="E200" s="70"/>
      <c r="F200" s="50"/>
      <c r="G200" s="50"/>
      <c r="H200" s="50"/>
      <c r="I200" s="50"/>
      <c r="J200" s="102"/>
      <c r="K200" s="46"/>
      <c r="L200" s="46"/>
      <c r="M200" s="46"/>
      <c r="N200" s="46"/>
      <c r="O200" s="46"/>
      <c r="P200" s="46"/>
      <c r="Q200" s="46"/>
      <c r="R200" s="46"/>
      <c r="S200" s="46"/>
      <c r="T200" s="46"/>
      <c r="U200" s="46"/>
      <c r="V200" s="46"/>
      <c r="W200" s="46"/>
      <c r="X200" s="46"/>
      <c r="Y200" s="46"/>
      <c r="Z200" s="46"/>
      <c r="AA200" s="46"/>
      <c r="AB200" s="46"/>
      <c r="AC200" s="46"/>
      <c r="AD200" s="46"/>
      <c r="AE200" s="46"/>
      <c r="AF200" s="46"/>
      <c r="AG200" s="46"/>
      <c r="AH200" s="46"/>
      <c r="AI200" s="46"/>
      <c r="AJ200" s="46"/>
      <c r="AK200" s="46"/>
      <c r="AL200" s="46"/>
    </row>
    <row r="201">
      <c r="A201" s="50"/>
      <c r="B201" s="46"/>
      <c r="C201" s="46"/>
      <c r="D201" s="46"/>
      <c r="E201" s="70"/>
      <c r="F201" s="50"/>
      <c r="G201" s="50"/>
      <c r="H201" s="50"/>
      <c r="I201" s="50"/>
      <c r="J201" s="102"/>
      <c r="K201" s="46"/>
      <c r="L201" s="46"/>
      <c r="M201" s="46"/>
      <c r="N201" s="46"/>
      <c r="O201" s="46"/>
      <c r="P201" s="46"/>
      <c r="Q201" s="46"/>
      <c r="R201" s="46"/>
      <c r="S201" s="46"/>
      <c r="T201" s="46"/>
      <c r="U201" s="46"/>
      <c r="V201" s="46"/>
      <c r="W201" s="46"/>
      <c r="X201" s="46"/>
      <c r="Y201" s="46"/>
      <c r="Z201" s="46"/>
      <c r="AA201" s="46"/>
      <c r="AB201" s="46"/>
      <c r="AC201" s="46"/>
      <c r="AD201" s="46"/>
      <c r="AE201" s="46"/>
      <c r="AF201" s="46"/>
      <c r="AG201" s="46"/>
      <c r="AH201" s="46"/>
      <c r="AI201" s="46"/>
      <c r="AJ201" s="46"/>
      <c r="AK201" s="46"/>
      <c r="AL201" s="46"/>
    </row>
    <row r="202">
      <c r="A202" s="50"/>
      <c r="B202" s="46"/>
      <c r="C202" s="46"/>
      <c r="D202" s="46"/>
      <c r="E202" s="70"/>
      <c r="F202" s="50"/>
      <c r="G202" s="50"/>
      <c r="H202" s="50"/>
      <c r="I202" s="50"/>
      <c r="J202" s="102"/>
      <c r="K202" s="46"/>
      <c r="L202" s="46"/>
      <c r="M202" s="46"/>
      <c r="N202" s="46"/>
      <c r="O202" s="46"/>
      <c r="P202" s="46"/>
      <c r="Q202" s="46"/>
      <c r="R202" s="46"/>
      <c r="S202" s="46"/>
      <c r="T202" s="46"/>
      <c r="U202" s="46"/>
      <c r="V202" s="46"/>
      <c r="W202" s="46"/>
      <c r="X202" s="46"/>
      <c r="Y202" s="46"/>
      <c r="Z202" s="46"/>
      <c r="AA202" s="46"/>
      <c r="AB202" s="46"/>
      <c r="AC202" s="46"/>
      <c r="AD202" s="46"/>
      <c r="AE202" s="46"/>
      <c r="AF202" s="46"/>
      <c r="AG202" s="46"/>
      <c r="AH202" s="46"/>
      <c r="AI202" s="46"/>
      <c r="AJ202" s="46"/>
      <c r="AK202" s="46"/>
      <c r="AL202" s="46"/>
    </row>
    <row r="203">
      <c r="A203" s="50"/>
      <c r="B203" s="46"/>
      <c r="C203" s="46"/>
      <c r="D203" s="46"/>
      <c r="E203" s="70"/>
      <c r="F203" s="50"/>
      <c r="G203" s="50"/>
      <c r="H203" s="50"/>
      <c r="I203" s="50"/>
      <c r="J203" s="102"/>
      <c r="K203" s="46"/>
      <c r="L203" s="46"/>
      <c r="M203" s="46"/>
      <c r="N203" s="46"/>
      <c r="O203" s="46"/>
      <c r="P203" s="46"/>
      <c r="Q203" s="46"/>
      <c r="R203" s="46"/>
      <c r="S203" s="46"/>
      <c r="T203" s="46"/>
      <c r="U203" s="46"/>
      <c r="V203" s="46"/>
      <c r="W203" s="46"/>
      <c r="X203" s="46"/>
      <c r="Y203" s="46"/>
      <c r="Z203" s="46"/>
      <c r="AA203" s="46"/>
      <c r="AB203" s="46"/>
      <c r="AC203" s="46"/>
      <c r="AD203" s="46"/>
      <c r="AE203" s="46"/>
      <c r="AF203" s="46"/>
      <c r="AG203" s="46"/>
      <c r="AH203" s="46"/>
      <c r="AI203" s="46"/>
      <c r="AJ203" s="46"/>
      <c r="AK203" s="46"/>
      <c r="AL203" s="46"/>
    </row>
    <row r="204">
      <c r="A204" s="50"/>
      <c r="B204" s="46"/>
      <c r="C204" s="46"/>
      <c r="D204" s="46"/>
      <c r="E204" s="70"/>
      <c r="F204" s="50"/>
      <c r="G204" s="50"/>
      <c r="H204" s="50"/>
      <c r="I204" s="50"/>
      <c r="J204" s="102"/>
      <c r="K204" s="46"/>
      <c r="L204" s="46"/>
      <c r="M204" s="46"/>
      <c r="N204" s="46"/>
      <c r="O204" s="46"/>
      <c r="P204" s="46"/>
      <c r="Q204" s="46"/>
      <c r="R204" s="46"/>
      <c r="S204" s="46"/>
      <c r="T204" s="46"/>
      <c r="U204" s="46"/>
      <c r="V204" s="46"/>
      <c r="W204" s="46"/>
      <c r="X204" s="46"/>
      <c r="Y204" s="46"/>
      <c r="Z204" s="46"/>
      <c r="AA204" s="46"/>
      <c r="AB204" s="46"/>
      <c r="AC204" s="46"/>
      <c r="AD204" s="46"/>
      <c r="AE204" s="46"/>
      <c r="AF204" s="46"/>
      <c r="AG204" s="46"/>
      <c r="AH204" s="46"/>
      <c r="AI204" s="46"/>
      <c r="AJ204" s="46"/>
      <c r="AK204" s="46"/>
      <c r="AL204" s="46"/>
    </row>
    <row r="205">
      <c r="A205" s="50"/>
      <c r="B205" s="46"/>
      <c r="C205" s="46"/>
      <c r="D205" s="46"/>
      <c r="E205" s="70"/>
      <c r="F205" s="50"/>
      <c r="G205" s="50"/>
      <c r="H205" s="50"/>
      <c r="I205" s="50"/>
      <c r="J205" s="102"/>
      <c r="K205" s="46"/>
      <c r="L205" s="46"/>
      <c r="M205" s="46"/>
      <c r="N205" s="46"/>
      <c r="O205" s="46"/>
      <c r="P205" s="46"/>
      <c r="Q205" s="46"/>
      <c r="R205" s="46"/>
      <c r="S205" s="46"/>
      <c r="T205" s="46"/>
      <c r="U205" s="46"/>
      <c r="V205" s="46"/>
      <c r="W205" s="46"/>
      <c r="X205" s="46"/>
      <c r="Y205" s="46"/>
      <c r="Z205" s="46"/>
      <c r="AA205" s="46"/>
      <c r="AB205" s="46"/>
      <c r="AC205" s="46"/>
      <c r="AD205" s="46"/>
      <c r="AE205" s="46"/>
      <c r="AF205" s="46"/>
      <c r="AG205" s="46"/>
      <c r="AH205" s="46"/>
      <c r="AI205" s="46"/>
      <c r="AJ205" s="46"/>
      <c r="AK205" s="46"/>
      <c r="AL205" s="46"/>
    </row>
    <row r="206">
      <c r="A206" s="50"/>
      <c r="B206" s="46"/>
      <c r="C206" s="46"/>
      <c r="D206" s="46"/>
      <c r="E206" s="70"/>
      <c r="F206" s="50"/>
      <c r="G206" s="50"/>
      <c r="H206" s="50"/>
      <c r="I206" s="50"/>
      <c r="J206" s="102"/>
      <c r="K206" s="46"/>
      <c r="L206" s="46"/>
      <c r="M206" s="46"/>
      <c r="N206" s="46"/>
      <c r="O206" s="46"/>
      <c r="P206" s="46"/>
      <c r="Q206" s="46"/>
      <c r="R206" s="46"/>
      <c r="S206" s="46"/>
      <c r="T206" s="46"/>
      <c r="U206" s="46"/>
      <c r="V206" s="46"/>
      <c r="W206" s="46"/>
      <c r="X206" s="46"/>
      <c r="Y206" s="46"/>
      <c r="Z206" s="46"/>
      <c r="AA206" s="46"/>
      <c r="AB206" s="46"/>
      <c r="AC206" s="46"/>
      <c r="AD206" s="46"/>
      <c r="AE206" s="46"/>
      <c r="AF206" s="46"/>
      <c r="AG206" s="46"/>
      <c r="AH206" s="46"/>
      <c r="AI206" s="46"/>
      <c r="AJ206" s="46"/>
      <c r="AK206" s="46"/>
      <c r="AL206" s="46"/>
    </row>
    <row r="207">
      <c r="A207" s="50"/>
      <c r="B207" s="46"/>
      <c r="C207" s="46"/>
      <c r="D207" s="46"/>
      <c r="E207" s="70"/>
      <c r="F207" s="50"/>
      <c r="G207" s="50"/>
      <c r="H207" s="50"/>
      <c r="I207" s="50"/>
      <c r="J207" s="102"/>
      <c r="K207" s="46"/>
      <c r="L207" s="46"/>
      <c r="M207" s="46"/>
      <c r="N207" s="46"/>
      <c r="O207" s="46"/>
      <c r="P207" s="46"/>
      <c r="Q207" s="46"/>
      <c r="R207" s="46"/>
      <c r="S207" s="46"/>
      <c r="T207" s="46"/>
      <c r="U207" s="46"/>
      <c r="V207" s="46"/>
      <c r="W207" s="46"/>
      <c r="X207" s="46"/>
      <c r="Y207" s="46"/>
      <c r="Z207" s="46"/>
      <c r="AA207" s="46"/>
      <c r="AB207" s="46"/>
      <c r="AC207" s="46"/>
      <c r="AD207" s="46"/>
      <c r="AE207" s="46"/>
      <c r="AF207" s="46"/>
      <c r="AG207" s="46"/>
      <c r="AH207" s="46"/>
      <c r="AI207" s="46"/>
      <c r="AJ207" s="46"/>
      <c r="AK207" s="46"/>
      <c r="AL207" s="46"/>
    </row>
    <row r="208">
      <c r="A208" s="50"/>
      <c r="B208" s="46"/>
      <c r="C208" s="46"/>
      <c r="D208" s="46"/>
      <c r="E208" s="70"/>
      <c r="F208" s="50"/>
      <c r="G208" s="50"/>
      <c r="H208" s="50"/>
      <c r="I208" s="50"/>
      <c r="J208" s="102"/>
      <c r="K208" s="46"/>
      <c r="L208" s="46"/>
      <c r="M208" s="46"/>
      <c r="N208" s="46"/>
      <c r="O208" s="46"/>
      <c r="P208" s="46"/>
      <c r="Q208" s="46"/>
      <c r="R208" s="46"/>
      <c r="S208" s="46"/>
      <c r="T208" s="46"/>
      <c r="U208" s="46"/>
      <c r="V208" s="46"/>
      <c r="W208" s="46"/>
      <c r="X208" s="46"/>
      <c r="Y208" s="46"/>
      <c r="Z208" s="46"/>
      <c r="AA208" s="46"/>
      <c r="AB208" s="46"/>
      <c r="AC208" s="46"/>
      <c r="AD208" s="46"/>
      <c r="AE208" s="46"/>
      <c r="AF208" s="46"/>
      <c r="AG208" s="46"/>
      <c r="AH208" s="46"/>
      <c r="AI208" s="46"/>
      <c r="AJ208" s="46"/>
      <c r="AK208" s="46"/>
      <c r="AL208" s="46"/>
    </row>
    <row r="209">
      <c r="A209" s="50"/>
      <c r="B209" s="46"/>
      <c r="C209" s="46"/>
      <c r="D209" s="46"/>
      <c r="E209" s="70"/>
      <c r="F209" s="50"/>
      <c r="G209" s="50"/>
      <c r="H209" s="50"/>
      <c r="I209" s="50"/>
      <c r="J209" s="102"/>
      <c r="K209" s="46"/>
      <c r="L209" s="46"/>
      <c r="M209" s="46"/>
      <c r="N209" s="46"/>
      <c r="O209" s="46"/>
      <c r="P209" s="46"/>
      <c r="Q209" s="46"/>
      <c r="R209" s="46"/>
      <c r="S209" s="46"/>
      <c r="T209" s="46"/>
      <c r="U209" s="46"/>
      <c r="V209" s="46"/>
      <c r="W209" s="46"/>
      <c r="X209" s="46"/>
      <c r="Y209" s="46"/>
      <c r="Z209" s="46"/>
      <c r="AA209" s="46"/>
      <c r="AB209" s="46"/>
      <c r="AC209" s="46"/>
      <c r="AD209" s="46"/>
      <c r="AE209" s="46"/>
      <c r="AF209" s="46"/>
      <c r="AG209" s="46"/>
      <c r="AH209" s="46"/>
      <c r="AI209" s="46"/>
      <c r="AJ209" s="46"/>
      <c r="AK209" s="46"/>
      <c r="AL209" s="46"/>
    </row>
    <row r="210">
      <c r="A210" s="50"/>
      <c r="B210" s="46"/>
      <c r="C210" s="46"/>
      <c r="D210" s="46"/>
      <c r="E210" s="70"/>
      <c r="F210" s="50"/>
      <c r="G210" s="50"/>
      <c r="H210" s="50"/>
      <c r="I210" s="50"/>
      <c r="J210" s="102"/>
      <c r="K210" s="46"/>
      <c r="L210" s="46"/>
      <c r="M210" s="46"/>
      <c r="N210" s="46"/>
      <c r="O210" s="46"/>
      <c r="P210" s="46"/>
      <c r="Q210" s="46"/>
      <c r="R210" s="46"/>
      <c r="S210" s="46"/>
      <c r="T210" s="46"/>
      <c r="U210" s="46"/>
      <c r="V210" s="46"/>
      <c r="W210" s="46"/>
      <c r="X210" s="46"/>
      <c r="Y210" s="46"/>
      <c r="Z210" s="46"/>
      <c r="AA210" s="46"/>
      <c r="AB210" s="46"/>
      <c r="AC210" s="46"/>
      <c r="AD210" s="46"/>
      <c r="AE210" s="46"/>
      <c r="AF210" s="46"/>
      <c r="AG210" s="46"/>
      <c r="AH210" s="46"/>
      <c r="AI210" s="46"/>
      <c r="AJ210" s="46"/>
      <c r="AK210" s="46"/>
      <c r="AL210" s="46"/>
    </row>
    <row r="211">
      <c r="A211" s="50"/>
      <c r="B211" s="46"/>
      <c r="C211" s="46"/>
      <c r="D211" s="46"/>
      <c r="E211" s="70"/>
      <c r="F211" s="50"/>
      <c r="G211" s="50"/>
      <c r="H211" s="50"/>
      <c r="I211" s="50"/>
      <c r="J211" s="102"/>
      <c r="K211" s="46"/>
      <c r="L211" s="46"/>
      <c r="M211" s="46"/>
      <c r="N211" s="46"/>
      <c r="O211" s="46"/>
      <c r="P211" s="46"/>
      <c r="Q211" s="46"/>
      <c r="R211" s="46"/>
      <c r="S211" s="46"/>
      <c r="T211" s="46"/>
      <c r="U211" s="46"/>
      <c r="V211" s="46"/>
      <c r="W211" s="46"/>
      <c r="X211" s="46"/>
      <c r="Y211" s="46"/>
      <c r="Z211" s="46"/>
      <c r="AA211" s="46"/>
      <c r="AB211" s="46"/>
      <c r="AC211" s="46"/>
      <c r="AD211" s="46"/>
      <c r="AE211" s="46"/>
      <c r="AF211" s="46"/>
      <c r="AG211" s="46"/>
      <c r="AH211" s="46"/>
      <c r="AI211" s="46"/>
      <c r="AJ211" s="46"/>
      <c r="AK211" s="46"/>
      <c r="AL211" s="46"/>
    </row>
    <row r="212">
      <c r="A212" s="50"/>
      <c r="B212" s="46"/>
      <c r="C212" s="46"/>
      <c r="D212" s="46"/>
      <c r="E212" s="70"/>
      <c r="F212" s="50"/>
      <c r="G212" s="50"/>
      <c r="H212" s="50"/>
      <c r="I212" s="50"/>
      <c r="J212" s="102"/>
      <c r="K212" s="46"/>
      <c r="L212" s="46"/>
      <c r="M212" s="46"/>
      <c r="N212" s="46"/>
      <c r="O212" s="46"/>
      <c r="P212" s="46"/>
      <c r="Q212" s="46"/>
      <c r="R212" s="46"/>
      <c r="S212" s="46"/>
      <c r="T212" s="46"/>
      <c r="U212" s="46"/>
      <c r="V212" s="46"/>
      <c r="W212" s="46"/>
      <c r="X212" s="46"/>
      <c r="Y212" s="46"/>
      <c r="Z212" s="46"/>
      <c r="AA212" s="46"/>
      <c r="AB212" s="46"/>
      <c r="AC212" s="46"/>
      <c r="AD212" s="46"/>
      <c r="AE212" s="46"/>
      <c r="AF212" s="46"/>
      <c r="AG212" s="46"/>
      <c r="AH212" s="46"/>
      <c r="AI212" s="46"/>
      <c r="AJ212" s="46"/>
      <c r="AK212" s="46"/>
      <c r="AL212" s="46"/>
    </row>
    <row r="213">
      <c r="A213" s="50"/>
      <c r="B213" s="46"/>
      <c r="C213" s="46"/>
      <c r="D213" s="46"/>
      <c r="E213" s="70"/>
      <c r="F213" s="50"/>
      <c r="G213" s="50"/>
      <c r="H213" s="50"/>
      <c r="I213" s="50"/>
      <c r="J213" s="102"/>
      <c r="K213" s="46"/>
      <c r="L213" s="46"/>
      <c r="M213" s="46"/>
      <c r="N213" s="46"/>
      <c r="O213" s="46"/>
      <c r="P213" s="46"/>
      <c r="Q213" s="46"/>
      <c r="R213" s="46"/>
      <c r="S213" s="46"/>
      <c r="T213" s="46"/>
      <c r="U213" s="46"/>
      <c r="V213" s="46"/>
      <c r="W213" s="46"/>
      <c r="X213" s="46"/>
      <c r="Y213" s="46"/>
      <c r="Z213" s="46"/>
      <c r="AA213" s="46"/>
      <c r="AB213" s="46"/>
      <c r="AC213" s="46"/>
      <c r="AD213" s="46"/>
      <c r="AE213" s="46"/>
      <c r="AF213" s="46"/>
      <c r="AG213" s="46"/>
      <c r="AH213" s="46"/>
      <c r="AI213" s="46"/>
      <c r="AJ213" s="46"/>
      <c r="AK213" s="46"/>
      <c r="AL213" s="46"/>
    </row>
    <row r="214">
      <c r="A214" s="50"/>
      <c r="B214" s="46"/>
      <c r="C214" s="46"/>
      <c r="D214" s="46"/>
      <c r="E214" s="70"/>
      <c r="F214" s="50"/>
      <c r="G214" s="50"/>
      <c r="H214" s="50"/>
      <c r="I214" s="50"/>
      <c r="J214" s="102"/>
      <c r="K214" s="46"/>
      <c r="L214" s="46"/>
      <c r="M214" s="46"/>
      <c r="N214" s="46"/>
      <c r="O214" s="46"/>
      <c r="P214" s="46"/>
      <c r="Q214" s="46"/>
      <c r="R214" s="46"/>
      <c r="S214" s="46"/>
      <c r="T214" s="46"/>
      <c r="U214" s="46"/>
      <c r="V214" s="46"/>
      <c r="W214" s="46"/>
      <c r="X214" s="46"/>
      <c r="Y214" s="46"/>
      <c r="Z214" s="46"/>
      <c r="AA214" s="46"/>
      <c r="AB214" s="46"/>
      <c r="AC214" s="46"/>
      <c r="AD214" s="46"/>
      <c r="AE214" s="46"/>
      <c r="AF214" s="46"/>
      <c r="AG214" s="46"/>
      <c r="AH214" s="46"/>
      <c r="AI214" s="46"/>
      <c r="AJ214" s="46"/>
      <c r="AK214" s="46"/>
      <c r="AL214" s="46"/>
    </row>
    <row r="215">
      <c r="A215" s="50"/>
      <c r="B215" s="46"/>
      <c r="C215" s="46"/>
      <c r="D215" s="46"/>
      <c r="E215" s="70"/>
      <c r="F215" s="50"/>
      <c r="G215" s="50"/>
      <c r="H215" s="50"/>
      <c r="I215" s="50"/>
      <c r="J215" s="102"/>
      <c r="K215" s="46"/>
      <c r="L215" s="46"/>
      <c r="M215" s="46"/>
      <c r="N215" s="46"/>
      <c r="O215" s="46"/>
      <c r="P215" s="46"/>
      <c r="Q215" s="46"/>
      <c r="R215" s="46"/>
      <c r="S215" s="46"/>
      <c r="T215" s="46"/>
      <c r="U215" s="46"/>
      <c r="V215" s="46"/>
      <c r="W215" s="46"/>
      <c r="X215" s="46"/>
      <c r="Y215" s="46"/>
      <c r="Z215" s="46"/>
      <c r="AA215" s="46"/>
      <c r="AB215" s="46"/>
      <c r="AC215" s="46"/>
      <c r="AD215" s="46"/>
      <c r="AE215" s="46"/>
      <c r="AF215" s="46"/>
      <c r="AG215" s="46"/>
      <c r="AH215" s="46"/>
      <c r="AI215" s="46"/>
      <c r="AJ215" s="46"/>
      <c r="AK215" s="46"/>
      <c r="AL215" s="46"/>
    </row>
    <row r="216">
      <c r="A216" s="50"/>
      <c r="B216" s="46"/>
      <c r="C216" s="46"/>
      <c r="D216" s="46"/>
      <c r="E216" s="70"/>
      <c r="F216" s="50"/>
      <c r="G216" s="50"/>
      <c r="H216" s="50"/>
      <c r="I216" s="50"/>
      <c r="J216" s="102"/>
      <c r="K216" s="46"/>
      <c r="L216" s="46"/>
      <c r="M216" s="46"/>
      <c r="N216" s="46"/>
      <c r="O216" s="46"/>
      <c r="P216" s="46"/>
      <c r="Q216" s="46"/>
      <c r="R216" s="46"/>
      <c r="S216" s="46"/>
      <c r="T216" s="46"/>
      <c r="U216" s="46"/>
      <c r="V216" s="46"/>
      <c r="W216" s="46"/>
      <c r="X216" s="46"/>
      <c r="Y216" s="46"/>
      <c r="Z216" s="46"/>
      <c r="AA216" s="46"/>
      <c r="AB216" s="46"/>
      <c r="AC216" s="46"/>
      <c r="AD216" s="46"/>
      <c r="AE216" s="46"/>
      <c r="AF216" s="46"/>
      <c r="AG216" s="46"/>
      <c r="AH216" s="46"/>
      <c r="AI216" s="46"/>
      <c r="AJ216" s="46"/>
      <c r="AK216" s="46"/>
      <c r="AL216" s="46"/>
    </row>
    <row r="217">
      <c r="A217" s="50"/>
      <c r="B217" s="46"/>
      <c r="C217" s="46"/>
      <c r="D217" s="46"/>
      <c r="E217" s="70"/>
      <c r="F217" s="50"/>
      <c r="G217" s="50"/>
      <c r="H217" s="50"/>
      <c r="I217" s="50"/>
      <c r="J217" s="102"/>
      <c r="K217" s="46"/>
      <c r="L217" s="46"/>
      <c r="M217" s="46"/>
      <c r="N217" s="46"/>
      <c r="O217" s="46"/>
      <c r="P217" s="46"/>
      <c r="Q217" s="46"/>
      <c r="R217" s="46"/>
      <c r="S217" s="46"/>
      <c r="T217" s="46"/>
      <c r="U217" s="46"/>
      <c r="V217" s="46"/>
      <c r="W217" s="46"/>
      <c r="X217" s="46"/>
      <c r="Y217" s="46"/>
      <c r="Z217" s="46"/>
      <c r="AA217" s="46"/>
      <c r="AB217" s="46"/>
      <c r="AC217" s="46"/>
      <c r="AD217" s="46"/>
      <c r="AE217" s="46"/>
      <c r="AF217" s="46"/>
      <c r="AG217" s="46"/>
      <c r="AH217" s="46"/>
      <c r="AI217" s="46"/>
      <c r="AJ217" s="46"/>
      <c r="AK217" s="46"/>
      <c r="AL217" s="46"/>
    </row>
    <row r="218">
      <c r="A218" s="50"/>
      <c r="B218" s="46"/>
      <c r="C218" s="46"/>
      <c r="D218" s="46"/>
      <c r="E218" s="70"/>
      <c r="F218" s="50"/>
      <c r="G218" s="50"/>
      <c r="H218" s="50"/>
      <c r="I218" s="50"/>
      <c r="J218" s="102"/>
      <c r="K218" s="46"/>
      <c r="L218" s="46"/>
      <c r="M218" s="46"/>
      <c r="N218" s="46"/>
      <c r="O218" s="46"/>
      <c r="P218" s="46"/>
      <c r="Q218" s="46"/>
      <c r="R218" s="46"/>
      <c r="S218" s="46"/>
      <c r="T218" s="46"/>
      <c r="U218" s="46"/>
      <c r="V218" s="46"/>
      <c r="W218" s="46"/>
      <c r="X218" s="46"/>
      <c r="Y218" s="46"/>
      <c r="Z218" s="46"/>
      <c r="AA218" s="46"/>
      <c r="AB218" s="46"/>
      <c r="AC218" s="46"/>
      <c r="AD218" s="46"/>
      <c r="AE218" s="46"/>
      <c r="AF218" s="46"/>
      <c r="AG218" s="46"/>
      <c r="AH218" s="46"/>
      <c r="AI218" s="46"/>
      <c r="AJ218" s="46"/>
      <c r="AK218" s="46"/>
      <c r="AL218" s="46"/>
    </row>
    <row r="219">
      <c r="A219" s="50"/>
      <c r="B219" s="46"/>
      <c r="C219" s="46"/>
      <c r="D219" s="46"/>
      <c r="E219" s="70"/>
      <c r="F219" s="50"/>
      <c r="G219" s="50"/>
      <c r="H219" s="50"/>
      <c r="I219" s="50"/>
      <c r="J219" s="102"/>
      <c r="K219" s="46"/>
      <c r="L219" s="46"/>
      <c r="M219" s="46"/>
      <c r="N219" s="46"/>
      <c r="O219" s="46"/>
      <c r="P219" s="46"/>
      <c r="Q219" s="46"/>
      <c r="R219" s="46"/>
      <c r="S219" s="46"/>
      <c r="T219" s="46"/>
      <c r="U219" s="46"/>
      <c r="V219" s="46"/>
      <c r="W219" s="46"/>
      <c r="X219" s="46"/>
      <c r="Y219" s="46"/>
      <c r="Z219" s="46"/>
      <c r="AA219" s="46"/>
      <c r="AB219" s="46"/>
      <c r="AC219" s="46"/>
      <c r="AD219" s="46"/>
      <c r="AE219" s="46"/>
      <c r="AF219" s="46"/>
      <c r="AG219" s="46"/>
      <c r="AH219" s="46"/>
      <c r="AI219" s="46"/>
      <c r="AJ219" s="46"/>
      <c r="AK219" s="46"/>
      <c r="AL219" s="46"/>
    </row>
    <row r="220">
      <c r="A220" s="50"/>
      <c r="B220" s="46"/>
      <c r="C220" s="46"/>
      <c r="D220" s="46"/>
      <c r="E220" s="70"/>
      <c r="F220" s="50"/>
      <c r="G220" s="50"/>
      <c r="H220" s="50"/>
      <c r="I220" s="50"/>
      <c r="J220" s="102"/>
      <c r="K220" s="46"/>
      <c r="L220" s="46"/>
      <c r="M220" s="46"/>
      <c r="N220" s="46"/>
      <c r="O220" s="46"/>
      <c r="P220" s="46"/>
      <c r="Q220" s="46"/>
      <c r="R220" s="46"/>
      <c r="S220" s="46"/>
      <c r="T220" s="46"/>
      <c r="U220" s="46"/>
      <c r="V220" s="46"/>
      <c r="W220" s="46"/>
      <c r="X220" s="46"/>
      <c r="Y220" s="46"/>
      <c r="Z220" s="46"/>
      <c r="AA220" s="46"/>
      <c r="AB220" s="46"/>
      <c r="AC220" s="46"/>
      <c r="AD220" s="46"/>
      <c r="AE220" s="46"/>
      <c r="AF220" s="46"/>
      <c r="AG220" s="46"/>
      <c r="AH220" s="46"/>
      <c r="AI220" s="46"/>
      <c r="AJ220" s="46"/>
      <c r="AK220" s="46"/>
      <c r="AL220" s="46"/>
    </row>
    <row r="221">
      <c r="A221" s="50"/>
      <c r="B221" s="46"/>
      <c r="C221" s="46"/>
      <c r="D221" s="46"/>
      <c r="E221" s="70"/>
      <c r="F221" s="50"/>
      <c r="G221" s="50"/>
      <c r="H221" s="50"/>
      <c r="I221" s="50"/>
      <c r="J221" s="102"/>
      <c r="K221" s="46"/>
      <c r="L221" s="46"/>
      <c r="M221" s="46"/>
      <c r="N221" s="46"/>
      <c r="O221" s="46"/>
      <c r="P221" s="46"/>
      <c r="Q221" s="46"/>
      <c r="R221" s="46"/>
      <c r="S221" s="46"/>
      <c r="T221" s="46"/>
      <c r="U221" s="46"/>
      <c r="V221" s="46"/>
      <c r="W221" s="46"/>
      <c r="X221" s="46"/>
      <c r="Y221" s="46"/>
      <c r="Z221" s="46"/>
      <c r="AA221" s="46"/>
      <c r="AB221" s="46"/>
      <c r="AC221" s="46"/>
      <c r="AD221" s="46"/>
      <c r="AE221" s="46"/>
      <c r="AF221" s="46"/>
      <c r="AG221" s="46"/>
      <c r="AH221" s="46"/>
      <c r="AI221" s="46"/>
      <c r="AJ221" s="46"/>
      <c r="AK221" s="46"/>
      <c r="AL221" s="46"/>
    </row>
    <row r="222">
      <c r="A222" s="50"/>
      <c r="B222" s="46"/>
      <c r="C222" s="46"/>
      <c r="D222" s="46"/>
      <c r="E222" s="70"/>
      <c r="F222" s="50"/>
      <c r="G222" s="50"/>
      <c r="H222" s="50"/>
      <c r="I222" s="50"/>
      <c r="J222" s="102"/>
      <c r="K222" s="46"/>
      <c r="L222" s="46"/>
      <c r="M222" s="46"/>
      <c r="N222" s="46"/>
      <c r="O222" s="46"/>
      <c r="P222" s="46"/>
      <c r="Q222" s="46"/>
      <c r="R222" s="46"/>
      <c r="S222" s="46"/>
      <c r="T222" s="46"/>
      <c r="U222" s="46"/>
      <c r="V222" s="46"/>
      <c r="W222" s="46"/>
      <c r="X222" s="46"/>
      <c r="Y222" s="46"/>
      <c r="Z222" s="46"/>
      <c r="AA222" s="46"/>
      <c r="AB222" s="46"/>
      <c r="AC222" s="46"/>
      <c r="AD222" s="46"/>
      <c r="AE222" s="46"/>
      <c r="AF222" s="46"/>
      <c r="AG222" s="46"/>
      <c r="AH222" s="46"/>
      <c r="AI222" s="46"/>
      <c r="AJ222" s="46"/>
      <c r="AK222" s="46"/>
      <c r="AL222" s="46"/>
    </row>
    <row r="223">
      <c r="A223" s="50"/>
      <c r="B223" s="46"/>
      <c r="C223" s="46"/>
      <c r="D223" s="46"/>
      <c r="E223" s="70"/>
      <c r="F223" s="50"/>
      <c r="G223" s="50"/>
      <c r="H223" s="50"/>
      <c r="I223" s="50"/>
      <c r="J223" s="102"/>
      <c r="K223" s="46"/>
      <c r="L223" s="46"/>
      <c r="M223" s="46"/>
      <c r="N223" s="46"/>
      <c r="O223" s="46"/>
      <c r="P223" s="46"/>
      <c r="Q223" s="46"/>
      <c r="R223" s="46"/>
      <c r="S223" s="46"/>
      <c r="T223" s="46"/>
      <c r="U223" s="46"/>
      <c r="V223" s="46"/>
      <c r="W223" s="46"/>
      <c r="X223" s="46"/>
      <c r="Y223" s="46"/>
      <c r="Z223" s="46"/>
      <c r="AA223" s="46"/>
      <c r="AB223" s="46"/>
      <c r="AC223" s="46"/>
      <c r="AD223" s="46"/>
      <c r="AE223" s="46"/>
      <c r="AF223" s="46"/>
      <c r="AG223" s="46"/>
      <c r="AH223" s="46"/>
      <c r="AI223" s="46"/>
      <c r="AJ223" s="46"/>
      <c r="AK223" s="46"/>
      <c r="AL223" s="46"/>
    </row>
    <row r="224">
      <c r="A224" s="50"/>
      <c r="B224" s="46"/>
      <c r="C224" s="46"/>
      <c r="D224" s="46"/>
      <c r="E224" s="70"/>
      <c r="F224" s="50"/>
      <c r="G224" s="50"/>
      <c r="H224" s="50"/>
      <c r="I224" s="50"/>
      <c r="J224" s="102"/>
      <c r="K224" s="46"/>
      <c r="L224" s="46"/>
      <c r="M224" s="46"/>
      <c r="N224" s="46"/>
      <c r="O224" s="46"/>
      <c r="P224" s="46"/>
      <c r="Q224" s="46"/>
      <c r="R224" s="46"/>
      <c r="S224" s="46"/>
      <c r="T224" s="46"/>
      <c r="U224" s="46"/>
      <c r="V224" s="46"/>
      <c r="W224" s="46"/>
      <c r="X224" s="46"/>
      <c r="Y224" s="46"/>
      <c r="Z224" s="46"/>
      <c r="AA224" s="46"/>
      <c r="AB224" s="46"/>
      <c r="AC224" s="46"/>
      <c r="AD224" s="46"/>
      <c r="AE224" s="46"/>
      <c r="AF224" s="46"/>
      <c r="AG224" s="46"/>
      <c r="AH224" s="46"/>
      <c r="AI224" s="46"/>
      <c r="AJ224" s="46"/>
      <c r="AK224" s="46"/>
      <c r="AL224" s="46"/>
    </row>
    <row r="225">
      <c r="A225" s="50"/>
      <c r="B225" s="46"/>
      <c r="C225" s="46"/>
      <c r="D225" s="46"/>
      <c r="E225" s="70"/>
      <c r="F225" s="50"/>
      <c r="G225" s="50"/>
      <c r="H225" s="50"/>
      <c r="I225" s="50"/>
      <c r="J225" s="102"/>
      <c r="K225" s="46"/>
      <c r="L225" s="46"/>
      <c r="M225" s="46"/>
      <c r="N225" s="46"/>
      <c r="O225" s="46"/>
      <c r="P225" s="46"/>
      <c r="Q225" s="46"/>
      <c r="R225" s="46"/>
      <c r="S225" s="46"/>
      <c r="T225" s="46"/>
      <c r="U225" s="46"/>
      <c r="V225" s="46"/>
      <c r="W225" s="46"/>
      <c r="X225" s="46"/>
      <c r="Y225" s="46"/>
      <c r="Z225" s="46"/>
      <c r="AA225" s="46"/>
      <c r="AB225" s="46"/>
      <c r="AC225" s="46"/>
      <c r="AD225" s="46"/>
      <c r="AE225" s="46"/>
      <c r="AF225" s="46"/>
      <c r="AG225" s="46"/>
      <c r="AH225" s="46"/>
      <c r="AI225" s="46"/>
      <c r="AJ225" s="46"/>
      <c r="AK225" s="46"/>
      <c r="AL225" s="46"/>
    </row>
    <row r="226">
      <c r="A226" s="50"/>
      <c r="B226" s="46"/>
      <c r="C226" s="46"/>
      <c r="D226" s="46"/>
      <c r="E226" s="70"/>
      <c r="F226" s="50"/>
      <c r="G226" s="50"/>
      <c r="H226" s="50"/>
      <c r="I226" s="50"/>
      <c r="J226" s="102"/>
      <c r="K226" s="46"/>
      <c r="L226" s="46"/>
      <c r="M226" s="46"/>
      <c r="N226" s="46"/>
      <c r="O226" s="46"/>
      <c r="P226" s="46"/>
      <c r="Q226" s="46"/>
      <c r="R226" s="46"/>
      <c r="S226" s="46"/>
      <c r="T226" s="46"/>
      <c r="U226" s="46"/>
      <c r="V226" s="46"/>
      <c r="W226" s="46"/>
      <c r="X226" s="46"/>
      <c r="Y226" s="46"/>
      <c r="Z226" s="46"/>
      <c r="AA226" s="46"/>
      <c r="AB226" s="46"/>
      <c r="AC226" s="46"/>
      <c r="AD226" s="46"/>
      <c r="AE226" s="46"/>
      <c r="AF226" s="46"/>
      <c r="AG226" s="46"/>
      <c r="AH226" s="46"/>
      <c r="AI226" s="46"/>
      <c r="AJ226" s="46"/>
      <c r="AK226" s="46"/>
      <c r="AL226" s="46"/>
    </row>
    <row r="227">
      <c r="A227" s="50"/>
      <c r="B227" s="46"/>
      <c r="C227" s="46"/>
      <c r="D227" s="46"/>
      <c r="E227" s="70"/>
      <c r="F227" s="50"/>
      <c r="G227" s="50"/>
      <c r="H227" s="50"/>
      <c r="I227" s="50"/>
      <c r="J227" s="102"/>
      <c r="K227" s="46"/>
      <c r="L227" s="46"/>
      <c r="M227" s="46"/>
      <c r="N227" s="46"/>
      <c r="O227" s="46"/>
      <c r="P227" s="46"/>
      <c r="Q227" s="46"/>
      <c r="R227" s="46"/>
      <c r="S227" s="46"/>
      <c r="T227" s="46"/>
      <c r="U227" s="46"/>
      <c r="V227" s="46"/>
      <c r="W227" s="46"/>
      <c r="X227" s="46"/>
      <c r="Y227" s="46"/>
      <c r="Z227" s="46"/>
      <c r="AA227" s="46"/>
      <c r="AB227" s="46"/>
      <c r="AC227" s="46"/>
      <c r="AD227" s="46"/>
      <c r="AE227" s="46"/>
      <c r="AF227" s="46"/>
      <c r="AG227" s="46"/>
      <c r="AH227" s="46"/>
      <c r="AI227" s="46"/>
      <c r="AJ227" s="46"/>
      <c r="AK227" s="46"/>
      <c r="AL227" s="46"/>
    </row>
    <row r="228">
      <c r="A228" s="50"/>
      <c r="B228" s="46"/>
      <c r="C228" s="46"/>
      <c r="D228" s="46"/>
      <c r="E228" s="70"/>
      <c r="F228" s="50"/>
      <c r="G228" s="50"/>
      <c r="H228" s="50"/>
      <c r="I228" s="50"/>
      <c r="J228" s="102"/>
      <c r="K228" s="46"/>
      <c r="L228" s="46"/>
      <c r="M228" s="46"/>
      <c r="N228" s="46"/>
      <c r="O228" s="46"/>
      <c r="P228" s="46"/>
      <c r="Q228" s="46"/>
      <c r="R228" s="46"/>
      <c r="S228" s="46"/>
      <c r="T228" s="46"/>
      <c r="U228" s="46"/>
      <c r="V228" s="46"/>
      <c r="W228" s="46"/>
      <c r="X228" s="46"/>
      <c r="Y228" s="46"/>
      <c r="Z228" s="46"/>
      <c r="AA228" s="46"/>
      <c r="AB228" s="46"/>
      <c r="AC228" s="46"/>
      <c r="AD228" s="46"/>
      <c r="AE228" s="46"/>
      <c r="AF228" s="46"/>
      <c r="AG228" s="46"/>
      <c r="AH228" s="46"/>
      <c r="AI228" s="46"/>
      <c r="AJ228" s="46"/>
      <c r="AK228" s="46"/>
      <c r="AL228" s="46"/>
    </row>
    <row r="229">
      <c r="A229" s="50"/>
      <c r="B229" s="46"/>
      <c r="C229" s="46"/>
      <c r="D229" s="46"/>
      <c r="E229" s="70"/>
      <c r="F229" s="50"/>
      <c r="G229" s="50"/>
      <c r="H229" s="50"/>
      <c r="I229" s="50"/>
      <c r="J229" s="102"/>
      <c r="K229" s="46"/>
      <c r="L229" s="46"/>
      <c r="M229" s="46"/>
      <c r="N229" s="46"/>
      <c r="O229" s="46"/>
      <c r="P229" s="46"/>
      <c r="Q229" s="46"/>
      <c r="R229" s="46"/>
      <c r="S229" s="46"/>
      <c r="T229" s="46"/>
      <c r="U229" s="46"/>
      <c r="V229" s="46"/>
      <c r="W229" s="46"/>
      <c r="X229" s="46"/>
      <c r="Y229" s="46"/>
      <c r="Z229" s="46"/>
      <c r="AA229" s="46"/>
      <c r="AB229" s="46"/>
      <c r="AC229" s="46"/>
      <c r="AD229" s="46"/>
      <c r="AE229" s="46"/>
      <c r="AF229" s="46"/>
      <c r="AG229" s="46"/>
      <c r="AH229" s="46"/>
      <c r="AI229" s="46"/>
      <c r="AJ229" s="46"/>
      <c r="AK229" s="46"/>
      <c r="AL229" s="46"/>
    </row>
    <row r="230">
      <c r="A230" s="50"/>
      <c r="B230" s="46"/>
      <c r="C230" s="46"/>
      <c r="D230" s="46"/>
      <c r="E230" s="70"/>
      <c r="F230" s="50"/>
      <c r="G230" s="50"/>
      <c r="H230" s="50"/>
      <c r="I230" s="50"/>
      <c r="J230" s="102"/>
      <c r="K230" s="46"/>
      <c r="L230" s="46"/>
      <c r="M230" s="46"/>
      <c r="N230" s="46"/>
      <c r="O230" s="46"/>
      <c r="P230" s="46"/>
      <c r="Q230" s="46"/>
      <c r="R230" s="46"/>
      <c r="S230" s="46"/>
      <c r="T230" s="46"/>
      <c r="U230" s="46"/>
      <c r="V230" s="46"/>
      <c r="W230" s="46"/>
      <c r="X230" s="46"/>
      <c r="Y230" s="46"/>
      <c r="Z230" s="46"/>
      <c r="AA230" s="46"/>
      <c r="AB230" s="46"/>
      <c r="AC230" s="46"/>
      <c r="AD230" s="46"/>
      <c r="AE230" s="46"/>
      <c r="AF230" s="46"/>
      <c r="AG230" s="46"/>
      <c r="AH230" s="46"/>
      <c r="AI230" s="46"/>
      <c r="AJ230" s="46"/>
      <c r="AK230" s="46"/>
      <c r="AL230" s="46"/>
    </row>
    <row r="231">
      <c r="A231" s="50"/>
      <c r="B231" s="46"/>
      <c r="C231" s="46"/>
      <c r="D231" s="46"/>
      <c r="E231" s="70"/>
      <c r="F231" s="50"/>
      <c r="G231" s="50"/>
      <c r="H231" s="50"/>
      <c r="I231" s="50"/>
      <c r="J231" s="102"/>
      <c r="K231" s="46"/>
      <c r="L231" s="46"/>
      <c r="M231" s="46"/>
      <c r="N231" s="46"/>
      <c r="O231" s="46"/>
      <c r="P231" s="46"/>
      <c r="Q231" s="46"/>
      <c r="R231" s="46"/>
      <c r="S231" s="46"/>
      <c r="T231" s="46"/>
      <c r="U231" s="46"/>
      <c r="V231" s="46"/>
      <c r="W231" s="46"/>
      <c r="X231" s="46"/>
      <c r="Y231" s="46"/>
      <c r="Z231" s="46"/>
      <c r="AA231" s="46"/>
      <c r="AB231" s="46"/>
      <c r="AC231" s="46"/>
      <c r="AD231" s="46"/>
      <c r="AE231" s="46"/>
      <c r="AF231" s="46"/>
      <c r="AG231" s="46"/>
      <c r="AH231" s="46"/>
      <c r="AI231" s="46"/>
      <c r="AJ231" s="46"/>
      <c r="AK231" s="46"/>
      <c r="AL231" s="46"/>
    </row>
    <row r="232">
      <c r="A232" s="50"/>
      <c r="B232" s="46"/>
      <c r="C232" s="46"/>
      <c r="D232" s="46"/>
      <c r="E232" s="70"/>
      <c r="F232" s="50"/>
      <c r="G232" s="50"/>
      <c r="H232" s="50"/>
      <c r="I232" s="50"/>
      <c r="J232" s="102"/>
      <c r="K232" s="46"/>
      <c r="L232" s="46"/>
      <c r="M232" s="46"/>
      <c r="N232" s="46"/>
      <c r="O232" s="46"/>
      <c r="P232" s="46"/>
      <c r="Q232" s="46"/>
      <c r="R232" s="46"/>
      <c r="S232" s="46"/>
      <c r="T232" s="46"/>
      <c r="U232" s="46"/>
      <c r="V232" s="46"/>
      <c r="W232" s="46"/>
      <c r="X232" s="46"/>
      <c r="Y232" s="46"/>
      <c r="Z232" s="46"/>
      <c r="AA232" s="46"/>
      <c r="AB232" s="46"/>
      <c r="AC232" s="46"/>
      <c r="AD232" s="46"/>
      <c r="AE232" s="46"/>
      <c r="AF232" s="46"/>
      <c r="AG232" s="46"/>
      <c r="AH232" s="46"/>
      <c r="AI232" s="46"/>
      <c r="AJ232" s="46"/>
      <c r="AK232" s="46"/>
      <c r="AL232" s="46"/>
    </row>
    <row r="233">
      <c r="A233" s="50"/>
      <c r="B233" s="46"/>
      <c r="C233" s="46"/>
      <c r="D233" s="46"/>
      <c r="E233" s="70"/>
      <c r="F233" s="50"/>
      <c r="G233" s="50"/>
      <c r="H233" s="50"/>
      <c r="I233" s="50"/>
      <c r="J233" s="102"/>
      <c r="K233" s="46"/>
      <c r="L233" s="46"/>
      <c r="M233" s="46"/>
      <c r="N233" s="46"/>
      <c r="O233" s="46"/>
      <c r="P233" s="46"/>
      <c r="Q233" s="46"/>
      <c r="R233" s="46"/>
      <c r="S233" s="46"/>
      <c r="T233" s="46"/>
      <c r="U233" s="46"/>
      <c r="V233" s="46"/>
      <c r="W233" s="46"/>
      <c r="X233" s="46"/>
      <c r="Y233" s="46"/>
      <c r="Z233" s="46"/>
      <c r="AA233" s="46"/>
      <c r="AB233" s="46"/>
      <c r="AC233" s="46"/>
      <c r="AD233" s="46"/>
      <c r="AE233" s="46"/>
      <c r="AF233" s="46"/>
      <c r="AG233" s="46"/>
      <c r="AH233" s="46"/>
      <c r="AI233" s="46"/>
      <c r="AJ233" s="46"/>
      <c r="AK233" s="46"/>
      <c r="AL233" s="46"/>
    </row>
    <row r="234">
      <c r="A234" s="50"/>
      <c r="B234" s="46"/>
      <c r="C234" s="46"/>
      <c r="D234" s="46"/>
      <c r="E234" s="70"/>
      <c r="F234" s="50"/>
      <c r="G234" s="50"/>
      <c r="H234" s="50"/>
      <c r="I234" s="50"/>
      <c r="J234" s="102"/>
      <c r="K234" s="46"/>
      <c r="L234" s="46"/>
      <c r="M234" s="46"/>
      <c r="N234" s="46"/>
      <c r="O234" s="46"/>
      <c r="P234" s="46"/>
      <c r="Q234" s="46"/>
      <c r="R234" s="46"/>
      <c r="S234" s="46"/>
      <c r="T234" s="46"/>
      <c r="U234" s="46"/>
      <c r="V234" s="46"/>
      <c r="W234" s="46"/>
      <c r="X234" s="46"/>
      <c r="Y234" s="46"/>
      <c r="Z234" s="46"/>
      <c r="AA234" s="46"/>
      <c r="AB234" s="46"/>
      <c r="AC234" s="46"/>
      <c r="AD234" s="46"/>
      <c r="AE234" s="46"/>
      <c r="AF234" s="46"/>
      <c r="AG234" s="46"/>
      <c r="AH234" s="46"/>
      <c r="AI234" s="46"/>
      <c r="AJ234" s="46"/>
      <c r="AK234" s="46"/>
      <c r="AL234" s="46"/>
    </row>
    <row r="235">
      <c r="A235" s="50"/>
      <c r="B235" s="46"/>
      <c r="C235" s="46"/>
      <c r="D235" s="46"/>
      <c r="E235" s="70"/>
      <c r="F235" s="50"/>
      <c r="G235" s="50"/>
      <c r="H235" s="50"/>
      <c r="I235" s="50"/>
      <c r="J235" s="102"/>
      <c r="K235" s="46"/>
      <c r="L235" s="46"/>
      <c r="M235" s="46"/>
      <c r="N235" s="46"/>
      <c r="O235" s="46"/>
      <c r="P235" s="46"/>
      <c r="Q235" s="46"/>
      <c r="R235" s="46"/>
      <c r="S235" s="46"/>
      <c r="T235" s="46"/>
      <c r="U235" s="46"/>
      <c r="V235" s="46"/>
      <c r="W235" s="46"/>
      <c r="X235" s="46"/>
      <c r="Y235" s="46"/>
      <c r="Z235" s="46"/>
      <c r="AA235" s="46"/>
      <c r="AB235" s="46"/>
      <c r="AC235" s="46"/>
      <c r="AD235" s="46"/>
      <c r="AE235" s="46"/>
      <c r="AF235" s="46"/>
      <c r="AG235" s="46"/>
      <c r="AH235" s="46"/>
      <c r="AI235" s="46"/>
      <c r="AJ235" s="46"/>
      <c r="AK235" s="46"/>
      <c r="AL235" s="46"/>
    </row>
    <row r="236">
      <c r="A236" s="50"/>
      <c r="B236" s="46"/>
      <c r="C236" s="46"/>
      <c r="D236" s="46"/>
      <c r="E236" s="70"/>
      <c r="F236" s="50"/>
      <c r="G236" s="50"/>
      <c r="H236" s="50"/>
      <c r="I236" s="50"/>
      <c r="J236" s="102"/>
      <c r="K236" s="46"/>
      <c r="L236" s="46"/>
      <c r="M236" s="46"/>
      <c r="N236" s="46"/>
      <c r="O236" s="46"/>
      <c r="P236" s="46"/>
      <c r="Q236" s="46"/>
      <c r="R236" s="46"/>
      <c r="S236" s="46"/>
      <c r="T236" s="46"/>
      <c r="U236" s="46"/>
      <c r="V236" s="46"/>
      <c r="W236" s="46"/>
      <c r="X236" s="46"/>
      <c r="Y236" s="46"/>
      <c r="Z236" s="46"/>
      <c r="AA236" s="46"/>
      <c r="AB236" s="46"/>
      <c r="AC236" s="46"/>
      <c r="AD236" s="46"/>
      <c r="AE236" s="46"/>
      <c r="AF236" s="46"/>
      <c r="AG236" s="46"/>
      <c r="AH236" s="46"/>
      <c r="AI236" s="46"/>
      <c r="AJ236" s="46"/>
      <c r="AK236" s="46"/>
      <c r="AL236" s="46"/>
    </row>
    <row r="237">
      <c r="A237" s="50"/>
      <c r="B237" s="46"/>
      <c r="C237" s="46"/>
      <c r="D237" s="46"/>
      <c r="E237" s="70"/>
      <c r="F237" s="50"/>
      <c r="G237" s="50"/>
      <c r="H237" s="50"/>
      <c r="I237" s="50"/>
      <c r="J237" s="102"/>
      <c r="K237" s="46"/>
      <c r="L237" s="46"/>
      <c r="M237" s="46"/>
      <c r="N237" s="46"/>
      <c r="O237" s="46"/>
      <c r="P237" s="46"/>
      <c r="Q237" s="46"/>
      <c r="R237" s="46"/>
      <c r="S237" s="46"/>
      <c r="T237" s="46"/>
      <c r="U237" s="46"/>
      <c r="V237" s="46"/>
      <c r="W237" s="46"/>
      <c r="X237" s="46"/>
      <c r="Y237" s="46"/>
      <c r="Z237" s="46"/>
      <c r="AA237" s="46"/>
      <c r="AB237" s="46"/>
      <c r="AC237" s="46"/>
      <c r="AD237" s="46"/>
      <c r="AE237" s="46"/>
      <c r="AF237" s="46"/>
      <c r="AG237" s="46"/>
      <c r="AH237" s="46"/>
      <c r="AI237" s="46"/>
      <c r="AJ237" s="46"/>
      <c r="AK237" s="46"/>
      <c r="AL237" s="46"/>
    </row>
    <row r="238">
      <c r="A238" s="50"/>
      <c r="B238" s="46"/>
      <c r="C238" s="46"/>
      <c r="D238" s="46"/>
      <c r="E238" s="70"/>
      <c r="F238" s="50"/>
      <c r="G238" s="50"/>
      <c r="H238" s="50"/>
      <c r="I238" s="50"/>
      <c r="J238" s="102"/>
      <c r="K238" s="46"/>
      <c r="L238" s="46"/>
      <c r="M238" s="46"/>
      <c r="N238" s="46"/>
      <c r="O238" s="46"/>
      <c r="P238" s="46"/>
      <c r="Q238" s="46"/>
      <c r="R238" s="46"/>
      <c r="S238" s="46"/>
      <c r="T238" s="46"/>
      <c r="U238" s="46"/>
      <c r="V238" s="46"/>
      <c r="W238" s="46"/>
      <c r="X238" s="46"/>
      <c r="Y238" s="46"/>
      <c r="Z238" s="46"/>
      <c r="AA238" s="46"/>
      <c r="AB238" s="46"/>
      <c r="AC238" s="46"/>
      <c r="AD238" s="46"/>
      <c r="AE238" s="46"/>
      <c r="AF238" s="46"/>
      <c r="AG238" s="46"/>
      <c r="AH238" s="46"/>
      <c r="AI238" s="46"/>
      <c r="AJ238" s="46"/>
      <c r="AK238" s="46"/>
      <c r="AL238" s="46"/>
    </row>
    <row r="239">
      <c r="A239" s="50"/>
      <c r="B239" s="46"/>
      <c r="C239" s="46"/>
      <c r="D239" s="46"/>
      <c r="E239" s="70"/>
      <c r="F239" s="50"/>
      <c r="G239" s="50"/>
      <c r="H239" s="50"/>
      <c r="I239" s="50"/>
      <c r="J239" s="102"/>
      <c r="K239" s="46"/>
      <c r="L239" s="46"/>
      <c r="M239" s="46"/>
      <c r="N239" s="46"/>
      <c r="O239" s="46"/>
      <c r="P239" s="46"/>
      <c r="Q239" s="46"/>
      <c r="R239" s="46"/>
      <c r="S239" s="46"/>
      <c r="T239" s="46"/>
      <c r="U239" s="46"/>
      <c r="V239" s="46"/>
      <c r="W239" s="46"/>
      <c r="X239" s="46"/>
      <c r="Y239" s="46"/>
      <c r="Z239" s="46"/>
      <c r="AA239" s="46"/>
      <c r="AB239" s="46"/>
      <c r="AC239" s="46"/>
      <c r="AD239" s="46"/>
      <c r="AE239" s="46"/>
      <c r="AF239" s="46"/>
      <c r="AG239" s="46"/>
      <c r="AH239" s="46"/>
      <c r="AI239" s="46"/>
      <c r="AJ239" s="46"/>
      <c r="AK239" s="46"/>
      <c r="AL239" s="46"/>
    </row>
    <row r="240">
      <c r="A240" s="50"/>
      <c r="B240" s="46"/>
      <c r="C240" s="46"/>
      <c r="D240" s="46"/>
      <c r="E240" s="70"/>
      <c r="F240" s="50"/>
      <c r="G240" s="50"/>
      <c r="H240" s="50"/>
      <c r="I240" s="50"/>
      <c r="J240" s="102"/>
      <c r="K240" s="46"/>
      <c r="L240" s="46"/>
      <c r="M240" s="46"/>
      <c r="N240" s="46"/>
      <c r="O240" s="46"/>
      <c r="P240" s="46"/>
      <c r="Q240" s="46"/>
      <c r="R240" s="46"/>
      <c r="S240" s="46"/>
      <c r="T240" s="46"/>
      <c r="U240" s="46"/>
      <c r="V240" s="46"/>
      <c r="W240" s="46"/>
      <c r="X240" s="46"/>
      <c r="Y240" s="46"/>
      <c r="Z240" s="46"/>
      <c r="AA240" s="46"/>
      <c r="AB240" s="46"/>
      <c r="AC240" s="46"/>
      <c r="AD240" s="46"/>
      <c r="AE240" s="46"/>
      <c r="AF240" s="46"/>
      <c r="AG240" s="46"/>
      <c r="AH240" s="46"/>
      <c r="AI240" s="46"/>
      <c r="AJ240" s="46"/>
      <c r="AK240" s="46"/>
      <c r="AL240" s="46"/>
    </row>
    <row r="241">
      <c r="A241" s="50"/>
      <c r="B241" s="46"/>
      <c r="C241" s="46"/>
      <c r="D241" s="46"/>
      <c r="E241" s="70"/>
      <c r="F241" s="50"/>
      <c r="G241" s="50"/>
      <c r="H241" s="50"/>
      <c r="I241" s="50"/>
      <c r="J241" s="102"/>
      <c r="K241" s="46"/>
      <c r="L241" s="46"/>
      <c r="M241" s="46"/>
      <c r="N241" s="46"/>
      <c r="O241" s="46"/>
      <c r="P241" s="46"/>
      <c r="Q241" s="46"/>
      <c r="R241" s="46"/>
      <c r="S241" s="46"/>
      <c r="T241" s="46"/>
      <c r="U241" s="46"/>
      <c r="V241" s="46"/>
      <c r="W241" s="46"/>
      <c r="X241" s="46"/>
      <c r="Y241" s="46"/>
      <c r="Z241" s="46"/>
      <c r="AA241" s="46"/>
      <c r="AB241" s="46"/>
      <c r="AC241" s="46"/>
      <c r="AD241" s="46"/>
      <c r="AE241" s="46"/>
      <c r="AF241" s="46"/>
      <c r="AG241" s="46"/>
      <c r="AH241" s="46"/>
      <c r="AI241" s="46"/>
      <c r="AJ241" s="46"/>
      <c r="AK241" s="46"/>
      <c r="AL241" s="46"/>
    </row>
    <row r="242">
      <c r="A242" s="50"/>
      <c r="B242" s="46"/>
      <c r="C242" s="46"/>
      <c r="D242" s="46"/>
      <c r="E242" s="70"/>
      <c r="F242" s="50"/>
      <c r="G242" s="50"/>
      <c r="H242" s="50"/>
      <c r="I242" s="50"/>
      <c r="J242" s="102"/>
      <c r="K242" s="46"/>
      <c r="L242" s="46"/>
      <c r="M242" s="46"/>
      <c r="N242" s="46"/>
      <c r="O242" s="46"/>
      <c r="P242" s="46"/>
      <c r="Q242" s="46"/>
      <c r="R242" s="46"/>
      <c r="S242" s="46"/>
      <c r="T242" s="46"/>
      <c r="U242" s="46"/>
      <c r="V242" s="46"/>
      <c r="W242" s="46"/>
      <c r="X242" s="46"/>
      <c r="Y242" s="46"/>
      <c r="Z242" s="46"/>
      <c r="AA242" s="46"/>
      <c r="AB242" s="46"/>
      <c r="AC242" s="46"/>
      <c r="AD242" s="46"/>
      <c r="AE242" s="46"/>
      <c r="AF242" s="46"/>
      <c r="AG242" s="46"/>
      <c r="AH242" s="46"/>
      <c r="AI242" s="46"/>
      <c r="AJ242" s="46"/>
      <c r="AK242" s="46"/>
      <c r="AL242" s="46"/>
    </row>
    <row r="243">
      <c r="A243" s="50"/>
      <c r="B243" s="46"/>
      <c r="C243" s="46"/>
      <c r="D243" s="46"/>
      <c r="E243" s="70"/>
      <c r="F243" s="50"/>
      <c r="G243" s="50"/>
      <c r="H243" s="50"/>
      <c r="I243" s="50"/>
      <c r="J243" s="102"/>
      <c r="K243" s="46"/>
      <c r="L243" s="46"/>
      <c r="M243" s="46"/>
      <c r="N243" s="46"/>
      <c r="O243" s="46"/>
      <c r="P243" s="46"/>
      <c r="Q243" s="46"/>
      <c r="R243" s="46"/>
      <c r="S243" s="46"/>
      <c r="T243" s="46"/>
      <c r="U243" s="46"/>
      <c r="V243" s="46"/>
      <c r="W243" s="46"/>
      <c r="X243" s="46"/>
      <c r="Y243" s="46"/>
      <c r="Z243" s="46"/>
      <c r="AA243" s="46"/>
      <c r="AB243" s="46"/>
      <c r="AC243" s="46"/>
      <c r="AD243" s="46"/>
      <c r="AE243" s="46"/>
      <c r="AF243" s="46"/>
      <c r="AG243" s="46"/>
      <c r="AH243" s="46"/>
      <c r="AI243" s="46"/>
      <c r="AJ243" s="46"/>
      <c r="AK243" s="46"/>
      <c r="AL243" s="46"/>
    </row>
    <row r="244">
      <c r="A244" s="50"/>
      <c r="B244" s="46"/>
      <c r="C244" s="46"/>
      <c r="D244" s="46"/>
      <c r="E244" s="70"/>
      <c r="F244" s="50"/>
      <c r="G244" s="50"/>
      <c r="H244" s="50"/>
      <c r="I244" s="50"/>
      <c r="J244" s="102"/>
      <c r="K244" s="46"/>
      <c r="L244" s="46"/>
      <c r="M244" s="46"/>
      <c r="N244" s="46"/>
      <c r="O244" s="46"/>
      <c r="P244" s="46"/>
      <c r="Q244" s="46"/>
      <c r="R244" s="46"/>
      <c r="S244" s="46"/>
      <c r="T244" s="46"/>
      <c r="U244" s="46"/>
      <c r="V244" s="46"/>
      <c r="W244" s="46"/>
      <c r="X244" s="46"/>
      <c r="Y244" s="46"/>
      <c r="Z244" s="46"/>
      <c r="AA244" s="46"/>
      <c r="AB244" s="46"/>
      <c r="AC244" s="46"/>
      <c r="AD244" s="46"/>
      <c r="AE244" s="46"/>
      <c r="AF244" s="46"/>
      <c r="AG244" s="46"/>
      <c r="AH244" s="46"/>
      <c r="AI244" s="46"/>
      <c r="AJ244" s="46"/>
      <c r="AK244" s="46"/>
      <c r="AL244" s="46"/>
    </row>
    <row r="245">
      <c r="A245" s="50"/>
      <c r="B245" s="46"/>
      <c r="C245" s="46"/>
      <c r="D245" s="46"/>
      <c r="E245" s="70"/>
      <c r="F245" s="50"/>
      <c r="G245" s="50"/>
      <c r="H245" s="50"/>
      <c r="I245" s="50"/>
      <c r="J245" s="102"/>
      <c r="K245" s="46"/>
      <c r="L245" s="46"/>
      <c r="M245" s="46"/>
      <c r="N245" s="46"/>
      <c r="O245" s="46"/>
      <c r="P245" s="46"/>
      <c r="Q245" s="46"/>
      <c r="R245" s="46"/>
      <c r="S245" s="46"/>
      <c r="T245" s="46"/>
      <c r="U245" s="46"/>
      <c r="V245" s="46"/>
      <c r="W245" s="46"/>
      <c r="X245" s="46"/>
      <c r="Y245" s="46"/>
      <c r="Z245" s="46"/>
      <c r="AA245" s="46"/>
      <c r="AB245" s="46"/>
      <c r="AC245" s="46"/>
      <c r="AD245" s="46"/>
      <c r="AE245" s="46"/>
      <c r="AF245" s="46"/>
      <c r="AG245" s="46"/>
      <c r="AH245" s="46"/>
      <c r="AI245" s="46"/>
      <c r="AJ245" s="46"/>
      <c r="AK245" s="46"/>
      <c r="AL245" s="46"/>
    </row>
    <row r="246">
      <c r="A246" s="50"/>
      <c r="B246" s="46"/>
      <c r="C246" s="46"/>
      <c r="D246" s="46"/>
      <c r="E246" s="70"/>
      <c r="F246" s="50"/>
      <c r="G246" s="50"/>
      <c r="H246" s="50"/>
      <c r="I246" s="50"/>
      <c r="J246" s="102"/>
      <c r="K246" s="46"/>
      <c r="L246" s="46"/>
      <c r="M246" s="46"/>
      <c r="N246" s="46"/>
      <c r="O246" s="46"/>
      <c r="P246" s="46"/>
      <c r="Q246" s="46"/>
      <c r="R246" s="46"/>
      <c r="S246" s="46"/>
      <c r="T246" s="46"/>
      <c r="U246" s="46"/>
      <c r="V246" s="46"/>
      <c r="W246" s="46"/>
      <c r="X246" s="46"/>
      <c r="Y246" s="46"/>
      <c r="Z246" s="46"/>
      <c r="AA246" s="46"/>
      <c r="AB246" s="46"/>
      <c r="AC246" s="46"/>
      <c r="AD246" s="46"/>
      <c r="AE246" s="46"/>
      <c r="AF246" s="46"/>
      <c r="AG246" s="46"/>
      <c r="AH246" s="46"/>
      <c r="AI246" s="46"/>
      <c r="AJ246" s="46"/>
      <c r="AK246" s="46"/>
      <c r="AL246" s="46"/>
    </row>
    <row r="247">
      <c r="A247" s="50"/>
      <c r="B247" s="46"/>
      <c r="C247" s="46"/>
      <c r="D247" s="46"/>
      <c r="E247" s="70"/>
      <c r="F247" s="50"/>
      <c r="G247" s="50"/>
      <c r="H247" s="50"/>
      <c r="I247" s="50"/>
      <c r="J247" s="102"/>
      <c r="K247" s="46"/>
      <c r="L247" s="46"/>
      <c r="M247" s="46"/>
      <c r="N247" s="46"/>
      <c r="O247" s="46"/>
      <c r="P247" s="46"/>
      <c r="Q247" s="46"/>
      <c r="R247" s="46"/>
      <c r="S247" s="46"/>
      <c r="T247" s="46"/>
      <c r="U247" s="46"/>
      <c r="V247" s="46"/>
      <c r="W247" s="46"/>
      <c r="X247" s="46"/>
      <c r="Y247" s="46"/>
      <c r="Z247" s="46"/>
      <c r="AA247" s="46"/>
      <c r="AB247" s="46"/>
      <c r="AC247" s="46"/>
      <c r="AD247" s="46"/>
      <c r="AE247" s="46"/>
      <c r="AF247" s="46"/>
      <c r="AG247" s="46"/>
      <c r="AH247" s="46"/>
      <c r="AI247" s="46"/>
      <c r="AJ247" s="46"/>
      <c r="AK247" s="46"/>
      <c r="AL247" s="46"/>
    </row>
    <row r="248">
      <c r="A248" s="50"/>
      <c r="B248" s="46"/>
      <c r="C248" s="46"/>
      <c r="D248" s="46"/>
      <c r="E248" s="70"/>
      <c r="F248" s="50"/>
      <c r="G248" s="50"/>
      <c r="H248" s="50"/>
      <c r="I248" s="50"/>
      <c r="J248" s="102"/>
      <c r="K248" s="46"/>
      <c r="L248" s="46"/>
      <c r="M248" s="46"/>
      <c r="N248" s="46"/>
      <c r="O248" s="46"/>
      <c r="P248" s="46"/>
      <c r="Q248" s="46"/>
      <c r="R248" s="46"/>
      <c r="S248" s="46"/>
      <c r="T248" s="46"/>
      <c r="U248" s="46"/>
      <c r="V248" s="46"/>
      <c r="W248" s="46"/>
      <c r="X248" s="46"/>
      <c r="Y248" s="46"/>
      <c r="Z248" s="46"/>
      <c r="AA248" s="46"/>
      <c r="AB248" s="46"/>
      <c r="AC248" s="46"/>
      <c r="AD248" s="46"/>
      <c r="AE248" s="46"/>
      <c r="AF248" s="46"/>
      <c r="AG248" s="46"/>
      <c r="AH248" s="46"/>
      <c r="AI248" s="46"/>
      <c r="AJ248" s="46"/>
      <c r="AK248" s="46"/>
      <c r="AL248" s="46"/>
    </row>
    <row r="249">
      <c r="A249" s="50"/>
      <c r="B249" s="46"/>
      <c r="C249" s="46"/>
      <c r="D249" s="46"/>
      <c r="E249" s="70"/>
      <c r="F249" s="50"/>
      <c r="G249" s="50"/>
      <c r="H249" s="50"/>
      <c r="I249" s="50"/>
      <c r="J249" s="102"/>
      <c r="K249" s="46"/>
      <c r="L249" s="46"/>
      <c r="M249" s="46"/>
      <c r="N249" s="46"/>
      <c r="O249" s="46"/>
      <c r="P249" s="46"/>
      <c r="Q249" s="46"/>
      <c r="R249" s="46"/>
      <c r="S249" s="46"/>
      <c r="T249" s="46"/>
      <c r="U249" s="46"/>
      <c r="V249" s="46"/>
      <c r="W249" s="46"/>
      <c r="X249" s="46"/>
      <c r="Y249" s="46"/>
      <c r="Z249" s="46"/>
      <c r="AA249" s="46"/>
      <c r="AB249" s="46"/>
      <c r="AC249" s="46"/>
      <c r="AD249" s="46"/>
      <c r="AE249" s="46"/>
      <c r="AF249" s="46"/>
      <c r="AG249" s="46"/>
      <c r="AH249" s="46"/>
      <c r="AI249" s="46"/>
      <c r="AJ249" s="46"/>
      <c r="AK249" s="46"/>
      <c r="AL249" s="46"/>
    </row>
    <row r="250">
      <c r="A250" s="50"/>
      <c r="B250" s="46"/>
      <c r="C250" s="46"/>
      <c r="D250" s="46"/>
      <c r="E250" s="70"/>
      <c r="F250" s="50"/>
      <c r="G250" s="50"/>
      <c r="H250" s="50"/>
      <c r="I250" s="50"/>
      <c r="J250" s="102"/>
      <c r="K250" s="46"/>
      <c r="L250" s="46"/>
      <c r="M250" s="46"/>
      <c r="N250" s="46"/>
      <c r="O250" s="46"/>
      <c r="P250" s="46"/>
      <c r="Q250" s="46"/>
      <c r="R250" s="46"/>
      <c r="S250" s="46"/>
      <c r="T250" s="46"/>
      <c r="U250" s="46"/>
      <c r="V250" s="46"/>
      <c r="W250" s="46"/>
      <c r="X250" s="46"/>
      <c r="Y250" s="46"/>
      <c r="Z250" s="46"/>
      <c r="AA250" s="46"/>
      <c r="AB250" s="46"/>
      <c r="AC250" s="46"/>
      <c r="AD250" s="46"/>
      <c r="AE250" s="46"/>
      <c r="AF250" s="46"/>
      <c r="AG250" s="46"/>
      <c r="AH250" s="46"/>
      <c r="AI250" s="46"/>
      <c r="AJ250" s="46"/>
      <c r="AK250" s="46"/>
      <c r="AL250" s="46"/>
    </row>
    <row r="251">
      <c r="A251" s="50"/>
      <c r="B251" s="46"/>
      <c r="C251" s="46"/>
      <c r="D251" s="46"/>
      <c r="E251" s="70"/>
      <c r="F251" s="50"/>
      <c r="G251" s="50"/>
      <c r="H251" s="50"/>
      <c r="I251" s="50"/>
      <c r="J251" s="102"/>
      <c r="K251" s="46"/>
      <c r="L251" s="46"/>
      <c r="M251" s="46"/>
      <c r="N251" s="46"/>
      <c r="O251" s="46"/>
      <c r="P251" s="46"/>
      <c r="Q251" s="46"/>
      <c r="R251" s="46"/>
      <c r="S251" s="46"/>
      <c r="T251" s="46"/>
      <c r="U251" s="46"/>
      <c r="V251" s="46"/>
      <c r="W251" s="46"/>
      <c r="X251" s="46"/>
      <c r="Y251" s="46"/>
      <c r="Z251" s="46"/>
      <c r="AA251" s="46"/>
      <c r="AB251" s="46"/>
      <c r="AC251" s="46"/>
      <c r="AD251" s="46"/>
      <c r="AE251" s="46"/>
      <c r="AF251" s="46"/>
      <c r="AG251" s="46"/>
      <c r="AH251" s="46"/>
      <c r="AI251" s="46"/>
      <c r="AJ251" s="46"/>
      <c r="AK251" s="46"/>
      <c r="AL251" s="46"/>
    </row>
    <row r="252">
      <c r="A252" s="50"/>
      <c r="B252" s="46"/>
      <c r="C252" s="46"/>
      <c r="D252" s="46"/>
      <c r="E252" s="70"/>
      <c r="F252" s="50"/>
      <c r="G252" s="50"/>
      <c r="H252" s="50"/>
      <c r="I252" s="50"/>
      <c r="J252" s="102"/>
      <c r="K252" s="46"/>
      <c r="L252" s="46"/>
      <c r="M252" s="46"/>
      <c r="N252" s="46"/>
      <c r="O252" s="46"/>
      <c r="P252" s="46"/>
      <c r="Q252" s="46"/>
      <c r="R252" s="46"/>
      <c r="S252" s="46"/>
      <c r="T252" s="46"/>
      <c r="U252" s="46"/>
      <c r="V252" s="46"/>
      <c r="W252" s="46"/>
      <c r="X252" s="46"/>
      <c r="Y252" s="46"/>
      <c r="Z252" s="46"/>
      <c r="AA252" s="46"/>
      <c r="AB252" s="46"/>
      <c r="AC252" s="46"/>
      <c r="AD252" s="46"/>
      <c r="AE252" s="46"/>
      <c r="AF252" s="46"/>
      <c r="AG252" s="46"/>
      <c r="AH252" s="46"/>
      <c r="AI252" s="46"/>
      <c r="AJ252" s="46"/>
      <c r="AK252" s="46"/>
      <c r="AL252" s="46"/>
    </row>
    <row r="253">
      <c r="A253" s="50"/>
      <c r="B253" s="46"/>
      <c r="C253" s="46"/>
      <c r="D253" s="46"/>
      <c r="E253" s="70"/>
      <c r="F253" s="50"/>
      <c r="G253" s="50"/>
      <c r="H253" s="50"/>
      <c r="I253" s="50"/>
      <c r="J253" s="102"/>
      <c r="K253" s="46"/>
      <c r="L253" s="46"/>
      <c r="M253" s="46"/>
      <c r="N253" s="46"/>
      <c r="O253" s="46"/>
      <c r="P253" s="46"/>
      <c r="Q253" s="46"/>
      <c r="R253" s="46"/>
      <c r="S253" s="46"/>
      <c r="T253" s="46"/>
      <c r="U253" s="46"/>
      <c r="V253" s="46"/>
      <c r="W253" s="46"/>
      <c r="X253" s="46"/>
      <c r="Y253" s="46"/>
      <c r="Z253" s="46"/>
      <c r="AA253" s="46"/>
      <c r="AB253" s="46"/>
      <c r="AC253" s="46"/>
      <c r="AD253" s="46"/>
      <c r="AE253" s="46"/>
      <c r="AF253" s="46"/>
      <c r="AG253" s="46"/>
      <c r="AH253" s="46"/>
      <c r="AI253" s="46"/>
      <c r="AJ253" s="46"/>
      <c r="AK253" s="46"/>
      <c r="AL253" s="46"/>
    </row>
    <row r="254">
      <c r="A254" s="50"/>
      <c r="B254" s="46"/>
      <c r="C254" s="46"/>
      <c r="D254" s="46"/>
      <c r="E254" s="70"/>
      <c r="F254" s="50"/>
      <c r="G254" s="50"/>
      <c r="H254" s="50"/>
      <c r="I254" s="50"/>
      <c r="J254" s="102"/>
      <c r="K254" s="46"/>
      <c r="L254" s="46"/>
      <c r="M254" s="46"/>
      <c r="N254" s="46"/>
      <c r="O254" s="46"/>
      <c r="P254" s="46"/>
      <c r="Q254" s="46"/>
      <c r="R254" s="46"/>
      <c r="S254" s="46"/>
      <c r="T254" s="46"/>
      <c r="U254" s="46"/>
      <c r="V254" s="46"/>
      <c r="W254" s="46"/>
      <c r="X254" s="46"/>
      <c r="Y254" s="46"/>
      <c r="Z254" s="46"/>
      <c r="AA254" s="46"/>
      <c r="AB254" s="46"/>
      <c r="AC254" s="46"/>
      <c r="AD254" s="46"/>
      <c r="AE254" s="46"/>
      <c r="AF254" s="46"/>
      <c r="AG254" s="46"/>
      <c r="AH254" s="46"/>
      <c r="AI254" s="46"/>
      <c r="AJ254" s="46"/>
      <c r="AK254" s="46"/>
      <c r="AL254" s="46"/>
    </row>
    <row r="255">
      <c r="A255" s="50"/>
      <c r="B255" s="46"/>
      <c r="C255" s="46"/>
      <c r="D255" s="46"/>
      <c r="E255" s="70"/>
      <c r="F255" s="50"/>
      <c r="G255" s="50"/>
      <c r="H255" s="50"/>
      <c r="I255" s="50"/>
      <c r="J255" s="102"/>
      <c r="K255" s="46"/>
      <c r="L255" s="46"/>
      <c r="M255" s="46"/>
      <c r="N255" s="46"/>
      <c r="O255" s="46"/>
      <c r="P255" s="46"/>
      <c r="Q255" s="46"/>
      <c r="R255" s="46"/>
      <c r="S255" s="46"/>
      <c r="T255" s="46"/>
      <c r="U255" s="46"/>
      <c r="V255" s="46"/>
      <c r="W255" s="46"/>
      <c r="X255" s="46"/>
      <c r="Y255" s="46"/>
      <c r="Z255" s="46"/>
      <c r="AA255" s="46"/>
      <c r="AB255" s="46"/>
      <c r="AC255" s="46"/>
      <c r="AD255" s="46"/>
      <c r="AE255" s="46"/>
      <c r="AF255" s="46"/>
      <c r="AG255" s="46"/>
      <c r="AH255" s="46"/>
      <c r="AI255" s="46"/>
      <c r="AJ255" s="46"/>
      <c r="AK255" s="46"/>
      <c r="AL255" s="46"/>
    </row>
    <row r="256">
      <c r="A256" s="50"/>
      <c r="B256" s="46"/>
      <c r="C256" s="46"/>
      <c r="D256" s="46"/>
      <c r="E256" s="70"/>
      <c r="F256" s="50"/>
      <c r="G256" s="50"/>
      <c r="H256" s="50"/>
      <c r="I256" s="50"/>
      <c r="J256" s="102"/>
      <c r="K256" s="46"/>
      <c r="L256" s="46"/>
      <c r="M256" s="46"/>
      <c r="N256" s="46"/>
      <c r="O256" s="46"/>
      <c r="P256" s="46"/>
      <c r="Q256" s="46"/>
      <c r="R256" s="46"/>
      <c r="S256" s="46"/>
      <c r="T256" s="46"/>
      <c r="U256" s="46"/>
      <c r="V256" s="46"/>
      <c r="W256" s="46"/>
      <c r="X256" s="46"/>
      <c r="Y256" s="46"/>
      <c r="Z256" s="46"/>
      <c r="AA256" s="46"/>
      <c r="AB256" s="46"/>
      <c r="AC256" s="46"/>
      <c r="AD256" s="46"/>
      <c r="AE256" s="46"/>
      <c r="AF256" s="46"/>
      <c r="AG256" s="46"/>
      <c r="AH256" s="46"/>
      <c r="AI256" s="46"/>
      <c r="AJ256" s="46"/>
      <c r="AK256" s="46"/>
      <c r="AL256" s="46"/>
    </row>
    <row r="257">
      <c r="A257" s="50"/>
      <c r="B257" s="46"/>
      <c r="C257" s="46"/>
      <c r="D257" s="46"/>
      <c r="E257" s="70"/>
      <c r="F257" s="50"/>
      <c r="G257" s="50"/>
      <c r="H257" s="50"/>
      <c r="I257" s="50"/>
      <c r="J257" s="102"/>
      <c r="K257" s="46"/>
      <c r="L257" s="46"/>
      <c r="M257" s="46"/>
      <c r="N257" s="46"/>
      <c r="O257" s="46"/>
      <c r="P257" s="46"/>
      <c r="Q257" s="46"/>
      <c r="R257" s="46"/>
      <c r="S257" s="46"/>
      <c r="T257" s="46"/>
      <c r="U257" s="46"/>
      <c r="V257" s="46"/>
      <c r="W257" s="46"/>
      <c r="X257" s="46"/>
      <c r="Y257" s="46"/>
      <c r="Z257" s="46"/>
      <c r="AA257" s="46"/>
      <c r="AB257" s="46"/>
      <c r="AC257" s="46"/>
      <c r="AD257" s="46"/>
      <c r="AE257" s="46"/>
      <c r="AF257" s="46"/>
      <c r="AG257" s="46"/>
      <c r="AH257" s="46"/>
      <c r="AI257" s="46"/>
      <c r="AJ257" s="46"/>
      <c r="AK257" s="46"/>
      <c r="AL257" s="46"/>
    </row>
    <row r="258">
      <c r="A258" s="50"/>
      <c r="B258" s="46"/>
      <c r="C258" s="46"/>
      <c r="D258" s="46"/>
      <c r="E258" s="70"/>
      <c r="F258" s="50"/>
      <c r="G258" s="50"/>
      <c r="H258" s="50"/>
      <c r="I258" s="50"/>
      <c r="J258" s="102"/>
      <c r="K258" s="46"/>
      <c r="L258" s="46"/>
      <c r="M258" s="46"/>
      <c r="N258" s="46"/>
      <c r="O258" s="46"/>
      <c r="P258" s="46"/>
      <c r="Q258" s="46"/>
      <c r="R258" s="46"/>
      <c r="S258" s="46"/>
      <c r="T258" s="46"/>
      <c r="U258" s="46"/>
      <c r="V258" s="46"/>
      <c r="W258" s="46"/>
      <c r="X258" s="46"/>
      <c r="Y258" s="46"/>
      <c r="Z258" s="46"/>
      <c r="AA258" s="46"/>
      <c r="AB258" s="46"/>
      <c r="AC258" s="46"/>
      <c r="AD258" s="46"/>
      <c r="AE258" s="46"/>
      <c r="AF258" s="46"/>
      <c r="AG258" s="46"/>
      <c r="AH258" s="46"/>
      <c r="AI258" s="46"/>
      <c r="AJ258" s="46"/>
      <c r="AK258" s="46"/>
      <c r="AL258" s="46"/>
    </row>
    <row r="259">
      <c r="A259" s="50"/>
      <c r="B259" s="46"/>
      <c r="C259" s="46"/>
      <c r="D259" s="46"/>
      <c r="E259" s="70"/>
      <c r="F259" s="50"/>
      <c r="G259" s="50"/>
      <c r="H259" s="50"/>
      <c r="I259" s="50"/>
      <c r="J259" s="102"/>
      <c r="K259" s="46"/>
      <c r="L259" s="46"/>
      <c r="M259" s="46"/>
      <c r="N259" s="46"/>
      <c r="O259" s="46"/>
      <c r="P259" s="46"/>
      <c r="Q259" s="46"/>
      <c r="R259" s="46"/>
      <c r="S259" s="46"/>
      <c r="T259" s="46"/>
      <c r="U259" s="46"/>
      <c r="V259" s="46"/>
      <c r="W259" s="46"/>
      <c r="X259" s="46"/>
      <c r="Y259" s="46"/>
      <c r="Z259" s="46"/>
      <c r="AA259" s="46"/>
      <c r="AB259" s="46"/>
      <c r="AC259" s="46"/>
      <c r="AD259" s="46"/>
      <c r="AE259" s="46"/>
      <c r="AF259" s="46"/>
      <c r="AG259" s="46"/>
      <c r="AH259" s="46"/>
      <c r="AI259" s="46"/>
      <c r="AJ259" s="46"/>
      <c r="AK259" s="46"/>
      <c r="AL259" s="46"/>
    </row>
    <row r="260">
      <c r="A260" s="50"/>
      <c r="B260" s="46"/>
      <c r="C260" s="46"/>
      <c r="D260" s="46"/>
      <c r="E260" s="70"/>
      <c r="F260" s="50"/>
      <c r="G260" s="50"/>
      <c r="H260" s="50"/>
      <c r="I260" s="50"/>
      <c r="J260" s="102"/>
      <c r="K260" s="46"/>
      <c r="L260" s="46"/>
      <c r="M260" s="46"/>
      <c r="N260" s="46"/>
      <c r="O260" s="46"/>
      <c r="P260" s="46"/>
      <c r="Q260" s="46"/>
      <c r="R260" s="46"/>
      <c r="S260" s="46"/>
      <c r="T260" s="46"/>
      <c r="U260" s="46"/>
      <c r="V260" s="46"/>
      <c r="W260" s="46"/>
      <c r="X260" s="46"/>
      <c r="Y260" s="46"/>
      <c r="Z260" s="46"/>
      <c r="AA260" s="46"/>
      <c r="AB260" s="46"/>
      <c r="AC260" s="46"/>
      <c r="AD260" s="46"/>
      <c r="AE260" s="46"/>
      <c r="AF260" s="46"/>
      <c r="AG260" s="46"/>
      <c r="AH260" s="46"/>
      <c r="AI260" s="46"/>
      <c r="AJ260" s="46"/>
      <c r="AK260" s="46"/>
      <c r="AL260" s="46"/>
    </row>
    <row r="261">
      <c r="A261" s="50"/>
      <c r="B261" s="46"/>
      <c r="C261" s="46"/>
      <c r="D261" s="46"/>
      <c r="E261" s="70"/>
      <c r="F261" s="50"/>
      <c r="G261" s="50"/>
      <c r="H261" s="50"/>
      <c r="I261" s="50"/>
      <c r="J261" s="102"/>
      <c r="K261" s="46"/>
      <c r="L261" s="46"/>
      <c r="M261" s="46"/>
      <c r="N261" s="46"/>
      <c r="O261" s="46"/>
      <c r="P261" s="46"/>
      <c r="Q261" s="46"/>
      <c r="R261" s="46"/>
      <c r="S261" s="46"/>
      <c r="T261" s="46"/>
      <c r="U261" s="46"/>
      <c r="V261" s="46"/>
      <c r="W261" s="46"/>
      <c r="X261" s="46"/>
      <c r="Y261" s="46"/>
      <c r="Z261" s="46"/>
      <c r="AA261" s="46"/>
      <c r="AB261" s="46"/>
      <c r="AC261" s="46"/>
      <c r="AD261" s="46"/>
      <c r="AE261" s="46"/>
      <c r="AF261" s="46"/>
      <c r="AG261" s="46"/>
      <c r="AH261" s="46"/>
      <c r="AI261" s="46"/>
      <c r="AJ261" s="46"/>
      <c r="AK261" s="46"/>
      <c r="AL261" s="46"/>
    </row>
    <row r="262">
      <c r="A262" s="50"/>
      <c r="B262" s="46"/>
      <c r="C262" s="46"/>
      <c r="D262" s="46"/>
      <c r="E262" s="70"/>
      <c r="F262" s="50"/>
      <c r="G262" s="50"/>
      <c r="H262" s="50"/>
      <c r="I262" s="50"/>
      <c r="J262" s="102"/>
      <c r="K262" s="46"/>
      <c r="L262" s="46"/>
      <c r="M262" s="46"/>
      <c r="N262" s="46"/>
      <c r="O262" s="46"/>
      <c r="P262" s="46"/>
      <c r="Q262" s="46"/>
      <c r="R262" s="46"/>
      <c r="S262" s="46"/>
      <c r="T262" s="46"/>
      <c r="U262" s="46"/>
      <c r="V262" s="46"/>
      <c r="W262" s="46"/>
      <c r="X262" s="46"/>
      <c r="Y262" s="46"/>
      <c r="Z262" s="46"/>
      <c r="AA262" s="46"/>
      <c r="AB262" s="46"/>
      <c r="AC262" s="46"/>
      <c r="AD262" s="46"/>
      <c r="AE262" s="46"/>
      <c r="AF262" s="46"/>
      <c r="AG262" s="46"/>
      <c r="AH262" s="46"/>
      <c r="AI262" s="46"/>
      <c r="AJ262" s="46"/>
      <c r="AK262" s="46"/>
      <c r="AL262" s="46"/>
    </row>
    <row r="263">
      <c r="A263" s="50"/>
      <c r="B263" s="46"/>
      <c r="C263" s="46"/>
      <c r="D263" s="46"/>
      <c r="E263" s="70"/>
      <c r="F263" s="50"/>
      <c r="G263" s="50"/>
      <c r="H263" s="50"/>
      <c r="I263" s="50"/>
      <c r="J263" s="102"/>
      <c r="K263" s="46"/>
      <c r="L263" s="46"/>
      <c r="M263" s="46"/>
      <c r="N263" s="46"/>
      <c r="O263" s="46"/>
      <c r="P263" s="46"/>
      <c r="Q263" s="46"/>
      <c r="R263" s="46"/>
      <c r="S263" s="46"/>
      <c r="T263" s="46"/>
      <c r="U263" s="46"/>
      <c r="V263" s="46"/>
      <c r="W263" s="46"/>
      <c r="X263" s="46"/>
      <c r="Y263" s="46"/>
      <c r="Z263" s="46"/>
      <c r="AA263" s="46"/>
      <c r="AB263" s="46"/>
      <c r="AC263" s="46"/>
      <c r="AD263" s="46"/>
      <c r="AE263" s="46"/>
      <c r="AF263" s="46"/>
      <c r="AG263" s="46"/>
      <c r="AH263" s="46"/>
      <c r="AI263" s="46"/>
      <c r="AJ263" s="46"/>
      <c r="AK263" s="46"/>
      <c r="AL263" s="46"/>
    </row>
    <row r="264">
      <c r="A264" s="50"/>
      <c r="B264" s="46"/>
      <c r="C264" s="46"/>
      <c r="D264" s="46"/>
      <c r="E264" s="70"/>
      <c r="F264" s="50"/>
      <c r="G264" s="50"/>
      <c r="H264" s="50"/>
      <c r="I264" s="50"/>
      <c r="J264" s="102"/>
      <c r="K264" s="46"/>
      <c r="L264" s="46"/>
      <c r="M264" s="46"/>
      <c r="N264" s="46"/>
      <c r="O264" s="46"/>
      <c r="P264" s="46"/>
      <c r="Q264" s="46"/>
      <c r="R264" s="46"/>
      <c r="S264" s="46"/>
      <c r="T264" s="46"/>
      <c r="U264" s="46"/>
      <c r="V264" s="46"/>
      <c r="W264" s="46"/>
      <c r="X264" s="46"/>
      <c r="Y264" s="46"/>
      <c r="Z264" s="46"/>
      <c r="AA264" s="46"/>
      <c r="AB264" s="46"/>
      <c r="AC264" s="46"/>
      <c r="AD264" s="46"/>
      <c r="AE264" s="46"/>
      <c r="AF264" s="46"/>
      <c r="AG264" s="46"/>
      <c r="AH264" s="46"/>
      <c r="AI264" s="46"/>
      <c r="AJ264" s="46"/>
      <c r="AK264" s="46"/>
      <c r="AL264" s="46"/>
    </row>
    <row r="265">
      <c r="A265" s="50"/>
      <c r="B265" s="46"/>
      <c r="C265" s="46"/>
      <c r="D265" s="46"/>
      <c r="E265" s="70"/>
      <c r="F265" s="50"/>
      <c r="G265" s="50"/>
      <c r="H265" s="50"/>
      <c r="I265" s="50"/>
      <c r="J265" s="102"/>
      <c r="K265" s="46"/>
      <c r="L265" s="46"/>
      <c r="M265" s="46"/>
      <c r="N265" s="46"/>
      <c r="O265" s="46"/>
      <c r="P265" s="46"/>
      <c r="Q265" s="46"/>
      <c r="R265" s="46"/>
      <c r="S265" s="46"/>
      <c r="T265" s="46"/>
      <c r="U265" s="46"/>
      <c r="V265" s="46"/>
      <c r="W265" s="46"/>
      <c r="X265" s="46"/>
      <c r="Y265" s="46"/>
      <c r="Z265" s="46"/>
      <c r="AA265" s="46"/>
      <c r="AB265" s="46"/>
      <c r="AC265" s="46"/>
      <c r="AD265" s="46"/>
      <c r="AE265" s="46"/>
      <c r="AF265" s="46"/>
      <c r="AG265" s="46"/>
      <c r="AH265" s="46"/>
      <c r="AI265" s="46"/>
      <c r="AJ265" s="46"/>
      <c r="AK265" s="46"/>
      <c r="AL265" s="46"/>
    </row>
    <row r="266">
      <c r="A266" s="50"/>
      <c r="B266" s="46"/>
      <c r="C266" s="46"/>
      <c r="D266" s="46"/>
      <c r="E266" s="70"/>
      <c r="F266" s="50"/>
      <c r="G266" s="50"/>
      <c r="H266" s="50"/>
      <c r="I266" s="50"/>
      <c r="J266" s="102"/>
      <c r="K266" s="46"/>
      <c r="L266" s="46"/>
      <c r="M266" s="46"/>
      <c r="N266" s="46"/>
      <c r="O266" s="46"/>
      <c r="P266" s="46"/>
      <c r="Q266" s="46"/>
      <c r="R266" s="46"/>
      <c r="S266" s="46"/>
      <c r="T266" s="46"/>
      <c r="U266" s="46"/>
      <c r="V266" s="46"/>
      <c r="W266" s="46"/>
      <c r="X266" s="46"/>
      <c r="Y266" s="46"/>
      <c r="Z266" s="46"/>
      <c r="AA266" s="46"/>
      <c r="AB266" s="46"/>
      <c r="AC266" s="46"/>
      <c r="AD266" s="46"/>
      <c r="AE266" s="46"/>
      <c r="AF266" s="46"/>
      <c r="AG266" s="46"/>
      <c r="AH266" s="46"/>
      <c r="AI266" s="46"/>
      <c r="AJ266" s="46"/>
      <c r="AK266" s="46"/>
      <c r="AL266" s="46"/>
    </row>
    <row r="267">
      <c r="A267" s="50"/>
      <c r="B267" s="46"/>
      <c r="C267" s="46"/>
      <c r="D267" s="46"/>
      <c r="E267" s="70"/>
      <c r="F267" s="50"/>
      <c r="G267" s="50"/>
      <c r="H267" s="50"/>
      <c r="I267" s="50"/>
      <c r="J267" s="102"/>
      <c r="K267" s="46"/>
      <c r="L267" s="46"/>
      <c r="M267" s="46"/>
      <c r="N267" s="46"/>
      <c r="O267" s="46"/>
      <c r="P267" s="46"/>
      <c r="Q267" s="46"/>
      <c r="R267" s="46"/>
      <c r="S267" s="46"/>
      <c r="T267" s="46"/>
      <c r="U267" s="46"/>
      <c r="V267" s="46"/>
      <c r="W267" s="46"/>
      <c r="X267" s="46"/>
      <c r="Y267" s="46"/>
      <c r="Z267" s="46"/>
      <c r="AA267" s="46"/>
      <c r="AB267" s="46"/>
      <c r="AC267" s="46"/>
      <c r="AD267" s="46"/>
      <c r="AE267" s="46"/>
      <c r="AF267" s="46"/>
      <c r="AG267" s="46"/>
      <c r="AH267" s="46"/>
      <c r="AI267" s="46"/>
      <c r="AJ267" s="46"/>
      <c r="AK267" s="46"/>
      <c r="AL267" s="46"/>
    </row>
    <row r="268">
      <c r="A268" s="50"/>
      <c r="B268" s="46"/>
      <c r="C268" s="46"/>
      <c r="D268" s="46"/>
      <c r="E268" s="70"/>
      <c r="F268" s="50"/>
      <c r="G268" s="50"/>
      <c r="H268" s="50"/>
      <c r="I268" s="50"/>
      <c r="J268" s="102"/>
      <c r="K268" s="46"/>
      <c r="L268" s="46"/>
      <c r="M268" s="46"/>
      <c r="N268" s="46"/>
      <c r="O268" s="46"/>
      <c r="P268" s="46"/>
      <c r="Q268" s="46"/>
      <c r="R268" s="46"/>
      <c r="S268" s="46"/>
      <c r="T268" s="46"/>
      <c r="U268" s="46"/>
      <c r="V268" s="46"/>
      <c r="W268" s="46"/>
      <c r="X268" s="46"/>
      <c r="Y268" s="46"/>
      <c r="Z268" s="46"/>
      <c r="AA268" s="46"/>
      <c r="AB268" s="46"/>
      <c r="AC268" s="46"/>
      <c r="AD268" s="46"/>
      <c r="AE268" s="46"/>
      <c r="AF268" s="46"/>
      <c r="AG268" s="46"/>
      <c r="AH268" s="46"/>
      <c r="AI268" s="46"/>
      <c r="AJ268" s="46"/>
      <c r="AK268" s="46"/>
      <c r="AL268" s="46"/>
    </row>
    <row r="269">
      <c r="A269" s="50"/>
      <c r="B269" s="46"/>
      <c r="C269" s="46"/>
      <c r="D269" s="46"/>
      <c r="E269" s="70"/>
      <c r="F269" s="50"/>
      <c r="G269" s="50"/>
      <c r="H269" s="50"/>
      <c r="I269" s="50"/>
      <c r="J269" s="102"/>
      <c r="K269" s="46"/>
      <c r="L269" s="46"/>
      <c r="M269" s="46"/>
      <c r="N269" s="46"/>
      <c r="O269" s="46"/>
      <c r="P269" s="46"/>
      <c r="Q269" s="46"/>
      <c r="R269" s="46"/>
      <c r="S269" s="46"/>
      <c r="T269" s="46"/>
      <c r="U269" s="46"/>
      <c r="V269" s="46"/>
      <c r="W269" s="46"/>
      <c r="X269" s="46"/>
      <c r="Y269" s="46"/>
      <c r="Z269" s="46"/>
      <c r="AA269" s="46"/>
      <c r="AB269" s="46"/>
      <c r="AC269" s="46"/>
      <c r="AD269" s="46"/>
      <c r="AE269" s="46"/>
      <c r="AF269" s="46"/>
      <c r="AG269" s="46"/>
      <c r="AH269" s="46"/>
      <c r="AI269" s="46"/>
      <c r="AJ269" s="46"/>
      <c r="AK269" s="46"/>
      <c r="AL269" s="46"/>
    </row>
    <row r="270">
      <c r="A270" s="50"/>
      <c r="B270" s="46"/>
      <c r="C270" s="46"/>
      <c r="D270" s="46"/>
      <c r="E270" s="70"/>
      <c r="F270" s="50"/>
      <c r="G270" s="50"/>
      <c r="H270" s="50"/>
      <c r="I270" s="50"/>
      <c r="J270" s="102"/>
      <c r="K270" s="46"/>
      <c r="L270" s="46"/>
      <c r="M270" s="46"/>
      <c r="N270" s="46"/>
      <c r="O270" s="46"/>
      <c r="P270" s="46"/>
      <c r="Q270" s="46"/>
      <c r="R270" s="46"/>
      <c r="S270" s="46"/>
      <c r="T270" s="46"/>
      <c r="U270" s="46"/>
      <c r="V270" s="46"/>
      <c r="W270" s="46"/>
      <c r="X270" s="46"/>
      <c r="Y270" s="46"/>
      <c r="Z270" s="46"/>
      <c r="AA270" s="46"/>
      <c r="AB270" s="46"/>
      <c r="AC270" s="46"/>
      <c r="AD270" s="46"/>
      <c r="AE270" s="46"/>
      <c r="AF270" s="46"/>
      <c r="AG270" s="46"/>
      <c r="AH270" s="46"/>
      <c r="AI270" s="46"/>
      <c r="AJ270" s="46"/>
      <c r="AK270" s="46"/>
      <c r="AL270" s="46"/>
    </row>
    <row r="271">
      <c r="A271" s="50"/>
      <c r="B271" s="46"/>
      <c r="C271" s="46"/>
      <c r="D271" s="46"/>
      <c r="E271" s="70"/>
      <c r="F271" s="50"/>
      <c r="G271" s="50"/>
      <c r="H271" s="50"/>
      <c r="I271" s="50"/>
      <c r="J271" s="102"/>
      <c r="K271" s="46"/>
      <c r="L271" s="46"/>
      <c r="M271" s="46"/>
      <c r="N271" s="46"/>
      <c r="O271" s="46"/>
      <c r="P271" s="46"/>
      <c r="Q271" s="46"/>
      <c r="R271" s="46"/>
      <c r="S271" s="46"/>
      <c r="T271" s="46"/>
      <c r="U271" s="46"/>
      <c r="V271" s="46"/>
      <c r="W271" s="46"/>
      <c r="X271" s="46"/>
      <c r="Y271" s="46"/>
      <c r="Z271" s="46"/>
      <c r="AA271" s="46"/>
      <c r="AB271" s="46"/>
      <c r="AC271" s="46"/>
      <c r="AD271" s="46"/>
      <c r="AE271" s="46"/>
      <c r="AF271" s="46"/>
      <c r="AG271" s="46"/>
      <c r="AH271" s="46"/>
      <c r="AI271" s="46"/>
      <c r="AJ271" s="46"/>
      <c r="AK271" s="46"/>
      <c r="AL271" s="46"/>
    </row>
    <row r="272">
      <c r="A272" s="50"/>
      <c r="B272" s="46"/>
      <c r="C272" s="46"/>
      <c r="D272" s="46"/>
      <c r="E272" s="70"/>
      <c r="F272" s="50"/>
      <c r="G272" s="50"/>
      <c r="H272" s="50"/>
      <c r="I272" s="50"/>
      <c r="J272" s="102"/>
      <c r="K272" s="46"/>
      <c r="L272" s="46"/>
      <c r="M272" s="46"/>
      <c r="N272" s="46"/>
      <c r="O272" s="46"/>
      <c r="P272" s="46"/>
      <c r="Q272" s="46"/>
      <c r="R272" s="46"/>
      <c r="S272" s="46"/>
      <c r="T272" s="46"/>
      <c r="U272" s="46"/>
      <c r="V272" s="46"/>
      <c r="W272" s="46"/>
      <c r="X272" s="46"/>
      <c r="Y272" s="46"/>
      <c r="Z272" s="46"/>
      <c r="AA272" s="46"/>
      <c r="AB272" s="46"/>
      <c r="AC272" s="46"/>
      <c r="AD272" s="46"/>
      <c r="AE272" s="46"/>
      <c r="AF272" s="46"/>
      <c r="AG272" s="46"/>
      <c r="AH272" s="46"/>
      <c r="AI272" s="46"/>
      <c r="AJ272" s="46"/>
      <c r="AK272" s="46"/>
      <c r="AL272" s="46"/>
    </row>
    <row r="273">
      <c r="A273" s="50"/>
      <c r="B273" s="46"/>
      <c r="C273" s="46"/>
      <c r="D273" s="46"/>
      <c r="E273" s="70"/>
      <c r="F273" s="50"/>
      <c r="G273" s="50"/>
      <c r="H273" s="50"/>
      <c r="I273" s="50"/>
      <c r="J273" s="102"/>
      <c r="K273" s="46"/>
      <c r="L273" s="46"/>
      <c r="M273" s="46"/>
      <c r="N273" s="46"/>
      <c r="O273" s="46"/>
      <c r="P273" s="46"/>
      <c r="Q273" s="46"/>
      <c r="R273" s="46"/>
      <c r="S273" s="46"/>
      <c r="T273" s="46"/>
      <c r="U273" s="46"/>
      <c r="V273" s="46"/>
      <c r="W273" s="46"/>
      <c r="X273" s="46"/>
      <c r="Y273" s="46"/>
      <c r="Z273" s="46"/>
      <c r="AA273" s="46"/>
      <c r="AB273" s="46"/>
      <c r="AC273" s="46"/>
      <c r="AD273" s="46"/>
      <c r="AE273" s="46"/>
      <c r="AF273" s="46"/>
      <c r="AG273" s="46"/>
      <c r="AH273" s="46"/>
      <c r="AI273" s="46"/>
      <c r="AJ273" s="46"/>
      <c r="AK273" s="46"/>
      <c r="AL273" s="46"/>
    </row>
    <row r="274">
      <c r="A274" s="50"/>
      <c r="B274" s="46"/>
      <c r="C274" s="46"/>
      <c r="D274" s="46"/>
      <c r="E274" s="70"/>
      <c r="F274" s="50"/>
      <c r="G274" s="50"/>
      <c r="H274" s="50"/>
      <c r="I274" s="50"/>
      <c r="J274" s="102"/>
      <c r="K274" s="46"/>
      <c r="L274" s="46"/>
      <c r="M274" s="46"/>
      <c r="N274" s="46"/>
      <c r="O274" s="46"/>
      <c r="P274" s="46"/>
      <c r="Q274" s="46"/>
      <c r="R274" s="46"/>
      <c r="S274" s="46"/>
      <c r="T274" s="46"/>
      <c r="U274" s="46"/>
      <c r="V274" s="46"/>
      <c r="W274" s="46"/>
      <c r="X274" s="46"/>
      <c r="Y274" s="46"/>
      <c r="Z274" s="46"/>
      <c r="AA274" s="46"/>
      <c r="AB274" s="46"/>
      <c r="AC274" s="46"/>
      <c r="AD274" s="46"/>
      <c r="AE274" s="46"/>
      <c r="AF274" s="46"/>
      <c r="AG274" s="46"/>
      <c r="AH274" s="46"/>
      <c r="AI274" s="46"/>
      <c r="AJ274" s="46"/>
      <c r="AK274" s="46"/>
      <c r="AL274" s="46"/>
    </row>
    <row r="275">
      <c r="A275" s="50"/>
      <c r="B275" s="46"/>
      <c r="C275" s="46"/>
      <c r="D275" s="46"/>
      <c r="E275" s="70"/>
      <c r="F275" s="50"/>
      <c r="G275" s="50"/>
      <c r="H275" s="50"/>
      <c r="I275" s="50"/>
      <c r="J275" s="102"/>
      <c r="K275" s="46"/>
      <c r="L275" s="46"/>
      <c r="M275" s="46"/>
      <c r="N275" s="46"/>
      <c r="O275" s="46"/>
      <c r="P275" s="46"/>
      <c r="Q275" s="46"/>
      <c r="R275" s="46"/>
      <c r="S275" s="46"/>
      <c r="T275" s="46"/>
      <c r="U275" s="46"/>
      <c r="V275" s="46"/>
      <c r="W275" s="46"/>
      <c r="X275" s="46"/>
      <c r="Y275" s="46"/>
      <c r="Z275" s="46"/>
      <c r="AA275" s="46"/>
      <c r="AB275" s="46"/>
      <c r="AC275" s="46"/>
      <c r="AD275" s="46"/>
      <c r="AE275" s="46"/>
      <c r="AF275" s="46"/>
      <c r="AG275" s="46"/>
      <c r="AH275" s="46"/>
      <c r="AI275" s="46"/>
      <c r="AJ275" s="46"/>
      <c r="AK275" s="46"/>
      <c r="AL275" s="46"/>
    </row>
    <row r="276">
      <c r="A276" s="50"/>
      <c r="B276" s="46"/>
      <c r="C276" s="46"/>
      <c r="D276" s="46"/>
      <c r="E276" s="70"/>
      <c r="F276" s="50"/>
      <c r="G276" s="50"/>
      <c r="H276" s="50"/>
      <c r="I276" s="50"/>
      <c r="J276" s="102"/>
      <c r="K276" s="46"/>
      <c r="L276" s="46"/>
      <c r="M276" s="46"/>
      <c r="N276" s="46"/>
      <c r="O276" s="46"/>
      <c r="P276" s="46"/>
      <c r="Q276" s="46"/>
      <c r="R276" s="46"/>
      <c r="S276" s="46"/>
      <c r="T276" s="46"/>
      <c r="U276" s="46"/>
      <c r="V276" s="46"/>
      <c r="W276" s="46"/>
      <c r="X276" s="46"/>
      <c r="Y276" s="46"/>
      <c r="Z276" s="46"/>
      <c r="AA276" s="46"/>
      <c r="AB276" s="46"/>
      <c r="AC276" s="46"/>
      <c r="AD276" s="46"/>
      <c r="AE276" s="46"/>
      <c r="AF276" s="46"/>
      <c r="AG276" s="46"/>
      <c r="AH276" s="46"/>
      <c r="AI276" s="46"/>
      <c r="AJ276" s="46"/>
      <c r="AK276" s="46"/>
      <c r="AL276" s="46"/>
    </row>
    <row r="277">
      <c r="A277" s="50"/>
      <c r="B277" s="46"/>
      <c r="C277" s="46"/>
      <c r="D277" s="46"/>
      <c r="E277" s="70"/>
      <c r="F277" s="50"/>
      <c r="G277" s="50"/>
      <c r="H277" s="50"/>
      <c r="I277" s="50"/>
      <c r="J277" s="102"/>
      <c r="K277" s="46"/>
      <c r="L277" s="46"/>
      <c r="M277" s="46"/>
      <c r="N277" s="46"/>
      <c r="O277" s="46"/>
      <c r="P277" s="46"/>
      <c r="Q277" s="46"/>
      <c r="R277" s="46"/>
      <c r="S277" s="46"/>
      <c r="T277" s="46"/>
      <c r="U277" s="46"/>
      <c r="V277" s="46"/>
      <c r="W277" s="46"/>
      <c r="X277" s="46"/>
      <c r="Y277" s="46"/>
      <c r="Z277" s="46"/>
      <c r="AA277" s="46"/>
      <c r="AB277" s="46"/>
      <c r="AC277" s="46"/>
      <c r="AD277" s="46"/>
      <c r="AE277" s="46"/>
      <c r="AF277" s="46"/>
      <c r="AG277" s="46"/>
      <c r="AH277" s="46"/>
      <c r="AI277" s="46"/>
      <c r="AJ277" s="46"/>
      <c r="AK277" s="46"/>
      <c r="AL277" s="46"/>
    </row>
    <row r="278">
      <c r="A278" s="50"/>
      <c r="B278" s="46"/>
      <c r="C278" s="46"/>
      <c r="D278" s="46"/>
      <c r="E278" s="70"/>
      <c r="F278" s="50"/>
      <c r="G278" s="50"/>
      <c r="H278" s="50"/>
      <c r="I278" s="50"/>
      <c r="J278" s="102"/>
      <c r="K278" s="46"/>
      <c r="L278" s="46"/>
      <c r="M278" s="46"/>
      <c r="N278" s="46"/>
      <c r="O278" s="46"/>
      <c r="P278" s="46"/>
      <c r="Q278" s="46"/>
      <c r="R278" s="46"/>
      <c r="S278" s="46"/>
      <c r="T278" s="46"/>
      <c r="U278" s="46"/>
      <c r="V278" s="46"/>
      <c r="W278" s="46"/>
      <c r="X278" s="46"/>
      <c r="Y278" s="46"/>
      <c r="Z278" s="46"/>
      <c r="AA278" s="46"/>
      <c r="AB278" s="46"/>
      <c r="AC278" s="46"/>
      <c r="AD278" s="46"/>
      <c r="AE278" s="46"/>
      <c r="AF278" s="46"/>
      <c r="AG278" s="46"/>
      <c r="AH278" s="46"/>
      <c r="AI278" s="46"/>
      <c r="AJ278" s="46"/>
      <c r="AK278" s="46"/>
      <c r="AL278" s="46"/>
    </row>
    <row r="279">
      <c r="A279" s="50"/>
      <c r="B279" s="46"/>
      <c r="C279" s="46"/>
      <c r="D279" s="46"/>
      <c r="E279" s="70"/>
      <c r="F279" s="50"/>
      <c r="G279" s="50"/>
      <c r="H279" s="50"/>
      <c r="I279" s="50"/>
      <c r="J279" s="102"/>
      <c r="K279" s="46"/>
      <c r="L279" s="46"/>
      <c r="M279" s="46"/>
      <c r="N279" s="46"/>
      <c r="O279" s="46"/>
      <c r="P279" s="46"/>
      <c r="Q279" s="46"/>
      <c r="R279" s="46"/>
      <c r="S279" s="46"/>
      <c r="T279" s="46"/>
      <c r="U279" s="46"/>
      <c r="V279" s="46"/>
      <c r="W279" s="46"/>
      <c r="X279" s="46"/>
      <c r="Y279" s="46"/>
      <c r="Z279" s="46"/>
      <c r="AA279" s="46"/>
      <c r="AB279" s="46"/>
      <c r="AC279" s="46"/>
      <c r="AD279" s="46"/>
      <c r="AE279" s="46"/>
      <c r="AF279" s="46"/>
      <c r="AG279" s="46"/>
      <c r="AH279" s="46"/>
      <c r="AI279" s="46"/>
      <c r="AJ279" s="46"/>
      <c r="AK279" s="46"/>
      <c r="AL279" s="46"/>
    </row>
    <row r="280">
      <c r="A280" s="50"/>
      <c r="B280" s="46"/>
      <c r="C280" s="46"/>
      <c r="D280" s="46"/>
      <c r="E280" s="70"/>
      <c r="F280" s="50"/>
      <c r="G280" s="50"/>
      <c r="H280" s="50"/>
      <c r="I280" s="50"/>
      <c r="J280" s="102"/>
      <c r="K280" s="46"/>
      <c r="L280" s="46"/>
      <c r="M280" s="46"/>
      <c r="N280" s="46"/>
      <c r="O280" s="46"/>
      <c r="P280" s="46"/>
      <c r="Q280" s="46"/>
      <c r="R280" s="46"/>
      <c r="S280" s="46"/>
      <c r="T280" s="46"/>
      <c r="U280" s="46"/>
      <c r="V280" s="46"/>
      <c r="W280" s="46"/>
      <c r="X280" s="46"/>
      <c r="Y280" s="46"/>
      <c r="Z280" s="46"/>
      <c r="AA280" s="46"/>
      <c r="AB280" s="46"/>
      <c r="AC280" s="46"/>
      <c r="AD280" s="46"/>
      <c r="AE280" s="46"/>
      <c r="AF280" s="46"/>
      <c r="AG280" s="46"/>
      <c r="AH280" s="46"/>
      <c r="AI280" s="46"/>
      <c r="AJ280" s="46"/>
      <c r="AK280" s="46"/>
      <c r="AL280" s="46"/>
    </row>
    <row r="281">
      <c r="A281" s="50"/>
      <c r="B281" s="46"/>
      <c r="C281" s="46"/>
      <c r="D281" s="46"/>
      <c r="E281" s="70"/>
      <c r="F281" s="50"/>
      <c r="G281" s="50"/>
      <c r="H281" s="50"/>
      <c r="I281" s="50"/>
      <c r="J281" s="102"/>
      <c r="K281" s="46"/>
      <c r="L281" s="46"/>
      <c r="M281" s="46"/>
      <c r="N281" s="46"/>
      <c r="O281" s="46"/>
      <c r="P281" s="46"/>
      <c r="Q281" s="46"/>
      <c r="R281" s="46"/>
      <c r="S281" s="46"/>
      <c r="T281" s="46"/>
      <c r="U281" s="46"/>
      <c r="V281" s="46"/>
      <c r="W281" s="46"/>
      <c r="X281" s="46"/>
      <c r="Y281" s="46"/>
      <c r="Z281" s="46"/>
      <c r="AA281" s="46"/>
      <c r="AB281" s="46"/>
      <c r="AC281" s="46"/>
      <c r="AD281" s="46"/>
      <c r="AE281" s="46"/>
      <c r="AF281" s="46"/>
      <c r="AG281" s="46"/>
      <c r="AH281" s="46"/>
      <c r="AI281" s="46"/>
      <c r="AJ281" s="46"/>
      <c r="AK281" s="46"/>
      <c r="AL281" s="46"/>
    </row>
    <row r="282">
      <c r="A282" s="50"/>
      <c r="B282" s="46"/>
      <c r="C282" s="46"/>
      <c r="D282" s="46"/>
      <c r="E282" s="70"/>
      <c r="F282" s="50"/>
      <c r="G282" s="50"/>
      <c r="H282" s="50"/>
      <c r="I282" s="50"/>
      <c r="J282" s="102"/>
      <c r="K282" s="46"/>
      <c r="L282" s="46"/>
      <c r="M282" s="46"/>
      <c r="N282" s="46"/>
      <c r="O282" s="46"/>
      <c r="P282" s="46"/>
      <c r="Q282" s="46"/>
      <c r="R282" s="46"/>
      <c r="S282" s="46"/>
      <c r="T282" s="46"/>
      <c r="U282" s="46"/>
      <c r="V282" s="46"/>
      <c r="W282" s="46"/>
      <c r="X282" s="46"/>
      <c r="Y282" s="46"/>
      <c r="Z282" s="46"/>
      <c r="AA282" s="46"/>
      <c r="AB282" s="46"/>
      <c r="AC282" s="46"/>
      <c r="AD282" s="46"/>
      <c r="AE282" s="46"/>
      <c r="AF282" s="46"/>
      <c r="AG282" s="46"/>
      <c r="AH282" s="46"/>
      <c r="AI282" s="46"/>
      <c r="AJ282" s="46"/>
      <c r="AK282" s="46"/>
      <c r="AL282" s="46"/>
    </row>
    <row r="283">
      <c r="A283" s="50"/>
      <c r="B283" s="46"/>
      <c r="C283" s="46"/>
      <c r="D283" s="46"/>
      <c r="E283" s="70"/>
      <c r="F283" s="50"/>
      <c r="G283" s="50"/>
      <c r="H283" s="50"/>
      <c r="I283" s="50"/>
      <c r="J283" s="102"/>
      <c r="K283" s="46"/>
      <c r="L283" s="46"/>
      <c r="M283" s="46"/>
      <c r="N283" s="46"/>
      <c r="O283" s="46"/>
      <c r="P283" s="46"/>
      <c r="Q283" s="46"/>
      <c r="R283" s="46"/>
      <c r="S283" s="46"/>
      <c r="T283" s="46"/>
      <c r="U283" s="46"/>
      <c r="V283" s="46"/>
      <c r="W283" s="46"/>
      <c r="X283" s="46"/>
      <c r="Y283" s="46"/>
      <c r="Z283" s="46"/>
      <c r="AA283" s="46"/>
      <c r="AB283" s="46"/>
      <c r="AC283" s="46"/>
      <c r="AD283" s="46"/>
      <c r="AE283" s="46"/>
      <c r="AF283" s="46"/>
      <c r="AG283" s="46"/>
      <c r="AH283" s="46"/>
      <c r="AI283" s="46"/>
      <c r="AJ283" s="46"/>
      <c r="AK283" s="46"/>
      <c r="AL283" s="46"/>
    </row>
    <row r="284">
      <c r="A284" s="50"/>
      <c r="B284" s="46"/>
      <c r="C284" s="46"/>
      <c r="D284" s="46"/>
      <c r="E284" s="70"/>
      <c r="F284" s="50"/>
      <c r="G284" s="50"/>
      <c r="H284" s="50"/>
      <c r="I284" s="50"/>
      <c r="J284" s="102"/>
      <c r="K284" s="46"/>
      <c r="L284" s="46"/>
      <c r="M284" s="46"/>
      <c r="N284" s="46"/>
      <c r="O284" s="46"/>
      <c r="P284" s="46"/>
      <c r="Q284" s="46"/>
      <c r="R284" s="46"/>
      <c r="S284" s="46"/>
      <c r="T284" s="46"/>
      <c r="U284" s="46"/>
      <c r="V284" s="46"/>
      <c r="W284" s="46"/>
      <c r="X284" s="46"/>
      <c r="Y284" s="46"/>
      <c r="Z284" s="46"/>
      <c r="AA284" s="46"/>
      <c r="AB284" s="46"/>
      <c r="AC284" s="46"/>
      <c r="AD284" s="46"/>
      <c r="AE284" s="46"/>
      <c r="AF284" s="46"/>
      <c r="AG284" s="46"/>
      <c r="AH284" s="46"/>
      <c r="AI284" s="46"/>
      <c r="AJ284" s="46"/>
      <c r="AK284" s="46"/>
      <c r="AL284" s="46"/>
    </row>
    <row r="285">
      <c r="A285" s="50"/>
      <c r="B285" s="46"/>
      <c r="C285" s="46"/>
      <c r="D285" s="46"/>
      <c r="E285" s="70"/>
      <c r="F285" s="50"/>
      <c r="G285" s="50"/>
      <c r="H285" s="50"/>
      <c r="I285" s="50"/>
      <c r="J285" s="102"/>
      <c r="K285" s="46"/>
      <c r="L285" s="46"/>
      <c r="M285" s="46"/>
      <c r="N285" s="46"/>
      <c r="O285" s="46"/>
      <c r="P285" s="46"/>
      <c r="Q285" s="46"/>
      <c r="R285" s="46"/>
      <c r="S285" s="46"/>
      <c r="T285" s="46"/>
      <c r="U285" s="46"/>
      <c r="V285" s="46"/>
      <c r="W285" s="46"/>
      <c r="X285" s="46"/>
      <c r="Y285" s="46"/>
      <c r="Z285" s="46"/>
      <c r="AA285" s="46"/>
      <c r="AB285" s="46"/>
      <c r="AC285" s="46"/>
      <c r="AD285" s="46"/>
      <c r="AE285" s="46"/>
      <c r="AF285" s="46"/>
      <c r="AG285" s="46"/>
      <c r="AH285" s="46"/>
      <c r="AI285" s="46"/>
      <c r="AJ285" s="46"/>
      <c r="AK285" s="46"/>
      <c r="AL285" s="46"/>
    </row>
    <row r="286">
      <c r="A286" s="50"/>
      <c r="B286" s="46"/>
      <c r="C286" s="46"/>
      <c r="D286" s="46"/>
      <c r="E286" s="70"/>
      <c r="F286" s="50"/>
      <c r="G286" s="50"/>
      <c r="H286" s="50"/>
      <c r="I286" s="50"/>
      <c r="J286" s="102"/>
      <c r="K286" s="46"/>
      <c r="L286" s="46"/>
      <c r="M286" s="46"/>
      <c r="N286" s="46"/>
      <c r="O286" s="46"/>
      <c r="P286" s="46"/>
      <c r="Q286" s="46"/>
      <c r="R286" s="46"/>
      <c r="S286" s="46"/>
      <c r="T286" s="46"/>
      <c r="U286" s="46"/>
      <c r="V286" s="46"/>
      <c r="W286" s="46"/>
      <c r="X286" s="46"/>
      <c r="Y286" s="46"/>
      <c r="Z286" s="46"/>
      <c r="AA286" s="46"/>
      <c r="AB286" s="46"/>
      <c r="AC286" s="46"/>
      <c r="AD286" s="46"/>
      <c r="AE286" s="46"/>
      <c r="AF286" s="46"/>
      <c r="AG286" s="46"/>
      <c r="AH286" s="46"/>
      <c r="AI286" s="46"/>
      <c r="AJ286" s="46"/>
      <c r="AK286" s="46"/>
      <c r="AL286" s="46"/>
    </row>
    <row r="287">
      <c r="A287" s="50"/>
      <c r="B287" s="46"/>
      <c r="C287" s="46"/>
      <c r="D287" s="46"/>
      <c r="E287" s="70"/>
      <c r="F287" s="50"/>
      <c r="G287" s="50"/>
      <c r="H287" s="50"/>
      <c r="I287" s="50"/>
      <c r="J287" s="102"/>
      <c r="K287" s="46"/>
      <c r="L287" s="46"/>
      <c r="M287" s="46"/>
      <c r="N287" s="46"/>
      <c r="O287" s="46"/>
      <c r="P287" s="46"/>
      <c r="Q287" s="46"/>
      <c r="R287" s="46"/>
      <c r="S287" s="46"/>
      <c r="T287" s="46"/>
      <c r="U287" s="46"/>
      <c r="V287" s="46"/>
      <c r="W287" s="46"/>
      <c r="X287" s="46"/>
      <c r="Y287" s="46"/>
      <c r="Z287" s="46"/>
      <c r="AA287" s="46"/>
      <c r="AB287" s="46"/>
      <c r="AC287" s="46"/>
      <c r="AD287" s="46"/>
      <c r="AE287" s="46"/>
      <c r="AF287" s="46"/>
      <c r="AG287" s="46"/>
      <c r="AH287" s="46"/>
      <c r="AI287" s="46"/>
      <c r="AJ287" s="46"/>
      <c r="AK287" s="46"/>
      <c r="AL287" s="46"/>
    </row>
    <row r="288">
      <c r="A288" s="50"/>
      <c r="B288" s="46"/>
      <c r="C288" s="46"/>
      <c r="D288" s="46"/>
      <c r="E288" s="70"/>
      <c r="F288" s="50"/>
      <c r="G288" s="50"/>
      <c r="H288" s="50"/>
      <c r="I288" s="50"/>
      <c r="J288" s="102"/>
      <c r="K288" s="46"/>
      <c r="L288" s="46"/>
      <c r="M288" s="46"/>
      <c r="N288" s="46"/>
      <c r="O288" s="46"/>
      <c r="P288" s="46"/>
      <c r="Q288" s="46"/>
      <c r="R288" s="46"/>
      <c r="S288" s="46"/>
      <c r="T288" s="46"/>
      <c r="U288" s="46"/>
      <c r="V288" s="46"/>
      <c r="W288" s="46"/>
      <c r="X288" s="46"/>
      <c r="Y288" s="46"/>
      <c r="Z288" s="46"/>
      <c r="AA288" s="46"/>
      <c r="AB288" s="46"/>
      <c r="AC288" s="46"/>
      <c r="AD288" s="46"/>
      <c r="AE288" s="46"/>
      <c r="AF288" s="46"/>
      <c r="AG288" s="46"/>
      <c r="AH288" s="46"/>
      <c r="AI288" s="46"/>
      <c r="AJ288" s="46"/>
      <c r="AK288" s="46"/>
      <c r="AL288" s="46"/>
    </row>
    <row r="289">
      <c r="A289" s="50"/>
      <c r="B289" s="46"/>
      <c r="C289" s="46"/>
      <c r="D289" s="46"/>
      <c r="E289" s="70"/>
      <c r="F289" s="50"/>
      <c r="G289" s="50"/>
      <c r="H289" s="50"/>
      <c r="I289" s="50"/>
      <c r="J289" s="102"/>
      <c r="K289" s="46"/>
      <c r="L289" s="46"/>
      <c r="M289" s="46"/>
      <c r="N289" s="46"/>
      <c r="O289" s="46"/>
      <c r="P289" s="46"/>
      <c r="Q289" s="46"/>
      <c r="R289" s="46"/>
      <c r="S289" s="46"/>
      <c r="T289" s="46"/>
      <c r="U289" s="46"/>
      <c r="V289" s="46"/>
      <c r="W289" s="46"/>
      <c r="X289" s="46"/>
      <c r="Y289" s="46"/>
      <c r="Z289" s="46"/>
      <c r="AA289" s="46"/>
      <c r="AB289" s="46"/>
      <c r="AC289" s="46"/>
      <c r="AD289" s="46"/>
      <c r="AE289" s="46"/>
      <c r="AF289" s="46"/>
      <c r="AG289" s="46"/>
      <c r="AH289" s="46"/>
      <c r="AI289" s="46"/>
      <c r="AJ289" s="46"/>
      <c r="AK289" s="46"/>
      <c r="AL289" s="46"/>
    </row>
    <row r="290">
      <c r="A290" s="50"/>
      <c r="B290" s="46"/>
      <c r="C290" s="46"/>
      <c r="D290" s="46"/>
      <c r="E290" s="70"/>
      <c r="F290" s="50"/>
      <c r="G290" s="50"/>
      <c r="H290" s="50"/>
      <c r="I290" s="50"/>
      <c r="J290" s="102"/>
      <c r="K290" s="46"/>
      <c r="L290" s="46"/>
      <c r="M290" s="46"/>
      <c r="N290" s="46"/>
      <c r="O290" s="46"/>
      <c r="P290" s="46"/>
      <c r="Q290" s="46"/>
      <c r="R290" s="46"/>
      <c r="S290" s="46"/>
      <c r="T290" s="46"/>
      <c r="U290" s="46"/>
      <c r="V290" s="46"/>
      <c r="W290" s="46"/>
      <c r="X290" s="46"/>
      <c r="Y290" s="46"/>
      <c r="Z290" s="46"/>
      <c r="AA290" s="46"/>
      <c r="AB290" s="46"/>
      <c r="AC290" s="46"/>
      <c r="AD290" s="46"/>
      <c r="AE290" s="46"/>
      <c r="AF290" s="46"/>
      <c r="AG290" s="46"/>
      <c r="AH290" s="46"/>
      <c r="AI290" s="46"/>
      <c r="AJ290" s="46"/>
      <c r="AK290" s="46"/>
      <c r="AL290" s="46"/>
    </row>
    <row r="291">
      <c r="A291" s="50"/>
      <c r="B291" s="46"/>
      <c r="C291" s="46"/>
      <c r="D291" s="46"/>
      <c r="E291" s="70"/>
      <c r="F291" s="50"/>
      <c r="G291" s="50"/>
      <c r="H291" s="50"/>
      <c r="I291" s="50"/>
      <c r="J291" s="102"/>
      <c r="K291" s="46"/>
      <c r="L291" s="46"/>
      <c r="M291" s="46"/>
      <c r="N291" s="46"/>
      <c r="O291" s="46"/>
      <c r="P291" s="46"/>
      <c r="Q291" s="46"/>
      <c r="R291" s="46"/>
      <c r="S291" s="46"/>
      <c r="T291" s="46"/>
      <c r="U291" s="46"/>
      <c r="V291" s="46"/>
      <c r="W291" s="46"/>
      <c r="X291" s="46"/>
      <c r="Y291" s="46"/>
      <c r="Z291" s="46"/>
      <c r="AA291" s="46"/>
      <c r="AB291" s="46"/>
      <c r="AC291" s="46"/>
      <c r="AD291" s="46"/>
      <c r="AE291" s="46"/>
      <c r="AF291" s="46"/>
      <c r="AG291" s="46"/>
      <c r="AH291" s="46"/>
      <c r="AI291" s="46"/>
      <c r="AJ291" s="46"/>
      <c r="AK291" s="46"/>
      <c r="AL291" s="46"/>
    </row>
    <row r="292">
      <c r="A292" s="50"/>
      <c r="B292" s="46"/>
      <c r="C292" s="46"/>
      <c r="D292" s="46"/>
      <c r="E292" s="70"/>
      <c r="F292" s="50"/>
      <c r="G292" s="50"/>
      <c r="H292" s="50"/>
      <c r="I292" s="50"/>
      <c r="J292" s="102"/>
      <c r="K292" s="46"/>
      <c r="L292" s="46"/>
      <c r="M292" s="46"/>
      <c r="N292" s="46"/>
      <c r="O292" s="46"/>
      <c r="P292" s="46"/>
      <c r="Q292" s="46"/>
      <c r="R292" s="46"/>
      <c r="S292" s="46"/>
      <c r="T292" s="46"/>
      <c r="U292" s="46"/>
      <c r="V292" s="46"/>
      <c r="W292" s="46"/>
      <c r="X292" s="46"/>
      <c r="Y292" s="46"/>
      <c r="Z292" s="46"/>
      <c r="AA292" s="46"/>
      <c r="AB292" s="46"/>
      <c r="AC292" s="46"/>
      <c r="AD292" s="46"/>
      <c r="AE292" s="46"/>
      <c r="AF292" s="46"/>
      <c r="AG292" s="46"/>
      <c r="AH292" s="46"/>
      <c r="AI292" s="46"/>
      <c r="AJ292" s="46"/>
      <c r="AK292" s="46"/>
      <c r="AL292" s="46"/>
    </row>
    <row r="293">
      <c r="A293" s="50"/>
      <c r="B293" s="46"/>
      <c r="C293" s="46"/>
      <c r="D293" s="46"/>
      <c r="E293" s="70"/>
      <c r="F293" s="50"/>
      <c r="G293" s="50"/>
      <c r="H293" s="50"/>
      <c r="I293" s="50"/>
      <c r="J293" s="102"/>
      <c r="K293" s="46"/>
      <c r="L293" s="46"/>
      <c r="M293" s="46"/>
      <c r="N293" s="46"/>
      <c r="O293" s="46"/>
      <c r="P293" s="46"/>
      <c r="Q293" s="46"/>
      <c r="R293" s="46"/>
      <c r="S293" s="46"/>
      <c r="T293" s="46"/>
      <c r="U293" s="46"/>
      <c r="V293" s="46"/>
      <c r="W293" s="46"/>
      <c r="X293" s="46"/>
      <c r="Y293" s="46"/>
      <c r="Z293" s="46"/>
      <c r="AA293" s="46"/>
      <c r="AB293" s="46"/>
      <c r="AC293" s="46"/>
      <c r="AD293" s="46"/>
      <c r="AE293" s="46"/>
      <c r="AF293" s="46"/>
      <c r="AG293" s="46"/>
      <c r="AH293" s="46"/>
      <c r="AI293" s="46"/>
      <c r="AJ293" s="46"/>
      <c r="AK293" s="46"/>
      <c r="AL293" s="46"/>
    </row>
    <row r="294">
      <c r="A294" s="50"/>
      <c r="B294" s="46"/>
      <c r="C294" s="46"/>
      <c r="D294" s="46"/>
      <c r="E294" s="70"/>
      <c r="F294" s="50"/>
      <c r="G294" s="50"/>
      <c r="H294" s="50"/>
      <c r="I294" s="50"/>
      <c r="J294" s="102"/>
      <c r="K294" s="46"/>
      <c r="L294" s="46"/>
      <c r="M294" s="46"/>
      <c r="N294" s="46"/>
      <c r="O294" s="46"/>
      <c r="P294" s="46"/>
      <c r="Q294" s="46"/>
      <c r="R294" s="46"/>
      <c r="S294" s="46"/>
      <c r="T294" s="46"/>
      <c r="U294" s="46"/>
      <c r="V294" s="46"/>
      <c r="W294" s="46"/>
      <c r="X294" s="46"/>
      <c r="Y294" s="46"/>
      <c r="Z294" s="46"/>
      <c r="AA294" s="46"/>
      <c r="AB294" s="46"/>
      <c r="AC294" s="46"/>
      <c r="AD294" s="46"/>
      <c r="AE294" s="46"/>
      <c r="AF294" s="46"/>
      <c r="AG294" s="46"/>
      <c r="AH294" s="46"/>
      <c r="AI294" s="46"/>
      <c r="AJ294" s="46"/>
      <c r="AK294" s="46"/>
      <c r="AL294" s="46"/>
    </row>
    <row r="295">
      <c r="A295" s="50"/>
      <c r="B295" s="46"/>
      <c r="C295" s="46"/>
      <c r="D295" s="46"/>
      <c r="E295" s="70"/>
      <c r="F295" s="50"/>
      <c r="G295" s="50"/>
      <c r="H295" s="50"/>
      <c r="I295" s="50"/>
      <c r="J295" s="102"/>
      <c r="K295" s="46"/>
      <c r="L295" s="46"/>
      <c r="M295" s="46"/>
      <c r="N295" s="46"/>
      <c r="O295" s="46"/>
      <c r="P295" s="46"/>
      <c r="Q295" s="46"/>
      <c r="R295" s="46"/>
      <c r="S295" s="46"/>
      <c r="T295" s="46"/>
      <c r="U295" s="46"/>
      <c r="V295" s="46"/>
      <c r="W295" s="46"/>
      <c r="X295" s="46"/>
      <c r="Y295" s="46"/>
      <c r="Z295" s="46"/>
      <c r="AA295" s="46"/>
      <c r="AB295" s="46"/>
      <c r="AC295" s="46"/>
      <c r="AD295" s="46"/>
      <c r="AE295" s="46"/>
      <c r="AF295" s="46"/>
      <c r="AG295" s="46"/>
      <c r="AH295" s="46"/>
      <c r="AI295" s="46"/>
      <c r="AJ295" s="46"/>
      <c r="AK295" s="46"/>
      <c r="AL295" s="46"/>
    </row>
    <row r="296">
      <c r="A296" s="50"/>
      <c r="B296" s="46"/>
      <c r="C296" s="46"/>
      <c r="D296" s="46"/>
      <c r="E296" s="70"/>
      <c r="F296" s="50"/>
      <c r="G296" s="50"/>
      <c r="H296" s="50"/>
      <c r="I296" s="50"/>
      <c r="J296" s="102"/>
      <c r="K296" s="46"/>
      <c r="L296" s="46"/>
      <c r="M296" s="46"/>
      <c r="N296" s="46"/>
      <c r="O296" s="46"/>
      <c r="P296" s="46"/>
      <c r="Q296" s="46"/>
      <c r="R296" s="46"/>
      <c r="S296" s="46"/>
      <c r="T296" s="46"/>
      <c r="U296" s="46"/>
      <c r="V296" s="46"/>
      <c r="W296" s="46"/>
      <c r="X296" s="46"/>
      <c r="Y296" s="46"/>
      <c r="Z296" s="46"/>
      <c r="AA296" s="46"/>
      <c r="AB296" s="46"/>
      <c r="AC296" s="46"/>
      <c r="AD296" s="46"/>
      <c r="AE296" s="46"/>
      <c r="AF296" s="46"/>
      <c r="AG296" s="46"/>
      <c r="AH296" s="46"/>
      <c r="AI296" s="46"/>
      <c r="AJ296" s="46"/>
      <c r="AK296" s="46"/>
      <c r="AL296" s="46"/>
    </row>
    <row r="297">
      <c r="A297" s="50"/>
      <c r="B297" s="46"/>
      <c r="C297" s="46"/>
      <c r="D297" s="46"/>
      <c r="E297" s="70"/>
      <c r="F297" s="50"/>
      <c r="G297" s="50"/>
      <c r="H297" s="50"/>
      <c r="I297" s="50"/>
      <c r="J297" s="102"/>
      <c r="K297" s="46"/>
      <c r="L297" s="46"/>
      <c r="M297" s="46"/>
      <c r="N297" s="46"/>
      <c r="O297" s="46"/>
      <c r="P297" s="46"/>
      <c r="Q297" s="46"/>
      <c r="R297" s="46"/>
      <c r="S297" s="46"/>
      <c r="T297" s="46"/>
      <c r="U297" s="46"/>
      <c r="V297" s="46"/>
      <c r="W297" s="46"/>
      <c r="X297" s="46"/>
      <c r="Y297" s="46"/>
      <c r="Z297" s="46"/>
      <c r="AA297" s="46"/>
      <c r="AB297" s="46"/>
      <c r="AC297" s="46"/>
      <c r="AD297" s="46"/>
      <c r="AE297" s="46"/>
      <c r="AF297" s="46"/>
      <c r="AG297" s="46"/>
      <c r="AH297" s="46"/>
      <c r="AI297" s="46"/>
      <c r="AJ297" s="46"/>
      <c r="AK297" s="46"/>
      <c r="AL297" s="46"/>
    </row>
    <row r="298">
      <c r="A298" s="50"/>
      <c r="B298" s="46"/>
      <c r="C298" s="46"/>
      <c r="D298" s="46"/>
      <c r="E298" s="70"/>
      <c r="F298" s="50"/>
      <c r="G298" s="50"/>
      <c r="H298" s="50"/>
      <c r="I298" s="50"/>
      <c r="J298" s="102"/>
      <c r="K298" s="46"/>
      <c r="L298" s="46"/>
      <c r="M298" s="46"/>
      <c r="N298" s="46"/>
      <c r="O298" s="46"/>
      <c r="P298" s="46"/>
      <c r="Q298" s="46"/>
      <c r="R298" s="46"/>
      <c r="S298" s="46"/>
      <c r="T298" s="46"/>
      <c r="U298" s="46"/>
      <c r="V298" s="46"/>
      <c r="W298" s="46"/>
      <c r="X298" s="46"/>
      <c r="Y298" s="46"/>
      <c r="Z298" s="46"/>
      <c r="AA298" s="46"/>
      <c r="AB298" s="46"/>
      <c r="AC298" s="46"/>
      <c r="AD298" s="46"/>
      <c r="AE298" s="46"/>
      <c r="AF298" s="46"/>
      <c r="AG298" s="46"/>
      <c r="AH298" s="46"/>
      <c r="AI298" s="46"/>
      <c r="AJ298" s="46"/>
      <c r="AK298" s="46"/>
      <c r="AL298" s="46"/>
    </row>
    <row r="299">
      <c r="A299" s="50"/>
      <c r="B299" s="46"/>
      <c r="C299" s="46"/>
      <c r="D299" s="46"/>
      <c r="E299" s="70"/>
      <c r="F299" s="50"/>
      <c r="G299" s="50"/>
      <c r="H299" s="50"/>
      <c r="I299" s="50"/>
      <c r="J299" s="102"/>
      <c r="K299" s="46"/>
      <c r="L299" s="46"/>
      <c r="M299" s="46"/>
      <c r="N299" s="46"/>
      <c r="O299" s="46"/>
      <c r="P299" s="46"/>
      <c r="Q299" s="46"/>
      <c r="R299" s="46"/>
      <c r="S299" s="46"/>
      <c r="T299" s="46"/>
      <c r="U299" s="46"/>
      <c r="V299" s="46"/>
      <c r="W299" s="46"/>
      <c r="X299" s="46"/>
      <c r="Y299" s="46"/>
      <c r="Z299" s="46"/>
      <c r="AA299" s="46"/>
      <c r="AB299" s="46"/>
      <c r="AC299" s="46"/>
      <c r="AD299" s="46"/>
      <c r="AE299" s="46"/>
      <c r="AF299" s="46"/>
      <c r="AG299" s="46"/>
      <c r="AH299" s="46"/>
      <c r="AI299" s="46"/>
      <c r="AJ299" s="46"/>
      <c r="AK299" s="46"/>
      <c r="AL299" s="46"/>
    </row>
    <row r="300">
      <c r="A300" s="50"/>
      <c r="B300" s="46"/>
      <c r="C300" s="46"/>
      <c r="D300" s="46"/>
      <c r="E300" s="70"/>
      <c r="F300" s="50"/>
      <c r="G300" s="50"/>
      <c r="H300" s="50"/>
      <c r="I300" s="50"/>
      <c r="J300" s="102"/>
      <c r="K300" s="46"/>
      <c r="L300" s="46"/>
      <c r="M300" s="46"/>
      <c r="N300" s="46"/>
      <c r="O300" s="46"/>
      <c r="P300" s="46"/>
      <c r="Q300" s="46"/>
      <c r="R300" s="46"/>
      <c r="S300" s="46"/>
      <c r="T300" s="46"/>
      <c r="U300" s="46"/>
      <c r="V300" s="46"/>
      <c r="W300" s="46"/>
      <c r="X300" s="46"/>
      <c r="Y300" s="46"/>
      <c r="Z300" s="46"/>
      <c r="AA300" s="46"/>
      <c r="AB300" s="46"/>
      <c r="AC300" s="46"/>
      <c r="AD300" s="46"/>
      <c r="AE300" s="46"/>
      <c r="AF300" s="46"/>
      <c r="AG300" s="46"/>
      <c r="AH300" s="46"/>
      <c r="AI300" s="46"/>
      <c r="AJ300" s="46"/>
      <c r="AK300" s="46"/>
      <c r="AL300" s="46"/>
    </row>
    <row r="301">
      <c r="A301" s="50"/>
      <c r="B301" s="46"/>
      <c r="C301" s="46"/>
      <c r="D301" s="46"/>
      <c r="E301" s="70"/>
      <c r="F301" s="50"/>
      <c r="G301" s="50"/>
      <c r="H301" s="50"/>
      <c r="I301" s="50"/>
      <c r="J301" s="102"/>
      <c r="K301" s="46"/>
      <c r="L301" s="46"/>
      <c r="M301" s="46"/>
      <c r="N301" s="46"/>
      <c r="O301" s="46"/>
      <c r="P301" s="46"/>
      <c r="Q301" s="46"/>
      <c r="R301" s="46"/>
      <c r="S301" s="46"/>
      <c r="T301" s="46"/>
      <c r="U301" s="46"/>
      <c r="V301" s="46"/>
      <c r="W301" s="46"/>
      <c r="X301" s="46"/>
      <c r="Y301" s="46"/>
      <c r="Z301" s="46"/>
      <c r="AA301" s="46"/>
      <c r="AB301" s="46"/>
      <c r="AC301" s="46"/>
      <c r="AD301" s="46"/>
      <c r="AE301" s="46"/>
      <c r="AF301" s="46"/>
      <c r="AG301" s="46"/>
      <c r="AH301" s="46"/>
      <c r="AI301" s="46"/>
      <c r="AJ301" s="46"/>
      <c r="AK301" s="46"/>
      <c r="AL301" s="46"/>
    </row>
    <row r="302">
      <c r="A302" s="50"/>
      <c r="B302" s="46"/>
      <c r="C302" s="46"/>
      <c r="D302" s="46"/>
      <c r="E302" s="70"/>
      <c r="F302" s="50"/>
      <c r="G302" s="50"/>
      <c r="H302" s="50"/>
      <c r="I302" s="50"/>
      <c r="J302" s="102"/>
      <c r="K302" s="46"/>
      <c r="L302" s="46"/>
      <c r="M302" s="46"/>
      <c r="N302" s="46"/>
      <c r="O302" s="46"/>
      <c r="P302" s="46"/>
      <c r="Q302" s="46"/>
      <c r="R302" s="46"/>
      <c r="S302" s="46"/>
      <c r="T302" s="46"/>
      <c r="U302" s="46"/>
      <c r="V302" s="46"/>
      <c r="W302" s="46"/>
      <c r="X302" s="46"/>
      <c r="Y302" s="46"/>
      <c r="Z302" s="46"/>
      <c r="AA302" s="46"/>
      <c r="AB302" s="46"/>
      <c r="AC302" s="46"/>
      <c r="AD302" s="46"/>
      <c r="AE302" s="46"/>
      <c r="AF302" s="46"/>
      <c r="AG302" s="46"/>
      <c r="AH302" s="46"/>
      <c r="AI302" s="46"/>
      <c r="AJ302" s="46"/>
      <c r="AK302" s="46"/>
      <c r="AL302" s="46"/>
    </row>
    <row r="303">
      <c r="A303" s="50"/>
      <c r="B303" s="46"/>
      <c r="C303" s="46"/>
      <c r="D303" s="46"/>
      <c r="E303" s="70"/>
      <c r="F303" s="50"/>
      <c r="G303" s="50"/>
      <c r="H303" s="50"/>
      <c r="I303" s="50"/>
      <c r="J303" s="102"/>
      <c r="K303" s="46"/>
      <c r="L303" s="46"/>
      <c r="M303" s="46"/>
      <c r="N303" s="46"/>
      <c r="O303" s="46"/>
      <c r="P303" s="46"/>
      <c r="Q303" s="46"/>
      <c r="R303" s="46"/>
      <c r="S303" s="46"/>
      <c r="T303" s="46"/>
      <c r="U303" s="46"/>
      <c r="V303" s="46"/>
      <c r="W303" s="46"/>
      <c r="X303" s="46"/>
      <c r="Y303" s="46"/>
      <c r="Z303" s="46"/>
      <c r="AA303" s="46"/>
      <c r="AB303" s="46"/>
      <c r="AC303" s="46"/>
      <c r="AD303" s="46"/>
      <c r="AE303" s="46"/>
      <c r="AF303" s="46"/>
      <c r="AG303" s="46"/>
      <c r="AH303" s="46"/>
      <c r="AI303" s="46"/>
      <c r="AJ303" s="46"/>
      <c r="AK303" s="46"/>
      <c r="AL303" s="46"/>
    </row>
    <row r="304">
      <c r="A304" s="50"/>
      <c r="B304" s="46"/>
      <c r="C304" s="46"/>
      <c r="D304" s="46"/>
      <c r="E304" s="70"/>
      <c r="F304" s="50"/>
      <c r="G304" s="50"/>
      <c r="H304" s="50"/>
      <c r="I304" s="50"/>
      <c r="J304" s="102"/>
      <c r="K304" s="46"/>
      <c r="L304" s="46"/>
      <c r="M304" s="46"/>
      <c r="N304" s="46"/>
      <c r="O304" s="46"/>
      <c r="P304" s="46"/>
      <c r="Q304" s="46"/>
      <c r="R304" s="46"/>
      <c r="S304" s="46"/>
      <c r="T304" s="46"/>
      <c r="U304" s="46"/>
      <c r="V304" s="46"/>
      <c r="W304" s="46"/>
      <c r="X304" s="46"/>
      <c r="Y304" s="46"/>
      <c r="Z304" s="46"/>
      <c r="AA304" s="46"/>
      <c r="AB304" s="46"/>
      <c r="AC304" s="46"/>
      <c r="AD304" s="46"/>
      <c r="AE304" s="46"/>
      <c r="AF304" s="46"/>
      <c r="AG304" s="46"/>
      <c r="AH304" s="46"/>
      <c r="AI304" s="46"/>
      <c r="AJ304" s="46"/>
      <c r="AK304" s="46"/>
      <c r="AL304" s="46"/>
    </row>
    <row r="305">
      <c r="A305" s="50"/>
      <c r="B305" s="46"/>
      <c r="C305" s="46"/>
      <c r="D305" s="46"/>
      <c r="E305" s="70"/>
      <c r="F305" s="50"/>
      <c r="G305" s="50"/>
      <c r="H305" s="50"/>
      <c r="I305" s="50"/>
      <c r="J305" s="102"/>
      <c r="K305" s="46"/>
      <c r="L305" s="46"/>
      <c r="M305" s="46"/>
      <c r="N305" s="46"/>
      <c r="O305" s="46"/>
      <c r="P305" s="46"/>
      <c r="Q305" s="46"/>
      <c r="R305" s="46"/>
      <c r="S305" s="46"/>
      <c r="T305" s="46"/>
      <c r="U305" s="46"/>
      <c r="V305" s="46"/>
      <c r="W305" s="46"/>
      <c r="X305" s="46"/>
      <c r="Y305" s="46"/>
      <c r="Z305" s="46"/>
      <c r="AA305" s="46"/>
      <c r="AB305" s="46"/>
      <c r="AC305" s="46"/>
      <c r="AD305" s="46"/>
      <c r="AE305" s="46"/>
      <c r="AF305" s="46"/>
      <c r="AG305" s="46"/>
      <c r="AH305" s="46"/>
      <c r="AI305" s="46"/>
      <c r="AJ305" s="46"/>
      <c r="AK305" s="46"/>
      <c r="AL305" s="46"/>
    </row>
    <row r="306">
      <c r="A306" s="50"/>
      <c r="B306" s="46"/>
      <c r="C306" s="46"/>
      <c r="D306" s="46"/>
      <c r="E306" s="70"/>
      <c r="F306" s="50"/>
      <c r="G306" s="50"/>
      <c r="H306" s="50"/>
      <c r="I306" s="50"/>
      <c r="J306" s="102"/>
      <c r="K306" s="46"/>
      <c r="L306" s="46"/>
      <c r="M306" s="46"/>
      <c r="N306" s="46"/>
      <c r="O306" s="46"/>
      <c r="P306" s="46"/>
      <c r="Q306" s="46"/>
      <c r="R306" s="46"/>
      <c r="S306" s="46"/>
      <c r="T306" s="46"/>
      <c r="U306" s="46"/>
      <c r="V306" s="46"/>
      <c r="W306" s="46"/>
      <c r="X306" s="46"/>
      <c r="Y306" s="46"/>
      <c r="Z306" s="46"/>
      <c r="AA306" s="46"/>
      <c r="AB306" s="46"/>
      <c r="AC306" s="46"/>
      <c r="AD306" s="46"/>
      <c r="AE306" s="46"/>
      <c r="AF306" s="46"/>
      <c r="AG306" s="46"/>
      <c r="AH306" s="46"/>
      <c r="AI306" s="46"/>
      <c r="AJ306" s="46"/>
      <c r="AK306" s="46"/>
      <c r="AL306" s="46"/>
    </row>
    <row r="307">
      <c r="A307" s="50"/>
      <c r="B307" s="46"/>
      <c r="C307" s="46"/>
      <c r="D307" s="46"/>
      <c r="E307" s="70"/>
      <c r="F307" s="50"/>
      <c r="G307" s="50"/>
      <c r="H307" s="50"/>
      <c r="I307" s="50"/>
      <c r="J307" s="102"/>
      <c r="K307" s="46"/>
      <c r="L307" s="46"/>
      <c r="M307" s="46"/>
      <c r="N307" s="46"/>
      <c r="O307" s="46"/>
      <c r="P307" s="46"/>
      <c r="Q307" s="46"/>
      <c r="R307" s="46"/>
      <c r="S307" s="46"/>
      <c r="T307" s="46"/>
      <c r="U307" s="46"/>
      <c r="V307" s="46"/>
      <c r="W307" s="46"/>
      <c r="X307" s="46"/>
      <c r="Y307" s="46"/>
      <c r="Z307" s="46"/>
      <c r="AA307" s="46"/>
      <c r="AB307" s="46"/>
      <c r="AC307" s="46"/>
      <c r="AD307" s="46"/>
      <c r="AE307" s="46"/>
      <c r="AF307" s="46"/>
      <c r="AG307" s="46"/>
      <c r="AH307" s="46"/>
      <c r="AI307" s="46"/>
      <c r="AJ307" s="46"/>
      <c r="AK307" s="46"/>
      <c r="AL307" s="46"/>
    </row>
    <row r="308">
      <c r="A308" s="50"/>
      <c r="B308" s="46"/>
      <c r="C308" s="46"/>
      <c r="D308" s="46"/>
      <c r="E308" s="70"/>
      <c r="F308" s="50"/>
      <c r="G308" s="50"/>
      <c r="H308" s="50"/>
      <c r="I308" s="50"/>
      <c r="J308" s="102"/>
      <c r="K308" s="46"/>
      <c r="L308" s="46"/>
      <c r="M308" s="46"/>
      <c r="N308" s="46"/>
      <c r="O308" s="46"/>
      <c r="P308" s="46"/>
      <c r="Q308" s="46"/>
      <c r="R308" s="46"/>
      <c r="S308" s="46"/>
      <c r="T308" s="46"/>
      <c r="U308" s="46"/>
      <c r="V308" s="46"/>
      <c r="W308" s="46"/>
      <c r="X308" s="46"/>
      <c r="Y308" s="46"/>
      <c r="Z308" s="46"/>
      <c r="AA308" s="46"/>
      <c r="AB308" s="46"/>
      <c r="AC308" s="46"/>
      <c r="AD308" s="46"/>
      <c r="AE308" s="46"/>
      <c r="AF308" s="46"/>
      <c r="AG308" s="46"/>
      <c r="AH308" s="46"/>
      <c r="AI308" s="46"/>
      <c r="AJ308" s="46"/>
      <c r="AK308" s="46"/>
      <c r="AL308" s="46"/>
    </row>
    <row r="309">
      <c r="A309" s="50"/>
      <c r="B309" s="46"/>
      <c r="C309" s="46"/>
      <c r="D309" s="46"/>
      <c r="E309" s="70"/>
      <c r="F309" s="50"/>
      <c r="G309" s="50"/>
      <c r="H309" s="50"/>
      <c r="I309" s="50"/>
      <c r="J309" s="102"/>
      <c r="K309" s="46"/>
      <c r="L309" s="46"/>
      <c r="M309" s="46"/>
      <c r="N309" s="46"/>
      <c r="O309" s="46"/>
      <c r="P309" s="46"/>
      <c r="Q309" s="46"/>
      <c r="R309" s="46"/>
      <c r="S309" s="46"/>
      <c r="T309" s="46"/>
      <c r="U309" s="46"/>
      <c r="V309" s="46"/>
      <c r="W309" s="46"/>
      <c r="X309" s="46"/>
      <c r="Y309" s="46"/>
      <c r="Z309" s="46"/>
      <c r="AA309" s="46"/>
      <c r="AB309" s="46"/>
      <c r="AC309" s="46"/>
      <c r="AD309" s="46"/>
      <c r="AE309" s="46"/>
      <c r="AF309" s="46"/>
      <c r="AG309" s="46"/>
      <c r="AH309" s="46"/>
      <c r="AI309" s="46"/>
      <c r="AJ309" s="46"/>
      <c r="AK309" s="46"/>
      <c r="AL309" s="46"/>
    </row>
    <row r="310">
      <c r="A310" s="50"/>
      <c r="B310" s="46"/>
      <c r="C310" s="46"/>
      <c r="D310" s="46"/>
      <c r="E310" s="70"/>
      <c r="F310" s="50"/>
      <c r="G310" s="50"/>
      <c r="H310" s="50"/>
      <c r="I310" s="50"/>
      <c r="J310" s="102"/>
      <c r="K310" s="46"/>
      <c r="L310" s="46"/>
      <c r="M310" s="46"/>
      <c r="N310" s="46"/>
      <c r="O310" s="46"/>
      <c r="P310" s="46"/>
      <c r="Q310" s="46"/>
      <c r="R310" s="46"/>
      <c r="S310" s="46"/>
      <c r="T310" s="46"/>
      <c r="U310" s="46"/>
      <c r="V310" s="46"/>
      <c r="W310" s="46"/>
      <c r="X310" s="46"/>
      <c r="Y310" s="46"/>
      <c r="Z310" s="46"/>
      <c r="AA310" s="46"/>
      <c r="AB310" s="46"/>
      <c r="AC310" s="46"/>
      <c r="AD310" s="46"/>
      <c r="AE310" s="46"/>
      <c r="AF310" s="46"/>
      <c r="AG310" s="46"/>
      <c r="AH310" s="46"/>
      <c r="AI310" s="46"/>
      <c r="AJ310" s="46"/>
      <c r="AK310" s="46"/>
      <c r="AL310" s="46"/>
    </row>
    <row r="311">
      <c r="A311" s="50"/>
      <c r="B311" s="46"/>
      <c r="C311" s="46"/>
      <c r="D311" s="46"/>
      <c r="E311" s="70"/>
      <c r="F311" s="50"/>
      <c r="G311" s="50"/>
      <c r="H311" s="50"/>
      <c r="I311" s="50"/>
      <c r="J311" s="102"/>
      <c r="K311" s="46"/>
      <c r="L311" s="46"/>
      <c r="M311" s="46"/>
      <c r="N311" s="46"/>
      <c r="O311" s="46"/>
      <c r="P311" s="46"/>
      <c r="Q311" s="46"/>
      <c r="R311" s="46"/>
      <c r="S311" s="46"/>
      <c r="T311" s="46"/>
      <c r="U311" s="46"/>
      <c r="V311" s="46"/>
      <c r="W311" s="46"/>
      <c r="X311" s="46"/>
      <c r="Y311" s="46"/>
      <c r="Z311" s="46"/>
      <c r="AA311" s="46"/>
      <c r="AB311" s="46"/>
      <c r="AC311" s="46"/>
      <c r="AD311" s="46"/>
      <c r="AE311" s="46"/>
      <c r="AF311" s="46"/>
      <c r="AG311" s="46"/>
      <c r="AH311" s="46"/>
      <c r="AI311" s="46"/>
      <c r="AJ311" s="46"/>
      <c r="AK311" s="46"/>
      <c r="AL311" s="46"/>
    </row>
    <row r="312">
      <c r="A312" s="50"/>
      <c r="B312" s="46"/>
      <c r="C312" s="46"/>
      <c r="D312" s="46"/>
      <c r="E312" s="70"/>
      <c r="F312" s="50"/>
      <c r="G312" s="50"/>
      <c r="H312" s="50"/>
      <c r="I312" s="50"/>
      <c r="J312" s="102"/>
      <c r="K312" s="46"/>
      <c r="L312" s="46"/>
      <c r="M312" s="46"/>
      <c r="N312" s="46"/>
      <c r="O312" s="46"/>
      <c r="P312" s="46"/>
      <c r="Q312" s="46"/>
      <c r="R312" s="46"/>
      <c r="S312" s="46"/>
      <c r="T312" s="46"/>
      <c r="U312" s="46"/>
      <c r="V312" s="46"/>
      <c r="W312" s="46"/>
      <c r="X312" s="46"/>
      <c r="Y312" s="46"/>
      <c r="Z312" s="46"/>
      <c r="AA312" s="46"/>
      <c r="AB312" s="46"/>
      <c r="AC312" s="46"/>
      <c r="AD312" s="46"/>
      <c r="AE312" s="46"/>
      <c r="AF312" s="46"/>
      <c r="AG312" s="46"/>
      <c r="AH312" s="46"/>
      <c r="AI312" s="46"/>
      <c r="AJ312" s="46"/>
      <c r="AK312" s="46"/>
      <c r="AL312" s="46"/>
    </row>
    <row r="313">
      <c r="A313" s="50"/>
      <c r="B313" s="46"/>
      <c r="C313" s="46"/>
      <c r="D313" s="46"/>
      <c r="E313" s="70"/>
      <c r="F313" s="50"/>
      <c r="G313" s="50"/>
      <c r="H313" s="50"/>
      <c r="I313" s="50"/>
      <c r="J313" s="102"/>
      <c r="K313" s="46"/>
      <c r="L313" s="46"/>
      <c r="M313" s="46"/>
      <c r="N313" s="46"/>
      <c r="O313" s="46"/>
      <c r="P313" s="46"/>
      <c r="Q313" s="46"/>
      <c r="R313" s="46"/>
      <c r="S313" s="46"/>
      <c r="T313" s="46"/>
      <c r="U313" s="46"/>
      <c r="V313" s="46"/>
      <c r="W313" s="46"/>
      <c r="X313" s="46"/>
      <c r="Y313" s="46"/>
      <c r="Z313" s="46"/>
      <c r="AA313" s="46"/>
      <c r="AB313" s="46"/>
      <c r="AC313" s="46"/>
      <c r="AD313" s="46"/>
      <c r="AE313" s="46"/>
      <c r="AF313" s="46"/>
      <c r="AG313" s="46"/>
      <c r="AH313" s="46"/>
      <c r="AI313" s="46"/>
      <c r="AJ313" s="46"/>
      <c r="AK313" s="46"/>
      <c r="AL313" s="46"/>
    </row>
    <row r="314">
      <c r="A314" s="50"/>
      <c r="B314" s="46"/>
      <c r="C314" s="46"/>
      <c r="D314" s="46"/>
      <c r="E314" s="70"/>
      <c r="F314" s="50"/>
      <c r="G314" s="50"/>
      <c r="H314" s="50"/>
      <c r="I314" s="50"/>
      <c r="J314" s="102"/>
      <c r="K314" s="46"/>
      <c r="L314" s="46"/>
      <c r="M314" s="46"/>
      <c r="N314" s="46"/>
      <c r="O314" s="46"/>
      <c r="P314" s="46"/>
      <c r="Q314" s="46"/>
      <c r="R314" s="46"/>
      <c r="S314" s="46"/>
      <c r="T314" s="46"/>
      <c r="U314" s="46"/>
      <c r="V314" s="46"/>
      <c r="W314" s="46"/>
      <c r="X314" s="46"/>
      <c r="Y314" s="46"/>
      <c r="Z314" s="46"/>
      <c r="AA314" s="46"/>
      <c r="AB314" s="46"/>
      <c r="AC314" s="46"/>
      <c r="AD314" s="46"/>
      <c r="AE314" s="46"/>
      <c r="AF314" s="46"/>
      <c r="AG314" s="46"/>
      <c r="AH314" s="46"/>
      <c r="AI314" s="46"/>
      <c r="AJ314" s="46"/>
      <c r="AK314" s="46"/>
      <c r="AL314" s="46"/>
    </row>
    <row r="315">
      <c r="A315" s="50"/>
      <c r="B315" s="46"/>
      <c r="C315" s="46"/>
      <c r="D315" s="46"/>
      <c r="E315" s="70"/>
      <c r="F315" s="50"/>
      <c r="G315" s="50"/>
      <c r="H315" s="50"/>
      <c r="I315" s="50"/>
      <c r="J315" s="102"/>
      <c r="K315" s="46"/>
      <c r="L315" s="46"/>
      <c r="M315" s="46"/>
      <c r="N315" s="46"/>
      <c r="O315" s="46"/>
      <c r="P315" s="46"/>
      <c r="Q315" s="46"/>
      <c r="R315" s="46"/>
      <c r="S315" s="46"/>
      <c r="T315" s="46"/>
      <c r="U315" s="46"/>
      <c r="V315" s="46"/>
      <c r="W315" s="46"/>
      <c r="X315" s="46"/>
      <c r="Y315" s="46"/>
      <c r="Z315" s="46"/>
      <c r="AA315" s="46"/>
      <c r="AB315" s="46"/>
      <c r="AC315" s="46"/>
      <c r="AD315" s="46"/>
      <c r="AE315" s="46"/>
      <c r="AF315" s="46"/>
      <c r="AG315" s="46"/>
      <c r="AH315" s="46"/>
      <c r="AI315" s="46"/>
      <c r="AJ315" s="46"/>
      <c r="AK315" s="46"/>
      <c r="AL315" s="46"/>
    </row>
    <row r="316">
      <c r="A316" s="50"/>
      <c r="B316" s="46"/>
      <c r="C316" s="46"/>
      <c r="D316" s="46"/>
      <c r="E316" s="70"/>
      <c r="F316" s="50"/>
      <c r="G316" s="50"/>
      <c r="H316" s="50"/>
      <c r="I316" s="50"/>
      <c r="J316" s="102"/>
      <c r="K316" s="46"/>
      <c r="L316" s="46"/>
      <c r="M316" s="46"/>
      <c r="N316" s="46"/>
      <c r="O316" s="46"/>
      <c r="P316" s="46"/>
      <c r="Q316" s="46"/>
      <c r="R316" s="46"/>
      <c r="S316" s="46"/>
      <c r="T316" s="46"/>
      <c r="U316" s="46"/>
      <c r="V316" s="46"/>
      <c r="W316" s="46"/>
      <c r="X316" s="46"/>
      <c r="Y316" s="46"/>
      <c r="Z316" s="46"/>
      <c r="AA316" s="46"/>
      <c r="AB316" s="46"/>
      <c r="AC316" s="46"/>
      <c r="AD316" s="46"/>
      <c r="AE316" s="46"/>
      <c r="AF316" s="46"/>
      <c r="AG316" s="46"/>
      <c r="AH316" s="46"/>
      <c r="AI316" s="46"/>
      <c r="AJ316" s="46"/>
      <c r="AK316" s="46"/>
      <c r="AL316" s="46"/>
    </row>
    <row r="317">
      <c r="A317" s="50"/>
      <c r="B317" s="46"/>
      <c r="C317" s="46"/>
      <c r="D317" s="46"/>
      <c r="E317" s="70"/>
      <c r="F317" s="50"/>
      <c r="G317" s="50"/>
      <c r="H317" s="50"/>
      <c r="I317" s="50"/>
      <c r="J317" s="102"/>
      <c r="K317" s="46"/>
      <c r="L317" s="46"/>
      <c r="M317" s="46"/>
      <c r="N317" s="46"/>
      <c r="O317" s="46"/>
      <c r="P317" s="46"/>
      <c r="Q317" s="46"/>
      <c r="R317" s="46"/>
      <c r="S317" s="46"/>
      <c r="T317" s="46"/>
      <c r="U317" s="46"/>
      <c r="V317" s="46"/>
      <c r="W317" s="46"/>
      <c r="X317" s="46"/>
      <c r="Y317" s="46"/>
      <c r="Z317" s="46"/>
      <c r="AA317" s="46"/>
      <c r="AB317" s="46"/>
      <c r="AC317" s="46"/>
      <c r="AD317" s="46"/>
      <c r="AE317" s="46"/>
      <c r="AF317" s="46"/>
      <c r="AG317" s="46"/>
      <c r="AH317" s="46"/>
      <c r="AI317" s="46"/>
      <c r="AJ317" s="46"/>
      <c r="AK317" s="46"/>
      <c r="AL317" s="46"/>
    </row>
    <row r="318">
      <c r="A318" s="50"/>
      <c r="B318" s="46"/>
      <c r="C318" s="46"/>
      <c r="D318" s="46"/>
      <c r="E318" s="70"/>
      <c r="F318" s="50"/>
      <c r="G318" s="50"/>
      <c r="H318" s="50"/>
      <c r="I318" s="50"/>
      <c r="J318" s="102"/>
      <c r="K318" s="46"/>
      <c r="L318" s="46"/>
      <c r="M318" s="46"/>
      <c r="N318" s="46"/>
      <c r="O318" s="46"/>
      <c r="P318" s="46"/>
      <c r="Q318" s="46"/>
      <c r="R318" s="46"/>
      <c r="S318" s="46"/>
      <c r="T318" s="46"/>
      <c r="U318" s="46"/>
      <c r="V318" s="46"/>
      <c r="W318" s="46"/>
      <c r="X318" s="46"/>
      <c r="Y318" s="46"/>
      <c r="Z318" s="46"/>
      <c r="AA318" s="46"/>
      <c r="AB318" s="46"/>
      <c r="AC318" s="46"/>
      <c r="AD318" s="46"/>
      <c r="AE318" s="46"/>
      <c r="AF318" s="46"/>
      <c r="AG318" s="46"/>
      <c r="AH318" s="46"/>
      <c r="AI318" s="46"/>
      <c r="AJ318" s="46"/>
      <c r="AK318" s="46"/>
      <c r="AL318" s="46"/>
    </row>
    <row r="319">
      <c r="A319" s="50"/>
      <c r="B319" s="46"/>
      <c r="C319" s="46"/>
      <c r="D319" s="46"/>
      <c r="E319" s="70"/>
      <c r="F319" s="50"/>
      <c r="G319" s="50"/>
      <c r="H319" s="50"/>
      <c r="I319" s="50"/>
      <c r="J319" s="102"/>
      <c r="K319" s="46"/>
      <c r="L319" s="46"/>
      <c r="M319" s="46"/>
      <c r="N319" s="46"/>
      <c r="O319" s="46"/>
      <c r="P319" s="46"/>
      <c r="Q319" s="46"/>
      <c r="R319" s="46"/>
      <c r="S319" s="46"/>
      <c r="T319" s="46"/>
      <c r="U319" s="46"/>
      <c r="V319" s="46"/>
      <c r="W319" s="46"/>
      <c r="X319" s="46"/>
      <c r="Y319" s="46"/>
      <c r="Z319" s="46"/>
      <c r="AA319" s="46"/>
      <c r="AB319" s="46"/>
      <c r="AC319" s="46"/>
      <c r="AD319" s="46"/>
      <c r="AE319" s="46"/>
      <c r="AF319" s="46"/>
      <c r="AG319" s="46"/>
      <c r="AH319" s="46"/>
      <c r="AI319" s="46"/>
      <c r="AJ319" s="46"/>
      <c r="AK319" s="46"/>
      <c r="AL319" s="46"/>
    </row>
    <row r="320">
      <c r="A320" s="50"/>
      <c r="B320" s="46"/>
      <c r="C320" s="46"/>
      <c r="D320" s="46"/>
      <c r="E320" s="70"/>
      <c r="F320" s="50"/>
      <c r="G320" s="50"/>
      <c r="H320" s="50"/>
      <c r="I320" s="50"/>
      <c r="J320" s="102"/>
      <c r="K320" s="46"/>
      <c r="L320" s="46"/>
      <c r="M320" s="46"/>
      <c r="N320" s="46"/>
      <c r="O320" s="46"/>
      <c r="P320" s="46"/>
      <c r="Q320" s="46"/>
      <c r="R320" s="46"/>
      <c r="S320" s="46"/>
      <c r="T320" s="46"/>
      <c r="U320" s="46"/>
      <c r="V320" s="46"/>
      <c r="W320" s="46"/>
      <c r="X320" s="46"/>
      <c r="Y320" s="46"/>
      <c r="Z320" s="46"/>
      <c r="AA320" s="46"/>
      <c r="AB320" s="46"/>
      <c r="AC320" s="46"/>
      <c r="AD320" s="46"/>
      <c r="AE320" s="46"/>
      <c r="AF320" s="46"/>
      <c r="AG320" s="46"/>
      <c r="AH320" s="46"/>
      <c r="AI320" s="46"/>
      <c r="AJ320" s="46"/>
      <c r="AK320" s="46"/>
      <c r="AL320" s="46"/>
    </row>
    <row r="321">
      <c r="A321" s="50"/>
      <c r="B321" s="46"/>
      <c r="C321" s="46"/>
      <c r="D321" s="46"/>
      <c r="E321" s="70"/>
      <c r="F321" s="50"/>
      <c r="G321" s="50"/>
      <c r="H321" s="50"/>
      <c r="I321" s="50"/>
      <c r="J321" s="102"/>
      <c r="K321" s="46"/>
      <c r="L321" s="46"/>
      <c r="M321" s="46"/>
      <c r="N321" s="46"/>
      <c r="O321" s="46"/>
      <c r="P321" s="46"/>
      <c r="Q321" s="46"/>
      <c r="R321" s="46"/>
      <c r="S321" s="46"/>
      <c r="T321" s="46"/>
      <c r="U321" s="46"/>
      <c r="V321" s="46"/>
      <c r="W321" s="46"/>
      <c r="X321" s="46"/>
      <c r="Y321" s="46"/>
      <c r="Z321" s="46"/>
      <c r="AA321" s="46"/>
      <c r="AB321" s="46"/>
      <c r="AC321" s="46"/>
      <c r="AD321" s="46"/>
      <c r="AE321" s="46"/>
      <c r="AF321" s="46"/>
      <c r="AG321" s="46"/>
      <c r="AH321" s="46"/>
      <c r="AI321" s="46"/>
      <c r="AJ321" s="46"/>
      <c r="AK321" s="46"/>
      <c r="AL321" s="46"/>
    </row>
    <row r="322">
      <c r="A322" s="50"/>
      <c r="B322" s="46"/>
      <c r="C322" s="46"/>
      <c r="D322" s="46"/>
      <c r="E322" s="70"/>
      <c r="F322" s="50"/>
      <c r="G322" s="50"/>
      <c r="H322" s="50"/>
      <c r="I322" s="50"/>
      <c r="J322" s="102"/>
      <c r="K322" s="46"/>
      <c r="L322" s="46"/>
      <c r="M322" s="46"/>
      <c r="N322" s="46"/>
      <c r="O322" s="46"/>
      <c r="P322" s="46"/>
      <c r="Q322" s="46"/>
      <c r="R322" s="46"/>
      <c r="S322" s="46"/>
      <c r="T322" s="46"/>
      <c r="U322" s="46"/>
      <c r="V322" s="46"/>
      <c r="W322" s="46"/>
      <c r="X322" s="46"/>
      <c r="Y322" s="46"/>
      <c r="Z322" s="46"/>
      <c r="AA322" s="46"/>
      <c r="AB322" s="46"/>
      <c r="AC322" s="46"/>
      <c r="AD322" s="46"/>
      <c r="AE322" s="46"/>
      <c r="AF322" s="46"/>
      <c r="AG322" s="46"/>
      <c r="AH322" s="46"/>
      <c r="AI322" s="46"/>
      <c r="AJ322" s="46"/>
      <c r="AK322" s="46"/>
      <c r="AL322" s="46"/>
    </row>
    <row r="323">
      <c r="A323" s="50"/>
      <c r="B323" s="46"/>
      <c r="C323" s="46"/>
      <c r="D323" s="46"/>
      <c r="E323" s="70"/>
      <c r="F323" s="50"/>
      <c r="G323" s="50"/>
      <c r="H323" s="50"/>
      <c r="I323" s="50"/>
      <c r="J323" s="102"/>
      <c r="K323" s="46"/>
      <c r="L323" s="46"/>
      <c r="M323" s="46"/>
      <c r="N323" s="46"/>
      <c r="O323" s="46"/>
      <c r="P323" s="46"/>
      <c r="Q323" s="46"/>
      <c r="R323" s="46"/>
      <c r="S323" s="46"/>
      <c r="T323" s="46"/>
      <c r="U323" s="46"/>
      <c r="V323" s="46"/>
      <c r="W323" s="46"/>
      <c r="X323" s="46"/>
      <c r="Y323" s="46"/>
      <c r="Z323" s="46"/>
      <c r="AA323" s="46"/>
      <c r="AB323" s="46"/>
      <c r="AC323" s="46"/>
      <c r="AD323" s="46"/>
      <c r="AE323" s="46"/>
      <c r="AF323" s="46"/>
      <c r="AG323" s="46"/>
      <c r="AH323" s="46"/>
      <c r="AI323" s="46"/>
      <c r="AJ323" s="46"/>
      <c r="AK323" s="46"/>
      <c r="AL323" s="46"/>
    </row>
    <row r="324">
      <c r="A324" s="50"/>
      <c r="B324" s="46"/>
      <c r="C324" s="46"/>
      <c r="D324" s="46"/>
      <c r="E324" s="70"/>
      <c r="F324" s="50"/>
      <c r="G324" s="50"/>
      <c r="H324" s="50"/>
      <c r="I324" s="50"/>
      <c r="J324" s="102"/>
      <c r="K324" s="46"/>
      <c r="L324" s="46"/>
      <c r="M324" s="46"/>
      <c r="N324" s="46"/>
      <c r="O324" s="46"/>
      <c r="P324" s="46"/>
      <c r="Q324" s="46"/>
      <c r="R324" s="46"/>
      <c r="S324" s="46"/>
      <c r="T324" s="46"/>
      <c r="U324" s="46"/>
      <c r="V324" s="46"/>
      <c r="W324" s="46"/>
      <c r="X324" s="46"/>
      <c r="Y324" s="46"/>
      <c r="Z324" s="46"/>
      <c r="AA324" s="46"/>
      <c r="AB324" s="46"/>
      <c r="AC324" s="46"/>
      <c r="AD324" s="46"/>
      <c r="AE324" s="46"/>
      <c r="AF324" s="46"/>
      <c r="AG324" s="46"/>
      <c r="AH324" s="46"/>
      <c r="AI324" s="46"/>
      <c r="AJ324" s="46"/>
      <c r="AK324" s="46"/>
      <c r="AL324" s="46"/>
    </row>
    <row r="325">
      <c r="A325" s="50"/>
      <c r="B325" s="46"/>
      <c r="C325" s="46"/>
      <c r="D325" s="46"/>
      <c r="E325" s="70"/>
      <c r="F325" s="50"/>
      <c r="G325" s="50"/>
      <c r="H325" s="50"/>
      <c r="I325" s="50"/>
      <c r="J325" s="102"/>
      <c r="K325" s="46"/>
      <c r="L325" s="46"/>
      <c r="M325" s="46"/>
      <c r="N325" s="46"/>
      <c r="O325" s="46"/>
      <c r="P325" s="46"/>
      <c r="Q325" s="46"/>
      <c r="R325" s="46"/>
      <c r="S325" s="46"/>
      <c r="T325" s="46"/>
      <c r="U325" s="46"/>
      <c r="V325" s="46"/>
      <c r="W325" s="46"/>
      <c r="X325" s="46"/>
      <c r="Y325" s="46"/>
      <c r="Z325" s="46"/>
      <c r="AA325" s="46"/>
      <c r="AB325" s="46"/>
      <c r="AC325" s="46"/>
      <c r="AD325" s="46"/>
      <c r="AE325" s="46"/>
      <c r="AF325" s="46"/>
      <c r="AG325" s="46"/>
      <c r="AH325" s="46"/>
      <c r="AI325" s="46"/>
      <c r="AJ325" s="46"/>
      <c r="AK325" s="46"/>
      <c r="AL325" s="46"/>
    </row>
    <row r="326">
      <c r="A326" s="50"/>
      <c r="B326" s="46"/>
      <c r="C326" s="46"/>
      <c r="D326" s="46"/>
      <c r="E326" s="70"/>
      <c r="F326" s="50"/>
      <c r="G326" s="50"/>
      <c r="H326" s="50"/>
      <c r="I326" s="50"/>
      <c r="J326" s="102"/>
      <c r="K326" s="46"/>
      <c r="L326" s="46"/>
      <c r="M326" s="46"/>
      <c r="N326" s="46"/>
      <c r="O326" s="46"/>
      <c r="P326" s="46"/>
      <c r="Q326" s="46"/>
      <c r="R326" s="46"/>
      <c r="S326" s="46"/>
      <c r="T326" s="46"/>
      <c r="U326" s="46"/>
      <c r="V326" s="46"/>
      <c r="W326" s="46"/>
      <c r="X326" s="46"/>
      <c r="Y326" s="46"/>
      <c r="Z326" s="46"/>
      <c r="AA326" s="46"/>
      <c r="AB326" s="46"/>
      <c r="AC326" s="46"/>
      <c r="AD326" s="46"/>
      <c r="AE326" s="46"/>
      <c r="AF326" s="46"/>
      <c r="AG326" s="46"/>
      <c r="AH326" s="46"/>
      <c r="AI326" s="46"/>
      <c r="AJ326" s="46"/>
      <c r="AK326" s="46"/>
      <c r="AL326" s="46"/>
    </row>
    <row r="327">
      <c r="A327" s="50"/>
      <c r="B327" s="46"/>
      <c r="C327" s="46"/>
      <c r="D327" s="46"/>
      <c r="E327" s="70"/>
      <c r="F327" s="50"/>
      <c r="G327" s="50"/>
      <c r="H327" s="50"/>
      <c r="I327" s="50"/>
      <c r="J327" s="102"/>
      <c r="K327" s="46"/>
      <c r="L327" s="46"/>
      <c r="M327" s="46"/>
      <c r="N327" s="46"/>
      <c r="O327" s="46"/>
      <c r="P327" s="46"/>
      <c r="Q327" s="46"/>
      <c r="R327" s="46"/>
      <c r="S327" s="46"/>
      <c r="T327" s="46"/>
      <c r="U327" s="46"/>
      <c r="V327" s="46"/>
      <c r="W327" s="46"/>
      <c r="X327" s="46"/>
      <c r="Y327" s="46"/>
      <c r="Z327" s="46"/>
      <c r="AA327" s="46"/>
      <c r="AB327" s="46"/>
      <c r="AC327" s="46"/>
      <c r="AD327" s="46"/>
      <c r="AE327" s="46"/>
      <c r="AF327" s="46"/>
      <c r="AG327" s="46"/>
      <c r="AH327" s="46"/>
      <c r="AI327" s="46"/>
      <c r="AJ327" s="46"/>
      <c r="AK327" s="46"/>
      <c r="AL327" s="46"/>
    </row>
    <row r="328">
      <c r="A328" s="50"/>
      <c r="B328" s="46"/>
      <c r="C328" s="46"/>
      <c r="D328" s="46"/>
      <c r="E328" s="70"/>
      <c r="F328" s="50"/>
      <c r="G328" s="50"/>
      <c r="H328" s="50"/>
      <c r="I328" s="50"/>
      <c r="J328" s="102"/>
      <c r="K328" s="46"/>
      <c r="L328" s="46"/>
      <c r="M328" s="46"/>
      <c r="N328" s="46"/>
      <c r="O328" s="46"/>
      <c r="P328" s="46"/>
      <c r="Q328" s="46"/>
      <c r="R328" s="46"/>
      <c r="S328" s="46"/>
      <c r="T328" s="46"/>
      <c r="U328" s="46"/>
      <c r="V328" s="46"/>
      <c r="W328" s="46"/>
      <c r="X328" s="46"/>
      <c r="Y328" s="46"/>
      <c r="Z328" s="46"/>
      <c r="AA328" s="46"/>
      <c r="AB328" s="46"/>
      <c r="AC328" s="46"/>
      <c r="AD328" s="46"/>
      <c r="AE328" s="46"/>
      <c r="AF328" s="46"/>
      <c r="AG328" s="46"/>
      <c r="AH328" s="46"/>
      <c r="AI328" s="46"/>
      <c r="AJ328" s="46"/>
      <c r="AK328" s="46"/>
      <c r="AL328" s="46"/>
    </row>
    <row r="329">
      <c r="A329" s="50"/>
      <c r="B329" s="46"/>
      <c r="C329" s="46"/>
      <c r="D329" s="46"/>
      <c r="E329" s="70"/>
      <c r="F329" s="50"/>
      <c r="G329" s="50"/>
      <c r="H329" s="50"/>
      <c r="I329" s="50"/>
      <c r="J329" s="102"/>
      <c r="K329" s="46"/>
      <c r="L329" s="46"/>
      <c r="M329" s="46"/>
      <c r="N329" s="46"/>
      <c r="O329" s="46"/>
      <c r="P329" s="46"/>
      <c r="Q329" s="46"/>
      <c r="R329" s="46"/>
      <c r="S329" s="46"/>
      <c r="T329" s="46"/>
      <c r="U329" s="46"/>
      <c r="V329" s="46"/>
      <c r="W329" s="46"/>
      <c r="X329" s="46"/>
      <c r="Y329" s="46"/>
      <c r="Z329" s="46"/>
      <c r="AA329" s="46"/>
      <c r="AB329" s="46"/>
      <c r="AC329" s="46"/>
      <c r="AD329" s="46"/>
      <c r="AE329" s="46"/>
      <c r="AF329" s="46"/>
      <c r="AG329" s="46"/>
      <c r="AH329" s="46"/>
      <c r="AI329" s="46"/>
      <c r="AJ329" s="46"/>
      <c r="AK329" s="46"/>
      <c r="AL329" s="46"/>
    </row>
    <row r="330">
      <c r="A330" s="50"/>
      <c r="B330" s="46"/>
      <c r="C330" s="46"/>
      <c r="D330" s="46"/>
      <c r="E330" s="70"/>
      <c r="F330" s="50"/>
      <c r="G330" s="50"/>
      <c r="H330" s="50"/>
      <c r="I330" s="50"/>
      <c r="J330" s="102"/>
      <c r="K330" s="46"/>
      <c r="L330" s="46"/>
      <c r="M330" s="46"/>
      <c r="N330" s="46"/>
      <c r="O330" s="46"/>
      <c r="P330" s="46"/>
      <c r="Q330" s="46"/>
      <c r="R330" s="46"/>
      <c r="S330" s="46"/>
      <c r="T330" s="46"/>
      <c r="U330" s="46"/>
      <c r="V330" s="46"/>
      <c r="W330" s="46"/>
      <c r="X330" s="46"/>
      <c r="Y330" s="46"/>
      <c r="Z330" s="46"/>
      <c r="AA330" s="46"/>
      <c r="AB330" s="46"/>
      <c r="AC330" s="46"/>
      <c r="AD330" s="46"/>
      <c r="AE330" s="46"/>
      <c r="AF330" s="46"/>
      <c r="AG330" s="46"/>
      <c r="AH330" s="46"/>
      <c r="AI330" s="46"/>
      <c r="AJ330" s="46"/>
      <c r="AK330" s="46"/>
      <c r="AL330" s="46"/>
    </row>
    <row r="331">
      <c r="A331" s="50"/>
      <c r="B331" s="46"/>
      <c r="C331" s="46"/>
      <c r="D331" s="46"/>
      <c r="E331" s="70"/>
      <c r="F331" s="50"/>
      <c r="G331" s="50"/>
      <c r="H331" s="50"/>
      <c r="I331" s="50"/>
      <c r="J331" s="102"/>
      <c r="K331" s="46"/>
      <c r="L331" s="46"/>
      <c r="M331" s="46"/>
      <c r="N331" s="46"/>
      <c r="O331" s="46"/>
      <c r="P331" s="46"/>
      <c r="Q331" s="46"/>
      <c r="R331" s="46"/>
      <c r="S331" s="46"/>
      <c r="T331" s="46"/>
      <c r="U331" s="46"/>
      <c r="V331" s="46"/>
      <c r="W331" s="46"/>
      <c r="X331" s="46"/>
      <c r="Y331" s="46"/>
      <c r="Z331" s="46"/>
      <c r="AA331" s="46"/>
      <c r="AB331" s="46"/>
      <c r="AC331" s="46"/>
      <c r="AD331" s="46"/>
      <c r="AE331" s="46"/>
      <c r="AF331" s="46"/>
      <c r="AG331" s="46"/>
      <c r="AH331" s="46"/>
      <c r="AI331" s="46"/>
      <c r="AJ331" s="46"/>
      <c r="AK331" s="46"/>
      <c r="AL331" s="46"/>
    </row>
    <row r="332">
      <c r="A332" s="50"/>
      <c r="B332" s="46"/>
      <c r="C332" s="46"/>
      <c r="D332" s="46"/>
      <c r="E332" s="70"/>
      <c r="F332" s="50"/>
      <c r="G332" s="50"/>
      <c r="H332" s="50"/>
      <c r="I332" s="50"/>
      <c r="J332" s="102"/>
      <c r="K332" s="46"/>
      <c r="L332" s="46"/>
      <c r="M332" s="46"/>
      <c r="N332" s="46"/>
      <c r="O332" s="46"/>
      <c r="P332" s="46"/>
      <c r="Q332" s="46"/>
      <c r="R332" s="46"/>
      <c r="S332" s="46"/>
      <c r="T332" s="46"/>
      <c r="U332" s="46"/>
      <c r="V332" s="46"/>
      <c r="W332" s="46"/>
      <c r="X332" s="46"/>
      <c r="Y332" s="46"/>
      <c r="Z332" s="46"/>
      <c r="AA332" s="46"/>
      <c r="AB332" s="46"/>
      <c r="AC332" s="46"/>
      <c r="AD332" s="46"/>
      <c r="AE332" s="46"/>
      <c r="AF332" s="46"/>
      <c r="AG332" s="46"/>
      <c r="AH332" s="46"/>
      <c r="AI332" s="46"/>
      <c r="AJ332" s="46"/>
      <c r="AK332" s="46"/>
      <c r="AL332" s="46"/>
    </row>
    <row r="333">
      <c r="A333" s="50"/>
      <c r="B333" s="46"/>
      <c r="C333" s="46"/>
      <c r="D333" s="46"/>
      <c r="E333" s="70"/>
      <c r="F333" s="50"/>
      <c r="G333" s="50"/>
      <c r="H333" s="50"/>
      <c r="I333" s="50"/>
      <c r="J333" s="102"/>
      <c r="K333" s="46"/>
      <c r="L333" s="46"/>
      <c r="M333" s="46"/>
      <c r="N333" s="46"/>
      <c r="O333" s="46"/>
      <c r="P333" s="46"/>
      <c r="Q333" s="46"/>
      <c r="R333" s="46"/>
      <c r="S333" s="46"/>
      <c r="T333" s="46"/>
      <c r="U333" s="46"/>
      <c r="V333" s="46"/>
      <c r="W333" s="46"/>
      <c r="X333" s="46"/>
      <c r="Y333" s="46"/>
      <c r="Z333" s="46"/>
      <c r="AA333" s="46"/>
      <c r="AB333" s="46"/>
      <c r="AC333" s="46"/>
      <c r="AD333" s="46"/>
      <c r="AE333" s="46"/>
      <c r="AF333" s="46"/>
      <c r="AG333" s="46"/>
      <c r="AH333" s="46"/>
      <c r="AI333" s="46"/>
      <c r="AJ333" s="46"/>
      <c r="AK333" s="46"/>
      <c r="AL333" s="46"/>
    </row>
    <row r="334">
      <c r="A334" s="50"/>
      <c r="B334" s="46"/>
      <c r="C334" s="46"/>
      <c r="D334" s="46"/>
      <c r="E334" s="70"/>
      <c r="F334" s="50"/>
      <c r="G334" s="50"/>
      <c r="H334" s="50"/>
      <c r="I334" s="50"/>
      <c r="J334" s="102"/>
      <c r="K334" s="46"/>
      <c r="L334" s="46"/>
      <c r="M334" s="46"/>
      <c r="N334" s="46"/>
      <c r="O334" s="46"/>
      <c r="P334" s="46"/>
      <c r="Q334" s="46"/>
      <c r="R334" s="46"/>
      <c r="S334" s="46"/>
      <c r="T334" s="46"/>
      <c r="U334" s="46"/>
      <c r="V334" s="46"/>
      <c r="W334" s="46"/>
      <c r="X334" s="46"/>
      <c r="Y334" s="46"/>
      <c r="Z334" s="46"/>
      <c r="AA334" s="46"/>
      <c r="AB334" s="46"/>
      <c r="AC334" s="46"/>
      <c r="AD334" s="46"/>
      <c r="AE334" s="46"/>
      <c r="AF334" s="46"/>
      <c r="AG334" s="46"/>
      <c r="AH334" s="46"/>
      <c r="AI334" s="46"/>
      <c r="AJ334" s="46"/>
      <c r="AK334" s="46"/>
      <c r="AL334" s="46"/>
    </row>
    <row r="335">
      <c r="A335" s="50"/>
      <c r="B335" s="46"/>
      <c r="C335" s="46"/>
      <c r="D335" s="46"/>
      <c r="E335" s="70"/>
      <c r="F335" s="50"/>
      <c r="G335" s="50"/>
      <c r="H335" s="50"/>
      <c r="I335" s="50"/>
      <c r="J335" s="102"/>
      <c r="K335" s="46"/>
      <c r="L335" s="46"/>
      <c r="M335" s="46"/>
      <c r="N335" s="46"/>
      <c r="O335" s="46"/>
      <c r="P335" s="46"/>
      <c r="Q335" s="46"/>
      <c r="R335" s="46"/>
      <c r="S335" s="46"/>
      <c r="T335" s="46"/>
      <c r="U335" s="46"/>
      <c r="V335" s="46"/>
      <c r="W335" s="46"/>
      <c r="X335" s="46"/>
      <c r="Y335" s="46"/>
      <c r="Z335" s="46"/>
      <c r="AA335" s="46"/>
      <c r="AB335" s="46"/>
      <c r="AC335" s="46"/>
      <c r="AD335" s="46"/>
      <c r="AE335" s="46"/>
      <c r="AF335" s="46"/>
      <c r="AG335" s="46"/>
      <c r="AH335" s="46"/>
      <c r="AI335" s="46"/>
      <c r="AJ335" s="46"/>
      <c r="AK335" s="46"/>
      <c r="AL335" s="46"/>
    </row>
    <row r="336">
      <c r="A336" s="50"/>
      <c r="B336" s="46"/>
      <c r="C336" s="46"/>
      <c r="D336" s="46"/>
      <c r="E336" s="70"/>
      <c r="F336" s="50"/>
      <c r="G336" s="50"/>
      <c r="H336" s="50"/>
      <c r="I336" s="50"/>
      <c r="J336" s="102"/>
      <c r="K336" s="46"/>
      <c r="L336" s="46"/>
      <c r="M336" s="46"/>
      <c r="N336" s="46"/>
      <c r="O336" s="46"/>
      <c r="P336" s="46"/>
      <c r="Q336" s="46"/>
      <c r="R336" s="46"/>
      <c r="S336" s="46"/>
      <c r="T336" s="46"/>
      <c r="U336" s="46"/>
      <c r="V336" s="46"/>
      <c r="W336" s="46"/>
      <c r="X336" s="46"/>
      <c r="Y336" s="46"/>
      <c r="Z336" s="46"/>
      <c r="AA336" s="46"/>
      <c r="AB336" s="46"/>
      <c r="AC336" s="46"/>
      <c r="AD336" s="46"/>
      <c r="AE336" s="46"/>
      <c r="AF336" s="46"/>
      <c r="AG336" s="46"/>
      <c r="AH336" s="46"/>
      <c r="AI336" s="46"/>
      <c r="AJ336" s="46"/>
      <c r="AK336" s="46"/>
      <c r="AL336" s="46"/>
    </row>
    <row r="337">
      <c r="A337" s="50"/>
      <c r="B337" s="46"/>
      <c r="C337" s="46"/>
      <c r="D337" s="46"/>
      <c r="E337" s="70"/>
      <c r="F337" s="50"/>
      <c r="G337" s="50"/>
      <c r="H337" s="50"/>
      <c r="I337" s="50"/>
      <c r="J337" s="102"/>
      <c r="K337" s="46"/>
      <c r="L337" s="46"/>
      <c r="M337" s="46"/>
      <c r="N337" s="46"/>
      <c r="O337" s="46"/>
      <c r="P337" s="46"/>
      <c r="Q337" s="46"/>
      <c r="R337" s="46"/>
      <c r="S337" s="46"/>
      <c r="T337" s="46"/>
      <c r="U337" s="46"/>
      <c r="V337" s="46"/>
      <c r="W337" s="46"/>
      <c r="X337" s="46"/>
      <c r="Y337" s="46"/>
      <c r="Z337" s="46"/>
      <c r="AA337" s="46"/>
      <c r="AB337" s="46"/>
      <c r="AC337" s="46"/>
      <c r="AD337" s="46"/>
      <c r="AE337" s="46"/>
      <c r="AF337" s="46"/>
      <c r="AG337" s="46"/>
      <c r="AH337" s="46"/>
      <c r="AI337" s="46"/>
      <c r="AJ337" s="46"/>
      <c r="AK337" s="46"/>
      <c r="AL337" s="46"/>
    </row>
    <row r="338">
      <c r="A338" s="50"/>
      <c r="B338" s="46"/>
      <c r="C338" s="46"/>
      <c r="D338" s="46"/>
      <c r="E338" s="70"/>
      <c r="F338" s="50"/>
      <c r="G338" s="50"/>
      <c r="H338" s="50"/>
      <c r="I338" s="50"/>
      <c r="J338" s="102"/>
      <c r="K338" s="46"/>
      <c r="L338" s="46"/>
      <c r="M338" s="46"/>
      <c r="N338" s="46"/>
      <c r="O338" s="46"/>
      <c r="P338" s="46"/>
      <c r="Q338" s="46"/>
      <c r="R338" s="46"/>
      <c r="S338" s="46"/>
      <c r="T338" s="46"/>
      <c r="U338" s="46"/>
      <c r="V338" s="46"/>
      <c r="W338" s="46"/>
      <c r="X338" s="46"/>
      <c r="Y338" s="46"/>
      <c r="Z338" s="46"/>
      <c r="AA338" s="46"/>
      <c r="AB338" s="46"/>
      <c r="AC338" s="46"/>
      <c r="AD338" s="46"/>
      <c r="AE338" s="46"/>
      <c r="AF338" s="46"/>
      <c r="AG338" s="46"/>
      <c r="AH338" s="46"/>
      <c r="AI338" s="46"/>
      <c r="AJ338" s="46"/>
      <c r="AK338" s="46"/>
      <c r="AL338" s="46"/>
    </row>
    <row r="339">
      <c r="A339" s="50"/>
      <c r="B339" s="46"/>
      <c r="C339" s="46"/>
      <c r="D339" s="46"/>
      <c r="E339" s="70"/>
      <c r="F339" s="50"/>
      <c r="G339" s="50"/>
      <c r="H339" s="50"/>
      <c r="I339" s="50"/>
      <c r="J339" s="102"/>
      <c r="K339" s="46"/>
      <c r="L339" s="46"/>
      <c r="M339" s="46"/>
      <c r="N339" s="46"/>
      <c r="O339" s="46"/>
      <c r="P339" s="46"/>
      <c r="Q339" s="46"/>
      <c r="R339" s="46"/>
      <c r="S339" s="46"/>
      <c r="T339" s="46"/>
      <c r="U339" s="46"/>
      <c r="V339" s="46"/>
      <c r="W339" s="46"/>
      <c r="X339" s="46"/>
      <c r="Y339" s="46"/>
      <c r="Z339" s="46"/>
      <c r="AA339" s="46"/>
      <c r="AB339" s="46"/>
      <c r="AC339" s="46"/>
      <c r="AD339" s="46"/>
      <c r="AE339" s="46"/>
      <c r="AF339" s="46"/>
      <c r="AG339" s="46"/>
      <c r="AH339" s="46"/>
      <c r="AI339" s="46"/>
      <c r="AJ339" s="46"/>
      <c r="AK339" s="46"/>
      <c r="AL339" s="46"/>
    </row>
    <row r="340">
      <c r="A340" s="50"/>
      <c r="B340" s="46"/>
      <c r="C340" s="46"/>
      <c r="D340" s="46"/>
      <c r="E340" s="70"/>
      <c r="F340" s="50"/>
      <c r="G340" s="50"/>
      <c r="H340" s="50"/>
      <c r="I340" s="50"/>
      <c r="J340" s="102"/>
      <c r="K340" s="46"/>
      <c r="L340" s="46"/>
      <c r="M340" s="46"/>
      <c r="N340" s="46"/>
      <c r="O340" s="46"/>
      <c r="P340" s="46"/>
      <c r="Q340" s="46"/>
      <c r="R340" s="46"/>
      <c r="S340" s="46"/>
      <c r="T340" s="46"/>
      <c r="U340" s="46"/>
      <c r="V340" s="46"/>
      <c r="W340" s="46"/>
      <c r="X340" s="46"/>
      <c r="Y340" s="46"/>
      <c r="Z340" s="46"/>
      <c r="AA340" s="46"/>
      <c r="AB340" s="46"/>
      <c r="AC340" s="46"/>
      <c r="AD340" s="46"/>
      <c r="AE340" s="46"/>
      <c r="AF340" s="46"/>
      <c r="AG340" s="46"/>
      <c r="AH340" s="46"/>
      <c r="AI340" s="46"/>
      <c r="AJ340" s="46"/>
      <c r="AK340" s="46"/>
      <c r="AL340" s="46"/>
    </row>
    <row r="341">
      <c r="A341" s="50"/>
      <c r="B341" s="46"/>
      <c r="C341" s="46"/>
      <c r="D341" s="46"/>
      <c r="E341" s="70"/>
      <c r="F341" s="50"/>
      <c r="G341" s="50"/>
      <c r="H341" s="50"/>
      <c r="I341" s="50"/>
      <c r="J341" s="102"/>
      <c r="K341" s="46"/>
      <c r="L341" s="46"/>
      <c r="M341" s="46"/>
      <c r="N341" s="46"/>
      <c r="O341" s="46"/>
      <c r="P341" s="46"/>
      <c r="Q341" s="46"/>
      <c r="R341" s="46"/>
      <c r="S341" s="46"/>
      <c r="T341" s="46"/>
      <c r="U341" s="46"/>
      <c r="V341" s="46"/>
      <c r="W341" s="46"/>
      <c r="X341" s="46"/>
      <c r="Y341" s="46"/>
      <c r="Z341" s="46"/>
      <c r="AA341" s="46"/>
      <c r="AB341" s="46"/>
      <c r="AC341" s="46"/>
      <c r="AD341" s="46"/>
      <c r="AE341" s="46"/>
      <c r="AF341" s="46"/>
      <c r="AG341" s="46"/>
      <c r="AH341" s="46"/>
      <c r="AI341" s="46"/>
      <c r="AJ341" s="46"/>
      <c r="AK341" s="46"/>
      <c r="AL341" s="46"/>
    </row>
    <row r="342">
      <c r="A342" s="50"/>
      <c r="B342" s="46"/>
      <c r="C342" s="46"/>
      <c r="D342" s="46"/>
      <c r="E342" s="70"/>
      <c r="F342" s="50"/>
      <c r="G342" s="50"/>
      <c r="H342" s="50"/>
      <c r="I342" s="50"/>
      <c r="J342" s="102"/>
      <c r="K342" s="46"/>
      <c r="L342" s="46"/>
      <c r="M342" s="46"/>
      <c r="N342" s="46"/>
      <c r="O342" s="46"/>
      <c r="P342" s="46"/>
      <c r="Q342" s="46"/>
      <c r="R342" s="46"/>
      <c r="S342" s="46"/>
      <c r="T342" s="46"/>
      <c r="U342" s="46"/>
      <c r="V342" s="46"/>
      <c r="W342" s="46"/>
      <c r="X342" s="46"/>
      <c r="Y342" s="46"/>
      <c r="Z342" s="46"/>
      <c r="AA342" s="46"/>
      <c r="AB342" s="46"/>
      <c r="AC342" s="46"/>
      <c r="AD342" s="46"/>
      <c r="AE342" s="46"/>
      <c r="AF342" s="46"/>
      <c r="AG342" s="46"/>
      <c r="AH342" s="46"/>
      <c r="AI342" s="46"/>
      <c r="AJ342" s="46"/>
      <c r="AK342" s="46"/>
      <c r="AL342" s="46"/>
    </row>
    <row r="343">
      <c r="A343" s="50"/>
      <c r="B343" s="46"/>
      <c r="C343" s="46"/>
      <c r="D343" s="46"/>
      <c r="E343" s="70"/>
      <c r="F343" s="50"/>
      <c r="G343" s="50"/>
      <c r="H343" s="50"/>
      <c r="I343" s="50"/>
      <c r="J343" s="102"/>
      <c r="K343" s="46"/>
      <c r="L343" s="46"/>
      <c r="M343" s="46"/>
      <c r="N343" s="46"/>
      <c r="O343" s="46"/>
      <c r="P343" s="46"/>
      <c r="Q343" s="46"/>
      <c r="R343" s="46"/>
      <c r="S343" s="46"/>
      <c r="T343" s="46"/>
      <c r="U343" s="46"/>
      <c r="V343" s="46"/>
      <c r="W343" s="46"/>
      <c r="X343" s="46"/>
      <c r="Y343" s="46"/>
      <c r="Z343" s="46"/>
      <c r="AA343" s="46"/>
      <c r="AB343" s="46"/>
      <c r="AC343" s="46"/>
      <c r="AD343" s="46"/>
      <c r="AE343" s="46"/>
      <c r="AF343" s="46"/>
      <c r="AG343" s="46"/>
      <c r="AH343" s="46"/>
      <c r="AI343" s="46"/>
      <c r="AJ343" s="46"/>
      <c r="AK343" s="46"/>
      <c r="AL343" s="46"/>
    </row>
    <row r="344">
      <c r="A344" s="50"/>
      <c r="B344" s="46"/>
      <c r="C344" s="46"/>
      <c r="D344" s="46"/>
      <c r="E344" s="70"/>
      <c r="F344" s="50"/>
      <c r="G344" s="50"/>
      <c r="H344" s="50"/>
      <c r="I344" s="50"/>
      <c r="J344" s="102"/>
      <c r="K344" s="46"/>
      <c r="L344" s="46"/>
      <c r="M344" s="46"/>
      <c r="N344" s="46"/>
      <c r="O344" s="46"/>
      <c r="P344" s="46"/>
      <c r="Q344" s="46"/>
      <c r="R344" s="46"/>
      <c r="S344" s="46"/>
      <c r="T344" s="46"/>
      <c r="U344" s="46"/>
      <c r="V344" s="46"/>
      <c r="W344" s="46"/>
      <c r="X344" s="46"/>
      <c r="Y344" s="46"/>
      <c r="Z344" s="46"/>
      <c r="AA344" s="46"/>
      <c r="AB344" s="46"/>
      <c r="AC344" s="46"/>
      <c r="AD344" s="46"/>
      <c r="AE344" s="46"/>
      <c r="AF344" s="46"/>
      <c r="AG344" s="46"/>
      <c r="AH344" s="46"/>
      <c r="AI344" s="46"/>
      <c r="AJ344" s="46"/>
      <c r="AK344" s="46"/>
      <c r="AL344" s="46"/>
    </row>
    <row r="345">
      <c r="A345" s="50"/>
      <c r="B345" s="46"/>
      <c r="C345" s="46"/>
      <c r="D345" s="46"/>
      <c r="E345" s="70"/>
      <c r="F345" s="50"/>
      <c r="G345" s="50"/>
      <c r="H345" s="50"/>
      <c r="I345" s="50"/>
      <c r="J345" s="102"/>
      <c r="K345" s="46"/>
      <c r="L345" s="46"/>
      <c r="M345" s="46"/>
      <c r="N345" s="46"/>
      <c r="O345" s="46"/>
      <c r="P345" s="46"/>
      <c r="Q345" s="46"/>
      <c r="R345" s="46"/>
      <c r="S345" s="46"/>
      <c r="T345" s="46"/>
      <c r="U345" s="46"/>
      <c r="V345" s="46"/>
      <c r="W345" s="46"/>
      <c r="X345" s="46"/>
      <c r="Y345" s="46"/>
      <c r="Z345" s="46"/>
      <c r="AA345" s="46"/>
      <c r="AB345" s="46"/>
      <c r="AC345" s="46"/>
      <c r="AD345" s="46"/>
      <c r="AE345" s="46"/>
      <c r="AF345" s="46"/>
      <c r="AG345" s="46"/>
      <c r="AH345" s="46"/>
      <c r="AI345" s="46"/>
      <c r="AJ345" s="46"/>
      <c r="AK345" s="46"/>
      <c r="AL345" s="46"/>
    </row>
    <row r="346">
      <c r="A346" s="50"/>
      <c r="B346" s="46"/>
      <c r="C346" s="46"/>
      <c r="D346" s="46"/>
      <c r="E346" s="70"/>
      <c r="F346" s="50"/>
      <c r="G346" s="50"/>
      <c r="H346" s="50"/>
      <c r="I346" s="50"/>
      <c r="J346" s="102"/>
      <c r="K346" s="46"/>
      <c r="L346" s="46"/>
      <c r="M346" s="46"/>
      <c r="N346" s="46"/>
      <c r="O346" s="46"/>
      <c r="P346" s="46"/>
      <c r="Q346" s="46"/>
      <c r="R346" s="46"/>
      <c r="S346" s="46"/>
      <c r="T346" s="46"/>
      <c r="U346" s="46"/>
      <c r="V346" s="46"/>
      <c r="W346" s="46"/>
      <c r="X346" s="46"/>
      <c r="Y346" s="46"/>
      <c r="Z346" s="46"/>
      <c r="AA346" s="46"/>
      <c r="AB346" s="46"/>
      <c r="AC346" s="46"/>
      <c r="AD346" s="46"/>
      <c r="AE346" s="46"/>
      <c r="AF346" s="46"/>
      <c r="AG346" s="46"/>
      <c r="AH346" s="46"/>
      <c r="AI346" s="46"/>
      <c r="AJ346" s="46"/>
      <c r="AK346" s="46"/>
      <c r="AL346" s="46"/>
    </row>
    <row r="347">
      <c r="A347" s="50"/>
      <c r="B347" s="46"/>
      <c r="C347" s="46"/>
      <c r="D347" s="46"/>
      <c r="E347" s="70"/>
      <c r="F347" s="50"/>
      <c r="G347" s="50"/>
      <c r="H347" s="50"/>
      <c r="I347" s="50"/>
      <c r="J347" s="102"/>
      <c r="K347" s="46"/>
      <c r="L347" s="46"/>
      <c r="M347" s="46"/>
      <c r="N347" s="46"/>
      <c r="O347" s="46"/>
      <c r="P347" s="46"/>
      <c r="Q347" s="46"/>
      <c r="R347" s="46"/>
      <c r="S347" s="46"/>
      <c r="T347" s="46"/>
      <c r="U347" s="46"/>
      <c r="V347" s="46"/>
      <c r="W347" s="46"/>
      <c r="X347" s="46"/>
      <c r="Y347" s="46"/>
      <c r="Z347" s="46"/>
      <c r="AA347" s="46"/>
      <c r="AB347" s="46"/>
      <c r="AC347" s="46"/>
      <c r="AD347" s="46"/>
      <c r="AE347" s="46"/>
      <c r="AF347" s="46"/>
      <c r="AG347" s="46"/>
      <c r="AH347" s="46"/>
      <c r="AI347" s="46"/>
      <c r="AJ347" s="46"/>
      <c r="AK347" s="46"/>
      <c r="AL347" s="46"/>
    </row>
    <row r="348">
      <c r="A348" s="50"/>
      <c r="B348" s="46"/>
      <c r="C348" s="46"/>
      <c r="D348" s="46"/>
      <c r="E348" s="70"/>
      <c r="F348" s="50"/>
      <c r="G348" s="50"/>
      <c r="H348" s="50"/>
      <c r="I348" s="50"/>
      <c r="J348" s="102"/>
      <c r="K348" s="46"/>
      <c r="L348" s="46"/>
      <c r="M348" s="46"/>
      <c r="N348" s="46"/>
      <c r="O348" s="46"/>
      <c r="P348" s="46"/>
      <c r="Q348" s="46"/>
      <c r="R348" s="46"/>
      <c r="S348" s="46"/>
      <c r="T348" s="46"/>
      <c r="U348" s="46"/>
      <c r="V348" s="46"/>
      <c r="W348" s="46"/>
      <c r="X348" s="46"/>
      <c r="Y348" s="46"/>
      <c r="Z348" s="46"/>
      <c r="AA348" s="46"/>
      <c r="AB348" s="46"/>
      <c r="AC348" s="46"/>
      <c r="AD348" s="46"/>
      <c r="AE348" s="46"/>
      <c r="AF348" s="46"/>
      <c r="AG348" s="46"/>
      <c r="AH348" s="46"/>
      <c r="AI348" s="46"/>
      <c r="AJ348" s="46"/>
      <c r="AK348" s="46"/>
      <c r="AL348" s="46"/>
    </row>
    <row r="349">
      <c r="A349" s="50"/>
      <c r="B349" s="46"/>
      <c r="C349" s="46"/>
      <c r="D349" s="46"/>
      <c r="E349" s="70"/>
      <c r="F349" s="50"/>
      <c r="G349" s="50"/>
      <c r="H349" s="50"/>
      <c r="I349" s="50"/>
      <c r="J349" s="102"/>
      <c r="K349" s="46"/>
      <c r="L349" s="46"/>
      <c r="M349" s="46"/>
      <c r="N349" s="46"/>
      <c r="O349" s="46"/>
      <c r="P349" s="46"/>
      <c r="Q349" s="46"/>
      <c r="R349" s="46"/>
      <c r="S349" s="46"/>
      <c r="T349" s="46"/>
      <c r="U349" s="46"/>
      <c r="V349" s="46"/>
      <c r="W349" s="46"/>
      <c r="X349" s="46"/>
      <c r="Y349" s="46"/>
      <c r="Z349" s="46"/>
      <c r="AA349" s="46"/>
      <c r="AB349" s="46"/>
      <c r="AC349" s="46"/>
      <c r="AD349" s="46"/>
      <c r="AE349" s="46"/>
      <c r="AF349" s="46"/>
      <c r="AG349" s="46"/>
      <c r="AH349" s="46"/>
      <c r="AI349" s="46"/>
      <c r="AJ349" s="46"/>
      <c r="AK349" s="46"/>
      <c r="AL349" s="46"/>
    </row>
    <row r="350">
      <c r="A350" s="50"/>
      <c r="B350" s="46"/>
      <c r="C350" s="46"/>
      <c r="D350" s="46"/>
      <c r="E350" s="70"/>
      <c r="F350" s="50"/>
      <c r="G350" s="50"/>
      <c r="H350" s="50"/>
      <c r="I350" s="50"/>
      <c r="J350" s="102"/>
      <c r="K350" s="46"/>
      <c r="L350" s="46"/>
      <c r="M350" s="46"/>
      <c r="N350" s="46"/>
      <c r="O350" s="46"/>
      <c r="P350" s="46"/>
      <c r="Q350" s="46"/>
      <c r="R350" s="46"/>
      <c r="S350" s="46"/>
      <c r="T350" s="46"/>
      <c r="U350" s="46"/>
      <c r="V350" s="46"/>
      <c r="W350" s="46"/>
      <c r="X350" s="46"/>
      <c r="Y350" s="46"/>
      <c r="Z350" s="46"/>
      <c r="AA350" s="46"/>
      <c r="AB350" s="46"/>
      <c r="AC350" s="46"/>
      <c r="AD350" s="46"/>
      <c r="AE350" s="46"/>
      <c r="AF350" s="46"/>
      <c r="AG350" s="46"/>
      <c r="AH350" s="46"/>
      <c r="AI350" s="46"/>
      <c r="AJ350" s="46"/>
      <c r="AK350" s="46"/>
      <c r="AL350" s="46"/>
    </row>
    <row r="351">
      <c r="A351" s="50"/>
      <c r="B351" s="46"/>
      <c r="C351" s="46"/>
      <c r="D351" s="46"/>
      <c r="E351" s="70"/>
      <c r="F351" s="50"/>
      <c r="G351" s="50"/>
      <c r="H351" s="50"/>
      <c r="I351" s="50"/>
      <c r="J351" s="102"/>
      <c r="K351" s="46"/>
      <c r="L351" s="46"/>
      <c r="M351" s="46"/>
      <c r="N351" s="46"/>
      <c r="O351" s="46"/>
      <c r="P351" s="46"/>
      <c r="Q351" s="46"/>
      <c r="R351" s="46"/>
      <c r="S351" s="46"/>
      <c r="T351" s="46"/>
      <c r="U351" s="46"/>
      <c r="V351" s="46"/>
      <c r="W351" s="46"/>
      <c r="X351" s="46"/>
      <c r="Y351" s="46"/>
      <c r="Z351" s="46"/>
      <c r="AA351" s="46"/>
      <c r="AB351" s="46"/>
      <c r="AC351" s="46"/>
      <c r="AD351" s="46"/>
      <c r="AE351" s="46"/>
      <c r="AF351" s="46"/>
      <c r="AG351" s="46"/>
      <c r="AH351" s="46"/>
      <c r="AI351" s="46"/>
      <c r="AJ351" s="46"/>
      <c r="AK351" s="46"/>
      <c r="AL351" s="46"/>
    </row>
    <row r="352">
      <c r="A352" s="50"/>
      <c r="B352" s="46"/>
      <c r="C352" s="46"/>
      <c r="D352" s="46"/>
      <c r="E352" s="70"/>
      <c r="F352" s="50"/>
      <c r="G352" s="50"/>
      <c r="H352" s="50"/>
      <c r="I352" s="50"/>
      <c r="J352" s="102"/>
      <c r="K352" s="46"/>
      <c r="L352" s="46"/>
      <c r="M352" s="46"/>
      <c r="N352" s="46"/>
      <c r="O352" s="46"/>
      <c r="P352" s="46"/>
      <c r="Q352" s="46"/>
      <c r="R352" s="46"/>
      <c r="S352" s="46"/>
      <c r="T352" s="46"/>
      <c r="U352" s="46"/>
      <c r="V352" s="46"/>
      <c r="W352" s="46"/>
      <c r="X352" s="46"/>
      <c r="Y352" s="46"/>
      <c r="Z352" s="46"/>
      <c r="AA352" s="46"/>
      <c r="AB352" s="46"/>
      <c r="AC352" s="46"/>
      <c r="AD352" s="46"/>
      <c r="AE352" s="46"/>
      <c r="AF352" s="46"/>
      <c r="AG352" s="46"/>
      <c r="AH352" s="46"/>
      <c r="AI352" s="46"/>
      <c r="AJ352" s="46"/>
      <c r="AK352" s="46"/>
      <c r="AL352" s="46"/>
    </row>
    <row r="353">
      <c r="A353" s="50"/>
      <c r="B353" s="46"/>
      <c r="C353" s="46"/>
      <c r="D353" s="46"/>
      <c r="E353" s="70"/>
      <c r="F353" s="50"/>
      <c r="G353" s="50"/>
      <c r="H353" s="50"/>
      <c r="I353" s="50"/>
      <c r="J353" s="102"/>
      <c r="K353" s="46"/>
      <c r="L353" s="46"/>
      <c r="M353" s="46"/>
      <c r="N353" s="46"/>
      <c r="O353" s="46"/>
      <c r="P353" s="46"/>
      <c r="Q353" s="46"/>
      <c r="R353" s="46"/>
      <c r="S353" s="46"/>
      <c r="T353" s="46"/>
      <c r="U353" s="46"/>
      <c r="V353" s="46"/>
      <c r="W353" s="46"/>
      <c r="X353" s="46"/>
      <c r="Y353" s="46"/>
      <c r="Z353" s="46"/>
      <c r="AA353" s="46"/>
      <c r="AB353" s="46"/>
      <c r="AC353" s="46"/>
      <c r="AD353" s="46"/>
      <c r="AE353" s="46"/>
      <c r="AF353" s="46"/>
      <c r="AG353" s="46"/>
      <c r="AH353" s="46"/>
      <c r="AI353" s="46"/>
      <c r="AJ353" s="46"/>
      <c r="AK353" s="46"/>
      <c r="AL353" s="46"/>
    </row>
    <row r="354">
      <c r="A354" s="50"/>
      <c r="B354" s="46"/>
      <c r="C354" s="46"/>
      <c r="D354" s="46"/>
      <c r="E354" s="70"/>
      <c r="F354" s="50"/>
      <c r="G354" s="50"/>
      <c r="H354" s="50"/>
      <c r="I354" s="50"/>
      <c r="J354" s="102"/>
      <c r="K354" s="46"/>
      <c r="L354" s="46"/>
      <c r="M354" s="46"/>
      <c r="N354" s="46"/>
      <c r="O354" s="46"/>
      <c r="P354" s="46"/>
      <c r="Q354" s="46"/>
      <c r="R354" s="46"/>
      <c r="S354" s="46"/>
      <c r="T354" s="46"/>
      <c r="U354" s="46"/>
      <c r="V354" s="46"/>
      <c r="W354" s="46"/>
      <c r="X354" s="46"/>
      <c r="Y354" s="46"/>
      <c r="Z354" s="46"/>
      <c r="AA354" s="46"/>
      <c r="AB354" s="46"/>
      <c r="AC354" s="46"/>
      <c r="AD354" s="46"/>
      <c r="AE354" s="46"/>
      <c r="AF354" s="46"/>
      <c r="AG354" s="46"/>
      <c r="AH354" s="46"/>
      <c r="AI354" s="46"/>
      <c r="AJ354" s="46"/>
      <c r="AK354" s="46"/>
      <c r="AL354" s="46"/>
    </row>
    <row r="355">
      <c r="A355" s="50"/>
      <c r="B355" s="46"/>
      <c r="C355" s="46"/>
      <c r="D355" s="46"/>
      <c r="E355" s="70"/>
      <c r="F355" s="50"/>
      <c r="G355" s="50"/>
      <c r="H355" s="50"/>
      <c r="I355" s="50"/>
      <c r="J355" s="102"/>
      <c r="K355" s="46"/>
      <c r="L355" s="46"/>
      <c r="M355" s="46"/>
      <c r="N355" s="46"/>
      <c r="O355" s="46"/>
      <c r="P355" s="46"/>
      <c r="Q355" s="46"/>
      <c r="R355" s="46"/>
      <c r="S355" s="46"/>
      <c r="T355" s="46"/>
      <c r="U355" s="46"/>
      <c r="V355" s="46"/>
      <c r="W355" s="46"/>
      <c r="X355" s="46"/>
      <c r="Y355" s="46"/>
      <c r="Z355" s="46"/>
      <c r="AA355" s="46"/>
      <c r="AB355" s="46"/>
      <c r="AC355" s="46"/>
      <c r="AD355" s="46"/>
      <c r="AE355" s="46"/>
      <c r="AF355" s="46"/>
      <c r="AG355" s="46"/>
      <c r="AH355" s="46"/>
      <c r="AI355" s="46"/>
      <c r="AJ355" s="46"/>
      <c r="AK355" s="46"/>
      <c r="AL355" s="46"/>
    </row>
    <row r="356">
      <c r="A356" s="50"/>
      <c r="B356" s="46"/>
      <c r="C356" s="46"/>
      <c r="D356" s="46"/>
      <c r="E356" s="70"/>
      <c r="F356" s="50"/>
      <c r="G356" s="50"/>
      <c r="H356" s="50"/>
      <c r="I356" s="50"/>
      <c r="J356" s="102"/>
      <c r="K356" s="46"/>
      <c r="L356" s="46"/>
      <c r="M356" s="46"/>
      <c r="N356" s="46"/>
      <c r="O356" s="46"/>
      <c r="P356" s="46"/>
      <c r="Q356" s="46"/>
      <c r="R356" s="46"/>
      <c r="S356" s="46"/>
      <c r="T356" s="46"/>
      <c r="U356" s="46"/>
      <c r="V356" s="46"/>
      <c r="W356" s="46"/>
      <c r="X356" s="46"/>
      <c r="Y356" s="46"/>
      <c r="Z356" s="46"/>
      <c r="AA356" s="46"/>
      <c r="AB356" s="46"/>
      <c r="AC356" s="46"/>
      <c r="AD356" s="46"/>
      <c r="AE356" s="46"/>
      <c r="AF356" s="46"/>
      <c r="AG356" s="46"/>
      <c r="AH356" s="46"/>
      <c r="AI356" s="46"/>
      <c r="AJ356" s="46"/>
      <c r="AK356" s="46"/>
      <c r="AL356" s="46"/>
    </row>
    <row r="357">
      <c r="A357" s="50"/>
      <c r="B357" s="46"/>
      <c r="C357" s="46"/>
      <c r="D357" s="46"/>
      <c r="E357" s="70"/>
      <c r="F357" s="50"/>
      <c r="G357" s="50"/>
      <c r="H357" s="50"/>
      <c r="I357" s="50"/>
      <c r="J357" s="102"/>
      <c r="K357" s="46"/>
      <c r="L357" s="46"/>
      <c r="M357" s="46"/>
      <c r="N357" s="46"/>
      <c r="O357" s="46"/>
      <c r="P357" s="46"/>
      <c r="Q357" s="46"/>
      <c r="R357" s="46"/>
      <c r="S357" s="46"/>
      <c r="T357" s="46"/>
      <c r="U357" s="46"/>
      <c r="V357" s="46"/>
      <c r="W357" s="46"/>
      <c r="X357" s="46"/>
      <c r="Y357" s="46"/>
      <c r="Z357" s="46"/>
      <c r="AA357" s="46"/>
      <c r="AB357" s="46"/>
      <c r="AC357" s="46"/>
      <c r="AD357" s="46"/>
      <c r="AE357" s="46"/>
      <c r="AF357" s="46"/>
      <c r="AG357" s="46"/>
      <c r="AH357" s="46"/>
      <c r="AI357" s="46"/>
      <c r="AJ357" s="46"/>
      <c r="AK357" s="46"/>
      <c r="AL357" s="46"/>
    </row>
    <row r="358">
      <c r="A358" s="50"/>
      <c r="B358" s="46"/>
      <c r="C358" s="46"/>
      <c r="D358" s="46"/>
      <c r="E358" s="70"/>
      <c r="F358" s="50"/>
      <c r="G358" s="50"/>
      <c r="H358" s="50"/>
      <c r="I358" s="50"/>
      <c r="J358" s="102"/>
      <c r="K358" s="46"/>
      <c r="L358" s="46"/>
      <c r="M358" s="46"/>
      <c r="N358" s="46"/>
      <c r="O358" s="46"/>
      <c r="P358" s="46"/>
      <c r="Q358" s="46"/>
      <c r="R358" s="46"/>
      <c r="S358" s="46"/>
      <c r="T358" s="46"/>
      <c r="U358" s="46"/>
      <c r="V358" s="46"/>
      <c r="W358" s="46"/>
      <c r="X358" s="46"/>
      <c r="Y358" s="46"/>
      <c r="Z358" s="46"/>
      <c r="AA358" s="46"/>
      <c r="AB358" s="46"/>
      <c r="AC358" s="46"/>
      <c r="AD358" s="46"/>
      <c r="AE358" s="46"/>
      <c r="AF358" s="46"/>
      <c r="AG358" s="46"/>
      <c r="AH358" s="46"/>
      <c r="AI358" s="46"/>
      <c r="AJ358" s="46"/>
      <c r="AK358" s="46"/>
      <c r="AL358" s="46"/>
    </row>
    <row r="359">
      <c r="A359" s="50"/>
      <c r="B359" s="46"/>
      <c r="C359" s="46"/>
      <c r="D359" s="46"/>
      <c r="E359" s="70"/>
      <c r="F359" s="50"/>
      <c r="G359" s="50"/>
      <c r="H359" s="50"/>
      <c r="I359" s="50"/>
      <c r="J359" s="102"/>
      <c r="K359" s="46"/>
      <c r="L359" s="46"/>
      <c r="M359" s="46"/>
      <c r="N359" s="46"/>
      <c r="O359" s="46"/>
      <c r="P359" s="46"/>
      <c r="Q359" s="46"/>
      <c r="R359" s="46"/>
      <c r="S359" s="46"/>
      <c r="T359" s="46"/>
      <c r="U359" s="46"/>
      <c r="V359" s="46"/>
      <c r="W359" s="46"/>
      <c r="X359" s="46"/>
      <c r="Y359" s="46"/>
      <c r="Z359" s="46"/>
      <c r="AA359" s="46"/>
      <c r="AB359" s="46"/>
      <c r="AC359" s="46"/>
      <c r="AD359" s="46"/>
      <c r="AE359" s="46"/>
      <c r="AF359" s="46"/>
      <c r="AG359" s="46"/>
      <c r="AH359" s="46"/>
      <c r="AI359" s="46"/>
      <c r="AJ359" s="46"/>
      <c r="AK359" s="46"/>
      <c r="AL359" s="46"/>
    </row>
    <row r="360">
      <c r="A360" s="50"/>
      <c r="B360" s="46"/>
      <c r="C360" s="46"/>
      <c r="D360" s="46"/>
      <c r="E360" s="70"/>
      <c r="F360" s="50"/>
      <c r="G360" s="50"/>
      <c r="H360" s="50"/>
      <c r="I360" s="50"/>
      <c r="J360" s="102"/>
      <c r="K360" s="46"/>
      <c r="L360" s="46"/>
      <c r="M360" s="46"/>
      <c r="N360" s="46"/>
      <c r="O360" s="46"/>
      <c r="P360" s="46"/>
      <c r="Q360" s="46"/>
      <c r="R360" s="46"/>
      <c r="S360" s="46"/>
      <c r="T360" s="46"/>
      <c r="U360" s="46"/>
      <c r="V360" s="46"/>
      <c r="W360" s="46"/>
      <c r="X360" s="46"/>
      <c r="Y360" s="46"/>
      <c r="Z360" s="46"/>
      <c r="AA360" s="46"/>
      <c r="AB360" s="46"/>
      <c r="AC360" s="46"/>
      <c r="AD360" s="46"/>
      <c r="AE360" s="46"/>
      <c r="AF360" s="46"/>
      <c r="AG360" s="46"/>
      <c r="AH360" s="46"/>
      <c r="AI360" s="46"/>
      <c r="AJ360" s="46"/>
      <c r="AK360" s="46"/>
      <c r="AL360" s="46"/>
    </row>
    <row r="361">
      <c r="A361" s="50"/>
      <c r="B361" s="46"/>
      <c r="C361" s="46"/>
      <c r="D361" s="46"/>
      <c r="E361" s="70"/>
      <c r="F361" s="50"/>
      <c r="G361" s="50"/>
      <c r="H361" s="50"/>
      <c r="I361" s="50"/>
      <c r="J361" s="102"/>
      <c r="K361" s="46"/>
      <c r="L361" s="46"/>
      <c r="M361" s="46"/>
      <c r="N361" s="46"/>
      <c r="O361" s="46"/>
      <c r="P361" s="46"/>
      <c r="Q361" s="46"/>
      <c r="R361" s="46"/>
      <c r="S361" s="46"/>
      <c r="T361" s="46"/>
      <c r="U361" s="46"/>
      <c r="V361" s="46"/>
      <c r="W361" s="46"/>
      <c r="X361" s="46"/>
      <c r="Y361" s="46"/>
      <c r="Z361" s="46"/>
      <c r="AA361" s="46"/>
      <c r="AB361" s="46"/>
      <c r="AC361" s="46"/>
      <c r="AD361" s="46"/>
      <c r="AE361" s="46"/>
      <c r="AF361" s="46"/>
      <c r="AG361" s="46"/>
      <c r="AH361" s="46"/>
      <c r="AI361" s="46"/>
      <c r="AJ361" s="46"/>
      <c r="AK361" s="46"/>
      <c r="AL361" s="46"/>
    </row>
    <row r="362">
      <c r="A362" s="50"/>
      <c r="B362" s="46"/>
      <c r="C362" s="46"/>
      <c r="D362" s="46"/>
      <c r="E362" s="70"/>
      <c r="F362" s="50"/>
      <c r="G362" s="50"/>
      <c r="H362" s="50"/>
      <c r="I362" s="50"/>
      <c r="J362" s="102"/>
      <c r="K362" s="46"/>
      <c r="L362" s="46"/>
      <c r="M362" s="46"/>
      <c r="N362" s="46"/>
      <c r="O362" s="46"/>
      <c r="P362" s="46"/>
      <c r="Q362" s="46"/>
      <c r="R362" s="46"/>
      <c r="S362" s="46"/>
      <c r="T362" s="46"/>
      <c r="U362" s="46"/>
      <c r="V362" s="46"/>
      <c r="W362" s="46"/>
      <c r="X362" s="46"/>
      <c r="Y362" s="46"/>
      <c r="Z362" s="46"/>
      <c r="AA362" s="46"/>
      <c r="AB362" s="46"/>
      <c r="AC362" s="46"/>
      <c r="AD362" s="46"/>
      <c r="AE362" s="46"/>
      <c r="AF362" s="46"/>
      <c r="AG362" s="46"/>
      <c r="AH362" s="46"/>
      <c r="AI362" s="46"/>
      <c r="AJ362" s="46"/>
      <c r="AK362" s="46"/>
      <c r="AL362" s="46"/>
    </row>
    <row r="363">
      <c r="A363" s="50"/>
      <c r="B363" s="46"/>
      <c r="C363" s="46"/>
      <c r="D363" s="46"/>
      <c r="E363" s="70"/>
      <c r="F363" s="50"/>
      <c r="G363" s="50"/>
      <c r="H363" s="50"/>
      <c r="I363" s="50"/>
      <c r="J363" s="102"/>
      <c r="K363" s="46"/>
      <c r="L363" s="46"/>
      <c r="M363" s="46"/>
      <c r="N363" s="46"/>
      <c r="O363" s="46"/>
      <c r="P363" s="46"/>
      <c r="Q363" s="46"/>
      <c r="R363" s="46"/>
      <c r="S363" s="46"/>
      <c r="T363" s="46"/>
      <c r="U363" s="46"/>
      <c r="V363" s="46"/>
      <c r="W363" s="46"/>
      <c r="X363" s="46"/>
      <c r="Y363" s="46"/>
      <c r="Z363" s="46"/>
      <c r="AA363" s="46"/>
      <c r="AB363" s="46"/>
      <c r="AC363" s="46"/>
      <c r="AD363" s="46"/>
      <c r="AE363" s="46"/>
      <c r="AF363" s="46"/>
      <c r="AG363" s="46"/>
      <c r="AH363" s="46"/>
      <c r="AI363" s="46"/>
      <c r="AJ363" s="46"/>
      <c r="AK363" s="46"/>
      <c r="AL363" s="46"/>
    </row>
    <row r="364">
      <c r="A364" s="50"/>
      <c r="B364" s="46"/>
      <c r="C364" s="46"/>
      <c r="D364" s="46"/>
      <c r="E364" s="70"/>
      <c r="F364" s="50"/>
      <c r="G364" s="50"/>
      <c r="H364" s="50"/>
      <c r="I364" s="50"/>
      <c r="J364" s="102"/>
      <c r="K364" s="46"/>
      <c r="L364" s="46"/>
      <c r="M364" s="46"/>
      <c r="N364" s="46"/>
      <c r="O364" s="46"/>
      <c r="P364" s="46"/>
      <c r="Q364" s="46"/>
      <c r="R364" s="46"/>
      <c r="S364" s="46"/>
      <c r="T364" s="46"/>
      <c r="U364" s="46"/>
      <c r="V364" s="46"/>
      <c r="W364" s="46"/>
      <c r="X364" s="46"/>
      <c r="Y364" s="46"/>
      <c r="Z364" s="46"/>
      <c r="AA364" s="46"/>
      <c r="AB364" s="46"/>
      <c r="AC364" s="46"/>
      <c r="AD364" s="46"/>
      <c r="AE364" s="46"/>
      <c r="AF364" s="46"/>
      <c r="AG364" s="46"/>
      <c r="AH364" s="46"/>
      <c r="AI364" s="46"/>
      <c r="AJ364" s="46"/>
      <c r="AK364" s="46"/>
      <c r="AL364" s="46"/>
    </row>
    <row r="365">
      <c r="A365" s="50"/>
      <c r="B365" s="46"/>
      <c r="C365" s="46"/>
      <c r="D365" s="46"/>
      <c r="E365" s="70"/>
      <c r="F365" s="50"/>
      <c r="G365" s="50"/>
      <c r="H365" s="50"/>
      <c r="I365" s="50"/>
      <c r="J365" s="102"/>
      <c r="K365" s="46"/>
      <c r="L365" s="46"/>
      <c r="M365" s="46"/>
      <c r="N365" s="46"/>
      <c r="O365" s="46"/>
      <c r="P365" s="46"/>
      <c r="Q365" s="46"/>
      <c r="R365" s="46"/>
      <c r="S365" s="46"/>
      <c r="T365" s="46"/>
      <c r="U365" s="46"/>
      <c r="V365" s="46"/>
      <c r="W365" s="46"/>
      <c r="X365" s="46"/>
      <c r="Y365" s="46"/>
      <c r="Z365" s="46"/>
      <c r="AA365" s="46"/>
      <c r="AB365" s="46"/>
      <c r="AC365" s="46"/>
      <c r="AD365" s="46"/>
      <c r="AE365" s="46"/>
      <c r="AF365" s="46"/>
      <c r="AG365" s="46"/>
      <c r="AH365" s="46"/>
      <c r="AI365" s="46"/>
      <c r="AJ365" s="46"/>
      <c r="AK365" s="46"/>
      <c r="AL365" s="46"/>
    </row>
    <row r="366">
      <c r="A366" s="50"/>
      <c r="B366" s="46"/>
      <c r="C366" s="46"/>
      <c r="D366" s="46"/>
      <c r="E366" s="70"/>
      <c r="F366" s="50"/>
      <c r="G366" s="50"/>
      <c r="H366" s="50"/>
      <c r="I366" s="50"/>
      <c r="J366" s="102"/>
      <c r="K366" s="46"/>
      <c r="L366" s="46"/>
      <c r="M366" s="46"/>
      <c r="N366" s="46"/>
      <c r="O366" s="46"/>
      <c r="P366" s="46"/>
      <c r="Q366" s="46"/>
      <c r="R366" s="46"/>
      <c r="S366" s="46"/>
      <c r="T366" s="46"/>
      <c r="U366" s="46"/>
      <c r="V366" s="46"/>
      <c r="W366" s="46"/>
      <c r="X366" s="46"/>
      <c r="Y366" s="46"/>
      <c r="Z366" s="46"/>
      <c r="AA366" s="46"/>
      <c r="AB366" s="46"/>
      <c r="AC366" s="46"/>
      <c r="AD366" s="46"/>
      <c r="AE366" s="46"/>
      <c r="AF366" s="46"/>
      <c r="AG366" s="46"/>
      <c r="AH366" s="46"/>
      <c r="AI366" s="46"/>
      <c r="AJ366" s="46"/>
      <c r="AK366" s="46"/>
      <c r="AL366" s="46"/>
    </row>
    <row r="367">
      <c r="A367" s="50"/>
      <c r="B367" s="46"/>
      <c r="C367" s="46"/>
      <c r="D367" s="46"/>
      <c r="E367" s="70"/>
      <c r="F367" s="50"/>
      <c r="G367" s="50"/>
      <c r="H367" s="50"/>
      <c r="I367" s="50"/>
      <c r="J367" s="102"/>
      <c r="K367" s="46"/>
      <c r="L367" s="46"/>
      <c r="M367" s="46"/>
      <c r="N367" s="46"/>
      <c r="O367" s="46"/>
      <c r="P367" s="46"/>
      <c r="Q367" s="46"/>
      <c r="R367" s="46"/>
      <c r="S367" s="46"/>
      <c r="T367" s="46"/>
      <c r="U367" s="46"/>
      <c r="V367" s="46"/>
      <c r="W367" s="46"/>
      <c r="X367" s="46"/>
      <c r="Y367" s="46"/>
      <c r="Z367" s="46"/>
      <c r="AA367" s="46"/>
      <c r="AB367" s="46"/>
      <c r="AC367" s="46"/>
      <c r="AD367" s="46"/>
      <c r="AE367" s="46"/>
      <c r="AF367" s="46"/>
      <c r="AG367" s="46"/>
      <c r="AH367" s="46"/>
      <c r="AI367" s="46"/>
      <c r="AJ367" s="46"/>
      <c r="AK367" s="46"/>
      <c r="AL367" s="46"/>
    </row>
    <row r="368">
      <c r="A368" s="50"/>
      <c r="B368" s="46"/>
      <c r="C368" s="46"/>
      <c r="D368" s="46"/>
      <c r="E368" s="70"/>
      <c r="F368" s="50"/>
      <c r="G368" s="50"/>
      <c r="H368" s="50"/>
      <c r="I368" s="50"/>
      <c r="J368" s="102"/>
      <c r="K368" s="46"/>
      <c r="L368" s="46"/>
      <c r="M368" s="46"/>
      <c r="N368" s="46"/>
      <c r="O368" s="46"/>
      <c r="P368" s="46"/>
      <c r="Q368" s="46"/>
      <c r="R368" s="46"/>
      <c r="S368" s="46"/>
      <c r="T368" s="46"/>
      <c r="U368" s="46"/>
      <c r="V368" s="46"/>
      <c r="W368" s="46"/>
      <c r="X368" s="46"/>
      <c r="Y368" s="46"/>
      <c r="Z368" s="46"/>
      <c r="AA368" s="46"/>
      <c r="AB368" s="46"/>
      <c r="AC368" s="46"/>
      <c r="AD368" s="46"/>
      <c r="AE368" s="46"/>
      <c r="AF368" s="46"/>
      <c r="AG368" s="46"/>
      <c r="AH368" s="46"/>
      <c r="AI368" s="46"/>
      <c r="AJ368" s="46"/>
      <c r="AK368" s="46"/>
      <c r="AL368" s="46"/>
    </row>
    <row r="369">
      <c r="A369" s="50"/>
      <c r="B369" s="46"/>
      <c r="C369" s="46"/>
      <c r="D369" s="46"/>
      <c r="E369" s="70"/>
      <c r="F369" s="50"/>
      <c r="G369" s="50"/>
      <c r="H369" s="50"/>
      <c r="I369" s="50"/>
      <c r="J369" s="102"/>
      <c r="K369" s="46"/>
      <c r="L369" s="46"/>
      <c r="M369" s="46"/>
      <c r="N369" s="46"/>
      <c r="O369" s="46"/>
      <c r="P369" s="46"/>
      <c r="Q369" s="46"/>
      <c r="R369" s="46"/>
      <c r="S369" s="46"/>
      <c r="T369" s="46"/>
      <c r="U369" s="46"/>
      <c r="V369" s="46"/>
      <c r="W369" s="46"/>
      <c r="X369" s="46"/>
      <c r="Y369" s="46"/>
      <c r="Z369" s="46"/>
      <c r="AA369" s="46"/>
      <c r="AB369" s="46"/>
      <c r="AC369" s="46"/>
      <c r="AD369" s="46"/>
      <c r="AE369" s="46"/>
      <c r="AF369" s="46"/>
      <c r="AG369" s="46"/>
      <c r="AH369" s="46"/>
      <c r="AI369" s="46"/>
      <c r="AJ369" s="46"/>
      <c r="AK369" s="46"/>
      <c r="AL369" s="46"/>
    </row>
    <row r="370">
      <c r="A370" s="50"/>
      <c r="B370" s="46"/>
      <c r="C370" s="46"/>
      <c r="D370" s="46"/>
      <c r="E370" s="70"/>
      <c r="F370" s="50"/>
      <c r="G370" s="50"/>
      <c r="H370" s="50"/>
      <c r="I370" s="50"/>
      <c r="J370" s="102"/>
      <c r="K370" s="46"/>
      <c r="L370" s="46"/>
      <c r="M370" s="46"/>
      <c r="N370" s="46"/>
      <c r="O370" s="46"/>
      <c r="P370" s="46"/>
      <c r="Q370" s="46"/>
      <c r="R370" s="46"/>
      <c r="S370" s="46"/>
      <c r="T370" s="46"/>
      <c r="U370" s="46"/>
      <c r="V370" s="46"/>
      <c r="W370" s="46"/>
      <c r="X370" s="46"/>
      <c r="Y370" s="46"/>
      <c r="Z370" s="46"/>
      <c r="AA370" s="46"/>
      <c r="AB370" s="46"/>
      <c r="AC370" s="46"/>
      <c r="AD370" s="46"/>
      <c r="AE370" s="46"/>
      <c r="AF370" s="46"/>
      <c r="AG370" s="46"/>
      <c r="AH370" s="46"/>
      <c r="AI370" s="46"/>
      <c r="AJ370" s="46"/>
      <c r="AK370" s="46"/>
      <c r="AL370" s="46"/>
    </row>
    <row r="371">
      <c r="A371" s="50"/>
      <c r="B371" s="46"/>
      <c r="C371" s="46"/>
      <c r="D371" s="46"/>
      <c r="E371" s="70"/>
      <c r="F371" s="50"/>
      <c r="G371" s="50"/>
      <c r="H371" s="50"/>
      <c r="I371" s="50"/>
      <c r="J371" s="102"/>
      <c r="K371" s="46"/>
      <c r="L371" s="46"/>
      <c r="M371" s="46"/>
      <c r="N371" s="46"/>
      <c r="O371" s="46"/>
      <c r="P371" s="46"/>
      <c r="Q371" s="46"/>
      <c r="R371" s="46"/>
      <c r="S371" s="46"/>
      <c r="T371" s="46"/>
      <c r="U371" s="46"/>
      <c r="V371" s="46"/>
      <c r="W371" s="46"/>
      <c r="X371" s="46"/>
      <c r="Y371" s="46"/>
      <c r="Z371" s="46"/>
      <c r="AA371" s="46"/>
      <c r="AB371" s="46"/>
      <c r="AC371" s="46"/>
      <c r="AD371" s="46"/>
      <c r="AE371" s="46"/>
      <c r="AF371" s="46"/>
      <c r="AG371" s="46"/>
      <c r="AH371" s="46"/>
      <c r="AI371" s="46"/>
      <c r="AJ371" s="46"/>
      <c r="AK371" s="46"/>
      <c r="AL371" s="46"/>
    </row>
    <row r="372">
      <c r="A372" s="50"/>
      <c r="B372" s="46"/>
      <c r="C372" s="46"/>
      <c r="D372" s="46"/>
      <c r="E372" s="70"/>
      <c r="F372" s="50"/>
      <c r="G372" s="50"/>
      <c r="H372" s="50"/>
      <c r="I372" s="50"/>
      <c r="J372" s="102"/>
      <c r="K372" s="46"/>
      <c r="L372" s="46"/>
      <c r="M372" s="46"/>
      <c r="N372" s="46"/>
      <c r="O372" s="46"/>
      <c r="P372" s="46"/>
      <c r="Q372" s="46"/>
      <c r="R372" s="46"/>
      <c r="S372" s="46"/>
      <c r="T372" s="46"/>
      <c r="U372" s="46"/>
      <c r="V372" s="46"/>
      <c r="W372" s="46"/>
      <c r="X372" s="46"/>
      <c r="Y372" s="46"/>
      <c r="Z372" s="46"/>
      <c r="AA372" s="46"/>
      <c r="AB372" s="46"/>
      <c r="AC372" s="46"/>
      <c r="AD372" s="46"/>
      <c r="AE372" s="46"/>
      <c r="AF372" s="46"/>
      <c r="AG372" s="46"/>
      <c r="AH372" s="46"/>
      <c r="AI372" s="46"/>
      <c r="AJ372" s="46"/>
      <c r="AK372" s="46"/>
      <c r="AL372" s="46"/>
    </row>
    <row r="373">
      <c r="A373" s="50"/>
      <c r="B373" s="46"/>
      <c r="C373" s="46"/>
      <c r="D373" s="46"/>
      <c r="E373" s="70"/>
      <c r="F373" s="50"/>
      <c r="G373" s="50"/>
      <c r="H373" s="50"/>
      <c r="I373" s="50"/>
      <c r="J373" s="102"/>
      <c r="K373" s="46"/>
      <c r="L373" s="46"/>
      <c r="M373" s="46"/>
      <c r="N373" s="46"/>
      <c r="O373" s="46"/>
      <c r="P373" s="46"/>
      <c r="Q373" s="46"/>
      <c r="R373" s="46"/>
      <c r="S373" s="46"/>
      <c r="T373" s="46"/>
      <c r="U373" s="46"/>
      <c r="V373" s="46"/>
      <c r="W373" s="46"/>
      <c r="X373" s="46"/>
      <c r="Y373" s="46"/>
      <c r="Z373" s="46"/>
      <c r="AA373" s="46"/>
      <c r="AB373" s="46"/>
      <c r="AC373" s="46"/>
      <c r="AD373" s="46"/>
      <c r="AE373" s="46"/>
      <c r="AF373" s="46"/>
      <c r="AG373" s="46"/>
      <c r="AH373" s="46"/>
      <c r="AI373" s="46"/>
      <c r="AJ373" s="46"/>
      <c r="AK373" s="46"/>
      <c r="AL373" s="46"/>
    </row>
    <row r="374">
      <c r="A374" s="50"/>
      <c r="B374" s="46"/>
      <c r="C374" s="46"/>
      <c r="D374" s="46"/>
      <c r="E374" s="70"/>
      <c r="F374" s="50"/>
      <c r="G374" s="50"/>
      <c r="H374" s="50"/>
      <c r="I374" s="50"/>
      <c r="J374" s="102"/>
      <c r="K374" s="46"/>
      <c r="L374" s="46"/>
      <c r="M374" s="46"/>
      <c r="N374" s="46"/>
      <c r="O374" s="46"/>
      <c r="P374" s="46"/>
      <c r="Q374" s="46"/>
      <c r="R374" s="46"/>
      <c r="S374" s="46"/>
      <c r="T374" s="46"/>
      <c r="U374" s="46"/>
      <c r="V374" s="46"/>
      <c r="W374" s="46"/>
      <c r="X374" s="46"/>
      <c r="Y374" s="46"/>
      <c r="Z374" s="46"/>
      <c r="AA374" s="46"/>
      <c r="AB374" s="46"/>
      <c r="AC374" s="46"/>
      <c r="AD374" s="46"/>
      <c r="AE374" s="46"/>
      <c r="AF374" s="46"/>
      <c r="AG374" s="46"/>
      <c r="AH374" s="46"/>
      <c r="AI374" s="46"/>
      <c r="AJ374" s="46"/>
      <c r="AK374" s="46"/>
      <c r="AL374" s="46"/>
    </row>
    <row r="375">
      <c r="A375" s="50"/>
      <c r="B375" s="46"/>
      <c r="C375" s="46"/>
      <c r="D375" s="46"/>
      <c r="E375" s="70"/>
      <c r="F375" s="50"/>
      <c r="G375" s="50"/>
      <c r="H375" s="50"/>
      <c r="I375" s="50"/>
      <c r="J375" s="102"/>
      <c r="K375" s="46"/>
      <c r="L375" s="46"/>
      <c r="M375" s="46"/>
      <c r="N375" s="46"/>
      <c r="O375" s="46"/>
      <c r="P375" s="46"/>
      <c r="Q375" s="46"/>
      <c r="R375" s="46"/>
      <c r="S375" s="46"/>
      <c r="T375" s="46"/>
      <c r="U375" s="46"/>
      <c r="V375" s="46"/>
      <c r="W375" s="46"/>
      <c r="X375" s="46"/>
      <c r="Y375" s="46"/>
      <c r="Z375" s="46"/>
      <c r="AA375" s="46"/>
      <c r="AB375" s="46"/>
      <c r="AC375" s="46"/>
      <c r="AD375" s="46"/>
      <c r="AE375" s="46"/>
      <c r="AF375" s="46"/>
      <c r="AG375" s="46"/>
      <c r="AH375" s="46"/>
      <c r="AI375" s="46"/>
      <c r="AJ375" s="46"/>
      <c r="AK375" s="46"/>
      <c r="AL375" s="46"/>
    </row>
    <row r="376">
      <c r="A376" s="50"/>
      <c r="B376" s="46"/>
      <c r="C376" s="46"/>
      <c r="D376" s="46"/>
      <c r="E376" s="70"/>
      <c r="F376" s="50"/>
      <c r="G376" s="50"/>
      <c r="H376" s="50"/>
      <c r="I376" s="50"/>
      <c r="J376" s="102"/>
      <c r="K376" s="46"/>
      <c r="L376" s="46"/>
      <c r="M376" s="46"/>
      <c r="N376" s="46"/>
      <c r="O376" s="46"/>
      <c r="P376" s="46"/>
      <c r="Q376" s="46"/>
      <c r="R376" s="46"/>
      <c r="S376" s="46"/>
      <c r="T376" s="46"/>
      <c r="U376" s="46"/>
      <c r="V376" s="46"/>
      <c r="W376" s="46"/>
      <c r="X376" s="46"/>
      <c r="Y376" s="46"/>
      <c r="Z376" s="46"/>
      <c r="AA376" s="46"/>
      <c r="AB376" s="46"/>
      <c r="AC376" s="46"/>
      <c r="AD376" s="46"/>
      <c r="AE376" s="46"/>
      <c r="AF376" s="46"/>
      <c r="AG376" s="46"/>
      <c r="AH376" s="46"/>
      <c r="AI376" s="46"/>
      <c r="AJ376" s="46"/>
      <c r="AK376" s="46"/>
      <c r="AL376" s="46"/>
    </row>
    <row r="377">
      <c r="A377" s="50"/>
      <c r="B377" s="46"/>
      <c r="C377" s="46"/>
      <c r="D377" s="46"/>
      <c r="E377" s="70"/>
      <c r="F377" s="50"/>
      <c r="G377" s="50"/>
      <c r="H377" s="50"/>
      <c r="I377" s="50"/>
      <c r="J377" s="102"/>
      <c r="K377" s="46"/>
      <c r="L377" s="46"/>
      <c r="M377" s="46"/>
      <c r="N377" s="46"/>
      <c r="O377" s="46"/>
      <c r="P377" s="46"/>
      <c r="Q377" s="46"/>
      <c r="R377" s="46"/>
      <c r="S377" s="46"/>
      <c r="T377" s="46"/>
      <c r="U377" s="46"/>
      <c r="V377" s="46"/>
      <c r="W377" s="46"/>
      <c r="X377" s="46"/>
      <c r="Y377" s="46"/>
      <c r="Z377" s="46"/>
      <c r="AA377" s="46"/>
      <c r="AB377" s="46"/>
      <c r="AC377" s="46"/>
      <c r="AD377" s="46"/>
      <c r="AE377" s="46"/>
      <c r="AF377" s="46"/>
      <c r="AG377" s="46"/>
      <c r="AH377" s="46"/>
      <c r="AI377" s="46"/>
      <c r="AJ377" s="46"/>
      <c r="AK377" s="46"/>
      <c r="AL377" s="46"/>
    </row>
    <row r="378">
      <c r="A378" s="50"/>
      <c r="B378" s="46"/>
      <c r="C378" s="46"/>
      <c r="D378" s="46"/>
      <c r="E378" s="70"/>
      <c r="F378" s="50"/>
      <c r="G378" s="50"/>
      <c r="H378" s="50"/>
      <c r="I378" s="50"/>
      <c r="J378" s="102"/>
      <c r="K378" s="46"/>
      <c r="L378" s="46"/>
      <c r="M378" s="46"/>
      <c r="N378" s="46"/>
      <c r="O378" s="46"/>
      <c r="P378" s="46"/>
      <c r="Q378" s="46"/>
      <c r="R378" s="46"/>
      <c r="S378" s="46"/>
      <c r="T378" s="46"/>
      <c r="U378" s="46"/>
      <c r="V378" s="46"/>
      <c r="W378" s="46"/>
      <c r="X378" s="46"/>
      <c r="Y378" s="46"/>
      <c r="Z378" s="46"/>
      <c r="AA378" s="46"/>
      <c r="AB378" s="46"/>
      <c r="AC378" s="46"/>
      <c r="AD378" s="46"/>
      <c r="AE378" s="46"/>
      <c r="AF378" s="46"/>
      <c r="AG378" s="46"/>
      <c r="AH378" s="46"/>
      <c r="AI378" s="46"/>
      <c r="AJ378" s="46"/>
      <c r="AK378" s="46"/>
      <c r="AL378" s="46"/>
    </row>
    <row r="379">
      <c r="A379" s="50"/>
      <c r="B379" s="46"/>
      <c r="C379" s="46"/>
      <c r="D379" s="46"/>
      <c r="E379" s="70"/>
      <c r="F379" s="50"/>
      <c r="G379" s="50"/>
      <c r="H379" s="50"/>
      <c r="I379" s="50"/>
      <c r="J379" s="102"/>
      <c r="K379" s="46"/>
      <c r="L379" s="46"/>
      <c r="M379" s="46"/>
      <c r="N379" s="46"/>
      <c r="O379" s="46"/>
      <c r="P379" s="46"/>
      <c r="Q379" s="46"/>
      <c r="R379" s="46"/>
      <c r="S379" s="46"/>
      <c r="T379" s="46"/>
      <c r="U379" s="46"/>
      <c r="V379" s="46"/>
      <c r="W379" s="46"/>
      <c r="X379" s="46"/>
      <c r="Y379" s="46"/>
      <c r="Z379" s="46"/>
      <c r="AA379" s="46"/>
      <c r="AB379" s="46"/>
      <c r="AC379" s="46"/>
      <c r="AD379" s="46"/>
      <c r="AE379" s="46"/>
      <c r="AF379" s="46"/>
      <c r="AG379" s="46"/>
      <c r="AH379" s="46"/>
      <c r="AI379" s="46"/>
      <c r="AJ379" s="46"/>
      <c r="AK379" s="46"/>
      <c r="AL379" s="46"/>
    </row>
    <row r="380">
      <c r="A380" s="50"/>
      <c r="B380" s="46"/>
      <c r="C380" s="46"/>
      <c r="D380" s="46"/>
      <c r="E380" s="70"/>
      <c r="F380" s="50"/>
      <c r="G380" s="50"/>
      <c r="H380" s="50"/>
      <c r="I380" s="50"/>
      <c r="J380" s="102"/>
      <c r="K380" s="46"/>
      <c r="L380" s="46"/>
      <c r="M380" s="46"/>
      <c r="N380" s="46"/>
      <c r="O380" s="46"/>
      <c r="P380" s="46"/>
      <c r="Q380" s="46"/>
      <c r="R380" s="46"/>
      <c r="S380" s="46"/>
      <c r="T380" s="46"/>
      <c r="U380" s="46"/>
      <c r="V380" s="46"/>
      <c r="W380" s="46"/>
      <c r="X380" s="46"/>
      <c r="Y380" s="46"/>
      <c r="Z380" s="46"/>
      <c r="AA380" s="46"/>
      <c r="AB380" s="46"/>
      <c r="AC380" s="46"/>
      <c r="AD380" s="46"/>
      <c r="AE380" s="46"/>
      <c r="AF380" s="46"/>
      <c r="AG380" s="46"/>
      <c r="AH380" s="46"/>
      <c r="AI380" s="46"/>
      <c r="AJ380" s="46"/>
      <c r="AK380" s="46"/>
      <c r="AL380" s="46"/>
    </row>
    <row r="381">
      <c r="A381" s="50"/>
      <c r="B381" s="46"/>
      <c r="C381" s="46"/>
      <c r="D381" s="46"/>
      <c r="E381" s="70"/>
      <c r="F381" s="50"/>
      <c r="G381" s="50"/>
      <c r="H381" s="50"/>
      <c r="I381" s="50"/>
      <c r="J381" s="102"/>
      <c r="K381" s="46"/>
      <c r="L381" s="46"/>
      <c r="M381" s="46"/>
      <c r="N381" s="46"/>
      <c r="O381" s="46"/>
      <c r="P381" s="46"/>
      <c r="Q381" s="46"/>
      <c r="R381" s="46"/>
      <c r="S381" s="46"/>
      <c r="T381" s="46"/>
      <c r="U381" s="46"/>
      <c r="V381" s="46"/>
      <c r="W381" s="46"/>
      <c r="X381" s="46"/>
      <c r="Y381" s="46"/>
      <c r="Z381" s="46"/>
      <c r="AA381" s="46"/>
      <c r="AB381" s="46"/>
      <c r="AC381" s="46"/>
      <c r="AD381" s="46"/>
      <c r="AE381" s="46"/>
      <c r="AF381" s="46"/>
      <c r="AG381" s="46"/>
      <c r="AH381" s="46"/>
      <c r="AI381" s="46"/>
      <c r="AJ381" s="46"/>
      <c r="AK381" s="46"/>
      <c r="AL381" s="46"/>
    </row>
    <row r="382">
      <c r="A382" s="50"/>
      <c r="B382" s="46"/>
      <c r="C382" s="46"/>
      <c r="D382" s="46"/>
      <c r="E382" s="70"/>
      <c r="F382" s="50"/>
      <c r="G382" s="50"/>
      <c r="H382" s="50"/>
      <c r="I382" s="50"/>
      <c r="J382" s="102"/>
      <c r="K382" s="46"/>
      <c r="L382" s="46"/>
      <c r="M382" s="46"/>
      <c r="N382" s="46"/>
      <c r="O382" s="46"/>
      <c r="P382" s="46"/>
      <c r="Q382" s="46"/>
      <c r="R382" s="46"/>
      <c r="S382" s="46"/>
      <c r="T382" s="46"/>
      <c r="U382" s="46"/>
      <c r="V382" s="46"/>
      <c r="W382" s="46"/>
      <c r="X382" s="46"/>
      <c r="Y382" s="46"/>
      <c r="Z382" s="46"/>
      <c r="AA382" s="46"/>
      <c r="AB382" s="46"/>
      <c r="AC382" s="46"/>
      <c r="AD382" s="46"/>
      <c r="AE382" s="46"/>
      <c r="AF382" s="46"/>
      <c r="AG382" s="46"/>
      <c r="AH382" s="46"/>
      <c r="AI382" s="46"/>
      <c r="AJ382" s="46"/>
      <c r="AK382" s="46"/>
      <c r="AL382" s="46"/>
    </row>
    <row r="383">
      <c r="A383" s="50"/>
      <c r="B383" s="46"/>
      <c r="C383" s="46"/>
      <c r="D383" s="46"/>
      <c r="E383" s="70"/>
      <c r="F383" s="50"/>
      <c r="G383" s="50"/>
      <c r="H383" s="50"/>
      <c r="I383" s="50"/>
      <c r="J383" s="102"/>
      <c r="K383" s="46"/>
      <c r="L383" s="46"/>
      <c r="M383" s="46"/>
      <c r="N383" s="46"/>
      <c r="O383" s="46"/>
      <c r="P383" s="46"/>
      <c r="Q383" s="46"/>
      <c r="R383" s="46"/>
      <c r="S383" s="46"/>
      <c r="T383" s="46"/>
      <c r="U383" s="46"/>
      <c r="V383" s="46"/>
      <c r="W383" s="46"/>
      <c r="X383" s="46"/>
      <c r="Y383" s="46"/>
      <c r="Z383" s="46"/>
      <c r="AA383" s="46"/>
      <c r="AB383" s="46"/>
      <c r="AC383" s="46"/>
      <c r="AD383" s="46"/>
      <c r="AE383" s="46"/>
      <c r="AF383" s="46"/>
      <c r="AG383" s="46"/>
      <c r="AH383" s="46"/>
      <c r="AI383" s="46"/>
      <c r="AJ383" s="46"/>
      <c r="AK383" s="46"/>
      <c r="AL383" s="46"/>
    </row>
    <row r="384">
      <c r="A384" s="50"/>
      <c r="B384" s="46"/>
      <c r="C384" s="46"/>
      <c r="D384" s="46"/>
      <c r="E384" s="70"/>
      <c r="F384" s="50"/>
      <c r="G384" s="50"/>
      <c r="H384" s="50"/>
      <c r="I384" s="50"/>
      <c r="J384" s="102"/>
      <c r="K384" s="46"/>
      <c r="L384" s="46"/>
      <c r="M384" s="46"/>
      <c r="N384" s="46"/>
      <c r="O384" s="46"/>
      <c r="P384" s="46"/>
      <c r="Q384" s="46"/>
      <c r="R384" s="46"/>
      <c r="S384" s="46"/>
      <c r="T384" s="46"/>
      <c r="U384" s="46"/>
      <c r="V384" s="46"/>
      <c r="W384" s="46"/>
      <c r="X384" s="46"/>
      <c r="Y384" s="46"/>
      <c r="Z384" s="46"/>
      <c r="AA384" s="46"/>
      <c r="AB384" s="46"/>
      <c r="AC384" s="46"/>
      <c r="AD384" s="46"/>
      <c r="AE384" s="46"/>
      <c r="AF384" s="46"/>
      <c r="AG384" s="46"/>
      <c r="AH384" s="46"/>
      <c r="AI384" s="46"/>
      <c r="AJ384" s="46"/>
      <c r="AK384" s="46"/>
      <c r="AL384" s="46"/>
    </row>
    <row r="385">
      <c r="A385" s="50"/>
      <c r="B385" s="46"/>
      <c r="C385" s="46"/>
      <c r="D385" s="46"/>
      <c r="E385" s="70"/>
      <c r="F385" s="50"/>
      <c r="G385" s="50"/>
      <c r="H385" s="50"/>
      <c r="I385" s="50"/>
      <c r="J385" s="102"/>
      <c r="K385" s="46"/>
      <c r="L385" s="46"/>
      <c r="M385" s="46"/>
      <c r="N385" s="46"/>
      <c r="O385" s="46"/>
      <c r="P385" s="46"/>
      <c r="Q385" s="46"/>
      <c r="R385" s="46"/>
      <c r="S385" s="46"/>
      <c r="T385" s="46"/>
      <c r="U385" s="46"/>
      <c r="V385" s="46"/>
      <c r="W385" s="46"/>
      <c r="X385" s="46"/>
      <c r="Y385" s="46"/>
      <c r="Z385" s="46"/>
      <c r="AA385" s="46"/>
      <c r="AB385" s="46"/>
      <c r="AC385" s="46"/>
      <c r="AD385" s="46"/>
      <c r="AE385" s="46"/>
      <c r="AF385" s="46"/>
      <c r="AG385" s="46"/>
      <c r="AH385" s="46"/>
      <c r="AI385" s="46"/>
      <c r="AJ385" s="46"/>
      <c r="AK385" s="46"/>
      <c r="AL385" s="46"/>
    </row>
    <row r="386">
      <c r="A386" s="50"/>
      <c r="B386" s="46"/>
      <c r="C386" s="46"/>
      <c r="D386" s="46"/>
      <c r="E386" s="70"/>
      <c r="F386" s="50"/>
      <c r="G386" s="50"/>
      <c r="H386" s="50"/>
      <c r="I386" s="50"/>
      <c r="J386" s="102"/>
      <c r="K386" s="46"/>
      <c r="L386" s="46"/>
      <c r="M386" s="46"/>
      <c r="N386" s="46"/>
      <c r="O386" s="46"/>
      <c r="P386" s="46"/>
      <c r="Q386" s="46"/>
      <c r="R386" s="46"/>
      <c r="S386" s="46"/>
      <c r="T386" s="46"/>
      <c r="U386" s="46"/>
      <c r="V386" s="46"/>
      <c r="W386" s="46"/>
      <c r="X386" s="46"/>
      <c r="Y386" s="46"/>
      <c r="Z386" s="46"/>
      <c r="AA386" s="46"/>
      <c r="AB386" s="46"/>
      <c r="AC386" s="46"/>
      <c r="AD386" s="46"/>
      <c r="AE386" s="46"/>
      <c r="AF386" s="46"/>
      <c r="AG386" s="46"/>
      <c r="AH386" s="46"/>
      <c r="AI386" s="46"/>
      <c r="AJ386" s="46"/>
      <c r="AK386" s="46"/>
      <c r="AL386" s="46"/>
    </row>
    <row r="387">
      <c r="A387" s="50"/>
      <c r="B387" s="46"/>
      <c r="C387" s="46"/>
      <c r="D387" s="46"/>
      <c r="E387" s="70"/>
      <c r="F387" s="50"/>
      <c r="G387" s="50"/>
      <c r="H387" s="50"/>
      <c r="I387" s="50"/>
      <c r="J387" s="102"/>
      <c r="K387" s="46"/>
      <c r="L387" s="46"/>
      <c r="M387" s="46"/>
      <c r="N387" s="46"/>
      <c r="O387" s="46"/>
      <c r="P387" s="46"/>
      <c r="Q387" s="46"/>
      <c r="R387" s="46"/>
      <c r="S387" s="46"/>
      <c r="T387" s="46"/>
      <c r="U387" s="46"/>
      <c r="V387" s="46"/>
      <c r="W387" s="46"/>
      <c r="X387" s="46"/>
      <c r="Y387" s="46"/>
      <c r="Z387" s="46"/>
      <c r="AA387" s="46"/>
      <c r="AB387" s="46"/>
      <c r="AC387" s="46"/>
      <c r="AD387" s="46"/>
      <c r="AE387" s="46"/>
      <c r="AF387" s="46"/>
      <c r="AG387" s="46"/>
      <c r="AH387" s="46"/>
      <c r="AI387" s="46"/>
      <c r="AJ387" s="46"/>
      <c r="AK387" s="46"/>
      <c r="AL387" s="46"/>
    </row>
    <row r="388">
      <c r="A388" s="50"/>
      <c r="B388" s="46"/>
      <c r="C388" s="46"/>
      <c r="D388" s="46"/>
      <c r="E388" s="70"/>
      <c r="F388" s="50"/>
      <c r="G388" s="50"/>
      <c r="H388" s="50"/>
      <c r="I388" s="50"/>
      <c r="J388" s="102"/>
      <c r="K388" s="46"/>
      <c r="L388" s="46"/>
      <c r="M388" s="46"/>
      <c r="N388" s="46"/>
      <c r="O388" s="46"/>
      <c r="P388" s="46"/>
      <c r="Q388" s="46"/>
      <c r="R388" s="46"/>
      <c r="S388" s="46"/>
      <c r="T388" s="46"/>
      <c r="U388" s="46"/>
      <c r="V388" s="46"/>
      <c r="W388" s="46"/>
      <c r="X388" s="46"/>
      <c r="Y388" s="46"/>
      <c r="Z388" s="46"/>
      <c r="AA388" s="46"/>
      <c r="AB388" s="46"/>
      <c r="AC388" s="46"/>
      <c r="AD388" s="46"/>
      <c r="AE388" s="46"/>
      <c r="AF388" s="46"/>
      <c r="AG388" s="46"/>
      <c r="AH388" s="46"/>
      <c r="AI388" s="46"/>
      <c r="AJ388" s="46"/>
      <c r="AK388" s="46"/>
      <c r="AL388" s="46"/>
    </row>
    <row r="389">
      <c r="A389" s="50"/>
      <c r="B389" s="46"/>
      <c r="C389" s="46"/>
      <c r="D389" s="46"/>
      <c r="E389" s="70"/>
      <c r="F389" s="50"/>
      <c r="G389" s="50"/>
      <c r="H389" s="50"/>
      <c r="I389" s="50"/>
      <c r="J389" s="102"/>
      <c r="K389" s="46"/>
      <c r="L389" s="46"/>
      <c r="M389" s="46"/>
      <c r="N389" s="46"/>
      <c r="O389" s="46"/>
      <c r="P389" s="46"/>
      <c r="Q389" s="46"/>
      <c r="R389" s="46"/>
      <c r="S389" s="46"/>
      <c r="T389" s="46"/>
      <c r="U389" s="46"/>
      <c r="V389" s="46"/>
      <c r="W389" s="46"/>
      <c r="X389" s="46"/>
      <c r="Y389" s="46"/>
      <c r="Z389" s="46"/>
      <c r="AA389" s="46"/>
      <c r="AB389" s="46"/>
      <c r="AC389" s="46"/>
      <c r="AD389" s="46"/>
      <c r="AE389" s="46"/>
      <c r="AF389" s="46"/>
      <c r="AG389" s="46"/>
      <c r="AH389" s="46"/>
      <c r="AI389" s="46"/>
      <c r="AJ389" s="46"/>
      <c r="AK389" s="46"/>
      <c r="AL389" s="46"/>
    </row>
    <row r="390">
      <c r="A390" s="50"/>
      <c r="B390" s="46"/>
      <c r="C390" s="46"/>
      <c r="D390" s="46"/>
      <c r="E390" s="70"/>
      <c r="F390" s="50"/>
      <c r="G390" s="50"/>
      <c r="H390" s="50"/>
      <c r="I390" s="50"/>
      <c r="J390" s="102"/>
      <c r="K390" s="46"/>
      <c r="L390" s="46"/>
      <c r="M390" s="46"/>
      <c r="N390" s="46"/>
      <c r="O390" s="46"/>
      <c r="P390" s="46"/>
      <c r="Q390" s="46"/>
      <c r="R390" s="46"/>
      <c r="S390" s="46"/>
      <c r="T390" s="46"/>
      <c r="U390" s="46"/>
      <c r="V390" s="46"/>
      <c r="W390" s="46"/>
      <c r="X390" s="46"/>
      <c r="Y390" s="46"/>
      <c r="Z390" s="46"/>
      <c r="AA390" s="46"/>
      <c r="AB390" s="46"/>
      <c r="AC390" s="46"/>
      <c r="AD390" s="46"/>
      <c r="AE390" s="46"/>
      <c r="AF390" s="46"/>
      <c r="AG390" s="46"/>
      <c r="AH390" s="46"/>
      <c r="AI390" s="46"/>
      <c r="AJ390" s="46"/>
      <c r="AK390" s="46"/>
      <c r="AL390" s="46"/>
    </row>
    <row r="391">
      <c r="A391" s="50"/>
      <c r="B391" s="46"/>
      <c r="C391" s="46"/>
      <c r="D391" s="46"/>
      <c r="E391" s="70"/>
      <c r="F391" s="50"/>
      <c r="G391" s="50"/>
      <c r="H391" s="50"/>
      <c r="I391" s="50"/>
      <c r="J391" s="102"/>
      <c r="K391" s="46"/>
      <c r="L391" s="46"/>
      <c r="M391" s="46"/>
      <c r="N391" s="46"/>
      <c r="O391" s="46"/>
      <c r="P391" s="46"/>
      <c r="Q391" s="46"/>
      <c r="R391" s="46"/>
      <c r="S391" s="46"/>
      <c r="T391" s="46"/>
      <c r="U391" s="46"/>
      <c r="V391" s="46"/>
      <c r="W391" s="46"/>
      <c r="X391" s="46"/>
      <c r="Y391" s="46"/>
      <c r="Z391" s="46"/>
      <c r="AA391" s="46"/>
      <c r="AB391" s="46"/>
      <c r="AC391" s="46"/>
      <c r="AD391" s="46"/>
      <c r="AE391" s="46"/>
      <c r="AF391" s="46"/>
      <c r="AG391" s="46"/>
      <c r="AH391" s="46"/>
      <c r="AI391" s="46"/>
      <c r="AJ391" s="46"/>
      <c r="AK391" s="46"/>
      <c r="AL391" s="46"/>
    </row>
    <row r="392">
      <c r="A392" s="50"/>
      <c r="B392" s="46"/>
      <c r="C392" s="46"/>
      <c r="D392" s="46"/>
      <c r="E392" s="70"/>
      <c r="F392" s="50"/>
      <c r="G392" s="50"/>
      <c r="H392" s="50"/>
      <c r="I392" s="50"/>
      <c r="J392" s="102"/>
      <c r="K392" s="46"/>
      <c r="L392" s="46"/>
      <c r="M392" s="46"/>
      <c r="N392" s="46"/>
      <c r="O392" s="46"/>
      <c r="P392" s="46"/>
      <c r="Q392" s="46"/>
      <c r="R392" s="46"/>
      <c r="S392" s="46"/>
      <c r="T392" s="46"/>
      <c r="U392" s="46"/>
      <c r="V392" s="46"/>
      <c r="W392" s="46"/>
      <c r="X392" s="46"/>
      <c r="Y392" s="46"/>
      <c r="Z392" s="46"/>
      <c r="AA392" s="46"/>
      <c r="AB392" s="46"/>
      <c r="AC392" s="46"/>
      <c r="AD392" s="46"/>
      <c r="AE392" s="46"/>
      <c r="AF392" s="46"/>
      <c r="AG392" s="46"/>
      <c r="AH392" s="46"/>
      <c r="AI392" s="46"/>
      <c r="AJ392" s="46"/>
      <c r="AK392" s="46"/>
      <c r="AL392" s="46"/>
    </row>
    <row r="393">
      <c r="A393" s="50"/>
      <c r="B393" s="46"/>
      <c r="C393" s="46"/>
      <c r="D393" s="46"/>
      <c r="E393" s="70"/>
      <c r="F393" s="50"/>
      <c r="G393" s="50"/>
      <c r="H393" s="50"/>
      <c r="I393" s="50"/>
      <c r="J393" s="102"/>
      <c r="K393" s="46"/>
      <c r="L393" s="46"/>
      <c r="M393" s="46"/>
      <c r="N393" s="46"/>
      <c r="O393" s="46"/>
      <c r="P393" s="46"/>
      <c r="Q393" s="46"/>
      <c r="R393" s="46"/>
      <c r="S393" s="46"/>
      <c r="T393" s="46"/>
      <c r="U393" s="46"/>
      <c r="V393" s="46"/>
      <c r="W393" s="46"/>
      <c r="X393" s="46"/>
      <c r="Y393" s="46"/>
      <c r="Z393" s="46"/>
      <c r="AA393" s="46"/>
      <c r="AB393" s="46"/>
      <c r="AC393" s="46"/>
      <c r="AD393" s="46"/>
      <c r="AE393" s="46"/>
      <c r="AF393" s="46"/>
      <c r="AG393" s="46"/>
      <c r="AH393" s="46"/>
      <c r="AI393" s="46"/>
      <c r="AJ393" s="46"/>
      <c r="AK393" s="46"/>
      <c r="AL393" s="46"/>
    </row>
    <row r="394">
      <c r="A394" s="50"/>
      <c r="B394" s="46"/>
      <c r="C394" s="46"/>
      <c r="D394" s="46"/>
      <c r="E394" s="70"/>
      <c r="F394" s="50"/>
      <c r="G394" s="50"/>
      <c r="H394" s="50"/>
      <c r="I394" s="50"/>
      <c r="J394" s="102"/>
      <c r="K394" s="46"/>
      <c r="L394" s="46"/>
      <c r="M394" s="46"/>
      <c r="N394" s="46"/>
      <c r="O394" s="46"/>
      <c r="P394" s="46"/>
      <c r="Q394" s="46"/>
      <c r="R394" s="46"/>
      <c r="S394" s="46"/>
      <c r="T394" s="46"/>
      <c r="U394" s="46"/>
      <c r="V394" s="46"/>
      <c r="W394" s="46"/>
      <c r="X394" s="46"/>
      <c r="Y394" s="46"/>
      <c r="Z394" s="46"/>
      <c r="AA394" s="46"/>
      <c r="AB394" s="46"/>
      <c r="AC394" s="46"/>
      <c r="AD394" s="46"/>
      <c r="AE394" s="46"/>
      <c r="AF394" s="46"/>
      <c r="AG394" s="46"/>
      <c r="AH394" s="46"/>
      <c r="AI394" s="46"/>
      <c r="AJ394" s="46"/>
      <c r="AK394" s="46"/>
      <c r="AL394" s="46"/>
    </row>
    <row r="395">
      <c r="A395" s="50"/>
      <c r="B395" s="46"/>
      <c r="C395" s="46"/>
      <c r="D395" s="46"/>
      <c r="E395" s="70"/>
      <c r="F395" s="50"/>
      <c r="G395" s="50"/>
      <c r="H395" s="50"/>
      <c r="I395" s="50"/>
      <c r="J395" s="102"/>
      <c r="K395" s="46"/>
      <c r="L395" s="46"/>
      <c r="M395" s="46"/>
      <c r="N395" s="46"/>
      <c r="O395" s="46"/>
      <c r="P395" s="46"/>
      <c r="Q395" s="46"/>
      <c r="R395" s="46"/>
      <c r="S395" s="46"/>
      <c r="T395" s="46"/>
      <c r="U395" s="46"/>
      <c r="V395" s="46"/>
      <c r="W395" s="46"/>
      <c r="X395" s="46"/>
      <c r="Y395" s="46"/>
      <c r="Z395" s="46"/>
      <c r="AA395" s="46"/>
      <c r="AB395" s="46"/>
      <c r="AC395" s="46"/>
      <c r="AD395" s="46"/>
      <c r="AE395" s="46"/>
      <c r="AF395" s="46"/>
      <c r="AG395" s="46"/>
      <c r="AH395" s="46"/>
      <c r="AI395" s="46"/>
      <c r="AJ395" s="46"/>
      <c r="AK395" s="46"/>
      <c r="AL395" s="46"/>
    </row>
    <row r="396">
      <c r="A396" s="50"/>
      <c r="B396" s="46"/>
      <c r="C396" s="46"/>
      <c r="D396" s="46"/>
      <c r="E396" s="70"/>
      <c r="F396" s="50"/>
      <c r="G396" s="50"/>
      <c r="H396" s="50"/>
      <c r="I396" s="50"/>
      <c r="J396" s="102"/>
      <c r="K396" s="46"/>
      <c r="L396" s="46"/>
      <c r="M396" s="46"/>
      <c r="N396" s="46"/>
      <c r="O396" s="46"/>
      <c r="P396" s="46"/>
      <c r="Q396" s="46"/>
      <c r="R396" s="46"/>
      <c r="S396" s="46"/>
      <c r="T396" s="46"/>
      <c r="U396" s="46"/>
      <c r="V396" s="46"/>
      <c r="W396" s="46"/>
      <c r="X396" s="46"/>
      <c r="Y396" s="46"/>
      <c r="Z396" s="46"/>
      <c r="AA396" s="46"/>
      <c r="AB396" s="46"/>
      <c r="AC396" s="46"/>
      <c r="AD396" s="46"/>
      <c r="AE396" s="46"/>
      <c r="AF396" s="46"/>
      <c r="AG396" s="46"/>
      <c r="AH396" s="46"/>
      <c r="AI396" s="46"/>
      <c r="AJ396" s="46"/>
      <c r="AK396" s="46"/>
      <c r="AL396" s="46"/>
    </row>
    <row r="397">
      <c r="A397" s="50"/>
      <c r="B397" s="46"/>
      <c r="C397" s="46"/>
      <c r="D397" s="46"/>
      <c r="E397" s="70"/>
      <c r="F397" s="50"/>
      <c r="G397" s="50"/>
      <c r="H397" s="50"/>
      <c r="I397" s="50"/>
      <c r="J397" s="102"/>
      <c r="K397" s="46"/>
      <c r="L397" s="46"/>
      <c r="M397" s="46"/>
      <c r="N397" s="46"/>
      <c r="O397" s="46"/>
      <c r="P397" s="46"/>
      <c r="Q397" s="46"/>
      <c r="R397" s="46"/>
      <c r="S397" s="46"/>
      <c r="T397" s="46"/>
      <c r="U397" s="46"/>
      <c r="V397" s="46"/>
      <c r="W397" s="46"/>
      <c r="X397" s="46"/>
      <c r="Y397" s="46"/>
      <c r="Z397" s="46"/>
      <c r="AA397" s="46"/>
      <c r="AB397" s="46"/>
      <c r="AC397" s="46"/>
      <c r="AD397" s="46"/>
      <c r="AE397" s="46"/>
      <c r="AF397" s="46"/>
      <c r="AG397" s="46"/>
      <c r="AH397" s="46"/>
      <c r="AI397" s="46"/>
      <c r="AJ397" s="46"/>
      <c r="AK397" s="46"/>
      <c r="AL397" s="46"/>
    </row>
    <row r="398">
      <c r="A398" s="50"/>
      <c r="B398" s="46"/>
      <c r="C398" s="46"/>
      <c r="D398" s="46"/>
      <c r="E398" s="70"/>
      <c r="F398" s="50"/>
      <c r="G398" s="50"/>
      <c r="H398" s="50"/>
      <c r="I398" s="50"/>
      <c r="J398" s="102"/>
      <c r="K398" s="46"/>
      <c r="L398" s="46"/>
      <c r="M398" s="46"/>
      <c r="N398" s="46"/>
      <c r="O398" s="46"/>
      <c r="P398" s="46"/>
      <c r="Q398" s="46"/>
      <c r="R398" s="46"/>
      <c r="S398" s="46"/>
      <c r="T398" s="46"/>
      <c r="U398" s="46"/>
      <c r="V398" s="46"/>
      <c r="W398" s="46"/>
      <c r="X398" s="46"/>
      <c r="Y398" s="46"/>
      <c r="Z398" s="46"/>
      <c r="AA398" s="46"/>
      <c r="AB398" s="46"/>
      <c r="AC398" s="46"/>
      <c r="AD398" s="46"/>
      <c r="AE398" s="46"/>
      <c r="AF398" s="46"/>
      <c r="AG398" s="46"/>
      <c r="AH398" s="46"/>
      <c r="AI398" s="46"/>
      <c r="AJ398" s="46"/>
      <c r="AK398" s="46"/>
      <c r="AL398" s="46"/>
    </row>
    <row r="399">
      <c r="A399" s="50"/>
      <c r="B399" s="46"/>
      <c r="C399" s="46"/>
      <c r="D399" s="46"/>
      <c r="E399" s="70"/>
      <c r="F399" s="50"/>
      <c r="G399" s="50"/>
      <c r="H399" s="50"/>
      <c r="I399" s="50"/>
      <c r="J399" s="102"/>
      <c r="K399" s="46"/>
      <c r="L399" s="46"/>
      <c r="M399" s="46"/>
      <c r="N399" s="46"/>
      <c r="O399" s="46"/>
      <c r="P399" s="46"/>
      <c r="Q399" s="46"/>
      <c r="R399" s="46"/>
      <c r="S399" s="46"/>
      <c r="T399" s="46"/>
      <c r="U399" s="46"/>
      <c r="V399" s="46"/>
      <c r="W399" s="46"/>
      <c r="X399" s="46"/>
      <c r="Y399" s="46"/>
      <c r="Z399" s="46"/>
      <c r="AA399" s="46"/>
      <c r="AB399" s="46"/>
      <c r="AC399" s="46"/>
      <c r="AD399" s="46"/>
      <c r="AE399" s="46"/>
      <c r="AF399" s="46"/>
      <c r="AG399" s="46"/>
      <c r="AH399" s="46"/>
      <c r="AI399" s="46"/>
      <c r="AJ399" s="46"/>
      <c r="AK399" s="46"/>
      <c r="AL399" s="46"/>
    </row>
    <row r="400">
      <c r="A400" s="50"/>
      <c r="B400" s="46"/>
      <c r="C400" s="46"/>
      <c r="D400" s="46"/>
      <c r="E400" s="70"/>
      <c r="F400" s="50"/>
      <c r="G400" s="50"/>
      <c r="H400" s="50"/>
      <c r="I400" s="50"/>
      <c r="J400" s="102"/>
      <c r="K400" s="46"/>
      <c r="L400" s="46"/>
      <c r="M400" s="46"/>
      <c r="N400" s="46"/>
      <c r="O400" s="46"/>
      <c r="P400" s="46"/>
      <c r="Q400" s="46"/>
      <c r="R400" s="46"/>
      <c r="S400" s="46"/>
      <c r="T400" s="46"/>
      <c r="U400" s="46"/>
      <c r="V400" s="46"/>
      <c r="W400" s="46"/>
      <c r="X400" s="46"/>
      <c r="Y400" s="46"/>
      <c r="Z400" s="46"/>
      <c r="AA400" s="46"/>
      <c r="AB400" s="46"/>
      <c r="AC400" s="46"/>
      <c r="AD400" s="46"/>
      <c r="AE400" s="46"/>
      <c r="AF400" s="46"/>
      <c r="AG400" s="46"/>
      <c r="AH400" s="46"/>
      <c r="AI400" s="46"/>
      <c r="AJ400" s="46"/>
      <c r="AK400" s="46"/>
      <c r="AL400" s="46"/>
    </row>
    <row r="401">
      <c r="A401" s="50"/>
      <c r="B401" s="46"/>
      <c r="C401" s="46"/>
      <c r="D401" s="46"/>
      <c r="E401" s="70"/>
      <c r="F401" s="50"/>
      <c r="G401" s="50"/>
      <c r="H401" s="50"/>
      <c r="I401" s="50"/>
      <c r="J401" s="102"/>
      <c r="K401" s="46"/>
      <c r="L401" s="46"/>
      <c r="M401" s="46"/>
      <c r="N401" s="46"/>
      <c r="O401" s="46"/>
      <c r="P401" s="46"/>
      <c r="Q401" s="46"/>
      <c r="R401" s="46"/>
      <c r="S401" s="46"/>
      <c r="T401" s="46"/>
      <c r="U401" s="46"/>
      <c r="V401" s="46"/>
      <c r="W401" s="46"/>
      <c r="X401" s="46"/>
      <c r="Y401" s="46"/>
      <c r="Z401" s="46"/>
      <c r="AA401" s="46"/>
      <c r="AB401" s="46"/>
      <c r="AC401" s="46"/>
      <c r="AD401" s="46"/>
      <c r="AE401" s="46"/>
      <c r="AF401" s="46"/>
      <c r="AG401" s="46"/>
      <c r="AH401" s="46"/>
      <c r="AI401" s="46"/>
      <c r="AJ401" s="46"/>
      <c r="AK401" s="46"/>
      <c r="AL401" s="46"/>
    </row>
    <row r="402">
      <c r="A402" s="50"/>
      <c r="B402" s="46"/>
      <c r="C402" s="46"/>
      <c r="D402" s="46"/>
      <c r="E402" s="70"/>
      <c r="F402" s="50"/>
      <c r="G402" s="50"/>
      <c r="H402" s="50"/>
      <c r="I402" s="50"/>
      <c r="J402" s="102"/>
      <c r="K402" s="46"/>
      <c r="L402" s="46"/>
      <c r="M402" s="46"/>
      <c r="N402" s="46"/>
      <c r="O402" s="46"/>
      <c r="P402" s="46"/>
      <c r="Q402" s="46"/>
      <c r="R402" s="46"/>
      <c r="S402" s="46"/>
      <c r="T402" s="46"/>
      <c r="U402" s="46"/>
      <c r="V402" s="46"/>
      <c r="W402" s="46"/>
      <c r="X402" s="46"/>
      <c r="Y402" s="46"/>
      <c r="Z402" s="46"/>
      <c r="AA402" s="46"/>
      <c r="AB402" s="46"/>
      <c r="AC402" s="46"/>
      <c r="AD402" s="46"/>
      <c r="AE402" s="46"/>
      <c r="AF402" s="46"/>
      <c r="AG402" s="46"/>
      <c r="AH402" s="46"/>
      <c r="AI402" s="46"/>
      <c r="AJ402" s="46"/>
      <c r="AK402" s="46"/>
      <c r="AL402" s="46"/>
    </row>
    <row r="403">
      <c r="A403" s="50"/>
      <c r="B403" s="46"/>
      <c r="C403" s="46"/>
      <c r="D403" s="46"/>
      <c r="E403" s="70"/>
      <c r="F403" s="50"/>
      <c r="G403" s="50"/>
      <c r="H403" s="50"/>
      <c r="I403" s="50"/>
      <c r="J403" s="102"/>
      <c r="K403" s="46"/>
      <c r="L403" s="46"/>
      <c r="M403" s="46"/>
      <c r="N403" s="46"/>
      <c r="O403" s="46"/>
      <c r="P403" s="46"/>
      <c r="Q403" s="46"/>
      <c r="R403" s="46"/>
      <c r="S403" s="46"/>
      <c r="T403" s="46"/>
      <c r="U403" s="46"/>
      <c r="V403" s="46"/>
      <c r="W403" s="46"/>
      <c r="X403" s="46"/>
      <c r="Y403" s="46"/>
      <c r="Z403" s="46"/>
      <c r="AA403" s="46"/>
      <c r="AB403" s="46"/>
      <c r="AC403" s="46"/>
      <c r="AD403" s="46"/>
      <c r="AE403" s="46"/>
      <c r="AF403" s="46"/>
      <c r="AG403" s="46"/>
      <c r="AH403" s="46"/>
      <c r="AI403" s="46"/>
      <c r="AJ403" s="46"/>
      <c r="AK403" s="46"/>
      <c r="AL403" s="46"/>
    </row>
    <row r="404">
      <c r="A404" s="50"/>
      <c r="B404" s="46"/>
      <c r="C404" s="46"/>
      <c r="D404" s="46"/>
      <c r="E404" s="70"/>
      <c r="F404" s="50"/>
      <c r="G404" s="50"/>
      <c r="H404" s="50"/>
      <c r="I404" s="50"/>
      <c r="J404" s="102"/>
      <c r="K404" s="46"/>
      <c r="L404" s="46"/>
      <c r="M404" s="46"/>
      <c r="N404" s="46"/>
      <c r="O404" s="46"/>
      <c r="P404" s="46"/>
      <c r="Q404" s="46"/>
      <c r="R404" s="46"/>
      <c r="S404" s="46"/>
      <c r="T404" s="46"/>
      <c r="U404" s="46"/>
      <c r="V404" s="46"/>
      <c r="W404" s="46"/>
      <c r="X404" s="46"/>
      <c r="Y404" s="46"/>
      <c r="Z404" s="46"/>
      <c r="AA404" s="46"/>
      <c r="AB404" s="46"/>
      <c r="AC404" s="46"/>
      <c r="AD404" s="46"/>
      <c r="AE404" s="46"/>
      <c r="AF404" s="46"/>
      <c r="AG404" s="46"/>
      <c r="AH404" s="46"/>
      <c r="AI404" s="46"/>
      <c r="AJ404" s="46"/>
      <c r="AK404" s="46"/>
      <c r="AL404" s="46"/>
    </row>
    <row r="405">
      <c r="A405" s="50"/>
      <c r="B405" s="46"/>
      <c r="C405" s="46"/>
      <c r="D405" s="46"/>
      <c r="E405" s="70"/>
      <c r="F405" s="50"/>
      <c r="G405" s="50"/>
      <c r="H405" s="50"/>
      <c r="I405" s="50"/>
      <c r="J405" s="102"/>
      <c r="K405" s="46"/>
      <c r="L405" s="46"/>
      <c r="M405" s="46"/>
      <c r="N405" s="46"/>
      <c r="O405" s="46"/>
      <c r="P405" s="46"/>
      <c r="Q405" s="46"/>
      <c r="R405" s="46"/>
      <c r="S405" s="46"/>
      <c r="T405" s="46"/>
      <c r="U405" s="46"/>
      <c r="V405" s="46"/>
      <c r="W405" s="46"/>
      <c r="X405" s="46"/>
      <c r="Y405" s="46"/>
      <c r="Z405" s="46"/>
      <c r="AA405" s="46"/>
      <c r="AB405" s="46"/>
      <c r="AC405" s="46"/>
      <c r="AD405" s="46"/>
      <c r="AE405" s="46"/>
      <c r="AF405" s="46"/>
      <c r="AG405" s="46"/>
      <c r="AH405" s="46"/>
      <c r="AI405" s="46"/>
      <c r="AJ405" s="46"/>
      <c r="AK405" s="46"/>
      <c r="AL405" s="46"/>
    </row>
    <row r="406">
      <c r="A406" s="50"/>
      <c r="B406" s="46"/>
      <c r="C406" s="46"/>
      <c r="D406" s="46"/>
      <c r="E406" s="70"/>
      <c r="F406" s="50"/>
      <c r="G406" s="50"/>
      <c r="H406" s="50"/>
      <c r="I406" s="50"/>
      <c r="J406" s="102"/>
      <c r="K406" s="46"/>
      <c r="L406" s="46"/>
      <c r="M406" s="46"/>
      <c r="N406" s="46"/>
      <c r="O406" s="46"/>
      <c r="P406" s="46"/>
      <c r="Q406" s="46"/>
      <c r="R406" s="46"/>
      <c r="S406" s="46"/>
      <c r="T406" s="46"/>
      <c r="U406" s="46"/>
      <c r="V406" s="46"/>
      <c r="W406" s="46"/>
      <c r="X406" s="46"/>
      <c r="Y406" s="46"/>
      <c r="Z406" s="46"/>
      <c r="AA406" s="46"/>
      <c r="AB406" s="46"/>
      <c r="AC406" s="46"/>
      <c r="AD406" s="46"/>
      <c r="AE406" s="46"/>
      <c r="AF406" s="46"/>
      <c r="AG406" s="46"/>
      <c r="AH406" s="46"/>
      <c r="AI406" s="46"/>
      <c r="AJ406" s="46"/>
      <c r="AK406" s="46"/>
      <c r="AL406" s="46"/>
    </row>
    <row r="407">
      <c r="A407" s="50"/>
      <c r="B407" s="46"/>
      <c r="C407" s="46"/>
      <c r="D407" s="46"/>
      <c r="E407" s="70"/>
      <c r="F407" s="50"/>
      <c r="G407" s="50"/>
      <c r="H407" s="50"/>
      <c r="I407" s="50"/>
      <c r="J407" s="102"/>
      <c r="K407" s="46"/>
      <c r="L407" s="46"/>
      <c r="M407" s="46"/>
      <c r="N407" s="46"/>
      <c r="O407" s="46"/>
      <c r="P407" s="46"/>
      <c r="Q407" s="46"/>
      <c r="R407" s="46"/>
      <c r="S407" s="46"/>
      <c r="T407" s="46"/>
      <c r="U407" s="46"/>
      <c r="V407" s="46"/>
      <c r="W407" s="46"/>
      <c r="X407" s="46"/>
      <c r="Y407" s="46"/>
      <c r="Z407" s="46"/>
      <c r="AA407" s="46"/>
      <c r="AB407" s="46"/>
      <c r="AC407" s="46"/>
      <c r="AD407" s="46"/>
      <c r="AE407" s="46"/>
      <c r="AF407" s="46"/>
      <c r="AG407" s="46"/>
      <c r="AH407" s="46"/>
      <c r="AI407" s="46"/>
      <c r="AJ407" s="46"/>
      <c r="AK407" s="46"/>
      <c r="AL407" s="46"/>
    </row>
    <row r="408">
      <c r="A408" s="50"/>
      <c r="B408" s="46"/>
      <c r="C408" s="46"/>
      <c r="D408" s="46"/>
      <c r="E408" s="70"/>
      <c r="F408" s="50"/>
      <c r="G408" s="50"/>
      <c r="H408" s="50"/>
      <c r="I408" s="50"/>
      <c r="J408" s="102"/>
      <c r="K408" s="46"/>
      <c r="L408" s="46"/>
      <c r="M408" s="46"/>
      <c r="N408" s="46"/>
      <c r="O408" s="46"/>
      <c r="P408" s="46"/>
      <c r="Q408" s="46"/>
      <c r="R408" s="46"/>
      <c r="S408" s="46"/>
      <c r="T408" s="46"/>
      <c r="U408" s="46"/>
      <c r="V408" s="46"/>
      <c r="W408" s="46"/>
      <c r="X408" s="46"/>
      <c r="Y408" s="46"/>
      <c r="Z408" s="46"/>
      <c r="AA408" s="46"/>
      <c r="AB408" s="46"/>
      <c r="AC408" s="46"/>
      <c r="AD408" s="46"/>
      <c r="AE408" s="46"/>
      <c r="AF408" s="46"/>
      <c r="AG408" s="46"/>
      <c r="AH408" s="46"/>
      <c r="AI408" s="46"/>
      <c r="AJ408" s="46"/>
      <c r="AK408" s="46"/>
      <c r="AL408" s="46"/>
    </row>
    <row r="409">
      <c r="A409" s="50"/>
      <c r="B409" s="46"/>
      <c r="C409" s="46"/>
      <c r="D409" s="46"/>
      <c r="E409" s="70"/>
      <c r="F409" s="50"/>
      <c r="G409" s="50"/>
      <c r="H409" s="50"/>
      <c r="I409" s="50"/>
      <c r="J409" s="102"/>
      <c r="K409" s="46"/>
      <c r="L409" s="46"/>
      <c r="M409" s="46"/>
      <c r="N409" s="46"/>
      <c r="O409" s="46"/>
      <c r="P409" s="46"/>
      <c r="Q409" s="46"/>
      <c r="R409" s="46"/>
      <c r="S409" s="46"/>
      <c r="T409" s="46"/>
      <c r="U409" s="46"/>
      <c r="V409" s="46"/>
      <c r="W409" s="46"/>
      <c r="X409" s="46"/>
      <c r="Y409" s="46"/>
      <c r="Z409" s="46"/>
      <c r="AA409" s="46"/>
      <c r="AB409" s="46"/>
      <c r="AC409" s="46"/>
      <c r="AD409" s="46"/>
      <c r="AE409" s="46"/>
      <c r="AF409" s="46"/>
      <c r="AG409" s="46"/>
      <c r="AH409" s="46"/>
      <c r="AI409" s="46"/>
      <c r="AJ409" s="46"/>
      <c r="AK409" s="46"/>
      <c r="AL409" s="46"/>
    </row>
    <row r="410">
      <c r="A410" s="50"/>
      <c r="B410" s="46"/>
      <c r="C410" s="46"/>
      <c r="D410" s="46"/>
      <c r="E410" s="70"/>
      <c r="F410" s="50"/>
      <c r="G410" s="50"/>
      <c r="H410" s="50"/>
      <c r="I410" s="50"/>
      <c r="J410" s="102"/>
      <c r="K410" s="46"/>
      <c r="L410" s="46"/>
      <c r="M410" s="46"/>
      <c r="N410" s="46"/>
      <c r="O410" s="46"/>
      <c r="P410" s="46"/>
      <c r="Q410" s="46"/>
      <c r="R410" s="46"/>
      <c r="S410" s="46"/>
      <c r="T410" s="46"/>
      <c r="U410" s="46"/>
      <c r="V410" s="46"/>
      <c r="W410" s="46"/>
      <c r="X410" s="46"/>
      <c r="Y410" s="46"/>
      <c r="Z410" s="46"/>
      <c r="AA410" s="46"/>
      <c r="AB410" s="46"/>
      <c r="AC410" s="46"/>
      <c r="AD410" s="46"/>
      <c r="AE410" s="46"/>
      <c r="AF410" s="46"/>
      <c r="AG410" s="46"/>
      <c r="AH410" s="46"/>
      <c r="AI410" s="46"/>
      <c r="AJ410" s="46"/>
      <c r="AK410" s="46"/>
      <c r="AL410" s="46"/>
    </row>
    <row r="411">
      <c r="A411" s="50"/>
      <c r="B411" s="46"/>
      <c r="C411" s="46"/>
      <c r="D411" s="46"/>
      <c r="E411" s="70"/>
      <c r="F411" s="50"/>
      <c r="G411" s="50"/>
      <c r="H411" s="50"/>
      <c r="I411" s="50"/>
      <c r="J411" s="102"/>
      <c r="K411" s="46"/>
      <c r="L411" s="46"/>
      <c r="M411" s="46"/>
      <c r="N411" s="46"/>
      <c r="O411" s="46"/>
      <c r="P411" s="46"/>
      <c r="Q411" s="46"/>
      <c r="R411" s="46"/>
      <c r="S411" s="46"/>
      <c r="T411" s="46"/>
      <c r="U411" s="46"/>
      <c r="V411" s="46"/>
      <c r="W411" s="46"/>
      <c r="X411" s="46"/>
      <c r="Y411" s="46"/>
      <c r="Z411" s="46"/>
      <c r="AA411" s="46"/>
      <c r="AB411" s="46"/>
      <c r="AC411" s="46"/>
      <c r="AD411" s="46"/>
      <c r="AE411" s="46"/>
      <c r="AF411" s="46"/>
      <c r="AG411" s="46"/>
      <c r="AH411" s="46"/>
      <c r="AI411" s="46"/>
      <c r="AJ411" s="46"/>
      <c r="AK411" s="46"/>
      <c r="AL411" s="46"/>
    </row>
    <row r="412">
      <c r="A412" s="50"/>
      <c r="B412" s="46"/>
      <c r="C412" s="46"/>
      <c r="D412" s="46"/>
      <c r="E412" s="70"/>
      <c r="F412" s="50"/>
      <c r="G412" s="50"/>
      <c r="H412" s="50"/>
      <c r="I412" s="50"/>
      <c r="J412" s="102"/>
      <c r="K412" s="46"/>
      <c r="L412" s="46"/>
      <c r="M412" s="46"/>
      <c r="N412" s="46"/>
      <c r="O412" s="46"/>
      <c r="P412" s="46"/>
      <c r="Q412" s="46"/>
      <c r="R412" s="46"/>
      <c r="S412" s="46"/>
      <c r="T412" s="46"/>
      <c r="U412" s="46"/>
      <c r="V412" s="46"/>
      <c r="W412" s="46"/>
      <c r="X412" s="46"/>
      <c r="Y412" s="46"/>
      <c r="Z412" s="46"/>
      <c r="AA412" s="46"/>
      <c r="AB412" s="46"/>
      <c r="AC412" s="46"/>
      <c r="AD412" s="46"/>
      <c r="AE412" s="46"/>
      <c r="AF412" s="46"/>
      <c r="AG412" s="46"/>
      <c r="AH412" s="46"/>
      <c r="AI412" s="46"/>
      <c r="AJ412" s="46"/>
      <c r="AK412" s="46"/>
      <c r="AL412" s="46"/>
    </row>
    <row r="413">
      <c r="A413" s="50"/>
      <c r="B413" s="46"/>
      <c r="C413" s="46"/>
      <c r="D413" s="46"/>
      <c r="E413" s="70"/>
      <c r="F413" s="50"/>
      <c r="G413" s="50"/>
      <c r="H413" s="50"/>
      <c r="I413" s="50"/>
      <c r="J413" s="102"/>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c r="AL413" s="46"/>
    </row>
    <row r="414">
      <c r="A414" s="50"/>
      <c r="B414" s="46"/>
      <c r="C414" s="46"/>
      <c r="D414" s="46"/>
      <c r="E414" s="70"/>
      <c r="F414" s="50"/>
      <c r="G414" s="50"/>
      <c r="H414" s="50"/>
      <c r="I414" s="50"/>
      <c r="J414" s="102"/>
      <c r="K414" s="46"/>
      <c r="L414" s="46"/>
      <c r="M414" s="46"/>
      <c r="N414" s="46"/>
      <c r="O414" s="46"/>
      <c r="P414" s="46"/>
      <c r="Q414" s="46"/>
      <c r="R414" s="46"/>
      <c r="S414" s="46"/>
      <c r="T414" s="46"/>
      <c r="U414" s="46"/>
      <c r="V414" s="46"/>
      <c r="W414" s="46"/>
      <c r="X414" s="46"/>
      <c r="Y414" s="46"/>
      <c r="Z414" s="46"/>
      <c r="AA414" s="46"/>
      <c r="AB414" s="46"/>
      <c r="AC414" s="46"/>
      <c r="AD414" s="46"/>
      <c r="AE414" s="46"/>
      <c r="AF414" s="46"/>
      <c r="AG414" s="46"/>
      <c r="AH414" s="46"/>
      <c r="AI414" s="46"/>
      <c r="AJ414" s="46"/>
      <c r="AK414" s="46"/>
      <c r="AL414" s="46"/>
    </row>
    <row r="415">
      <c r="A415" s="50"/>
      <c r="B415" s="46"/>
      <c r="C415" s="46"/>
      <c r="D415" s="46"/>
      <c r="E415" s="70"/>
      <c r="F415" s="50"/>
      <c r="G415" s="50"/>
      <c r="H415" s="50"/>
      <c r="I415" s="50"/>
      <c r="J415" s="102"/>
      <c r="K415" s="46"/>
      <c r="L415" s="46"/>
      <c r="M415" s="46"/>
      <c r="N415" s="46"/>
      <c r="O415" s="46"/>
      <c r="P415" s="46"/>
      <c r="Q415" s="46"/>
      <c r="R415" s="46"/>
      <c r="S415" s="46"/>
      <c r="T415" s="46"/>
      <c r="U415" s="46"/>
      <c r="V415" s="46"/>
      <c r="W415" s="46"/>
      <c r="X415" s="46"/>
      <c r="Y415" s="46"/>
      <c r="Z415" s="46"/>
      <c r="AA415" s="46"/>
      <c r="AB415" s="46"/>
      <c r="AC415" s="46"/>
      <c r="AD415" s="46"/>
      <c r="AE415" s="46"/>
      <c r="AF415" s="46"/>
      <c r="AG415" s="46"/>
      <c r="AH415" s="46"/>
      <c r="AI415" s="46"/>
      <c r="AJ415" s="46"/>
      <c r="AK415" s="46"/>
      <c r="AL415" s="46"/>
    </row>
    <row r="416">
      <c r="A416" s="50"/>
      <c r="B416" s="46"/>
      <c r="C416" s="46"/>
      <c r="D416" s="46"/>
      <c r="E416" s="70"/>
      <c r="F416" s="50"/>
      <c r="G416" s="50"/>
      <c r="H416" s="50"/>
      <c r="I416" s="50"/>
      <c r="J416" s="102"/>
      <c r="K416" s="46"/>
      <c r="L416" s="46"/>
      <c r="M416" s="46"/>
      <c r="N416" s="46"/>
      <c r="O416" s="46"/>
      <c r="P416" s="46"/>
      <c r="Q416" s="46"/>
      <c r="R416" s="46"/>
      <c r="S416" s="46"/>
      <c r="T416" s="46"/>
      <c r="U416" s="46"/>
      <c r="V416" s="46"/>
      <c r="W416" s="46"/>
      <c r="X416" s="46"/>
      <c r="Y416" s="46"/>
      <c r="Z416" s="46"/>
      <c r="AA416" s="46"/>
      <c r="AB416" s="46"/>
      <c r="AC416" s="46"/>
      <c r="AD416" s="46"/>
      <c r="AE416" s="46"/>
      <c r="AF416" s="46"/>
      <c r="AG416" s="46"/>
      <c r="AH416" s="46"/>
      <c r="AI416" s="46"/>
      <c r="AJ416" s="46"/>
      <c r="AK416" s="46"/>
      <c r="AL416" s="46"/>
    </row>
    <row r="417">
      <c r="A417" s="50"/>
      <c r="B417" s="46"/>
      <c r="C417" s="46"/>
      <c r="D417" s="46"/>
      <c r="E417" s="70"/>
      <c r="F417" s="50"/>
      <c r="G417" s="50"/>
      <c r="H417" s="50"/>
      <c r="I417" s="50"/>
      <c r="J417" s="102"/>
      <c r="K417" s="46"/>
      <c r="L417" s="46"/>
      <c r="M417" s="46"/>
      <c r="N417" s="46"/>
      <c r="O417" s="46"/>
      <c r="P417" s="46"/>
      <c r="Q417" s="46"/>
      <c r="R417" s="46"/>
      <c r="S417" s="46"/>
      <c r="T417" s="46"/>
      <c r="U417" s="46"/>
      <c r="V417" s="46"/>
      <c r="W417" s="46"/>
      <c r="X417" s="46"/>
      <c r="Y417" s="46"/>
      <c r="Z417" s="46"/>
      <c r="AA417" s="46"/>
      <c r="AB417" s="46"/>
      <c r="AC417" s="46"/>
      <c r="AD417" s="46"/>
      <c r="AE417" s="46"/>
      <c r="AF417" s="46"/>
      <c r="AG417" s="46"/>
      <c r="AH417" s="46"/>
      <c r="AI417" s="46"/>
      <c r="AJ417" s="46"/>
      <c r="AK417" s="46"/>
      <c r="AL417" s="46"/>
    </row>
    <row r="418">
      <c r="A418" s="50"/>
      <c r="B418" s="46"/>
      <c r="C418" s="46"/>
      <c r="D418" s="46"/>
      <c r="E418" s="70"/>
      <c r="F418" s="50"/>
      <c r="G418" s="50"/>
      <c r="H418" s="50"/>
      <c r="I418" s="50"/>
      <c r="J418" s="102"/>
      <c r="K418" s="46"/>
      <c r="L418" s="46"/>
      <c r="M418" s="46"/>
      <c r="N418" s="46"/>
      <c r="O418" s="46"/>
      <c r="P418" s="46"/>
      <c r="Q418" s="46"/>
      <c r="R418" s="46"/>
      <c r="S418" s="46"/>
      <c r="T418" s="46"/>
      <c r="U418" s="46"/>
      <c r="V418" s="46"/>
      <c r="W418" s="46"/>
      <c r="X418" s="46"/>
      <c r="Y418" s="46"/>
      <c r="Z418" s="46"/>
      <c r="AA418" s="46"/>
      <c r="AB418" s="46"/>
      <c r="AC418" s="46"/>
      <c r="AD418" s="46"/>
      <c r="AE418" s="46"/>
      <c r="AF418" s="46"/>
      <c r="AG418" s="46"/>
      <c r="AH418" s="46"/>
      <c r="AI418" s="46"/>
      <c r="AJ418" s="46"/>
      <c r="AK418" s="46"/>
      <c r="AL418" s="46"/>
    </row>
    <row r="419">
      <c r="A419" s="50"/>
      <c r="B419" s="46"/>
      <c r="C419" s="46"/>
      <c r="D419" s="46"/>
      <c r="E419" s="70"/>
      <c r="F419" s="50"/>
      <c r="G419" s="50"/>
      <c r="H419" s="50"/>
      <c r="I419" s="50"/>
      <c r="J419" s="102"/>
      <c r="K419" s="46"/>
      <c r="L419" s="46"/>
      <c r="M419" s="46"/>
      <c r="N419" s="46"/>
      <c r="O419" s="46"/>
      <c r="P419" s="46"/>
      <c r="Q419" s="46"/>
      <c r="R419" s="46"/>
      <c r="S419" s="46"/>
      <c r="T419" s="46"/>
      <c r="U419" s="46"/>
      <c r="V419" s="46"/>
      <c r="W419" s="46"/>
      <c r="X419" s="46"/>
      <c r="Y419" s="46"/>
      <c r="Z419" s="46"/>
      <c r="AA419" s="46"/>
      <c r="AB419" s="46"/>
      <c r="AC419" s="46"/>
      <c r="AD419" s="46"/>
      <c r="AE419" s="46"/>
      <c r="AF419" s="46"/>
      <c r="AG419" s="46"/>
      <c r="AH419" s="46"/>
      <c r="AI419" s="46"/>
      <c r="AJ419" s="46"/>
      <c r="AK419" s="46"/>
      <c r="AL419" s="46"/>
    </row>
    <row r="420">
      <c r="A420" s="50"/>
      <c r="B420" s="46"/>
      <c r="C420" s="46"/>
      <c r="D420" s="46"/>
      <c r="E420" s="70"/>
      <c r="F420" s="50"/>
      <c r="G420" s="50"/>
      <c r="H420" s="50"/>
      <c r="I420" s="50"/>
      <c r="J420" s="102"/>
      <c r="K420" s="46"/>
      <c r="L420" s="46"/>
      <c r="M420" s="46"/>
      <c r="N420" s="46"/>
      <c r="O420" s="46"/>
      <c r="P420" s="46"/>
      <c r="Q420" s="46"/>
      <c r="R420" s="46"/>
      <c r="S420" s="46"/>
      <c r="T420" s="46"/>
      <c r="U420" s="46"/>
      <c r="V420" s="46"/>
      <c r="W420" s="46"/>
      <c r="X420" s="46"/>
      <c r="Y420" s="46"/>
      <c r="Z420" s="46"/>
      <c r="AA420" s="46"/>
      <c r="AB420" s="46"/>
      <c r="AC420" s="46"/>
      <c r="AD420" s="46"/>
      <c r="AE420" s="46"/>
      <c r="AF420" s="46"/>
      <c r="AG420" s="46"/>
      <c r="AH420" s="46"/>
      <c r="AI420" s="46"/>
      <c r="AJ420" s="46"/>
      <c r="AK420" s="46"/>
      <c r="AL420" s="46"/>
    </row>
    <row r="421">
      <c r="A421" s="50"/>
      <c r="B421" s="46"/>
      <c r="C421" s="46"/>
      <c r="D421" s="46"/>
      <c r="E421" s="70"/>
      <c r="F421" s="50"/>
      <c r="G421" s="50"/>
      <c r="H421" s="50"/>
      <c r="I421" s="50"/>
      <c r="J421" s="102"/>
      <c r="K421" s="46"/>
      <c r="L421" s="46"/>
      <c r="M421" s="46"/>
      <c r="N421" s="46"/>
      <c r="O421" s="46"/>
      <c r="P421" s="46"/>
      <c r="Q421" s="46"/>
      <c r="R421" s="46"/>
      <c r="S421" s="46"/>
      <c r="T421" s="46"/>
      <c r="U421" s="46"/>
      <c r="V421" s="46"/>
      <c r="W421" s="46"/>
      <c r="X421" s="46"/>
      <c r="Y421" s="46"/>
      <c r="Z421" s="46"/>
      <c r="AA421" s="46"/>
      <c r="AB421" s="46"/>
      <c r="AC421" s="46"/>
      <c r="AD421" s="46"/>
      <c r="AE421" s="46"/>
      <c r="AF421" s="46"/>
      <c r="AG421" s="46"/>
      <c r="AH421" s="46"/>
      <c r="AI421" s="46"/>
      <c r="AJ421" s="46"/>
      <c r="AK421" s="46"/>
      <c r="AL421" s="46"/>
    </row>
    <row r="422">
      <c r="A422" s="50"/>
      <c r="B422" s="46"/>
      <c r="C422" s="46"/>
      <c r="D422" s="46"/>
      <c r="E422" s="70"/>
      <c r="F422" s="50"/>
      <c r="G422" s="50"/>
      <c r="H422" s="50"/>
      <c r="I422" s="50"/>
      <c r="J422" s="102"/>
      <c r="K422" s="46"/>
      <c r="L422" s="46"/>
      <c r="M422" s="46"/>
      <c r="N422" s="46"/>
      <c r="O422" s="46"/>
      <c r="P422" s="46"/>
      <c r="Q422" s="46"/>
      <c r="R422" s="46"/>
      <c r="S422" s="46"/>
      <c r="T422" s="46"/>
      <c r="U422" s="46"/>
      <c r="V422" s="46"/>
      <c r="W422" s="46"/>
      <c r="X422" s="46"/>
      <c r="Y422" s="46"/>
      <c r="Z422" s="46"/>
      <c r="AA422" s="46"/>
      <c r="AB422" s="46"/>
      <c r="AC422" s="46"/>
      <c r="AD422" s="46"/>
      <c r="AE422" s="46"/>
      <c r="AF422" s="46"/>
      <c r="AG422" s="46"/>
      <c r="AH422" s="46"/>
      <c r="AI422" s="46"/>
      <c r="AJ422" s="46"/>
      <c r="AK422" s="46"/>
      <c r="AL422" s="46"/>
    </row>
    <row r="423">
      <c r="A423" s="50"/>
      <c r="B423" s="46"/>
      <c r="C423" s="46"/>
      <c r="D423" s="46"/>
      <c r="E423" s="70"/>
      <c r="F423" s="50"/>
      <c r="G423" s="50"/>
      <c r="H423" s="50"/>
      <c r="I423" s="50"/>
      <c r="J423" s="102"/>
      <c r="K423" s="46"/>
      <c r="L423" s="46"/>
      <c r="M423" s="46"/>
      <c r="N423" s="46"/>
      <c r="O423" s="46"/>
      <c r="P423" s="46"/>
      <c r="Q423" s="46"/>
      <c r="R423" s="46"/>
      <c r="S423" s="46"/>
      <c r="T423" s="46"/>
      <c r="U423" s="46"/>
      <c r="V423" s="46"/>
      <c r="W423" s="46"/>
      <c r="X423" s="46"/>
      <c r="Y423" s="46"/>
      <c r="Z423" s="46"/>
      <c r="AA423" s="46"/>
      <c r="AB423" s="46"/>
      <c r="AC423" s="46"/>
      <c r="AD423" s="46"/>
      <c r="AE423" s="46"/>
      <c r="AF423" s="46"/>
      <c r="AG423" s="46"/>
      <c r="AH423" s="46"/>
      <c r="AI423" s="46"/>
      <c r="AJ423" s="46"/>
      <c r="AK423" s="46"/>
      <c r="AL423" s="46"/>
    </row>
    <row r="424">
      <c r="A424" s="50"/>
      <c r="B424" s="46"/>
      <c r="C424" s="46"/>
      <c r="D424" s="46"/>
      <c r="E424" s="70"/>
      <c r="F424" s="50"/>
      <c r="G424" s="50"/>
      <c r="H424" s="50"/>
      <c r="I424" s="50"/>
      <c r="J424" s="102"/>
      <c r="K424" s="46"/>
      <c r="L424" s="46"/>
      <c r="M424" s="46"/>
      <c r="N424" s="46"/>
      <c r="O424" s="46"/>
      <c r="P424" s="46"/>
      <c r="Q424" s="46"/>
      <c r="R424" s="46"/>
      <c r="S424" s="46"/>
      <c r="T424" s="46"/>
      <c r="U424" s="46"/>
      <c r="V424" s="46"/>
      <c r="W424" s="46"/>
      <c r="X424" s="46"/>
      <c r="Y424" s="46"/>
      <c r="Z424" s="46"/>
      <c r="AA424" s="46"/>
      <c r="AB424" s="46"/>
      <c r="AC424" s="46"/>
      <c r="AD424" s="46"/>
      <c r="AE424" s="46"/>
      <c r="AF424" s="46"/>
      <c r="AG424" s="46"/>
      <c r="AH424" s="46"/>
      <c r="AI424" s="46"/>
      <c r="AJ424" s="46"/>
      <c r="AK424" s="46"/>
      <c r="AL424" s="46"/>
    </row>
    <row r="425">
      <c r="A425" s="50"/>
      <c r="B425" s="46"/>
      <c r="C425" s="46"/>
      <c r="D425" s="46"/>
      <c r="E425" s="70"/>
      <c r="F425" s="50"/>
      <c r="G425" s="50"/>
      <c r="H425" s="50"/>
      <c r="I425" s="50"/>
      <c r="J425" s="102"/>
      <c r="K425" s="46"/>
      <c r="L425" s="46"/>
      <c r="M425" s="46"/>
      <c r="N425" s="46"/>
      <c r="O425" s="46"/>
      <c r="P425" s="46"/>
      <c r="Q425" s="46"/>
      <c r="R425" s="46"/>
      <c r="S425" s="46"/>
      <c r="T425" s="46"/>
      <c r="U425" s="46"/>
      <c r="V425" s="46"/>
      <c r="W425" s="46"/>
      <c r="X425" s="46"/>
      <c r="Y425" s="46"/>
      <c r="Z425" s="46"/>
      <c r="AA425" s="46"/>
      <c r="AB425" s="46"/>
      <c r="AC425" s="46"/>
      <c r="AD425" s="46"/>
      <c r="AE425" s="46"/>
      <c r="AF425" s="46"/>
      <c r="AG425" s="46"/>
      <c r="AH425" s="46"/>
      <c r="AI425" s="46"/>
      <c r="AJ425" s="46"/>
      <c r="AK425" s="46"/>
      <c r="AL425" s="46"/>
    </row>
    <row r="426">
      <c r="A426" s="50"/>
      <c r="B426" s="46"/>
      <c r="C426" s="46"/>
      <c r="D426" s="46"/>
      <c r="E426" s="70"/>
      <c r="F426" s="50"/>
      <c r="G426" s="50"/>
      <c r="H426" s="50"/>
      <c r="I426" s="50"/>
      <c r="J426" s="102"/>
      <c r="K426" s="46"/>
      <c r="L426" s="46"/>
      <c r="M426" s="46"/>
      <c r="N426" s="46"/>
      <c r="O426" s="46"/>
      <c r="P426" s="46"/>
      <c r="Q426" s="46"/>
      <c r="R426" s="46"/>
      <c r="S426" s="46"/>
      <c r="T426" s="46"/>
      <c r="U426" s="46"/>
      <c r="V426" s="46"/>
      <c r="W426" s="46"/>
      <c r="X426" s="46"/>
      <c r="Y426" s="46"/>
      <c r="Z426" s="46"/>
      <c r="AA426" s="46"/>
      <c r="AB426" s="46"/>
      <c r="AC426" s="46"/>
      <c r="AD426" s="46"/>
      <c r="AE426" s="46"/>
      <c r="AF426" s="46"/>
      <c r="AG426" s="46"/>
      <c r="AH426" s="46"/>
      <c r="AI426" s="46"/>
      <c r="AJ426" s="46"/>
      <c r="AK426" s="46"/>
      <c r="AL426" s="46"/>
    </row>
    <row r="427">
      <c r="A427" s="50"/>
      <c r="B427" s="46"/>
      <c r="C427" s="46"/>
      <c r="D427" s="46"/>
      <c r="E427" s="70"/>
      <c r="F427" s="50"/>
      <c r="G427" s="50"/>
      <c r="H427" s="50"/>
      <c r="I427" s="50"/>
      <c r="J427" s="102"/>
      <c r="K427" s="46"/>
      <c r="L427" s="46"/>
      <c r="M427" s="46"/>
      <c r="N427" s="46"/>
      <c r="O427" s="46"/>
      <c r="P427" s="46"/>
      <c r="Q427" s="46"/>
      <c r="R427" s="46"/>
      <c r="S427" s="46"/>
      <c r="T427" s="46"/>
      <c r="U427" s="46"/>
      <c r="V427" s="46"/>
      <c r="W427" s="46"/>
      <c r="X427" s="46"/>
      <c r="Y427" s="46"/>
      <c r="Z427" s="46"/>
      <c r="AA427" s="46"/>
      <c r="AB427" s="46"/>
      <c r="AC427" s="46"/>
      <c r="AD427" s="46"/>
      <c r="AE427" s="46"/>
      <c r="AF427" s="46"/>
      <c r="AG427" s="46"/>
      <c r="AH427" s="46"/>
      <c r="AI427" s="46"/>
      <c r="AJ427" s="46"/>
      <c r="AK427" s="46"/>
      <c r="AL427" s="46"/>
    </row>
    <row r="428">
      <c r="A428" s="50"/>
      <c r="B428" s="46"/>
      <c r="C428" s="46"/>
      <c r="D428" s="46"/>
      <c r="E428" s="70"/>
      <c r="F428" s="50"/>
      <c r="G428" s="50"/>
      <c r="H428" s="50"/>
      <c r="I428" s="50"/>
      <c r="J428" s="102"/>
      <c r="K428" s="46"/>
      <c r="L428" s="46"/>
      <c r="M428" s="46"/>
      <c r="N428" s="46"/>
      <c r="O428" s="46"/>
      <c r="P428" s="46"/>
      <c r="Q428" s="46"/>
      <c r="R428" s="46"/>
      <c r="S428" s="46"/>
      <c r="T428" s="46"/>
      <c r="U428" s="46"/>
      <c r="V428" s="46"/>
      <c r="W428" s="46"/>
      <c r="X428" s="46"/>
      <c r="Y428" s="46"/>
      <c r="Z428" s="46"/>
      <c r="AA428" s="46"/>
      <c r="AB428" s="46"/>
      <c r="AC428" s="46"/>
      <c r="AD428" s="46"/>
      <c r="AE428" s="46"/>
      <c r="AF428" s="46"/>
      <c r="AG428" s="46"/>
      <c r="AH428" s="46"/>
      <c r="AI428" s="46"/>
      <c r="AJ428" s="46"/>
      <c r="AK428" s="46"/>
      <c r="AL428" s="46"/>
    </row>
    <row r="429">
      <c r="A429" s="50"/>
      <c r="B429" s="46"/>
      <c r="C429" s="46"/>
      <c r="D429" s="46"/>
      <c r="E429" s="70"/>
      <c r="F429" s="50"/>
      <c r="G429" s="50"/>
      <c r="H429" s="50"/>
      <c r="I429" s="50"/>
      <c r="J429" s="102"/>
      <c r="K429" s="46"/>
      <c r="L429" s="46"/>
      <c r="M429" s="46"/>
      <c r="N429" s="46"/>
      <c r="O429" s="46"/>
      <c r="P429" s="46"/>
      <c r="Q429" s="46"/>
      <c r="R429" s="46"/>
      <c r="S429" s="46"/>
      <c r="T429" s="46"/>
      <c r="U429" s="46"/>
      <c r="V429" s="46"/>
      <c r="W429" s="46"/>
      <c r="X429" s="46"/>
      <c r="Y429" s="46"/>
      <c r="Z429" s="46"/>
      <c r="AA429" s="46"/>
      <c r="AB429" s="46"/>
      <c r="AC429" s="46"/>
      <c r="AD429" s="46"/>
      <c r="AE429" s="46"/>
      <c r="AF429" s="46"/>
      <c r="AG429" s="46"/>
      <c r="AH429" s="46"/>
      <c r="AI429" s="46"/>
      <c r="AJ429" s="46"/>
      <c r="AK429" s="46"/>
      <c r="AL429" s="46"/>
    </row>
    <row r="430">
      <c r="A430" s="50"/>
      <c r="B430" s="46"/>
      <c r="C430" s="46"/>
      <c r="D430" s="46"/>
      <c r="E430" s="70"/>
      <c r="F430" s="50"/>
      <c r="G430" s="50"/>
      <c r="H430" s="50"/>
      <c r="I430" s="50"/>
      <c r="J430" s="102"/>
      <c r="K430" s="46"/>
      <c r="L430" s="46"/>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c r="AJ430" s="46"/>
      <c r="AK430" s="46"/>
      <c r="AL430" s="46"/>
    </row>
    <row r="431">
      <c r="A431" s="50"/>
      <c r="B431" s="46"/>
      <c r="C431" s="46"/>
      <c r="D431" s="46"/>
      <c r="E431" s="70"/>
      <c r="F431" s="50"/>
      <c r="G431" s="50"/>
      <c r="H431" s="50"/>
      <c r="I431" s="50"/>
      <c r="J431" s="102"/>
      <c r="K431" s="46"/>
      <c r="L431" s="46"/>
      <c r="M431" s="46"/>
      <c r="N431" s="46"/>
      <c r="O431" s="46"/>
      <c r="P431" s="46"/>
      <c r="Q431" s="46"/>
      <c r="R431" s="46"/>
      <c r="S431" s="46"/>
      <c r="T431" s="46"/>
      <c r="U431" s="46"/>
      <c r="V431" s="46"/>
      <c r="W431" s="46"/>
      <c r="X431" s="46"/>
      <c r="Y431" s="46"/>
      <c r="Z431" s="46"/>
      <c r="AA431" s="46"/>
      <c r="AB431" s="46"/>
      <c r="AC431" s="46"/>
      <c r="AD431" s="46"/>
      <c r="AE431" s="46"/>
      <c r="AF431" s="46"/>
      <c r="AG431" s="46"/>
      <c r="AH431" s="46"/>
      <c r="AI431" s="46"/>
      <c r="AJ431" s="46"/>
      <c r="AK431" s="46"/>
      <c r="AL431" s="46"/>
    </row>
    <row r="432">
      <c r="A432" s="50"/>
      <c r="B432" s="46"/>
      <c r="C432" s="46"/>
      <c r="D432" s="46"/>
      <c r="E432" s="70"/>
      <c r="F432" s="50"/>
      <c r="G432" s="50"/>
      <c r="H432" s="50"/>
      <c r="I432" s="50"/>
      <c r="J432" s="102"/>
      <c r="K432" s="46"/>
      <c r="L432" s="46"/>
      <c r="M432" s="46"/>
      <c r="N432" s="46"/>
      <c r="O432" s="46"/>
      <c r="P432" s="46"/>
      <c r="Q432" s="46"/>
      <c r="R432" s="46"/>
      <c r="S432" s="46"/>
      <c r="T432" s="46"/>
      <c r="U432" s="46"/>
      <c r="V432" s="46"/>
      <c r="W432" s="46"/>
      <c r="X432" s="46"/>
      <c r="Y432" s="46"/>
      <c r="Z432" s="46"/>
      <c r="AA432" s="46"/>
      <c r="AB432" s="46"/>
      <c r="AC432" s="46"/>
      <c r="AD432" s="46"/>
      <c r="AE432" s="46"/>
      <c r="AF432" s="46"/>
      <c r="AG432" s="46"/>
      <c r="AH432" s="46"/>
      <c r="AI432" s="46"/>
      <c r="AJ432" s="46"/>
      <c r="AK432" s="46"/>
      <c r="AL432" s="46"/>
    </row>
    <row r="433">
      <c r="A433" s="50"/>
      <c r="B433" s="46"/>
      <c r="C433" s="46"/>
      <c r="D433" s="46"/>
      <c r="E433" s="70"/>
      <c r="F433" s="50"/>
      <c r="G433" s="50"/>
      <c r="H433" s="50"/>
      <c r="I433" s="50"/>
      <c r="J433" s="102"/>
      <c r="K433" s="46"/>
      <c r="L433" s="46"/>
      <c r="M433" s="46"/>
      <c r="N433" s="46"/>
      <c r="O433" s="46"/>
      <c r="P433" s="46"/>
      <c r="Q433" s="46"/>
      <c r="R433" s="46"/>
      <c r="S433" s="46"/>
      <c r="T433" s="46"/>
      <c r="U433" s="46"/>
      <c r="V433" s="46"/>
      <c r="W433" s="46"/>
      <c r="X433" s="46"/>
      <c r="Y433" s="46"/>
      <c r="Z433" s="46"/>
      <c r="AA433" s="46"/>
      <c r="AB433" s="46"/>
      <c r="AC433" s="46"/>
      <c r="AD433" s="46"/>
      <c r="AE433" s="46"/>
      <c r="AF433" s="46"/>
      <c r="AG433" s="46"/>
      <c r="AH433" s="46"/>
      <c r="AI433" s="46"/>
      <c r="AJ433" s="46"/>
      <c r="AK433" s="46"/>
      <c r="AL433" s="46"/>
    </row>
    <row r="434">
      <c r="A434" s="50"/>
      <c r="B434" s="46"/>
      <c r="C434" s="46"/>
      <c r="D434" s="46"/>
      <c r="E434" s="70"/>
      <c r="F434" s="50"/>
      <c r="G434" s="50"/>
      <c r="H434" s="50"/>
      <c r="I434" s="50"/>
      <c r="J434" s="102"/>
      <c r="K434" s="46"/>
      <c r="L434" s="46"/>
      <c r="M434" s="46"/>
      <c r="N434" s="46"/>
      <c r="O434" s="46"/>
      <c r="P434" s="46"/>
      <c r="Q434" s="46"/>
      <c r="R434" s="46"/>
      <c r="S434" s="46"/>
      <c r="T434" s="46"/>
      <c r="U434" s="46"/>
      <c r="V434" s="46"/>
      <c r="W434" s="46"/>
      <c r="X434" s="46"/>
      <c r="Y434" s="46"/>
      <c r="Z434" s="46"/>
      <c r="AA434" s="46"/>
      <c r="AB434" s="46"/>
      <c r="AC434" s="46"/>
      <c r="AD434" s="46"/>
      <c r="AE434" s="46"/>
      <c r="AF434" s="46"/>
      <c r="AG434" s="46"/>
      <c r="AH434" s="46"/>
      <c r="AI434" s="46"/>
      <c r="AJ434" s="46"/>
      <c r="AK434" s="46"/>
      <c r="AL434" s="46"/>
    </row>
    <row r="435">
      <c r="A435" s="50"/>
      <c r="B435" s="46"/>
      <c r="C435" s="46"/>
      <c r="D435" s="46"/>
      <c r="E435" s="70"/>
      <c r="F435" s="50"/>
      <c r="G435" s="50"/>
      <c r="H435" s="50"/>
      <c r="I435" s="50"/>
      <c r="J435" s="102"/>
      <c r="K435" s="46"/>
      <c r="L435" s="46"/>
      <c r="M435" s="46"/>
      <c r="N435" s="46"/>
      <c r="O435" s="46"/>
      <c r="P435" s="46"/>
      <c r="Q435" s="46"/>
      <c r="R435" s="46"/>
      <c r="S435" s="46"/>
      <c r="T435" s="46"/>
      <c r="U435" s="46"/>
      <c r="V435" s="46"/>
      <c r="W435" s="46"/>
      <c r="X435" s="46"/>
      <c r="Y435" s="46"/>
      <c r="Z435" s="46"/>
      <c r="AA435" s="46"/>
      <c r="AB435" s="46"/>
      <c r="AC435" s="46"/>
      <c r="AD435" s="46"/>
      <c r="AE435" s="46"/>
      <c r="AF435" s="46"/>
      <c r="AG435" s="46"/>
      <c r="AH435" s="46"/>
      <c r="AI435" s="46"/>
      <c r="AJ435" s="46"/>
      <c r="AK435" s="46"/>
      <c r="AL435" s="46"/>
    </row>
    <row r="436">
      <c r="A436" s="50"/>
      <c r="B436" s="46"/>
      <c r="C436" s="46"/>
      <c r="D436" s="46"/>
      <c r="E436" s="70"/>
      <c r="F436" s="50"/>
      <c r="G436" s="50"/>
      <c r="H436" s="50"/>
      <c r="I436" s="50"/>
      <c r="J436" s="102"/>
      <c r="K436" s="46"/>
      <c r="L436" s="46"/>
      <c r="M436" s="46"/>
      <c r="N436" s="46"/>
      <c r="O436" s="46"/>
      <c r="P436" s="46"/>
      <c r="Q436" s="46"/>
      <c r="R436" s="46"/>
      <c r="S436" s="46"/>
      <c r="T436" s="46"/>
      <c r="U436" s="46"/>
      <c r="V436" s="46"/>
      <c r="W436" s="46"/>
      <c r="X436" s="46"/>
      <c r="Y436" s="46"/>
      <c r="Z436" s="46"/>
      <c r="AA436" s="46"/>
      <c r="AB436" s="46"/>
      <c r="AC436" s="46"/>
      <c r="AD436" s="46"/>
      <c r="AE436" s="46"/>
      <c r="AF436" s="46"/>
      <c r="AG436" s="46"/>
      <c r="AH436" s="46"/>
      <c r="AI436" s="46"/>
      <c r="AJ436" s="46"/>
      <c r="AK436" s="46"/>
      <c r="AL436" s="46"/>
    </row>
    <row r="437">
      <c r="A437" s="50"/>
      <c r="B437" s="46"/>
      <c r="C437" s="46"/>
      <c r="D437" s="46"/>
      <c r="E437" s="70"/>
      <c r="F437" s="50"/>
      <c r="G437" s="50"/>
      <c r="H437" s="50"/>
      <c r="I437" s="50"/>
      <c r="J437" s="102"/>
      <c r="K437" s="46"/>
      <c r="L437" s="46"/>
      <c r="M437" s="46"/>
      <c r="N437" s="46"/>
      <c r="O437" s="46"/>
      <c r="P437" s="46"/>
      <c r="Q437" s="46"/>
      <c r="R437" s="46"/>
      <c r="S437" s="46"/>
      <c r="T437" s="46"/>
      <c r="U437" s="46"/>
      <c r="V437" s="46"/>
      <c r="W437" s="46"/>
      <c r="X437" s="46"/>
      <c r="Y437" s="46"/>
      <c r="Z437" s="46"/>
      <c r="AA437" s="46"/>
      <c r="AB437" s="46"/>
      <c r="AC437" s="46"/>
      <c r="AD437" s="46"/>
      <c r="AE437" s="46"/>
      <c r="AF437" s="46"/>
      <c r="AG437" s="46"/>
      <c r="AH437" s="46"/>
      <c r="AI437" s="46"/>
      <c r="AJ437" s="46"/>
      <c r="AK437" s="46"/>
      <c r="AL437" s="46"/>
    </row>
    <row r="438">
      <c r="A438" s="50"/>
      <c r="B438" s="46"/>
      <c r="C438" s="46"/>
      <c r="D438" s="46"/>
      <c r="E438" s="70"/>
      <c r="F438" s="50"/>
      <c r="G438" s="50"/>
      <c r="H438" s="50"/>
      <c r="I438" s="50"/>
      <c r="J438" s="102"/>
      <c r="K438" s="46"/>
      <c r="L438" s="46"/>
      <c r="M438" s="46"/>
      <c r="N438" s="46"/>
      <c r="O438" s="46"/>
      <c r="P438" s="46"/>
      <c r="Q438" s="46"/>
      <c r="R438" s="46"/>
      <c r="S438" s="46"/>
      <c r="T438" s="46"/>
      <c r="U438" s="46"/>
      <c r="V438" s="46"/>
      <c r="W438" s="46"/>
      <c r="X438" s="46"/>
      <c r="Y438" s="46"/>
      <c r="Z438" s="46"/>
      <c r="AA438" s="46"/>
      <c r="AB438" s="46"/>
      <c r="AC438" s="46"/>
      <c r="AD438" s="46"/>
      <c r="AE438" s="46"/>
      <c r="AF438" s="46"/>
      <c r="AG438" s="46"/>
      <c r="AH438" s="46"/>
      <c r="AI438" s="46"/>
      <c r="AJ438" s="46"/>
      <c r="AK438" s="46"/>
      <c r="AL438" s="46"/>
    </row>
    <row r="439">
      <c r="A439" s="50"/>
      <c r="B439" s="46"/>
      <c r="C439" s="46"/>
      <c r="D439" s="46"/>
      <c r="E439" s="70"/>
      <c r="F439" s="50"/>
      <c r="G439" s="50"/>
      <c r="H439" s="50"/>
      <c r="I439" s="50"/>
      <c r="J439" s="102"/>
      <c r="K439" s="46"/>
      <c r="L439" s="46"/>
      <c r="M439" s="46"/>
      <c r="N439" s="46"/>
      <c r="O439" s="46"/>
      <c r="P439" s="46"/>
      <c r="Q439" s="46"/>
      <c r="R439" s="46"/>
      <c r="S439" s="46"/>
      <c r="T439" s="46"/>
      <c r="U439" s="46"/>
      <c r="V439" s="46"/>
      <c r="W439" s="46"/>
      <c r="X439" s="46"/>
      <c r="Y439" s="46"/>
      <c r="Z439" s="46"/>
      <c r="AA439" s="46"/>
      <c r="AB439" s="46"/>
      <c r="AC439" s="46"/>
      <c r="AD439" s="46"/>
      <c r="AE439" s="46"/>
      <c r="AF439" s="46"/>
      <c r="AG439" s="46"/>
      <c r="AH439" s="46"/>
      <c r="AI439" s="46"/>
      <c r="AJ439" s="46"/>
      <c r="AK439" s="46"/>
      <c r="AL439" s="46"/>
    </row>
    <row r="440">
      <c r="A440" s="50"/>
      <c r="B440" s="46"/>
      <c r="C440" s="46"/>
      <c r="D440" s="46"/>
      <c r="E440" s="70"/>
      <c r="F440" s="50"/>
      <c r="G440" s="50"/>
      <c r="H440" s="50"/>
      <c r="I440" s="50"/>
      <c r="J440" s="102"/>
      <c r="K440" s="46"/>
      <c r="L440" s="46"/>
      <c r="M440" s="46"/>
      <c r="N440" s="46"/>
      <c r="O440" s="46"/>
      <c r="P440" s="46"/>
      <c r="Q440" s="46"/>
      <c r="R440" s="46"/>
      <c r="S440" s="46"/>
      <c r="T440" s="46"/>
      <c r="U440" s="46"/>
      <c r="V440" s="46"/>
      <c r="W440" s="46"/>
      <c r="X440" s="46"/>
      <c r="Y440" s="46"/>
      <c r="Z440" s="46"/>
      <c r="AA440" s="46"/>
      <c r="AB440" s="46"/>
      <c r="AC440" s="46"/>
      <c r="AD440" s="46"/>
      <c r="AE440" s="46"/>
      <c r="AF440" s="46"/>
      <c r="AG440" s="46"/>
      <c r="AH440" s="46"/>
      <c r="AI440" s="46"/>
      <c r="AJ440" s="46"/>
      <c r="AK440" s="46"/>
      <c r="AL440" s="46"/>
    </row>
    <row r="441">
      <c r="A441" s="50"/>
      <c r="B441" s="46"/>
      <c r="C441" s="46"/>
      <c r="D441" s="46"/>
      <c r="E441" s="70"/>
      <c r="F441" s="50"/>
      <c r="G441" s="50"/>
      <c r="H441" s="50"/>
      <c r="I441" s="50"/>
      <c r="J441" s="102"/>
      <c r="K441" s="46"/>
      <c r="L441" s="46"/>
      <c r="M441" s="46"/>
      <c r="N441" s="46"/>
      <c r="O441" s="46"/>
      <c r="P441" s="46"/>
      <c r="Q441" s="46"/>
      <c r="R441" s="46"/>
      <c r="S441" s="46"/>
      <c r="T441" s="46"/>
      <c r="U441" s="46"/>
      <c r="V441" s="46"/>
      <c r="W441" s="46"/>
      <c r="X441" s="46"/>
      <c r="Y441" s="46"/>
      <c r="Z441" s="46"/>
      <c r="AA441" s="46"/>
      <c r="AB441" s="46"/>
      <c r="AC441" s="46"/>
      <c r="AD441" s="46"/>
      <c r="AE441" s="46"/>
      <c r="AF441" s="46"/>
      <c r="AG441" s="46"/>
      <c r="AH441" s="46"/>
      <c r="AI441" s="46"/>
      <c r="AJ441" s="46"/>
      <c r="AK441" s="46"/>
      <c r="AL441" s="46"/>
    </row>
    <row r="442">
      <c r="A442" s="50"/>
      <c r="B442" s="46"/>
      <c r="C442" s="46"/>
      <c r="D442" s="46"/>
      <c r="E442" s="70"/>
      <c r="F442" s="50"/>
      <c r="G442" s="50"/>
      <c r="H442" s="50"/>
      <c r="I442" s="50"/>
      <c r="J442" s="102"/>
      <c r="K442" s="46"/>
      <c r="L442" s="46"/>
      <c r="M442" s="46"/>
      <c r="N442" s="46"/>
      <c r="O442" s="46"/>
      <c r="P442" s="46"/>
      <c r="Q442" s="46"/>
      <c r="R442" s="46"/>
      <c r="S442" s="46"/>
      <c r="T442" s="46"/>
      <c r="U442" s="46"/>
      <c r="V442" s="46"/>
      <c r="W442" s="46"/>
      <c r="X442" s="46"/>
      <c r="Y442" s="46"/>
      <c r="Z442" s="46"/>
      <c r="AA442" s="46"/>
      <c r="AB442" s="46"/>
      <c r="AC442" s="46"/>
      <c r="AD442" s="46"/>
      <c r="AE442" s="46"/>
      <c r="AF442" s="46"/>
      <c r="AG442" s="46"/>
      <c r="AH442" s="46"/>
      <c r="AI442" s="46"/>
      <c r="AJ442" s="46"/>
      <c r="AK442" s="46"/>
      <c r="AL442" s="46"/>
    </row>
    <row r="443">
      <c r="A443" s="50"/>
      <c r="B443" s="46"/>
      <c r="C443" s="46"/>
      <c r="D443" s="46"/>
      <c r="E443" s="70"/>
      <c r="F443" s="50"/>
      <c r="G443" s="50"/>
      <c r="H443" s="50"/>
      <c r="I443" s="50"/>
      <c r="J443" s="102"/>
      <c r="K443" s="46"/>
      <c r="L443" s="46"/>
      <c r="M443" s="46"/>
      <c r="N443" s="46"/>
      <c r="O443" s="46"/>
      <c r="P443" s="46"/>
      <c r="Q443" s="46"/>
      <c r="R443" s="46"/>
      <c r="S443" s="46"/>
      <c r="T443" s="46"/>
      <c r="U443" s="46"/>
      <c r="V443" s="46"/>
      <c r="W443" s="46"/>
      <c r="X443" s="46"/>
      <c r="Y443" s="46"/>
      <c r="Z443" s="46"/>
      <c r="AA443" s="46"/>
      <c r="AB443" s="46"/>
      <c r="AC443" s="46"/>
      <c r="AD443" s="46"/>
      <c r="AE443" s="46"/>
      <c r="AF443" s="46"/>
      <c r="AG443" s="46"/>
      <c r="AH443" s="46"/>
      <c r="AI443" s="46"/>
      <c r="AJ443" s="46"/>
      <c r="AK443" s="46"/>
      <c r="AL443" s="46"/>
    </row>
    <row r="444">
      <c r="A444" s="50"/>
      <c r="B444" s="46"/>
      <c r="C444" s="46"/>
      <c r="D444" s="46"/>
      <c r="E444" s="70"/>
      <c r="F444" s="50"/>
      <c r="G444" s="50"/>
      <c r="H444" s="50"/>
      <c r="I444" s="50"/>
      <c r="J444" s="102"/>
      <c r="K444" s="46"/>
      <c r="L444" s="46"/>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c r="AJ444" s="46"/>
      <c r="AK444" s="46"/>
      <c r="AL444" s="46"/>
    </row>
    <row r="445">
      <c r="A445" s="50"/>
      <c r="B445" s="46"/>
      <c r="C445" s="46"/>
      <c r="D445" s="46"/>
      <c r="E445" s="70"/>
      <c r="F445" s="50"/>
      <c r="G445" s="50"/>
      <c r="H445" s="50"/>
      <c r="I445" s="50"/>
      <c r="J445" s="102"/>
      <c r="K445" s="46"/>
      <c r="L445" s="46"/>
      <c r="M445" s="46"/>
      <c r="N445" s="46"/>
      <c r="O445" s="46"/>
      <c r="P445" s="46"/>
      <c r="Q445" s="46"/>
      <c r="R445" s="46"/>
      <c r="S445" s="46"/>
      <c r="T445" s="46"/>
      <c r="U445" s="46"/>
      <c r="V445" s="46"/>
      <c r="W445" s="46"/>
      <c r="X445" s="46"/>
      <c r="Y445" s="46"/>
      <c r="Z445" s="46"/>
      <c r="AA445" s="46"/>
      <c r="AB445" s="46"/>
      <c r="AC445" s="46"/>
      <c r="AD445" s="46"/>
      <c r="AE445" s="46"/>
      <c r="AF445" s="46"/>
      <c r="AG445" s="46"/>
      <c r="AH445" s="46"/>
      <c r="AI445" s="46"/>
      <c r="AJ445" s="46"/>
      <c r="AK445" s="46"/>
      <c r="AL445" s="46"/>
    </row>
    <row r="446">
      <c r="A446" s="50"/>
      <c r="B446" s="46"/>
      <c r="C446" s="46"/>
      <c r="D446" s="46"/>
      <c r="E446" s="70"/>
      <c r="F446" s="50"/>
      <c r="G446" s="50"/>
      <c r="H446" s="50"/>
      <c r="I446" s="50"/>
      <c r="J446" s="102"/>
      <c r="K446" s="46"/>
      <c r="L446" s="46"/>
      <c r="M446" s="46"/>
      <c r="N446" s="46"/>
      <c r="O446" s="46"/>
      <c r="P446" s="46"/>
      <c r="Q446" s="46"/>
      <c r="R446" s="46"/>
      <c r="S446" s="46"/>
      <c r="T446" s="46"/>
      <c r="U446" s="46"/>
      <c r="V446" s="46"/>
      <c r="W446" s="46"/>
      <c r="X446" s="46"/>
      <c r="Y446" s="46"/>
      <c r="Z446" s="46"/>
      <c r="AA446" s="46"/>
      <c r="AB446" s="46"/>
      <c r="AC446" s="46"/>
      <c r="AD446" s="46"/>
      <c r="AE446" s="46"/>
      <c r="AF446" s="46"/>
      <c r="AG446" s="46"/>
      <c r="AH446" s="46"/>
      <c r="AI446" s="46"/>
      <c r="AJ446" s="46"/>
      <c r="AK446" s="46"/>
      <c r="AL446" s="46"/>
    </row>
    <row r="447">
      <c r="A447" s="50"/>
      <c r="B447" s="46"/>
      <c r="C447" s="46"/>
      <c r="D447" s="46"/>
      <c r="E447" s="70"/>
      <c r="F447" s="50"/>
      <c r="G447" s="50"/>
      <c r="H447" s="50"/>
      <c r="I447" s="50"/>
      <c r="J447" s="102"/>
      <c r="K447" s="46"/>
      <c r="L447" s="46"/>
      <c r="M447" s="46"/>
      <c r="N447" s="46"/>
      <c r="O447" s="46"/>
      <c r="P447" s="46"/>
      <c r="Q447" s="46"/>
      <c r="R447" s="46"/>
      <c r="S447" s="46"/>
      <c r="T447" s="46"/>
      <c r="U447" s="46"/>
      <c r="V447" s="46"/>
      <c r="W447" s="46"/>
      <c r="X447" s="46"/>
      <c r="Y447" s="46"/>
      <c r="Z447" s="46"/>
      <c r="AA447" s="46"/>
      <c r="AB447" s="46"/>
      <c r="AC447" s="46"/>
      <c r="AD447" s="46"/>
      <c r="AE447" s="46"/>
      <c r="AF447" s="46"/>
      <c r="AG447" s="46"/>
      <c r="AH447" s="46"/>
      <c r="AI447" s="46"/>
      <c r="AJ447" s="46"/>
      <c r="AK447" s="46"/>
      <c r="AL447" s="46"/>
    </row>
    <row r="448">
      <c r="A448" s="50"/>
      <c r="B448" s="46"/>
      <c r="C448" s="46"/>
      <c r="D448" s="46"/>
      <c r="E448" s="70"/>
      <c r="F448" s="50"/>
      <c r="G448" s="50"/>
      <c r="H448" s="50"/>
      <c r="I448" s="50"/>
      <c r="J448" s="102"/>
      <c r="K448" s="46"/>
      <c r="L448" s="46"/>
      <c r="M448" s="46"/>
      <c r="N448" s="46"/>
      <c r="O448" s="46"/>
      <c r="P448" s="46"/>
      <c r="Q448" s="46"/>
      <c r="R448" s="46"/>
      <c r="S448" s="46"/>
      <c r="T448" s="46"/>
      <c r="U448" s="46"/>
      <c r="V448" s="46"/>
      <c r="W448" s="46"/>
      <c r="X448" s="46"/>
      <c r="Y448" s="46"/>
      <c r="Z448" s="46"/>
      <c r="AA448" s="46"/>
      <c r="AB448" s="46"/>
      <c r="AC448" s="46"/>
      <c r="AD448" s="46"/>
      <c r="AE448" s="46"/>
      <c r="AF448" s="46"/>
      <c r="AG448" s="46"/>
      <c r="AH448" s="46"/>
      <c r="AI448" s="46"/>
      <c r="AJ448" s="46"/>
      <c r="AK448" s="46"/>
      <c r="AL448" s="46"/>
    </row>
    <row r="449">
      <c r="A449" s="50"/>
      <c r="B449" s="46"/>
      <c r="C449" s="46"/>
      <c r="D449" s="46"/>
      <c r="E449" s="70"/>
      <c r="F449" s="50"/>
      <c r="G449" s="50"/>
      <c r="H449" s="50"/>
      <c r="I449" s="50"/>
      <c r="J449" s="102"/>
      <c r="K449" s="46"/>
      <c r="L449" s="46"/>
      <c r="M449" s="46"/>
      <c r="N449" s="46"/>
      <c r="O449" s="46"/>
      <c r="P449" s="46"/>
      <c r="Q449" s="46"/>
      <c r="R449" s="46"/>
      <c r="S449" s="46"/>
      <c r="T449" s="46"/>
      <c r="U449" s="46"/>
      <c r="V449" s="46"/>
      <c r="W449" s="46"/>
      <c r="X449" s="46"/>
      <c r="Y449" s="46"/>
      <c r="Z449" s="46"/>
      <c r="AA449" s="46"/>
      <c r="AB449" s="46"/>
      <c r="AC449" s="46"/>
      <c r="AD449" s="46"/>
      <c r="AE449" s="46"/>
      <c r="AF449" s="46"/>
      <c r="AG449" s="46"/>
      <c r="AH449" s="46"/>
      <c r="AI449" s="46"/>
      <c r="AJ449" s="46"/>
      <c r="AK449" s="46"/>
      <c r="AL449" s="46"/>
    </row>
    <row r="450">
      <c r="A450" s="50"/>
      <c r="B450" s="46"/>
      <c r="C450" s="46"/>
      <c r="D450" s="46"/>
      <c r="E450" s="70"/>
      <c r="F450" s="50"/>
      <c r="G450" s="50"/>
      <c r="H450" s="50"/>
      <c r="I450" s="50"/>
      <c r="J450" s="102"/>
      <c r="K450" s="46"/>
      <c r="L450" s="46"/>
      <c r="M450" s="46"/>
      <c r="N450" s="46"/>
      <c r="O450" s="46"/>
      <c r="P450" s="46"/>
      <c r="Q450" s="46"/>
      <c r="R450" s="46"/>
      <c r="S450" s="46"/>
      <c r="T450" s="46"/>
      <c r="U450" s="46"/>
      <c r="V450" s="46"/>
      <c r="W450" s="46"/>
      <c r="X450" s="46"/>
      <c r="Y450" s="46"/>
      <c r="Z450" s="46"/>
      <c r="AA450" s="46"/>
      <c r="AB450" s="46"/>
      <c r="AC450" s="46"/>
      <c r="AD450" s="46"/>
      <c r="AE450" s="46"/>
      <c r="AF450" s="46"/>
      <c r="AG450" s="46"/>
      <c r="AH450" s="46"/>
      <c r="AI450" s="46"/>
      <c r="AJ450" s="46"/>
      <c r="AK450" s="46"/>
      <c r="AL450" s="46"/>
    </row>
    <row r="451">
      <c r="A451" s="50"/>
      <c r="B451" s="46"/>
      <c r="C451" s="46"/>
      <c r="D451" s="46"/>
      <c r="E451" s="70"/>
      <c r="F451" s="50"/>
      <c r="G451" s="50"/>
      <c r="H451" s="50"/>
      <c r="I451" s="50"/>
      <c r="J451" s="102"/>
      <c r="K451" s="46"/>
      <c r="L451" s="46"/>
      <c r="M451" s="46"/>
      <c r="N451" s="46"/>
      <c r="O451" s="46"/>
      <c r="P451" s="46"/>
      <c r="Q451" s="46"/>
      <c r="R451" s="46"/>
      <c r="S451" s="46"/>
      <c r="T451" s="46"/>
      <c r="U451" s="46"/>
      <c r="V451" s="46"/>
      <c r="W451" s="46"/>
      <c r="X451" s="46"/>
      <c r="Y451" s="46"/>
      <c r="Z451" s="46"/>
      <c r="AA451" s="46"/>
      <c r="AB451" s="46"/>
      <c r="AC451" s="46"/>
      <c r="AD451" s="46"/>
      <c r="AE451" s="46"/>
      <c r="AF451" s="46"/>
      <c r="AG451" s="46"/>
      <c r="AH451" s="46"/>
      <c r="AI451" s="46"/>
      <c r="AJ451" s="46"/>
      <c r="AK451" s="46"/>
      <c r="AL451" s="46"/>
    </row>
    <row r="452">
      <c r="A452" s="50"/>
      <c r="B452" s="46"/>
      <c r="C452" s="46"/>
      <c r="D452" s="46"/>
      <c r="E452" s="70"/>
      <c r="F452" s="50"/>
      <c r="G452" s="50"/>
      <c r="H452" s="50"/>
      <c r="I452" s="50"/>
      <c r="J452" s="102"/>
      <c r="K452" s="46"/>
      <c r="L452" s="46"/>
      <c r="M452" s="46"/>
      <c r="N452" s="46"/>
      <c r="O452" s="46"/>
      <c r="P452" s="46"/>
      <c r="Q452" s="46"/>
      <c r="R452" s="46"/>
      <c r="S452" s="46"/>
      <c r="T452" s="46"/>
      <c r="U452" s="46"/>
      <c r="V452" s="46"/>
      <c r="W452" s="46"/>
      <c r="X452" s="46"/>
      <c r="Y452" s="46"/>
      <c r="Z452" s="46"/>
      <c r="AA452" s="46"/>
      <c r="AB452" s="46"/>
      <c r="AC452" s="46"/>
      <c r="AD452" s="46"/>
      <c r="AE452" s="46"/>
      <c r="AF452" s="46"/>
      <c r="AG452" s="46"/>
      <c r="AH452" s="46"/>
      <c r="AI452" s="46"/>
      <c r="AJ452" s="46"/>
      <c r="AK452" s="46"/>
      <c r="AL452" s="46"/>
    </row>
    <row r="453">
      <c r="A453" s="50"/>
      <c r="B453" s="46"/>
      <c r="C453" s="46"/>
      <c r="D453" s="46"/>
      <c r="E453" s="70"/>
      <c r="F453" s="50"/>
      <c r="G453" s="50"/>
      <c r="H453" s="50"/>
      <c r="I453" s="50"/>
      <c r="J453" s="102"/>
      <c r="K453" s="46"/>
      <c r="L453" s="46"/>
      <c r="M453" s="46"/>
      <c r="N453" s="46"/>
      <c r="O453" s="46"/>
      <c r="P453" s="46"/>
      <c r="Q453" s="46"/>
      <c r="R453" s="46"/>
      <c r="S453" s="46"/>
      <c r="T453" s="46"/>
      <c r="U453" s="46"/>
      <c r="V453" s="46"/>
      <c r="W453" s="46"/>
      <c r="X453" s="46"/>
      <c r="Y453" s="46"/>
      <c r="Z453" s="46"/>
      <c r="AA453" s="46"/>
      <c r="AB453" s="46"/>
      <c r="AC453" s="46"/>
      <c r="AD453" s="46"/>
      <c r="AE453" s="46"/>
      <c r="AF453" s="46"/>
      <c r="AG453" s="46"/>
      <c r="AH453" s="46"/>
      <c r="AI453" s="46"/>
      <c r="AJ453" s="46"/>
      <c r="AK453" s="46"/>
      <c r="AL453" s="46"/>
    </row>
    <row r="454">
      <c r="A454" s="50"/>
      <c r="B454" s="46"/>
      <c r="C454" s="46"/>
      <c r="D454" s="46"/>
      <c r="E454" s="70"/>
      <c r="F454" s="50"/>
      <c r="G454" s="50"/>
      <c r="H454" s="50"/>
      <c r="I454" s="50"/>
      <c r="J454" s="102"/>
      <c r="K454" s="46"/>
      <c r="L454" s="46"/>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c r="AJ454" s="46"/>
      <c r="AK454" s="46"/>
      <c r="AL454" s="46"/>
    </row>
    <row r="455">
      <c r="A455" s="50"/>
      <c r="B455" s="46"/>
      <c r="C455" s="46"/>
      <c r="D455" s="46"/>
      <c r="E455" s="70"/>
      <c r="F455" s="50"/>
      <c r="G455" s="50"/>
      <c r="H455" s="50"/>
      <c r="I455" s="50"/>
      <c r="J455" s="102"/>
      <c r="K455" s="46"/>
      <c r="L455" s="46"/>
      <c r="M455" s="46"/>
      <c r="N455" s="46"/>
      <c r="O455" s="46"/>
      <c r="P455" s="46"/>
      <c r="Q455" s="46"/>
      <c r="R455" s="46"/>
      <c r="S455" s="46"/>
      <c r="T455" s="46"/>
      <c r="U455" s="46"/>
      <c r="V455" s="46"/>
      <c r="W455" s="46"/>
      <c r="X455" s="46"/>
      <c r="Y455" s="46"/>
      <c r="Z455" s="46"/>
      <c r="AA455" s="46"/>
      <c r="AB455" s="46"/>
      <c r="AC455" s="46"/>
      <c r="AD455" s="46"/>
      <c r="AE455" s="46"/>
      <c r="AF455" s="46"/>
      <c r="AG455" s="46"/>
      <c r="AH455" s="46"/>
      <c r="AI455" s="46"/>
      <c r="AJ455" s="46"/>
      <c r="AK455" s="46"/>
      <c r="AL455" s="46"/>
    </row>
    <row r="456">
      <c r="A456" s="50"/>
      <c r="B456" s="46"/>
      <c r="C456" s="46"/>
      <c r="D456" s="46"/>
      <c r="E456" s="70"/>
      <c r="F456" s="50"/>
      <c r="G456" s="50"/>
      <c r="H456" s="50"/>
      <c r="I456" s="50"/>
      <c r="J456" s="102"/>
      <c r="K456" s="46"/>
      <c r="L456" s="46"/>
      <c r="M456" s="46"/>
      <c r="N456" s="46"/>
      <c r="O456" s="46"/>
      <c r="P456" s="46"/>
      <c r="Q456" s="46"/>
      <c r="R456" s="46"/>
      <c r="S456" s="46"/>
      <c r="T456" s="46"/>
      <c r="U456" s="46"/>
      <c r="V456" s="46"/>
      <c r="W456" s="46"/>
      <c r="X456" s="46"/>
      <c r="Y456" s="46"/>
      <c r="Z456" s="46"/>
      <c r="AA456" s="46"/>
      <c r="AB456" s="46"/>
      <c r="AC456" s="46"/>
      <c r="AD456" s="46"/>
      <c r="AE456" s="46"/>
      <c r="AF456" s="46"/>
      <c r="AG456" s="46"/>
      <c r="AH456" s="46"/>
      <c r="AI456" s="46"/>
      <c r="AJ456" s="46"/>
      <c r="AK456" s="46"/>
      <c r="AL456" s="46"/>
    </row>
    <row r="457">
      <c r="A457" s="50"/>
      <c r="B457" s="46"/>
      <c r="C457" s="46"/>
      <c r="D457" s="46"/>
      <c r="E457" s="70"/>
      <c r="F457" s="50"/>
      <c r="G457" s="50"/>
      <c r="H457" s="50"/>
      <c r="I457" s="50"/>
      <c r="J457" s="102"/>
      <c r="K457" s="46"/>
      <c r="L457" s="46"/>
      <c r="M457" s="46"/>
      <c r="N457" s="46"/>
      <c r="O457" s="46"/>
      <c r="P457" s="46"/>
      <c r="Q457" s="46"/>
      <c r="R457" s="46"/>
      <c r="S457" s="46"/>
      <c r="T457" s="46"/>
      <c r="U457" s="46"/>
      <c r="V457" s="46"/>
      <c r="W457" s="46"/>
      <c r="X457" s="46"/>
      <c r="Y457" s="46"/>
      <c r="Z457" s="46"/>
      <c r="AA457" s="46"/>
      <c r="AB457" s="46"/>
      <c r="AC457" s="46"/>
      <c r="AD457" s="46"/>
      <c r="AE457" s="46"/>
      <c r="AF457" s="46"/>
      <c r="AG457" s="46"/>
      <c r="AH457" s="46"/>
      <c r="AI457" s="46"/>
      <c r="AJ457" s="46"/>
      <c r="AK457" s="46"/>
      <c r="AL457" s="46"/>
    </row>
    <row r="458">
      <c r="A458" s="50"/>
      <c r="B458" s="46"/>
      <c r="C458" s="46"/>
      <c r="D458" s="46"/>
      <c r="E458" s="70"/>
      <c r="F458" s="50"/>
      <c r="G458" s="50"/>
      <c r="H458" s="50"/>
      <c r="I458" s="50"/>
      <c r="J458" s="102"/>
      <c r="K458" s="46"/>
      <c r="L458" s="46"/>
      <c r="M458" s="46"/>
      <c r="N458" s="46"/>
      <c r="O458" s="46"/>
      <c r="P458" s="46"/>
      <c r="Q458" s="46"/>
      <c r="R458" s="46"/>
      <c r="S458" s="46"/>
      <c r="T458" s="46"/>
      <c r="U458" s="46"/>
      <c r="V458" s="46"/>
      <c r="W458" s="46"/>
      <c r="X458" s="46"/>
      <c r="Y458" s="46"/>
      <c r="Z458" s="46"/>
      <c r="AA458" s="46"/>
      <c r="AB458" s="46"/>
      <c r="AC458" s="46"/>
      <c r="AD458" s="46"/>
      <c r="AE458" s="46"/>
      <c r="AF458" s="46"/>
      <c r="AG458" s="46"/>
      <c r="AH458" s="46"/>
      <c r="AI458" s="46"/>
      <c r="AJ458" s="46"/>
      <c r="AK458" s="46"/>
      <c r="AL458" s="46"/>
    </row>
    <row r="459">
      <c r="A459" s="50"/>
      <c r="B459" s="46"/>
      <c r="C459" s="46"/>
      <c r="D459" s="46"/>
      <c r="E459" s="70"/>
      <c r="F459" s="50"/>
      <c r="G459" s="50"/>
      <c r="H459" s="50"/>
      <c r="I459" s="50"/>
      <c r="J459" s="102"/>
      <c r="K459" s="46"/>
      <c r="L459" s="46"/>
      <c r="M459" s="46"/>
      <c r="N459" s="46"/>
      <c r="O459" s="46"/>
      <c r="P459" s="46"/>
      <c r="Q459" s="46"/>
      <c r="R459" s="46"/>
      <c r="S459" s="46"/>
      <c r="T459" s="46"/>
      <c r="U459" s="46"/>
      <c r="V459" s="46"/>
      <c r="W459" s="46"/>
      <c r="X459" s="46"/>
      <c r="Y459" s="46"/>
      <c r="Z459" s="46"/>
      <c r="AA459" s="46"/>
      <c r="AB459" s="46"/>
      <c r="AC459" s="46"/>
      <c r="AD459" s="46"/>
      <c r="AE459" s="46"/>
      <c r="AF459" s="46"/>
      <c r="AG459" s="46"/>
      <c r="AH459" s="46"/>
      <c r="AI459" s="46"/>
      <c r="AJ459" s="46"/>
      <c r="AK459" s="46"/>
      <c r="AL459" s="46"/>
    </row>
    <row r="460">
      <c r="A460" s="50"/>
      <c r="B460" s="46"/>
      <c r="C460" s="46"/>
      <c r="D460" s="46"/>
      <c r="E460" s="70"/>
      <c r="F460" s="50"/>
      <c r="G460" s="50"/>
      <c r="H460" s="50"/>
      <c r="I460" s="50"/>
      <c r="J460" s="102"/>
      <c r="K460" s="46"/>
      <c r="L460" s="46"/>
      <c r="M460" s="46"/>
      <c r="N460" s="46"/>
      <c r="O460" s="46"/>
      <c r="P460" s="46"/>
      <c r="Q460" s="46"/>
      <c r="R460" s="46"/>
      <c r="S460" s="46"/>
      <c r="T460" s="46"/>
      <c r="U460" s="46"/>
      <c r="V460" s="46"/>
      <c r="W460" s="46"/>
      <c r="X460" s="46"/>
      <c r="Y460" s="46"/>
      <c r="Z460" s="46"/>
      <c r="AA460" s="46"/>
      <c r="AB460" s="46"/>
      <c r="AC460" s="46"/>
      <c r="AD460" s="46"/>
      <c r="AE460" s="46"/>
      <c r="AF460" s="46"/>
      <c r="AG460" s="46"/>
      <c r="AH460" s="46"/>
      <c r="AI460" s="46"/>
      <c r="AJ460" s="46"/>
      <c r="AK460" s="46"/>
      <c r="AL460" s="46"/>
    </row>
    <row r="461">
      <c r="A461" s="50"/>
      <c r="B461" s="46"/>
      <c r="C461" s="46"/>
      <c r="D461" s="46"/>
      <c r="E461" s="70"/>
      <c r="F461" s="50"/>
      <c r="G461" s="50"/>
      <c r="H461" s="50"/>
      <c r="I461" s="50"/>
      <c r="J461" s="102"/>
      <c r="K461" s="46"/>
      <c r="L461" s="46"/>
      <c r="M461" s="46"/>
      <c r="N461" s="46"/>
      <c r="O461" s="46"/>
      <c r="P461" s="46"/>
      <c r="Q461" s="46"/>
      <c r="R461" s="46"/>
      <c r="S461" s="46"/>
      <c r="T461" s="46"/>
      <c r="U461" s="46"/>
      <c r="V461" s="46"/>
      <c r="W461" s="46"/>
      <c r="X461" s="46"/>
      <c r="Y461" s="46"/>
      <c r="Z461" s="46"/>
      <c r="AA461" s="46"/>
      <c r="AB461" s="46"/>
      <c r="AC461" s="46"/>
      <c r="AD461" s="46"/>
      <c r="AE461" s="46"/>
      <c r="AF461" s="46"/>
      <c r="AG461" s="46"/>
      <c r="AH461" s="46"/>
      <c r="AI461" s="46"/>
      <c r="AJ461" s="46"/>
      <c r="AK461" s="46"/>
      <c r="AL461" s="46"/>
    </row>
    <row r="462">
      <c r="A462" s="50"/>
      <c r="B462" s="46"/>
      <c r="C462" s="46"/>
      <c r="D462" s="46"/>
      <c r="E462" s="70"/>
      <c r="F462" s="50"/>
      <c r="G462" s="50"/>
      <c r="H462" s="50"/>
      <c r="I462" s="50"/>
      <c r="J462" s="102"/>
      <c r="K462" s="46"/>
      <c r="L462" s="46"/>
      <c r="M462" s="46"/>
      <c r="N462" s="46"/>
      <c r="O462" s="46"/>
      <c r="P462" s="46"/>
      <c r="Q462" s="46"/>
      <c r="R462" s="46"/>
      <c r="S462" s="46"/>
      <c r="T462" s="46"/>
      <c r="U462" s="46"/>
      <c r="V462" s="46"/>
      <c r="W462" s="46"/>
      <c r="X462" s="46"/>
      <c r="Y462" s="46"/>
      <c r="Z462" s="46"/>
      <c r="AA462" s="46"/>
      <c r="AB462" s="46"/>
      <c r="AC462" s="46"/>
      <c r="AD462" s="46"/>
      <c r="AE462" s="46"/>
      <c r="AF462" s="46"/>
      <c r="AG462" s="46"/>
      <c r="AH462" s="46"/>
      <c r="AI462" s="46"/>
      <c r="AJ462" s="46"/>
      <c r="AK462" s="46"/>
      <c r="AL462" s="46"/>
    </row>
    <row r="463">
      <c r="A463" s="50"/>
      <c r="B463" s="46"/>
      <c r="C463" s="46"/>
      <c r="D463" s="46"/>
      <c r="E463" s="70"/>
      <c r="F463" s="50"/>
      <c r="G463" s="50"/>
      <c r="H463" s="50"/>
      <c r="I463" s="50"/>
      <c r="J463" s="102"/>
      <c r="K463" s="46"/>
      <c r="L463" s="46"/>
      <c r="M463" s="46"/>
      <c r="N463" s="46"/>
      <c r="O463" s="46"/>
      <c r="P463" s="46"/>
      <c r="Q463" s="46"/>
      <c r="R463" s="46"/>
      <c r="S463" s="46"/>
      <c r="T463" s="46"/>
      <c r="U463" s="46"/>
      <c r="V463" s="46"/>
      <c r="W463" s="46"/>
      <c r="X463" s="46"/>
      <c r="Y463" s="46"/>
      <c r="Z463" s="46"/>
      <c r="AA463" s="46"/>
      <c r="AB463" s="46"/>
      <c r="AC463" s="46"/>
      <c r="AD463" s="46"/>
      <c r="AE463" s="46"/>
      <c r="AF463" s="46"/>
      <c r="AG463" s="46"/>
      <c r="AH463" s="46"/>
      <c r="AI463" s="46"/>
      <c r="AJ463" s="46"/>
      <c r="AK463" s="46"/>
      <c r="AL463" s="46"/>
    </row>
    <row r="464">
      <c r="A464" s="50"/>
      <c r="B464" s="46"/>
      <c r="C464" s="46"/>
      <c r="D464" s="46"/>
      <c r="E464" s="70"/>
      <c r="F464" s="50"/>
      <c r="G464" s="50"/>
      <c r="H464" s="50"/>
      <c r="I464" s="50"/>
      <c r="J464" s="102"/>
      <c r="K464" s="46"/>
      <c r="L464" s="46"/>
      <c r="M464" s="46"/>
      <c r="N464" s="46"/>
      <c r="O464" s="46"/>
      <c r="P464" s="46"/>
      <c r="Q464" s="46"/>
      <c r="R464" s="46"/>
      <c r="S464" s="46"/>
      <c r="T464" s="46"/>
      <c r="U464" s="46"/>
      <c r="V464" s="46"/>
      <c r="W464" s="46"/>
      <c r="X464" s="46"/>
      <c r="Y464" s="46"/>
      <c r="Z464" s="46"/>
      <c r="AA464" s="46"/>
      <c r="AB464" s="46"/>
      <c r="AC464" s="46"/>
      <c r="AD464" s="46"/>
      <c r="AE464" s="46"/>
      <c r="AF464" s="46"/>
      <c r="AG464" s="46"/>
      <c r="AH464" s="46"/>
      <c r="AI464" s="46"/>
      <c r="AJ464" s="46"/>
      <c r="AK464" s="46"/>
      <c r="AL464" s="46"/>
    </row>
    <row r="465">
      <c r="A465" s="50"/>
      <c r="B465" s="46"/>
      <c r="C465" s="46"/>
      <c r="D465" s="46"/>
      <c r="E465" s="70"/>
      <c r="F465" s="50"/>
      <c r="G465" s="50"/>
      <c r="H465" s="50"/>
      <c r="I465" s="50"/>
      <c r="J465" s="102"/>
      <c r="K465" s="46"/>
      <c r="L465" s="46"/>
      <c r="M465" s="46"/>
      <c r="N465" s="46"/>
      <c r="O465" s="46"/>
      <c r="P465" s="46"/>
      <c r="Q465" s="46"/>
      <c r="R465" s="46"/>
      <c r="S465" s="46"/>
      <c r="T465" s="46"/>
      <c r="U465" s="46"/>
      <c r="V465" s="46"/>
      <c r="W465" s="46"/>
      <c r="X465" s="46"/>
      <c r="Y465" s="46"/>
      <c r="Z465" s="46"/>
      <c r="AA465" s="46"/>
      <c r="AB465" s="46"/>
      <c r="AC465" s="46"/>
      <c r="AD465" s="46"/>
      <c r="AE465" s="46"/>
      <c r="AF465" s="46"/>
      <c r="AG465" s="46"/>
      <c r="AH465" s="46"/>
      <c r="AI465" s="46"/>
      <c r="AJ465" s="46"/>
      <c r="AK465" s="46"/>
      <c r="AL465" s="46"/>
    </row>
    <row r="466">
      <c r="A466" s="50"/>
      <c r="B466" s="46"/>
      <c r="C466" s="46"/>
      <c r="D466" s="46"/>
      <c r="E466" s="70"/>
      <c r="F466" s="50"/>
      <c r="G466" s="50"/>
      <c r="H466" s="50"/>
      <c r="I466" s="50"/>
      <c r="J466" s="102"/>
      <c r="K466" s="46"/>
      <c r="L466" s="46"/>
      <c r="M466" s="46"/>
      <c r="N466" s="46"/>
      <c r="O466" s="46"/>
      <c r="P466" s="46"/>
      <c r="Q466" s="46"/>
      <c r="R466" s="46"/>
      <c r="S466" s="46"/>
      <c r="T466" s="46"/>
      <c r="U466" s="46"/>
      <c r="V466" s="46"/>
      <c r="W466" s="46"/>
      <c r="X466" s="46"/>
      <c r="Y466" s="46"/>
      <c r="Z466" s="46"/>
      <c r="AA466" s="46"/>
      <c r="AB466" s="46"/>
      <c r="AC466" s="46"/>
      <c r="AD466" s="46"/>
      <c r="AE466" s="46"/>
      <c r="AF466" s="46"/>
      <c r="AG466" s="46"/>
      <c r="AH466" s="46"/>
      <c r="AI466" s="46"/>
      <c r="AJ466" s="46"/>
      <c r="AK466" s="46"/>
      <c r="AL466" s="46"/>
    </row>
    <row r="467">
      <c r="A467" s="50"/>
      <c r="B467" s="46"/>
      <c r="C467" s="46"/>
      <c r="D467" s="46"/>
      <c r="E467" s="70"/>
      <c r="F467" s="50"/>
      <c r="G467" s="50"/>
      <c r="H467" s="50"/>
      <c r="I467" s="50"/>
      <c r="J467" s="102"/>
      <c r="K467" s="46"/>
      <c r="L467" s="46"/>
      <c r="M467" s="46"/>
      <c r="N467" s="46"/>
      <c r="O467" s="46"/>
      <c r="P467" s="46"/>
      <c r="Q467" s="46"/>
      <c r="R467" s="46"/>
      <c r="S467" s="46"/>
      <c r="T467" s="46"/>
      <c r="U467" s="46"/>
      <c r="V467" s="46"/>
      <c r="W467" s="46"/>
      <c r="X467" s="46"/>
      <c r="Y467" s="46"/>
      <c r="Z467" s="46"/>
      <c r="AA467" s="46"/>
      <c r="AB467" s="46"/>
      <c r="AC467" s="46"/>
      <c r="AD467" s="46"/>
      <c r="AE467" s="46"/>
      <c r="AF467" s="46"/>
      <c r="AG467" s="46"/>
      <c r="AH467" s="46"/>
      <c r="AI467" s="46"/>
      <c r="AJ467" s="46"/>
      <c r="AK467" s="46"/>
      <c r="AL467" s="46"/>
    </row>
    <row r="468">
      <c r="A468" s="50"/>
      <c r="B468" s="46"/>
      <c r="C468" s="46"/>
      <c r="D468" s="46"/>
      <c r="E468" s="70"/>
      <c r="F468" s="50"/>
      <c r="G468" s="50"/>
      <c r="H468" s="50"/>
      <c r="I468" s="50"/>
      <c r="J468" s="102"/>
      <c r="K468" s="46"/>
      <c r="L468" s="46"/>
      <c r="M468" s="46"/>
      <c r="N468" s="46"/>
      <c r="O468" s="46"/>
      <c r="P468" s="46"/>
      <c r="Q468" s="46"/>
      <c r="R468" s="46"/>
      <c r="S468" s="46"/>
      <c r="T468" s="46"/>
      <c r="U468" s="46"/>
      <c r="V468" s="46"/>
      <c r="W468" s="46"/>
      <c r="X468" s="46"/>
      <c r="Y468" s="46"/>
      <c r="Z468" s="46"/>
      <c r="AA468" s="46"/>
      <c r="AB468" s="46"/>
      <c r="AC468" s="46"/>
      <c r="AD468" s="46"/>
      <c r="AE468" s="46"/>
      <c r="AF468" s="46"/>
      <c r="AG468" s="46"/>
      <c r="AH468" s="46"/>
      <c r="AI468" s="46"/>
      <c r="AJ468" s="46"/>
      <c r="AK468" s="46"/>
      <c r="AL468" s="46"/>
    </row>
    <row r="469">
      <c r="A469" s="50"/>
      <c r="B469" s="46"/>
      <c r="C469" s="46"/>
      <c r="D469" s="46"/>
      <c r="E469" s="70"/>
      <c r="F469" s="50"/>
      <c r="G469" s="50"/>
      <c r="H469" s="50"/>
      <c r="I469" s="50"/>
      <c r="J469" s="102"/>
      <c r="K469" s="46"/>
      <c r="L469" s="46"/>
      <c r="M469" s="46"/>
      <c r="N469" s="46"/>
      <c r="O469" s="46"/>
      <c r="P469" s="46"/>
      <c r="Q469" s="46"/>
      <c r="R469" s="46"/>
      <c r="S469" s="46"/>
      <c r="T469" s="46"/>
      <c r="U469" s="46"/>
      <c r="V469" s="46"/>
      <c r="W469" s="46"/>
      <c r="X469" s="46"/>
      <c r="Y469" s="46"/>
      <c r="Z469" s="46"/>
      <c r="AA469" s="46"/>
      <c r="AB469" s="46"/>
      <c r="AC469" s="46"/>
      <c r="AD469" s="46"/>
      <c r="AE469" s="46"/>
      <c r="AF469" s="46"/>
      <c r="AG469" s="46"/>
      <c r="AH469" s="46"/>
      <c r="AI469" s="46"/>
      <c r="AJ469" s="46"/>
      <c r="AK469" s="46"/>
      <c r="AL469" s="46"/>
    </row>
    <row r="470">
      <c r="A470" s="50"/>
      <c r="B470" s="46"/>
      <c r="C470" s="46"/>
      <c r="D470" s="46"/>
      <c r="E470" s="70"/>
      <c r="F470" s="50"/>
      <c r="G470" s="50"/>
      <c r="H470" s="50"/>
      <c r="I470" s="50"/>
      <c r="J470" s="102"/>
      <c r="K470" s="46"/>
      <c r="L470" s="46"/>
      <c r="M470" s="46"/>
      <c r="N470" s="46"/>
      <c r="O470" s="46"/>
      <c r="P470" s="46"/>
      <c r="Q470" s="46"/>
      <c r="R470" s="46"/>
      <c r="S470" s="46"/>
      <c r="T470" s="46"/>
      <c r="U470" s="46"/>
      <c r="V470" s="46"/>
      <c r="W470" s="46"/>
      <c r="X470" s="46"/>
      <c r="Y470" s="46"/>
      <c r="Z470" s="46"/>
      <c r="AA470" s="46"/>
      <c r="AB470" s="46"/>
      <c r="AC470" s="46"/>
      <c r="AD470" s="46"/>
      <c r="AE470" s="46"/>
      <c r="AF470" s="46"/>
      <c r="AG470" s="46"/>
      <c r="AH470" s="46"/>
      <c r="AI470" s="46"/>
      <c r="AJ470" s="46"/>
      <c r="AK470" s="46"/>
      <c r="AL470" s="46"/>
    </row>
    <row r="471">
      <c r="A471" s="50"/>
      <c r="B471" s="46"/>
      <c r="C471" s="46"/>
      <c r="D471" s="46"/>
      <c r="E471" s="70"/>
      <c r="F471" s="50"/>
      <c r="G471" s="50"/>
      <c r="H471" s="50"/>
      <c r="I471" s="50"/>
      <c r="J471" s="102"/>
      <c r="K471" s="46"/>
      <c r="L471" s="46"/>
      <c r="M471" s="46"/>
      <c r="N471" s="46"/>
      <c r="O471" s="46"/>
      <c r="P471" s="46"/>
      <c r="Q471" s="46"/>
      <c r="R471" s="46"/>
      <c r="S471" s="46"/>
      <c r="T471" s="46"/>
      <c r="U471" s="46"/>
      <c r="V471" s="46"/>
      <c r="W471" s="46"/>
      <c r="X471" s="46"/>
      <c r="Y471" s="46"/>
      <c r="Z471" s="46"/>
      <c r="AA471" s="46"/>
      <c r="AB471" s="46"/>
      <c r="AC471" s="46"/>
      <c r="AD471" s="46"/>
      <c r="AE471" s="46"/>
      <c r="AF471" s="46"/>
      <c r="AG471" s="46"/>
      <c r="AH471" s="46"/>
      <c r="AI471" s="46"/>
      <c r="AJ471" s="46"/>
      <c r="AK471" s="46"/>
      <c r="AL471" s="46"/>
    </row>
    <row r="472">
      <c r="A472" s="50"/>
      <c r="B472" s="46"/>
      <c r="C472" s="46"/>
      <c r="D472" s="46"/>
      <c r="E472" s="70"/>
      <c r="F472" s="50"/>
      <c r="G472" s="50"/>
      <c r="H472" s="50"/>
      <c r="I472" s="50"/>
      <c r="J472" s="102"/>
      <c r="K472" s="46"/>
      <c r="L472" s="46"/>
      <c r="M472" s="46"/>
      <c r="N472" s="46"/>
      <c r="O472" s="46"/>
      <c r="P472" s="46"/>
      <c r="Q472" s="46"/>
      <c r="R472" s="46"/>
      <c r="S472" s="46"/>
      <c r="T472" s="46"/>
      <c r="U472" s="46"/>
      <c r="V472" s="46"/>
      <c r="W472" s="46"/>
      <c r="X472" s="46"/>
      <c r="Y472" s="46"/>
      <c r="Z472" s="46"/>
      <c r="AA472" s="46"/>
      <c r="AB472" s="46"/>
      <c r="AC472" s="46"/>
      <c r="AD472" s="46"/>
      <c r="AE472" s="46"/>
      <c r="AF472" s="46"/>
      <c r="AG472" s="46"/>
      <c r="AH472" s="46"/>
      <c r="AI472" s="46"/>
      <c r="AJ472" s="46"/>
      <c r="AK472" s="46"/>
      <c r="AL472" s="46"/>
    </row>
    <row r="473">
      <c r="A473" s="50"/>
      <c r="B473" s="46"/>
      <c r="C473" s="46"/>
      <c r="D473" s="46"/>
      <c r="E473" s="70"/>
      <c r="F473" s="50"/>
      <c r="G473" s="50"/>
      <c r="H473" s="50"/>
      <c r="I473" s="50"/>
      <c r="J473" s="102"/>
      <c r="K473" s="46"/>
      <c r="L473" s="46"/>
      <c r="M473" s="46"/>
      <c r="N473" s="46"/>
      <c r="O473" s="46"/>
      <c r="P473" s="46"/>
      <c r="Q473" s="46"/>
      <c r="R473" s="46"/>
      <c r="S473" s="46"/>
      <c r="T473" s="46"/>
      <c r="U473" s="46"/>
      <c r="V473" s="46"/>
      <c r="W473" s="46"/>
      <c r="X473" s="46"/>
      <c r="Y473" s="46"/>
      <c r="Z473" s="46"/>
      <c r="AA473" s="46"/>
      <c r="AB473" s="46"/>
      <c r="AC473" s="46"/>
      <c r="AD473" s="46"/>
      <c r="AE473" s="46"/>
      <c r="AF473" s="46"/>
      <c r="AG473" s="46"/>
      <c r="AH473" s="46"/>
      <c r="AI473" s="46"/>
      <c r="AJ473" s="46"/>
      <c r="AK473" s="46"/>
      <c r="AL473" s="46"/>
    </row>
    <row r="474">
      <c r="A474" s="50"/>
      <c r="B474" s="46"/>
      <c r="C474" s="46"/>
      <c r="D474" s="46"/>
      <c r="E474" s="70"/>
      <c r="F474" s="50"/>
      <c r="G474" s="50"/>
      <c r="H474" s="50"/>
      <c r="I474" s="50"/>
      <c r="J474" s="102"/>
      <c r="K474" s="46"/>
      <c r="L474" s="46"/>
      <c r="M474" s="46"/>
      <c r="N474" s="46"/>
      <c r="O474" s="46"/>
      <c r="P474" s="46"/>
      <c r="Q474" s="46"/>
      <c r="R474" s="46"/>
      <c r="S474" s="46"/>
      <c r="T474" s="46"/>
      <c r="U474" s="46"/>
      <c r="V474" s="46"/>
      <c r="W474" s="46"/>
      <c r="X474" s="46"/>
      <c r="Y474" s="46"/>
      <c r="Z474" s="46"/>
      <c r="AA474" s="46"/>
      <c r="AB474" s="46"/>
      <c r="AC474" s="46"/>
      <c r="AD474" s="46"/>
      <c r="AE474" s="46"/>
      <c r="AF474" s="46"/>
      <c r="AG474" s="46"/>
      <c r="AH474" s="46"/>
      <c r="AI474" s="46"/>
      <c r="AJ474" s="46"/>
      <c r="AK474" s="46"/>
      <c r="AL474" s="46"/>
    </row>
    <row r="475">
      <c r="A475" s="50"/>
      <c r="B475" s="46"/>
      <c r="C475" s="46"/>
      <c r="D475" s="46"/>
      <c r="E475" s="70"/>
      <c r="F475" s="50"/>
      <c r="G475" s="50"/>
      <c r="H475" s="50"/>
      <c r="I475" s="50"/>
      <c r="J475" s="102"/>
      <c r="K475" s="46"/>
      <c r="L475" s="46"/>
      <c r="M475" s="46"/>
      <c r="N475" s="46"/>
      <c r="O475" s="46"/>
      <c r="P475" s="46"/>
      <c r="Q475" s="46"/>
      <c r="R475" s="46"/>
      <c r="S475" s="46"/>
      <c r="T475" s="46"/>
      <c r="U475" s="46"/>
      <c r="V475" s="46"/>
      <c r="W475" s="46"/>
      <c r="X475" s="46"/>
      <c r="Y475" s="46"/>
      <c r="Z475" s="46"/>
      <c r="AA475" s="46"/>
      <c r="AB475" s="46"/>
      <c r="AC475" s="46"/>
      <c r="AD475" s="46"/>
      <c r="AE475" s="46"/>
      <c r="AF475" s="46"/>
      <c r="AG475" s="46"/>
      <c r="AH475" s="46"/>
      <c r="AI475" s="46"/>
      <c r="AJ475" s="46"/>
      <c r="AK475" s="46"/>
      <c r="AL475" s="46"/>
    </row>
    <row r="476">
      <c r="A476" s="50"/>
      <c r="B476" s="46"/>
      <c r="C476" s="46"/>
      <c r="D476" s="46"/>
      <c r="E476" s="70"/>
      <c r="F476" s="50"/>
      <c r="G476" s="50"/>
      <c r="H476" s="50"/>
      <c r="I476" s="50"/>
      <c r="J476" s="102"/>
      <c r="K476" s="46"/>
      <c r="L476" s="46"/>
      <c r="M476" s="46"/>
      <c r="N476" s="46"/>
      <c r="O476" s="46"/>
      <c r="P476" s="46"/>
      <c r="Q476" s="46"/>
      <c r="R476" s="46"/>
      <c r="S476" s="46"/>
      <c r="T476" s="46"/>
      <c r="U476" s="46"/>
      <c r="V476" s="46"/>
      <c r="W476" s="46"/>
      <c r="X476" s="46"/>
      <c r="Y476" s="46"/>
      <c r="Z476" s="46"/>
      <c r="AA476" s="46"/>
      <c r="AB476" s="46"/>
      <c r="AC476" s="46"/>
      <c r="AD476" s="46"/>
      <c r="AE476" s="46"/>
      <c r="AF476" s="46"/>
      <c r="AG476" s="46"/>
      <c r="AH476" s="46"/>
      <c r="AI476" s="46"/>
      <c r="AJ476" s="46"/>
      <c r="AK476" s="46"/>
      <c r="AL476" s="46"/>
    </row>
    <row r="477">
      <c r="A477" s="50"/>
      <c r="B477" s="46"/>
      <c r="C477" s="46"/>
      <c r="D477" s="46"/>
      <c r="E477" s="70"/>
      <c r="F477" s="50"/>
      <c r="G477" s="50"/>
      <c r="H477" s="50"/>
      <c r="I477" s="50"/>
      <c r="J477" s="102"/>
      <c r="K477" s="46"/>
      <c r="L477" s="46"/>
      <c r="M477" s="46"/>
      <c r="N477" s="46"/>
      <c r="O477" s="46"/>
      <c r="P477" s="46"/>
      <c r="Q477" s="46"/>
      <c r="R477" s="46"/>
      <c r="S477" s="46"/>
      <c r="T477" s="46"/>
      <c r="U477" s="46"/>
      <c r="V477" s="46"/>
      <c r="W477" s="46"/>
      <c r="X477" s="46"/>
      <c r="Y477" s="46"/>
      <c r="Z477" s="46"/>
      <c r="AA477" s="46"/>
      <c r="AB477" s="46"/>
      <c r="AC477" s="46"/>
      <c r="AD477" s="46"/>
      <c r="AE477" s="46"/>
      <c r="AF477" s="46"/>
      <c r="AG477" s="46"/>
      <c r="AH477" s="46"/>
      <c r="AI477" s="46"/>
      <c r="AJ477" s="46"/>
      <c r="AK477" s="46"/>
      <c r="AL477" s="46"/>
    </row>
    <row r="478">
      <c r="A478" s="50"/>
      <c r="B478" s="46"/>
      <c r="C478" s="46"/>
      <c r="D478" s="46"/>
      <c r="E478" s="70"/>
      <c r="F478" s="50"/>
      <c r="G478" s="50"/>
      <c r="H478" s="50"/>
      <c r="I478" s="50"/>
      <c r="J478" s="102"/>
      <c r="K478" s="46"/>
      <c r="L478" s="46"/>
      <c r="M478" s="46"/>
      <c r="N478" s="46"/>
      <c r="O478" s="46"/>
      <c r="P478" s="46"/>
      <c r="Q478" s="46"/>
      <c r="R478" s="46"/>
      <c r="S478" s="46"/>
      <c r="T478" s="46"/>
      <c r="U478" s="46"/>
      <c r="V478" s="46"/>
      <c r="W478" s="46"/>
      <c r="X478" s="46"/>
      <c r="Y478" s="46"/>
      <c r="Z478" s="46"/>
      <c r="AA478" s="46"/>
      <c r="AB478" s="46"/>
      <c r="AC478" s="46"/>
      <c r="AD478" s="46"/>
      <c r="AE478" s="46"/>
      <c r="AF478" s="46"/>
      <c r="AG478" s="46"/>
      <c r="AH478" s="46"/>
      <c r="AI478" s="46"/>
      <c r="AJ478" s="46"/>
      <c r="AK478" s="46"/>
      <c r="AL478" s="46"/>
    </row>
    <row r="479">
      <c r="A479" s="50"/>
      <c r="B479" s="46"/>
      <c r="C479" s="46"/>
      <c r="D479" s="46"/>
      <c r="E479" s="70"/>
      <c r="F479" s="50"/>
      <c r="G479" s="50"/>
      <c r="H479" s="50"/>
      <c r="I479" s="50"/>
      <c r="J479" s="102"/>
      <c r="K479" s="46"/>
      <c r="L479" s="46"/>
      <c r="M479" s="46"/>
      <c r="N479" s="46"/>
      <c r="O479" s="46"/>
      <c r="P479" s="46"/>
      <c r="Q479" s="46"/>
      <c r="R479" s="46"/>
      <c r="S479" s="46"/>
      <c r="T479" s="46"/>
      <c r="U479" s="46"/>
      <c r="V479" s="46"/>
      <c r="W479" s="46"/>
      <c r="X479" s="46"/>
      <c r="Y479" s="46"/>
      <c r="Z479" s="46"/>
      <c r="AA479" s="46"/>
      <c r="AB479" s="46"/>
      <c r="AC479" s="46"/>
      <c r="AD479" s="46"/>
      <c r="AE479" s="46"/>
      <c r="AF479" s="46"/>
      <c r="AG479" s="46"/>
      <c r="AH479" s="46"/>
      <c r="AI479" s="46"/>
      <c r="AJ479" s="46"/>
      <c r="AK479" s="46"/>
      <c r="AL479" s="46"/>
    </row>
    <row r="480">
      <c r="A480" s="50"/>
      <c r="B480" s="46"/>
      <c r="C480" s="46"/>
      <c r="D480" s="46"/>
      <c r="E480" s="70"/>
      <c r="F480" s="50"/>
      <c r="G480" s="50"/>
      <c r="H480" s="50"/>
      <c r="I480" s="50"/>
      <c r="J480" s="102"/>
      <c r="K480" s="46"/>
      <c r="L480" s="46"/>
      <c r="M480" s="46"/>
      <c r="N480" s="46"/>
      <c r="O480" s="46"/>
      <c r="P480" s="46"/>
      <c r="Q480" s="46"/>
      <c r="R480" s="46"/>
      <c r="S480" s="46"/>
      <c r="T480" s="46"/>
      <c r="U480" s="46"/>
      <c r="V480" s="46"/>
      <c r="W480" s="46"/>
      <c r="X480" s="46"/>
      <c r="Y480" s="46"/>
      <c r="Z480" s="46"/>
      <c r="AA480" s="46"/>
      <c r="AB480" s="46"/>
      <c r="AC480" s="46"/>
      <c r="AD480" s="46"/>
      <c r="AE480" s="46"/>
      <c r="AF480" s="46"/>
      <c r="AG480" s="46"/>
      <c r="AH480" s="46"/>
      <c r="AI480" s="46"/>
      <c r="AJ480" s="46"/>
      <c r="AK480" s="46"/>
      <c r="AL480" s="46"/>
    </row>
    <row r="481">
      <c r="A481" s="50"/>
      <c r="B481" s="46"/>
      <c r="C481" s="46"/>
      <c r="D481" s="46"/>
      <c r="E481" s="70"/>
      <c r="F481" s="50"/>
      <c r="G481" s="50"/>
      <c r="H481" s="50"/>
      <c r="I481" s="50"/>
      <c r="J481" s="102"/>
      <c r="K481" s="46"/>
      <c r="L481" s="46"/>
      <c r="M481" s="46"/>
      <c r="N481" s="46"/>
      <c r="O481" s="46"/>
      <c r="P481" s="46"/>
      <c r="Q481" s="46"/>
      <c r="R481" s="46"/>
      <c r="S481" s="46"/>
      <c r="T481" s="46"/>
      <c r="U481" s="46"/>
      <c r="V481" s="46"/>
      <c r="W481" s="46"/>
      <c r="X481" s="46"/>
      <c r="Y481" s="46"/>
      <c r="Z481" s="46"/>
      <c r="AA481" s="46"/>
      <c r="AB481" s="46"/>
      <c r="AC481" s="46"/>
      <c r="AD481" s="46"/>
      <c r="AE481" s="46"/>
      <c r="AF481" s="46"/>
      <c r="AG481" s="46"/>
      <c r="AH481" s="46"/>
      <c r="AI481" s="46"/>
      <c r="AJ481" s="46"/>
      <c r="AK481" s="46"/>
      <c r="AL481" s="46"/>
    </row>
    <row r="482">
      <c r="A482" s="50"/>
      <c r="B482" s="46"/>
      <c r="C482" s="46"/>
      <c r="D482" s="46"/>
      <c r="E482" s="70"/>
      <c r="F482" s="50"/>
      <c r="G482" s="50"/>
      <c r="H482" s="50"/>
      <c r="I482" s="50"/>
      <c r="J482" s="102"/>
      <c r="K482" s="46"/>
      <c r="L482" s="46"/>
      <c r="M482" s="46"/>
      <c r="N482" s="46"/>
      <c r="O482" s="46"/>
      <c r="P482" s="46"/>
      <c r="Q482" s="46"/>
      <c r="R482" s="46"/>
      <c r="S482" s="46"/>
      <c r="T482" s="46"/>
      <c r="U482" s="46"/>
      <c r="V482" s="46"/>
      <c r="W482" s="46"/>
      <c r="X482" s="46"/>
      <c r="Y482" s="46"/>
      <c r="Z482" s="46"/>
      <c r="AA482" s="46"/>
      <c r="AB482" s="46"/>
      <c r="AC482" s="46"/>
      <c r="AD482" s="46"/>
      <c r="AE482" s="46"/>
      <c r="AF482" s="46"/>
      <c r="AG482" s="46"/>
      <c r="AH482" s="46"/>
      <c r="AI482" s="46"/>
      <c r="AJ482" s="46"/>
      <c r="AK482" s="46"/>
      <c r="AL482" s="46"/>
    </row>
    <row r="483">
      <c r="A483" s="50"/>
      <c r="B483" s="46"/>
      <c r="C483" s="46"/>
      <c r="D483" s="46"/>
      <c r="E483" s="70"/>
      <c r="F483" s="50"/>
      <c r="G483" s="50"/>
      <c r="H483" s="50"/>
      <c r="I483" s="50"/>
      <c r="J483" s="102"/>
      <c r="K483" s="46"/>
      <c r="L483" s="46"/>
      <c r="M483" s="46"/>
      <c r="N483" s="46"/>
      <c r="O483" s="46"/>
      <c r="P483" s="46"/>
      <c r="Q483" s="46"/>
      <c r="R483" s="46"/>
      <c r="S483" s="46"/>
      <c r="T483" s="46"/>
      <c r="U483" s="46"/>
      <c r="V483" s="46"/>
      <c r="W483" s="46"/>
      <c r="X483" s="46"/>
      <c r="Y483" s="46"/>
      <c r="Z483" s="46"/>
      <c r="AA483" s="46"/>
      <c r="AB483" s="46"/>
      <c r="AC483" s="46"/>
      <c r="AD483" s="46"/>
      <c r="AE483" s="46"/>
      <c r="AF483" s="46"/>
      <c r="AG483" s="46"/>
      <c r="AH483" s="46"/>
      <c r="AI483" s="46"/>
      <c r="AJ483" s="46"/>
      <c r="AK483" s="46"/>
      <c r="AL483" s="46"/>
    </row>
    <row r="484">
      <c r="A484" s="50"/>
      <c r="B484" s="46"/>
      <c r="C484" s="46"/>
      <c r="D484" s="46"/>
      <c r="E484" s="70"/>
      <c r="F484" s="50"/>
      <c r="G484" s="50"/>
      <c r="H484" s="50"/>
      <c r="I484" s="50"/>
      <c r="J484" s="102"/>
      <c r="K484" s="46"/>
      <c r="L484" s="46"/>
      <c r="M484" s="46"/>
      <c r="N484" s="46"/>
      <c r="O484" s="46"/>
      <c r="P484" s="46"/>
      <c r="Q484" s="46"/>
      <c r="R484" s="46"/>
      <c r="S484" s="46"/>
      <c r="T484" s="46"/>
      <c r="U484" s="46"/>
      <c r="V484" s="46"/>
      <c r="W484" s="46"/>
      <c r="X484" s="46"/>
      <c r="Y484" s="46"/>
      <c r="Z484" s="46"/>
      <c r="AA484" s="46"/>
      <c r="AB484" s="46"/>
      <c r="AC484" s="46"/>
      <c r="AD484" s="46"/>
      <c r="AE484" s="46"/>
      <c r="AF484" s="46"/>
      <c r="AG484" s="46"/>
      <c r="AH484" s="46"/>
      <c r="AI484" s="46"/>
      <c r="AJ484" s="46"/>
      <c r="AK484" s="46"/>
      <c r="AL484" s="46"/>
    </row>
    <row r="485">
      <c r="A485" s="50"/>
      <c r="B485" s="46"/>
      <c r="C485" s="46"/>
      <c r="D485" s="46"/>
      <c r="E485" s="70"/>
      <c r="F485" s="50"/>
      <c r="G485" s="50"/>
      <c r="H485" s="50"/>
      <c r="I485" s="50"/>
      <c r="J485" s="102"/>
      <c r="K485" s="46"/>
      <c r="L485" s="46"/>
      <c r="M485" s="46"/>
      <c r="N485" s="46"/>
      <c r="O485" s="46"/>
      <c r="P485" s="46"/>
      <c r="Q485" s="46"/>
      <c r="R485" s="46"/>
      <c r="S485" s="46"/>
      <c r="T485" s="46"/>
      <c r="U485" s="46"/>
      <c r="V485" s="46"/>
      <c r="W485" s="46"/>
      <c r="X485" s="46"/>
      <c r="Y485" s="46"/>
      <c r="Z485" s="46"/>
      <c r="AA485" s="46"/>
      <c r="AB485" s="46"/>
      <c r="AC485" s="46"/>
      <c r="AD485" s="46"/>
      <c r="AE485" s="46"/>
      <c r="AF485" s="46"/>
      <c r="AG485" s="46"/>
      <c r="AH485" s="46"/>
      <c r="AI485" s="46"/>
      <c r="AJ485" s="46"/>
      <c r="AK485" s="46"/>
      <c r="AL485" s="46"/>
    </row>
    <row r="486">
      <c r="A486" s="50"/>
      <c r="B486" s="46"/>
      <c r="C486" s="46"/>
      <c r="D486" s="46"/>
      <c r="E486" s="70"/>
      <c r="F486" s="50"/>
      <c r="G486" s="50"/>
      <c r="H486" s="50"/>
      <c r="I486" s="50"/>
      <c r="J486" s="102"/>
      <c r="K486" s="46"/>
      <c r="L486" s="46"/>
      <c r="M486" s="46"/>
      <c r="N486" s="46"/>
      <c r="O486" s="46"/>
      <c r="P486" s="46"/>
      <c r="Q486" s="46"/>
      <c r="R486" s="46"/>
      <c r="S486" s="46"/>
      <c r="T486" s="46"/>
      <c r="U486" s="46"/>
      <c r="V486" s="46"/>
      <c r="W486" s="46"/>
      <c r="X486" s="46"/>
      <c r="Y486" s="46"/>
      <c r="Z486" s="46"/>
      <c r="AA486" s="46"/>
      <c r="AB486" s="46"/>
      <c r="AC486" s="46"/>
      <c r="AD486" s="46"/>
      <c r="AE486" s="46"/>
      <c r="AF486" s="46"/>
      <c r="AG486" s="46"/>
      <c r="AH486" s="46"/>
      <c r="AI486" s="46"/>
      <c r="AJ486" s="46"/>
      <c r="AK486" s="46"/>
      <c r="AL486" s="46"/>
    </row>
    <row r="487">
      <c r="A487" s="50"/>
      <c r="B487" s="46"/>
      <c r="C487" s="46"/>
      <c r="D487" s="46"/>
      <c r="E487" s="70"/>
      <c r="F487" s="50"/>
      <c r="G487" s="50"/>
      <c r="H487" s="50"/>
      <c r="I487" s="50"/>
      <c r="J487" s="102"/>
      <c r="K487" s="46"/>
      <c r="L487" s="46"/>
      <c r="M487" s="46"/>
      <c r="N487" s="46"/>
      <c r="O487" s="46"/>
      <c r="P487" s="46"/>
      <c r="Q487" s="46"/>
      <c r="R487" s="46"/>
      <c r="S487" s="46"/>
      <c r="T487" s="46"/>
      <c r="U487" s="46"/>
      <c r="V487" s="46"/>
      <c r="W487" s="46"/>
      <c r="X487" s="46"/>
      <c r="Y487" s="46"/>
      <c r="Z487" s="46"/>
      <c r="AA487" s="46"/>
      <c r="AB487" s="46"/>
      <c r="AC487" s="46"/>
      <c r="AD487" s="46"/>
      <c r="AE487" s="46"/>
      <c r="AF487" s="46"/>
      <c r="AG487" s="46"/>
      <c r="AH487" s="46"/>
      <c r="AI487" s="46"/>
      <c r="AJ487" s="46"/>
      <c r="AK487" s="46"/>
      <c r="AL487" s="46"/>
    </row>
    <row r="488">
      <c r="A488" s="50"/>
      <c r="B488" s="46"/>
      <c r="C488" s="46"/>
      <c r="D488" s="46"/>
      <c r="E488" s="70"/>
      <c r="F488" s="50"/>
      <c r="G488" s="50"/>
      <c r="H488" s="50"/>
      <c r="I488" s="50"/>
      <c r="J488" s="102"/>
      <c r="K488" s="46"/>
      <c r="L488" s="46"/>
      <c r="M488" s="46"/>
      <c r="N488" s="46"/>
      <c r="O488" s="46"/>
      <c r="P488" s="46"/>
      <c r="Q488" s="46"/>
      <c r="R488" s="46"/>
      <c r="S488" s="46"/>
      <c r="T488" s="46"/>
      <c r="U488" s="46"/>
      <c r="V488" s="46"/>
      <c r="W488" s="46"/>
      <c r="X488" s="46"/>
      <c r="Y488" s="46"/>
      <c r="Z488" s="46"/>
      <c r="AA488" s="46"/>
      <c r="AB488" s="46"/>
      <c r="AC488" s="46"/>
      <c r="AD488" s="46"/>
      <c r="AE488" s="46"/>
      <c r="AF488" s="46"/>
      <c r="AG488" s="46"/>
      <c r="AH488" s="46"/>
      <c r="AI488" s="46"/>
      <c r="AJ488" s="46"/>
      <c r="AK488" s="46"/>
      <c r="AL488" s="46"/>
    </row>
    <row r="489">
      <c r="A489" s="50"/>
      <c r="B489" s="46"/>
      <c r="C489" s="46"/>
      <c r="D489" s="46"/>
      <c r="E489" s="70"/>
      <c r="F489" s="50"/>
      <c r="G489" s="50"/>
      <c r="H489" s="50"/>
      <c r="I489" s="50"/>
      <c r="J489" s="102"/>
      <c r="K489" s="46"/>
      <c r="L489" s="46"/>
      <c r="M489" s="46"/>
      <c r="N489" s="46"/>
      <c r="O489" s="46"/>
      <c r="P489" s="46"/>
      <c r="Q489" s="46"/>
      <c r="R489" s="46"/>
      <c r="S489" s="46"/>
      <c r="T489" s="46"/>
      <c r="U489" s="46"/>
      <c r="V489" s="46"/>
      <c r="W489" s="46"/>
      <c r="X489" s="46"/>
      <c r="Y489" s="46"/>
      <c r="Z489" s="46"/>
      <c r="AA489" s="46"/>
      <c r="AB489" s="46"/>
      <c r="AC489" s="46"/>
      <c r="AD489" s="46"/>
      <c r="AE489" s="46"/>
      <c r="AF489" s="46"/>
      <c r="AG489" s="46"/>
      <c r="AH489" s="46"/>
      <c r="AI489" s="46"/>
      <c r="AJ489" s="46"/>
      <c r="AK489" s="46"/>
      <c r="AL489" s="46"/>
    </row>
    <row r="490">
      <c r="A490" s="50"/>
      <c r="B490" s="46"/>
      <c r="C490" s="46"/>
      <c r="D490" s="46"/>
      <c r="E490" s="70"/>
      <c r="F490" s="50"/>
      <c r="G490" s="50"/>
      <c r="H490" s="50"/>
      <c r="I490" s="50"/>
      <c r="J490" s="102"/>
      <c r="K490" s="46"/>
      <c r="L490" s="46"/>
      <c r="M490" s="46"/>
      <c r="N490" s="46"/>
      <c r="O490" s="46"/>
      <c r="P490" s="46"/>
      <c r="Q490" s="46"/>
      <c r="R490" s="46"/>
      <c r="S490" s="46"/>
      <c r="T490" s="46"/>
      <c r="U490" s="46"/>
      <c r="V490" s="46"/>
      <c r="W490" s="46"/>
      <c r="X490" s="46"/>
      <c r="Y490" s="46"/>
      <c r="Z490" s="46"/>
      <c r="AA490" s="46"/>
      <c r="AB490" s="46"/>
      <c r="AC490" s="46"/>
      <c r="AD490" s="46"/>
      <c r="AE490" s="46"/>
      <c r="AF490" s="46"/>
      <c r="AG490" s="46"/>
      <c r="AH490" s="46"/>
      <c r="AI490" s="46"/>
      <c r="AJ490" s="46"/>
      <c r="AK490" s="46"/>
      <c r="AL490" s="46"/>
    </row>
    <row r="491">
      <c r="A491" s="50"/>
      <c r="B491" s="46"/>
      <c r="C491" s="46"/>
      <c r="D491" s="46"/>
      <c r="E491" s="70"/>
      <c r="F491" s="50"/>
      <c r="G491" s="50"/>
      <c r="H491" s="50"/>
      <c r="I491" s="50"/>
      <c r="J491" s="102"/>
      <c r="K491" s="46"/>
      <c r="L491" s="46"/>
      <c r="M491" s="46"/>
      <c r="N491" s="46"/>
      <c r="O491" s="46"/>
      <c r="P491" s="46"/>
      <c r="Q491" s="46"/>
      <c r="R491" s="46"/>
      <c r="S491" s="46"/>
      <c r="T491" s="46"/>
      <c r="U491" s="46"/>
      <c r="V491" s="46"/>
      <c r="W491" s="46"/>
      <c r="X491" s="46"/>
      <c r="Y491" s="46"/>
      <c r="Z491" s="46"/>
      <c r="AA491" s="46"/>
      <c r="AB491" s="46"/>
      <c r="AC491" s="46"/>
      <c r="AD491" s="46"/>
      <c r="AE491" s="46"/>
      <c r="AF491" s="46"/>
      <c r="AG491" s="46"/>
      <c r="AH491" s="46"/>
      <c r="AI491" s="46"/>
      <c r="AJ491" s="46"/>
      <c r="AK491" s="46"/>
      <c r="AL491" s="46"/>
    </row>
    <row r="492">
      <c r="A492" s="50"/>
      <c r="B492" s="46"/>
      <c r="C492" s="46"/>
      <c r="D492" s="46"/>
      <c r="E492" s="70"/>
      <c r="F492" s="50"/>
      <c r="G492" s="50"/>
      <c r="H492" s="50"/>
      <c r="I492" s="50"/>
      <c r="J492" s="102"/>
      <c r="K492" s="46"/>
      <c r="L492" s="46"/>
      <c r="M492" s="46"/>
      <c r="N492" s="46"/>
      <c r="O492" s="46"/>
      <c r="P492" s="46"/>
      <c r="Q492" s="46"/>
      <c r="R492" s="46"/>
      <c r="S492" s="46"/>
      <c r="T492" s="46"/>
      <c r="U492" s="46"/>
      <c r="V492" s="46"/>
      <c r="W492" s="46"/>
      <c r="X492" s="46"/>
      <c r="Y492" s="46"/>
      <c r="Z492" s="46"/>
      <c r="AA492" s="46"/>
      <c r="AB492" s="46"/>
      <c r="AC492" s="46"/>
      <c r="AD492" s="46"/>
      <c r="AE492" s="46"/>
      <c r="AF492" s="46"/>
      <c r="AG492" s="46"/>
      <c r="AH492" s="46"/>
      <c r="AI492" s="46"/>
      <c r="AJ492" s="46"/>
      <c r="AK492" s="46"/>
      <c r="AL492" s="46"/>
    </row>
    <row r="493">
      <c r="A493" s="50"/>
      <c r="B493" s="46"/>
      <c r="C493" s="46"/>
      <c r="D493" s="46"/>
      <c r="E493" s="70"/>
      <c r="F493" s="50"/>
      <c r="G493" s="50"/>
      <c r="H493" s="50"/>
      <c r="I493" s="50"/>
      <c r="J493" s="102"/>
      <c r="K493" s="46"/>
      <c r="L493" s="46"/>
      <c r="M493" s="46"/>
      <c r="N493" s="46"/>
      <c r="O493" s="46"/>
      <c r="P493" s="46"/>
      <c r="Q493" s="46"/>
      <c r="R493" s="46"/>
      <c r="S493" s="46"/>
      <c r="T493" s="46"/>
      <c r="U493" s="46"/>
      <c r="V493" s="46"/>
      <c r="W493" s="46"/>
      <c r="X493" s="46"/>
      <c r="Y493" s="46"/>
      <c r="Z493" s="46"/>
      <c r="AA493" s="46"/>
      <c r="AB493" s="46"/>
      <c r="AC493" s="46"/>
      <c r="AD493" s="46"/>
      <c r="AE493" s="46"/>
      <c r="AF493" s="46"/>
      <c r="AG493" s="46"/>
      <c r="AH493" s="46"/>
      <c r="AI493" s="46"/>
      <c r="AJ493" s="46"/>
      <c r="AK493" s="46"/>
      <c r="AL493" s="46"/>
    </row>
    <row r="494">
      <c r="A494" s="50"/>
      <c r="B494" s="46"/>
      <c r="C494" s="46"/>
      <c r="D494" s="46"/>
      <c r="E494" s="70"/>
      <c r="F494" s="50"/>
      <c r="G494" s="50"/>
      <c r="H494" s="50"/>
      <c r="I494" s="50"/>
      <c r="J494" s="102"/>
      <c r="K494" s="46"/>
      <c r="L494" s="46"/>
      <c r="M494" s="46"/>
      <c r="N494" s="46"/>
      <c r="O494" s="46"/>
      <c r="P494" s="46"/>
      <c r="Q494" s="46"/>
      <c r="R494" s="46"/>
      <c r="S494" s="46"/>
      <c r="T494" s="46"/>
      <c r="U494" s="46"/>
      <c r="V494" s="46"/>
      <c r="W494" s="46"/>
      <c r="X494" s="46"/>
      <c r="Y494" s="46"/>
      <c r="Z494" s="46"/>
      <c r="AA494" s="46"/>
      <c r="AB494" s="46"/>
      <c r="AC494" s="46"/>
      <c r="AD494" s="46"/>
      <c r="AE494" s="46"/>
      <c r="AF494" s="46"/>
      <c r="AG494" s="46"/>
      <c r="AH494" s="46"/>
      <c r="AI494" s="46"/>
      <c r="AJ494" s="46"/>
      <c r="AK494" s="46"/>
      <c r="AL494" s="46"/>
    </row>
    <row r="495">
      <c r="A495" s="50"/>
      <c r="B495" s="46"/>
      <c r="C495" s="46"/>
      <c r="D495" s="46"/>
      <c r="E495" s="70"/>
      <c r="F495" s="50"/>
      <c r="G495" s="50"/>
      <c r="H495" s="50"/>
      <c r="I495" s="50"/>
      <c r="J495" s="102"/>
      <c r="K495" s="46"/>
      <c r="L495" s="46"/>
      <c r="M495" s="46"/>
      <c r="N495" s="46"/>
      <c r="O495" s="46"/>
      <c r="P495" s="46"/>
      <c r="Q495" s="46"/>
      <c r="R495" s="46"/>
      <c r="S495" s="46"/>
      <c r="T495" s="46"/>
      <c r="U495" s="46"/>
      <c r="V495" s="46"/>
      <c r="W495" s="46"/>
      <c r="X495" s="46"/>
      <c r="Y495" s="46"/>
      <c r="Z495" s="46"/>
      <c r="AA495" s="46"/>
      <c r="AB495" s="46"/>
      <c r="AC495" s="46"/>
      <c r="AD495" s="46"/>
      <c r="AE495" s="46"/>
      <c r="AF495" s="46"/>
      <c r="AG495" s="46"/>
      <c r="AH495" s="46"/>
      <c r="AI495" s="46"/>
      <c r="AJ495" s="46"/>
      <c r="AK495" s="46"/>
      <c r="AL495" s="46"/>
    </row>
    <row r="496">
      <c r="A496" s="50"/>
      <c r="B496" s="46"/>
      <c r="C496" s="46"/>
      <c r="D496" s="46"/>
      <c r="E496" s="70"/>
      <c r="F496" s="50"/>
      <c r="G496" s="50"/>
      <c r="H496" s="50"/>
      <c r="I496" s="50"/>
      <c r="J496" s="102"/>
      <c r="K496" s="46"/>
      <c r="L496" s="46"/>
      <c r="M496" s="46"/>
      <c r="N496" s="46"/>
      <c r="O496" s="46"/>
      <c r="P496" s="46"/>
      <c r="Q496" s="46"/>
      <c r="R496" s="46"/>
      <c r="S496" s="46"/>
      <c r="T496" s="46"/>
      <c r="U496" s="46"/>
      <c r="V496" s="46"/>
      <c r="W496" s="46"/>
      <c r="X496" s="46"/>
      <c r="Y496" s="46"/>
      <c r="Z496" s="46"/>
      <c r="AA496" s="46"/>
      <c r="AB496" s="46"/>
      <c r="AC496" s="46"/>
      <c r="AD496" s="46"/>
      <c r="AE496" s="46"/>
      <c r="AF496" s="46"/>
      <c r="AG496" s="46"/>
      <c r="AH496" s="46"/>
      <c r="AI496" s="46"/>
      <c r="AJ496" s="46"/>
      <c r="AK496" s="46"/>
      <c r="AL496" s="46"/>
    </row>
    <row r="497">
      <c r="A497" s="50"/>
      <c r="B497" s="46"/>
      <c r="C497" s="46"/>
      <c r="D497" s="46"/>
      <c r="E497" s="70"/>
      <c r="F497" s="50"/>
      <c r="G497" s="50"/>
      <c r="H497" s="50"/>
      <c r="I497" s="50"/>
      <c r="J497" s="102"/>
      <c r="K497" s="46"/>
      <c r="L497" s="46"/>
      <c r="M497" s="46"/>
      <c r="N497" s="46"/>
      <c r="O497" s="46"/>
      <c r="P497" s="46"/>
      <c r="Q497" s="46"/>
      <c r="R497" s="46"/>
      <c r="S497" s="46"/>
      <c r="T497" s="46"/>
      <c r="U497" s="46"/>
      <c r="V497" s="46"/>
      <c r="W497" s="46"/>
      <c r="X497" s="46"/>
      <c r="Y497" s="46"/>
      <c r="Z497" s="46"/>
      <c r="AA497" s="46"/>
      <c r="AB497" s="46"/>
      <c r="AC497" s="46"/>
      <c r="AD497" s="46"/>
      <c r="AE497" s="46"/>
      <c r="AF497" s="46"/>
      <c r="AG497" s="46"/>
      <c r="AH497" s="46"/>
      <c r="AI497" s="46"/>
      <c r="AJ497" s="46"/>
      <c r="AK497" s="46"/>
      <c r="AL497" s="46"/>
    </row>
    <row r="498">
      <c r="A498" s="50"/>
      <c r="B498" s="46"/>
      <c r="C498" s="46"/>
      <c r="D498" s="46"/>
      <c r="E498" s="70"/>
      <c r="F498" s="50"/>
      <c r="G498" s="50"/>
      <c r="H498" s="50"/>
      <c r="I498" s="50"/>
      <c r="J498" s="102"/>
      <c r="K498" s="46"/>
      <c r="L498" s="46"/>
      <c r="M498" s="46"/>
      <c r="N498" s="46"/>
      <c r="O498" s="46"/>
      <c r="P498" s="46"/>
      <c r="Q498" s="46"/>
      <c r="R498" s="46"/>
      <c r="S498" s="46"/>
      <c r="T498" s="46"/>
      <c r="U498" s="46"/>
      <c r="V498" s="46"/>
      <c r="W498" s="46"/>
      <c r="X498" s="46"/>
      <c r="Y498" s="46"/>
      <c r="Z498" s="46"/>
      <c r="AA498" s="46"/>
      <c r="AB498" s="46"/>
      <c r="AC498" s="46"/>
      <c r="AD498" s="46"/>
      <c r="AE498" s="46"/>
      <c r="AF498" s="46"/>
      <c r="AG498" s="46"/>
      <c r="AH498" s="46"/>
      <c r="AI498" s="46"/>
      <c r="AJ498" s="46"/>
      <c r="AK498" s="46"/>
      <c r="AL498" s="46"/>
    </row>
    <row r="499">
      <c r="A499" s="50"/>
      <c r="B499" s="46"/>
      <c r="C499" s="46"/>
      <c r="D499" s="46"/>
      <c r="E499" s="70"/>
      <c r="F499" s="50"/>
      <c r="G499" s="50"/>
      <c r="H499" s="50"/>
      <c r="I499" s="50"/>
      <c r="J499" s="102"/>
      <c r="K499" s="46"/>
      <c r="L499" s="46"/>
      <c r="M499" s="46"/>
      <c r="N499" s="46"/>
      <c r="O499" s="46"/>
      <c r="P499" s="46"/>
      <c r="Q499" s="46"/>
      <c r="R499" s="46"/>
      <c r="S499" s="46"/>
      <c r="T499" s="46"/>
      <c r="U499" s="46"/>
      <c r="V499" s="46"/>
      <c r="W499" s="46"/>
      <c r="X499" s="46"/>
      <c r="Y499" s="46"/>
      <c r="Z499" s="46"/>
      <c r="AA499" s="46"/>
      <c r="AB499" s="46"/>
      <c r="AC499" s="46"/>
      <c r="AD499" s="46"/>
      <c r="AE499" s="46"/>
      <c r="AF499" s="46"/>
      <c r="AG499" s="46"/>
      <c r="AH499" s="46"/>
      <c r="AI499" s="46"/>
      <c r="AJ499" s="46"/>
      <c r="AK499" s="46"/>
      <c r="AL499" s="46"/>
    </row>
    <row r="500">
      <c r="A500" s="50"/>
      <c r="B500" s="46"/>
      <c r="C500" s="46"/>
      <c r="D500" s="46"/>
      <c r="E500" s="70"/>
      <c r="F500" s="50"/>
      <c r="G500" s="50"/>
      <c r="H500" s="50"/>
      <c r="I500" s="50"/>
      <c r="J500" s="102"/>
      <c r="K500" s="46"/>
      <c r="L500" s="46"/>
      <c r="M500" s="46"/>
      <c r="N500" s="46"/>
      <c r="O500" s="46"/>
      <c r="P500" s="46"/>
      <c r="Q500" s="46"/>
      <c r="R500" s="46"/>
      <c r="S500" s="46"/>
      <c r="T500" s="46"/>
      <c r="U500" s="46"/>
      <c r="V500" s="46"/>
      <c r="W500" s="46"/>
      <c r="X500" s="46"/>
      <c r="Y500" s="46"/>
      <c r="Z500" s="46"/>
      <c r="AA500" s="46"/>
      <c r="AB500" s="46"/>
      <c r="AC500" s="46"/>
      <c r="AD500" s="46"/>
      <c r="AE500" s="46"/>
      <c r="AF500" s="46"/>
      <c r="AG500" s="46"/>
      <c r="AH500" s="46"/>
      <c r="AI500" s="46"/>
      <c r="AJ500" s="46"/>
      <c r="AK500" s="46"/>
      <c r="AL500" s="46"/>
    </row>
    <row r="501">
      <c r="A501" s="50"/>
      <c r="B501" s="46"/>
      <c r="C501" s="46"/>
      <c r="D501" s="46"/>
      <c r="E501" s="70"/>
      <c r="F501" s="50"/>
      <c r="G501" s="50"/>
      <c r="H501" s="50"/>
      <c r="I501" s="50"/>
      <c r="J501" s="102"/>
      <c r="K501" s="46"/>
      <c r="L501" s="46"/>
      <c r="M501" s="46"/>
      <c r="N501" s="46"/>
      <c r="O501" s="46"/>
      <c r="P501" s="46"/>
      <c r="Q501" s="46"/>
      <c r="R501" s="46"/>
      <c r="S501" s="46"/>
      <c r="T501" s="46"/>
      <c r="U501" s="46"/>
      <c r="V501" s="46"/>
      <c r="W501" s="46"/>
      <c r="X501" s="46"/>
      <c r="Y501" s="46"/>
      <c r="Z501" s="46"/>
      <c r="AA501" s="46"/>
      <c r="AB501" s="46"/>
      <c r="AC501" s="46"/>
      <c r="AD501" s="46"/>
      <c r="AE501" s="46"/>
      <c r="AF501" s="46"/>
      <c r="AG501" s="46"/>
      <c r="AH501" s="46"/>
      <c r="AI501" s="46"/>
      <c r="AJ501" s="46"/>
      <c r="AK501" s="46"/>
      <c r="AL501" s="46"/>
    </row>
    <row r="502">
      <c r="A502" s="50"/>
      <c r="B502" s="46"/>
      <c r="C502" s="46"/>
      <c r="D502" s="46"/>
      <c r="E502" s="70"/>
      <c r="F502" s="50"/>
      <c r="G502" s="50"/>
      <c r="H502" s="50"/>
      <c r="I502" s="50"/>
      <c r="J502" s="102"/>
      <c r="K502" s="46"/>
      <c r="L502" s="46"/>
      <c r="M502" s="46"/>
      <c r="N502" s="46"/>
      <c r="O502" s="46"/>
      <c r="P502" s="46"/>
      <c r="Q502" s="46"/>
      <c r="R502" s="46"/>
      <c r="S502" s="46"/>
      <c r="T502" s="46"/>
      <c r="U502" s="46"/>
      <c r="V502" s="46"/>
      <c r="W502" s="46"/>
      <c r="X502" s="46"/>
      <c r="Y502" s="46"/>
      <c r="Z502" s="46"/>
      <c r="AA502" s="46"/>
      <c r="AB502" s="46"/>
      <c r="AC502" s="46"/>
      <c r="AD502" s="46"/>
      <c r="AE502" s="46"/>
      <c r="AF502" s="46"/>
      <c r="AG502" s="46"/>
      <c r="AH502" s="46"/>
      <c r="AI502" s="46"/>
      <c r="AJ502" s="46"/>
      <c r="AK502" s="46"/>
      <c r="AL502" s="46"/>
    </row>
    <row r="503">
      <c r="A503" s="50"/>
      <c r="B503" s="46"/>
      <c r="C503" s="46"/>
      <c r="D503" s="46"/>
      <c r="E503" s="70"/>
      <c r="F503" s="50"/>
      <c r="G503" s="50"/>
      <c r="H503" s="50"/>
      <c r="I503" s="50"/>
      <c r="J503" s="102"/>
      <c r="K503" s="46"/>
      <c r="L503" s="46"/>
      <c r="M503" s="46"/>
      <c r="N503" s="46"/>
      <c r="O503" s="46"/>
      <c r="P503" s="46"/>
      <c r="Q503" s="46"/>
      <c r="R503" s="46"/>
      <c r="S503" s="46"/>
      <c r="T503" s="46"/>
      <c r="U503" s="46"/>
      <c r="V503" s="46"/>
      <c r="W503" s="46"/>
      <c r="X503" s="46"/>
      <c r="Y503" s="46"/>
      <c r="Z503" s="46"/>
      <c r="AA503" s="46"/>
      <c r="AB503" s="46"/>
      <c r="AC503" s="46"/>
      <c r="AD503" s="46"/>
      <c r="AE503" s="46"/>
      <c r="AF503" s="46"/>
      <c r="AG503" s="46"/>
      <c r="AH503" s="46"/>
      <c r="AI503" s="46"/>
      <c r="AJ503" s="46"/>
      <c r="AK503" s="46"/>
      <c r="AL503" s="46"/>
    </row>
    <row r="504">
      <c r="A504" s="50"/>
      <c r="B504" s="46"/>
      <c r="C504" s="46"/>
      <c r="D504" s="46"/>
      <c r="E504" s="70"/>
      <c r="F504" s="50"/>
      <c r="G504" s="50"/>
      <c r="H504" s="50"/>
      <c r="I504" s="50"/>
      <c r="J504" s="102"/>
      <c r="K504" s="46"/>
      <c r="L504" s="46"/>
      <c r="M504" s="46"/>
      <c r="N504" s="46"/>
      <c r="O504" s="46"/>
      <c r="P504" s="46"/>
      <c r="Q504" s="46"/>
      <c r="R504" s="46"/>
      <c r="S504" s="46"/>
      <c r="T504" s="46"/>
      <c r="U504" s="46"/>
      <c r="V504" s="46"/>
      <c r="W504" s="46"/>
      <c r="X504" s="46"/>
      <c r="Y504" s="46"/>
      <c r="Z504" s="46"/>
      <c r="AA504" s="46"/>
      <c r="AB504" s="46"/>
      <c r="AC504" s="46"/>
      <c r="AD504" s="46"/>
      <c r="AE504" s="46"/>
      <c r="AF504" s="46"/>
      <c r="AG504" s="46"/>
      <c r="AH504" s="46"/>
      <c r="AI504" s="46"/>
      <c r="AJ504" s="46"/>
      <c r="AK504" s="46"/>
      <c r="AL504" s="46"/>
    </row>
    <row r="505">
      <c r="A505" s="50"/>
      <c r="B505" s="46"/>
      <c r="C505" s="46"/>
      <c r="D505" s="46"/>
      <c r="E505" s="70"/>
      <c r="F505" s="50"/>
      <c r="G505" s="50"/>
      <c r="H505" s="50"/>
      <c r="I505" s="50"/>
      <c r="J505" s="102"/>
      <c r="K505" s="46"/>
      <c r="L505" s="46"/>
      <c r="M505" s="46"/>
      <c r="N505" s="46"/>
      <c r="O505" s="46"/>
      <c r="P505" s="46"/>
      <c r="Q505" s="46"/>
      <c r="R505" s="46"/>
      <c r="S505" s="46"/>
      <c r="T505" s="46"/>
      <c r="U505" s="46"/>
      <c r="V505" s="46"/>
      <c r="W505" s="46"/>
      <c r="X505" s="46"/>
      <c r="Y505" s="46"/>
      <c r="Z505" s="46"/>
      <c r="AA505" s="46"/>
      <c r="AB505" s="46"/>
      <c r="AC505" s="46"/>
      <c r="AD505" s="46"/>
      <c r="AE505" s="46"/>
      <c r="AF505" s="46"/>
      <c r="AG505" s="46"/>
      <c r="AH505" s="46"/>
      <c r="AI505" s="46"/>
      <c r="AJ505" s="46"/>
      <c r="AK505" s="46"/>
      <c r="AL505" s="46"/>
    </row>
    <row r="506">
      <c r="A506" s="50"/>
      <c r="B506" s="46"/>
      <c r="C506" s="46"/>
      <c r="D506" s="46"/>
      <c r="E506" s="70"/>
      <c r="F506" s="50"/>
      <c r="G506" s="50"/>
      <c r="H506" s="50"/>
      <c r="I506" s="50"/>
      <c r="J506" s="102"/>
      <c r="K506" s="46"/>
      <c r="L506" s="46"/>
      <c r="M506" s="46"/>
      <c r="N506" s="46"/>
      <c r="O506" s="46"/>
      <c r="P506" s="46"/>
      <c r="Q506" s="46"/>
      <c r="R506" s="46"/>
      <c r="S506" s="46"/>
      <c r="T506" s="46"/>
      <c r="U506" s="46"/>
      <c r="V506" s="46"/>
      <c r="W506" s="46"/>
      <c r="X506" s="46"/>
      <c r="Y506" s="46"/>
      <c r="Z506" s="46"/>
      <c r="AA506" s="46"/>
      <c r="AB506" s="46"/>
      <c r="AC506" s="46"/>
      <c r="AD506" s="46"/>
      <c r="AE506" s="46"/>
      <c r="AF506" s="46"/>
      <c r="AG506" s="46"/>
      <c r="AH506" s="46"/>
      <c r="AI506" s="46"/>
      <c r="AJ506" s="46"/>
      <c r="AK506" s="46"/>
      <c r="AL506" s="46"/>
    </row>
    <row r="507">
      <c r="A507" s="50"/>
      <c r="B507" s="46"/>
      <c r="C507" s="46"/>
      <c r="D507" s="46"/>
      <c r="E507" s="70"/>
      <c r="F507" s="50"/>
      <c r="G507" s="50"/>
      <c r="H507" s="50"/>
      <c r="I507" s="50"/>
      <c r="J507" s="102"/>
      <c r="K507" s="46"/>
      <c r="L507" s="46"/>
      <c r="M507" s="46"/>
      <c r="N507" s="46"/>
      <c r="O507" s="46"/>
      <c r="P507" s="46"/>
      <c r="Q507" s="46"/>
      <c r="R507" s="46"/>
      <c r="S507" s="46"/>
      <c r="T507" s="46"/>
      <c r="U507" s="46"/>
      <c r="V507" s="46"/>
      <c r="W507" s="46"/>
      <c r="X507" s="46"/>
      <c r="Y507" s="46"/>
      <c r="Z507" s="46"/>
      <c r="AA507" s="46"/>
      <c r="AB507" s="46"/>
      <c r="AC507" s="46"/>
      <c r="AD507" s="46"/>
      <c r="AE507" s="46"/>
      <c r="AF507" s="46"/>
      <c r="AG507" s="46"/>
      <c r="AH507" s="46"/>
      <c r="AI507" s="46"/>
      <c r="AJ507" s="46"/>
      <c r="AK507" s="46"/>
      <c r="AL507" s="46"/>
    </row>
    <row r="508">
      <c r="A508" s="50"/>
      <c r="B508" s="46"/>
      <c r="C508" s="46"/>
      <c r="D508" s="46"/>
      <c r="E508" s="70"/>
      <c r="F508" s="50"/>
      <c r="G508" s="50"/>
      <c r="H508" s="50"/>
      <c r="I508" s="50"/>
      <c r="J508" s="102"/>
      <c r="K508" s="46"/>
      <c r="L508" s="46"/>
      <c r="M508" s="46"/>
      <c r="N508" s="46"/>
      <c r="O508" s="46"/>
      <c r="P508" s="46"/>
      <c r="Q508" s="46"/>
      <c r="R508" s="46"/>
      <c r="S508" s="46"/>
      <c r="T508" s="46"/>
      <c r="U508" s="46"/>
      <c r="V508" s="46"/>
      <c r="W508" s="46"/>
      <c r="X508" s="46"/>
      <c r="Y508" s="46"/>
      <c r="Z508" s="46"/>
      <c r="AA508" s="46"/>
      <c r="AB508" s="46"/>
      <c r="AC508" s="46"/>
      <c r="AD508" s="46"/>
      <c r="AE508" s="46"/>
      <c r="AF508" s="46"/>
      <c r="AG508" s="46"/>
      <c r="AH508" s="46"/>
      <c r="AI508" s="46"/>
      <c r="AJ508" s="46"/>
      <c r="AK508" s="46"/>
      <c r="AL508" s="46"/>
    </row>
    <row r="509">
      <c r="A509" s="50"/>
      <c r="B509" s="46"/>
      <c r="C509" s="46"/>
      <c r="D509" s="46"/>
      <c r="E509" s="70"/>
      <c r="F509" s="50"/>
      <c r="G509" s="50"/>
      <c r="H509" s="50"/>
      <c r="I509" s="50"/>
      <c r="J509" s="102"/>
      <c r="K509" s="46"/>
      <c r="L509" s="46"/>
      <c r="M509" s="46"/>
      <c r="N509" s="46"/>
      <c r="O509" s="46"/>
      <c r="P509" s="46"/>
      <c r="Q509" s="46"/>
      <c r="R509" s="46"/>
      <c r="S509" s="46"/>
      <c r="T509" s="46"/>
      <c r="U509" s="46"/>
      <c r="V509" s="46"/>
      <c r="W509" s="46"/>
      <c r="X509" s="46"/>
      <c r="Y509" s="46"/>
      <c r="Z509" s="46"/>
      <c r="AA509" s="46"/>
      <c r="AB509" s="46"/>
      <c r="AC509" s="46"/>
      <c r="AD509" s="46"/>
      <c r="AE509" s="46"/>
      <c r="AF509" s="46"/>
      <c r="AG509" s="46"/>
      <c r="AH509" s="46"/>
      <c r="AI509" s="46"/>
      <c r="AJ509" s="46"/>
      <c r="AK509" s="46"/>
      <c r="AL509" s="46"/>
    </row>
    <row r="510">
      <c r="A510" s="50"/>
      <c r="B510" s="46"/>
      <c r="C510" s="46"/>
      <c r="D510" s="46"/>
      <c r="E510" s="70"/>
      <c r="F510" s="50"/>
      <c r="G510" s="50"/>
      <c r="H510" s="50"/>
      <c r="I510" s="50"/>
      <c r="J510" s="102"/>
      <c r="K510" s="46"/>
      <c r="L510" s="46"/>
      <c r="M510" s="46"/>
      <c r="N510" s="46"/>
      <c r="O510" s="46"/>
      <c r="P510" s="46"/>
      <c r="Q510" s="46"/>
      <c r="R510" s="46"/>
      <c r="S510" s="46"/>
      <c r="T510" s="46"/>
      <c r="U510" s="46"/>
      <c r="V510" s="46"/>
      <c r="W510" s="46"/>
      <c r="X510" s="46"/>
      <c r="Y510" s="46"/>
      <c r="Z510" s="46"/>
      <c r="AA510" s="46"/>
      <c r="AB510" s="46"/>
      <c r="AC510" s="46"/>
      <c r="AD510" s="46"/>
      <c r="AE510" s="46"/>
      <c r="AF510" s="46"/>
      <c r="AG510" s="46"/>
      <c r="AH510" s="46"/>
      <c r="AI510" s="46"/>
      <c r="AJ510" s="46"/>
      <c r="AK510" s="46"/>
      <c r="AL510" s="46"/>
    </row>
    <row r="511">
      <c r="A511" s="50"/>
      <c r="B511" s="46"/>
      <c r="C511" s="46"/>
      <c r="D511" s="46"/>
      <c r="E511" s="70"/>
      <c r="F511" s="50"/>
      <c r="G511" s="50"/>
      <c r="H511" s="50"/>
      <c r="I511" s="50"/>
      <c r="J511" s="102"/>
      <c r="K511" s="46"/>
      <c r="L511" s="46"/>
      <c r="M511" s="46"/>
      <c r="N511" s="46"/>
      <c r="O511" s="46"/>
      <c r="P511" s="46"/>
      <c r="Q511" s="46"/>
      <c r="R511" s="46"/>
      <c r="S511" s="46"/>
      <c r="T511" s="46"/>
      <c r="U511" s="46"/>
      <c r="V511" s="46"/>
      <c r="W511" s="46"/>
      <c r="X511" s="46"/>
      <c r="Y511" s="46"/>
      <c r="Z511" s="46"/>
      <c r="AA511" s="46"/>
      <c r="AB511" s="46"/>
      <c r="AC511" s="46"/>
      <c r="AD511" s="46"/>
      <c r="AE511" s="46"/>
      <c r="AF511" s="46"/>
      <c r="AG511" s="46"/>
      <c r="AH511" s="46"/>
      <c r="AI511" s="46"/>
      <c r="AJ511" s="46"/>
      <c r="AK511" s="46"/>
      <c r="AL511" s="46"/>
    </row>
    <row r="512">
      <c r="A512" s="50"/>
      <c r="B512" s="46"/>
      <c r="C512" s="46"/>
      <c r="D512" s="46"/>
      <c r="E512" s="70"/>
      <c r="F512" s="50"/>
      <c r="G512" s="50"/>
      <c r="H512" s="50"/>
      <c r="I512" s="50"/>
      <c r="J512" s="102"/>
      <c r="K512" s="46"/>
      <c r="L512" s="46"/>
      <c r="M512" s="46"/>
      <c r="N512" s="46"/>
      <c r="O512" s="46"/>
      <c r="P512" s="46"/>
      <c r="Q512" s="46"/>
      <c r="R512" s="46"/>
      <c r="S512" s="46"/>
      <c r="T512" s="46"/>
      <c r="U512" s="46"/>
      <c r="V512" s="46"/>
      <c r="W512" s="46"/>
      <c r="X512" s="46"/>
      <c r="Y512" s="46"/>
      <c r="Z512" s="46"/>
      <c r="AA512" s="46"/>
      <c r="AB512" s="46"/>
      <c r="AC512" s="46"/>
      <c r="AD512" s="46"/>
      <c r="AE512" s="46"/>
      <c r="AF512" s="46"/>
      <c r="AG512" s="46"/>
      <c r="AH512" s="46"/>
      <c r="AI512" s="46"/>
      <c r="AJ512" s="46"/>
      <c r="AK512" s="46"/>
      <c r="AL512" s="46"/>
    </row>
    <row r="513">
      <c r="A513" s="50"/>
      <c r="B513" s="46"/>
      <c r="C513" s="46"/>
      <c r="D513" s="46"/>
      <c r="E513" s="70"/>
      <c r="F513" s="50"/>
      <c r="G513" s="50"/>
      <c r="H513" s="50"/>
      <c r="I513" s="50"/>
      <c r="J513" s="102"/>
      <c r="K513" s="46"/>
      <c r="L513" s="46"/>
      <c r="M513" s="46"/>
      <c r="N513" s="46"/>
      <c r="O513" s="46"/>
      <c r="P513" s="46"/>
      <c r="Q513" s="46"/>
      <c r="R513" s="46"/>
      <c r="S513" s="46"/>
      <c r="T513" s="46"/>
      <c r="U513" s="46"/>
      <c r="V513" s="46"/>
      <c r="W513" s="46"/>
      <c r="X513" s="46"/>
      <c r="Y513" s="46"/>
      <c r="Z513" s="46"/>
      <c r="AA513" s="46"/>
      <c r="AB513" s="46"/>
      <c r="AC513" s="46"/>
      <c r="AD513" s="46"/>
      <c r="AE513" s="46"/>
      <c r="AF513" s="46"/>
      <c r="AG513" s="46"/>
      <c r="AH513" s="46"/>
      <c r="AI513" s="46"/>
      <c r="AJ513" s="46"/>
      <c r="AK513" s="46"/>
      <c r="AL513" s="46"/>
    </row>
    <row r="514">
      <c r="A514" s="50"/>
      <c r="B514" s="46"/>
      <c r="C514" s="46"/>
      <c r="D514" s="46"/>
      <c r="E514" s="70"/>
      <c r="F514" s="50"/>
      <c r="G514" s="50"/>
      <c r="H514" s="50"/>
      <c r="I514" s="50"/>
      <c r="J514" s="102"/>
      <c r="K514" s="46"/>
      <c r="L514" s="46"/>
      <c r="M514" s="46"/>
      <c r="N514" s="46"/>
      <c r="O514" s="46"/>
      <c r="P514" s="46"/>
      <c r="Q514" s="46"/>
      <c r="R514" s="46"/>
      <c r="S514" s="46"/>
      <c r="T514" s="46"/>
      <c r="U514" s="46"/>
      <c r="V514" s="46"/>
      <c r="W514" s="46"/>
      <c r="X514" s="46"/>
      <c r="Y514" s="46"/>
      <c r="Z514" s="46"/>
      <c r="AA514" s="46"/>
      <c r="AB514" s="46"/>
      <c r="AC514" s="46"/>
      <c r="AD514" s="46"/>
      <c r="AE514" s="46"/>
      <c r="AF514" s="46"/>
      <c r="AG514" s="46"/>
      <c r="AH514" s="46"/>
      <c r="AI514" s="46"/>
      <c r="AJ514" s="46"/>
      <c r="AK514" s="46"/>
      <c r="AL514" s="46"/>
    </row>
    <row r="515">
      <c r="A515" s="50"/>
      <c r="B515" s="46"/>
      <c r="C515" s="46"/>
      <c r="D515" s="46"/>
      <c r="E515" s="70"/>
      <c r="F515" s="50"/>
      <c r="G515" s="50"/>
      <c r="H515" s="50"/>
      <c r="I515" s="50"/>
      <c r="J515" s="102"/>
      <c r="K515" s="46"/>
      <c r="L515" s="46"/>
      <c r="M515" s="46"/>
      <c r="N515" s="46"/>
      <c r="O515" s="46"/>
      <c r="P515" s="46"/>
      <c r="Q515" s="46"/>
      <c r="R515" s="46"/>
      <c r="S515" s="46"/>
      <c r="T515" s="46"/>
      <c r="U515" s="46"/>
      <c r="V515" s="46"/>
      <c r="W515" s="46"/>
      <c r="X515" s="46"/>
      <c r="Y515" s="46"/>
      <c r="Z515" s="46"/>
      <c r="AA515" s="46"/>
      <c r="AB515" s="46"/>
      <c r="AC515" s="46"/>
      <c r="AD515" s="46"/>
      <c r="AE515" s="46"/>
      <c r="AF515" s="46"/>
      <c r="AG515" s="46"/>
      <c r="AH515" s="46"/>
      <c r="AI515" s="46"/>
      <c r="AJ515" s="46"/>
      <c r="AK515" s="46"/>
      <c r="AL515" s="46"/>
    </row>
    <row r="516">
      <c r="A516" s="50"/>
      <c r="B516" s="46"/>
      <c r="C516" s="46"/>
      <c r="D516" s="46"/>
      <c r="E516" s="70"/>
      <c r="F516" s="50"/>
      <c r="G516" s="50"/>
      <c r="H516" s="50"/>
      <c r="I516" s="50"/>
      <c r="J516" s="102"/>
      <c r="K516" s="46"/>
      <c r="L516" s="46"/>
      <c r="M516" s="46"/>
      <c r="N516" s="46"/>
      <c r="O516" s="46"/>
      <c r="P516" s="46"/>
      <c r="Q516" s="46"/>
      <c r="R516" s="46"/>
      <c r="S516" s="46"/>
      <c r="T516" s="46"/>
      <c r="U516" s="46"/>
      <c r="V516" s="46"/>
      <c r="W516" s="46"/>
      <c r="X516" s="46"/>
      <c r="Y516" s="46"/>
      <c r="Z516" s="46"/>
      <c r="AA516" s="46"/>
      <c r="AB516" s="46"/>
      <c r="AC516" s="46"/>
      <c r="AD516" s="46"/>
      <c r="AE516" s="46"/>
      <c r="AF516" s="46"/>
      <c r="AG516" s="46"/>
      <c r="AH516" s="46"/>
      <c r="AI516" s="46"/>
      <c r="AJ516" s="46"/>
      <c r="AK516" s="46"/>
      <c r="AL516" s="46"/>
    </row>
    <row r="517">
      <c r="A517" s="50"/>
      <c r="B517" s="46"/>
      <c r="C517" s="46"/>
      <c r="D517" s="46"/>
      <c r="E517" s="70"/>
      <c r="F517" s="50"/>
      <c r="G517" s="50"/>
      <c r="H517" s="50"/>
      <c r="I517" s="50"/>
      <c r="J517" s="102"/>
      <c r="K517" s="46"/>
      <c r="L517" s="46"/>
      <c r="M517" s="46"/>
      <c r="N517" s="46"/>
      <c r="O517" s="46"/>
      <c r="P517" s="46"/>
      <c r="Q517" s="46"/>
      <c r="R517" s="46"/>
      <c r="S517" s="46"/>
      <c r="T517" s="46"/>
      <c r="U517" s="46"/>
      <c r="V517" s="46"/>
      <c r="W517" s="46"/>
      <c r="X517" s="46"/>
      <c r="Y517" s="46"/>
      <c r="Z517" s="46"/>
      <c r="AA517" s="46"/>
      <c r="AB517" s="46"/>
      <c r="AC517" s="46"/>
      <c r="AD517" s="46"/>
      <c r="AE517" s="46"/>
      <c r="AF517" s="46"/>
      <c r="AG517" s="46"/>
      <c r="AH517" s="46"/>
      <c r="AI517" s="46"/>
      <c r="AJ517" s="46"/>
      <c r="AK517" s="46"/>
      <c r="AL517" s="46"/>
    </row>
    <row r="518">
      <c r="A518" s="50"/>
      <c r="B518" s="46"/>
      <c r="C518" s="46"/>
      <c r="D518" s="46"/>
      <c r="E518" s="70"/>
      <c r="F518" s="50"/>
      <c r="G518" s="50"/>
      <c r="H518" s="50"/>
      <c r="I518" s="50"/>
      <c r="J518" s="102"/>
      <c r="K518" s="46"/>
      <c r="L518" s="46"/>
      <c r="M518" s="46"/>
      <c r="N518" s="46"/>
      <c r="O518" s="46"/>
      <c r="P518" s="46"/>
      <c r="Q518" s="46"/>
      <c r="R518" s="46"/>
      <c r="S518" s="46"/>
      <c r="T518" s="46"/>
      <c r="U518" s="46"/>
      <c r="V518" s="46"/>
      <c r="W518" s="46"/>
      <c r="X518" s="46"/>
      <c r="Y518" s="46"/>
      <c r="Z518" s="46"/>
      <c r="AA518" s="46"/>
      <c r="AB518" s="46"/>
      <c r="AC518" s="46"/>
      <c r="AD518" s="46"/>
      <c r="AE518" s="46"/>
      <c r="AF518" s="46"/>
      <c r="AG518" s="46"/>
      <c r="AH518" s="46"/>
      <c r="AI518" s="46"/>
      <c r="AJ518" s="46"/>
      <c r="AK518" s="46"/>
      <c r="AL518" s="46"/>
    </row>
    <row r="519">
      <c r="A519" s="50"/>
      <c r="B519" s="46"/>
      <c r="C519" s="46"/>
      <c r="D519" s="46"/>
      <c r="E519" s="70"/>
      <c r="F519" s="50"/>
      <c r="G519" s="50"/>
      <c r="H519" s="50"/>
      <c r="I519" s="50"/>
      <c r="J519" s="102"/>
      <c r="K519" s="46"/>
      <c r="L519" s="46"/>
      <c r="M519" s="46"/>
      <c r="N519" s="46"/>
      <c r="O519" s="46"/>
      <c r="P519" s="46"/>
      <c r="Q519" s="46"/>
      <c r="R519" s="46"/>
      <c r="S519" s="46"/>
      <c r="T519" s="46"/>
      <c r="U519" s="46"/>
      <c r="V519" s="46"/>
      <c r="W519" s="46"/>
      <c r="X519" s="46"/>
      <c r="Y519" s="46"/>
      <c r="Z519" s="46"/>
      <c r="AA519" s="46"/>
      <c r="AB519" s="46"/>
      <c r="AC519" s="46"/>
      <c r="AD519" s="46"/>
      <c r="AE519" s="46"/>
      <c r="AF519" s="46"/>
      <c r="AG519" s="46"/>
      <c r="AH519" s="46"/>
      <c r="AI519" s="46"/>
      <c r="AJ519" s="46"/>
      <c r="AK519" s="46"/>
      <c r="AL519" s="46"/>
    </row>
    <row r="520">
      <c r="A520" s="50"/>
      <c r="B520" s="46"/>
      <c r="C520" s="46"/>
      <c r="D520" s="46"/>
      <c r="E520" s="70"/>
      <c r="F520" s="50"/>
      <c r="G520" s="50"/>
      <c r="H520" s="50"/>
      <c r="I520" s="50"/>
      <c r="J520" s="102"/>
      <c r="K520" s="46"/>
      <c r="L520" s="46"/>
      <c r="M520" s="46"/>
      <c r="N520" s="46"/>
      <c r="O520" s="46"/>
      <c r="P520" s="46"/>
      <c r="Q520" s="46"/>
      <c r="R520" s="46"/>
      <c r="S520" s="46"/>
      <c r="T520" s="46"/>
      <c r="U520" s="46"/>
      <c r="V520" s="46"/>
      <c r="W520" s="46"/>
      <c r="X520" s="46"/>
      <c r="Y520" s="46"/>
      <c r="Z520" s="46"/>
      <c r="AA520" s="46"/>
      <c r="AB520" s="46"/>
      <c r="AC520" s="46"/>
      <c r="AD520" s="46"/>
      <c r="AE520" s="46"/>
      <c r="AF520" s="46"/>
      <c r="AG520" s="46"/>
      <c r="AH520" s="46"/>
      <c r="AI520" s="46"/>
      <c r="AJ520" s="46"/>
      <c r="AK520" s="46"/>
      <c r="AL520" s="46"/>
    </row>
    <row r="521">
      <c r="A521" s="50"/>
      <c r="B521" s="46"/>
      <c r="C521" s="46"/>
      <c r="D521" s="46"/>
      <c r="E521" s="70"/>
      <c r="F521" s="50"/>
      <c r="G521" s="50"/>
      <c r="H521" s="50"/>
      <c r="I521" s="50"/>
      <c r="J521" s="102"/>
      <c r="K521" s="46"/>
      <c r="L521" s="46"/>
      <c r="M521" s="46"/>
      <c r="N521" s="46"/>
      <c r="O521" s="46"/>
      <c r="P521" s="46"/>
      <c r="Q521" s="46"/>
      <c r="R521" s="46"/>
      <c r="S521" s="46"/>
      <c r="T521" s="46"/>
      <c r="U521" s="46"/>
      <c r="V521" s="46"/>
      <c r="W521" s="46"/>
      <c r="X521" s="46"/>
      <c r="Y521" s="46"/>
      <c r="Z521" s="46"/>
      <c r="AA521" s="46"/>
      <c r="AB521" s="46"/>
      <c r="AC521" s="46"/>
      <c r="AD521" s="46"/>
      <c r="AE521" s="46"/>
      <c r="AF521" s="46"/>
      <c r="AG521" s="46"/>
      <c r="AH521" s="46"/>
      <c r="AI521" s="46"/>
      <c r="AJ521" s="46"/>
      <c r="AK521" s="46"/>
      <c r="AL521" s="46"/>
    </row>
    <row r="522">
      <c r="A522" s="50"/>
      <c r="B522" s="46"/>
      <c r="C522" s="46"/>
      <c r="D522" s="46"/>
      <c r="E522" s="70"/>
      <c r="F522" s="50"/>
      <c r="G522" s="50"/>
      <c r="H522" s="50"/>
      <c r="I522" s="50"/>
      <c r="J522" s="102"/>
      <c r="K522" s="46"/>
      <c r="L522" s="46"/>
      <c r="M522" s="46"/>
      <c r="N522" s="46"/>
      <c r="O522" s="46"/>
      <c r="P522" s="46"/>
      <c r="Q522" s="46"/>
      <c r="R522" s="46"/>
      <c r="S522" s="46"/>
      <c r="T522" s="46"/>
      <c r="U522" s="46"/>
      <c r="V522" s="46"/>
      <c r="W522" s="46"/>
      <c r="X522" s="46"/>
      <c r="Y522" s="46"/>
      <c r="Z522" s="46"/>
      <c r="AA522" s="46"/>
      <c r="AB522" s="46"/>
      <c r="AC522" s="46"/>
      <c r="AD522" s="46"/>
      <c r="AE522" s="46"/>
      <c r="AF522" s="46"/>
      <c r="AG522" s="46"/>
      <c r="AH522" s="46"/>
      <c r="AI522" s="46"/>
      <c r="AJ522" s="46"/>
      <c r="AK522" s="46"/>
      <c r="AL522" s="46"/>
    </row>
    <row r="523">
      <c r="A523" s="50"/>
      <c r="B523" s="46"/>
      <c r="C523" s="46"/>
      <c r="D523" s="46"/>
      <c r="E523" s="70"/>
      <c r="F523" s="50"/>
      <c r="G523" s="50"/>
      <c r="H523" s="50"/>
      <c r="I523" s="50"/>
      <c r="J523" s="102"/>
      <c r="K523" s="46"/>
      <c r="L523" s="46"/>
      <c r="M523" s="46"/>
      <c r="N523" s="46"/>
      <c r="O523" s="46"/>
      <c r="P523" s="46"/>
      <c r="Q523" s="46"/>
      <c r="R523" s="46"/>
      <c r="S523" s="46"/>
      <c r="T523" s="46"/>
      <c r="U523" s="46"/>
      <c r="V523" s="46"/>
      <c r="W523" s="46"/>
      <c r="X523" s="46"/>
      <c r="Y523" s="46"/>
      <c r="Z523" s="46"/>
      <c r="AA523" s="46"/>
      <c r="AB523" s="46"/>
      <c r="AC523" s="46"/>
      <c r="AD523" s="46"/>
      <c r="AE523" s="46"/>
      <c r="AF523" s="46"/>
      <c r="AG523" s="46"/>
      <c r="AH523" s="46"/>
      <c r="AI523" s="46"/>
      <c r="AJ523" s="46"/>
      <c r="AK523" s="46"/>
      <c r="AL523" s="46"/>
    </row>
    <row r="524">
      <c r="A524" s="50"/>
      <c r="B524" s="46"/>
      <c r="C524" s="46"/>
      <c r="D524" s="46"/>
      <c r="E524" s="70"/>
      <c r="F524" s="50"/>
      <c r="G524" s="50"/>
      <c r="H524" s="50"/>
      <c r="I524" s="50"/>
      <c r="J524" s="102"/>
      <c r="K524" s="46"/>
      <c r="L524" s="46"/>
      <c r="M524" s="46"/>
      <c r="N524" s="46"/>
      <c r="O524" s="46"/>
      <c r="P524" s="46"/>
      <c r="Q524" s="46"/>
      <c r="R524" s="46"/>
      <c r="S524" s="46"/>
      <c r="T524" s="46"/>
      <c r="U524" s="46"/>
      <c r="V524" s="46"/>
      <c r="W524" s="46"/>
      <c r="X524" s="46"/>
      <c r="Y524" s="46"/>
      <c r="Z524" s="46"/>
      <c r="AA524" s="46"/>
      <c r="AB524" s="46"/>
      <c r="AC524" s="46"/>
      <c r="AD524" s="46"/>
      <c r="AE524" s="46"/>
      <c r="AF524" s="46"/>
      <c r="AG524" s="46"/>
      <c r="AH524" s="46"/>
      <c r="AI524" s="46"/>
      <c r="AJ524" s="46"/>
      <c r="AK524" s="46"/>
      <c r="AL524" s="46"/>
    </row>
    <row r="525">
      <c r="A525" s="50"/>
      <c r="B525" s="46"/>
      <c r="C525" s="46"/>
      <c r="D525" s="46"/>
      <c r="E525" s="70"/>
      <c r="F525" s="50"/>
      <c r="G525" s="50"/>
      <c r="H525" s="50"/>
      <c r="I525" s="50"/>
      <c r="J525" s="102"/>
      <c r="K525" s="46"/>
      <c r="L525" s="46"/>
      <c r="M525" s="46"/>
      <c r="N525" s="46"/>
      <c r="O525" s="46"/>
      <c r="P525" s="46"/>
      <c r="Q525" s="46"/>
      <c r="R525" s="46"/>
      <c r="S525" s="46"/>
      <c r="T525" s="46"/>
      <c r="U525" s="46"/>
      <c r="V525" s="46"/>
      <c r="W525" s="46"/>
      <c r="X525" s="46"/>
      <c r="Y525" s="46"/>
      <c r="Z525" s="46"/>
      <c r="AA525" s="46"/>
      <c r="AB525" s="46"/>
      <c r="AC525" s="46"/>
      <c r="AD525" s="46"/>
      <c r="AE525" s="46"/>
      <c r="AF525" s="46"/>
      <c r="AG525" s="46"/>
      <c r="AH525" s="46"/>
      <c r="AI525" s="46"/>
      <c r="AJ525" s="46"/>
      <c r="AK525" s="46"/>
      <c r="AL525" s="46"/>
    </row>
    <row r="526">
      <c r="A526" s="50"/>
      <c r="B526" s="46"/>
      <c r="C526" s="46"/>
      <c r="D526" s="46"/>
      <c r="E526" s="70"/>
      <c r="F526" s="50"/>
      <c r="G526" s="50"/>
      <c r="H526" s="50"/>
      <c r="I526" s="50"/>
      <c r="J526" s="102"/>
      <c r="K526" s="46"/>
      <c r="L526" s="46"/>
      <c r="M526" s="46"/>
      <c r="N526" s="46"/>
      <c r="O526" s="46"/>
      <c r="P526" s="46"/>
      <c r="Q526" s="46"/>
      <c r="R526" s="46"/>
      <c r="S526" s="46"/>
      <c r="T526" s="46"/>
      <c r="U526" s="46"/>
      <c r="V526" s="46"/>
      <c r="W526" s="46"/>
      <c r="X526" s="46"/>
      <c r="Y526" s="46"/>
      <c r="Z526" s="46"/>
      <c r="AA526" s="46"/>
      <c r="AB526" s="46"/>
      <c r="AC526" s="46"/>
      <c r="AD526" s="46"/>
      <c r="AE526" s="46"/>
      <c r="AF526" s="46"/>
      <c r="AG526" s="46"/>
      <c r="AH526" s="46"/>
      <c r="AI526" s="46"/>
      <c r="AJ526" s="46"/>
      <c r="AK526" s="46"/>
      <c r="AL526" s="46"/>
    </row>
    <row r="527">
      <c r="A527" s="50"/>
      <c r="B527" s="46"/>
      <c r="C527" s="46"/>
      <c r="D527" s="46"/>
      <c r="E527" s="70"/>
      <c r="F527" s="50"/>
      <c r="G527" s="50"/>
      <c r="H527" s="50"/>
      <c r="I527" s="50"/>
      <c r="J527" s="102"/>
      <c r="K527" s="46"/>
      <c r="L527" s="46"/>
      <c r="M527" s="46"/>
      <c r="N527" s="46"/>
      <c r="O527" s="46"/>
      <c r="P527" s="46"/>
      <c r="Q527" s="46"/>
      <c r="R527" s="46"/>
      <c r="S527" s="46"/>
      <c r="T527" s="46"/>
      <c r="U527" s="46"/>
      <c r="V527" s="46"/>
      <c r="W527" s="46"/>
      <c r="X527" s="46"/>
      <c r="Y527" s="46"/>
      <c r="Z527" s="46"/>
      <c r="AA527" s="46"/>
      <c r="AB527" s="46"/>
      <c r="AC527" s="46"/>
      <c r="AD527" s="46"/>
      <c r="AE527" s="46"/>
      <c r="AF527" s="46"/>
      <c r="AG527" s="46"/>
      <c r="AH527" s="46"/>
      <c r="AI527" s="46"/>
      <c r="AJ527" s="46"/>
      <c r="AK527" s="46"/>
      <c r="AL527" s="46"/>
    </row>
    <row r="528">
      <c r="A528" s="50"/>
      <c r="B528" s="46"/>
      <c r="C528" s="46"/>
      <c r="D528" s="46"/>
      <c r="E528" s="70"/>
      <c r="F528" s="50"/>
      <c r="G528" s="50"/>
      <c r="H528" s="50"/>
      <c r="I528" s="50"/>
      <c r="J528" s="102"/>
      <c r="K528" s="46"/>
      <c r="L528" s="46"/>
      <c r="M528" s="46"/>
      <c r="N528" s="46"/>
      <c r="O528" s="46"/>
      <c r="P528" s="46"/>
      <c r="Q528" s="46"/>
      <c r="R528" s="46"/>
      <c r="S528" s="46"/>
      <c r="T528" s="46"/>
      <c r="U528" s="46"/>
      <c r="V528" s="46"/>
      <c r="W528" s="46"/>
      <c r="X528" s="46"/>
      <c r="Y528" s="46"/>
      <c r="Z528" s="46"/>
      <c r="AA528" s="46"/>
      <c r="AB528" s="46"/>
      <c r="AC528" s="46"/>
      <c r="AD528" s="46"/>
      <c r="AE528" s="46"/>
      <c r="AF528" s="46"/>
      <c r="AG528" s="46"/>
      <c r="AH528" s="46"/>
      <c r="AI528" s="46"/>
      <c r="AJ528" s="46"/>
      <c r="AK528" s="46"/>
      <c r="AL528" s="46"/>
    </row>
    <row r="529">
      <c r="A529" s="50"/>
      <c r="B529" s="46"/>
      <c r="C529" s="46"/>
      <c r="D529" s="46"/>
      <c r="E529" s="70"/>
      <c r="F529" s="50"/>
      <c r="G529" s="50"/>
      <c r="H529" s="50"/>
      <c r="I529" s="50"/>
      <c r="J529" s="102"/>
      <c r="K529" s="46"/>
      <c r="L529" s="46"/>
      <c r="M529" s="46"/>
      <c r="N529" s="46"/>
      <c r="O529" s="46"/>
      <c r="P529" s="46"/>
      <c r="Q529" s="46"/>
      <c r="R529" s="46"/>
      <c r="S529" s="46"/>
      <c r="T529" s="46"/>
      <c r="U529" s="46"/>
      <c r="V529" s="46"/>
      <c r="W529" s="46"/>
      <c r="X529" s="46"/>
      <c r="Y529" s="46"/>
      <c r="Z529" s="46"/>
      <c r="AA529" s="46"/>
      <c r="AB529" s="46"/>
      <c r="AC529" s="46"/>
      <c r="AD529" s="46"/>
      <c r="AE529" s="46"/>
      <c r="AF529" s="46"/>
      <c r="AG529" s="46"/>
      <c r="AH529" s="46"/>
      <c r="AI529" s="46"/>
      <c r="AJ529" s="46"/>
      <c r="AK529" s="46"/>
      <c r="AL529" s="46"/>
    </row>
    <row r="530">
      <c r="A530" s="50"/>
      <c r="B530" s="46"/>
      <c r="C530" s="46"/>
      <c r="D530" s="46"/>
      <c r="E530" s="70"/>
      <c r="F530" s="50"/>
      <c r="G530" s="50"/>
      <c r="H530" s="50"/>
      <c r="I530" s="50"/>
      <c r="J530" s="102"/>
      <c r="K530" s="46"/>
      <c r="L530" s="46"/>
      <c r="M530" s="46"/>
      <c r="N530" s="46"/>
      <c r="O530" s="46"/>
      <c r="P530" s="46"/>
      <c r="Q530" s="46"/>
      <c r="R530" s="46"/>
      <c r="S530" s="46"/>
      <c r="T530" s="46"/>
      <c r="U530" s="46"/>
      <c r="V530" s="46"/>
      <c r="W530" s="46"/>
      <c r="X530" s="46"/>
      <c r="Y530" s="46"/>
      <c r="Z530" s="46"/>
      <c r="AA530" s="46"/>
      <c r="AB530" s="46"/>
      <c r="AC530" s="46"/>
      <c r="AD530" s="46"/>
      <c r="AE530" s="46"/>
      <c r="AF530" s="46"/>
      <c r="AG530" s="46"/>
      <c r="AH530" s="46"/>
      <c r="AI530" s="46"/>
      <c r="AJ530" s="46"/>
      <c r="AK530" s="46"/>
      <c r="AL530" s="46"/>
    </row>
    <row r="531">
      <c r="A531" s="50"/>
      <c r="B531" s="46"/>
      <c r="C531" s="46"/>
      <c r="D531" s="46"/>
      <c r="E531" s="70"/>
      <c r="F531" s="50"/>
      <c r="G531" s="50"/>
      <c r="H531" s="50"/>
      <c r="I531" s="50"/>
      <c r="J531" s="102"/>
      <c r="K531" s="46"/>
      <c r="L531" s="46"/>
      <c r="M531" s="46"/>
      <c r="N531" s="46"/>
      <c r="O531" s="46"/>
      <c r="P531" s="46"/>
      <c r="Q531" s="46"/>
      <c r="R531" s="46"/>
      <c r="S531" s="46"/>
      <c r="T531" s="46"/>
      <c r="U531" s="46"/>
      <c r="V531" s="46"/>
      <c r="W531" s="46"/>
      <c r="X531" s="46"/>
      <c r="Y531" s="46"/>
      <c r="Z531" s="46"/>
      <c r="AA531" s="46"/>
      <c r="AB531" s="46"/>
      <c r="AC531" s="46"/>
      <c r="AD531" s="46"/>
      <c r="AE531" s="46"/>
      <c r="AF531" s="46"/>
      <c r="AG531" s="46"/>
      <c r="AH531" s="46"/>
      <c r="AI531" s="46"/>
      <c r="AJ531" s="46"/>
      <c r="AK531" s="46"/>
      <c r="AL531" s="46"/>
    </row>
    <row r="532">
      <c r="A532" s="50"/>
      <c r="B532" s="46"/>
      <c r="C532" s="46"/>
      <c r="D532" s="46"/>
      <c r="E532" s="70"/>
      <c r="F532" s="50"/>
      <c r="G532" s="50"/>
      <c r="H532" s="50"/>
      <c r="I532" s="50"/>
      <c r="J532" s="102"/>
      <c r="K532" s="46"/>
      <c r="L532" s="46"/>
      <c r="M532" s="46"/>
      <c r="N532" s="46"/>
      <c r="O532" s="46"/>
      <c r="P532" s="46"/>
      <c r="Q532" s="46"/>
      <c r="R532" s="46"/>
      <c r="S532" s="46"/>
      <c r="T532" s="46"/>
      <c r="U532" s="46"/>
      <c r="V532" s="46"/>
      <c r="W532" s="46"/>
      <c r="X532" s="46"/>
      <c r="Y532" s="46"/>
      <c r="Z532" s="46"/>
      <c r="AA532" s="46"/>
      <c r="AB532" s="46"/>
      <c r="AC532" s="46"/>
      <c r="AD532" s="46"/>
      <c r="AE532" s="46"/>
      <c r="AF532" s="46"/>
      <c r="AG532" s="46"/>
      <c r="AH532" s="46"/>
      <c r="AI532" s="46"/>
      <c r="AJ532" s="46"/>
      <c r="AK532" s="46"/>
      <c r="AL532" s="46"/>
    </row>
    <row r="533">
      <c r="A533" s="50"/>
      <c r="B533" s="46"/>
      <c r="C533" s="46"/>
      <c r="D533" s="46"/>
      <c r="E533" s="70"/>
      <c r="F533" s="50"/>
      <c r="G533" s="50"/>
      <c r="H533" s="50"/>
      <c r="I533" s="50"/>
      <c r="J533" s="102"/>
      <c r="K533" s="46"/>
      <c r="L533" s="46"/>
      <c r="M533" s="46"/>
      <c r="N533" s="46"/>
      <c r="O533" s="46"/>
      <c r="P533" s="46"/>
      <c r="Q533" s="46"/>
      <c r="R533" s="46"/>
      <c r="S533" s="46"/>
      <c r="T533" s="46"/>
      <c r="U533" s="46"/>
      <c r="V533" s="46"/>
      <c r="W533" s="46"/>
      <c r="X533" s="46"/>
      <c r="Y533" s="46"/>
      <c r="Z533" s="46"/>
      <c r="AA533" s="46"/>
      <c r="AB533" s="46"/>
      <c r="AC533" s="46"/>
      <c r="AD533" s="46"/>
      <c r="AE533" s="46"/>
      <c r="AF533" s="46"/>
      <c r="AG533" s="46"/>
      <c r="AH533" s="46"/>
      <c r="AI533" s="46"/>
      <c r="AJ533" s="46"/>
      <c r="AK533" s="46"/>
      <c r="AL533" s="46"/>
    </row>
    <row r="534">
      <c r="A534" s="50"/>
      <c r="B534" s="46"/>
      <c r="C534" s="46"/>
      <c r="D534" s="46"/>
      <c r="E534" s="70"/>
      <c r="F534" s="50"/>
      <c r="G534" s="50"/>
      <c r="H534" s="50"/>
      <c r="I534" s="50"/>
      <c r="J534" s="102"/>
      <c r="K534" s="46"/>
      <c r="L534" s="46"/>
      <c r="M534" s="46"/>
      <c r="N534" s="46"/>
      <c r="O534" s="46"/>
      <c r="P534" s="46"/>
      <c r="Q534" s="46"/>
      <c r="R534" s="46"/>
      <c r="S534" s="46"/>
      <c r="T534" s="46"/>
      <c r="U534" s="46"/>
      <c r="V534" s="46"/>
      <c r="W534" s="46"/>
      <c r="X534" s="46"/>
      <c r="Y534" s="46"/>
      <c r="Z534" s="46"/>
      <c r="AA534" s="46"/>
      <c r="AB534" s="46"/>
      <c r="AC534" s="46"/>
      <c r="AD534" s="46"/>
      <c r="AE534" s="46"/>
      <c r="AF534" s="46"/>
      <c r="AG534" s="46"/>
      <c r="AH534" s="46"/>
      <c r="AI534" s="46"/>
      <c r="AJ534" s="46"/>
      <c r="AK534" s="46"/>
      <c r="AL534" s="46"/>
    </row>
    <row r="535">
      <c r="A535" s="50"/>
      <c r="B535" s="46"/>
      <c r="C535" s="46"/>
      <c r="D535" s="46"/>
      <c r="E535" s="70"/>
      <c r="F535" s="50"/>
      <c r="G535" s="50"/>
      <c r="H535" s="50"/>
      <c r="I535" s="50"/>
      <c r="J535" s="102"/>
      <c r="K535" s="46"/>
      <c r="L535" s="46"/>
      <c r="M535" s="46"/>
      <c r="N535" s="46"/>
      <c r="O535" s="46"/>
      <c r="P535" s="46"/>
      <c r="Q535" s="46"/>
      <c r="R535" s="46"/>
      <c r="S535" s="46"/>
      <c r="T535" s="46"/>
      <c r="U535" s="46"/>
      <c r="V535" s="46"/>
      <c r="W535" s="46"/>
      <c r="X535" s="46"/>
      <c r="Y535" s="46"/>
      <c r="Z535" s="46"/>
      <c r="AA535" s="46"/>
      <c r="AB535" s="46"/>
      <c r="AC535" s="46"/>
      <c r="AD535" s="46"/>
      <c r="AE535" s="46"/>
      <c r="AF535" s="46"/>
      <c r="AG535" s="46"/>
      <c r="AH535" s="46"/>
      <c r="AI535" s="46"/>
      <c r="AJ535" s="46"/>
      <c r="AK535" s="46"/>
      <c r="AL535" s="46"/>
    </row>
    <row r="536">
      <c r="A536" s="50"/>
      <c r="B536" s="46"/>
      <c r="C536" s="46"/>
      <c r="D536" s="46"/>
      <c r="E536" s="70"/>
      <c r="F536" s="50"/>
      <c r="G536" s="50"/>
      <c r="H536" s="50"/>
      <c r="I536" s="50"/>
      <c r="J536" s="102"/>
      <c r="K536" s="46"/>
      <c r="L536" s="46"/>
      <c r="M536" s="46"/>
      <c r="N536" s="46"/>
      <c r="O536" s="46"/>
      <c r="P536" s="46"/>
      <c r="Q536" s="46"/>
      <c r="R536" s="46"/>
      <c r="S536" s="46"/>
      <c r="T536" s="46"/>
      <c r="U536" s="46"/>
      <c r="V536" s="46"/>
      <c r="W536" s="46"/>
      <c r="X536" s="46"/>
      <c r="Y536" s="46"/>
      <c r="Z536" s="46"/>
      <c r="AA536" s="46"/>
      <c r="AB536" s="46"/>
      <c r="AC536" s="46"/>
      <c r="AD536" s="46"/>
      <c r="AE536" s="46"/>
      <c r="AF536" s="46"/>
      <c r="AG536" s="46"/>
      <c r="AH536" s="46"/>
      <c r="AI536" s="46"/>
      <c r="AJ536" s="46"/>
      <c r="AK536" s="46"/>
      <c r="AL536" s="46"/>
    </row>
    <row r="537">
      <c r="A537" s="50"/>
      <c r="B537" s="46"/>
      <c r="C537" s="46"/>
      <c r="D537" s="46"/>
      <c r="E537" s="70"/>
      <c r="F537" s="50"/>
      <c r="G537" s="50"/>
      <c r="H537" s="50"/>
      <c r="I537" s="50"/>
      <c r="J537" s="102"/>
      <c r="K537" s="46"/>
      <c r="L537" s="46"/>
      <c r="M537" s="46"/>
      <c r="N537" s="46"/>
      <c r="O537" s="46"/>
      <c r="P537" s="46"/>
      <c r="Q537" s="46"/>
      <c r="R537" s="46"/>
      <c r="S537" s="46"/>
      <c r="T537" s="46"/>
      <c r="U537" s="46"/>
      <c r="V537" s="46"/>
      <c r="W537" s="46"/>
      <c r="X537" s="46"/>
      <c r="Y537" s="46"/>
      <c r="Z537" s="46"/>
      <c r="AA537" s="46"/>
      <c r="AB537" s="46"/>
      <c r="AC537" s="46"/>
      <c r="AD537" s="46"/>
      <c r="AE537" s="46"/>
      <c r="AF537" s="46"/>
      <c r="AG537" s="46"/>
      <c r="AH537" s="46"/>
      <c r="AI537" s="46"/>
      <c r="AJ537" s="46"/>
      <c r="AK537" s="46"/>
      <c r="AL537" s="46"/>
    </row>
    <row r="538">
      <c r="A538" s="50"/>
      <c r="B538" s="46"/>
      <c r="C538" s="46"/>
      <c r="D538" s="46"/>
      <c r="E538" s="70"/>
      <c r="F538" s="50"/>
      <c r="G538" s="50"/>
      <c r="H538" s="50"/>
      <c r="I538" s="50"/>
      <c r="J538" s="102"/>
      <c r="K538" s="46"/>
      <c r="L538" s="46"/>
      <c r="M538" s="46"/>
      <c r="N538" s="46"/>
      <c r="O538" s="46"/>
      <c r="P538" s="46"/>
      <c r="Q538" s="46"/>
      <c r="R538" s="46"/>
      <c r="S538" s="46"/>
      <c r="T538" s="46"/>
      <c r="U538" s="46"/>
      <c r="V538" s="46"/>
      <c r="W538" s="46"/>
      <c r="X538" s="46"/>
      <c r="Y538" s="46"/>
      <c r="Z538" s="46"/>
      <c r="AA538" s="46"/>
      <c r="AB538" s="46"/>
      <c r="AC538" s="46"/>
      <c r="AD538" s="46"/>
      <c r="AE538" s="46"/>
      <c r="AF538" s="46"/>
      <c r="AG538" s="46"/>
      <c r="AH538" s="46"/>
      <c r="AI538" s="46"/>
      <c r="AJ538" s="46"/>
      <c r="AK538" s="46"/>
      <c r="AL538" s="46"/>
    </row>
    <row r="539">
      <c r="A539" s="50"/>
      <c r="B539" s="46"/>
      <c r="C539" s="46"/>
      <c r="D539" s="46"/>
      <c r="E539" s="70"/>
      <c r="F539" s="50"/>
      <c r="G539" s="50"/>
      <c r="H539" s="50"/>
      <c r="I539" s="50"/>
      <c r="J539" s="102"/>
      <c r="K539" s="46"/>
      <c r="L539" s="46"/>
      <c r="M539" s="46"/>
      <c r="N539" s="46"/>
      <c r="O539" s="46"/>
      <c r="P539" s="46"/>
      <c r="Q539" s="46"/>
      <c r="R539" s="46"/>
      <c r="S539" s="46"/>
      <c r="T539" s="46"/>
      <c r="U539" s="46"/>
      <c r="V539" s="46"/>
      <c r="W539" s="46"/>
      <c r="X539" s="46"/>
      <c r="Y539" s="46"/>
      <c r="Z539" s="46"/>
      <c r="AA539" s="46"/>
      <c r="AB539" s="46"/>
      <c r="AC539" s="46"/>
      <c r="AD539" s="46"/>
      <c r="AE539" s="46"/>
      <c r="AF539" s="46"/>
      <c r="AG539" s="46"/>
      <c r="AH539" s="46"/>
      <c r="AI539" s="46"/>
      <c r="AJ539" s="46"/>
      <c r="AK539" s="46"/>
      <c r="AL539" s="46"/>
    </row>
    <row r="540">
      <c r="A540" s="50"/>
      <c r="B540" s="46"/>
      <c r="C540" s="46"/>
      <c r="D540" s="46"/>
      <c r="E540" s="70"/>
      <c r="F540" s="50"/>
      <c r="G540" s="50"/>
      <c r="H540" s="50"/>
      <c r="I540" s="50"/>
      <c r="J540" s="102"/>
      <c r="K540" s="46"/>
      <c r="L540" s="46"/>
      <c r="M540" s="46"/>
      <c r="N540" s="46"/>
      <c r="O540" s="46"/>
      <c r="P540" s="46"/>
      <c r="Q540" s="46"/>
      <c r="R540" s="46"/>
      <c r="S540" s="46"/>
      <c r="T540" s="46"/>
      <c r="U540" s="46"/>
      <c r="V540" s="46"/>
      <c r="W540" s="46"/>
      <c r="X540" s="46"/>
      <c r="Y540" s="46"/>
      <c r="Z540" s="46"/>
      <c r="AA540" s="46"/>
      <c r="AB540" s="46"/>
      <c r="AC540" s="46"/>
      <c r="AD540" s="46"/>
      <c r="AE540" s="46"/>
      <c r="AF540" s="46"/>
      <c r="AG540" s="46"/>
      <c r="AH540" s="46"/>
      <c r="AI540" s="46"/>
      <c r="AJ540" s="46"/>
      <c r="AK540" s="46"/>
      <c r="AL540" s="46"/>
    </row>
    <row r="541">
      <c r="A541" s="50"/>
      <c r="B541" s="46"/>
      <c r="C541" s="46"/>
      <c r="D541" s="46"/>
      <c r="E541" s="70"/>
      <c r="F541" s="50"/>
      <c r="G541" s="50"/>
      <c r="H541" s="50"/>
      <c r="I541" s="50"/>
      <c r="J541" s="102"/>
      <c r="K541" s="46"/>
      <c r="L541" s="46"/>
      <c r="M541" s="46"/>
      <c r="N541" s="46"/>
      <c r="O541" s="46"/>
      <c r="P541" s="46"/>
      <c r="Q541" s="46"/>
      <c r="R541" s="46"/>
      <c r="S541" s="46"/>
      <c r="T541" s="46"/>
      <c r="U541" s="46"/>
      <c r="V541" s="46"/>
      <c r="W541" s="46"/>
      <c r="X541" s="46"/>
      <c r="Y541" s="46"/>
      <c r="Z541" s="46"/>
      <c r="AA541" s="46"/>
      <c r="AB541" s="46"/>
      <c r="AC541" s="46"/>
      <c r="AD541" s="46"/>
      <c r="AE541" s="46"/>
      <c r="AF541" s="46"/>
      <c r="AG541" s="46"/>
      <c r="AH541" s="46"/>
      <c r="AI541" s="46"/>
      <c r="AJ541" s="46"/>
      <c r="AK541" s="46"/>
      <c r="AL541" s="46"/>
    </row>
    <row r="542">
      <c r="A542" s="50"/>
      <c r="B542" s="46"/>
      <c r="C542" s="46"/>
      <c r="D542" s="46"/>
      <c r="E542" s="70"/>
      <c r="F542" s="50"/>
      <c r="G542" s="50"/>
      <c r="H542" s="50"/>
      <c r="I542" s="50"/>
      <c r="J542" s="102"/>
      <c r="K542" s="46"/>
      <c r="L542" s="46"/>
      <c r="M542" s="46"/>
      <c r="N542" s="46"/>
      <c r="O542" s="46"/>
      <c r="P542" s="46"/>
      <c r="Q542" s="46"/>
      <c r="R542" s="46"/>
      <c r="S542" s="46"/>
      <c r="T542" s="46"/>
      <c r="U542" s="46"/>
      <c r="V542" s="46"/>
      <c r="W542" s="46"/>
      <c r="X542" s="46"/>
      <c r="Y542" s="46"/>
      <c r="Z542" s="46"/>
      <c r="AA542" s="46"/>
      <c r="AB542" s="46"/>
      <c r="AC542" s="46"/>
      <c r="AD542" s="46"/>
      <c r="AE542" s="46"/>
      <c r="AF542" s="46"/>
      <c r="AG542" s="46"/>
      <c r="AH542" s="46"/>
      <c r="AI542" s="46"/>
      <c r="AJ542" s="46"/>
      <c r="AK542" s="46"/>
      <c r="AL542" s="46"/>
    </row>
    <row r="543">
      <c r="A543" s="50"/>
      <c r="B543" s="46"/>
      <c r="C543" s="46"/>
      <c r="D543" s="46"/>
      <c r="E543" s="70"/>
      <c r="F543" s="50"/>
      <c r="G543" s="50"/>
      <c r="H543" s="50"/>
      <c r="I543" s="50"/>
      <c r="J543" s="102"/>
      <c r="K543" s="46"/>
      <c r="L543" s="46"/>
      <c r="M543" s="46"/>
      <c r="N543" s="46"/>
      <c r="O543" s="46"/>
      <c r="P543" s="46"/>
      <c r="Q543" s="46"/>
      <c r="R543" s="46"/>
      <c r="S543" s="46"/>
      <c r="T543" s="46"/>
      <c r="U543" s="46"/>
      <c r="V543" s="46"/>
      <c r="W543" s="46"/>
      <c r="X543" s="46"/>
      <c r="Y543" s="46"/>
      <c r="Z543" s="46"/>
      <c r="AA543" s="46"/>
      <c r="AB543" s="46"/>
      <c r="AC543" s="46"/>
      <c r="AD543" s="46"/>
      <c r="AE543" s="46"/>
      <c r="AF543" s="46"/>
      <c r="AG543" s="46"/>
      <c r="AH543" s="46"/>
      <c r="AI543" s="46"/>
      <c r="AJ543" s="46"/>
      <c r="AK543" s="46"/>
      <c r="AL543" s="46"/>
    </row>
    <row r="544">
      <c r="A544" s="50"/>
      <c r="B544" s="46"/>
      <c r="C544" s="46"/>
      <c r="D544" s="46"/>
      <c r="E544" s="70"/>
      <c r="F544" s="50"/>
      <c r="G544" s="50"/>
      <c r="H544" s="50"/>
      <c r="I544" s="50"/>
      <c r="J544" s="102"/>
      <c r="K544" s="46"/>
      <c r="L544" s="46"/>
      <c r="M544" s="46"/>
      <c r="N544" s="46"/>
      <c r="O544" s="46"/>
      <c r="P544" s="46"/>
      <c r="Q544" s="46"/>
      <c r="R544" s="46"/>
      <c r="S544" s="46"/>
      <c r="T544" s="46"/>
      <c r="U544" s="46"/>
      <c r="V544" s="46"/>
      <c r="W544" s="46"/>
      <c r="X544" s="46"/>
      <c r="Y544" s="46"/>
      <c r="Z544" s="46"/>
      <c r="AA544" s="46"/>
      <c r="AB544" s="46"/>
      <c r="AC544" s="46"/>
      <c r="AD544" s="46"/>
      <c r="AE544" s="46"/>
      <c r="AF544" s="46"/>
      <c r="AG544" s="46"/>
      <c r="AH544" s="46"/>
      <c r="AI544" s="46"/>
      <c r="AJ544" s="46"/>
      <c r="AK544" s="46"/>
      <c r="AL544" s="46"/>
    </row>
    <row r="545">
      <c r="A545" s="50"/>
      <c r="B545" s="46"/>
      <c r="C545" s="46"/>
      <c r="D545" s="46"/>
      <c r="E545" s="70"/>
      <c r="F545" s="50"/>
      <c r="G545" s="50"/>
      <c r="H545" s="50"/>
      <c r="I545" s="50"/>
      <c r="J545" s="102"/>
      <c r="K545" s="46"/>
      <c r="L545" s="46"/>
      <c r="M545" s="46"/>
      <c r="N545" s="46"/>
      <c r="O545" s="46"/>
      <c r="P545" s="46"/>
      <c r="Q545" s="46"/>
      <c r="R545" s="46"/>
      <c r="S545" s="46"/>
      <c r="T545" s="46"/>
      <c r="U545" s="46"/>
      <c r="V545" s="46"/>
      <c r="W545" s="46"/>
      <c r="X545" s="46"/>
      <c r="Y545" s="46"/>
      <c r="Z545" s="46"/>
      <c r="AA545" s="46"/>
      <c r="AB545" s="46"/>
      <c r="AC545" s="46"/>
      <c r="AD545" s="46"/>
      <c r="AE545" s="46"/>
      <c r="AF545" s="46"/>
      <c r="AG545" s="46"/>
      <c r="AH545" s="46"/>
      <c r="AI545" s="46"/>
      <c r="AJ545" s="46"/>
      <c r="AK545" s="46"/>
      <c r="AL545" s="46"/>
    </row>
    <row r="546">
      <c r="A546" s="50"/>
      <c r="B546" s="46"/>
      <c r="C546" s="46"/>
      <c r="D546" s="46"/>
      <c r="E546" s="70"/>
      <c r="F546" s="50"/>
      <c r="G546" s="50"/>
      <c r="H546" s="50"/>
      <c r="I546" s="50"/>
      <c r="J546" s="102"/>
      <c r="K546" s="46"/>
      <c r="L546" s="46"/>
      <c r="M546" s="46"/>
      <c r="N546" s="46"/>
      <c r="O546" s="46"/>
      <c r="P546" s="46"/>
      <c r="Q546" s="46"/>
      <c r="R546" s="46"/>
      <c r="S546" s="46"/>
      <c r="T546" s="46"/>
      <c r="U546" s="46"/>
      <c r="V546" s="46"/>
      <c r="W546" s="46"/>
      <c r="X546" s="46"/>
      <c r="Y546" s="46"/>
      <c r="Z546" s="46"/>
      <c r="AA546" s="46"/>
      <c r="AB546" s="46"/>
      <c r="AC546" s="46"/>
      <c r="AD546" s="46"/>
      <c r="AE546" s="46"/>
      <c r="AF546" s="46"/>
      <c r="AG546" s="46"/>
      <c r="AH546" s="46"/>
      <c r="AI546" s="46"/>
      <c r="AJ546" s="46"/>
      <c r="AK546" s="46"/>
      <c r="AL546" s="46"/>
    </row>
    <row r="547">
      <c r="A547" s="50"/>
      <c r="B547" s="46"/>
      <c r="C547" s="46"/>
      <c r="D547" s="46"/>
      <c r="E547" s="70"/>
      <c r="F547" s="50"/>
      <c r="G547" s="50"/>
      <c r="H547" s="50"/>
      <c r="I547" s="50"/>
      <c r="J547" s="102"/>
      <c r="K547" s="46"/>
      <c r="L547" s="46"/>
      <c r="M547" s="46"/>
      <c r="N547" s="46"/>
      <c r="O547" s="46"/>
      <c r="P547" s="46"/>
      <c r="Q547" s="46"/>
      <c r="R547" s="46"/>
      <c r="S547" s="46"/>
      <c r="T547" s="46"/>
      <c r="U547" s="46"/>
      <c r="V547" s="46"/>
      <c r="W547" s="46"/>
      <c r="X547" s="46"/>
      <c r="Y547" s="46"/>
      <c r="Z547" s="46"/>
      <c r="AA547" s="46"/>
      <c r="AB547" s="46"/>
      <c r="AC547" s="46"/>
      <c r="AD547" s="46"/>
      <c r="AE547" s="46"/>
      <c r="AF547" s="46"/>
      <c r="AG547" s="46"/>
      <c r="AH547" s="46"/>
      <c r="AI547" s="46"/>
      <c r="AJ547" s="46"/>
      <c r="AK547" s="46"/>
      <c r="AL547" s="46"/>
    </row>
    <row r="548">
      <c r="A548" s="50"/>
      <c r="B548" s="46"/>
      <c r="C548" s="46"/>
      <c r="D548" s="46"/>
      <c r="E548" s="70"/>
      <c r="F548" s="50"/>
      <c r="G548" s="50"/>
      <c r="H548" s="50"/>
      <c r="I548" s="50"/>
      <c r="J548" s="102"/>
      <c r="K548" s="46"/>
      <c r="L548" s="46"/>
      <c r="M548" s="46"/>
      <c r="N548" s="46"/>
      <c r="O548" s="46"/>
      <c r="P548" s="46"/>
      <c r="Q548" s="46"/>
      <c r="R548" s="46"/>
      <c r="S548" s="46"/>
      <c r="T548" s="46"/>
      <c r="U548" s="46"/>
      <c r="V548" s="46"/>
      <c r="W548" s="46"/>
      <c r="X548" s="46"/>
      <c r="Y548" s="46"/>
      <c r="Z548" s="46"/>
      <c r="AA548" s="46"/>
      <c r="AB548" s="46"/>
      <c r="AC548" s="46"/>
      <c r="AD548" s="46"/>
      <c r="AE548" s="46"/>
      <c r="AF548" s="46"/>
      <c r="AG548" s="46"/>
      <c r="AH548" s="46"/>
      <c r="AI548" s="46"/>
      <c r="AJ548" s="46"/>
      <c r="AK548" s="46"/>
      <c r="AL548" s="46"/>
    </row>
    <row r="549">
      <c r="A549" s="50"/>
      <c r="B549" s="46"/>
      <c r="C549" s="46"/>
      <c r="D549" s="46"/>
      <c r="E549" s="70"/>
      <c r="F549" s="50"/>
      <c r="G549" s="50"/>
      <c r="H549" s="50"/>
      <c r="I549" s="50"/>
      <c r="J549" s="102"/>
      <c r="K549" s="46"/>
      <c r="L549" s="46"/>
      <c r="M549" s="46"/>
      <c r="N549" s="46"/>
      <c r="O549" s="46"/>
      <c r="P549" s="46"/>
      <c r="Q549" s="46"/>
      <c r="R549" s="46"/>
      <c r="S549" s="46"/>
      <c r="T549" s="46"/>
      <c r="U549" s="46"/>
      <c r="V549" s="46"/>
      <c r="W549" s="46"/>
      <c r="X549" s="46"/>
      <c r="Y549" s="46"/>
      <c r="Z549" s="46"/>
      <c r="AA549" s="46"/>
      <c r="AB549" s="46"/>
      <c r="AC549" s="46"/>
      <c r="AD549" s="46"/>
      <c r="AE549" s="46"/>
      <c r="AF549" s="46"/>
      <c r="AG549" s="46"/>
      <c r="AH549" s="46"/>
      <c r="AI549" s="46"/>
      <c r="AJ549" s="46"/>
      <c r="AK549" s="46"/>
      <c r="AL549" s="46"/>
    </row>
    <row r="550">
      <c r="A550" s="50"/>
      <c r="B550" s="46"/>
      <c r="C550" s="46"/>
      <c r="D550" s="46"/>
      <c r="E550" s="70"/>
      <c r="F550" s="50"/>
      <c r="G550" s="50"/>
      <c r="H550" s="50"/>
      <c r="I550" s="50"/>
      <c r="J550" s="102"/>
      <c r="K550" s="46"/>
      <c r="L550" s="46"/>
      <c r="M550" s="46"/>
      <c r="N550" s="46"/>
      <c r="O550" s="46"/>
      <c r="P550" s="46"/>
      <c r="Q550" s="46"/>
      <c r="R550" s="46"/>
      <c r="S550" s="46"/>
      <c r="T550" s="46"/>
      <c r="U550" s="46"/>
      <c r="V550" s="46"/>
      <c r="W550" s="46"/>
      <c r="X550" s="46"/>
      <c r="Y550" s="46"/>
      <c r="Z550" s="46"/>
      <c r="AA550" s="46"/>
      <c r="AB550" s="46"/>
      <c r="AC550" s="46"/>
      <c r="AD550" s="46"/>
      <c r="AE550" s="46"/>
      <c r="AF550" s="46"/>
      <c r="AG550" s="46"/>
      <c r="AH550" s="46"/>
      <c r="AI550" s="46"/>
      <c r="AJ550" s="46"/>
      <c r="AK550" s="46"/>
      <c r="AL550" s="46"/>
    </row>
    <row r="551">
      <c r="A551" s="50"/>
      <c r="B551" s="46"/>
      <c r="C551" s="46"/>
      <c r="D551" s="46"/>
      <c r="E551" s="70"/>
      <c r="F551" s="50"/>
      <c r="G551" s="50"/>
      <c r="H551" s="50"/>
      <c r="I551" s="50"/>
      <c r="J551" s="102"/>
      <c r="K551" s="46"/>
      <c r="L551" s="46"/>
      <c r="M551" s="46"/>
      <c r="N551" s="46"/>
      <c r="O551" s="46"/>
      <c r="P551" s="46"/>
      <c r="Q551" s="46"/>
      <c r="R551" s="46"/>
      <c r="S551" s="46"/>
      <c r="T551" s="46"/>
      <c r="U551" s="46"/>
      <c r="V551" s="46"/>
      <c r="W551" s="46"/>
      <c r="X551" s="46"/>
      <c r="Y551" s="46"/>
      <c r="Z551" s="46"/>
      <c r="AA551" s="46"/>
      <c r="AB551" s="46"/>
      <c r="AC551" s="46"/>
      <c r="AD551" s="46"/>
      <c r="AE551" s="46"/>
      <c r="AF551" s="46"/>
      <c r="AG551" s="46"/>
      <c r="AH551" s="46"/>
      <c r="AI551" s="46"/>
      <c r="AJ551" s="46"/>
      <c r="AK551" s="46"/>
      <c r="AL551" s="46"/>
    </row>
    <row r="552">
      <c r="A552" s="50"/>
      <c r="B552" s="46"/>
      <c r="C552" s="46"/>
      <c r="D552" s="46"/>
      <c r="E552" s="70"/>
      <c r="F552" s="50"/>
      <c r="G552" s="50"/>
      <c r="H552" s="50"/>
      <c r="I552" s="50"/>
      <c r="J552" s="102"/>
      <c r="K552" s="46"/>
      <c r="L552" s="46"/>
      <c r="M552" s="46"/>
      <c r="N552" s="46"/>
      <c r="O552" s="46"/>
      <c r="P552" s="46"/>
      <c r="Q552" s="46"/>
      <c r="R552" s="46"/>
      <c r="S552" s="46"/>
      <c r="T552" s="46"/>
      <c r="U552" s="46"/>
      <c r="V552" s="46"/>
      <c r="W552" s="46"/>
      <c r="X552" s="46"/>
      <c r="Y552" s="46"/>
      <c r="Z552" s="46"/>
      <c r="AA552" s="46"/>
      <c r="AB552" s="46"/>
      <c r="AC552" s="46"/>
      <c r="AD552" s="46"/>
      <c r="AE552" s="46"/>
      <c r="AF552" s="46"/>
      <c r="AG552" s="46"/>
      <c r="AH552" s="46"/>
      <c r="AI552" s="46"/>
      <c r="AJ552" s="46"/>
      <c r="AK552" s="46"/>
      <c r="AL552" s="46"/>
    </row>
    <row r="553">
      <c r="A553" s="50"/>
      <c r="B553" s="46"/>
      <c r="C553" s="46"/>
      <c r="D553" s="46"/>
      <c r="E553" s="70"/>
      <c r="F553" s="50"/>
      <c r="G553" s="50"/>
      <c r="H553" s="50"/>
      <c r="I553" s="50"/>
      <c r="J553" s="102"/>
      <c r="K553" s="46"/>
      <c r="L553" s="46"/>
      <c r="M553" s="46"/>
      <c r="N553" s="46"/>
      <c r="O553" s="46"/>
      <c r="P553" s="46"/>
      <c r="Q553" s="46"/>
      <c r="R553" s="46"/>
      <c r="S553" s="46"/>
      <c r="T553" s="46"/>
      <c r="U553" s="46"/>
      <c r="V553" s="46"/>
      <c r="W553" s="46"/>
      <c r="X553" s="46"/>
      <c r="Y553" s="46"/>
      <c r="Z553" s="46"/>
      <c r="AA553" s="46"/>
      <c r="AB553" s="46"/>
      <c r="AC553" s="46"/>
      <c r="AD553" s="46"/>
      <c r="AE553" s="46"/>
      <c r="AF553" s="46"/>
      <c r="AG553" s="46"/>
      <c r="AH553" s="46"/>
      <c r="AI553" s="46"/>
      <c r="AJ553" s="46"/>
      <c r="AK553" s="46"/>
      <c r="AL553" s="46"/>
    </row>
    <row r="554">
      <c r="A554" s="50"/>
      <c r="B554" s="46"/>
      <c r="C554" s="46"/>
      <c r="D554" s="46"/>
      <c r="E554" s="70"/>
      <c r="F554" s="50"/>
      <c r="G554" s="50"/>
      <c r="H554" s="50"/>
      <c r="I554" s="50"/>
      <c r="J554" s="102"/>
      <c r="K554" s="46"/>
      <c r="L554" s="46"/>
      <c r="M554" s="46"/>
      <c r="N554" s="46"/>
      <c r="O554" s="46"/>
      <c r="P554" s="46"/>
      <c r="Q554" s="46"/>
      <c r="R554" s="46"/>
      <c r="S554" s="46"/>
      <c r="T554" s="46"/>
      <c r="U554" s="46"/>
      <c r="V554" s="46"/>
      <c r="W554" s="46"/>
      <c r="X554" s="46"/>
      <c r="Y554" s="46"/>
      <c r="Z554" s="46"/>
      <c r="AA554" s="46"/>
      <c r="AB554" s="46"/>
      <c r="AC554" s="46"/>
      <c r="AD554" s="46"/>
      <c r="AE554" s="46"/>
      <c r="AF554" s="46"/>
      <c r="AG554" s="46"/>
      <c r="AH554" s="46"/>
      <c r="AI554" s="46"/>
      <c r="AJ554" s="46"/>
      <c r="AK554" s="46"/>
      <c r="AL554" s="46"/>
    </row>
    <row r="555">
      <c r="A555" s="50"/>
      <c r="B555" s="46"/>
      <c r="C555" s="46"/>
      <c r="D555" s="46"/>
      <c r="E555" s="70"/>
      <c r="F555" s="50"/>
      <c r="G555" s="50"/>
      <c r="H555" s="50"/>
      <c r="I555" s="50"/>
      <c r="J555" s="102"/>
      <c r="K555" s="46"/>
      <c r="L555" s="46"/>
      <c r="M555" s="46"/>
      <c r="N555" s="46"/>
      <c r="O555" s="46"/>
      <c r="P555" s="46"/>
      <c r="Q555" s="46"/>
      <c r="R555" s="46"/>
      <c r="S555" s="46"/>
      <c r="T555" s="46"/>
      <c r="U555" s="46"/>
      <c r="V555" s="46"/>
      <c r="W555" s="46"/>
      <c r="X555" s="46"/>
      <c r="Y555" s="46"/>
      <c r="Z555" s="46"/>
      <c r="AA555" s="46"/>
      <c r="AB555" s="46"/>
      <c r="AC555" s="46"/>
      <c r="AD555" s="46"/>
      <c r="AE555" s="46"/>
      <c r="AF555" s="46"/>
      <c r="AG555" s="46"/>
      <c r="AH555" s="46"/>
      <c r="AI555" s="46"/>
      <c r="AJ555" s="46"/>
      <c r="AK555" s="46"/>
      <c r="AL555" s="46"/>
    </row>
    <row r="556">
      <c r="A556" s="50"/>
      <c r="B556" s="46"/>
      <c r="C556" s="46"/>
      <c r="D556" s="46"/>
      <c r="E556" s="70"/>
      <c r="F556" s="50"/>
      <c r="G556" s="50"/>
      <c r="H556" s="50"/>
      <c r="I556" s="50"/>
      <c r="J556" s="102"/>
      <c r="K556" s="46"/>
      <c r="L556" s="46"/>
      <c r="M556" s="46"/>
      <c r="N556" s="46"/>
      <c r="O556" s="46"/>
      <c r="P556" s="46"/>
      <c r="Q556" s="46"/>
      <c r="R556" s="46"/>
      <c r="S556" s="46"/>
      <c r="T556" s="46"/>
      <c r="U556" s="46"/>
      <c r="V556" s="46"/>
      <c r="W556" s="46"/>
      <c r="X556" s="46"/>
      <c r="Y556" s="46"/>
      <c r="Z556" s="46"/>
      <c r="AA556" s="46"/>
      <c r="AB556" s="46"/>
      <c r="AC556" s="46"/>
      <c r="AD556" s="46"/>
      <c r="AE556" s="46"/>
      <c r="AF556" s="46"/>
      <c r="AG556" s="46"/>
      <c r="AH556" s="46"/>
      <c r="AI556" s="46"/>
      <c r="AJ556" s="46"/>
      <c r="AK556" s="46"/>
      <c r="AL556" s="46"/>
    </row>
    <row r="557">
      <c r="A557" s="50"/>
      <c r="B557" s="46"/>
      <c r="C557" s="46"/>
      <c r="D557" s="46"/>
      <c r="E557" s="70"/>
      <c r="F557" s="50"/>
      <c r="G557" s="50"/>
      <c r="H557" s="50"/>
      <c r="I557" s="50"/>
      <c r="J557" s="102"/>
      <c r="K557" s="46"/>
      <c r="L557" s="46"/>
      <c r="M557" s="46"/>
      <c r="N557" s="46"/>
      <c r="O557" s="46"/>
      <c r="P557" s="46"/>
      <c r="Q557" s="46"/>
      <c r="R557" s="46"/>
      <c r="S557" s="46"/>
      <c r="T557" s="46"/>
      <c r="U557" s="46"/>
      <c r="V557" s="46"/>
      <c r="W557" s="46"/>
      <c r="X557" s="46"/>
      <c r="Y557" s="46"/>
      <c r="Z557" s="46"/>
      <c r="AA557" s="46"/>
      <c r="AB557" s="46"/>
      <c r="AC557" s="46"/>
      <c r="AD557" s="46"/>
      <c r="AE557" s="46"/>
      <c r="AF557" s="46"/>
      <c r="AG557" s="46"/>
      <c r="AH557" s="46"/>
      <c r="AI557" s="46"/>
      <c r="AJ557" s="46"/>
      <c r="AK557" s="46"/>
      <c r="AL557" s="46"/>
    </row>
    <row r="558">
      <c r="A558" s="50"/>
      <c r="B558" s="46"/>
      <c r="C558" s="46"/>
      <c r="D558" s="46"/>
      <c r="E558" s="70"/>
      <c r="F558" s="50"/>
      <c r="G558" s="50"/>
      <c r="H558" s="50"/>
      <c r="I558" s="50"/>
      <c r="J558" s="102"/>
      <c r="K558" s="46"/>
      <c r="L558" s="46"/>
      <c r="M558" s="46"/>
      <c r="N558" s="46"/>
      <c r="O558" s="46"/>
      <c r="P558" s="46"/>
      <c r="Q558" s="46"/>
      <c r="R558" s="46"/>
      <c r="S558" s="46"/>
      <c r="T558" s="46"/>
      <c r="U558" s="46"/>
      <c r="V558" s="46"/>
      <c r="W558" s="46"/>
      <c r="X558" s="46"/>
      <c r="Y558" s="46"/>
      <c r="Z558" s="46"/>
      <c r="AA558" s="46"/>
      <c r="AB558" s="46"/>
      <c r="AC558" s="46"/>
      <c r="AD558" s="46"/>
      <c r="AE558" s="46"/>
      <c r="AF558" s="46"/>
      <c r="AG558" s="46"/>
      <c r="AH558" s="46"/>
      <c r="AI558" s="46"/>
      <c r="AJ558" s="46"/>
      <c r="AK558" s="46"/>
      <c r="AL558" s="46"/>
    </row>
    <row r="559">
      <c r="A559" s="50"/>
      <c r="B559" s="46"/>
      <c r="C559" s="46"/>
      <c r="D559" s="46"/>
      <c r="E559" s="70"/>
      <c r="F559" s="50"/>
      <c r="G559" s="50"/>
      <c r="H559" s="50"/>
      <c r="I559" s="50"/>
      <c r="J559" s="102"/>
      <c r="K559" s="46"/>
      <c r="L559" s="46"/>
      <c r="M559" s="46"/>
      <c r="N559" s="46"/>
      <c r="O559" s="46"/>
      <c r="P559" s="46"/>
      <c r="Q559" s="46"/>
      <c r="R559" s="46"/>
      <c r="S559" s="46"/>
      <c r="T559" s="46"/>
      <c r="U559" s="46"/>
      <c r="V559" s="46"/>
      <c r="W559" s="46"/>
      <c r="X559" s="46"/>
      <c r="Y559" s="46"/>
      <c r="Z559" s="46"/>
      <c r="AA559" s="46"/>
      <c r="AB559" s="46"/>
      <c r="AC559" s="46"/>
      <c r="AD559" s="46"/>
      <c r="AE559" s="46"/>
      <c r="AF559" s="46"/>
      <c r="AG559" s="46"/>
      <c r="AH559" s="46"/>
      <c r="AI559" s="46"/>
      <c r="AJ559" s="46"/>
      <c r="AK559" s="46"/>
      <c r="AL559" s="46"/>
    </row>
    <row r="560">
      <c r="A560" s="50"/>
      <c r="B560" s="46"/>
      <c r="C560" s="46"/>
      <c r="D560" s="46"/>
      <c r="E560" s="70"/>
      <c r="F560" s="50"/>
      <c r="G560" s="50"/>
      <c r="H560" s="50"/>
      <c r="I560" s="50"/>
      <c r="J560" s="102"/>
      <c r="K560" s="46"/>
      <c r="L560" s="46"/>
      <c r="M560" s="46"/>
      <c r="N560" s="46"/>
      <c r="O560" s="46"/>
      <c r="P560" s="46"/>
      <c r="Q560" s="46"/>
      <c r="R560" s="46"/>
      <c r="S560" s="46"/>
      <c r="T560" s="46"/>
      <c r="U560" s="46"/>
      <c r="V560" s="46"/>
      <c r="W560" s="46"/>
      <c r="X560" s="46"/>
      <c r="Y560" s="46"/>
      <c r="Z560" s="46"/>
      <c r="AA560" s="46"/>
      <c r="AB560" s="46"/>
      <c r="AC560" s="46"/>
      <c r="AD560" s="46"/>
      <c r="AE560" s="46"/>
      <c r="AF560" s="46"/>
      <c r="AG560" s="46"/>
      <c r="AH560" s="46"/>
      <c r="AI560" s="46"/>
      <c r="AJ560" s="46"/>
      <c r="AK560" s="46"/>
      <c r="AL560" s="46"/>
    </row>
    <row r="561">
      <c r="A561" s="50"/>
      <c r="B561" s="46"/>
      <c r="C561" s="46"/>
      <c r="D561" s="46"/>
      <c r="E561" s="70"/>
      <c r="F561" s="50"/>
      <c r="G561" s="50"/>
      <c r="H561" s="50"/>
      <c r="I561" s="50"/>
      <c r="J561" s="102"/>
      <c r="K561" s="46"/>
      <c r="L561" s="46"/>
      <c r="M561" s="46"/>
      <c r="N561" s="46"/>
      <c r="O561" s="46"/>
      <c r="P561" s="46"/>
      <c r="Q561" s="46"/>
      <c r="R561" s="46"/>
      <c r="S561" s="46"/>
      <c r="T561" s="46"/>
      <c r="U561" s="46"/>
      <c r="V561" s="46"/>
      <c r="W561" s="46"/>
      <c r="X561" s="46"/>
      <c r="Y561" s="46"/>
      <c r="Z561" s="46"/>
      <c r="AA561" s="46"/>
      <c r="AB561" s="46"/>
      <c r="AC561" s="46"/>
      <c r="AD561" s="46"/>
      <c r="AE561" s="46"/>
      <c r="AF561" s="46"/>
      <c r="AG561" s="46"/>
      <c r="AH561" s="46"/>
      <c r="AI561" s="46"/>
      <c r="AJ561" s="46"/>
      <c r="AK561" s="46"/>
      <c r="AL561" s="46"/>
    </row>
    <row r="562">
      <c r="A562" s="50"/>
      <c r="B562" s="46"/>
      <c r="C562" s="46"/>
      <c r="D562" s="46"/>
      <c r="E562" s="70"/>
      <c r="F562" s="50"/>
      <c r="G562" s="50"/>
      <c r="H562" s="50"/>
      <c r="I562" s="50"/>
      <c r="J562" s="102"/>
      <c r="K562" s="46"/>
      <c r="L562" s="46"/>
      <c r="M562" s="46"/>
      <c r="N562" s="46"/>
      <c r="O562" s="46"/>
      <c r="P562" s="46"/>
      <c r="Q562" s="46"/>
      <c r="R562" s="46"/>
      <c r="S562" s="46"/>
      <c r="T562" s="46"/>
      <c r="U562" s="46"/>
      <c r="V562" s="46"/>
      <c r="W562" s="46"/>
      <c r="X562" s="46"/>
      <c r="Y562" s="46"/>
      <c r="Z562" s="46"/>
      <c r="AA562" s="46"/>
      <c r="AB562" s="46"/>
      <c r="AC562" s="46"/>
      <c r="AD562" s="46"/>
      <c r="AE562" s="46"/>
      <c r="AF562" s="46"/>
      <c r="AG562" s="46"/>
      <c r="AH562" s="46"/>
      <c r="AI562" s="46"/>
      <c r="AJ562" s="46"/>
      <c r="AK562" s="46"/>
      <c r="AL562" s="46"/>
    </row>
    <row r="563">
      <c r="A563" s="50"/>
      <c r="B563" s="46"/>
      <c r="C563" s="46"/>
      <c r="D563" s="46"/>
      <c r="E563" s="70"/>
      <c r="F563" s="50"/>
      <c r="G563" s="50"/>
      <c r="H563" s="50"/>
      <c r="I563" s="50"/>
      <c r="J563" s="102"/>
      <c r="K563" s="46"/>
      <c r="L563" s="46"/>
      <c r="M563" s="46"/>
      <c r="N563" s="46"/>
      <c r="O563" s="46"/>
      <c r="P563" s="46"/>
      <c r="Q563" s="46"/>
      <c r="R563" s="46"/>
      <c r="S563" s="46"/>
      <c r="T563" s="46"/>
      <c r="U563" s="46"/>
      <c r="V563" s="46"/>
      <c r="W563" s="46"/>
      <c r="X563" s="46"/>
      <c r="Y563" s="46"/>
      <c r="Z563" s="46"/>
      <c r="AA563" s="46"/>
      <c r="AB563" s="46"/>
      <c r="AC563" s="46"/>
      <c r="AD563" s="46"/>
      <c r="AE563" s="46"/>
      <c r="AF563" s="46"/>
      <c r="AG563" s="46"/>
      <c r="AH563" s="46"/>
      <c r="AI563" s="46"/>
      <c r="AJ563" s="46"/>
      <c r="AK563" s="46"/>
      <c r="AL563" s="46"/>
    </row>
    <row r="564">
      <c r="A564" s="50"/>
      <c r="B564" s="46"/>
      <c r="C564" s="46"/>
      <c r="D564" s="46"/>
      <c r="E564" s="70"/>
      <c r="F564" s="50"/>
      <c r="G564" s="50"/>
      <c r="H564" s="50"/>
      <c r="I564" s="50"/>
      <c r="J564" s="102"/>
      <c r="K564" s="46"/>
      <c r="L564" s="46"/>
      <c r="M564" s="46"/>
      <c r="N564" s="46"/>
      <c r="O564" s="46"/>
      <c r="P564" s="46"/>
      <c r="Q564" s="46"/>
      <c r="R564" s="46"/>
      <c r="S564" s="46"/>
      <c r="T564" s="46"/>
      <c r="U564" s="46"/>
      <c r="V564" s="46"/>
      <c r="W564" s="46"/>
      <c r="X564" s="46"/>
      <c r="Y564" s="46"/>
      <c r="Z564" s="46"/>
      <c r="AA564" s="46"/>
      <c r="AB564" s="46"/>
      <c r="AC564" s="46"/>
      <c r="AD564" s="46"/>
      <c r="AE564" s="46"/>
      <c r="AF564" s="46"/>
      <c r="AG564" s="46"/>
      <c r="AH564" s="46"/>
      <c r="AI564" s="46"/>
      <c r="AJ564" s="46"/>
      <c r="AK564" s="46"/>
      <c r="AL564" s="46"/>
    </row>
    <row r="565">
      <c r="A565" s="50"/>
      <c r="B565" s="46"/>
      <c r="C565" s="46"/>
      <c r="D565" s="46"/>
      <c r="E565" s="70"/>
      <c r="F565" s="50"/>
      <c r="G565" s="50"/>
      <c r="H565" s="50"/>
      <c r="I565" s="50"/>
      <c r="J565" s="102"/>
      <c r="K565" s="46"/>
      <c r="L565" s="46"/>
      <c r="M565" s="46"/>
      <c r="N565" s="46"/>
      <c r="O565" s="46"/>
      <c r="P565" s="46"/>
      <c r="Q565" s="46"/>
      <c r="R565" s="46"/>
      <c r="S565" s="46"/>
      <c r="T565" s="46"/>
      <c r="U565" s="46"/>
      <c r="V565" s="46"/>
      <c r="W565" s="46"/>
      <c r="X565" s="46"/>
      <c r="Y565" s="46"/>
      <c r="Z565" s="46"/>
      <c r="AA565" s="46"/>
      <c r="AB565" s="46"/>
      <c r="AC565" s="46"/>
      <c r="AD565" s="46"/>
      <c r="AE565" s="46"/>
      <c r="AF565" s="46"/>
      <c r="AG565" s="46"/>
      <c r="AH565" s="46"/>
      <c r="AI565" s="46"/>
      <c r="AJ565" s="46"/>
      <c r="AK565" s="46"/>
      <c r="AL565" s="46"/>
    </row>
    <row r="566">
      <c r="A566" s="50"/>
      <c r="B566" s="46"/>
      <c r="C566" s="46"/>
      <c r="D566" s="46"/>
      <c r="E566" s="70"/>
      <c r="F566" s="50"/>
      <c r="G566" s="50"/>
      <c r="H566" s="50"/>
      <c r="I566" s="50"/>
      <c r="J566" s="102"/>
      <c r="K566" s="46"/>
      <c r="L566" s="46"/>
      <c r="M566" s="46"/>
      <c r="N566" s="46"/>
      <c r="O566" s="46"/>
      <c r="P566" s="46"/>
      <c r="Q566" s="46"/>
      <c r="R566" s="46"/>
      <c r="S566" s="46"/>
      <c r="T566" s="46"/>
      <c r="U566" s="46"/>
      <c r="V566" s="46"/>
      <c r="W566" s="46"/>
      <c r="X566" s="46"/>
      <c r="Y566" s="46"/>
      <c r="Z566" s="46"/>
      <c r="AA566" s="46"/>
      <c r="AB566" s="46"/>
      <c r="AC566" s="46"/>
      <c r="AD566" s="46"/>
      <c r="AE566" s="46"/>
      <c r="AF566" s="46"/>
      <c r="AG566" s="46"/>
      <c r="AH566" s="46"/>
      <c r="AI566" s="46"/>
      <c r="AJ566" s="46"/>
      <c r="AK566" s="46"/>
      <c r="AL566" s="46"/>
    </row>
    <row r="567">
      <c r="A567" s="50"/>
      <c r="B567" s="46"/>
      <c r="C567" s="46"/>
      <c r="D567" s="46"/>
      <c r="E567" s="70"/>
      <c r="F567" s="50"/>
      <c r="G567" s="50"/>
      <c r="H567" s="50"/>
      <c r="I567" s="50"/>
      <c r="J567" s="102"/>
      <c r="K567" s="46"/>
      <c r="L567" s="46"/>
      <c r="M567" s="46"/>
      <c r="N567" s="46"/>
      <c r="O567" s="46"/>
      <c r="P567" s="46"/>
      <c r="Q567" s="46"/>
      <c r="R567" s="46"/>
      <c r="S567" s="46"/>
      <c r="T567" s="46"/>
      <c r="U567" s="46"/>
      <c r="V567" s="46"/>
      <c r="W567" s="46"/>
      <c r="X567" s="46"/>
      <c r="Y567" s="46"/>
      <c r="Z567" s="46"/>
      <c r="AA567" s="46"/>
      <c r="AB567" s="46"/>
      <c r="AC567" s="46"/>
      <c r="AD567" s="46"/>
      <c r="AE567" s="46"/>
      <c r="AF567" s="46"/>
      <c r="AG567" s="46"/>
      <c r="AH567" s="46"/>
      <c r="AI567" s="46"/>
      <c r="AJ567" s="46"/>
      <c r="AK567" s="46"/>
      <c r="AL567" s="46"/>
    </row>
    <row r="568">
      <c r="A568" s="50"/>
      <c r="B568" s="46"/>
      <c r="C568" s="46"/>
      <c r="D568" s="46"/>
      <c r="E568" s="70"/>
      <c r="F568" s="50"/>
      <c r="G568" s="50"/>
      <c r="H568" s="50"/>
      <c r="I568" s="50"/>
      <c r="J568" s="102"/>
      <c r="K568" s="46"/>
      <c r="L568" s="46"/>
      <c r="M568" s="46"/>
      <c r="N568" s="46"/>
      <c r="O568" s="46"/>
      <c r="P568" s="46"/>
      <c r="Q568" s="46"/>
      <c r="R568" s="46"/>
      <c r="S568" s="46"/>
      <c r="T568" s="46"/>
      <c r="U568" s="46"/>
      <c r="V568" s="46"/>
      <c r="W568" s="46"/>
      <c r="X568" s="46"/>
      <c r="Y568" s="46"/>
      <c r="Z568" s="46"/>
      <c r="AA568" s="46"/>
      <c r="AB568" s="46"/>
      <c r="AC568" s="46"/>
      <c r="AD568" s="46"/>
      <c r="AE568" s="46"/>
      <c r="AF568" s="46"/>
      <c r="AG568" s="46"/>
      <c r="AH568" s="46"/>
      <c r="AI568" s="46"/>
      <c r="AJ568" s="46"/>
      <c r="AK568" s="46"/>
      <c r="AL568" s="46"/>
    </row>
    <row r="569">
      <c r="A569" s="50"/>
      <c r="B569" s="46"/>
      <c r="C569" s="46"/>
      <c r="D569" s="46"/>
      <c r="E569" s="70"/>
      <c r="F569" s="50"/>
      <c r="G569" s="50"/>
      <c r="H569" s="50"/>
      <c r="I569" s="50"/>
      <c r="J569" s="102"/>
      <c r="K569" s="46"/>
      <c r="L569" s="46"/>
      <c r="M569" s="46"/>
      <c r="N569" s="46"/>
      <c r="O569" s="46"/>
      <c r="P569" s="46"/>
      <c r="Q569" s="46"/>
      <c r="R569" s="46"/>
      <c r="S569" s="46"/>
      <c r="T569" s="46"/>
      <c r="U569" s="46"/>
      <c r="V569" s="46"/>
      <c r="W569" s="46"/>
      <c r="X569" s="46"/>
      <c r="Y569" s="46"/>
      <c r="Z569" s="46"/>
      <c r="AA569" s="46"/>
      <c r="AB569" s="46"/>
      <c r="AC569" s="46"/>
      <c r="AD569" s="46"/>
      <c r="AE569" s="46"/>
      <c r="AF569" s="46"/>
      <c r="AG569" s="46"/>
      <c r="AH569" s="46"/>
      <c r="AI569" s="46"/>
      <c r="AJ569" s="46"/>
      <c r="AK569" s="46"/>
      <c r="AL569" s="46"/>
    </row>
    <row r="570">
      <c r="A570" s="50"/>
      <c r="B570" s="46"/>
      <c r="C570" s="46"/>
      <c r="D570" s="46"/>
      <c r="E570" s="70"/>
      <c r="F570" s="50"/>
      <c r="G570" s="50"/>
      <c r="H570" s="50"/>
      <c r="I570" s="50"/>
      <c r="J570" s="102"/>
      <c r="K570" s="46"/>
      <c r="L570" s="46"/>
      <c r="M570" s="46"/>
      <c r="N570" s="46"/>
      <c r="O570" s="46"/>
      <c r="P570" s="46"/>
      <c r="Q570" s="46"/>
      <c r="R570" s="46"/>
      <c r="S570" s="46"/>
      <c r="T570" s="46"/>
      <c r="U570" s="46"/>
      <c r="V570" s="46"/>
      <c r="W570" s="46"/>
      <c r="X570" s="46"/>
      <c r="Y570" s="46"/>
      <c r="Z570" s="46"/>
      <c r="AA570" s="46"/>
      <c r="AB570" s="46"/>
      <c r="AC570" s="46"/>
      <c r="AD570" s="46"/>
      <c r="AE570" s="46"/>
      <c r="AF570" s="46"/>
      <c r="AG570" s="46"/>
      <c r="AH570" s="46"/>
      <c r="AI570" s="46"/>
      <c r="AJ570" s="46"/>
      <c r="AK570" s="46"/>
      <c r="AL570" s="46"/>
    </row>
    <row r="571">
      <c r="A571" s="50"/>
      <c r="B571" s="46"/>
      <c r="C571" s="46"/>
      <c r="D571" s="46"/>
      <c r="E571" s="70"/>
      <c r="F571" s="50"/>
      <c r="G571" s="50"/>
      <c r="H571" s="50"/>
      <c r="I571" s="50"/>
      <c r="J571" s="102"/>
      <c r="K571" s="46"/>
      <c r="L571" s="46"/>
      <c r="M571" s="46"/>
      <c r="N571" s="46"/>
      <c r="O571" s="46"/>
      <c r="P571" s="46"/>
      <c r="Q571" s="46"/>
      <c r="R571" s="46"/>
      <c r="S571" s="46"/>
      <c r="T571" s="46"/>
      <c r="U571" s="46"/>
      <c r="V571" s="46"/>
      <c r="W571" s="46"/>
      <c r="X571" s="46"/>
      <c r="Y571" s="46"/>
      <c r="Z571" s="46"/>
      <c r="AA571" s="46"/>
      <c r="AB571" s="46"/>
      <c r="AC571" s="46"/>
      <c r="AD571" s="46"/>
      <c r="AE571" s="46"/>
      <c r="AF571" s="46"/>
      <c r="AG571" s="46"/>
      <c r="AH571" s="46"/>
      <c r="AI571" s="46"/>
      <c r="AJ571" s="46"/>
      <c r="AK571" s="46"/>
      <c r="AL571" s="46"/>
    </row>
    <row r="572">
      <c r="A572" s="50"/>
      <c r="B572" s="46"/>
      <c r="C572" s="46"/>
      <c r="D572" s="46"/>
      <c r="E572" s="70"/>
      <c r="F572" s="50"/>
      <c r="G572" s="50"/>
      <c r="H572" s="50"/>
      <c r="I572" s="50"/>
      <c r="J572" s="102"/>
      <c r="K572" s="46"/>
      <c r="L572" s="46"/>
      <c r="M572" s="46"/>
      <c r="N572" s="46"/>
      <c r="O572" s="46"/>
      <c r="P572" s="46"/>
      <c r="Q572" s="46"/>
      <c r="R572" s="46"/>
      <c r="S572" s="46"/>
      <c r="T572" s="46"/>
      <c r="U572" s="46"/>
      <c r="V572" s="46"/>
      <c r="W572" s="46"/>
      <c r="X572" s="46"/>
      <c r="Y572" s="46"/>
      <c r="Z572" s="46"/>
      <c r="AA572" s="46"/>
      <c r="AB572" s="46"/>
      <c r="AC572" s="46"/>
      <c r="AD572" s="46"/>
      <c r="AE572" s="46"/>
      <c r="AF572" s="46"/>
      <c r="AG572" s="46"/>
      <c r="AH572" s="46"/>
      <c r="AI572" s="46"/>
      <c r="AJ572" s="46"/>
      <c r="AK572" s="46"/>
      <c r="AL572" s="46"/>
    </row>
    <row r="573">
      <c r="A573" s="50"/>
      <c r="B573" s="46"/>
      <c r="C573" s="46"/>
      <c r="D573" s="46"/>
      <c r="E573" s="70"/>
      <c r="F573" s="50"/>
      <c r="G573" s="50"/>
      <c r="H573" s="50"/>
      <c r="I573" s="50"/>
      <c r="J573" s="102"/>
      <c r="K573" s="46"/>
      <c r="L573" s="46"/>
      <c r="M573" s="46"/>
      <c r="N573" s="46"/>
      <c r="O573" s="46"/>
      <c r="P573" s="46"/>
      <c r="Q573" s="46"/>
      <c r="R573" s="46"/>
      <c r="S573" s="46"/>
      <c r="T573" s="46"/>
      <c r="U573" s="46"/>
      <c r="V573" s="46"/>
      <c r="W573" s="46"/>
      <c r="X573" s="46"/>
      <c r="Y573" s="46"/>
      <c r="Z573" s="46"/>
      <c r="AA573" s="46"/>
      <c r="AB573" s="46"/>
      <c r="AC573" s="46"/>
      <c r="AD573" s="46"/>
      <c r="AE573" s="46"/>
      <c r="AF573" s="46"/>
      <c r="AG573" s="46"/>
      <c r="AH573" s="46"/>
      <c r="AI573" s="46"/>
      <c r="AJ573" s="46"/>
      <c r="AK573" s="46"/>
      <c r="AL573" s="46"/>
    </row>
    <row r="574">
      <c r="A574" s="50"/>
      <c r="B574" s="46"/>
      <c r="C574" s="46"/>
      <c r="D574" s="46"/>
      <c r="E574" s="70"/>
      <c r="F574" s="50"/>
      <c r="G574" s="50"/>
      <c r="H574" s="50"/>
      <c r="I574" s="50"/>
      <c r="J574" s="102"/>
      <c r="K574" s="46"/>
      <c r="L574" s="46"/>
      <c r="M574" s="46"/>
      <c r="N574" s="46"/>
      <c r="O574" s="46"/>
      <c r="P574" s="46"/>
      <c r="Q574" s="46"/>
      <c r="R574" s="46"/>
      <c r="S574" s="46"/>
      <c r="T574" s="46"/>
      <c r="U574" s="46"/>
      <c r="V574" s="46"/>
      <c r="W574" s="46"/>
      <c r="X574" s="46"/>
      <c r="Y574" s="46"/>
      <c r="Z574" s="46"/>
      <c r="AA574" s="46"/>
      <c r="AB574" s="46"/>
      <c r="AC574" s="46"/>
      <c r="AD574" s="46"/>
      <c r="AE574" s="46"/>
      <c r="AF574" s="46"/>
      <c r="AG574" s="46"/>
      <c r="AH574" s="46"/>
      <c r="AI574" s="46"/>
      <c r="AJ574" s="46"/>
      <c r="AK574" s="46"/>
      <c r="AL574" s="46"/>
    </row>
    <row r="575">
      <c r="A575" s="50"/>
      <c r="B575" s="46"/>
      <c r="C575" s="46"/>
      <c r="D575" s="46"/>
      <c r="E575" s="70"/>
      <c r="F575" s="50"/>
      <c r="G575" s="50"/>
      <c r="H575" s="50"/>
      <c r="I575" s="50"/>
      <c r="J575" s="102"/>
      <c r="K575" s="46"/>
      <c r="L575" s="46"/>
      <c r="M575" s="46"/>
      <c r="N575" s="46"/>
      <c r="O575" s="46"/>
      <c r="P575" s="46"/>
      <c r="Q575" s="46"/>
      <c r="R575" s="46"/>
      <c r="S575" s="46"/>
      <c r="T575" s="46"/>
      <c r="U575" s="46"/>
      <c r="V575" s="46"/>
      <c r="W575" s="46"/>
      <c r="X575" s="46"/>
      <c r="Y575" s="46"/>
      <c r="Z575" s="46"/>
      <c r="AA575" s="46"/>
      <c r="AB575" s="46"/>
      <c r="AC575" s="46"/>
      <c r="AD575" s="46"/>
      <c r="AE575" s="46"/>
      <c r="AF575" s="46"/>
      <c r="AG575" s="46"/>
      <c r="AH575" s="46"/>
      <c r="AI575" s="46"/>
      <c r="AJ575" s="46"/>
      <c r="AK575" s="46"/>
      <c r="AL575" s="46"/>
    </row>
    <row r="576">
      <c r="A576" s="50"/>
      <c r="B576" s="46"/>
      <c r="C576" s="46"/>
      <c r="D576" s="46"/>
      <c r="E576" s="70"/>
      <c r="F576" s="50"/>
      <c r="G576" s="50"/>
      <c r="H576" s="50"/>
      <c r="I576" s="50"/>
      <c r="J576" s="102"/>
      <c r="K576" s="46"/>
      <c r="L576" s="46"/>
      <c r="M576" s="46"/>
      <c r="N576" s="46"/>
      <c r="O576" s="46"/>
      <c r="P576" s="46"/>
      <c r="Q576" s="46"/>
      <c r="R576" s="46"/>
      <c r="S576" s="46"/>
      <c r="T576" s="46"/>
      <c r="U576" s="46"/>
      <c r="V576" s="46"/>
      <c r="W576" s="46"/>
      <c r="X576" s="46"/>
      <c r="Y576" s="46"/>
      <c r="Z576" s="46"/>
      <c r="AA576" s="46"/>
      <c r="AB576" s="46"/>
      <c r="AC576" s="46"/>
      <c r="AD576" s="46"/>
      <c r="AE576" s="46"/>
      <c r="AF576" s="46"/>
      <c r="AG576" s="46"/>
      <c r="AH576" s="46"/>
      <c r="AI576" s="46"/>
      <c r="AJ576" s="46"/>
      <c r="AK576" s="46"/>
      <c r="AL576" s="46"/>
    </row>
    <row r="577">
      <c r="A577" s="50"/>
      <c r="B577" s="46"/>
      <c r="C577" s="46"/>
      <c r="D577" s="46"/>
      <c r="E577" s="70"/>
      <c r="F577" s="50"/>
      <c r="G577" s="50"/>
      <c r="H577" s="50"/>
      <c r="I577" s="50"/>
      <c r="J577" s="102"/>
      <c r="K577" s="46"/>
      <c r="L577" s="46"/>
      <c r="M577" s="46"/>
      <c r="N577" s="46"/>
      <c r="O577" s="46"/>
      <c r="P577" s="46"/>
      <c r="Q577" s="46"/>
      <c r="R577" s="46"/>
      <c r="S577" s="46"/>
      <c r="T577" s="46"/>
      <c r="U577" s="46"/>
      <c r="V577" s="46"/>
      <c r="W577" s="46"/>
      <c r="X577" s="46"/>
      <c r="Y577" s="46"/>
      <c r="Z577" s="46"/>
      <c r="AA577" s="46"/>
      <c r="AB577" s="46"/>
      <c r="AC577" s="46"/>
      <c r="AD577" s="46"/>
      <c r="AE577" s="46"/>
      <c r="AF577" s="46"/>
      <c r="AG577" s="46"/>
      <c r="AH577" s="46"/>
      <c r="AI577" s="46"/>
      <c r="AJ577" s="46"/>
      <c r="AK577" s="46"/>
      <c r="AL577" s="46"/>
    </row>
    <row r="578">
      <c r="A578" s="50"/>
      <c r="B578" s="46"/>
      <c r="C578" s="46"/>
      <c r="D578" s="46"/>
      <c r="E578" s="70"/>
      <c r="F578" s="50"/>
      <c r="G578" s="50"/>
      <c r="H578" s="50"/>
      <c r="I578" s="50"/>
      <c r="J578" s="102"/>
      <c r="K578" s="46"/>
      <c r="L578" s="46"/>
      <c r="M578" s="46"/>
      <c r="N578" s="46"/>
      <c r="O578" s="46"/>
      <c r="P578" s="46"/>
      <c r="Q578" s="46"/>
      <c r="R578" s="46"/>
      <c r="S578" s="46"/>
      <c r="T578" s="46"/>
      <c r="U578" s="46"/>
      <c r="V578" s="46"/>
      <c r="W578" s="46"/>
      <c r="X578" s="46"/>
      <c r="Y578" s="46"/>
      <c r="Z578" s="46"/>
      <c r="AA578" s="46"/>
      <c r="AB578" s="46"/>
      <c r="AC578" s="46"/>
      <c r="AD578" s="46"/>
      <c r="AE578" s="46"/>
      <c r="AF578" s="46"/>
      <c r="AG578" s="46"/>
      <c r="AH578" s="46"/>
      <c r="AI578" s="46"/>
      <c r="AJ578" s="46"/>
      <c r="AK578" s="46"/>
      <c r="AL578" s="46"/>
    </row>
    <row r="579">
      <c r="A579" s="50"/>
      <c r="B579" s="46"/>
      <c r="C579" s="46"/>
      <c r="D579" s="46"/>
      <c r="E579" s="70"/>
      <c r="F579" s="50"/>
      <c r="G579" s="50"/>
      <c r="H579" s="50"/>
      <c r="I579" s="50"/>
      <c r="J579" s="102"/>
      <c r="K579" s="46"/>
      <c r="L579" s="46"/>
      <c r="M579" s="46"/>
      <c r="N579" s="46"/>
      <c r="O579" s="46"/>
      <c r="P579" s="46"/>
      <c r="Q579" s="46"/>
      <c r="R579" s="46"/>
      <c r="S579" s="46"/>
      <c r="T579" s="46"/>
      <c r="U579" s="46"/>
      <c r="V579" s="46"/>
      <c r="W579" s="46"/>
      <c r="X579" s="46"/>
      <c r="Y579" s="46"/>
      <c r="Z579" s="46"/>
      <c r="AA579" s="46"/>
      <c r="AB579" s="46"/>
      <c r="AC579" s="46"/>
      <c r="AD579" s="46"/>
      <c r="AE579" s="46"/>
      <c r="AF579" s="46"/>
      <c r="AG579" s="46"/>
      <c r="AH579" s="46"/>
      <c r="AI579" s="46"/>
      <c r="AJ579" s="46"/>
      <c r="AK579" s="46"/>
      <c r="AL579" s="46"/>
    </row>
    <row r="580">
      <c r="A580" s="50"/>
      <c r="B580" s="46"/>
      <c r="C580" s="46"/>
      <c r="D580" s="46"/>
      <c r="E580" s="70"/>
      <c r="F580" s="50"/>
      <c r="G580" s="50"/>
      <c r="H580" s="50"/>
      <c r="I580" s="50"/>
      <c r="J580" s="102"/>
      <c r="K580" s="46"/>
      <c r="L580" s="46"/>
      <c r="M580" s="46"/>
      <c r="N580" s="46"/>
      <c r="O580" s="46"/>
      <c r="P580" s="46"/>
      <c r="Q580" s="46"/>
      <c r="R580" s="46"/>
      <c r="S580" s="46"/>
      <c r="T580" s="46"/>
      <c r="U580" s="46"/>
      <c r="V580" s="46"/>
      <c r="W580" s="46"/>
      <c r="X580" s="46"/>
      <c r="Y580" s="46"/>
      <c r="Z580" s="46"/>
      <c r="AA580" s="46"/>
      <c r="AB580" s="46"/>
      <c r="AC580" s="46"/>
      <c r="AD580" s="46"/>
      <c r="AE580" s="46"/>
      <c r="AF580" s="46"/>
      <c r="AG580" s="46"/>
      <c r="AH580" s="46"/>
      <c r="AI580" s="46"/>
      <c r="AJ580" s="46"/>
      <c r="AK580" s="46"/>
      <c r="AL580" s="46"/>
    </row>
    <row r="581">
      <c r="A581" s="50"/>
      <c r="B581" s="46"/>
      <c r="C581" s="46"/>
      <c r="D581" s="46"/>
      <c r="E581" s="70"/>
      <c r="F581" s="50"/>
      <c r="G581" s="50"/>
      <c r="H581" s="50"/>
      <c r="I581" s="50"/>
      <c r="J581" s="102"/>
      <c r="K581" s="46"/>
      <c r="L581" s="46"/>
      <c r="M581" s="46"/>
      <c r="N581" s="46"/>
      <c r="O581" s="46"/>
      <c r="P581" s="46"/>
      <c r="Q581" s="46"/>
      <c r="R581" s="46"/>
      <c r="S581" s="46"/>
      <c r="T581" s="46"/>
      <c r="U581" s="46"/>
      <c r="V581" s="46"/>
      <c r="W581" s="46"/>
      <c r="X581" s="46"/>
      <c r="Y581" s="46"/>
      <c r="Z581" s="46"/>
      <c r="AA581" s="46"/>
      <c r="AB581" s="46"/>
      <c r="AC581" s="46"/>
      <c r="AD581" s="46"/>
      <c r="AE581" s="46"/>
      <c r="AF581" s="46"/>
      <c r="AG581" s="46"/>
      <c r="AH581" s="46"/>
      <c r="AI581" s="46"/>
      <c r="AJ581" s="46"/>
      <c r="AK581" s="46"/>
      <c r="AL581" s="46"/>
    </row>
    <row r="582">
      <c r="A582" s="50"/>
      <c r="B582" s="46"/>
      <c r="C582" s="46"/>
      <c r="D582" s="46"/>
      <c r="E582" s="70"/>
      <c r="F582" s="50"/>
      <c r="G582" s="50"/>
      <c r="H582" s="50"/>
      <c r="I582" s="50"/>
      <c r="J582" s="102"/>
      <c r="K582" s="46"/>
      <c r="L582" s="46"/>
      <c r="M582" s="46"/>
      <c r="N582" s="46"/>
      <c r="O582" s="46"/>
      <c r="P582" s="46"/>
      <c r="Q582" s="46"/>
      <c r="R582" s="46"/>
      <c r="S582" s="46"/>
      <c r="T582" s="46"/>
      <c r="U582" s="46"/>
      <c r="V582" s="46"/>
      <c r="W582" s="46"/>
      <c r="X582" s="46"/>
      <c r="Y582" s="46"/>
      <c r="Z582" s="46"/>
      <c r="AA582" s="46"/>
      <c r="AB582" s="46"/>
      <c r="AC582" s="46"/>
      <c r="AD582" s="46"/>
      <c r="AE582" s="46"/>
      <c r="AF582" s="46"/>
      <c r="AG582" s="46"/>
      <c r="AH582" s="46"/>
      <c r="AI582" s="46"/>
      <c r="AJ582" s="46"/>
      <c r="AK582" s="46"/>
      <c r="AL582" s="46"/>
    </row>
    <row r="583">
      <c r="A583" s="50"/>
      <c r="B583" s="46"/>
      <c r="C583" s="46"/>
      <c r="D583" s="46"/>
      <c r="E583" s="70"/>
      <c r="F583" s="50"/>
      <c r="G583" s="50"/>
      <c r="H583" s="50"/>
      <c r="I583" s="50"/>
      <c r="J583" s="102"/>
      <c r="K583" s="46"/>
      <c r="L583" s="46"/>
      <c r="M583" s="46"/>
      <c r="N583" s="46"/>
      <c r="O583" s="46"/>
      <c r="P583" s="46"/>
      <c r="Q583" s="46"/>
      <c r="R583" s="46"/>
      <c r="S583" s="46"/>
      <c r="T583" s="46"/>
      <c r="U583" s="46"/>
      <c r="V583" s="46"/>
      <c r="W583" s="46"/>
      <c r="X583" s="46"/>
      <c r="Y583" s="46"/>
      <c r="Z583" s="46"/>
      <c r="AA583" s="46"/>
      <c r="AB583" s="46"/>
      <c r="AC583" s="46"/>
      <c r="AD583" s="46"/>
      <c r="AE583" s="46"/>
      <c r="AF583" s="46"/>
      <c r="AG583" s="46"/>
      <c r="AH583" s="46"/>
      <c r="AI583" s="46"/>
      <c r="AJ583" s="46"/>
      <c r="AK583" s="46"/>
      <c r="AL583" s="46"/>
    </row>
    <row r="584">
      <c r="A584" s="50"/>
      <c r="B584" s="46"/>
      <c r="C584" s="46"/>
      <c r="D584" s="46"/>
      <c r="E584" s="70"/>
      <c r="F584" s="50"/>
      <c r="G584" s="50"/>
      <c r="H584" s="50"/>
      <c r="I584" s="50"/>
      <c r="J584" s="102"/>
      <c r="K584" s="46"/>
      <c r="L584" s="46"/>
      <c r="M584" s="46"/>
      <c r="N584" s="46"/>
      <c r="O584" s="46"/>
      <c r="P584" s="46"/>
      <c r="Q584" s="46"/>
      <c r="R584" s="46"/>
      <c r="S584" s="46"/>
      <c r="T584" s="46"/>
      <c r="U584" s="46"/>
      <c r="V584" s="46"/>
      <c r="W584" s="46"/>
      <c r="X584" s="46"/>
      <c r="Y584" s="46"/>
      <c r="Z584" s="46"/>
      <c r="AA584" s="46"/>
      <c r="AB584" s="46"/>
      <c r="AC584" s="46"/>
      <c r="AD584" s="46"/>
      <c r="AE584" s="46"/>
      <c r="AF584" s="46"/>
      <c r="AG584" s="46"/>
      <c r="AH584" s="46"/>
      <c r="AI584" s="46"/>
      <c r="AJ584" s="46"/>
      <c r="AK584" s="46"/>
      <c r="AL584" s="46"/>
    </row>
    <row r="585">
      <c r="A585" s="50"/>
      <c r="B585" s="46"/>
      <c r="C585" s="46"/>
      <c r="D585" s="46"/>
      <c r="E585" s="70"/>
      <c r="F585" s="50"/>
      <c r="G585" s="50"/>
      <c r="H585" s="50"/>
      <c r="I585" s="50"/>
      <c r="J585" s="102"/>
      <c r="K585" s="46"/>
      <c r="L585" s="46"/>
      <c r="M585" s="46"/>
      <c r="N585" s="46"/>
      <c r="O585" s="46"/>
      <c r="P585" s="46"/>
      <c r="Q585" s="46"/>
      <c r="R585" s="46"/>
      <c r="S585" s="46"/>
      <c r="T585" s="46"/>
      <c r="U585" s="46"/>
      <c r="V585" s="46"/>
      <c r="W585" s="46"/>
      <c r="X585" s="46"/>
      <c r="Y585" s="46"/>
      <c r="Z585" s="46"/>
      <c r="AA585" s="46"/>
      <c r="AB585" s="46"/>
      <c r="AC585" s="46"/>
      <c r="AD585" s="46"/>
      <c r="AE585" s="46"/>
      <c r="AF585" s="46"/>
      <c r="AG585" s="46"/>
      <c r="AH585" s="46"/>
      <c r="AI585" s="46"/>
      <c r="AJ585" s="46"/>
      <c r="AK585" s="46"/>
      <c r="AL585" s="46"/>
    </row>
    <row r="586">
      <c r="A586" s="50"/>
      <c r="B586" s="46"/>
      <c r="C586" s="46"/>
      <c r="D586" s="46"/>
      <c r="E586" s="70"/>
      <c r="F586" s="50"/>
      <c r="G586" s="50"/>
      <c r="H586" s="50"/>
      <c r="I586" s="50"/>
      <c r="J586" s="102"/>
      <c r="K586" s="46"/>
      <c r="L586" s="46"/>
      <c r="M586" s="46"/>
      <c r="N586" s="46"/>
      <c r="O586" s="46"/>
      <c r="P586" s="46"/>
      <c r="Q586" s="46"/>
      <c r="R586" s="46"/>
      <c r="S586" s="46"/>
      <c r="T586" s="46"/>
      <c r="U586" s="46"/>
      <c r="V586" s="46"/>
      <c r="W586" s="46"/>
      <c r="X586" s="46"/>
      <c r="Y586" s="46"/>
      <c r="Z586" s="46"/>
      <c r="AA586" s="46"/>
      <c r="AB586" s="46"/>
      <c r="AC586" s="46"/>
      <c r="AD586" s="46"/>
      <c r="AE586" s="46"/>
      <c r="AF586" s="46"/>
      <c r="AG586" s="46"/>
      <c r="AH586" s="46"/>
      <c r="AI586" s="46"/>
      <c r="AJ586" s="46"/>
      <c r="AK586" s="46"/>
      <c r="AL586" s="46"/>
    </row>
    <row r="587">
      <c r="A587" s="50"/>
      <c r="B587" s="46"/>
      <c r="C587" s="46"/>
      <c r="D587" s="46"/>
      <c r="E587" s="70"/>
      <c r="F587" s="50"/>
      <c r="G587" s="50"/>
      <c r="H587" s="50"/>
      <c r="I587" s="50"/>
      <c r="J587" s="102"/>
      <c r="K587" s="46"/>
      <c r="L587" s="46"/>
      <c r="M587" s="46"/>
      <c r="N587" s="46"/>
      <c r="O587" s="46"/>
      <c r="P587" s="46"/>
      <c r="Q587" s="46"/>
      <c r="R587" s="46"/>
      <c r="S587" s="46"/>
      <c r="T587" s="46"/>
      <c r="U587" s="46"/>
      <c r="V587" s="46"/>
      <c r="W587" s="46"/>
      <c r="X587" s="46"/>
      <c r="Y587" s="46"/>
      <c r="Z587" s="46"/>
      <c r="AA587" s="46"/>
      <c r="AB587" s="46"/>
      <c r="AC587" s="46"/>
      <c r="AD587" s="46"/>
      <c r="AE587" s="46"/>
      <c r="AF587" s="46"/>
      <c r="AG587" s="46"/>
      <c r="AH587" s="46"/>
      <c r="AI587" s="46"/>
      <c r="AJ587" s="46"/>
      <c r="AK587" s="46"/>
      <c r="AL587" s="46"/>
    </row>
    <row r="588">
      <c r="A588" s="50"/>
      <c r="B588" s="46"/>
      <c r="C588" s="46"/>
      <c r="D588" s="46"/>
      <c r="E588" s="70"/>
      <c r="F588" s="50"/>
      <c r="G588" s="50"/>
      <c r="H588" s="50"/>
      <c r="I588" s="50"/>
      <c r="J588" s="102"/>
      <c r="K588" s="46"/>
      <c r="L588" s="46"/>
      <c r="M588" s="46"/>
      <c r="N588" s="46"/>
      <c r="O588" s="46"/>
      <c r="P588" s="46"/>
      <c r="Q588" s="46"/>
      <c r="R588" s="46"/>
      <c r="S588" s="46"/>
      <c r="T588" s="46"/>
      <c r="U588" s="46"/>
      <c r="V588" s="46"/>
      <c r="W588" s="46"/>
      <c r="X588" s="46"/>
      <c r="Y588" s="46"/>
      <c r="Z588" s="46"/>
      <c r="AA588" s="46"/>
      <c r="AB588" s="46"/>
      <c r="AC588" s="46"/>
      <c r="AD588" s="46"/>
      <c r="AE588" s="46"/>
      <c r="AF588" s="46"/>
      <c r="AG588" s="46"/>
      <c r="AH588" s="46"/>
      <c r="AI588" s="46"/>
      <c r="AJ588" s="46"/>
      <c r="AK588" s="46"/>
      <c r="AL588" s="46"/>
    </row>
    <row r="589">
      <c r="A589" s="50"/>
      <c r="B589" s="46"/>
      <c r="C589" s="46"/>
      <c r="D589" s="46"/>
      <c r="E589" s="70"/>
      <c r="F589" s="50"/>
      <c r="G589" s="50"/>
      <c r="H589" s="50"/>
      <c r="I589" s="50"/>
      <c r="J589" s="102"/>
      <c r="K589" s="46"/>
      <c r="L589" s="46"/>
      <c r="M589" s="46"/>
      <c r="N589" s="46"/>
      <c r="O589" s="46"/>
      <c r="P589" s="46"/>
      <c r="Q589" s="46"/>
      <c r="R589" s="46"/>
      <c r="S589" s="46"/>
      <c r="T589" s="46"/>
      <c r="U589" s="46"/>
      <c r="V589" s="46"/>
      <c r="W589" s="46"/>
      <c r="X589" s="46"/>
      <c r="Y589" s="46"/>
      <c r="Z589" s="46"/>
      <c r="AA589" s="46"/>
      <c r="AB589" s="46"/>
      <c r="AC589" s="46"/>
      <c r="AD589" s="46"/>
      <c r="AE589" s="46"/>
      <c r="AF589" s="46"/>
      <c r="AG589" s="46"/>
      <c r="AH589" s="46"/>
      <c r="AI589" s="46"/>
      <c r="AJ589" s="46"/>
      <c r="AK589" s="46"/>
      <c r="AL589" s="46"/>
    </row>
    <row r="590">
      <c r="A590" s="50"/>
      <c r="B590" s="46"/>
      <c r="C590" s="46"/>
      <c r="D590" s="46"/>
      <c r="E590" s="70"/>
      <c r="F590" s="50"/>
      <c r="G590" s="50"/>
      <c r="H590" s="50"/>
      <c r="I590" s="50"/>
      <c r="J590" s="102"/>
      <c r="K590" s="46"/>
      <c r="L590" s="46"/>
      <c r="M590" s="46"/>
      <c r="N590" s="46"/>
      <c r="O590" s="46"/>
      <c r="P590" s="46"/>
      <c r="Q590" s="46"/>
      <c r="R590" s="46"/>
      <c r="S590" s="46"/>
      <c r="T590" s="46"/>
      <c r="U590" s="46"/>
      <c r="V590" s="46"/>
      <c r="W590" s="46"/>
      <c r="X590" s="46"/>
      <c r="Y590" s="46"/>
      <c r="Z590" s="46"/>
      <c r="AA590" s="46"/>
      <c r="AB590" s="46"/>
      <c r="AC590" s="46"/>
      <c r="AD590" s="46"/>
      <c r="AE590" s="46"/>
      <c r="AF590" s="46"/>
      <c r="AG590" s="46"/>
      <c r="AH590" s="46"/>
      <c r="AI590" s="46"/>
      <c r="AJ590" s="46"/>
      <c r="AK590" s="46"/>
      <c r="AL590" s="46"/>
    </row>
    <row r="591">
      <c r="A591" s="50"/>
      <c r="B591" s="46"/>
      <c r="C591" s="46"/>
      <c r="D591" s="46"/>
      <c r="E591" s="70"/>
      <c r="F591" s="50"/>
      <c r="G591" s="50"/>
      <c r="H591" s="50"/>
      <c r="I591" s="50"/>
      <c r="J591" s="102"/>
      <c r="K591" s="46"/>
      <c r="L591" s="46"/>
      <c r="M591" s="46"/>
      <c r="N591" s="46"/>
      <c r="O591" s="46"/>
      <c r="P591" s="46"/>
      <c r="Q591" s="46"/>
      <c r="R591" s="46"/>
      <c r="S591" s="46"/>
      <c r="T591" s="46"/>
      <c r="U591" s="46"/>
      <c r="V591" s="46"/>
      <c r="W591" s="46"/>
      <c r="X591" s="46"/>
      <c r="Y591" s="46"/>
      <c r="Z591" s="46"/>
      <c r="AA591" s="46"/>
      <c r="AB591" s="46"/>
      <c r="AC591" s="46"/>
      <c r="AD591" s="46"/>
      <c r="AE591" s="46"/>
      <c r="AF591" s="46"/>
      <c r="AG591" s="46"/>
      <c r="AH591" s="46"/>
      <c r="AI591" s="46"/>
      <c r="AJ591" s="46"/>
      <c r="AK591" s="46"/>
      <c r="AL591" s="46"/>
    </row>
    <row r="592">
      <c r="A592" s="50"/>
      <c r="B592" s="46"/>
      <c r="C592" s="46"/>
      <c r="D592" s="46"/>
      <c r="E592" s="70"/>
      <c r="F592" s="50"/>
      <c r="G592" s="50"/>
      <c r="H592" s="50"/>
      <c r="I592" s="50"/>
      <c r="J592" s="102"/>
      <c r="K592" s="46"/>
      <c r="L592" s="46"/>
      <c r="M592" s="46"/>
      <c r="N592" s="46"/>
      <c r="O592" s="46"/>
      <c r="P592" s="46"/>
      <c r="Q592" s="46"/>
      <c r="R592" s="46"/>
      <c r="S592" s="46"/>
      <c r="T592" s="46"/>
      <c r="U592" s="46"/>
      <c r="V592" s="46"/>
      <c r="W592" s="46"/>
      <c r="X592" s="46"/>
      <c r="Y592" s="46"/>
      <c r="Z592" s="46"/>
      <c r="AA592" s="46"/>
      <c r="AB592" s="46"/>
      <c r="AC592" s="46"/>
      <c r="AD592" s="46"/>
      <c r="AE592" s="46"/>
      <c r="AF592" s="46"/>
      <c r="AG592" s="46"/>
      <c r="AH592" s="46"/>
      <c r="AI592" s="46"/>
      <c r="AJ592" s="46"/>
      <c r="AK592" s="46"/>
      <c r="AL592" s="46"/>
    </row>
    <row r="593">
      <c r="A593" s="50"/>
      <c r="B593" s="46"/>
      <c r="C593" s="46"/>
      <c r="D593" s="46"/>
      <c r="E593" s="70"/>
      <c r="F593" s="50"/>
      <c r="G593" s="50"/>
      <c r="H593" s="50"/>
      <c r="I593" s="50"/>
      <c r="J593" s="102"/>
      <c r="K593" s="46"/>
      <c r="L593" s="46"/>
      <c r="M593" s="46"/>
      <c r="N593" s="46"/>
      <c r="O593" s="46"/>
      <c r="P593" s="46"/>
      <c r="Q593" s="46"/>
      <c r="R593" s="46"/>
      <c r="S593" s="46"/>
      <c r="T593" s="46"/>
      <c r="U593" s="46"/>
      <c r="V593" s="46"/>
      <c r="W593" s="46"/>
      <c r="X593" s="46"/>
      <c r="Y593" s="46"/>
      <c r="Z593" s="46"/>
      <c r="AA593" s="46"/>
      <c r="AB593" s="46"/>
      <c r="AC593" s="46"/>
      <c r="AD593" s="46"/>
      <c r="AE593" s="46"/>
      <c r="AF593" s="46"/>
      <c r="AG593" s="46"/>
      <c r="AH593" s="46"/>
      <c r="AI593" s="46"/>
      <c r="AJ593" s="46"/>
      <c r="AK593" s="46"/>
      <c r="AL593" s="46"/>
    </row>
    <row r="594">
      <c r="A594" s="50"/>
      <c r="B594" s="46"/>
      <c r="C594" s="46"/>
      <c r="D594" s="46"/>
      <c r="E594" s="70"/>
      <c r="F594" s="50"/>
      <c r="G594" s="50"/>
      <c r="H594" s="50"/>
      <c r="I594" s="50"/>
      <c r="J594" s="102"/>
      <c r="K594" s="46"/>
      <c r="L594" s="46"/>
      <c r="M594" s="46"/>
      <c r="N594" s="46"/>
      <c r="O594" s="46"/>
      <c r="P594" s="46"/>
      <c r="Q594" s="46"/>
      <c r="R594" s="46"/>
      <c r="S594" s="46"/>
      <c r="T594" s="46"/>
      <c r="U594" s="46"/>
      <c r="V594" s="46"/>
      <c r="W594" s="46"/>
      <c r="X594" s="46"/>
      <c r="Y594" s="46"/>
      <c r="Z594" s="46"/>
      <c r="AA594" s="46"/>
      <c r="AB594" s="46"/>
      <c r="AC594" s="46"/>
      <c r="AD594" s="46"/>
      <c r="AE594" s="46"/>
      <c r="AF594" s="46"/>
      <c r="AG594" s="46"/>
      <c r="AH594" s="46"/>
      <c r="AI594" s="46"/>
      <c r="AJ594" s="46"/>
      <c r="AK594" s="46"/>
      <c r="AL594" s="46"/>
    </row>
    <row r="595">
      <c r="A595" s="50"/>
      <c r="B595" s="46"/>
      <c r="C595" s="46"/>
      <c r="D595" s="46"/>
      <c r="E595" s="70"/>
      <c r="F595" s="50"/>
      <c r="G595" s="50"/>
      <c r="H595" s="50"/>
      <c r="I595" s="50"/>
      <c r="J595" s="102"/>
      <c r="K595" s="46"/>
      <c r="L595" s="46"/>
      <c r="M595" s="46"/>
      <c r="N595" s="46"/>
      <c r="O595" s="46"/>
      <c r="P595" s="46"/>
      <c r="Q595" s="46"/>
      <c r="R595" s="46"/>
      <c r="S595" s="46"/>
      <c r="T595" s="46"/>
      <c r="U595" s="46"/>
      <c r="V595" s="46"/>
      <c r="W595" s="46"/>
      <c r="X595" s="46"/>
      <c r="Y595" s="46"/>
      <c r="Z595" s="46"/>
      <c r="AA595" s="46"/>
      <c r="AB595" s="46"/>
      <c r="AC595" s="46"/>
      <c r="AD595" s="46"/>
      <c r="AE595" s="46"/>
      <c r="AF595" s="46"/>
      <c r="AG595" s="46"/>
      <c r="AH595" s="46"/>
      <c r="AI595" s="46"/>
      <c r="AJ595" s="46"/>
      <c r="AK595" s="46"/>
      <c r="AL595" s="46"/>
    </row>
    <row r="596">
      <c r="A596" s="50"/>
      <c r="B596" s="46"/>
      <c r="C596" s="46"/>
      <c r="D596" s="46"/>
      <c r="E596" s="70"/>
      <c r="F596" s="50"/>
      <c r="G596" s="50"/>
      <c r="H596" s="50"/>
      <c r="I596" s="50"/>
      <c r="J596" s="102"/>
      <c r="K596" s="46"/>
      <c r="L596" s="46"/>
      <c r="M596" s="46"/>
      <c r="N596" s="46"/>
      <c r="O596" s="46"/>
      <c r="P596" s="46"/>
      <c r="Q596" s="46"/>
      <c r="R596" s="46"/>
      <c r="S596" s="46"/>
      <c r="T596" s="46"/>
      <c r="U596" s="46"/>
      <c r="V596" s="46"/>
      <c r="W596" s="46"/>
      <c r="X596" s="46"/>
      <c r="Y596" s="46"/>
      <c r="Z596" s="46"/>
      <c r="AA596" s="46"/>
      <c r="AB596" s="46"/>
      <c r="AC596" s="46"/>
      <c r="AD596" s="46"/>
      <c r="AE596" s="46"/>
      <c r="AF596" s="46"/>
      <c r="AG596" s="46"/>
      <c r="AH596" s="46"/>
      <c r="AI596" s="46"/>
      <c r="AJ596" s="46"/>
      <c r="AK596" s="46"/>
      <c r="AL596" s="46"/>
    </row>
    <row r="597">
      <c r="A597" s="50"/>
      <c r="B597" s="46"/>
      <c r="C597" s="46"/>
      <c r="D597" s="46"/>
      <c r="E597" s="70"/>
      <c r="F597" s="50"/>
      <c r="G597" s="50"/>
      <c r="H597" s="50"/>
      <c r="I597" s="50"/>
      <c r="J597" s="102"/>
      <c r="K597" s="46"/>
      <c r="L597" s="46"/>
      <c r="M597" s="46"/>
      <c r="N597" s="46"/>
      <c r="O597" s="46"/>
      <c r="P597" s="46"/>
      <c r="Q597" s="46"/>
      <c r="R597" s="46"/>
      <c r="S597" s="46"/>
      <c r="T597" s="46"/>
      <c r="U597" s="46"/>
      <c r="V597" s="46"/>
      <c r="W597" s="46"/>
      <c r="X597" s="46"/>
      <c r="Y597" s="46"/>
      <c r="Z597" s="46"/>
      <c r="AA597" s="46"/>
      <c r="AB597" s="46"/>
      <c r="AC597" s="46"/>
      <c r="AD597" s="46"/>
      <c r="AE597" s="46"/>
      <c r="AF597" s="46"/>
      <c r="AG597" s="46"/>
      <c r="AH597" s="46"/>
      <c r="AI597" s="46"/>
      <c r="AJ597" s="46"/>
      <c r="AK597" s="46"/>
      <c r="AL597" s="46"/>
    </row>
    <row r="598">
      <c r="A598" s="50"/>
      <c r="B598" s="46"/>
      <c r="C598" s="46"/>
      <c r="D598" s="46"/>
      <c r="E598" s="70"/>
      <c r="F598" s="50"/>
      <c r="G598" s="50"/>
      <c r="H598" s="50"/>
      <c r="I598" s="50"/>
      <c r="J598" s="102"/>
      <c r="K598" s="46"/>
      <c r="L598" s="46"/>
      <c r="M598" s="46"/>
      <c r="N598" s="46"/>
      <c r="O598" s="46"/>
      <c r="P598" s="46"/>
      <c r="Q598" s="46"/>
      <c r="R598" s="46"/>
      <c r="S598" s="46"/>
      <c r="T598" s="46"/>
      <c r="U598" s="46"/>
      <c r="V598" s="46"/>
      <c r="W598" s="46"/>
      <c r="X598" s="46"/>
      <c r="Y598" s="46"/>
      <c r="Z598" s="46"/>
      <c r="AA598" s="46"/>
      <c r="AB598" s="46"/>
      <c r="AC598" s="46"/>
      <c r="AD598" s="46"/>
      <c r="AE598" s="46"/>
      <c r="AF598" s="46"/>
      <c r="AG598" s="46"/>
      <c r="AH598" s="46"/>
      <c r="AI598" s="46"/>
      <c r="AJ598" s="46"/>
      <c r="AK598" s="46"/>
      <c r="AL598" s="46"/>
    </row>
    <row r="599">
      <c r="A599" s="50"/>
      <c r="B599" s="46"/>
      <c r="C599" s="46"/>
      <c r="D599" s="46"/>
      <c r="E599" s="70"/>
      <c r="F599" s="50"/>
      <c r="G599" s="50"/>
      <c r="H599" s="50"/>
      <c r="I599" s="50"/>
      <c r="J599" s="102"/>
      <c r="K599" s="46"/>
      <c r="L599" s="46"/>
      <c r="M599" s="46"/>
      <c r="N599" s="46"/>
      <c r="O599" s="46"/>
      <c r="P599" s="46"/>
      <c r="Q599" s="46"/>
      <c r="R599" s="46"/>
      <c r="S599" s="46"/>
      <c r="T599" s="46"/>
      <c r="U599" s="46"/>
      <c r="V599" s="46"/>
      <c r="W599" s="46"/>
      <c r="X599" s="46"/>
      <c r="Y599" s="46"/>
      <c r="Z599" s="46"/>
      <c r="AA599" s="46"/>
      <c r="AB599" s="46"/>
      <c r="AC599" s="46"/>
      <c r="AD599" s="46"/>
      <c r="AE599" s="46"/>
      <c r="AF599" s="46"/>
      <c r="AG599" s="46"/>
      <c r="AH599" s="46"/>
      <c r="AI599" s="46"/>
      <c r="AJ599" s="46"/>
      <c r="AK599" s="46"/>
      <c r="AL599" s="46"/>
    </row>
    <row r="600">
      <c r="A600" s="50"/>
      <c r="B600" s="46"/>
      <c r="C600" s="46"/>
      <c r="D600" s="46"/>
      <c r="E600" s="70"/>
      <c r="F600" s="50"/>
      <c r="G600" s="50"/>
      <c r="H600" s="50"/>
      <c r="I600" s="50"/>
      <c r="J600" s="102"/>
      <c r="K600" s="46"/>
      <c r="L600" s="46"/>
      <c r="M600" s="46"/>
      <c r="N600" s="46"/>
      <c r="O600" s="46"/>
      <c r="P600" s="46"/>
      <c r="Q600" s="46"/>
      <c r="R600" s="46"/>
      <c r="S600" s="46"/>
      <c r="T600" s="46"/>
      <c r="U600" s="46"/>
      <c r="V600" s="46"/>
      <c r="W600" s="46"/>
      <c r="X600" s="46"/>
      <c r="Y600" s="46"/>
      <c r="Z600" s="46"/>
      <c r="AA600" s="46"/>
      <c r="AB600" s="46"/>
      <c r="AC600" s="46"/>
      <c r="AD600" s="46"/>
      <c r="AE600" s="46"/>
      <c r="AF600" s="46"/>
      <c r="AG600" s="46"/>
      <c r="AH600" s="46"/>
      <c r="AI600" s="46"/>
      <c r="AJ600" s="46"/>
      <c r="AK600" s="46"/>
      <c r="AL600" s="46"/>
    </row>
    <row r="601">
      <c r="A601" s="50"/>
      <c r="B601" s="46"/>
      <c r="C601" s="46"/>
      <c r="D601" s="46"/>
      <c r="E601" s="70"/>
      <c r="F601" s="50"/>
      <c r="G601" s="50"/>
      <c r="H601" s="50"/>
      <c r="I601" s="50"/>
      <c r="J601" s="102"/>
      <c r="K601" s="46"/>
      <c r="L601" s="46"/>
      <c r="M601" s="46"/>
      <c r="N601" s="46"/>
      <c r="O601" s="46"/>
      <c r="P601" s="46"/>
      <c r="Q601" s="46"/>
      <c r="R601" s="46"/>
      <c r="S601" s="46"/>
      <c r="T601" s="46"/>
      <c r="U601" s="46"/>
      <c r="V601" s="46"/>
      <c r="W601" s="46"/>
      <c r="X601" s="46"/>
      <c r="Y601" s="46"/>
      <c r="Z601" s="46"/>
      <c r="AA601" s="46"/>
      <c r="AB601" s="46"/>
      <c r="AC601" s="46"/>
      <c r="AD601" s="46"/>
      <c r="AE601" s="46"/>
      <c r="AF601" s="46"/>
      <c r="AG601" s="46"/>
      <c r="AH601" s="46"/>
      <c r="AI601" s="46"/>
      <c r="AJ601" s="46"/>
      <c r="AK601" s="46"/>
      <c r="AL601" s="46"/>
    </row>
    <row r="602">
      <c r="A602" s="50"/>
      <c r="B602" s="46"/>
      <c r="C602" s="46"/>
      <c r="D602" s="46"/>
      <c r="E602" s="70"/>
      <c r="F602" s="50"/>
      <c r="G602" s="50"/>
      <c r="H602" s="50"/>
      <c r="I602" s="50"/>
      <c r="J602" s="102"/>
      <c r="K602" s="46"/>
      <c r="L602" s="46"/>
      <c r="M602" s="46"/>
      <c r="N602" s="46"/>
      <c r="O602" s="46"/>
      <c r="P602" s="46"/>
      <c r="Q602" s="46"/>
      <c r="R602" s="46"/>
      <c r="S602" s="46"/>
      <c r="T602" s="46"/>
      <c r="U602" s="46"/>
      <c r="V602" s="46"/>
      <c r="W602" s="46"/>
      <c r="X602" s="46"/>
      <c r="Y602" s="46"/>
      <c r="Z602" s="46"/>
      <c r="AA602" s="46"/>
      <c r="AB602" s="46"/>
      <c r="AC602" s="46"/>
      <c r="AD602" s="46"/>
      <c r="AE602" s="46"/>
      <c r="AF602" s="46"/>
      <c r="AG602" s="46"/>
      <c r="AH602" s="46"/>
      <c r="AI602" s="46"/>
      <c r="AJ602" s="46"/>
      <c r="AK602" s="46"/>
      <c r="AL602" s="46"/>
    </row>
    <row r="603">
      <c r="A603" s="50"/>
      <c r="B603" s="46"/>
      <c r="C603" s="46"/>
      <c r="D603" s="46"/>
      <c r="E603" s="70"/>
      <c r="F603" s="50"/>
      <c r="G603" s="50"/>
      <c r="H603" s="50"/>
      <c r="I603" s="50"/>
      <c r="J603" s="102"/>
      <c r="K603" s="46"/>
      <c r="L603" s="46"/>
      <c r="M603" s="46"/>
      <c r="N603" s="46"/>
      <c r="O603" s="46"/>
      <c r="P603" s="46"/>
      <c r="Q603" s="46"/>
      <c r="R603" s="46"/>
      <c r="S603" s="46"/>
      <c r="T603" s="46"/>
      <c r="U603" s="46"/>
      <c r="V603" s="46"/>
      <c r="W603" s="46"/>
      <c r="X603" s="46"/>
      <c r="Y603" s="46"/>
      <c r="Z603" s="46"/>
      <c r="AA603" s="46"/>
      <c r="AB603" s="46"/>
      <c r="AC603" s="46"/>
      <c r="AD603" s="46"/>
      <c r="AE603" s="46"/>
      <c r="AF603" s="46"/>
      <c r="AG603" s="46"/>
      <c r="AH603" s="46"/>
      <c r="AI603" s="46"/>
      <c r="AJ603" s="46"/>
      <c r="AK603" s="46"/>
      <c r="AL603" s="46"/>
    </row>
    <row r="604">
      <c r="A604" s="50"/>
      <c r="B604" s="46"/>
      <c r="C604" s="46"/>
      <c r="D604" s="46"/>
      <c r="E604" s="70"/>
      <c r="F604" s="50"/>
      <c r="G604" s="50"/>
      <c r="H604" s="50"/>
      <c r="I604" s="50"/>
      <c r="J604" s="102"/>
      <c r="K604" s="46"/>
      <c r="L604" s="46"/>
      <c r="M604" s="46"/>
      <c r="N604" s="46"/>
      <c r="O604" s="46"/>
      <c r="P604" s="46"/>
      <c r="Q604" s="46"/>
      <c r="R604" s="46"/>
      <c r="S604" s="46"/>
      <c r="T604" s="46"/>
      <c r="U604" s="46"/>
      <c r="V604" s="46"/>
      <c r="W604" s="46"/>
      <c r="X604" s="46"/>
      <c r="Y604" s="46"/>
      <c r="Z604" s="46"/>
      <c r="AA604" s="46"/>
      <c r="AB604" s="46"/>
      <c r="AC604" s="46"/>
      <c r="AD604" s="46"/>
      <c r="AE604" s="46"/>
      <c r="AF604" s="46"/>
      <c r="AG604" s="46"/>
      <c r="AH604" s="46"/>
      <c r="AI604" s="46"/>
      <c r="AJ604" s="46"/>
      <c r="AK604" s="46"/>
      <c r="AL604" s="46"/>
    </row>
    <row r="605">
      <c r="A605" s="50"/>
      <c r="B605" s="46"/>
      <c r="C605" s="46"/>
      <c r="D605" s="46"/>
      <c r="E605" s="70"/>
      <c r="F605" s="50"/>
      <c r="G605" s="50"/>
      <c r="H605" s="50"/>
      <c r="I605" s="50"/>
      <c r="J605" s="102"/>
      <c r="K605" s="46"/>
      <c r="L605" s="46"/>
      <c r="M605" s="46"/>
      <c r="N605" s="46"/>
      <c r="O605" s="46"/>
      <c r="P605" s="46"/>
      <c r="Q605" s="46"/>
      <c r="R605" s="46"/>
      <c r="S605" s="46"/>
      <c r="T605" s="46"/>
      <c r="U605" s="46"/>
      <c r="V605" s="46"/>
      <c r="W605" s="46"/>
      <c r="X605" s="46"/>
      <c r="Y605" s="46"/>
      <c r="Z605" s="46"/>
      <c r="AA605" s="46"/>
      <c r="AB605" s="46"/>
      <c r="AC605" s="46"/>
      <c r="AD605" s="46"/>
      <c r="AE605" s="46"/>
      <c r="AF605" s="46"/>
      <c r="AG605" s="46"/>
      <c r="AH605" s="46"/>
      <c r="AI605" s="46"/>
      <c r="AJ605" s="46"/>
      <c r="AK605" s="46"/>
      <c r="AL605" s="46"/>
    </row>
    <row r="606">
      <c r="A606" s="50"/>
      <c r="B606" s="46"/>
      <c r="C606" s="46"/>
      <c r="D606" s="46"/>
      <c r="E606" s="70"/>
      <c r="F606" s="50"/>
      <c r="G606" s="50"/>
      <c r="H606" s="50"/>
      <c r="I606" s="50"/>
      <c r="J606" s="102"/>
      <c r="K606" s="46"/>
      <c r="L606" s="46"/>
      <c r="M606" s="46"/>
      <c r="N606" s="46"/>
      <c r="O606" s="46"/>
      <c r="P606" s="46"/>
      <c r="Q606" s="46"/>
      <c r="R606" s="46"/>
      <c r="S606" s="46"/>
      <c r="T606" s="46"/>
      <c r="U606" s="46"/>
      <c r="V606" s="46"/>
      <c r="W606" s="46"/>
      <c r="X606" s="46"/>
      <c r="Y606" s="46"/>
      <c r="Z606" s="46"/>
      <c r="AA606" s="46"/>
      <c r="AB606" s="46"/>
      <c r="AC606" s="46"/>
      <c r="AD606" s="46"/>
      <c r="AE606" s="46"/>
      <c r="AF606" s="46"/>
      <c r="AG606" s="46"/>
      <c r="AH606" s="46"/>
      <c r="AI606" s="46"/>
      <c r="AJ606" s="46"/>
      <c r="AK606" s="46"/>
      <c r="AL606" s="46"/>
    </row>
    <row r="607">
      <c r="A607" s="50"/>
      <c r="B607" s="46"/>
      <c r="C607" s="46"/>
      <c r="D607" s="46"/>
      <c r="E607" s="70"/>
      <c r="F607" s="50"/>
      <c r="G607" s="50"/>
      <c r="H607" s="50"/>
      <c r="I607" s="50"/>
      <c r="J607" s="102"/>
      <c r="K607" s="46"/>
      <c r="L607" s="46"/>
      <c r="M607" s="46"/>
      <c r="N607" s="46"/>
      <c r="O607" s="46"/>
      <c r="P607" s="46"/>
      <c r="Q607" s="46"/>
      <c r="R607" s="46"/>
      <c r="S607" s="46"/>
      <c r="T607" s="46"/>
      <c r="U607" s="46"/>
      <c r="V607" s="46"/>
      <c r="W607" s="46"/>
      <c r="X607" s="46"/>
      <c r="Y607" s="46"/>
      <c r="Z607" s="46"/>
      <c r="AA607" s="46"/>
      <c r="AB607" s="46"/>
      <c r="AC607" s="46"/>
      <c r="AD607" s="46"/>
      <c r="AE607" s="46"/>
      <c r="AF607" s="46"/>
      <c r="AG607" s="46"/>
      <c r="AH607" s="46"/>
      <c r="AI607" s="46"/>
      <c r="AJ607" s="46"/>
      <c r="AK607" s="46"/>
      <c r="AL607" s="46"/>
    </row>
    <row r="608">
      <c r="A608" s="50"/>
      <c r="B608" s="46"/>
      <c r="C608" s="46"/>
      <c r="D608" s="46"/>
      <c r="E608" s="70"/>
      <c r="F608" s="50"/>
      <c r="G608" s="50"/>
      <c r="H608" s="50"/>
      <c r="I608" s="50"/>
      <c r="J608" s="102"/>
      <c r="K608" s="46"/>
      <c r="L608" s="46"/>
      <c r="M608" s="46"/>
      <c r="N608" s="46"/>
      <c r="O608" s="46"/>
      <c r="P608" s="46"/>
      <c r="Q608" s="46"/>
      <c r="R608" s="46"/>
      <c r="S608" s="46"/>
      <c r="T608" s="46"/>
      <c r="U608" s="46"/>
      <c r="V608" s="46"/>
      <c r="W608" s="46"/>
      <c r="X608" s="46"/>
      <c r="Y608" s="46"/>
      <c r="Z608" s="46"/>
      <c r="AA608" s="46"/>
      <c r="AB608" s="46"/>
      <c r="AC608" s="46"/>
      <c r="AD608" s="46"/>
      <c r="AE608" s="46"/>
      <c r="AF608" s="46"/>
      <c r="AG608" s="46"/>
      <c r="AH608" s="46"/>
      <c r="AI608" s="46"/>
      <c r="AJ608" s="46"/>
      <c r="AK608" s="46"/>
      <c r="AL608" s="46"/>
    </row>
    <row r="609">
      <c r="A609" s="50"/>
      <c r="B609" s="46"/>
      <c r="C609" s="46"/>
      <c r="D609" s="46"/>
      <c r="E609" s="70"/>
      <c r="F609" s="50"/>
      <c r="G609" s="50"/>
      <c r="H609" s="50"/>
      <c r="I609" s="50"/>
      <c r="J609" s="102"/>
      <c r="K609" s="46"/>
      <c r="L609" s="46"/>
      <c r="M609" s="46"/>
      <c r="N609" s="46"/>
      <c r="O609" s="46"/>
      <c r="P609" s="46"/>
      <c r="Q609" s="46"/>
      <c r="R609" s="46"/>
      <c r="S609" s="46"/>
      <c r="T609" s="46"/>
      <c r="U609" s="46"/>
      <c r="V609" s="46"/>
      <c r="W609" s="46"/>
      <c r="X609" s="46"/>
      <c r="Y609" s="46"/>
      <c r="Z609" s="46"/>
      <c r="AA609" s="46"/>
      <c r="AB609" s="46"/>
      <c r="AC609" s="46"/>
      <c r="AD609" s="46"/>
      <c r="AE609" s="46"/>
      <c r="AF609" s="46"/>
      <c r="AG609" s="46"/>
      <c r="AH609" s="46"/>
      <c r="AI609" s="46"/>
      <c r="AJ609" s="46"/>
      <c r="AK609" s="46"/>
      <c r="AL609" s="46"/>
    </row>
    <row r="610">
      <c r="A610" s="50"/>
      <c r="B610" s="46"/>
      <c r="C610" s="46"/>
      <c r="D610" s="46"/>
      <c r="E610" s="70"/>
      <c r="F610" s="50"/>
      <c r="G610" s="50"/>
      <c r="H610" s="50"/>
      <c r="I610" s="50"/>
      <c r="J610" s="102"/>
      <c r="K610" s="46"/>
      <c r="L610" s="46"/>
      <c r="M610" s="46"/>
      <c r="N610" s="46"/>
      <c r="O610" s="46"/>
      <c r="P610" s="46"/>
      <c r="Q610" s="46"/>
      <c r="R610" s="46"/>
      <c r="S610" s="46"/>
      <c r="T610" s="46"/>
      <c r="U610" s="46"/>
      <c r="V610" s="46"/>
      <c r="W610" s="46"/>
      <c r="X610" s="46"/>
      <c r="Y610" s="46"/>
      <c r="Z610" s="46"/>
      <c r="AA610" s="46"/>
      <c r="AB610" s="46"/>
      <c r="AC610" s="46"/>
      <c r="AD610" s="46"/>
      <c r="AE610" s="46"/>
      <c r="AF610" s="46"/>
      <c r="AG610" s="46"/>
      <c r="AH610" s="46"/>
      <c r="AI610" s="46"/>
      <c r="AJ610" s="46"/>
      <c r="AK610" s="46"/>
      <c r="AL610" s="46"/>
    </row>
    <row r="611">
      <c r="A611" s="50"/>
      <c r="B611" s="46"/>
      <c r="C611" s="46"/>
      <c r="D611" s="46"/>
      <c r="E611" s="70"/>
      <c r="F611" s="50"/>
      <c r="G611" s="50"/>
      <c r="H611" s="50"/>
      <c r="I611" s="50"/>
      <c r="J611" s="102"/>
      <c r="K611" s="46"/>
      <c r="L611" s="46"/>
      <c r="M611" s="46"/>
      <c r="N611" s="46"/>
      <c r="O611" s="46"/>
      <c r="P611" s="46"/>
      <c r="Q611" s="46"/>
      <c r="R611" s="46"/>
      <c r="S611" s="46"/>
      <c r="T611" s="46"/>
      <c r="U611" s="46"/>
      <c r="V611" s="46"/>
      <c r="W611" s="46"/>
      <c r="X611" s="46"/>
      <c r="Y611" s="46"/>
      <c r="Z611" s="46"/>
      <c r="AA611" s="46"/>
      <c r="AB611" s="46"/>
      <c r="AC611" s="46"/>
      <c r="AD611" s="46"/>
      <c r="AE611" s="46"/>
      <c r="AF611" s="46"/>
      <c r="AG611" s="46"/>
      <c r="AH611" s="46"/>
      <c r="AI611" s="46"/>
      <c r="AJ611" s="46"/>
      <c r="AK611" s="46"/>
      <c r="AL611" s="46"/>
    </row>
    <row r="612">
      <c r="A612" s="50"/>
      <c r="B612" s="46"/>
      <c r="C612" s="46"/>
      <c r="D612" s="46"/>
      <c r="E612" s="70"/>
      <c r="F612" s="50"/>
      <c r="G612" s="50"/>
      <c r="H612" s="50"/>
      <c r="I612" s="50"/>
      <c r="J612" s="102"/>
      <c r="K612" s="46"/>
      <c r="L612" s="46"/>
      <c r="M612" s="46"/>
      <c r="N612" s="46"/>
      <c r="O612" s="46"/>
      <c r="P612" s="46"/>
      <c r="Q612" s="46"/>
      <c r="R612" s="46"/>
      <c r="S612" s="46"/>
      <c r="T612" s="46"/>
      <c r="U612" s="46"/>
      <c r="V612" s="46"/>
      <c r="W612" s="46"/>
      <c r="X612" s="46"/>
      <c r="Y612" s="46"/>
      <c r="Z612" s="46"/>
      <c r="AA612" s="46"/>
      <c r="AB612" s="46"/>
      <c r="AC612" s="46"/>
      <c r="AD612" s="46"/>
      <c r="AE612" s="46"/>
      <c r="AF612" s="46"/>
      <c r="AG612" s="46"/>
      <c r="AH612" s="46"/>
      <c r="AI612" s="46"/>
      <c r="AJ612" s="46"/>
      <c r="AK612" s="46"/>
      <c r="AL612" s="46"/>
    </row>
    <row r="613">
      <c r="A613" s="50"/>
      <c r="B613" s="46"/>
      <c r="C613" s="46"/>
      <c r="D613" s="46"/>
      <c r="E613" s="70"/>
      <c r="F613" s="50"/>
      <c r="G613" s="50"/>
      <c r="H613" s="50"/>
      <c r="I613" s="50"/>
      <c r="J613" s="102"/>
      <c r="K613" s="46"/>
      <c r="L613" s="46"/>
      <c r="M613" s="46"/>
      <c r="N613" s="46"/>
      <c r="O613" s="46"/>
      <c r="P613" s="46"/>
      <c r="Q613" s="46"/>
      <c r="R613" s="46"/>
      <c r="S613" s="46"/>
      <c r="T613" s="46"/>
      <c r="U613" s="46"/>
      <c r="V613" s="46"/>
      <c r="W613" s="46"/>
      <c r="X613" s="46"/>
      <c r="Y613" s="46"/>
      <c r="Z613" s="46"/>
      <c r="AA613" s="46"/>
      <c r="AB613" s="46"/>
      <c r="AC613" s="46"/>
      <c r="AD613" s="46"/>
      <c r="AE613" s="46"/>
      <c r="AF613" s="46"/>
      <c r="AG613" s="46"/>
      <c r="AH613" s="46"/>
      <c r="AI613" s="46"/>
      <c r="AJ613" s="46"/>
      <c r="AK613" s="46"/>
      <c r="AL613" s="46"/>
    </row>
    <row r="614">
      <c r="A614" s="50"/>
      <c r="B614" s="46"/>
      <c r="C614" s="46"/>
      <c r="D614" s="46"/>
      <c r="E614" s="70"/>
      <c r="F614" s="50"/>
      <c r="G614" s="50"/>
      <c r="H614" s="50"/>
      <c r="I614" s="50"/>
      <c r="J614" s="102"/>
      <c r="K614" s="46"/>
      <c r="L614" s="46"/>
      <c r="M614" s="46"/>
      <c r="N614" s="46"/>
      <c r="O614" s="46"/>
      <c r="P614" s="46"/>
      <c r="Q614" s="46"/>
      <c r="R614" s="46"/>
      <c r="S614" s="46"/>
      <c r="T614" s="46"/>
      <c r="U614" s="46"/>
      <c r="V614" s="46"/>
      <c r="W614" s="46"/>
      <c r="X614" s="46"/>
      <c r="Y614" s="46"/>
      <c r="Z614" s="46"/>
      <c r="AA614" s="46"/>
      <c r="AB614" s="46"/>
      <c r="AC614" s="46"/>
      <c r="AD614" s="46"/>
      <c r="AE614" s="46"/>
      <c r="AF614" s="46"/>
      <c r="AG614" s="46"/>
      <c r="AH614" s="46"/>
      <c r="AI614" s="46"/>
      <c r="AJ614" s="46"/>
      <c r="AK614" s="46"/>
      <c r="AL614" s="46"/>
    </row>
    <row r="615">
      <c r="A615" s="50"/>
      <c r="B615" s="46"/>
      <c r="C615" s="46"/>
      <c r="D615" s="46"/>
      <c r="E615" s="70"/>
      <c r="F615" s="50"/>
      <c r="G615" s="50"/>
      <c r="H615" s="50"/>
      <c r="I615" s="50"/>
      <c r="J615" s="102"/>
      <c r="K615" s="46"/>
      <c r="L615" s="46"/>
      <c r="M615" s="46"/>
      <c r="N615" s="46"/>
      <c r="O615" s="46"/>
      <c r="P615" s="46"/>
      <c r="Q615" s="46"/>
      <c r="R615" s="46"/>
      <c r="S615" s="46"/>
      <c r="T615" s="46"/>
      <c r="U615" s="46"/>
      <c r="V615" s="46"/>
      <c r="W615" s="46"/>
      <c r="X615" s="46"/>
      <c r="Y615" s="46"/>
      <c r="Z615" s="46"/>
      <c r="AA615" s="46"/>
      <c r="AB615" s="46"/>
      <c r="AC615" s="46"/>
      <c r="AD615" s="46"/>
      <c r="AE615" s="46"/>
      <c r="AF615" s="46"/>
      <c r="AG615" s="46"/>
      <c r="AH615" s="46"/>
      <c r="AI615" s="46"/>
      <c r="AJ615" s="46"/>
      <c r="AK615" s="46"/>
      <c r="AL615" s="46"/>
    </row>
    <row r="616">
      <c r="A616" s="50"/>
      <c r="B616" s="46"/>
      <c r="C616" s="46"/>
      <c r="D616" s="46"/>
      <c r="E616" s="70"/>
      <c r="F616" s="50"/>
      <c r="G616" s="50"/>
      <c r="H616" s="50"/>
      <c r="I616" s="50"/>
      <c r="J616" s="102"/>
      <c r="K616" s="46"/>
      <c r="L616" s="46"/>
      <c r="M616" s="46"/>
      <c r="N616" s="46"/>
      <c r="O616" s="46"/>
      <c r="P616" s="46"/>
      <c r="Q616" s="46"/>
      <c r="R616" s="46"/>
      <c r="S616" s="46"/>
      <c r="T616" s="46"/>
      <c r="U616" s="46"/>
      <c r="V616" s="46"/>
      <c r="W616" s="46"/>
      <c r="X616" s="46"/>
      <c r="Y616" s="46"/>
      <c r="Z616" s="46"/>
      <c r="AA616" s="46"/>
      <c r="AB616" s="46"/>
      <c r="AC616" s="46"/>
      <c r="AD616" s="46"/>
      <c r="AE616" s="46"/>
      <c r="AF616" s="46"/>
      <c r="AG616" s="46"/>
      <c r="AH616" s="46"/>
      <c r="AI616" s="46"/>
      <c r="AJ616" s="46"/>
      <c r="AK616" s="46"/>
      <c r="AL616" s="46"/>
    </row>
    <row r="617">
      <c r="A617" s="50"/>
      <c r="B617" s="46"/>
      <c r="C617" s="46"/>
      <c r="D617" s="46"/>
      <c r="E617" s="70"/>
      <c r="F617" s="50"/>
      <c r="G617" s="50"/>
      <c r="H617" s="50"/>
      <c r="I617" s="50"/>
      <c r="J617" s="102"/>
      <c r="K617" s="46"/>
      <c r="L617" s="46"/>
      <c r="M617" s="46"/>
      <c r="N617" s="46"/>
      <c r="O617" s="46"/>
      <c r="P617" s="46"/>
      <c r="Q617" s="46"/>
      <c r="R617" s="46"/>
      <c r="S617" s="46"/>
      <c r="T617" s="46"/>
      <c r="U617" s="46"/>
      <c r="V617" s="46"/>
      <c r="W617" s="46"/>
      <c r="X617" s="46"/>
      <c r="Y617" s="46"/>
      <c r="Z617" s="46"/>
      <c r="AA617" s="46"/>
      <c r="AB617" s="46"/>
      <c r="AC617" s="46"/>
      <c r="AD617" s="46"/>
      <c r="AE617" s="46"/>
      <c r="AF617" s="46"/>
      <c r="AG617" s="46"/>
      <c r="AH617" s="46"/>
      <c r="AI617" s="46"/>
      <c r="AJ617" s="46"/>
      <c r="AK617" s="46"/>
      <c r="AL617" s="46"/>
    </row>
    <row r="618">
      <c r="A618" s="50"/>
      <c r="B618" s="46"/>
      <c r="C618" s="46"/>
      <c r="D618" s="46"/>
      <c r="E618" s="70"/>
      <c r="F618" s="50"/>
      <c r="G618" s="50"/>
      <c r="H618" s="50"/>
      <c r="I618" s="50"/>
      <c r="J618" s="102"/>
      <c r="K618" s="46"/>
      <c r="L618" s="46"/>
      <c r="M618" s="46"/>
      <c r="N618" s="46"/>
      <c r="O618" s="46"/>
      <c r="P618" s="46"/>
      <c r="Q618" s="46"/>
      <c r="R618" s="46"/>
      <c r="S618" s="46"/>
      <c r="T618" s="46"/>
      <c r="U618" s="46"/>
      <c r="V618" s="46"/>
      <c r="W618" s="46"/>
      <c r="X618" s="46"/>
      <c r="Y618" s="46"/>
      <c r="Z618" s="46"/>
      <c r="AA618" s="46"/>
      <c r="AB618" s="46"/>
      <c r="AC618" s="46"/>
      <c r="AD618" s="46"/>
      <c r="AE618" s="46"/>
      <c r="AF618" s="46"/>
      <c r="AG618" s="46"/>
      <c r="AH618" s="46"/>
      <c r="AI618" s="46"/>
      <c r="AJ618" s="46"/>
      <c r="AK618" s="46"/>
      <c r="AL618" s="46"/>
    </row>
    <row r="619">
      <c r="A619" s="50"/>
      <c r="B619" s="46"/>
      <c r="C619" s="46"/>
      <c r="D619" s="46"/>
      <c r="E619" s="70"/>
      <c r="F619" s="50"/>
      <c r="G619" s="50"/>
      <c r="H619" s="50"/>
      <c r="I619" s="50"/>
      <c r="J619" s="102"/>
      <c r="K619" s="46"/>
      <c r="L619" s="46"/>
      <c r="M619" s="46"/>
      <c r="N619" s="46"/>
      <c r="O619" s="46"/>
      <c r="P619" s="46"/>
      <c r="Q619" s="46"/>
      <c r="R619" s="46"/>
      <c r="S619" s="46"/>
      <c r="T619" s="46"/>
      <c r="U619" s="46"/>
      <c r="V619" s="46"/>
      <c r="W619" s="46"/>
      <c r="X619" s="46"/>
      <c r="Y619" s="46"/>
      <c r="Z619" s="46"/>
      <c r="AA619" s="46"/>
      <c r="AB619" s="46"/>
      <c r="AC619" s="46"/>
      <c r="AD619" s="46"/>
      <c r="AE619" s="46"/>
      <c r="AF619" s="46"/>
      <c r="AG619" s="46"/>
      <c r="AH619" s="46"/>
      <c r="AI619" s="46"/>
      <c r="AJ619" s="46"/>
      <c r="AK619" s="46"/>
      <c r="AL619" s="46"/>
    </row>
    <row r="620">
      <c r="A620" s="50"/>
      <c r="B620" s="46"/>
      <c r="C620" s="46"/>
      <c r="D620" s="46"/>
      <c r="E620" s="70"/>
      <c r="F620" s="50"/>
      <c r="G620" s="50"/>
      <c r="H620" s="50"/>
      <c r="I620" s="50"/>
      <c r="J620" s="102"/>
      <c r="K620" s="46"/>
      <c r="L620" s="46"/>
      <c r="M620" s="46"/>
      <c r="N620" s="46"/>
      <c r="O620" s="46"/>
      <c r="P620" s="46"/>
      <c r="Q620" s="46"/>
      <c r="R620" s="46"/>
      <c r="S620" s="46"/>
      <c r="T620" s="46"/>
      <c r="U620" s="46"/>
      <c r="V620" s="46"/>
      <c r="W620" s="46"/>
      <c r="X620" s="46"/>
      <c r="Y620" s="46"/>
      <c r="Z620" s="46"/>
      <c r="AA620" s="46"/>
      <c r="AB620" s="46"/>
      <c r="AC620" s="46"/>
      <c r="AD620" s="46"/>
      <c r="AE620" s="46"/>
      <c r="AF620" s="46"/>
      <c r="AG620" s="46"/>
      <c r="AH620" s="46"/>
      <c r="AI620" s="46"/>
      <c r="AJ620" s="46"/>
      <c r="AK620" s="46"/>
      <c r="AL620" s="46"/>
    </row>
    <row r="621">
      <c r="A621" s="50"/>
      <c r="B621" s="46"/>
      <c r="C621" s="46"/>
      <c r="D621" s="46"/>
      <c r="E621" s="70"/>
      <c r="F621" s="50"/>
      <c r="G621" s="50"/>
      <c r="H621" s="50"/>
      <c r="I621" s="50"/>
      <c r="J621" s="102"/>
      <c r="K621" s="46"/>
      <c r="L621" s="46"/>
      <c r="M621" s="46"/>
      <c r="N621" s="46"/>
      <c r="O621" s="46"/>
      <c r="P621" s="46"/>
      <c r="Q621" s="46"/>
      <c r="R621" s="46"/>
      <c r="S621" s="46"/>
      <c r="T621" s="46"/>
      <c r="U621" s="46"/>
      <c r="V621" s="46"/>
      <c r="W621" s="46"/>
      <c r="X621" s="46"/>
      <c r="Y621" s="46"/>
      <c r="Z621" s="46"/>
      <c r="AA621" s="46"/>
      <c r="AB621" s="46"/>
      <c r="AC621" s="46"/>
      <c r="AD621" s="46"/>
      <c r="AE621" s="46"/>
      <c r="AF621" s="46"/>
      <c r="AG621" s="46"/>
      <c r="AH621" s="46"/>
      <c r="AI621" s="46"/>
      <c r="AJ621" s="46"/>
      <c r="AK621" s="46"/>
      <c r="AL621" s="46"/>
    </row>
    <row r="622">
      <c r="A622" s="50"/>
      <c r="B622" s="46"/>
      <c r="C622" s="46"/>
      <c r="D622" s="46"/>
      <c r="E622" s="70"/>
      <c r="F622" s="50"/>
      <c r="G622" s="50"/>
      <c r="H622" s="50"/>
      <c r="I622" s="50"/>
      <c r="J622" s="102"/>
      <c r="K622" s="46"/>
      <c r="L622" s="46"/>
      <c r="M622" s="46"/>
      <c r="N622" s="46"/>
      <c r="O622" s="46"/>
      <c r="P622" s="46"/>
      <c r="Q622" s="46"/>
      <c r="R622" s="46"/>
      <c r="S622" s="46"/>
      <c r="T622" s="46"/>
      <c r="U622" s="46"/>
      <c r="V622" s="46"/>
      <c r="W622" s="46"/>
      <c r="X622" s="46"/>
      <c r="Y622" s="46"/>
      <c r="Z622" s="46"/>
      <c r="AA622" s="46"/>
      <c r="AB622" s="46"/>
      <c r="AC622" s="46"/>
      <c r="AD622" s="46"/>
      <c r="AE622" s="46"/>
      <c r="AF622" s="46"/>
      <c r="AG622" s="46"/>
      <c r="AH622" s="46"/>
      <c r="AI622" s="46"/>
      <c r="AJ622" s="46"/>
      <c r="AK622" s="46"/>
      <c r="AL622" s="46"/>
    </row>
    <row r="623">
      <c r="A623" s="50"/>
      <c r="B623" s="46"/>
      <c r="C623" s="46"/>
      <c r="D623" s="46"/>
      <c r="E623" s="70"/>
      <c r="F623" s="50"/>
      <c r="G623" s="50"/>
      <c r="H623" s="50"/>
      <c r="I623" s="50"/>
      <c r="J623" s="102"/>
      <c r="K623" s="46"/>
      <c r="L623" s="46"/>
      <c r="M623" s="46"/>
      <c r="N623" s="46"/>
      <c r="O623" s="46"/>
      <c r="P623" s="46"/>
      <c r="Q623" s="46"/>
      <c r="R623" s="46"/>
      <c r="S623" s="46"/>
      <c r="T623" s="46"/>
      <c r="U623" s="46"/>
      <c r="V623" s="46"/>
      <c r="W623" s="46"/>
      <c r="X623" s="46"/>
      <c r="Y623" s="46"/>
      <c r="Z623" s="46"/>
      <c r="AA623" s="46"/>
      <c r="AB623" s="46"/>
      <c r="AC623" s="46"/>
      <c r="AD623" s="46"/>
      <c r="AE623" s="46"/>
      <c r="AF623" s="46"/>
      <c r="AG623" s="46"/>
      <c r="AH623" s="46"/>
      <c r="AI623" s="46"/>
      <c r="AJ623" s="46"/>
      <c r="AK623" s="46"/>
      <c r="AL623" s="46"/>
    </row>
    <row r="624">
      <c r="A624" s="50"/>
      <c r="B624" s="46"/>
      <c r="C624" s="46"/>
      <c r="D624" s="46"/>
      <c r="E624" s="70"/>
      <c r="F624" s="50"/>
      <c r="G624" s="50"/>
      <c r="H624" s="50"/>
      <c r="I624" s="50"/>
      <c r="J624" s="102"/>
      <c r="K624" s="46"/>
      <c r="L624" s="46"/>
      <c r="M624" s="46"/>
      <c r="N624" s="46"/>
      <c r="O624" s="46"/>
      <c r="P624" s="46"/>
      <c r="Q624" s="46"/>
      <c r="R624" s="46"/>
      <c r="S624" s="46"/>
      <c r="T624" s="46"/>
      <c r="U624" s="46"/>
      <c r="V624" s="46"/>
      <c r="W624" s="46"/>
      <c r="X624" s="46"/>
      <c r="Y624" s="46"/>
      <c r="Z624" s="46"/>
      <c r="AA624" s="46"/>
      <c r="AB624" s="46"/>
      <c r="AC624" s="46"/>
      <c r="AD624" s="46"/>
      <c r="AE624" s="46"/>
      <c r="AF624" s="46"/>
      <c r="AG624" s="46"/>
      <c r="AH624" s="46"/>
      <c r="AI624" s="46"/>
      <c r="AJ624" s="46"/>
      <c r="AK624" s="46"/>
      <c r="AL624" s="46"/>
    </row>
    <row r="625">
      <c r="A625" s="50"/>
      <c r="B625" s="46"/>
      <c r="C625" s="46"/>
      <c r="D625" s="46"/>
      <c r="E625" s="70"/>
      <c r="F625" s="50"/>
      <c r="G625" s="50"/>
      <c r="H625" s="50"/>
      <c r="I625" s="50"/>
      <c r="J625" s="102"/>
      <c r="K625" s="46"/>
      <c r="L625" s="46"/>
      <c r="M625" s="46"/>
      <c r="N625" s="46"/>
      <c r="O625" s="46"/>
      <c r="P625" s="46"/>
      <c r="Q625" s="46"/>
      <c r="R625" s="46"/>
      <c r="S625" s="46"/>
      <c r="T625" s="46"/>
      <c r="U625" s="46"/>
      <c r="V625" s="46"/>
      <c r="W625" s="46"/>
      <c r="X625" s="46"/>
      <c r="Y625" s="46"/>
      <c r="Z625" s="46"/>
      <c r="AA625" s="46"/>
      <c r="AB625" s="46"/>
      <c r="AC625" s="46"/>
      <c r="AD625" s="46"/>
      <c r="AE625" s="46"/>
      <c r="AF625" s="46"/>
      <c r="AG625" s="46"/>
      <c r="AH625" s="46"/>
      <c r="AI625" s="46"/>
      <c r="AJ625" s="46"/>
      <c r="AK625" s="46"/>
      <c r="AL625" s="46"/>
    </row>
    <row r="626">
      <c r="A626" s="50"/>
      <c r="B626" s="46"/>
      <c r="C626" s="46"/>
      <c r="D626" s="46"/>
      <c r="E626" s="70"/>
      <c r="F626" s="50"/>
      <c r="G626" s="50"/>
      <c r="H626" s="50"/>
      <c r="I626" s="50"/>
      <c r="J626" s="102"/>
      <c r="K626" s="46"/>
      <c r="L626" s="46"/>
      <c r="M626" s="46"/>
      <c r="N626" s="46"/>
      <c r="O626" s="46"/>
      <c r="P626" s="46"/>
      <c r="Q626" s="46"/>
      <c r="R626" s="46"/>
      <c r="S626" s="46"/>
      <c r="T626" s="46"/>
      <c r="U626" s="46"/>
      <c r="V626" s="46"/>
      <c r="W626" s="46"/>
      <c r="X626" s="46"/>
      <c r="Y626" s="46"/>
      <c r="Z626" s="46"/>
      <c r="AA626" s="46"/>
      <c r="AB626" s="46"/>
      <c r="AC626" s="46"/>
      <c r="AD626" s="46"/>
      <c r="AE626" s="46"/>
      <c r="AF626" s="46"/>
      <c r="AG626" s="46"/>
      <c r="AH626" s="46"/>
      <c r="AI626" s="46"/>
      <c r="AJ626" s="46"/>
      <c r="AK626" s="46"/>
      <c r="AL626" s="46"/>
    </row>
    <row r="627">
      <c r="A627" s="50"/>
      <c r="B627" s="46"/>
      <c r="C627" s="46"/>
      <c r="D627" s="46"/>
      <c r="E627" s="70"/>
      <c r="F627" s="50"/>
      <c r="G627" s="50"/>
      <c r="H627" s="50"/>
      <c r="I627" s="50"/>
      <c r="J627" s="102"/>
      <c r="K627" s="46"/>
      <c r="L627" s="46"/>
      <c r="M627" s="46"/>
      <c r="N627" s="46"/>
      <c r="O627" s="46"/>
      <c r="P627" s="46"/>
      <c r="Q627" s="46"/>
      <c r="R627" s="46"/>
      <c r="S627" s="46"/>
      <c r="T627" s="46"/>
      <c r="U627" s="46"/>
      <c r="V627" s="46"/>
      <c r="W627" s="46"/>
      <c r="X627" s="46"/>
      <c r="Y627" s="46"/>
      <c r="Z627" s="46"/>
      <c r="AA627" s="46"/>
      <c r="AB627" s="46"/>
      <c r="AC627" s="46"/>
      <c r="AD627" s="46"/>
      <c r="AE627" s="46"/>
      <c r="AF627" s="46"/>
      <c r="AG627" s="46"/>
      <c r="AH627" s="46"/>
      <c r="AI627" s="46"/>
      <c r="AJ627" s="46"/>
      <c r="AK627" s="46"/>
      <c r="AL627" s="46"/>
    </row>
    <row r="628">
      <c r="A628" s="50"/>
      <c r="B628" s="46"/>
      <c r="C628" s="46"/>
      <c r="D628" s="46"/>
      <c r="E628" s="70"/>
      <c r="F628" s="50"/>
      <c r="G628" s="50"/>
      <c r="H628" s="50"/>
      <c r="I628" s="50"/>
      <c r="J628" s="102"/>
      <c r="K628" s="46"/>
      <c r="L628" s="46"/>
      <c r="M628" s="46"/>
      <c r="N628" s="46"/>
      <c r="O628" s="46"/>
      <c r="P628" s="46"/>
      <c r="Q628" s="46"/>
      <c r="R628" s="46"/>
      <c r="S628" s="46"/>
      <c r="T628" s="46"/>
      <c r="U628" s="46"/>
      <c r="V628" s="46"/>
      <c r="W628" s="46"/>
      <c r="X628" s="46"/>
      <c r="Y628" s="46"/>
      <c r="Z628" s="46"/>
      <c r="AA628" s="46"/>
      <c r="AB628" s="46"/>
      <c r="AC628" s="46"/>
      <c r="AD628" s="46"/>
      <c r="AE628" s="46"/>
      <c r="AF628" s="46"/>
      <c r="AG628" s="46"/>
      <c r="AH628" s="46"/>
      <c r="AI628" s="46"/>
      <c r="AJ628" s="46"/>
      <c r="AK628" s="46"/>
      <c r="AL628" s="46"/>
    </row>
    <row r="629">
      <c r="A629" s="50"/>
      <c r="B629" s="46"/>
      <c r="C629" s="46"/>
      <c r="D629" s="46"/>
      <c r="E629" s="70"/>
      <c r="F629" s="50"/>
      <c r="G629" s="50"/>
      <c r="H629" s="50"/>
      <c r="I629" s="50"/>
      <c r="J629" s="102"/>
      <c r="K629" s="46"/>
      <c r="L629" s="46"/>
      <c r="M629" s="46"/>
      <c r="N629" s="46"/>
      <c r="O629" s="46"/>
      <c r="P629" s="46"/>
      <c r="Q629" s="46"/>
      <c r="R629" s="46"/>
      <c r="S629" s="46"/>
      <c r="T629" s="46"/>
      <c r="U629" s="46"/>
      <c r="V629" s="46"/>
      <c r="W629" s="46"/>
      <c r="X629" s="46"/>
      <c r="Y629" s="46"/>
      <c r="Z629" s="46"/>
      <c r="AA629" s="46"/>
      <c r="AB629" s="46"/>
      <c r="AC629" s="46"/>
      <c r="AD629" s="46"/>
      <c r="AE629" s="46"/>
      <c r="AF629" s="46"/>
      <c r="AG629" s="46"/>
      <c r="AH629" s="46"/>
      <c r="AI629" s="46"/>
      <c r="AJ629" s="46"/>
      <c r="AK629" s="46"/>
      <c r="AL629" s="46"/>
    </row>
    <row r="630">
      <c r="A630" s="50"/>
      <c r="B630" s="46"/>
      <c r="C630" s="46"/>
      <c r="D630" s="46"/>
      <c r="E630" s="70"/>
      <c r="F630" s="50"/>
      <c r="G630" s="50"/>
      <c r="H630" s="50"/>
      <c r="I630" s="50"/>
      <c r="J630" s="102"/>
      <c r="K630" s="46"/>
      <c r="L630" s="46"/>
      <c r="M630" s="46"/>
      <c r="N630" s="46"/>
      <c r="O630" s="46"/>
      <c r="P630" s="46"/>
      <c r="Q630" s="46"/>
      <c r="R630" s="46"/>
      <c r="S630" s="46"/>
      <c r="T630" s="46"/>
      <c r="U630" s="46"/>
      <c r="V630" s="46"/>
      <c r="W630" s="46"/>
      <c r="X630" s="46"/>
      <c r="Y630" s="46"/>
      <c r="Z630" s="46"/>
      <c r="AA630" s="46"/>
      <c r="AB630" s="46"/>
      <c r="AC630" s="46"/>
      <c r="AD630" s="46"/>
      <c r="AE630" s="46"/>
      <c r="AF630" s="46"/>
      <c r="AG630" s="46"/>
      <c r="AH630" s="46"/>
      <c r="AI630" s="46"/>
      <c r="AJ630" s="46"/>
      <c r="AK630" s="46"/>
      <c r="AL630" s="46"/>
    </row>
    <row r="631">
      <c r="A631" s="50"/>
      <c r="B631" s="46"/>
      <c r="C631" s="46"/>
      <c r="D631" s="46"/>
      <c r="E631" s="70"/>
      <c r="F631" s="50"/>
      <c r="G631" s="50"/>
      <c r="H631" s="50"/>
      <c r="I631" s="50"/>
      <c r="J631" s="102"/>
      <c r="K631" s="46"/>
      <c r="L631" s="46"/>
      <c r="M631" s="46"/>
      <c r="N631" s="46"/>
      <c r="O631" s="46"/>
      <c r="P631" s="46"/>
      <c r="Q631" s="46"/>
      <c r="R631" s="46"/>
      <c r="S631" s="46"/>
      <c r="T631" s="46"/>
      <c r="U631" s="46"/>
      <c r="V631" s="46"/>
      <c r="W631" s="46"/>
      <c r="X631" s="46"/>
      <c r="Y631" s="46"/>
      <c r="Z631" s="46"/>
      <c r="AA631" s="46"/>
      <c r="AB631" s="46"/>
      <c r="AC631" s="46"/>
      <c r="AD631" s="46"/>
      <c r="AE631" s="46"/>
      <c r="AF631" s="46"/>
      <c r="AG631" s="46"/>
      <c r="AH631" s="46"/>
      <c r="AI631" s="46"/>
      <c r="AJ631" s="46"/>
      <c r="AK631" s="46"/>
      <c r="AL631" s="46"/>
    </row>
    <row r="632">
      <c r="A632" s="50"/>
      <c r="B632" s="46"/>
      <c r="C632" s="46"/>
      <c r="D632" s="46"/>
      <c r="E632" s="70"/>
      <c r="F632" s="50"/>
      <c r="G632" s="50"/>
      <c r="H632" s="50"/>
      <c r="I632" s="50"/>
      <c r="J632" s="102"/>
      <c r="K632" s="46"/>
      <c r="L632" s="46"/>
      <c r="M632" s="46"/>
      <c r="N632" s="46"/>
      <c r="O632" s="46"/>
      <c r="P632" s="46"/>
      <c r="Q632" s="46"/>
      <c r="R632" s="46"/>
      <c r="S632" s="46"/>
      <c r="T632" s="46"/>
      <c r="U632" s="46"/>
      <c r="V632" s="46"/>
      <c r="W632" s="46"/>
      <c r="X632" s="46"/>
      <c r="Y632" s="46"/>
      <c r="Z632" s="46"/>
      <c r="AA632" s="46"/>
      <c r="AB632" s="46"/>
      <c r="AC632" s="46"/>
      <c r="AD632" s="46"/>
      <c r="AE632" s="46"/>
      <c r="AF632" s="46"/>
      <c r="AG632" s="46"/>
      <c r="AH632" s="46"/>
      <c r="AI632" s="46"/>
      <c r="AJ632" s="46"/>
      <c r="AK632" s="46"/>
      <c r="AL632" s="46"/>
    </row>
    <row r="633">
      <c r="A633" s="50"/>
      <c r="B633" s="46"/>
      <c r="C633" s="46"/>
      <c r="D633" s="46"/>
      <c r="E633" s="70"/>
      <c r="F633" s="50"/>
      <c r="G633" s="50"/>
      <c r="H633" s="50"/>
      <c r="I633" s="50"/>
      <c r="J633" s="102"/>
      <c r="K633" s="46"/>
      <c r="L633" s="46"/>
      <c r="M633" s="46"/>
      <c r="N633" s="46"/>
      <c r="O633" s="46"/>
      <c r="P633" s="46"/>
      <c r="Q633" s="46"/>
      <c r="R633" s="46"/>
      <c r="S633" s="46"/>
      <c r="T633" s="46"/>
      <c r="U633" s="46"/>
      <c r="V633" s="46"/>
      <c r="W633" s="46"/>
      <c r="X633" s="46"/>
      <c r="Y633" s="46"/>
      <c r="Z633" s="46"/>
      <c r="AA633" s="46"/>
      <c r="AB633" s="46"/>
      <c r="AC633" s="46"/>
      <c r="AD633" s="46"/>
      <c r="AE633" s="46"/>
      <c r="AF633" s="46"/>
      <c r="AG633" s="46"/>
      <c r="AH633" s="46"/>
      <c r="AI633" s="46"/>
      <c r="AJ633" s="46"/>
      <c r="AK633" s="46"/>
      <c r="AL633" s="46"/>
    </row>
    <row r="634">
      <c r="A634" s="50"/>
      <c r="B634" s="46"/>
      <c r="C634" s="46"/>
      <c r="D634" s="46"/>
      <c r="E634" s="70"/>
      <c r="F634" s="50"/>
      <c r="G634" s="50"/>
      <c r="H634" s="50"/>
      <c r="I634" s="50"/>
      <c r="J634" s="102"/>
      <c r="K634" s="46"/>
      <c r="L634" s="46"/>
      <c r="M634" s="46"/>
      <c r="N634" s="46"/>
      <c r="O634" s="46"/>
      <c r="P634" s="46"/>
      <c r="Q634" s="46"/>
      <c r="R634" s="46"/>
      <c r="S634" s="46"/>
      <c r="T634" s="46"/>
      <c r="U634" s="46"/>
      <c r="V634" s="46"/>
      <c r="W634" s="46"/>
      <c r="X634" s="46"/>
      <c r="Y634" s="46"/>
      <c r="Z634" s="46"/>
      <c r="AA634" s="46"/>
      <c r="AB634" s="46"/>
      <c r="AC634" s="46"/>
      <c r="AD634" s="46"/>
      <c r="AE634" s="46"/>
      <c r="AF634" s="46"/>
      <c r="AG634" s="46"/>
      <c r="AH634" s="46"/>
      <c r="AI634" s="46"/>
      <c r="AJ634" s="46"/>
      <c r="AK634" s="46"/>
      <c r="AL634" s="46"/>
    </row>
    <row r="635">
      <c r="A635" s="50"/>
      <c r="B635" s="46"/>
      <c r="C635" s="46"/>
      <c r="D635" s="46"/>
      <c r="E635" s="70"/>
      <c r="F635" s="50"/>
      <c r="G635" s="50"/>
      <c r="H635" s="50"/>
      <c r="I635" s="50"/>
      <c r="J635" s="102"/>
      <c r="K635" s="46"/>
      <c r="L635" s="46"/>
      <c r="M635" s="46"/>
      <c r="N635" s="46"/>
      <c r="O635" s="46"/>
      <c r="P635" s="46"/>
      <c r="Q635" s="46"/>
      <c r="R635" s="46"/>
      <c r="S635" s="46"/>
      <c r="T635" s="46"/>
      <c r="U635" s="46"/>
      <c r="V635" s="46"/>
      <c r="W635" s="46"/>
      <c r="X635" s="46"/>
      <c r="Y635" s="46"/>
      <c r="Z635" s="46"/>
      <c r="AA635" s="46"/>
      <c r="AB635" s="46"/>
      <c r="AC635" s="46"/>
      <c r="AD635" s="46"/>
      <c r="AE635" s="46"/>
      <c r="AF635" s="46"/>
      <c r="AG635" s="46"/>
      <c r="AH635" s="46"/>
      <c r="AI635" s="46"/>
      <c r="AJ635" s="46"/>
      <c r="AK635" s="46"/>
      <c r="AL635" s="46"/>
    </row>
    <row r="636">
      <c r="A636" s="50"/>
      <c r="B636" s="46"/>
      <c r="C636" s="46"/>
      <c r="D636" s="46"/>
      <c r="E636" s="70"/>
      <c r="F636" s="50"/>
      <c r="G636" s="50"/>
      <c r="H636" s="50"/>
      <c r="I636" s="50"/>
      <c r="J636" s="102"/>
      <c r="K636" s="46"/>
      <c r="L636" s="46"/>
      <c r="M636" s="46"/>
      <c r="N636" s="46"/>
      <c r="O636" s="46"/>
      <c r="P636" s="46"/>
      <c r="Q636" s="46"/>
      <c r="R636" s="46"/>
      <c r="S636" s="46"/>
      <c r="T636" s="46"/>
      <c r="U636" s="46"/>
      <c r="V636" s="46"/>
      <c r="W636" s="46"/>
      <c r="X636" s="46"/>
      <c r="Y636" s="46"/>
      <c r="Z636" s="46"/>
      <c r="AA636" s="46"/>
      <c r="AB636" s="46"/>
      <c r="AC636" s="46"/>
      <c r="AD636" s="46"/>
      <c r="AE636" s="46"/>
      <c r="AF636" s="46"/>
      <c r="AG636" s="46"/>
      <c r="AH636" s="46"/>
      <c r="AI636" s="46"/>
      <c r="AJ636" s="46"/>
      <c r="AK636" s="46"/>
      <c r="AL636" s="46"/>
    </row>
    <row r="637">
      <c r="A637" s="50"/>
      <c r="B637" s="46"/>
      <c r="C637" s="46"/>
      <c r="D637" s="46"/>
      <c r="E637" s="70"/>
      <c r="F637" s="50"/>
      <c r="G637" s="50"/>
      <c r="H637" s="50"/>
      <c r="I637" s="50"/>
      <c r="J637" s="102"/>
      <c r="K637" s="46"/>
      <c r="L637" s="46"/>
      <c r="M637" s="46"/>
      <c r="N637" s="46"/>
      <c r="O637" s="46"/>
      <c r="P637" s="46"/>
      <c r="Q637" s="46"/>
      <c r="R637" s="46"/>
      <c r="S637" s="46"/>
      <c r="T637" s="46"/>
      <c r="U637" s="46"/>
      <c r="V637" s="46"/>
      <c r="W637" s="46"/>
      <c r="X637" s="46"/>
      <c r="Y637" s="46"/>
      <c r="Z637" s="46"/>
      <c r="AA637" s="46"/>
      <c r="AB637" s="46"/>
      <c r="AC637" s="46"/>
      <c r="AD637" s="46"/>
      <c r="AE637" s="46"/>
      <c r="AF637" s="46"/>
      <c r="AG637" s="46"/>
      <c r="AH637" s="46"/>
      <c r="AI637" s="46"/>
      <c r="AJ637" s="46"/>
      <c r="AK637" s="46"/>
      <c r="AL637" s="46"/>
    </row>
    <row r="638">
      <c r="A638" s="50"/>
      <c r="B638" s="46"/>
      <c r="C638" s="46"/>
      <c r="D638" s="46"/>
      <c r="E638" s="70"/>
      <c r="F638" s="50"/>
      <c r="G638" s="50"/>
      <c r="H638" s="50"/>
      <c r="I638" s="50"/>
      <c r="J638" s="102"/>
      <c r="K638" s="46"/>
      <c r="L638" s="46"/>
      <c r="M638" s="46"/>
      <c r="N638" s="46"/>
      <c r="O638" s="46"/>
      <c r="P638" s="46"/>
      <c r="Q638" s="46"/>
      <c r="R638" s="46"/>
      <c r="S638" s="46"/>
      <c r="T638" s="46"/>
      <c r="U638" s="46"/>
      <c r="V638" s="46"/>
      <c r="W638" s="46"/>
      <c r="X638" s="46"/>
      <c r="Y638" s="46"/>
      <c r="Z638" s="46"/>
      <c r="AA638" s="46"/>
      <c r="AB638" s="46"/>
      <c r="AC638" s="46"/>
      <c r="AD638" s="46"/>
      <c r="AE638" s="46"/>
      <c r="AF638" s="46"/>
      <c r="AG638" s="46"/>
      <c r="AH638" s="46"/>
      <c r="AI638" s="46"/>
      <c r="AJ638" s="46"/>
      <c r="AK638" s="46"/>
      <c r="AL638" s="46"/>
    </row>
    <row r="639">
      <c r="A639" s="50"/>
      <c r="B639" s="46"/>
      <c r="C639" s="46"/>
      <c r="D639" s="46"/>
      <c r="E639" s="70"/>
      <c r="F639" s="50"/>
      <c r="G639" s="50"/>
      <c r="H639" s="50"/>
      <c r="I639" s="50"/>
      <c r="J639" s="102"/>
      <c r="K639" s="46"/>
      <c r="L639" s="46"/>
      <c r="M639" s="46"/>
      <c r="N639" s="46"/>
      <c r="O639" s="46"/>
      <c r="P639" s="46"/>
      <c r="Q639" s="46"/>
      <c r="R639" s="46"/>
      <c r="S639" s="46"/>
      <c r="T639" s="46"/>
      <c r="U639" s="46"/>
      <c r="V639" s="46"/>
      <c r="W639" s="46"/>
      <c r="X639" s="46"/>
      <c r="Y639" s="46"/>
      <c r="Z639" s="46"/>
      <c r="AA639" s="46"/>
      <c r="AB639" s="46"/>
      <c r="AC639" s="46"/>
      <c r="AD639" s="46"/>
      <c r="AE639" s="46"/>
      <c r="AF639" s="46"/>
      <c r="AG639" s="46"/>
      <c r="AH639" s="46"/>
      <c r="AI639" s="46"/>
      <c r="AJ639" s="46"/>
      <c r="AK639" s="46"/>
      <c r="AL639" s="46"/>
    </row>
    <row r="640">
      <c r="A640" s="50"/>
      <c r="B640" s="46"/>
      <c r="C640" s="46"/>
      <c r="D640" s="46"/>
      <c r="E640" s="70"/>
      <c r="F640" s="50"/>
      <c r="G640" s="50"/>
      <c r="H640" s="50"/>
      <c r="I640" s="50"/>
      <c r="J640" s="102"/>
      <c r="K640" s="46"/>
      <c r="L640" s="46"/>
      <c r="M640" s="46"/>
      <c r="N640" s="46"/>
      <c r="O640" s="46"/>
      <c r="P640" s="46"/>
      <c r="Q640" s="46"/>
      <c r="R640" s="46"/>
      <c r="S640" s="46"/>
      <c r="T640" s="46"/>
      <c r="U640" s="46"/>
      <c r="V640" s="46"/>
      <c r="W640" s="46"/>
      <c r="X640" s="46"/>
      <c r="Y640" s="46"/>
      <c r="Z640" s="46"/>
      <c r="AA640" s="46"/>
      <c r="AB640" s="46"/>
      <c r="AC640" s="46"/>
      <c r="AD640" s="46"/>
      <c r="AE640" s="46"/>
      <c r="AF640" s="46"/>
      <c r="AG640" s="46"/>
      <c r="AH640" s="46"/>
      <c r="AI640" s="46"/>
      <c r="AJ640" s="46"/>
      <c r="AK640" s="46"/>
      <c r="AL640" s="46"/>
    </row>
    <row r="641">
      <c r="A641" s="50"/>
      <c r="B641" s="46"/>
      <c r="C641" s="46"/>
      <c r="D641" s="46"/>
      <c r="E641" s="70"/>
      <c r="F641" s="50"/>
      <c r="G641" s="50"/>
      <c r="H641" s="50"/>
      <c r="I641" s="50"/>
      <c r="J641" s="102"/>
      <c r="K641" s="46"/>
      <c r="L641" s="46"/>
      <c r="M641" s="46"/>
      <c r="N641" s="46"/>
      <c r="O641" s="46"/>
      <c r="P641" s="46"/>
      <c r="Q641" s="46"/>
      <c r="R641" s="46"/>
      <c r="S641" s="46"/>
      <c r="T641" s="46"/>
      <c r="U641" s="46"/>
      <c r="V641" s="46"/>
      <c r="W641" s="46"/>
      <c r="X641" s="46"/>
      <c r="Y641" s="46"/>
      <c r="Z641" s="46"/>
      <c r="AA641" s="46"/>
      <c r="AB641" s="46"/>
      <c r="AC641" s="46"/>
      <c r="AD641" s="46"/>
      <c r="AE641" s="46"/>
      <c r="AF641" s="46"/>
      <c r="AG641" s="46"/>
      <c r="AH641" s="46"/>
      <c r="AI641" s="46"/>
      <c r="AJ641" s="46"/>
      <c r="AK641" s="46"/>
      <c r="AL641" s="46"/>
    </row>
    <row r="642">
      <c r="A642" s="50"/>
      <c r="B642" s="46"/>
      <c r="C642" s="46"/>
      <c r="D642" s="46"/>
      <c r="E642" s="70"/>
      <c r="F642" s="50"/>
      <c r="G642" s="50"/>
      <c r="H642" s="50"/>
      <c r="I642" s="50"/>
      <c r="J642" s="102"/>
      <c r="K642" s="46"/>
      <c r="L642" s="46"/>
      <c r="M642" s="46"/>
      <c r="N642" s="46"/>
      <c r="O642" s="46"/>
      <c r="P642" s="46"/>
      <c r="Q642" s="46"/>
      <c r="R642" s="46"/>
      <c r="S642" s="46"/>
      <c r="T642" s="46"/>
      <c r="U642" s="46"/>
      <c r="V642" s="46"/>
      <c r="W642" s="46"/>
      <c r="X642" s="46"/>
      <c r="Y642" s="46"/>
      <c r="Z642" s="46"/>
      <c r="AA642" s="46"/>
      <c r="AB642" s="46"/>
      <c r="AC642" s="46"/>
      <c r="AD642" s="46"/>
      <c r="AE642" s="46"/>
      <c r="AF642" s="46"/>
      <c r="AG642" s="46"/>
      <c r="AH642" s="46"/>
      <c r="AI642" s="46"/>
      <c r="AJ642" s="46"/>
      <c r="AK642" s="46"/>
      <c r="AL642" s="46"/>
    </row>
    <row r="643">
      <c r="A643" s="50"/>
      <c r="B643" s="46"/>
      <c r="C643" s="46"/>
      <c r="D643" s="46"/>
      <c r="E643" s="70"/>
      <c r="F643" s="50"/>
      <c r="G643" s="50"/>
      <c r="H643" s="50"/>
      <c r="I643" s="50"/>
      <c r="J643" s="102"/>
      <c r="K643" s="46"/>
      <c r="L643" s="46"/>
      <c r="M643" s="46"/>
      <c r="N643" s="46"/>
      <c r="O643" s="46"/>
      <c r="P643" s="46"/>
      <c r="Q643" s="46"/>
      <c r="R643" s="46"/>
      <c r="S643" s="46"/>
      <c r="T643" s="46"/>
      <c r="U643" s="46"/>
      <c r="V643" s="46"/>
      <c r="W643" s="46"/>
      <c r="X643" s="46"/>
      <c r="Y643" s="46"/>
      <c r="Z643" s="46"/>
      <c r="AA643" s="46"/>
      <c r="AB643" s="46"/>
      <c r="AC643" s="46"/>
      <c r="AD643" s="46"/>
      <c r="AE643" s="46"/>
      <c r="AF643" s="46"/>
      <c r="AG643" s="46"/>
      <c r="AH643" s="46"/>
      <c r="AI643" s="46"/>
      <c r="AJ643" s="46"/>
      <c r="AK643" s="46"/>
      <c r="AL643" s="46"/>
    </row>
    <row r="644">
      <c r="A644" s="50"/>
      <c r="B644" s="46"/>
      <c r="C644" s="46"/>
      <c r="D644" s="46"/>
      <c r="E644" s="70"/>
      <c r="F644" s="50"/>
      <c r="G644" s="50"/>
      <c r="H644" s="50"/>
      <c r="I644" s="50"/>
      <c r="J644" s="102"/>
      <c r="K644" s="46"/>
      <c r="L644" s="46"/>
      <c r="M644" s="46"/>
      <c r="N644" s="46"/>
      <c r="O644" s="46"/>
      <c r="P644" s="46"/>
      <c r="Q644" s="46"/>
      <c r="R644" s="46"/>
      <c r="S644" s="46"/>
      <c r="T644" s="46"/>
      <c r="U644" s="46"/>
      <c r="V644" s="46"/>
      <c r="W644" s="46"/>
      <c r="X644" s="46"/>
      <c r="Y644" s="46"/>
      <c r="Z644" s="46"/>
      <c r="AA644" s="46"/>
      <c r="AB644" s="46"/>
      <c r="AC644" s="46"/>
      <c r="AD644" s="46"/>
      <c r="AE644" s="46"/>
      <c r="AF644" s="46"/>
      <c r="AG644" s="46"/>
      <c r="AH644" s="46"/>
      <c r="AI644" s="46"/>
      <c r="AJ644" s="46"/>
      <c r="AK644" s="46"/>
      <c r="AL644" s="46"/>
    </row>
    <row r="645">
      <c r="A645" s="50"/>
      <c r="B645" s="46"/>
      <c r="C645" s="46"/>
      <c r="D645" s="46"/>
      <c r="E645" s="70"/>
      <c r="F645" s="50"/>
      <c r="G645" s="50"/>
      <c r="H645" s="50"/>
      <c r="I645" s="50"/>
      <c r="J645" s="102"/>
      <c r="K645" s="46"/>
      <c r="L645" s="46"/>
      <c r="M645" s="46"/>
      <c r="N645" s="46"/>
      <c r="O645" s="46"/>
      <c r="P645" s="46"/>
      <c r="Q645" s="46"/>
      <c r="R645" s="46"/>
      <c r="S645" s="46"/>
      <c r="T645" s="46"/>
      <c r="U645" s="46"/>
      <c r="V645" s="46"/>
      <c r="W645" s="46"/>
      <c r="X645" s="46"/>
      <c r="Y645" s="46"/>
      <c r="Z645" s="46"/>
      <c r="AA645" s="46"/>
      <c r="AB645" s="46"/>
      <c r="AC645" s="46"/>
      <c r="AD645" s="46"/>
      <c r="AE645" s="46"/>
      <c r="AF645" s="46"/>
      <c r="AG645" s="46"/>
      <c r="AH645" s="46"/>
      <c r="AI645" s="46"/>
      <c r="AJ645" s="46"/>
      <c r="AK645" s="46"/>
      <c r="AL645" s="46"/>
    </row>
    <row r="646">
      <c r="A646" s="50"/>
      <c r="B646" s="46"/>
      <c r="C646" s="46"/>
      <c r="D646" s="46"/>
      <c r="E646" s="70"/>
      <c r="F646" s="50"/>
      <c r="G646" s="50"/>
      <c r="H646" s="50"/>
      <c r="I646" s="50"/>
      <c r="J646" s="102"/>
      <c r="K646" s="46"/>
      <c r="L646" s="46"/>
      <c r="M646" s="46"/>
      <c r="N646" s="46"/>
      <c r="O646" s="46"/>
      <c r="P646" s="46"/>
      <c r="Q646" s="46"/>
      <c r="R646" s="46"/>
      <c r="S646" s="46"/>
      <c r="T646" s="46"/>
      <c r="U646" s="46"/>
      <c r="V646" s="46"/>
      <c r="W646" s="46"/>
      <c r="X646" s="46"/>
      <c r="Y646" s="46"/>
      <c r="Z646" s="46"/>
      <c r="AA646" s="46"/>
      <c r="AB646" s="46"/>
      <c r="AC646" s="46"/>
      <c r="AD646" s="46"/>
      <c r="AE646" s="46"/>
      <c r="AF646" s="46"/>
      <c r="AG646" s="46"/>
      <c r="AH646" s="46"/>
      <c r="AI646" s="46"/>
      <c r="AJ646" s="46"/>
      <c r="AK646" s="46"/>
      <c r="AL646" s="46"/>
    </row>
    <row r="647">
      <c r="A647" s="50"/>
      <c r="B647" s="46"/>
      <c r="C647" s="46"/>
      <c r="D647" s="46"/>
      <c r="E647" s="70"/>
      <c r="F647" s="50"/>
      <c r="G647" s="50"/>
      <c r="H647" s="50"/>
      <c r="I647" s="50"/>
      <c r="J647" s="102"/>
      <c r="K647" s="46"/>
      <c r="L647" s="46"/>
      <c r="M647" s="46"/>
      <c r="N647" s="46"/>
      <c r="O647" s="46"/>
      <c r="P647" s="46"/>
      <c r="Q647" s="46"/>
      <c r="R647" s="46"/>
      <c r="S647" s="46"/>
      <c r="T647" s="46"/>
      <c r="U647" s="46"/>
      <c r="V647" s="46"/>
      <c r="W647" s="46"/>
      <c r="X647" s="46"/>
      <c r="Y647" s="46"/>
      <c r="Z647" s="46"/>
      <c r="AA647" s="46"/>
      <c r="AB647" s="46"/>
      <c r="AC647" s="46"/>
      <c r="AD647" s="46"/>
      <c r="AE647" s="46"/>
      <c r="AF647" s="46"/>
      <c r="AG647" s="46"/>
      <c r="AH647" s="46"/>
      <c r="AI647" s="46"/>
      <c r="AJ647" s="46"/>
      <c r="AK647" s="46"/>
      <c r="AL647" s="46"/>
    </row>
    <row r="648">
      <c r="A648" s="50"/>
      <c r="B648" s="46"/>
      <c r="C648" s="46"/>
      <c r="D648" s="46"/>
      <c r="E648" s="70"/>
      <c r="F648" s="50"/>
      <c r="G648" s="50"/>
      <c r="H648" s="50"/>
      <c r="I648" s="50"/>
      <c r="J648" s="102"/>
      <c r="K648" s="46"/>
      <c r="L648" s="46"/>
      <c r="M648" s="46"/>
      <c r="N648" s="46"/>
      <c r="O648" s="46"/>
      <c r="P648" s="46"/>
      <c r="Q648" s="46"/>
      <c r="R648" s="46"/>
      <c r="S648" s="46"/>
      <c r="T648" s="46"/>
      <c r="U648" s="46"/>
      <c r="V648" s="46"/>
      <c r="W648" s="46"/>
      <c r="X648" s="46"/>
      <c r="Y648" s="46"/>
      <c r="Z648" s="46"/>
      <c r="AA648" s="46"/>
      <c r="AB648" s="46"/>
      <c r="AC648" s="46"/>
      <c r="AD648" s="46"/>
      <c r="AE648" s="46"/>
      <c r="AF648" s="46"/>
      <c r="AG648" s="46"/>
      <c r="AH648" s="46"/>
      <c r="AI648" s="46"/>
      <c r="AJ648" s="46"/>
      <c r="AK648" s="46"/>
      <c r="AL648" s="46"/>
    </row>
    <row r="649">
      <c r="A649" s="50"/>
      <c r="B649" s="46"/>
      <c r="C649" s="46"/>
      <c r="D649" s="46"/>
      <c r="E649" s="70"/>
      <c r="F649" s="50"/>
      <c r="G649" s="50"/>
      <c r="H649" s="50"/>
      <c r="I649" s="50"/>
      <c r="J649" s="102"/>
      <c r="K649" s="46"/>
      <c r="L649" s="46"/>
      <c r="M649" s="46"/>
      <c r="N649" s="46"/>
      <c r="O649" s="46"/>
      <c r="P649" s="46"/>
      <c r="Q649" s="46"/>
      <c r="R649" s="46"/>
      <c r="S649" s="46"/>
      <c r="T649" s="46"/>
      <c r="U649" s="46"/>
      <c r="V649" s="46"/>
      <c r="W649" s="46"/>
      <c r="X649" s="46"/>
      <c r="Y649" s="46"/>
      <c r="Z649" s="46"/>
      <c r="AA649" s="46"/>
      <c r="AB649" s="46"/>
      <c r="AC649" s="46"/>
      <c r="AD649" s="46"/>
      <c r="AE649" s="46"/>
      <c r="AF649" s="46"/>
      <c r="AG649" s="46"/>
      <c r="AH649" s="46"/>
      <c r="AI649" s="46"/>
      <c r="AJ649" s="46"/>
      <c r="AK649" s="46"/>
      <c r="AL649" s="46"/>
    </row>
    <row r="650">
      <c r="A650" s="50"/>
      <c r="B650" s="46"/>
      <c r="C650" s="46"/>
      <c r="D650" s="46"/>
      <c r="E650" s="70"/>
      <c r="F650" s="50"/>
      <c r="G650" s="50"/>
      <c r="H650" s="50"/>
      <c r="I650" s="50"/>
      <c r="J650" s="102"/>
      <c r="K650" s="46"/>
      <c r="L650" s="46"/>
      <c r="M650" s="46"/>
      <c r="N650" s="46"/>
      <c r="O650" s="46"/>
      <c r="P650" s="46"/>
      <c r="Q650" s="46"/>
      <c r="R650" s="46"/>
      <c r="S650" s="46"/>
      <c r="T650" s="46"/>
      <c r="U650" s="46"/>
      <c r="V650" s="46"/>
      <c r="W650" s="46"/>
      <c r="X650" s="46"/>
      <c r="Y650" s="46"/>
      <c r="Z650" s="46"/>
      <c r="AA650" s="46"/>
      <c r="AB650" s="46"/>
      <c r="AC650" s="46"/>
      <c r="AD650" s="46"/>
      <c r="AE650" s="46"/>
      <c r="AF650" s="46"/>
      <c r="AG650" s="46"/>
      <c r="AH650" s="46"/>
      <c r="AI650" s="46"/>
      <c r="AJ650" s="46"/>
      <c r="AK650" s="46"/>
      <c r="AL650" s="46"/>
    </row>
    <row r="651">
      <c r="A651" s="50"/>
      <c r="B651" s="46"/>
      <c r="C651" s="46"/>
      <c r="D651" s="46"/>
      <c r="E651" s="70"/>
      <c r="F651" s="50"/>
      <c r="G651" s="50"/>
      <c r="H651" s="50"/>
      <c r="I651" s="50"/>
      <c r="J651" s="102"/>
      <c r="K651" s="46"/>
      <c r="L651" s="46"/>
      <c r="M651" s="46"/>
      <c r="N651" s="46"/>
      <c r="O651" s="46"/>
      <c r="P651" s="46"/>
      <c r="Q651" s="46"/>
      <c r="R651" s="46"/>
      <c r="S651" s="46"/>
      <c r="T651" s="46"/>
      <c r="U651" s="46"/>
      <c r="V651" s="46"/>
      <c r="W651" s="46"/>
      <c r="X651" s="46"/>
      <c r="Y651" s="46"/>
      <c r="Z651" s="46"/>
      <c r="AA651" s="46"/>
      <c r="AB651" s="46"/>
      <c r="AC651" s="46"/>
      <c r="AD651" s="46"/>
      <c r="AE651" s="46"/>
      <c r="AF651" s="46"/>
      <c r="AG651" s="46"/>
      <c r="AH651" s="46"/>
      <c r="AI651" s="46"/>
      <c r="AJ651" s="46"/>
      <c r="AK651" s="46"/>
      <c r="AL651" s="46"/>
    </row>
    <row r="652">
      <c r="A652" s="50"/>
      <c r="B652" s="46"/>
      <c r="C652" s="46"/>
      <c r="D652" s="46"/>
      <c r="E652" s="70"/>
      <c r="F652" s="50"/>
      <c r="G652" s="50"/>
      <c r="H652" s="50"/>
      <c r="I652" s="50"/>
      <c r="J652" s="102"/>
      <c r="K652" s="46"/>
      <c r="L652" s="46"/>
      <c r="M652" s="46"/>
      <c r="N652" s="46"/>
      <c r="O652" s="46"/>
      <c r="P652" s="46"/>
      <c r="Q652" s="46"/>
      <c r="R652" s="46"/>
      <c r="S652" s="46"/>
      <c r="T652" s="46"/>
      <c r="U652" s="46"/>
      <c r="V652" s="46"/>
      <c r="W652" s="46"/>
      <c r="X652" s="46"/>
      <c r="Y652" s="46"/>
      <c r="Z652" s="46"/>
      <c r="AA652" s="46"/>
      <c r="AB652" s="46"/>
      <c r="AC652" s="46"/>
      <c r="AD652" s="46"/>
      <c r="AE652" s="46"/>
      <c r="AF652" s="46"/>
      <c r="AG652" s="46"/>
      <c r="AH652" s="46"/>
      <c r="AI652" s="46"/>
      <c r="AJ652" s="46"/>
      <c r="AK652" s="46"/>
      <c r="AL652" s="46"/>
    </row>
    <row r="653">
      <c r="A653" s="50"/>
      <c r="B653" s="46"/>
      <c r="C653" s="46"/>
      <c r="D653" s="46"/>
      <c r="E653" s="70"/>
      <c r="F653" s="50"/>
      <c r="G653" s="50"/>
      <c r="H653" s="50"/>
      <c r="I653" s="50"/>
      <c r="J653" s="102"/>
      <c r="K653" s="46"/>
      <c r="L653" s="46"/>
      <c r="M653" s="46"/>
      <c r="N653" s="46"/>
      <c r="O653" s="46"/>
      <c r="P653" s="46"/>
      <c r="Q653" s="46"/>
      <c r="R653" s="46"/>
      <c r="S653" s="46"/>
      <c r="T653" s="46"/>
      <c r="U653" s="46"/>
      <c r="V653" s="46"/>
      <c r="W653" s="46"/>
      <c r="X653" s="46"/>
      <c r="Y653" s="46"/>
      <c r="Z653" s="46"/>
      <c r="AA653" s="46"/>
      <c r="AB653" s="46"/>
      <c r="AC653" s="46"/>
      <c r="AD653" s="46"/>
      <c r="AE653" s="46"/>
      <c r="AF653" s="46"/>
      <c r="AG653" s="46"/>
      <c r="AH653" s="46"/>
      <c r="AI653" s="46"/>
      <c r="AJ653" s="46"/>
      <c r="AK653" s="46"/>
      <c r="AL653" s="46"/>
    </row>
    <row r="654">
      <c r="A654" s="50"/>
      <c r="B654" s="46"/>
      <c r="C654" s="46"/>
      <c r="D654" s="46"/>
      <c r="E654" s="70"/>
      <c r="F654" s="50"/>
      <c r="G654" s="50"/>
      <c r="H654" s="50"/>
      <c r="I654" s="50"/>
      <c r="J654" s="102"/>
      <c r="K654" s="46"/>
      <c r="L654" s="46"/>
      <c r="M654" s="46"/>
      <c r="N654" s="46"/>
      <c r="O654" s="46"/>
      <c r="P654" s="46"/>
      <c r="Q654" s="46"/>
      <c r="R654" s="46"/>
      <c r="S654" s="46"/>
      <c r="T654" s="46"/>
      <c r="U654" s="46"/>
      <c r="V654" s="46"/>
      <c r="W654" s="46"/>
      <c r="X654" s="46"/>
      <c r="Y654" s="46"/>
      <c r="Z654" s="46"/>
      <c r="AA654" s="46"/>
      <c r="AB654" s="46"/>
      <c r="AC654" s="46"/>
      <c r="AD654" s="46"/>
      <c r="AE654" s="46"/>
      <c r="AF654" s="46"/>
      <c r="AG654" s="46"/>
      <c r="AH654" s="46"/>
      <c r="AI654" s="46"/>
      <c r="AJ654" s="46"/>
      <c r="AK654" s="46"/>
      <c r="AL654" s="46"/>
    </row>
    <row r="655">
      <c r="A655" s="50"/>
      <c r="B655" s="46"/>
      <c r="C655" s="46"/>
      <c r="D655" s="46"/>
      <c r="E655" s="70"/>
      <c r="F655" s="50"/>
      <c r="G655" s="50"/>
      <c r="H655" s="50"/>
      <c r="I655" s="50"/>
      <c r="J655" s="102"/>
      <c r="K655" s="46"/>
      <c r="L655" s="46"/>
      <c r="M655" s="46"/>
      <c r="N655" s="46"/>
      <c r="O655" s="46"/>
      <c r="P655" s="46"/>
      <c r="Q655" s="46"/>
      <c r="R655" s="46"/>
      <c r="S655" s="46"/>
      <c r="T655" s="46"/>
      <c r="U655" s="46"/>
      <c r="V655" s="46"/>
      <c r="W655" s="46"/>
      <c r="X655" s="46"/>
      <c r="Y655" s="46"/>
      <c r="Z655" s="46"/>
      <c r="AA655" s="46"/>
      <c r="AB655" s="46"/>
      <c r="AC655" s="46"/>
      <c r="AD655" s="46"/>
      <c r="AE655" s="46"/>
      <c r="AF655" s="46"/>
      <c r="AG655" s="46"/>
      <c r="AH655" s="46"/>
      <c r="AI655" s="46"/>
      <c r="AJ655" s="46"/>
      <c r="AK655" s="46"/>
      <c r="AL655" s="46"/>
    </row>
    <row r="656">
      <c r="A656" s="50"/>
      <c r="B656" s="46"/>
      <c r="C656" s="46"/>
      <c r="D656" s="46"/>
      <c r="E656" s="70"/>
      <c r="F656" s="50"/>
      <c r="G656" s="50"/>
      <c r="H656" s="50"/>
      <c r="I656" s="50"/>
      <c r="J656" s="102"/>
      <c r="K656" s="46"/>
      <c r="L656" s="46"/>
      <c r="M656" s="46"/>
      <c r="N656" s="46"/>
      <c r="O656" s="46"/>
      <c r="P656" s="46"/>
      <c r="Q656" s="46"/>
      <c r="R656" s="46"/>
      <c r="S656" s="46"/>
      <c r="T656" s="46"/>
      <c r="U656" s="46"/>
      <c r="V656" s="46"/>
      <c r="W656" s="46"/>
      <c r="X656" s="46"/>
      <c r="Y656" s="46"/>
      <c r="Z656" s="46"/>
      <c r="AA656" s="46"/>
      <c r="AB656" s="46"/>
      <c r="AC656" s="46"/>
      <c r="AD656" s="46"/>
      <c r="AE656" s="46"/>
      <c r="AF656" s="46"/>
      <c r="AG656" s="46"/>
      <c r="AH656" s="46"/>
      <c r="AI656" s="46"/>
      <c r="AJ656" s="46"/>
      <c r="AK656" s="46"/>
      <c r="AL656" s="46"/>
    </row>
    <row r="657">
      <c r="A657" s="50"/>
      <c r="B657" s="46"/>
      <c r="C657" s="46"/>
      <c r="D657" s="46"/>
      <c r="E657" s="70"/>
      <c r="F657" s="50"/>
      <c r="G657" s="50"/>
      <c r="H657" s="50"/>
      <c r="I657" s="50"/>
      <c r="J657" s="102"/>
      <c r="K657" s="46"/>
      <c r="L657" s="46"/>
      <c r="M657" s="46"/>
      <c r="N657" s="46"/>
      <c r="O657" s="46"/>
      <c r="P657" s="46"/>
      <c r="Q657" s="46"/>
      <c r="R657" s="46"/>
      <c r="S657" s="46"/>
      <c r="T657" s="46"/>
      <c r="U657" s="46"/>
      <c r="V657" s="46"/>
      <c r="W657" s="46"/>
      <c r="X657" s="46"/>
      <c r="Y657" s="46"/>
      <c r="Z657" s="46"/>
      <c r="AA657" s="46"/>
      <c r="AB657" s="46"/>
      <c r="AC657" s="46"/>
      <c r="AD657" s="46"/>
      <c r="AE657" s="46"/>
      <c r="AF657" s="46"/>
      <c r="AG657" s="46"/>
      <c r="AH657" s="46"/>
      <c r="AI657" s="46"/>
      <c r="AJ657" s="46"/>
      <c r="AK657" s="46"/>
      <c r="AL657" s="46"/>
    </row>
    <row r="658">
      <c r="A658" s="50"/>
      <c r="B658" s="46"/>
      <c r="C658" s="46"/>
      <c r="D658" s="46"/>
      <c r="E658" s="70"/>
      <c r="F658" s="50"/>
      <c r="G658" s="50"/>
      <c r="H658" s="50"/>
      <c r="I658" s="50"/>
      <c r="J658" s="102"/>
      <c r="K658" s="46"/>
      <c r="L658" s="46"/>
      <c r="M658" s="46"/>
      <c r="N658" s="46"/>
      <c r="O658" s="46"/>
      <c r="P658" s="46"/>
      <c r="Q658" s="46"/>
      <c r="R658" s="46"/>
      <c r="S658" s="46"/>
      <c r="T658" s="46"/>
      <c r="U658" s="46"/>
      <c r="V658" s="46"/>
      <c r="W658" s="46"/>
      <c r="X658" s="46"/>
      <c r="Y658" s="46"/>
      <c r="Z658" s="46"/>
      <c r="AA658" s="46"/>
      <c r="AB658" s="46"/>
      <c r="AC658" s="46"/>
      <c r="AD658" s="46"/>
      <c r="AE658" s="46"/>
      <c r="AF658" s="46"/>
      <c r="AG658" s="46"/>
      <c r="AH658" s="46"/>
      <c r="AI658" s="46"/>
      <c r="AJ658" s="46"/>
      <c r="AK658" s="46"/>
      <c r="AL658" s="46"/>
    </row>
    <row r="659">
      <c r="A659" s="50"/>
      <c r="B659" s="46"/>
      <c r="C659" s="46"/>
      <c r="D659" s="46"/>
      <c r="E659" s="70"/>
      <c r="F659" s="50"/>
      <c r="G659" s="50"/>
      <c r="H659" s="50"/>
      <c r="I659" s="50"/>
      <c r="J659" s="102"/>
      <c r="K659" s="46"/>
      <c r="L659" s="46"/>
      <c r="M659" s="46"/>
      <c r="N659" s="46"/>
      <c r="O659" s="46"/>
      <c r="P659" s="46"/>
      <c r="Q659" s="46"/>
      <c r="R659" s="46"/>
      <c r="S659" s="46"/>
      <c r="T659" s="46"/>
      <c r="U659" s="46"/>
      <c r="V659" s="46"/>
      <c r="W659" s="46"/>
      <c r="X659" s="46"/>
      <c r="Y659" s="46"/>
      <c r="Z659" s="46"/>
      <c r="AA659" s="46"/>
      <c r="AB659" s="46"/>
      <c r="AC659" s="46"/>
      <c r="AD659" s="46"/>
      <c r="AE659" s="46"/>
      <c r="AF659" s="46"/>
      <c r="AG659" s="46"/>
      <c r="AH659" s="46"/>
      <c r="AI659" s="46"/>
      <c r="AJ659" s="46"/>
      <c r="AK659" s="46"/>
      <c r="AL659" s="46"/>
    </row>
    <row r="660">
      <c r="A660" s="50"/>
      <c r="B660" s="46"/>
      <c r="C660" s="46"/>
      <c r="D660" s="46"/>
      <c r="E660" s="70"/>
      <c r="F660" s="50"/>
      <c r="G660" s="50"/>
      <c r="H660" s="50"/>
      <c r="I660" s="50"/>
      <c r="J660" s="102"/>
      <c r="K660" s="46"/>
      <c r="L660" s="46"/>
      <c r="M660" s="46"/>
      <c r="N660" s="46"/>
      <c r="O660" s="46"/>
      <c r="P660" s="46"/>
      <c r="Q660" s="46"/>
      <c r="R660" s="46"/>
      <c r="S660" s="46"/>
      <c r="T660" s="46"/>
      <c r="U660" s="46"/>
      <c r="V660" s="46"/>
      <c r="W660" s="46"/>
      <c r="X660" s="46"/>
      <c r="Y660" s="46"/>
      <c r="Z660" s="46"/>
      <c r="AA660" s="46"/>
      <c r="AB660" s="46"/>
      <c r="AC660" s="46"/>
      <c r="AD660" s="46"/>
      <c r="AE660" s="46"/>
      <c r="AF660" s="46"/>
      <c r="AG660" s="46"/>
      <c r="AH660" s="46"/>
      <c r="AI660" s="46"/>
      <c r="AJ660" s="46"/>
      <c r="AK660" s="46"/>
      <c r="AL660" s="46"/>
    </row>
    <row r="661">
      <c r="A661" s="50"/>
      <c r="B661" s="46"/>
      <c r="C661" s="46"/>
      <c r="D661" s="46"/>
      <c r="E661" s="70"/>
      <c r="F661" s="50"/>
      <c r="G661" s="50"/>
      <c r="H661" s="50"/>
      <c r="I661" s="50"/>
      <c r="J661" s="102"/>
      <c r="K661" s="46"/>
      <c r="L661" s="46"/>
      <c r="M661" s="46"/>
      <c r="N661" s="46"/>
      <c r="O661" s="46"/>
      <c r="P661" s="46"/>
      <c r="Q661" s="46"/>
      <c r="R661" s="46"/>
      <c r="S661" s="46"/>
      <c r="T661" s="46"/>
      <c r="U661" s="46"/>
      <c r="V661" s="46"/>
      <c r="W661" s="46"/>
      <c r="X661" s="46"/>
      <c r="Y661" s="46"/>
      <c r="Z661" s="46"/>
      <c r="AA661" s="46"/>
      <c r="AB661" s="46"/>
      <c r="AC661" s="46"/>
      <c r="AD661" s="46"/>
      <c r="AE661" s="46"/>
      <c r="AF661" s="46"/>
      <c r="AG661" s="46"/>
      <c r="AH661" s="46"/>
      <c r="AI661" s="46"/>
      <c r="AJ661" s="46"/>
      <c r="AK661" s="46"/>
      <c r="AL661" s="46"/>
    </row>
    <row r="662">
      <c r="A662" s="50"/>
      <c r="B662" s="46"/>
      <c r="C662" s="46"/>
      <c r="D662" s="46"/>
      <c r="E662" s="70"/>
      <c r="F662" s="50"/>
      <c r="G662" s="50"/>
      <c r="H662" s="50"/>
      <c r="I662" s="50"/>
      <c r="J662" s="102"/>
      <c r="K662" s="46"/>
      <c r="L662" s="46"/>
      <c r="M662" s="46"/>
      <c r="N662" s="46"/>
      <c r="O662" s="46"/>
      <c r="P662" s="46"/>
      <c r="Q662" s="46"/>
      <c r="R662" s="46"/>
      <c r="S662" s="46"/>
      <c r="T662" s="46"/>
      <c r="U662" s="46"/>
      <c r="V662" s="46"/>
      <c r="W662" s="46"/>
      <c r="X662" s="46"/>
      <c r="Y662" s="46"/>
      <c r="Z662" s="46"/>
      <c r="AA662" s="46"/>
      <c r="AB662" s="46"/>
      <c r="AC662" s="46"/>
      <c r="AD662" s="46"/>
      <c r="AE662" s="46"/>
      <c r="AF662" s="46"/>
      <c r="AG662" s="46"/>
      <c r="AH662" s="46"/>
      <c r="AI662" s="46"/>
      <c r="AJ662" s="46"/>
      <c r="AK662" s="46"/>
      <c r="AL662" s="46"/>
    </row>
    <row r="663">
      <c r="A663" s="50"/>
      <c r="B663" s="46"/>
      <c r="C663" s="46"/>
      <c r="D663" s="46"/>
      <c r="E663" s="70"/>
      <c r="F663" s="50"/>
      <c r="G663" s="50"/>
      <c r="H663" s="50"/>
      <c r="I663" s="50"/>
      <c r="J663" s="102"/>
      <c r="K663" s="46"/>
      <c r="L663" s="46"/>
      <c r="M663" s="46"/>
      <c r="N663" s="46"/>
      <c r="O663" s="46"/>
      <c r="P663" s="46"/>
      <c r="Q663" s="46"/>
      <c r="R663" s="46"/>
      <c r="S663" s="46"/>
      <c r="T663" s="46"/>
      <c r="U663" s="46"/>
      <c r="V663" s="46"/>
      <c r="W663" s="46"/>
      <c r="X663" s="46"/>
      <c r="Y663" s="46"/>
      <c r="Z663" s="46"/>
      <c r="AA663" s="46"/>
      <c r="AB663" s="46"/>
      <c r="AC663" s="46"/>
      <c r="AD663" s="46"/>
      <c r="AE663" s="46"/>
      <c r="AF663" s="46"/>
      <c r="AG663" s="46"/>
      <c r="AH663" s="46"/>
      <c r="AI663" s="46"/>
      <c r="AJ663" s="46"/>
      <c r="AK663" s="46"/>
      <c r="AL663" s="46"/>
    </row>
    <row r="664">
      <c r="A664" s="50"/>
      <c r="B664" s="46"/>
      <c r="C664" s="46"/>
      <c r="D664" s="46"/>
      <c r="E664" s="70"/>
      <c r="F664" s="50"/>
      <c r="G664" s="50"/>
      <c r="H664" s="50"/>
      <c r="I664" s="50"/>
      <c r="J664" s="102"/>
      <c r="K664" s="46"/>
      <c r="L664" s="46"/>
      <c r="M664" s="46"/>
      <c r="N664" s="46"/>
      <c r="O664" s="46"/>
      <c r="P664" s="46"/>
      <c r="Q664" s="46"/>
      <c r="R664" s="46"/>
      <c r="S664" s="46"/>
      <c r="T664" s="46"/>
      <c r="U664" s="46"/>
      <c r="V664" s="46"/>
      <c r="W664" s="46"/>
      <c r="X664" s="46"/>
      <c r="Y664" s="46"/>
      <c r="Z664" s="46"/>
      <c r="AA664" s="46"/>
      <c r="AB664" s="46"/>
      <c r="AC664" s="46"/>
      <c r="AD664" s="46"/>
      <c r="AE664" s="46"/>
      <c r="AF664" s="46"/>
      <c r="AG664" s="46"/>
      <c r="AH664" s="46"/>
      <c r="AI664" s="46"/>
      <c r="AJ664" s="46"/>
      <c r="AK664" s="46"/>
      <c r="AL664" s="46"/>
    </row>
    <row r="665">
      <c r="A665" s="50"/>
      <c r="B665" s="46"/>
      <c r="C665" s="46"/>
      <c r="D665" s="46"/>
      <c r="E665" s="70"/>
      <c r="F665" s="50"/>
      <c r="G665" s="50"/>
      <c r="H665" s="50"/>
      <c r="I665" s="50"/>
      <c r="J665" s="102"/>
      <c r="K665" s="46"/>
      <c r="L665" s="46"/>
      <c r="M665" s="46"/>
      <c r="N665" s="46"/>
      <c r="O665" s="46"/>
      <c r="P665" s="46"/>
      <c r="Q665" s="46"/>
      <c r="R665" s="46"/>
      <c r="S665" s="46"/>
      <c r="T665" s="46"/>
      <c r="U665" s="46"/>
      <c r="V665" s="46"/>
      <c r="W665" s="46"/>
      <c r="X665" s="46"/>
      <c r="Y665" s="46"/>
      <c r="Z665" s="46"/>
      <c r="AA665" s="46"/>
      <c r="AB665" s="46"/>
      <c r="AC665" s="46"/>
      <c r="AD665" s="46"/>
      <c r="AE665" s="46"/>
      <c r="AF665" s="46"/>
      <c r="AG665" s="46"/>
      <c r="AH665" s="46"/>
      <c r="AI665" s="46"/>
      <c r="AJ665" s="46"/>
      <c r="AK665" s="46"/>
      <c r="AL665" s="46"/>
    </row>
    <row r="666">
      <c r="A666" s="50"/>
      <c r="B666" s="46"/>
      <c r="C666" s="46"/>
      <c r="D666" s="46"/>
      <c r="E666" s="70"/>
      <c r="F666" s="50"/>
      <c r="G666" s="50"/>
      <c r="H666" s="50"/>
      <c r="I666" s="50"/>
      <c r="J666" s="102"/>
      <c r="K666" s="46"/>
      <c r="L666" s="46"/>
      <c r="M666" s="46"/>
      <c r="N666" s="46"/>
      <c r="O666" s="46"/>
      <c r="P666" s="46"/>
      <c r="Q666" s="46"/>
      <c r="R666" s="46"/>
      <c r="S666" s="46"/>
      <c r="T666" s="46"/>
      <c r="U666" s="46"/>
      <c r="V666" s="46"/>
      <c r="W666" s="46"/>
      <c r="X666" s="46"/>
      <c r="Y666" s="46"/>
      <c r="Z666" s="46"/>
      <c r="AA666" s="46"/>
      <c r="AB666" s="46"/>
      <c r="AC666" s="46"/>
      <c r="AD666" s="46"/>
      <c r="AE666" s="46"/>
      <c r="AF666" s="46"/>
      <c r="AG666" s="46"/>
      <c r="AH666" s="46"/>
      <c r="AI666" s="46"/>
      <c r="AJ666" s="46"/>
      <c r="AK666" s="46"/>
      <c r="AL666" s="46"/>
    </row>
    <row r="667">
      <c r="A667" s="50"/>
      <c r="B667" s="46"/>
      <c r="C667" s="46"/>
      <c r="D667" s="46"/>
      <c r="E667" s="70"/>
      <c r="F667" s="50"/>
      <c r="G667" s="50"/>
      <c r="H667" s="50"/>
      <c r="I667" s="50"/>
      <c r="J667" s="102"/>
      <c r="K667" s="46"/>
      <c r="L667" s="46"/>
      <c r="M667" s="46"/>
      <c r="N667" s="46"/>
      <c r="O667" s="46"/>
      <c r="P667" s="46"/>
      <c r="Q667" s="46"/>
      <c r="R667" s="46"/>
      <c r="S667" s="46"/>
      <c r="T667" s="46"/>
      <c r="U667" s="46"/>
      <c r="V667" s="46"/>
      <c r="W667" s="46"/>
      <c r="X667" s="46"/>
      <c r="Y667" s="46"/>
      <c r="Z667" s="46"/>
      <c r="AA667" s="46"/>
      <c r="AB667" s="46"/>
      <c r="AC667" s="46"/>
      <c r="AD667" s="46"/>
      <c r="AE667" s="46"/>
      <c r="AF667" s="46"/>
      <c r="AG667" s="46"/>
      <c r="AH667" s="46"/>
      <c r="AI667" s="46"/>
      <c r="AJ667" s="46"/>
      <c r="AK667" s="46"/>
      <c r="AL667" s="46"/>
    </row>
    <row r="668">
      <c r="A668" s="50"/>
      <c r="B668" s="46"/>
      <c r="C668" s="46"/>
      <c r="D668" s="46"/>
      <c r="E668" s="70"/>
      <c r="F668" s="50"/>
      <c r="G668" s="50"/>
      <c r="H668" s="50"/>
      <c r="I668" s="50"/>
      <c r="J668" s="102"/>
      <c r="K668" s="46"/>
      <c r="L668" s="46"/>
      <c r="M668" s="46"/>
      <c r="N668" s="46"/>
      <c r="O668" s="46"/>
      <c r="P668" s="46"/>
      <c r="Q668" s="46"/>
      <c r="R668" s="46"/>
      <c r="S668" s="46"/>
      <c r="T668" s="46"/>
      <c r="U668" s="46"/>
      <c r="V668" s="46"/>
      <c r="W668" s="46"/>
      <c r="X668" s="46"/>
      <c r="Y668" s="46"/>
      <c r="Z668" s="46"/>
      <c r="AA668" s="46"/>
      <c r="AB668" s="46"/>
      <c r="AC668" s="46"/>
      <c r="AD668" s="46"/>
      <c r="AE668" s="46"/>
      <c r="AF668" s="46"/>
      <c r="AG668" s="46"/>
      <c r="AH668" s="46"/>
      <c r="AI668" s="46"/>
      <c r="AJ668" s="46"/>
      <c r="AK668" s="46"/>
      <c r="AL668" s="46"/>
    </row>
    <row r="669">
      <c r="A669" s="50"/>
      <c r="B669" s="46"/>
      <c r="C669" s="46"/>
      <c r="D669" s="46"/>
      <c r="E669" s="70"/>
      <c r="F669" s="50"/>
      <c r="G669" s="50"/>
      <c r="H669" s="50"/>
      <c r="I669" s="50"/>
      <c r="J669" s="102"/>
      <c r="K669" s="46"/>
      <c r="L669" s="46"/>
      <c r="M669" s="46"/>
      <c r="N669" s="46"/>
      <c r="O669" s="46"/>
      <c r="P669" s="46"/>
      <c r="Q669" s="46"/>
      <c r="R669" s="46"/>
      <c r="S669" s="46"/>
      <c r="T669" s="46"/>
      <c r="U669" s="46"/>
      <c r="V669" s="46"/>
      <c r="W669" s="46"/>
      <c r="X669" s="46"/>
      <c r="Y669" s="46"/>
      <c r="Z669" s="46"/>
      <c r="AA669" s="46"/>
      <c r="AB669" s="46"/>
      <c r="AC669" s="46"/>
      <c r="AD669" s="46"/>
      <c r="AE669" s="46"/>
      <c r="AF669" s="46"/>
      <c r="AG669" s="46"/>
      <c r="AH669" s="46"/>
      <c r="AI669" s="46"/>
      <c r="AJ669" s="46"/>
      <c r="AK669" s="46"/>
      <c r="AL669" s="46"/>
    </row>
    <row r="670">
      <c r="A670" s="50"/>
      <c r="B670" s="46"/>
      <c r="C670" s="46"/>
      <c r="D670" s="46"/>
      <c r="E670" s="70"/>
      <c r="F670" s="50"/>
      <c r="G670" s="50"/>
      <c r="H670" s="50"/>
      <c r="I670" s="50"/>
      <c r="J670" s="102"/>
      <c r="K670" s="46"/>
      <c r="L670" s="46"/>
      <c r="M670" s="46"/>
      <c r="N670" s="46"/>
      <c r="O670" s="46"/>
      <c r="P670" s="46"/>
      <c r="Q670" s="46"/>
      <c r="R670" s="46"/>
      <c r="S670" s="46"/>
      <c r="T670" s="46"/>
      <c r="U670" s="46"/>
      <c r="V670" s="46"/>
      <c r="W670" s="46"/>
      <c r="X670" s="46"/>
      <c r="Y670" s="46"/>
      <c r="Z670" s="46"/>
      <c r="AA670" s="46"/>
      <c r="AB670" s="46"/>
      <c r="AC670" s="46"/>
      <c r="AD670" s="46"/>
      <c r="AE670" s="46"/>
      <c r="AF670" s="46"/>
      <c r="AG670" s="46"/>
      <c r="AH670" s="46"/>
      <c r="AI670" s="46"/>
      <c r="AJ670" s="46"/>
      <c r="AK670" s="46"/>
      <c r="AL670" s="46"/>
    </row>
    <row r="671">
      <c r="A671" s="50"/>
      <c r="B671" s="46"/>
      <c r="C671" s="46"/>
      <c r="D671" s="46"/>
      <c r="E671" s="70"/>
      <c r="F671" s="50"/>
      <c r="G671" s="50"/>
      <c r="H671" s="50"/>
      <c r="I671" s="50"/>
      <c r="J671" s="102"/>
      <c r="K671" s="46"/>
      <c r="L671" s="46"/>
      <c r="M671" s="46"/>
      <c r="N671" s="46"/>
      <c r="O671" s="46"/>
      <c r="P671" s="46"/>
      <c r="Q671" s="46"/>
      <c r="R671" s="46"/>
      <c r="S671" s="46"/>
      <c r="T671" s="46"/>
      <c r="U671" s="46"/>
      <c r="V671" s="46"/>
      <c r="W671" s="46"/>
      <c r="X671" s="46"/>
      <c r="Y671" s="46"/>
      <c r="Z671" s="46"/>
      <c r="AA671" s="46"/>
      <c r="AB671" s="46"/>
      <c r="AC671" s="46"/>
      <c r="AD671" s="46"/>
      <c r="AE671" s="46"/>
      <c r="AF671" s="46"/>
      <c r="AG671" s="46"/>
      <c r="AH671" s="46"/>
      <c r="AI671" s="46"/>
      <c r="AJ671" s="46"/>
      <c r="AK671" s="46"/>
      <c r="AL671" s="46"/>
    </row>
    <row r="672">
      <c r="A672" s="50"/>
      <c r="B672" s="46"/>
      <c r="C672" s="46"/>
      <c r="D672" s="46"/>
      <c r="E672" s="70"/>
      <c r="F672" s="50"/>
      <c r="G672" s="50"/>
      <c r="H672" s="50"/>
      <c r="I672" s="50"/>
      <c r="J672" s="102"/>
      <c r="K672" s="46"/>
      <c r="L672" s="46"/>
      <c r="M672" s="46"/>
      <c r="N672" s="46"/>
      <c r="O672" s="46"/>
      <c r="P672" s="46"/>
      <c r="Q672" s="46"/>
      <c r="R672" s="46"/>
      <c r="S672" s="46"/>
      <c r="T672" s="46"/>
      <c r="U672" s="46"/>
      <c r="V672" s="46"/>
      <c r="W672" s="46"/>
      <c r="X672" s="46"/>
      <c r="Y672" s="46"/>
      <c r="Z672" s="46"/>
      <c r="AA672" s="46"/>
      <c r="AB672" s="46"/>
      <c r="AC672" s="46"/>
      <c r="AD672" s="46"/>
      <c r="AE672" s="46"/>
      <c r="AF672" s="46"/>
      <c r="AG672" s="46"/>
      <c r="AH672" s="46"/>
      <c r="AI672" s="46"/>
      <c r="AJ672" s="46"/>
      <c r="AK672" s="46"/>
      <c r="AL672" s="46"/>
    </row>
    <row r="673">
      <c r="A673" s="50"/>
      <c r="B673" s="46"/>
      <c r="C673" s="46"/>
      <c r="D673" s="46"/>
      <c r="E673" s="70"/>
      <c r="F673" s="50"/>
      <c r="G673" s="50"/>
      <c r="H673" s="50"/>
      <c r="I673" s="50"/>
      <c r="J673" s="102"/>
      <c r="K673" s="46"/>
      <c r="L673" s="46"/>
      <c r="M673" s="46"/>
      <c r="N673" s="46"/>
      <c r="O673" s="46"/>
      <c r="P673" s="46"/>
      <c r="Q673" s="46"/>
      <c r="R673" s="46"/>
      <c r="S673" s="46"/>
      <c r="T673" s="46"/>
      <c r="U673" s="46"/>
      <c r="V673" s="46"/>
      <c r="W673" s="46"/>
      <c r="X673" s="46"/>
      <c r="Y673" s="46"/>
      <c r="Z673" s="46"/>
      <c r="AA673" s="46"/>
      <c r="AB673" s="46"/>
      <c r="AC673" s="46"/>
      <c r="AD673" s="46"/>
      <c r="AE673" s="46"/>
      <c r="AF673" s="46"/>
      <c r="AG673" s="46"/>
      <c r="AH673" s="46"/>
      <c r="AI673" s="46"/>
      <c r="AJ673" s="46"/>
      <c r="AK673" s="46"/>
      <c r="AL673" s="46"/>
    </row>
    <row r="674">
      <c r="A674" s="50"/>
      <c r="B674" s="46"/>
      <c r="C674" s="46"/>
      <c r="D674" s="46"/>
      <c r="E674" s="70"/>
      <c r="F674" s="50"/>
      <c r="G674" s="50"/>
      <c r="H674" s="50"/>
      <c r="I674" s="50"/>
      <c r="J674" s="102"/>
      <c r="K674" s="46"/>
      <c r="L674" s="46"/>
      <c r="M674" s="46"/>
      <c r="N674" s="46"/>
      <c r="O674" s="46"/>
      <c r="P674" s="46"/>
      <c r="Q674" s="46"/>
      <c r="R674" s="46"/>
      <c r="S674" s="46"/>
      <c r="T674" s="46"/>
      <c r="U674" s="46"/>
      <c r="V674" s="46"/>
      <c r="W674" s="46"/>
      <c r="X674" s="46"/>
      <c r="Y674" s="46"/>
      <c r="Z674" s="46"/>
      <c r="AA674" s="46"/>
      <c r="AB674" s="46"/>
      <c r="AC674" s="46"/>
      <c r="AD674" s="46"/>
      <c r="AE674" s="46"/>
      <c r="AF674" s="46"/>
      <c r="AG674" s="46"/>
      <c r="AH674" s="46"/>
      <c r="AI674" s="46"/>
      <c r="AJ674" s="46"/>
      <c r="AK674" s="46"/>
      <c r="AL674" s="46"/>
    </row>
    <row r="675">
      <c r="A675" s="50"/>
      <c r="B675" s="46"/>
      <c r="C675" s="46"/>
      <c r="D675" s="46"/>
      <c r="E675" s="70"/>
      <c r="F675" s="50"/>
      <c r="G675" s="50"/>
      <c r="H675" s="50"/>
      <c r="I675" s="50"/>
      <c r="J675" s="102"/>
      <c r="K675" s="46"/>
      <c r="L675" s="46"/>
      <c r="M675" s="46"/>
      <c r="N675" s="46"/>
      <c r="O675" s="46"/>
      <c r="P675" s="46"/>
      <c r="Q675" s="46"/>
      <c r="R675" s="46"/>
      <c r="S675" s="46"/>
      <c r="T675" s="46"/>
      <c r="U675" s="46"/>
      <c r="V675" s="46"/>
      <c r="W675" s="46"/>
      <c r="X675" s="46"/>
      <c r="Y675" s="46"/>
      <c r="Z675" s="46"/>
      <c r="AA675" s="46"/>
      <c r="AB675" s="46"/>
      <c r="AC675" s="46"/>
      <c r="AD675" s="46"/>
      <c r="AE675" s="46"/>
      <c r="AF675" s="46"/>
      <c r="AG675" s="46"/>
      <c r="AH675" s="46"/>
      <c r="AI675" s="46"/>
      <c r="AJ675" s="46"/>
      <c r="AK675" s="46"/>
      <c r="AL675" s="46"/>
    </row>
    <row r="676">
      <c r="A676" s="50"/>
      <c r="B676" s="46"/>
      <c r="C676" s="46"/>
      <c r="D676" s="46"/>
      <c r="E676" s="70"/>
      <c r="F676" s="50"/>
      <c r="G676" s="50"/>
      <c r="H676" s="50"/>
      <c r="I676" s="50"/>
      <c r="J676" s="102"/>
      <c r="K676" s="46"/>
      <c r="L676" s="46"/>
      <c r="M676" s="46"/>
      <c r="N676" s="46"/>
      <c r="O676" s="46"/>
      <c r="P676" s="46"/>
      <c r="Q676" s="46"/>
      <c r="R676" s="46"/>
      <c r="S676" s="46"/>
      <c r="T676" s="46"/>
      <c r="U676" s="46"/>
      <c r="V676" s="46"/>
      <c r="W676" s="46"/>
      <c r="X676" s="46"/>
      <c r="Y676" s="46"/>
      <c r="Z676" s="46"/>
      <c r="AA676" s="46"/>
      <c r="AB676" s="46"/>
      <c r="AC676" s="46"/>
      <c r="AD676" s="46"/>
      <c r="AE676" s="46"/>
      <c r="AF676" s="46"/>
      <c r="AG676" s="46"/>
      <c r="AH676" s="46"/>
      <c r="AI676" s="46"/>
      <c r="AJ676" s="46"/>
      <c r="AK676" s="46"/>
      <c r="AL676" s="46"/>
    </row>
    <row r="677">
      <c r="A677" s="50"/>
      <c r="B677" s="46"/>
      <c r="C677" s="46"/>
      <c r="D677" s="46"/>
      <c r="E677" s="70"/>
      <c r="F677" s="50"/>
      <c r="G677" s="50"/>
      <c r="H677" s="50"/>
      <c r="I677" s="50"/>
      <c r="J677" s="102"/>
      <c r="K677" s="46"/>
      <c r="L677" s="46"/>
      <c r="M677" s="46"/>
      <c r="N677" s="46"/>
      <c r="O677" s="46"/>
      <c r="P677" s="46"/>
      <c r="Q677" s="46"/>
      <c r="R677" s="46"/>
      <c r="S677" s="46"/>
      <c r="T677" s="46"/>
      <c r="U677" s="46"/>
      <c r="V677" s="46"/>
      <c r="W677" s="46"/>
      <c r="X677" s="46"/>
      <c r="Y677" s="46"/>
      <c r="Z677" s="46"/>
      <c r="AA677" s="46"/>
      <c r="AB677" s="46"/>
      <c r="AC677" s="46"/>
      <c r="AD677" s="46"/>
      <c r="AE677" s="46"/>
      <c r="AF677" s="46"/>
      <c r="AG677" s="46"/>
      <c r="AH677" s="46"/>
      <c r="AI677" s="46"/>
      <c r="AJ677" s="46"/>
      <c r="AK677" s="46"/>
      <c r="AL677" s="46"/>
    </row>
    <row r="678">
      <c r="A678" s="50"/>
      <c r="B678" s="46"/>
      <c r="C678" s="46"/>
      <c r="D678" s="46"/>
      <c r="E678" s="70"/>
      <c r="F678" s="50"/>
      <c r="G678" s="50"/>
      <c r="H678" s="50"/>
      <c r="I678" s="50"/>
      <c r="J678" s="102"/>
      <c r="K678" s="46"/>
      <c r="L678" s="46"/>
      <c r="M678" s="46"/>
      <c r="N678" s="46"/>
      <c r="O678" s="46"/>
      <c r="P678" s="46"/>
      <c r="Q678" s="46"/>
      <c r="R678" s="46"/>
      <c r="S678" s="46"/>
      <c r="T678" s="46"/>
      <c r="U678" s="46"/>
      <c r="V678" s="46"/>
      <c r="W678" s="46"/>
      <c r="X678" s="46"/>
      <c r="Y678" s="46"/>
      <c r="Z678" s="46"/>
      <c r="AA678" s="46"/>
      <c r="AB678" s="46"/>
      <c r="AC678" s="46"/>
      <c r="AD678" s="46"/>
      <c r="AE678" s="46"/>
      <c r="AF678" s="46"/>
      <c r="AG678" s="46"/>
      <c r="AH678" s="46"/>
      <c r="AI678" s="46"/>
      <c r="AJ678" s="46"/>
      <c r="AK678" s="46"/>
      <c r="AL678" s="46"/>
    </row>
    <row r="679">
      <c r="A679" s="50"/>
      <c r="B679" s="46"/>
      <c r="C679" s="46"/>
      <c r="D679" s="46"/>
      <c r="E679" s="70"/>
      <c r="F679" s="50"/>
      <c r="G679" s="50"/>
      <c r="H679" s="50"/>
      <c r="I679" s="50"/>
      <c r="J679" s="102"/>
      <c r="K679" s="46"/>
      <c r="L679" s="46"/>
      <c r="M679" s="46"/>
      <c r="N679" s="46"/>
      <c r="O679" s="46"/>
      <c r="P679" s="46"/>
      <c r="Q679" s="46"/>
      <c r="R679" s="46"/>
      <c r="S679" s="46"/>
      <c r="T679" s="46"/>
      <c r="U679" s="46"/>
      <c r="V679" s="46"/>
      <c r="W679" s="46"/>
      <c r="X679" s="46"/>
      <c r="Y679" s="46"/>
      <c r="Z679" s="46"/>
      <c r="AA679" s="46"/>
      <c r="AB679" s="46"/>
      <c r="AC679" s="46"/>
      <c r="AD679" s="46"/>
      <c r="AE679" s="46"/>
      <c r="AF679" s="46"/>
      <c r="AG679" s="46"/>
      <c r="AH679" s="46"/>
      <c r="AI679" s="46"/>
      <c r="AJ679" s="46"/>
      <c r="AK679" s="46"/>
      <c r="AL679" s="46"/>
    </row>
    <row r="680">
      <c r="A680" s="50"/>
      <c r="B680" s="46"/>
      <c r="C680" s="46"/>
      <c r="D680" s="46"/>
      <c r="E680" s="70"/>
      <c r="F680" s="50"/>
      <c r="G680" s="50"/>
      <c r="H680" s="50"/>
      <c r="I680" s="50"/>
      <c r="J680" s="102"/>
      <c r="K680" s="46"/>
      <c r="L680" s="46"/>
      <c r="M680" s="46"/>
      <c r="N680" s="46"/>
      <c r="O680" s="46"/>
      <c r="P680" s="46"/>
      <c r="Q680" s="46"/>
      <c r="R680" s="46"/>
      <c r="S680" s="46"/>
      <c r="T680" s="46"/>
      <c r="U680" s="46"/>
      <c r="V680" s="46"/>
      <c r="W680" s="46"/>
      <c r="X680" s="46"/>
      <c r="Y680" s="46"/>
      <c r="Z680" s="46"/>
      <c r="AA680" s="46"/>
      <c r="AB680" s="46"/>
      <c r="AC680" s="46"/>
      <c r="AD680" s="46"/>
      <c r="AE680" s="46"/>
      <c r="AF680" s="46"/>
      <c r="AG680" s="46"/>
      <c r="AH680" s="46"/>
      <c r="AI680" s="46"/>
      <c r="AJ680" s="46"/>
      <c r="AK680" s="46"/>
      <c r="AL680" s="46"/>
    </row>
    <row r="681">
      <c r="A681" s="50"/>
      <c r="B681" s="46"/>
      <c r="C681" s="46"/>
      <c r="D681" s="46"/>
      <c r="E681" s="70"/>
      <c r="F681" s="50"/>
      <c r="G681" s="50"/>
      <c r="H681" s="50"/>
      <c r="I681" s="50"/>
      <c r="J681" s="102"/>
      <c r="K681" s="46"/>
      <c r="L681" s="46"/>
      <c r="M681" s="46"/>
      <c r="N681" s="46"/>
      <c r="O681" s="46"/>
      <c r="P681" s="46"/>
      <c r="Q681" s="46"/>
      <c r="R681" s="46"/>
      <c r="S681" s="46"/>
      <c r="T681" s="46"/>
      <c r="U681" s="46"/>
      <c r="V681" s="46"/>
      <c r="W681" s="46"/>
      <c r="X681" s="46"/>
      <c r="Y681" s="46"/>
      <c r="Z681" s="46"/>
      <c r="AA681" s="46"/>
      <c r="AB681" s="46"/>
      <c r="AC681" s="46"/>
      <c r="AD681" s="46"/>
      <c r="AE681" s="46"/>
      <c r="AF681" s="46"/>
      <c r="AG681" s="46"/>
      <c r="AH681" s="46"/>
      <c r="AI681" s="46"/>
      <c r="AJ681" s="46"/>
      <c r="AK681" s="46"/>
      <c r="AL681" s="46"/>
    </row>
    <row r="682">
      <c r="A682" s="50"/>
      <c r="B682" s="46"/>
      <c r="C682" s="46"/>
      <c r="D682" s="46"/>
      <c r="E682" s="70"/>
      <c r="F682" s="50"/>
      <c r="G682" s="50"/>
      <c r="H682" s="50"/>
      <c r="I682" s="50"/>
      <c r="J682" s="102"/>
      <c r="K682" s="46"/>
      <c r="L682" s="46"/>
      <c r="M682" s="46"/>
      <c r="N682" s="46"/>
      <c r="O682" s="46"/>
      <c r="P682" s="46"/>
      <c r="Q682" s="46"/>
      <c r="R682" s="46"/>
      <c r="S682" s="46"/>
      <c r="T682" s="46"/>
      <c r="U682" s="46"/>
      <c r="V682" s="46"/>
      <c r="W682" s="46"/>
      <c r="X682" s="46"/>
      <c r="Y682" s="46"/>
      <c r="Z682" s="46"/>
      <c r="AA682" s="46"/>
      <c r="AB682" s="46"/>
      <c r="AC682" s="46"/>
      <c r="AD682" s="46"/>
      <c r="AE682" s="46"/>
      <c r="AF682" s="46"/>
      <c r="AG682" s="46"/>
      <c r="AH682" s="46"/>
      <c r="AI682" s="46"/>
      <c r="AJ682" s="46"/>
      <c r="AK682" s="46"/>
      <c r="AL682" s="46"/>
    </row>
    <row r="683">
      <c r="A683" s="50"/>
      <c r="B683" s="46"/>
      <c r="C683" s="46"/>
      <c r="D683" s="46"/>
      <c r="E683" s="70"/>
      <c r="F683" s="50"/>
      <c r="G683" s="50"/>
      <c r="H683" s="50"/>
      <c r="I683" s="50"/>
      <c r="J683" s="102"/>
      <c r="K683" s="46"/>
      <c r="L683" s="46"/>
      <c r="M683" s="46"/>
      <c r="N683" s="46"/>
      <c r="O683" s="46"/>
      <c r="P683" s="46"/>
      <c r="Q683" s="46"/>
      <c r="R683" s="46"/>
      <c r="S683" s="46"/>
      <c r="T683" s="46"/>
      <c r="U683" s="46"/>
      <c r="V683" s="46"/>
      <c r="W683" s="46"/>
      <c r="X683" s="46"/>
      <c r="Y683" s="46"/>
      <c r="Z683" s="46"/>
      <c r="AA683" s="46"/>
      <c r="AB683" s="46"/>
      <c r="AC683" s="46"/>
      <c r="AD683" s="46"/>
      <c r="AE683" s="46"/>
      <c r="AF683" s="46"/>
      <c r="AG683" s="46"/>
      <c r="AH683" s="46"/>
      <c r="AI683" s="46"/>
      <c r="AJ683" s="46"/>
      <c r="AK683" s="46"/>
      <c r="AL683" s="46"/>
    </row>
    <row r="684">
      <c r="A684" s="50"/>
      <c r="B684" s="46"/>
      <c r="C684" s="46"/>
      <c r="D684" s="46"/>
      <c r="E684" s="70"/>
      <c r="F684" s="50"/>
      <c r="G684" s="50"/>
      <c r="H684" s="50"/>
      <c r="I684" s="50"/>
      <c r="J684" s="102"/>
      <c r="K684" s="46"/>
      <c r="L684" s="46"/>
      <c r="M684" s="46"/>
      <c r="N684" s="46"/>
      <c r="O684" s="46"/>
      <c r="P684" s="46"/>
      <c r="Q684" s="46"/>
      <c r="R684" s="46"/>
      <c r="S684" s="46"/>
      <c r="T684" s="46"/>
      <c r="U684" s="46"/>
      <c r="V684" s="46"/>
      <c r="W684" s="46"/>
      <c r="X684" s="46"/>
      <c r="Y684" s="46"/>
      <c r="Z684" s="46"/>
      <c r="AA684" s="46"/>
      <c r="AB684" s="46"/>
      <c r="AC684" s="46"/>
      <c r="AD684" s="46"/>
      <c r="AE684" s="46"/>
      <c r="AF684" s="46"/>
      <c r="AG684" s="46"/>
      <c r="AH684" s="46"/>
      <c r="AI684" s="46"/>
      <c r="AJ684" s="46"/>
      <c r="AK684" s="46"/>
      <c r="AL684" s="46"/>
    </row>
    <row r="685">
      <c r="A685" s="50"/>
      <c r="B685" s="46"/>
      <c r="C685" s="46"/>
      <c r="D685" s="46"/>
      <c r="E685" s="70"/>
      <c r="F685" s="50"/>
      <c r="G685" s="50"/>
      <c r="H685" s="50"/>
      <c r="I685" s="50"/>
      <c r="J685" s="102"/>
      <c r="K685" s="46"/>
      <c r="L685" s="46"/>
      <c r="M685" s="46"/>
      <c r="N685" s="46"/>
      <c r="O685" s="46"/>
      <c r="P685" s="46"/>
      <c r="Q685" s="46"/>
      <c r="R685" s="46"/>
      <c r="S685" s="46"/>
      <c r="T685" s="46"/>
      <c r="U685" s="46"/>
      <c r="V685" s="46"/>
      <c r="W685" s="46"/>
      <c r="X685" s="46"/>
      <c r="Y685" s="46"/>
      <c r="Z685" s="46"/>
      <c r="AA685" s="46"/>
      <c r="AB685" s="46"/>
      <c r="AC685" s="46"/>
      <c r="AD685" s="46"/>
      <c r="AE685" s="46"/>
      <c r="AF685" s="46"/>
      <c r="AG685" s="46"/>
      <c r="AH685" s="46"/>
      <c r="AI685" s="46"/>
      <c r="AJ685" s="46"/>
      <c r="AK685" s="46"/>
      <c r="AL685" s="46"/>
    </row>
    <row r="686">
      <c r="A686" s="50"/>
      <c r="B686" s="46"/>
      <c r="C686" s="46"/>
      <c r="D686" s="46"/>
      <c r="E686" s="70"/>
      <c r="F686" s="50"/>
      <c r="G686" s="50"/>
      <c r="H686" s="50"/>
      <c r="I686" s="50"/>
      <c r="J686" s="102"/>
      <c r="K686" s="46"/>
      <c r="L686" s="46"/>
      <c r="M686" s="46"/>
      <c r="N686" s="46"/>
      <c r="O686" s="46"/>
      <c r="P686" s="46"/>
      <c r="Q686" s="46"/>
      <c r="R686" s="46"/>
      <c r="S686" s="46"/>
      <c r="T686" s="46"/>
      <c r="U686" s="46"/>
      <c r="V686" s="46"/>
      <c r="W686" s="46"/>
      <c r="X686" s="46"/>
      <c r="Y686" s="46"/>
      <c r="Z686" s="46"/>
      <c r="AA686" s="46"/>
      <c r="AB686" s="46"/>
      <c r="AC686" s="46"/>
      <c r="AD686" s="46"/>
      <c r="AE686" s="46"/>
      <c r="AF686" s="46"/>
      <c r="AG686" s="46"/>
      <c r="AH686" s="46"/>
      <c r="AI686" s="46"/>
      <c r="AJ686" s="46"/>
      <c r="AK686" s="46"/>
      <c r="AL686" s="46"/>
    </row>
    <row r="687">
      <c r="A687" s="50"/>
      <c r="B687" s="46"/>
      <c r="C687" s="46"/>
      <c r="D687" s="46"/>
      <c r="E687" s="70"/>
      <c r="F687" s="50"/>
      <c r="G687" s="50"/>
      <c r="H687" s="50"/>
      <c r="I687" s="50"/>
      <c r="J687" s="102"/>
      <c r="K687" s="46"/>
      <c r="L687" s="46"/>
      <c r="M687" s="46"/>
      <c r="N687" s="46"/>
      <c r="O687" s="46"/>
      <c r="P687" s="46"/>
      <c r="Q687" s="46"/>
      <c r="R687" s="46"/>
      <c r="S687" s="46"/>
      <c r="T687" s="46"/>
      <c r="U687" s="46"/>
      <c r="V687" s="46"/>
      <c r="W687" s="46"/>
      <c r="X687" s="46"/>
      <c r="Y687" s="46"/>
      <c r="Z687" s="46"/>
      <c r="AA687" s="46"/>
      <c r="AB687" s="46"/>
      <c r="AC687" s="46"/>
      <c r="AD687" s="46"/>
      <c r="AE687" s="46"/>
      <c r="AF687" s="46"/>
      <c r="AG687" s="46"/>
      <c r="AH687" s="46"/>
      <c r="AI687" s="46"/>
      <c r="AJ687" s="46"/>
      <c r="AK687" s="46"/>
      <c r="AL687" s="46"/>
    </row>
    <row r="688">
      <c r="A688" s="50"/>
      <c r="B688" s="46"/>
      <c r="C688" s="46"/>
      <c r="D688" s="46"/>
      <c r="E688" s="70"/>
      <c r="F688" s="50"/>
      <c r="G688" s="50"/>
      <c r="H688" s="50"/>
      <c r="I688" s="50"/>
      <c r="J688" s="102"/>
      <c r="K688" s="46"/>
      <c r="L688" s="46"/>
      <c r="M688" s="46"/>
      <c r="N688" s="46"/>
      <c r="O688" s="46"/>
      <c r="P688" s="46"/>
      <c r="Q688" s="46"/>
      <c r="R688" s="46"/>
      <c r="S688" s="46"/>
      <c r="T688" s="46"/>
      <c r="U688" s="46"/>
      <c r="V688" s="46"/>
      <c r="W688" s="46"/>
      <c r="X688" s="46"/>
      <c r="Y688" s="46"/>
      <c r="Z688" s="46"/>
      <c r="AA688" s="46"/>
      <c r="AB688" s="46"/>
      <c r="AC688" s="46"/>
      <c r="AD688" s="46"/>
      <c r="AE688" s="46"/>
      <c r="AF688" s="46"/>
      <c r="AG688" s="46"/>
      <c r="AH688" s="46"/>
      <c r="AI688" s="46"/>
      <c r="AJ688" s="46"/>
      <c r="AK688" s="46"/>
      <c r="AL688" s="46"/>
    </row>
    <row r="689">
      <c r="A689" s="50"/>
      <c r="B689" s="46"/>
      <c r="C689" s="46"/>
      <c r="D689" s="46"/>
      <c r="E689" s="70"/>
      <c r="F689" s="50"/>
      <c r="G689" s="50"/>
      <c r="H689" s="50"/>
      <c r="I689" s="50"/>
      <c r="J689" s="102"/>
      <c r="K689" s="46"/>
      <c r="L689" s="46"/>
      <c r="M689" s="46"/>
      <c r="N689" s="46"/>
      <c r="O689" s="46"/>
      <c r="P689" s="46"/>
      <c r="Q689" s="46"/>
      <c r="R689" s="46"/>
      <c r="S689" s="46"/>
      <c r="T689" s="46"/>
      <c r="U689" s="46"/>
      <c r="V689" s="46"/>
      <c r="W689" s="46"/>
      <c r="X689" s="46"/>
      <c r="Y689" s="46"/>
      <c r="Z689" s="46"/>
      <c r="AA689" s="46"/>
      <c r="AB689" s="46"/>
      <c r="AC689" s="46"/>
      <c r="AD689" s="46"/>
      <c r="AE689" s="46"/>
      <c r="AF689" s="46"/>
      <c r="AG689" s="46"/>
      <c r="AH689" s="46"/>
      <c r="AI689" s="46"/>
      <c r="AJ689" s="46"/>
      <c r="AK689" s="46"/>
      <c r="AL689" s="46"/>
    </row>
    <row r="690">
      <c r="A690" s="50"/>
      <c r="B690" s="46"/>
      <c r="C690" s="46"/>
      <c r="D690" s="46"/>
      <c r="E690" s="70"/>
      <c r="F690" s="50"/>
      <c r="G690" s="50"/>
      <c r="H690" s="50"/>
      <c r="I690" s="50"/>
      <c r="J690" s="102"/>
      <c r="K690" s="46"/>
      <c r="L690" s="46"/>
      <c r="M690" s="46"/>
      <c r="N690" s="46"/>
      <c r="O690" s="46"/>
      <c r="P690" s="46"/>
      <c r="Q690" s="46"/>
      <c r="R690" s="46"/>
      <c r="S690" s="46"/>
      <c r="T690" s="46"/>
      <c r="U690" s="46"/>
      <c r="V690" s="46"/>
      <c r="W690" s="46"/>
      <c r="X690" s="46"/>
      <c r="Y690" s="46"/>
      <c r="Z690" s="46"/>
      <c r="AA690" s="46"/>
      <c r="AB690" s="46"/>
      <c r="AC690" s="46"/>
      <c r="AD690" s="46"/>
      <c r="AE690" s="46"/>
      <c r="AF690" s="46"/>
      <c r="AG690" s="46"/>
      <c r="AH690" s="46"/>
      <c r="AI690" s="46"/>
      <c r="AJ690" s="46"/>
      <c r="AK690" s="46"/>
      <c r="AL690" s="46"/>
    </row>
    <row r="691">
      <c r="A691" s="50"/>
      <c r="B691" s="46"/>
      <c r="C691" s="46"/>
      <c r="D691" s="46"/>
      <c r="E691" s="70"/>
      <c r="F691" s="50"/>
      <c r="G691" s="50"/>
      <c r="H691" s="50"/>
      <c r="I691" s="50"/>
      <c r="J691" s="102"/>
      <c r="K691" s="46"/>
      <c r="L691" s="46"/>
      <c r="M691" s="46"/>
      <c r="N691" s="46"/>
      <c r="O691" s="46"/>
      <c r="P691" s="46"/>
      <c r="Q691" s="46"/>
      <c r="R691" s="46"/>
      <c r="S691" s="46"/>
      <c r="T691" s="46"/>
      <c r="U691" s="46"/>
      <c r="V691" s="46"/>
      <c r="W691" s="46"/>
      <c r="X691" s="46"/>
      <c r="Y691" s="46"/>
      <c r="Z691" s="46"/>
      <c r="AA691" s="46"/>
      <c r="AB691" s="46"/>
      <c r="AC691" s="46"/>
      <c r="AD691" s="46"/>
      <c r="AE691" s="46"/>
      <c r="AF691" s="46"/>
      <c r="AG691" s="46"/>
      <c r="AH691" s="46"/>
      <c r="AI691" s="46"/>
      <c r="AJ691" s="46"/>
      <c r="AK691" s="46"/>
      <c r="AL691" s="46"/>
    </row>
    <row r="692">
      <c r="A692" s="50"/>
      <c r="B692" s="46"/>
      <c r="C692" s="46"/>
      <c r="D692" s="46"/>
      <c r="E692" s="70"/>
      <c r="F692" s="50"/>
      <c r="G692" s="50"/>
      <c r="H692" s="50"/>
      <c r="I692" s="50"/>
      <c r="J692" s="102"/>
      <c r="K692" s="46"/>
      <c r="L692" s="46"/>
      <c r="M692" s="46"/>
      <c r="N692" s="46"/>
      <c r="O692" s="46"/>
      <c r="P692" s="46"/>
      <c r="Q692" s="46"/>
      <c r="R692" s="46"/>
      <c r="S692" s="46"/>
      <c r="T692" s="46"/>
      <c r="U692" s="46"/>
      <c r="V692" s="46"/>
      <c r="W692" s="46"/>
      <c r="X692" s="46"/>
      <c r="Y692" s="46"/>
      <c r="Z692" s="46"/>
      <c r="AA692" s="46"/>
      <c r="AB692" s="46"/>
      <c r="AC692" s="46"/>
      <c r="AD692" s="46"/>
      <c r="AE692" s="46"/>
      <c r="AF692" s="46"/>
      <c r="AG692" s="46"/>
      <c r="AH692" s="46"/>
      <c r="AI692" s="46"/>
      <c r="AJ692" s="46"/>
      <c r="AK692" s="46"/>
      <c r="AL692" s="46"/>
    </row>
    <row r="693">
      <c r="A693" s="50"/>
      <c r="B693" s="46"/>
      <c r="C693" s="46"/>
      <c r="D693" s="46"/>
      <c r="E693" s="70"/>
      <c r="F693" s="50"/>
      <c r="G693" s="50"/>
      <c r="H693" s="50"/>
      <c r="I693" s="50"/>
      <c r="J693" s="102"/>
      <c r="K693" s="46"/>
      <c r="L693" s="46"/>
      <c r="M693" s="46"/>
      <c r="N693" s="46"/>
      <c r="O693" s="46"/>
      <c r="P693" s="46"/>
      <c r="Q693" s="46"/>
      <c r="R693" s="46"/>
      <c r="S693" s="46"/>
      <c r="T693" s="46"/>
      <c r="U693" s="46"/>
      <c r="V693" s="46"/>
      <c r="W693" s="46"/>
      <c r="X693" s="46"/>
      <c r="Y693" s="46"/>
      <c r="Z693" s="46"/>
      <c r="AA693" s="46"/>
      <c r="AB693" s="46"/>
      <c r="AC693" s="46"/>
      <c r="AD693" s="46"/>
      <c r="AE693" s="46"/>
      <c r="AF693" s="46"/>
      <c r="AG693" s="46"/>
      <c r="AH693" s="46"/>
      <c r="AI693" s="46"/>
      <c r="AJ693" s="46"/>
      <c r="AK693" s="46"/>
      <c r="AL693" s="46"/>
    </row>
    <row r="694">
      <c r="A694" s="50"/>
      <c r="B694" s="46"/>
      <c r="C694" s="46"/>
      <c r="D694" s="46"/>
      <c r="E694" s="70"/>
      <c r="F694" s="50"/>
      <c r="G694" s="50"/>
      <c r="H694" s="50"/>
      <c r="I694" s="50"/>
      <c r="J694" s="102"/>
      <c r="K694" s="46"/>
      <c r="L694" s="46"/>
      <c r="M694" s="46"/>
      <c r="N694" s="46"/>
      <c r="O694" s="46"/>
      <c r="P694" s="46"/>
      <c r="Q694" s="46"/>
      <c r="R694" s="46"/>
      <c r="S694" s="46"/>
      <c r="T694" s="46"/>
      <c r="U694" s="46"/>
      <c r="V694" s="46"/>
      <c r="W694" s="46"/>
      <c r="X694" s="46"/>
      <c r="Y694" s="46"/>
      <c r="Z694" s="46"/>
      <c r="AA694" s="46"/>
      <c r="AB694" s="46"/>
      <c r="AC694" s="46"/>
      <c r="AD694" s="46"/>
      <c r="AE694" s="46"/>
      <c r="AF694" s="46"/>
      <c r="AG694" s="46"/>
      <c r="AH694" s="46"/>
      <c r="AI694" s="46"/>
      <c r="AJ694" s="46"/>
      <c r="AK694" s="46"/>
      <c r="AL694" s="46"/>
    </row>
    <row r="695">
      <c r="A695" s="50"/>
      <c r="B695" s="46"/>
      <c r="C695" s="46"/>
      <c r="D695" s="46"/>
      <c r="E695" s="70"/>
      <c r="F695" s="50"/>
      <c r="G695" s="50"/>
      <c r="H695" s="50"/>
      <c r="I695" s="50"/>
      <c r="J695" s="102"/>
      <c r="K695" s="46"/>
      <c r="L695" s="46"/>
      <c r="M695" s="46"/>
      <c r="N695" s="46"/>
      <c r="O695" s="46"/>
      <c r="P695" s="46"/>
      <c r="Q695" s="46"/>
      <c r="R695" s="46"/>
      <c r="S695" s="46"/>
      <c r="T695" s="46"/>
      <c r="U695" s="46"/>
      <c r="V695" s="46"/>
      <c r="W695" s="46"/>
      <c r="X695" s="46"/>
      <c r="Y695" s="46"/>
      <c r="Z695" s="46"/>
      <c r="AA695" s="46"/>
      <c r="AB695" s="46"/>
      <c r="AC695" s="46"/>
      <c r="AD695" s="46"/>
      <c r="AE695" s="46"/>
      <c r="AF695" s="46"/>
      <c r="AG695" s="46"/>
      <c r="AH695" s="46"/>
      <c r="AI695" s="46"/>
      <c r="AJ695" s="46"/>
      <c r="AK695" s="46"/>
      <c r="AL695" s="46"/>
    </row>
    <row r="696">
      <c r="A696" s="50"/>
      <c r="B696" s="46"/>
      <c r="C696" s="46"/>
      <c r="D696" s="46"/>
      <c r="E696" s="70"/>
      <c r="F696" s="50"/>
      <c r="G696" s="50"/>
      <c r="H696" s="50"/>
      <c r="I696" s="50"/>
      <c r="J696" s="102"/>
      <c r="K696" s="46"/>
      <c r="L696" s="46"/>
      <c r="M696" s="46"/>
      <c r="N696" s="46"/>
      <c r="O696" s="46"/>
      <c r="P696" s="46"/>
      <c r="Q696" s="46"/>
      <c r="R696" s="46"/>
      <c r="S696" s="46"/>
      <c r="T696" s="46"/>
      <c r="U696" s="46"/>
      <c r="V696" s="46"/>
      <c r="W696" s="46"/>
      <c r="X696" s="46"/>
      <c r="Y696" s="46"/>
      <c r="Z696" s="46"/>
      <c r="AA696" s="46"/>
      <c r="AB696" s="46"/>
      <c r="AC696" s="46"/>
      <c r="AD696" s="46"/>
      <c r="AE696" s="46"/>
      <c r="AF696" s="46"/>
      <c r="AG696" s="46"/>
      <c r="AH696" s="46"/>
      <c r="AI696" s="46"/>
      <c r="AJ696" s="46"/>
      <c r="AK696" s="46"/>
      <c r="AL696" s="46"/>
    </row>
    <row r="697">
      <c r="A697" s="50"/>
      <c r="B697" s="46"/>
      <c r="C697" s="46"/>
      <c r="D697" s="46"/>
      <c r="E697" s="70"/>
      <c r="F697" s="50"/>
      <c r="G697" s="50"/>
      <c r="H697" s="50"/>
      <c r="I697" s="50"/>
      <c r="J697" s="102"/>
      <c r="K697" s="46"/>
      <c r="L697" s="46"/>
      <c r="M697" s="46"/>
      <c r="N697" s="46"/>
      <c r="O697" s="46"/>
      <c r="P697" s="46"/>
      <c r="Q697" s="46"/>
      <c r="R697" s="46"/>
      <c r="S697" s="46"/>
      <c r="T697" s="46"/>
      <c r="U697" s="46"/>
      <c r="V697" s="46"/>
      <c r="W697" s="46"/>
      <c r="X697" s="46"/>
      <c r="Y697" s="46"/>
      <c r="Z697" s="46"/>
      <c r="AA697" s="46"/>
      <c r="AB697" s="46"/>
      <c r="AC697" s="46"/>
      <c r="AD697" s="46"/>
      <c r="AE697" s="46"/>
      <c r="AF697" s="46"/>
      <c r="AG697" s="46"/>
      <c r="AH697" s="46"/>
      <c r="AI697" s="46"/>
      <c r="AJ697" s="46"/>
      <c r="AK697" s="46"/>
      <c r="AL697" s="46"/>
    </row>
    <row r="698">
      <c r="A698" s="50"/>
      <c r="B698" s="46"/>
      <c r="C698" s="46"/>
      <c r="D698" s="46"/>
      <c r="E698" s="70"/>
      <c r="F698" s="50"/>
      <c r="G698" s="50"/>
      <c r="H698" s="50"/>
      <c r="I698" s="50"/>
      <c r="J698" s="102"/>
      <c r="K698" s="46"/>
      <c r="L698" s="46"/>
      <c r="M698" s="46"/>
      <c r="N698" s="46"/>
      <c r="O698" s="46"/>
      <c r="P698" s="46"/>
      <c r="Q698" s="46"/>
      <c r="R698" s="46"/>
      <c r="S698" s="46"/>
      <c r="T698" s="46"/>
      <c r="U698" s="46"/>
      <c r="V698" s="46"/>
      <c r="W698" s="46"/>
      <c r="X698" s="46"/>
      <c r="Y698" s="46"/>
      <c r="Z698" s="46"/>
      <c r="AA698" s="46"/>
      <c r="AB698" s="46"/>
      <c r="AC698" s="46"/>
      <c r="AD698" s="46"/>
      <c r="AE698" s="46"/>
      <c r="AF698" s="46"/>
      <c r="AG698" s="46"/>
      <c r="AH698" s="46"/>
      <c r="AI698" s="46"/>
      <c r="AJ698" s="46"/>
      <c r="AK698" s="46"/>
      <c r="AL698" s="46"/>
    </row>
    <row r="699">
      <c r="A699" s="50"/>
      <c r="B699" s="46"/>
      <c r="C699" s="46"/>
      <c r="D699" s="46"/>
      <c r="E699" s="70"/>
      <c r="F699" s="50"/>
      <c r="G699" s="50"/>
      <c r="H699" s="50"/>
      <c r="I699" s="50"/>
      <c r="J699" s="102"/>
      <c r="K699" s="46"/>
      <c r="L699" s="46"/>
      <c r="M699" s="46"/>
      <c r="N699" s="46"/>
      <c r="O699" s="46"/>
      <c r="P699" s="46"/>
      <c r="Q699" s="46"/>
      <c r="R699" s="46"/>
      <c r="S699" s="46"/>
      <c r="T699" s="46"/>
      <c r="U699" s="46"/>
      <c r="V699" s="46"/>
      <c r="W699" s="46"/>
      <c r="X699" s="46"/>
      <c r="Y699" s="46"/>
      <c r="Z699" s="46"/>
      <c r="AA699" s="46"/>
      <c r="AB699" s="46"/>
      <c r="AC699" s="46"/>
      <c r="AD699" s="46"/>
      <c r="AE699" s="46"/>
      <c r="AF699" s="46"/>
      <c r="AG699" s="46"/>
      <c r="AH699" s="46"/>
      <c r="AI699" s="46"/>
      <c r="AJ699" s="46"/>
      <c r="AK699" s="46"/>
      <c r="AL699" s="46"/>
    </row>
    <row r="700">
      <c r="A700" s="50"/>
      <c r="B700" s="46"/>
      <c r="C700" s="46"/>
      <c r="D700" s="46"/>
      <c r="E700" s="70"/>
      <c r="F700" s="50"/>
      <c r="G700" s="50"/>
      <c r="H700" s="50"/>
      <c r="I700" s="50"/>
      <c r="J700" s="102"/>
      <c r="K700" s="46"/>
      <c r="L700" s="46"/>
      <c r="M700" s="46"/>
      <c r="N700" s="46"/>
      <c r="O700" s="46"/>
      <c r="P700" s="46"/>
      <c r="Q700" s="46"/>
      <c r="R700" s="46"/>
      <c r="S700" s="46"/>
      <c r="T700" s="46"/>
      <c r="U700" s="46"/>
      <c r="V700" s="46"/>
      <c r="W700" s="46"/>
      <c r="X700" s="46"/>
      <c r="Y700" s="46"/>
      <c r="Z700" s="46"/>
      <c r="AA700" s="46"/>
      <c r="AB700" s="46"/>
      <c r="AC700" s="46"/>
      <c r="AD700" s="46"/>
      <c r="AE700" s="46"/>
      <c r="AF700" s="46"/>
      <c r="AG700" s="46"/>
      <c r="AH700" s="46"/>
      <c r="AI700" s="46"/>
      <c r="AJ700" s="46"/>
      <c r="AK700" s="46"/>
      <c r="AL700" s="46"/>
    </row>
    <row r="701">
      <c r="A701" s="50"/>
      <c r="B701" s="46"/>
      <c r="C701" s="46"/>
      <c r="D701" s="46"/>
      <c r="E701" s="70"/>
      <c r="F701" s="50"/>
      <c r="G701" s="50"/>
      <c r="H701" s="50"/>
      <c r="I701" s="50"/>
      <c r="J701" s="102"/>
      <c r="K701" s="46"/>
      <c r="L701" s="46"/>
      <c r="M701" s="46"/>
      <c r="N701" s="46"/>
      <c r="O701" s="46"/>
      <c r="P701" s="46"/>
      <c r="Q701" s="46"/>
      <c r="R701" s="46"/>
      <c r="S701" s="46"/>
      <c r="T701" s="46"/>
      <c r="U701" s="46"/>
      <c r="V701" s="46"/>
      <c r="W701" s="46"/>
      <c r="X701" s="46"/>
      <c r="Y701" s="46"/>
      <c r="Z701" s="46"/>
      <c r="AA701" s="46"/>
      <c r="AB701" s="46"/>
      <c r="AC701" s="46"/>
      <c r="AD701" s="46"/>
      <c r="AE701" s="46"/>
      <c r="AF701" s="46"/>
      <c r="AG701" s="46"/>
      <c r="AH701" s="46"/>
      <c r="AI701" s="46"/>
      <c r="AJ701" s="46"/>
      <c r="AK701" s="46"/>
      <c r="AL701" s="46"/>
    </row>
    <row r="702">
      <c r="A702" s="50"/>
      <c r="B702" s="46"/>
      <c r="C702" s="46"/>
      <c r="D702" s="46"/>
      <c r="E702" s="70"/>
      <c r="F702" s="50"/>
      <c r="G702" s="50"/>
      <c r="H702" s="50"/>
      <c r="I702" s="50"/>
      <c r="J702" s="102"/>
      <c r="K702" s="46"/>
      <c r="L702" s="46"/>
      <c r="M702" s="46"/>
      <c r="N702" s="46"/>
      <c r="O702" s="46"/>
      <c r="P702" s="46"/>
      <c r="Q702" s="46"/>
      <c r="R702" s="46"/>
      <c r="S702" s="46"/>
      <c r="T702" s="46"/>
      <c r="U702" s="46"/>
      <c r="V702" s="46"/>
      <c r="W702" s="46"/>
      <c r="X702" s="46"/>
      <c r="Y702" s="46"/>
      <c r="Z702" s="46"/>
      <c r="AA702" s="46"/>
      <c r="AB702" s="46"/>
      <c r="AC702" s="46"/>
      <c r="AD702" s="46"/>
      <c r="AE702" s="46"/>
      <c r="AF702" s="46"/>
      <c r="AG702" s="46"/>
      <c r="AH702" s="46"/>
      <c r="AI702" s="46"/>
      <c r="AJ702" s="46"/>
      <c r="AK702" s="46"/>
      <c r="AL702" s="46"/>
    </row>
    <row r="703">
      <c r="A703" s="50"/>
      <c r="B703" s="46"/>
      <c r="C703" s="46"/>
      <c r="D703" s="46"/>
      <c r="E703" s="70"/>
      <c r="F703" s="50"/>
      <c r="G703" s="50"/>
      <c r="H703" s="50"/>
      <c r="I703" s="50"/>
      <c r="J703" s="102"/>
      <c r="K703" s="46"/>
      <c r="L703" s="46"/>
      <c r="M703" s="46"/>
      <c r="N703" s="46"/>
      <c r="O703" s="46"/>
      <c r="P703" s="46"/>
      <c r="Q703" s="46"/>
      <c r="R703" s="46"/>
      <c r="S703" s="46"/>
      <c r="T703" s="46"/>
      <c r="U703" s="46"/>
      <c r="V703" s="46"/>
      <c r="W703" s="46"/>
      <c r="X703" s="46"/>
      <c r="Y703" s="46"/>
      <c r="Z703" s="46"/>
      <c r="AA703" s="46"/>
      <c r="AB703" s="46"/>
      <c r="AC703" s="46"/>
      <c r="AD703" s="46"/>
      <c r="AE703" s="46"/>
      <c r="AF703" s="46"/>
      <c r="AG703" s="46"/>
      <c r="AH703" s="46"/>
      <c r="AI703" s="46"/>
      <c r="AJ703" s="46"/>
      <c r="AK703" s="46"/>
      <c r="AL703" s="46"/>
    </row>
    <row r="704">
      <c r="A704" s="50"/>
      <c r="B704" s="46"/>
      <c r="C704" s="46"/>
      <c r="D704" s="46"/>
      <c r="E704" s="70"/>
      <c r="F704" s="50"/>
      <c r="G704" s="50"/>
      <c r="H704" s="50"/>
      <c r="I704" s="50"/>
      <c r="J704" s="102"/>
      <c r="K704" s="46"/>
      <c r="L704" s="46"/>
      <c r="M704" s="46"/>
      <c r="N704" s="46"/>
      <c r="O704" s="46"/>
      <c r="P704" s="46"/>
      <c r="Q704" s="46"/>
      <c r="R704" s="46"/>
      <c r="S704" s="46"/>
      <c r="T704" s="46"/>
      <c r="U704" s="46"/>
      <c r="V704" s="46"/>
      <c r="W704" s="46"/>
      <c r="X704" s="46"/>
      <c r="Y704" s="46"/>
      <c r="Z704" s="46"/>
      <c r="AA704" s="46"/>
      <c r="AB704" s="46"/>
      <c r="AC704" s="46"/>
      <c r="AD704" s="46"/>
      <c r="AE704" s="46"/>
      <c r="AF704" s="46"/>
      <c r="AG704" s="46"/>
      <c r="AH704" s="46"/>
      <c r="AI704" s="46"/>
      <c r="AJ704" s="46"/>
      <c r="AK704" s="46"/>
      <c r="AL704" s="46"/>
    </row>
    <row r="705">
      <c r="A705" s="50"/>
      <c r="B705" s="46"/>
      <c r="C705" s="46"/>
      <c r="D705" s="46"/>
      <c r="E705" s="70"/>
      <c r="F705" s="50"/>
      <c r="G705" s="50"/>
      <c r="H705" s="50"/>
      <c r="I705" s="50"/>
      <c r="J705" s="102"/>
      <c r="K705" s="46"/>
      <c r="L705" s="46"/>
      <c r="M705" s="46"/>
      <c r="N705" s="46"/>
      <c r="O705" s="46"/>
      <c r="P705" s="46"/>
      <c r="Q705" s="46"/>
      <c r="R705" s="46"/>
      <c r="S705" s="46"/>
      <c r="T705" s="46"/>
      <c r="U705" s="46"/>
      <c r="V705" s="46"/>
      <c r="W705" s="46"/>
      <c r="X705" s="46"/>
      <c r="Y705" s="46"/>
      <c r="Z705" s="46"/>
      <c r="AA705" s="46"/>
      <c r="AB705" s="46"/>
      <c r="AC705" s="46"/>
      <c r="AD705" s="46"/>
      <c r="AE705" s="46"/>
      <c r="AF705" s="46"/>
      <c r="AG705" s="46"/>
      <c r="AH705" s="46"/>
      <c r="AI705" s="46"/>
      <c r="AJ705" s="46"/>
      <c r="AK705" s="46"/>
      <c r="AL705" s="46"/>
    </row>
    <row r="706">
      <c r="A706" s="50"/>
      <c r="B706" s="46"/>
      <c r="C706" s="46"/>
      <c r="D706" s="46"/>
      <c r="E706" s="70"/>
      <c r="F706" s="50"/>
      <c r="G706" s="50"/>
      <c r="H706" s="50"/>
      <c r="I706" s="50"/>
      <c r="J706" s="102"/>
      <c r="K706" s="46"/>
      <c r="L706" s="46"/>
      <c r="M706" s="46"/>
      <c r="N706" s="46"/>
      <c r="O706" s="46"/>
      <c r="P706" s="46"/>
      <c r="Q706" s="46"/>
      <c r="R706" s="46"/>
      <c r="S706" s="46"/>
      <c r="T706" s="46"/>
      <c r="U706" s="46"/>
      <c r="V706" s="46"/>
      <c r="W706" s="46"/>
      <c r="X706" s="46"/>
      <c r="Y706" s="46"/>
      <c r="Z706" s="46"/>
      <c r="AA706" s="46"/>
      <c r="AB706" s="46"/>
      <c r="AC706" s="46"/>
      <c r="AD706" s="46"/>
      <c r="AE706" s="46"/>
      <c r="AF706" s="46"/>
      <c r="AG706" s="46"/>
      <c r="AH706" s="46"/>
      <c r="AI706" s="46"/>
      <c r="AJ706" s="46"/>
      <c r="AK706" s="46"/>
      <c r="AL706" s="46"/>
    </row>
    <row r="707">
      <c r="A707" s="50"/>
      <c r="B707" s="46"/>
      <c r="C707" s="46"/>
      <c r="D707" s="46"/>
      <c r="E707" s="70"/>
      <c r="F707" s="50"/>
      <c r="G707" s="50"/>
      <c r="H707" s="50"/>
      <c r="I707" s="50"/>
      <c r="J707" s="102"/>
      <c r="K707" s="46"/>
      <c r="L707" s="46"/>
      <c r="M707" s="46"/>
      <c r="N707" s="46"/>
      <c r="O707" s="46"/>
      <c r="P707" s="46"/>
      <c r="Q707" s="46"/>
      <c r="R707" s="46"/>
      <c r="S707" s="46"/>
      <c r="T707" s="46"/>
      <c r="U707" s="46"/>
      <c r="V707" s="46"/>
      <c r="W707" s="46"/>
      <c r="X707" s="46"/>
      <c r="Y707" s="46"/>
      <c r="Z707" s="46"/>
      <c r="AA707" s="46"/>
      <c r="AB707" s="46"/>
      <c r="AC707" s="46"/>
      <c r="AD707" s="46"/>
      <c r="AE707" s="46"/>
      <c r="AF707" s="46"/>
      <c r="AG707" s="46"/>
      <c r="AH707" s="46"/>
      <c r="AI707" s="46"/>
      <c r="AJ707" s="46"/>
      <c r="AK707" s="46"/>
      <c r="AL707" s="46"/>
    </row>
    <row r="708">
      <c r="A708" s="50"/>
      <c r="B708" s="46"/>
      <c r="C708" s="46"/>
      <c r="D708" s="46"/>
      <c r="E708" s="70"/>
      <c r="F708" s="50"/>
      <c r="G708" s="50"/>
      <c r="H708" s="50"/>
      <c r="I708" s="50"/>
      <c r="J708" s="102"/>
      <c r="K708" s="46"/>
      <c r="L708" s="46"/>
      <c r="M708" s="46"/>
      <c r="N708" s="46"/>
      <c r="O708" s="46"/>
      <c r="P708" s="46"/>
      <c r="Q708" s="46"/>
      <c r="R708" s="46"/>
      <c r="S708" s="46"/>
      <c r="T708" s="46"/>
      <c r="U708" s="46"/>
      <c r="V708" s="46"/>
      <c r="W708" s="46"/>
      <c r="X708" s="46"/>
      <c r="Y708" s="46"/>
      <c r="Z708" s="46"/>
      <c r="AA708" s="46"/>
      <c r="AB708" s="46"/>
      <c r="AC708" s="46"/>
      <c r="AD708" s="46"/>
      <c r="AE708" s="46"/>
      <c r="AF708" s="46"/>
      <c r="AG708" s="46"/>
      <c r="AH708" s="46"/>
      <c r="AI708" s="46"/>
      <c r="AJ708" s="46"/>
      <c r="AK708" s="46"/>
      <c r="AL708" s="46"/>
    </row>
    <row r="709">
      <c r="A709" s="50"/>
      <c r="B709" s="46"/>
      <c r="C709" s="46"/>
      <c r="D709" s="46"/>
      <c r="E709" s="70"/>
      <c r="F709" s="50"/>
      <c r="G709" s="50"/>
      <c r="H709" s="50"/>
      <c r="I709" s="50"/>
      <c r="J709" s="102"/>
      <c r="K709" s="46"/>
      <c r="L709" s="46"/>
      <c r="M709" s="46"/>
      <c r="N709" s="46"/>
      <c r="O709" s="46"/>
      <c r="P709" s="46"/>
      <c r="Q709" s="46"/>
      <c r="R709" s="46"/>
      <c r="S709" s="46"/>
      <c r="T709" s="46"/>
      <c r="U709" s="46"/>
      <c r="V709" s="46"/>
      <c r="W709" s="46"/>
      <c r="X709" s="46"/>
      <c r="Y709" s="46"/>
      <c r="Z709" s="46"/>
      <c r="AA709" s="46"/>
      <c r="AB709" s="46"/>
      <c r="AC709" s="46"/>
      <c r="AD709" s="46"/>
      <c r="AE709" s="46"/>
      <c r="AF709" s="46"/>
      <c r="AG709" s="46"/>
      <c r="AH709" s="46"/>
      <c r="AI709" s="46"/>
      <c r="AJ709" s="46"/>
      <c r="AK709" s="46"/>
      <c r="AL709" s="46"/>
    </row>
    <row r="710">
      <c r="A710" s="50"/>
      <c r="B710" s="46"/>
      <c r="C710" s="46"/>
      <c r="D710" s="46"/>
      <c r="E710" s="70"/>
      <c r="F710" s="50"/>
      <c r="G710" s="50"/>
      <c r="H710" s="50"/>
      <c r="I710" s="50"/>
      <c r="J710" s="102"/>
      <c r="K710" s="46"/>
      <c r="L710" s="46"/>
      <c r="M710" s="46"/>
      <c r="N710" s="46"/>
      <c r="O710" s="46"/>
      <c r="P710" s="46"/>
      <c r="Q710" s="46"/>
      <c r="R710" s="46"/>
      <c r="S710" s="46"/>
      <c r="T710" s="46"/>
      <c r="U710" s="46"/>
      <c r="V710" s="46"/>
      <c r="W710" s="46"/>
      <c r="X710" s="46"/>
      <c r="Y710" s="46"/>
      <c r="Z710" s="46"/>
      <c r="AA710" s="46"/>
      <c r="AB710" s="46"/>
      <c r="AC710" s="46"/>
      <c r="AD710" s="46"/>
      <c r="AE710" s="46"/>
      <c r="AF710" s="46"/>
      <c r="AG710" s="46"/>
      <c r="AH710" s="46"/>
      <c r="AI710" s="46"/>
      <c r="AJ710" s="46"/>
      <c r="AK710" s="46"/>
      <c r="AL710" s="46"/>
    </row>
    <row r="711">
      <c r="A711" s="50"/>
      <c r="B711" s="46"/>
      <c r="C711" s="46"/>
      <c r="D711" s="46"/>
      <c r="E711" s="70"/>
      <c r="F711" s="50"/>
      <c r="G711" s="50"/>
      <c r="H711" s="50"/>
      <c r="I711" s="50"/>
      <c r="J711" s="102"/>
      <c r="K711" s="46"/>
      <c r="L711" s="46"/>
      <c r="M711" s="46"/>
      <c r="N711" s="46"/>
      <c r="O711" s="46"/>
      <c r="P711" s="46"/>
      <c r="Q711" s="46"/>
      <c r="R711" s="46"/>
      <c r="S711" s="46"/>
      <c r="T711" s="46"/>
      <c r="U711" s="46"/>
      <c r="V711" s="46"/>
      <c r="W711" s="46"/>
      <c r="X711" s="46"/>
      <c r="Y711" s="46"/>
      <c r="Z711" s="46"/>
      <c r="AA711" s="46"/>
      <c r="AB711" s="46"/>
      <c r="AC711" s="46"/>
      <c r="AD711" s="46"/>
      <c r="AE711" s="46"/>
      <c r="AF711" s="46"/>
      <c r="AG711" s="46"/>
      <c r="AH711" s="46"/>
      <c r="AI711" s="46"/>
      <c r="AJ711" s="46"/>
      <c r="AK711" s="46"/>
      <c r="AL711" s="46"/>
    </row>
    <row r="712">
      <c r="A712" s="50"/>
      <c r="B712" s="46"/>
      <c r="C712" s="46"/>
      <c r="D712" s="46"/>
      <c r="E712" s="70"/>
      <c r="F712" s="50"/>
      <c r="G712" s="50"/>
      <c r="H712" s="50"/>
      <c r="I712" s="50"/>
      <c r="J712" s="102"/>
      <c r="K712" s="46"/>
      <c r="L712" s="46"/>
      <c r="M712" s="46"/>
      <c r="N712" s="46"/>
      <c r="O712" s="46"/>
      <c r="P712" s="46"/>
      <c r="Q712" s="46"/>
      <c r="R712" s="46"/>
      <c r="S712" s="46"/>
      <c r="T712" s="46"/>
      <c r="U712" s="46"/>
      <c r="V712" s="46"/>
      <c r="W712" s="46"/>
      <c r="X712" s="46"/>
      <c r="Y712" s="46"/>
      <c r="Z712" s="46"/>
      <c r="AA712" s="46"/>
      <c r="AB712" s="46"/>
      <c r="AC712" s="46"/>
      <c r="AD712" s="46"/>
      <c r="AE712" s="46"/>
      <c r="AF712" s="46"/>
      <c r="AG712" s="46"/>
      <c r="AH712" s="46"/>
      <c r="AI712" s="46"/>
      <c r="AJ712" s="46"/>
      <c r="AK712" s="46"/>
      <c r="AL712" s="46"/>
    </row>
    <row r="713">
      <c r="A713" s="50"/>
      <c r="B713" s="46"/>
      <c r="C713" s="46"/>
      <c r="D713" s="46"/>
      <c r="E713" s="70"/>
      <c r="F713" s="50"/>
      <c r="G713" s="50"/>
      <c r="H713" s="50"/>
      <c r="I713" s="50"/>
      <c r="J713" s="102"/>
      <c r="K713" s="46"/>
      <c r="L713" s="46"/>
      <c r="M713" s="46"/>
      <c r="N713" s="46"/>
      <c r="O713" s="46"/>
      <c r="P713" s="46"/>
      <c r="Q713" s="46"/>
      <c r="R713" s="46"/>
      <c r="S713" s="46"/>
      <c r="T713" s="46"/>
      <c r="U713" s="46"/>
      <c r="V713" s="46"/>
      <c r="W713" s="46"/>
      <c r="X713" s="46"/>
      <c r="Y713" s="46"/>
      <c r="Z713" s="46"/>
      <c r="AA713" s="46"/>
      <c r="AB713" s="46"/>
      <c r="AC713" s="46"/>
      <c r="AD713" s="46"/>
      <c r="AE713" s="46"/>
      <c r="AF713" s="46"/>
      <c r="AG713" s="46"/>
      <c r="AH713" s="46"/>
      <c r="AI713" s="46"/>
      <c r="AJ713" s="46"/>
      <c r="AK713" s="46"/>
      <c r="AL713" s="46"/>
    </row>
    <row r="714">
      <c r="A714" s="50"/>
      <c r="B714" s="46"/>
      <c r="C714" s="46"/>
      <c r="D714" s="46"/>
      <c r="E714" s="70"/>
      <c r="F714" s="50"/>
      <c r="G714" s="50"/>
      <c r="H714" s="50"/>
      <c r="I714" s="50"/>
      <c r="J714" s="102"/>
      <c r="K714" s="46"/>
      <c r="L714" s="46"/>
      <c r="M714" s="46"/>
      <c r="N714" s="46"/>
      <c r="O714" s="46"/>
      <c r="P714" s="46"/>
      <c r="Q714" s="46"/>
      <c r="R714" s="46"/>
      <c r="S714" s="46"/>
      <c r="T714" s="46"/>
      <c r="U714" s="46"/>
      <c r="V714" s="46"/>
      <c r="W714" s="46"/>
      <c r="X714" s="46"/>
      <c r="Y714" s="46"/>
      <c r="Z714" s="46"/>
      <c r="AA714" s="46"/>
      <c r="AB714" s="46"/>
      <c r="AC714" s="46"/>
      <c r="AD714" s="46"/>
      <c r="AE714" s="46"/>
      <c r="AF714" s="46"/>
      <c r="AG714" s="46"/>
      <c r="AH714" s="46"/>
      <c r="AI714" s="46"/>
      <c r="AJ714" s="46"/>
      <c r="AK714" s="46"/>
      <c r="AL714" s="46"/>
    </row>
    <row r="715">
      <c r="A715" s="50"/>
      <c r="B715" s="46"/>
      <c r="C715" s="46"/>
      <c r="D715" s="46"/>
      <c r="E715" s="70"/>
      <c r="F715" s="50"/>
      <c r="G715" s="50"/>
      <c r="H715" s="50"/>
      <c r="I715" s="50"/>
      <c r="J715" s="102"/>
      <c r="K715" s="46"/>
      <c r="L715" s="46"/>
      <c r="M715" s="46"/>
      <c r="N715" s="46"/>
      <c r="O715" s="46"/>
      <c r="P715" s="46"/>
      <c r="Q715" s="46"/>
      <c r="R715" s="46"/>
      <c r="S715" s="46"/>
      <c r="T715" s="46"/>
      <c r="U715" s="46"/>
      <c r="V715" s="46"/>
      <c r="W715" s="46"/>
      <c r="X715" s="46"/>
      <c r="Y715" s="46"/>
      <c r="Z715" s="46"/>
      <c r="AA715" s="46"/>
      <c r="AB715" s="46"/>
      <c r="AC715" s="46"/>
      <c r="AD715" s="46"/>
      <c r="AE715" s="46"/>
      <c r="AF715" s="46"/>
      <c r="AG715" s="46"/>
      <c r="AH715" s="46"/>
      <c r="AI715" s="46"/>
      <c r="AJ715" s="46"/>
      <c r="AK715" s="46"/>
      <c r="AL715" s="46"/>
    </row>
    <row r="716">
      <c r="A716" s="50"/>
      <c r="B716" s="46"/>
      <c r="C716" s="46"/>
      <c r="D716" s="46"/>
      <c r="E716" s="70"/>
      <c r="F716" s="50"/>
      <c r="G716" s="50"/>
      <c r="H716" s="50"/>
      <c r="I716" s="50"/>
      <c r="J716" s="102"/>
      <c r="K716" s="46"/>
      <c r="L716" s="46"/>
      <c r="M716" s="46"/>
      <c r="N716" s="46"/>
      <c r="O716" s="46"/>
      <c r="P716" s="46"/>
      <c r="Q716" s="46"/>
      <c r="R716" s="46"/>
      <c r="S716" s="46"/>
      <c r="T716" s="46"/>
      <c r="U716" s="46"/>
      <c r="V716" s="46"/>
      <c r="W716" s="46"/>
      <c r="X716" s="46"/>
      <c r="Y716" s="46"/>
      <c r="Z716" s="46"/>
      <c r="AA716" s="46"/>
      <c r="AB716" s="46"/>
      <c r="AC716" s="46"/>
      <c r="AD716" s="46"/>
      <c r="AE716" s="46"/>
      <c r="AF716" s="46"/>
      <c r="AG716" s="46"/>
      <c r="AH716" s="46"/>
      <c r="AI716" s="46"/>
      <c r="AJ716" s="46"/>
      <c r="AK716" s="46"/>
      <c r="AL716" s="46"/>
    </row>
    <row r="717">
      <c r="A717" s="50"/>
      <c r="B717" s="46"/>
      <c r="C717" s="46"/>
      <c r="D717" s="46"/>
      <c r="E717" s="70"/>
      <c r="F717" s="50"/>
      <c r="G717" s="50"/>
      <c r="H717" s="50"/>
      <c r="I717" s="50"/>
      <c r="J717" s="102"/>
      <c r="K717" s="46"/>
      <c r="L717" s="46"/>
      <c r="M717" s="46"/>
      <c r="N717" s="46"/>
      <c r="O717" s="46"/>
      <c r="P717" s="46"/>
      <c r="Q717" s="46"/>
      <c r="R717" s="46"/>
      <c r="S717" s="46"/>
      <c r="T717" s="46"/>
      <c r="U717" s="46"/>
      <c r="V717" s="46"/>
      <c r="W717" s="46"/>
      <c r="X717" s="46"/>
      <c r="Y717" s="46"/>
      <c r="Z717" s="46"/>
      <c r="AA717" s="46"/>
      <c r="AB717" s="46"/>
      <c r="AC717" s="46"/>
      <c r="AD717" s="46"/>
      <c r="AE717" s="46"/>
      <c r="AF717" s="46"/>
      <c r="AG717" s="46"/>
      <c r="AH717" s="46"/>
      <c r="AI717" s="46"/>
      <c r="AJ717" s="46"/>
      <c r="AK717" s="46"/>
      <c r="AL717" s="46"/>
    </row>
    <row r="718">
      <c r="A718" s="50"/>
      <c r="B718" s="46"/>
      <c r="C718" s="46"/>
      <c r="D718" s="46"/>
      <c r="E718" s="70"/>
      <c r="F718" s="50"/>
      <c r="G718" s="50"/>
      <c r="H718" s="50"/>
      <c r="I718" s="50"/>
      <c r="J718" s="102"/>
      <c r="K718" s="46"/>
      <c r="L718" s="46"/>
      <c r="M718" s="46"/>
      <c r="N718" s="46"/>
      <c r="O718" s="46"/>
      <c r="P718" s="46"/>
      <c r="Q718" s="46"/>
      <c r="R718" s="46"/>
      <c r="S718" s="46"/>
      <c r="T718" s="46"/>
      <c r="U718" s="46"/>
      <c r="V718" s="46"/>
      <c r="W718" s="46"/>
      <c r="X718" s="46"/>
      <c r="Y718" s="46"/>
      <c r="Z718" s="46"/>
      <c r="AA718" s="46"/>
      <c r="AB718" s="46"/>
      <c r="AC718" s="46"/>
      <c r="AD718" s="46"/>
      <c r="AE718" s="46"/>
      <c r="AF718" s="46"/>
      <c r="AG718" s="46"/>
      <c r="AH718" s="46"/>
      <c r="AI718" s="46"/>
      <c r="AJ718" s="46"/>
      <c r="AK718" s="46"/>
      <c r="AL718" s="46"/>
    </row>
    <row r="719">
      <c r="A719" s="50"/>
      <c r="B719" s="46"/>
      <c r="C719" s="46"/>
      <c r="D719" s="46"/>
      <c r="E719" s="70"/>
      <c r="F719" s="50"/>
      <c r="G719" s="50"/>
      <c r="H719" s="50"/>
      <c r="I719" s="50"/>
      <c r="J719" s="102"/>
      <c r="K719" s="46"/>
      <c r="L719" s="46"/>
      <c r="M719" s="46"/>
      <c r="N719" s="46"/>
      <c r="O719" s="46"/>
      <c r="P719" s="46"/>
      <c r="Q719" s="46"/>
      <c r="R719" s="46"/>
      <c r="S719" s="46"/>
      <c r="T719" s="46"/>
      <c r="U719" s="46"/>
      <c r="V719" s="46"/>
      <c r="W719" s="46"/>
      <c r="X719" s="46"/>
      <c r="Y719" s="46"/>
      <c r="Z719" s="46"/>
      <c r="AA719" s="46"/>
      <c r="AB719" s="46"/>
      <c r="AC719" s="46"/>
      <c r="AD719" s="46"/>
      <c r="AE719" s="46"/>
      <c r="AF719" s="46"/>
      <c r="AG719" s="46"/>
      <c r="AH719" s="46"/>
      <c r="AI719" s="46"/>
      <c r="AJ719" s="46"/>
      <c r="AK719" s="46"/>
      <c r="AL719" s="46"/>
    </row>
    <row r="720">
      <c r="A720" s="50"/>
      <c r="B720" s="46"/>
      <c r="C720" s="46"/>
      <c r="D720" s="46"/>
      <c r="E720" s="70"/>
      <c r="F720" s="50"/>
      <c r="G720" s="50"/>
      <c r="H720" s="50"/>
      <c r="I720" s="50"/>
      <c r="J720" s="102"/>
      <c r="K720" s="46"/>
      <c r="L720" s="46"/>
      <c r="M720" s="46"/>
      <c r="N720" s="46"/>
      <c r="O720" s="46"/>
      <c r="P720" s="46"/>
      <c r="Q720" s="46"/>
      <c r="R720" s="46"/>
      <c r="S720" s="46"/>
      <c r="T720" s="46"/>
      <c r="U720" s="46"/>
      <c r="V720" s="46"/>
      <c r="W720" s="46"/>
      <c r="X720" s="46"/>
      <c r="Y720" s="46"/>
      <c r="Z720" s="46"/>
      <c r="AA720" s="46"/>
      <c r="AB720" s="46"/>
      <c r="AC720" s="46"/>
      <c r="AD720" s="46"/>
      <c r="AE720" s="46"/>
      <c r="AF720" s="46"/>
      <c r="AG720" s="46"/>
      <c r="AH720" s="46"/>
      <c r="AI720" s="46"/>
      <c r="AJ720" s="46"/>
      <c r="AK720" s="46"/>
      <c r="AL720" s="46"/>
    </row>
    <row r="721">
      <c r="A721" s="50"/>
      <c r="B721" s="46"/>
      <c r="C721" s="46"/>
      <c r="D721" s="46"/>
      <c r="E721" s="70"/>
      <c r="F721" s="50"/>
      <c r="G721" s="50"/>
      <c r="H721" s="50"/>
      <c r="I721" s="50"/>
      <c r="J721" s="102"/>
      <c r="K721" s="46"/>
      <c r="L721" s="46"/>
      <c r="M721" s="46"/>
      <c r="N721" s="46"/>
      <c r="O721" s="46"/>
      <c r="P721" s="46"/>
      <c r="Q721" s="46"/>
      <c r="R721" s="46"/>
      <c r="S721" s="46"/>
      <c r="T721" s="46"/>
      <c r="U721" s="46"/>
      <c r="V721" s="46"/>
      <c r="W721" s="46"/>
      <c r="X721" s="46"/>
      <c r="Y721" s="46"/>
      <c r="Z721" s="46"/>
      <c r="AA721" s="46"/>
      <c r="AB721" s="46"/>
      <c r="AC721" s="46"/>
      <c r="AD721" s="46"/>
      <c r="AE721" s="46"/>
      <c r="AF721" s="46"/>
      <c r="AG721" s="46"/>
      <c r="AH721" s="46"/>
      <c r="AI721" s="46"/>
      <c r="AJ721" s="46"/>
      <c r="AK721" s="46"/>
      <c r="AL721" s="46"/>
    </row>
    <row r="722">
      <c r="A722" s="50"/>
      <c r="B722" s="46"/>
      <c r="C722" s="46"/>
      <c r="D722" s="46"/>
      <c r="E722" s="70"/>
      <c r="F722" s="50"/>
      <c r="G722" s="50"/>
      <c r="H722" s="50"/>
      <c r="I722" s="50"/>
      <c r="J722" s="102"/>
      <c r="K722" s="46"/>
      <c r="L722" s="46"/>
      <c r="M722" s="46"/>
      <c r="N722" s="46"/>
      <c r="O722" s="46"/>
      <c r="P722" s="46"/>
      <c r="Q722" s="46"/>
      <c r="R722" s="46"/>
      <c r="S722" s="46"/>
      <c r="T722" s="46"/>
      <c r="U722" s="46"/>
      <c r="V722" s="46"/>
      <c r="W722" s="46"/>
      <c r="X722" s="46"/>
      <c r="Y722" s="46"/>
      <c r="Z722" s="46"/>
      <c r="AA722" s="46"/>
      <c r="AB722" s="46"/>
      <c r="AC722" s="46"/>
      <c r="AD722" s="46"/>
      <c r="AE722" s="46"/>
      <c r="AF722" s="46"/>
      <c r="AG722" s="46"/>
      <c r="AH722" s="46"/>
      <c r="AI722" s="46"/>
      <c r="AJ722" s="46"/>
      <c r="AK722" s="46"/>
      <c r="AL722" s="46"/>
    </row>
    <row r="723">
      <c r="A723" s="50"/>
      <c r="B723" s="46"/>
      <c r="C723" s="46"/>
      <c r="D723" s="46"/>
      <c r="E723" s="70"/>
      <c r="F723" s="50"/>
      <c r="G723" s="50"/>
      <c r="H723" s="50"/>
      <c r="I723" s="50"/>
      <c r="J723" s="102"/>
      <c r="K723" s="46"/>
      <c r="L723" s="46"/>
      <c r="M723" s="46"/>
      <c r="N723" s="46"/>
      <c r="O723" s="46"/>
      <c r="P723" s="46"/>
      <c r="Q723" s="46"/>
      <c r="R723" s="46"/>
      <c r="S723" s="46"/>
      <c r="T723" s="46"/>
      <c r="U723" s="46"/>
      <c r="V723" s="46"/>
      <c r="W723" s="46"/>
      <c r="X723" s="46"/>
      <c r="Y723" s="46"/>
      <c r="Z723" s="46"/>
      <c r="AA723" s="46"/>
      <c r="AB723" s="46"/>
      <c r="AC723" s="46"/>
      <c r="AD723" s="46"/>
      <c r="AE723" s="46"/>
      <c r="AF723" s="46"/>
      <c r="AG723" s="46"/>
      <c r="AH723" s="46"/>
      <c r="AI723" s="46"/>
      <c r="AJ723" s="46"/>
      <c r="AK723" s="46"/>
      <c r="AL723" s="46"/>
    </row>
    <row r="724">
      <c r="A724" s="50"/>
      <c r="B724" s="46"/>
      <c r="C724" s="46"/>
      <c r="D724" s="46"/>
      <c r="E724" s="70"/>
      <c r="F724" s="50"/>
      <c r="G724" s="50"/>
      <c r="H724" s="50"/>
      <c r="I724" s="50"/>
      <c r="J724" s="102"/>
      <c r="K724" s="46"/>
      <c r="L724" s="46"/>
      <c r="M724" s="46"/>
      <c r="N724" s="46"/>
      <c r="O724" s="46"/>
      <c r="P724" s="46"/>
      <c r="Q724" s="46"/>
      <c r="R724" s="46"/>
      <c r="S724" s="46"/>
      <c r="T724" s="46"/>
      <c r="U724" s="46"/>
      <c r="V724" s="46"/>
      <c r="W724" s="46"/>
      <c r="X724" s="46"/>
      <c r="Y724" s="46"/>
      <c r="Z724" s="46"/>
      <c r="AA724" s="46"/>
      <c r="AB724" s="46"/>
      <c r="AC724" s="46"/>
      <c r="AD724" s="46"/>
      <c r="AE724" s="46"/>
      <c r="AF724" s="46"/>
      <c r="AG724" s="46"/>
      <c r="AH724" s="46"/>
      <c r="AI724" s="46"/>
      <c r="AJ724" s="46"/>
      <c r="AK724" s="46"/>
      <c r="AL724" s="46"/>
    </row>
    <row r="725">
      <c r="A725" s="50"/>
      <c r="B725" s="46"/>
      <c r="C725" s="46"/>
      <c r="D725" s="46"/>
      <c r="E725" s="70"/>
      <c r="F725" s="50"/>
      <c r="G725" s="50"/>
      <c r="H725" s="50"/>
      <c r="I725" s="50"/>
      <c r="J725" s="102"/>
      <c r="K725" s="46"/>
      <c r="L725" s="46"/>
      <c r="M725" s="46"/>
      <c r="N725" s="46"/>
      <c r="O725" s="46"/>
      <c r="P725" s="46"/>
      <c r="Q725" s="46"/>
      <c r="R725" s="46"/>
      <c r="S725" s="46"/>
      <c r="T725" s="46"/>
      <c r="U725" s="46"/>
      <c r="V725" s="46"/>
      <c r="W725" s="46"/>
      <c r="X725" s="46"/>
      <c r="Y725" s="46"/>
      <c r="Z725" s="46"/>
      <c r="AA725" s="46"/>
      <c r="AB725" s="46"/>
      <c r="AC725" s="46"/>
      <c r="AD725" s="46"/>
      <c r="AE725" s="46"/>
      <c r="AF725" s="46"/>
      <c r="AG725" s="46"/>
      <c r="AH725" s="46"/>
      <c r="AI725" s="46"/>
      <c r="AJ725" s="46"/>
      <c r="AK725" s="46"/>
      <c r="AL725" s="46"/>
    </row>
    <row r="726">
      <c r="A726" s="50"/>
      <c r="B726" s="46"/>
      <c r="C726" s="46"/>
      <c r="D726" s="46"/>
      <c r="E726" s="70"/>
      <c r="F726" s="50"/>
      <c r="G726" s="50"/>
      <c r="H726" s="50"/>
      <c r="I726" s="50"/>
      <c r="J726" s="102"/>
      <c r="K726" s="46"/>
      <c r="L726" s="46"/>
      <c r="M726" s="46"/>
      <c r="N726" s="46"/>
      <c r="O726" s="46"/>
      <c r="P726" s="46"/>
      <c r="Q726" s="46"/>
      <c r="R726" s="46"/>
      <c r="S726" s="46"/>
      <c r="T726" s="46"/>
      <c r="U726" s="46"/>
      <c r="V726" s="46"/>
      <c r="W726" s="46"/>
      <c r="X726" s="46"/>
      <c r="Y726" s="46"/>
      <c r="Z726" s="46"/>
      <c r="AA726" s="46"/>
      <c r="AB726" s="46"/>
      <c r="AC726" s="46"/>
      <c r="AD726" s="46"/>
      <c r="AE726" s="46"/>
      <c r="AF726" s="46"/>
      <c r="AG726" s="46"/>
      <c r="AH726" s="46"/>
      <c r="AI726" s="46"/>
      <c r="AJ726" s="46"/>
      <c r="AK726" s="46"/>
      <c r="AL726" s="46"/>
    </row>
    <row r="727">
      <c r="A727" s="50"/>
      <c r="B727" s="46"/>
      <c r="C727" s="46"/>
      <c r="D727" s="46"/>
      <c r="E727" s="70"/>
      <c r="F727" s="50"/>
      <c r="G727" s="50"/>
      <c r="H727" s="50"/>
      <c r="I727" s="50"/>
      <c r="J727" s="102"/>
      <c r="K727" s="46"/>
      <c r="L727" s="46"/>
      <c r="M727" s="46"/>
      <c r="N727" s="46"/>
      <c r="O727" s="46"/>
      <c r="P727" s="46"/>
      <c r="Q727" s="46"/>
      <c r="R727" s="46"/>
      <c r="S727" s="46"/>
      <c r="T727" s="46"/>
      <c r="U727" s="46"/>
      <c r="V727" s="46"/>
      <c r="W727" s="46"/>
      <c r="X727" s="46"/>
      <c r="Y727" s="46"/>
      <c r="Z727" s="46"/>
      <c r="AA727" s="46"/>
      <c r="AB727" s="46"/>
      <c r="AC727" s="46"/>
      <c r="AD727" s="46"/>
      <c r="AE727" s="46"/>
      <c r="AF727" s="46"/>
      <c r="AG727" s="46"/>
      <c r="AH727" s="46"/>
      <c r="AI727" s="46"/>
      <c r="AJ727" s="46"/>
      <c r="AK727" s="46"/>
      <c r="AL727" s="46"/>
    </row>
    <row r="728">
      <c r="A728" s="50"/>
      <c r="B728" s="46"/>
      <c r="C728" s="46"/>
      <c r="D728" s="46"/>
      <c r="E728" s="70"/>
      <c r="F728" s="50"/>
      <c r="G728" s="50"/>
      <c r="H728" s="50"/>
      <c r="I728" s="50"/>
      <c r="J728" s="102"/>
      <c r="K728" s="46"/>
      <c r="L728" s="46"/>
      <c r="M728" s="46"/>
      <c r="N728" s="46"/>
      <c r="O728" s="46"/>
      <c r="P728" s="46"/>
      <c r="Q728" s="46"/>
      <c r="R728" s="46"/>
      <c r="S728" s="46"/>
      <c r="T728" s="46"/>
      <c r="U728" s="46"/>
      <c r="V728" s="46"/>
      <c r="W728" s="46"/>
      <c r="X728" s="46"/>
      <c r="Y728" s="46"/>
      <c r="Z728" s="46"/>
      <c r="AA728" s="46"/>
      <c r="AB728" s="46"/>
      <c r="AC728" s="46"/>
      <c r="AD728" s="46"/>
      <c r="AE728" s="46"/>
      <c r="AF728" s="46"/>
      <c r="AG728" s="46"/>
      <c r="AH728" s="46"/>
      <c r="AI728" s="46"/>
      <c r="AJ728" s="46"/>
      <c r="AK728" s="46"/>
      <c r="AL728" s="46"/>
    </row>
    <row r="729">
      <c r="A729" s="50"/>
      <c r="B729" s="46"/>
      <c r="C729" s="46"/>
      <c r="D729" s="46"/>
      <c r="E729" s="70"/>
      <c r="F729" s="50"/>
      <c r="G729" s="50"/>
      <c r="H729" s="50"/>
      <c r="I729" s="50"/>
      <c r="J729" s="102"/>
      <c r="K729" s="46"/>
      <c r="L729" s="46"/>
      <c r="M729" s="46"/>
      <c r="N729" s="46"/>
      <c r="O729" s="46"/>
      <c r="P729" s="46"/>
      <c r="Q729" s="46"/>
      <c r="R729" s="46"/>
      <c r="S729" s="46"/>
      <c r="T729" s="46"/>
      <c r="U729" s="46"/>
      <c r="V729" s="46"/>
      <c r="W729" s="46"/>
      <c r="X729" s="46"/>
      <c r="Y729" s="46"/>
      <c r="Z729" s="46"/>
      <c r="AA729" s="46"/>
      <c r="AB729" s="46"/>
      <c r="AC729" s="46"/>
      <c r="AD729" s="46"/>
      <c r="AE729" s="46"/>
      <c r="AF729" s="46"/>
      <c r="AG729" s="46"/>
      <c r="AH729" s="46"/>
      <c r="AI729" s="46"/>
      <c r="AJ729" s="46"/>
      <c r="AK729" s="46"/>
      <c r="AL729" s="46"/>
    </row>
    <row r="730">
      <c r="A730" s="50"/>
      <c r="B730" s="46"/>
      <c r="C730" s="46"/>
      <c r="D730" s="46"/>
      <c r="E730" s="70"/>
      <c r="F730" s="50"/>
      <c r="G730" s="50"/>
      <c r="H730" s="50"/>
      <c r="I730" s="50"/>
      <c r="J730" s="102"/>
      <c r="K730" s="46"/>
      <c r="L730" s="46"/>
      <c r="M730" s="46"/>
      <c r="N730" s="46"/>
      <c r="O730" s="46"/>
      <c r="P730" s="46"/>
      <c r="Q730" s="46"/>
      <c r="R730" s="46"/>
      <c r="S730" s="46"/>
      <c r="T730" s="46"/>
      <c r="U730" s="46"/>
      <c r="V730" s="46"/>
      <c r="W730" s="46"/>
      <c r="X730" s="46"/>
      <c r="Y730" s="46"/>
      <c r="Z730" s="46"/>
      <c r="AA730" s="46"/>
      <c r="AB730" s="46"/>
      <c r="AC730" s="46"/>
      <c r="AD730" s="46"/>
      <c r="AE730" s="46"/>
      <c r="AF730" s="46"/>
      <c r="AG730" s="46"/>
      <c r="AH730" s="46"/>
      <c r="AI730" s="46"/>
      <c r="AJ730" s="46"/>
      <c r="AK730" s="46"/>
      <c r="AL730" s="46"/>
    </row>
    <row r="731">
      <c r="A731" s="50"/>
      <c r="B731" s="46"/>
      <c r="C731" s="46"/>
      <c r="D731" s="46"/>
      <c r="E731" s="70"/>
      <c r="F731" s="50"/>
      <c r="G731" s="50"/>
      <c r="H731" s="50"/>
      <c r="I731" s="50"/>
      <c r="J731" s="102"/>
      <c r="K731" s="46"/>
      <c r="L731" s="46"/>
      <c r="M731" s="46"/>
      <c r="N731" s="46"/>
      <c r="O731" s="46"/>
      <c r="P731" s="46"/>
      <c r="Q731" s="46"/>
      <c r="R731" s="46"/>
      <c r="S731" s="46"/>
      <c r="T731" s="46"/>
      <c r="U731" s="46"/>
      <c r="V731" s="46"/>
      <c r="W731" s="46"/>
      <c r="X731" s="46"/>
      <c r="Y731" s="46"/>
      <c r="Z731" s="46"/>
      <c r="AA731" s="46"/>
      <c r="AB731" s="46"/>
      <c r="AC731" s="46"/>
      <c r="AD731" s="46"/>
      <c r="AE731" s="46"/>
      <c r="AF731" s="46"/>
      <c r="AG731" s="46"/>
      <c r="AH731" s="46"/>
      <c r="AI731" s="46"/>
      <c r="AJ731" s="46"/>
      <c r="AK731" s="46"/>
      <c r="AL731" s="46"/>
    </row>
    <row r="732">
      <c r="A732" s="50"/>
      <c r="B732" s="46"/>
      <c r="C732" s="46"/>
      <c r="D732" s="46"/>
      <c r="E732" s="70"/>
      <c r="F732" s="50"/>
      <c r="G732" s="50"/>
      <c r="H732" s="50"/>
      <c r="I732" s="50"/>
      <c r="J732" s="102"/>
      <c r="K732" s="46"/>
      <c r="L732" s="46"/>
      <c r="M732" s="46"/>
      <c r="N732" s="46"/>
      <c r="O732" s="46"/>
      <c r="P732" s="46"/>
      <c r="Q732" s="46"/>
      <c r="R732" s="46"/>
      <c r="S732" s="46"/>
      <c r="T732" s="46"/>
      <c r="U732" s="46"/>
      <c r="V732" s="46"/>
      <c r="W732" s="46"/>
      <c r="X732" s="46"/>
      <c r="Y732" s="46"/>
      <c r="Z732" s="46"/>
      <c r="AA732" s="46"/>
      <c r="AB732" s="46"/>
      <c r="AC732" s="46"/>
      <c r="AD732" s="46"/>
      <c r="AE732" s="46"/>
      <c r="AF732" s="46"/>
      <c r="AG732" s="46"/>
      <c r="AH732" s="46"/>
      <c r="AI732" s="46"/>
      <c r="AJ732" s="46"/>
      <c r="AK732" s="46"/>
      <c r="AL732" s="46"/>
    </row>
    <row r="733">
      <c r="A733" s="50"/>
      <c r="B733" s="46"/>
      <c r="C733" s="46"/>
      <c r="D733" s="46"/>
      <c r="E733" s="70"/>
      <c r="F733" s="50"/>
      <c r="G733" s="50"/>
      <c r="H733" s="50"/>
      <c r="I733" s="50"/>
      <c r="J733" s="102"/>
      <c r="K733" s="46"/>
      <c r="L733" s="46"/>
      <c r="M733" s="46"/>
      <c r="N733" s="46"/>
      <c r="O733" s="46"/>
      <c r="P733" s="46"/>
      <c r="Q733" s="46"/>
      <c r="R733" s="46"/>
      <c r="S733" s="46"/>
      <c r="T733" s="46"/>
      <c r="U733" s="46"/>
      <c r="V733" s="46"/>
      <c r="W733" s="46"/>
      <c r="X733" s="46"/>
      <c r="Y733" s="46"/>
      <c r="Z733" s="46"/>
      <c r="AA733" s="46"/>
      <c r="AB733" s="46"/>
      <c r="AC733" s="46"/>
      <c r="AD733" s="46"/>
      <c r="AE733" s="46"/>
      <c r="AF733" s="46"/>
      <c r="AG733" s="46"/>
      <c r="AH733" s="46"/>
      <c r="AI733" s="46"/>
      <c r="AJ733" s="46"/>
      <c r="AK733" s="46"/>
      <c r="AL733" s="46"/>
    </row>
    <row r="734">
      <c r="A734" s="50"/>
      <c r="B734" s="46"/>
      <c r="C734" s="46"/>
      <c r="D734" s="46"/>
      <c r="E734" s="70"/>
      <c r="F734" s="50"/>
      <c r="G734" s="50"/>
      <c r="H734" s="50"/>
      <c r="I734" s="50"/>
      <c r="J734" s="102"/>
      <c r="K734" s="46"/>
      <c r="L734" s="46"/>
      <c r="M734" s="46"/>
      <c r="N734" s="46"/>
      <c r="O734" s="46"/>
      <c r="P734" s="46"/>
      <c r="Q734" s="46"/>
      <c r="R734" s="46"/>
      <c r="S734" s="46"/>
      <c r="T734" s="46"/>
      <c r="U734" s="46"/>
      <c r="V734" s="46"/>
      <c r="W734" s="46"/>
      <c r="X734" s="46"/>
      <c r="Y734" s="46"/>
      <c r="Z734" s="46"/>
      <c r="AA734" s="46"/>
      <c r="AB734" s="46"/>
      <c r="AC734" s="46"/>
      <c r="AD734" s="46"/>
      <c r="AE734" s="46"/>
      <c r="AF734" s="46"/>
      <c r="AG734" s="46"/>
      <c r="AH734" s="46"/>
      <c r="AI734" s="46"/>
      <c r="AJ734" s="46"/>
      <c r="AK734" s="46"/>
      <c r="AL734" s="46"/>
    </row>
    <row r="735">
      <c r="A735" s="50"/>
      <c r="B735" s="46"/>
      <c r="C735" s="46"/>
      <c r="D735" s="46"/>
      <c r="E735" s="70"/>
      <c r="F735" s="50"/>
      <c r="G735" s="50"/>
      <c r="H735" s="50"/>
      <c r="I735" s="50"/>
      <c r="J735" s="102"/>
      <c r="K735" s="46"/>
      <c r="L735" s="46"/>
      <c r="M735" s="46"/>
      <c r="N735" s="46"/>
      <c r="O735" s="46"/>
      <c r="P735" s="46"/>
      <c r="Q735" s="46"/>
      <c r="R735" s="46"/>
      <c r="S735" s="46"/>
      <c r="T735" s="46"/>
      <c r="U735" s="46"/>
      <c r="V735" s="46"/>
      <c r="W735" s="46"/>
      <c r="X735" s="46"/>
      <c r="Y735" s="46"/>
      <c r="Z735" s="46"/>
      <c r="AA735" s="46"/>
      <c r="AB735" s="46"/>
      <c r="AC735" s="46"/>
      <c r="AD735" s="46"/>
      <c r="AE735" s="46"/>
      <c r="AF735" s="46"/>
      <c r="AG735" s="46"/>
      <c r="AH735" s="46"/>
      <c r="AI735" s="46"/>
      <c r="AJ735" s="46"/>
      <c r="AK735" s="46"/>
      <c r="AL735" s="46"/>
    </row>
    <row r="736">
      <c r="A736" s="50"/>
      <c r="B736" s="46"/>
      <c r="C736" s="46"/>
      <c r="D736" s="46"/>
      <c r="E736" s="70"/>
      <c r="F736" s="50"/>
      <c r="G736" s="50"/>
      <c r="H736" s="50"/>
      <c r="I736" s="50"/>
      <c r="J736" s="102"/>
      <c r="K736" s="46"/>
      <c r="L736" s="46"/>
      <c r="M736" s="46"/>
      <c r="N736" s="46"/>
      <c r="O736" s="46"/>
      <c r="P736" s="46"/>
      <c r="Q736" s="46"/>
      <c r="R736" s="46"/>
      <c r="S736" s="46"/>
      <c r="T736" s="46"/>
      <c r="U736" s="46"/>
      <c r="V736" s="46"/>
      <c r="W736" s="46"/>
      <c r="X736" s="46"/>
      <c r="Y736" s="46"/>
      <c r="Z736" s="46"/>
      <c r="AA736" s="46"/>
      <c r="AB736" s="46"/>
      <c r="AC736" s="46"/>
      <c r="AD736" s="46"/>
      <c r="AE736" s="46"/>
      <c r="AF736" s="46"/>
      <c r="AG736" s="46"/>
      <c r="AH736" s="46"/>
      <c r="AI736" s="46"/>
      <c r="AJ736" s="46"/>
      <c r="AK736" s="46"/>
      <c r="AL736" s="46"/>
    </row>
    <row r="737">
      <c r="A737" s="50"/>
      <c r="B737" s="46"/>
      <c r="C737" s="46"/>
      <c r="D737" s="46"/>
      <c r="E737" s="70"/>
      <c r="F737" s="50"/>
      <c r="G737" s="50"/>
      <c r="H737" s="50"/>
      <c r="I737" s="50"/>
      <c r="J737" s="102"/>
      <c r="K737" s="46"/>
      <c r="L737" s="46"/>
      <c r="M737" s="46"/>
      <c r="N737" s="46"/>
      <c r="O737" s="46"/>
      <c r="P737" s="46"/>
      <c r="Q737" s="46"/>
      <c r="R737" s="46"/>
      <c r="S737" s="46"/>
      <c r="T737" s="46"/>
      <c r="U737" s="46"/>
      <c r="V737" s="46"/>
      <c r="W737" s="46"/>
      <c r="X737" s="46"/>
      <c r="Y737" s="46"/>
      <c r="Z737" s="46"/>
      <c r="AA737" s="46"/>
      <c r="AB737" s="46"/>
      <c r="AC737" s="46"/>
      <c r="AD737" s="46"/>
      <c r="AE737" s="46"/>
      <c r="AF737" s="46"/>
      <c r="AG737" s="46"/>
      <c r="AH737" s="46"/>
      <c r="AI737" s="46"/>
      <c r="AJ737" s="46"/>
      <c r="AK737" s="46"/>
      <c r="AL737" s="46"/>
    </row>
    <row r="738">
      <c r="A738" s="50"/>
      <c r="B738" s="46"/>
      <c r="C738" s="46"/>
      <c r="D738" s="46"/>
      <c r="E738" s="70"/>
      <c r="F738" s="50"/>
      <c r="G738" s="50"/>
      <c r="H738" s="50"/>
      <c r="I738" s="50"/>
      <c r="J738" s="102"/>
      <c r="K738" s="46"/>
      <c r="L738" s="46"/>
      <c r="M738" s="46"/>
      <c r="N738" s="46"/>
      <c r="O738" s="46"/>
      <c r="P738" s="46"/>
      <c r="Q738" s="46"/>
      <c r="R738" s="46"/>
      <c r="S738" s="46"/>
      <c r="T738" s="46"/>
      <c r="U738" s="46"/>
      <c r="V738" s="46"/>
      <c r="W738" s="46"/>
      <c r="X738" s="46"/>
      <c r="Y738" s="46"/>
      <c r="Z738" s="46"/>
      <c r="AA738" s="46"/>
      <c r="AB738" s="46"/>
      <c r="AC738" s="46"/>
      <c r="AD738" s="46"/>
      <c r="AE738" s="46"/>
      <c r="AF738" s="46"/>
      <c r="AG738" s="46"/>
      <c r="AH738" s="46"/>
      <c r="AI738" s="46"/>
      <c r="AJ738" s="46"/>
      <c r="AK738" s="46"/>
      <c r="AL738" s="46"/>
    </row>
    <row r="739">
      <c r="A739" s="50"/>
      <c r="B739" s="46"/>
      <c r="C739" s="46"/>
      <c r="D739" s="46"/>
      <c r="E739" s="70"/>
      <c r="F739" s="50"/>
      <c r="G739" s="50"/>
      <c r="H739" s="50"/>
      <c r="I739" s="50"/>
      <c r="J739" s="102"/>
      <c r="K739" s="46"/>
      <c r="L739" s="46"/>
      <c r="M739" s="46"/>
      <c r="N739" s="46"/>
      <c r="O739" s="46"/>
      <c r="P739" s="46"/>
      <c r="Q739" s="46"/>
      <c r="R739" s="46"/>
      <c r="S739" s="46"/>
      <c r="T739" s="46"/>
      <c r="U739" s="46"/>
      <c r="V739" s="46"/>
      <c r="W739" s="46"/>
      <c r="X739" s="46"/>
      <c r="Y739" s="46"/>
      <c r="Z739" s="46"/>
      <c r="AA739" s="46"/>
      <c r="AB739" s="46"/>
      <c r="AC739" s="46"/>
      <c r="AD739" s="46"/>
      <c r="AE739" s="46"/>
      <c r="AF739" s="46"/>
      <c r="AG739" s="46"/>
      <c r="AH739" s="46"/>
      <c r="AI739" s="46"/>
      <c r="AJ739" s="46"/>
      <c r="AK739" s="46"/>
      <c r="AL739" s="46"/>
    </row>
    <row r="740">
      <c r="A740" s="50"/>
      <c r="B740" s="46"/>
      <c r="C740" s="46"/>
      <c r="D740" s="46"/>
      <c r="E740" s="70"/>
      <c r="F740" s="50"/>
      <c r="G740" s="50"/>
      <c r="H740" s="50"/>
      <c r="I740" s="50"/>
      <c r="J740" s="102"/>
      <c r="K740" s="46"/>
      <c r="L740" s="46"/>
      <c r="M740" s="46"/>
      <c r="N740" s="46"/>
      <c r="O740" s="46"/>
      <c r="P740" s="46"/>
      <c r="Q740" s="46"/>
      <c r="R740" s="46"/>
      <c r="S740" s="46"/>
      <c r="T740" s="46"/>
      <c r="U740" s="46"/>
      <c r="V740" s="46"/>
      <c r="W740" s="46"/>
      <c r="X740" s="46"/>
      <c r="Y740" s="46"/>
      <c r="Z740" s="46"/>
      <c r="AA740" s="46"/>
      <c r="AB740" s="46"/>
      <c r="AC740" s="46"/>
      <c r="AD740" s="46"/>
      <c r="AE740" s="46"/>
      <c r="AF740" s="46"/>
      <c r="AG740" s="46"/>
      <c r="AH740" s="46"/>
      <c r="AI740" s="46"/>
      <c r="AJ740" s="46"/>
      <c r="AK740" s="46"/>
      <c r="AL740" s="46"/>
    </row>
    <row r="741">
      <c r="A741" s="50"/>
      <c r="B741" s="46"/>
      <c r="C741" s="46"/>
      <c r="D741" s="46"/>
      <c r="E741" s="70"/>
      <c r="F741" s="50"/>
      <c r="G741" s="50"/>
      <c r="H741" s="50"/>
      <c r="I741" s="50"/>
      <c r="J741" s="102"/>
      <c r="K741" s="46"/>
      <c r="L741" s="46"/>
      <c r="M741" s="46"/>
      <c r="N741" s="46"/>
      <c r="O741" s="46"/>
      <c r="P741" s="46"/>
      <c r="Q741" s="46"/>
      <c r="R741" s="46"/>
      <c r="S741" s="46"/>
      <c r="T741" s="46"/>
      <c r="U741" s="46"/>
      <c r="V741" s="46"/>
      <c r="W741" s="46"/>
      <c r="X741" s="46"/>
      <c r="Y741" s="46"/>
      <c r="Z741" s="46"/>
      <c r="AA741" s="46"/>
      <c r="AB741" s="46"/>
      <c r="AC741" s="46"/>
      <c r="AD741" s="46"/>
      <c r="AE741" s="46"/>
      <c r="AF741" s="46"/>
      <c r="AG741" s="46"/>
      <c r="AH741" s="46"/>
      <c r="AI741" s="46"/>
      <c r="AJ741" s="46"/>
      <c r="AK741" s="46"/>
      <c r="AL741" s="46"/>
    </row>
    <row r="742">
      <c r="A742" s="50"/>
      <c r="B742" s="46"/>
      <c r="C742" s="46"/>
      <c r="D742" s="46"/>
      <c r="E742" s="70"/>
      <c r="F742" s="50"/>
      <c r="G742" s="50"/>
      <c r="H742" s="50"/>
      <c r="I742" s="50"/>
      <c r="J742" s="102"/>
      <c r="K742" s="46"/>
      <c r="L742" s="46"/>
      <c r="M742" s="46"/>
      <c r="N742" s="46"/>
      <c r="O742" s="46"/>
      <c r="P742" s="46"/>
      <c r="Q742" s="46"/>
      <c r="R742" s="46"/>
      <c r="S742" s="46"/>
      <c r="T742" s="46"/>
      <c r="U742" s="46"/>
      <c r="V742" s="46"/>
      <c r="W742" s="46"/>
      <c r="X742" s="46"/>
      <c r="Y742" s="46"/>
      <c r="Z742" s="46"/>
      <c r="AA742" s="46"/>
      <c r="AB742" s="46"/>
      <c r="AC742" s="46"/>
      <c r="AD742" s="46"/>
      <c r="AE742" s="46"/>
      <c r="AF742" s="46"/>
      <c r="AG742" s="46"/>
      <c r="AH742" s="46"/>
      <c r="AI742" s="46"/>
      <c r="AJ742" s="46"/>
      <c r="AK742" s="46"/>
      <c r="AL742" s="46"/>
    </row>
    <row r="743">
      <c r="A743" s="50"/>
      <c r="B743" s="46"/>
      <c r="C743" s="46"/>
      <c r="D743" s="46"/>
      <c r="E743" s="70"/>
      <c r="F743" s="50"/>
      <c r="G743" s="50"/>
      <c r="H743" s="50"/>
      <c r="I743" s="50"/>
      <c r="J743" s="102"/>
      <c r="K743" s="46"/>
      <c r="L743" s="46"/>
      <c r="M743" s="46"/>
      <c r="N743" s="46"/>
      <c r="O743" s="46"/>
      <c r="P743" s="46"/>
      <c r="Q743" s="46"/>
      <c r="R743" s="46"/>
      <c r="S743" s="46"/>
      <c r="T743" s="46"/>
      <c r="U743" s="46"/>
      <c r="V743" s="46"/>
      <c r="W743" s="46"/>
      <c r="X743" s="46"/>
      <c r="Y743" s="46"/>
      <c r="Z743" s="46"/>
      <c r="AA743" s="46"/>
      <c r="AB743" s="46"/>
      <c r="AC743" s="46"/>
      <c r="AD743" s="46"/>
      <c r="AE743" s="46"/>
      <c r="AF743" s="46"/>
      <c r="AG743" s="46"/>
      <c r="AH743" s="46"/>
      <c r="AI743" s="46"/>
      <c r="AJ743" s="46"/>
      <c r="AK743" s="46"/>
      <c r="AL743" s="46"/>
    </row>
    <row r="744">
      <c r="A744" s="50"/>
      <c r="B744" s="46"/>
      <c r="C744" s="46"/>
      <c r="D744" s="46"/>
      <c r="E744" s="70"/>
      <c r="F744" s="50"/>
      <c r="G744" s="50"/>
      <c r="H744" s="50"/>
      <c r="I744" s="50"/>
      <c r="J744" s="102"/>
      <c r="K744" s="46"/>
      <c r="L744" s="46"/>
      <c r="M744" s="46"/>
      <c r="N744" s="46"/>
      <c r="O744" s="46"/>
      <c r="P744" s="46"/>
      <c r="Q744" s="46"/>
      <c r="R744" s="46"/>
      <c r="S744" s="46"/>
      <c r="T744" s="46"/>
      <c r="U744" s="46"/>
      <c r="V744" s="46"/>
      <c r="W744" s="46"/>
      <c r="X744" s="46"/>
      <c r="Y744" s="46"/>
      <c r="Z744" s="46"/>
      <c r="AA744" s="46"/>
      <c r="AB744" s="46"/>
      <c r="AC744" s="46"/>
      <c r="AD744" s="46"/>
      <c r="AE744" s="46"/>
      <c r="AF744" s="46"/>
      <c r="AG744" s="46"/>
      <c r="AH744" s="46"/>
      <c r="AI744" s="46"/>
      <c r="AJ744" s="46"/>
      <c r="AK744" s="46"/>
      <c r="AL744" s="46"/>
    </row>
    <row r="745">
      <c r="A745" s="50"/>
      <c r="B745" s="46"/>
      <c r="C745" s="46"/>
      <c r="D745" s="46"/>
      <c r="E745" s="70"/>
      <c r="F745" s="50"/>
      <c r="G745" s="50"/>
      <c r="H745" s="50"/>
      <c r="I745" s="50"/>
      <c r="J745" s="102"/>
      <c r="K745" s="46"/>
      <c r="L745" s="46"/>
      <c r="M745" s="46"/>
      <c r="N745" s="46"/>
      <c r="O745" s="46"/>
      <c r="P745" s="46"/>
      <c r="Q745" s="46"/>
      <c r="R745" s="46"/>
      <c r="S745" s="46"/>
      <c r="T745" s="46"/>
      <c r="U745" s="46"/>
      <c r="V745" s="46"/>
      <c r="W745" s="46"/>
      <c r="X745" s="46"/>
      <c r="Y745" s="46"/>
      <c r="Z745" s="46"/>
      <c r="AA745" s="46"/>
      <c r="AB745" s="46"/>
      <c r="AC745" s="46"/>
      <c r="AD745" s="46"/>
      <c r="AE745" s="46"/>
      <c r="AF745" s="46"/>
      <c r="AG745" s="46"/>
      <c r="AH745" s="46"/>
      <c r="AI745" s="46"/>
      <c r="AJ745" s="46"/>
      <c r="AK745" s="46"/>
      <c r="AL745" s="46"/>
    </row>
    <row r="746">
      <c r="A746" s="50"/>
      <c r="B746" s="46"/>
      <c r="C746" s="46"/>
      <c r="D746" s="46"/>
      <c r="E746" s="70"/>
      <c r="F746" s="50"/>
      <c r="G746" s="50"/>
      <c r="H746" s="50"/>
      <c r="I746" s="50"/>
      <c r="J746" s="102"/>
      <c r="K746" s="46"/>
      <c r="L746" s="46"/>
      <c r="M746" s="46"/>
      <c r="N746" s="46"/>
      <c r="O746" s="46"/>
      <c r="P746" s="46"/>
      <c r="Q746" s="46"/>
      <c r="R746" s="46"/>
      <c r="S746" s="46"/>
      <c r="T746" s="46"/>
      <c r="U746" s="46"/>
      <c r="V746" s="46"/>
      <c r="W746" s="46"/>
      <c r="X746" s="46"/>
      <c r="Y746" s="46"/>
      <c r="Z746" s="46"/>
      <c r="AA746" s="46"/>
      <c r="AB746" s="46"/>
      <c r="AC746" s="46"/>
      <c r="AD746" s="46"/>
      <c r="AE746" s="46"/>
      <c r="AF746" s="46"/>
      <c r="AG746" s="46"/>
      <c r="AH746" s="46"/>
      <c r="AI746" s="46"/>
      <c r="AJ746" s="46"/>
      <c r="AK746" s="46"/>
      <c r="AL746" s="46"/>
    </row>
    <row r="747">
      <c r="A747" s="50"/>
      <c r="B747" s="46"/>
      <c r="C747" s="46"/>
      <c r="D747" s="46"/>
      <c r="E747" s="70"/>
      <c r="F747" s="50"/>
      <c r="G747" s="50"/>
      <c r="H747" s="50"/>
      <c r="I747" s="50"/>
      <c r="J747" s="102"/>
      <c r="K747" s="46"/>
      <c r="L747" s="46"/>
      <c r="M747" s="46"/>
      <c r="N747" s="46"/>
      <c r="O747" s="46"/>
      <c r="P747" s="46"/>
      <c r="Q747" s="46"/>
      <c r="R747" s="46"/>
      <c r="S747" s="46"/>
      <c r="T747" s="46"/>
      <c r="U747" s="46"/>
      <c r="V747" s="46"/>
      <c r="W747" s="46"/>
      <c r="X747" s="46"/>
      <c r="Y747" s="46"/>
      <c r="Z747" s="46"/>
      <c r="AA747" s="46"/>
      <c r="AB747" s="46"/>
      <c r="AC747" s="46"/>
      <c r="AD747" s="46"/>
      <c r="AE747" s="46"/>
      <c r="AF747" s="46"/>
      <c r="AG747" s="46"/>
      <c r="AH747" s="46"/>
      <c r="AI747" s="46"/>
      <c r="AJ747" s="46"/>
      <c r="AK747" s="46"/>
      <c r="AL747" s="46"/>
    </row>
    <row r="748">
      <c r="A748" s="50"/>
      <c r="B748" s="46"/>
      <c r="C748" s="46"/>
      <c r="D748" s="46"/>
      <c r="E748" s="70"/>
      <c r="F748" s="50"/>
      <c r="G748" s="50"/>
      <c r="H748" s="50"/>
      <c r="I748" s="50"/>
      <c r="J748" s="102"/>
      <c r="K748" s="46"/>
      <c r="L748" s="46"/>
      <c r="M748" s="46"/>
      <c r="N748" s="46"/>
      <c r="O748" s="46"/>
      <c r="P748" s="46"/>
      <c r="Q748" s="46"/>
      <c r="R748" s="46"/>
      <c r="S748" s="46"/>
      <c r="T748" s="46"/>
      <c r="U748" s="46"/>
      <c r="V748" s="46"/>
      <c r="W748" s="46"/>
      <c r="X748" s="46"/>
      <c r="Y748" s="46"/>
      <c r="Z748" s="46"/>
      <c r="AA748" s="46"/>
      <c r="AB748" s="46"/>
      <c r="AC748" s="46"/>
      <c r="AD748" s="46"/>
      <c r="AE748" s="46"/>
      <c r="AF748" s="46"/>
      <c r="AG748" s="46"/>
      <c r="AH748" s="46"/>
      <c r="AI748" s="46"/>
      <c r="AJ748" s="46"/>
      <c r="AK748" s="46"/>
      <c r="AL748" s="46"/>
    </row>
    <row r="749">
      <c r="A749" s="50"/>
      <c r="B749" s="46"/>
      <c r="C749" s="46"/>
      <c r="D749" s="46"/>
      <c r="E749" s="70"/>
      <c r="F749" s="50"/>
      <c r="G749" s="50"/>
      <c r="H749" s="50"/>
      <c r="I749" s="50"/>
      <c r="J749" s="102"/>
      <c r="K749" s="46"/>
      <c r="L749" s="46"/>
      <c r="M749" s="46"/>
      <c r="N749" s="46"/>
      <c r="O749" s="46"/>
      <c r="P749" s="46"/>
      <c r="Q749" s="46"/>
      <c r="R749" s="46"/>
      <c r="S749" s="46"/>
      <c r="T749" s="46"/>
      <c r="U749" s="46"/>
      <c r="V749" s="46"/>
      <c r="W749" s="46"/>
      <c r="X749" s="46"/>
      <c r="Y749" s="46"/>
      <c r="Z749" s="46"/>
      <c r="AA749" s="46"/>
      <c r="AB749" s="46"/>
      <c r="AC749" s="46"/>
      <c r="AD749" s="46"/>
      <c r="AE749" s="46"/>
      <c r="AF749" s="46"/>
      <c r="AG749" s="46"/>
      <c r="AH749" s="46"/>
      <c r="AI749" s="46"/>
      <c r="AJ749" s="46"/>
      <c r="AK749" s="46"/>
      <c r="AL749" s="46"/>
    </row>
    <row r="750">
      <c r="A750" s="50"/>
      <c r="B750" s="46"/>
      <c r="C750" s="46"/>
      <c r="D750" s="46"/>
      <c r="E750" s="70"/>
      <c r="F750" s="50"/>
      <c r="G750" s="50"/>
      <c r="H750" s="50"/>
      <c r="I750" s="50"/>
      <c r="J750" s="102"/>
      <c r="K750" s="46"/>
      <c r="L750" s="46"/>
      <c r="M750" s="46"/>
      <c r="N750" s="46"/>
      <c r="O750" s="46"/>
      <c r="P750" s="46"/>
      <c r="Q750" s="46"/>
      <c r="R750" s="46"/>
      <c r="S750" s="46"/>
      <c r="T750" s="46"/>
      <c r="U750" s="46"/>
      <c r="V750" s="46"/>
      <c r="W750" s="46"/>
      <c r="X750" s="46"/>
      <c r="Y750" s="46"/>
      <c r="Z750" s="46"/>
      <c r="AA750" s="46"/>
      <c r="AB750" s="46"/>
      <c r="AC750" s="46"/>
      <c r="AD750" s="46"/>
      <c r="AE750" s="46"/>
      <c r="AF750" s="46"/>
      <c r="AG750" s="46"/>
      <c r="AH750" s="46"/>
      <c r="AI750" s="46"/>
      <c r="AJ750" s="46"/>
      <c r="AK750" s="46"/>
      <c r="AL750" s="46"/>
    </row>
    <row r="751">
      <c r="A751" s="50"/>
      <c r="B751" s="46"/>
      <c r="C751" s="46"/>
      <c r="D751" s="46"/>
      <c r="E751" s="70"/>
      <c r="F751" s="50"/>
      <c r="G751" s="50"/>
      <c r="H751" s="50"/>
      <c r="I751" s="50"/>
      <c r="J751" s="102"/>
      <c r="K751" s="46"/>
      <c r="L751" s="46"/>
      <c r="M751" s="46"/>
      <c r="N751" s="46"/>
      <c r="O751" s="46"/>
      <c r="P751" s="46"/>
      <c r="Q751" s="46"/>
      <c r="R751" s="46"/>
      <c r="S751" s="46"/>
      <c r="T751" s="46"/>
      <c r="U751" s="46"/>
      <c r="V751" s="46"/>
      <c r="W751" s="46"/>
      <c r="X751" s="46"/>
      <c r="Y751" s="46"/>
      <c r="Z751" s="46"/>
      <c r="AA751" s="46"/>
      <c r="AB751" s="46"/>
      <c r="AC751" s="46"/>
      <c r="AD751" s="46"/>
      <c r="AE751" s="46"/>
      <c r="AF751" s="46"/>
      <c r="AG751" s="46"/>
      <c r="AH751" s="46"/>
      <c r="AI751" s="46"/>
      <c r="AJ751" s="46"/>
      <c r="AK751" s="46"/>
      <c r="AL751" s="46"/>
    </row>
    <row r="752">
      <c r="A752" s="50"/>
      <c r="B752" s="46"/>
      <c r="C752" s="46"/>
      <c r="D752" s="46"/>
      <c r="E752" s="70"/>
      <c r="F752" s="50"/>
      <c r="G752" s="50"/>
      <c r="H752" s="50"/>
      <c r="I752" s="50"/>
      <c r="J752" s="102"/>
      <c r="K752" s="46"/>
      <c r="L752" s="46"/>
      <c r="M752" s="46"/>
      <c r="N752" s="46"/>
      <c r="O752" s="46"/>
      <c r="P752" s="46"/>
      <c r="Q752" s="46"/>
      <c r="R752" s="46"/>
      <c r="S752" s="46"/>
      <c r="T752" s="46"/>
      <c r="U752" s="46"/>
      <c r="V752" s="46"/>
      <c r="W752" s="46"/>
      <c r="X752" s="46"/>
      <c r="Y752" s="46"/>
      <c r="Z752" s="46"/>
      <c r="AA752" s="46"/>
      <c r="AB752" s="46"/>
      <c r="AC752" s="46"/>
      <c r="AD752" s="46"/>
      <c r="AE752" s="46"/>
      <c r="AF752" s="46"/>
      <c r="AG752" s="46"/>
      <c r="AH752" s="46"/>
      <c r="AI752" s="46"/>
      <c r="AJ752" s="46"/>
      <c r="AK752" s="46"/>
      <c r="AL752" s="46"/>
    </row>
    <row r="753">
      <c r="A753" s="50"/>
      <c r="B753" s="46"/>
      <c r="C753" s="46"/>
      <c r="D753" s="46"/>
      <c r="E753" s="70"/>
      <c r="F753" s="50"/>
      <c r="G753" s="50"/>
      <c r="H753" s="50"/>
      <c r="I753" s="50"/>
      <c r="J753" s="102"/>
      <c r="K753" s="46"/>
      <c r="L753" s="46"/>
      <c r="M753" s="46"/>
      <c r="N753" s="46"/>
      <c r="O753" s="46"/>
      <c r="P753" s="46"/>
      <c r="Q753" s="46"/>
      <c r="R753" s="46"/>
      <c r="S753" s="46"/>
      <c r="T753" s="46"/>
      <c r="U753" s="46"/>
      <c r="V753" s="46"/>
      <c r="W753" s="46"/>
      <c r="X753" s="46"/>
      <c r="Y753" s="46"/>
      <c r="Z753" s="46"/>
      <c r="AA753" s="46"/>
      <c r="AB753" s="46"/>
      <c r="AC753" s="46"/>
      <c r="AD753" s="46"/>
      <c r="AE753" s="46"/>
      <c r="AF753" s="46"/>
      <c r="AG753" s="46"/>
      <c r="AH753" s="46"/>
      <c r="AI753" s="46"/>
      <c r="AJ753" s="46"/>
      <c r="AK753" s="46"/>
      <c r="AL753" s="46"/>
    </row>
    <row r="754">
      <c r="A754" s="50"/>
      <c r="B754" s="46"/>
      <c r="C754" s="46"/>
      <c r="D754" s="46"/>
      <c r="E754" s="70"/>
      <c r="F754" s="50"/>
      <c r="G754" s="50"/>
      <c r="H754" s="50"/>
      <c r="I754" s="50"/>
      <c r="J754" s="102"/>
      <c r="K754" s="46"/>
      <c r="L754" s="46"/>
      <c r="M754" s="46"/>
      <c r="N754" s="46"/>
      <c r="O754" s="46"/>
      <c r="P754" s="46"/>
      <c r="Q754" s="46"/>
      <c r="R754" s="46"/>
      <c r="S754" s="46"/>
      <c r="T754" s="46"/>
      <c r="U754" s="46"/>
      <c r="V754" s="46"/>
      <c r="W754" s="46"/>
      <c r="X754" s="46"/>
      <c r="Y754" s="46"/>
      <c r="Z754" s="46"/>
      <c r="AA754" s="46"/>
      <c r="AB754" s="46"/>
      <c r="AC754" s="46"/>
      <c r="AD754" s="46"/>
      <c r="AE754" s="46"/>
      <c r="AF754" s="46"/>
      <c r="AG754" s="46"/>
      <c r="AH754" s="46"/>
      <c r="AI754" s="46"/>
      <c r="AJ754" s="46"/>
      <c r="AK754" s="46"/>
      <c r="AL754" s="46"/>
    </row>
    <row r="755">
      <c r="A755" s="50"/>
      <c r="B755" s="46"/>
      <c r="C755" s="46"/>
      <c r="D755" s="46"/>
      <c r="E755" s="70"/>
      <c r="F755" s="50"/>
      <c r="G755" s="50"/>
      <c r="H755" s="50"/>
      <c r="I755" s="50"/>
      <c r="J755" s="102"/>
      <c r="K755" s="46"/>
      <c r="L755" s="46"/>
      <c r="M755" s="46"/>
      <c r="N755" s="46"/>
      <c r="O755" s="46"/>
      <c r="P755" s="46"/>
      <c r="Q755" s="46"/>
      <c r="R755" s="46"/>
      <c r="S755" s="46"/>
      <c r="T755" s="46"/>
      <c r="U755" s="46"/>
      <c r="V755" s="46"/>
      <c r="W755" s="46"/>
      <c r="X755" s="46"/>
      <c r="Y755" s="46"/>
      <c r="Z755" s="46"/>
      <c r="AA755" s="46"/>
      <c r="AB755" s="46"/>
      <c r="AC755" s="46"/>
      <c r="AD755" s="46"/>
      <c r="AE755" s="46"/>
      <c r="AF755" s="46"/>
      <c r="AG755" s="46"/>
      <c r="AH755" s="46"/>
      <c r="AI755" s="46"/>
      <c r="AJ755" s="46"/>
      <c r="AK755" s="46"/>
      <c r="AL755" s="46"/>
    </row>
    <row r="756">
      <c r="A756" s="50"/>
      <c r="B756" s="46"/>
      <c r="C756" s="46"/>
      <c r="D756" s="46"/>
      <c r="E756" s="70"/>
      <c r="F756" s="50"/>
      <c r="G756" s="50"/>
      <c r="H756" s="50"/>
      <c r="I756" s="50"/>
      <c r="J756" s="102"/>
      <c r="K756" s="46"/>
      <c r="L756" s="46"/>
      <c r="M756" s="46"/>
      <c r="N756" s="46"/>
      <c r="O756" s="46"/>
      <c r="P756" s="46"/>
      <c r="Q756" s="46"/>
      <c r="R756" s="46"/>
      <c r="S756" s="46"/>
      <c r="T756" s="46"/>
      <c r="U756" s="46"/>
      <c r="V756" s="46"/>
      <c r="W756" s="46"/>
      <c r="X756" s="46"/>
      <c r="Y756" s="46"/>
      <c r="Z756" s="46"/>
      <c r="AA756" s="46"/>
      <c r="AB756" s="46"/>
      <c r="AC756" s="46"/>
      <c r="AD756" s="46"/>
      <c r="AE756" s="46"/>
      <c r="AF756" s="46"/>
      <c r="AG756" s="46"/>
      <c r="AH756" s="46"/>
      <c r="AI756" s="46"/>
      <c r="AJ756" s="46"/>
      <c r="AK756" s="46"/>
      <c r="AL756" s="46"/>
    </row>
    <row r="757">
      <c r="A757" s="50"/>
      <c r="B757" s="46"/>
      <c r="C757" s="46"/>
      <c r="D757" s="46"/>
      <c r="E757" s="70"/>
      <c r="F757" s="50"/>
      <c r="G757" s="50"/>
      <c r="H757" s="50"/>
      <c r="I757" s="50"/>
      <c r="J757" s="102"/>
      <c r="K757" s="46"/>
      <c r="L757" s="46"/>
      <c r="M757" s="46"/>
      <c r="N757" s="46"/>
      <c r="O757" s="46"/>
      <c r="P757" s="46"/>
      <c r="Q757" s="46"/>
      <c r="R757" s="46"/>
      <c r="S757" s="46"/>
      <c r="T757" s="46"/>
      <c r="U757" s="46"/>
      <c r="V757" s="46"/>
      <c r="W757" s="46"/>
      <c r="X757" s="46"/>
      <c r="Y757" s="46"/>
      <c r="Z757" s="46"/>
      <c r="AA757" s="46"/>
      <c r="AB757" s="46"/>
      <c r="AC757" s="46"/>
      <c r="AD757" s="46"/>
      <c r="AE757" s="46"/>
      <c r="AF757" s="46"/>
      <c r="AG757" s="46"/>
      <c r="AH757" s="46"/>
      <c r="AI757" s="46"/>
      <c r="AJ757" s="46"/>
      <c r="AK757" s="46"/>
      <c r="AL757" s="46"/>
    </row>
    <row r="758">
      <c r="A758" s="50"/>
      <c r="B758" s="46"/>
      <c r="C758" s="46"/>
      <c r="D758" s="46"/>
      <c r="E758" s="70"/>
      <c r="F758" s="50"/>
      <c r="G758" s="50"/>
      <c r="H758" s="50"/>
      <c r="I758" s="50"/>
      <c r="J758" s="102"/>
      <c r="K758" s="46"/>
      <c r="L758" s="46"/>
      <c r="M758" s="46"/>
      <c r="N758" s="46"/>
      <c r="O758" s="46"/>
      <c r="P758" s="46"/>
      <c r="Q758" s="46"/>
      <c r="R758" s="46"/>
      <c r="S758" s="46"/>
      <c r="T758" s="46"/>
      <c r="U758" s="46"/>
      <c r="V758" s="46"/>
      <c r="W758" s="46"/>
      <c r="X758" s="46"/>
      <c r="Y758" s="46"/>
      <c r="Z758" s="46"/>
      <c r="AA758" s="46"/>
      <c r="AB758" s="46"/>
      <c r="AC758" s="46"/>
      <c r="AD758" s="46"/>
      <c r="AE758" s="46"/>
      <c r="AF758" s="46"/>
      <c r="AG758" s="46"/>
      <c r="AH758" s="46"/>
      <c r="AI758" s="46"/>
      <c r="AJ758" s="46"/>
      <c r="AK758" s="46"/>
      <c r="AL758" s="46"/>
    </row>
    <row r="759">
      <c r="A759" s="50"/>
      <c r="B759" s="46"/>
      <c r="C759" s="46"/>
      <c r="D759" s="46"/>
      <c r="E759" s="70"/>
      <c r="F759" s="50"/>
      <c r="G759" s="50"/>
      <c r="H759" s="50"/>
      <c r="I759" s="50"/>
      <c r="J759" s="102"/>
      <c r="K759" s="46"/>
      <c r="L759" s="46"/>
      <c r="M759" s="46"/>
      <c r="N759" s="46"/>
      <c r="O759" s="46"/>
      <c r="P759" s="46"/>
      <c r="Q759" s="46"/>
      <c r="R759" s="46"/>
      <c r="S759" s="46"/>
      <c r="T759" s="46"/>
      <c r="U759" s="46"/>
      <c r="V759" s="46"/>
      <c r="W759" s="46"/>
      <c r="X759" s="46"/>
      <c r="Y759" s="46"/>
      <c r="Z759" s="46"/>
      <c r="AA759" s="46"/>
      <c r="AB759" s="46"/>
      <c r="AC759" s="46"/>
      <c r="AD759" s="46"/>
      <c r="AE759" s="46"/>
      <c r="AF759" s="46"/>
      <c r="AG759" s="46"/>
      <c r="AH759" s="46"/>
      <c r="AI759" s="46"/>
      <c r="AJ759" s="46"/>
      <c r="AK759" s="46"/>
      <c r="AL759" s="46"/>
    </row>
    <row r="760">
      <c r="A760" s="50"/>
      <c r="B760" s="46"/>
      <c r="C760" s="46"/>
      <c r="D760" s="46"/>
      <c r="E760" s="70"/>
      <c r="F760" s="50"/>
      <c r="G760" s="50"/>
      <c r="H760" s="50"/>
      <c r="I760" s="50"/>
      <c r="J760" s="102"/>
      <c r="K760" s="46"/>
      <c r="L760" s="46"/>
      <c r="M760" s="46"/>
      <c r="N760" s="46"/>
      <c r="O760" s="46"/>
      <c r="P760" s="46"/>
      <c r="Q760" s="46"/>
      <c r="R760" s="46"/>
      <c r="S760" s="46"/>
      <c r="T760" s="46"/>
      <c r="U760" s="46"/>
      <c r="V760" s="46"/>
      <c r="W760" s="46"/>
      <c r="X760" s="46"/>
      <c r="Y760" s="46"/>
      <c r="Z760" s="46"/>
      <c r="AA760" s="46"/>
      <c r="AB760" s="46"/>
      <c r="AC760" s="46"/>
      <c r="AD760" s="46"/>
      <c r="AE760" s="46"/>
      <c r="AF760" s="46"/>
      <c r="AG760" s="46"/>
      <c r="AH760" s="46"/>
      <c r="AI760" s="46"/>
      <c r="AJ760" s="46"/>
      <c r="AK760" s="46"/>
      <c r="AL760" s="46"/>
    </row>
    <row r="761">
      <c r="A761" s="50"/>
      <c r="B761" s="46"/>
      <c r="C761" s="46"/>
      <c r="D761" s="46"/>
      <c r="E761" s="70"/>
      <c r="F761" s="50"/>
      <c r="G761" s="50"/>
      <c r="H761" s="50"/>
      <c r="I761" s="50"/>
      <c r="J761" s="102"/>
      <c r="K761" s="46"/>
      <c r="L761" s="46"/>
      <c r="M761" s="46"/>
      <c r="N761" s="46"/>
      <c r="O761" s="46"/>
      <c r="P761" s="46"/>
      <c r="Q761" s="46"/>
      <c r="R761" s="46"/>
      <c r="S761" s="46"/>
      <c r="T761" s="46"/>
      <c r="U761" s="46"/>
      <c r="V761" s="46"/>
      <c r="W761" s="46"/>
      <c r="X761" s="46"/>
      <c r="Y761" s="46"/>
      <c r="Z761" s="46"/>
      <c r="AA761" s="46"/>
      <c r="AB761" s="46"/>
      <c r="AC761" s="46"/>
      <c r="AD761" s="46"/>
      <c r="AE761" s="46"/>
      <c r="AF761" s="46"/>
      <c r="AG761" s="46"/>
      <c r="AH761" s="46"/>
      <c r="AI761" s="46"/>
      <c r="AJ761" s="46"/>
      <c r="AK761" s="46"/>
      <c r="AL761" s="46"/>
    </row>
    <row r="762">
      <c r="A762" s="50"/>
      <c r="B762" s="46"/>
      <c r="C762" s="46"/>
      <c r="D762" s="46"/>
      <c r="E762" s="70"/>
      <c r="F762" s="50"/>
      <c r="G762" s="50"/>
      <c r="H762" s="50"/>
      <c r="I762" s="50"/>
      <c r="J762" s="102"/>
      <c r="K762" s="46"/>
      <c r="L762" s="46"/>
      <c r="M762" s="46"/>
      <c r="N762" s="46"/>
      <c r="O762" s="46"/>
      <c r="P762" s="46"/>
      <c r="Q762" s="46"/>
      <c r="R762" s="46"/>
      <c r="S762" s="46"/>
      <c r="T762" s="46"/>
      <c r="U762" s="46"/>
      <c r="V762" s="46"/>
      <c r="W762" s="46"/>
      <c r="X762" s="46"/>
      <c r="Y762" s="46"/>
      <c r="Z762" s="46"/>
      <c r="AA762" s="46"/>
      <c r="AB762" s="46"/>
      <c r="AC762" s="46"/>
      <c r="AD762" s="46"/>
      <c r="AE762" s="46"/>
      <c r="AF762" s="46"/>
      <c r="AG762" s="46"/>
      <c r="AH762" s="46"/>
      <c r="AI762" s="46"/>
      <c r="AJ762" s="46"/>
      <c r="AK762" s="46"/>
      <c r="AL762" s="46"/>
    </row>
    <row r="763">
      <c r="A763" s="50"/>
      <c r="B763" s="46"/>
      <c r="C763" s="46"/>
      <c r="D763" s="46"/>
      <c r="E763" s="70"/>
      <c r="F763" s="50"/>
      <c r="G763" s="50"/>
      <c r="H763" s="50"/>
      <c r="I763" s="50"/>
      <c r="J763" s="102"/>
      <c r="K763" s="46"/>
      <c r="L763" s="46"/>
      <c r="M763" s="46"/>
      <c r="N763" s="46"/>
      <c r="O763" s="46"/>
      <c r="P763" s="46"/>
      <c r="Q763" s="46"/>
      <c r="R763" s="46"/>
      <c r="S763" s="46"/>
      <c r="T763" s="46"/>
      <c r="U763" s="46"/>
      <c r="V763" s="46"/>
      <c r="W763" s="46"/>
      <c r="X763" s="46"/>
      <c r="Y763" s="46"/>
      <c r="Z763" s="46"/>
      <c r="AA763" s="46"/>
      <c r="AB763" s="46"/>
      <c r="AC763" s="46"/>
      <c r="AD763" s="46"/>
      <c r="AE763" s="46"/>
      <c r="AF763" s="46"/>
      <c r="AG763" s="46"/>
      <c r="AH763" s="46"/>
      <c r="AI763" s="46"/>
      <c r="AJ763" s="46"/>
      <c r="AK763" s="46"/>
      <c r="AL763" s="46"/>
    </row>
    <row r="764">
      <c r="A764" s="50"/>
      <c r="B764" s="46"/>
      <c r="C764" s="46"/>
      <c r="D764" s="46"/>
      <c r="E764" s="70"/>
      <c r="F764" s="50"/>
      <c r="G764" s="50"/>
      <c r="H764" s="50"/>
      <c r="I764" s="50"/>
      <c r="J764" s="102"/>
      <c r="K764" s="46"/>
      <c r="L764" s="46"/>
      <c r="M764" s="46"/>
      <c r="N764" s="46"/>
      <c r="O764" s="46"/>
      <c r="P764" s="46"/>
      <c r="Q764" s="46"/>
      <c r="R764" s="46"/>
      <c r="S764" s="46"/>
      <c r="T764" s="46"/>
      <c r="U764" s="46"/>
      <c r="V764" s="46"/>
      <c r="W764" s="46"/>
      <c r="X764" s="46"/>
      <c r="Y764" s="46"/>
      <c r="Z764" s="46"/>
      <c r="AA764" s="46"/>
      <c r="AB764" s="46"/>
      <c r="AC764" s="46"/>
      <c r="AD764" s="46"/>
      <c r="AE764" s="46"/>
      <c r="AF764" s="46"/>
      <c r="AG764" s="46"/>
      <c r="AH764" s="46"/>
      <c r="AI764" s="46"/>
      <c r="AJ764" s="46"/>
      <c r="AK764" s="46"/>
      <c r="AL764" s="46"/>
    </row>
    <row r="765">
      <c r="A765" s="50"/>
      <c r="B765" s="46"/>
      <c r="C765" s="46"/>
      <c r="D765" s="46"/>
      <c r="E765" s="70"/>
      <c r="F765" s="50"/>
      <c r="G765" s="50"/>
      <c r="H765" s="50"/>
      <c r="I765" s="50"/>
      <c r="J765" s="102"/>
      <c r="K765" s="46"/>
      <c r="L765" s="46"/>
      <c r="M765" s="46"/>
      <c r="N765" s="46"/>
      <c r="O765" s="46"/>
      <c r="P765" s="46"/>
      <c r="Q765" s="46"/>
      <c r="R765" s="46"/>
      <c r="S765" s="46"/>
      <c r="T765" s="46"/>
      <c r="U765" s="46"/>
      <c r="V765" s="46"/>
      <c r="W765" s="46"/>
      <c r="X765" s="46"/>
      <c r="Y765" s="46"/>
      <c r="Z765" s="46"/>
      <c r="AA765" s="46"/>
      <c r="AB765" s="46"/>
      <c r="AC765" s="46"/>
      <c r="AD765" s="46"/>
      <c r="AE765" s="46"/>
      <c r="AF765" s="46"/>
      <c r="AG765" s="46"/>
      <c r="AH765" s="46"/>
      <c r="AI765" s="46"/>
      <c r="AJ765" s="46"/>
      <c r="AK765" s="46"/>
      <c r="AL765" s="46"/>
    </row>
    <row r="766">
      <c r="A766" s="50"/>
      <c r="B766" s="46"/>
      <c r="C766" s="46"/>
      <c r="D766" s="46"/>
      <c r="E766" s="70"/>
      <c r="F766" s="50"/>
      <c r="G766" s="50"/>
      <c r="H766" s="50"/>
      <c r="I766" s="50"/>
      <c r="J766" s="102"/>
      <c r="K766" s="46"/>
      <c r="L766" s="46"/>
      <c r="M766" s="46"/>
      <c r="N766" s="46"/>
      <c r="O766" s="46"/>
      <c r="P766" s="46"/>
      <c r="Q766" s="46"/>
      <c r="R766" s="46"/>
      <c r="S766" s="46"/>
      <c r="T766" s="46"/>
      <c r="U766" s="46"/>
      <c r="V766" s="46"/>
      <c r="W766" s="46"/>
      <c r="X766" s="46"/>
      <c r="Y766" s="46"/>
      <c r="Z766" s="46"/>
      <c r="AA766" s="46"/>
      <c r="AB766" s="46"/>
      <c r="AC766" s="46"/>
      <c r="AD766" s="46"/>
      <c r="AE766" s="46"/>
      <c r="AF766" s="46"/>
      <c r="AG766" s="46"/>
      <c r="AH766" s="46"/>
      <c r="AI766" s="46"/>
      <c r="AJ766" s="46"/>
      <c r="AK766" s="46"/>
      <c r="AL766" s="46"/>
    </row>
    <row r="767">
      <c r="A767" s="50"/>
      <c r="B767" s="46"/>
      <c r="C767" s="46"/>
      <c r="D767" s="46"/>
      <c r="E767" s="70"/>
      <c r="F767" s="50"/>
      <c r="G767" s="50"/>
      <c r="H767" s="50"/>
      <c r="I767" s="50"/>
      <c r="J767" s="102"/>
      <c r="K767" s="46"/>
      <c r="L767" s="46"/>
      <c r="M767" s="46"/>
      <c r="N767" s="46"/>
      <c r="O767" s="46"/>
      <c r="P767" s="46"/>
      <c r="Q767" s="46"/>
      <c r="R767" s="46"/>
      <c r="S767" s="46"/>
      <c r="T767" s="46"/>
      <c r="U767" s="46"/>
      <c r="V767" s="46"/>
      <c r="W767" s="46"/>
      <c r="X767" s="46"/>
      <c r="Y767" s="46"/>
      <c r="Z767" s="46"/>
      <c r="AA767" s="46"/>
      <c r="AB767" s="46"/>
      <c r="AC767" s="46"/>
      <c r="AD767" s="46"/>
      <c r="AE767" s="46"/>
      <c r="AF767" s="46"/>
      <c r="AG767" s="46"/>
      <c r="AH767" s="46"/>
      <c r="AI767" s="46"/>
      <c r="AJ767" s="46"/>
      <c r="AK767" s="46"/>
      <c r="AL767" s="46"/>
    </row>
    <row r="768">
      <c r="A768" s="50"/>
      <c r="B768" s="46"/>
      <c r="C768" s="46"/>
      <c r="D768" s="46"/>
      <c r="E768" s="70"/>
      <c r="F768" s="50"/>
      <c r="G768" s="50"/>
      <c r="H768" s="50"/>
      <c r="I768" s="50"/>
      <c r="J768" s="102"/>
      <c r="K768" s="46"/>
      <c r="L768" s="46"/>
      <c r="M768" s="46"/>
      <c r="N768" s="46"/>
      <c r="O768" s="46"/>
      <c r="P768" s="46"/>
      <c r="Q768" s="46"/>
      <c r="R768" s="46"/>
      <c r="S768" s="46"/>
      <c r="T768" s="46"/>
      <c r="U768" s="46"/>
      <c r="V768" s="46"/>
      <c r="W768" s="46"/>
      <c r="X768" s="46"/>
      <c r="Y768" s="46"/>
      <c r="Z768" s="46"/>
      <c r="AA768" s="46"/>
      <c r="AB768" s="46"/>
      <c r="AC768" s="46"/>
      <c r="AD768" s="46"/>
      <c r="AE768" s="46"/>
      <c r="AF768" s="46"/>
      <c r="AG768" s="46"/>
      <c r="AH768" s="46"/>
      <c r="AI768" s="46"/>
      <c r="AJ768" s="46"/>
      <c r="AK768" s="46"/>
      <c r="AL768" s="46"/>
    </row>
    <row r="769">
      <c r="A769" s="50"/>
      <c r="B769" s="46"/>
      <c r="C769" s="46"/>
      <c r="D769" s="46"/>
      <c r="E769" s="70"/>
      <c r="F769" s="50"/>
      <c r="G769" s="50"/>
      <c r="H769" s="50"/>
      <c r="I769" s="50"/>
      <c r="J769" s="102"/>
      <c r="K769" s="46"/>
      <c r="L769" s="46"/>
      <c r="M769" s="46"/>
      <c r="N769" s="46"/>
      <c r="O769" s="46"/>
      <c r="P769" s="46"/>
      <c r="Q769" s="46"/>
      <c r="R769" s="46"/>
      <c r="S769" s="46"/>
      <c r="T769" s="46"/>
      <c r="U769" s="46"/>
      <c r="V769" s="46"/>
      <c r="W769" s="46"/>
      <c r="X769" s="46"/>
      <c r="Y769" s="46"/>
      <c r="Z769" s="46"/>
      <c r="AA769" s="46"/>
      <c r="AB769" s="46"/>
      <c r="AC769" s="46"/>
      <c r="AD769" s="46"/>
      <c r="AE769" s="46"/>
      <c r="AF769" s="46"/>
      <c r="AG769" s="46"/>
      <c r="AH769" s="46"/>
      <c r="AI769" s="46"/>
      <c r="AJ769" s="46"/>
      <c r="AK769" s="46"/>
      <c r="AL769" s="46"/>
    </row>
    <row r="770">
      <c r="A770" s="50"/>
      <c r="B770" s="46"/>
      <c r="C770" s="46"/>
      <c r="D770" s="46"/>
      <c r="E770" s="70"/>
      <c r="F770" s="50"/>
      <c r="G770" s="50"/>
      <c r="H770" s="50"/>
      <c r="I770" s="50"/>
      <c r="J770" s="102"/>
      <c r="K770" s="46"/>
      <c r="L770" s="46"/>
      <c r="M770" s="46"/>
      <c r="N770" s="46"/>
      <c r="O770" s="46"/>
      <c r="P770" s="46"/>
      <c r="Q770" s="46"/>
      <c r="R770" s="46"/>
      <c r="S770" s="46"/>
      <c r="T770" s="46"/>
      <c r="U770" s="46"/>
      <c r="V770" s="46"/>
      <c r="W770" s="46"/>
      <c r="X770" s="46"/>
      <c r="Y770" s="46"/>
      <c r="Z770" s="46"/>
      <c r="AA770" s="46"/>
      <c r="AB770" s="46"/>
      <c r="AC770" s="46"/>
      <c r="AD770" s="46"/>
      <c r="AE770" s="46"/>
      <c r="AF770" s="46"/>
      <c r="AG770" s="46"/>
      <c r="AH770" s="46"/>
      <c r="AI770" s="46"/>
      <c r="AJ770" s="46"/>
      <c r="AK770" s="46"/>
      <c r="AL770" s="46"/>
    </row>
    <row r="771">
      <c r="A771" s="50"/>
      <c r="B771" s="46"/>
      <c r="C771" s="46"/>
      <c r="D771" s="46"/>
      <c r="E771" s="70"/>
      <c r="F771" s="50"/>
      <c r="G771" s="50"/>
      <c r="H771" s="50"/>
      <c r="I771" s="50"/>
      <c r="J771" s="102"/>
      <c r="K771" s="46"/>
      <c r="L771" s="46"/>
      <c r="M771" s="46"/>
      <c r="N771" s="46"/>
      <c r="O771" s="46"/>
      <c r="P771" s="46"/>
      <c r="Q771" s="46"/>
      <c r="R771" s="46"/>
      <c r="S771" s="46"/>
      <c r="T771" s="46"/>
      <c r="U771" s="46"/>
      <c r="V771" s="46"/>
      <c r="W771" s="46"/>
      <c r="X771" s="46"/>
      <c r="Y771" s="46"/>
      <c r="Z771" s="46"/>
      <c r="AA771" s="46"/>
      <c r="AB771" s="46"/>
      <c r="AC771" s="46"/>
      <c r="AD771" s="46"/>
      <c r="AE771" s="46"/>
      <c r="AF771" s="46"/>
      <c r="AG771" s="46"/>
      <c r="AH771" s="46"/>
      <c r="AI771" s="46"/>
      <c r="AJ771" s="46"/>
      <c r="AK771" s="46"/>
      <c r="AL771" s="46"/>
    </row>
    <row r="772">
      <c r="A772" s="50"/>
      <c r="B772" s="46"/>
      <c r="C772" s="46"/>
      <c r="D772" s="46"/>
      <c r="E772" s="70"/>
      <c r="F772" s="50"/>
      <c r="G772" s="50"/>
      <c r="H772" s="50"/>
      <c r="I772" s="50"/>
      <c r="J772" s="102"/>
      <c r="K772" s="46"/>
      <c r="L772" s="46"/>
      <c r="M772" s="46"/>
      <c r="N772" s="46"/>
      <c r="O772" s="46"/>
      <c r="P772" s="46"/>
      <c r="Q772" s="46"/>
      <c r="R772" s="46"/>
      <c r="S772" s="46"/>
      <c r="T772" s="46"/>
      <c r="U772" s="46"/>
      <c r="V772" s="46"/>
      <c r="W772" s="46"/>
      <c r="X772" s="46"/>
      <c r="Y772" s="46"/>
      <c r="Z772" s="46"/>
      <c r="AA772" s="46"/>
      <c r="AB772" s="46"/>
      <c r="AC772" s="46"/>
      <c r="AD772" s="46"/>
      <c r="AE772" s="46"/>
      <c r="AF772" s="46"/>
      <c r="AG772" s="46"/>
      <c r="AH772" s="46"/>
      <c r="AI772" s="46"/>
      <c r="AJ772" s="46"/>
      <c r="AK772" s="46"/>
      <c r="AL772" s="46"/>
    </row>
    <row r="773">
      <c r="A773" s="50"/>
      <c r="B773" s="46"/>
      <c r="C773" s="46"/>
      <c r="D773" s="46"/>
      <c r="E773" s="70"/>
      <c r="F773" s="50"/>
      <c r="G773" s="50"/>
      <c r="H773" s="50"/>
      <c r="I773" s="50"/>
      <c r="J773" s="102"/>
      <c r="K773" s="46"/>
      <c r="L773" s="46"/>
      <c r="M773" s="46"/>
      <c r="N773" s="46"/>
      <c r="O773" s="46"/>
      <c r="P773" s="46"/>
      <c r="Q773" s="46"/>
      <c r="R773" s="46"/>
      <c r="S773" s="46"/>
      <c r="T773" s="46"/>
      <c r="U773" s="46"/>
      <c r="V773" s="46"/>
      <c r="W773" s="46"/>
      <c r="X773" s="46"/>
      <c r="Y773" s="46"/>
      <c r="Z773" s="46"/>
      <c r="AA773" s="46"/>
      <c r="AB773" s="46"/>
      <c r="AC773" s="46"/>
      <c r="AD773" s="46"/>
      <c r="AE773" s="46"/>
      <c r="AF773" s="46"/>
      <c r="AG773" s="46"/>
      <c r="AH773" s="46"/>
      <c r="AI773" s="46"/>
      <c r="AJ773" s="46"/>
      <c r="AK773" s="46"/>
      <c r="AL773" s="46"/>
    </row>
    <row r="774">
      <c r="A774" s="50"/>
      <c r="B774" s="46"/>
      <c r="C774" s="46"/>
      <c r="D774" s="46"/>
      <c r="E774" s="70"/>
      <c r="F774" s="50"/>
      <c r="G774" s="50"/>
      <c r="H774" s="50"/>
      <c r="I774" s="50"/>
      <c r="J774" s="102"/>
      <c r="K774" s="46"/>
      <c r="L774" s="46"/>
      <c r="M774" s="46"/>
      <c r="N774" s="46"/>
      <c r="O774" s="46"/>
      <c r="P774" s="46"/>
      <c r="Q774" s="46"/>
      <c r="R774" s="46"/>
      <c r="S774" s="46"/>
      <c r="T774" s="46"/>
      <c r="U774" s="46"/>
      <c r="V774" s="46"/>
      <c r="W774" s="46"/>
      <c r="X774" s="46"/>
      <c r="Y774" s="46"/>
      <c r="Z774" s="46"/>
      <c r="AA774" s="46"/>
      <c r="AB774" s="46"/>
      <c r="AC774" s="46"/>
      <c r="AD774" s="46"/>
      <c r="AE774" s="46"/>
      <c r="AF774" s="46"/>
      <c r="AG774" s="46"/>
      <c r="AH774" s="46"/>
      <c r="AI774" s="46"/>
      <c r="AJ774" s="46"/>
      <c r="AK774" s="46"/>
      <c r="AL774" s="46"/>
    </row>
    <row r="775">
      <c r="A775" s="50"/>
      <c r="B775" s="46"/>
      <c r="C775" s="46"/>
      <c r="D775" s="46"/>
      <c r="E775" s="70"/>
      <c r="F775" s="50"/>
      <c r="G775" s="50"/>
      <c r="H775" s="50"/>
      <c r="I775" s="50"/>
      <c r="J775" s="102"/>
      <c r="K775" s="46"/>
      <c r="L775" s="46"/>
      <c r="M775" s="46"/>
      <c r="N775" s="46"/>
      <c r="O775" s="46"/>
      <c r="P775" s="46"/>
      <c r="Q775" s="46"/>
      <c r="R775" s="46"/>
      <c r="S775" s="46"/>
      <c r="T775" s="46"/>
      <c r="U775" s="46"/>
      <c r="V775" s="46"/>
      <c r="W775" s="46"/>
      <c r="X775" s="46"/>
      <c r="Y775" s="46"/>
      <c r="Z775" s="46"/>
      <c r="AA775" s="46"/>
      <c r="AB775" s="46"/>
      <c r="AC775" s="46"/>
      <c r="AD775" s="46"/>
      <c r="AE775" s="46"/>
      <c r="AF775" s="46"/>
      <c r="AG775" s="46"/>
      <c r="AH775" s="46"/>
      <c r="AI775" s="46"/>
      <c r="AJ775" s="46"/>
      <c r="AK775" s="46"/>
      <c r="AL775" s="46"/>
    </row>
    <row r="776">
      <c r="A776" s="50"/>
      <c r="B776" s="46"/>
      <c r="C776" s="46"/>
      <c r="D776" s="46"/>
      <c r="E776" s="70"/>
      <c r="F776" s="50"/>
      <c r="G776" s="50"/>
      <c r="H776" s="50"/>
      <c r="I776" s="50"/>
      <c r="J776" s="102"/>
      <c r="K776" s="46"/>
      <c r="L776" s="46"/>
      <c r="M776" s="46"/>
      <c r="N776" s="46"/>
      <c r="O776" s="46"/>
      <c r="P776" s="46"/>
      <c r="Q776" s="46"/>
      <c r="R776" s="46"/>
      <c r="S776" s="46"/>
      <c r="T776" s="46"/>
      <c r="U776" s="46"/>
      <c r="V776" s="46"/>
      <c r="W776" s="46"/>
      <c r="X776" s="46"/>
      <c r="Y776" s="46"/>
      <c r="Z776" s="46"/>
      <c r="AA776" s="46"/>
      <c r="AB776" s="46"/>
      <c r="AC776" s="46"/>
      <c r="AD776" s="46"/>
      <c r="AE776" s="46"/>
      <c r="AF776" s="46"/>
      <c r="AG776" s="46"/>
      <c r="AH776" s="46"/>
      <c r="AI776" s="46"/>
      <c r="AJ776" s="46"/>
      <c r="AK776" s="46"/>
      <c r="AL776" s="46"/>
    </row>
    <row r="777">
      <c r="A777" s="50"/>
      <c r="B777" s="46"/>
      <c r="C777" s="46"/>
      <c r="D777" s="46"/>
      <c r="E777" s="70"/>
      <c r="F777" s="50"/>
      <c r="G777" s="50"/>
      <c r="H777" s="50"/>
      <c r="I777" s="50"/>
      <c r="J777" s="102"/>
      <c r="K777" s="46"/>
      <c r="L777" s="46"/>
      <c r="M777" s="46"/>
      <c r="N777" s="46"/>
      <c r="O777" s="46"/>
      <c r="P777" s="46"/>
      <c r="Q777" s="46"/>
      <c r="R777" s="46"/>
      <c r="S777" s="46"/>
      <c r="T777" s="46"/>
      <c r="U777" s="46"/>
      <c r="V777" s="46"/>
      <c r="W777" s="46"/>
      <c r="X777" s="46"/>
      <c r="Y777" s="46"/>
      <c r="Z777" s="46"/>
      <c r="AA777" s="46"/>
      <c r="AB777" s="46"/>
      <c r="AC777" s="46"/>
      <c r="AD777" s="46"/>
      <c r="AE777" s="46"/>
      <c r="AF777" s="46"/>
      <c r="AG777" s="46"/>
      <c r="AH777" s="46"/>
      <c r="AI777" s="46"/>
      <c r="AJ777" s="46"/>
      <c r="AK777" s="46"/>
      <c r="AL777" s="46"/>
    </row>
    <row r="778">
      <c r="A778" s="50"/>
      <c r="B778" s="46"/>
      <c r="C778" s="46"/>
      <c r="D778" s="46"/>
      <c r="E778" s="70"/>
      <c r="F778" s="50"/>
      <c r="G778" s="50"/>
      <c r="H778" s="50"/>
      <c r="I778" s="50"/>
      <c r="J778" s="102"/>
      <c r="K778" s="46"/>
      <c r="L778" s="46"/>
      <c r="M778" s="46"/>
      <c r="N778" s="46"/>
      <c r="O778" s="46"/>
      <c r="P778" s="46"/>
      <c r="Q778" s="46"/>
      <c r="R778" s="46"/>
      <c r="S778" s="46"/>
      <c r="T778" s="46"/>
      <c r="U778" s="46"/>
      <c r="V778" s="46"/>
      <c r="W778" s="46"/>
      <c r="X778" s="46"/>
      <c r="Y778" s="46"/>
      <c r="Z778" s="46"/>
      <c r="AA778" s="46"/>
      <c r="AB778" s="46"/>
      <c r="AC778" s="46"/>
      <c r="AD778" s="46"/>
      <c r="AE778" s="46"/>
      <c r="AF778" s="46"/>
      <c r="AG778" s="46"/>
      <c r="AH778" s="46"/>
      <c r="AI778" s="46"/>
      <c r="AJ778" s="46"/>
      <c r="AK778" s="46"/>
      <c r="AL778" s="46"/>
    </row>
    <row r="779">
      <c r="A779" s="50"/>
      <c r="B779" s="46"/>
      <c r="C779" s="46"/>
      <c r="D779" s="46"/>
      <c r="E779" s="70"/>
      <c r="F779" s="50"/>
      <c r="G779" s="50"/>
      <c r="H779" s="50"/>
      <c r="I779" s="50"/>
      <c r="J779" s="102"/>
      <c r="K779" s="46"/>
      <c r="L779" s="46"/>
      <c r="M779" s="46"/>
      <c r="N779" s="46"/>
      <c r="O779" s="46"/>
      <c r="P779" s="46"/>
      <c r="Q779" s="46"/>
      <c r="R779" s="46"/>
      <c r="S779" s="46"/>
      <c r="T779" s="46"/>
      <c r="U779" s="46"/>
      <c r="V779" s="46"/>
      <c r="W779" s="46"/>
      <c r="X779" s="46"/>
      <c r="Y779" s="46"/>
      <c r="Z779" s="46"/>
      <c r="AA779" s="46"/>
      <c r="AB779" s="46"/>
      <c r="AC779" s="46"/>
      <c r="AD779" s="46"/>
      <c r="AE779" s="46"/>
      <c r="AF779" s="46"/>
      <c r="AG779" s="46"/>
      <c r="AH779" s="46"/>
      <c r="AI779" s="46"/>
      <c r="AJ779" s="46"/>
      <c r="AK779" s="46"/>
      <c r="AL779" s="46"/>
    </row>
    <row r="780">
      <c r="A780" s="50"/>
      <c r="B780" s="46"/>
      <c r="C780" s="46"/>
      <c r="D780" s="46"/>
      <c r="E780" s="70"/>
      <c r="F780" s="50"/>
      <c r="G780" s="50"/>
      <c r="H780" s="50"/>
      <c r="I780" s="50"/>
      <c r="J780" s="102"/>
      <c r="K780" s="46"/>
      <c r="L780" s="46"/>
      <c r="M780" s="46"/>
      <c r="N780" s="46"/>
      <c r="O780" s="46"/>
      <c r="P780" s="46"/>
      <c r="Q780" s="46"/>
      <c r="R780" s="46"/>
      <c r="S780" s="46"/>
      <c r="T780" s="46"/>
      <c r="U780" s="46"/>
      <c r="V780" s="46"/>
      <c r="W780" s="46"/>
      <c r="X780" s="46"/>
      <c r="Y780" s="46"/>
      <c r="Z780" s="46"/>
      <c r="AA780" s="46"/>
      <c r="AB780" s="46"/>
      <c r="AC780" s="46"/>
      <c r="AD780" s="46"/>
      <c r="AE780" s="46"/>
      <c r="AF780" s="46"/>
      <c r="AG780" s="46"/>
      <c r="AH780" s="46"/>
      <c r="AI780" s="46"/>
      <c r="AJ780" s="46"/>
      <c r="AK780" s="46"/>
      <c r="AL780" s="46"/>
    </row>
    <row r="781">
      <c r="A781" s="50"/>
      <c r="B781" s="46"/>
      <c r="C781" s="46"/>
      <c r="D781" s="46"/>
      <c r="E781" s="70"/>
      <c r="F781" s="50"/>
      <c r="G781" s="50"/>
      <c r="H781" s="50"/>
      <c r="I781" s="50"/>
      <c r="J781" s="102"/>
      <c r="K781" s="46"/>
      <c r="L781" s="46"/>
      <c r="M781" s="46"/>
      <c r="N781" s="46"/>
      <c r="O781" s="46"/>
      <c r="P781" s="46"/>
      <c r="Q781" s="46"/>
      <c r="R781" s="46"/>
      <c r="S781" s="46"/>
      <c r="T781" s="46"/>
      <c r="U781" s="46"/>
      <c r="V781" s="46"/>
      <c r="W781" s="46"/>
      <c r="X781" s="46"/>
      <c r="Y781" s="46"/>
      <c r="Z781" s="46"/>
      <c r="AA781" s="46"/>
      <c r="AB781" s="46"/>
      <c r="AC781" s="46"/>
      <c r="AD781" s="46"/>
      <c r="AE781" s="46"/>
      <c r="AF781" s="46"/>
      <c r="AG781" s="46"/>
      <c r="AH781" s="46"/>
      <c r="AI781" s="46"/>
      <c r="AJ781" s="46"/>
      <c r="AK781" s="46"/>
      <c r="AL781" s="46"/>
    </row>
    <row r="782">
      <c r="A782" s="50"/>
      <c r="B782" s="46"/>
      <c r="C782" s="46"/>
      <c r="D782" s="46"/>
      <c r="E782" s="70"/>
      <c r="F782" s="50"/>
      <c r="G782" s="50"/>
      <c r="H782" s="50"/>
      <c r="I782" s="50"/>
      <c r="J782" s="102"/>
      <c r="K782" s="46"/>
      <c r="L782" s="46"/>
      <c r="M782" s="46"/>
      <c r="N782" s="46"/>
      <c r="O782" s="46"/>
      <c r="P782" s="46"/>
      <c r="Q782" s="46"/>
      <c r="R782" s="46"/>
      <c r="S782" s="46"/>
      <c r="T782" s="46"/>
      <c r="U782" s="46"/>
      <c r="V782" s="46"/>
      <c r="W782" s="46"/>
      <c r="X782" s="46"/>
      <c r="Y782" s="46"/>
      <c r="Z782" s="46"/>
      <c r="AA782" s="46"/>
      <c r="AB782" s="46"/>
      <c r="AC782" s="46"/>
      <c r="AD782" s="46"/>
      <c r="AE782" s="46"/>
      <c r="AF782" s="46"/>
      <c r="AG782" s="46"/>
      <c r="AH782" s="46"/>
      <c r="AI782" s="46"/>
      <c r="AJ782" s="46"/>
      <c r="AK782" s="46"/>
      <c r="AL782" s="46"/>
    </row>
    <row r="783">
      <c r="A783" s="50"/>
      <c r="B783" s="46"/>
      <c r="C783" s="46"/>
      <c r="D783" s="46"/>
      <c r="E783" s="70"/>
      <c r="F783" s="50"/>
      <c r="G783" s="50"/>
      <c r="H783" s="50"/>
      <c r="I783" s="50"/>
      <c r="J783" s="102"/>
      <c r="K783" s="46"/>
      <c r="L783" s="46"/>
      <c r="M783" s="46"/>
      <c r="N783" s="46"/>
      <c r="O783" s="46"/>
      <c r="P783" s="46"/>
      <c r="Q783" s="46"/>
      <c r="R783" s="46"/>
      <c r="S783" s="46"/>
      <c r="T783" s="46"/>
      <c r="U783" s="46"/>
      <c r="V783" s="46"/>
      <c r="W783" s="46"/>
      <c r="X783" s="46"/>
      <c r="Y783" s="46"/>
      <c r="Z783" s="46"/>
      <c r="AA783" s="46"/>
      <c r="AB783" s="46"/>
      <c r="AC783" s="46"/>
      <c r="AD783" s="46"/>
      <c r="AE783" s="46"/>
      <c r="AF783" s="46"/>
      <c r="AG783" s="46"/>
      <c r="AH783" s="46"/>
      <c r="AI783" s="46"/>
      <c r="AJ783" s="46"/>
      <c r="AK783" s="46"/>
      <c r="AL783" s="46"/>
    </row>
    <row r="784">
      <c r="A784" s="50"/>
      <c r="B784" s="46"/>
      <c r="C784" s="46"/>
      <c r="D784" s="46"/>
      <c r="E784" s="70"/>
      <c r="F784" s="50"/>
      <c r="G784" s="50"/>
      <c r="H784" s="50"/>
      <c r="I784" s="50"/>
      <c r="J784" s="102"/>
      <c r="K784" s="46"/>
      <c r="L784" s="46"/>
      <c r="M784" s="46"/>
      <c r="N784" s="46"/>
      <c r="O784" s="46"/>
      <c r="P784" s="46"/>
      <c r="Q784" s="46"/>
      <c r="R784" s="46"/>
      <c r="S784" s="46"/>
      <c r="T784" s="46"/>
      <c r="U784" s="46"/>
      <c r="V784" s="46"/>
      <c r="W784" s="46"/>
      <c r="X784" s="46"/>
      <c r="Y784" s="46"/>
      <c r="Z784" s="46"/>
      <c r="AA784" s="46"/>
      <c r="AB784" s="46"/>
      <c r="AC784" s="46"/>
      <c r="AD784" s="46"/>
      <c r="AE784" s="46"/>
      <c r="AF784" s="46"/>
      <c r="AG784" s="46"/>
      <c r="AH784" s="46"/>
      <c r="AI784" s="46"/>
      <c r="AJ784" s="46"/>
      <c r="AK784" s="46"/>
      <c r="AL784" s="46"/>
    </row>
    <row r="785">
      <c r="A785" s="50"/>
      <c r="B785" s="46"/>
      <c r="C785" s="46"/>
      <c r="D785" s="46"/>
      <c r="E785" s="70"/>
      <c r="F785" s="50"/>
      <c r="G785" s="50"/>
      <c r="H785" s="50"/>
      <c r="I785" s="50"/>
      <c r="J785" s="102"/>
      <c r="K785" s="46"/>
      <c r="L785" s="46"/>
      <c r="M785" s="46"/>
      <c r="N785" s="46"/>
      <c r="O785" s="46"/>
      <c r="P785" s="46"/>
      <c r="Q785" s="46"/>
      <c r="R785" s="46"/>
      <c r="S785" s="46"/>
      <c r="T785" s="46"/>
      <c r="U785" s="46"/>
      <c r="V785" s="46"/>
      <c r="W785" s="46"/>
      <c r="X785" s="46"/>
      <c r="Y785" s="46"/>
      <c r="Z785" s="46"/>
      <c r="AA785" s="46"/>
      <c r="AB785" s="46"/>
      <c r="AC785" s="46"/>
      <c r="AD785" s="46"/>
      <c r="AE785" s="46"/>
      <c r="AF785" s="46"/>
      <c r="AG785" s="46"/>
      <c r="AH785" s="46"/>
      <c r="AI785" s="46"/>
      <c r="AJ785" s="46"/>
      <c r="AK785" s="46"/>
      <c r="AL785" s="46"/>
    </row>
    <row r="786">
      <c r="A786" s="50"/>
      <c r="B786" s="46"/>
      <c r="C786" s="46"/>
      <c r="D786" s="46"/>
      <c r="E786" s="70"/>
      <c r="F786" s="50"/>
      <c r="G786" s="50"/>
      <c r="H786" s="50"/>
      <c r="I786" s="50"/>
      <c r="J786" s="102"/>
      <c r="K786" s="46"/>
      <c r="L786" s="46"/>
      <c r="M786" s="46"/>
      <c r="N786" s="46"/>
      <c r="O786" s="46"/>
      <c r="P786" s="46"/>
      <c r="Q786" s="46"/>
      <c r="R786" s="46"/>
      <c r="S786" s="46"/>
      <c r="T786" s="46"/>
      <c r="U786" s="46"/>
      <c r="V786" s="46"/>
      <c r="W786" s="46"/>
      <c r="X786" s="46"/>
      <c r="Y786" s="46"/>
      <c r="Z786" s="46"/>
      <c r="AA786" s="46"/>
      <c r="AB786" s="46"/>
      <c r="AC786" s="46"/>
      <c r="AD786" s="46"/>
      <c r="AE786" s="46"/>
      <c r="AF786" s="46"/>
      <c r="AG786" s="46"/>
      <c r="AH786" s="46"/>
      <c r="AI786" s="46"/>
      <c r="AJ786" s="46"/>
      <c r="AK786" s="46"/>
      <c r="AL786" s="46"/>
    </row>
    <row r="787">
      <c r="A787" s="50"/>
      <c r="B787" s="46"/>
      <c r="C787" s="46"/>
      <c r="D787" s="46"/>
      <c r="E787" s="70"/>
      <c r="F787" s="50"/>
      <c r="G787" s="50"/>
      <c r="H787" s="50"/>
      <c r="I787" s="50"/>
      <c r="J787" s="102"/>
      <c r="K787" s="46"/>
      <c r="L787" s="46"/>
      <c r="M787" s="46"/>
      <c r="N787" s="46"/>
      <c r="O787" s="46"/>
      <c r="P787" s="46"/>
      <c r="Q787" s="46"/>
      <c r="R787" s="46"/>
      <c r="S787" s="46"/>
      <c r="T787" s="46"/>
      <c r="U787" s="46"/>
      <c r="V787" s="46"/>
      <c r="W787" s="46"/>
      <c r="X787" s="46"/>
      <c r="Y787" s="46"/>
      <c r="Z787" s="46"/>
      <c r="AA787" s="46"/>
      <c r="AB787" s="46"/>
      <c r="AC787" s="46"/>
      <c r="AD787" s="46"/>
      <c r="AE787" s="46"/>
      <c r="AF787" s="46"/>
      <c r="AG787" s="46"/>
      <c r="AH787" s="46"/>
      <c r="AI787" s="46"/>
      <c r="AJ787" s="46"/>
      <c r="AK787" s="46"/>
      <c r="AL787" s="46"/>
    </row>
    <row r="788">
      <c r="A788" s="50"/>
      <c r="B788" s="46"/>
      <c r="C788" s="46"/>
      <c r="D788" s="46"/>
      <c r="E788" s="70"/>
      <c r="F788" s="50"/>
      <c r="G788" s="50"/>
      <c r="H788" s="50"/>
      <c r="I788" s="50"/>
      <c r="J788" s="102"/>
      <c r="K788" s="46"/>
      <c r="L788" s="46"/>
      <c r="M788" s="46"/>
      <c r="N788" s="46"/>
      <c r="O788" s="46"/>
      <c r="P788" s="46"/>
      <c r="Q788" s="46"/>
      <c r="R788" s="46"/>
      <c r="S788" s="46"/>
      <c r="T788" s="46"/>
      <c r="U788" s="46"/>
      <c r="V788" s="46"/>
      <c r="W788" s="46"/>
      <c r="X788" s="46"/>
      <c r="Y788" s="46"/>
      <c r="Z788" s="46"/>
      <c r="AA788" s="46"/>
      <c r="AB788" s="46"/>
      <c r="AC788" s="46"/>
      <c r="AD788" s="46"/>
      <c r="AE788" s="46"/>
      <c r="AF788" s="46"/>
      <c r="AG788" s="46"/>
      <c r="AH788" s="46"/>
      <c r="AI788" s="46"/>
      <c r="AJ788" s="46"/>
      <c r="AK788" s="46"/>
      <c r="AL788" s="46"/>
    </row>
    <row r="789">
      <c r="A789" s="50"/>
      <c r="B789" s="46"/>
      <c r="C789" s="46"/>
      <c r="D789" s="46"/>
      <c r="E789" s="70"/>
      <c r="F789" s="50"/>
      <c r="G789" s="50"/>
      <c r="H789" s="50"/>
      <c r="I789" s="50"/>
      <c r="J789" s="102"/>
      <c r="K789" s="46"/>
      <c r="L789" s="46"/>
      <c r="M789" s="46"/>
      <c r="N789" s="46"/>
      <c r="O789" s="46"/>
      <c r="P789" s="46"/>
      <c r="Q789" s="46"/>
      <c r="R789" s="46"/>
      <c r="S789" s="46"/>
      <c r="T789" s="46"/>
      <c r="U789" s="46"/>
      <c r="V789" s="46"/>
      <c r="W789" s="46"/>
      <c r="X789" s="46"/>
      <c r="Y789" s="46"/>
      <c r="Z789" s="46"/>
      <c r="AA789" s="46"/>
      <c r="AB789" s="46"/>
      <c r="AC789" s="46"/>
      <c r="AD789" s="46"/>
      <c r="AE789" s="46"/>
      <c r="AF789" s="46"/>
      <c r="AG789" s="46"/>
      <c r="AH789" s="46"/>
      <c r="AI789" s="46"/>
      <c r="AJ789" s="46"/>
      <c r="AK789" s="46"/>
      <c r="AL789" s="46"/>
    </row>
    <row r="790">
      <c r="A790" s="50"/>
      <c r="B790" s="46"/>
      <c r="C790" s="46"/>
      <c r="D790" s="46"/>
      <c r="E790" s="70"/>
      <c r="F790" s="50"/>
      <c r="G790" s="50"/>
      <c r="H790" s="50"/>
      <c r="I790" s="50"/>
      <c r="J790" s="102"/>
      <c r="K790" s="46"/>
      <c r="L790" s="46"/>
      <c r="M790" s="46"/>
      <c r="N790" s="46"/>
      <c r="O790" s="46"/>
      <c r="P790" s="46"/>
      <c r="Q790" s="46"/>
      <c r="R790" s="46"/>
      <c r="S790" s="46"/>
      <c r="T790" s="46"/>
      <c r="U790" s="46"/>
      <c r="V790" s="46"/>
      <c r="W790" s="46"/>
      <c r="X790" s="46"/>
      <c r="Y790" s="46"/>
      <c r="Z790" s="46"/>
      <c r="AA790" s="46"/>
      <c r="AB790" s="46"/>
      <c r="AC790" s="46"/>
      <c r="AD790" s="46"/>
      <c r="AE790" s="46"/>
      <c r="AF790" s="46"/>
      <c r="AG790" s="46"/>
      <c r="AH790" s="46"/>
      <c r="AI790" s="46"/>
      <c r="AJ790" s="46"/>
      <c r="AK790" s="46"/>
      <c r="AL790" s="46"/>
    </row>
    <row r="791">
      <c r="A791" s="50"/>
      <c r="B791" s="46"/>
      <c r="C791" s="46"/>
      <c r="D791" s="46"/>
      <c r="E791" s="70"/>
      <c r="F791" s="50"/>
      <c r="G791" s="50"/>
      <c r="H791" s="50"/>
      <c r="I791" s="50"/>
      <c r="J791" s="102"/>
      <c r="K791" s="46"/>
      <c r="L791" s="46"/>
      <c r="M791" s="46"/>
      <c r="N791" s="46"/>
      <c r="O791" s="46"/>
      <c r="P791" s="46"/>
      <c r="Q791" s="46"/>
      <c r="R791" s="46"/>
      <c r="S791" s="46"/>
      <c r="T791" s="46"/>
      <c r="U791" s="46"/>
      <c r="V791" s="46"/>
      <c r="W791" s="46"/>
      <c r="X791" s="46"/>
      <c r="Y791" s="46"/>
      <c r="Z791" s="46"/>
      <c r="AA791" s="46"/>
      <c r="AB791" s="46"/>
      <c r="AC791" s="46"/>
      <c r="AD791" s="46"/>
      <c r="AE791" s="46"/>
      <c r="AF791" s="46"/>
      <c r="AG791" s="46"/>
      <c r="AH791" s="46"/>
      <c r="AI791" s="46"/>
      <c r="AJ791" s="46"/>
      <c r="AK791" s="46"/>
      <c r="AL791" s="46"/>
    </row>
    <row r="792">
      <c r="A792" s="50"/>
      <c r="B792" s="46"/>
      <c r="C792" s="46"/>
      <c r="D792" s="46"/>
      <c r="E792" s="70"/>
      <c r="F792" s="50"/>
      <c r="G792" s="50"/>
      <c r="H792" s="50"/>
      <c r="I792" s="50"/>
      <c r="J792" s="102"/>
      <c r="K792" s="46"/>
      <c r="L792" s="46"/>
      <c r="M792" s="46"/>
      <c r="N792" s="46"/>
      <c r="O792" s="46"/>
      <c r="P792" s="46"/>
      <c r="Q792" s="46"/>
      <c r="R792" s="46"/>
      <c r="S792" s="46"/>
      <c r="T792" s="46"/>
      <c r="U792" s="46"/>
      <c r="V792" s="46"/>
      <c r="W792" s="46"/>
      <c r="X792" s="46"/>
      <c r="Y792" s="46"/>
      <c r="Z792" s="46"/>
      <c r="AA792" s="46"/>
      <c r="AB792" s="46"/>
      <c r="AC792" s="46"/>
      <c r="AD792" s="46"/>
      <c r="AE792" s="46"/>
      <c r="AF792" s="46"/>
      <c r="AG792" s="46"/>
      <c r="AH792" s="46"/>
      <c r="AI792" s="46"/>
      <c r="AJ792" s="46"/>
      <c r="AK792" s="46"/>
      <c r="AL792" s="46"/>
    </row>
    <row r="793">
      <c r="A793" s="50"/>
      <c r="B793" s="46"/>
      <c r="C793" s="46"/>
      <c r="D793" s="46"/>
      <c r="E793" s="70"/>
      <c r="F793" s="50"/>
      <c r="G793" s="50"/>
      <c r="H793" s="50"/>
      <c r="I793" s="50"/>
      <c r="J793" s="102"/>
      <c r="K793" s="46"/>
      <c r="L793" s="46"/>
      <c r="M793" s="46"/>
      <c r="N793" s="46"/>
      <c r="O793" s="46"/>
      <c r="P793" s="46"/>
      <c r="Q793" s="46"/>
      <c r="R793" s="46"/>
      <c r="S793" s="46"/>
      <c r="T793" s="46"/>
      <c r="U793" s="46"/>
      <c r="V793" s="46"/>
      <c r="W793" s="46"/>
      <c r="X793" s="46"/>
      <c r="Y793" s="46"/>
      <c r="Z793" s="46"/>
      <c r="AA793" s="46"/>
      <c r="AB793" s="46"/>
      <c r="AC793" s="46"/>
      <c r="AD793" s="46"/>
      <c r="AE793" s="46"/>
      <c r="AF793" s="46"/>
      <c r="AG793" s="46"/>
      <c r="AH793" s="46"/>
      <c r="AI793" s="46"/>
      <c r="AJ793" s="46"/>
      <c r="AK793" s="46"/>
      <c r="AL793" s="46"/>
    </row>
    <row r="794">
      <c r="A794" s="50"/>
      <c r="B794" s="46"/>
      <c r="C794" s="46"/>
      <c r="D794" s="46"/>
      <c r="E794" s="70"/>
      <c r="F794" s="50"/>
      <c r="G794" s="50"/>
      <c r="H794" s="50"/>
      <c r="I794" s="50"/>
      <c r="J794" s="102"/>
      <c r="K794" s="46"/>
      <c r="L794" s="46"/>
      <c r="M794" s="46"/>
      <c r="N794" s="46"/>
      <c r="O794" s="46"/>
      <c r="P794" s="46"/>
      <c r="Q794" s="46"/>
      <c r="R794" s="46"/>
      <c r="S794" s="46"/>
      <c r="T794" s="46"/>
      <c r="U794" s="46"/>
      <c r="V794" s="46"/>
      <c r="W794" s="46"/>
      <c r="X794" s="46"/>
      <c r="Y794" s="46"/>
      <c r="Z794" s="46"/>
      <c r="AA794" s="46"/>
      <c r="AB794" s="46"/>
      <c r="AC794" s="46"/>
      <c r="AD794" s="46"/>
      <c r="AE794" s="46"/>
      <c r="AF794" s="46"/>
      <c r="AG794" s="46"/>
      <c r="AH794" s="46"/>
      <c r="AI794" s="46"/>
      <c r="AJ794" s="46"/>
      <c r="AK794" s="46"/>
      <c r="AL794" s="46"/>
    </row>
    <row r="795">
      <c r="A795" s="50"/>
      <c r="B795" s="46"/>
      <c r="C795" s="46"/>
      <c r="D795" s="46"/>
      <c r="E795" s="70"/>
      <c r="F795" s="50"/>
      <c r="G795" s="50"/>
      <c r="H795" s="50"/>
      <c r="I795" s="50"/>
      <c r="J795" s="102"/>
      <c r="K795" s="46"/>
      <c r="L795" s="46"/>
      <c r="M795" s="46"/>
      <c r="N795" s="46"/>
      <c r="O795" s="46"/>
      <c r="P795" s="46"/>
      <c r="Q795" s="46"/>
      <c r="R795" s="46"/>
      <c r="S795" s="46"/>
      <c r="T795" s="46"/>
      <c r="U795" s="46"/>
      <c r="V795" s="46"/>
      <c r="W795" s="46"/>
      <c r="X795" s="46"/>
      <c r="Y795" s="46"/>
      <c r="Z795" s="46"/>
      <c r="AA795" s="46"/>
      <c r="AB795" s="46"/>
      <c r="AC795" s="46"/>
      <c r="AD795" s="46"/>
      <c r="AE795" s="46"/>
      <c r="AF795" s="46"/>
      <c r="AG795" s="46"/>
      <c r="AH795" s="46"/>
      <c r="AI795" s="46"/>
      <c r="AJ795" s="46"/>
      <c r="AK795" s="46"/>
      <c r="AL795" s="46"/>
    </row>
    <row r="796">
      <c r="A796" s="50"/>
      <c r="B796" s="46"/>
      <c r="C796" s="46"/>
      <c r="D796" s="46"/>
      <c r="E796" s="70"/>
      <c r="F796" s="50"/>
      <c r="G796" s="50"/>
      <c r="H796" s="50"/>
      <c r="I796" s="50"/>
      <c r="J796" s="102"/>
      <c r="K796" s="46"/>
      <c r="L796" s="46"/>
      <c r="M796" s="46"/>
      <c r="N796" s="46"/>
      <c r="O796" s="46"/>
      <c r="P796" s="46"/>
      <c r="Q796" s="46"/>
      <c r="R796" s="46"/>
      <c r="S796" s="46"/>
      <c r="T796" s="46"/>
      <c r="U796" s="46"/>
      <c r="V796" s="46"/>
      <c r="W796" s="46"/>
      <c r="X796" s="46"/>
      <c r="Y796" s="46"/>
      <c r="Z796" s="46"/>
      <c r="AA796" s="46"/>
      <c r="AB796" s="46"/>
      <c r="AC796" s="46"/>
      <c r="AD796" s="46"/>
      <c r="AE796" s="46"/>
      <c r="AF796" s="46"/>
      <c r="AG796" s="46"/>
      <c r="AH796" s="46"/>
      <c r="AI796" s="46"/>
      <c r="AJ796" s="46"/>
      <c r="AK796" s="46"/>
      <c r="AL796" s="46"/>
    </row>
    <row r="797">
      <c r="A797" s="50"/>
      <c r="B797" s="46"/>
      <c r="C797" s="46"/>
      <c r="D797" s="46"/>
      <c r="E797" s="70"/>
      <c r="F797" s="50"/>
      <c r="G797" s="50"/>
      <c r="H797" s="50"/>
      <c r="I797" s="50"/>
      <c r="J797" s="102"/>
      <c r="K797" s="46"/>
      <c r="L797" s="46"/>
      <c r="M797" s="46"/>
      <c r="N797" s="46"/>
      <c r="O797" s="46"/>
      <c r="P797" s="46"/>
      <c r="Q797" s="46"/>
      <c r="R797" s="46"/>
      <c r="S797" s="46"/>
      <c r="T797" s="46"/>
      <c r="U797" s="46"/>
      <c r="V797" s="46"/>
      <c r="W797" s="46"/>
      <c r="X797" s="46"/>
      <c r="Y797" s="46"/>
      <c r="Z797" s="46"/>
      <c r="AA797" s="46"/>
      <c r="AB797" s="46"/>
      <c r="AC797" s="46"/>
      <c r="AD797" s="46"/>
      <c r="AE797" s="46"/>
      <c r="AF797" s="46"/>
      <c r="AG797" s="46"/>
      <c r="AH797" s="46"/>
      <c r="AI797" s="46"/>
      <c r="AJ797" s="46"/>
      <c r="AK797" s="46"/>
      <c r="AL797" s="46"/>
    </row>
    <row r="798">
      <c r="A798" s="50"/>
      <c r="B798" s="46"/>
      <c r="C798" s="46"/>
      <c r="D798" s="46"/>
      <c r="E798" s="70"/>
      <c r="F798" s="50"/>
      <c r="G798" s="50"/>
      <c r="H798" s="50"/>
      <c r="I798" s="50"/>
      <c r="J798" s="102"/>
      <c r="K798" s="46"/>
      <c r="L798" s="46"/>
      <c r="M798" s="46"/>
      <c r="N798" s="46"/>
      <c r="O798" s="46"/>
      <c r="P798" s="46"/>
      <c r="Q798" s="46"/>
      <c r="R798" s="46"/>
      <c r="S798" s="46"/>
      <c r="T798" s="46"/>
      <c r="U798" s="46"/>
      <c r="V798" s="46"/>
      <c r="W798" s="46"/>
      <c r="X798" s="46"/>
      <c r="Y798" s="46"/>
      <c r="Z798" s="46"/>
      <c r="AA798" s="46"/>
      <c r="AB798" s="46"/>
      <c r="AC798" s="46"/>
      <c r="AD798" s="46"/>
      <c r="AE798" s="46"/>
      <c r="AF798" s="46"/>
      <c r="AG798" s="46"/>
      <c r="AH798" s="46"/>
      <c r="AI798" s="46"/>
      <c r="AJ798" s="46"/>
      <c r="AK798" s="46"/>
      <c r="AL798" s="46"/>
    </row>
    <row r="799">
      <c r="A799" s="50"/>
      <c r="B799" s="46"/>
      <c r="C799" s="46"/>
      <c r="D799" s="46"/>
      <c r="E799" s="70"/>
      <c r="F799" s="50"/>
      <c r="G799" s="50"/>
      <c r="H799" s="50"/>
      <c r="I799" s="50"/>
      <c r="J799" s="102"/>
      <c r="K799" s="46"/>
      <c r="L799" s="46"/>
      <c r="M799" s="46"/>
      <c r="N799" s="46"/>
      <c r="O799" s="46"/>
      <c r="P799" s="46"/>
      <c r="Q799" s="46"/>
      <c r="R799" s="46"/>
      <c r="S799" s="46"/>
      <c r="T799" s="46"/>
      <c r="U799" s="46"/>
      <c r="V799" s="46"/>
      <c r="W799" s="46"/>
      <c r="X799" s="46"/>
      <c r="Y799" s="46"/>
      <c r="Z799" s="46"/>
      <c r="AA799" s="46"/>
      <c r="AB799" s="46"/>
      <c r="AC799" s="46"/>
      <c r="AD799" s="46"/>
      <c r="AE799" s="46"/>
      <c r="AF799" s="46"/>
      <c r="AG799" s="46"/>
      <c r="AH799" s="46"/>
      <c r="AI799" s="46"/>
      <c r="AJ799" s="46"/>
      <c r="AK799" s="46"/>
      <c r="AL799" s="46"/>
    </row>
    <row r="800">
      <c r="A800" s="50"/>
      <c r="B800" s="46"/>
      <c r="C800" s="46"/>
      <c r="D800" s="46"/>
      <c r="E800" s="70"/>
      <c r="F800" s="50"/>
      <c r="G800" s="50"/>
      <c r="H800" s="50"/>
      <c r="I800" s="50"/>
      <c r="J800" s="102"/>
      <c r="K800" s="46"/>
      <c r="L800" s="46"/>
      <c r="M800" s="46"/>
      <c r="N800" s="46"/>
      <c r="O800" s="46"/>
      <c r="P800" s="46"/>
      <c r="Q800" s="46"/>
      <c r="R800" s="46"/>
      <c r="S800" s="46"/>
      <c r="T800" s="46"/>
      <c r="U800" s="46"/>
      <c r="V800" s="46"/>
      <c r="W800" s="46"/>
      <c r="X800" s="46"/>
      <c r="Y800" s="46"/>
      <c r="Z800" s="46"/>
      <c r="AA800" s="46"/>
      <c r="AB800" s="46"/>
      <c r="AC800" s="46"/>
      <c r="AD800" s="46"/>
      <c r="AE800" s="46"/>
      <c r="AF800" s="46"/>
      <c r="AG800" s="46"/>
      <c r="AH800" s="46"/>
      <c r="AI800" s="46"/>
      <c r="AJ800" s="46"/>
      <c r="AK800" s="46"/>
      <c r="AL800" s="46"/>
    </row>
    <row r="801">
      <c r="A801" s="50"/>
      <c r="B801" s="46"/>
      <c r="C801" s="46"/>
      <c r="D801" s="46"/>
      <c r="E801" s="70"/>
      <c r="F801" s="50"/>
      <c r="G801" s="50"/>
      <c r="H801" s="50"/>
      <c r="I801" s="50"/>
      <c r="J801" s="102"/>
      <c r="K801" s="46"/>
      <c r="L801" s="46"/>
      <c r="M801" s="46"/>
      <c r="N801" s="46"/>
      <c r="O801" s="46"/>
      <c r="P801" s="46"/>
      <c r="Q801" s="46"/>
      <c r="R801" s="46"/>
      <c r="S801" s="46"/>
      <c r="T801" s="46"/>
      <c r="U801" s="46"/>
      <c r="V801" s="46"/>
      <c r="W801" s="46"/>
      <c r="X801" s="46"/>
      <c r="Y801" s="46"/>
      <c r="Z801" s="46"/>
      <c r="AA801" s="46"/>
      <c r="AB801" s="46"/>
      <c r="AC801" s="46"/>
      <c r="AD801" s="46"/>
      <c r="AE801" s="46"/>
      <c r="AF801" s="46"/>
      <c r="AG801" s="46"/>
      <c r="AH801" s="46"/>
      <c r="AI801" s="46"/>
      <c r="AJ801" s="46"/>
      <c r="AK801" s="46"/>
      <c r="AL801" s="46"/>
    </row>
    <row r="802">
      <c r="A802" s="50"/>
      <c r="B802" s="46"/>
      <c r="C802" s="46"/>
      <c r="D802" s="46"/>
      <c r="E802" s="70"/>
      <c r="F802" s="50"/>
      <c r="G802" s="50"/>
      <c r="H802" s="50"/>
      <c r="I802" s="50"/>
      <c r="J802" s="102"/>
      <c r="K802" s="46"/>
      <c r="L802" s="46"/>
      <c r="M802" s="46"/>
      <c r="N802" s="46"/>
      <c r="O802" s="46"/>
      <c r="P802" s="46"/>
      <c r="Q802" s="46"/>
      <c r="R802" s="46"/>
      <c r="S802" s="46"/>
      <c r="T802" s="46"/>
      <c r="U802" s="46"/>
      <c r="V802" s="46"/>
      <c r="W802" s="46"/>
      <c r="X802" s="46"/>
      <c r="Y802" s="46"/>
      <c r="Z802" s="46"/>
      <c r="AA802" s="46"/>
      <c r="AB802" s="46"/>
      <c r="AC802" s="46"/>
      <c r="AD802" s="46"/>
      <c r="AE802" s="46"/>
      <c r="AF802" s="46"/>
      <c r="AG802" s="46"/>
      <c r="AH802" s="46"/>
      <c r="AI802" s="46"/>
      <c r="AJ802" s="46"/>
      <c r="AK802" s="46"/>
      <c r="AL802" s="46"/>
    </row>
    <row r="803">
      <c r="A803" s="50"/>
      <c r="B803" s="46"/>
      <c r="C803" s="46"/>
      <c r="D803" s="46"/>
      <c r="E803" s="70"/>
      <c r="F803" s="50"/>
      <c r="G803" s="50"/>
      <c r="H803" s="50"/>
      <c r="I803" s="50"/>
      <c r="J803" s="102"/>
      <c r="K803" s="46"/>
      <c r="L803" s="46"/>
      <c r="M803" s="46"/>
      <c r="N803" s="46"/>
      <c r="O803" s="46"/>
      <c r="P803" s="46"/>
      <c r="Q803" s="46"/>
      <c r="R803" s="46"/>
      <c r="S803" s="46"/>
      <c r="T803" s="46"/>
      <c r="U803" s="46"/>
      <c r="V803" s="46"/>
      <c r="W803" s="46"/>
      <c r="X803" s="46"/>
      <c r="Y803" s="46"/>
      <c r="Z803" s="46"/>
      <c r="AA803" s="46"/>
      <c r="AB803" s="46"/>
      <c r="AC803" s="46"/>
      <c r="AD803" s="46"/>
      <c r="AE803" s="46"/>
      <c r="AF803" s="46"/>
      <c r="AG803" s="46"/>
      <c r="AH803" s="46"/>
      <c r="AI803" s="46"/>
      <c r="AJ803" s="46"/>
      <c r="AK803" s="46"/>
      <c r="AL803" s="46"/>
    </row>
    <row r="804">
      <c r="A804" s="50"/>
      <c r="B804" s="46"/>
      <c r="C804" s="46"/>
      <c r="D804" s="46"/>
      <c r="E804" s="70"/>
      <c r="F804" s="50"/>
      <c r="G804" s="50"/>
      <c r="H804" s="50"/>
      <c r="I804" s="50"/>
      <c r="J804" s="102"/>
      <c r="K804" s="46"/>
      <c r="L804" s="46"/>
      <c r="M804" s="46"/>
      <c r="N804" s="46"/>
      <c r="O804" s="46"/>
      <c r="P804" s="46"/>
      <c r="Q804" s="46"/>
      <c r="R804" s="46"/>
      <c r="S804" s="46"/>
      <c r="T804" s="46"/>
      <c r="U804" s="46"/>
      <c r="V804" s="46"/>
      <c r="W804" s="46"/>
      <c r="X804" s="46"/>
      <c r="Y804" s="46"/>
      <c r="Z804" s="46"/>
      <c r="AA804" s="46"/>
      <c r="AB804" s="46"/>
      <c r="AC804" s="46"/>
      <c r="AD804" s="46"/>
      <c r="AE804" s="46"/>
      <c r="AF804" s="46"/>
      <c r="AG804" s="46"/>
      <c r="AH804" s="46"/>
      <c r="AI804" s="46"/>
      <c r="AJ804" s="46"/>
      <c r="AK804" s="46"/>
      <c r="AL804" s="46"/>
    </row>
    <row r="805">
      <c r="A805" s="50"/>
      <c r="B805" s="46"/>
      <c r="C805" s="46"/>
      <c r="D805" s="46"/>
      <c r="E805" s="70"/>
      <c r="F805" s="50"/>
      <c r="G805" s="50"/>
      <c r="H805" s="50"/>
      <c r="I805" s="50"/>
      <c r="J805" s="102"/>
      <c r="K805" s="46"/>
      <c r="L805" s="46"/>
      <c r="M805" s="46"/>
      <c r="N805" s="46"/>
      <c r="O805" s="46"/>
      <c r="P805" s="46"/>
      <c r="Q805" s="46"/>
      <c r="R805" s="46"/>
      <c r="S805" s="46"/>
      <c r="T805" s="46"/>
      <c r="U805" s="46"/>
      <c r="V805" s="46"/>
      <c r="W805" s="46"/>
      <c r="X805" s="46"/>
      <c r="Y805" s="46"/>
      <c r="Z805" s="46"/>
      <c r="AA805" s="46"/>
      <c r="AB805" s="46"/>
      <c r="AC805" s="46"/>
      <c r="AD805" s="46"/>
      <c r="AE805" s="46"/>
      <c r="AF805" s="46"/>
      <c r="AG805" s="46"/>
      <c r="AH805" s="46"/>
      <c r="AI805" s="46"/>
      <c r="AJ805" s="46"/>
      <c r="AK805" s="46"/>
      <c r="AL805" s="46"/>
    </row>
    <row r="806">
      <c r="A806" s="50"/>
      <c r="B806" s="46"/>
      <c r="C806" s="46"/>
      <c r="D806" s="46"/>
      <c r="E806" s="70"/>
      <c r="F806" s="50"/>
      <c r="G806" s="50"/>
      <c r="H806" s="50"/>
      <c r="I806" s="50"/>
      <c r="J806" s="102"/>
      <c r="K806" s="46"/>
      <c r="L806" s="46"/>
      <c r="M806" s="46"/>
      <c r="N806" s="46"/>
      <c r="O806" s="46"/>
      <c r="P806" s="46"/>
      <c r="Q806" s="46"/>
      <c r="R806" s="46"/>
      <c r="S806" s="46"/>
      <c r="T806" s="46"/>
      <c r="U806" s="46"/>
      <c r="V806" s="46"/>
      <c r="W806" s="46"/>
      <c r="X806" s="46"/>
      <c r="Y806" s="46"/>
      <c r="Z806" s="46"/>
      <c r="AA806" s="46"/>
      <c r="AB806" s="46"/>
      <c r="AC806" s="46"/>
      <c r="AD806" s="46"/>
      <c r="AE806" s="46"/>
      <c r="AF806" s="46"/>
      <c r="AG806" s="46"/>
      <c r="AH806" s="46"/>
      <c r="AI806" s="46"/>
      <c r="AJ806" s="46"/>
      <c r="AK806" s="46"/>
      <c r="AL806" s="46"/>
    </row>
    <row r="807">
      <c r="A807" s="50"/>
      <c r="B807" s="46"/>
      <c r="C807" s="46"/>
      <c r="D807" s="46"/>
      <c r="E807" s="70"/>
      <c r="F807" s="50"/>
      <c r="G807" s="50"/>
      <c r="H807" s="50"/>
      <c r="I807" s="50"/>
      <c r="J807" s="102"/>
      <c r="K807" s="46"/>
      <c r="L807" s="46"/>
      <c r="M807" s="46"/>
      <c r="N807" s="46"/>
      <c r="O807" s="46"/>
      <c r="P807" s="46"/>
      <c r="Q807" s="46"/>
      <c r="R807" s="46"/>
      <c r="S807" s="46"/>
      <c r="T807" s="46"/>
      <c r="U807" s="46"/>
      <c r="V807" s="46"/>
      <c r="W807" s="46"/>
      <c r="X807" s="46"/>
      <c r="Y807" s="46"/>
      <c r="Z807" s="46"/>
      <c r="AA807" s="46"/>
      <c r="AB807" s="46"/>
      <c r="AC807" s="46"/>
      <c r="AD807" s="46"/>
      <c r="AE807" s="46"/>
      <c r="AF807" s="46"/>
      <c r="AG807" s="46"/>
      <c r="AH807" s="46"/>
      <c r="AI807" s="46"/>
      <c r="AJ807" s="46"/>
      <c r="AK807" s="46"/>
      <c r="AL807" s="46"/>
    </row>
    <row r="808">
      <c r="A808" s="50"/>
      <c r="B808" s="46"/>
      <c r="C808" s="46"/>
      <c r="D808" s="46"/>
      <c r="E808" s="70"/>
      <c r="F808" s="50"/>
      <c r="G808" s="50"/>
      <c r="H808" s="50"/>
      <c r="I808" s="50"/>
      <c r="J808" s="102"/>
      <c r="K808" s="46"/>
      <c r="L808" s="46"/>
      <c r="M808" s="46"/>
      <c r="N808" s="46"/>
      <c r="O808" s="46"/>
      <c r="P808" s="46"/>
      <c r="Q808" s="46"/>
      <c r="R808" s="46"/>
      <c r="S808" s="46"/>
      <c r="T808" s="46"/>
      <c r="U808" s="46"/>
      <c r="V808" s="46"/>
      <c r="W808" s="46"/>
      <c r="X808" s="46"/>
      <c r="Y808" s="46"/>
      <c r="Z808" s="46"/>
      <c r="AA808" s="46"/>
      <c r="AB808" s="46"/>
      <c r="AC808" s="46"/>
      <c r="AD808" s="46"/>
      <c r="AE808" s="46"/>
      <c r="AF808" s="46"/>
      <c r="AG808" s="46"/>
      <c r="AH808" s="46"/>
      <c r="AI808" s="46"/>
      <c r="AJ808" s="46"/>
      <c r="AK808" s="46"/>
      <c r="AL808" s="46"/>
    </row>
    <row r="809">
      <c r="A809" s="50"/>
      <c r="B809" s="46"/>
      <c r="C809" s="46"/>
      <c r="D809" s="46"/>
      <c r="E809" s="70"/>
      <c r="F809" s="50"/>
      <c r="G809" s="50"/>
      <c r="H809" s="50"/>
      <c r="I809" s="50"/>
      <c r="J809" s="102"/>
      <c r="K809" s="46"/>
      <c r="L809" s="46"/>
      <c r="M809" s="46"/>
      <c r="N809" s="46"/>
      <c r="O809" s="46"/>
      <c r="P809" s="46"/>
      <c r="Q809" s="46"/>
      <c r="R809" s="46"/>
      <c r="S809" s="46"/>
      <c r="T809" s="46"/>
      <c r="U809" s="46"/>
      <c r="V809" s="46"/>
      <c r="W809" s="46"/>
      <c r="X809" s="46"/>
      <c r="Y809" s="46"/>
      <c r="Z809" s="46"/>
      <c r="AA809" s="46"/>
      <c r="AB809" s="46"/>
      <c r="AC809" s="46"/>
      <c r="AD809" s="46"/>
      <c r="AE809" s="46"/>
      <c r="AF809" s="46"/>
      <c r="AG809" s="46"/>
      <c r="AH809" s="46"/>
      <c r="AI809" s="46"/>
      <c r="AJ809" s="46"/>
      <c r="AK809" s="46"/>
      <c r="AL809" s="46"/>
    </row>
    <row r="810">
      <c r="A810" s="50"/>
      <c r="B810" s="46"/>
      <c r="C810" s="46"/>
      <c r="D810" s="46"/>
      <c r="E810" s="70"/>
      <c r="F810" s="50"/>
      <c r="G810" s="50"/>
      <c r="H810" s="50"/>
      <c r="I810" s="50"/>
      <c r="J810" s="102"/>
      <c r="K810" s="46"/>
      <c r="L810" s="46"/>
      <c r="M810" s="46"/>
      <c r="N810" s="46"/>
      <c r="O810" s="46"/>
      <c r="P810" s="46"/>
      <c r="Q810" s="46"/>
      <c r="R810" s="46"/>
      <c r="S810" s="46"/>
      <c r="T810" s="46"/>
      <c r="U810" s="46"/>
      <c r="V810" s="46"/>
      <c r="W810" s="46"/>
      <c r="X810" s="46"/>
      <c r="Y810" s="46"/>
      <c r="Z810" s="46"/>
      <c r="AA810" s="46"/>
      <c r="AB810" s="46"/>
      <c r="AC810" s="46"/>
      <c r="AD810" s="46"/>
      <c r="AE810" s="46"/>
      <c r="AF810" s="46"/>
      <c r="AG810" s="46"/>
      <c r="AH810" s="46"/>
      <c r="AI810" s="46"/>
      <c r="AJ810" s="46"/>
      <c r="AK810" s="46"/>
      <c r="AL810" s="46"/>
    </row>
    <row r="811">
      <c r="A811" s="50"/>
      <c r="B811" s="46"/>
      <c r="C811" s="46"/>
      <c r="D811" s="46"/>
      <c r="E811" s="70"/>
      <c r="F811" s="50"/>
      <c r="G811" s="50"/>
      <c r="H811" s="50"/>
      <c r="I811" s="50"/>
      <c r="J811" s="102"/>
      <c r="K811" s="46"/>
      <c r="L811" s="46"/>
      <c r="M811" s="46"/>
      <c r="N811" s="46"/>
      <c r="O811" s="46"/>
      <c r="P811" s="46"/>
      <c r="Q811" s="46"/>
      <c r="R811" s="46"/>
      <c r="S811" s="46"/>
      <c r="T811" s="46"/>
      <c r="U811" s="46"/>
      <c r="V811" s="46"/>
      <c r="W811" s="46"/>
      <c r="X811" s="46"/>
      <c r="Y811" s="46"/>
      <c r="Z811" s="46"/>
      <c r="AA811" s="46"/>
      <c r="AB811" s="46"/>
      <c r="AC811" s="46"/>
      <c r="AD811" s="46"/>
      <c r="AE811" s="46"/>
      <c r="AF811" s="46"/>
      <c r="AG811" s="46"/>
      <c r="AH811" s="46"/>
      <c r="AI811" s="46"/>
      <c r="AJ811" s="46"/>
      <c r="AK811" s="46"/>
      <c r="AL811" s="46"/>
    </row>
    <row r="812">
      <c r="A812" s="50"/>
      <c r="B812" s="46"/>
      <c r="C812" s="46"/>
      <c r="D812" s="46"/>
      <c r="E812" s="70"/>
      <c r="F812" s="50"/>
      <c r="G812" s="50"/>
      <c r="H812" s="50"/>
      <c r="I812" s="50"/>
      <c r="J812" s="102"/>
      <c r="K812" s="46"/>
      <c r="L812" s="46"/>
      <c r="M812" s="46"/>
      <c r="N812" s="46"/>
      <c r="O812" s="46"/>
      <c r="P812" s="46"/>
      <c r="Q812" s="46"/>
      <c r="R812" s="46"/>
      <c r="S812" s="46"/>
      <c r="T812" s="46"/>
      <c r="U812" s="46"/>
      <c r="V812" s="46"/>
      <c r="W812" s="46"/>
      <c r="X812" s="46"/>
      <c r="Y812" s="46"/>
      <c r="Z812" s="46"/>
      <c r="AA812" s="46"/>
      <c r="AB812" s="46"/>
      <c r="AC812" s="46"/>
      <c r="AD812" s="46"/>
      <c r="AE812" s="46"/>
      <c r="AF812" s="46"/>
      <c r="AG812" s="46"/>
      <c r="AH812" s="46"/>
      <c r="AI812" s="46"/>
      <c r="AJ812" s="46"/>
      <c r="AK812" s="46"/>
      <c r="AL812" s="46"/>
    </row>
    <row r="813">
      <c r="A813" s="50"/>
      <c r="B813" s="46"/>
      <c r="C813" s="46"/>
      <c r="D813" s="46"/>
      <c r="E813" s="70"/>
      <c r="F813" s="50"/>
      <c r="G813" s="50"/>
      <c r="H813" s="50"/>
      <c r="I813" s="50"/>
      <c r="J813" s="102"/>
      <c r="K813" s="46"/>
      <c r="L813" s="46"/>
      <c r="M813" s="46"/>
      <c r="N813" s="46"/>
      <c r="O813" s="46"/>
      <c r="P813" s="46"/>
      <c r="Q813" s="46"/>
      <c r="R813" s="46"/>
      <c r="S813" s="46"/>
      <c r="T813" s="46"/>
      <c r="U813" s="46"/>
      <c r="V813" s="46"/>
      <c r="W813" s="46"/>
      <c r="X813" s="46"/>
      <c r="Y813" s="46"/>
      <c r="Z813" s="46"/>
      <c r="AA813" s="46"/>
      <c r="AB813" s="46"/>
      <c r="AC813" s="46"/>
      <c r="AD813" s="46"/>
      <c r="AE813" s="46"/>
      <c r="AF813" s="46"/>
      <c r="AG813" s="46"/>
      <c r="AH813" s="46"/>
      <c r="AI813" s="46"/>
      <c r="AJ813" s="46"/>
      <c r="AK813" s="46"/>
      <c r="AL813" s="46"/>
    </row>
    <row r="814">
      <c r="A814" s="50"/>
      <c r="B814" s="46"/>
      <c r="C814" s="46"/>
      <c r="D814" s="46"/>
      <c r="E814" s="70"/>
      <c r="F814" s="50"/>
      <c r="G814" s="50"/>
      <c r="H814" s="50"/>
      <c r="I814" s="50"/>
      <c r="J814" s="102"/>
      <c r="K814" s="46"/>
      <c r="L814" s="46"/>
      <c r="M814" s="46"/>
      <c r="N814" s="46"/>
      <c r="O814" s="46"/>
      <c r="P814" s="46"/>
      <c r="Q814" s="46"/>
      <c r="R814" s="46"/>
      <c r="S814" s="46"/>
      <c r="T814" s="46"/>
      <c r="U814" s="46"/>
      <c r="V814" s="46"/>
      <c r="W814" s="46"/>
      <c r="X814" s="46"/>
      <c r="Y814" s="46"/>
      <c r="Z814" s="46"/>
      <c r="AA814" s="46"/>
      <c r="AB814" s="46"/>
      <c r="AC814" s="46"/>
      <c r="AD814" s="46"/>
      <c r="AE814" s="46"/>
      <c r="AF814" s="46"/>
      <c r="AG814" s="46"/>
      <c r="AH814" s="46"/>
      <c r="AI814" s="46"/>
      <c r="AJ814" s="46"/>
      <c r="AK814" s="46"/>
      <c r="AL814" s="46"/>
    </row>
    <row r="815">
      <c r="A815" s="50"/>
      <c r="B815" s="46"/>
      <c r="C815" s="46"/>
      <c r="D815" s="46"/>
      <c r="E815" s="70"/>
      <c r="F815" s="50"/>
      <c r="G815" s="50"/>
      <c r="H815" s="50"/>
      <c r="I815" s="50"/>
      <c r="J815" s="102"/>
      <c r="K815" s="46"/>
      <c r="L815" s="46"/>
      <c r="M815" s="46"/>
      <c r="N815" s="46"/>
      <c r="O815" s="46"/>
      <c r="P815" s="46"/>
      <c r="Q815" s="46"/>
      <c r="R815" s="46"/>
      <c r="S815" s="46"/>
      <c r="T815" s="46"/>
      <c r="U815" s="46"/>
      <c r="V815" s="46"/>
      <c r="W815" s="46"/>
      <c r="X815" s="46"/>
      <c r="Y815" s="46"/>
      <c r="Z815" s="46"/>
      <c r="AA815" s="46"/>
      <c r="AB815" s="46"/>
      <c r="AC815" s="46"/>
      <c r="AD815" s="46"/>
      <c r="AE815" s="46"/>
      <c r="AF815" s="46"/>
      <c r="AG815" s="46"/>
      <c r="AH815" s="46"/>
      <c r="AI815" s="46"/>
      <c r="AJ815" s="46"/>
      <c r="AK815" s="46"/>
      <c r="AL815" s="46"/>
    </row>
    <row r="816">
      <c r="A816" s="50"/>
      <c r="B816" s="46"/>
      <c r="C816" s="46"/>
      <c r="D816" s="46"/>
      <c r="E816" s="70"/>
      <c r="F816" s="50"/>
      <c r="G816" s="50"/>
      <c r="H816" s="50"/>
      <c r="I816" s="50"/>
      <c r="J816" s="102"/>
      <c r="K816" s="46"/>
      <c r="L816" s="46"/>
      <c r="M816" s="46"/>
      <c r="N816" s="46"/>
      <c r="O816" s="46"/>
      <c r="P816" s="46"/>
      <c r="Q816" s="46"/>
      <c r="R816" s="46"/>
      <c r="S816" s="46"/>
      <c r="T816" s="46"/>
      <c r="U816" s="46"/>
      <c r="V816" s="46"/>
      <c r="W816" s="46"/>
      <c r="X816" s="46"/>
      <c r="Y816" s="46"/>
      <c r="Z816" s="46"/>
      <c r="AA816" s="46"/>
      <c r="AB816" s="46"/>
      <c r="AC816" s="46"/>
      <c r="AD816" s="46"/>
      <c r="AE816" s="46"/>
      <c r="AF816" s="46"/>
      <c r="AG816" s="46"/>
      <c r="AH816" s="46"/>
      <c r="AI816" s="46"/>
      <c r="AJ816" s="46"/>
      <c r="AK816" s="46"/>
      <c r="AL816" s="46"/>
    </row>
    <row r="817">
      <c r="A817" s="50"/>
      <c r="B817" s="46"/>
      <c r="C817" s="46"/>
      <c r="D817" s="46"/>
      <c r="E817" s="70"/>
      <c r="F817" s="50"/>
      <c r="G817" s="50"/>
      <c r="H817" s="50"/>
      <c r="I817" s="50"/>
      <c r="J817" s="102"/>
      <c r="K817" s="46"/>
      <c r="L817" s="46"/>
      <c r="M817" s="46"/>
      <c r="N817" s="46"/>
      <c r="O817" s="46"/>
      <c r="P817" s="46"/>
      <c r="Q817" s="46"/>
      <c r="R817" s="46"/>
      <c r="S817" s="46"/>
      <c r="T817" s="46"/>
      <c r="U817" s="46"/>
      <c r="V817" s="46"/>
      <c r="W817" s="46"/>
      <c r="X817" s="46"/>
      <c r="Y817" s="46"/>
      <c r="Z817" s="46"/>
      <c r="AA817" s="46"/>
      <c r="AB817" s="46"/>
      <c r="AC817" s="46"/>
      <c r="AD817" s="46"/>
      <c r="AE817" s="46"/>
      <c r="AF817" s="46"/>
      <c r="AG817" s="46"/>
      <c r="AH817" s="46"/>
      <c r="AI817" s="46"/>
      <c r="AJ817" s="46"/>
      <c r="AK817" s="46"/>
      <c r="AL817" s="46"/>
    </row>
    <row r="818">
      <c r="A818" s="50"/>
      <c r="B818" s="46"/>
      <c r="C818" s="46"/>
      <c r="D818" s="46"/>
      <c r="E818" s="70"/>
      <c r="F818" s="50"/>
      <c r="G818" s="50"/>
      <c r="H818" s="50"/>
      <c r="I818" s="50"/>
      <c r="J818" s="102"/>
      <c r="K818" s="46"/>
      <c r="L818" s="46"/>
      <c r="M818" s="46"/>
      <c r="N818" s="46"/>
      <c r="O818" s="46"/>
      <c r="P818" s="46"/>
      <c r="Q818" s="46"/>
      <c r="R818" s="46"/>
      <c r="S818" s="46"/>
      <c r="T818" s="46"/>
      <c r="U818" s="46"/>
      <c r="V818" s="46"/>
      <c r="W818" s="46"/>
      <c r="X818" s="46"/>
      <c r="Y818" s="46"/>
      <c r="Z818" s="46"/>
      <c r="AA818" s="46"/>
      <c r="AB818" s="46"/>
      <c r="AC818" s="46"/>
      <c r="AD818" s="46"/>
      <c r="AE818" s="46"/>
      <c r="AF818" s="46"/>
      <c r="AG818" s="46"/>
      <c r="AH818" s="46"/>
      <c r="AI818" s="46"/>
      <c r="AJ818" s="46"/>
      <c r="AK818" s="46"/>
      <c r="AL818" s="46"/>
    </row>
    <row r="819">
      <c r="A819" s="50"/>
      <c r="B819" s="46"/>
      <c r="C819" s="46"/>
      <c r="D819" s="46"/>
      <c r="E819" s="70"/>
      <c r="F819" s="50"/>
      <c r="G819" s="50"/>
      <c r="H819" s="50"/>
      <c r="I819" s="50"/>
      <c r="J819" s="102"/>
      <c r="K819" s="46"/>
      <c r="L819" s="46"/>
      <c r="M819" s="46"/>
      <c r="N819" s="46"/>
      <c r="O819" s="46"/>
      <c r="P819" s="46"/>
      <c r="Q819" s="46"/>
      <c r="R819" s="46"/>
      <c r="S819" s="46"/>
      <c r="T819" s="46"/>
      <c r="U819" s="46"/>
      <c r="V819" s="46"/>
      <c r="W819" s="46"/>
      <c r="X819" s="46"/>
      <c r="Y819" s="46"/>
      <c r="Z819" s="46"/>
      <c r="AA819" s="46"/>
      <c r="AB819" s="46"/>
      <c r="AC819" s="46"/>
      <c r="AD819" s="46"/>
      <c r="AE819" s="46"/>
      <c r="AF819" s="46"/>
      <c r="AG819" s="46"/>
      <c r="AH819" s="46"/>
      <c r="AI819" s="46"/>
      <c r="AJ819" s="46"/>
      <c r="AK819" s="46"/>
      <c r="AL819" s="46"/>
    </row>
    <row r="820">
      <c r="A820" s="50"/>
      <c r="B820" s="46"/>
      <c r="C820" s="46"/>
      <c r="D820" s="46"/>
      <c r="E820" s="70"/>
      <c r="F820" s="50"/>
      <c r="G820" s="50"/>
      <c r="H820" s="50"/>
      <c r="I820" s="50"/>
      <c r="J820" s="102"/>
      <c r="K820" s="46"/>
      <c r="L820" s="46"/>
      <c r="M820" s="46"/>
      <c r="N820" s="46"/>
      <c r="O820" s="46"/>
      <c r="P820" s="46"/>
      <c r="Q820" s="46"/>
      <c r="R820" s="46"/>
      <c r="S820" s="46"/>
      <c r="T820" s="46"/>
      <c r="U820" s="46"/>
      <c r="V820" s="46"/>
      <c r="W820" s="46"/>
      <c r="X820" s="46"/>
      <c r="Y820" s="46"/>
      <c r="Z820" s="46"/>
      <c r="AA820" s="46"/>
      <c r="AB820" s="46"/>
      <c r="AC820" s="46"/>
      <c r="AD820" s="46"/>
      <c r="AE820" s="46"/>
      <c r="AF820" s="46"/>
      <c r="AG820" s="46"/>
      <c r="AH820" s="46"/>
      <c r="AI820" s="46"/>
      <c r="AJ820" s="46"/>
      <c r="AK820" s="46"/>
      <c r="AL820" s="46"/>
    </row>
    <row r="821">
      <c r="A821" s="50"/>
      <c r="B821" s="46"/>
      <c r="C821" s="46"/>
      <c r="D821" s="46"/>
      <c r="E821" s="70"/>
      <c r="F821" s="50"/>
      <c r="G821" s="50"/>
      <c r="H821" s="50"/>
      <c r="I821" s="50"/>
      <c r="J821" s="102"/>
      <c r="K821" s="46"/>
      <c r="L821" s="46"/>
      <c r="M821" s="46"/>
      <c r="N821" s="46"/>
      <c r="O821" s="46"/>
      <c r="P821" s="46"/>
      <c r="Q821" s="46"/>
      <c r="R821" s="46"/>
      <c r="S821" s="46"/>
      <c r="T821" s="46"/>
      <c r="U821" s="46"/>
      <c r="V821" s="46"/>
      <c r="W821" s="46"/>
      <c r="X821" s="46"/>
      <c r="Y821" s="46"/>
      <c r="Z821" s="46"/>
      <c r="AA821" s="46"/>
      <c r="AB821" s="46"/>
      <c r="AC821" s="46"/>
      <c r="AD821" s="46"/>
      <c r="AE821" s="46"/>
      <c r="AF821" s="46"/>
      <c r="AG821" s="46"/>
      <c r="AH821" s="46"/>
      <c r="AI821" s="46"/>
      <c r="AJ821" s="46"/>
      <c r="AK821" s="46"/>
      <c r="AL821" s="46"/>
    </row>
    <row r="822">
      <c r="A822" s="50"/>
      <c r="B822" s="46"/>
      <c r="C822" s="46"/>
      <c r="D822" s="46"/>
      <c r="E822" s="70"/>
      <c r="F822" s="50"/>
      <c r="G822" s="50"/>
      <c r="H822" s="50"/>
      <c r="I822" s="50"/>
      <c r="J822" s="102"/>
      <c r="K822" s="46"/>
      <c r="L822" s="46"/>
      <c r="M822" s="46"/>
      <c r="N822" s="46"/>
      <c r="O822" s="46"/>
      <c r="P822" s="46"/>
      <c r="Q822" s="46"/>
      <c r="R822" s="46"/>
      <c r="S822" s="46"/>
      <c r="T822" s="46"/>
      <c r="U822" s="46"/>
      <c r="V822" s="46"/>
      <c r="W822" s="46"/>
      <c r="X822" s="46"/>
      <c r="Y822" s="46"/>
      <c r="Z822" s="46"/>
      <c r="AA822" s="46"/>
      <c r="AB822" s="46"/>
      <c r="AC822" s="46"/>
      <c r="AD822" s="46"/>
      <c r="AE822" s="46"/>
      <c r="AF822" s="46"/>
      <c r="AG822" s="46"/>
      <c r="AH822" s="46"/>
      <c r="AI822" s="46"/>
      <c r="AJ822" s="46"/>
      <c r="AK822" s="46"/>
      <c r="AL822" s="46"/>
    </row>
    <row r="823">
      <c r="A823" s="50"/>
      <c r="B823" s="46"/>
      <c r="C823" s="46"/>
      <c r="D823" s="46"/>
      <c r="E823" s="70"/>
      <c r="F823" s="50"/>
      <c r="G823" s="50"/>
      <c r="H823" s="50"/>
      <c r="I823" s="50"/>
      <c r="J823" s="102"/>
      <c r="K823" s="46"/>
      <c r="L823" s="46"/>
      <c r="M823" s="46"/>
      <c r="N823" s="46"/>
      <c r="O823" s="46"/>
      <c r="P823" s="46"/>
      <c r="Q823" s="46"/>
      <c r="R823" s="46"/>
      <c r="S823" s="46"/>
      <c r="T823" s="46"/>
      <c r="U823" s="46"/>
      <c r="V823" s="46"/>
      <c r="W823" s="46"/>
      <c r="X823" s="46"/>
      <c r="Y823" s="46"/>
      <c r="Z823" s="46"/>
      <c r="AA823" s="46"/>
      <c r="AB823" s="46"/>
      <c r="AC823" s="46"/>
      <c r="AD823" s="46"/>
      <c r="AE823" s="46"/>
      <c r="AF823" s="46"/>
      <c r="AG823" s="46"/>
      <c r="AH823" s="46"/>
      <c r="AI823" s="46"/>
      <c r="AJ823" s="46"/>
      <c r="AK823" s="46"/>
      <c r="AL823" s="46"/>
    </row>
    <row r="824">
      <c r="A824" s="50"/>
      <c r="B824" s="46"/>
      <c r="C824" s="46"/>
      <c r="D824" s="46"/>
      <c r="E824" s="70"/>
      <c r="F824" s="50"/>
      <c r="G824" s="50"/>
      <c r="H824" s="50"/>
      <c r="I824" s="50"/>
      <c r="J824" s="102"/>
      <c r="K824" s="46"/>
      <c r="L824" s="46"/>
      <c r="M824" s="46"/>
      <c r="N824" s="46"/>
      <c r="O824" s="46"/>
      <c r="P824" s="46"/>
      <c r="Q824" s="46"/>
      <c r="R824" s="46"/>
      <c r="S824" s="46"/>
      <c r="T824" s="46"/>
      <c r="U824" s="46"/>
      <c r="V824" s="46"/>
      <c r="W824" s="46"/>
      <c r="X824" s="46"/>
      <c r="Y824" s="46"/>
      <c r="Z824" s="46"/>
      <c r="AA824" s="46"/>
      <c r="AB824" s="46"/>
      <c r="AC824" s="46"/>
      <c r="AD824" s="46"/>
      <c r="AE824" s="46"/>
      <c r="AF824" s="46"/>
      <c r="AG824" s="46"/>
      <c r="AH824" s="46"/>
      <c r="AI824" s="46"/>
      <c r="AJ824" s="46"/>
      <c r="AK824" s="46"/>
      <c r="AL824" s="46"/>
    </row>
    <row r="825">
      <c r="A825" s="50"/>
      <c r="B825" s="46"/>
      <c r="C825" s="46"/>
      <c r="D825" s="46"/>
      <c r="E825" s="70"/>
      <c r="F825" s="50"/>
      <c r="G825" s="50"/>
      <c r="H825" s="50"/>
      <c r="I825" s="50"/>
      <c r="J825" s="102"/>
      <c r="K825" s="46"/>
      <c r="L825" s="46"/>
      <c r="M825" s="46"/>
      <c r="N825" s="46"/>
      <c r="O825" s="46"/>
      <c r="P825" s="46"/>
      <c r="Q825" s="46"/>
      <c r="R825" s="46"/>
      <c r="S825" s="46"/>
      <c r="T825" s="46"/>
      <c r="U825" s="46"/>
      <c r="V825" s="46"/>
      <c r="W825" s="46"/>
      <c r="X825" s="46"/>
      <c r="Y825" s="46"/>
      <c r="Z825" s="46"/>
      <c r="AA825" s="46"/>
      <c r="AB825" s="46"/>
      <c r="AC825" s="46"/>
      <c r="AD825" s="46"/>
      <c r="AE825" s="46"/>
      <c r="AF825" s="46"/>
      <c r="AG825" s="46"/>
      <c r="AH825" s="46"/>
      <c r="AI825" s="46"/>
      <c r="AJ825" s="46"/>
      <c r="AK825" s="46"/>
      <c r="AL825" s="46"/>
    </row>
    <row r="826">
      <c r="A826" s="50"/>
      <c r="B826" s="46"/>
      <c r="C826" s="46"/>
      <c r="D826" s="46"/>
      <c r="E826" s="70"/>
      <c r="F826" s="50"/>
      <c r="G826" s="50"/>
      <c r="H826" s="50"/>
      <c r="I826" s="50"/>
      <c r="J826" s="102"/>
      <c r="K826" s="46"/>
      <c r="L826" s="46"/>
      <c r="M826" s="46"/>
      <c r="N826" s="46"/>
      <c r="O826" s="46"/>
      <c r="P826" s="46"/>
      <c r="Q826" s="46"/>
      <c r="R826" s="46"/>
      <c r="S826" s="46"/>
      <c r="T826" s="46"/>
      <c r="U826" s="46"/>
      <c r="V826" s="46"/>
      <c r="W826" s="46"/>
      <c r="X826" s="46"/>
      <c r="Y826" s="46"/>
      <c r="Z826" s="46"/>
      <c r="AA826" s="46"/>
      <c r="AB826" s="46"/>
      <c r="AC826" s="46"/>
      <c r="AD826" s="46"/>
      <c r="AE826" s="46"/>
      <c r="AF826" s="46"/>
      <c r="AG826" s="46"/>
      <c r="AH826" s="46"/>
      <c r="AI826" s="46"/>
      <c r="AJ826" s="46"/>
      <c r="AK826" s="46"/>
      <c r="AL826" s="46"/>
    </row>
    <row r="827">
      <c r="A827" s="50"/>
      <c r="B827" s="46"/>
      <c r="C827" s="46"/>
      <c r="D827" s="46"/>
      <c r="E827" s="70"/>
      <c r="F827" s="50"/>
      <c r="G827" s="50"/>
      <c r="H827" s="50"/>
      <c r="I827" s="50"/>
      <c r="J827" s="102"/>
      <c r="K827" s="46"/>
      <c r="L827" s="46"/>
      <c r="M827" s="46"/>
      <c r="N827" s="46"/>
      <c r="O827" s="46"/>
      <c r="P827" s="46"/>
      <c r="Q827" s="46"/>
      <c r="R827" s="46"/>
      <c r="S827" s="46"/>
      <c r="T827" s="46"/>
      <c r="U827" s="46"/>
      <c r="V827" s="46"/>
      <c r="W827" s="46"/>
      <c r="X827" s="46"/>
      <c r="Y827" s="46"/>
      <c r="Z827" s="46"/>
      <c r="AA827" s="46"/>
      <c r="AB827" s="46"/>
      <c r="AC827" s="46"/>
      <c r="AD827" s="46"/>
      <c r="AE827" s="46"/>
      <c r="AF827" s="46"/>
      <c r="AG827" s="46"/>
      <c r="AH827" s="46"/>
      <c r="AI827" s="46"/>
      <c r="AJ827" s="46"/>
      <c r="AK827" s="46"/>
      <c r="AL827" s="46"/>
    </row>
    <row r="828">
      <c r="A828" s="50"/>
      <c r="B828" s="46"/>
      <c r="C828" s="46"/>
      <c r="D828" s="46"/>
      <c r="E828" s="70"/>
      <c r="F828" s="50"/>
      <c r="G828" s="50"/>
      <c r="H828" s="50"/>
      <c r="I828" s="50"/>
      <c r="J828" s="102"/>
      <c r="K828" s="46"/>
      <c r="L828" s="46"/>
      <c r="M828" s="46"/>
      <c r="N828" s="46"/>
      <c r="O828" s="46"/>
      <c r="P828" s="46"/>
      <c r="Q828" s="46"/>
      <c r="R828" s="46"/>
      <c r="S828" s="46"/>
      <c r="T828" s="46"/>
      <c r="U828" s="46"/>
      <c r="V828" s="46"/>
      <c r="W828" s="46"/>
      <c r="X828" s="46"/>
      <c r="Y828" s="46"/>
      <c r="Z828" s="46"/>
      <c r="AA828" s="46"/>
      <c r="AB828" s="46"/>
      <c r="AC828" s="46"/>
      <c r="AD828" s="46"/>
      <c r="AE828" s="46"/>
      <c r="AF828" s="46"/>
      <c r="AG828" s="46"/>
      <c r="AH828" s="46"/>
      <c r="AI828" s="46"/>
      <c r="AJ828" s="46"/>
      <c r="AK828" s="46"/>
      <c r="AL828" s="46"/>
    </row>
    <row r="829">
      <c r="A829" s="50"/>
      <c r="B829" s="46"/>
      <c r="C829" s="46"/>
      <c r="D829" s="46"/>
      <c r="E829" s="70"/>
      <c r="F829" s="50"/>
      <c r="G829" s="50"/>
      <c r="H829" s="50"/>
      <c r="I829" s="50"/>
      <c r="J829" s="102"/>
      <c r="K829" s="46"/>
      <c r="L829" s="46"/>
      <c r="M829" s="46"/>
      <c r="N829" s="46"/>
      <c r="O829" s="46"/>
      <c r="P829" s="46"/>
      <c r="Q829" s="46"/>
      <c r="R829" s="46"/>
      <c r="S829" s="46"/>
      <c r="T829" s="46"/>
      <c r="U829" s="46"/>
      <c r="V829" s="46"/>
      <c r="W829" s="46"/>
      <c r="X829" s="46"/>
      <c r="Y829" s="46"/>
      <c r="Z829" s="46"/>
      <c r="AA829" s="46"/>
      <c r="AB829" s="46"/>
      <c r="AC829" s="46"/>
      <c r="AD829" s="46"/>
      <c r="AE829" s="46"/>
      <c r="AF829" s="46"/>
      <c r="AG829" s="46"/>
      <c r="AH829" s="46"/>
      <c r="AI829" s="46"/>
      <c r="AJ829" s="46"/>
      <c r="AK829" s="46"/>
      <c r="AL829" s="46"/>
    </row>
    <row r="830">
      <c r="A830" s="50"/>
      <c r="B830" s="46"/>
      <c r="C830" s="46"/>
      <c r="D830" s="46"/>
      <c r="E830" s="70"/>
      <c r="F830" s="50"/>
      <c r="G830" s="50"/>
      <c r="H830" s="50"/>
      <c r="I830" s="50"/>
      <c r="J830" s="102"/>
      <c r="K830" s="46"/>
      <c r="L830" s="46"/>
      <c r="M830" s="46"/>
      <c r="N830" s="46"/>
      <c r="O830" s="46"/>
      <c r="P830" s="46"/>
      <c r="Q830" s="46"/>
      <c r="R830" s="46"/>
      <c r="S830" s="46"/>
      <c r="T830" s="46"/>
      <c r="U830" s="46"/>
      <c r="V830" s="46"/>
      <c r="W830" s="46"/>
      <c r="X830" s="46"/>
      <c r="Y830" s="46"/>
      <c r="Z830" s="46"/>
      <c r="AA830" s="46"/>
      <c r="AB830" s="46"/>
      <c r="AC830" s="46"/>
      <c r="AD830" s="46"/>
      <c r="AE830" s="46"/>
      <c r="AF830" s="46"/>
      <c r="AG830" s="46"/>
      <c r="AH830" s="46"/>
      <c r="AI830" s="46"/>
      <c r="AJ830" s="46"/>
      <c r="AK830" s="46"/>
      <c r="AL830" s="46"/>
    </row>
    <row r="831">
      <c r="A831" s="50"/>
      <c r="B831" s="46"/>
      <c r="C831" s="46"/>
      <c r="D831" s="46"/>
      <c r="E831" s="70"/>
      <c r="F831" s="50"/>
      <c r="G831" s="50"/>
      <c r="H831" s="50"/>
      <c r="I831" s="50"/>
      <c r="J831" s="102"/>
      <c r="K831" s="46"/>
      <c r="L831" s="46"/>
      <c r="M831" s="46"/>
      <c r="N831" s="46"/>
      <c r="O831" s="46"/>
      <c r="P831" s="46"/>
      <c r="Q831" s="46"/>
      <c r="R831" s="46"/>
      <c r="S831" s="46"/>
      <c r="T831" s="46"/>
      <c r="U831" s="46"/>
      <c r="V831" s="46"/>
      <c r="W831" s="46"/>
      <c r="X831" s="46"/>
      <c r="Y831" s="46"/>
      <c r="Z831" s="46"/>
      <c r="AA831" s="46"/>
      <c r="AB831" s="46"/>
      <c r="AC831" s="46"/>
      <c r="AD831" s="46"/>
      <c r="AE831" s="46"/>
      <c r="AF831" s="46"/>
      <c r="AG831" s="46"/>
      <c r="AH831" s="46"/>
      <c r="AI831" s="46"/>
      <c r="AJ831" s="46"/>
      <c r="AK831" s="46"/>
      <c r="AL831" s="46"/>
    </row>
    <row r="832">
      <c r="A832" s="50"/>
      <c r="B832" s="46"/>
      <c r="C832" s="46"/>
      <c r="D832" s="46"/>
      <c r="E832" s="70"/>
      <c r="F832" s="50"/>
      <c r="G832" s="50"/>
      <c r="H832" s="50"/>
      <c r="I832" s="50"/>
      <c r="J832" s="102"/>
      <c r="K832" s="46"/>
      <c r="L832" s="46"/>
      <c r="M832" s="46"/>
      <c r="N832" s="46"/>
      <c r="O832" s="46"/>
      <c r="P832" s="46"/>
      <c r="Q832" s="46"/>
      <c r="R832" s="46"/>
      <c r="S832" s="46"/>
      <c r="T832" s="46"/>
      <c r="U832" s="46"/>
      <c r="V832" s="46"/>
      <c r="W832" s="46"/>
      <c r="X832" s="46"/>
      <c r="Y832" s="46"/>
      <c r="Z832" s="46"/>
      <c r="AA832" s="46"/>
      <c r="AB832" s="46"/>
      <c r="AC832" s="46"/>
      <c r="AD832" s="46"/>
      <c r="AE832" s="46"/>
      <c r="AF832" s="46"/>
      <c r="AG832" s="46"/>
      <c r="AH832" s="46"/>
      <c r="AI832" s="46"/>
      <c r="AJ832" s="46"/>
      <c r="AK832" s="46"/>
      <c r="AL832" s="46"/>
    </row>
    <row r="833">
      <c r="A833" s="50"/>
      <c r="B833" s="46"/>
      <c r="C833" s="46"/>
      <c r="D833" s="46"/>
      <c r="E833" s="70"/>
      <c r="F833" s="50"/>
      <c r="G833" s="50"/>
      <c r="H833" s="50"/>
      <c r="I833" s="50"/>
      <c r="J833" s="102"/>
      <c r="K833" s="46"/>
      <c r="L833" s="46"/>
      <c r="M833" s="46"/>
      <c r="N833" s="46"/>
      <c r="O833" s="46"/>
      <c r="P833" s="46"/>
      <c r="Q833" s="46"/>
      <c r="R833" s="46"/>
      <c r="S833" s="46"/>
      <c r="T833" s="46"/>
      <c r="U833" s="46"/>
      <c r="V833" s="46"/>
      <c r="W833" s="46"/>
      <c r="X833" s="46"/>
      <c r="Y833" s="46"/>
      <c r="Z833" s="46"/>
      <c r="AA833" s="46"/>
      <c r="AB833" s="46"/>
      <c r="AC833" s="46"/>
      <c r="AD833" s="46"/>
      <c r="AE833" s="46"/>
      <c r="AF833" s="46"/>
      <c r="AG833" s="46"/>
      <c r="AH833" s="46"/>
      <c r="AI833" s="46"/>
      <c r="AJ833" s="46"/>
      <c r="AK833" s="46"/>
      <c r="AL833" s="46"/>
    </row>
    <row r="834">
      <c r="A834" s="50"/>
      <c r="B834" s="46"/>
      <c r="C834" s="46"/>
      <c r="D834" s="46"/>
      <c r="E834" s="70"/>
      <c r="F834" s="50"/>
      <c r="G834" s="50"/>
      <c r="H834" s="50"/>
      <c r="I834" s="50"/>
      <c r="J834" s="102"/>
      <c r="K834" s="46"/>
      <c r="L834" s="46"/>
      <c r="M834" s="46"/>
      <c r="N834" s="46"/>
      <c r="O834" s="46"/>
      <c r="P834" s="46"/>
      <c r="Q834" s="46"/>
      <c r="R834" s="46"/>
      <c r="S834" s="46"/>
      <c r="T834" s="46"/>
      <c r="U834" s="46"/>
      <c r="V834" s="46"/>
      <c r="W834" s="46"/>
      <c r="X834" s="46"/>
      <c r="Y834" s="46"/>
      <c r="Z834" s="46"/>
      <c r="AA834" s="46"/>
      <c r="AB834" s="46"/>
      <c r="AC834" s="46"/>
      <c r="AD834" s="46"/>
      <c r="AE834" s="46"/>
      <c r="AF834" s="46"/>
      <c r="AG834" s="46"/>
      <c r="AH834" s="46"/>
      <c r="AI834" s="46"/>
      <c r="AJ834" s="46"/>
      <c r="AK834" s="46"/>
      <c r="AL834" s="46"/>
    </row>
    <row r="835">
      <c r="A835" s="50"/>
      <c r="B835" s="46"/>
      <c r="C835" s="46"/>
      <c r="D835" s="46"/>
      <c r="E835" s="70"/>
      <c r="F835" s="50"/>
      <c r="G835" s="50"/>
      <c r="H835" s="50"/>
      <c r="I835" s="50"/>
      <c r="J835" s="102"/>
      <c r="K835" s="46"/>
      <c r="L835" s="46"/>
      <c r="M835" s="46"/>
      <c r="N835" s="46"/>
      <c r="O835" s="46"/>
      <c r="P835" s="46"/>
      <c r="Q835" s="46"/>
      <c r="R835" s="46"/>
      <c r="S835" s="46"/>
      <c r="T835" s="46"/>
      <c r="U835" s="46"/>
      <c r="V835" s="46"/>
      <c r="W835" s="46"/>
      <c r="X835" s="46"/>
      <c r="Y835" s="46"/>
      <c r="Z835" s="46"/>
      <c r="AA835" s="46"/>
      <c r="AB835" s="46"/>
      <c r="AC835" s="46"/>
      <c r="AD835" s="46"/>
      <c r="AE835" s="46"/>
      <c r="AF835" s="46"/>
      <c r="AG835" s="46"/>
      <c r="AH835" s="46"/>
      <c r="AI835" s="46"/>
      <c r="AJ835" s="46"/>
      <c r="AK835" s="46"/>
      <c r="AL835" s="46"/>
    </row>
    <row r="836">
      <c r="A836" s="50"/>
      <c r="B836" s="46"/>
      <c r="C836" s="46"/>
      <c r="D836" s="46"/>
      <c r="E836" s="70"/>
      <c r="F836" s="50"/>
      <c r="G836" s="50"/>
      <c r="H836" s="50"/>
      <c r="I836" s="50"/>
      <c r="J836" s="102"/>
      <c r="K836" s="46"/>
      <c r="L836" s="46"/>
      <c r="M836" s="46"/>
      <c r="N836" s="46"/>
      <c r="O836" s="46"/>
      <c r="P836" s="46"/>
      <c r="Q836" s="46"/>
      <c r="R836" s="46"/>
      <c r="S836" s="46"/>
      <c r="T836" s="46"/>
      <c r="U836" s="46"/>
      <c r="V836" s="46"/>
      <c r="W836" s="46"/>
      <c r="X836" s="46"/>
      <c r="Y836" s="46"/>
      <c r="Z836" s="46"/>
      <c r="AA836" s="46"/>
      <c r="AB836" s="46"/>
      <c r="AC836" s="46"/>
      <c r="AD836" s="46"/>
      <c r="AE836" s="46"/>
      <c r="AF836" s="46"/>
      <c r="AG836" s="46"/>
      <c r="AH836" s="46"/>
      <c r="AI836" s="46"/>
      <c r="AJ836" s="46"/>
      <c r="AK836" s="46"/>
      <c r="AL836" s="46"/>
    </row>
    <row r="837">
      <c r="A837" s="50"/>
      <c r="B837" s="46"/>
      <c r="C837" s="46"/>
      <c r="D837" s="46"/>
      <c r="E837" s="70"/>
      <c r="F837" s="50"/>
      <c r="G837" s="50"/>
      <c r="H837" s="50"/>
      <c r="I837" s="50"/>
      <c r="J837" s="102"/>
      <c r="K837" s="46"/>
      <c r="L837" s="46"/>
      <c r="M837" s="46"/>
      <c r="N837" s="46"/>
      <c r="O837" s="46"/>
      <c r="P837" s="46"/>
      <c r="Q837" s="46"/>
      <c r="R837" s="46"/>
      <c r="S837" s="46"/>
      <c r="T837" s="46"/>
      <c r="U837" s="46"/>
      <c r="V837" s="46"/>
      <c r="W837" s="46"/>
      <c r="X837" s="46"/>
      <c r="Y837" s="46"/>
      <c r="Z837" s="46"/>
      <c r="AA837" s="46"/>
      <c r="AB837" s="46"/>
      <c r="AC837" s="46"/>
      <c r="AD837" s="46"/>
      <c r="AE837" s="46"/>
      <c r="AF837" s="46"/>
      <c r="AG837" s="46"/>
      <c r="AH837" s="46"/>
      <c r="AI837" s="46"/>
      <c r="AJ837" s="46"/>
      <c r="AK837" s="46"/>
      <c r="AL837" s="46"/>
    </row>
    <row r="838">
      <c r="A838" s="50"/>
      <c r="B838" s="46"/>
      <c r="C838" s="46"/>
      <c r="D838" s="46"/>
      <c r="E838" s="70"/>
      <c r="F838" s="50"/>
      <c r="G838" s="50"/>
      <c r="H838" s="50"/>
      <c r="I838" s="50"/>
      <c r="J838" s="102"/>
      <c r="K838" s="46"/>
      <c r="L838" s="46"/>
      <c r="M838" s="46"/>
      <c r="N838" s="46"/>
      <c r="O838" s="46"/>
      <c r="P838" s="46"/>
      <c r="Q838" s="46"/>
      <c r="R838" s="46"/>
      <c r="S838" s="46"/>
      <c r="T838" s="46"/>
      <c r="U838" s="46"/>
      <c r="V838" s="46"/>
      <c r="W838" s="46"/>
      <c r="X838" s="46"/>
      <c r="Y838" s="46"/>
      <c r="Z838" s="46"/>
      <c r="AA838" s="46"/>
      <c r="AB838" s="46"/>
      <c r="AC838" s="46"/>
      <c r="AD838" s="46"/>
      <c r="AE838" s="46"/>
      <c r="AF838" s="46"/>
      <c r="AG838" s="46"/>
      <c r="AH838" s="46"/>
      <c r="AI838" s="46"/>
      <c r="AJ838" s="46"/>
      <c r="AK838" s="46"/>
      <c r="AL838" s="46"/>
    </row>
    <row r="839">
      <c r="A839" s="50"/>
      <c r="B839" s="46"/>
      <c r="C839" s="46"/>
      <c r="D839" s="46"/>
      <c r="E839" s="70"/>
      <c r="F839" s="50"/>
      <c r="G839" s="50"/>
      <c r="H839" s="50"/>
      <c r="I839" s="50"/>
      <c r="J839" s="102"/>
      <c r="K839" s="46"/>
      <c r="L839" s="46"/>
      <c r="M839" s="46"/>
      <c r="N839" s="46"/>
      <c r="O839" s="46"/>
      <c r="P839" s="46"/>
      <c r="Q839" s="46"/>
      <c r="R839" s="46"/>
      <c r="S839" s="46"/>
      <c r="T839" s="46"/>
      <c r="U839" s="46"/>
      <c r="V839" s="46"/>
      <c r="W839" s="46"/>
      <c r="X839" s="46"/>
      <c r="Y839" s="46"/>
      <c r="Z839" s="46"/>
      <c r="AA839" s="46"/>
      <c r="AB839" s="46"/>
      <c r="AC839" s="46"/>
      <c r="AD839" s="46"/>
      <c r="AE839" s="46"/>
      <c r="AF839" s="46"/>
      <c r="AG839" s="46"/>
      <c r="AH839" s="46"/>
      <c r="AI839" s="46"/>
      <c r="AJ839" s="46"/>
      <c r="AK839" s="46"/>
      <c r="AL839" s="46"/>
    </row>
    <row r="840">
      <c r="A840" s="50"/>
      <c r="B840" s="46"/>
      <c r="C840" s="46"/>
      <c r="D840" s="46"/>
      <c r="E840" s="70"/>
      <c r="F840" s="50"/>
      <c r="G840" s="50"/>
      <c r="H840" s="50"/>
      <c r="I840" s="50"/>
      <c r="J840" s="102"/>
      <c r="K840" s="46"/>
      <c r="L840" s="46"/>
      <c r="M840" s="46"/>
      <c r="N840" s="46"/>
      <c r="O840" s="46"/>
      <c r="P840" s="46"/>
      <c r="Q840" s="46"/>
      <c r="R840" s="46"/>
      <c r="S840" s="46"/>
      <c r="T840" s="46"/>
      <c r="U840" s="46"/>
      <c r="V840" s="46"/>
      <c r="W840" s="46"/>
      <c r="X840" s="46"/>
      <c r="Y840" s="46"/>
      <c r="Z840" s="46"/>
      <c r="AA840" s="46"/>
      <c r="AB840" s="46"/>
      <c r="AC840" s="46"/>
      <c r="AD840" s="46"/>
      <c r="AE840" s="46"/>
      <c r="AF840" s="46"/>
      <c r="AG840" s="46"/>
      <c r="AH840" s="46"/>
      <c r="AI840" s="46"/>
      <c r="AJ840" s="46"/>
      <c r="AK840" s="46"/>
      <c r="AL840" s="46"/>
    </row>
    <row r="841">
      <c r="A841" s="50"/>
      <c r="B841" s="46"/>
      <c r="C841" s="46"/>
      <c r="D841" s="46"/>
      <c r="E841" s="70"/>
      <c r="F841" s="50"/>
      <c r="G841" s="50"/>
      <c r="H841" s="50"/>
      <c r="I841" s="50"/>
      <c r="J841" s="102"/>
      <c r="K841" s="46"/>
      <c r="L841" s="46"/>
      <c r="M841" s="46"/>
      <c r="N841" s="46"/>
      <c r="O841" s="46"/>
      <c r="P841" s="46"/>
      <c r="Q841" s="46"/>
      <c r="R841" s="46"/>
      <c r="S841" s="46"/>
      <c r="T841" s="46"/>
      <c r="U841" s="46"/>
      <c r="V841" s="46"/>
      <c r="W841" s="46"/>
      <c r="X841" s="46"/>
      <c r="Y841" s="46"/>
      <c r="Z841" s="46"/>
      <c r="AA841" s="46"/>
      <c r="AB841" s="46"/>
      <c r="AC841" s="46"/>
      <c r="AD841" s="46"/>
      <c r="AE841" s="46"/>
      <c r="AF841" s="46"/>
      <c r="AG841" s="46"/>
      <c r="AH841" s="46"/>
      <c r="AI841" s="46"/>
      <c r="AJ841" s="46"/>
      <c r="AK841" s="46"/>
      <c r="AL841" s="46"/>
    </row>
    <row r="842">
      <c r="A842" s="50"/>
      <c r="B842" s="46"/>
      <c r="C842" s="46"/>
      <c r="D842" s="46"/>
      <c r="E842" s="70"/>
      <c r="F842" s="50"/>
      <c r="G842" s="50"/>
      <c r="H842" s="50"/>
      <c r="I842" s="50"/>
      <c r="J842" s="102"/>
      <c r="K842" s="46"/>
      <c r="L842" s="46"/>
      <c r="M842" s="46"/>
      <c r="N842" s="46"/>
      <c r="O842" s="46"/>
      <c r="P842" s="46"/>
      <c r="Q842" s="46"/>
      <c r="R842" s="46"/>
      <c r="S842" s="46"/>
      <c r="T842" s="46"/>
      <c r="U842" s="46"/>
      <c r="V842" s="46"/>
      <c r="W842" s="46"/>
      <c r="X842" s="46"/>
      <c r="Y842" s="46"/>
      <c r="Z842" s="46"/>
      <c r="AA842" s="46"/>
      <c r="AB842" s="46"/>
      <c r="AC842" s="46"/>
      <c r="AD842" s="46"/>
      <c r="AE842" s="46"/>
      <c r="AF842" s="46"/>
      <c r="AG842" s="46"/>
      <c r="AH842" s="46"/>
      <c r="AI842" s="46"/>
      <c r="AJ842" s="46"/>
      <c r="AK842" s="46"/>
      <c r="AL842" s="46"/>
    </row>
    <row r="843">
      <c r="A843" s="50"/>
      <c r="B843" s="46"/>
      <c r="C843" s="46"/>
      <c r="D843" s="46"/>
      <c r="E843" s="70"/>
      <c r="F843" s="50"/>
      <c r="G843" s="50"/>
      <c r="H843" s="50"/>
      <c r="I843" s="50"/>
      <c r="J843" s="102"/>
      <c r="K843" s="46"/>
      <c r="L843" s="46"/>
      <c r="M843" s="46"/>
      <c r="N843" s="46"/>
      <c r="O843" s="46"/>
      <c r="P843" s="46"/>
      <c r="Q843" s="46"/>
      <c r="R843" s="46"/>
      <c r="S843" s="46"/>
      <c r="T843" s="46"/>
      <c r="U843" s="46"/>
      <c r="V843" s="46"/>
      <c r="W843" s="46"/>
      <c r="X843" s="46"/>
      <c r="Y843" s="46"/>
      <c r="Z843" s="46"/>
      <c r="AA843" s="46"/>
      <c r="AB843" s="46"/>
      <c r="AC843" s="46"/>
      <c r="AD843" s="46"/>
      <c r="AE843" s="46"/>
      <c r="AF843" s="46"/>
      <c r="AG843" s="46"/>
      <c r="AH843" s="46"/>
      <c r="AI843" s="46"/>
      <c r="AJ843" s="46"/>
      <c r="AK843" s="46"/>
      <c r="AL843" s="46"/>
    </row>
    <row r="844">
      <c r="A844" s="50"/>
      <c r="B844" s="46"/>
      <c r="C844" s="46"/>
      <c r="D844" s="46"/>
      <c r="E844" s="70"/>
      <c r="F844" s="50"/>
      <c r="G844" s="50"/>
      <c r="H844" s="50"/>
      <c r="I844" s="50"/>
      <c r="J844" s="102"/>
      <c r="K844" s="46"/>
      <c r="L844" s="46"/>
      <c r="M844" s="46"/>
      <c r="N844" s="46"/>
      <c r="O844" s="46"/>
      <c r="P844" s="46"/>
      <c r="Q844" s="46"/>
      <c r="R844" s="46"/>
      <c r="S844" s="46"/>
      <c r="T844" s="46"/>
      <c r="U844" s="46"/>
      <c r="V844" s="46"/>
      <c r="W844" s="46"/>
      <c r="X844" s="46"/>
      <c r="Y844" s="46"/>
      <c r="Z844" s="46"/>
      <c r="AA844" s="46"/>
      <c r="AB844" s="46"/>
      <c r="AC844" s="46"/>
      <c r="AD844" s="46"/>
      <c r="AE844" s="46"/>
      <c r="AF844" s="46"/>
      <c r="AG844" s="46"/>
      <c r="AH844" s="46"/>
      <c r="AI844" s="46"/>
      <c r="AJ844" s="46"/>
      <c r="AK844" s="46"/>
      <c r="AL844" s="46"/>
    </row>
    <row r="845">
      <c r="A845" s="50"/>
      <c r="B845" s="46"/>
      <c r="C845" s="46"/>
      <c r="D845" s="46"/>
      <c r="E845" s="70"/>
      <c r="F845" s="50"/>
      <c r="G845" s="50"/>
      <c r="H845" s="50"/>
      <c r="I845" s="50"/>
      <c r="J845" s="102"/>
      <c r="K845" s="46"/>
      <c r="L845" s="46"/>
      <c r="M845" s="46"/>
      <c r="N845" s="46"/>
      <c r="O845" s="46"/>
      <c r="P845" s="46"/>
      <c r="Q845" s="46"/>
      <c r="R845" s="46"/>
      <c r="S845" s="46"/>
      <c r="T845" s="46"/>
      <c r="U845" s="46"/>
      <c r="V845" s="46"/>
      <c r="W845" s="46"/>
      <c r="X845" s="46"/>
      <c r="Y845" s="46"/>
      <c r="Z845" s="46"/>
      <c r="AA845" s="46"/>
      <c r="AB845" s="46"/>
      <c r="AC845" s="46"/>
      <c r="AD845" s="46"/>
      <c r="AE845" s="46"/>
      <c r="AF845" s="46"/>
      <c r="AG845" s="46"/>
      <c r="AH845" s="46"/>
      <c r="AI845" s="46"/>
      <c r="AJ845" s="46"/>
      <c r="AK845" s="46"/>
      <c r="AL845" s="46"/>
    </row>
    <row r="846">
      <c r="A846" s="50"/>
      <c r="B846" s="46"/>
      <c r="C846" s="46"/>
      <c r="D846" s="46"/>
      <c r="E846" s="70"/>
      <c r="F846" s="50"/>
      <c r="G846" s="50"/>
      <c r="H846" s="50"/>
      <c r="I846" s="50"/>
      <c r="J846" s="102"/>
      <c r="K846" s="46"/>
      <c r="L846" s="46"/>
      <c r="M846" s="46"/>
      <c r="N846" s="46"/>
      <c r="O846" s="46"/>
      <c r="P846" s="46"/>
      <c r="Q846" s="46"/>
      <c r="R846" s="46"/>
      <c r="S846" s="46"/>
      <c r="T846" s="46"/>
      <c r="U846" s="46"/>
      <c r="V846" s="46"/>
      <c r="W846" s="46"/>
      <c r="X846" s="46"/>
      <c r="Y846" s="46"/>
      <c r="Z846" s="46"/>
      <c r="AA846" s="46"/>
      <c r="AB846" s="46"/>
      <c r="AC846" s="46"/>
      <c r="AD846" s="46"/>
      <c r="AE846" s="46"/>
      <c r="AF846" s="46"/>
      <c r="AG846" s="46"/>
      <c r="AH846" s="46"/>
      <c r="AI846" s="46"/>
      <c r="AJ846" s="46"/>
      <c r="AK846" s="46"/>
      <c r="AL846" s="46"/>
    </row>
    <row r="847">
      <c r="A847" s="50"/>
      <c r="B847" s="46"/>
      <c r="C847" s="46"/>
      <c r="D847" s="46"/>
      <c r="E847" s="70"/>
      <c r="F847" s="50"/>
      <c r="G847" s="50"/>
      <c r="H847" s="50"/>
      <c r="I847" s="50"/>
      <c r="J847" s="102"/>
      <c r="K847" s="46"/>
      <c r="L847" s="46"/>
      <c r="M847" s="46"/>
      <c r="N847" s="46"/>
      <c r="O847" s="46"/>
      <c r="P847" s="46"/>
      <c r="Q847" s="46"/>
      <c r="R847" s="46"/>
      <c r="S847" s="46"/>
      <c r="T847" s="46"/>
      <c r="U847" s="46"/>
      <c r="V847" s="46"/>
      <c r="W847" s="46"/>
      <c r="X847" s="46"/>
      <c r="Y847" s="46"/>
      <c r="Z847" s="46"/>
      <c r="AA847" s="46"/>
      <c r="AB847" s="46"/>
      <c r="AC847" s="46"/>
      <c r="AD847" s="46"/>
      <c r="AE847" s="46"/>
      <c r="AF847" s="46"/>
      <c r="AG847" s="46"/>
      <c r="AH847" s="46"/>
      <c r="AI847" s="46"/>
      <c r="AJ847" s="46"/>
      <c r="AK847" s="46"/>
      <c r="AL847" s="46"/>
    </row>
    <row r="848">
      <c r="A848" s="50"/>
      <c r="B848" s="46"/>
      <c r="C848" s="46"/>
      <c r="D848" s="46"/>
      <c r="E848" s="70"/>
      <c r="F848" s="50"/>
      <c r="G848" s="50"/>
      <c r="H848" s="50"/>
      <c r="I848" s="50"/>
      <c r="J848" s="102"/>
      <c r="K848" s="46"/>
      <c r="L848" s="46"/>
      <c r="M848" s="46"/>
      <c r="N848" s="46"/>
      <c r="O848" s="46"/>
      <c r="P848" s="46"/>
      <c r="Q848" s="46"/>
      <c r="R848" s="46"/>
      <c r="S848" s="46"/>
      <c r="T848" s="46"/>
      <c r="U848" s="46"/>
      <c r="V848" s="46"/>
      <c r="W848" s="46"/>
      <c r="X848" s="46"/>
      <c r="Y848" s="46"/>
      <c r="Z848" s="46"/>
      <c r="AA848" s="46"/>
      <c r="AB848" s="46"/>
      <c r="AC848" s="46"/>
      <c r="AD848" s="46"/>
      <c r="AE848" s="46"/>
      <c r="AF848" s="46"/>
      <c r="AG848" s="46"/>
      <c r="AH848" s="46"/>
      <c r="AI848" s="46"/>
      <c r="AJ848" s="46"/>
      <c r="AK848" s="46"/>
      <c r="AL848" s="46"/>
    </row>
    <row r="849">
      <c r="A849" s="50"/>
      <c r="B849" s="46"/>
      <c r="C849" s="46"/>
      <c r="D849" s="46"/>
      <c r="E849" s="70"/>
      <c r="F849" s="50"/>
      <c r="G849" s="50"/>
      <c r="H849" s="50"/>
      <c r="I849" s="50"/>
      <c r="J849" s="102"/>
      <c r="K849" s="46"/>
      <c r="L849" s="46"/>
      <c r="M849" s="46"/>
      <c r="N849" s="46"/>
      <c r="O849" s="46"/>
      <c r="P849" s="46"/>
      <c r="Q849" s="46"/>
      <c r="R849" s="46"/>
      <c r="S849" s="46"/>
      <c r="T849" s="46"/>
      <c r="U849" s="46"/>
      <c r="V849" s="46"/>
      <c r="W849" s="46"/>
      <c r="X849" s="46"/>
      <c r="Y849" s="46"/>
      <c r="Z849" s="46"/>
      <c r="AA849" s="46"/>
      <c r="AB849" s="46"/>
      <c r="AC849" s="46"/>
      <c r="AD849" s="46"/>
      <c r="AE849" s="46"/>
      <c r="AF849" s="46"/>
      <c r="AG849" s="46"/>
      <c r="AH849" s="46"/>
      <c r="AI849" s="46"/>
      <c r="AJ849" s="46"/>
      <c r="AK849" s="46"/>
      <c r="AL849" s="46"/>
    </row>
    <row r="850">
      <c r="A850" s="50"/>
      <c r="B850" s="46"/>
      <c r="C850" s="46"/>
      <c r="D850" s="46"/>
      <c r="E850" s="70"/>
      <c r="F850" s="50"/>
      <c r="G850" s="50"/>
      <c r="H850" s="50"/>
      <c r="I850" s="50"/>
      <c r="J850" s="102"/>
      <c r="K850" s="46"/>
      <c r="L850" s="46"/>
      <c r="M850" s="46"/>
      <c r="N850" s="46"/>
      <c r="O850" s="46"/>
      <c r="P850" s="46"/>
      <c r="Q850" s="46"/>
      <c r="R850" s="46"/>
      <c r="S850" s="46"/>
      <c r="T850" s="46"/>
      <c r="U850" s="46"/>
      <c r="V850" s="46"/>
      <c r="W850" s="46"/>
      <c r="X850" s="46"/>
      <c r="Y850" s="46"/>
      <c r="Z850" s="46"/>
      <c r="AA850" s="46"/>
      <c r="AB850" s="46"/>
      <c r="AC850" s="46"/>
      <c r="AD850" s="46"/>
      <c r="AE850" s="46"/>
      <c r="AF850" s="46"/>
      <c r="AG850" s="46"/>
      <c r="AH850" s="46"/>
      <c r="AI850" s="46"/>
      <c r="AJ850" s="46"/>
      <c r="AK850" s="46"/>
      <c r="AL850" s="46"/>
    </row>
    <row r="851">
      <c r="A851" s="50"/>
      <c r="B851" s="46"/>
      <c r="C851" s="46"/>
      <c r="D851" s="46"/>
      <c r="E851" s="70"/>
      <c r="F851" s="50"/>
      <c r="G851" s="50"/>
      <c r="H851" s="50"/>
      <c r="I851" s="50"/>
      <c r="J851" s="102"/>
      <c r="K851" s="46"/>
      <c r="L851" s="46"/>
      <c r="M851" s="46"/>
      <c r="N851" s="46"/>
      <c r="O851" s="46"/>
      <c r="P851" s="46"/>
      <c r="Q851" s="46"/>
      <c r="R851" s="46"/>
      <c r="S851" s="46"/>
      <c r="T851" s="46"/>
      <c r="U851" s="46"/>
      <c r="V851" s="46"/>
      <c r="W851" s="46"/>
      <c r="X851" s="46"/>
      <c r="Y851" s="46"/>
      <c r="Z851" s="46"/>
      <c r="AA851" s="46"/>
      <c r="AB851" s="46"/>
      <c r="AC851" s="46"/>
      <c r="AD851" s="46"/>
      <c r="AE851" s="46"/>
      <c r="AF851" s="46"/>
      <c r="AG851" s="46"/>
      <c r="AH851" s="46"/>
      <c r="AI851" s="46"/>
      <c r="AJ851" s="46"/>
      <c r="AK851" s="46"/>
      <c r="AL851" s="46"/>
    </row>
    <row r="852">
      <c r="A852" s="50"/>
      <c r="B852" s="46"/>
      <c r="C852" s="46"/>
      <c r="D852" s="46"/>
      <c r="E852" s="70"/>
      <c r="F852" s="50"/>
      <c r="G852" s="50"/>
      <c r="H852" s="50"/>
      <c r="I852" s="50"/>
      <c r="J852" s="102"/>
      <c r="K852" s="46"/>
      <c r="L852" s="46"/>
      <c r="M852" s="46"/>
      <c r="N852" s="46"/>
      <c r="O852" s="46"/>
      <c r="P852" s="46"/>
      <c r="Q852" s="46"/>
      <c r="R852" s="46"/>
      <c r="S852" s="46"/>
      <c r="T852" s="46"/>
      <c r="U852" s="46"/>
      <c r="V852" s="46"/>
      <c r="W852" s="46"/>
      <c r="X852" s="46"/>
      <c r="Y852" s="46"/>
      <c r="Z852" s="46"/>
      <c r="AA852" s="46"/>
      <c r="AB852" s="46"/>
      <c r="AC852" s="46"/>
      <c r="AD852" s="46"/>
      <c r="AE852" s="46"/>
      <c r="AF852" s="46"/>
      <c r="AG852" s="46"/>
      <c r="AH852" s="46"/>
      <c r="AI852" s="46"/>
      <c r="AJ852" s="46"/>
      <c r="AK852" s="46"/>
      <c r="AL852" s="46"/>
    </row>
    <row r="853">
      <c r="A853" s="50"/>
      <c r="B853" s="46"/>
      <c r="C853" s="46"/>
      <c r="D853" s="46"/>
      <c r="E853" s="70"/>
      <c r="F853" s="50"/>
      <c r="G853" s="50"/>
      <c r="H853" s="50"/>
      <c r="I853" s="50"/>
      <c r="J853" s="102"/>
      <c r="K853" s="46"/>
      <c r="L853" s="46"/>
      <c r="M853" s="46"/>
      <c r="N853" s="46"/>
      <c r="O853" s="46"/>
      <c r="P853" s="46"/>
      <c r="Q853" s="46"/>
      <c r="R853" s="46"/>
      <c r="S853" s="46"/>
      <c r="T853" s="46"/>
      <c r="U853" s="46"/>
      <c r="V853" s="46"/>
      <c r="W853" s="46"/>
      <c r="X853" s="46"/>
      <c r="Y853" s="46"/>
      <c r="Z853" s="46"/>
      <c r="AA853" s="46"/>
      <c r="AB853" s="46"/>
      <c r="AC853" s="46"/>
      <c r="AD853" s="46"/>
      <c r="AE853" s="46"/>
      <c r="AF853" s="46"/>
      <c r="AG853" s="46"/>
      <c r="AH853" s="46"/>
      <c r="AI853" s="46"/>
      <c r="AJ853" s="46"/>
      <c r="AK853" s="46"/>
      <c r="AL853" s="46"/>
    </row>
    <row r="854">
      <c r="A854" s="50"/>
      <c r="B854" s="46"/>
      <c r="C854" s="46"/>
      <c r="D854" s="46"/>
      <c r="E854" s="70"/>
      <c r="F854" s="50"/>
      <c r="G854" s="50"/>
      <c r="H854" s="50"/>
      <c r="I854" s="50"/>
      <c r="J854" s="102"/>
      <c r="K854" s="46"/>
      <c r="L854" s="46"/>
      <c r="M854" s="46"/>
      <c r="N854" s="46"/>
      <c r="O854" s="46"/>
      <c r="P854" s="46"/>
      <c r="Q854" s="46"/>
      <c r="R854" s="46"/>
      <c r="S854" s="46"/>
      <c r="T854" s="46"/>
      <c r="U854" s="46"/>
      <c r="V854" s="46"/>
      <c r="W854" s="46"/>
      <c r="X854" s="46"/>
      <c r="Y854" s="46"/>
      <c r="Z854" s="46"/>
      <c r="AA854" s="46"/>
      <c r="AB854" s="46"/>
      <c r="AC854" s="46"/>
      <c r="AD854" s="46"/>
      <c r="AE854" s="46"/>
      <c r="AF854" s="46"/>
      <c r="AG854" s="46"/>
      <c r="AH854" s="46"/>
      <c r="AI854" s="46"/>
      <c r="AJ854" s="46"/>
      <c r="AK854" s="46"/>
      <c r="AL854" s="46"/>
    </row>
    <row r="855">
      <c r="A855" s="50"/>
      <c r="B855" s="46"/>
      <c r="C855" s="46"/>
      <c r="D855" s="46"/>
      <c r="E855" s="70"/>
      <c r="F855" s="50"/>
      <c r="G855" s="50"/>
      <c r="H855" s="50"/>
      <c r="I855" s="50"/>
      <c r="J855" s="102"/>
      <c r="K855" s="46"/>
      <c r="L855" s="46"/>
      <c r="M855" s="46"/>
      <c r="N855" s="46"/>
      <c r="O855" s="46"/>
      <c r="P855" s="46"/>
      <c r="Q855" s="46"/>
      <c r="R855" s="46"/>
      <c r="S855" s="46"/>
      <c r="T855" s="46"/>
      <c r="U855" s="46"/>
      <c r="V855" s="46"/>
      <c r="W855" s="46"/>
      <c r="X855" s="46"/>
      <c r="Y855" s="46"/>
      <c r="Z855" s="46"/>
      <c r="AA855" s="46"/>
      <c r="AB855" s="46"/>
      <c r="AC855" s="46"/>
      <c r="AD855" s="46"/>
      <c r="AE855" s="46"/>
      <c r="AF855" s="46"/>
      <c r="AG855" s="46"/>
      <c r="AH855" s="46"/>
      <c r="AI855" s="46"/>
      <c r="AJ855" s="46"/>
      <c r="AK855" s="46"/>
      <c r="AL855" s="46"/>
    </row>
    <row r="856">
      <c r="A856" s="50"/>
      <c r="B856" s="46"/>
      <c r="C856" s="46"/>
      <c r="D856" s="46"/>
      <c r="E856" s="70"/>
      <c r="F856" s="50"/>
      <c r="G856" s="50"/>
      <c r="H856" s="50"/>
      <c r="I856" s="50"/>
      <c r="J856" s="102"/>
      <c r="K856" s="46"/>
      <c r="L856" s="46"/>
      <c r="M856" s="46"/>
      <c r="N856" s="46"/>
      <c r="O856" s="46"/>
      <c r="P856" s="46"/>
      <c r="Q856" s="46"/>
      <c r="R856" s="46"/>
      <c r="S856" s="46"/>
      <c r="T856" s="46"/>
      <c r="U856" s="46"/>
      <c r="V856" s="46"/>
      <c r="W856" s="46"/>
      <c r="X856" s="46"/>
      <c r="Y856" s="46"/>
      <c r="Z856" s="46"/>
      <c r="AA856" s="46"/>
      <c r="AB856" s="46"/>
      <c r="AC856" s="46"/>
      <c r="AD856" s="46"/>
      <c r="AE856" s="46"/>
      <c r="AF856" s="46"/>
      <c r="AG856" s="46"/>
      <c r="AH856" s="46"/>
      <c r="AI856" s="46"/>
      <c r="AJ856" s="46"/>
      <c r="AK856" s="46"/>
      <c r="AL856" s="46"/>
    </row>
    <row r="857">
      <c r="A857" s="50"/>
      <c r="B857" s="46"/>
      <c r="C857" s="46"/>
      <c r="D857" s="46"/>
      <c r="E857" s="70"/>
      <c r="F857" s="50"/>
      <c r="G857" s="50"/>
      <c r="H857" s="50"/>
      <c r="I857" s="50"/>
      <c r="J857" s="102"/>
      <c r="K857" s="46"/>
      <c r="L857" s="46"/>
      <c r="M857" s="46"/>
      <c r="N857" s="46"/>
      <c r="O857" s="46"/>
      <c r="P857" s="46"/>
      <c r="Q857" s="46"/>
      <c r="R857" s="46"/>
      <c r="S857" s="46"/>
      <c r="T857" s="46"/>
      <c r="U857" s="46"/>
      <c r="V857" s="46"/>
      <c r="W857" s="46"/>
      <c r="X857" s="46"/>
      <c r="Y857" s="46"/>
      <c r="Z857" s="46"/>
      <c r="AA857" s="46"/>
      <c r="AB857" s="46"/>
      <c r="AC857" s="46"/>
      <c r="AD857" s="46"/>
      <c r="AE857" s="46"/>
      <c r="AF857" s="46"/>
      <c r="AG857" s="46"/>
      <c r="AH857" s="46"/>
      <c r="AI857" s="46"/>
      <c r="AJ857" s="46"/>
      <c r="AK857" s="46"/>
      <c r="AL857" s="46"/>
    </row>
    <row r="858">
      <c r="A858" s="50"/>
      <c r="B858" s="46"/>
      <c r="C858" s="46"/>
      <c r="D858" s="46"/>
      <c r="E858" s="70"/>
      <c r="F858" s="50"/>
      <c r="G858" s="50"/>
      <c r="H858" s="50"/>
      <c r="I858" s="50"/>
      <c r="J858" s="102"/>
      <c r="K858" s="46"/>
      <c r="L858" s="46"/>
      <c r="M858" s="46"/>
      <c r="N858" s="46"/>
      <c r="O858" s="46"/>
      <c r="P858" s="46"/>
      <c r="Q858" s="46"/>
      <c r="R858" s="46"/>
      <c r="S858" s="46"/>
      <c r="T858" s="46"/>
      <c r="U858" s="46"/>
      <c r="V858" s="46"/>
      <c r="W858" s="46"/>
      <c r="X858" s="46"/>
      <c r="Y858" s="46"/>
      <c r="Z858" s="46"/>
      <c r="AA858" s="46"/>
      <c r="AB858" s="46"/>
      <c r="AC858" s="46"/>
      <c r="AD858" s="46"/>
      <c r="AE858" s="46"/>
      <c r="AF858" s="46"/>
      <c r="AG858" s="46"/>
      <c r="AH858" s="46"/>
      <c r="AI858" s="46"/>
      <c r="AJ858" s="46"/>
      <c r="AK858" s="46"/>
      <c r="AL858" s="46"/>
    </row>
    <row r="859">
      <c r="A859" s="50"/>
      <c r="B859" s="46"/>
      <c r="C859" s="46"/>
      <c r="D859" s="46"/>
      <c r="E859" s="70"/>
      <c r="F859" s="50"/>
      <c r="G859" s="50"/>
      <c r="H859" s="50"/>
      <c r="I859" s="50"/>
      <c r="J859" s="102"/>
      <c r="K859" s="46"/>
      <c r="L859" s="46"/>
      <c r="M859" s="46"/>
      <c r="N859" s="46"/>
      <c r="O859" s="46"/>
      <c r="P859" s="46"/>
      <c r="Q859" s="46"/>
      <c r="R859" s="46"/>
      <c r="S859" s="46"/>
      <c r="T859" s="46"/>
      <c r="U859" s="46"/>
      <c r="V859" s="46"/>
      <c r="W859" s="46"/>
      <c r="X859" s="46"/>
      <c r="Y859" s="46"/>
      <c r="Z859" s="46"/>
      <c r="AA859" s="46"/>
      <c r="AB859" s="46"/>
      <c r="AC859" s="46"/>
      <c r="AD859" s="46"/>
      <c r="AE859" s="46"/>
      <c r="AF859" s="46"/>
      <c r="AG859" s="46"/>
      <c r="AH859" s="46"/>
      <c r="AI859" s="46"/>
      <c r="AJ859" s="46"/>
      <c r="AK859" s="46"/>
      <c r="AL859" s="46"/>
    </row>
    <row r="860">
      <c r="A860" s="50"/>
      <c r="B860" s="46"/>
      <c r="C860" s="46"/>
      <c r="D860" s="46"/>
      <c r="E860" s="70"/>
      <c r="F860" s="50"/>
      <c r="G860" s="50"/>
      <c r="H860" s="50"/>
      <c r="I860" s="50"/>
      <c r="J860" s="102"/>
      <c r="K860" s="46"/>
      <c r="L860" s="46"/>
      <c r="M860" s="46"/>
      <c r="N860" s="46"/>
      <c r="O860" s="46"/>
      <c r="P860" s="46"/>
      <c r="Q860" s="46"/>
      <c r="R860" s="46"/>
      <c r="S860" s="46"/>
      <c r="T860" s="46"/>
      <c r="U860" s="46"/>
      <c r="V860" s="46"/>
      <c r="W860" s="46"/>
      <c r="X860" s="46"/>
      <c r="Y860" s="46"/>
      <c r="Z860" s="46"/>
      <c r="AA860" s="46"/>
      <c r="AB860" s="46"/>
      <c r="AC860" s="46"/>
      <c r="AD860" s="46"/>
      <c r="AE860" s="46"/>
      <c r="AF860" s="46"/>
      <c r="AG860" s="46"/>
      <c r="AH860" s="46"/>
      <c r="AI860" s="46"/>
      <c r="AJ860" s="46"/>
      <c r="AK860" s="46"/>
      <c r="AL860" s="46"/>
    </row>
    <row r="861">
      <c r="A861" s="50"/>
      <c r="B861" s="46"/>
      <c r="C861" s="46"/>
      <c r="D861" s="46"/>
      <c r="E861" s="70"/>
      <c r="F861" s="50"/>
      <c r="G861" s="50"/>
      <c r="H861" s="50"/>
      <c r="I861" s="50"/>
      <c r="J861" s="102"/>
      <c r="K861" s="46"/>
      <c r="L861" s="46"/>
      <c r="M861" s="46"/>
      <c r="N861" s="46"/>
      <c r="O861" s="46"/>
      <c r="P861" s="46"/>
      <c r="Q861" s="46"/>
      <c r="R861" s="46"/>
      <c r="S861" s="46"/>
      <c r="T861" s="46"/>
      <c r="U861" s="46"/>
      <c r="V861" s="46"/>
      <c r="W861" s="46"/>
      <c r="X861" s="46"/>
      <c r="Y861" s="46"/>
      <c r="Z861" s="46"/>
      <c r="AA861" s="46"/>
      <c r="AB861" s="46"/>
      <c r="AC861" s="46"/>
      <c r="AD861" s="46"/>
      <c r="AE861" s="46"/>
      <c r="AF861" s="46"/>
      <c r="AG861" s="46"/>
      <c r="AH861" s="46"/>
      <c r="AI861" s="46"/>
      <c r="AJ861" s="46"/>
      <c r="AK861" s="46"/>
      <c r="AL861" s="46"/>
    </row>
    <row r="862">
      <c r="A862" s="50"/>
      <c r="B862" s="46"/>
      <c r="C862" s="46"/>
      <c r="D862" s="46"/>
      <c r="E862" s="70"/>
      <c r="F862" s="50"/>
      <c r="G862" s="50"/>
      <c r="H862" s="50"/>
      <c r="I862" s="50"/>
      <c r="J862" s="102"/>
      <c r="K862" s="46"/>
      <c r="L862" s="46"/>
      <c r="M862" s="46"/>
      <c r="N862" s="46"/>
      <c r="O862" s="46"/>
      <c r="P862" s="46"/>
      <c r="Q862" s="46"/>
      <c r="R862" s="46"/>
      <c r="S862" s="46"/>
      <c r="T862" s="46"/>
      <c r="U862" s="46"/>
      <c r="V862" s="46"/>
      <c r="W862" s="46"/>
      <c r="X862" s="46"/>
      <c r="Y862" s="46"/>
      <c r="Z862" s="46"/>
      <c r="AA862" s="46"/>
      <c r="AB862" s="46"/>
      <c r="AC862" s="46"/>
      <c r="AD862" s="46"/>
      <c r="AE862" s="46"/>
      <c r="AF862" s="46"/>
      <c r="AG862" s="46"/>
      <c r="AH862" s="46"/>
      <c r="AI862" s="46"/>
      <c r="AJ862" s="46"/>
      <c r="AK862" s="46"/>
      <c r="AL862" s="46"/>
    </row>
    <row r="863">
      <c r="A863" s="50"/>
      <c r="B863" s="46"/>
      <c r="C863" s="46"/>
      <c r="D863" s="46"/>
      <c r="E863" s="70"/>
      <c r="F863" s="50"/>
      <c r="G863" s="50"/>
      <c r="H863" s="50"/>
      <c r="I863" s="50"/>
      <c r="J863" s="102"/>
      <c r="K863" s="46"/>
      <c r="L863" s="46"/>
      <c r="M863" s="46"/>
      <c r="N863" s="46"/>
      <c r="O863" s="46"/>
      <c r="P863" s="46"/>
      <c r="Q863" s="46"/>
      <c r="R863" s="46"/>
      <c r="S863" s="46"/>
      <c r="T863" s="46"/>
      <c r="U863" s="46"/>
      <c r="V863" s="46"/>
      <c r="W863" s="46"/>
      <c r="X863" s="46"/>
      <c r="Y863" s="46"/>
      <c r="Z863" s="46"/>
      <c r="AA863" s="46"/>
      <c r="AB863" s="46"/>
      <c r="AC863" s="46"/>
      <c r="AD863" s="46"/>
      <c r="AE863" s="46"/>
      <c r="AF863" s="46"/>
      <c r="AG863" s="46"/>
      <c r="AH863" s="46"/>
      <c r="AI863" s="46"/>
      <c r="AJ863" s="46"/>
      <c r="AK863" s="46"/>
      <c r="AL863" s="46"/>
    </row>
    <row r="864">
      <c r="A864" s="50"/>
      <c r="B864" s="46"/>
      <c r="C864" s="46"/>
      <c r="D864" s="46"/>
      <c r="E864" s="70"/>
      <c r="F864" s="50"/>
      <c r="G864" s="50"/>
      <c r="H864" s="50"/>
      <c r="I864" s="50"/>
      <c r="J864" s="102"/>
      <c r="K864" s="46"/>
      <c r="L864" s="46"/>
      <c r="M864" s="46"/>
      <c r="N864" s="46"/>
      <c r="O864" s="46"/>
      <c r="P864" s="46"/>
      <c r="Q864" s="46"/>
      <c r="R864" s="46"/>
      <c r="S864" s="46"/>
      <c r="T864" s="46"/>
      <c r="U864" s="46"/>
      <c r="V864" s="46"/>
      <c r="W864" s="46"/>
      <c r="X864" s="46"/>
      <c r="Y864" s="46"/>
      <c r="Z864" s="46"/>
      <c r="AA864" s="46"/>
      <c r="AB864" s="46"/>
      <c r="AC864" s="46"/>
      <c r="AD864" s="46"/>
      <c r="AE864" s="46"/>
      <c r="AF864" s="46"/>
      <c r="AG864" s="46"/>
      <c r="AH864" s="46"/>
      <c r="AI864" s="46"/>
      <c r="AJ864" s="46"/>
      <c r="AK864" s="46"/>
      <c r="AL864" s="46"/>
    </row>
    <row r="865">
      <c r="A865" s="50"/>
      <c r="B865" s="46"/>
      <c r="C865" s="46"/>
      <c r="D865" s="46"/>
      <c r="E865" s="70"/>
      <c r="F865" s="50"/>
      <c r="G865" s="50"/>
      <c r="H865" s="50"/>
      <c r="I865" s="50"/>
      <c r="J865" s="102"/>
      <c r="K865" s="46"/>
      <c r="L865" s="46"/>
      <c r="M865" s="46"/>
      <c r="N865" s="46"/>
      <c r="O865" s="46"/>
      <c r="P865" s="46"/>
      <c r="Q865" s="46"/>
      <c r="R865" s="46"/>
      <c r="S865" s="46"/>
      <c r="T865" s="46"/>
      <c r="U865" s="46"/>
      <c r="V865" s="46"/>
      <c r="W865" s="46"/>
      <c r="X865" s="46"/>
      <c r="Y865" s="46"/>
      <c r="Z865" s="46"/>
      <c r="AA865" s="46"/>
      <c r="AB865" s="46"/>
      <c r="AC865" s="46"/>
      <c r="AD865" s="46"/>
      <c r="AE865" s="46"/>
      <c r="AF865" s="46"/>
      <c r="AG865" s="46"/>
      <c r="AH865" s="46"/>
      <c r="AI865" s="46"/>
      <c r="AJ865" s="46"/>
      <c r="AK865" s="46"/>
      <c r="AL865" s="46"/>
    </row>
    <row r="866">
      <c r="A866" s="50"/>
      <c r="B866" s="46"/>
      <c r="C866" s="46"/>
      <c r="D866" s="46"/>
      <c r="E866" s="70"/>
      <c r="F866" s="50"/>
      <c r="G866" s="50"/>
      <c r="H866" s="50"/>
      <c r="I866" s="50"/>
      <c r="J866" s="102"/>
      <c r="K866" s="46"/>
      <c r="L866" s="46"/>
      <c r="M866" s="46"/>
      <c r="N866" s="46"/>
      <c r="O866" s="46"/>
      <c r="P866" s="46"/>
      <c r="Q866" s="46"/>
      <c r="R866" s="46"/>
      <c r="S866" s="46"/>
      <c r="T866" s="46"/>
      <c r="U866" s="46"/>
      <c r="V866" s="46"/>
      <c r="W866" s="46"/>
      <c r="X866" s="46"/>
      <c r="Y866" s="46"/>
      <c r="Z866" s="46"/>
      <c r="AA866" s="46"/>
      <c r="AB866" s="46"/>
      <c r="AC866" s="46"/>
      <c r="AD866" s="46"/>
      <c r="AE866" s="46"/>
      <c r="AF866" s="46"/>
      <c r="AG866" s="46"/>
      <c r="AH866" s="46"/>
      <c r="AI866" s="46"/>
      <c r="AJ866" s="46"/>
      <c r="AK866" s="46"/>
      <c r="AL866" s="46"/>
    </row>
    <row r="867">
      <c r="A867" s="50"/>
      <c r="B867" s="46"/>
      <c r="C867" s="46"/>
      <c r="D867" s="46"/>
      <c r="E867" s="70"/>
      <c r="F867" s="50"/>
      <c r="G867" s="50"/>
      <c r="H867" s="50"/>
      <c r="I867" s="50"/>
      <c r="J867" s="102"/>
      <c r="K867" s="46"/>
      <c r="L867" s="46"/>
      <c r="M867" s="46"/>
      <c r="N867" s="46"/>
      <c r="O867" s="46"/>
      <c r="P867" s="46"/>
      <c r="Q867" s="46"/>
      <c r="R867" s="46"/>
      <c r="S867" s="46"/>
      <c r="T867" s="46"/>
      <c r="U867" s="46"/>
      <c r="V867" s="46"/>
      <c r="W867" s="46"/>
      <c r="X867" s="46"/>
      <c r="Y867" s="46"/>
      <c r="Z867" s="46"/>
      <c r="AA867" s="46"/>
      <c r="AB867" s="46"/>
      <c r="AC867" s="46"/>
      <c r="AD867" s="46"/>
      <c r="AE867" s="46"/>
      <c r="AF867" s="46"/>
      <c r="AG867" s="46"/>
      <c r="AH867" s="46"/>
      <c r="AI867" s="46"/>
      <c r="AJ867" s="46"/>
      <c r="AK867" s="46"/>
      <c r="AL867" s="46"/>
    </row>
    <row r="868">
      <c r="A868" s="50"/>
      <c r="B868" s="46"/>
      <c r="C868" s="46"/>
      <c r="D868" s="46"/>
      <c r="E868" s="70"/>
      <c r="F868" s="50"/>
      <c r="G868" s="50"/>
      <c r="H868" s="50"/>
      <c r="I868" s="50"/>
      <c r="J868" s="102"/>
      <c r="K868" s="46"/>
      <c r="L868" s="46"/>
      <c r="M868" s="46"/>
      <c r="N868" s="46"/>
      <c r="O868" s="46"/>
      <c r="P868" s="46"/>
      <c r="Q868" s="46"/>
      <c r="R868" s="46"/>
      <c r="S868" s="46"/>
      <c r="T868" s="46"/>
      <c r="U868" s="46"/>
      <c r="V868" s="46"/>
      <c r="W868" s="46"/>
      <c r="X868" s="46"/>
      <c r="Y868" s="46"/>
      <c r="Z868" s="46"/>
      <c r="AA868" s="46"/>
      <c r="AB868" s="46"/>
      <c r="AC868" s="46"/>
      <c r="AD868" s="46"/>
      <c r="AE868" s="46"/>
      <c r="AF868" s="46"/>
      <c r="AG868" s="46"/>
      <c r="AH868" s="46"/>
      <c r="AI868" s="46"/>
      <c r="AJ868" s="46"/>
      <c r="AK868" s="46"/>
      <c r="AL868" s="46"/>
    </row>
    <row r="869">
      <c r="A869" s="50"/>
      <c r="B869" s="46"/>
      <c r="C869" s="46"/>
      <c r="D869" s="46"/>
      <c r="E869" s="70"/>
      <c r="F869" s="50"/>
      <c r="G869" s="50"/>
      <c r="H869" s="50"/>
      <c r="I869" s="50"/>
      <c r="J869" s="102"/>
      <c r="K869" s="46"/>
      <c r="L869" s="46"/>
      <c r="M869" s="46"/>
      <c r="N869" s="46"/>
      <c r="O869" s="46"/>
      <c r="P869" s="46"/>
      <c r="Q869" s="46"/>
      <c r="R869" s="46"/>
      <c r="S869" s="46"/>
      <c r="T869" s="46"/>
      <c r="U869" s="46"/>
      <c r="V869" s="46"/>
      <c r="W869" s="46"/>
      <c r="X869" s="46"/>
      <c r="Y869" s="46"/>
      <c r="Z869" s="46"/>
      <c r="AA869" s="46"/>
      <c r="AB869" s="46"/>
      <c r="AC869" s="46"/>
      <c r="AD869" s="46"/>
      <c r="AE869" s="46"/>
      <c r="AF869" s="46"/>
      <c r="AG869" s="46"/>
      <c r="AH869" s="46"/>
      <c r="AI869" s="46"/>
      <c r="AJ869" s="46"/>
      <c r="AK869" s="46"/>
      <c r="AL869" s="46"/>
    </row>
    <row r="870">
      <c r="A870" s="50"/>
      <c r="B870" s="46"/>
      <c r="C870" s="46"/>
      <c r="D870" s="46"/>
      <c r="E870" s="70"/>
      <c r="F870" s="50"/>
      <c r="G870" s="50"/>
      <c r="H870" s="50"/>
      <c r="I870" s="50"/>
      <c r="J870" s="102"/>
      <c r="K870" s="46"/>
      <c r="L870" s="46"/>
      <c r="M870" s="46"/>
      <c r="N870" s="46"/>
      <c r="O870" s="46"/>
      <c r="P870" s="46"/>
      <c r="Q870" s="46"/>
      <c r="R870" s="46"/>
      <c r="S870" s="46"/>
      <c r="T870" s="46"/>
      <c r="U870" s="46"/>
      <c r="V870" s="46"/>
      <c r="W870" s="46"/>
      <c r="X870" s="46"/>
      <c r="Y870" s="46"/>
      <c r="Z870" s="46"/>
      <c r="AA870" s="46"/>
      <c r="AB870" s="46"/>
      <c r="AC870" s="46"/>
      <c r="AD870" s="46"/>
      <c r="AE870" s="46"/>
      <c r="AF870" s="46"/>
      <c r="AG870" s="46"/>
      <c r="AH870" s="46"/>
      <c r="AI870" s="46"/>
      <c r="AJ870" s="46"/>
      <c r="AK870" s="46"/>
      <c r="AL870" s="46"/>
    </row>
    <row r="871">
      <c r="A871" s="50"/>
      <c r="B871" s="46"/>
      <c r="C871" s="46"/>
      <c r="D871" s="46"/>
      <c r="E871" s="70"/>
      <c r="F871" s="50"/>
      <c r="G871" s="50"/>
      <c r="H871" s="50"/>
      <c r="I871" s="50"/>
      <c r="J871" s="102"/>
      <c r="K871" s="46"/>
      <c r="L871" s="46"/>
      <c r="M871" s="46"/>
      <c r="N871" s="46"/>
      <c r="O871" s="46"/>
      <c r="P871" s="46"/>
      <c r="Q871" s="46"/>
      <c r="R871" s="46"/>
      <c r="S871" s="46"/>
      <c r="T871" s="46"/>
      <c r="U871" s="46"/>
      <c r="V871" s="46"/>
      <c r="W871" s="46"/>
      <c r="X871" s="46"/>
      <c r="Y871" s="46"/>
      <c r="Z871" s="46"/>
      <c r="AA871" s="46"/>
      <c r="AB871" s="46"/>
      <c r="AC871" s="46"/>
      <c r="AD871" s="46"/>
      <c r="AE871" s="46"/>
      <c r="AF871" s="46"/>
      <c r="AG871" s="46"/>
      <c r="AH871" s="46"/>
      <c r="AI871" s="46"/>
      <c r="AJ871" s="46"/>
      <c r="AK871" s="46"/>
      <c r="AL871" s="46"/>
    </row>
    <row r="872">
      <c r="A872" s="50"/>
      <c r="B872" s="46"/>
      <c r="C872" s="46"/>
      <c r="D872" s="46"/>
      <c r="E872" s="70"/>
      <c r="F872" s="50"/>
      <c r="G872" s="50"/>
      <c r="H872" s="50"/>
      <c r="I872" s="50"/>
      <c r="J872" s="102"/>
      <c r="K872" s="46"/>
      <c r="L872" s="46"/>
      <c r="M872" s="46"/>
      <c r="N872" s="46"/>
      <c r="O872" s="46"/>
      <c r="P872" s="46"/>
      <c r="Q872" s="46"/>
      <c r="R872" s="46"/>
      <c r="S872" s="46"/>
      <c r="T872" s="46"/>
      <c r="U872" s="46"/>
      <c r="V872" s="46"/>
      <c r="W872" s="46"/>
      <c r="X872" s="46"/>
      <c r="Y872" s="46"/>
      <c r="Z872" s="46"/>
      <c r="AA872" s="46"/>
      <c r="AB872" s="46"/>
      <c r="AC872" s="46"/>
      <c r="AD872" s="46"/>
      <c r="AE872" s="46"/>
      <c r="AF872" s="46"/>
      <c r="AG872" s="46"/>
      <c r="AH872" s="46"/>
      <c r="AI872" s="46"/>
      <c r="AJ872" s="46"/>
      <c r="AK872" s="46"/>
      <c r="AL872" s="46"/>
    </row>
    <row r="873">
      <c r="A873" s="50"/>
      <c r="B873" s="46"/>
      <c r="C873" s="46"/>
      <c r="D873" s="46"/>
      <c r="E873" s="70"/>
      <c r="F873" s="50"/>
      <c r="G873" s="50"/>
      <c r="H873" s="50"/>
      <c r="I873" s="50"/>
      <c r="J873" s="102"/>
      <c r="K873" s="46"/>
      <c r="L873" s="46"/>
      <c r="M873" s="46"/>
      <c r="N873" s="46"/>
      <c r="O873" s="46"/>
      <c r="P873" s="46"/>
      <c r="Q873" s="46"/>
      <c r="R873" s="46"/>
      <c r="S873" s="46"/>
      <c r="T873" s="46"/>
      <c r="U873" s="46"/>
      <c r="V873" s="46"/>
      <c r="W873" s="46"/>
      <c r="X873" s="46"/>
      <c r="Y873" s="46"/>
      <c r="Z873" s="46"/>
      <c r="AA873" s="46"/>
      <c r="AB873" s="46"/>
      <c r="AC873" s="46"/>
      <c r="AD873" s="46"/>
      <c r="AE873" s="46"/>
      <c r="AF873" s="46"/>
      <c r="AG873" s="46"/>
      <c r="AH873" s="46"/>
      <c r="AI873" s="46"/>
      <c r="AJ873" s="46"/>
      <c r="AK873" s="46"/>
      <c r="AL873" s="46"/>
    </row>
    <row r="874">
      <c r="A874" s="50"/>
      <c r="B874" s="46"/>
      <c r="C874" s="46"/>
      <c r="D874" s="46"/>
      <c r="E874" s="70"/>
      <c r="F874" s="50"/>
      <c r="G874" s="50"/>
      <c r="H874" s="50"/>
      <c r="I874" s="50"/>
      <c r="J874" s="102"/>
      <c r="K874" s="46"/>
      <c r="L874" s="46"/>
      <c r="M874" s="46"/>
      <c r="N874" s="46"/>
      <c r="O874" s="46"/>
      <c r="P874" s="46"/>
      <c r="Q874" s="46"/>
      <c r="R874" s="46"/>
      <c r="S874" s="46"/>
      <c r="T874" s="46"/>
      <c r="U874" s="46"/>
      <c r="V874" s="46"/>
      <c r="W874" s="46"/>
      <c r="X874" s="46"/>
      <c r="Y874" s="46"/>
      <c r="Z874" s="46"/>
      <c r="AA874" s="46"/>
      <c r="AB874" s="46"/>
      <c r="AC874" s="46"/>
      <c r="AD874" s="46"/>
      <c r="AE874" s="46"/>
      <c r="AF874" s="46"/>
      <c r="AG874" s="46"/>
      <c r="AH874" s="46"/>
      <c r="AI874" s="46"/>
      <c r="AJ874" s="46"/>
      <c r="AK874" s="46"/>
      <c r="AL874" s="46"/>
    </row>
    <row r="875">
      <c r="A875" s="50"/>
      <c r="B875" s="46"/>
      <c r="C875" s="46"/>
      <c r="D875" s="46"/>
      <c r="E875" s="70"/>
      <c r="F875" s="50"/>
      <c r="G875" s="50"/>
      <c r="H875" s="50"/>
      <c r="I875" s="50"/>
      <c r="J875" s="102"/>
      <c r="K875" s="46"/>
      <c r="L875" s="46"/>
      <c r="M875" s="46"/>
      <c r="N875" s="46"/>
      <c r="O875" s="46"/>
      <c r="P875" s="46"/>
      <c r="Q875" s="46"/>
      <c r="R875" s="46"/>
      <c r="S875" s="46"/>
      <c r="T875" s="46"/>
      <c r="U875" s="46"/>
      <c r="V875" s="46"/>
      <c r="W875" s="46"/>
      <c r="X875" s="46"/>
      <c r="Y875" s="46"/>
      <c r="Z875" s="46"/>
      <c r="AA875" s="46"/>
      <c r="AB875" s="46"/>
      <c r="AC875" s="46"/>
      <c r="AD875" s="46"/>
      <c r="AE875" s="46"/>
      <c r="AF875" s="46"/>
      <c r="AG875" s="46"/>
      <c r="AH875" s="46"/>
      <c r="AI875" s="46"/>
      <c r="AJ875" s="46"/>
      <c r="AK875" s="46"/>
      <c r="AL875" s="46"/>
    </row>
    <row r="876">
      <c r="A876" s="50"/>
      <c r="B876" s="46"/>
      <c r="C876" s="46"/>
      <c r="D876" s="46"/>
      <c r="E876" s="70"/>
      <c r="F876" s="50"/>
      <c r="G876" s="50"/>
      <c r="H876" s="50"/>
      <c r="I876" s="50"/>
      <c r="J876" s="102"/>
      <c r="K876" s="46"/>
      <c r="L876" s="46"/>
      <c r="M876" s="46"/>
      <c r="N876" s="46"/>
      <c r="O876" s="46"/>
      <c r="P876" s="46"/>
      <c r="Q876" s="46"/>
      <c r="R876" s="46"/>
      <c r="S876" s="46"/>
      <c r="T876" s="46"/>
      <c r="U876" s="46"/>
      <c r="V876" s="46"/>
      <c r="W876" s="46"/>
      <c r="X876" s="46"/>
      <c r="Y876" s="46"/>
      <c r="Z876" s="46"/>
      <c r="AA876" s="46"/>
      <c r="AB876" s="46"/>
      <c r="AC876" s="46"/>
      <c r="AD876" s="46"/>
      <c r="AE876" s="46"/>
      <c r="AF876" s="46"/>
      <c r="AG876" s="46"/>
      <c r="AH876" s="46"/>
      <c r="AI876" s="46"/>
      <c r="AJ876" s="46"/>
      <c r="AK876" s="46"/>
      <c r="AL876" s="46"/>
    </row>
    <row r="877">
      <c r="A877" s="50"/>
      <c r="B877" s="46"/>
      <c r="C877" s="46"/>
      <c r="D877" s="46"/>
      <c r="E877" s="70"/>
      <c r="F877" s="50"/>
      <c r="G877" s="50"/>
      <c r="H877" s="50"/>
      <c r="I877" s="50"/>
      <c r="J877" s="102"/>
      <c r="K877" s="46"/>
      <c r="L877" s="46"/>
      <c r="M877" s="46"/>
      <c r="N877" s="46"/>
      <c r="O877" s="46"/>
      <c r="P877" s="46"/>
      <c r="Q877" s="46"/>
      <c r="R877" s="46"/>
      <c r="S877" s="46"/>
      <c r="T877" s="46"/>
      <c r="U877" s="46"/>
      <c r="V877" s="46"/>
      <c r="W877" s="46"/>
      <c r="X877" s="46"/>
      <c r="Y877" s="46"/>
      <c r="Z877" s="46"/>
      <c r="AA877" s="46"/>
      <c r="AB877" s="46"/>
      <c r="AC877" s="46"/>
      <c r="AD877" s="46"/>
      <c r="AE877" s="46"/>
      <c r="AF877" s="46"/>
      <c r="AG877" s="46"/>
      <c r="AH877" s="46"/>
      <c r="AI877" s="46"/>
      <c r="AJ877" s="46"/>
      <c r="AK877" s="46"/>
      <c r="AL877" s="46"/>
    </row>
    <row r="878">
      <c r="A878" s="50"/>
      <c r="B878" s="46"/>
      <c r="C878" s="46"/>
      <c r="D878" s="46"/>
      <c r="E878" s="70"/>
      <c r="F878" s="50"/>
      <c r="G878" s="50"/>
      <c r="H878" s="50"/>
      <c r="I878" s="50"/>
      <c r="J878" s="102"/>
      <c r="K878" s="46"/>
      <c r="L878" s="46"/>
      <c r="M878" s="46"/>
      <c r="N878" s="46"/>
      <c r="O878" s="46"/>
      <c r="P878" s="46"/>
      <c r="Q878" s="46"/>
      <c r="R878" s="46"/>
      <c r="S878" s="46"/>
      <c r="T878" s="46"/>
      <c r="U878" s="46"/>
      <c r="V878" s="46"/>
      <c r="W878" s="46"/>
      <c r="X878" s="46"/>
      <c r="Y878" s="46"/>
      <c r="Z878" s="46"/>
      <c r="AA878" s="46"/>
      <c r="AB878" s="46"/>
      <c r="AC878" s="46"/>
      <c r="AD878" s="46"/>
      <c r="AE878" s="46"/>
      <c r="AF878" s="46"/>
      <c r="AG878" s="46"/>
      <c r="AH878" s="46"/>
      <c r="AI878" s="46"/>
      <c r="AJ878" s="46"/>
      <c r="AK878" s="46"/>
      <c r="AL878" s="46"/>
    </row>
    <row r="879">
      <c r="A879" s="50"/>
      <c r="B879" s="46"/>
      <c r="C879" s="46"/>
      <c r="D879" s="46"/>
      <c r="E879" s="70"/>
      <c r="F879" s="50"/>
      <c r="G879" s="50"/>
      <c r="H879" s="50"/>
      <c r="I879" s="50"/>
      <c r="J879" s="102"/>
      <c r="K879" s="46"/>
      <c r="L879" s="46"/>
      <c r="M879" s="46"/>
      <c r="N879" s="46"/>
      <c r="O879" s="46"/>
      <c r="P879" s="46"/>
      <c r="Q879" s="46"/>
      <c r="R879" s="46"/>
      <c r="S879" s="46"/>
      <c r="T879" s="46"/>
      <c r="U879" s="46"/>
      <c r="V879" s="46"/>
      <c r="W879" s="46"/>
      <c r="X879" s="46"/>
      <c r="Y879" s="46"/>
      <c r="Z879" s="46"/>
      <c r="AA879" s="46"/>
      <c r="AB879" s="46"/>
      <c r="AC879" s="46"/>
      <c r="AD879" s="46"/>
      <c r="AE879" s="46"/>
      <c r="AF879" s="46"/>
      <c r="AG879" s="46"/>
      <c r="AH879" s="46"/>
      <c r="AI879" s="46"/>
      <c r="AJ879" s="46"/>
      <c r="AK879" s="46"/>
      <c r="AL879" s="46"/>
    </row>
    <row r="880">
      <c r="A880" s="50"/>
      <c r="B880" s="46"/>
      <c r="C880" s="46"/>
      <c r="D880" s="46"/>
      <c r="E880" s="70"/>
      <c r="F880" s="50"/>
      <c r="G880" s="50"/>
      <c r="H880" s="50"/>
      <c r="I880" s="50"/>
      <c r="J880" s="102"/>
      <c r="K880" s="46"/>
      <c r="L880" s="46"/>
      <c r="M880" s="46"/>
      <c r="N880" s="46"/>
      <c r="O880" s="46"/>
      <c r="P880" s="46"/>
      <c r="Q880" s="46"/>
      <c r="R880" s="46"/>
      <c r="S880" s="46"/>
      <c r="T880" s="46"/>
      <c r="U880" s="46"/>
      <c r="V880" s="46"/>
      <c r="W880" s="46"/>
      <c r="X880" s="46"/>
      <c r="Y880" s="46"/>
      <c r="Z880" s="46"/>
      <c r="AA880" s="46"/>
      <c r="AB880" s="46"/>
      <c r="AC880" s="46"/>
      <c r="AD880" s="46"/>
      <c r="AE880" s="46"/>
      <c r="AF880" s="46"/>
      <c r="AG880" s="46"/>
      <c r="AH880" s="46"/>
      <c r="AI880" s="46"/>
      <c r="AJ880" s="46"/>
      <c r="AK880" s="46"/>
      <c r="AL880" s="46"/>
    </row>
    <row r="881">
      <c r="A881" s="50"/>
      <c r="B881" s="46"/>
      <c r="C881" s="46"/>
      <c r="D881" s="46"/>
      <c r="E881" s="70"/>
      <c r="F881" s="50"/>
      <c r="G881" s="50"/>
      <c r="H881" s="50"/>
      <c r="I881" s="50"/>
      <c r="J881" s="102"/>
      <c r="K881" s="46"/>
      <c r="L881" s="46"/>
      <c r="M881" s="46"/>
      <c r="N881" s="46"/>
      <c r="O881" s="46"/>
      <c r="P881" s="46"/>
      <c r="Q881" s="46"/>
      <c r="R881" s="46"/>
      <c r="S881" s="46"/>
      <c r="T881" s="46"/>
      <c r="U881" s="46"/>
      <c r="V881" s="46"/>
      <c r="W881" s="46"/>
      <c r="X881" s="46"/>
      <c r="Y881" s="46"/>
      <c r="Z881" s="46"/>
      <c r="AA881" s="46"/>
      <c r="AB881" s="46"/>
      <c r="AC881" s="46"/>
      <c r="AD881" s="46"/>
      <c r="AE881" s="46"/>
      <c r="AF881" s="46"/>
      <c r="AG881" s="46"/>
      <c r="AH881" s="46"/>
      <c r="AI881" s="46"/>
      <c r="AJ881" s="46"/>
      <c r="AK881" s="46"/>
      <c r="AL881" s="46"/>
    </row>
    <row r="882">
      <c r="A882" s="50"/>
      <c r="B882" s="46"/>
      <c r="C882" s="46"/>
      <c r="D882" s="46"/>
      <c r="E882" s="70"/>
      <c r="F882" s="50"/>
      <c r="G882" s="50"/>
      <c r="H882" s="50"/>
      <c r="I882" s="50"/>
      <c r="J882" s="102"/>
      <c r="K882" s="46"/>
      <c r="L882" s="46"/>
      <c r="M882" s="46"/>
      <c r="N882" s="46"/>
      <c r="O882" s="46"/>
      <c r="P882" s="46"/>
      <c r="Q882" s="46"/>
      <c r="R882" s="46"/>
      <c r="S882" s="46"/>
      <c r="T882" s="46"/>
      <c r="U882" s="46"/>
      <c r="V882" s="46"/>
      <c r="W882" s="46"/>
      <c r="X882" s="46"/>
      <c r="Y882" s="46"/>
      <c r="Z882" s="46"/>
      <c r="AA882" s="46"/>
      <c r="AB882" s="46"/>
      <c r="AC882" s="46"/>
      <c r="AD882" s="46"/>
      <c r="AE882" s="46"/>
      <c r="AF882" s="46"/>
      <c r="AG882" s="46"/>
      <c r="AH882" s="46"/>
      <c r="AI882" s="46"/>
      <c r="AJ882" s="46"/>
      <c r="AK882" s="46"/>
      <c r="AL882" s="46"/>
    </row>
    <row r="883">
      <c r="A883" s="50"/>
      <c r="B883" s="46"/>
      <c r="C883" s="46"/>
      <c r="D883" s="46"/>
      <c r="E883" s="70"/>
      <c r="F883" s="50"/>
      <c r="G883" s="50"/>
      <c r="H883" s="50"/>
      <c r="I883" s="50"/>
      <c r="J883" s="102"/>
      <c r="K883" s="46"/>
      <c r="L883" s="46"/>
      <c r="M883" s="46"/>
      <c r="N883" s="46"/>
      <c r="O883" s="46"/>
      <c r="P883" s="46"/>
      <c r="Q883" s="46"/>
      <c r="R883" s="46"/>
      <c r="S883" s="46"/>
      <c r="T883" s="46"/>
      <c r="U883" s="46"/>
      <c r="V883" s="46"/>
      <c r="W883" s="46"/>
      <c r="X883" s="46"/>
      <c r="Y883" s="46"/>
      <c r="Z883" s="46"/>
      <c r="AA883" s="46"/>
      <c r="AB883" s="46"/>
      <c r="AC883" s="46"/>
      <c r="AD883" s="46"/>
      <c r="AE883" s="46"/>
      <c r="AF883" s="46"/>
      <c r="AG883" s="46"/>
      <c r="AH883" s="46"/>
      <c r="AI883" s="46"/>
      <c r="AJ883" s="46"/>
      <c r="AK883" s="46"/>
      <c r="AL883" s="46"/>
    </row>
    <row r="884">
      <c r="A884" s="50"/>
      <c r="B884" s="46"/>
      <c r="C884" s="46"/>
      <c r="D884" s="46"/>
      <c r="E884" s="70"/>
      <c r="F884" s="50"/>
      <c r="G884" s="50"/>
      <c r="H884" s="50"/>
      <c r="I884" s="50"/>
      <c r="J884" s="102"/>
      <c r="K884" s="46"/>
      <c r="L884" s="46"/>
      <c r="M884" s="46"/>
      <c r="N884" s="46"/>
      <c r="O884" s="46"/>
      <c r="P884" s="46"/>
      <c r="Q884" s="46"/>
      <c r="R884" s="46"/>
      <c r="S884" s="46"/>
      <c r="T884" s="46"/>
      <c r="U884" s="46"/>
      <c r="V884" s="46"/>
      <c r="W884" s="46"/>
      <c r="X884" s="46"/>
      <c r="Y884" s="46"/>
      <c r="Z884" s="46"/>
      <c r="AA884" s="46"/>
      <c r="AB884" s="46"/>
      <c r="AC884" s="46"/>
      <c r="AD884" s="46"/>
      <c r="AE884" s="46"/>
      <c r="AF884" s="46"/>
      <c r="AG884" s="46"/>
      <c r="AH884" s="46"/>
      <c r="AI884" s="46"/>
      <c r="AJ884" s="46"/>
      <c r="AK884" s="46"/>
      <c r="AL884" s="46"/>
    </row>
    <row r="885">
      <c r="A885" s="50"/>
      <c r="B885" s="46"/>
      <c r="C885" s="46"/>
      <c r="D885" s="46"/>
      <c r="E885" s="70"/>
      <c r="F885" s="50"/>
      <c r="G885" s="50"/>
      <c r="H885" s="50"/>
      <c r="I885" s="50"/>
      <c r="J885" s="102"/>
      <c r="K885" s="46"/>
      <c r="L885" s="46"/>
      <c r="M885" s="46"/>
      <c r="N885" s="46"/>
      <c r="O885" s="46"/>
      <c r="P885" s="46"/>
      <c r="Q885" s="46"/>
      <c r="R885" s="46"/>
      <c r="S885" s="46"/>
      <c r="T885" s="46"/>
      <c r="U885" s="46"/>
      <c r="V885" s="46"/>
      <c r="W885" s="46"/>
      <c r="X885" s="46"/>
      <c r="Y885" s="46"/>
      <c r="Z885" s="46"/>
      <c r="AA885" s="46"/>
      <c r="AB885" s="46"/>
      <c r="AC885" s="46"/>
      <c r="AD885" s="46"/>
      <c r="AE885" s="46"/>
      <c r="AF885" s="46"/>
      <c r="AG885" s="46"/>
      <c r="AH885" s="46"/>
      <c r="AI885" s="46"/>
      <c r="AJ885" s="46"/>
      <c r="AK885" s="46"/>
      <c r="AL885" s="46"/>
    </row>
    <row r="886">
      <c r="A886" s="50"/>
      <c r="B886" s="46"/>
      <c r="C886" s="46"/>
      <c r="D886" s="46"/>
      <c r="E886" s="70"/>
      <c r="F886" s="50"/>
      <c r="G886" s="50"/>
      <c r="H886" s="50"/>
      <c r="I886" s="50"/>
      <c r="J886" s="102"/>
      <c r="K886" s="46"/>
      <c r="L886" s="46"/>
      <c r="M886" s="46"/>
      <c r="N886" s="46"/>
      <c r="O886" s="46"/>
      <c r="P886" s="46"/>
      <c r="Q886" s="46"/>
      <c r="R886" s="46"/>
      <c r="S886" s="46"/>
      <c r="T886" s="46"/>
      <c r="U886" s="46"/>
      <c r="V886" s="46"/>
      <c r="W886" s="46"/>
      <c r="X886" s="46"/>
      <c r="Y886" s="46"/>
      <c r="Z886" s="46"/>
      <c r="AA886" s="46"/>
      <c r="AB886" s="46"/>
      <c r="AC886" s="46"/>
      <c r="AD886" s="46"/>
      <c r="AE886" s="46"/>
      <c r="AF886" s="46"/>
      <c r="AG886" s="46"/>
      <c r="AH886" s="46"/>
      <c r="AI886" s="46"/>
      <c r="AJ886" s="46"/>
      <c r="AK886" s="46"/>
      <c r="AL886" s="46"/>
    </row>
    <row r="887">
      <c r="A887" s="50"/>
      <c r="B887" s="46"/>
      <c r="C887" s="46"/>
      <c r="D887" s="46"/>
      <c r="E887" s="70"/>
      <c r="F887" s="50"/>
      <c r="G887" s="50"/>
      <c r="H887" s="50"/>
      <c r="I887" s="50"/>
      <c r="J887" s="102"/>
      <c r="K887" s="46"/>
      <c r="L887" s="46"/>
      <c r="M887" s="46"/>
      <c r="N887" s="46"/>
      <c r="O887" s="46"/>
      <c r="P887" s="46"/>
      <c r="Q887" s="46"/>
      <c r="R887" s="46"/>
      <c r="S887" s="46"/>
      <c r="T887" s="46"/>
      <c r="U887" s="46"/>
      <c r="V887" s="46"/>
      <c r="W887" s="46"/>
      <c r="X887" s="46"/>
      <c r="Y887" s="46"/>
      <c r="Z887" s="46"/>
      <c r="AA887" s="46"/>
      <c r="AB887" s="46"/>
      <c r="AC887" s="46"/>
      <c r="AD887" s="46"/>
      <c r="AE887" s="46"/>
      <c r="AF887" s="46"/>
      <c r="AG887" s="46"/>
      <c r="AH887" s="46"/>
      <c r="AI887" s="46"/>
      <c r="AJ887" s="46"/>
      <c r="AK887" s="46"/>
      <c r="AL887" s="46"/>
    </row>
    <row r="888">
      <c r="A888" s="50"/>
      <c r="B888" s="46"/>
      <c r="C888" s="46"/>
      <c r="D888" s="46"/>
      <c r="E888" s="70"/>
      <c r="F888" s="50"/>
      <c r="G888" s="50"/>
      <c r="H888" s="50"/>
      <c r="I888" s="50"/>
      <c r="J888" s="102"/>
      <c r="K888" s="46"/>
      <c r="L888" s="46"/>
      <c r="M888" s="46"/>
      <c r="N888" s="46"/>
      <c r="O888" s="46"/>
      <c r="P888" s="46"/>
      <c r="Q888" s="46"/>
      <c r="R888" s="46"/>
      <c r="S888" s="46"/>
      <c r="T888" s="46"/>
      <c r="U888" s="46"/>
      <c r="V888" s="46"/>
      <c r="W888" s="46"/>
      <c r="X888" s="46"/>
      <c r="Y888" s="46"/>
      <c r="Z888" s="46"/>
      <c r="AA888" s="46"/>
      <c r="AB888" s="46"/>
      <c r="AC888" s="46"/>
      <c r="AD888" s="46"/>
      <c r="AE888" s="46"/>
      <c r="AF888" s="46"/>
      <c r="AG888" s="46"/>
      <c r="AH888" s="46"/>
      <c r="AI888" s="46"/>
      <c r="AJ888" s="46"/>
      <c r="AK888" s="46"/>
      <c r="AL888" s="46"/>
    </row>
    <row r="889">
      <c r="A889" s="50"/>
      <c r="B889" s="46"/>
      <c r="C889" s="46"/>
      <c r="D889" s="46"/>
      <c r="E889" s="70"/>
      <c r="F889" s="50"/>
      <c r="G889" s="50"/>
      <c r="H889" s="50"/>
      <c r="I889" s="50"/>
      <c r="J889" s="102"/>
      <c r="K889" s="46"/>
      <c r="L889" s="46"/>
      <c r="M889" s="46"/>
      <c r="N889" s="46"/>
      <c r="O889" s="46"/>
      <c r="P889" s="46"/>
      <c r="Q889" s="46"/>
      <c r="R889" s="46"/>
      <c r="S889" s="46"/>
      <c r="T889" s="46"/>
      <c r="U889" s="46"/>
      <c r="V889" s="46"/>
      <c r="W889" s="46"/>
      <c r="X889" s="46"/>
      <c r="Y889" s="46"/>
      <c r="Z889" s="46"/>
      <c r="AA889" s="46"/>
      <c r="AB889" s="46"/>
      <c r="AC889" s="46"/>
      <c r="AD889" s="46"/>
      <c r="AE889" s="46"/>
      <c r="AF889" s="46"/>
      <c r="AG889" s="46"/>
      <c r="AH889" s="46"/>
      <c r="AI889" s="46"/>
      <c r="AJ889" s="46"/>
      <c r="AK889" s="46"/>
      <c r="AL889" s="46"/>
    </row>
    <row r="890">
      <c r="A890" s="50"/>
      <c r="B890" s="46"/>
      <c r="C890" s="46"/>
      <c r="D890" s="46"/>
      <c r="E890" s="70"/>
      <c r="F890" s="50"/>
      <c r="G890" s="50"/>
      <c r="H890" s="50"/>
      <c r="I890" s="50"/>
      <c r="J890" s="102"/>
      <c r="K890" s="46"/>
      <c r="L890" s="46"/>
      <c r="M890" s="46"/>
      <c r="N890" s="46"/>
      <c r="O890" s="46"/>
      <c r="P890" s="46"/>
      <c r="Q890" s="46"/>
      <c r="R890" s="46"/>
      <c r="S890" s="46"/>
      <c r="T890" s="46"/>
      <c r="U890" s="46"/>
      <c r="V890" s="46"/>
      <c r="W890" s="46"/>
      <c r="X890" s="46"/>
      <c r="Y890" s="46"/>
      <c r="Z890" s="46"/>
      <c r="AA890" s="46"/>
      <c r="AB890" s="46"/>
      <c r="AC890" s="46"/>
      <c r="AD890" s="46"/>
      <c r="AE890" s="46"/>
      <c r="AF890" s="46"/>
      <c r="AG890" s="46"/>
      <c r="AH890" s="46"/>
      <c r="AI890" s="46"/>
      <c r="AJ890" s="46"/>
      <c r="AK890" s="46"/>
      <c r="AL890" s="46"/>
    </row>
    <row r="891">
      <c r="A891" s="50"/>
      <c r="B891" s="46"/>
      <c r="C891" s="46"/>
      <c r="D891" s="46"/>
      <c r="E891" s="70"/>
      <c r="F891" s="50"/>
      <c r="G891" s="50"/>
      <c r="H891" s="50"/>
      <c r="I891" s="50"/>
      <c r="J891" s="102"/>
      <c r="K891" s="46"/>
      <c r="L891" s="46"/>
      <c r="M891" s="46"/>
      <c r="N891" s="46"/>
      <c r="O891" s="46"/>
      <c r="P891" s="46"/>
      <c r="Q891" s="46"/>
      <c r="R891" s="46"/>
      <c r="S891" s="46"/>
      <c r="T891" s="46"/>
      <c r="U891" s="46"/>
      <c r="V891" s="46"/>
      <c r="W891" s="46"/>
      <c r="X891" s="46"/>
      <c r="Y891" s="46"/>
      <c r="Z891" s="46"/>
      <c r="AA891" s="46"/>
      <c r="AB891" s="46"/>
      <c r="AC891" s="46"/>
      <c r="AD891" s="46"/>
      <c r="AE891" s="46"/>
      <c r="AF891" s="46"/>
      <c r="AG891" s="46"/>
      <c r="AH891" s="46"/>
      <c r="AI891" s="46"/>
      <c r="AJ891" s="46"/>
      <c r="AK891" s="46"/>
      <c r="AL891" s="46"/>
    </row>
    <row r="892">
      <c r="A892" s="50"/>
      <c r="B892" s="46"/>
      <c r="C892" s="46"/>
      <c r="D892" s="46"/>
      <c r="E892" s="70"/>
      <c r="F892" s="50"/>
      <c r="G892" s="50"/>
      <c r="H892" s="50"/>
      <c r="I892" s="50"/>
      <c r="J892" s="102"/>
      <c r="K892" s="46"/>
      <c r="L892" s="46"/>
      <c r="M892" s="46"/>
      <c r="N892" s="46"/>
      <c r="O892" s="46"/>
      <c r="P892" s="46"/>
      <c r="Q892" s="46"/>
      <c r="R892" s="46"/>
      <c r="S892" s="46"/>
      <c r="T892" s="46"/>
      <c r="U892" s="46"/>
      <c r="V892" s="46"/>
      <c r="W892" s="46"/>
      <c r="X892" s="46"/>
      <c r="Y892" s="46"/>
      <c r="Z892" s="46"/>
      <c r="AA892" s="46"/>
      <c r="AB892" s="46"/>
      <c r="AC892" s="46"/>
      <c r="AD892" s="46"/>
      <c r="AE892" s="46"/>
      <c r="AF892" s="46"/>
      <c r="AG892" s="46"/>
      <c r="AH892" s="46"/>
      <c r="AI892" s="46"/>
      <c r="AJ892" s="46"/>
      <c r="AK892" s="46"/>
      <c r="AL892" s="46"/>
    </row>
    <row r="893">
      <c r="A893" s="50"/>
      <c r="B893" s="46"/>
      <c r="C893" s="46"/>
      <c r="D893" s="46"/>
      <c r="E893" s="70"/>
      <c r="F893" s="50"/>
      <c r="G893" s="50"/>
      <c r="H893" s="50"/>
      <c r="I893" s="50"/>
      <c r="J893" s="102"/>
      <c r="K893" s="46"/>
      <c r="L893" s="46"/>
      <c r="M893" s="46"/>
      <c r="N893" s="46"/>
      <c r="O893" s="46"/>
      <c r="P893" s="46"/>
      <c r="Q893" s="46"/>
      <c r="R893" s="46"/>
      <c r="S893" s="46"/>
      <c r="T893" s="46"/>
      <c r="U893" s="46"/>
      <c r="V893" s="46"/>
      <c r="W893" s="46"/>
      <c r="X893" s="46"/>
      <c r="Y893" s="46"/>
      <c r="Z893" s="46"/>
      <c r="AA893" s="46"/>
      <c r="AB893" s="46"/>
      <c r="AC893" s="46"/>
      <c r="AD893" s="46"/>
      <c r="AE893" s="46"/>
      <c r="AF893" s="46"/>
      <c r="AG893" s="46"/>
      <c r="AH893" s="46"/>
      <c r="AI893" s="46"/>
      <c r="AJ893" s="46"/>
      <c r="AK893" s="46"/>
      <c r="AL893" s="46"/>
    </row>
    <row r="894">
      <c r="A894" s="50"/>
      <c r="B894" s="46"/>
      <c r="C894" s="46"/>
      <c r="D894" s="46"/>
      <c r="E894" s="70"/>
      <c r="F894" s="50"/>
      <c r="G894" s="50"/>
      <c r="H894" s="50"/>
      <c r="I894" s="50"/>
      <c r="J894" s="102"/>
      <c r="K894" s="46"/>
      <c r="L894" s="46"/>
      <c r="M894" s="46"/>
      <c r="N894" s="46"/>
      <c r="O894" s="46"/>
      <c r="P894" s="46"/>
      <c r="Q894" s="46"/>
      <c r="R894" s="46"/>
      <c r="S894" s="46"/>
      <c r="T894" s="46"/>
      <c r="U894" s="46"/>
      <c r="V894" s="46"/>
      <c r="W894" s="46"/>
      <c r="X894" s="46"/>
      <c r="Y894" s="46"/>
      <c r="Z894" s="46"/>
      <c r="AA894" s="46"/>
      <c r="AB894" s="46"/>
      <c r="AC894" s="46"/>
      <c r="AD894" s="46"/>
      <c r="AE894" s="46"/>
      <c r="AF894" s="46"/>
      <c r="AG894" s="46"/>
      <c r="AH894" s="46"/>
      <c r="AI894" s="46"/>
      <c r="AJ894" s="46"/>
      <c r="AK894" s="46"/>
      <c r="AL894" s="46"/>
    </row>
    <row r="895">
      <c r="A895" s="50"/>
      <c r="B895" s="46"/>
      <c r="C895" s="46"/>
      <c r="D895" s="46"/>
      <c r="E895" s="70"/>
      <c r="F895" s="50"/>
      <c r="G895" s="50"/>
      <c r="H895" s="50"/>
      <c r="I895" s="50"/>
      <c r="J895" s="102"/>
      <c r="K895" s="46"/>
      <c r="L895" s="46"/>
      <c r="M895" s="46"/>
      <c r="N895" s="46"/>
      <c r="O895" s="46"/>
      <c r="P895" s="46"/>
      <c r="Q895" s="46"/>
      <c r="R895" s="46"/>
      <c r="S895" s="46"/>
      <c r="T895" s="46"/>
      <c r="U895" s="46"/>
      <c r="V895" s="46"/>
      <c r="W895" s="46"/>
      <c r="X895" s="46"/>
      <c r="Y895" s="46"/>
      <c r="Z895" s="46"/>
      <c r="AA895" s="46"/>
      <c r="AB895" s="46"/>
      <c r="AC895" s="46"/>
      <c r="AD895" s="46"/>
      <c r="AE895" s="46"/>
      <c r="AF895" s="46"/>
      <c r="AG895" s="46"/>
      <c r="AH895" s="46"/>
      <c r="AI895" s="46"/>
      <c r="AJ895" s="46"/>
      <c r="AK895" s="46"/>
      <c r="AL895" s="46"/>
    </row>
    <row r="896">
      <c r="A896" s="50"/>
      <c r="B896" s="46"/>
      <c r="C896" s="46"/>
      <c r="D896" s="46"/>
      <c r="E896" s="70"/>
      <c r="F896" s="50"/>
      <c r="G896" s="50"/>
      <c r="H896" s="50"/>
      <c r="I896" s="50"/>
      <c r="J896" s="102"/>
      <c r="K896" s="46"/>
      <c r="L896" s="46"/>
      <c r="M896" s="46"/>
      <c r="N896" s="46"/>
      <c r="O896" s="46"/>
      <c r="P896" s="46"/>
      <c r="Q896" s="46"/>
      <c r="R896" s="46"/>
      <c r="S896" s="46"/>
      <c r="T896" s="46"/>
      <c r="U896" s="46"/>
      <c r="V896" s="46"/>
      <c r="W896" s="46"/>
      <c r="X896" s="46"/>
      <c r="Y896" s="46"/>
      <c r="Z896" s="46"/>
      <c r="AA896" s="46"/>
      <c r="AB896" s="46"/>
      <c r="AC896" s="46"/>
      <c r="AD896" s="46"/>
      <c r="AE896" s="46"/>
      <c r="AF896" s="46"/>
      <c r="AG896" s="46"/>
      <c r="AH896" s="46"/>
      <c r="AI896" s="46"/>
      <c r="AJ896" s="46"/>
      <c r="AK896" s="46"/>
      <c r="AL896" s="46"/>
    </row>
    <row r="897">
      <c r="A897" s="50"/>
      <c r="B897" s="46"/>
      <c r="C897" s="46"/>
      <c r="D897" s="46"/>
      <c r="E897" s="70"/>
      <c r="F897" s="50"/>
      <c r="G897" s="50"/>
      <c r="H897" s="50"/>
      <c r="I897" s="50"/>
      <c r="J897" s="102"/>
      <c r="K897" s="46"/>
      <c r="L897" s="46"/>
      <c r="M897" s="46"/>
      <c r="N897" s="46"/>
      <c r="O897" s="46"/>
      <c r="P897" s="46"/>
      <c r="Q897" s="46"/>
      <c r="R897" s="46"/>
      <c r="S897" s="46"/>
      <c r="T897" s="46"/>
      <c r="U897" s="46"/>
      <c r="V897" s="46"/>
      <c r="W897" s="46"/>
      <c r="X897" s="46"/>
      <c r="Y897" s="46"/>
      <c r="Z897" s="46"/>
      <c r="AA897" s="46"/>
      <c r="AB897" s="46"/>
      <c r="AC897" s="46"/>
      <c r="AD897" s="46"/>
      <c r="AE897" s="46"/>
      <c r="AF897" s="46"/>
      <c r="AG897" s="46"/>
      <c r="AH897" s="46"/>
      <c r="AI897" s="46"/>
      <c r="AJ897" s="46"/>
      <c r="AK897" s="46"/>
      <c r="AL897" s="46"/>
    </row>
    <row r="898">
      <c r="A898" s="50"/>
      <c r="B898" s="46"/>
      <c r="C898" s="46"/>
      <c r="D898" s="46"/>
      <c r="E898" s="70"/>
      <c r="F898" s="50"/>
      <c r="G898" s="50"/>
      <c r="H898" s="50"/>
      <c r="I898" s="50"/>
      <c r="J898" s="102"/>
      <c r="K898" s="46"/>
      <c r="L898" s="46"/>
      <c r="M898" s="46"/>
      <c r="N898" s="46"/>
      <c r="O898" s="46"/>
      <c r="P898" s="46"/>
      <c r="Q898" s="46"/>
      <c r="R898" s="46"/>
      <c r="S898" s="46"/>
      <c r="T898" s="46"/>
      <c r="U898" s="46"/>
      <c r="V898" s="46"/>
      <c r="W898" s="46"/>
      <c r="X898" s="46"/>
      <c r="Y898" s="46"/>
      <c r="Z898" s="46"/>
      <c r="AA898" s="46"/>
      <c r="AB898" s="46"/>
      <c r="AC898" s="46"/>
      <c r="AD898" s="46"/>
      <c r="AE898" s="46"/>
      <c r="AF898" s="46"/>
      <c r="AG898" s="46"/>
      <c r="AH898" s="46"/>
      <c r="AI898" s="46"/>
      <c r="AJ898" s="46"/>
      <c r="AK898" s="46"/>
      <c r="AL898" s="46"/>
    </row>
    <row r="899">
      <c r="A899" s="50"/>
      <c r="B899" s="46"/>
      <c r="C899" s="46"/>
      <c r="D899" s="46"/>
      <c r="E899" s="70"/>
      <c r="F899" s="50"/>
      <c r="G899" s="50"/>
      <c r="H899" s="50"/>
      <c r="I899" s="50"/>
      <c r="J899" s="102"/>
      <c r="K899" s="46"/>
      <c r="L899" s="46"/>
      <c r="M899" s="46"/>
      <c r="N899" s="46"/>
      <c r="O899" s="46"/>
      <c r="P899" s="46"/>
      <c r="Q899" s="46"/>
      <c r="R899" s="46"/>
      <c r="S899" s="46"/>
      <c r="T899" s="46"/>
      <c r="U899" s="46"/>
      <c r="V899" s="46"/>
      <c r="W899" s="46"/>
      <c r="X899" s="46"/>
      <c r="Y899" s="46"/>
      <c r="Z899" s="46"/>
      <c r="AA899" s="46"/>
      <c r="AB899" s="46"/>
      <c r="AC899" s="46"/>
      <c r="AD899" s="46"/>
      <c r="AE899" s="46"/>
      <c r="AF899" s="46"/>
      <c r="AG899" s="46"/>
      <c r="AH899" s="46"/>
      <c r="AI899" s="46"/>
      <c r="AJ899" s="46"/>
      <c r="AK899" s="46"/>
      <c r="AL899" s="46"/>
    </row>
    <row r="900">
      <c r="A900" s="50"/>
      <c r="B900" s="46"/>
      <c r="C900" s="46"/>
      <c r="D900" s="46"/>
      <c r="E900" s="70"/>
      <c r="F900" s="50"/>
      <c r="G900" s="50"/>
      <c r="H900" s="50"/>
      <c r="I900" s="50"/>
      <c r="J900" s="102"/>
      <c r="K900" s="46"/>
      <c r="L900" s="46"/>
      <c r="M900" s="46"/>
      <c r="N900" s="46"/>
      <c r="O900" s="46"/>
      <c r="P900" s="46"/>
      <c r="Q900" s="46"/>
      <c r="R900" s="46"/>
      <c r="S900" s="46"/>
      <c r="T900" s="46"/>
      <c r="U900" s="46"/>
      <c r="V900" s="46"/>
      <c r="W900" s="46"/>
      <c r="X900" s="46"/>
      <c r="Y900" s="46"/>
      <c r="Z900" s="46"/>
      <c r="AA900" s="46"/>
      <c r="AB900" s="46"/>
      <c r="AC900" s="46"/>
      <c r="AD900" s="46"/>
      <c r="AE900" s="46"/>
      <c r="AF900" s="46"/>
      <c r="AG900" s="46"/>
      <c r="AH900" s="46"/>
      <c r="AI900" s="46"/>
      <c r="AJ900" s="46"/>
      <c r="AK900" s="46"/>
      <c r="AL900" s="46"/>
    </row>
    <row r="901">
      <c r="A901" s="50"/>
      <c r="B901" s="46"/>
      <c r="C901" s="46"/>
      <c r="D901" s="46"/>
      <c r="E901" s="70"/>
      <c r="F901" s="50"/>
      <c r="G901" s="50"/>
      <c r="H901" s="50"/>
      <c r="I901" s="50"/>
      <c r="J901" s="102"/>
      <c r="K901" s="46"/>
      <c r="L901" s="46"/>
      <c r="M901" s="46"/>
      <c r="N901" s="46"/>
      <c r="O901" s="46"/>
      <c r="P901" s="46"/>
      <c r="Q901" s="46"/>
      <c r="R901" s="46"/>
      <c r="S901" s="46"/>
      <c r="T901" s="46"/>
      <c r="U901" s="46"/>
      <c r="V901" s="46"/>
      <c r="W901" s="46"/>
      <c r="X901" s="46"/>
      <c r="Y901" s="46"/>
      <c r="Z901" s="46"/>
      <c r="AA901" s="46"/>
      <c r="AB901" s="46"/>
      <c r="AC901" s="46"/>
      <c r="AD901" s="46"/>
      <c r="AE901" s="46"/>
      <c r="AF901" s="46"/>
      <c r="AG901" s="46"/>
      <c r="AH901" s="46"/>
      <c r="AI901" s="46"/>
      <c r="AJ901" s="46"/>
      <c r="AK901" s="46"/>
      <c r="AL901" s="46"/>
    </row>
    <row r="902">
      <c r="A902" s="50"/>
      <c r="B902" s="46"/>
      <c r="C902" s="46"/>
      <c r="D902" s="46"/>
      <c r="E902" s="70"/>
      <c r="F902" s="50"/>
      <c r="G902" s="50"/>
      <c r="H902" s="50"/>
      <c r="I902" s="50"/>
      <c r="J902" s="102"/>
      <c r="K902" s="46"/>
      <c r="L902" s="46"/>
      <c r="M902" s="46"/>
      <c r="N902" s="46"/>
      <c r="O902" s="46"/>
      <c r="P902" s="46"/>
      <c r="Q902" s="46"/>
      <c r="R902" s="46"/>
      <c r="S902" s="46"/>
      <c r="T902" s="46"/>
      <c r="U902" s="46"/>
      <c r="V902" s="46"/>
      <c r="W902" s="46"/>
      <c r="X902" s="46"/>
      <c r="Y902" s="46"/>
      <c r="Z902" s="46"/>
      <c r="AA902" s="46"/>
      <c r="AB902" s="46"/>
      <c r="AC902" s="46"/>
      <c r="AD902" s="46"/>
      <c r="AE902" s="46"/>
      <c r="AF902" s="46"/>
      <c r="AG902" s="46"/>
      <c r="AH902" s="46"/>
      <c r="AI902" s="46"/>
      <c r="AJ902" s="46"/>
      <c r="AK902" s="46"/>
      <c r="AL902" s="46"/>
    </row>
    <row r="903">
      <c r="A903" s="50"/>
      <c r="B903" s="46"/>
      <c r="C903" s="46"/>
      <c r="D903" s="46"/>
      <c r="E903" s="70"/>
      <c r="F903" s="50"/>
      <c r="G903" s="50"/>
      <c r="H903" s="50"/>
      <c r="I903" s="50"/>
      <c r="J903" s="102"/>
      <c r="K903" s="46"/>
      <c r="L903" s="46"/>
      <c r="M903" s="46"/>
      <c r="N903" s="46"/>
      <c r="O903" s="46"/>
      <c r="P903" s="46"/>
      <c r="Q903" s="46"/>
      <c r="R903" s="46"/>
      <c r="S903" s="46"/>
      <c r="T903" s="46"/>
      <c r="U903" s="46"/>
      <c r="V903" s="46"/>
      <c r="W903" s="46"/>
      <c r="X903" s="46"/>
      <c r="Y903" s="46"/>
      <c r="Z903" s="46"/>
      <c r="AA903" s="46"/>
      <c r="AB903" s="46"/>
      <c r="AC903" s="46"/>
      <c r="AD903" s="46"/>
      <c r="AE903" s="46"/>
      <c r="AF903" s="46"/>
      <c r="AG903" s="46"/>
      <c r="AH903" s="46"/>
      <c r="AI903" s="46"/>
      <c r="AJ903" s="46"/>
      <c r="AK903" s="46"/>
      <c r="AL903" s="46"/>
    </row>
    <row r="904">
      <c r="A904" s="50"/>
      <c r="B904" s="46"/>
      <c r="C904" s="46"/>
      <c r="D904" s="46"/>
      <c r="E904" s="70"/>
      <c r="F904" s="50"/>
      <c r="G904" s="50"/>
      <c r="H904" s="50"/>
      <c r="I904" s="50"/>
      <c r="J904" s="102"/>
      <c r="K904" s="46"/>
      <c r="L904" s="46"/>
      <c r="M904" s="46"/>
      <c r="N904" s="46"/>
      <c r="O904" s="46"/>
      <c r="P904" s="46"/>
      <c r="Q904" s="46"/>
      <c r="R904" s="46"/>
      <c r="S904" s="46"/>
      <c r="T904" s="46"/>
      <c r="U904" s="46"/>
      <c r="V904" s="46"/>
      <c r="W904" s="46"/>
      <c r="X904" s="46"/>
      <c r="Y904" s="46"/>
      <c r="Z904" s="46"/>
      <c r="AA904" s="46"/>
      <c r="AB904" s="46"/>
      <c r="AC904" s="46"/>
      <c r="AD904" s="46"/>
      <c r="AE904" s="46"/>
      <c r="AF904" s="46"/>
      <c r="AG904" s="46"/>
      <c r="AH904" s="46"/>
      <c r="AI904" s="46"/>
      <c r="AJ904" s="46"/>
      <c r="AK904" s="46"/>
      <c r="AL904" s="46"/>
    </row>
    <row r="905">
      <c r="A905" s="50"/>
      <c r="B905" s="46"/>
      <c r="C905" s="46"/>
      <c r="D905" s="46"/>
      <c r="E905" s="70"/>
      <c r="F905" s="50"/>
      <c r="G905" s="50"/>
      <c r="H905" s="50"/>
      <c r="I905" s="50"/>
      <c r="J905" s="102"/>
      <c r="K905" s="46"/>
      <c r="L905" s="46"/>
      <c r="M905" s="46"/>
      <c r="N905" s="46"/>
      <c r="O905" s="46"/>
      <c r="P905" s="46"/>
      <c r="Q905" s="46"/>
      <c r="R905" s="46"/>
      <c r="S905" s="46"/>
      <c r="T905" s="46"/>
      <c r="U905" s="46"/>
      <c r="V905" s="46"/>
      <c r="W905" s="46"/>
      <c r="X905" s="46"/>
      <c r="Y905" s="46"/>
      <c r="Z905" s="46"/>
      <c r="AA905" s="46"/>
      <c r="AB905" s="46"/>
      <c r="AC905" s="46"/>
      <c r="AD905" s="46"/>
      <c r="AE905" s="46"/>
      <c r="AF905" s="46"/>
      <c r="AG905" s="46"/>
      <c r="AH905" s="46"/>
      <c r="AI905" s="46"/>
      <c r="AJ905" s="46"/>
      <c r="AK905" s="46"/>
      <c r="AL905" s="46"/>
    </row>
    <row r="906">
      <c r="A906" s="50"/>
      <c r="B906" s="46"/>
      <c r="C906" s="46"/>
      <c r="D906" s="46"/>
      <c r="E906" s="70"/>
      <c r="F906" s="50"/>
      <c r="G906" s="50"/>
      <c r="H906" s="50"/>
      <c r="I906" s="50"/>
      <c r="J906" s="102"/>
      <c r="K906" s="46"/>
      <c r="L906" s="46"/>
      <c r="M906" s="46"/>
      <c r="N906" s="46"/>
      <c r="O906" s="46"/>
      <c r="P906" s="46"/>
      <c r="Q906" s="46"/>
      <c r="R906" s="46"/>
      <c r="S906" s="46"/>
      <c r="T906" s="46"/>
      <c r="U906" s="46"/>
      <c r="V906" s="46"/>
      <c r="W906" s="46"/>
      <c r="X906" s="46"/>
      <c r="Y906" s="46"/>
      <c r="Z906" s="46"/>
      <c r="AA906" s="46"/>
      <c r="AB906" s="46"/>
      <c r="AC906" s="46"/>
      <c r="AD906" s="46"/>
      <c r="AE906" s="46"/>
      <c r="AF906" s="46"/>
      <c r="AG906" s="46"/>
      <c r="AH906" s="46"/>
      <c r="AI906" s="46"/>
      <c r="AJ906" s="46"/>
      <c r="AK906" s="46"/>
      <c r="AL906" s="46"/>
    </row>
    <row r="907">
      <c r="A907" s="50"/>
      <c r="B907" s="46"/>
      <c r="C907" s="46"/>
      <c r="D907" s="46"/>
      <c r="E907" s="70"/>
      <c r="F907" s="50"/>
      <c r="G907" s="50"/>
      <c r="H907" s="50"/>
      <c r="I907" s="50"/>
      <c r="J907" s="102"/>
      <c r="K907" s="46"/>
      <c r="L907" s="46"/>
      <c r="M907" s="46"/>
      <c r="N907" s="46"/>
      <c r="O907" s="46"/>
      <c r="P907" s="46"/>
      <c r="Q907" s="46"/>
      <c r="R907" s="46"/>
      <c r="S907" s="46"/>
      <c r="T907" s="46"/>
      <c r="U907" s="46"/>
      <c r="V907" s="46"/>
      <c r="W907" s="46"/>
      <c r="X907" s="46"/>
      <c r="Y907" s="46"/>
      <c r="Z907" s="46"/>
      <c r="AA907" s="46"/>
      <c r="AB907" s="46"/>
      <c r="AC907" s="46"/>
      <c r="AD907" s="46"/>
      <c r="AE907" s="46"/>
      <c r="AF907" s="46"/>
      <c r="AG907" s="46"/>
      <c r="AH907" s="46"/>
      <c r="AI907" s="46"/>
      <c r="AJ907" s="46"/>
      <c r="AK907" s="46"/>
      <c r="AL907" s="46"/>
    </row>
    <row r="908">
      <c r="A908" s="50"/>
      <c r="B908" s="46"/>
      <c r="C908" s="46"/>
      <c r="D908" s="46"/>
      <c r="E908" s="70"/>
      <c r="F908" s="50"/>
      <c r="G908" s="50"/>
      <c r="H908" s="50"/>
      <c r="I908" s="50"/>
      <c r="J908" s="102"/>
      <c r="K908" s="46"/>
      <c r="L908" s="46"/>
      <c r="M908" s="46"/>
      <c r="N908" s="46"/>
      <c r="O908" s="46"/>
      <c r="P908" s="46"/>
      <c r="Q908" s="46"/>
      <c r="R908" s="46"/>
      <c r="S908" s="46"/>
      <c r="T908" s="46"/>
      <c r="U908" s="46"/>
      <c r="V908" s="46"/>
      <c r="W908" s="46"/>
      <c r="X908" s="46"/>
      <c r="Y908" s="46"/>
      <c r="Z908" s="46"/>
      <c r="AA908" s="46"/>
      <c r="AB908" s="46"/>
      <c r="AC908" s="46"/>
      <c r="AD908" s="46"/>
      <c r="AE908" s="46"/>
      <c r="AF908" s="46"/>
      <c r="AG908" s="46"/>
      <c r="AH908" s="46"/>
      <c r="AI908" s="46"/>
      <c r="AJ908" s="46"/>
      <c r="AK908" s="46"/>
      <c r="AL908" s="46"/>
    </row>
    <row r="909">
      <c r="A909" s="50"/>
      <c r="B909" s="46"/>
      <c r="C909" s="46"/>
      <c r="D909" s="46"/>
      <c r="E909" s="70"/>
      <c r="F909" s="50"/>
      <c r="G909" s="50"/>
      <c r="H909" s="50"/>
      <c r="I909" s="50"/>
      <c r="J909" s="102"/>
      <c r="K909" s="46"/>
      <c r="L909" s="46"/>
      <c r="M909" s="46"/>
      <c r="N909" s="46"/>
      <c r="O909" s="46"/>
      <c r="P909" s="46"/>
      <c r="Q909" s="46"/>
      <c r="R909" s="46"/>
      <c r="S909" s="46"/>
      <c r="T909" s="46"/>
      <c r="U909" s="46"/>
      <c r="V909" s="46"/>
      <c r="W909" s="46"/>
      <c r="X909" s="46"/>
      <c r="Y909" s="46"/>
      <c r="Z909" s="46"/>
      <c r="AA909" s="46"/>
      <c r="AB909" s="46"/>
      <c r="AC909" s="46"/>
      <c r="AD909" s="46"/>
      <c r="AE909" s="46"/>
      <c r="AF909" s="46"/>
      <c r="AG909" s="46"/>
      <c r="AH909" s="46"/>
      <c r="AI909" s="46"/>
      <c r="AJ909" s="46"/>
      <c r="AK909" s="46"/>
      <c r="AL909" s="46"/>
    </row>
    <row r="910">
      <c r="A910" s="50"/>
      <c r="B910" s="46"/>
      <c r="C910" s="46"/>
      <c r="D910" s="46"/>
      <c r="E910" s="70"/>
      <c r="F910" s="50"/>
      <c r="G910" s="50"/>
      <c r="H910" s="50"/>
      <c r="I910" s="50"/>
      <c r="J910" s="102"/>
      <c r="K910" s="46"/>
      <c r="L910" s="46"/>
      <c r="M910" s="46"/>
      <c r="N910" s="46"/>
      <c r="O910" s="46"/>
      <c r="P910" s="46"/>
      <c r="Q910" s="46"/>
      <c r="R910" s="46"/>
      <c r="S910" s="46"/>
      <c r="T910" s="46"/>
      <c r="U910" s="46"/>
      <c r="V910" s="46"/>
      <c r="W910" s="46"/>
      <c r="X910" s="46"/>
      <c r="Y910" s="46"/>
      <c r="Z910" s="46"/>
      <c r="AA910" s="46"/>
      <c r="AB910" s="46"/>
      <c r="AC910" s="46"/>
      <c r="AD910" s="46"/>
      <c r="AE910" s="46"/>
      <c r="AF910" s="46"/>
      <c r="AG910" s="46"/>
      <c r="AH910" s="46"/>
      <c r="AI910" s="46"/>
      <c r="AJ910" s="46"/>
      <c r="AK910" s="46"/>
      <c r="AL910" s="46"/>
    </row>
    <row r="911">
      <c r="A911" s="50"/>
      <c r="B911" s="46"/>
      <c r="C911" s="46"/>
      <c r="D911" s="46"/>
      <c r="E911" s="70"/>
      <c r="F911" s="50"/>
      <c r="G911" s="50"/>
      <c r="H911" s="50"/>
      <c r="I911" s="50"/>
      <c r="J911" s="102"/>
      <c r="K911" s="46"/>
      <c r="L911" s="46"/>
      <c r="M911" s="46"/>
      <c r="N911" s="46"/>
      <c r="O911" s="46"/>
      <c r="P911" s="46"/>
      <c r="Q911" s="46"/>
      <c r="R911" s="46"/>
      <c r="S911" s="46"/>
      <c r="T911" s="46"/>
      <c r="U911" s="46"/>
      <c r="V911" s="46"/>
      <c r="W911" s="46"/>
      <c r="X911" s="46"/>
      <c r="Y911" s="46"/>
      <c r="Z911" s="46"/>
      <c r="AA911" s="46"/>
      <c r="AB911" s="46"/>
      <c r="AC911" s="46"/>
      <c r="AD911" s="46"/>
      <c r="AE911" s="46"/>
      <c r="AF911" s="46"/>
      <c r="AG911" s="46"/>
      <c r="AH911" s="46"/>
      <c r="AI911" s="46"/>
      <c r="AJ911" s="46"/>
      <c r="AK911" s="46"/>
      <c r="AL911" s="46"/>
    </row>
    <row r="912">
      <c r="A912" s="50"/>
      <c r="B912" s="46"/>
      <c r="C912" s="46"/>
      <c r="D912" s="46"/>
      <c r="E912" s="70"/>
      <c r="F912" s="50"/>
      <c r="G912" s="50"/>
      <c r="H912" s="50"/>
      <c r="I912" s="50"/>
      <c r="J912" s="102"/>
      <c r="K912" s="46"/>
      <c r="L912" s="46"/>
      <c r="M912" s="46"/>
      <c r="N912" s="46"/>
      <c r="O912" s="46"/>
      <c r="P912" s="46"/>
      <c r="Q912" s="46"/>
      <c r="R912" s="46"/>
      <c r="S912" s="46"/>
      <c r="T912" s="46"/>
      <c r="U912" s="46"/>
      <c r="V912" s="46"/>
      <c r="W912" s="46"/>
      <c r="X912" s="46"/>
      <c r="Y912" s="46"/>
      <c r="Z912" s="46"/>
      <c r="AA912" s="46"/>
      <c r="AB912" s="46"/>
      <c r="AC912" s="46"/>
      <c r="AD912" s="46"/>
      <c r="AE912" s="46"/>
      <c r="AF912" s="46"/>
      <c r="AG912" s="46"/>
      <c r="AH912" s="46"/>
      <c r="AI912" s="46"/>
      <c r="AJ912" s="46"/>
      <c r="AK912" s="46"/>
      <c r="AL912" s="46"/>
    </row>
    <row r="913">
      <c r="A913" s="50"/>
      <c r="B913" s="46"/>
      <c r="C913" s="46"/>
      <c r="D913" s="46"/>
      <c r="E913" s="70"/>
      <c r="F913" s="50"/>
      <c r="G913" s="50"/>
      <c r="H913" s="50"/>
      <c r="I913" s="50"/>
      <c r="J913" s="102"/>
      <c r="K913" s="46"/>
      <c r="L913" s="46"/>
      <c r="M913" s="46"/>
      <c r="N913" s="46"/>
      <c r="O913" s="46"/>
      <c r="P913" s="46"/>
      <c r="Q913" s="46"/>
      <c r="R913" s="46"/>
      <c r="S913" s="46"/>
      <c r="T913" s="46"/>
      <c r="U913" s="46"/>
      <c r="V913" s="46"/>
      <c r="W913" s="46"/>
      <c r="X913" s="46"/>
      <c r="Y913" s="46"/>
      <c r="Z913" s="46"/>
      <c r="AA913" s="46"/>
      <c r="AB913" s="46"/>
      <c r="AC913" s="46"/>
      <c r="AD913" s="46"/>
      <c r="AE913" s="46"/>
      <c r="AF913" s="46"/>
      <c r="AG913" s="46"/>
      <c r="AH913" s="46"/>
      <c r="AI913" s="46"/>
      <c r="AJ913" s="46"/>
      <c r="AK913" s="46"/>
      <c r="AL913" s="46"/>
    </row>
    <row r="914">
      <c r="A914" s="50"/>
      <c r="B914" s="46"/>
      <c r="C914" s="46"/>
      <c r="D914" s="46"/>
      <c r="E914" s="70"/>
      <c r="F914" s="50"/>
      <c r="G914" s="50"/>
      <c r="H914" s="50"/>
      <c r="I914" s="50"/>
      <c r="J914" s="102"/>
      <c r="K914" s="46"/>
      <c r="L914" s="46"/>
      <c r="M914" s="46"/>
      <c r="N914" s="46"/>
      <c r="O914" s="46"/>
      <c r="P914" s="46"/>
      <c r="Q914" s="46"/>
      <c r="R914" s="46"/>
      <c r="S914" s="46"/>
      <c r="T914" s="46"/>
      <c r="U914" s="46"/>
      <c r="V914" s="46"/>
      <c r="W914" s="46"/>
      <c r="X914" s="46"/>
      <c r="Y914" s="46"/>
      <c r="Z914" s="46"/>
      <c r="AA914" s="46"/>
      <c r="AB914" s="46"/>
      <c r="AC914" s="46"/>
      <c r="AD914" s="46"/>
      <c r="AE914" s="46"/>
      <c r="AF914" s="46"/>
      <c r="AG914" s="46"/>
      <c r="AH914" s="46"/>
      <c r="AI914" s="46"/>
      <c r="AJ914" s="46"/>
      <c r="AK914" s="46"/>
      <c r="AL914" s="46"/>
    </row>
    <row r="915">
      <c r="A915" s="50"/>
      <c r="B915" s="46"/>
      <c r="C915" s="46"/>
      <c r="D915" s="46"/>
      <c r="E915" s="70"/>
      <c r="F915" s="50"/>
      <c r="G915" s="50"/>
      <c r="H915" s="50"/>
      <c r="I915" s="50"/>
      <c r="J915" s="102"/>
      <c r="K915" s="46"/>
      <c r="L915" s="46"/>
      <c r="M915" s="46"/>
      <c r="N915" s="46"/>
      <c r="O915" s="46"/>
      <c r="P915" s="46"/>
      <c r="Q915" s="46"/>
      <c r="R915" s="46"/>
      <c r="S915" s="46"/>
      <c r="T915" s="46"/>
      <c r="U915" s="46"/>
      <c r="V915" s="46"/>
      <c r="W915" s="46"/>
      <c r="X915" s="46"/>
      <c r="Y915" s="46"/>
      <c r="Z915" s="46"/>
      <c r="AA915" s="46"/>
      <c r="AB915" s="46"/>
      <c r="AC915" s="46"/>
      <c r="AD915" s="46"/>
      <c r="AE915" s="46"/>
      <c r="AF915" s="46"/>
      <c r="AG915" s="46"/>
      <c r="AH915" s="46"/>
      <c r="AI915" s="46"/>
      <c r="AJ915" s="46"/>
      <c r="AK915" s="46"/>
      <c r="AL915" s="46"/>
    </row>
    <row r="916">
      <c r="A916" s="50"/>
      <c r="B916" s="46"/>
      <c r="C916" s="46"/>
      <c r="D916" s="46"/>
      <c r="E916" s="70"/>
      <c r="F916" s="50"/>
      <c r="G916" s="50"/>
      <c r="H916" s="50"/>
      <c r="I916" s="50"/>
      <c r="J916" s="102"/>
      <c r="K916" s="46"/>
      <c r="L916" s="46"/>
      <c r="M916" s="46"/>
      <c r="N916" s="46"/>
      <c r="O916" s="46"/>
      <c r="P916" s="46"/>
      <c r="Q916" s="46"/>
      <c r="R916" s="46"/>
      <c r="S916" s="46"/>
      <c r="T916" s="46"/>
      <c r="U916" s="46"/>
      <c r="V916" s="46"/>
      <c r="W916" s="46"/>
      <c r="X916" s="46"/>
      <c r="Y916" s="46"/>
      <c r="Z916" s="46"/>
      <c r="AA916" s="46"/>
      <c r="AB916" s="46"/>
      <c r="AC916" s="46"/>
      <c r="AD916" s="46"/>
      <c r="AE916" s="46"/>
      <c r="AF916" s="46"/>
      <c r="AG916" s="46"/>
      <c r="AH916" s="46"/>
      <c r="AI916" s="46"/>
      <c r="AJ916" s="46"/>
      <c r="AK916" s="46"/>
      <c r="AL916" s="46"/>
    </row>
    <row r="917">
      <c r="A917" s="50"/>
      <c r="B917" s="46"/>
      <c r="C917" s="46"/>
      <c r="D917" s="46"/>
      <c r="E917" s="70"/>
      <c r="F917" s="50"/>
      <c r="G917" s="50"/>
      <c r="H917" s="50"/>
      <c r="I917" s="50"/>
      <c r="J917" s="102"/>
      <c r="K917" s="46"/>
      <c r="L917" s="46"/>
      <c r="M917" s="46"/>
      <c r="N917" s="46"/>
      <c r="O917" s="46"/>
      <c r="P917" s="46"/>
      <c r="Q917" s="46"/>
      <c r="R917" s="46"/>
      <c r="S917" s="46"/>
      <c r="T917" s="46"/>
      <c r="U917" s="46"/>
      <c r="V917" s="46"/>
      <c r="W917" s="46"/>
      <c r="X917" s="46"/>
      <c r="Y917" s="46"/>
      <c r="Z917" s="46"/>
      <c r="AA917" s="46"/>
      <c r="AB917" s="46"/>
      <c r="AC917" s="46"/>
      <c r="AD917" s="46"/>
      <c r="AE917" s="46"/>
      <c r="AF917" s="46"/>
      <c r="AG917" s="46"/>
      <c r="AH917" s="46"/>
      <c r="AI917" s="46"/>
      <c r="AJ917" s="46"/>
      <c r="AK917" s="46"/>
      <c r="AL917" s="46"/>
    </row>
    <row r="918">
      <c r="A918" s="50"/>
      <c r="B918" s="46"/>
      <c r="C918" s="46"/>
      <c r="D918" s="46"/>
      <c r="E918" s="70"/>
      <c r="F918" s="50"/>
      <c r="G918" s="50"/>
      <c r="H918" s="50"/>
      <c r="I918" s="50"/>
      <c r="J918" s="102"/>
      <c r="K918" s="46"/>
      <c r="L918" s="46"/>
      <c r="M918" s="46"/>
      <c r="N918" s="46"/>
      <c r="O918" s="46"/>
      <c r="P918" s="46"/>
      <c r="Q918" s="46"/>
      <c r="R918" s="46"/>
      <c r="S918" s="46"/>
      <c r="T918" s="46"/>
      <c r="U918" s="46"/>
      <c r="V918" s="46"/>
      <c r="W918" s="46"/>
      <c r="X918" s="46"/>
      <c r="Y918" s="46"/>
      <c r="Z918" s="46"/>
      <c r="AA918" s="46"/>
      <c r="AB918" s="46"/>
      <c r="AC918" s="46"/>
      <c r="AD918" s="46"/>
      <c r="AE918" s="46"/>
      <c r="AF918" s="46"/>
      <c r="AG918" s="46"/>
      <c r="AH918" s="46"/>
      <c r="AI918" s="46"/>
      <c r="AJ918" s="46"/>
      <c r="AK918" s="46"/>
      <c r="AL918" s="46"/>
    </row>
    <row r="919">
      <c r="A919" s="50"/>
      <c r="B919" s="46"/>
      <c r="C919" s="46"/>
      <c r="D919" s="46"/>
      <c r="E919" s="70"/>
      <c r="F919" s="50"/>
      <c r="G919" s="50"/>
      <c r="H919" s="50"/>
      <c r="I919" s="50"/>
      <c r="J919" s="102"/>
      <c r="K919" s="46"/>
      <c r="L919" s="46"/>
      <c r="M919" s="46"/>
      <c r="N919" s="46"/>
      <c r="O919" s="46"/>
      <c r="P919" s="46"/>
      <c r="Q919" s="46"/>
      <c r="R919" s="46"/>
      <c r="S919" s="46"/>
      <c r="T919" s="46"/>
      <c r="U919" s="46"/>
      <c r="V919" s="46"/>
      <c r="W919" s="46"/>
      <c r="X919" s="46"/>
      <c r="Y919" s="46"/>
      <c r="Z919" s="46"/>
      <c r="AA919" s="46"/>
      <c r="AB919" s="46"/>
      <c r="AC919" s="46"/>
      <c r="AD919" s="46"/>
      <c r="AE919" s="46"/>
      <c r="AF919" s="46"/>
      <c r="AG919" s="46"/>
      <c r="AH919" s="46"/>
      <c r="AI919" s="46"/>
      <c r="AJ919" s="46"/>
      <c r="AK919" s="46"/>
      <c r="AL919" s="46"/>
    </row>
    <row r="920">
      <c r="A920" s="50"/>
      <c r="B920" s="46"/>
      <c r="C920" s="46"/>
      <c r="D920" s="46"/>
      <c r="E920" s="70"/>
      <c r="F920" s="50"/>
      <c r="G920" s="50"/>
      <c r="H920" s="50"/>
      <c r="I920" s="50"/>
      <c r="J920" s="102"/>
      <c r="K920" s="46"/>
      <c r="L920" s="46"/>
      <c r="M920" s="46"/>
      <c r="N920" s="46"/>
      <c r="O920" s="46"/>
      <c r="P920" s="46"/>
      <c r="Q920" s="46"/>
      <c r="R920" s="46"/>
      <c r="S920" s="46"/>
      <c r="T920" s="46"/>
      <c r="U920" s="46"/>
      <c r="V920" s="46"/>
      <c r="W920" s="46"/>
      <c r="X920" s="46"/>
      <c r="Y920" s="46"/>
      <c r="Z920" s="46"/>
      <c r="AA920" s="46"/>
      <c r="AB920" s="46"/>
      <c r="AC920" s="46"/>
      <c r="AD920" s="46"/>
      <c r="AE920" s="46"/>
      <c r="AF920" s="46"/>
      <c r="AG920" s="46"/>
      <c r="AH920" s="46"/>
      <c r="AI920" s="46"/>
      <c r="AJ920" s="46"/>
      <c r="AK920" s="46"/>
      <c r="AL920" s="46"/>
    </row>
    <row r="921">
      <c r="A921" s="50"/>
      <c r="B921" s="46"/>
      <c r="C921" s="46"/>
      <c r="D921" s="46"/>
      <c r="E921" s="70"/>
      <c r="F921" s="50"/>
      <c r="G921" s="50"/>
      <c r="H921" s="50"/>
      <c r="I921" s="50"/>
      <c r="J921" s="102"/>
      <c r="K921" s="46"/>
      <c r="L921" s="46"/>
      <c r="M921" s="46"/>
      <c r="N921" s="46"/>
      <c r="O921" s="46"/>
      <c r="P921" s="46"/>
      <c r="Q921" s="46"/>
      <c r="R921" s="46"/>
      <c r="S921" s="46"/>
      <c r="T921" s="46"/>
      <c r="U921" s="46"/>
      <c r="V921" s="46"/>
      <c r="W921" s="46"/>
      <c r="X921" s="46"/>
      <c r="Y921" s="46"/>
      <c r="Z921" s="46"/>
      <c r="AA921" s="46"/>
      <c r="AB921" s="46"/>
      <c r="AC921" s="46"/>
      <c r="AD921" s="46"/>
      <c r="AE921" s="46"/>
      <c r="AF921" s="46"/>
      <c r="AG921" s="46"/>
      <c r="AH921" s="46"/>
      <c r="AI921" s="46"/>
      <c r="AJ921" s="46"/>
      <c r="AK921" s="46"/>
      <c r="AL921" s="46"/>
    </row>
    <row r="922">
      <c r="A922" s="50"/>
      <c r="B922" s="46"/>
      <c r="C922" s="46"/>
      <c r="D922" s="46"/>
      <c r="E922" s="70"/>
      <c r="F922" s="50"/>
      <c r="G922" s="50"/>
      <c r="H922" s="50"/>
      <c r="I922" s="50"/>
      <c r="J922" s="102"/>
      <c r="K922" s="46"/>
      <c r="L922" s="46"/>
      <c r="M922" s="46"/>
      <c r="N922" s="46"/>
      <c r="O922" s="46"/>
      <c r="P922" s="46"/>
      <c r="Q922" s="46"/>
      <c r="R922" s="46"/>
      <c r="S922" s="46"/>
      <c r="T922" s="46"/>
      <c r="U922" s="46"/>
      <c r="V922" s="46"/>
      <c r="W922" s="46"/>
      <c r="X922" s="46"/>
      <c r="Y922" s="46"/>
      <c r="Z922" s="46"/>
      <c r="AA922" s="46"/>
      <c r="AB922" s="46"/>
      <c r="AC922" s="46"/>
      <c r="AD922" s="46"/>
      <c r="AE922" s="46"/>
      <c r="AF922" s="46"/>
      <c r="AG922" s="46"/>
      <c r="AH922" s="46"/>
      <c r="AI922" s="46"/>
      <c r="AJ922" s="46"/>
      <c r="AK922" s="46"/>
      <c r="AL922" s="46"/>
    </row>
    <row r="923">
      <c r="A923" s="50"/>
      <c r="B923" s="46"/>
      <c r="C923" s="46"/>
      <c r="D923" s="46"/>
      <c r="E923" s="70"/>
      <c r="F923" s="50"/>
      <c r="G923" s="50"/>
      <c r="H923" s="50"/>
      <c r="I923" s="50"/>
      <c r="J923" s="102"/>
      <c r="K923" s="46"/>
      <c r="L923" s="46"/>
      <c r="M923" s="46"/>
      <c r="N923" s="46"/>
      <c r="O923" s="46"/>
      <c r="P923" s="46"/>
      <c r="Q923" s="46"/>
      <c r="R923" s="46"/>
      <c r="S923" s="46"/>
      <c r="T923" s="46"/>
      <c r="U923" s="46"/>
      <c r="V923" s="46"/>
      <c r="W923" s="46"/>
      <c r="X923" s="46"/>
      <c r="Y923" s="46"/>
      <c r="Z923" s="46"/>
      <c r="AA923" s="46"/>
      <c r="AB923" s="46"/>
      <c r="AC923" s="46"/>
      <c r="AD923" s="46"/>
      <c r="AE923" s="46"/>
      <c r="AF923" s="46"/>
      <c r="AG923" s="46"/>
      <c r="AH923" s="46"/>
      <c r="AI923" s="46"/>
      <c r="AJ923" s="46"/>
      <c r="AK923" s="46"/>
      <c r="AL923" s="46"/>
    </row>
    <row r="924">
      <c r="A924" s="50"/>
      <c r="B924" s="46"/>
      <c r="C924" s="46"/>
      <c r="D924" s="46"/>
      <c r="E924" s="70"/>
      <c r="F924" s="50"/>
      <c r="G924" s="50"/>
      <c r="H924" s="50"/>
      <c r="I924" s="50"/>
      <c r="J924" s="102"/>
      <c r="K924" s="46"/>
      <c r="L924" s="46"/>
      <c r="M924" s="46"/>
      <c r="N924" s="46"/>
      <c r="O924" s="46"/>
      <c r="P924" s="46"/>
      <c r="Q924" s="46"/>
      <c r="R924" s="46"/>
      <c r="S924" s="46"/>
      <c r="T924" s="46"/>
      <c r="U924" s="46"/>
      <c r="V924" s="46"/>
      <c r="W924" s="46"/>
      <c r="X924" s="46"/>
      <c r="Y924" s="46"/>
      <c r="Z924" s="46"/>
      <c r="AA924" s="46"/>
      <c r="AB924" s="46"/>
      <c r="AC924" s="46"/>
      <c r="AD924" s="46"/>
      <c r="AE924" s="46"/>
      <c r="AF924" s="46"/>
      <c r="AG924" s="46"/>
      <c r="AH924" s="46"/>
      <c r="AI924" s="46"/>
      <c r="AJ924" s="46"/>
      <c r="AK924" s="46"/>
      <c r="AL924" s="46"/>
    </row>
    <row r="925">
      <c r="A925" s="50"/>
      <c r="B925" s="46"/>
      <c r="C925" s="46"/>
      <c r="D925" s="46"/>
      <c r="E925" s="70"/>
      <c r="F925" s="50"/>
      <c r="G925" s="50"/>
      <c r="H925" s="50"/>
      <c r="I925" s="50"/>
      <c r="J925" s="102"/>
      <c r="K925" s="46"/>
      <c r="L925" s="46"/>
      <c r="M925" s="46"/>
      <c r="N925" s="46"/>
      <c r="O925" s="46"/>
      <c r="P925" s="46"/>
      <c r="Q925" s="46"/>
      <c r="R925" s="46"/>
      <c r="S925" s="46"/>
      <c r="T925" s="46"/>
      <c r="U925" s="46"/>
      <c r="V925" s="46"/>
      <c r="W925" s="46"/>
      <c r="X925" s="46"/>
      <c r="Y925" s="46"/>
      <c r="Z925" s="46"/>
      <c r="AA925" s="46"/>
      <c r="AB925" s="46"/>
      <c r="AC925" s="46"/>
      <c r="AD925" s="46"/>
      <c r="AE925" s="46"/>
      <c r="AF925" s="46"/>
      <c r="AG925" s="46"/>
      <c r="AH925" s="46"/>
      <c r="AI925" s="46"/>
      <c r="AJ925" s="46"/>
      <c r="AK925" s="46"/>
      <c r="AL925" s="46"/>
    </row>
    <row r="926">
      <c r="A926" s="50"/>
      <c r="B926" s="46"/>
      <c r="C926" s="46"/>
      <c r="D926" s="46"/>
      <c r="E926" s="70"/>
      <c r="F926" s="50"/>
      <c r="G926" s="50"/>
      <c r="H926" s="50"/>
      <c r="I926" s="50"/>
      <c r="J926" s="102"/>
      <c r="K926" s="46"/>
      <c r="L926" s="46"/>
      <c r="M926" s="46"/>
      <c r="N926" s="46"/>
      <c r="O926" s="46"/>
      <c r="P926" s="46"/>
      <c r="Q926" s="46"/>
      <c r="R926" s="46"/>
      <c r="S926" s="46"/>
      <c r="T926" s="46"/>
      <c r="U926" s="46"/>
      <c r="V926" s="46"/>
      <c r="W926" s="46"/>
      <c r="X926" s="46"/>
      <c r="Y926" s="46"/>
      <c r="Z926" s="46"/>
      <c r="AA926" s="46"/>
      <c r="AB926" s="46"/>
      <c r="AC926" s="46"/>
      <c r="AD926" s="46"/>
      <c r="AE926" s="46"/>
      <c r="AF926" s="46"/>
      <c r="AG926" s="46"/>
      <c r="AH926" s="46"/>
      <c r="AI926" s="46"/>
      <c r="AJ926" s="46"/>
      <c r="AK926" s="46"/>
      <c r="AL926" s="46"/>
    </row>
    <row r="927">
      <c r="A927" s="50"/>
      <c r="B927" s="46"/>
      <c r="C927" s="46"/>
      <c r="D927" s="46"/>
      <c r="E927" s="70"/>
      <c r="F927" s="50"/>
      <c r="G927" s="50"/>
      <c r="H927" s="50"/>
      <c r="I927" s="50"/>
      <c r="J927" s="102"/>
      <c r="K927" s="46"/>
      <c r="L927" s="46"/>
      <c r="M927" s="46"/>
      <c r="N927" s="46"/>
      <c r="O927" s="46"/>
      <c r="P927" s="46"/>
      <c r="Q927" s="46"/>
      <c r="R927" s="46"/>
      <c r="S927" s="46"/>
      <c r="T927" s="46"/>
      <c r="U927" s="46"/>
      <c r="V927" s="46"/>
      <c r="W927" s="46"/>
      <c r="X927" s="46"/>
      <c r="Y927" s="46"/>
      <c r="Z927" s="46"/>
      <c r="AA927" s="46"/>
      <c r="AB927" s="46"/>
      <c r="AC927" s="46"/>
      <c r="AD927" s="46"/>
      <c r="AE927" s="46"/>
      <c r="AF927" s="46"/>
      <c r="AG927" s="46"/>
      <c r="AH927" s="46"/>
      <c r="AI927" s="46"/>
      <c r="AJ927" s="46"/>
      <c r="AK927" s="46"/>
      <c r="AL927" s="46"/>
    </row>
    <row r="928">
      <c r="A928" s="50"/>
      <c r="B928" s="46"/>
      <c r="C928" s="46"/>
      <c r="D928" s="46"/>
      <c r="E928" s="70"/>
      <c r="F928" s="50"/>
      <c r="G928" s="50"/>
      <c r="H928" s="50"/>
      <c r="I928" s="50"/>
      <c r="J928" s="102"/>
      <c r="K928" s="46"/>
      <c r="L928" s="46"/>
      <c r="M928" s="46"/>
      <c r="N928" s="46"/>
      <c r="O928" s="46"/>
      <c r="P928" s="46"/>
      <c r="Q928" s="46"/>
      <c r="R928" s="46"/>
      <c r="S928" s="46"/>
      <c r="T928" s="46"/>
      <c r="U928" s="46"/>
      <c r="V928" s="46"/>
      <c r="W928" s="46"/>
      <c r="X928" s="46"/>
      <c r="Y928" s="46"/>
      <c r="Z928" s="46"/>
      <c r="AA928" s="46"/>
      <c r="AB928" s="46"/>
      <c r="AC928" s="46"/>
      <c r="AD928" s="46"/>
      <c r="AE928" s="46"/>
      <c r="AF928" s="46"/>
      <c r="AG928" s="46"/>
      <c r="AH928" s="46"/>
      <c r="AI928" s="46"/>
      <c r="AJ928" s="46"/>
      <c r="AK928" s="46"/>
      <c r="AL928" s="46"/>
    </row>
    <row r="929">
      <c r="A929" s="50"/>
      <c r="B929" s="46"/>
      <c r="C929" s="46"/>
      <c r="D929" s="46"/>
      <c r="E929" s="70"/>
      <c r="F929" s="50"/>
      <c r="G929" s="50"/>
      <c r="H929" s="50"/>
      <c r="I929" s="50"/>
      <c r="J929" s="102"/>
      <c r="K929" s="46"/>
      <c r="L929" s="46"/>
      <c r="M929" s="46"/>
      <c r="N929" s="46"/>
      <c r="O929" s="46"/>
      <c r="P929" s="46"/>
      <c r="Q929" s="46"/>
      <c r="R929" s="46"/>
      <c r="S929" s="46"/>
      <c r="T929" s="46"/>
      <c r="U929" s="46"/>
      <c r="V929" s="46"/>
      <c r="W929" s="46"/>
      <c r="X929" s="46"/>
      <c r="Y929" s="46"/>
      <c r="Z929" s="46"/>
      <c r="AA929" s="46"/>
      <c r="AB929" s="46"/>
      <c r="AC929" s="46"/>
      <c r="AD929" s="46"/>
      <c r="AE929" s="46"/>
      <c r="AF929" s="46"/>
      <c r="AG929" s="46"/>
      <c r="AH929" s="46"/>
      <c r="AI929" s="46"/>
      <c r="AJ929" s="46"/>
      <c r="AK929" s="46"/>
      <c r="AL929" s="46"/>
    </row>
    <row r="930">
      <c r="A930" s="50"/>
      <c r="B930" s="46"/>
      <c r="C930" s="46"/>
      <c r="D930" s="46"/>
      <c r="E930" s="70"/>
      <c r="F930" s="50"/>
      <c r="G930" s="50"/>
      <c r="H930" s="50"/>
      <c r="I930" s="50"/>
      <c r="J930" s="102"/>
      <c r="K930" s="46"/>
      <c r="L930" s="46"/>
      <c r="M930" s="46"/>
      <c r="N930" s="46"/>
      <c r="O930" s="46"/>
      <c r="P930" s="46"/>
      <c r="Q930" s="46"/>
      <c r="R930" s="46"/>
      <c r="S930" s="46"/>
      <c r="T930" s="46"/>
      <c r="U930" s="46"/>
      <c r="V930" s="46"/>
      <c r="W930" s="46"/>
      <c r="X930" s="46"/>
      <c r="Y930" s="46"/>
      <c r="Z930" s="46"/>
      <c r="AA930" s="46"/>
      <c r="AB930" s="46"/>
      <c r="AC930" s="46"/>
      <c r="AD930" s="46"/>
      <c r="AE930" s="46"/>
      <c r="AF930" s="46"/>
      <c r="AG930" s="46"/>
      <c r="AH930" s="46"/>
      <c r="AI930" s="46"/>
      <c r="AJ930" s="46"/>
      <c r="AK930" s="46"/>
      <c r="AL930" s="46"/>
    </row>
    <row r="931">
      <c r="A931" s="50"/>
      <c r="B931" s="46"/>
      <c r="C931" s="46"/>
      <c r="D931" s="46"/>
      <c r="E931" s="70"/>
      <c r="F931" s="50"/>
      <c r="G931" s="50"/>
      <c r="H931" s="50"/>
      <c r="I931" s="50"/>
      <c r="J931" s="102"/>
      <c r="K931" s="46"/>
      <c r="L931" s="46"/>
      <c r="M931" s="46"/>
      <c r="N931" s="46"/>
      <c r="O931" s="46"/>
      <c r="P931" s="46"/>
      <c r="Q931" s="46"/>
      <c r="R931" s="46"/>
      <c r="S931" s="46"/>
      <c r="T931" s="46"/>
      <c r="U931" s="46"/>
      <c r="V931" s="46"/>
      <c r="W931" s="46"/>
      <c r="X931" s="46"/>
      <c r="Y931" s="46"/>
      <c r="Z931" s="46"/>
      <c r="AA931" s="46"/>
      <c r="AB931" s="46"/>
      <c r="AC931" s="46"/>
      <c r="AD931" s="46"/>
      <c r="AE931" s="46"/>
      <c r="AF931" s="46"/>
      <c r="AG931" s="46"/>
      <c r="AH931" s="46"/>
      <c r="AI931" s="46"/>
      <c r="AJ931" s="46"/>
      <c r="AK931" s="46"/>
      <c r="AL931" s="46"/>
    </row>
    <row r="932">
      <c r="A932" s="50"/>
      <c r="B932" s="46"/>
      <c r="C932" s="46"/>
      <c r="D932" s="46"/>
      <c r="E932" s="70"/>
      <c r="F932" s="50"/>
      <c r="G932" s="50"/>
      <c r="H932" s="50"/>
      <c r="I932" s="50"/>
      <c r="J932" s="102"/>
      <c r="K932" s="46"/>
      <c r="L932" s="46"/>
      <c r="M932" s="46"/>
      <c r="N932" s="46"/>
      <c r="O932" s="46"/>
      <c r="P932" s="46"/>
      <c r="Q932" s="46"/>
      <c r="R932" s="46"/>
      <c r="S932" s="46"/>
      <c r="T932" s="46"/>
      <c r="U932" s="46"/>
      <c r="V932" s="46"/>
      <c r="W932" s="46"/>
      <c r="X932" s="46"/>
      <c r="Y932" s="46"/>
      <c r="Z932" s="46"/>
      <c r="AA932" s="46"/>
      <c r="AB932" s="46"/>
      <c r="AC932" s="46"/>
      <c r="AD932" s="46"/>
      <c r="AE932" s="46"/>
      <c r="AF932" s="46"/>
      <c r="AG932" s="46"/>
      <c r="AH932" s="46"/>
      <c r="AI932" s="46"/>
      <c r="AJ932" s="46"/>
      <c r="AK932" s="46"/>
      <c r="AL932" s="46"/>
    </row>
    <row r="933">
      <c r="A933" s="50"/>
      <c r="B933" s="46"/>
      <c r="C933" s="46"/>
      <c r="D933" s="46"/>
      <c r="E933" s="70"/>
      <c r="F933" s="50"/>
      <c r="G933" s="50"/>
      <c r="H933" s="50"/>
      <c r="I933" s="50"/>
      <c r="J933" s="102"/>
      <c r="K933" s="46"/>
      <c r="L933" s="46"/>
      <c r="M933" s="46"/>
      <c r="N933" s="46"/>
      <c r="O933" s="46"/>
      <c r="P933" s="46"/>
      <c r="Q933" s="46"/>
      <c r="R933" s="46"/>
      <c r="S933" s="46"/>
      <c r="T933" s="46"/>
      <c r="U933" s="46"/>
      <c r="V933" s="46"/>
      <c r="W933" s="46"/>
      <c r="X933" s="46"/>
      <c r="Y933" s="46"/>
      <c r="Z933" s="46"/>
      <c r="AA933" s="46"/>
      <c r="AB933" s="46"/>
      <c r="AC933" s="46"/>
      <c r="AD933" s="46"/>
      <c r="AE933" s="46"/>
      <c r="AF933" s="46"/>
      <c r="AG933" s="46"/>
      <c r="AH933" s="46"/>
      <c r="AI933" s="46"/>
      <c r="AJ933" s="46"/>
      <c r="AK933" s="46"/>
      <c r="AL933" s="46"/>
    </row>
    <row r="934">
      <c r="A934" s="50"/>
      <c r="B934" s="46"/>
      <c r="C934" s="46"/>
      <c r="D934" s="46"/>
      <c r="E934" s="70"/>
      <c r="F934" s="50"/>
      <c r="G934" s="50"/>
      <c r="H934" s="50"/>
      <c r="I934" s="50"/>
      <c r="J934" s="102"/>
      <c r="K934" s="46"/>
      <c r="L934" s="46"/>
      <c r="M934" s="46"/>
      <c r="N934" s="46"/>
      <c r="O934" s="46"/>
      <c r="P934" s="46"/>
      <c r="Q934" s="46"/>
      <c r="R934" s="46"/>
      <c r="S934" s="46"/>
      <c r="T934" s="46"/>
      <c r="U934" s="46"/>
      <c r="V934" s="46"/>
      <c r="W934" s="46"/>
      <c r="X934" s="46"/>
      <c r="Y934" s="46"/>
      <c r="Z934" s="46"/>
      <c r="AA934" s="46"/>
      <c r="AB934" s="46"/>
      <c r="AC934" s="46"/>
      <c r="AD934" s="46"/>
      <c r="AE934" s="46"/>
      <c r="AF934" s="46"/>
      <c r="AG934" s="46"/>
      <c r="AH934" s="46"/>
      <c r="AI934" s="46"/>
      <c r="AJ934" s="46"/>
      <c r="AK934" s="46"/>
      <c r="AL934" s="46"/>
    </row>
    <row r="935">
      <c r="A935" s="50"/>
      <c r="B935" s="46"/>
      <c r="C935" s="46"/>
      <c r="D935" s="46"/>
      <c r="E935" s="70"/>
      <c r="F935" s="50"/>
      <c r="G935" s="50"/>
      <c r="H935" s="50"/>
      <c r="I935" s="50"/>
      <c r="J935" s="102"/>
      <c r="K935" s="46"/>
      <c r="L935" s="46"/>
      <c r="M935" s="46"/>
      <c r="N935" s="46"/>
      <c r="O935" s="46"/>
      <c r="P935" s="46"/>
      <c r="Q935" s="46"/>
      <c r="R935" s="46"/>
      <c r="S935" s="46"/>
      <c r="T935" s="46"/>
      <c r="U935" s="46"/>
      <c r="V935" s="46"/>
      <c r="W935" s="46"/>
      <c r="X935" s="46"/>
      <c r="Y935" s="46"/>
      <c r="Z935" s="46"/>
      <c r="AA935" s="46"/>
      <c r="AB935" s="46"/>
      <c r="AC935" s="46"/>
      <c r="AD935" s="46"/>
      <c r="AE935" s="46"/>
      <c r="AF935" s="46"/>
      <c r="AG935" s="46"/>
      <c r="AH935" s="46"/>
      <c r="AI935" s="46"/>
      <c r="AJ935" s="46"/>
      <c r="AK935" s="46"/>
      <c r="AL935" s="46"/>
    </row>
    <row r="936">
      <c r="A936" s="50"/>
      <c r="B936" s="46"/>
      <c r="C936" s="46"/>
      <c r="D936" s="46"/>
      <c r="E936" s="70"/>
      <c r="F936" s="50"/>
      <c r="G936" s="50"/>
      <c r="H936" s="50"/>
      <c r="I936" s="50"/>
      <c r="J936" s="102"/>
      <c r="K936" s="46"/>
      <c r="L936" s="46"/>
      <c r="M936" s="46"/>
      <c r="N936" s="46"/>
      <c r="O936" s="46"/>
      <c r="P936" s="46"/>
      <c r="Q936" s="46"/>
      <c r="R936" s="46"/>
      <c r="S936" s="46"/>
      <c r="T936" s="46"/>
      <c r="U936" s="46"/>
      <c r="V936" s="46"/>
      <c r="W936" s="46"/>
      <c r="X936" s="46"/>
      <c r="Y936" s="46"/>
      <c r="Z936" s="46"/>
      <c r="AA936" s="46"/>
      <c r="AB936" s="46"/>
      <c r="AC936" s="46"/>
      <c r="AD936" s="46"/>
      <c r="AE936" s="46"/>
      <c r="AF936" s="46"/>
      <c r="AG936" s="46"/>
      <c r="AH936" s="46"/>
      <c r="AI936" s="46"/>
      <c r="AJ936" s="46"/>
      <c r="AK936" s="46"/>
      <c r="AL936" s="46"/>
    </row>
    <row r="937">
      <c r="A937" s="50"/>
      <c r="B937" s="46"/>
      <c r="C937" s="46"/>
      <c r="D937" s="46"/>
      <c r="E937" s="70"/>
      <c r="F937" s="50"/>
      <c r="G937" s="50"/>
      <c r="H937" s="50"/>
      <c r="I937" s="50"/>
      <c r="J937" s="102"/>
      <c r="K937" s="46"/>
      <c r="L937" s="46"/>
      <c r="M937" s="46"/>
      <c r="N937" s="46"/>
      <c r="O937" s="46"/>
      <c r="P937" s="46"/>
      <c r="Q937" s="46"/>
      <c r="R937" s="46"/>
      <c r="S937" s="46"/>
      <c r="T937" s="46"/>
      <c r="U937" s="46"/>
      <c r="V937" s="46"/>
      <c r="W937" s="46"/>
      <c r="X937" s="46"/>
      <c r="Y937" s="46"/>
      <c r="Z937" s="46"/>
      <c r="AA937" s="46"/>
      <c r="AB937" s="46"/>
      <c r="AC937" s="46"/>
      <c r="AD937" s="46"/>
      <c r="AE937" s="46"/>
      <c r="AF937" s="46"/>
      <c r="AG937" s="46"/>
      <c r="AH937" s="46"/>
      <c r="AI937" s="46"/>
      <c r="AJ937" s="46"/>
      <c r="AK937" s="46"/>
      <c r="AL937" s="46"/>
    </row>
    <row r="938">
      <c r="A938" s="50"/>
      <c r="B938" s="46"/>
      <c r="C938" s="46"/>
      <c r="D938" s="46"/>
      <c r="E938" s="70"/>
      <c r="F938" s="50"/>
      <c r="G938" s="50"/>
      <c r="H938" s="50"/>
      <c r="I938" s="50"/>
      <c r="J938" s="102"/>
      <c r="K938" s="46"/>
      <c r="L938" s="46"/>
      <c r="M938" s="46"/>
      <c r="N938" s="46"/>
      <c r="O938" s="46"/>
      <c r="P938" s="46"/>
      <c r="Q938" s="46"/>
      <c r="R938" s="46"/>
      <c r="S938" s="46"/>
      <c r="T938" s="46"/>
      <c r="U938" s="46"/>
      <c r="V938" s="46"/>
      <c r="W938" s="46"/>
      <c r="X938" s="46"/>
      <c r="Y938" s="46"/>
      <c r="Z938" s="46"/>
      <c r="AA938" s="46"/>
      <c r="AB938" s="46"/>
      <c r="AC938" s="46"/>
      <c r="AD938" s="46"/>
      <c r="AE938" s="46"/>
      <c r="AF938" s="46"/>
      <c r="AG938" s="46"/>
      <c r="AH938" s="46"/>
      <c r="AI938" s="46"/>
      <c r="AJ938" s="46"/>
      <c r="AK938" s="46"/>
      <c r="AL938" s="46"/>
    </row>
    <row r="939">
      <c r="A939" s="50"/>
      <c r="B939" s="46"/>
      <c r="C939" s="46"/>
      <c r="D939" s="46"/>
      <c r="E939" s="70"/>
      <c r="F939" s="50"/>
      <c r="G939" s="50"/>
      <c r="H939" s="50"/>
      <c r="I939" s="50"/>
      <c r="J939" s="102"/>
      <c r="K939" s="46"/>
      <c r="L939" s="46"/>
      <c r="M939" s="46"/>
      <c r="N939" s="46"/>
      <c r="O939" s="46"/>
      <c r="P939" s="46"/>
      <c r="Q939" s="46"/>
      <c r="R939" s="46"/>
      <c r="S939" s="46"/>
      <c r="T939" s="46"/>
      <c r="U939" s="46"/>
      <c r="V939" s="46"/>
      <c r="W939" s="46"/>
      <c r="X939" s="46"/>
      <c r="Y939" s="46"/>
      <c r="Z939" s="46"/>
      <c r="AA939" s="46"/>
      <c r="AB939" s="46"/>
      <c r="AC939" s="46"/>
      <c r="AD939" s="46"/>
      <c r="AE939" s="46"/>
      <c r="AF939" s="46"/>
      <c r="AG939" s="46"/>
      <c r="AH939" s="46"/>
      <c r="AI939" s="46"/>
      <c r="AJ939" s="46"/>
      <c r="AK939" s="46"/>
      <c r="AL939" s="46"/>
    </row>
    <row r="940">
      <c r="A940" s="50"/>
      <c r="B940" s="46"/>
      <c r="C940" s="46"/>
      <c r="D940" s="46"/>
      <c r="E940" s="70"/>
      <c r="F940" s="50"/>
      <c r="G940" s="50"/>
      <c r="H940" s="50"/>
      <c r="I940" s="50"/>
      <c r="J940" s="102"/>
      <c r="K940" s="46"/>
      <c r="L940" s="46"/>
      <c r="M940" s="46"/>
      <c r="N940" s="46"/>
      <c r="O940" s="46"/>
      <c r="P940" s="46"/>
      <c r="Q940" s="46"/>
      <c r="R940" s="46"/>
      <c r="S940" s="46"/>
      <c r="T940" s="46"/>
      <c r="U940" s="46"/>
      <c r="V940" s="46"/>
      <c r="W940" s="46"/>
      <c r="X940" s="46"/>
      <c r="Y940" s="46"/>
      <c r="Z940" s="46"/>
      <c r="AA940" s="46"/>
      <c r="AB940" s="46"/>
      <c r="AC940" s="46"/>
      <c r="AD940" s="46"/>
      <c r="AE940" s="46"/>
      <c r="AF940" s="46"/>
      <c r="AG940" s="46"/>
      <c r="AH940" s="46"/>
      <c r="AI940" s="46"/>
      <c r="AJ940" s="46"/>
      <c r="AK940" s="46"/>
      <c r="AL940" s="46"/>
    </row>
    <row r="941">
      <c r="A941" s="50"/>
      <c r="B941" s="46"/>
      <c r="C941" s="46"/>
      <c r="D941" s="46"/>
      <c r="E941" s="70"/>
      <c r="F941" s="50"/>
      <c r="G941" s="50"/>
      <c r="H941" s="50"/>
      <c r="I941" s="50"/>
      <c r="J941" s="102"/>
      <c r="K941" s="46"/>
      <c r="L941" s="46"/>
      <c r="M941" s="46"/>
      <c r="N941" s="46"/>
      <c r="O941" s="46"/>
      <c r="P941" s="46"/>
      <c r="Q941" s="46"/>
      <c r="R941" s="46"/>
      <c r="S941" s="46"/>
      <c r="T941" s="46"/>
      <c r="U941" s="46"/>
      <c r="V941" s="46"/>
      <c r="W941" s="46"/>
      <c r="X941" s="46"/>
      <c r="Y941" s="46"/>
      <c r="Z941" s="46"/>
      <c r="AA941" s="46"/>
      <c r="AB941" s="46"/>
      <c r="AC941" s="46"/>
      <c r="AD941" s="46"/>
      <c r="AE941" s="46"/>
      <c r="AF941" s="46"/>
      <c r="AG941" s="46"/>
      <c r="AH941" s="46"/>
      <c r="AI941" s="46"/>
      <c r="AJ941" s="46"/>
      <c r="AK941" s="46"/>
      <c r="AL941" s="46"/>
    </row>
    <row r="942">
      <c r="A942" s="50"/>
      <c r="B942" s="46"/>
      <c r="C942" s="46"/>
      <c r="D942" s="46"/>
      <c r="E942" s="70"/>
      <c r="F942" s="50"/>
      <c r="G942" s="50"/>
      <c r="H942" s="50"/>
      <c r="I942" s="50"/>
      <c r="J942" s="102"/>
      <c r="K942" s="46"/>
      <c r="L942" s="46"/>
      <c r="M942" s="46"/>
      <c r="N942" s="46"/>
      <c r="O942" s="46"/>
      <c r="P942" s="46"/>
      <c r="Q942" s="46"/>
      <c r="R942" s="46"/>
      <c r="S942" s="46"/>
      <c r="T942" s="46"/>
      <c r="U942" s="46"/>
      <c r="V942" s="46"/>
      <c r="W942" s="46"/>
      <c r="X942" s="46"/>
      <c r="Y942" s="46"/>
      <c r="Z942" s="46"/>
      <c r="AA942" s="46"/>
      <c r="AB942" s="46"/>
      <c r="AC942" s="46"/>
      <c r="AD942" s="46"/>
      <c r="AE942" s="46"/>
      <c r="AF942" s="46"/>
      <c r="AG942" s="46"/>
      <c r="AH942" s="46"/>
      <c r="AI942" s="46"/>
      <c r="AJ942" s="46"/>
      <c r="AK942" s="46"/>
      <c r="AL942" s="46"/>
    </row>
    <row r="943">
      <c r="A943" s="50"/>
      <c r="B943" s="46"/>
      <c r="C943" s="46"/>
      <c r="D943" s="46"/>
      <c r="E943" s="70"/>
      <c r="F943" s="50"/>
      <c r="G943" s="50"/>
      <c r="H943" s="50"/>
      <c r="I943" s="50"/>
      <c r="J943" s="102"/>
      <c r="K943" s="46"/>
      <c r="L943" s="46"/>
      <c r="M943" s="46"/>
      <c r="N943" s="46"/>
      <c r="O943" s="46"/>
      <c r="P943" s="46"/>
      <c r="Q943" s="46"/>
      <c r="R943" s="46"/>
      <c r="S943" s="46"/>
      <c r="T943" s="46"/>
      <c r="U943" s="46"/>
      <c r="V943" s="46"/>
      <c r="W943" s="46"/>
      <c r="X943" s="46"/>
      <c r="Y943" s="46"/>
      <c r="Z943" s="46"/>
      <c r="AA943" s="46"/>
      <c r="AB943" s="46"/>
      <c r="AC943" s="46"/>
      <c r="AD943" s="46"/>
      <c r="AE943" s="46"/>
      <c r="AF943" s="46"/>
      <c r="AG943" s="46"/>
      <c r="AH943" s="46"/>
      <c r="AI943" s="46"/>
      <c r="AJ943" s="46"/>
      <c r="AK943" s="46"/>
      <c r="AL943" s="46"/>
    </row>
    <row r="944">
      <c r="A944" s="50"/>
      <c r="B944" s="46"/>
      <c r="C944" s="46"/>
      <c r="D944" s="46"/>
      <c r="E944" s="70"/>
      <c r="F944" s="50"/>
      <c r="G944" s="50"/>
      <c r="H944" s="50"/>
      <c r="I944" s="50"/>
      <c r="J944" s="102"/>
      <c r="K944" s="46"/>
      <c r="L944" s="46"/>
      <c r="M944" s="46"/>
      <c r="N944" s="46"/>
      <c r="O944" s="46"/>
      <c r="P944" s="46"/>
      <c r="Q944" s="46"/>
      <c r="R944" s="46"/>
      <c r="S944" s="46"/>
      <c r="T944" s="46"/>
      <c r="U944" s="46"/>
      <c r="V944" s="46"/>
      <c r="W944" s="46"/>
      <c r="X944" s="46"/>
      <c r="Y944" s="46"/>
      <c r="Z944" s="46"/>
      <c r="AA944" s="46"/>
      <c r="AB944" s="46"/>
      <c r="AC944" s="46"/>
      <c r="AD944" s="46"/>
      <c r="AE944" s="46"/>
      <c r="AF944" s="46"/>
      <c r="AG944" s="46"/>
      <c r="AH944" s="46"/>
      <c r="AI944" s="46"/>
      <c r="AJ944" s="46"/>
      <c r="AK944" s="46"/>
      <c r="AL944" s="46"/>
    </row>
    <row r="945">
      <c r="A945" s="50"/>
      <c r="B945" s="46"/>
      <c r="C945" s="46"/>
      <c r="D945" s="46"/>
      <c r="E945" s="70"/>
      <c r="F945" s="50"/>
      <c r="G945" s="50"/>
      <c r="H945" s="50"/>
      <c r="I945" s="50"/>
      <c r="J945" s="102"/>
      <c r="K945" s="46"/>
      <c r="L945" s="46"/>
      <c r="M945" s="46"/>
      <c r="N945" s="46"/>
      <c r="O945" s="46"/>
      <c r="P945" s="46"/>
      <c r="Q945" s="46"/>
      <c r="R945" s="46"/>
      <c r="S945" s="46"/>
      <c r="T945" s="46"/>
      <c r="U945" s="46"/>
      <c r="V945" s="46"/>
      <c r="W945" s="46"/>
      <c r="X945" s="46"/>
      <c r="Y945" s="46"/>
      <c r="Z945" s="46"/>
      <c r="AA945" s="46"/>
      <c r="AB945" s="46"/>
      <c r="AC945" s="46"/>
      <c r="AD945" s="46"/>
      <c r="AE945" s="46"/>
      <c r="AF945" s="46"/>
      <c r="AG945" s="46"/>
      <c r="AH945" s="46"/>
      <c r="AI945" s="46"/>
      <c r="AJ945" s="46"/>
      <c r="AK945" s="46"/>
      <c r="AL945" s="46"/>
    </row>
    <row r="946">
      <c r="A946" s="50"/>
      <c r="B946" s="46"/>
      <c r="C946" s="46"/>
      <c r="D946" s="46"/>
      <c r="E946" s="70"/>
      <c r="F946" s="50"/>
      <c r="G946" s="50"/>
      <c r="H946" s="50"/>
      <c r="I946" s="50"/>
      <c r="J946" s="102"/>
      <c r="K946" s="46"/>
      <c r="L946" s="46"/>
      <c r="M946" s="46"/>
      <c r="N946" s="46"/>
      <c r="O946" s="46"/>
      <c r="P946" s="46"/>
      <c r="Q946" s="46"/>
      <c r="R946" s="46"/>
      <c r="S946" s="46"/>
      <c r="T946" s="46"/>
      <c r="U946" s="46"/>
      <c r="V946" s="46"/>
      <c r="W946" s="46"/>
      <c r="X946" s="46"/>
      <c r="Y946" s="46"/>
      <c r="Z946" s="46"/>
      <c r="AA946" s="46"/>
      <c r="AB946" s="46"/>
      <c r="AC946" s="46"/>
      <c r="AD946" s="46"/>
      <c r="AE946" s="46"/>
      <c r="AF946" s="46"/>
      <c r="AG946" s="46"/>
      <c r="AH946" s="46"/>
      <c r="AI946" s="46"/>
      <c r="AJ946" s="46"/>
      <c r="AK946" s="46"/>
      <c r="AL946" s="46"/>
    </row>
    <row r="947">
      <c r="A947" s="50"/>
      <c r="B947" s="46"/>
      <c r="C947" s="46"/>
      <c r="D947" s="46"/>
      <c r="E947" s="70"/>
      <c r="F947" s="50"/>
      <c r="G947" s="50"/>
      <c r="H947" s="50"/>
      <c r="I947" s="50"/>
      <c r="J947" s="102"/>
      <c r="K947" s="46"/>
      <c r="L947" s="46"/>
      <c r="M947" s="46"/>
      <c r="N947" s="46"/>
      <c r="O947" s="46"/>
      <c r="P947" s="46"/>
      <c r="Q947" s="46"/>
      <c r="R947" s="46"/>
      <c r="S947" s="46"/>
      <c r="T947" s="46"/>
      <c r="U947" s="46"/>
      <c r="V947" s="46"/>
      <c r="W947" s="46"/>
      <c r="X947" s="46"/>
      <c r="Y947" s="46"/>
      <c r="Z947" s="46"/>
      <c r="AA947" s="46"/>
      <c r="AB947" s="46"/>
      <c r="AC947" s="46"/>
      <c r="AD947" s="46"/>
      <c r="AE947" s="46"/>
      <c r="AF947" s="46"/>
      <c r="AG947" s="46"/>
      <c r="AH947" s="46"/>
      <c r="AI947" s="46"/>
      <c r="AJ947" s="46"/>
      <c r="AK947" s="46"/>
      <c r="AL947" s="46"/>
    </row>
    <row r="948">
      <c r="A948" s="50"/>
      <c r="B948" s="46"/>
      <c r="C948" s="46"/>
      <c r="D948" s="46"/>
      <c r="E948" s="70"/>
      <c r="F948" s="50"/>
      <c r="G948" s="50"/>
      <c r="H948" s="50"/>
      <c r="I948" s="50"/>
      <c r="J948" s="102"/>
      <c r="K948" s="46"/>
      <c r="L948" s="46"/>
      <c r="M948" s="46"/>
      <c r="N948" s="46"/>
      <c r="O948" s="46"/>
      <c r="P948" s="46"/>
      <c r="Q948" s="46"/>
      <c r="R948" s="46"/>
      <c r="S948" s="46"/>
      <c r="T948" s="46"/>
      <c r="U948" s="46"/>
      <c r="V948" s="46"/>
      <c r="W948" s="46"/>
      <c r="X948" s="46"/>
      <c r="Y948" s="46"/>
      <c r="Z948" s="46"/>
      <c r="AA948" s="46"/>
      <c r="AB948" s="46"/>
      <c r="AC948" s="46"/>
      <c r="AD948" s="46"/>
      <c r="AE948" s="46"/>
      <c r="AF948" s="46"/>
      <c r="AG948" s="46"/>
      <c r="AH948" s="46"/>
      <c r="AI948" s="46"/>
      <c r="AJ948" s="46"/>
      <c r="AK948" s="46"/>
      <c r="AL948" s="46"/>
    </row>
    <row r="949">
      <c r="A949" s="50"/>
      <c r="B949" s="46"/>
      <c r="C949" s="46"/>
      <c r="D949" s="46"/>
      <c r="E949" s="70"/>
      <c r="F949" s="50"/>
      <c r="G949" s="50"/>
      <c r="H949" s="50"/>
      <c r="I949" s="50"/>
      <c r="J949" s="102"/>
      <c r="K949" s="46"/>
      <c r="L949" s="46"/>
      <c r="M949" s="46"/>
      <c r="N949" s="46"/>
      <c r="O949" s="46"/>
      <c r="P949" s="46"/>
      <c r="Q949" s="46"/>
      <c r="R949" s="46"/>
      <c r="S949" s="46"/>
      <c r="T949" s="46"/>
      <c r="U949" s="46"/>
      <c r="V949" s="46"/>
      <c r="W949" s="46"/>
      <c r="X949" s="46"/>
      <c r="Y949" s="46"/>
      <c r="Z949" s="46"/>
      <c r="AA949" s="46"/>
      <c r="AB949" s="46"/>
      <c r="AC949" s="46"/>
      <c r="AD949" s="46"/>
      <c r="AE949" s="46"/>
      <c r="AF949" s="46"/>
      <c r="AG949" s="46"/>
      <c r="AH949" s="46"/>
      <c r="AI949" s="46"/>
      <c r="AJ949" s="46"/>
      <c r="AK949" s="46"/>
      <c r="AL949" s="46"/>
    </row>
    <row r="950">
      <c r="A950" s="50"/>
      <c r="B950" s="46"/>
      <c r="C950" s="46"/>
      <c r="D950" s="46"/>
      <c r="E950" s="70"/>
      <c r="F950" s="50"/>
      <c r="G950" s="50"/>
      <c r="H950" s="50"/>
      <c r="I950" s="50"/>
      <c r="J950" s="102"/>
      <c r="K950" s="46"/>
      <c r="L950" s="46"/>
      <c r="M950" s="46"/>
      <c r="N950" s="46"/>
      <c r="O950" s="46"/>
      <c r="P950" s="46"/>
      <c r="Q950" s="46"/>
      <c r="R950" s="46"/>
      <c r="S950" s="46"/>
      <c r="T950" s="46"/>
      <c r="U950" s="46"/>
      <c r="V950" s="46"/>
      <c r="W950" s="46"/>
      <c r="X950" s="46"/>
      <c r="Y950" s="46"/>
      <c r="Z950" s="46"/>
      <c r="AA950" s="46"/>
      <c r="AB950" s="46"/>
      <c r="AC950" s="46"/>
      <c r="AD950" s="46"/>
      <c r="AE950" s="46"/>
      <c r="AF950" s="46"/>
      <c r="AG950" s="46"/>
      <c r="AH950" s="46"/>
      <c r="AI950" s="46"/>
      <c r="AJ950" s="46"/>
      <c r="AK950" s="46"/>
      <c r="AL950" s="46"/>
    </row>
    <row r="951">
      <c r="A951" s="50"/>
      <c r="B951" s="46"/>
      <c r="C951" s="46"/>
      <c r="D951" s="46"/>
      <c r="E951" s="70"/>
      <c r="F951" s="50"/>
      <c r="G951" s="50"/>
      <c r="H951" s="50"/>
      <c r="I951" s="50"/>
      <c r="J951" s="102"/>
      <c r="K951" s="46"/>
      <c r="L951" s="46"/>
      <c r="M951" s="46"/>
      <c r="N951" s="46"/>
      <c r="O951" s="46"/>
      <c r="P951" s="46"/>
      <c r="Q951" s="46"/>
      <c r="R951" s="46"/>
      <c r="S951" s="46"/>
      <c r="T951" s="46"/>
      <c r="U951" s="46"/>
      <c r="V951" s="46"/>
      <c r="W951" s="46"/>
      <c r="X951" s="46"/>
      <c r="Y951" s="46"/>
      <c r="Z951" s="46"/>
      <c r="AA951" s="46"/>
      <c r="AB951" s="46"/>
      <c r="AC951" s="46"/>
      <c r="AD951" s="46"/>
      <c r="AE951" s="46"/>
      <c r="AF951" s="46"/>
      <c r="AG951" s="46"/>
      <c r="AH951" s="46"/>
      <c r="AI951" s="46"/>
      <c r="AJ951" s="46"/>
      <c r="AK951" s="46"/>
      <c r="AL951" s="46"/>
    </row>
    <row r="952">
      <c r="A952" s="50"/>
      <c r="B952" s="46"/>
      <c r="C952" s="46"/>
      <c r="D952" s="46"/>
      <c r="E952" s="70"/>
      <c r="F952" s="50"/>
      <c r="G952" s="50"/>
      <c r="H952" s="50"/>
      <c r="I952" s="50"/>
      <c r="J952" s="102"/>
      <c r="K952" s="46"/>
      <c r="L952" s="46"/>
      <c r="M952" s="46"/>
      <c r="N952" s="46"/>
      <c r="O952" s="46"/>
      <c r="P952" s="46"/>
      <c r="Q952" s="46"/>
      <c r="R952" s="46"/>
      <c r="S952" s="46"/>
      <c r="T952" s="46"/>
      <c r="U952" s="46"/>
      <c r="V952" s="46"/>
      <c r="W952" s="46"/>
      <c r="X952" s="46"/>
      <c r="Y952" s="46"/>
      <c r="Z952" s="46"/>
      <c r="AA952" s="46"/>
      <c r="AB952" s="46"/>
      <c r="AC952" s="46"/>
      <c r="AD952" s="46"/>
      <c r="AE952" s="46"/>
      <c r="AF952" s="46"/>
      <c r="AG952" s="46"/>
      <c r="AH952" s="46"/>
      <c r="AI952" s="46"/>
      <c r="AJ952" s="46"/>
      <c r="AK952" s="46"/>
      <c r="AL952" s="46"/>
    </row>
    <row r="953">
      <c r="A953" s="50"/>
      <c r="B953" s="46"/>
      <c r="C953" s="46"/>
      <c r="D953" s="46"/>
      <c r="E953" s="70"/>
      <c r="F953" s="50"/>
      <c r="G953" s="50"/>
      <c r="H953" s="50"/>
      <c r="I953" s="50"/>
      <c r="J953" s="102"/>
      <c r="K953" s="46"/>
      <c r="L953" s="46"/>
      <c r="M953" s="46"/>
      <c r="N953" s="46"/>
      <c r="O953" s="46"/>
      <c r="P953" s="46"/>
      <c r="Q953" s="46"/>
      <c r="R953" s="46"/>
      <c r="S953" s="46"/>
      <c r="T953" s="46"/>
      <c r="U953" s="46"/>
      <c r="V953" s="46"/>
      <c r="W953" s="46"/>
      <c r="X953" s="46"/>
      <c r="Y953" s="46"/>
      <c r="Z953" s="46"/>
      <c r="AA953" s="46"/>
      <c r="AB953" s="46"/>
      <c r="AC953" s="46"/>
      <c r="AD953" s="46"/>
      <c r="AE953" s="46"/>
      <c r="AF953" s="46"/>
      <c r="AG953" s="46"/>
      <c r="AH953" s="46"/>
      <c r="AI953" s="46"/>
      <c r="AJ953" s="46"/>
      <c r="AK953" s="46"/>
      <c r="AL953" s="46"/>
    </row>
    <row r="954">
      <c r="A954" s="50"/>
      <c r="B954" s="46"/>
      <c r="C954" s="46"/>
      <c r="D954" s="46"/>
      <c r="E954" s="70"/>
      <c r="F954" s="50"/>
      <c r="G954" s="50"/>
      <c r="H954" s="50"/>
      <c r="I954" s="50"/>
      <c r="J954" s="102"/>
      <c r="K954" s="46"/>
      <c r="L954" s="46"/>
      <c r="M954" s="46"/>
      <c r="N954" s="46"/>
      <c r="O954" s="46"/>
      <c r="P954" s="46"/>
      <c r="Q954" s="46"/>
      <c r="R954" s="46"/>
      <c r="S954" s="46"/>
      <c r="T954" s="46"/>
      <c r="U954" s="46"/>
      <c r="V954" s="46"/>
      <c r="W954" s="46"/>
      <c r="X954" s="46"/>
      <c r="Y954" s="46"/>
      <c r="Z954" s="46"/>
      <c r="AA954" s="46"/>
      <c r="AB954" s="46"/>
      <c r="AC954" s="46"/>
      <c r="AD954" s="46"/>
      <c r="AE954" s="46"/>
      <c r="AF954" s="46"/>
      <c r="AG954" s="46"/>
      <c r="AH954" s="46"/>
      <c r="AI954" s="46"/>
      <c r="AJ954" s="46"/>
      <c r="AK954" s="46"/>
      <c r="AL954" s="46"/>
    </row>
    <row r="955">
      <c r="A955" s="50"/>
      <c r="B955" s="46"/>
      <c r="C955" s="46"/>
      <c r="D955" s="46"/>
      <c r="E955" s="70"/>
      <c r="F955" s="50"/>
      <c r="G955" s="50"/>
      <c r="H955" s="50"/>
      <c r="I955" s="50"/>
      <c r="J955" s="102"/>
      <c r="K955" s="46"/>
      <c r="L955" s="46"/>
      <c r="M955" s="46"/>
      <c r="N955" s="46"/>
      <c r="O955" s="46"/>
      <c r="P955" s="46"/>
      <c r="Q955" s="46"/>
      <c r="R955" s="46"/>
      <c r="S955" s="46"/>
      <c r="T955" s="46"/>
      <c r="U955" s="46"/>
      <c r="V955" s="46"/>
      <c r="W955" s="46"/>
      <c r="X955" s="46"/>
      <c r="Y955" s="46"/>
      <c r="Z955" s="46"/>
      <c r="AA955" s="46"/>
      <c r="AB955" s="46"/>
      <c r="AC955" s="46"/>
      <c r="AD955" s="46"/>
      <c r="AE955" s="46"/>
      <c r="AF955" s="46"/>
      <c r="AG955" s="46"/>
      <c r="AH955" s="46"/>
      <c r="AI955" s="46"/>
      <c r="AJ955" s="46"/>
      <c r="AK955" s="46"/>
      <c r="AL955" s="46"/>
    </row>
    <row r="956">
      <c r="A956" s="50"/>
      <c r="B956" s="46"/>
      <c r="C956" s="46"/>
      <c r="D956" s="46"/>
      <c r="E956" s="70"/>
      <c r="F956" s="50"/>
      <c r="G956" s="50"/>
      <c r="H956" s="50"/>
      <c r="I956" s="50"/>
      <c r="J956" s="102"/>
      <c r="K956" s="46"/>
      <c r="L956" s="46"/>
      <c r="M956" s="46"/>
      <c r="N956" s="46"/>
      <c r="O956" s="46"/>
      <c r="P956" s="46"/>
      <c r="Q956" s="46"/>
      <c r="R956" s="46"/>
      <c r="S956" s="46"/>
      <c r="T956" s="46"/>
      <c r="U956" s="46"/>
      <c r="V956" s="46"/>
      <c r="W956" s="46"/>
      <c r="X956" s="46"/>
      <c r="Y956" s="46"/>
      <c r="Z956" s="46"/>
      <c r="AA956" s="46"/>
      <c r="AB956" s="46"/>
      <c r="AC956" s="46"/>
      <c r="AD956" s="46"/>
      <c r="AE956" s="46"/>
      <c r="AF956" s="46"/>
      <c r="AG956" s="46"/>
      <c r="AH956" s="46"/>
      <c r="AI956" s="46"/>
      <c r="AJ956" s="46"/>
      <c r="AK956" s="46"/>
      <c r="AL956" s="46"/>
    </row>
    <row r="957">
      <c r="A957" s="50"/>
      <c r="B957" s="46"/>
      <c r="C957" s="46"/>
      <c r="D957" s="46"/>
      <c r="E957" s="70"/>
      <c r="F957" s="50"/>
      <c r="G957" s="50"/>
      <c r="H957" s="50"/>
      <c r="I957" s="50"/>
      <c r="J957" s="102"/>
      <c r="K957" s="46"/>
      <c r="L957" s="46"/>
      <c r="M957" s="46"/>
      <c r="N957" s="46"/>
      <c r="O957" s="46"/>
      <c r="P957" s="46"/>
      <c r="Q957" s="46"/>
      <c r="R957" s="46"/>
      <c r="S957" s="46"/>
      <c r="T957" s="46"/>
      <c r="U957" s="46"/>
      <c r="V957" s="46"/>
      <c r="W957" s="46"/>
      <c r="X957" s="46"/>
      <c r="Y957" s="46"/>
      <c r="Z957" s="46"/>
      <c r="AA957" s="46"/>
      <c r="AB957" s="46"/>
      <c r="AC957" s="46"/>
      <c r="AD957" s="46"/>
      <c r="AE957" s="46"/>
      <c r="AF957" s="46"/>
      <c r="AG957" s="46"/>
      <c r="AH957" s="46"/>
      <c r="AI957" s="46"/>
      <c r="AJ957" s="46"/>
      <c r="AK957" s="46"/>
      <c r="AL957" s="46"/>
    </row>
    <row r="958">
      <c r="A958" s="50"/>
      <c r="B958" s="46"/>
      <c r="C958" s="46"/>
      <c r="D958" s="46"/>
      <c r="E958" s="70"/>
      <c r="F958" s="50"/>
      <c r="G958" s="50"/>
      <c r="H958" s="50"/>
      <c r="I958" s="50"/>
      <c r="J958" s="102"/>
      <c r="K958" s="46"/>
      <c r="L958" s="46"/>
      <c r="M958" s="46"/>
      <c r="N958" s="46"/>
      <c r="O958" s="46"/>
      <c r="P958" s="46"/>
      <c r="Q958" s="46"/>
      <c r="R958" s="46"/>
      <c r="S958" s="46"/>
      <c r="T958" s="46"/>
      <c r="U958" s="46"/>
      <c r="V958" s="46"/>
      <c r="W958" s="46"/>
      <c r="X958" s="46"/>
      <c r="Y958" s="46"/>
      <c r="Z958" s="46"/>
      <c r="AA958" s="46"/>
      <c r="AB958" s="46"/>
      <c r="AC958" s="46"/>
      <c r="AD958" s="46"/>
      <c r="AE958" s="46"/>
      <c r="AF958" s="46"/>
      <c r="AG958" s="46"/>
      <c r="AH958" s="46"/>
      <c r="AI958" s="46"/>
      <c r="AJ958" s="46"/>
      <c r="AK958" s="46"/>
      <c r="AL958" s="46"/>
    </row>
    <row r="959">
      <c r="A959" s="50"/>
      <c r="B959" s="46"/>
      <c r="C959" s="46"/>
      <c r="D959" s="46"/>
      <c r="E959" s="70"/>
      <c r="F959" s="50"/>
      <c r="G959" s="50"/>
      <c r="H959" s="50"/>
      <c r="I959" s="50"/>
      <c r="J959" s="102"/>
      <c r="K959" s="46"/>
      <c r="L959" s="46"/>
      <c r="M959" s="46"/>
      <c r="N959" s="46"/>
      <c r="O959" s="46"/>
      <c r="P959" s="46"/>
      <c r="Q959" s="46"/>
      <c r="R959" s="46"/>
      <c r="S959" s="46"/>
      <c r="T959" s="46"/>
      <c r="U959" s="46"/>
      <c r="V959" s="46"/>
      <c r="W959" s="46"/>
      <c r="X959" s="46"/>
      <c r="Y959" s="46"/>
      <c r="Z959" s="46"/>
      <c r="AA959" s="46"/>
      <c r="AB959" s="46"/>
      <c r="AC959" s="46"/>
      <c r="AD959" s="46"/>
      <c r="AE959" s="46"/>
      <c r="AF959" s="46"/>
      <c r="AG959" s="46"/>
      <c r="AH959" s="46"/>
      <c r="AI959" s="46"/>
      <c r="AJ959" s="46"/>
      <c r="AK959" s="46"/>
      <c r="AL959" s="46"/>
    </row>
    <row r="960">
      <c r="A960" s="50"/>
      <c r="B960" s="46"/>
      <c r="C960" s="46"/>
      <c r="D960" s="46"/>
      <c r="E960" s="70"/>
      <c r="F960" s="50"/>
      <c r="G960" s="50"/>
      <c r="H960" s="50"/>
      <c r="I960" s="50"/>
      <c r="J960" s="102"/>
      <c r="K960" s="46"/>
      <c r="L960" s="46"/>
      <c r="M960" s="46"/>
      <c r="N960" s="46"/>
      <c r="O960" s="46"/>
      <c r="P960" s="46"/>
      <c r="Q960" s="46"/>
      <c r="R960" s="46"/>
      <c r="S960" s="46"/>
      <c r="T960" s="46"/>
      <c r="U960" s="46"/>
      <c r="V960" s="46"/>
      <c r="W960" s="46"/>
      <c r="X960" s="46"/>
      <c r="Y960" s="46"/>
      <c r="Z960" s="46"/>
      <c r="AA960" s="46"/>
      <c r="AB960" s="46"/>
      <c r="AC960" s="46"/>
      <c r="AD960" s="46"/>
      <c r="AE960" s="46"/>
      <c r="AF960" s="46"/>
      <c r="AG960" s="46"/>
      <c r="AH960" s="46"/>
      <c r="AI960" s="46"/>
      <c r="AJ960" s="46"/>
      <c r="AK960" s="46"/>
      <c r="AL960" s="46"/>
    </row>
    <row r="961">
      <c r="A961" s="50"/>
      <c r="B961" s="46"/>
      <c r="C961" s="46"/>
      <c r="D961" s="46"/>
      <c r="E961" s="70"/>
      <c r="F961" s="50"/>
      <c r="G961" s="50"/>
      <c r="H961" s="50"/>
      <c r="I961" s="50"/>
      <c r="J961" s="102"/>
      <c r="K961" s="46"/>
      <c r="L961" s="46"/>
      <c r="M961" s="46"/>
      <c r="N961" s="46"/>
      <c r="O961" s="46"/>
      <c r="P961" s="46"/>
      <c r="Q961" s="46"/>
      <c r="R961" s="46"/>
      <c r="S961" s="46"/>
      <c r="T961" s="46"/>
      <c r="U961" s="46"/>
      <c r="V961" s="46"/>
      <c r="W961" s="46"/>
      <c r="X961" s="46"/>
      <c r="Y961" s="46"/>
      <c r="Z961" s="46"/>
      <c r="AA961" s="46"/>
      <c r="AB961" s="46"/>
      <c r="AC961" s="46"/>
      <c r="AD961" s="46"/>
      <c r="AE961" s="46"/>
      <c r="AF961" s="46"/>
      <c r="AG961" s="46"/>
      <c r="AH961" s="46"/>
      <c r="AI961" s="46"/>
      <c r="AJ961" s="46"/>
      <c r="AK961" s="46"/>
      <c r="AL961" s="46"/>
    </row>
    <row r="962">
      <c r="A962" s="50"/>
      <c r="B962" s="46"/>
      <c r="C962" s="46"/>
      <c r="D962" s="46"/>
      <c r="E962" s="70"/>
      <c r="F962" s="50"/>
      <c r="G962" s="50"/>
      <c r="H962" s="50"/>
      <c r="I962" s="50"/>
      <c r="J962" s="102"/>
      <c r="K962" s="46"/>
      <c r="L962" s="46"/>
      <c r="M962" s="46"/>
      <c r="N962" s="46"/>
      <c r="O962" s="46"/>
      <c r="P962" s="46"/>
      <c r="Q962" s="46"/>
      <c r="R962" s="46"/>
      <c r="S962" s="46"/>
      <c r="T962" s="46"/>
      <c r="U962" s="46"/>
      <c r="V962" s="46"/>
      <c r="W962" s="46"/>
      <c r="X962" s="46"/>
      <c r="Y962" s="46"/>
      <c r="Z962" s="46"/>
      <c r="AA962" s="46"/>
      <c r="AB962" s="46"/>
      <c r="AC962" s="46"/>
      <c r="AD962" s="46"/>
      <c r="AE962" s="46"/>
      <c r="AF962" s="46"/>
      <c r="AG962" s="46"/>
      <c r="AH962" s="46"/>
      <c r="AI962" s="46"/>
      <c r="AJ962" s="46"/>
      <c r="AK962" s="46"/>
      <c r="AL962" s="46"/>
    </row>
    <row r="963">
      <c r="A963" s="50"/>
      <c r="B963" s="46"/>
      <c r="C963" s="46"/>
      <c r="D963" s="46"/>
      <c r="E963" s="70"/>
      <c r="F963" s="50"/>
      <c r="G963" s="50"/>
      <c r="H963" s="50"/>
      <c r="I963" s="50"/>
      <c r="J963" s="102"/>
      <c r="K963" s="46"/>
      <c r="L963" s="46"/>
      <c r="M963" s="46"/>
      <c r="N963" s="46"/>
      <c r="O963" s="46"/>
      <c r="P963" s="46"/>
      <c r="Q963" s="46"/>
      <c r="R963" s="46"/>
      <c r="S963" s="46"/>
      <c r="T963" s="46"/>
      <c r="U963" s="46"/>
      <c r="V963" s="46"/>
      <c r="W963" s="46"/>
      <c r="X963" s="46"/>
      <c r="Y963" s="46"/>
      <c r="Z963" s="46"/>
      <c r="AA963" s="46"/>
      <c r="AB963" s="46"/>
      <c r="AC963" s="46"/>
      <c r="AD963" s="46"/>
      <c r="AE963" s="46"/>
      <c r="AF963" s="46"/>
      <c r="AG963" s="46"/>
      <c r="AH963" s="46"/>
      <c r="AI963" s="46"/>
      <c r="AJ963" s="46"/>
      <c r="AK963" s="46"/>
      <c r="AL963" s="46"/>
    </row>
    <row r="964">
      <c r="A964" s="50"/>
      <c r="B964" s="46"/>
      <c r="C964" s="46"/>
      <c r="D964" s="46"/>
      <c r="E964" s="70"/>
      <c r="F964" s="50"/>
      <c r="G964" s="50"/>
      <c r="H964" s="50"/>
      <c r="I964" s="50"/>
      <c r="J964" s="102"/>
      <c r="K964" s="46"/>
      <c r="L964" s="46"/>
      <c r="M964" s="46"/>
      <c r="N964" s="46"/>
      <c r="O964" s="46"/>
      <c r="P964" s="46"/>
      <c r="Q964" s="46"/>
      <c r="R964" s="46"/>
      <c r="S964" s="46"/>
      <c r="T964" s="46"/>
      <c r="U964" s="46"/>
      <c r="V964" s="46"/>
      <c r="W964" s="46"/>
      <c r="X964" s="46"/>
      <c r="Y964" s="46"/>
      <c r="Z964" s="46"/>
      <c r="AA964" s="46"/>
      <c r="AB964" s="46"/>
      <c r="AC964" s="46"/>
      <c r="AD964" s="46"/>
      <c r="AE964" s="46"/>
      <c r="AF964" s="46"/>
      <c r="AG964" s="46"/>
      <c r="AH964" s="46"/>
      <c r="AI964" s="46"/>
      <c r="AJ964" s="46"/>
      <c r="AK964" s="46"/>
      <c r="AL964" s="46"/>
    </row>
    <row r="965">
      <c r="A965" s="50"/>
      <c r="B965" s="46"/>
      <c r="C965" s="46"/>
      <c r="D965" s="46"/>
      <c r="E965" s="70"/>
      <c r="F965" s="50"/>
      <c r="G965" s="50"/>
      <c r="H965" s="50"/>
      <c r="I965" s="50"/>
      <c r="J965" s="102"/>
      <c r="K965" s="46"/>
      <c r="L965" s="46"/>
      <c r="M965" s="46"/>
      <c r="N965" s="46"/>
      <c r="O965" s="46"/>
      <c r="P965" s="46"/>
      <c r="Q965" s="46"/>
      <c r="R965" s="46"/>
      <c r="S965" s="46"/>
      <c r="T965" s="46"/>
      <c r="U965" s="46"/>
      <c r="V965" s="46"/>
      <c r="W965" s="46"/>
      <c r="X965" s="46"/>
      <c r="Y965" s="46"/>
      <c r="Z965" s="46"/>
      <c r="AA965" s="46"/>
      <c r="AB965" s="46"/>
      <c r="AC965" s="46"/>
      <c r="AD965" s="46"/>
      <c r="AE965" s="46"/>
      <c r="AF965" s="46"/>
      <c r="AG965" s="46"/>
      <c r="AH965" s="46"/>
      <c r="AI965" s="46"/>
      <c r="AJ965" s="46"/>
      <c r="AK965" s="46"/>
      <c r="AL965" s="46"/>
    </row>
    <row r="966">
      <c r="A966" s="50"/>
      <c r="B966" s="46"/>
      <c r="C966" s="46"/>
      <c r="D966" s="46"/>
      <c r="E966" s="70"/>
      <c r="F966" s="50"/>
      <c r="G966" s="50"/>
      <c r="H966" s="50"/>
      <c r="I966" s="50"/>
      <c r="J966" s="102"/>
      <c r="K966" s="46"/>
      <c r="L966" s="46"/>
      <c r="M966" s="46"/>
      <c r="N966" s="46"/>
      <c r="O966" s="46"/>
      <c r="P966" s="46"/>
      <c r="Q966" s="46"/>
      <c r="R966" s="46"/>
      <c r="S966" s="46"/>
      <c r="T966" s="46"/>
      <c r="U966" s="46"/>
      <c r="V966" s="46"/>
      <c r="W966" s="46"/>
      <c r="X966" s="46"/>
      <c r="Y966" s="46"/>
      <c r="Z966" s="46"/>
      <c r="AA966" s="46"/>
      <c r="AB966" s="46"/>
      <c r="AC966" s="46"/>
      <c r="AD966" s="46"/>
      <c r="AE966" s="46"/>
      <c r="AF966" s="46"/>
      <c r="AG966" s="46"/>
      <c r="AH966" s="46"/>
      <c r="AI966" s="46"/>
      <c r="AJ966" s="46"/>
      <c r="AK966" s="46"/>
      <c r="AL966" s="46"/>
    </row>
    <row r="967">
      <c r="A967" s="50"/>
      <c r="B967" s="46"/>
      <c r="C967" s="46"/>
      <c r="D967" s="46"/>
      <c r="E967" s="70"/>
      <c r="F967" s="50"/>
      <c r="G967" s="50"/>
      <c r="H967" s="50"/>
      <c r="I967" s="50"/>
      <c r="J967" s="102"/>
      <c r="K967" s="46"/>
      <c r="L967" s="46"/>
      <c r="M967" s="46"/>
      <c r="N967" s="46"/>
      <c r="O967" s="46"/>
      <c r="P967" s="46"/>
      <c r="Q967" s="46"/>
      <c r="R967" s="46"/>
      <c r="S967" s="46"/>
      <c r="T967" s="46"/>
      <c r="U967" s="46"/>
      <c r="V967" s="46"/>
      <c r="W967" s="46"/>
      <c r="X967" s="46"/>
      <c r="Y967" s="46"/>
      <c r="Z967" s="46"/>
      <c r="AA967" s="46"/>
      <c r="AB967" s="46"/>
      <c r="AC967" s="46"/>
      <c r="AD967" s="46"/>
      <c r="AE967" s="46"/>
      <c r="AF967" s="46"/>
      <c r="AG967" s="46"/>
      <c r="AH967" s="46"/>
      <c r="AI967" s="46"/>
      <c r="AJ967" s="46"/>
      <c r="AK967" s="46"/>
      <c r="AL967" s="46"/>
    </row>
    <row r="968">
      <c r="A968" s="50"/>
      <c r="B968" s="46"/>
      <c r="C968" s="46"/>
      <c r="D968" s="46"/>
      <c r="E968" s="70"/>
      <c r="F968" s="50"/>
      <c r="G968" s="50"/>
      <c r="H968" s="50"/>
      <c r="I968" s="50"/>
      <c r="J968" s="102"/>
      <c r="K968" s="46"/>
      <c r="L968" s="46"/>
      <c r="M968" s="46"/>
      <c r="N968" s="46"/>
      <c r="O968" s="46"/>
      <c r="P968" s="46"/>
      <c r="Q968" s="46"/>
      <c r="R968" s="46"/>
      <c r="S968" s="46"/>
      <c r="T968" s="46"/>
      <c r="U968" s="46"/>
      <c r="V968" s="46"/>
      <c r="W968" s="46"/>
      <c r="X968" s="46"/>
      <c r="Y968" s="46"/>
      <c r="Z968" s="46"/>
      <c r="AA968" s="46"/>
      <c r="AB968" s="46"/>
      <c r="AC968" s="46"/>
      <c r="AD968" s="46"/>
      <c r="AE968" s="46"/>
      <c r="AF968" s="46"/>
      <c r="AG968" s="46"/>
      <c r="AH968" s="46"/>
      <c r="AI968" s="46"/>
      <c r="AJ968" s="46"/>
      <c r="AK968" s="46"/>
      <c r="AL968" s="46"/>
    </row>
    <row r="969">
      <c r="A969" s="50"/>
      <c r="B969" s="46"/>
      <c r="C969" s="46"/>
      <c r="D969" s="46"/>
      <c r="E969" s="70"/>
      <c r="F969" s="50"/>
      <c r="G969" s="50"/>
      <c r="H969" s="50"/>
      <c r="I969" s="50"/>
      <c r="J969" s="102"/>
      <c r="K969" s="46"/>
      <c r="L969" s="46"/>
      <c r="M969" s="46"/>
      <c r="N969" s="46"/>
      <c r="O969" s="46"/>
      <c r="P969" s="46"/>
      <c r="Q969" s="46"/>
      <c r="R969" s="46"/>
      <c r="S969" s="46"/>
      <c r="T969" s="46"/>
      <c r="U969" s="46"/>
      <c r="V969" s="46"/>
      <c r="W969" s="46"/>
      <c r="X969" s="46"/>
      <c r="Y969" s="46"/>
      <c r="Z969" s="46"/>
      <c r="AA969" s="46"/>
      <c r="AB969" s="46"/>
      <c r="AC969" s="46"/>
      <c r="AD969" s="46"/>
      <c r="AE969" s="46"/>
      <c r="AF969" s="46"/>
      <c r="AG969" s="46"/>
      <c r="AH969" s="46"/>
      <c r="AI969" s="46"/>
      <c r="AJ969" s="46"/>
      <c r="AK969" s="46"/>
      <c r="AL969" s="46"/>
    </row>
    <row r="970">
      <c r="A970" s="50"/>
      <c r="B970" s="46"/>
      <c r="C970" s="46"/>
      <c r="D970" s="46"/>
      <c r="E970" s="70"/>
      <c r="F970" s="50"/>
      <c r="G970" s="50"/>
      <c r="H970" s="50"/>
      <c r="I970" s="50"/>
      <c r="J970" s="102"/>
      <c r="K970" s="46"/>
      <c r="L970" s="46"/>
      <c r="M970" s="46"/>
      <c r="N970" s="46"/>
      <c r="O970" s="46"/>
      <c r="P970" s="46"/>
      <c r="Q970" s="46"/>
      <c r="R970" s="46"/>
      <c r="S970" s="46"/>
      <c r="T970" s="46"/>
      <c r="U970" s="46"/>
      <c r="V970" s="46"/>
      <c r="W970" s="46"/>
      <c r="X970" s="46"/>
      <c r="Y970" s="46"/>
      <c r="Z970" s="46"/>
      <c r="AA970" s="46"/>
      <c r="AB970" s="46"/>
      <c r="AC970" s="46"/>
      <c r="AD970" s="46"/>
      <c r="AE970" s="46"/>
      <c r="AF970" s="46"/>
      <c r="AG970" s="46"/>
      <c r="AH970" s="46"/>
      <c r="AI970" s="46"/>
      <c r="AJ970" s="46"/>
      <c r="AK970" s="46"/>
      <c r="AL970" s="46"/>
    </row>
    <row r="971">
      <c r="A971" s="50"/>
      <c r="B971" s="46"/>
      <c r="C971" s="46"/>
      <c r="D971" s="46"/>
      <c r="E971" s="70"/>
      <c r="F971" s="50"/>
      <c r="G971" s="50"/>
      <c r="H971" s="50"/>
      <c r="I971" s="50"/>
      <c r="J971" s="102"/>
      <c r="K971" s="46"/>
      <c r="L971" s="46"/>
      <c r="M971" s="46"/>
      <c r="N971" s="46"/>
      <c r="O971" s="46"/>
      <c r="P971" s="46"/>
      <c r="Q971" s="46"/>
      <c r="R971" s="46"/>
      <c r="S971" s="46"/>
      <c r="T971" s="46"/>
      <c r="U971" s="46"/>
      <c r="V971" s="46"/>
      <c r="W971" s="46"/>
      <c r="X971" s="46"/>
      <c r="Y971" s="46"/>
      <c r="Z971" s="46"/>
      <c r="AA971" s="46"/>
      <c r="AB971" s="46"/>
      <c r="AC971" s="46"/>
      <c r="AD971" s="46"/>
      <c r="AE971" s="46"/>
      <c r="AF971" s="46"/>
      <c r="AG971" s="46"/>
      <c r="AH971" s="46"/>
      <c r="AI971" s="46"/>
      <c r="AJ971" s="46"/>
      <c r="AK971" s="46"/>
      <c r="AL971" s="46"/>
    </row>
    <row r="972">
      <c r="A972" s="50"/>
      <c r="B972" s="46"/>
      <c r="C972" s="46"/>
      <c r="D972" s="46"/>
      <c r="E972" s="70"/>
      <c r="F972" s="50"/>
      <c r="G972" s="50"/>
      <c r="H972" s="50"/>
      <c r="I972" s="50"/>
      <c r="J972" s="102"/>
      <c r="K972" s="46"/>
      <c r="L972" s="46"/>
      <c r="M972" s="46"/>
      <c r="N972" s="46"/>
      <c r="O972" s="46"/>
      <c r="P972" s="46"/>
      <c r="Q972" s="46"/>
      <c r="R972" s="46"/>
      <c r="S972" s="46"/>
      <c r="T972" s="46"/>
      <c r="U972" s="46"/>
      <c r="V972" s="46"/>
      <c r="W972" s="46"/>
      <c r="X972" s="46"/>
      <c r="Y972" s="46"/>
      <c r="Z972" s="46"/>
      <c r="AA972" s="46"/>
      <c r="AB972" s="46"/>
      <c r="AC972" s="46"/>
      <c r="AD972" s="46"/>
      <c r="AE972" s="46"/>
      <c r="AF972" s="46"/>
      <c r="AG972" s="46"/>
      <c r="AH972" s="46"/>
      <c r="AI972" s="46"/>
      <c r="AJ972" s="46"/>
      <c r="AK972" s="46"/>
      <c r="AL972" s="46"/>
    </row>
    <row r="973">
      <c r="A973" s="50"/>
      <c r="B973" s="46"/>
      <c r="C973" s="46"/>
      <c r="D973" s="46"/>
      <c r="E973" s="70"/>
      <c r="F973" s="50"/>
      <c r="G973" s="50"/>
      <c r="H973" s="50"/>
      <c r="I973" s="50"/>
      <c r="J973" s="102"/>
      <c r="K973" s="46"/>
      <c r="L973" s="46"/>
      <c r="M973" s="46"/>
      <c r="N973" s="46"/>
      <c r="O973" s="46"/>
      <c r="P973" s="46"/>
      <c r="Q973" s="46"/>
      <c r="R973" s="46"/>
      <c r="S973" s="46"/>
      <c r="T973" s="46"/>
      <c r="U973" s="46"/>
      <c r="V973" s="46"/>
      <c r="W973" s="46"/>
      <c r="X973" s="46"/>
      <c r="Y973" s="46"/>
      <c r="Z973" s="46"/>
      <c r="AA973" s="46"/>
      <c r="AB973" s="46"/>
      <c r="AC973" s="46"/>
      <c r="AD973" s="46"/>
      <c r="AE973" s="46"/>
      <c r="AF973" s="46"/>
      <c r="AG973" s="46"/>
      <c r="AH973" s="46"/>
      <c r="AI973" s="46"/>
      <c r="AJ973" s="46"/>
      <c r="AK973" s="46"/>
      <c r="AL973" s="46"/>
    </row>
    <row r="974">
      <c r="A974" s="50"/>
      <c r="B974" s="46"/>
      <c r="C974" s="46"/>
      <c r="D974" s="46"/>
      <c r="E974" s="70"/>
      <c r="F974" s="50"/>
      <c r="G974" s="50"/>
      <c r="H974" s="50"/>
      <c r="I974" s="50"/>
      <c r="J974" s="102"/>
      <c r="K974" s="46"/>
      <c r="L974" s="46"/>
      <c r="M974" s="46"/>
      <c r="N974" s="46"/>
      <c r="O974" s="46"/>
      <c r="P974" s="46"/>
      <c r="Q974" s="46"/>
      <c r="R974" s="46"/>
      <c r="S974" s="46"/>
      <c r="T974" s="46"/>
      <c r="U974" s="46"/>
      <c r="V974" s="46"/>
      <c r="W974" s="46"/>
      <c r="X974" s="46"/>
      <c r="Y974" s="46"/>
      <c r="Z974" s="46"/>
      <c r="AA974" s="46"/>
      <c r="AB974" s="46"/>
      <c r="AC974" s="46"/>
      <c r="AD974" s="46"/>
      <c r="AE974" s="46"/>
      <c r="AF974" s="46"/>
      <c r="AG974" s="46"/>
      <c r="AH974" s="46"/>
      <c r="AI974" s="46"/>
      <c r="AJ974" s="46"/>
      <c r="AK974" s="46"/>
      <c r="AL974" s="46"/>
    </row>
    <row r="975">
      <c r="A975" s="50"/>
      <c r="B975" s="46"/>
      <c r="C975" s="46"/>
      <c r="D975" s="46"/>
      <c r="E975" s="70"/>
      <c r="F975" s="50"/>
      <c r="G975" s="50"/>
      <c r="H975" s="50"/>
      <c r="I975" s="50"/>
      <c r="J975" s="102"/>
      <c r="K975" s="46"/>
      <c r="L975" s="46"/>
      <c r="M975" s="46"/>
      <c r="N975" s="46"/>
      <c r="O975" s="46"/>
      <c r="P975" s="46"/>
      <c r="Q975" s="46"/>
      <c r="R975" s="46"/>
      <c r="S975" s="46"/>
      <c r="T975" s="46"/>
      <c r="U975" s="46"/>
      <c r="V975" s="46"/>
      <c r="W975" s="46"/>
      <c r="X975" s="46"/>
      <c r="Y975" s="46"/>
      <c r="Z975" s="46"/>
      <c r="AA975" s="46"/>
      <c r="AB975" s="46"/>
      <c r="AC975" s="46"/>
      <c r="AD975" s="46"/>
      <c r="AE975" s="46"/>
      <c r="AF975" s="46"/>
      <c r="AG975" s="46"/>
      <c r="AH975" s="46"/>
      <c r="AI975" s="46"/>
      <c r="AJ975" s="46"/>
      <c r="AK975" s="46"/>
      <c r="AL975" s="46"/>
    </row>
    <row r="976">
      <c r="A976" s="50"/>
      <c r="B976" s="46"/>
      <c r="C976" s="46"/>
      <c r="D976" s="46"/>
      <c r="E976" s="70"/>
      <c r="F976" s="50"/>
      <c r="G976" s="50"/>
      <c r="H976" s="50"/>
      <c r="I976" s="50"/>
      <c r="J976" s="102"/>
      <c r="K976" s="46"/>
      <c r="L976" s="46"/>
      <c r="M976" s="46"/>
      <c r="N976" s="46"/>
      <c r="O976" s="46"/>
      <c r="P976" s="46"/>
      <c r="Q976" s="46"/>
      <c r="R976" s="46"/>
      <c r="S976" s="46"/>
      <c r="T976" s="46"/>
      <c r="U976" s="46"/>
      <c r="V976" s="46"/>
      <c r="W976" s="46"/>
      <c r="X976" s="46"/>
      <c r="Y976" s="46"/>
      <c r="Z976" s="46"/>
      <c r="AA976" s="46"/>
      <c r="AB976" s="46"/>
      <c r="AC976" s="46"/>
      <c r="AD976" s="46"/>
      <c r="AE976" s="46"/>
      <c r="AF976" s="46"/>
      <c r="AG976" s="46"/>
      <c r="AH976" s="46"/>
      <c r="AI976" s="46"/>
      <c r="AJ976" s="46"/>
      <c r="AK976" s="46"/>
      <c r="AL976" s="46"/>
    </row>
    <row r="977">
      <c r="A977" s="50"/>
      <c r="B977" s="46"/>
      <c r="C977" s="46"/>
      <c r="D977" s="46"/>
      <c r="E977" s="70"/>
      <c r="F977" s="50"/>
      <c r="G977" s="50"/>
      <c r="H977" s="50"/>
      <c r="I977" s="50"/>
      <c r="J977" s="102"/>
      <c r="K977" s="46"/>
      <c r="L977" s="46"/>
      <c r="M977" s="46"/>
      <c r="N977" s="46"/>
      <c r="O977" s="46"/>
      <c r="P977" s="46"/>
      <c r="Q977" s="46"/>
      <c r="R977" s="46"/>
      <c r="S977" s="46"/>
      <c r="T977" s="46"/>
      <c r="U977" s="46"/>
      <c r="V977" s="46"/>
      <c r="W977" s="46"/>
      <c r="X977" s="46"/>
      <c r="Y977" s="46"/>
      <c r="Z977" s="46"/>
      <c r="AA977" s="46"/>
      <c r="AB977" s="46"/>
      <c r="AC977" s="46"/>
      <c r="AD977" s="46"/>
      <c r="AE977" s="46"/>
      <c r="AF977" s="46"/>
      <c r="AG977" s="46"/>
      <c r="AH977" s="46"/>
      <c r="AI977" s="46"/>
      <c r="AJ977" s="46"/>
      <c r="AK977" s="46"/>
      <c r="AL977" s="46"/>
    </row>
    <row r="978">
      <c r="A978" s="50"/>
      <c r="B978" s="46"/>
      <c r="C978" s="46"/>
      <c r="D978" s="46"/>
      <c r="E978" s="70"/>
      <c r="F978" s="50"/>
      <c r="G978" s="50"/>
      <c r="H978" s="50"/>
      <c r="I978" s="50"/>
      <c r="J978" s="102"/>
      <c r="K978" s="46"/>
      <c r="L978" s="46"/>
      <c r="M978" s="46"/>
      <c r="N978" s="46"/>
      <c r="O978" s="46"/>
      <c r="P978" s="46"/>
      <c r="Q978" s="46"/>
      <c r="R978" s="46"/>
      <c r="S978" s="46"/>
      <c r="T978" s="46"/>
      <c r="U978" s="46"/>
      <c r="V978" s="46"/>
      <c r="W978" s="46"/>
      <c r="X978" s="46"/>
      <c r="Y978" s="46"/>
      <c r="Z978" s="46"/>
      <c r="AA978" s="46"/>
      <c r="AB978" s="46"/>
      <c r="AC978" s="46"/>
      <c r="AD978" s="46"/>
      <c r="AE978" s="46"/>
      <c r="AF978" s="46"/>
      <c r="AG978" s="46"/>
      <c r="AH978" s="46"/>
      <c r="AI978" s="46"/>
      <c r="AJ978" s="46"/>
      <c r="AK978" s="46"/>
      <c r="AL978" s="46"/>
    </row>
    <row r="979">
      <c r="A979" s="50"/>
      <c r="B979" s="46"/>
      <c r="C979" s="46"/>
      <c r="D979" s="46"/>
      <c r="E979" s="70"/>
      <c r="F979" s="50"/>
      <c r="G979" s="50"/>
      <c r="H979" s="50"/>
      <c r="I979" s="50"/>
      <c r="J979" s="102"/>
      <c r="K979" s="46"/>
      <c r="L979" s="46"/>
      <c r="M979" s="46"/>
      <c r="N979" s="46"/>
      <c r="O979" s="46"/>
      <c r="P979" s="46"/>
      <c r="Q979" s="46"/>
      <c r="R979" s="46"/>
      <c r="S979" s="46"/>
      <c r="T979" s="46"/>
      <c r="U979" s="46"/>
      <c r="V979" s="46"/>
      <c r="W979" s="46"/>
      <c r="X979" s="46"/>
      <c r="Y979" s="46"/>
      <c r="Z979" s="46"/>
      <c r="AA979" s="46"/>
      <c r="AB979" s="46"/>
      <c r="AC979" s="46"/>
      <c r="AD979" s="46"/>
      <c r="AE979" s="46"/>
      <c r="AF979" s="46"/>
      <c r="AG979" s="46"/>
      <c r="AH979" s="46"/>
      <c r="AI979" s="46"/>
      <c r="AJ979" s="46"/>
      <c r="AK979" s="46"/>
      <c r="AL979" s="46"/>
    </row>
  </sheetData>
  <mergeCells count="10">
    <mergeCell ref="A51:B51"/>
    <mergeCell ref="A52:B52"/>
    <mergeCell ref="A53:B53"/>
    <mergeCell ref="A1:H1"/>
    <mergeCell ref="A18:J18"/>
    <mergeCell ref="A19:J19"/>
    <mergeCell ref="A46:B46"/>
    <mergeCell ref="A47:B47"/>
    <mergeCell ref="A48:B48"/>
    <mergeCell ref="A50:E50"/>
  </mergeCells>
  <conditionalFormatting sqref="E44">
    <cfRule type="cellIs" dxfId="0" priority="1" operator="between">
      <formula>"1%"</formula>
      <formula>"25%"</formula>
    </cfRule>
  </conditionalFormatting>
  <conditionalFormatting sqref="E44">
    <cfRule type="cellIs" dxfId="1" priority="2" operator="between">
      <formula>"26%"</formula>
      <formula>"50%"</formula>
    </cfRule>
  </conditionalFormatting>
  <conditionalFormatting sqref="E44">
    <cfRule type="cellIs" dxfId="2" priority="3" operator="between">
      <formula>"51%"</formula>
      <formula>"75%"</formula>
    </cfRule>
  </conditionalFormatting>
  <conditionalFormatting sqref="E44">
    <cfRule type="cellIs" dxfId="3" priority="4" operator="between">
      <formula>"76%"</formula>
      <formula>"100%"</formula>
    </cfRule>
  </conditionalFormatting>
  <printOptions gridLines="1" horizontalCentered="1"/>
  <pageMargins bottom="0.75" footer="0.0" header="0.0" left="0.7" right="0.7" top="0.75"/>
  <pageSetup paperSize="14" cellComments="atEnd" orientation="portrait" pageOrder="overThenDown"/>
  <rowBreaks count="1" manualBreakCount="1">
    <brk id="16" man="1"/>
  </rowBrea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75"/>
  <cols>
    <col customWidth="1" min="1" max="1" width="4.0"/>
    <col customWidth="1" min="2" max="4" width="13.88"/>
    <col customWidth="1" min="5" max="5" width="12.75"/>
    <col customWidth="1" min="6" max="6" width="11.13"/>
    <col customWidth="1" min="7" max="7" width="12.88"/>
    <col customWidth="1" min="8" max="8" width="10.13"/>
    <col customWidth="1" min="9" max="9" width="9.63"/>
    <col customWidth="1" min="10" max="10" width="10.5"/>
    <col customWidth="1" min="11" max="11" width="16.38"/>
    <col customWidth="1" min="12" max="13" width="9.88"/>
    <col customWidth="1" min="14" max="14" width="8.63"/>
  </cols>
  <sheetData>
    <row r="1" ht="24.0" customHeight="1">
      <c r="A1" s="44" t="s">
        <v>4324</v>
      </c>
      <c r="I1" s="45"/>
      <c r="J1" s="101"/>
      <c r="K1" s="45"/>
      <c r="L1" s="45"/>
      <c r="M1" s="45"/>
      <c r="N1" s="46"/>
      <c r="O1" s="46"/>
      <c r="P1" s="46"/>
      <c r="Q1" s="46"/>
      <c r="R1" s="46"/>
      <c r="S1" s="46"/>
      <c r="T1" s="46"/>
      <c r="U1" s="46"/>
      <c r="V1" s="46"/>
      <c r="W1" s="46"/>
      <c r="X1" s="46"/>
      <c r="Y1" s="46"/>
      <c r="Z1" s="46"/>
      <c r="AA1" s="46"/>
      <c r="AB1" s="46"/>
      <c r="AC1" s="46"/>
      <c r="AD1" s="46"/>
      <c r="AE1" s="46"/>
      <c r="AF1" s="46"/>
      <c r="AG1" s="46"/>
      <c r="AH1" s="46"/>
      <c r="AI1" s="46"/>
      <c r="AJ1" s="46"/>
      <c r="AK1" s="46"/>
      <c r="AL1" s="46"/>
    </row>
    <row r="2">
      <c r="A2" s="47"/>
      <c r="B2" s="47" t="s">
        <v>4325</v>
      </c>
      <c r="C2" s="47"/>
      <c r="D2" s="47"/>
      <c r="E2" s="48">
        <v>45352.0</v>
      </c>
      <c r="F2" s="49" t="s">
        <v>4326</v>
      </c>
      <c r="G2" s="48">
        <v>45382.0</v>
      </c>
      <c r="I2" s="34"/>
      <c r="J2" s="102"/>
      <c r="K2" s="46"/>
      <c r="L2" s="46"/>
      <c r="M2" s="46"/>
      <c r="N2" s="46"/>
      <c r="O2" s="46"/>
      <c r="P2" s="46"/>
      <c r="Q2" s="46"/>
      <c r="R2" s="46"/>
      <c r="S2" s="46"/>
      <c r="T2" s="46"/>
      <c r="U2" s="46"/>
      <c r="V2" s="46"/>
      <c r="W2" s="46"/>
      <c r="X2" s="46"/>
      <c r="Y2" s="46"/>
      <c r="Z2" s="46"/>
      <c r="AA2" s="46"/>
      <c r="AB2" s="46"/>
      <c r="AC2" s="46"/>
      <c r="AD2" s="46"/>
      <c r="AE2" s="46"/>
      <c r="AF2" s="46"/>
      <c r="AG2" s="46"/>
      <c r="AH2" s="46"/>
      <c r="AI2" s="46"/>
      <c r="AJ2" s="46"/>
      <c r="AK2" s="46"/>
      <c r="AL2" s="46"/>
    </row>
    <row r="3">
      <c r="A3" s="47"/>
      <c r="B3" s="51"/>
      <c r="C3" s="51"/>
      <c r="D3" s="51"/>
      <c r="E3" s="52"/>
      <c r="F3" s="50"/>
      <c r="G3" s="47"/>
      <c r="H3" s="50"/>
      <c r="I3" s="50"/>
      <c r="J3" s="102"/>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row>
    <row r="4" ht="36.75" customHeight="1">
      <c r="A4" s="53" t="s">
        <v>4327</v>
      </c>
      <c r="B4" s="53" t="s">
        <v>4</v>
      </c>
      <c r="C4" s="53"/>
      <c r="D4" s="53"/>
      <c r="E4" s="54" t="s">
        <v>4328</v>
      </c>
      <c r="F4" s="53" t="s">
        <v>4329</v>
      </c>
      <c r="G4" s="53" t="s">
        <v>4330</v>
      </c>
      <c r="H4" s="53" t="s">
        <v>4331</v>
      </c>
      <c r="I4" s="55"/>
      <c r="J4" s="103"/>
      <c r="K4" s="56"/>
      <c r="L4" s="56"/>
      <c r="M4" s="56"/>
      <c r="N4" s="56"/>
      <c r="O4" s="56"/>
      <c r="P4" s="56"/>
      <c r="Q4" s="104"/>
      <c r="R4" s="105"/>
      <c r="S4" s="106"/>
      <c r="T4" s="104"/>
      <c r="U4" s="104"/>
      <c r="V4" s="104"/>
      <c r="W4" s="104"/>
      <c r="X4" s="107"/>
      <c r="Y4" s="108"/>
      <c r="Z4" s="19"/>
      <c r="AA4" s="19"/>
      <c r="AB4" s="19"/>
      <c r="AC4" s="19"/>
      <c r="AD4" s="19"/>
      <c r="AE4" s="19"/>
      <c r="AF4" s="19"/>
      <c r="AG4" s="19"/>
      <c r="AH4" s="19"/>
      <c r="AI4" s="19"/>
      <c r="AJ4" s="19"/>
      <c r="AK4" s="19"/>
      <c r="AL4" s="19"/>
    </row>
    <row r="5" ht="23.25" customHeight="1">
      <c r="A5" s="57">
        <v>1.0</v>
      </c>
      <c r="B5" s="58" t="s">
        <v>11</v>
      </c>
      <c r="C5" s="58"/>
      <c r="D5" s="58"/>
      <c r="E5" s="59">
        <f>sumifs('KEG. PENGAJIAN HARIAN'!$D$2:$D979,'KEG. PENGAJIAN HARIAN'!$B$2:$B979,"&gt;="&amp;$E$2,'KEG. PENGAJIAN HARIAN'!$B$2:$B979,"&lt;="&amp;$G$2,'KEG. PENGAJIAN HARIAN'!$E$2:$E979,B5)</f>
        <v>0.5513888889</v>
      </c>
      <c r="F5" s="60" t="s">
        <v>4250</v>
      </c>
      <c r="G5" s="61">
        <f t="shared" ref="G5:G15" si="1">IFERROR(E5/F5,0)</f>
        <v>0</v>
      </c>
      <c r="H5" s="62">
        <f>COUNTIFS('KEG. PENGAJIAN HARIAN'!$E$2:$E979,B5,'KEG. PENGAJIAN HARIAN'!$B$2:$B979,"&gt;="&amp;$E$2,'KEG. PENGAJIAN HARIAN'!$B$2:$B979,"&lt;="&amp;$G$2,'KEG. PENGAJIAN HARIAN'!$G$2:$G979,"Hadir")</f>
        <v>21</v>
      </c>
      <c r="I5" s="50"/>
      <c r="J5" s="102"/>
      <c r="K5" s="46"/>
      <c r="L5" s="46"/>
      <c r="M5" s="46"/>
      <c r="N5" s="46"/>
      <c r="O5" s="46"/>
      <c r="P5" s="46"/>
      <c r="Q5" s="104"/>
      <c r="R5" s="105"/>
      <c r="S5" s="106"/>
      <c r="T5" s="104"/>
      <c r="U5" s="104"/>
      <c r="V5" s="104"/>
      <c r="W5" s="104"/>
      <c r="X5" s="107"/>
      <c r="Y5" s="108"/>
      <c r="Z5" s="19"/>
      <c r="AA5" s="19"/>
      <c r="AB5" s="19"/>
      <c r="AC5" s="19"/>
      <c r="AD5" s="19"/>
      <c r="AE5" s="19"/>
      <c r="AF5" s="19"/>
      <c r="AG5" s="19"/>
      <c r="AH5" s="19"/>
      <c r="AI5" s="19"/>
      <c r="AJ5" s="19"/>
      <c r="AK5" s="19"/>
      <c r="AL5" s="19"/>
    </row>
    <row r="6" ht="23.25" customHeight="1">
      <c r="A6" s="63">
        <v>2.0</v>
      </c>
      <c r="B6" s="64" t="s">
        <v>180</v>
      </c>
      <c r="C6" s="64"/>
      <c r="D6" s="64"/>
      <c r="E6" s="59">
        <f>sumifs('KEG. PENGAJIAN HARIAN'!$D$2:$D979,'KEG. PENGAJIAN HARIAN'!$B$2:$B979,"&gt;="&amp;$E$2,'KEG. PENGAJIAN HARIAN'!$B$2:$B979,"&lt;="&amp;$G$2,'KEG. PENGAJIAN HARIAN'!$E$2:$E979,B6)</f>
        <v>0.06736111111</v>
      </c>
      <c r="F6" s="65" t="s">
        <v>4250</v>
      </c>
      <c r="G6" s="66">
        <f t="shared" si="1"/>
        <v>0</v>
      </c>
      <c r="H6" s="62">
        <f>COUNTIFS('KEG. PENGAJIAN HARIAN'!$E$2:$E979,B6,'KEG. PENGAJIAN HARIAN'!$B$2:$B979,"&gt;="&amp;$E$2,'KEG. PENGAJIAN HARIAN'!$B$2:$B979,"&lt;="&amp;$G$2,'KEG. PENGAJIAN HARIAN'!$G$2:$G979,"Hadir")</f>
        <v>2</v>
      </c>
      <c r="I6" s="50"/>
      <c r="J6" s="102"/>
      <c r="K6" s="46"/>
      <c r="L6" s="46"/>
      <c r="M6" s="46"/>
      <c r="N6" s="46"/>
      <c r="O6" s="46"/>
      <c r="P6" s="46"/>
      <c r="Q6" s="104"/>
      <c r="R6" s="105"/>
      <c r="S6" s="106"/>
      <c r="T6" s="104"/>
      <c r="U6" s="104"/>
      <c r="V6" s="104"/>
      <c r="W6" s="104"/>
      <c r="X6" s="107"/>
      <c r="Y6" s="108"/>
      <c r="Z6" s="19"/>
      <c r="AA6" s="19"/>
      <c r="AB6" s="19"/>
      <c r="AC6" s="19"/>
      <c r="AD6" s="19"/>
      <c r="AE6" s="19"/>
      <c r="AF6" s="19"/>
      <c r="AG6" s="19"/>
      <c r="AH6" s="19"/>
      <c r="AI6" s="19"/>
      <c r="AJ6" s="19"/>
      <c r="AK6" s="19"/>
      <c r="AL6" s="19"/>
    </row>
    <row r="7" ht="23.25" customHeight="1">
      <c r="A7" s="57">
        <v>3.0</v>
      </c>
      <c r="B7" s="58" t="s">
        <v>207</v>
      </c>
      <c r="C7" s="58"/>
      <c r="D7" s="58"/>
      <c r="E7" s="59">
        <f>sumifs('KEG. PENGAJIAN HARIAN'!$D$2:$D979,'KEG. PENGAJIAN HARIAN'!$B$2:$B979,"&gt;="&amp;$E$2,'KEG. PENGAJIAN HARIAN'!$B$2:$B979,"&lt;="&amp;$G$2,'KEG. PENGAJIAN HARIAN'!$E$2:$E979,B7)</f>
        <v>0.5041666667</v>
      </c>
      <c r="F7" s="60" t="s">
        <v>4250</v>
      </c>
      <c r="G7" s="61">
        <f t="shared" si="1"/>
        <v>0</v>
      </c>
      <c r="H7" s="62">
        <f>COUNTIFS('KEG. PENGAJIAN HARIAN'!$E$2:$E979,B7,'KEG. PENGAJIAN HARIAN'!$B$2:$B979,"&gt;="&amp;$E$2,'KEG. PENGAJIAN HARIAN'!$B$2:$B979,"&lt;="&amp;$G$2,'KEG. PENGAJIAN HARIAN'!$G$2:$G979,"Hadir")</f>
        <v>8</v>
      </c>
      <c r="I7" s="50"/>
      <c r="J7" s="102"/>
      <c r="K7" s="46"/>
      <c r="L7" s="46"/>
      <c r="M7" s="46"/>
      <c r="N7" s="46"/>
      <c r="O7" s="46"/>
      <c r="P7" s="46"/>
      <c r="Q7" s="104"/>
      <c r="R7" s="105"/>
      <c r="S7" s="106"/>
      <c r="T7" s="104"/>
      <c r="U7" s="104"/>
      <c r="V7" s="104"/>
      <c r="W7" s="104"/>
      <c r="X7" s="107"/>
      <c r="Y7" s="108"/>
      <c r="Z7" s="19"/>
      <c r="AA7" s="19"/>
      <c r="AB7" s="19"/>
      <c r="AC7" s="19"/>
      <c r="AD7" s="19"/>
      <c r="AE7" s="19"/>
      <c r="AF7" s="19"/>
      <c r="AG7" s="19"/>
      <c r="AH7" s="19"/>
      <c r="AI7" s="19"/>
      <c r="AJ7" s="19"/>
      <c r="AK7" s="19"/>
      <c r="AL7" s="19"/>
    </row>
    <row r="8" ht="23.25" customHeight="1">
      <c r="A8" s="63">
        <v>4.0</v>
      </c>
      <c r="B8" s="67" t="s">
        <v>339</v>
      </c>
      <c r="C8" s="67"/>
      <c r="D8" s="67"/>
      <c r="E8" s="59">
        <f>sumifs('KEG. PENGAJIAN HARIAN'!$D$2:$D979,'KEG. PENGAJIAN HARIAN'!$B$2:$B979,"&gt;="&amp;$E$2,'KEG. PENGAJIAN HARIAN'!$B$2:$B979,"&lt;="&amp;$G$2,'KEG. PENGAJIAN HARIAN'!$E$2:$E979,B8)</f>
        <v>0.9270833333</v>
      </c>
      <c r="F8" s="60" t="s">
        <v>4250</v>
      </c>
      <c r="G8" s="61">
        <f t="shared" si="1"/>
        <v>0</v>
      </c>
      <c r="H8" s="62">
        <f>COUNTIFS('KEG. PENGAJIAN HARIAN'!$E$2:$E979,B8,'KEG. PENGAJIAN HARIAN'!$B$2:$B979,"&gt;="&amp;$E$2,'KEG. PENGAJIAN HARIAN'!$B$2:$B979,"&lt;="&amp;$G$2,'KEG. PENGAJIAN HARIAN'!$G$2:$G979,"Hadir")</f>
        <v>23</v>
      </c>
      <c r="I8" s="50"/>
      <c r="J8" s="102"/>
      <c r="K8" s="46"/>
      <c r="L8" s="46"/>
      <c r="M8" s="46"/>
      <c r="N8" s="46"/>
      <c r="O8" s="46"/>
      <c r="P8" s="46"/>
      <c r="Q8" s="104"/>
      <c r="R8" s="105"/>
      <c r="S8" s="106"/>
      <c r="T8" s="104"/>
      <c r="U8" s="104"/>
      <c r="V8" s="104"/>
      <c r="W8" s="104"/>
      <c r="X8" s="107"/>
      <c r="Y8" s="108"/>
      <c r="Z8" s="19"/>
      <c r="AA8" s="19"/>
      <c r="AB8" s="19"/>
      <c r="AC8" s="19"/>
      <c r="AD8" s="19"/>
      <c r="AE8" s="19"/>
      <c r="AF8" s="19"/>
      <c r="AG8" s="19"/>
      <c r="AH8" s="19"/>
      <c r="AI8" s="19"/>
      <c r="AJ8" s="19"/>
      <c r="AK8" s="19"/>
      <c r="AL8" s="19"/>
    </row>
    <row r="9" ht="19.5" customHeight="1">
      <c r="A9" s="57">
        <v>5.0</v>
      </c>
      <c r="B9" s="58" t="s">
        <v>516</v>
      </c>
      <c r="C9" s="58"/>
      <c r="D9" s="58"/>
      <c r="E9" s="59">
        <f>sumifs('KEG. PENGAJIAN HARIAN'!$D$2:$D979,'KEG. PENGAJIAN HARIAN'!$B$2:$B979,"&gt;="&amp;$E$2,'KEG. PENGAJIAN HARIAN'!$B$2:$B979,"&lt;="&amp;$G$2,'KEG. PENGAJIAN HARIAN'!$E$2:$E979,B9)</f>
        <v>0</v>
      </c>
      <c r="F9" s="60" t="s">
        <v>4250</v>
      </c>
      <c r="G9" s="61">
        <f t="shared" si="1"/>
        <v>0</v>
      </c>
      <c r="H9" s="62">
        <f>COUNTIFS('KEG. PENGAJIAN HARIAN'!$E$2:$E979,B9,'KEG. PENGAJIAN HARIAN'!$B$2:$B979,"&gt;="&amp;$E$2,'KEG. PENGAJIAN HARIAN'!$B$2:$B979,"&lt;="&amp;$G$2,'KEG. PENGAJIAN HARIAN'!$G$2:$G979,"Hadir")</f>
        <v>0</v>
      </c>
      <c r="I9" s="50"/>
      <c r="J9" s="102"/>
      <c r="K9" s="46"/>
      <c r="L9" s="46"/>
      <c r="M9" s="46"/>
      <c r="N9" s="46"/>
      <c r="O9" s="46"/>
      <c r="P9" s="46"/>
      <c r="Q9" s="46"/>
      <c r="R9" s="46"/>
      <c r="S9" s="46"/>
      <c r="T9" s="46"/>
      <c r="U9" s="46"/>
      <c r="V9" s="46"/>
      <c r="W9" s="46"/>
      <c r="X9" s="46"/>
      <c r="Y9" s="46"/>
    </row>
    <row r="10" ht="19.5" customHeight="1">
      <c r="A10" s="63">
        <v>6.0</v>
      </c>
      <c r="B10" s="58" t="s">
        <v>534</v>
      </c>
      <c r="C10" s="58"/>
      <c r="D10" s="58"/>
      <c r="E10" s="59">
        <f>sumifs('KEG. PENGAJIAN HARIAN'!$D$2:$D979,'KEG. PENGAJIAN HARIAN'!$B$2:$B979,"&gt;="&amp;$E$2,'KEG. PENGAJIAN HARIAN'!$B$2:$B979,"&lt;="&amp;$G$2,'KEG. PENGAJIAN HARIAN'!$E$2:$E979,B10)</f>
        <v>0.0625</v>
      </c>
      <c r="F10" s="60" t="s">
        <v>4250</v>
      </c>
      <c r="G10" s="61">
        <f t="shared" si="1"/>
        <v>0</v>
      </c>
      <c r="H10" s="62">
        <f>COUNTIFS('KEG. PENGAJIAN HARIAN'!$E$2:$E979,B10,'KEG. PENGAJIAN HARIAN'!$B$2:$B979,"&gt;="&amp;$E$2,'KEG. PENGAJIAN HARIAN'!$B$2:$B979,"&lt;="&amp;$G$2,'KEG. PENGAJIAN HARIAN'!$G$2:$G979,"Hadir")</f>
        <v>2</v>
      </c>
      <c r="I10" s="50"/>
      <c r="J10" s="102"/>
      <c r="K10" s="46"/>
      <c r="L10" s="46"/>
      <c r="M10" s="46"/>
      <c r="N10" s="46"/>
      <c r="O10" s="46"/>
      <c r="P10" s="46"/>
      <c r="Q10" s="46"/>
      <c r="R10" s="46"/>
      <c r="S10" s="46"/>
      <c r="T10" s="46"/>
      <c r="U10" s="46"/>
      <c r="V10" s="46"/>
      <c r="W10" s="46"/>
      <c r="X10" s="46"/>
      <c r="Y10" s="46"/>
    </row>
    <row r="11" ht="19.5" customHeight="1">
      <c r="A11" s="57">
        <v>7.0</v>
      </c>
      <c r="B11" s="58" t="s">
        <v>596</v>
      </c>
      <c r="C11" s="58"/>
      <c r="D11" s="58"/>
      <c r="E11" s="59">
        <f>sumifs('KEG. PENGAJIAN HARIAN'!$D$2:$D979,'KEG. PENGAJIAN HARIAN'!$B$2:$B979,"&gt;="&amp;$E$2,'KEG. PENGAJIAN HARIAN'!$B$2:$B979,"&lt;="&amp;$G$2,'KEG. PENGAJIAN HARIAN'!$E$2:$E979,B11)</f>
        <v>0</v>
      </c>
      <c r="F11" s="60" t="s">
        <v>4250</v>
      </c>
      <c r="G11" s="61">
        <f t="shared" si="1"/>
        <v>0</v>
      </c>
      <c r="H11" s="62">
        <f>COUNTIFS('KEG. PENGAJIAN HARIAN'!$E$2:$E979,B11,'KEG. PENGAJIAN HARIAN'!$B$2:$B979,"&gt;="&amp;$E$2,'KEG. PENGAJIAN HARIAN'!$B$2:$B979,"&lt;="&amp;$G$2,'KEG. PENGAJIAN HARIAN'!$G$2:$G979,"Hadir")</f>
        <v>0</v>
      </c>
      <c r="I11" s="50"/>
      <c r="J11" s="102"/>
      <c r="K11" s="46"/>
      <c r="L11" s="46"/>
      <c r="M11" s="46"/>
      <c r="N11" s="46"/>
      <c r="O11" s="46"/>
      <c r="P11" s="46"/>
      <c r="Q11" s="46"/>
      <c r="R11" s="46"/>
      <c r="S11" s="46"/>
      <c r="T11" s="46"/>
      <c r="U11" s="46"/>
      <c r="V11" s="46"/>
      <c r="W11" s="46"/>
      <c r="X11" s="46"/>
      <c r="Y11" s="46"/>
    </row>
    <row r="12" ht="19.5" customHeight="1">
      <c r="A12" s="63">
        <v>8.0</v>
      </c>
      <c r="B12" s="68" t="s">
        <v>643</v>
      </c>
      <c r="C12" s="68"/>
      <c r="D12" s="68"/>
      <c r="E12" s="59">
        <f>sumifs('KEG. PENGAJIAN HARIAN'!$D$2:$D979,'KEG. PENGAJIAN HARIAN'!$B$2:$B979,"&gt;="&amp;$E$2,'KEG. PENGAJIAN HARIAN'!$B$2:$B979,"&lt;="&amp;$G$2,'KEG. PENGAJIAN HARIAN'!$E$2:$E979,B12)</f>
        <v>0.2923611111</v>
      </c>
      <c r="F12" s="65" t="s">
        <v>4250</v>
      </c>
      <c r="G12" s="69">
        <f t="shared" si="1"/>
        <v>0</v>
      </c>
      <c r="H12" s="62">
        <f>COUNTIFS('KEG. PENGAJIAN HARIAN'!$E$2:$E979,B12,'KEG. PENGAJIAN HARIAN'!$B$2:$B979,"&gt;="&amp;$E$2,'KEG. PENGAJIAN HARIAN'!$B$2:$B979,"&lt;="&amp;$G$2,'KEG. PENGAJIAN HARIAN'!$G$2:$G979,"Hadir")</f>
        <v>6</v>
      </c>
      <c r="I12" s="50"/>
      <c r="J12" s="102"/>
      <c r="K12" s="46"/>
      <c r="L12" s="46"/>
      <c r="M12" s="46"/>
      <c r="N12" s="46"/>
      <c r="O12" s="46"/>
      <c r="P12" s="46"/>
      <c r="Q12" s="46"/>
      <c r="R12" s="46"/>
      <c r="S12" s="46"/>
      <c r="T12" s="46"/>
      <c r="U12" s="46"/>
      <c r="V12" s="46"/>
      <c r="W12" s="46"/>
      <c r="X12" s="46"/>
      <c r="Y12" s="46"/>
    </row>
    <row r="13" ht="19.5" customHeight="1">
      <c r="A13" s="57">
        <v>9.0</v>
      </c>
      <c r="B13" s="58" t="s">
        <v>695</v>
      </c>
      <c r="C13" s="58"/>
      <c r="D13" s="58"/>
      <c r="E13" s="59">
        <f>sumifs('KEG. PENGAJIAN HARIAN'!$D$2:$D979,'KEG. PENGAJIAN HARIAN'!$B$2:$B979,"&gt;="&amp;$E$2,'KEG. PENGAJIAN HARIAN'!$B$2:$B979,"&lt;="&amp;$G$2,'KEG. PENGAJIAN HARIAN'!$E$2:$E979,B13)</f>
        <v>1.002777778</v>
      </c>
      <c r="F13" s="60" t="s">
        <v>4250</v>
      </c>
      <c r="G13" s="61">
        <f t="shared" si="1"/>
        <v>0</v>
      </c>
      <c r="H13" s="62">
        <f>COUNTIFS('KEG. PENGAJIAN HARIAN'!$E$2:$E979,B13,'KEG. PENGAJIAN HARIAN'!$B$2:$B979,"&gt;="&amp;$E$2,'KEG. PENGAJIAN HARIAN'!$B$2:$B979,"&lt;="&amp;$G$2,'KEG. PENGAJIAN HARIAN'!$G$2:$G979,"Hadir")</f>
        <v>33</v>
      </c>
      <c r="I13" s="50"/>
      <c r="J13" s="102"/>
      <c r="K13" s="46"/>
      <c r="L13" s="46"/>
      <c r="M13" s="46"/>
      <c r="N13" s="46"/>
      <c r="O13" s="46"/>
      <c r="P13" s="46"/>
      <c r="Q13" s="46"/>
      <c r="R13" s="46"/>
      <c r="S13" s="46"/>
      <c r="T13" s="46"/>
      <c r="U13" s="46"/>
      <c r="V13" s="46"/>
      <c r="W13" s="46"/>
      <c r="X13" s="46"/>
      <c r="Y13" s="46"/>
    </row>
    <row r="14" ht="19.5" customHeight="1">
      <c r="A14" s="63">
        <v>10.0</v>
      </c>
      <c r="B14" s="58" t="s">
        <v>873</v>
      </c>
      <c r="C14" s="58"/>
      <c r="D14" s="58"/>
      <c r="E14" s="59">
        <f>sumifs('KEG. PENGAJIAN HARIAN'!$D$2:$D979,'KEG. PENGAJIAN HARIAN'!$B$2:$B979,"&gt;="&amp;$E$2,'KEG. PENGAJIAN HARIAN'!$B$2:$B979,"&lt;="&amp;$G$2,'KEG. PENGAJIAN HARIAN'!$E$2:$E979,B14)</f>
        <v>0.2361111111</v>
      </c>
      <c r="F14" s="60" t="s">
        <v>4250</v>
      </c>
      <c r="G14" s="61">
        <f t="shared" si="1"/>
        <v>0</v>
      </c>
      <c r="H14" s="62">
        <f>COUNTIFS('KEG. PENGAJIAN HARIAN'!$E$2:$E979,B14,'KEG. PENGAJIAN HARIAN'!$B$2:$B979,"&gt;="&amp;$E$2,'KEG. PENGAJIAN HARIAN'!$B$2:$B979,"&lt;="&amp;$G$2,'KEG. PENGAJIAN HARIAN'!$G$2:$G979,"Hadir")</f>
        <v>8</v>
      </c>
      <c r="I14" s="50"/>
      <c r="J14" s="102"/>
      <c r="K14" s="46"/>
      <c r="L14" s="46"/>
      <c r="M14" s="46"/>
      <c r="N14" s="46"/>
      <c r="O14" s="46"/>
      <c r="P14" s="46"/>
      <c r="Q14" s="46"/>
      <c r="R14" s="46"/>
      <c r="S14" s="46"/>
      <c r="T14" s="46"/>
      <c r="U14" s="46"/>
      <c r="V14" s="46"/>
      <c r="W14" s="46"/>
      <c r="X14" s="46"/>
      <c r="Y14" s="46"/>
    </row>
    <row r="15" ht="19.5" customHeight="1">
      <c r="A15" s="57">
        <v>11.0</v>
      </c>
      <c r="B15" s="58" t="s">
        <v>972</v>
      </c>
      <c r="C15" s="58"/>
      <c r="D15" s="58"/>
      <c r="E15" s="59">
        <f>sumifs('KEG. PENGAJIAN HARIAN'!$D$2:$D979,'KEG. PENGAJIAN HARIAN'!$B$2:$B979,"&gt;="&amp;$E$2,'KEG. PENGAJIAN HARIAN'!$B$2:$B979,"&lt;="&amp;$G$2,'KEG. PENGAJIAN HARIAN'!$E$2:$E979,B15)</f>
        <v>0</v>
      </c>
      <c r="F15" s="60" t="s">
        <v>4250</v>
      </c>
      <c r="G15" s="61">
        <f t="shared" si="1"/>
        <v>0</v>
      </c>
      <c r="H15" s="62">
        <f>COUNTIFS('KEG. PENGAJIAN HARIAN'!$E$2:$E979,B15,'KEG. PENGAJIAN HARIAN'!$B$2:$B979,"&gt;="&amp;$E$2,'KEG. PENGAJIAN HARIAN'!$B$2:$B979,"&lt;="&amp;$G$2,'KEG. PENGAJIAN HARIAN'!$G$2:$G979,"Hadir")</f>
        <v>0</v>
      </c>
      <c r="I15" s="50"/>
      <c r="J15" s="102"/>
      <c r="K15" s="46"/>
      <c r="L15" s="46"/>
      <c r="M15" s="46"/>
      <c r="N15" s="46"/>
      <c r="O15" s="46"/>
      <c r="P15" s="46"/>
      <c r="Q15" s="46"/>
      <c r="R15" s="46"/>
      <c r="S15" s="46"/>
      <c r="T15" s="46"/>
      <c r="U15" s="46"/>
      <c r="V15" s="46"/>
      <c r="W15" s="46"/>
      <c r="X15" s="46"/>
      <c r="Y15" s="46"/>
    </row>
    <row r="16">
      <c r="A16" s="47"/>
      <c r="B16" s="46"/>
      <c r="C16" s="46"/>
      <c r="D16" s="46"/>
      <c r="E16" s="70"/>
      <c r="F16" s="50"/>
      <c r="G16" s="50"/>
      <c r="H16" s="50"/>
      <c r="I16" s="50"/>
      <c r="J16" s="102"/>
      <c r="K16" s="46"/>
      <c r="L16" s="46"/>
      <c r="M16" s="46"/>
      <c r="N16" s="46"/>
      <c r="O16" s="46"/>
      <c r="P16" s="46"/>
      <c r="Q16" s="46"/>
      <c r="R16" s="46"/>
      <c r="S16" s="46"/>
      <c r="T16" s="46"/>
      <c r="U16" s="46"/>
      <c r="V16" s="46"/>
      <c r="W16" s="46"/>
      <c r="X16" s="46"/>
      <c r="Y16" s="46"/>
      <c r="Z16" s="46"/>
      <c r="AA16" s="46"/>
      <c r="AB16" s="46"/>
      <c r="AC16" s="46"/>
      <c r="AD16" s="46"/>
      <c r="AE16" s="46"/>
      <c r="AF16" s="46"/>
      <c r="AG16" s="46"/>
      <c r="AH16" s="46"/>
      <c r="AI16" s="46"/>
      <c r="AJ16" s="46"/>
      <c r="AK16" s="46"/>
      <c r="AL16" s="46"/>
    </row>
    <row r="17">
      <c r="F17" s="34"/>
      <c r="I17" s="34"/>
      <c r="J17" s="109"/>
    </row>
    <row r="18" ht="24.0" customHeight="1">
      <c r="A18" s="71" t="s">
        <v>4332</v>
      </c>
      <c r="K18" s="45"/>
      <c r="L18" s="45"/>
      <c r="M18" s="45"/>
      <c r="N18" s="45"/>
      <c r="O18" s="46"/>
      <c r="P18" s="46"/>
      <c r="Q18" s="46"/>
      <c r="R18" s="46"/>
      <c r="S18" s="46"/>
      <c r="T18" s="46"/>
      <c r="U18" s="46"/>
      <c r="V18" s="46"/>
      <c r="W18" s="46"/>
      <c r="X18" s="46"/>
      <c r="Y18" s="46"/>
      <c r="Z18" s="46"/>
      <c r="AA18" s="46"/>
      <c r="AB18" s="46"/>
      <c r="AC18" s="46"/>
      <c r="AD18" s="46"/>
      <c r="AE18" s="46"/>
      <c r="AF18" s="46"/>
      <c r="AG18" s="46"/>
      <c r="AH18" s="46"/>
      <c r="AI18" s="46"/>
      <c r="AJ18" s="46"/>
      <c r="AK18" s="46"/>
      <c r="AL18" s="46"/>
    </row>
    <row r="19" ht="15.75" customHeight="1">
      <c r="A19" s="110">
        <v>45352.0</v>
      </c>
      <c r="K19" s="73"/>
      <c r="L19" s="73"/>
      <c r="M19" s="73"/>
      <c r="N19" s="73"/>
      <c r="O19" s="46"/>
      <c r="P19" s="46"/>
      <c r="Q19" s="46"/>
      <c r="R19" s="46"/>
      <c r="S19" s="46"/>
      <c r="T19" s="46"/>
      <c r="U19" s="46"/>
      <c r="V19" s="46"/>
      <c r="W19" s="46"/>
      <c r="X19" s="46"/>
      <c r="Y19" s="46"/>
      <c r="Z19" s="46"/>
      <c r="AA19" s="46"/>
      <c r="AB19" s="46"/>
      <c r="AC19" s="46"/>
      <c r="AD19" s="46"/>
      <c r="AE19" s="46"/>
      <c r="AF19" s="46"/>
      <c r="AG19" s="46"/>
      <c r="AH19" s="46"/>
      <c r="AI19" s="46"/>
      <c r="AJ19" s="46"/>
      <c r="AK19" s="46"/>
      <c r="AL19" s="46"/>
    </row>
    <row r="20" ht="12.0" customHeight="1">
      <c r="A20" s="47"/>
      <c r="B20" s="51"/>
      <c r="C20" s="51"/>
      <c r="D20" s="51"/>
      <c r="E20" s="52"/>
      <c r="F20" s="50"/>
      <c r="G20" s="47"/>
      <c r="H20" s="50"/>
      <c r="I20" s="50"/>
      <c r="J20" s="102"/>
      <c r="K20" s="46"/>
      <c r="L20" s="46"/>
      <c r="M20" s="46"/>
      <c r="N20" s="46"/>
      <c r="O20" s="46"/>
      <c r="P20" s="46"/>
      <c r="Q20" s="46"/>
      <c r="R20" s="46"/>
      <c r="S20" s="46"/>
      <c r="T20" s="46"/>
      <c r="U20" s="46"/>
      <c r="V20" s="46"/>
      <c r="W20" s="46"/>
      <c r="X20" s="46"/>
      <c r="Y20" s="46"/>
      <c r="Z20" s="46"/>
      <c r="AA20" s="46"/>
      <c r="AB20" s="46"/>
      <c r="AC20" s="46"/>
      <c r="AD20" s="46"/>
      <c r="AE20" s="46"/>
      <c r="AF20" s="46"/>
      <c r="AG20" s="46"/>
      <c r="AH20" s="46"/>
      <c r="AI20" s="46"/>
      <c r="AJ20" s="46"/>
      <c r="AK20" s="46"/>
      <c r="AL20" s="46"/>
    </row>
    <row r="21" ht="32.25" customHeight="1">
      <c r="A21" s="53" t="s">
        <v>4327</v>
      </c>
      <c r="B21" s="53" t="s">
        <v>5</v>
      </c>
      <c r="C21" s="53" t="s">
        <v>4333</v>
      </c>
      <c r="D21" s="53" t="s">
        <v>4350</v>
      </c>
      <c r="E21" s="54" t="s">
        <v>4328</v>
      </c>
      <c r="F21" s="53" t="s">
        <v>4329</v>
      </c>
      <c r="G21" s="53" t="s">
        <v>4330</v>
      </c>
      <c r="H21" s="53" t="s">
        <v>13</v>
      </c>
      <c r="I21" s="53" t="s">
        <v>4351</v>
      </c>
      <c r="J21" s="111" t="s">
        <v>102</v>
      </c>
      <c r="K21" s="56"/>
      <c r="M21" s="56"/>
      <c r="N21" s="56"/>
      <c r="O21" s="56"/>
      <c r="P21" s="56"/>
      <c r="Q21" s="56"/>
      <c r="R21" s="56"/>
      <c r="S21" s="56"/>
      <c r="T21" s="56"/>
      <c r="U21" s="56"/>
      <c r="V21" s="56"/>
      <c r="W21" s="56"/>
      <c r="X21" s="56"/>
      <c r="Y21" s="56"/>
      <c r="Z21" s="56"/>
      <c r="AA21" s="56"/>
    </row>
    <row r="22" ht="19.5" customHeight="1">
      <c r="A22" s="75">
        <v>1.0</v>
      </c>
      <c r="B22" s="112" t="s">
        <v>22</v>
      </c>
      <c r="C22" s="76" t="s">
        <v>4337</v>
      </c>
      <c r="D22" s="76" t="s">
        <v>4338</v>
      </c>
      <c r="E22" s="113">
        <f>sumifs('KEG. PENGAJIAN HARIAN'!$D$2:$D979,'KEG. PENGAJIAN HARIAN'!$B$2:$B979,"&gt;="&amp;$E$2,'KEG. PENGAJIAN HARIAN'!$B$2:$B979,"&lt;="&amp;$G$2,'KEG. PENGAJIAN HARIAN'!$F$2:$F979,B22)</f>
        <v>0.3090277778</v>
      </c>
      <c r="F22" s="114">
        <v>0.5</v>
      </c>
      <c r="G22" s="115">
        <f t="shared" ref="G22:G44" si="2">IFERROR(E22/F22,0)</f>
        <v>0.6180555556</v>
      </c>
      <c r="H22" s="116">
        <f>COUNTIFS('KEG. PENGAJIAN HARIAN'!$F$2:$F979,B22,'KEG. PENGAJIAN HARIAN'!$B$2:$B979,"&gt;="&amp;$E$2,'KEG. PENGAJIAN HARIAN'!$B$2:$B979,"&lt;="&amp;$G$2,'KEG. PENGAJIAN HARIAN'!$G$2:$G979,"hadir")</f>
        <v>9</v>
      </c>
      <c r="I22" s="117">
        <f>COUNTIFS('KEG. PENGAJIAN HARIAN'!$F$2:$F979,B22,'KEG. PENGAJIAN HARIAN'!$B$2:$B979,"&gt;="&amp;$E$2,'KEG. PENGAJIAN HARIAN'!$B$2:$B979,"&lt;="&amp;$G$2,'KEG. PENGAJIAN HARIAN'!$G$2:$G979,"By VN")</f>
        <v>0</v>
      </c>
      <c r="J22" s="118">
        <f>COUNTIFS('KEG. PENGAJIAN HARIAN'!$F$2:$F979,B22,'KEG. PENGAJIAN HARIAN'!$B$2:$B979,"&gt;="&amp;$E$2,'KEG. PENGAJIAN HARIAN'!$B$2:$B979,"&lt;="&amp;$G$2,'KEG. PENGAJIAN HARIAN'!$G$2:$G979,"izin (murid)")</f>
        <v>0</v>
      </c>
      <c r="K22" s="82"/>
      <c r="L22" s="46"/>
      <c r="M22" s="46"/>
      <c r="N22" s="46"/>
      <c r="O22" s="46"/>
      <c r="P22" s="46"/>
      <c r="Q22" s="46"/>
      <c r="R22" s="46"/>
      <c r="S22" s="46"/>
      <c r="T22" s="46"/>
      <c r="U22" s="46"/>
      <c r="V22" s="46"/>
      <c r="W22" s="46"/>
      <c r="X22" s="46"/>
      <c r="Y22" s="46"/>
      <c r="Z22" s="46"/>
      <c r="AA22" s="46"/>
    </row>
    <row r="23" ht="19.5" customHeight="1">
      <c r="A23" s="75">
        <v>2.0</v>
      </c>
      <c r="B23" s="112" t="s">
        <v>4340</v>
      </c>
      <c r="C23" s="76" t="s">
        <v>4341</v>
      </c>
      <c r="D23" s="76" t="s">
        <v>4338</v>
      </c>
      <c r="E23" s="113">
        <f>sumifs('KEG. PENGAJIAN HARIAN'!$D$2:$D979,'KEG. PENGAJIAN HARIAN'!$B$2:$B979,"&gt;="&amp;$E$2,'KEG. PENGAJIAN HARIAN'!$B$2:$B979,"&lt;="&amp;$G$2,'KEG. PENGAJIAN HARIAN'!$F$2:$F979,B23)</f>
        <v>0</v>
      </c>
      <c r="F23" s="114">
        <v>0.5</v>
      </c>
      <c r="G23" s="115">
        <f t="shared" si="2"/>
        <v>0</v>
      </c>
      <c r="H23" s="116">
        <f>COUNTIFS('KEG. PENGAJIAN HARIAN'!$F$2:$F979,B23,'KEG. PENGAJIAN HARIAN'!$B$2:$B979,"&gt;="&amp;$E$2,'KEG. PENGAJIAN HARIAN'!$B$2:$B979,"&lt;="&amp;$G$2,'KEG. PENGAJIAN HARIAN'!$G$2:$G979,"hadir")</f>
        <v>0</v>
      </c>
      <c r="I23" s="117">
        <f>COUNTIFS('KEG. PENGAJIAN HARIAN'!$F$2:$F979,B23,'KEG. PENGAJIAN HARIAN'!$B$2:$B979,"&gt;="&amp;$E$2,'KEG. PENGAJIAN HARIAN'!$B$2:$B979,"&lt;="&amp;$G$2,'KEG. PENGAJIAN HARIAN'!$G$2:$G979,"By VN")</f>
        <v>0</v>
      </c>
      <c r="J23" s="118">
        <f>COUNTIFS('KEG. PENGAJIAN HARIAN'!$F$2:$F979,B23,'KEG. PENGAJIAN HARIAN'!$B$2:$B979,"&gt;="&amp;$E$2,'KEG. PENGAJIAN HARIAN'!$B$2:$B979,"&lt;="&amp;$G$2,'KEG. PENGAJIAN HARIAN'!$G$2:$G979,"izin (murid)")</f>
        <v>0</v>
      </c>
      <c r="K23" s="82"/>
      <c r="L23" s="46"/>
      <c r="M23" s="46"/>
      <c r="N23" s="46"/>
      <c r="O23" s="46"/>
      <c r="P23" s="46"/>
      <c r="Q23" s="46"/>
      <c r="R23" s="46"/>
      <c r="S23" s="46"/>
      <c r="T23" s="46"/>
      <c r="U23" s="46"/>
      <c r="V23" s="46"/>
      <c r="W23" s="46"/>
      <c r="X23" s="46"/>
      <c r="Y23" s="46"/>
      <c r="Z23" s="46"/>
      <c r="AA23" s="46"/>
    </row>
    <row r="24" ht="19.5" customHeight="1">
      <c r="A24" s="75">
        <v>3.0</v>
      </c>
      <c r="B24" s="112" t="s">
        <v>220</v>
      </c>
      <c r="C24" s="76" t="s">
        <v>4343</v>
      </c>
      <c r="D24" s="76" t="s">
        <v>4339</v>
      </c>
      <c r="E24" s="113">
        <f>sumifs('KEG. PENGAJIAN HARIAN'!$D$2:$D979,'KEG. PENGAJIAN HARIAN'!$B$2:$B979,"&gt;="&amp;$E$2,'KEG. PENGAJIAN HARIAN'!$B$2:$B979,"&lt;="&amp;$G$2,'KEG. PENGAJIAN HARIAN'!$F$2:$F979,B24)</f>
        <v>0.3034722222</v>
      </c>
      <c r="F24" s="114">
        <v>0.5</v>
      </c>
      <c r="G24" s="115">
        <f t="shared" si="2"/>
        <v>0.6069444444</v>
      </c>
      <c r="H24" s="116">
        <f>COUNTIFS('KEG. PENGAJIAN HARIAN'!$F$2:$F979,B24,'KEG. PENGAJIAN HARIAN'!$B$2:$B979,"&gt;="&amp;$E$2,'KEG. PENGAJIAN HARIAN'!$B$2:$B979,"&lt;="&amp;$G$2,'KEG. PENGAJIAN HARIAN'!$G$2:$G979,"hadir")</f>
        <v>6</v>
      </c>
      <c r="I24" s="117">
        <f>COUNTIFS('KEG. PENGAJIAN HARIAN'!$F$2:$F979,B24,'KEG. PENGAJIAN HARIAN'!$B$2:$B979,"&gt;="&amp;$E$2,'KEG. PENGAJIAN HARIAN'!$B$2:$B979,"&lt;="&amp;$G$2,'KEG. PENGAJIAN HARIAN'!$G$2:$G979,"By VN")</f>
        <v>0</v>
      </c>
      <c r="J24" s="118">
        <f>COUNTIFS('KEG. PENGAJIAN HARIAN'!$F$2:$F979,B24,'KEG. PENGAJIAN HARIAN'!$B$2:$B979,"&gt;="&amp;$E$2,'KEG. PENGAJIAN HARIAN'!$B$2:$B979,"&lt;="&amp;$G$2,'KEG. PENGAJIAN HARIAN'!$G$2:$G979,"izin (murid)")</f>
        <v>1</v>
      </c>
      <c r="K24" s="46"/>
      <c r="L24" s="46"/>
      <c r="M24" s="46"/>
      <c r="N24" s="46"/>
      <c r="O24" s="46"/>
      <c r="P24" s="46"/>
      <c r="Q24" s="46"/>
      <c r="R24" s="46"/>
      <c r="S24" s="46"/>
      <c r="T24" s="46"/>
      <c r="U24" s="46"/>
      <c r="V24" s="46"/>
      <c r="W24" s="46"/>
      <c r="X24" s="46"/>
      <c r="Y24" s="46"/>
      <c r="Z24" s="46"/>
      <c r="AA24" s="46"/>
    </row>
    <row r="25" ht="19.5" customHeight="1">
      <c r="A25" s="75">
        <v>4.0</v>
      </c>
      <c r="B25" s="119" t="s">
        <v>702</v>
      </c>
      <c r="C25" s="85" t="s">
        <v>4343</v>
      </c>
      <c r="D25" s="85" t="s">
        <v>4339</v>
      </c>
      <c r="E25" s="113">
        <f>sumifs('KEG. PENGAJIAN HARIAN'!$D$2:$D979,'KEG. PENGAJIAN HARIAN'!$B$2:$B979,"&gt;="&amp;$E$2,'KEG. PENGAJIAN HARIAN'!$B$2:$B979,"&lt;="&amp;$G$2,'KEG. PENGAJIAN HARIAN'!$F$2:$F979,B25)</f>
        <v>0.2534722222</v>
      </c>
      <c r="F25" s="114">
        <v>0.5</v>
      </c>
      <c r="G25" s="115">
        <f t="shared" si="2"/>
        <v>0.5069444444</v>
      </c>
      <c r="H25" s="116">
        <f>COUNTIFS('KEG. PENGAJIAN HARIAN'!$F$2:$F979,B25,'KEG. PENGAJIAN HARIAN'!$B$2:$B979,"&gt;="&amp;$E$2,'KEG. PENGAJIAN HARIAN'!$B$2:$B979,"&lt;="&amp;$G$2,'KEG. PENGAJIAN HARIAN'!$G$2:$G979,"hadir")</f>
        <v>9</v>
      </c>
      <c r="I25" s="117">
        <f>COUNTIFS('KEG. PENGAJIAN HARIAN'!$F$2:$F979,B25,'KEG. PENGAJIAN HARIAN'!$B$2:$B979,"&gt;="&amp;$E$2,'KEG. PENGAJIAN HARIAN'!$B$2:$B979,"&lt;="&amp;$G$2,'KEG. PENGAJIAN HARIAN'!$G$2:$G979,"By VN")</f>
        <v>0</v>
      </c>
      <c r="J25" s="118">
        <f>COUNTIFS('KEG. PENGAJIAN HARIAN'!$F$2:$F979,B25,'KEG. PENGAJIAN HARIAN'!$B$2:$B979,"&gt;="&amp;$E$2,'KEG. PENGAJIAN HARIAN'!$B$2:$B979,"&lt;="&amp;$G$2,'KEG. PENGAJIAN HARIAN'!$G$2:$G979,"izin (murid)")</f>
        <v>0</v>
      </c>
      <c r="K25" s="46"/>
      <c r="L25" s="46"/>
      <c r="M25" s="46"/>
      <c r="N25" s="46"/>
      <c r="O25" s="46"/>
      <c r="P25" s="46"/>
      <c r="Q25" s="46"/>
      <c r="R25" s="46"/>
      <c r="S25" s="46"/>
      <c r="T25" s="46"/>
      <c r="U25" s="46"/>
      <c r="V25" s="46"/>
      <c r="W25" s="46"/>
      <c r="X25" s="46"/>
      <c r="Y25" s="46"/>
      <c r="Z25" s="46"/>
      <c r="AA25" s="46"/>
    </row>
    <row r="26" ht="19.5" customHeight="1">
      <c r="A26" s="75">
        <v>5.0</v>
      </c>
      <c r="B26" s="112" t="s">
        <v>711</v>
      </c>
      <c r="C26" s="76" t="s">
        <v>4345</v>
      </c>
      <c r="D26" s="76" t="s">
        <v>4342</v>
      </c>
      <c r="E26" s="113">
        <f>sumifs('KEG. PENGAJIAN HARIAN'!$D$2:$D979,'KEG. PENGAJIAN HARIAN'!$B$2:$B979,"&gt;="&amp;$E$2,'KEG. PENGAJIAN HARIAN'!$B$2:$B979,"&lt;="&amp;$G$2,'KEG. PENGAJIAN HARIAN'!$F$2:$F979,B26)</f>
        <v>0.1756944444</v>
      </c>
      <c r="F26" s="114">
        <v>0.5</v>
      </c>
      <c r="G26" s="115">
        <f t="shared" si="2"/>
        <v>0.3513888889</v>
      </c>
      <c r="H26" s="116">
        <f>COUNTIFS('KEG. PENGAJIAN HARIAN'!$F$2:$F979,B26,'KEG. PENGAJIAN HARIAN'!$B$2:$B979,"&gt;="&amp;$E$2,'KEG. PENGAJIAN HARIAN'!$B$2:$B979,"&lt;="&amp;$G$2,'KEG. PENGAJIAN HARIAN'!$G$2:$G979,"hadir")</f>
        <v>6</v>
      </c>
      <c r="I26" s="117">
        <f>COUNTIFS('KEG. PENGAJIAN HARIAN'!$F$2:$F979,B26,'KEG. PENGAJIAN HARIAN'!$B$2:$B979,"&gt;="&amp;$E$2,'KEG. PENGAJIAN HARIAN'!$B$2:$B979,"&lt;="&amp;$G$2,'KEG. PENGAJIAN HARIAN'!$G$2:$G979,"By VN")</f>
        <v>0</v>
      </c>
      <c r="J26" s="118">
        <f>COUNTIFS('KEG. PENGAJIAN HARIAN'!$F$2:$F979,B26,'KEG. PENGAJIAN HARIAN'!$B$2:$B979,"&gt;="&amp;$E$2,'KEG. PENGAJIAN HARIAN'!$B$2:$B979,"&lt;="&amp;$G$2,'KEG. PENGAJIAN HARIAN'!$G$2:$G979,"izin (murid)")</f>
        <v>0</v>
      </c>
      <c r="K26" s="46"/>
      <c r="L26" s="46"/>
      <c r="M26" s="46"/>
      <c r="N26" s="46"/>
      <c r="O26" s="46"/>
      <c r="P26" s="46"/>
      <c r="Q26" s="46"/>
      <c r="R26" s="46"/>
      <c r="S26" s="46"/>
      <c r="T26" s="46"/>
      <c r="U26" s="46"/>
      <c r="V26" s="46"/>
      <c r="W26" s="46"/>
      <c r="X26" s="46"/>
      <c r="Y26" s="46"/>
      <c r="Z26" s="46"/>
      <c r="AA26" s="46"/>
    </row>
    <row r="27" ht="19.5" customHeight="1">
      <c r="A27" s="75">
        <v>6.0</v>
      </c>
      <c r="B27" s="112" t="s">
        <v>213</v>
      </c>
      <c r="C27" s="76" t="s">
        <v>4343</v>
      </c>
      <c r="D27" s="76" t="s">
        <v>4342</v>
      </c>
      <c r="E27" s="113">
        <f>sumifs('KEG. PENGAJIAN HARIAN'!$D$2:$D979,'KEG. PENGAJIAN HARIAN'!$B$2:$B979,"&gt;="&amp;$E$2,'KEG. PENGAJIAN HARIAN'!$B$2:$B979,"&lt;="&amp;$G$2,'KEG. PENGAJIAN HARIAN'!$F$2:$F979,B27)</f>
        <v>0.1159722222</v>
      </c>
      <c r="F27" s="114">
        <v>0.5</v>
      </c>
      <c r="G27" s="115">
        <f t="shared" si="2"/>
        <v>0.2319444444</v>
      </c>
      <c r="H27" s="116">
        <f>COUNTIFS('KEG. PENGAJIAN HARIAN'!$F$2:$F979,B27,'KEG. PENGAJIAN HARIAN'!$B$2:$B979,"&gt;="&amp;$E$2,'KEG. PENGAJIAN HARIAN'!$B$2:$B979,"&lt;="&amp;$G$2,'KEG. PENGAJIAN HARIAN'!$G$2:$G979,"hadir")</f>
        <v>3</v>
      </c>
      <c r="I27" s="117">
        <f>COUNTIFS('KEG. PENGAJIAN HARIAN'!$F$2:$F979,B27,'KEG. PENGAJIAN HARIAN'!$B$2:$B979,"&gt;="&amp;$E$2,'KEG. PENGAJIAN HARIAN'!$B$2:$B979,"&lt;="&amp;$G$2,'KEG. PENGAJIAN HARIAN'!$G$2:$G979,"By VN")</f>
        <v>2</v>
      </c>
      <c r="J27" s="118">
        <f>COUNTIFS('KEG. PENGAJIAN HARIAN'!$F$2:$F979,B27,'KEG. PENGAJIAN HARIAN'!$B$2:$B979,"&gt;="&amp;$E$2,'KEG. PENGAJIAN HARIAN'!$B$2:$B979,"&lt;="&amp;$G$2,'KEG. PENGAJIAN HARIAN'!$G$2:$G979,"izin (murid)")</f>
        <v>0</v>
      </c>
      <c r="K27" s="46"/>
      <c r="L27" s="46"/>
      <c r="M27" s="46"/>
      <c r="N27" s="46"/>
      <c r="O27" s="46"/>
      <c r="P27" s="46"/>
      <c r="Q27" s="46"/>
      <c r="R27" s="46"/>
      <c r="S27" s="46"/>
      <c r="T27" s="46"/>
      <c r="U27" s="46"/>
      <c r="V27" s="46"/>
      <c r="W27" s="46"/>
      <c r="X27" s="46"/>
      <c r="Y27" s="46"/>
      <c r="Z27" s="46"/>
      <c r="AA27" s="46"/>
    </row>
    <row r="28" ht="19.5" customHeight="1">
      <c r="A28" s="75">
        <v>7.0</v>
      </c>
      <c r="B28" s="119" t="s">
        <v>192</v>
      </c>
      <c r="C28" s="85" t="s">
        <v>4343</v>
      </c>
      <c r="D28" s="85" t="s">
        <v>4339</v>
      </c>
      <c r="E28" s="113">
        <f>sumifs('KEG. PENGAJIAN HARIAN'!$D$2:$D979,'KEG. PENGAJIAN HARIAN'!$B$2:$B979,"&gt;="&amp;$E$2,'KEG. PENGAJIAN HARIAN'!$B$2:$B979,"&lt;="&amp;$G$2,'KEG. PENGAJIAN HARIAN'!$F$2:$F979,B28)</f>
        <v>0.07569444444</v>
      </c>
      <c r="F28" s="114">
        <v>0.5</v>
      </c>
      <c r="G28" s="115">
        <f t="shared" si="2"/>
        <v>0.1513888889</v>
      </c>
      <c r="H28" s="116">
        <f>COUNTIFS('KEG. PENGAJIAN HARIAN'!$F$2:$F979,B28,'KEG. PENGAJIAN HARIAN'!$B$2:$B979,"&gt;="&amp;$E$2,'KEG. PENGAJIAN HARIAN'!$B$2:$B979,"&lt;="&amp;$G$2,'KEG. PENGAJIAN HARIAN'!$G$2:$G979,"hadir")</f>
        <v>3</v>
      </c>
      <c r="I28" s="117">
        <f>COUNTIFS('KEG. PENGAJIAN HARIAN'!$F$2:$F979,B28,'KEG. PENGAJIAN HARIAN'!$B$2:$B979,"&gt;="&amp;$E$2,'KEG. PENGAJIAN HARIAN'!$B$2:$B979,"&lt;="&amp;$G$2,'KEG. PENGAJIAN HARIAN'!$G$2:$G979,"By VN")</f>
        <v>0</v>
      </c>
      <c r="J28" s="118">
        <f>COUNTIFS('KEG. PENGAJIAN HARIAN'!$F$2:$F979,B28,'KEG. PENGAJIAN HARIAN'!$B$2:$B979,"&gt;="&amp;$E$2,'KEG. PENGAJIAN HARIAN'!$B$2:$B979,"&lt;="&amp;$G$2,'KEG. PENGAJIAN HARIAN'!$G$2:$G979,"izin (murid)")</f>
        <v>0</v>
      </c>
      <c r="K28" s="46"/>
      <c r="L28" s="46"/>
      <c r="M28" s="46"/>
      <c r="N28" s="46"/>
      <c r="O28" s="46"/>
      <c r="P28" s="46"/>
      <c r="Q28" s="46"/>
      <c r="R28" s="46"/>
      <c r="S28" s="46"/>
      <c r="T28" s="46"/>
      <c r="U28" s="46"/>
      <c r="V28" s="46"/>
      <c r="W28" s="46"/>
      <c r="X28" s="46"/>
      <c r="Y28" s="46"/>
      <c r="Z28" s="46"/>
      <c r="AA28" s="46"/>
    </row>
    <row r="29" ht="19.5" customHeight="1">
      <c r="A29" s="75">
        <v>8.0</v>
      </c>
      <c r="B29" s="112" t="s">
        <v>29</v>
      </c>
      <c r="C29" s="76" t="s">
        <v>4343</v>
      </c>
      <c r="D29" s="76" t="s">
        <v>4342</v>
      </c>
      <c r="E29" s="113">
        <f>sumifs('KEG. PENGAJIAN HARIAN'!$D$2:$D979,'KEG. PENGAJIAN HARIAN'!$B$2:$B979,"&gt;="&amp;$E$2,'KEG. PENGAJIAN HARIAN'!$B$2:$B979,"&lt;="&amp;$G$2,'KEG. PENGAJIAN HARIAN'!$F$2:$F979,B29)</f>
        <v>0.05833333333</v>
      </c>
      <c r="F29" s="114">
        <v>0.5</v>
      </c>
      <c r="G29" s="115">
        <f t="shared" si="2"/>
        <v>0.1166666667</v>
      </c>
      <c r="H29" s="116">
        <f>COUNTIFS('KEG. PENGAJIAN HARIAN'!$F$2:$F979,B29,'KEG. PENGAJIAN HARIAN'!$B$2:$B979,"&gt;="&amp;$E$2,'KEG. PENGAJIAN HARIAN'!$B$2:$B979,"&lt;="&amp;$G$2,'KEG. PENGAJIAN HARIAN'!$G$2:$G979,"hadir")</f>
        <v>2</v>
      </c>
      <c r="I29" s="117">
        <f>COUNTIFS('KEG. PENGAJIAN HARIAN'!$F$2:$F979,B29,'KEG. PENGAJIAN HARIAN'!$B$2:$B979,"&gt;="&amp;$E$2,'KEG. PENGAJIAN HARIAN'!$B$2:$B979,"&lt;="&amp;$G$2,'KEG. PENGAJIAN HARIAN'!$G$2:$G979,"By VN")</f>
        <v>0</v>
      </c>
      <c r="J29" s="122" t="s">
        <v>4353</v>
      </c>
      <c r="K29" s="46"/>
      <c r="L29" s="46"/>
      <c r="M29" s="46"/>
      <c r="N29" s="46"/>
      <c r="O29" s="46"/>
      <c r="P29" s="46"/>
      <c r="Q29" s="46"/>
      <c r="R29" s="46"/>
      <c r="S29" s="46"/>
      <c r="T29" s="46"/>
      <c r="U29" s="46"/>
      <c r="V29" s="46"/>
      <c r="W29" s="46"/>
      <c r="X29" s="46"/>
      <c r="Y29" s="46"/>
      <c r="Z29" s="46"/>
      <c r="AA29" s="46"/>
    </row>
    <row r="30" ht="19.5" customHeight="1">
      <c r="A30" s="75">
        <v>9.0</v>
      </c>
      <c r="B30" s="112" t="s">
        <v>342</v>
      </c>
      <c r="C30" s="76" t="s">
        <v>4341</v>
      </c>
      <c r="D30" s="76" t="s">
        <v>4342</v>
      </c>
      <c r="E30" s="113">
        <f>sumifs('KEG. PENGAJIAN HARIAN'!$D$2:$D979,'KEG. PENGAJIAN HARIAN'!$B$2:$B979,"&gt;="&amp;$E$2,'KEG. PENGAJIAN HARIAN'!$B$2:$B979,"&lt;="&amp;$G$2,'KEG. PENGAJIAN HARIAN'!$F$2:$F979,B30)</f>
        <v>0.1354166667</v>
      </c>
      <c r="F30" s="114">
        <v>0.5</v>
      </c>
      <c r="G30" s="115">
        <f t="shared" si="2"/>
        <v>0.2708333333</v>
      </c>
      <c r="H30" s="116">
        <f>COUNTIFS('KEG. PENGAJIAN HARIAN'!$F$2:$F979,B30,'KEG. PENGAJIAN HARIAN'!$B$2:$B979,"&gt;="&amp;$E$2,'KEG. PENGAJIAN HARIAN'!$B$2:$B979,"&lt;="&amp;$G$2,'KEG. PENGAJIAN HARIAN'!$G$2:$G979,"hadir")</f>
        <v>5</v>
      </c>
      <c r="I30" s="117">
        <f>COUNTIFS('KEG. PENGAJIAN HARIAN'!$F$2:$F979,B30,'KEG. PENGAJIAN HARIAN'!$B$2:$B979,"&gt;="&amp;$E$2,'KEG. PENGAJIAN HARIAN'!$B$2:$B979,"&lt;="&amp;$G$2,'KEG. PENGAJIAN HARIAN'!$G$2:$G979,"By VN")</f>
        <v>0</v>
      </c>
      <c r="J30" s="118">
        <f>COUNTIFS('KEG. PENGAJIAN HARIAN'!$F$2:$F979,B30,'KEG. PENGAJIAN HARIAN'!$B$2:$B979,"&gt;="&amp;$E$2,'KEG. PENGAJIAN HARIAN'!$B$2:$B979,"&lt;="&amp;$G$2,'KEG. PENGAJIAN HARIAN'!$G$2:$G979,"izin (murid)")</f>
        <v>0</v>
      </c>
      <c r="K30" s="46"/>
      <c r="L30" s="46"/>
      <c r="M30" s="46"/>
      <c r="N30" s="46"/>
      <c r="O30" s="46"/>
      <c r="P30" s="46"/>
      <c r="Q30" s="46"/>
      <c r="R30" s="46"/>
      <c r="S30" s="46"/>
      <c r="T30" s="46"/>
      <c r="U30" s="46"/>
      <c r="V30" s="46"/>
      <c r="W30" s="46"/>
      <c r="X30" s="46"/>
      <c r="Y30" s="46"/>
      <c r="Z30" s="46"/>
      <c r="AA30" s="46"/>
    </row>
    <row r="31" ht="19.5" customHeight="1">
      <c r="A31" s="75">
        <v>10.0</v>
      </c>
      <c r="B31" s="112" t="s">
        <v>345</v>
      </c>
      <c r="C31" s="76" t="s">
        <v>4345</v>
      </c>
      <c r="D31" s="76" t="s">
        <v>4342</v>
      </c>
      <c r="E31" s="113">
        <f>sumifs('KEG. PENGAJIAN HARIAN'!$D$2:$D979,'KEG. PENGAJIAN HARIAN'!$B$2:$B979,"&gt;="&amp;$E$2,'KEG. PENGAJIAN HARIAN'!$B$2:$B979,"&lt;="&amp;$G$2,'KEG. PENGAJIAN HARIAN'!$F$2:$F979,B31)</f>
        <v>0.3326388889</v>
      </c>
      <c r="F31" s="114">
        <v>0.5</v>
      </c>
      <c r="G31" s="115">
        <f t="shared" si="2"/>
        <v>0.6652777778</v>
      </c>
      <c r="H31" s="116">
        <f>COUNTIFS('KEG. PENGAJIAN HARIAN'!$F$2:$F979,B31,'KEG. PENGAJIAN HARIAN'!$B$2:$B979,"&gt;="&amp;$E$2,'KEG. PENGAJIAN HARIAN'!$B$2:$B979,"&lt;="&amp;$G$2,'KEG. PENGAJIAN HARIAN'!$G$2:$G979,"hadir")</f>
        <v>6</v>
      </c>
      <c r="I31" s="117">
        <f>COUNTIFS('KEG. PENGAJIAN HARIAN'!$F$2:$F979,B31,'KEG. PENGAJIAN HARIAN'!$B$2:$B979,"&gt;="&amp;$E$2,'KEG. PENGAJIAN HARIAN'!$B$2:$B979,"&lt;="&amp;$G$2,'KEG. PENGAJIAN HARIAN'!$G$2:$G979,"By VN")</f>
        <v>0</v>
      </c>
      <c r="J31" s="118">
        <f>COUNTIFS('KEG. PENGAJIAN HARIAN'!$F$2:$F979,B31,'KEG. PENGAJIAN HARIAN'!$B$2:$B979,"&gt;="&amp;$E$2,'KEG. PENGAJIAN HARIAN'!$B$2:$B979,"&lt;="&amp;$G$2,'KEG. PENGAJIAN HARIAN'!$G$2:$G979,"izin (murid)")</f>
        <v>0</v>
      </c>
      <c r="K31" s="82"/>
      <c r="L31" s="46"/>
      <c r="M31" s="46"/>
      <c r="N31" s="46"/>
      <c r="O31" s="46"/>
      <c r="P31" s="46"/>
      <c r="Q31" s="46"/>
      <c r="R31" s="46"/>
      <c r="S31" s="46"/>
      <c r="T31" s="46"/>
      <c r="U31" s="46"/>
      <c r="V31" s="46"/>
      <c r="W31" s="46"/>
      <c r="X31" s="46"/>
      <c r="Y31" s="46"/>
      <c r="Z31" s="46"/>
      <c r="AA31" s="46"/>
    </row>
    <row r="32" ht="19.5" customHeight="1">
      <c r="A32" s="75">
        <v>11.0</v>
      </c>
      <c r="B32" s="112" t="s">
        <v>535</v>
      </c>
      <c r="C32" s="76" t="s">
        <v>4337</v>
      </c>
      <c r="D32" s="76" t="s">
        <v>4339</v>
      </c>
      <c r="E32" s="113">
        <f>sumifs('KEG. PENGAJIAN HARIAN'!$D$2:$D979,'KEG. PENGAJIAN HARIAN'!$B$2:$B979,"&gt;="&amp;$E$2,'KEG. PENGAJIAN HARIAN'!$B$2:$B979,"&lt;="&amp;$G$2,'KEG. PENGAJIAN HARIAN'!$F$2:$F979,B32)</f>
        <v>0.0625</v>
      </c>
      <c r="F32" s="114">
        <v>0.5</v>
      </c>
      <c r="G32" s="115">
        <f t="shared" si="2"/>
        <v>0.125</v>
      </c>
      <c r="H32" s="116">
        <f>COUNTIFS('KEG. PENGAJIAN HARIAN'!$F$2:$F979,B32,'KEG. PENGAJIAN HARIAN'!$B$2:$B979,"&gt;="&amp;$E$2,'KEG. PENGAJIAN HARIAN'!$B$2:$B979,"&lt;="&amp;$G$2,'KEG. PENGAJIAN HARIAN'!$G$2:$G979,"hadir")</f>
        <v>2</v>
      </c>
      <c r="I32" s="117">
        <f>COUNTIFS('KEG. PENGAJIAN HARIAN'!$F$2:$F979,B32,'KEG. PENGAJIAN HARIAN'!$B$2:$B979,"&gt;="&amp;$E$2,'KEG. PENGAJIAN HARIAN'!$B$2:$B979,"&lt;="&amp;$G$2,'KEG. PENGAJIAN HARIAN'!$G$2:$G979,"By VN")</f>
        <v>0</v>
      </c>
      <c r="J32" s="122" t="s">
        <v>4353</v>
      </c>
      <c r="K32" s="46"/>
      <c r="L32" s="46"/>
      <c r="M32" s="46"/>
      <c r="N32" s="46"/>
      <c r="O32" s="46"/>
      <c r="P32" s="46"/>
      <c r="Q32" s="46"/>
      <c r="R32" s="46"/>
      <c r="S32" s="46"/>
      <c r="T32" s="46"/>
      <c r="U32" s="46"/>
      <c r="V32" s="46"/>
      <c r="W32" s="46"/>
      <c r="X32" s="46"/>
      <c r="Y32" s="46"/>
      <c r="Z32" s="46"/>
      <c r="AA32" s="46"/>
    </row>
    <row r="33" ht="19.5" customHeight="1">
      <c r="A33" s="75">
        <v>12.0</v>
      </c>
      <c r="B33" s="112" t="s">
        <v>348</v>
      </c>
      <c r="C33" s="76" t="s">
        <v>4337</v>
      </c>
      <c r="D33" s="76" t="s">
        <v>4339</v>
      </c>
      <c r="E33" s="113">
        <f>sumifs('KEG. PENGAJIAN HARIAN'!$D$2:$D979,'KEG. PENGAJIAN HARIAN'!$B$2:$B979,"&gt;="&amp;$E$2,'KEG. PENGAJIAN HARIAN'!$B$2:$B979,"&lt;="&amp;$G$2,'KEG. PENGAJIAN HARIAN'!$F$2:$F979,B33)</f>
        <v>0.5715277778</v>
      </c>
      <c r="F33" s="114">
        <v>0.5</v>
      </c>
      <c r="G33" s="115">
        <f t="shared" si="2"/>
        <v>1.143055556</v>
      </c>
      <c r="H33" s="116">
        <f>COUNTIFS('KEG. PENGAJIAN HARIAN'!$F$2:$F979,B33,'KEG. PENGAJIAN HARIAN'!$B$2:$B979,"&gt;="&amp;$E$2,'KEG. PENGAJIAN HARIAN'!$B$2:$B979,"&lt;="&amp;$G$2,'KEG. PENGAJIAN HARIAN'!$G$2:$G979,"hadir")</f>
        <v>14</v>
      </c>
      <c r="I33" s="117">
        <f>COUNTIFS('KEG. PENGAJIAN HARIAN'!$F$2:$F979,B33,'KEG. PENGAJIAN HARIAN'!$B$2:$B979,"&gt;="&amp;$E$2,'KEG. PENGAJIAN HARIAN'!$B$2:$B979,"&lt;="&amp;$G$2,'KEG. PENGAJIAN HARIAN'!$G$2:$G979,"By VN")</f>
        <v>1</v>
      </c>
      <c r="J33" s="118">
        <f>COUNTIFS('KEG. PENGAJIAN HARIAN'!$F$2:$F979,B33,'KEG. PENGAJIAN HARIAN'!$B$2:$B979,"&gt;="&amp;$E$2,'KEG. PENGAJIAN HARIAN'!$B$2:$B979,"&lt;="&amp;$G$2,'KEG. PENGAJIAN HARIAN'!$G$2:$G979,"izin (murid)")</f>
        <v>1</v>
      </c>
      <c r="K33" s="46"/>
      <c r="L33" s="46"/>
      <c r="M33" s="46"/>
      <c r="N33" s="46"/>
      <c r="O33" s="46"/>
      <c r="P33" s="46"/>
      <c r="Q33" s="46"/>
      <c r="R33" s="46"/>
      <c r="S33" s="46"/>
      <c r="T33" s="46"/>
      <c r="U33" s="46"/>
      <c r="V33" s="46"/>
      <c r="W33" s="46"/>
      <c r="X33" s="46"/>
      <c r="Y33" s="46"/>
      <c r="Z33" s="46"/>
      <c r="AA33" s="46"/>
    </row>
    <row r="34" ht="19.5" customHeight="1">
      <c r="A34" s="75">
        <v>13.0</v>
      </c>
      <c r="B34" s="112" t="s">
        <v>385</v>
      </c>
      <c r="C34" s="76" t="s">
        <v>4337</v>
      </c>
      <c r="D34" s="76" t="s">
        <v>4342</v>
      </c>
      <c r="E34" s="113">
        <f>sumifs('KEG. PENGAJIAN HARIAN'!$D$2:$D979,'KEG. PENGAJIAN HARIAN'!$B$2:$B979,"&gt;="&amp;$E$2,'KEG. PENGAJIAN HARIAN'!$B$2:$B979,"&lt;="&amp;$G$2,'KEG. PENGAJIAN HARIAN'!$F$2:$F979,B34)</f>
        <v>0</v>
      </c>
      <c r="F34" s="114">
        <v>0.5</v>
      </c>
      <c r="G34" s="115">
        <f t="shared" si="2"/>
        <v>0</v>
      </c>
      <c r="H34" s="116">
        <f>COUNTIFS('KEG. PENGAJIAN HARIAN'!$F$2:$F979,B34,'KEG. PENGAJIAN HARIAN'!$B$2:$B979,"&gt;="&amp;$E$2,'KEG. PENGAJIAN HARIAN'!$B$2:$B979,"&lt;="&amp;$G$2,'KEG. PENGAJIAN HARIAN'!$G$2:$G979,"hadir")</f>
        <v>0</v>
      </c>
      <c r="I34" s="117">
        <f>COUNTIFS('KEG. PENGAJIAN HARIAN'!$F$2:$F979,B34,'KEG. PENGAJIAN HARIAN'!$B$2:$B979,"&gt;="&amp;$E$2,'KEG. PENGAJIAN HARIAN'!$B$2:$B979,"&lt;="&amp;$G$2,'KEG. PENGAJIAN HARIAN'!$G$2:$G979,"By VN")</f>
        <v>0</v>
      </c>
      <c r="J34" s="122" t="s">
        <v>4353</v>
      </c>
      <c r="K34" s="74" t="s">
        <v>4339</v>
      </c>
      <c r="L34" s="46">
        <f>countif(D22:D44,"PraCBR-CBR")</f>
        <v>12</v>
      </c>
      <c r="M34" s="46"/>
      <c r="N34" s="46"/>
      <c r="O34" s="46"/>
      <c r="P34" s="46"/>
      <c r="Q34" s="46"/>
      <c r="R34" s="46"/>
      <c r="S34" s="46"/>
      <c r="T34" s="46"/>
      <c r="U34" s="46"/>
      <c r="V34" s="46"/>
      <c r="W34" s="46"/>
      <c r="X34" s="46"/>
      <c r="Y34" s="46"/>
      <c r="Z34" s="46"/>
      <c r="AA34" s="46"/>
    </row>
    <row r="35" ht="19.5" customHeight="1">
      <c r="A35" s="75">
        <v>14.0</v>
      </c>
      <c r="B35" s="112" t="s">
        <v>648</v>
      </c>
      <c r="C35" s="76" t="s">
        <v>4341</v>
      </c>
      <c r="D35" s="76" t="s">
        <v>4338</v>
      </c>
      <c r="E35" s="113">
        <f>sumifs('KEG. PENGAJIAN HARIAN'!$D$2:$D979,'KEG. PENGAJIAN HARIAN'!$B$2:$B979,"&gt;="&amp;$E$2,'KEG. PENGAJIAN HARIAN'!$B$2:$B979,"&lt;="&amp;$G$2,'KEG. PENGAJIAN HARIAN'!$F$2:$F979,B35)</f>
        <v>0.03888888889</v>
      </c>
      <c r="F35" s="114">
        <v>0.5</v>
      </c>
      <c r="G35" s="115">
        <f t="shared" si="2"/>
        <v>0.07777777778</v>
      </c>
      <c r="H35" s="116">
        <f>COUNTIFS('KEG. PENGAJIAN HARIAN'!$F$2:$F979,B35,'KEG. PENGAJIAN HARIAN'!$B$2:$B979,"&gt;="&amp;$E$2,'KEG. PENGAJIAN HARIAN'!$B$2:$B979,"&lt;="&amp;$G$2,'KEG. PENGAJIAN HARIAN'!$G$2:$G979,"hadir")</f>
        <v>1</v>
      </c>
      <c r="I35" s="117">
        <f>COUNTIFS('KEG. PENGAJIAN HARIAN'!$F$2:$F979,B35,'KEG. PENGAJIAN HARIAN'!$B$2:$B979,"&gt;="&amp;$E$2,'KEG. PENGAJIAN HARIAN'!$B$2:$B979,"&lt;="&amp;$G$2,'KEG. PENGAJIAN HARIAN'!$G$2:$G979,"By VN")</f>
        <v>0</v>
      </c>
      <c r="J35" s="118">
        <f>COUNTIFS('KEG. PENGAJIAN HARIAN'!$F$2:$F979,B35,'KEG. PENGAJIAN HARIAN'!$B$2:$B979,"&gt;="&amp;$E$2,'KEG. PENGAJIAN HARIAN'!$B$2:$B979,"&lt;="&amp;$G$2,'KEG. PENGAJIAN HARIAN'!$G$2:$G979,"izin (murid)")</f>
        <v>0</v>
      </c>
      <c r="K35" s="83" t="s">
        <v>4342</v>
      </c>
      <c r="L35" s="46">
        <f>countif(D22:D44,"PraRMJ-RMJ")</f>
        <v>7</v>
      </c>
      <c r="M35" s="46"/>
      <c r="N35" s="46"/>
      <c r="O35" s="46"/>
      <c r="P35" s="46"/>
      <c r="Q35" s="46"/>
      <c r="R35" s="46"/>
      <c r="S35" s="46"/>
      <c r="T35" s="46"/>
      <c r="U35" s="46"/>
      <c r="V35" s="46"/>
      <c r="W35" s="46"/>
      <c r="X35" s="46"/>
      <c r="Y35" s="46"/>
      <c r="Z35" s="46"/>
      <c r="AA35" s="46"/>
    </row>
    <row r="36" ht="19.5" customHeight="1">
      <c r="A36" s="75">
        <v>15.0</v>
      </c>
      <c r="B36" s="112" t="s">
        <v>19</v>
      </c>
      <c r="C36" s="76" t="s">
        <v>4337</v>
      </c>
      <c r="D36" s="76" t="s">
        <v>4339</v>
      </c>
      <c r="E36" s="113">
        <f>sumifs('KEG. PENGAJIAN HARIAN'!$D$2:$D979,'KEG. PENGAJIAN HARIAN'!$B$2:$B979,"&gt;="&amp;$E$2,'KEG. PENGAJIAN HARIAN'!$B$2:$B979,"&lt;="&amp;$G$2,'KEG. PENGAJIAN HARIAN'!$F$2:$F979,B36)</f>
        <v>0.3597222222</v>
      </c>
      <c r="F36" s="114">
        <v>0.5</v>
      </c>
      <c r="G36" s="115">
        <f t="shared" si="2"/>
        <v>0.7194444444</v>
      </c>
      <c r="H36" s="116">
        <f>COUNTIFS('KEG. PENGAJIAN HARIAN'!$F$2:$F979,B36,'KEG. PENGAJIAN HARIAN'!$B$2:$B979,"&gt;="&amp;$E$2,'KEG. PENGAJIAN HARIAN'!$B$2:$B979,"&lt;="&amp;$G$2,'KEG. PENGAJIAN HARIAN'!$G$2:$G979,"hadir")</f>
        <v>15</v>
      </c>
      <c r="I36" s="117">
        <f>COUNTIFS('KEG. PENGAJIAN HARIAN'!$F$2:$F979,B36,'KEG. PENGAJIAN HARIAN'!$B$2:$B979,"&gt;="&amp;$E$2,'KEG. PENGAJIAN HARIAN'!$B$2:$B979,"&lt;="&amp;$G$2,'KEG. PENGAJIAN HARIAN'!$G$2:$G979,"By VN")</f>
        <v>0</v>
      </c>
      <c r="J36" s="118">
        <f>COUNTIFS('KEG. PENGAJIAN HARIAN'!$F$2:$F979,B36,'KEG. PENGAJIAN HARIAN'!$B$2:$B979,"&gt;="&amp;$E$2,'KEG. PENGAJIAN HARIAN'!$B$2:$B979,"&lt;="&amp;$G$2,'KEG. PENGAJIAN HARIAN'!$G$2:$G979,"izin (murid)")</f>
        <v>1</v>
      </c>
      <c r="K36" s="83" t="s">
        <v>4344</v>
      </c>
      <c r="L36" s="46">
        <f>countif(D22:D44,"PraNikah")</f>
        <v>4</v>
      </c>
      <c r="M36" s="46"/>
      <c r="N36" s="46"/>
      <c r="O36" s="46"/>
      <c r="P36" s="46"/>
      <c r="Q36" s="46"/>
      <c r="R36" s="46"/>
      <c r="S36" s="46"/>
      <c r="T36" s="46"/>
      <c r="U36" s="46"/>
      <c r="V36" s="46"/>
      <c r="W36" s="46"/>
      <c r="X36" s="46"/>
      <c r="Y36" s="46"/>
      <c r="Z36" s="46"/>
      <c r="AA36" s="46"/>
    </row>
    <row r="37" ht="19.5" customHeight="1">
      <c r="A37" s="75">
        <v>16.0</v>
      </c>
      <c r="B37" s="112" t="s">
        <v>181</v>
      </c>
      <c r="C37" s="76" t="s">
        <v>4341</v>
      </c>
      <c r="D37" s="76" t="s">
        <v>4338</v>
      </c>
      <c r="E37" s="113">
        <f>sumifs('KEG. PENGAJIAN HARIAN'!$D$2:$D979,'KEG. PENGAJIAN HARIAN'!$B$2:$B979,"&gt;="&amp;$E$2,'KEG. PENGAJIAN HARIAN'!$B$2:$B979,"&lt;="&amp;$G$2,'KEG. PENGAJIAN HARIAN'!$F$2:$F979,B37)</f>
        <v>0.1756944444</v>
      </c>
      <c r="F37" s="114">
        <v>0.5</v>
      </c>
      <c r="G37" s="115">
        <f t="shared" si="2"/>
        <v>0.3513888889</v>
      </c>
      <c r="H37" s="116">
        <f>COUNTIFS('KEG. PENGAJIAN HARIAN'!$F$2:$F979,B37,'KEG. PENGAJIAN HARIAN'!$B$2:$B979,"&gt;="&amp;$E$2,'KEG. PENGAJIAN HARIAN'!$B$2:$B979,"&lt;="&amp;$G$2,'KEG. PENGAJIAN HARIAN'!$G$2:$G979,"hadir")</f>
        <v>3</v>
      </c>
      <c r="I37" s="117">
        <f>COUNTIFS('KEG. PENGAJIAN HARIAN'!$F$2:$F979,B37,'KEG. PENGAJIAN HARIAN'!$B$2:$B979,"&gt;="&amp;$E$2,'KEG. PENGAJIAN HARIAN'!$B$2:$B979,"&lt;="&amp;$G$2,'KEG. PENGAJIAN HARIAN'!$G$2:$G979,"By VN")</f>
        <v>0</v>
      </c>
      <c r="J37" s="118">
        <f>COUNTIFS('KEG. PENGAJIAN HARIAN'!$F$2:$F979,B37,'KEG. PENGAJIAN HARIAN'!$B$2:$B979,"&gt;="&amp;$E$2,'KEG. PENGAJIAN HARIAN'!$B$2:$B979,"&lt;="&amp;$G$2,'KEG. PENGAJIAN HARIAN'!$G$2:$G979,"izin (murid)")</f>
        <v>3</v>
      </c>
      <c r="K37" s="46"/>
      <c r="L37" s="46"/>
      <c r="M37" s="46"/>
      <c r="N37" s="46"/>
      <c r="O37" s="46"/>
      <c r="P37" s="46"/>
      <c r="Q37" s="46"/>
      <c r="R37" s="46"/>
      <c r="S37" s="46"/>
      <c r="T37" s="46"/>
      <c r="U37" s="46"/>
      <c r="V37" s="46"/>
      <c r="W37" s="46"/>
      <c r="X37" s="46"/>
      <c r="Y37" s="46"/>
      <c r="Z37" s="46"/>
      <c r="AA37" s="46"/>
    </row>
    <row r="38" ht="19.5" customHeight="1">
      <c r="A38" s="75">
        <v>17.0</v>
      </c>
      <c r="B38" s="112" t="s">
        <v>201</v>
      </c>
      <c r="C38" s="76" t="s">
        <v>4337</v>
      </c>
      <c r="D38" s="76" t="s">
        <v>4339</v>
      </c>
      <c r="E38" s="113">
        <f>sumifs('KEG. PENGAJIAN HARIAN'!$D$2:$D979,'KEG. PENGAJIAN HARIAN'!$B$2:$B979,"&gt;="&amp;$E$2,'KEG. PENGAJIAN HARIAN'!$B$2:$B979,"&lt;="&amp;$G$2,'KEG. PENGAJIAN HARIAN'!$F$2:$F979,B38)</f>
        <v>0.34375</v>
      </c>
      <c r="F38" s="114">
        <v>0.4166666666666667</v>
      </c>
      <c r="G38" s="115">
        <f t="shared" si="2"/>
        <v>0.825</v>
      </c>
      <c r="H38" s="116">
        <f>COUNTIFS('KEG. PENGAJIAN HARIAN'!$F$2:$F979,B38,'KEG. PENGAJIAN HARIAN'!$B$2:$B979,"&gt;="&amp;$E$2,'KEG. PENGAJIAN HARIAN'!$B$2:$B979,"&lt;="&amp;$G$2,'KEG. PENGAJIAN HARIAN'!$G$2:$G979,"hadir")</f>
        <v>14</v>
      </c>
      <c r="I38" s="117">
        <f>COUNTIFS('KEG. PENGAJIAN HARIAN'!$F$2:$F979,B38,'KEG. PENGAJIAN HARIAN'!$B$2:$B979,"&gt;="&amp;$E$2,'KEG. PENGAJIAN HARIAN'!$B$2:$B979,"&lt;="&amp;$G$2,'KEG. PENGAJIAN HARIAN'!$G$2:$G979,"By VN")</f>
        <v>0</v>
      </c>
      <c r="J38" s="118">
        <f>COUNTIFS('KEG. PENGAJIAN HARIAN'!$F$2:$F979,B38,'KEG. PENGAJIAN HARIAN'!$B$2:$B979,"&gt;="&amp;$E$2,'KEG. PENGAJIAN HARIAN'!$B$2:$B979,"&lt;="&amp;$G$2,'KEG. PENGAJIAN HARIAN'!$G$2:$G979,"izin (murid)")</f>
        <v>0</v>
      </c>
      <c r="K38" s="83" t="s">
        <v>4337</v>
      </c>
      <c r="L38" s="46">
        <f>countif(C22:C44,"Chicago")</f>
        <v>12</v>
      </c>
      <c r="M38" s="86">
        <f>sumif(C22:C44,"Chicago",F22:F44)</f>
        <v>5.833333333</v>
      </c>
      <c r="N38" s="46"/>
      <c r="O38" s="46"/>
      <c r="P38" s="46"/>
      <c r="Q38" s="46"/>
      <c r="R38" s="46"/>
      <c r="S38" s="46"/>
      <c r="T38" s="46"/>
      <c r="U38" s="46"/>
      <c r="V38" s="46"/>
      <c r="W38" s="46"/>
      <c r="X38" s="46"/>
      <c r="Y38" s="46"/>
      <c r="Z38" s="46"/>
      <c r="AA38" s="46"/>
    </row>
    <row r="39" ht="19.5" customHeight="1">
      <c r="A39" s="75">
        <v>18.0</v>
      </c>
      <c r="B39" s="112" t="s">
        <v>597</v>
      </c>
      <c r="C39" s="76" t="s">
        <v>4337</v>
      </c>
      <c r="D39" s="76" t="s">
        <v>4339</v>
      </c>
      <c r="E39" s="113">
        <f>sumifs('KEG. PENGAJIAN HARIAN'!$D$2:$D979,'KEG. PENGAJIAN HARIAN'!$B$2:$B979,"&gt;="&amp;$E$2,'KEG. PENGAJIAN HARIAN'!$B$2:$B979,"&lt;="&amp;$G$2,'KEG. PENGAJIAN HARIAN'!$F$2:$F979,B39)</f>
        <v>0</v>
      </c>
      <c r="F39" s="114">
        <v>0.5</v>
      </c>
      <c r="G39" s="115">
        <f t="shared" si="2"/>
        <v>0</v>
      </c>
      <c r="H39" s="116">
        <f>COUNTIFS('KEG. PENGAJIAN HARIAN'!$F$2:$F979,B39,'KEG. PENGAJIAN HARIAN'!$B$2:$B979,"&gt;="&amp;$E$2,'KEG. PENGAJIAN HARIAN'!$B$2:$B979,"&lt;="&amp;$G$2,'KEG. PENGAJIAN HARIAN'!$G$2:$G979,"hadir")</f>
        <v>0</v>
      </c>
      <c r="I39" s="117">
        <f>COUNTIFS('KEG. PENGAJIAN HARIAN'!$F$2:$F979,B39,'KEG. PENGAJIAN HARIAN'!$B$2:$B979,"&gt;="&amp;$E$2,'KEG. PENGAJIAN HARIAN'!$B$2:$B979,"&lt;="&amp;$G$2,'KEG. PENGAJIAN HARIAN'!$G$2:$G979,"By VN")</f>
        <v>0</v>
      </c>
      <c r="J39" s="118">
        <f>COUNTIFS('KEG. PENGAJIAN HARIAN'!$F$2:$F979,B39,'KEG. PENGAJIAN HARIAN'!$B$2:$B979,"&gt;="&amp;$E$2,'KEG. PENGAJIAN HARIAN'!$B$2:$B979,"&lt;="&amp;$G$2,'KEG. PENGAJIAN HARIAN'!$G$2:$G979,"izin (murid)")</f>
        <v>0</v>
      </c>
      <c r="K39" s="83" t="s">
        <v>4341</v>
      </c>
      <c r="L39" s="46">
        <f>countif(C22:C44,"California")</f>
        <v>4</v>
      </c>
      <c r="M39" s="86">
        <f>sumif(C22:C44,"California",F22:F44)</f>
        <v>2</v>
      </c>
      <c r="N39" s="46"/>
      <c r="O39" s="46"/>
      <c r="P39" s="46"/>
      <c r="Q39" s="46"/>
      <c r="R39" s="46"/>
      <c r="S39" s="46"/>
      <c r="T39" s="46"/>
      <c r="U39" s="46"/>
      <c r="V39" s="46"/>
      <c r="W39" s="46"/>
      <c r="X39" s="46"/>
      <c r="Y39" s="46"/>
      <c r="Z39" s="46"/>
      <c r="AA39" s="46"/>
    </row>
    <row r="40" ht="19.5" customHeight="1">
      <c r="A40" s="75">
        <v>19.0</v>
      </c>
      <c r="B40" s="112" t="s">
        <v>418</v>
      </c>
      <c r="C40" s="76" t="s">
        <v>4337</v>
      </c>
      <c r="D40" s="76" t="s">
        <v>4339</v>
      </c>
      <c r="E40" s="113">
        <f>sumifs('KEG. PENGAJIAN HARIAN'!$D$2:$D979,'KEG. PENGAJIAN HARIAN'!$B$2:$B979,"&gt;="&amp;$E$2,'KEG. PENGAJIAN HARIAN'!$B$2:$B979,"&lt;="&amp;$G$2,'KEG. PENGAJIAN HARIAN'!$F$2:$F979,B40)</f>
        <v>0.075</v>
      </c>
      <c r="F40" s="114">
        <v>0.5</v>
      </c>
      <c r="G40" s="115">
        <f t="shared" si="2"/>
        <v>0.15</v>
      </c>
      <c r="H40" s="116">
        <f>COUNTIFS('KEG. PENGAJIAN HARIAN'!$F$2:$F979,B40,'KEG. PENGAJIAN HARIAN'!$B$2:$B979,"&gt;="&amp;$E$2,'KEG. PENGAJIAN HARIAN'!$B$2:$B979,"&lt;="&amp;$G$2,'KEG. PENGAJIAN HARIAN'!$G$2:$G979,"hadir")</f>
        <v>3</v>
      </c>
      <c r="I40" s="117">
        <f>COUNTIFS('KEG. PENGAJIAN HARIAN'!$F$2:$F979,B40,'KEG. PENGAJIAN HARIAN'!$B$2:$B979,"&gt;="&amp;$E$2,'KEG. PENGAJIAN HARIAN'!$B$2:$B979,"&lt;="&amp;$G$2,'KEG. PENGAJIAN HARIAN'!$G$2:$G979,"By VN")</f>
        <v>0</v>
      </c>
      <c r="J40" s="118">
        <f>COUNTIFS('KEG. PENGAJIAN HARIAN'!$F$2:$F979,B40,'KEG. PENGAJIAN HARIAN'!$B$2:$B979,"&gt;="&amp;$E$2,'KEG. PENGAJIAN HARIAN'!$B$2:$B979,"&lt;="&amp;$G$2,'KEG. PENGAJIAN HARIAN'!$G$2:$G979,"izin (murid)")</f>
        <v>0</v>
      </c>
      <c r="K40" s="51" t="s">
        <v>4343</v>
      </c>
      <c r="L40" s="46">
        <f>countif(C22:C44,"New Hampshire")</f>
        <v>5</v>
      </c>
      <c r="M40" s="86">
        <f>sumif(C22:C44,"New Hampshire",F22:F44)</f>
        <v>2.5</v>
      </c>
      <c r="N40" s="46"/>
      <c r="O40" s="46"/>
      <c r="P40" s="46"/>
      <c r="Q40" s="46"/>
      <c r="R40" s="46"/>
      <c r="S40" s="46"/>
      <c r="T40" s="46"/>
      <c r="U40" s="46"/>
      <c r="V40" s="46"/>
      <c r="W40" s="46"/>
      <c r="X40" s="46"/>
      <c r="Y40" s="46"/>
      <c r="Z40" s="46"/>
      <c r="AA40" s="46"/>
    </row>
    <row r="41" ht="19.5" customHeight="1">
      <c r="A41" s="75">
        <v>20.0</v>
      </c>
      <c r="B41" s="112" t="s">
        <v>12</v>
      </c>
      <c r="C41" s="76" t="s">
        <v>4337</v>
      </c>
      <c r="D41" s="76" t="s">
        <v>4339</v>
      </c>
      <c r="E41" s="113">
        <f>sumifs('KEG. PENGAJIAN HARIAN'!$D$2:$D979,'KEG. PENGAJIAN HARIAN'!$B$2:$B979,"&gt;="&amp;$E$2,'KEG. PENGAJIAN HARIAN'!$B$2:$B979,"&lt;="&amp;$G$2,'KEG. PENGAJIAN HARIAN'!$F$2:$F979,B41)</f>
        <v>0.06666666667</v>
      </c>
      <c r="F41" s="114">
        <v>0.5</v>
      </c>
      <c r="G41" s="115">
        <f t="shared" si="2"/>
        <v>0.1333333333</v>
      </c>
      <c r="H41" s="116">
        <f>COUNTIFS('KEG. PENGAJIAN HARIAN'!$F$2:$F979,B41,'KEG. PENGAJIAN HARIAN'!$B$2:$B979,"&gt;="&amp;$E$2,'KEG. PENGAJIAN HARIAN'!$B$2:$B979,"&lt;="&amp;$G$2,'KEG. PENGAJIAN HARIAN'!$G$2:$G979,"hadir")</f>
        <v>5</v>
      </c>
      <c r="I41" s="117">
        <f>COUNTIFS('KEG. PENGAJIAN HARIAN'!$F$2:$F979,B41,'KEG. PENGAJIAN HARIAN'!$B$2:$B979,"&gt;="&amp;$E$2,'KEG. PENGAJIAN HARIAN'!$B$2:$B979,"&lt;="&amp;$G$2,'KEG. PENGAJIAN HARIAN'!$G$2:$G979,"By VN")</f>
        <v>0</v>
      </c>
      <c r="J41" s="122" t="s">
        <v>4353</v>
      </c>
      <c r="K41" s="51" t="s">
        <v>4345</v>
      </c>
      <c r="L41" s="46">
        <f>countif(C22:C44,"Canada")</f>
        <v>2</v>
      </c>
      <c r="M41" s="86">
        <f>sumif(C22:C44,"Canada",F22:F44)</f>
        <v>1</v>
      </c>
      <c r="N41" s="46"/>
      <c r="O41" s="46"/>
      <c r="P41" s="46"/>
      <c r="Q41" s="46"/>
      <c r="R41" s="46"/>
      <c r="S41" s="46"/>
      <c r="T41" s="46"/>
      <c r="U41" s="46"/>
      <c r="V41" s="46"/>
      <c r="W41" s="46"/>
      <c r="X41" s="46"/>
      <c r="Y41" s="46"/>
      <c r="Z41" s="46"/>
      <c r="AA41" s="46"/>
    </row>
    <row r="42" ht="21.0" customHeight="1">
      <c r="A42" s="75">
        <v>21.0</v>
      </c>
      <c r="B42" s="112" t="s">
        <v>527</v>
      </c>
      <c r="C42" s="76" t="s">
        <v>4337</v>
      </c>
      <c r="D42" s="76" t="s">
        <v>4339</v>
      </c>
      <c r="E42" s="113">
        <f>sumifs('KEG. PENGAJIAN HARIAN'!$D$2:$D979,'KEG. PENGAJIAN HARIAN'!$B$2:$B979,"&gt;="&amp;$E$2,'KEG. PENGAJIAN HARIAN'!$B$2:$B979,"&lt;="&amp;$G$2,'KEG. PENGAJIAN HARIAN'!$F$2:$F979,B42)</f>
        <v>0</v>
      </c>
      <c r="F42" s="114">
        <v>0.5</v>
      </c>
      <c r="G42" s="115">
        <f t="shared" si="2"/>
        <v>0</v>
      </c>
      <c r="H42" s="116">
        <f>COUNTIFS('KEG. PENGAJIAN HARIAN'!$F$2:$F979,B42,'KEG. PENGAJIAN HARIAN'!$B$2:$B979,"&gt;="&amp;$E$2,'KEG. PENGAJIAN HARIAN'!$B$2:$B979,"&lt;="&amp;$G$2,'KEG. PENGAJIAN HARIAN'!$G$2:$G979,"hadir")</f>
        <v>0</v>
      </c>
      <c r="I42" s="123">
        <f>COUNTIFS('KEG. PENGAJIAN HARIAN'!$F$2:$F979,B42,'KEG. PENGAJIAN HARIAN'!$B$2:$B979,"&gt;="&amp;$E$2,'KEG. PENGAJIAN HARIAN'!$B$2:$B979,"&lt;="&amp;$G$2,'KEG. PENGAJIAN HARIAN'!$G$2:$G979,"By VN")</f>
        <v>0</v>
      </c>
      <c r="J42" s="122" t="s">
        <v>4353</v>
      </c>
      <c r="K42" s="46"/>
      <c r="L42" s="46"/>
      <c r="M42" s="46"/>
      <c r="N42" s="46"/>
      <c r="O42" s="46"/>
      <c r="P42" s="46"/>
      <c r="Q42" s="46"/>
      <c r="R42" s="46"/>
      <c r="S42" s="46"/>
      <c r="T42" s="46"/>
      <c r="U42" s="46"/>
      <c r="V42" s="46"/>
      <c r="W42" s="46"/>
      <c r="X42" s="46"/>
      <c r="Y42" s="46"/>
      <c r="Z42" s="46"/>
      <c r="AA42" s="46"/>
    </row>
    <row r="43">
      <c r="A43" s="75">
        <v>22.0</v>
      </c>
      <c r="B43" s="112" t="s">
        <v>150</v>
      </c>
      <c r="C43" s="76" t="s">
        <v>4337</v>
      </c>
      <c r="D43" s="76" t="s">
        <v>4339</v>
      </c>
      <c r="E43" s="113">
        <f>sumifs('KEG. PENGAJIAN HARIAN'!$D$2:$D979,'KEG. PENGAJIAN HARIAN'!$B$2:$B979,"&gt;="&amp;$E$2,'KEG. PENGAJIAN HARIAN'!$B$2:$B979,"&lt;="&amp;$G$2,'KEG. PENGAJIAN HARIAN'!$F$2:$F979,B43)</f>
        <v>0.3902777778</v>
      </c>
      <c r="F43" s="114">
        <v>0.4166666666666667</v>
      </c>
      <c r="G43" s="115">
        <f t="shared" si="2"/>
        <v>0.9366666667</v>
      </c>
      <c r="H43" s="116">
        <f>COUNTIFS('KEG. PENGAJIAN HARIAN'!$F$2:$F979,B43,'KEG. PENGAJIAN HARIAN'!$B$2:$B979,"&gt;="&amp;$E$2,'KEG. PENGAJIAN HARIAN'!$B$2:$B979,"&lt;="&amp;$G$2,'KEG. PENGAJIAN HARIAN'!$G$2:$G979,"hadir")</f>
        <v>15</v>
      </c>
      <c r="I43" s="117">
        <f>COUNTIFS('KEG. PENGAJIAN HARIAN'!$F$2:$F979,B43,'KEG. PENGAJIAN HARIAN'!$B$2:$B979,"&gt;="&amp;$E$2,'KEG. PENGAJIAN HARIAN'!$B$2:$B979,"&lt;="&amp;$G$2,'KEG. PENGAJIAN HARIAN'!$G$2:$G979,"By VN")</f>
        <v>0</v>
      </c>
      <c r="J43" s="118">
        <f>COUNTIFS('KEG. PENGAJIAN HARIAN'!$F$2:$F979,B43,'KEG. PENGAJIAN HARIAN'!$B$2:$B979,"&gt;="&amp;$E$2,'KEG. PENGAJIAN HARIAN'!$B$2:$B979,"&lt;="&amp;$G$2,'KEG. PENGAJIAN HARIAN'!$G$2:$G979,"izin (murid)")</f>
        <v>3</v>
      </c>
      <c r="K43" s="46"/>
      <c r="L43" s="46"/>
      <c r="M43" s="46"/>
      <c r="N43" s="46"/>
      <c r="O43" s="46"/>
      <c r="P43" s="46"/>
      <c r="Q43" s="46"/>
      <c r="R43" s="46"/>
      <c r="S43" s="46"/>
      <c r="T43" s="46"/>
      <c r="U43" s="46"/>
      <c r="V43" s="46"/>
      <c r="W43" s="46"/>
      <c r="X43" s="46"/>
      <c r="Y43" s="46"/>
      <c r="Z43" s="46"/>
      <c r="AA43" s="46"/>
    </row>
    <row r="44">
      <c r="A44" s="75">
        <v>23.0</v>
      </c>
      <c r="B44" s="112" t="s">
        <v>208</v>
      </c>
      <c r="C44" s="76" t="s">
        <v>4337</v>
      </c>
      <c r="D44" s="112" t="s">
        <v>4342</v>
      </c>
      <c r="E44" s="113">
        <f>sumifs('KEG. PENGAJIAN HARIAN'!$D$2:$D979,'KEG. PENGAJIAN HARIAN'!$B$2:$B979,"&gt;="&amp;$E$2,'KEG. PENGAJIAN HARIAN'!$B$2:$B979,"&lt;="&amp;$G$2,'KEG. PENGAJIAN HARIAN'!$F$2:$F979,B44)</f>
        <v>0.4951388889</v>
      </c>
      <c r="F44" s="114">
        <v>0.5</v>
      </c>
      <c r="G44" s="115">
        <f t="shared" si="2"/>
        <v>0.9902777778</v>
      </c>
      <c r="H44" s="116">
        <f>COUNTIFS('KEG. PENGAJIAN HARIAN'!$F$2:$F979,B44,'KEG. PENGAJIAN HARIAN'!$B$2:$B979,"&gt;="&amp;$E$2,'KEG. PENGAJIAN HARIAN'!$B$2:$B979,"&lt;="&amp;$G$2,'KEG. PENGAJIAN HARIAN'!$G$2:$G979,"hadir")</f>
        <v>8</v>
      </c>
      <c r="I44" s="117">
        <f>COUNTIFS('KEG. PENGAJIAN HARIAN'!$F$2:$F979,B44,'KEG. PENGAJIAN HARIAN'!$B$2:$B979,"&gt;="&amp;$E$2,'KEG. PENGAJIAN HARIAN'!$B$2:$B979,"&lt;="&amp;$G$2,'KEG. PENGAJIAN HARIAN'!$G$2:$G979,"By VN")</f>
        <v>0</v>
      </c>
      <c r="J44" s="118">
        <f>COUNTIFS('KEG. PENGAJIAN HARIAN'!$F$2:$F979,B44,'KEG. PENGAJIAN HARIAN'!$B$2:$B979,"&gt;="&amp;$E$2,'KEG. PENGAJIAN HARIAN'!$B$2:$B979,"&lt;="&amp;$G$2,'KEG. PENGAJIAN HARIAN'!$G$2:$G979,"izin (murid)")</f>
        <v>0</v>
      </c>
      <c r="K44" s="46"/>
      <c r="L44" s="46"/>
      <c r="M44" s="46"/>
      <c r="N44" s="46"/>
      <c r="O44" s="46"/>
      <c r="P44" s="46"/>
      <c r="Q44" s="46"/>
      <c r="R44" s="46"/>
      <c r="S44" s="46"/>
      <c r="T44" s="46"/>
      <c r="U44" s="46"/>
      <c r="V44" s="46"/>
      <c r="W44" s="46"/>
      <c r="X44" s="46"/>
      <c r="Y44" s="46"/>
      <c r="Z44" s="46"/>
      <c r="AA44" s="46"/>
    </row>
    <row r="45">
      <c r="A45" s="50"/>
      <c r="B45" s="46"/>
      <c r="C45" s="46"/>
      <c r="D45" s="46"/>
      <c r="E45" s="70">
        <f t="shared" ref="E45:F45" si="3">SUM(E22:E44)</f>
        <v>4.338888889</v>
      </c>
      <c r="F45" s="70">
        <f t="shared" si="3"/>
        <v>11.33333333</v>
      </c>
      <c r="G45" s="50"/>
      <c r="H45" s="50"/>
      <c r="I45" s="50"/>
      <c r="J45" s="46"/>
      <c r="K45" s="46"/>
      <c r="L45" s="46"/>
      <c r="M45" s="46"/>
      <c r="N45" s="46"/>
      <c r="O45" s="46"/>
      <c r="P45" s="46"/>
      <c r="Q45" s="46"/>
      <c r="R45" s="46"/>
      <c r="S45" s="46"/>
      <c r="T45" s="46"/>
      <c r="U45" s="46"/>
      <c r="V45" s="46"/>
      <c r="W45" s="46"/>
      <c r="X45" s="46"/>
      <c r="Y45" s="46"/>
      <c r="Z45" s="46"/>
      <c r="AA45" s="46"/>
      <c r="AB45" s="46"/>
      <c r="AC45" s="46"/>
      <c r="AD45" s="46"/>
      <c r="AE45" s="46"/>
      <c r="AF45" s="46"/>
      <c r="AG45" s="46"/>
      <c r="AH45" s="46"/>
      <c r="AI45" s="46"/>
      <c r="AJ45" s="46"/>
      <c r="AK45" s="46"/>
    </row>
    <row r="46">
      <c r="A46" s="50"/>
      <c r="B46" s="51" t="s">
        <v>4346</v>
      </c>
      <c r="C46" s="51"/>
      <c r="D46" s="51"/>
      <c r="E46" s="120">
        <f>E45/F45</f>
        <v>0.3828431373</v>
      </c>
      <c r="F46" s="50"/>
      <c r="G46" s="83" t="s">
        <v>4337</v>
      </c>
      <c r="H46" s="92">
        <f>SUMIF(C22:C44,"Chicago",E22:E44)</f>
        <v>2.673611111</v>
      </c>
      <c r="I46" s="93">
        <f t="shared" ref="I46:I49" si="4">H46/M38</f>
        <v>0.4583333333</v>
      </c>
      <c r="J46" s="46"/>
      <c r="K46" s="46"/>
      <c r="L46" s="46"/>
      <c r="M46" s="46"/>
      <c r="N46" s="46"/>
      <c r="O46" s="46"/>
      <c r="P46" s="46"/>
      <c r="Q46" s="46"/>
      <c r="R46" s="46"/>
      <c r="S46" s="46"/>
      <c r="T46" s="46"/>
      <c r="U46" s="46"/>
      <c r="V46" s="46"/>
      <c r="W46" s="46"/>
      <c r="X46" s="46"/>
      <c r="Y46" s="46"/>
      <c r="Z46" s="46"/>
      <c r="AA46" s="46"/>
      <c r="AB46" s="46"/>
      <c r="AC46" s="46"/>
      <c r="AD46" s="46"/>
      <c r="AE46" s="46"/>
      <c r="AF46" s="46"/>
      <c r="AG46" s="46"/>
      <c r="AH46" s="46"/>
      <c r="AI46" s="46"/>
      <c r="AJ46" s="46"/>
      <c r="AK46" s="46"/>
    </row>
    <row r="47">
      <c r="A47" s="90" t="s">
        <v>4354</v>
      </c>
      <c r="B47" s="90"/>
      <c r="C47" s="90"/>
      <c r="D47" s="90"/>
      <c r="E47" s="90"/>
      <c r="F47" s="90"/>
      <c r="G47" s="83" t="s">
        <v>4341</v>
      </c>
      <c r="H47" s="97">
        <f>SUMIF(C22:C44,"California",E22:E44)</f>
        <v>0.35</v>
      </c>
      <c r="I47" s="93">
        <f t="shared" si="4"/>
        <v>0.175</v>
      </c>
      <c r="J47" s="90"/>
      <c r="K47" s="90"/>
      <c r="L47" s="90"/>
      <c r="M47" s="46"/>
      <c r="N47" s="46"/>
      <c r="O47" s="46"/>
      <c r="P47" s="46"/>
      <c r="Q47" s="46"/>
      <c r="R47" s="46"/>
      <c r="S47" s="46"/>
      <c r="T47" s="46"/>
      <c r="U47" s="46"/>
      <c r="V47" s="46"/>
      <c r="W47" s="46"/>
      <c r="X47" s="46"/>
      <c r="Y47" s="46"/>
      <c r="Z47" s="46"/>
      <c r="AA47" s="46"/>
      <c r="AB47" s="46"/>
      <c r="AC47" s="46"/>
      <c r="AD47" s="46"/>
      <c r="AE47" s="46"/>
      <c r="AF47" s="46"/>
      <c r="AG47" s="46"/>
      <c r="AH47" s="46"/>
      <c r="AI47" s="46"/>
      <c r="AJ47" s="46"/>
      <c r="AK47" s="46"/>
      <c r="AL47" s="46"/>
    </row>
    <row r="48">
      <c r="A48" s="47" t="s">
        <v>4339</v>
      </c>
      <c r="C48" s="47"/>
      <c r="D48" s="121">
        <f>SUMIF(D22:D44,"PraCBR-CBR",E22:E44)
</f>
        <v>2.502083333</v>
      </c>
      <c r="E48" s="95">
        <f>D48/F45</f>
        <v>0.2207720588</v>
      </c>
      <c r="F48" s="50"/>
      <c r="G48" s="51" t="s">
        <v>4343</v>
      </c>
      <c r="H48" s="97">
        <f>SUMIF(C22:C44,"New Hampshire",E22:E44)</f>
        <v>0.8069444444</v>
      </c>
      <c r="I48" s="93">
        <f t="shared" si="4"/>
        <v>0.3227777778</v>
      </c>
      <c r="J48" s="102"/>
      <c r="K48" s="46"/>
      <c r="L48" s="46"/>
      <c r="M48" s="46"/>
      <c r="N48" s="46"/>
      <c r="O48" s="46"/>
      <c r="P48" s="46"/>
      <c r="Q48" s="46"/>
      <c r="R48" s="46"/>
      <c r="S48" s="46"/>
      <c r="T48" s="46"/>
      <c r="U48" s="46"/>
      <c r="V48" s="46"/>
      <c r="W48" s="46"/>
      <c r="X48" s="46"/>
      <c r="Y48" s="46"/>
      <c r="Z48" s="46"/>
      <c r="AA48" s="46"/>
      <c r="AB48" s="46"/>
      <c r="AC48" s="46"/>
      <c r="AD48" s="46"/>
      <c r="AE48" s="46"/>
      <c r="AF48" s="46"/>
      <c r="AG48" s="46"/>
      <c r="AH48" s="46"/>
      <c r="AI48" s="46"/>
      <c r="AJ48" s="46"/>
      <c r="AK48" s="46"/>
      <c r="AL48" s="46"/>
    </row>
    <row r="49">
      <c r="A49" s="47" t="s">
        <v>4342</v>
      </c>
      <c r="C49" s="47"/>
      <c r="D49" s="121">
        <f>SUMIF(D22:D44,"PraRMJ-RMJ",E22:E44)
</f>
        <v>1.313194444</v>
      </c>
      <c r="E49" s="95">
        <f>D49/F45</f>
        <v>0.115870098</v>
      </c>
      <c r="F49" s="50"/>
      <c r="G49" s="51" t="s">
        <v>4345</v>
      </c>
      <c r="H49" s="98">
        <f>SUMIF(C22:C44,"Canada",E22:E44)</f>
        <v>0.5083333333</v>
      </c>
      <c r="I49" s="93">
        <f t="shared" si="4"/>
        <v>0.5083333333</v>
      </c>
      <c r="J49" s="102"/>
      <c r="K49" s="46"/>
      <c r="L49" s="46"/>
      <c r="M49" s="46"/>
      <c r="N49" s="46"/>
      <c r="O49" s="46"/>
      <c r="P49" s="46"/>
      <c r="Q49" s="46"/>
      <c r="R49" s="46"/>
      <c r="S49" s="46"/>
      <c r="T49" s="46"/>
      <c r="U49" s="46"/>
      <c r="V49" s="46"/>
      <c r="W49" s="46"/>
      <c r="X49" s="46"/>
      <c r="Y49" s="46"/>
      <c r="Z49" s="46"/>
      <c r="AA49" s="46"/>
      <c r="AB49" s="46"/>
      <c r="AC49" s="46"/>
      <c r="AD49" s="46"/>
      <c r="AE49" s="46"/>
      <c r="AF49" s="46"/>
      <c r="AG49" s="46"/>
      <c r="AH49" s="46"/>
      <c r="AI49" s="46"/>
      <c r="AJ49" s="46"/>
      <c r="AK49" s="46"/>
      <c r="AL49" s="46"/>
    </row>
    <row r="50">
      <c r="A50" s="47" t="s">
        <v>4348</v>
      </c>
      <c r="C50" s="47"/>
      <c r="D50" s="121">
        <f>SUMIF(D22:D44,"PraNikah",E22:E44)
</f>
        <v>0.5236111111</v>
      </c>
      <c r="E50" s="95">
        <f>D50/F45</f>
        <v>0.04620098039</v>
      </c>
      <c r="F50" s="50"/>
      <c r="G50" s="50"/>
      <c r="H50" s="50"/>
      <c r="I50" s="50"/>
      <c r="J50" s="102"/>
      <c r="K50" s="46"/>
      <c r="L50" s="46"/>
      <c r="M50" s="46"/>
      <c r="N50" s="46"/>
      <c r="O50" s="46"/>
      <c r="P50" s="46"/>
      <c r="Q50" s="46"/>
      <c r="R50" s="46"/>
      <c r="S50" s="46"/>
      <c r="T50" s="46"/>
      <c r="U50" s="46"/>
      <c r="V50" s="46"/>
      <c r="W50" s="46"/>
      <c r="X50" s="46"/>
      <c r="Y50" s="46"/>
      <c r="Z50" s="46"/>
      <c r="AA50" s="46"/>
      <c r="AB50" s="46"/>
      <c r="AC50" s="46"/>
      <c r="AD50" s="46"/>
      <c r="AE50" s="46"/>
      <c r="AF50" s="46"/>
      <c r="AG50" s="46"/>
      <c r="AH50" s="46"/>
      <c r="AI50" s="46"/>
      <c r="AJ50" s="46"/>
      <c r="AK50" s="46"/>
      <c r="AL50" s="46"/>
    </row>
    <row r="51">
      <c r="A51" s="96" t="s">
        <v>4349</v>
      </c>
      <c r="B51" s="96"/>
      <c r="C51" s="96"/>
      <c r="D51" s="96"/>
      <c r="F51" s="124">
        <f>COUNTIF(G22:G44, "&gt;="&amp;AVERAGE(G22:G44))
</f>
        <v>9</v>
      </c>
      <c r="H51" s="50"/>
      <c r="I51" s="50"/>
      <c r="J51" s="102"/>
      <c r="K51" s="46"/>
      <c r="L51" s="46"/>
      <c r="M51" s="46"/>
      <c r="N51" s="46"/>
      <c r="O51" s="46"/>
      <c r="P51" s="46"/>
      <c r="Q51" s="46"/>
      <c r="R51" s="46"/>
      <c r="S51" s="46"/>
      <c r="T51" s="46"/>
      <c r="U51" s="46"/>
      <c r="V51" s="46"/>
      <c r="W51" s="46"/>
      <c r="X51" s="46"/>
      <c r="Y51" s="46"/>
      <c r="Z51" s="46"/>
      <c r="AA51" s="46"/>
      <c r="AB51" s="46"/>
      <c r="AC51" s="46"/>
      <c r="AD51" s="46"/>
      <c r="AE51" s="46"/>
      <c r="AF51" s="46"/>
      <c r="AG51" s="46"/>
      <c r="AH51" s="46"/>
      <c r="AI51" s="46"/>
      <c r="AJ51" s="46"/>
      <c r="AK51" s="46"/>
      <c r="AL51" s="46"/>
    </row>
    <row r="52">
      <c r="A52" s="47" t="s">
        <v>4339</v>
      </c>
      <c r="C52" s="47"/>
      <c r="D52" s="47"/>
      <c r="E52" s="99">
        <f>COUNTIFS(D22:D44,"PraCBR-CBR",G22:G44,"&gt;="&amp;AVERAGE(G22:G44))</f>
        <v>6</v>
      </c>
      <c r="F52" s="50"/>
      <c r="G52" s="50"/>
      <c r="H52" s="50"/>
      <c r="I52" s="50"/>
      <c r="J52" s="102"/>
      <c r="K52" s="46"/>
      <c r="L52" s="46"/>
      <c r="M52" s="46"/>
      <c r="N52" s="46"/>
      <c r="O52" s="46"/>
      <c r="P52" s="46"/>
      <c r="Q52" s="46"/>
      <c r="R52" s="46"/>
      <c r="S52" s="46"/>
      <c r="T52" s="46"/>
      <c r="U52" s="46"/>
      <c r="V52" s="46"/>
      <c r="W52" s="46"/>
      <c r="X52" s="46"/>
      <c r="Y52" s="46"/>
      <c r="Z52" s="46"/>
      <c r="AA52" s="46"/>
      <c r="AB52" s="46"/>
      <c r="AC52" s="46"/>
      <c r="AD52" s="46"/>
      <c r="AE52" s="46"/>
      <c r="AF52" s="46"/>
      <c r="AG52" s="46"/>
      <c r="AH52" s="46"/>
      <c r="AI52" s="46"/>
      <c r="AJ52" s="46"/>
      <c r="AK52" s="46"/>
      <c r="AL52" s="46"/>
    </row>
    <row r="53">
      <c r="A53" s="47" t="s">
        <v>4342</v>
      </c>
      <c r="C53" s="47"/>
      <c r="D53" s="47"/>
      <c r="E53" s="99">
        <f>COUNTIFS(D22:D44,"PraRMJ-RMJ",G22:G44,"&gt;="&amp;AVERAGE(G22:G44))</f>
        <v>2</v>
      </c>
      <c r="F53" s="50"/>
      <c r="G53" s="50"/>
      <c r="H53" s="50"/>
      <c r="I53" s="50"/>
      <c r="J53" s="102"/>
      <c r="K53" s="46"/>
      <c r="L53" s="46"/>
      <c r="M53" s="46"/>
      <c r="N53" s="46"/>
      <c r="O53" s="46"/>
      <c r="P53" s="46"/>
      <c r="Q53" s="46"/>
      <c r="R53" s="46"/>
      <c r="S53" s="46"/>
      <c r="T53" s="46"/>
      <c r="U53" s="46"/>
      <c r="V53" s="46"/>
      <c r="W53" s="46"/>
      <c r="X53" s="46"/>
      <c r="Y53" s="46"/>
      <c r="Z53" s="46"/>
      <c r="AA53" s="46"/>
      <c r="AB53" s="46"/>
      <c r="AC53" s="46"/>
      <c r="AD53" s="46"/>
      <c r="AE53" s="46"/>
      <c r="AF53" s="46"/>
      <c r="AG53" s="46"/>
      <c r="AH53" s="46"/>
      <c r="AI53" s="46"/>
      <c r="AJ53" s="46"/>
      <c r="AK53" s="46"/>
      <c r="AL53" s="46"/>
    </row>
    <row r="54">
      <c r="A54" s="47" t="s">
        <v>4348</v>
      </c>
      <c r="C54" s="47"/>
      <c r="D54" s="47"/>
      <c r="E54" s="99">
        <f>COUNTIFS(D22:D44,"PraNikah",G22:G44,"&gt;="&amp;AVERAGE(G22:G44))</f>
        <v>1</v>
      </c>
      <c r="F54" s="50"/>
      <c r="G54" s="50"/>
      <c r="H54" s="50"/>
      <c r="I54" s="50"/>
      <c r="J54" s="102"/>
      <c r="K54" s="46"/>
      <c r="L54" s="46"/>
      <c r="M54" s="46"/>
      <c r="N54" s="46"/>
      <c r="O54" s="46"/>
      <c r="P54" s="46"/>
      <c r="Q54" s="46"/>
      <c r="R54" s="46"/>
      <c r="S54" s="46"/>
      <c r="T54" s="46"/>
      <c r="U54" s="46"/>
      <c r="V54" s="46"/>
      <c r="W54" s="46"/>
      <c r="X54" s="46"/>
      <c r="Y54" s="46"/>
      <c r="Z54" s="46"/>
      <c r="AA54" s="46"/>
      <c r="AB54" s="46"/>
      <c r="AC54" s="46"/>
      <c r="AD54" s="46"/>
      <c r="AE54" s="46"/>
      <c r="AF54" s="46"/>
      <c r="AG54" s="46"/>
      <c r="AH54" s="46"/>
      <c r="AI54" s="46"/>
      <c r="AJ54" s="46"/>
      <c r="AK54" s="46"/>
      <c r="AL54" s="46"/>
    </row>
    <row r="55">
      <c r="A55" s="50"/>
      <c r="B55" s="46"/>
      <c r="C55" s="46"/>
      <c r="D55" s="46"/>
      <c r="E55" s="70"/>
      <c r="F55" s="50"/>
      <c r="G55" s="50"/>
      <c r="H55" s="50"/>
      <c r="I55" s="50"/>
      <c r="J55" s="102"/>
      <c r="K55" s="46"/>
      <c r="L55" s="46"/>
      <c r="M55" s="46"/>
      <c r="N55" s="46"/>
      <c r="O55" s="46"/>
      <c r="P55" s="46"/>
      <c r="Q55" s="46"/>
      <c r="R55" s="46"/>
      <c r="S55" s="46"/>
      <c r="T55" s="46"/>
      <c r="U55" s="46"/>
      <c r="V55" s="46"/>
      <c r="W55" s="46"/>
      <c r="X55" s="46"/>
      <c r="Y55" s="46"/>
      <c r="Z55" s="46"/>
      <c r="AA55" s="46"/>
      <c r="AB55" s="46"/>
      <c r="AC55" s="46"/>
      <c r="AD55" s="46"/>
      <c r="AE55" s="46"/>
      <c r="AF55" s="46"/>
      <c r="AG55" s="46"/>
      <c r="AH55" s="46"/>
      <c r="AI55" s="46"/>
      <c r="AJ55" s="46"/>
      <c r="AK55" s="46"/>
      <c r="AL55" s="46"/>
    </row>
    <row r="56">
      <c r="A56" s="50"/>
      <c r="B56" s="46"/>
      <c r="C56" s="46"/>
      <c r="D56" s="46"/>
      <c r="E56" s="70"/>
      <c r="F56" s="50"/>
      <c r="G56" s="50"/>
      <c r="H56" s="50"/>
      <c r="I56" s="50"/>
      <c r="J56" s="102"/>
      <c r="K56" s="46"/>
      <c r="L56" s="46"/>
      <c r="M56" s="46"/>
      <c r="N56" s="46"/>
      <c r="O56" s="46"/>
      <c r="P56" s="46"/>
      <c r="Q56" s="46"/>
      <c r="R56" s="46"/>
      <c r="S56" s="46"/>
      <c r="T56" s="46"/>
      <c r="U56" s="46"/>
      <c r="V56" s="46"/>
      <c r="W56" s="46"/>
      <c r="X56" s="46"/>
      <c r="Y56" s="46"/>
      <c r="Z56" s="46"/>
      <c r="AA56" s="46"/>
      <c r="AB56" s="46"/>
      <c r="AC56" s="46"/>
      <c r="AD56" s="46"/>
      <c r="AE56" s="46"/>
      <c r="AF56" s="46"/>
      <c r="AG56" s="46"/>
      <c r="AH56" s="46"/>
      <c r="AI56" s="46"/>
      <c r="AJ56" s="46"/>
      <c r="AK56" s="46"/>
      <c r="AL56" s="46"/>
    </row>
    <row r="57">
      <c r="A57" s="50"/>
      <c r="B57" s="46"/>
      <c r="C57" s="46"/>
      <c r="D57" s="46"/>
      <c r="E57" s="70"/>
      <c r="F57" s="50"/>
      <c r="G57" s="50"/>
      <c r="H57" s="50"/>
      <c r="I57" s="50"/>
      <c r="J57" s="102"/>
      <c r="K57" s="46"/>
      <c r="L57" s="46"/>
      <c r="M57" s="46"/>
      <c r="N57" s="46"/>
      <c r="O57" s="46"/>
      <c r="P57" s="46"/>
      <c r="Q57" s="46"/>
      <c r="R57" s="46"/>
      <c r="S57" s="46"/>
      <c r="T57" s="46"/>
      <c r="U57" s="46"/>
      <c r="V57" s="46"/>
      <c r="W57" s="46"/>
      <c r="X57" s="46"/>
      <c r="Y57" s="46"/>
      <c r="Z57" s="46"/>
      <c r="AA57" s="46"/>
      <c r="AB57" s="46"/>
      <c r="AC57" s="46"/>
      <c r="AD57" s="46"/>
      <c r="AE57" s="46"/>
      <c r="AF57" s="46"/>
      <c r="AG57" s="46"/>
      <c r="AH57" s="46"/>
      <c r="AI57" s="46"/>
      <c r="AJ57" s="46"/>
      <c r="AK57" s="46"/>
      <c r="AL57" s="46"/>
    </row>
    <row r="58">
      <c r="A58" s="50"/>
      <c r="B58" s="46"/>
      <c r="C58" s="46"/>
      <c r="D58" s="46"/>
      <c r="E58" s="70"/>
      <c r="F58" s="50"/>
      <c r="G58" s="50"/>
      <c r="H58" s="50"/>
      <c r="I58" s="50"/>
      <c r="J58" s="102"/>
      <c r="K58" s="46"/>
      <c r="L58" s="46"/>
      <c r="M58" s="46"/>
      <c r="N58" s="46"/>
      <c r="O58" s="46"/>
      <c r="P58" s="46"/>
      <c r="Q58" s="46"/>
      <c r="R58" s="46"/>
      <c r="S58" s="46"/>
      <c r="T58" s="46"/>
      <c r="U58" s="46"/>
      <c r="V58" s="46"/>
      <c r="W58" s="46"/>
      <c r="X58" s="46"/>
      <c r="Y58" s="46"/>
      <c r="Z58" s="46"/>
      <c r="AA58" s="46"/>
      <c r="AB58" s="46"/>
      <c r="AC58" s="46"/>
      <c r="AD58" s="46"/>
      <c r="AE58" s="46"/>
      <c r="AF58" s="46"/>
      <c r="AG58" s="46"/>
      <c r="AH58" s="46"/>
      <c r="AI58" s="46"/>
      <c r="AJ58" s="46"/>
      <c r="AK58" s="46"/>
      <c r="AL58" s="46"/>
    </row>
    <row r="59">
      <c r="A59" s="50"/>
      <c r="B59" s="46"/>
      <c r="C59" s="46"/>
      <c r="D59" s="46"/>
      <c r="E59" s="70"/>
      <c r="F59" s="50"/>
      <c r="G59" s="50"/>
      <c r="H59" s="50"/>
      <c r="I59" s="50"/>
      <c r="J59" s="102"/>
      <c r="K59" s="46"/>
      <c r="L59" s="46"/>
      <c r="M59" s="46"/>
      <c r="N59" s="46"/>
      <c r="O59" s="46"/>
      <c r="P59" s="46"/>
      <c r="Q59" s="46"/>
      <c r="R59" s="46"/>
      <c r="S59" s="46"/>
      <c r="T59" s="46"/>
      <c r="U59" s="46"/>
      <c r="V59" s="46"/>
      <c r="W59" s="46"/>
      <c r="X59" s="46"/>
      <c r="Y59" s="46"/>
      <c r="Z59" s="46"/>
      <c r="AA59" s="46"/>
      <c r="AB59" s="46"/>
      <c r="AC59" s="46"/>
      <c r="AD59" s="46"/>
      <c r="AE59" s="46"/>
      <c r="AF59" s="46"/>
      <c r="AG59" s="46"/>
      <c r="AH59" s="46"/>
      <c r="AI59" s="46"/>
      <c r="AJ59" s="46"/>
      <c r="AK59" s="46"/>
      <c r="AL59" s="46"/>
    </row>
    <row r="60">
      <c r="A60" s="50"/>
      <c r="B60" s="46"/>
      <c r="C60" s="46"/>
      <c r="D60" s="46"/>
      <c r="E60" s="70"/>
      <c r="F60" s="50"/>
      <c r="G60" s="50"/>
      <c r="H60" s="50"/>
      <c r="I60" s="50"/>
      <c r="J60" s="102"/>
      <c r="K60" s="46"/>
      <c r="L60" s="46"/>
      <c r="M60" s="46"/>
      <c r="N60" s="46"/>
      <c r="O60" s="46"/>
      <c r="P60" s="46"/>
      <c r="Q60" s="46"/>
      <c r="R60" s="46"/>
      <c r="S60" s="46"/>
      <c r="T60" s="46"/>
      <c r="U60" s="46"/>
      <c r="V60" s="46"/>
      <c r="W60" s="46"/>
      <c r="X60" s="46"/>
      <c r="Y60" s="46"/>
      <c r="Z60" s="46"/>
      <c r="AA60" s="46"/>
      <c r="AB60" s="46"/>
      <c r="AC60" s="46"/>
      <c r="AD60" s="46"/>
      <c r="AE60" s="46"/>
      <c r="AF60" s="46"/>
      <c r="AG60" s="46"/>
      <c r="AH60" s="46"/>
      <c r="AI60" s="46"/>
      <c r="AJ60" s="46"/>
      <c r="AK60" s="46"/>
      <c r="AL60" s="46"/>
    </row>
    <row r="61">
      <c r="A61" s="50"/>
      <c r="B61" s="46"/>
      <c r="C61" s="46"/>
      <c r="D61" s="46"/>
      <c r="E61" s="70"/>
      <c r="F61" s="50"/>
      <c r="G61" s="50"/>
      <c r="H61" s="50"/>
      <c r="I61" s="50"/>
      <c r="J61" s="102"/>
      <c r="K61" s="46"/>
      <c r="L61" s="46"/>
      <c r="M61" s="46"/>
      <c r="N61" s="46"/>
      <c r="O61" s="46"/>
      <c r="P61" s="46"/>
      <c r="Q61" s="46"/>
      <c r="R61" s="46"/>
      <c r="S61" s="46"/>
      <c r="T61" s="46"/>
      <c r="U61" s="46"/>
      <c r="V61" s="46"/>
      <c r="W61" s="46"/>
      <c r="X61" s="46"/>
      <c r="Y61" s="46"/>
      <c r="Z61" s="46"/>
      <c r="AA61" s="46"/>
      <c r="AB61" s="46"/>
      <c r="AC61" s="46"/>
      <c r="AD61" s="46"/>
      <c r="AE61" s="46"/>
      <c r="AF61" s="46"/>
      <c r="AG61" s="46"/>
      <c r="AH61" s="46"/>
      <c r="AI61" s="46"/>
      <c r="AJ61" s="46"/>
      <c r="AK61" s="46"/>
      <c r="AL61" s="46"/>
    </row>
    <row r="62">
      <c r="A62" s="50"/>
      <c r="B62" s="46"/>
      <c r="C62" s="46"/>
      <c r="D62" s="46"/>
      <c r="E62" s="70"/>
      <c r="F62" s="50"/>
      <c r="G62" s="50"/>
      <c r="H62" s="50"/>
      <c r="I62" s="50"/>
      <c r="J62" s="102"/>
      <c r="K62" s="46"/>
      <c r="L62" s="46"/>
      <c r="M62" s="46"/>
      <c r="N62" s="46"/>
      <c r="O62" s="46"/>
      <c r="P62" s="46"/>
      <c r="Q62" s="46"/>
      <c r="R62" s="46"/>
      <c r="S62" s="46"/>
      <c r="T62" s="46"/>
      <c r="U62" s="46"/>
      <c r="V62" s="46"/>
      <c r="W62" s="46"/>
      <c r="X62" s="46"/>
      <c r="Y62" s="46"/>
      <c r="Z62" s="46"/>
      <c r="AA62" s="46"/>
      <c r="AB62" s="46"/>
      <c r="AC62" s="46"/>
      <c r="AD62" s="46"/>
      <c r="AE62" s="46"/>
      <c r="AF62" s="46"/>
      <c r="AG62" s="46"/>
      <c r="AH62" s="46"/>
      <c r="AI62" s="46"/>
      <c r="AJ62" s="46"/>
      <c r="AK62" s="46"/>
      <c r="AL62" s="46"/>
    </row>
    <row r="63">
      <c r="A63" s="50"/>
      <c r="B63" s="46"/>
      <c r="C63" s="46"/>
      <c r="D63" s="46"/>
      <c r="E63" s="70"/>
      <c r="F63" s="50"/>
      <c r="G63" s="50"/>
      <c r="H63" s="50"/>
      <c r="I63" s="50"/>
      <c r="J63" s="102"/>
      <c r="K63" s="46"/>
      <c r="L63" s="46"/>
      <c r="M63" s="46"/>
      <c r="N63" s="46"/>
      <c r="O63" s="46"/>
      <c r="P63" s="46"/>
      <c r="Q63" s="46"/>
      <c r="R63" s="46"/>
      <c r="S63" s="46"/>
      <c r="T63" s="46"/>
      <c r="U63" s="46"/>
      <c r="V63" s="46"/>
      <c r="W63" s="46"/>
      <c r="X63" s="46"/>
      <c r="Y63" s="46"/>
      <c r="Z63" s="46"/>
      <c r="AA63" s="46"/>
      <c r="AB63" s="46"/>
      <c r="AC63" s="46"/>
      <c r="AD63" s="46"/>
      <c r="AE63" s="46"/>
      <c r="AF63" s="46"/>
      <c r="AG63" s="46"/>
      <c r="AH63" s="46"/>
      <c r="AI63" s="46"/>
      <c r="AJ63" s="46"/>
      <c r="AK63" s="46"/>
      <c r="AL63" s="46"/>
    </row>
    <row r="64">
      <c r="A64" s="50"/>
      <c r="B64" s="46"/>
      <c r="C64" s="46"/>
      <c r="D64" s="46"/>
      <c r="E64" s="70"/>
      <c r="F64" s="50"/>
      <c r="G64" s="50"/>
      <c r="H64" s="50"/>
      <c r="I64" s="50"/>
      <c r="J64" s="102"/>
      <c r="K64" s="46"/>
      <c r="L64" s="46"/>
      <c r="M64" s="46"/>
      <c r="N64" s="46"/>
      <c r="O64" s="46"/>
      <c r="P64" s="46"/>
      <c r="Q64" s="46"/>
      <c r="R64" s="46"/>
      <c r="S64" s="46"/>
      <c r="T64" s="46"/>
      <c r="U64" s="46"/>
      <c r="V64" s="46"/>
      <c r="W64" s="46"/>
      <c r="X64" s="46"/>
      <c r="Y64" s="46"/>
      <c r="Z64" s="46"/>
      <c r="AA64" s="46"/>
      <c r="AB64" s="46"/>
      <c r="AC64" s="46"/>
      <c r="AD64" s="46"/>
      <c r="AE64" s="46"/>
      <c r="AF64" s="46"/>
      <c r="AG64" s="46"/>
      <c r="AH64" s="46"/>
      <c r="AI64" s="46"/>
      <c r="AJ64" s="46"/>
      <c r="AK64" s="46"/>
      <c r="AL64" s="46"/>
    </row>
    <row r="65">
      <c r="A65" s="50"/>
      <c r="B65" s="46"/>
      <c r="C65" s="46"/>
      <c r="D65" s="46"/>
      <c r="E65" s="70"/>
      <c r="F65" s="50"/>
      <c r="G65" s="50"/>
      <c r="H65" s="50"/>
      <c r="I65" s="50"/>
      <c r="J65" s="102"/>
      <c r="K65" s="46"/>
      <c r="L65" s="46"/>
      <c r="M65" s="46"/>
      <c r="N65" s="46"/>
      <c r="O65" s="46"/>
      <c r="P65" s="46"/>
      <c r="Q65" s="46"/>
      <c r="R65" s="46"/>
      <c r="S65" s="46"/>
      <c r="T65" s="46"/>
      <c r="U65" s="46"/>
      <c r="V65" s="46"/>
      <c r="W65" s="46"/>
      <c r="X65" s="46"/>
      <c r="Y65" s="46"/>
      <c r="Z65" s="46"/>
      <c r="AA65" s="46"/>
      <c r="AB65" s="46"/>
      <c r="AC65" s="46"/>
      <c r="AD65" s="46"/>
      <c r="AE65" s="46"/>
      <c r="AF65" s="46"/>
      <c r="AG65" s="46"/>
      <c r="AH65" s="46"/>
      <c r="AI65" s="46"/>
      <c r="AJ65" s="46"/>
      <c r="AK65" s="46"/>
      <c r="AL65" s="46"/>
    </row>
    <row r="66">
      <c r="A66" s="50"/>
      <c r="B66" s="46"/>
      <c r="C66" s="46"/>
      <c r="D66" s="46"/>
      <c r="E66" s="70"/>
      <c r="F66" s="50"/>
      <c r="G66" s="50"/>
      <c r="H66" s="50"/>
      <c r="I66" s="50"/>
      <c r="J66" s="102"/>
      <c r="K66" s="46"/>
      <c r="L66" s="46"/>
      <c r="M66" s="46"/>
      <c r="N66" s="46"/>
      <c r="O66" s="46"/>
      <c r="P66" s="46"/>
      <c r="Q66" s="46"/>
      <c r="R66" s="46"/>
      <c r="S66" s="46"/>
      <c r="T66" s="46"/>
      <c r="U66" s="46"/>
      <c r="V66" s="46"/>
      <c r="W66" s="46"/>
      <c r="X66" s="46"/>
      <c r="Y66" s="46"/>
      <c r="Z66" s="46"/>
      <c r="AA66" s="46"/>
      <c r="AB66" s="46"/>
      <c r="AC66" s="46"/>
      <c r="AD66" s="46"/>
      <c r="AE66" s="46"/>
      <c r="AF66" s="46"/>
      <c r="AG66" s="46"/>
      <c r="AH66" s="46"/>
      <c r="AI66" s="46"/>
      <c r="AJ66" s="46"/>
      <c r="AK66" s="46"/>
      <c r="AL66" s="46"/>
    </row>
    <row r="67">
      <c r="A67" s="50"/>
      <c r="B67" s="46"/>
      <c r="C67" s="46"/>
      <c r="D67" s="46"/>
      <c r="E67" s="70"/>
      <c r="F67" s="50"/>
      <c r="G67" s="50"/>
      <c r="H67" s="50"/>
      <c r="I67" s="50"/>
      <c r="J67" s="102"/>
      <c r="K67" s="46"/>
      <c r="L67" s="46"/>
      <c r="M67" s="46"/>
      <c r="N67" s="46"/>
      <c r="O67" s="46"/>
      <c r="P67" s="46"/>
      <c r="Q67" s="46"/>
      <c r="R67" s="46"/>
      <c r="S67" s="46"/>
      <c r="T67" s="46"/>
      <c r="U67" s="46"/>
      <c r="V67" s="46"/>
      <c r="W67" s="46"/>
      <c r="X67" s="46"/>
      <c r="Y67" s="46"/>
      <c r="Z67" s="46"/>
      <c r="AA67" s="46"/>
      <c r="AB67" s="46"/>
      <c r="AC67" s="46"/>
      <c r="AD67" s="46"/>
      <c r="AE67" s="46"/>
      <c r="AF67" s="46"/>
      <c r="AG67" s="46"/>
      <c r="AH67" s="46"/>
      <c r="AI67" s="46"/>
      <c r="AJ67" s="46"/>
      <c r="AK67" s="46"/>
      <c r="AL67" s="46"/>
    </row>
    <row r="68">
      <c r="A68" s="50"/>
      <c r="B68" s="46"/>
      <c r="C68" s="46"/>
      <c r="D68" s="46"/>
      <c r="E68" s="70"/>
      <c r="F68" s="50"/>
      <c r="G68" s="50"/>
      <c r="H68" s="50"/>
      <c r="I68" s="50"/>
      <c r="J68" s="102"/>
      <c r="K68" s="46"/>
      <c r="L68" s="46"/>
      <c r="M68" s="46"/>
      <c r="N68" s="46"/>
      <c r="O68" s="46"/>
      <c r="P68" s="46"/>
      <c r="Q68" s="46"/>
      <c r="R68" s="46"/>
      <c r="S68" s="46"/>
      <c r="T68" s="46"/>
      <c r="U68" s="46"/>
      <c r="V68" s="46"/>
      <c r="W68" s="46"/>
      <c r="X68" s="46"/>
      <c r="Y68" s="46"/>
      <c r="Z68" s="46"/>
      <c r="AA68" s="46"/>
      <c r="AB68" s="46"/>
      <c r="AC68" s="46"/>
      <c r="AD68" s="46"/>
      <c r="AE68" s="46"/>
      <c r="AF68" s="46"/>
      <c r="AG68" s="46"/>
      <c r="AH68" s="46"/>
      <c r="AI68" s="46"/>
      <c r="AJ68" s="46"/>
      <c r="AK68" s="46"/>
      <c r="AL68" s="46"/>
    </row>
    <row r="69">
      <c r="A69" s="50"/>
      <c r="B69" s="46"/>
      <c r="C69" s="46"/>
      <c r="D69" s="46"/>
      <c r="E69" s="70"/>
      <c r="F69" s="50"/>
      <c r="G69" s="50"/>
      <c r="H69" s="50"/>
      <c r="I69" s="50"/>
      <c r="J69" s="102"/>
      <c r="K69" s="46"/>
      <c r="L69" s="46"/>
      <c r="M69" s="46"/>
      <c r="N69" s="46"/>
      <c r="O69" s="46"/>
      <c r="P69" s="46"/>
      <c r="Q69" s="46"/>
      <c r="R69" s="46"/>
      <c r="S69" s="46"/>
      <c r="T69" s="46"/>
      <c r="U69" s="46"/>
      <c r="V69" s="46"/>
      <c r="W69" s="46"/>
      <c r="X69" s="46"/>
      <c r="Y69" s="46"/>
      <c r="Z69" s="46"/>
      <c r="AA69" s="46"/>
      <c r="AB69" s="46"/>
      <c r="AC69" s="46"/>
      <c r="AD69" s="46"/>
      <c r="AE69" s="46"/>
      <c r="AF69" s="46"/>
      <c r="AG69" s="46"/>
      <c r="AH69" s="46"/>
      <c r="AI69" s="46"/>
      <c r="AJ69" s="46"/>
      <c r="AK69" s="46"/>
      <c r="AL69" s="46"/>
    </row>
    <row r="70">
      <c r="A70" s="50"/>
      <c r="B70" s="46"/>
      <c r="C70" s="46"/>
      <c r="D70" s="46"/>
      <c r="E70" s="70"/>
      <c r="F70" s="50"/>
      <c r="G70" s="50"/>
      <c r="H70" s="50"/>
      <c r="I70" s="50"/>
      <c r="J70" s="102"/>
      <c r="K70" s="46"/>
      <c r="L70" s="46"/>
      <c r="M70" s="46"/>
      <c r="N70" s="46"/>
      <c r="O70" s="46"/>
      <c r="P70" s="46"/>
      <c r="Q70" s="46"/>
      <c r="R70" s="46"/>
      <c r="S70" s="46"/>
      <c r="T70" s="46"/>
      <c r="U70" s="46"/>
      <c r="V70" s="46"/>
      <c r="W70" s="46"/>
      <c r="X70" s="46"/>
      <c r="Y70" s="46"/>
      <c r="Z70" s="46"/>
      <c r="AA70" s="46"/>
      <c r="AB70" s="46"/>
      <c r="AC70" s="46"/>
      <c r="AD70" s="46"/>
      <c r="AE70" s="46"/>
      <c r="AF70" s="46"/>
      <c r="AG70" s="46"/>
      <c r="AH70" s="46"/>
      <c r="AI70" s="46"/>
      <c r="AJ70" s="46"/>
      <c r="AK70" s="46"/>
      <c r="AL70" s="46"/>
    </row>
    <row r="71">
      <c r="A71" s="50"/>
      <c r="B71" s="46"/>
      <c r="C71" s="46"/>
      <c r="D71" s="46"/>
      <c r="E71" s="70"/>
      <c r="F71" s="50"/>
      <c r="G71" s="50"/>
      <c r="H71" s="50"/>
      <c r="I71" s="50"/>
      <c r="J71" s="102"/>
      <c r="K71" s="46"/>
      <c r="L71" s="46"/>
      <c r="M71" s="46"/>
      <c r="N71" s="46"/>
      <c r="O71" s="46"/>
      <c r="P71" s="46"/>
      <c r="Q71" s="46"/>
      <c r="R71" s="46"/>
      <c r="S71" s="46"/>
      <c r="T71" s="46"/>
      <c r="U71" s="46"/>
      <c r="V71" s="46"/>
      <c r="W71" s="46"/>
      <c r="X71" s="46"/>
      <c r="Y71" s="46"/>
      <c r="Z71" s="46"/>
      <c r="AA71" s="46"/>
      <c r="AB71" s="46"/>
      <c r="AC71" s="46"/>
      <c r="AD71" s="46"/>
      <c r="AE71" s="46"/>
      <c r="AF71" s="46"/>
      <c r="AG71" s="46"/>
      <c r="AH71" s="46"/>
      <c r="AI71" s="46"/>
      <c r="AJ71" s="46"/>
      <c r="AK71" s="46"/>
      <c r="AL71" s="46"/>
    </row>
    <row r="72">
      <c r="A72" s="50"/>
      <c r="B72" s="46"/>
      <c r="C72" s="46"/>
      <c r="D72" s="46"/>
      <c r="E72" s="70"/>
      <c r="F72" s="50"/>
      <c r="G72" s="50"/>
      <c r="H72" s="50"/>
      <c r="I72" s="50"/>
      <c r="J72" s="102"/>
      <c r="K72" s="46"/>
      <c r="L72" s="46"/>
      <c r="M72" s="46"/>
      <c r="N72" s="46"/>
      <c r="O72" s="46"/>
      <c r="P72" s="46"/>
      <c r="Q72" s="46"/>
      <c r="R72" s="46"/>
      <c r="S72" s="46"/>
      <c r="T72" s="46"/>
      <c r="U72" s="46"/>
      <c r="V72" s="46"/>
      <c r="W72" s="46"/>
      <c r="X72" s="46"/>
      <c r="Y72" s="46"/>
      <c r="Z72" s="46"/>
      <c r="AA72" s="46"/>
      <c r="AB72" s="46"/>
      <c r="AC72" s="46"/>
      <c r="AD72" s="46"/>
      <c r="AE72" s="46"/>
      <c r="AF72" s="46"/>
      <c r="AG72" s="46"/>
      <c r="AH72" s="46"/>
      <c r="AI72" s="46"/>
      <c r="AJ72" s="46"/>
      <c r="AK72" s="46"/>
      <c r="AL72" s="46"/>
    </row>
    <row r="73">
      <c r="A73" s="50"/>
      <c r="B73" s="46"/>
      <c r="C73" s="46"/>
      <c r="D73" s="46"/>
      <c r="E73" s="70"/>
      <c r="F73" s="50"/>
      <c r="G73" s="50"/>
      <c r="H73" s="50"/>
      <c r="I73" s="50"/>
      <c r="J73" s="102"/>
      <c r="K73" s="46"/>
      <c r="L73" s="46"/>
      <c r="M73" s="46"/>
      <c r="N73" s="46"/>
      <c r="O73" s="46"/>
      <c r="P73" s="46"/>
      <c r="Q73" s="46"/>
      <c r="R73" s="46"/>
      <c r="S73" s="46"/>
      <c r="T73" s="46"/>
      <c r="U73" s="46"/>
      <c r="V73" s="46"/>
      <c r="W73" s="46"/>
      <c r="X73" s="46"/>
      <c r="Y73" s="46"/>
      <c r="Z73" s="46"/>
      <c r="AA73" s="46"/>
      <c r="AB73" s="46"/>
      <c r="AC73" s="46"/>
      <c r="AD73" s="46"/>
      <c r="AE73" s="46"/>
      <c r="AF73" s="46"/>
      <c r="AG73" s="46"/>
      <c r="AH73" s="46"/>
      <c r="AI73" s="46"/>
      <c r="AJ73" s="46"/>
      <c r="AK73" s="46"/>
      <c r="AL73" s="46"/>
    </row>
    <row r="74">
      <c r="A74" s="50"/>
      <c r="B74" s="46"/>
      <c r="C74" s="46"/>
      <c r="D74" s="46"/>
      <c r="E74" s="70"/>
      <c r="F74" s="50"/>
      <c r="G74" s="50"/>
      <c r="H74" s="50"/>
      <c r="I74" s="50"/>
      <c r="J74" s="102"/>
      <c r="K74" s="46"/>
      <c r="L74" s="46"/>
      <c r="M74" s="46"/>
      <c r="N74" s="46"/>
      <c r="O74" s="46"/>
      <c r="P74" s="46"/>
      <c r="Q74" s="46"/>
      <c r="R74" s="46"/>
      <c r="S74" s="46"/>
      <c r="T74" s="46"/>
      <c r="U74" s="46"/>
      <c r="V74" s="46"/>
      <c r="W74" s="46"/>
      <c r="X74" s="46"/>
      <c r="Y74" s="46"/>
      <c r="Z74" s="46"/>
      <c r="AA74" s="46"/>
      <c r="AB74" s="46"/>
      <c r="AC74" s="46"/>
      <c r="AD74" s="46"/>
      <c r="AE74" s="46"/>
      <c r="AF74" s="46"/>
      <c r="AG74" s="46"/>
      <c r="AH74" s="46"/>
      <c r="AI74" s="46"/>
      <c r="AJ74" s="46"/>
      <c r="AK74" s="46"/>
      <c r="AL74" s="46"/>
    </row>
    <row r="75">
      <c r="A75" s="50"/>
      <c r="B75" s="46"/>
      <c r="C75" s="46"/>
      <c r="D75" s="46"/>
      <c r="E75" s="70"/>
      <c r="F75" s="50"/>
      <c r="G75" s="50"/>
      <c r="H75" s="50"/>
      <c r="I75" s="50"/>
      <c r="J75" s="102"/>
      <c r="K75" s="46"/>
      <c r="L75" s="46"/>
      <c r="M75" s="46"/>
      <c r="N75" s="46"/>
      <c r="O75" s="46"/>
      <c r="P75" s="46"/>
      <c r="Q75" s="46"/>
      <c r="R75" s="46"/>
      <c r="S75" s="46"/>
      <c r="T75" s="46"/>
      <c r="U75" s="46"/>
      <c r="V75" s="46"/>
      <c r="W75" s="46"/>
      <c r="X75" s="46"/>
      <c r="Y75" s="46"/>
      <c r="Z75" s="46"/>
      <c r="AA75" s="46"/>
      <c r="AB75" s="46"/>
      <c r="AC75" s="46"/>
      <c r="AD75" s="46"/>
      <c r="AE75" s="46"/>
      <c r="AF75" s="46"/>
      <c r="AG75" s="46"/>
      <c r="AH75" s="46"/>
      <c r="AI75" s="46"/>
      <c r="AJ75" s="46"/>
      <c r="AK75" s="46"/>
      <c r="AL75" s="46"/>
    </row>
    <row r="76">
      <c r="A76" s="50"/>
      <c r="B76" s="46"/>
      <c r="C76" s="46"/>
      <c r="D76" s="46"/>
      <c r="E76" s="70"/>
      <c r="F76" s="50"/>
      <c r="G76" s="50"/>
      <c r="H76" s="50"/>
      <c r="I76" s="50"/>
      <c r="J76" s="102"/>
      <c r="K76" s="46"/>
      <c r="L76" s="46"/>
      <c r="M76" s="46"/>
      <c r="N76" s="46"/>
      <c r="O76" s="46"/>
      <c r="P76" s="46"/>
      <c r="Q76" s="46"/>
      <c r="R76" s="46"/>
      <c r="S76" s="46"/>
      <c r="T76" s="46"/>
      <c r="U76" s="46"/>
      <c r="V76" s="46"/>
      <c r="W76" s="46"/>
      <c r="X76" s="46"/>
      <c r="Y76" s="46"/>
      <c r="Z76" s="46"/>
      <c r="AA76" s="46"/>
      <c r="AB76" s="46"/>
      <c r="AC76" s="46"/>
      <c r="AD76" s="46"/>
      <c r="AE76" s="46"/>
      <c r="AF76" s="46"/>
      <c r="AG76" s="46"/>
      <c r="AH76" s="46"/>
      <c r="AI76" s="46"/>
      <c r="AJ76" s="46"/>
      <c r="AK76" s="46"/>
      <c r="AL76" s="46"/>
    </row>
    <row r="77">
      <c r="A77" s="50"/>
      <c r="B77" s="46"/>
      <c r="C77" s="46"/>
      <c r="D77" s="46"/>
      <c r="E77" s="70"/>
      <c r="F77" s="50"/>
      <c r="G77" s="50"/>
      <c r="H77" s="50"/>
      <c r="I77" s="50"/>
      <c r="J77" s="102"/>
      <c r="K77" s="46"/>
      <c r="L77" s="46"/>
      <c r="M77" s="46"/>
      <c r="N77" s="46"/>
      <c r="O77" s="46"/>
      <c r="P77" s="46"/>
      <c r="Q77" s="46"/>
      <c r="R77" s="46"/>
      <c r="S77" s="46"/>
      <c r="T77" s="46"/>
      <c r="U77" s="46"/>
      <c r="V77" s="46"/>
      <c r="W77" s="46"/>
      <c r="X77" s="46"/>
      <c r="Y77" s="46"/>
      <c r="Z77" s="46"/>
      <c r="AA77" s="46"/>
      <c r="AB77" s="46"/>
      <c r="AC77" s="46"/>
      <c r="AD77" s="46"/>
      <c r="AE77" s="46"/>
      <c r="AF77" s="46"/>
      <c r="AG77" s="46"/>
      <c r="AH77" s="46"/>
      <c r="AI77" s="46"/>
      <c r="AJ77" s="46"/>
      <c r="AK77" s="46"/>
      <c r="AL77" s="46"/>
    </row>
    <row r="78">
      <c r="A78" s="50"/>
      <c r="B78" s="46"/>
      <c r="C78" s="46"/>
      <c r="D78" s="46"/>
      <c r="E78" s="70"/>
      <c r="F78" s="50"/>
      <c r="G78" s="50"/>
      <c r="H78" s="50"/>
      <c r="I78" s="50"/>
      <c r="J78" s="102"/>
      <c r="K78" s="46"/>
      <c r="L78" s="46"/>
      <c r="M78" s="46"/>
      <c r="N78" s="46"/>
      <c r="O78" s="46"/>
      <c r="P78" s="46"/>
      <c r="Q78" s="46"/>
      <c r="R78" s="46"/>
      <c r="S78" s="46"/>
      <c r="T78" s="46"/>
      <c r="U78" s="46"/>
      <c r="V78" s="46"/>
      <c r="W78" s="46"/>
      <c r="X78" s="46"/>
      <c r="Y78" s="46"/>
      <c r="Z78" s="46"/>
      <c r="AA78" s="46"/>
      <c r="AB78" s="46"/>
      <c r="AC78" s="46"/>
      <c r="AD78" s="46"/>
      <c r="AE78" s="46"/>
      <c r="AF78" s="46"/>
      <c r="AG78" s="46"/>
      <c r="AH78" s="46"/>
      <c r="AI78" s="46"/>
      <c r="AJ78" s="46"/>
      <c r="AK78" s="46"/>
      <c r="AL78" s="46"/>
    </row>
    <row r="79">
      <c r="A79" s="50"/>
      <c r="B79" s="46"/>
      <c r="C79" s="46"/>
      <c r="D79" s="46"/>
      <c r="E79" s="70"/>
      <c r="F79" s="50"/>
      <c r="G79" s="50"/>
      <c r="H79" s="50"/>
      <c r="I79" s="50"/>
      <c r="J79" s="102"/>
      <c r="K79" s="46"/>
      <c r="L79" s="46"/>
      <c r="M79" s="46"/>
      <c r="N79" s="46"/>
      <c r="O79" s="46"/>
      <c r="P79" s="46"/>
      <c r="Q79" s="46"/>
      <c r="R79" s="46"/>
      <c r="S79" s="46"/>
      <c r="T79" s="46"/>
      <c r="U79" s="46"/>
      <c r="V79" s="46"/>
      <c r="W79" s="46"/>
      <c r="X79" s="46"/>
      <c r="Y79" s="46"/>
      <c r="Z79" s="46"/>
      <c r="AA79" s="46"/>
      <c r="AB79" s="46"/>
      <c r="AC79" s="46"/>
      <c r="AD79" s="46"/>
      <c r="AE79" s="46"/>
      <c r="AF79" s="46"/>
      <c r="AG79" s="46"/>
      <c r="AH79" s="46"/>
      <c r="AI79" s="46"/>
      <c r="AJ79" s="46"/>
      <c r="AK79" s="46"/>
      <c r="AL79" s="46"/>
    </row>
    <row r="80">
      <c r="A80" s="50"/>
      <c r="B80" s="46"/>
      <c r="C80" s="46"/>
      <c r="D80" s="46"/>
      <c r="E80" s="70"/>
      <c r="F80" s="50"/>
      <c r="G80" s="50"/>
      <c r="H80" s="50"/>
      <c r="I80" s="50"/>
      <c r="J80" s="102"/>
      <c r="K80" s="46"/>
      <c r="L80" s="46"/>
      <c r="M80" s="46"/>
      <c r="N80" s="46"/>
      <c r="O80" s="46"/>
      <c r="P80" s="46"/>
      <c r="Q80" s="46"/>
      <c r="R80" s="46"/>
      <c r="S80" s="46"/>
      <c r="T80" s="46"/>
      <c r="U80" s="46"/>
      <c r="V80" s="46"/>
      <c r="W80" s="46"/>
      <c r="X80" s="46"/>
      <c r="Y80" s="46"/>
      <c r="Z80" s="46"/>
      <c r="AA80" s="46"/>
      <c r="AB80" s="46"/>
      <c r="AC80" s="46"/>
      <c r="AD80" s="46"/>
      <c r="AE80" s="46"/>
      <c r="AF80" s="46"/>
      <c r="AG80" s="46"/>
      <c r="AH80" s="46"/>
      <c r="AI80" s="46"/>
      <c r="AJ80" s="46"/>
      <c r="AK80" s="46"/>
      <c r="AL80" s="46"/>
    </row>
    <row r="81">
      <c r="A81" s="50"/>
      <c r="B81" s="46"/>
      <c r="C81" s="46"/>
      <c r="D81" s="46"/>
      <c r="E81" s="70"/>
      <c r="F81" s="50"/>
      <c r="G81" s="50"/>
      <c r="H81" s="50"/>
      <c r="I81" s="50"/>
      <c r="J81" s="102"/>
      <c r="K81" s="46"/>
      <c r="L81" s="46"/>
      <c r="M81" s="46"/>
      <c r="N81" s="46"/>
      <c r="O81" s="46"/>
      <c r="P81" s="46"/>
      <c r="Q81" s="46"/>
      <c r="R81" s="46"/>
      <c r="S81" s="46"/>
      <c r="T81" s="46"/>
      <c r="U81" s="46"/>
      <c r="V81" s="46"/>
      <c r="W81" s="46"/>
      <c r="X81" s="46"/>
      <c r="Y81" s="46"/>
      <c r="Z81" s="46"/>
      <c r="AA81" s="46"/>
      <c r="AB81" s="46"/>
      <c r="AC81" s="46"/>
      <c r="AD81" s="46"/>
      <c r="AE81" s="46"/>
      <c r="AF81" s="46"/>
      <c r="AG81" s="46"/>
      <c r="AH81" s="46"/>
      <c r="AI81" s="46"/>
      <c r="AJ81" s="46"/>
      <c r="AK81" s="46"/>
      <c r="AL81" s="46"/>
    </row>
    <row r="82">
      <c r="A82" s="50"/>
      <c r="B82" s="46"/>
      <c r="C82" s="46"/>
      <c r="D82" s="46"/>
      <c r="E82" s="70"/>
      <c r="F82" s="50"/>
      <c r="G82" s="50"/>
      <c r="H82" s="50"/>
      <c r="I82" s="50"/>
      <c r="J82" s="102"/>
      <c r="K82" s="46"/>
      <c r="L82" s="46"/>
      <c r="M82" s="46"/>
      <c r="N82" s="46"/>
      <c r="O82" s="46"/>
      <c r="P82" s="46"/>
      <c r="Q82" s="46"/>
      <c r="R82" s="46"/>
      <c r="S82" s="46"/>
      <c r="T82" s="46"/>
      <c r="U82" s="46"/>
      <c r="V82" s="46"/>
      <c r="W82" s="46"/>
      <c r="X82" s="46"/>
      <c r="Y82" s="46"/>
      <c r="Z82" s="46"/>
      <c r="AA82" s="46"/>
      <c r="AB82" s="46"/>
      <c r="AC82" s="46"/>
      <c r="AD82" s="46"/>
      <c r="AE82" s="46"/>
      <c r="AF82" s="46"/>
      <c r="AG82" s="46"/>
      <c r="AH82" s="46"/>
      <c r="AI82" s="46"/>
      <c r="AJ82" s="46"/>
      <c r="AK82" s="46"/>
      <c r="AL82" s="46"/>
    </row>
    <row r="83">
      <c r="A83" s="50"/>
      <c r="B83" s="46"/>
      <c r="C83" s="46"/>
      <c r="D83" s="46"/>
      <c r="E83" s="70"/>
      <c r="F83" s="50"/>
      <c r="G83" s="50"/>
      <c r="H83" s="50"/>
      <c r="I83" s="50"/>
      <c r="J83" s="102"/>
      <c r="K83" s="46"/>
      <c r="L83" s="46"/>
      <c r="M83" s="46"/>
      <c r="N83" s="46"/>
      <c r="O83" s="46"/>
      <c r="P83" s="46"/>
      <c r="Q83" s="46"/>
      <c r="R83" s="46"/>
      <c r="S83" s="46"/>
      <c r="T83" s="46"/>
      <c r="U83" s="46"/>
      <c r="V83" s="46"/>
      <c r="W83" s="46"/>
      <c r="X83" s="46"/>
      <c r="Y83" s="46"/>
      <c r="Z83" s="46"/>
      <c r="AA83" s="46"/>
      <c r="AB83" s="46"/>
      <c r="AC83" s="46"/>
      <c r="AD83" s="46"/>
      <c r="AE83" s="46"/>
      <c r="AF83" s="46"/>
      <c r="AG83" s="46"/>
      <c r="AH83" s="46"/>
      <c r="AI83" s="46"/>
      <c r="AJ83" s="46"/>
      <c r="AK83" s="46"/>
      <c r="AL83" s="46"/>
    </row>
    <row r="84">
      <c r="A84" s="50"/>
      <c r="B84" s="46"/>
      <c r="C84" s="46"/>
      <c r="D84" s="46"/>
      <c r="E84" s="70"/>
      <c r="F84" s="50"/>
      <c r="G84" s="50"/>
      <c r="H84" s="50"/>
      <c r="I84" s="50"/>
      <c r="J84" s="102"/>
      <c r="K84" s="46"/>
      <c r="L84" s="46"/>
      <c r="M84" s="46"/>
      <c r="N84" s="46"/>
      <c r="O84" s="46"/>
      <c r="P84" s="46"/>
      <c r="Q84" s="46"/>
      <c r="R84" s="46"/>
      <c r="S84" s="46"/>
      <c r="T84" s="46"/>
      <c r="U84" s="46"/>
      <c r="V84" s="46"/>
      <c r="W84" s="46"/>
      <c r="X84" s="46"/>
      <c r="Y84" s="46"/>
      <c r="Z84" s="46"/>
      <c r="AA84" s="46"/>
      <c r="AB84" s="46"/>
      <c r="AC84" s="46"/>
      <c r="AD84" s="46"/>
      <c r="AE84" s="46"/>
      <c r="AF84" s="46"/>
      <c r="AG84" s="46"/>
      <c r="AH84" s="46"/>
      <c r="AI84" s="46"/>
      <c r="AJ84" s="46"/>
      <c r="AK84" s="46"/>
      <c r="AL84" s="46"/>
    </row>
    <row r="85">
      <c r="A85" s="50"/>
      <c r="B85" s="46"/>
      <c r="C85" s="46"/>
      <c r="D85" s="46"/>
      <c r="E85" s="70"/>
      <c r="F85" s="50"/>
      <c r="G85" s="50"/>
      <c r="H85" s="50"/>
      <c r="I85" s="50"/>
      <c r="J85" s="102"/>
      <c r="K85" s="46"/>
      <c r="L85" s="46"/>
      <c r="M85" s="46"/>
      <c r="N85" s="46"/>
      <c r="O85" s="46"/>
      <c r="P85" s="46"/>
      <c r="Q85" s="46"/>
      <c r="R85" s="46"/>
      <c r="S85" s="46"/>
      <c r="T85" s="46"/>
      <c r="U85" s="46"/>
      <c r="V85" s="46"/>
      <c r="W85" s="46"/>
      <c r="X85" s="46"/>
      <c r="Y85" s="46"/>
      <c r="Z85" s="46"/>
      <c r="AA85" s="46"/>
      <c r="AB85" s="46"/>
      <c r="AC85" s="46"/>
      <c r="AD85" s="46"/>
      <c r="AE85" s="46"/>
      <c r="AF85" s="46"/>
      <c r="AG85" s="46"/>
      <c r="AH85" s="46"/>
      <c r="AI85" s="46"/>
      <c r="AJ85" s="46"/>
      <c r="AK85" s="46"/>
      <c r="AL85" s="46"/>
    </row>
    <row r="86">
      <c r="A86" s="50"/>
      <c r="B86" s="46"/>
      <c r="C86" s="46"/>
      <c r="D86" s="46"/>
      <c r="E86" s="70"/>
      <c r="F86" s="50"/>
      <c r="G86" s="50"/>
      <c r="H86" s="50"/>
      <c r="I86" s="50"/>
      <c r="J86" s="102"/>
      <c r="K86" s="46"/>
      <c r="L86" s="46"/>
      <c r="M86" s="46"/>
      <c r="N86" s="46"/>
      <c r="O86" s="46"/>
      <c r="P86" s="46"/>
      <c r="Q86" s="46"/>
      <c r="R86" s="46"/>
      <c r="S86" s="46"/>
      <c r="T86" s="46"/>
      <c r="U86" s="46"/>
      <c r="V86" s="46"/>
      <c r="W86" s="46"/>
      <c r="X86" s="46"/>
      <c r="Y86" s="46"/>
      <c r="Z86" s="46"/>
      <c r="AA86" s="46"/>
      <c r="AB86" s="46"/>
      <c r="AC86" s="46"/>
      <c r="AD86" s="46"/>
      <c r="AE86" s="46"/>
      <c r="AF86" s="46"/>
      <c r="AG86" s="46"/>
      <c r="AH86" s="46"/>
      <c r="AI86" s="46"/>
      <c r="AJ86" s="46"/>
      <c r="AK86" s="46"/>
      <c r="AL86" s="46"/>
    </row>
    <row r="87">
      <c r="A87" s="50"/>
      <c r="B87" s="46"/>
      <c r="C87" s="46"/>
      <c r="D87" s="46"/>
      <c r="E87" s="70"/>
      <c r="F87" s="50"/>
      <c r="G87" s="50"/>
      <c r="H87" s="50"/>
      <c r="I87" s="50"/>
      <c r="J87" s="102"/>
      <c r="K87" s="46"/>
      <c r="L87" s="46"/>
      <c r="M87" s="46"/>
      <c r="N87" s="46"/>
      <c r="O87" s="46"/>
      <c r="P87" s="46"/>
      <c r="Q87" s="46"/>
      <c r="R87" s="46"/>
      <c r="S87" s="46"/>
      <c r="T87" s="46"/>
      <c r="U87" s="46"/>
      <c r="V87" s="46"/>
      <c r="W87" s="46"/>
      <c r="X87" s="46"/>
      <c r="Y87" s="46"/>
      <c r="Z87" s="46"/>
      <c r="AA87" s="46"/>
      <c r="AB87" s="46"/>
      <c r="AC87" s="46"/>
      <c r="AD87" s="46"/>
      <c r="AE87" s="46"/>
      <c r="AF87" s="46"/>
      <c r="AG87" s="46"/>
      <c r="AH87" s="46"/>
      <c r="AI87" s="46"/>
      <c r="AJ87" s="46"/>
      <c r="AK87" s="46"/>
      <c r="AL87" s="46"/>
    </row>
    <row r="88">
      <c r="A88" s="50"/>
      <c r="B88" s="46"/>
      <c r="C88" s="46"/>
      <c r="D88" s="46"/>
      <c r="E88" s="70"/>
      <c r="F88" s="50"/>
      <c r="G88" s="50"/>
      <c r="H88" s="50"/>
      <c r="I88" s="50"/>
      <c r="J88" s="102"/>
      <c r="K88" s="46"/>
      <c r="L88" s="46"/>
      <c r="M88" s="46"/>
      <c r="N88" s="46"/>
      <c r="O88" s="46"/>
      <c r="P88" s="46"/>
      <c r="Q88" s="46"/>
      <c r="R88" s="46"/>
      <c r="S88" s="46"/>
      <c r="T88" s="46"/>
      <c r="U88" s="46"/>
      <c r="V88" s="46"/>
      <c r="W88" s="46"/>
      <c r="X88" s="46"/>
      <c r="Y88" s="46"/>
      <c r="Z88" s="46"/>
      <c r="AA88" s="46"/>
      <c r="AB88" s="46"/>
      <c r="AC88" s="46"/>
      <c r="AD88" s="46"/>
      <c r="AE88" s="46"/>
      <c r="AF88" s="46"/>
      <c r="AG88" s="46"/>
      <c r="AH88" s="46"/>
      <c r="AI88" s="46"/>
      <c r="AJ88" s="46"/>
      <c r="AK88" s="46"/>
      <c r="AL88" s="46"/>
    </row>
    <row r="89">
      <c r="A89" s="50"/>
      <c r="B89" s="46"/>
      <c r="C89" s="46"/>
      <c r="D89" s="46"/>
      <c r="E89" s="70"/>
      <c r="F89" s="50"/>
      <c r="G89" s="50"/>
      <c r="H89" s="50"/>
      <c r="I89" s="50"/>
      <c r="J89" s="102"/>
      <c r="K89" s="46"/>
      <c r="L89" s="46"/>
      <c r="M89" s="46"/>
      <c r="N89" s="46"/>
      <c r="O89" s="46"/>
      <c r="P89" s="46"/>
      <c r="Q89" s="46"/>
      <c r="R89" s="46"/>
      <c r="S89" s="46"/>
      <c r="T89" s="46"/>
      <c r="U89" s="46"/>
      <c r="V89" s="46"/>
      <c r="W89" s="46"/>
      <c r="X89" s="46"/>
      <c r="Y89" s="46"/>
      <c r="Z89" s="46"/>
      <c r="AA89" s="46"/>
      <c r="AB89" s="46"/>
      <c r="AC89" s="46"/>
      <c r="AD89" s="46"/>
      <c r="AE89" s="46"/>
      <c r="AF89" s="46"/>
      <c r="AG89" s="46"/>
      <c r="AH89" s="46"/>
      <c r="AI89" s="46"/>
      <c r="AJ89" s="46"/>
      <c r="AK89" s="46"/>
      <c r="AL89" s="46"/>
    </row>
    <row r="90">
      <c r="A90" s="50"/>
      <c r="B90" s="46"/>
      <c r="C90" s="46"/>
      <c r="D90" s="46"/>
      <c r="E90" s="70"/>
      <c r="F90" s="50"/>
      <c r="G90" s="50"/>
      <c r="H90" s="50"/>
      <c r="I90" s="50"/>
      <c r="J90" s="102"/>
      <c r="K90" s="46"/>
      <c r="L90" s="46"/>
      <c r="M90" s="46"/>
      <c r="N90" s="46"/>
      <c r="O90" s="46"/>
      <c r="P90" s="46"/>
      <c r="Q90" s="46"/>
      <c r="R90" s="46"/>
      <c r="S90" s="46"/>
      <c r="T90" s="46"/>
      <c r="U90" s="46"/>
      <c r="V90" s="46"/>
      <c r="W90" s="46"/>
      <c r="X90" s="46"/>
      <c r="Y90" s="46"/>
      <c r="Z90" s="46"/>
      <c r="AA90" s="46"/>
      <c r="AB90" s="46"/>
      <c r="AC90" s="46"/>
      <c r="AD90" s="46"/>
      <c r="AE90" s="46"/>
      <c r="AF90" s="46"/>
      <c r="AG90" s="46"/>
      <c r="AH90" s="46"/>
      <c r="AI90" s="46"/>
      <c r="AJ90" s="46"/>
      <c r="AK90" s="46"/>
      <c r="AL90" s="46"/>
    </row>
    <row r="91">
      <c r="A91" s="50"/>
      <c r="B91" s="46"/>
      <c r="C91" s="46"/>
      <c r="D91" s="46"/>
      <c r="E91" s="70"/>
      <c r="F91" s="50"/>
      <c r="G91" s="50"/>
      <c r="H91" s="50"/>
      <c r="I91" s="50"/>
      <c r="J91" s="102"/>
      <c r="K91" s="46"/>
      <c r="L91" s="46"/>
      <c r="M91" s="46"/>
      <c r="N91" s="46"/>
      <c r="O91" s="46"/>
      <c r="P91" s="46"/>
      <c r="Q91" s="46"/>
      <c r="R91" s="46"/>
      <c r="S91" s="46"/>
      <c r="T91" s="46"/>
      <c r="U91" s="46"/>
      <c r="V91" s="46"/>
      <c r="W91" s="46"/>
      <c r="X91" s="46"/>
      <c r="Y91" s="46"/>
      <c r="Z91" s="46"/>
      <c r="AA91" s="46"/>
      <c r="AB91" s="46"/>
      <c r="AC91" s="46"/>
      <c r="AD91" s="46"/>
      <c r="AE91" s="46"/>
      <c r="AF91" s="46"/>
      <c r="AG91" s="46"/>
      <c r="AH91" s="46"/>
      <c r="AI91" s="46"/>
      <c r="AJ91" s="46"/>
      <c r="AK91" s="46"/>
      <c r="AL91" s="46"/>
    </row>
    <row r="92">
      <c r="A92" s="50"/>
      <c r="B92" s="46"/>
      <c r="C92" s="46"/>
      <c r="D92" s="46"/>
      <c r="E92" s="70"/>
      <c r="F92" s="50"/>
      <c r="G92" s="50"/>
      <c r="H92" s="50"/>
      <c r="I92" s="50"/>
      <c r="J92" s="102"/>
      <c r="K92" s="46"/>
      <c r="L92" s="46"/>
      <c r="M92" s="46"/>
      <c r="N92" s="46"/>
      <c r="O92" s="46"/>
      <c r="P92" s="46"/>
      <c r="Q92" s="46"/>
      <c r="R92" s="46"/>
      <c r="S92" s="46"/>
      <c r="T92" s="46"/>
      <c r="U92" s="46"/>
      <c r="V92" s="46"/>
      <c r="W92" s="46"/>
      <c r="X92" s="46"/>
      <c r="Y92" s="46"/>
      <c r="Z92" s="46"/>
      <c r="AA92" s="46"/>
      <c r="AB92" s="46"/>
      <c r="AC92" s="46"/>
      <c r="AD92" s="46"/>
      <c r="AE92" s="46"/>
      <c r="AF92" s="46"/>
      <c r="AG92" s="46"/>
      <c r="AH92" s="46"/>
      <c r="AI92" s="46"/>
      <c r="AJ92" s="46"/>
      <c r="AK92" s="46"/>
      <c r="AL92" s="46"/>
    </row>
    <row r="93">
      <c r="A93" s="50"/>
      <c r="B93" s="46"/>
      <c r="C93" s="46"/>
      <c r="D93" s="46"/>
      <c r="E93" s="70"/>
      <c r="F93" s="50"/>
      <c r="G93" s="50"/>
      <c r="H93" s="50"/>
      <c r="I93" s="50"/>
      <c r="J93" s="102"/>
      <c r="K93" s="46"/>
      <c r="L93" s="46"/>
      <c r="M93" s="46"/>
      <c r="N93" s="46"/>
      <c r="O93" s="46"/>
      <c r="P93" s="46"/>
      <c r="Q93" s="46"/>
      <c r="R93" s="46"/>
      <c r="S93" s="46"/>
      <c r="T93" s="46"/>
      <c r="U93" s="46"/>
      <c r="V93" s="46"/>
      <c r="W93" s="46"/>
      <c r="X93" s="46"/>
      <c r="Y93" s="46"/>
      <c r="Z93" s="46"/>
      <c r="AA93" s="46"/>
      <c r="AB93" s="46"/>
      <c r="AC93" s="46"/>
      <c r="AD93" s="46"/>
      <c r="AE93" s="46"/>
      <c r="AF93" s="46"/>
      <c r="AG93" s="46"/>
      <c r="AH93" s="46"/>
      <c r="AI93" s="46"/>
      <c r="AJ93" s="46"/>
      <c r="AK93" s="46"/>
      <c r="AL93" s="46"/>
    </row>
    <row r="94">
      <c r="A94" s="50"/>
      <c r="B94" s="46"/>
      <c r="C94" s="46"/>
      <c r="D94" s="46"/>
      <c r="E94" s="70"/>
      <c r="F94" s="50"/>
      <c r="G94" s="50"/>
      <c r="H94" s="50"/>
      <c r="I94" s="50"/>
      <c r="J94" s="102"/>
      <c r="K94" s="46"/>
      <c r="L94" s="46"/>
      <c r="M94" s="46"/>
      <c r="N94" s="46"/>
      <c r="O94" s="46"/>
      <c r="P94" s="46"/>
      <c r="Q94" s="46"/>
      <c r="R94" s="46"/>
      <c r="S94" s="46"/>
      <c r="T94" s="46"/>
      <c r="U94" s="46"/>
      <c r="V94" s="46"/>
      <c r="W94" s="46"/>
      <c r="X94" s="46"/>
      <c r="Y94" s="46"/>
      <c r="Z94" s="46"/>
      <c r="AA94" s="46"/>
      <c r="AB94" s="46"/>
      <c r="AC94" s="46"/>
      <c r="AD94" s="46"/>
      <c r="AE94" s="46"/>
      <c r="AF94" s="46"/>
      <c r="AG94" s="46"/>
      <c r="AH94" s="46"/>
      <c r="AI94" s="46"/>
      <c r="AJ94" s="46"/>
      <c r="AK94" s="46"/>
      <c r="AL94" s="46"/>
    </row>
    <row r="95">
      <c r="A95" s="50"/>
      <c r="B95" s="46"/>
      <c r="C95" s="46"/>
      <c r="D95" s="46"/>
      <c r="E95" s="70"/>
      <c r="F95" s="50"/>
      <c r="G95" s="50"/>
      <c r="H95" s="50"/>
      <c r="I95" s="50"/>
      <c r="J95" s="102"/>
      <c r="K95" s="46"/>
      <c r="L95" s="46"/>
      <c r="M95" s="46"/>
      <c r="N95" s="46"/>
      <c r="O95" s="46"/>
      <c r="P95" s="46"/>
      <c r="Q95" s="46"/>
      <c r="R95" s="46"/>
      <c r="S95" s="46"/>
      <c r="T95" s="46"/>
      <c r="U95" s="46"/>
      <c r="V95" s="46"/>
      <c r="W95" s="46"/>
      <c r="X95" s="46"/>
      <c r="Y95" s="46"/>
      <c r="Z95" s="46"/>
      <c r="AA95" s="46"/>
      <c r="AB95" s="46"/>
      <c r="AC95" s="46"/>
      <c r="AD95" s="46"/>
      <c r="AE95" s="46"/>
      <c r="AF95" s="46"/>
      <c r="AG95" s="46"/>
      <c r="AH95" s="46"/>
      <c r="AI95" s="46"/>
      <c r="AJ95" s="46"/>
      <c r="AK95" s="46"/>
      <c r="AL95" s="46"/>
    </row>
    <row r="96">
      <c r="A96" s="50"/>
      <c r="B96" s="46"/>
      <c r="C96" s="46"/>
      <c r="D96" s="46"/>
      <c r="E96" s="70"/>
      <c r="F96" s="50"/>
      <c r="G96" s="50"/>
      <c r="H96" s="50"/>
      <c r="I96" s="50"/>
      <c r="J96" s="102"/>
      <c r="K96" s="46"/>
      <c r="L96" s="46"/>
      <c r="M96" s="46"/>
      <c r="N96" s="46"/>
      <c r="O96" s="46"/>
      <c r="P96" s="46"/>
      <c r="Q96" s="46"/>
      <c r="R96" s="46"/>
      <c r="S96" s="46"/>
      <c r="T96" s="46"/>
      <c r="U96" s="46"/>
      <c r="V96" s="46"/>
      <c r="W96" s="46"/>
      <c r="X96" s="46"/>
      <c r="Y96" s="46"/>
      <c r="Z96" s="46"/>
      <c r="AA96" s="46"/>
      <c r="AB96" s="46"/>
      <c r="AC96" s="46"/>
      <c r="AD96" s="46"/>
      <c r="AE96" s="46"/>
      <c r="AF96" s="46"/>
      <c r="AG96" s="46"/>
      <c r="AH96" s="46"/>
      <c r="AI96" s="46"/>
      <c r="AJ96" s="46"/>
      <c r="AK96" s="46"/>
      <c r="AL96" s="46"/>
    </row>
    <row r="97">
      <c r="A97" s="50"/>
      <c r="B97" s="46"/>
      <c r="C97" s="46"/>
      <c r="D97" s="46"/>
      <c r="E97" s="70"/>
      <c r="F97" s="50"/>
      <c r="G97" s="50"/>
      <c r="H97" s="50"/>
      <c r="I97" s="50"/>
      <c r="J97" s="102"/>
      <c r="K97" s="46"/>
      <c r="L97" s="46"/>
      <c r="M97" s="46"/>
      <c r="N97" s="46"/>
      <c r="O97" s="46"/>
      <c r="P97" s="46"/>
      <c r="Q97" s="46"/>
      <c r="R97" s="46"/>
      <c r="S97" s="46"/>
      <c r="T97" s="46"/>
      <c r="U97" s="46"/>
      <c r="V97" s="46"/>
      <c r="W97" s="46"/>
      <c r="X97" s="46"/>
      <c r="Y97" s="46"/>
      <c r="Z97" s="46"/>
      <c r="AA97" s="46"/>
      <c r="AB97" s="46"/>
      <c r="AC97" s="46"/>
      <c r="AD97" s="46"/>
      <c r="AE97" s="46"/>
      <c r="AF97" s="46"/>
      <c r="AG97" s="46"/>
      <c r="AH97" s="46"/>
      <c r="AI97" s="46"/>
      <c r="AJ97" s="46"/>
      <c r="AK97" s="46"/>
      <c r="AL97" s="46"/>
    </row>
    <row r="98">
      <c r="A98" s="50"/>
      <c r="B98" s="46"/>
      <c r="C98" s="46"/>
      <c r="D98" s="46"/>
      <c r="E98" s="70"/>
      <c r="F98" s="50"/>
      <c r="G98" s="50"/>
      <c r="H98" s="50"/>
      <c r="I98" s="50"/>
      <c r="J98" s="102"/>
      <c r="K98" s="46"/>
      <c r="L98" s="46"/>
      <c r="M98" s="46"/>
      <c r="N98" s="46"/>
      <c r="O98" s="46"/>
      <c r="P98" s="46"/>
      <c r="Q98" s="46"/>
      <c r="R98" s="46"/>
      <c r="S98" s="46"/>
      <c r="T98" s="46"/>
      <c r="U98" s="46"/>
      <c r="V98" s="46"/>
      <c r="W98" s="46"/>
      <c r="X98" s="46"/>
      <c r="Y98" s="46"/>
      <c r="Z98" s="46"/>
      <c r="AA98" s="46"/>
      <c r="AB98" s="46"/>
      <c r="AC98" s="46"/>
      <c r="AD98" s="46"/>
      <c r="AE98" s="46"/>
      <c r="AF98" s="46"/>
      <c r="AG98" s="46"/>
      <c r="AH98" s="46"/>
      <c r="AI98" s="46"/>
      <c r="AJ98" s="46"/>
      <c r="AK98" s="46"/>
      <c r="AL98" s="46"/>
    </row>
    <row r="99">
      <c r="A99" s="50"/>
      <c r="B99" s="46"/>
      <c r="C99" s="46"/>
      <c r="D99" s="46"/>
      <c r="E99" s="70"/>
      <c r="F99" s="50"/>
      <c r="G99" s="50"/>
      <c r="H99" s="50"/>
      <c r="I99" s="50"/>
      <c r="J99" s="102"/>
      <c r="K99" s="46"/>
      <c r="L99" s="46"/>
      <c r="M99" s="46"/>
      <c r="N99" s="46"/>
      <c r="O99" s="46"/>
      <c r="P99" s="46"/>
      <c r="Q99" s="46"/>
      <c r="R99" s="46"/>
      <c r="S99" s="46"/>
      <c r="T99" s="46"/>
      <c r="U99" s="46"/>
      <c r="V99" s="46"/>
      <c r="W99" s="46"/>
      <c r="X99" s="46"/>
      <c r="Y99" s="46"/>
      <c r="Z99" s="46"/>
      <c r="AA99" s="46"/>
      <c r="AB99" s="46"/>
      <c r="AC99" s="46"/>
      <c r="AD99" s="46"/>
      <c r="AE99" s="46"/>
      <c r="AF99" s="46"/>
      <c r="AG99" s="46"/>
      <c r="AH99" s="46"/>
      <c r="AI99" s="46"/>
      <c r="AJ99" s="46"/>
      <c r="AK99" s="46"/>
      <c r="AL99" s="46"/>
    </row>
    <row r="100">
      <c r="A100" s="50"/>
      <c r="B100" s="46"/>
      <c r="C100" s="46"/>
      <c r="D100" s="46"/>
      <c r="E100" s="70"/>
      <c r="F100" s="50"/>
      <c r="G100" s="50"/>
      <c r="H100" s="50"/>
      <c r="I100" s="50"/>
      <c r="J100" s="102"/>
      <c r="K100" s="46"/>
      <c r="L100" s="46"/>
      <c r="M100" s="46"/>
      <c r="N100" s="46"/>
      <c r="O100" s="46"/>
      <c r="P100" s="46"/>
      <c r="Q100" s="46"/>
      <c r="R100" s="46"/>
      <c r="S100" s="46"/>
      <c r="T100" s="46"/>
      <c r="U100" s="46"/>
      <c r="V100" s="46"/>
      <c r="W100" s="46"/>
      <c r="X100" s="46"/>
      <c r="Y100" s="46"/>
      <c r="Z100" s="46"/>
      <c r="AA100" s="46"/>
      <c r="AB100" s="46"/>
      <c r="AC100" s="46"/>
      <c r="AD100" s="46"/>
      <c r="AE100" s="46"/>
      <c r="AF100" s="46"/>
      <c r="AG100" s="46"/>
      <c r="AH100" s="46"/>
      <c r="AI100" s="46"/>
      <c r="AJ100" s="46"/>
      <c r="AK100" s="46"/>
      <c r="AL100" s="46"/>
    </row>
    <row r="101">
      <c r="A101" s="50"/>
      <c r="B101" s="46"/>
      <c r="C101" s="46"/>
      <c r="D101" s="46"/>
      <c r="E101" s="70"/>
      <c r="F101" s="50"/>
      <c r="G101" s="50"/>
      <c r="H101" s="50"/>
      <c r="I101" s="50"/>
      <c r="J101" s="102"/>
      <c r="K101" s="46"/>
      <c r="L101" s="46"/>
      <c r="M101" s="46"/>
      <c r="N101" s="46"/>
      <c r="O101" s="46"/>
      <c r="P101" s="46"/>
      <c r="Q101" s="46"/>
      <c r="R101" s="46"/>
      <c r="S101" s="46"/>
      <c r="T101" s="46"/>
      <c r="U101" s="46"/>
      <c r="V101" s="46"/>
      <c r="W101" s="46"/>
      <c r="X101" s="46"/>
      <c r="Y101" s="46"/>
      <c r="Z101" s="46"/>
      <c r="AA101" s="46"/>
      <c r="AB101" s="46"/>
      <c r="AC101" s="46"/>
      <c r="AD101" s="46"/>
      <c r="AE101" s="46"/>
      <c r="AF101" s="46"/>
      <c r="AG101" s="46"/>
      <c r="AH101" s="46"/>
      <c r="AI101" s="46"/>
      <c r="AJ101" s="46"/>
      <c r="AK101" s="46"/>
      <c r="AL101" s="46"/>
    </row>
    <row r="102">
      <c r="A102" s="50"/>
      <c r="B102" s="46"/>
      <c r="C102" s="46"/>
      <c r="D102" s="46"/>
      <c r="E102" s="70"/>
      <c r="F102" s="50"/>
      <c r="G102" s="50"/>
      <c r="H102" s="50"/>
      <c r="I102" s="50"/>
      <c r="J102" s="102"/>
      <c r="K102" s="46"/>
      <c r="L102" s="46"/>
      <c r="M102" s="46"/>
      <c r="N102" s="46"/>
      <c r="O102" s="46"/>
      <c r="P102" s="46"/>
      <c r="Q102" s="46"/>
      <c r="R102" s="46"/>
      <c r="S102" s="46"/>
      <c r="T102" s="46"/>
      <c r="U102" s="46"/>
      <c r="V102" s="46"/>
      <c r="W102" s="46"/>
      <c r="X102" s="46"/>
      <c r="Y102" s="46"/>
      <c r="Z102" s="46"/>
      <c r="AA102" s="46"/>
      <c r="AB102" s="46"/>
      <c r="AC102" s="46"/>
      <c r="AD102" s="46"/>
      <c r="AE102" s="46"/>
      <c r="AF102" s="46"/>
      <c r="AG102" s="46"/>
      <c r="AH102" s="46"/>
      <c r="AI102" s="46"/>
      <c r="AJ102" s="46"/>
      <c r="AK102" s="46"/>
      <c r="AL102" s="46"/>
    </row>
    <row r="103">
      <c r="A103" s="50"/>
      <c r="B103" s="46"/>
      <c r="C103" s="46"/>
      <c r="D103" s="46"/>
      <c r="E103" s="70"/>
      <c r="F103" s="50"/>
      <c r="G103" s="50"/>
      <c r="H103" s="50"/>
      <c r="I103" s="50"/>
      <c r="J103" s="102"/>
      <c r="K103" s="46"/>
      <c r="L103" s="46"/>
      <c r="M103" s="46"/>
      <c r="N103" s="46"/>
      <c r="O103" s="46"/>
      <c r="P103" s="46"/>
      <c r="Q103" s="46"/>
      <c r="R103" s="46"/>
      <c r="S103" s="46"/>
      <c r="T103" s="46"/>
      <c r="U103" s="46"/>
      <c r="V103" s="46"/>
      <c r="W103" s="46"/>
      <c r="X103" s="46"/>
      <c r="Y103" s="46"/>
      <c r="Z103" s="46"/>
      <c r="AA103" s="46"/>
      <c r="AB103" s="46"/>
      <c r="AC103" s="46"/>
      <c r="AD103" s="46"/>
      <c r="AE103" s="46"/>
      <c r="AF103" s="46"/>
      <c r="AG103" s="46"/>
      <c r="AH103" s="46"/>
      <c r="AI103" s="46"/>
      <c r="AJ103" s="46"/>
      <c r="AK103" s="46"/>
      <c r="AL103" s="46"/>
    </row>
    <row r="104">
      <c r="A104" s="50"/>
      <c r="B104" s="46"/>
      <c r="C104" s="46"/>
      <c r="D104" s="46"/>
      <c r="E104" s="70"/>
      <c r="F104" s="50"/>
      <c r="G104" s="50"/>
      <c r="H104" s="50"/>
      <c r="I104" s="50"/>
      <c r="J104" s="102"/>
      <c r="K104" s="46"/>
      <c r="L104" s="46"/>
      <c r="M104" s="46"/>
      <c r="N104" s="46"/>
      <c r="O104" s="46"/>
      <c r="P104" s="46"/>
      <c r="Q104" s="46"/>
      <c r="R104" s="46"/>
      <c r="S104" s="46"/>
      <c r="T104" s="46"/>
      <c r="U104" s="46"/>
      <c r="V104" s="46"/>
      <c r="W104" s="46"/>
      <c r="X104" s="46"/>
      <c r="Y104" s="46"/>
      <c r="Z104" s="46"/>
      <c r="AA104" s="46"/>
      <c r="AB104" s="46"/>
      <c r="AC104" s="46"/>
      <c r="AD104" s="46"/>
      <c r="AE104" s="46"/>
      <c r="AF104" s="46"/>
      <c r="AG104" s="46"/>
      <c r="AH104" s="46"/>
      <c r="AI104" s="46"/>
      <c r="AJ104" s="46"/>
      <c r="AK104" s="46"/>
      <c r="AL104" s="46"/>
    </row>
    <row r="105">
      <c r="A105" s="50"/>
      <c r="B105" s="46"/>
      <c r="C105" s="46"/>
      <c r="D105" s="46"/>
      <c r="E105" s="70"/>
      <c r="F105" s="50"/>
      <c r="G105" s="50"/>
      <c r="H105" s="50"/>
      <c r="I105" s="50"/>
      <c r="J105" s="102"/>
      <c r="K105" s="46"/>
      <c r="L105" s="46"/>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c r="AJ105" s="46"/>
      <c r="AK105" s="46"/>
      <c r="AL105" s="46"/>
    </row>
    <row r="106">
      <c r="A106" s="50"/>
      <c r="B106" s="46"/>
      <c r="C106" s="46"/>
      <c r="D106" s="46"/>
      <c r="E106" s="70"/>
      <c r="F106" s="50"/>
      <c r="G106" s="50"/>
      <c r="H106" s="50"/>
      <c r="I106" s="50"/>
      <c r="J106" s="102"/>
      <c r="K106" s="46"/>
      <c r="L106" s="46"/>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c r="AJ106" s="46"/>
      <c r="AK106" s="46"/>
      <c r="AL106" s="46"/>
    </row>
    <row r="107">
      <c r="A107" s="50"/>
      <c r="B107" s="46"/>
      <c r="C107" s="46"/>
      <c r="D107" s="46"/>
      <c r="E107" s="70"/>
      <c r="F107" s="50"/>
      <c r="G107" s="50"/>
      <c r="H107" s="50"/>
      <c r="I107" s="50"/>
      <c r="J107" s="102"/>
      <c r="K107" s="46"/>
      <c r="L107" s="46"/>
      <c r="M107" s="46"/>
      <c r="N107" s="46"/>
      <c r="O107" s="46"/>
      <c r="P107" s="46"/>
      <c r="Q107" s="46"/>
      <c r="R107" s="46"/>
      <c r="S107" s="46"/>
      <c r="T107" s="46"/>
      <c r="U107" s="46"/>
      <c r="V107" s="46"/>
      <c r="W107" s="46"/>
      <c r="X107" s="46"/>
      <c r="Y107" s="46"/>
      <c r="Z107" s="46"/>
      <c r="AA107" s="46"/>
      <c r="AB107" s="46"/>
      <c r="AC107" s="46"/>
      <c r="AD107" s="46"/>
      <c r="AE107" s="46"/>
      <c r="AF107" s="46"/>
      <c r="AG107" s="46"/>
      <c r="AH107" s="46"/>
      <c r="AI107" s="46"/>
      <c r="AJ107" s="46"/>
      <c r="AK107" s="46"/>
      <c r="AL107" s="46"/>
    </row>
    <row r="108">
      <c r="A108" s="50"/>
      <c r="B108" s="46"/>
      <c r="C108" s="46"/>
      <c r="D108" s="46"/>
      <c r="E108" s="70"/>
      <c r="F108" s="50"/>
      <c r="G108" s="50"/>
      <c r="H108" s="50"/>
      <c r="I108" s="50"/>
      <c r="J108" s="102"/>
      <c r="K108" s="46"/>
      <c r="L108" s="46"/>
      <c r="M108" s="46"/>
      <c r="N108" s="46"/>
      <c r="O108" s="46"/>
      <c r="P108" s="46"/>
      <c r="Q108" s="46"/>
      <c r="R108" s="46"/>
      <c r="S108" s="46"/>
      <c r="T108" s="46"/>
      <c r="U108" s="46"/>
      <c r="V108" s="46"/>
      <c r="W108" s="46"/>
      <c r="X108" s="46"/>
      <c r="Y108" s="46"/>
      <c r="Z108" s="46"/>
      <c r="AA108" s="46"/>
      <c r="AB108" s="46"/>
      <c r="AC108" s="46"/>
      <c r="AD108" s="46"/>
      <c r="AE108" s="46"/>
      <c r="AF108" s="46"/>
      <c r="AG108" s="46"/>
      <c r="AH108" s="46"/>
      <c r="AI108" s="46"/>
      <c r="AJ108" s="46"/>
      <c r="AK108" s="46"/>
      <c r="AL108" s="46"/>
    </row>
    <row r="109">
      <c r="A109" s="50"/>
      <c r="B109" s="46"/>
      <c r="C109" s="46"/>
      <c r="D109" s="46"/>
      <c r="E109" s="70"/>
      <c r="F109" s="50"/>
      <c r="G109" s="50"/>
      <c r="H109" s="50"/>
      <c r="I109" s="50"/>
      <c r="J109" s="102"/>
      <c r="K109" s="46"/>
      <c r="L109" s="46"/>
      <c r="M109" s="46"/>
      <c r="N109" s="46"/>
      <c r="O109" s="46"/>
      <c r="P109" s="46"/>
      <c r="Q109" s="46"/>
      <c r="R109" s="46"/>
      <c r="S109" s="46"/>
      <c r="T109" s="46"/>
      <c r="U109" s="46"/>
      <c r="V109" s="46"/>
      <c r="W109" s="46"/>
      <c r="X109" s="46"/>
      <c r="Y109" s="46"/>
      <c r="Z109" s="46"/>
      <c r="AA109" s="46"/>
      <c r="AB109" s="46"/>
      <c r="AC109" s="46"/>
      <c r="AD109" s="46"/>
      <c r="AE109" s="46"/>
      <c r="AF109" s="46"/>
      <c r="AG109" s="46"/>
      <c r="AH109" s="46"/>
      <c r="AI109" s="46"/>
      <c r="AJ109" s="46"/>
      <c r="AK109" s="46"/>
      <c r="AL109" s="46"/>
    </row>
    <row r="110">
      <c r="A110" s="50"/>
      <c r="B110" s="46"/>
      <c r="C110" s="46"/>
      <c r="D110" s="46"/>
      <c r="E110" s="70"/>
      <c r="F110" s="50"/>
      <c r="G110" s="50"/>
      <c r="H110" s="50"/>
      <c r="I110" s="50"/>
      <c r="J110" s="102"/>
      <c r="K110" s="46"/>
      <c r="L110" s="46"/>
      <c r="M110" s="46"/>
      <c r="N110" s="46"/>
      <c r="O110" s="46"/>
      <c r="P110" s="46"/>
      <c r="Q110" s="46"/>
      <c r="R110" s="46"/>
      <c r="S110" s="46"/>
      <c r="T110" s="46"/>
      <c r="U110" s="46"/>
      <c r="V110" s="46"/>
      <c r="W110" s="46"/>
      <c r="X110" s="46"/>
      <c r="Y110" s="46"/>
      <c r="Z110" s="46"/>
      <c r="AA110" s="46"/>
      <c r="AB110" s="46"/>
      <c r="AC110" s="46"/>
      <c r="AD110" s="46"/>
      <c r="AE110" s="46"/>
      <c r="AF110" s="46"/>
      <c r="AG110" s="46"/>
      <c r="AH110" s="46"/>
      <c r="AI110" s="46"/>
      <c r="AJ110" s="46"/>
      <c r="AK110" s="46"/>
      <c r="AL110" s="46"/>
    </row>
    <row r="111">
      <c r="A111" s="50"/>
      <c r="B111" s="46"/>
      <c r="C111" s="46"/>
      <c r="D111" s="46"/>
      <c r="E111" s="70"/>
      <c r="F111" s="50"/>
      <c r="G111" s="50"/>
      <c r="H111" s="50"/>
      <c r="I111" s="50"/>
      <c r="J111" s="102"/>
      <c r="K111" s="46"/>
      <c r="L111" s="46"/>
      <c r="M111" s="46"/>
      <c r="N111" s="46"/>
      <c r="O111" s="46"/>
      <c r="P111" s="46"/>
      <c r="Q111" s="46"/>
      <c r="R111" s="46"/>
      <c r="S111" s="46"/>
      <c r="T111" s="46"/>
      <c r="U111" s="46"/>
      <c r="V111" s="46"/>
      <c r="W111" s="46"/>
      <c r="X111" s="46"/>
      <c r="Y111" s="46"/>
      <c r="Z111" s="46"/>
      <c r="AA111" s="46"/>
      <c r="AB111" s="46"/>
      <c r="AC111" s="46"/>
      <c r="AD111" s="46"/>
      <c r="AE111" s="46"/>
      <c r="AF111" s="46"/>
      <c r="AG111" s="46"/>
      <c r="AH111" s="46"/>
      <c r="AI111" s="46"/>
      <c r="AJ111" s="46"/>
      <c r="AK111" s="46"/>
      <c r="AL111" s="46"/>
    </row>
    <row r="112">
      <c r="A112" s="50"/>
      <c r="B112" s="46"/>
      <c r="C112" s="46"/>
      <c r="D112" s="46"/>
      <c r="E112" s="70"/>
      <c r="F112" s="50"/>
      <c r="G112" s="50"/>
      <c r="H112" s="50"/>
      <c r="I112" s="50"/>
      <c r="J112" s="102"/>
      <c r="K112" s="46"/>
      <c r="L112" s="46"/>
      <c r="M112" s="46"/>
      <c r="N112" s="46"/>
      <c r="O112" s="46"/>
      <c r="P112" s="46"/>
      <c r="Q112" s="46"/>
      <c r="R112" s="46"/>
      <c r="S112" s="46"/>
      <c r="T112" s="46"/>
      <c r="U112" s="46"/>
      <c r="V112" s="46"/>
      <c r="W112" s="46"/>
      <c r="X112" s="46"/>
      <c r="Y112" s="46"/>
      <c r="Z112" s="46"/>
      <c r="AA112" s="46"/>
      <c r="AB112" s="46"/>
      <c r="AC112" s="46"/>
      <c r="AD112" s="46"/>
      <c r="AE112" s="46"/>
      <c r="AF112" s="46"/>
      <c r="AG112" s="46"/>
      <c r="AH112" s="46"/>
      <c r="AI112" s="46"/>
      <c r="AJ112" s="46"/>
      <c r="AK112" s="46"/>
      <c r="AL112" s="46"/>
    </row>
    <row r="113">
      <c r="A113" s="50"/>
      <c r="B113" s="46"/>
      <c r="C113" s="46"/>
      <c r="D113" s="46"/>
      <c r="E113" s="70"/>
      <c r="F113" s="50"/>
      <c r="G113" s="50"/>
      <c r="H113" s="50"/>
      <c r="I113" s="50"/>
      <c r="J113" s="102"/>
      <c r="K113" s="46"/>
      <c r="L113" s="46"/>
      <c r="M113" s="46"/>
      <c r="N113" s="46"/>
      <c r="O113" s="46"/>
      <c r="P113" s="46"/>
      <c r="Q113" s="46"/>
      <c r="R113" s="46"/>
      <c r="S113" s="46"/>
      <c r="T113" s="46"/>
      <c r="U113" s="46"/>
      <c r="V113" s="46"/>
      <c r="W113" s="46"/>
      <c r="X113" s="46"/>
      <c r="Y113" s="46"/>
      <c r="Z113" s="46"/>
      <c r="AA113" s="46"/>
      <c r="AB113" s="46"/>
      <c r="AC113" s="46"/>
      <c r="AD113" s="46"/>
      <c r="AE113" s="46"/>
      <c r="AF113" s="46"/>
      <c r="AG113" s="46"/>
      <c r="AH113" s="46"/>
      <c r="AI113" s="46"/>
      <c r="AJ113" s="46"/>
      <c r="AK113" s="46"/>
      <c r="AL113" s="46"/>
    </row>
    <row r="114">
      <c r="A114" s="50"/>
      <c r="B114" s="46"/>
      <c r="C114" s="46"/>
      <c r="D114" s="46"/>
      <c r="E114" s="70"/>
      <c r="F114" s="50"/>
      <c r="G114" s="50"/>
      <c r="H114" s="50"/>
      <c r="I114" s="50"/>
      <c r="J114" s="102"/>
      <c r="K114" s="46"/>
      <c r="L114" s="46"/>
      <c r="M114" s="46"/>
      <c r="N114" s="46"/>
      <c r="O114" s="46"/>
      <c r="P114" s="46"/>
      <c r="Q114" s="46"/>
      <c r="R114" s="46"/>
      <c r="S114" s="46"/>
      <c r="T114" s="46"/>
      <c r="U114" s="46"/>
      <c r="V114" s="46"/>
      <c r="W114" s="46"/>
      <c r="X114" s="46"/>
      <c r="Y114" s="46"/>
      <c r="Z114" s="46"/>
      <c r="AA114" s="46"/>
      <c r="AB114" s="46"/>
      <c r="AC114" s="46"/>
      <c r="AD114" s="46"/>
      <c r="AE114" s="46"/>
      <c r="AF114" s="46"/>
      <c r="AG114" s="46"/>
      <c r="AH114" s="46"/>
      <c r="AI114" s="46"/>
      <c r="AJ114" s="46"/>
      <c r="AK114" s="46"/>
      <c r="AL114" s="46"/>
    </row>
    <row r="115">
      <c r="A115" s="50"/>
      <c r="B115" s="46"/>
      <c r="C115" s="46"/>
      <c r="D115" s="46"/>
      <c r="E115" s="70"/>
      <c r="F115" s="50"/>
      <c r="G115" s="50"/>
      <c r="H115" s="50"/>
      <c r="I115" s="50"/>
      <c r="J115" s="102"/>
      <c r="K115" s="46"/>
      <c r="L115" s="46"/>
      <c r="M115" s="46"/>
      <c r="N115" s="46"/>
      <c r="O115" s="46"/>
      <c r="P115" s="46"/>
      <c r="Q115" s="46"/>
      <c r="R115" s="46"/>
      <c r="S115" s="46"/>
      <c r="T115" s="46"/>
      <c r="U115" s="46"/>
      <c r="V115" s="46"/>
      <c r="W115" s="46"/>
      <c r="X115" s="46"/>
      <c r="Y115" s="46"/>
      <c r="Z115" s="46"/>
      <c r="AA115" s="46"/>
      <c r="AB115" s="46"/>
      <c r="AC115" s="46"/>
      <c r="AD115" s="46"/>
      <c r="AE115" s="46"/>
      <c r="AF115" s="46"/>
      <c r="AG115" s="46"/>
      <c r="AH115" s="46"/>
      <c r="AI115" s="46"/>
      <c r="AJ115" s="46"/>
      <c r="AK115" s="46"/>
      <c r="AL115" s="46"/>
    </row>
    <row r="116">
      <c r="A116" s="50"/>
      <c r="B116" s="46"/>
      <c r="C116" s="46"/>
      <c r="D116" s="46"/>
      <c r="E116" s="70"/>
      <c r="F116" s="50"/>
      <c r="G116" s="50"/>
      <c r="H116" s="50"/>
      <c r="I116" s="50"/>
      <c r="J116" s="102"/>
      <c r="K116" s="46"/>
      <c r="L116" s="46"/>
      <c r="M116" s="46"/>
      <c r="N116" s="46"/>
      <c r="O116" s="46"/>
      <c r="P116" s="46"/>
      <c r="Q116" s="46"/>
      <c r="R116" s="46"/>
      <c r="S116" s="46"/>
      <c r="T116" s="46"/>
      <c r="U116" s="46"/>
      <c r="V116" s="46"/>
      <c r="W116" s="46"/>
      <c r="X116" s="46"/>
      <c r="Y116" s="46"/>
      <c r="Z116" s="46"/>
      <c r="AA116" s="46"/>
      <c r="AB116" s="46"/>
      <c r="AC116" s="46"/>
      <c r="AD116" s="46"/>
      <c r="AE116" s="46"/>
      <c r="AF116" s="46"/>
      <c r="AG116" s="46"/>
      <c r="AH116" s="46"/>
      <c r="AI116" s="46"/>
      <c r="AJ116" s="46"/>
      <c r="AK116" s="46"/>
      <c r="AL116" s="46"/>
    </row>
    <row r="117">
      <c r="A117" s="50"/>
      <c r="B117" s="46"/>
      <c r="C117" s="46"/>
      <c r="D117" s="46"/>
      <c r="E117" s="70"/>
      <c r="F117" s="50"/>
      <c r="G117" s="50"/>
      <c r="H117" s="50"/>
      <c r="I117" s="50"/>
      <c r="J117" s="102"/>
      <c r="K117" s="46"/>
      <c r="L117" s="46"/>
      <c r="M117" s="46"/>
      <c r="N117" s="46"/>
      <c r="O117" s="46"/>
      <c r="P117" s="46"/>
      <c r="Q117" s="46"/>
      <c r="R117" s="46"/>
      <c r="S117" s="46"/>
      <c r="T117" s="46"/>
      <c r="U117" s="46"/>
      <c r="V117" s="46"/>
      <c r="W117" s="46"/>
      <c r="X117" s="46"/>
      <c r="Y117" s="46"/>
      <c r="Z117" s="46"/>
      <c r="AA117" s="46"/>
      <c r="AB117" s="46"/>
      <c r="AC117" s="46"/>
      <c r="AD117" s="46"/>
      <c r="AE117" s="46"/>
      <c r="AF117" s="46"/>
      <c r="AG117" s="46"/>
      <c r="AH117" s="46"/>
      <c r="AI117" s="46"/>
      <c r="AJ117" s="46"/>
      <c r="AK117" s="46"/>
      <c r="AL117" s="46"/>
    </row>
    <row r="118">
      <c r="A118" s="50"/>
      <c r="B118" s="46"/>
      <c r="C118" s="46"/>
      <c r="D118" s="46"/>
      <c r="E118" s="70"/>
      <c r="F118" s="50"/>
      <c r="G118" s="50"/>
      <c r="H118" s="50"/>
      <c r="I118" s="50"/>
      <c r="J118" s="102"/>
      <c r="K118" s="46"/>
      <c r="L118" s="46"/>
      <c r="M118" s="46"/>
      <c r="N118" s="46"/>
      <c r="O118" s="46"/>
      <c r="P118" s="46"/>
      <c r="Q118" s="46"/>
      <c r="R118" s="46"/>
      <c r="S118" s="46"/>
      <c r="T118" s="46"/>
      <c r="U118" s="46"/>
      <c r="V118" s="46"/>
      <c r="W118" s="46"/>
      <c r="X118" s="46"/>
      <c r="Y118" s="46"/>
      <c r="Z118" s="46"/>
      <c r="AA118" s="46"/>
      <c r="AB118" s="46"/>
      <c r="AC118" s="46"/>
      <c r="AD118" s="46"/>
      <c r="AE118" s="46"/>
      <c r="AF118" s="46"/>
      <c r="AG118" s="46"/>
      <c r="AH118" s="46"/>
      <c r="AI118" s="46"/>
      <c r="AJ118" s="46"/>
      <c r="AK118" s="46"/>
      <c r="AL118" s="46"/>
    </row>
    <row r="119">
      <c r="A119" s="50"/>
      <c r="B119" s="46"/>
      <c r="C119" s="46"/>
      <c r="D119" s="46"/>
      <c r="E119" s="70"/>
      <c r="F119" s="50"/>
      <c r="G119" s="50"/>
      <c r="H119" s="50"/>
      <c r="I119" s="50"/>
      <c r="J119" s="102"/>
      <c r="K119" s="46"/>
      <c r="L119" s="46"/>
      <c r="M119" s="46"/>
      <c r="N119" s="46"/>
      <c r="O119" s="46"/>
      <c r="P119" s="46"/>
      <c r="Q119" s="46"/>
      <c r="R119" s="46"/>
      <c r="S119" s="46"/>
      <c r="T119" s="46"/>
      <c r="U119" s="46"/>
      <c r="V119" s="46"/>
      <c r="W119" s="46"/>
      <c r="X119" s="46"/>
      <c r="Y119" s="46"/>
      <c r="Z119" s="46"/>
      <c r="AA119" s="46"/>
      <c r="AB119" s="46"/>
      <c r="AC119" s="46"/>
      <c r="AD119" s="46"/>
      <c r="AE119" s="46"/>
      <c r="AF119" s="46"/>
      <c r="AG119" s="46"/>
      <c r="AH119" s="46"/>
      <c r="AI119" s="46"/>
      <c r="AJ119" s="46"/>
      <c r="AK119" s="46"/>
      <c r="AL119" s="46"/>
    </row>
    <row r="120">
      <c r="A120" s="50"/>
      <c r="B120" s="46"/>
      <c r="C120" s="46"/>
      <c r="D120" s="46"/>
      <c r="E120" s="70"/>
      <c r="F120" s="50"/>
      <c r="G120" s="50"/>
      <c r="H120" s="50"/>
      <c r="I120" s="50"/>
      <c r="J120" s="102"/>
      <c r="K120" s="46"/>
      <c r="L120" s="46"/>
      <c r="M120" s="46"/>
      <c r="N120" s="46"/>
      <c r="O120" s="46"/>
      <c r="P120" s="46"/>
      <c r="Q120" s="46"/>
      <c r="R120" s="46"/>
      <c r="S120" s="46"/>
      <c r="T120" s="46"/>
      <c r="U120" s="46"/>
      <c r="V120" s="46"/>
      <c r="W120" s="46"/>
      <c r="X120" s="46"/>
      <c r="Y120" s="46"/>
      <c r="Z120" s="46"/>
      <c r="AA120" s="46"/>
      <c r="AB120" s="46"/>
      <c r="AC120" s="46"/>
      <c r="AD120" s="46"/>
      <c r="AE120" s="46"/>
      <c r="AF120" s="46"/>
      <c r="AG120" s="46"/>
      <c r="AH120" s="46"/>
      <c r="AI120" s="46"/>
      <c r="AJ120" s="46"/>
      <c r="AK120" s="46"/>
      <c r="AL120" s="46"/>
    </row>
    <row r="121">
      <c r="A121" s="50"/>
      <c r="B121" s="46"/>
      <c r="C121" s="46"/>
      <c r="D121" s="46"/>
      <c r="E121" s="70"/>
      <c r="F121" s="50"/>
      <c r="G121" s="50"/>
      <c r="H121" s="50"/>
      <c r="I121" s="50"/>
      <c r="J121" s="102"/>
      <c r="K121" s="46"/>
      <c r="L121" s="46"/>
      <c r="M121" s="46"/>
      <c r="N121" s="46"/>
      <c r="O121" s="46"/>
      <c r="P121" s="46"/>
      <c r="Q121" s="46"/>
      <c r="R121" s="46"/>
      <c r="S121" s="46"/>
      <c r="T121" s="46"/>
      <c r="U121" s="46"/>
      <c r="V121" s="46"/>
      <c r="W121" s="46"/>
      <c r="X121" s="46"/>
      <c r="Y121" s="46"/>
      <c r="Z121" s="46"/>
      <c r="AA121" s="46"/>
      <c r="AB121" s="46"/>
      <c r="AC121" s="46"/>
      <c r="AD121" s="46"/>
      <c r="AE121" s="46"/>
      <c r="AF121" s="46"/>
      <c r="AG121" s="46"/>
      <c r="AH121" s="46"/>
      <c r="AI121" s="46"/>
      <c r="AJ121" s="46"/>
      <c r="AK121" s="46"/>
      <c r="AL121" s="46"/>
    </row>
    <row r="122">
      <c r="A122" s="50"/>
      <c r="B122" s="46"/>
      <c r="C122" s="46"/>
      <c r="D122" s="46"/>
      <c r="E122" s="70"/>
      <c r="F122" s="50"/>
      <c r="G122" s="50"/>
      <c r="H122" s="50"/>
      <c r="I122" s="50"/>
      <c r="J122" s="102"/>
      <c r="K122" s="46"/>
      <c r="L122" s="46"/>
      <c r="M122" s="46"/>
      <c r="N122" s="46"/>
      <c r="O122" s="46"/>
      <c r="P122" s="46"/>
      <c r="Q122" s="46"/>
      <c r="R122" s="46"/>
      <c r="S122" s="46"/>
      <c r="T122" s="46"/>
      <c r="U122" s="46"/>
      <c r="V122" s="46"/>
      <c r="W122" s="46"/>
      <c r="X122" s="46"/>
      <c r="Y122" s="46"/>
      <c r="Z122" s="46"/>
      <c r="AA122" s="46"/>
      <c r="AB122" s="46"/>
      <c r="AC122" s="46"/>
      <c r="AD122" s="46"/>
      <c r="AE122" s="46"/>
      <c r="AF122" s="46"/>
      <c r="AG122" s="46"/>
      <c r="AH122" s="46"/>
      <c r="AI122" s="46"/>
      <c r="AJ122" s="46"/>
      <c r="AK122" s="46"/>
      <c r="AL122" s="46"/>
    </row>
    <row r="123">
      <c r="A123" s="50"/>
      <c r="B123" s="46"/>
      <c r="C123" s="46"/>
      <c r="D123" s="46"/>
      <c r="E123" s="70"/>
      <c r="F123" s="50"/>
      <c r="G123" s="50"/>
      <c r="H123" s="50"/>
      <c r="I123" s="50"/>
      <c r="J123" s="102"/>
      <c r="K123" s="46"/>
      <c r="L123" s="46"/>
      <c r="M123" s="46"/>
      <c r="N123" s="46"/>
      <c r="O123" s="46"/>
      <c r="P123" s="46"/>
      <c r="Q123" s="46"/>
      <c r="R123" s="46"/>
      <c r="S123" s="46"/>
      <c r="T123" s="46"/>
      <c r="U123" s="46"/>
      <c r="V123" s="46"/>
      <c r="W123" s="46"/>
      <c r="X123" s="46"/>
      <c r="Y123" s="46"/>
      <c r="Z123" s="46"/>
      <c r="AA123" s="46"/>
      <c r="AB123" s="46"/>
      <c r="AC123" s="46"/>
      <c r="AD123" s="46"/>
      <c r="AE123" s="46"/>
      <c r="AF123" s="46"/>
      <c r="AG123" s="46"/>
      <c r="AH123" s="46"/>
      <c r="AI123" s="46"/>
      <c r="AJ123" s="46"/>
      <c r="AK123" s="46"/>
      <c r="AL123" s="46"/>
    </row>
    <row r="124">
      <c r="A124" s="50"/>
      <c r="B124" s="46"/>
      <c r="C124" s="46"/>
      <c r="D124" s="46"/>
      <c r="E124" s="70"/>
      <c r="F124" s="50"/>
      <c r="G124" s="50"/>
      <c r="H124" s="50"/>
      <c r="I124" s="50"/>
      <c r="J124" s="102"/>
      <c r="K124" s="46"/>
      <c r="L124" s="46"/>
      <c r="M124" s="46"/>
      <c r="N124" s="46"/>
      <c r="O124" s="46"/>
      <c r="P124" s="46"/>
      <c r="Q124" s="46"/>
      <c r="R124" s="46"/>
      <c r="S124" s="46"/>
      <c r="T124" s="46"/>
      <c r="U124" s="46"/>
      <c r="V124" s="46"/>
      <c r="W124" s="46"/>
      <c r="X124" s="46"/>
      <c r="Y124" s="46"/>
      <c r="Z124" s="46"/>
      <c r="AA124" s="46"/>
      <c r="AB124" s="46"/>
      <c r="AC124" s="46"/>
      <c r="AD124" s="46"/>
      <c r="AE124" s="46"/>
      <c r="AF124" s="46"/>
      <c r="AG124" s="46"/>
      <c r="AH124" s="46"/>
      <c r="AI124" s="46"/>
      <c r="AJ124" s="46"/>
      <c r="AK124" s="46"/>
      <c r="AL124" s="46"/>
    </row>
    <row r="125">
      <c r="A125" s="50"/>
      <c r="B125" s="46"/>
      <c r="C125" s="46"/>
      <c r="D125" s="46"/>
      <c r="E125" s="70"/>
      <c r="F125" s="50"/>
      <c r="G125" s="50"/>
      <c r="H125" s="50"/>
      <c r="I125" s="50"/>
      <c r="J125" s="102"/>
      <c r="K125" s="46"/>
      <c r="L125" s="46"/>
      <c r="M125" s="46"/>
      <c r="N125" s="46"/>
      <c r="O125" s="46"/>
      <c r="P125" s="46"/>
      <c r="Q125" s="46"/>
      <c r="R125" s="46"/>
      <c r="S125" s="46"/>
      <c r="T125" s="46"/>
      <c r="U125" s="46"/>
      <c r="V125" s="46"/>
      <c r="W125" s="46"/>
      <c r="X125" s="46"/>
      <c r="Y125" s="46"/>
      <c r="Z125" s="46"/>
      <c r="AA125" s="46"/>
      <c r="AB125" s="46"/>
      <c r="AC125" s="46"/>
      <c r="AD125" s="46"/>
      <c r="AE125" s="46"/>
      <c r="AF125" s="46"/>
      <c r="AG125" s="46"/>
      <c r="AH125" s="46"/>
      <c r="AI125" s="46"/>
      <c r="AJ125" s="46"/>
      <c r="AK125" s="46"/>
      <c r="AL125" s="46"/>
    </row>
    <row r="126">
      <c r="A126" s="50"/>
      <c r="B126" s="46"/>
      <c r="C126" s="46"/>
      <c r="D126" s="46"/>
      <c r="E126" s="70"/>
      <c r="F126" s="50"/>
      <c r="G126" s="50"/>
      <c r="H126" s="50"/>
      <c r="I126" s="50"/>
      <c r="J126" s="102"/>
      <c r="K126" s="46"/>
      <c r="L126" s="46"/>
      <c r="M126" s="46"/>
      <c r="N126" s="46"/>
      <c r="O126" s="46"/>
      <c r="P126" s="46"/>
      <c r="Q126" s="46"/>
      <c r="R126" s="46"/>
      <c r="S126" s="46"/>
      <c r="T126" s="46"/>
      <c r="U126" s="46"/>
      <c r="V126" s="46"/>
      <c r="W126" s="46"/>
      <c r="X126" s="46"/>
      <c r="Y126" s="46"/>
      <c r="Z126" s="46"/>
      <c r="AA126" s="46"/>
      <c r="AB126" s="46"/>
      <c r="AC126" s="46"/>
      <c r="AD126" s="46"/>
      <c r="AE126" s="46"/>
      <c r="AF126" s="46"/>
      <c r="AG126" s="46"/>
      <c r="AH126" s="46"/>
      <c r="AI126" s="46"/>
      <c r="AJ126" s="46"/>
      <c r="AK126" s="46"/>
      <c r="AL126" s="46"/>
    </row>
    <row r="127">
      <c r="A127" s="50"/>
      <c r="B127" s="46"/>
      <c r="C127" s="46"/>
      <c r="D127" s="46"/>
      <c r="E127" s="70"/>
      <c r="F127" s="50"/>
      <c r="G127" s="50"/>
      <c r="H127" s="50"/>
      <c r="I127" s="50"/>
      <c r="J127" s="102"/>
      <c r="K127" s="46"/>
      <c r="L127" s="46"/>
      <c r="M127" s="46"/>
      <c r="N127" s="46"/>
      <c r="O127" s="46"/>
      <c r="P127" s="46"/>
      <c r="Q127" s="46"/>
      <c r="R127" s="46"/>
      <c r="S127" s="46"/>
      <c r="T127" s="46"/>
      <c r="U127" s="46"/>
      <c r="V127" s="46"/>
      <c r="W127" s="46"/>
      <c r="X127" s="46"/>
      <c r="Y127" s="46"/>
      <c r="Z127" s="46"/>
      <c r="AA127" s="46"/>
      <c r="AB127" s="46"/>
      <c r="AC127" s="46"/>
      <c r="AD127" s="46"/>
      <c r="AE127" s="46"/>
      <c r="AF127" s="46"/>
      <c r="AG127" s="46"/>
      <c r="AH127" s="46"/>
      <c r="AI127" s="46"/>
      <c r="AJ127" s="46"/>
      <c r="AK127" s="46"/>
      <c r="AL127" s="46"/>
    </row>
    <row r="128">
      <c r="A128" s="50"/>
      <c r="B128" s="46"/>
      <c r="C128" s="46"/>
      <c r="D128" s="46"/>
      <c r="E128" s="70"/>
      <c r="F128" s="50"/>
      <c r="G128" s="50"/>
      <c r="H128" s="50"/>
      <c r="I128" s="50"/>
      <c r="J128" s="102"/>
      <c r="K128" s="46"/>
      <c r="L128" s="46"/>
      <c r="M128" s="46"/>
      <c r="N128" s="46"/>
      <c r="O128" s="46"/>
      <c r="P128" s="46"/>
      <c r="Q128" s="46"/>
      <c r="R128" s="46"/>
      <c r="S128" s="46"/>
      <c r="T128" s="46"/>
      <c r="U128" s="46"/>
      <c r="V128" s="46"/>
      <c r="W128" s="46"/>
      <c r="X128" s="46"/>
      <c r="Y128" s="46"/>
      <c r="Z128" s="46"/>
      <c r="AA128" s="46"/>
      <c r="AB128" s="46"/>
      <c r="AC128" s="46"/>
      <c r="AD128" s="46"/>
      <c r="AE128" s="46"/>
      <c r="AF128" s="46"/>
      <c r="AG128" s="46"/>
      <c r="AH128" s="46"/>
      <c r="AI128" s="46"/>
      <c r="AJ128" s="46"/>
      <c r="AK128" s="46"/>
      <c r="AL128" s="46"/>
    </row>
    <row r="129">
      <c r="A129" s="50"/>
      <c r="B129" s="46"/>
      <c r="C129" s="46"/>
      <c r="D129" s="46"/>
      <c r="E129" s="70"/>
      <c r="F129" s="50"/>
      <c r="G129" s="50"/>
      <c r="H129" s="50"/>
      <c r="I129" s="50"/>
      <c r="J129" s="102"/>
      <c r="K129" s="46"/>
      <c r="L129" s="46"/>
      <c r="M129" s="46"/>
      <c r="N129" s="46"/>
      <c r="O129" s="46"/>
      <c r="P129" s="46"/>
      <c r="Q129" s="46"/>
      <c r="R129" s="46"/>
      <c r="S129" s="46"/>
      <c r="T129" s="46"/>
      <c r="U129" s="46"/>
      <c r="V129" s="46"/>
      <c r="W129" s="46"/>
      <c r="X129" s="46"/>
      <c r="Y129" s="46"/>
      <c r="Z129" s="46"/>
      <c r="AA129" s="46"/>
      <c r="AB129" s="46"/>
      <c r="AC129" s="46"/>
      <c r="AD129" s="46"/>
      <c r="AE129" s="46"/>
      <c r="AF129" s="46"/>
      <c r="AG129" s="46"/>
      <c r="AH129" s="46"/>
      <c r="AI129" s="46"/>
      <c r="AJ129" s="46"/>
      <c r="AK129" s="46"/>
      <c r="AL129" s="46"/>
    </row>
    <row r="130">
      <c r="A130" s="50"/>
      <c r="B130" s="46"/>
      <c r="C130" s="46"/>
      <c r="D130" s="46"/>
      <c r="E130" s="70"/>
      <c r="F130" s="50"/>
      <c r="G130" s="50"/>
      <c r="H130" s="50"/>
      <c r="I130" s="50"/>
      <c r="J130" s="102"/>
      <c r="K130" s="46"/>
      <c r="L130" s="46"/>
      <c r="M130" s="46"/>
      <c r="N130" s="46"/>
      <c r="O130" s="46"/>
      <c r="P130" s="46"/>
      <c r="Q130" s="46"/>
      <c r="R130" s="46"/>
      <c r="S130" s="46"/>
      <c r="T130" s="46"/>
      <c r="U130" s="46"/>
      <c r="V130" s="46"/>
      <c r="W130" s="46"/>
      <c r="X130" s="46"/>
      <c r="Y130" s="46"/>
      <c r="Z130" s="46"/>
      <c r="AA130" s="46"/>
      <c r="AB130" s="46"/>
      <c r="AC130" s="46"/>
      <c r="AD130" s="46"/>
      <c r="AE130" s="46"/>
      <c r="AF130" s="46"/>
      <c r="AG130" s="46"/>
      <c r="AH130" s="46"/>
      <c r="AI130" s="46"/>
      <c r="AJ130" s="46"/>
      <c r="AK130" s="46"/>
      <c r="AL130" s="46"/>
    </row>
    <row r="131">
      <c r="A131" s="50"/>
      <c r="B131" s="46"/>
      <c r="C131" s="46"/>
      <c r="D131" s="46"/>
      <c r="E131" s="70"/>
      <c r="F131" s="50"/>
      <c r="G131" s="50"/>
      <c r="H131" s="50"/>
      <c r="I131" s="50"/>
      <c r="J131" s="102"/>
      <c r="K131" s="46"/>
      <c r="L131" s="46"/>
      <c r="M131" s="46"/>
      <c r="N131" s="46"/>
      <c r="O131" s="46"/>
      <c r="P131" s="46"/>
      <c r="Q131" s="46"/>
      <c r="R131" s="46"/>
      <c r="S131" s="46"/>
      <c r="T131" s="46"/>
      <c r="U131" s="46"/>
      <c r="V131" s="46"/>
      <c r="W131" s="46"/>
      <c r="X131" s="46"/>
      <c r="Y131" s="46"/>
      <c r="Z131" s="46"/>
      <c r="AA131" s="46"/>
      <c r="AB131" s="46"/>
      <c r="AC131" s="46"/>
      <c r="AD131" s="46"/>
      <c r="AE131" s="46"/>
      <c r="AF131" s="46"/>
      <c r="AG131" s="46"/>
      <c r="AH131" s="46"/>
      <c r="AI131" s="46"/>
      <c r="AJ131" s="46"/>
      <c r="AK131" s="46"/>
      <c r="AL131" s="46"/>
    </row>
    <row r="132">
      <c r="A132" s="50"/>
      <c r="B132" s="46"/>
      <c r="C132" s="46"/>
      <c r="D132" s="46"/>
      <c r="E132" s="70"/>
      <c r="F132" s="50"/>
      <c r="G132" s="50"/>
      <c r="H132" s="50"/>
      <c r="I132" s="50"/>
      <c r="J132" s="102"/>
      <c r="K132" s="46"/>
      <c r="L132" s="46"/>
      <c r="M132" s="46"/>
      <c r="N132" s="46"/>
      <c r="O132" s="46"/>
      <c r="P132" s="46"/>
      <c r="Q132" s="46"/>
      <c r="R132" s="46"/>
      <c r="S132" s="46"/>
      <c r="T132" s="46"/>
      <c r="U132" s="46"/>
      <c r="V132" s="46"/>
      <c r="W132" s="46"/>
      <c r="X132" s="46"/>
      <c r="Y132" s="46"/>
      <c r="Z132" s="46"/>
      <c r="AA132" s="46"/>
      <c r="AB132" s="46"/>
      <c r="AC132" s="46"/>
      <c r="AD132" s="46"/>
      <c r="AE132" s="46"/>
      <c r="AF132" s="46"/>
      <c r="AG132" s="46"/>
      <c r="AH132" s="46"/>
      <c r="AI132" s="46"/>
      <c r="AJ132" s="46"/>
      <c r="AK132" s="46"/>
      <c r="AL132" s="46"/>
    </row>
    <row r="133">
      <c r="A133" s="50"/>
      <c r="B133" s="46"/>
      <c r="C133" s="46"/>
      <c r="D133" s="46"/>
      <c r="E133" s="70"/>
      <c r="F133" s="50"/>
      <c r="G133" s="50"/>
      <c r="H133" s="50"/>
      <c r="I133" s="50"/>
      <c r="J133" s="102"/>
      <c r="K133" s="46"/>
      <c r="L133" s="46"/>
      <c r="M133" s="46"/>
      <c r="N133" s="46"/>
      <c r="O133" s="46"/>
      <c r="P133" s="46"/>
      <c r="Q133" s="46"/>
      <c r="R133" s="46"/>
      <c r="S133" s="46"/>
      <c r="T133" s="46"/>
      <c r="U133" s="46"/>
      <c r="V133" s="46"/>
      <c r="W133" s="46"/>
      <c r="X133" s="46"/>
      <c r="Y133" s="46"/>
      <c r="Z133" s="46"/>
      <c r="AA133" s="46"/>
      <c r="AB133" s="46"/>
      <c r="AC133" s="46"/>
      <c r="AD133" s="46"/>
      <c r="AE133" s="46"/>
      <c r="AF133" s="46"/>
      <c r="AG133" s="46"/>
      <c r="AH133" s="46"/>
      <c r="AI133" s="46"/>
      <c r="AJ133" s="46"/>
      <c r="AK133" s="46"/>
      <c r="AL133" s="46"/>
    </row>
    <row r="134">
      <c r="A134" s="50"/>
      <c r="B134" s="46"/>
      <c r="C134" s="46"/>
      <c r="D134" s="46"/>
      <c r="E134" s="70"/>
      <c r="F134" s="50"/>
      <c r="G134" s="50"/>
      <c r="H134" s="50"/>
      <c r="I134" s="50"/>
      <c r="J134" s="102"/>
      <c r="K134" s="46"/>
      <c r="L134" s="46"/>
      <c r="M134" s="46"/>
      <c r="N134" s="46"/>
      <c r="O134" s="46"/>
      <c r="P134" s="46"/>
      <c r="Q134" s="46"/>
      <c r="R134" s="46"/>
      <c r="S134" s="46"/>
      <c r="T134" s="46"/>
      <c r="U134" s="46"/>
      <c r="V134" s="46"/>
      <c r="W134" s="46"/>
      <c r="X134" s="46"/>
      <c r="Y134" s="46"/>
      <c r="Z134" s="46"/>
      <c r="AA134" s="46"/>
      <c r="AB134" s="46"/>
      <c r="AC134" s="46"/>
      <c r="AD134" s="46"/>
      <c r="AE134" s="46"/>
      <c r="AF134" s="46"/>
      <c r="AG134" s="46"/>
      <c r="AH134" s="46"/>
      <c r="AI134" s="46"/>
      <c r="AJ134" s="46"/>
      <c r="AK134" s="46"/>
      <c r="AL134" s="46"/>
    </row>
    <row r="135">
      <c r="A135" s="50"/>
      <c r="B135" s="46"/>
      <c r="C135" s="46"/>
      <c r="D135" s="46"/>
      <c r="E135" s="70"/>
      <c r="F135" s="50"/>
      <c r="G135" s="50"/>
      <c r="H135" s="50"/>
      <c r="I135" s="50"/>
      <c r="J135" s="102"/>
      <c r="K135" s="46"/>
      <c r="L135" s="46"/>
      <c r="M135" s="46"/>
      <c r="N135" s="46"/>
      <c r="O135" s="46"/>
      <c r="P135" s="46"/>
      <c r="Q135" s="46"/>
      <c r="R135" s="46"/>
      <c r="S135" s="46"/>
      <c r="T135" s="46"/>
      <c r="U135" s="46"/>
      <c r="V135" s="46"/>
      <c r="W135" s="46"/>
      <c r="X135" s="46"/>
      <c r="Y135" s="46"/>
      <c r="Z135" s="46"/>
      <c r="AA135" s="46"/>
      <c r="AB135" s="46"/>
      <c r="AC135" s="46"/>
      <c r="AD135" s="46"/>
      <c r="AE135" s="46"/>
      <c r="AF135" s="46"/>
      <c r="AG135" s="46"/>
      <c r="AH135" s="46"/>
      <c r="AI135" s="46"/>
      <c r="AJ135" s="46"/>
      <c r="AK135" s="46"/>
      <c r="AL135" s="46"/>
    </row>
    <row r="136">
      <c r="A136" s="50"/>
      <c r="B136" s="46"/>
      <c r="C136" s="46"/>
      <c r="D136" s="46"/>
      <c r="E136" s="70"/>
      <c r="F136" s="50"/>
      <c r="G136" s="50"/>
      <c r="H136" s="50"/>
      <c r="I136" s="50"/>
      <c r="J136" s="102"/>
      <c r="K136" s="46"/>
      <c r="L136" s="46"/>
      <c r="M136" s="46"/>
      <c r="N136" s="46"/>
      <c r="O136" s="46"/>
      <c r="P136" s="46"/>
      <c r="Q136" s="46"/>
      <c r="R136" s="46"/>
      <c r="S136" s="46"/>
      <c r="T136" s="46"/>
      <c r="U136" s="46"/>
      <c r="V136" s="46"/>
      <c r="W136" s="46"/>
      <c r="X136" s="46"/>
      <c r="Y136" s="46"/>
      <c r="Z136" s="46"/>
      <c r="AA136" s="46"/>
      <c r="AB136" s="46"/>
      <c r="AC136" s="46"/>
      <c r="AD136" s="46"/>
      <c r="AE136" s="46"/>
      <c r="AF136" s="46"/>
      <c r="AG136" s="46"/>
      <c r="AH136" s="46"/>
      <c r="AI136" s="46"/>
      <c r="AJ136" s="46"/>
      <c r="AK136" s="46"/>
      <c r="AL136" s="46"/>
    </row>
    <row r="137">
      <c r="A137" s="50"/>
      <c r="B137" s="46"/>
      <c r="C137" s="46"/>
      <c r="D137" s="46"/>
      <c r="E137" s="70"/>
      <c r="F137" s="50"/>
      <c r="G137" s="50"/>
      <c r="H137" s="50"/>
      <c r="I137" s="50"/>
      <c r="J137" s="102"/>
      <c r="K137" s="46"/>
      <c r="L137" s="46"/>
      <c r="M137" s="46"/>
      <c r="N137" s="46"/>
      <c r="O137" s="46"/>
      <c r="P137" s="46"/>
      <c r="Q137" s="46"/>
      <c r="R137" s="46"/>
      <c r="S137" s="46"/>
      <c r="T137" s="46"/>
      <c r="U137" s="46"/>
      <c r="V137" s="46"/>
      <c r="W137" s="46"/>
      <c r="X137" s="46"/>
      <c r="Y137" s="46"/>
      <c r="Z137" s="46"/>
      <c r="AA137" s="46"/>
      <c r="AB137" s="46"/>
      <c r="AC137" s="46"/>
      <c r="AD137" s="46"/>
      <c r="AE137" s="46"/>
      <c r="AF137" s="46"/>
      <c r="AG137" s="46"/>
      <c r="AH137" s="46"/>
      <c r="AI137" s="46"/>
      <c r="AJ137" s="46"/>
      <c r="AK137" s="46"/>
      <c r="AL137" s="46"/>
    </row>
    <row r="138">
      <c r="A138" s="50"/>
      <c r="B138" s="46"/>
      <c r="C138" s="46"/>
      <c r="D138" s="46"/>
      <c r="E138" s="70"/>
      <c r="F138" s="50"/>
      <c r="G138" s="50"/>
      <c r="H138" s="50"/>
      <c r="I138" s="50"/>
      <c r="J138" s="102"/>
      <c r="K138" s="46"/>
      <c r="L138" s="46"/>
      <c r="M138" s="46"/>
      <c r="N138" s="46"/>
      <c r="O138" s="46"/>
      <c r="P138" s="46"/>
      <c r="Q138" s="46"/>
      <c r="R138" s="46"/>
      <c r="S138" s="46"/>
      <c r="T138" s="46"/>
      <c r="U138" s="46"/>
      <c r="V138" s="46"/>
      <c r="W138" s="46"/>
      <c r="X138" s="46"/>
      <c r="Y138" s="46"/>
      <c r="Z138" s="46"/>
      <c r="AA138" s="46"/>
      <c r="AB138" s="46"/>
      <c r="AC138" s="46"/>
      <c r="AD138" s="46"/>
      <c r="AE138" s="46"/>
      <c r="AF138" s="46"/>
      <c r="AG138" s="46"/>
      <c r="AH138" s="46"/>
      <c r="AI138" s="46"/>
      <c r="AJ138" s="46"/>
      <c r="AK138" s="46"/>
      <c r="AL138" s="46"/>
    </row>
    <row r="139">
      <c r="A139" s="50"/>
      <c r="B139" s="46"/>
      <c r="C139" s="46"/>
      <c r="D139" s="46"/>
      <c r="E139" s="70"/>
      <c r="F139" s="50"/>
      <c r="G139" s="50"/>
      <c r="H139" s="50"/>
      <c r="I139" s="50"/>
      <c r="J139" s="102"/>
      <c r="K139" s="46"/>
      <c r="L139" s="46"/>
      <c r="M139" s="46"/>
      <c r="N139" s="46"/>
      <c r="O139" s="46"/>
      <c r="P139" s="46"/>
      <c r="Q139" s="46"/>
      <c r="R139" s="46"/>
      <c r="S139" s="46"/>
      <c r="T139" s="46"/>
      <c r="U139" s="46"/>
      <c r="V139" s="46"/>
      <c r="W139" s="46"/>
      <c r="X139" s="46"/>
      <c r="Y139" s="46"/>
      <c r="Z139" s="46"/>
      <c r="AA139" s="46"/>
      <c r="AB139" s="46"/>
      <c r="AC139" s="46"/>
      <c r="AD139" s="46"/>
      <c r="AE139" s="46"/>
      <c r="AF139" s="46"/>
      <c r="AG139" s="46"/>
      <c r="AH139" s="46"/>
      <c r="AI139" s="46"/>
      <c r="AJ139" s="46"/>
      <c r="AK139" s="46"/>
      <c r="AL139" s="46"/>
    </row>
    <row r="140">
      <c r="A140" s="50"/>
      <c r="B140" s="46"/>
      <c r="C140" s="46"/>
      <c r="D140" s="46"/>
      <c r="E140" s="70"/>
      <c r="F140" s="50"/>
      <c r="G140" s="50"/>
      <c r="H140" s="50"/>
      <c r="I140" s="50"/>
      <c r="J140" s="102"/>
      <c r="K140" s="46"/>
      <c r="L140" s="46"/>
      <c r="M140" s="46"/>
      <c r="N140" s="46"/>
      <c r="O140" s="46"/>
      <c r="P140" s="46"/>
      <c r="Q140" s="46"/>
      <c r="R140" s="46"/>
      <c r="S140" s="46"/>
      <c r="T140" s="46"/>
      <c r="U140" s="46"/>
      <c r="V140" s="46"/>
      <c r="W140" s="46"/>
      <c r="X140" s="46"/>
      <c r="Y140" s="46"/>
      <c r="Z140" s="46"/>
      <c r="AA140" s="46"/>
      <c r="AB140" s="46"/>
      <c r="AC140" s="46"/>
      <c r="AD140" s="46"/>
      <c r="AE140" s="46"/>
      <c r="AF140" s="46"/>
      <c r="AG140" s="46"/>
      <c r="AH140" s="46"/>
      <c r="AI140" s="46"/>
      <c r="AJ140" s="46"/>
      <c r="AK140" s="46"/>
      <c r="AL140" s="46"/>
    </row>
    <row r="141">
      <c r="A141" s="50"/>
      <c r="B141" s="46"/>
      <c r="C141" s="46"/>
      <c r="D141" s="46"/>
      <c r="E141" s="70"/>
      <c r="F141" s="50"/>
      <c r="G141" s="50"/>
      <c r="H141" s="50"/>
      <c r="I141" s="50"/>
      <c r="J141" s="102"/>
      <c r="K141" s="46"/>
      <c r="L141" s="46"/>
      <c r="M141" s="46"/>
      <c r="N141" s="46"/>
      <c r="O141" s="46"/>
      <c r="P141" s="46"/>
      <c r="Q141" s="46"/>
      <c r="R141" s="46"/>
      <c r="S141" s="46"/>
      <c r="T141" s="46"/>
      <c r="U141" s="46"/>
      <c r="V141" s="46"/>
      <c r="W141" s="46"/>
      <c r="X141" s="46"/>
      <c r="Y141" s="46"/>
      <c r="Z141" s="46"/>
      <c r="AA141" s="46"/>
      <c r="AB141" s="46"/>
      <c r="AC141" s="46"/>
      <c r="AD141" s="46"/>
      <c r="AE141" s="46"/>
      <c r="AF141" s="46"/>
      <c r="AG141" s="46"/>
      <c r="AH141" s="46"/>
      <c r="AI141" s="46"/>
      <c r="AJ141" s="46"/>
      <c r="AK141" s="46"/>
      <c r="AL141" s="46"/>
    </row>
    <row r="142">
      <c r="A142" s="50"/>
      <c r="B142" s="46"/>
      <c r="C142" s="46"/>
      <c r="D142" s="46"/>
      <c r="E142" s="70"/>
      <c r="F142" s="50"/>
      <c r="G142" s="50"/>
      <c r="H142" s="50"/>
      <c r="I142" s="50"/>
      <c r="J142" s="102"/>
      <c r="K142" s="46"/>
      <c r="L142" s="46"/>
      <c r="M142" s="46"/>
      <c r="N142" s="46"/>
      <c r="O142" s="46"/>
      <c r="P142" s="46"/>
      <c r="Q142" s="46"/>
      <c r="R142" s="46"/>
      <c r="S142" s="46"/>
      <c r="T142" s="46"/>
      <c r="U142" s="46"/>
      <c r="V142" s="46"/>
      <c r="W142" s="46"/>
      <c r="X142" s="46"/>
      <c r="Y142" s="46"/>
      <c r="Z142" s="46"/>
      <c r="AA142" s="46"/>
      <c r="AB142" s="46"/>
      <c r="AC142" s="46"/>
      <c r="AD142" s="46"/>
      <c r="AE142" s="46"/>
      <c r="AF142" s="46"/>
      <c r="AG142" s="46"/>
      <c r="AH142" s="46"/>
      <c r="AI142" s="46"/>
      <c r="AJ142" s="46"/>
      <c r="AK142" s="46"/>
      <c r="AL142" s="46"/>
    </row>
    <row r="143">
      <c r="A143" s="50"/>
      <c r="B143" s="46"/>
      <c r="C143" s="46"/>
      <c r="D143" s="46"/>
      <c r="E143" s="70"/>
      <c r="F143" s="50"/>
      <c r="G143" s="50"/>
      <c r="H143" s="50"/>
      <c r="I143" s="50"/>
      <c r="J143" s="102"/>
      <c r="K143" s="46"/>
      <c r="L143" s="46"/>
      <c r="M143" s="46"/>
      <c r="N143" s="46"/>
      <c r="O143" s="46"/>
      <c r="P143" s="46"/>
      <c r="Q143" s="46"/>
      <c r="R143" s="46"/>
      <c r="S143" s="46"/>
      <c r="T143" s="46"/>
      <c r="U143" s="46"/>
      <c r="V143" s="46"/>
      <c r="W143" s="46"/>
      <c r="X143" s="46"/>
      <c r="Y143" s="46"/>
      <c r="Z143" s="46"/>
      <c r="AA143" s="46"/>
      <c r="AB143" s="46"/>
      <c r="AC143" s="46"/>
      <c r="AD143" s="46"/>
      <c r="AE143" s="46"/>
      <c r="AF143" s="46"/>
      <c r="AG143" s="46"/>
      <c r="AH143" s="46"/>
      <c r="AI143" s="46"/>
      <c r="AJ143" s="46"/>
      <c r="AK143" s="46"/>
      <c r="AL143" s="46"/>
    </row>
    <row r="144">
      <c r="A144" s="50"/>
      <c r="B144" s="46"/>
      <c r="C144" s="46"/>
      <c r="D144" s="46"/>
      <c r="E144" s="70"/>
      <c r="F144" s="50"/>
      <c r="G144" s="50"/>
      <c r="H144" s="50"/>
      <c r="I144" s="50"/>
      <c r="J144" s="102"/>
      <c r="K144" s="46"/>
      <c r="L144" s="46"/>
      <c r="M144" s="46"/>
      <c r="N144" s="46"/>
      <c r="O144" s="46"/>
      <c r="P144" s="46"/>
      <c r="Q144" s="46"/>
      <c r="R144" s="46"/>
      <c r="S144" s="46"/>
      <c r="T144" s="46"/>
      <c r="U144" s="46"/>
      <c r="V144" s="46"/>
      <c r="W144" s="46"/>
      <c r="X144" s="46"/>
      <c r="Y144" s="46"/>
      <c r="Z144" s="46"/>
      <c r="AA144" s="46"/>
      <c r="AB144" s="46"/>
      <c r="AC144" s="46"/>
      <c r="AD144" s="46"/>
      <c r="AE144" s="46"/>
      <c r="AF144" s="46"/>
      <c r="AG144" s="46"/>
      <c r="AH144" s="46"/>
      <c r="AI144" s="46"/>
      <c r="AJ144" s="46"/>
      <c r="AK144" s="46"/>
      <c r="AL144" s="46"/>
    </row>
    <row r="145">
      <c r="A145" s="50"/>
      <c r="B145" s="46"/>
      <c r="C145" s="46"/>
      <c r="D145" s="46"/>
      <c r="E145" s="70"/>
      <c r="F145" s="50"/>
      <c r="G145" s="50"/>
      <c r="H145" s="50"/>
      <c r="I145" s="50"/>
      <c r="J145" s="102"/>
      <c r="K145" s="46"/>
      <c r="L145" s="46"/>
      <c r="M145" s="46"/>
      <c r="N145" s="46"/>
      <c r="O145" s="46"/>
      <c r="P145" s="46"/>
      <c r="Q145" s="46"/>
      <c r="R145" s="46"/>
      <c r="S145" s="46"/>
      <c r="T145" s="46"/>
      <c r="U145" s="46"/>
      <c r="V145" s="46"/>
      <c r="W145" s="46"/>
      <c r="X145" s="46"/>
      <c r="Y145" s="46"/>
      <c r="Z145" s="46"/>
      <c r="AA145" s="46"/>
      <c r="AB145" s="46"/>
      <c r="AC145" s="46"/>
      <c r="AD145" s="46"/>
      <c r="AE145" s="46"/>
      <c r="AF145" s="46"/>
      <c r="AG145" s="46"/>
      <c r="AH145" s="46"/>
      <c r="AI145" s="46"/>
      <c r="AJ145" s="46"/>
      <c r="AK145" s="46"/>
      <c r="AL145" s="46"/>
    </row>
    <row r="146">
      <c r="A146" s="50"/>
      <c r="B146" s="46"/>
      <c r="C146" s="46"/>
      <c r="D146" s="46"/>
      <c r="E146" s="70"/>
      <c r="F146" s="50"/>
      <c r="G146" s="50"/>
      <c r="H146" s="50"/>
      <c r="I146" s="50"/>
      <c r="J146" s="102"/>
      <c r="K146" s="46"/>
      <c r="L146" s="46"/>
      <c r="M146" s="46"/>
      <c r="N146" s="46"/>
      <c r="O146" s="46"/>
      <c r="P146" s="46"/>
      <c r="Q146" s="46"/>
      <c r="R146" s="46"/>
      <c r="S146" s="46"/>
      <c r="T146" s="46"/>
      <c r="U146" s="46"/>
      <c r="V146" s="46"/>
      <c r="W146" s="46"/>
      <c r="X146" s="46"/>
      <c r="Y146" s="46"/>
      <c r="Z146" s="46"/>
      <c r="AA146" s="46"/>
      <c r="AB146" s="46"/>
      <c r="AC146" s="46"/>
      <c r="AD146" s="46"/>
      <c r="AE146" s="46"/>
      <c r="AF146" s="46"/>
      <c r="AG146" s="46"/>
      <c r="AH146" s="46"/>
      <c r="AI146" s="46"/>
      <c r="AJ146" s="46"/>
      <c r="AK146" s="46"/>
      <c r="AL146" s="46"/>
    </row>
    <row r="147">
      <c r="A147" s="50"/>
      <c r="B147" s="46"/>
      <c r="C147" s="46"/>
      <c r="D147" s="46"/>
      <c r="E147" s="70"/>
      <c r="F147" s="50"/>
      <c r="G147" s="50"/>
      <c r="H147" s="50"/>
      <c r="I147" s="50"/>
      <c r="J147" s="102"/>
      <c r="K147" s="46"/>
      <c r="L147" s="46"/>
      <c r="M147" s="46"/>
      <c r="N147" s="46"/>
      <c r="O147" s="46"/>
      <c r="P147" s="46"/>
      <c r="Q147" s="46"/>
      <c r="R147" s="46"/>
      <c r="S147" s="46"/>
      <c r="T147" s="46"/>
      <c r="U147" s="46"/>
      <c r="V147" s="46"/>
      <c r="W147" s="46"/>
      <c r="X147" s="46"/>
      <c r="Y147" s="46"/>
      <c r="Z147" s="46"/>
      <c r="AA147" s="46"/>
      <c r="AB147" s="46"/>
      <c r="AC147" s="46"/>
      <c r="AD147" s="46"/>
      <c r="AE147" s="46"/>
      <c r="AF147" s="46"/>
      <c r="AG147" s="46"/>
      <c r="AH147" s="46"/>
      <c r="AI147" s="46"/>
      <c r="AJ147" s="46"/>
      <c r="AK147" s="46"/>
      <c r="AL147" s="46"/>
    </row>
    <row r="148">
      <c r="A148" s="50"/>
      <c r="B148" s="46"/>
      <c r="C148" s="46"/>
      <c r="D148" s="46"/>
      <c r="E148" s="70"/>
      <c r="F148" s="50"/>
      <c r="G148" s="50"/>
      <c r="H148" s="50"/>
      <c r="I148" s="50"/>
      <c r="J148" s="102"/>
      <c r="K148" s="46"/>
      <c r="L148" s="46"/>
      <c r="M148" s="46"/>
      <c r="N148" s="46"/>
      <c r="O148" s="46"/>
      <c r="P148" s="46"/>
      <c r="Q148" s="46"/>
      <c r="R148" s="46"/>
      <c r="S148" s="46"/>
      <c r="T148" s="46"/>
      <c r="U148" s="46"/>
      <c r="V148" s="46"/>
      <c r="W148" s="46"/>
      <c r="X148" s="46"/>
      <c r="Y148" s="46"/>
      <c r="Z148" s="46"/>
      <c r="AA148" s="46"/>
      <c r="AB148" s="46"/>
      <c r="AC148" s="46"/>
      <c r="AD148" s="46"/>
      <c r="AE148" s="46"/>
      <c r="AF148" s="46"/>
      <c r="AG148" s="46"/>
      <c r="AH148" s="46"/>
      <c r="AI148" s="46"/>
      <c r="AJ148" s="46"/>
      <c r="AK148" s="46"/>
      <c r="AL148" s="46"/>
    </row>
    <row r="149">
      <c r="A149" s="50"/>
      <c r="B149" s="46"/>
      <c r="C149" s="46"/>
      <c r="D149" s="46"/>
      <c r="E149" s="70"/>
      <c r="F149" s="50"/>
      <c r="G149" s="50"/>
      <c r="H149" s="50"/>
      <c r="I149" s="50"/>
      <c r="J149" s="102"/>
      <c r="K149" s="46"/>
      <c r="L149" s="46"/>
      <c r="M149" s="46"/>
      <c r="N149" s="46"/>
      <c r="O149" s="46"/>
      <c r="P149" s="46"/>
      <c r="Q149" s="46"/>
      <c r="R149" s="46"/>
      <c r="S149" s="46"/>
      <c r="T149" s="46"/>
      <c r="U149" s="46"/>
      <c r="V149" s="46"/>
      <c r="W149" s="46"/>
      <c r="X149" s="46"/>
      <c r="Y149" s="46"/>
      <c r="Z149" s="46"/>
      <c r="AA149" s="46"/>
      <c r="AB149" s="46"/>
      <c r="AC149" s="46"/>
      <c r="AD149" s="46"/>
      <c r="AE149" s="46"/>
      <c r="AF149" s="46"/>
      <c r="AG149" s="46"/>
      <c r="AH149" s="46"/>
      <c r="AI149" s="46"/>
      <c r="AJ149" s="46"/>
      <c r="AK149" s="46"/>
      <c r="AL149" s="46"/>
    </row>
    <row r="150">
      <c r="A150" s="50"/>
      <c r="B150" s="46"/>
      <c r="C150" s="46"/>
      <c r="D150" s="46"/>
      <c r="E150" s="70"/>
      <c r="F150" s="50"/>
      <c r="G150" s="50"/>
      <c r="H150" s="50"/>
      <c r="I150" s="50"/>
      <c r="J150" s="102"/>
      <c r="K150" s="46"/>
      <c r="L150" s="46"/>
      <c r="M150" s="46"/>
      <c r="N150" s="46"/>
      <c r="O150" s="46"/>
      <c r="P150" s="46"/>
      <c r="Q150" s="46"/>
      <c r="R150" s="46"/>
      <c r="S150" s="46"/>
      <c r="T150" s="46"/>
      <c r="U150" s="46"/>
      <c r="V150" s="46"/>
      <c r="W150" s="46"/>
      <c r="X150" s="46"/>
      <c r="Y150" s="46"/>
      <c r="Z150" s="46"/>
      <c r="AA150" s="46"/>
      <c r="AB150" s="46"/>
      <c r="AC150" s="46"/>
      <c r="AD150" s="46"/>
      <c r="AE150" s="46"/>
      <c r="AF150" s="46"/>
      <c r="AG150" s="46"/>
      <c r="AH150" s="46"/>
      <c r="AI150" s="46"/>
      <c r="AJ150" s="46"/>
      <c r="AK150" s="46"/>
      <c r="AL150" s="46"/>
    </row>
    <row r="151">
      <c r="A151" s="50"/>
      <c r="B151" s="46"/>
      <c r="C151" s="46"/>
      <c r="D151" s="46"/>
      <c r="E151" s="70"/>
      <c r="F151" s="50"/>
      <c r="G151" s="50"/>
      <c r="H151" s="50"/>
      <c r="I151" s="50"/>
      <c r="J151" s="102"/>
      <c r="K151" s="46"/>
      <c r="L151" s="46"/>
      <c r="M151" s="46"/>
      <c r="N151" s="46"/>
      <c r="O151" s="46"/>
      <c r="P151" s="46"/>
      <c r="Q151" s="46"/>
      <c r="R151" s="46"/>
      <c r="S151" s="46"/>
      <c r="T151" s="46"/>
      <c r="U151" s="46"/>
      <c r="V151" s="46"/>
      <c r="W151" s="46"/>
      <c r="X151" s="46"/>
      <c r="Y151" s="46"/>
      <c r="Z151" s="46"/>
      <c r="AA151" s="46"/>
      <c r="AB151" s="46"/>
      <c r="AC151" s="46"/>
      <c r="AD151" s="46"/>
      <c r="AE151" s="46"/>
      <c r="AF151" s="46"/>
      <c r="AG151" s="46"/>
      <c r="AH151" s="46"/>
      <c r="AI151" s="46"/>
      <c r="AJ151" s="46"/>
      <c r="AK151" s="46"/>
      <c r="AL151" s="46"/>
    </row>
    <row r="152">
      <c r="A152" s="50"/>
      <c r="B152" s="46"/>
      <c r="C152" s="46"/>
      <c r="D152" s="46"/>
      <c r="E152" s="70"/>
      <c r="F152" s="50"/>
      <c r="G152" s="50"/>
      <c r="H152" s="50"/>
      <c r="I152" s="50"/>
      <c r="J152" s="102"/>
      <c r="K152" s="46"/>
      <c r="L152" s="46"/>
      <c r="M152" s="46"/>
      <c r="N152" s="46"/>
      <c r="O152" s="46"/>
      <c r="P152" s="46"/>
      <c r="Q152" s="46"/>
      <c r="R152" s="46"/>
      <c r="S152" s="46"/>
      <c r="T152" s="46"/>
      <c r="U152" s="46"/>
      <c r="V152" s="46"/>
      <c r="W152" s="46"/>
      <c r="X152" s="46"/>
      <c r="Y152" s="46"/>
      <c r="Z152" s="46"/>
      <c r="AA152" s="46"/>
      <c r="AB152" s="46"/>
      <c r="AC152" s="46"/>
      <c r="AD152" s="46"/>
      <c r="AE152" s="46"/>
      <c r="AF152" s="46"/>
      <c r="AG152" s="46"/>
      <c r="AH152" s="46"/>
      <c r="AI152" s="46"/>
      <c r="AJ152" s="46"/>
      <c r="AK152" s="46"/>
      <c r="AL152" s="46"/>
    </row>
    <row r="153">
      <c r="A153" s="50"/>
      <c r="B153" s="46"/>
      <c r="C153" s="46"/>
      <c r="D153" s="46"/>
      <c r="E153" s="70"/>
      <c r="F153" s="50"/>
      <c r="G153" s="50"/>
      <c r="H153" s="50"/>
      <c r="I153" s="50"/>
      <c r="J153" s="102"/>
      <c r="K153" s="46"/>
      <c r="L153" s="46"/>
      <c r="M153" s="46"/>
      <c r="N153" s="46"/>
      <c r="O153" s="46"/>
      <c r="P153" s="46"/>
      <c r="Q153" s="46"/>
      <c r="R153" s="46"/>
      <c r="S153" s="46"/>
      <c r="T153" s="46"/>
      <c r="U153" s="46"/>
      <c r="V153" s="46"/>
      <c r="W153" s="46"/>
      <c r="X153" s="46"/>
      <c r="Y153" s="46"/>
      <c r="Z153" s="46"/>
      <c r="AA153" s="46"/>
      <c r="AB153" s="46"/>
      <c r="AC153" s="46"/>
      <c r="AD153" s="46"/>
      <c r="AE153" s="46"/>
      <c r="AF153" s="46"/>
      <c r="AG153" s="46"/>
      <c r="AH153" s="46"/>
      <c r="AI153" s="46"/>
      <c r="AJ153" s="46"/>
      <c r="AK153" s="46"/>
      <c r="AL153" s="46"/>
    </row>
    <row r="154">
      <c r="A154" s="50"/>
      <c r="B154" s="46"/>
      <c r="C154" s="46"/>
      <c r="D154" s="46"/>
      <c r="E154" s="70"/>
      <c r="F154" s="50"/>
      <c r="G154" s="50"/>
      <c r="H154" s="50"/>
      <c r="I154" s="50"/>
      <c r="J154" s="102"/>
      <c r="K154" s="46"/>
      <c r="L154" s="46"/>
      <c r="M154" s="46"/>
      <c r="N154" s="46"/>
      <c r="O154" s="46"/>
      <c r="P154" s="46"/>
      <c r="Q154" s="46"/>
      <c r="R154" s="46"/>
      <c r="S154" s="46"/>
      <c r="T154" s="46"/>
      <c r="U154" s="46"/>
      <c r="V154" s="46"/>
      <c r="W154" s="46"/>
      <c r="X154" s="46"/>
      <c r="Y154" s="46"/>
      <c r="Z154" s="46"/>
      <c r="AA154" s="46"/>
      <c r="AB154" s="46"/>
      <c r="AC154" s="46"/>
      <c r="AD154" s="46"/>
      <c r="AE154" s="46"/>
      <c r="AF154" s="46"/>
      <c r="AG154" s="46"/>
      <c r="AH154" s="46"/>
      <c r="AI154" s="46"/>
      <c r="AJ154" s="46"/>
      <c r="AK154" s="46"/>
      <c r="AL154" s="46"/>
    </row>
    <row r="155">
      <c r="A155" s="50"/>
      <c r="B155" s="46"/>
      <c r="C155" s="46"/>
      <c r="D155" s="46"/>
      <c r="E155" s="70"/>
      <c r="F155" s="50"/>
      <c r="G155" s="50"/>
      <c r="H155" s="50"/>
      <c r="I155" s="50"/>
      <c r="J155" s="102"/>
      <c r="K155" s="46"/>
      <c r="L155" s="46"/>
      <c r="M155" s="46"/>
      <c r="N155" s="46"/>
      <c r="O155" s="46"/>
      <c r="P155" s="46"/>
      <c r="Q155" s="46"/>
      <c r="R155" s="46"/>
      <c r="S155" s="46"/>
      <c r="T155" s="46"/>
      <c r="U155" s="46"/>
      <c r="V155" s="46"/>
      <c r="W155" s="46"/>
      <c r="X155" s="46"/>
      <c r="Y155" s="46"/>
      <c r="Z155" s="46"/>
      <c r="AA155" s="46"/>
      <c r="AB155" s="46"/>
      <c r="AC155" s="46"/>
      <c r="AD155" s="46"/>
      <c r="AE155" s="46"/>
      <c r="AF155" s="46"/>
      <c r="AG155" s="46"/>
      <c r="AH155" s="46"/>
      <c r="AI155" s="46"/>
      <c r="AJ155" s="46"/>
      <c r="AK155" s="46"/>
      <c r="AL155" s="46"/>
    </row>
    <row r="156">
      <c r="A156" s="50"/>
      <c r="B156" s="46"/>
      <c r="C156" s="46"/>
      <c r="D156" s="46"/>
      <c r="E156" s="70"/>
      <c r="F156" s="50"/>
      <c r="G156" s="50"/>
      <c r="H156" s="50"/>
      <c r="I156" s="50"/>
      <c r="J156" s="102"/>
      <c r="K156" s="46"/>
      <c r="L156" s="46"/>
      <c r="M156" s="46"/>
      <c r="N156" s="46"/>
      <c r="O156" s="46"/>
      <c r="P156" s="46"/>
      <c r="Q156" s="46"/>
      <c r="R156" s="46"/>
      <c r="S156" s="46"/>
      <c r="T156" s="46"/>
      <c r="U156" s="46"/>
      <c r="V156" s="46"/>
      <c r="W156" s="46"/>
      <c r="X156" s="46"/>
      <c r="Y156" s="46"/>
      <c r="Z156" s="46"/>
      <c r="AA156" s="46"/>
      <c r="AB156" s="46"/>
      <c r="AC156" s="46"/>
      <c r="AD156" s="46"/>
      <c r="AE156" s="46"/>
      <c r="AF156" s="46"/>
      <c r="AG156" s="46"/>
      <c r="AH156" s="46"/>
      <c r="AI156" s="46"/>
      <c r="AJ156" s="46"/>
      <c r="AK156" s="46"/>
      <c r="AL156" s="46"/>
    </row>
    <row r="157">
      <c r="A157" s="50"/>
      <c r="B157" s="46"/>
      <c r="C157" s="46"/>
      <c r="D157" s="46"/>
      <c r="E157" s="70"/>
      <c r="F157" s="50"/>
      <c r="G157" s="50"/>
      <c r="H157" s="50"/>
      <c r="I157" s="50"/>
      <c r="J157" s="102"/>
      <c r="K157" s="46"/>
      <c r="L157" s="46"/>
      <c r="M157" s="46"/>
      <c r="N157" s="46"/>
      <c r="O157" s="46"/>
      <c r="P157" s="46"/>
      <c r="Q157" s="46"/>
      <c r="R157" s="46"/>
      <c r="S157" s="46"/>
      <c r="T157" s="46"/>
      <c r="U157" s="46"/>
      <c r="V157" s="46"/>
      <c r="W157" s="46"/>
      <c r="X157" s="46"/>
      <c r="Y157" s="46"/>
      <c r="Z157" s="46"/>
      <c r="AA157" s="46"/>
      <c r="AB157" s="46"/>
      <c r="AC157" s="46"/>
      <c r="AD157" s="46"/>
      <c r="AE157" s="46"/>
      <c r="AF157" s="46"/>
      <c r="AG157" s="46"/>
      <c r="AH157" s="46"/>
      <c r="AI157" s="46"/>
      <c r="AJ157" s="46"/>
      <c r="AK157" s="46"/>
      <c r="AL157" s="46"/>
    </row>
    <row r="158">
      <c r="A158" s="50"/>
      <c r="B158" s="46"/>
      <c r="C158" s="46"/>
      <c r="D158" s="46"/>
      <c r="E158" s="70"/>
      <c r="F158" s="50"/>
      <c r="G158" s="50"/>
      <c r="H158" s="50"/>
      <c r="I158" s="50"/>
      <c r="J158" s="102"/>
      <c r="K158" s="46"/>
      <c r="L158" s="46"/>
      <c r="M158" s="46"/>
      <c r="N158" s="46"/>
      <c r="O158" s="46"/>
      <c r="P158" s="46"/>
      <c r="Q158" s="46"/>
      <c r="R158" s="46"/>
      <c r="S158" s="46"/>
      <c r="T158" s="46"/>
      <c r="U158" s="46"/>
      <c r="V158" s="46"/>
      <c r="W158" s="46"/>
      <c r="X158" s="46"/>
      <c r="Y158" s="46"/>
      <c r="Z158" s="46"/>
      <c r="AA158" s="46"/>
      <c r="AB158" s="46"/>
      <c r="AC158" s="46"/>
      <c r="AD158" s="46"/>
      <c r="AE158" s="46"/>
      <c r="AF158" s="46"/>
      <c r="AG158" s="46"/>
      <c r="AH158" s="46"/>
      <c r="AI158" s="46"/>
      <c r="AJ158" s="46"/>
      <c r="AK158" s="46"/>
      <c r="AL158" s="46"/>
    </row>
    <row r="159">
      <c r="A159" s="50"/>
      <c r="B159" s="46"/>
      <c r="C159" s="46"/>
      <c r="D159" s="46"/>
      <c r="E159" s="70"/>
      <c r="F159" s="50"/>
      <c r="G159" s="50"/>
      <c r="H159" s="50"/>
      <c r="I159" s="50"/>
      <c r="J159" s="102"/>
      <c r="K159" s="46"/>
      <c r="L159" s="46"/>
      <c r="M159" s="46"/>
      <c r="N159" s="46"/>
      <c r="O159" s="46"/>
      <c r="P159" s="46"/>
      <c r="Q159" s="46"/>
      <c r="R159" s="46"/>
      <c r="S159" s="46"/>
      <c r="T159" s="46"/>
      <c r="U159" s="46"/>
      <c r="V159" s="46"/>
      <c r="W159" s="46"/>
      <c r="X159" s="46"/>
      <c r="Y159" s="46"/>
      <c r="Z159" s="46"/>
      <c r="AA159" s="46"/>
      <c r="AB159" s="46"/>
      <c r="AC159" s="46"/>
      <c r="AD159" s="46"/>
      <c r="AE159" s="46"/>
      <c r="AF159" s="46"/>
      <c r="AG159" s="46"/>
      <c r="AH159" s="46"/>
      <c r="AI159" s="46"/>
      <c r="AJ159" s="46"/>
      <c r="AK159" s="46"/>
      <c r="AL159" s="46"/>
    </row>
    <row r="160">
      <c r="A160" s="50"/>
      <c r="B160" s="46"/>
      <c r="C160" s="46"/>
      <c r="D160" s="46"/>
      <c r="E160" s="70"/>
      <c r="F160" s="50"/>
      <c r="G160" s="50"/>
      <c r="H160" s="50"/>
      <c r="I160" s="50"/>
      <c r="J160" s="102"/>
      <c r="K160" s="46"/>
      <c r="L160" s="46"/>
      <c r="M160" s="46"/>
      <c r="N160" s="46"/>
      <c r="O160" s="46"/>
      <c r="P160" s="46"/>
      <c r="Q160" s="46"/>
      <c r="R160" s="46"/>
      <c r="S160" s="46"/>
      <c r="T160" s="46"/>
      <c r="U160" s="46"/>
      <c r="V160" s="46"/>
      <c r="W160" s="46"/>
      <c r="X160" s="46"/>
      <c r="Y160" s="46"/>
      <c r="Z160" s="46"/>
      <c r="AA160" s="46"/>
      <c r="AB160" s="46"/>
      <c r="AC160" s="46"/>
      <c r="AD160" s="46"/>
      <c r="AE160" s="46"/>
      <c r="AF160" s="46"/>
      <c r="AG160" s="46"/>
      <c r="AH160" s="46"/>
      <c r="AI160" s="46"/>
      <c r="AJ160" s="46"/>
      <c r="AK160" s="46"/>
      <c r="AL160" s="46"/>
    </row>
    <row r="161">
      <c r="A161" s="50"/>
      <c r="B161" s="46"/>
      <c r="C161" s="46"/>
      <c r="D161" s="46"/>
      <c r="E161" s="70"/>
      <c r="F161" s="50"/>
      <c r="G161" s="50"/>
      <c r="H161" s="50"/>
      <c r="I161" s="50"/>
      <c r="J161" s="102"/>
      <c r="K161" s="46"/>
      <c r="L161" s="46"/>
      <c r="M161" s="46"/>
      <c r="N161" s="46"/>
      <c r="O161" s="46"/>
      <c r="P161" s="46"/>
      <c r="Q161" s="46"/>
      <c r="R161" s="46"/>
      <c r="S161" s="46"/>
      <c r="T161" s="46"/>
      <c r="U161" s="46"/>
      <c r="V161" s="46"/>
      <c r="W161" s="46"/>
      <c r="X161" s="46"/>
      <c r="Y161" s="46"/>
      <c r="Z161" s="46"/>
      <c r="AA161" s="46"/>
      <c r="AB161" s="46"/>
      <c r="AC161" s="46"/>
      <c r="AD161" s="46"/>
      <c r="AE161" s="46"/>
      <c r="AF161" s="46"/>
      <c r="AG161" s="46"/>
      <c r="AH161" s="46"/>
      <c r="AI161" s="46"/>
      <c r="AJ161" s="46"/>
      <c r="AK161" s="46"/>
      <c r="AL161" s="46"/>
    </row>
    <row r="162">
      <c r="A162" s="50"/>
      <c r="B162" s="46"/>
      <c r="C162" s="46"/>
      <c r="D162" s="46"/>
      <c r="E162" s="70"/>
      <c r="F162" s="50"/>
      <c r="G162" s="50"/>
      <c r="H162" s="50"/>
      <c r="I162" s="50"/>
      <c r="J162" s="102"/>
      <c r="K162" s="46"/>
      <c r="L162" s="46"/>
      <c r="M162" s="46"/>
      <c r="N162" s="46"/>
      <c r="O162" s="46"/>
      <c r="P162" s="46"/>
      <c r="Q162" s="46"/>
      <c r="R162" s="46"/>
      <c r="S162" s="46"/>
      <c r="T162" s="46"/>
      <c r="U162" s="46"/>
      <c r="V162" s="46"/>
      <c r="W162" s="46"/>
      <c r="X162" s="46"/>
      <c r="Y162" s="46"/>
      <c r="Z162" s="46"/>
      <c r="AA162" s="46"/>
      <c r="AB162" s="46"/>
      <c r="AC162" s="46"/>
      <c r="AD162" s="46"/>
      <c r="AE162" s="46"/>
      <c r="AF162" s="46"/>
      <c r="AG162" s="46"/>
      <c r="AH162" s="46"/>
      <c r="AI162" s="46"/>
      <c r="AJ162" s="46"/>
      <c r="AK162" s="46"/>
      <c r="AL162" s="46"/>
    </row>
    <row r="163">
      <c r="A163" s="50"/>
      <c r="B163" s="46"/>
      <c r="C163" s="46"/>
      <c r="D163" s="46"/>
      <c r="E163" s="70"/>
      <c r="F163" s="50"/>
      <c r="G163" s="50"/>
      <c r="H163" s="50"/>
      <c r="I163" s="50"/>
      <c r="J163" s="102"/>
      <c r="K163" s="46"/>
      <c r="L163" s="46"/>
      <c r="M163" s="46"/>
      <c r="N163" s="46"/>
      <c r="O163" s="46"/>
      <c r="P163" s="46"/>
      <c r="Q163" s="46"/>
      <c r="R163" s="46"/>
      <c r="S163" s="46"/>
      <c r="T163" s="46"/>
      <c r="U163" s="46"/>
      <c r="V163" s="46"/>
      <c r="W163" s="46"/>
      <c r="X163" s="46"/>
      <c r="Y163" s="46"/>
      <c r="Z163" s="46"/>
      <c r="AA163" s="46"/>
      <c r="AB163" s="46"/>
      <c r="AC163" s="46"/>
      <c r="AD163" s="46"/>
      <c r="AE163" s="46"/>
      <c r="AF163" s="46"/>
      <c r="AG163" s="46"/>
      <c r="AH163" s="46"/>
      <c r="AI163" s="46"/>
      <c r="AJ163" s="46"/>
      <c r="AK163" s="46"/>
      <c r="AL163" s="46"/>
    </row>
    <row r="164">
      <c r="A164" s="50"/>
      <c r="B164" s="46"/>
      <c r="C164" s="46"/>
      <c r="D164" s="46"/>
      <c r="E164" s="70"/>
      <c r="F164" s="50"/>
      <c r="G164" s="50"/>
      <c r="H164" s="50"/>
      <c r="I164" s="50"/>
      <c r="J164" s="102"/>
      <c r="K164" s="46"/>
      <c r="L164" s="46"/>
      <c r="M164" s="46"/>
      <c r="N164" s="46"/>
      <c r="O164" s="46"/>
      <c r="P164" s="46"/>
      <c r="Q164" s="46"/>
      <c r="R164" s="46"/>
      <c r="S164" s="46"/>
      <c r="T164" s="46"/>
      <c r="U164" s="46"/>
      <c r="V164" s="46"/>
      <c r="W164" s="46"/>
      <c r="X164" s="46"/>
      <c r="Y164" s="46"/>
      <c r="Z164" s="46"/>
      <c r="AA164" s="46"/>
      <c r="AB164" s="46"/>
      <c r="AC164" s="46"/>
      <c r="AD164" s="46"/>
      <c r="AE164" s="46"/>
      <c r="AF164" s="46"/>
      <c r="AG164" s="46"/>
      <c r="AH164" s="46"/>
      <c r="AI164" s="46"/>
      <c r="AJ164" s="46"/>
      <c r="AK164" s="46"/>
      <c r="AL164" s="46"/>
    </row>
    <row r="165">
      <c r="A165" s="50"/>
      <c r="B165" s="46"/>
      <c r="C165" s="46"/>
      <c r="D165" s="46"/>
      <c r="E165" s="70"/>
      <c r="F165" s="50"/>
      <c r="G165" s="50"/>
      <c r="H165" s="50"/>
      <c r="I165" s="50"/>
      <c r="J165" s="102"/>
      <c r="K165" s="46"/>
      <c r="L165" s="46"/>
      <c r="M165" s="46"/>
      <c r="N165" s="46"/>
      <c r="O165" s="46"/>
      <c r="P165" s="46"/>
      <c r="Q165" s="46"/>
      <c r="R165" s="46"/>
      <c r="S165" s="46"/>
      <c r="T165" s="46"/>
      <c r="U165" s="46"/>
      <c r="V165" s="46"/>
      <c r="W165" s="46"/>
      <c r="X165" s="46"/>
      <c r="Y165" s="46"/>
      <c r="Z165" s="46"/>
      <c r="AA165" s="46"/>
      <c r="AB165" s="46"/>
      <c r="AC165" s="46"/>
      <c r="AD165" s="46"/>
      <c r="AE165" s="46"/>
      <c r="AF165" s="46"/>
      <c r="AG165" s="46"/>
      <c r="AH165" s="46"/>
      <c r="AI165" s="46"/>
      <c r="AJ165" s="46"/>
      <c r="AK165" s="46"/>
      <c r="AL165" s="46"/>
    </row>
    <row r="166">
      <c r="A166" s="50"/>
      <c r="B166" s="46"/>
      <c r="C166" s="46"/>
      <c r="D166" s="46"/>
      <c r="E166" s="70"/>
      <c r="F166" s="50"/>
      <c r="G166" s="50"/>
      <c r="H166" s="50"/>
      <c r="I166" s="50"/>
      <c r="J166" s="102"/>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c r="AH166" s="46"/>
      <c r="AI166" s="46"/>
      <c r="AJ166" s="46"/>
      <c r="AK166" s="46"/>
      <c r="AL166" s="46"/>
    </row>
    <row r="167">
      <c r="A167" s="50"/>
      <c r="B167" s="46"/>
      <c r="C167" s="46"/>
      <c r="D167" s="46"/>
      <c r="E167" s="70"/>
      <c r="F167" s="50"/>
      <c r="G167" s="50"/>
      <c r="H167" s="50"/>
      <c r="I167" s="50"/>
      <c r="J167" s="102"/>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c r="AH167" s="46"/>
      <c r="AI167" s="46"/>
      <c r="AJ167" s="46"/>
      <c r="AK167" s="46"/>
      <c r="AL167" s="46"/>
    </row>
    <row r="168">
      <c r="A168" s="50"/>
      <c r="B168" s="46"/>
      <c r="C168" s="46"/>
      <c r="D168" s="46"/>
      <c r="E168" s="70"/>
      <c r="F168" s="50"/>
      <c r="G168" s="50"/>
      <c r="H168" s="50"/>
      <c r="I168" s="50"/>
      <c r="J168" s="102"/>
      <c r="K168" s="46"/>
      <c r="L168" s="46"/>
      <c r="M168" s="46"/>
      <c r="N168" s="46"/>
      <c r="O168" s="46"/>
      <c r="P168" s="46"/>
      <c r="Q168" s="46"/>
      <c r="R168" s="46"/>
      <c r="S168" s="46"/>
      <c r="T168" s="46"/>
      <c r="U168" s="46"/>
      <c r="V168" s="46"/>
      <c r="W168" s="46"/>
      <c r="X168" s="46"/>
      <c r="Y168" s="46"/>
      <c r="Z168" s="46"/>
      <c r="AA168" s="46"/>
      <c r="AB168" s="46"/>
      <c r="AC168" s="46"/>
      <c r="AD168" s="46"/>
      <c r="AE168" s="46"/>
      <c r="AF168" s="46"/>
      <c r="AG168" s="46"/>
      <c r="AH168" s="46"/>
      <c r="AI168" s="46"/>
      <c r="AJ168" s="46"/>
      <c r="AK168" s="46"/>
      <c r="AL168" s="46"/>
    </row>
    <row r="169">
      <c r="A169" s="50"/>
      <c r="B169" s="46"/>
      <c r="C169" s="46"/>
      <c r="D169" s="46"/>
      <c r="E169" s="70"/>
      <c r="F169" s="50"/>
      <c r="G169" s="50"/>
      <c r="H169" s="50"/>
      <c r="I169" s="50"/>
      <c r="J169" s="102"/>
      <c r="K169" s="46"/>
      <c r="L169" s="46"/>
      <c r="M169" s="46"/>
      <c r="N169" s="46"/>
      <c r="O169" s="46"/>
      <c r="P169" s="46"/>
      <c r="Q169" s="46"/>
      <c r="R169" s="46"/>
      <c r="S169" s="46"/>
      <c r="T169" s="46"/>
      <c r="U169" s="46"/>
      <c r="V169" s="46"/>
      <c r="W169" s="46"/>
      <c r="X169" s="46"/>
      <c r="Y169" s="46"/>
      <c r="Z169" s="46"/>
      <c r="AA169" s="46"/>
      <c r="AB169" s="46"/>
      <c r="AC169" s="46"/>
      <c r="AD169" s="46"/>
      <c r="AE169" s="46"/>
      <c r="AF169" s="46"/>
      <c r="AG169" s="46"/>
      <c r="AH169" s="46"/>
      <c r="AI169" s="46"/>
      <c r="AJ169" s="46"/>
      <c r="AK169" s="46"/>
      <c r="AL169" s="46"/>
    </row>
    <row r="170">
      <c r="A170" s="50"/>
      <c r="B170" s="46"/>
      <c r="C170" s="46"/>
      <c r="D170" s="46"/>
      <c r="E170" s="70"/>
      <c r="F170" s="50"/>
      <c r="G170" s="50"/>
      <c r="H170" s="50"/>
      <c r="I170" s="50"/>
      <c r="J170" s="102"/>
      <c r="K170" s="46"/>
      <c r="L170" s="46"/>
      <c r="M170" s="46"/>
      <c r="N170" s="46"/>
      <c r="O170" s="46"/>
      <c r="P170" s="46"/>
      <c r="Q170" s="46"/>
      <c r="R170" s="46"/>
      <c r="S170" s="46"/>
      <c r="T170" s="46"/>
      <c r="U170" s="46"/>
      <c r="V170" s="46"/>
      <c r="W170" s="46"/>
      <c r="X170" s="46"/>
      <c r="Y170" s="46"/>
      <c r="Z170" s="46"/>
      <c r="AA170" s="46"/>
      <c r="AB170" s="46"/>
      <c r="AC170" s="46"/>
      <c r="AD170" s="46"/>
      <c r="AE170" s="46"/>
      <c r="AF170" s="46"/>
      <c r="AG170" s="46"/>
      <c r="AH170" s="46"/>
      <c r="AI170" s="46"/>
      <c r="AJ170" s="46"/>
      <c r="AK170" s="46"/>
      <c r="AL170" s="46"/>
    </row>
    <row r="171">
      <c r="A171" s="50"/>
      <c r="B171" s="46"/>
      <c r="C171" s="46"/>
      <c r="D171" s="46"/>
      <c r="E171" s="70"/>
      <c r="F171" s="50"/>
      <c r="G171" s="50"/>
      <c r="H171" s="50"/>
      <c r="I171" s="50"/>
      <c r="J171" s="102"/>
      <c r="K171" s="46"/>
      <c r="L171" s="46"/>
      <c r="M171" s="46"/>
      <c r="N171" s="46"/>
      <c r="O171" s="46"/>
      <c r="P171" s="46"/>
      <c r="Q171" s="46"/>
      <c r="R171" s="46"/>
      <c r="S171" s="46"/>
      <c r="T171" s="46"/>
      <c r="U171" s="46"/>
      <c r="V171" s="46"/>
      <c r="W171" s="46"/>
      <c r="X171" s="46"/>
      <c r="Y171" s="46"/>
      <c r="Z171" s="46"/>
      <c r="AA171" s="46"/>
      <c r="AB171" s="46"/>
      <c r="AC171" s="46"/>
      <c r="AD171" s="46"/>
      <c r="AE171" s="46"/>
      <c r="AF171" s="46"/>
      <c r="AG171" s="46"/>
      <c r="AH171" s="46"/>
      <c r="AI171" s="46"/>
      <c r="AJ171" s="46"/>
      <c r="AK171" s="46"/>
      <c r="AL171" s="46"/>
    </row>
    <row r="172">
      <c r="A172" s="50"/>
      <c r="B172" s="46"/>
      <c r="C172" s="46"/>
      <c r="D172" s="46"/>
      <c r="E172" s="70"/>
      <c r="F172" s="50"/>
      <c r="G172" s="50"/>
      <c r="H172" s="50"/>
      <c r="I172" s="50"/>
      <c r="J172" s="102"/>
      <c r="K172" s="46"/>
      <c r="L172" s="46"/>
      <c r="M172" s="46"/>
      <c r="N172" s="46"/>
      <c r="O172" s="46"/>
      <c r="P172" s="46"/>
      <c r="Q172" s="46"/>
      <c r="R172" s="46"/>
      <c r="S172" s="46"/>
      <c r="T172" s="46"/>
      <c r="U172" s="46"/>
      <c r="V172" s="46"/>
      <c r="W172" s="46"/>
      <c r="X172" s="46"/>
      <c r="Y172" s="46"/>
      <c r="Z172" s="46"/>
      <c r="AA172" s="46"/>
      <c r="AB172" s="46"/>
      <c r="AC172" s="46"/>
      <c r="AD172" s="46"/>
      <c r="AE172" s="46"/>
      <c r="AF172" s="46"/>
      <c r="AG172" s="46"/>
      <c r="AH172" s="46"/>
      <c r="AI172" s="46"/>
      <c r="AJ172" s="46"/>
      <c r="AK172" s="46"/>
      <c r="AL172" s="46"/>
    </row>
    <row r="173">
      <c r="A173" s="50"/>
      <c r="B173" s="46"/>
      <c r="C173" s="46"/>
      <c r="D173" s="46"/>
      <c r="E173" s="70"/>
      <c r="F173" s="50"/>
      <c r="G173" s="50"/>
      <c r="H173" s="50"/>
      <c r="I173" s="50"/>
      <c r="J173" s="102"/>
      <c r="K173" s="46"/>
      <c r="L173" s="46"/>
      <c r="M173" s="46"/>
      <c r="N173" s="46"/>
      <c r="O173" s="46"/>
      <c r="P173" s="46"/>
      <c r="Q173" s="46"/>
      <c r="R173" s="46"/>
      <c r="S173" s="46"/>
      <c r="T173" s="46"/>
      <c r="U173" s="46"/>
      <c r="V173" s="46"/>
      <c r="W173" s="46"/>
      <c r="X173" s="46"/>
      <c r="Y173" s="46"/>
      <c r="Z173" s="46"/>
      <c r="AA173" s="46"/>
      <c r="AB173" s="46"/>
      <c r="AC173" s="46"/>
      <c r="AD173" s="46"/>
      <c r="AE173" s="46"/>
      <c r="AF173" s="46"/>
      <c r="AG173" s="46"/>
      <c r="AH173" s="46"/>
      <c r="AI173" s="46"/>
      <c r="AJ173" s="46"/>
      <c r="AK173" s="46"/>
      <c r="AL173" s="46"/>
    </row>
    <row r="174">
      <c r="A174" s="50"/>
      <c r="B174" s="46"/>
      <c r="C174" s="46"/>
      <c r="D174" s="46"/>
      <c r="E174" s="70"/>
      <c r="F174" s="50"/>
      <c r="G174" s="50"/>
      <c r="H174" s="50"/>
      <c r="I174" s="50"/>
      <c r="J174" s="102"/>
      <c r="K174" s="46"/>
      <c r="L174" s="46"/>
      <c r="M174" s="46"/>
      <c r="N174" s="46"/>
      <c r="O174" s="46"/>
      <c r="P174" s="46"/>
      <c r="Q174" s="46"/>
      <c r="R174" s="46"/>
      <c r="S174" s="46"/>
      <c r="T174" s="46"/>
      <c r="U174" s="46"/>
      <c r="V174" s="46"/>
      <c r="W174" s="46"/>
      <c r="X174" s="46"/>
      <c r="Y174" s="46"/>
      <c r="Z174" s="46"/>
      <c r="AA174" s="46"/>
      <c r="AB174" s="46"/>
      <c r="AC174" s="46"/>
      <c r="AD174" s="46"/>
      <c r="AE174" s="46"/>
      <c r="AF174" s="46"/>
      <c r="AG174" s="46"/>
      <c r="AH174" s="46"/>
      <c r="AI174" s="46"/>
      <c r="AJ174" s="46"/>
      <c r="AK174" s="46"/>
      <c r="AL174" s="46"/>
    </row>
    <row r="175">
      <c r="A175" s="50"/>
      <c r="B175" s="46"/>
      <c r="C175" s="46"/>
      <c r="D175" s="46"/>
      <c r="E175" s="70"/>
      <c r="F175" s="50"/>
      <c r="G175" s="50"/>
      <c r="H175" s="50"/>
      <c r="I175" s="50"/>
      <c r="J175" s="102"/>
      <c r="K175" s="46"/>
      <c r="L175" s="46"/>
      <c r="M175" s="46"/>
      <c r="N175" s="46"/>
      <c r="O175" s="46"/>
      <c r="P175" s="46"/>
      <c r="Q175" s="46"/>
      <c r="R175" s="46"/>
      <c r="S175" s="46"/>
      <c r="T175" s="46"/>
      <c r="U175" s="46"/>
      <c r="V175" s="46"/>
      <c r="W175" s="46"/>
      <c r="X175" s="46"/>
      <c r="Y175" s="46"/>
      <c r="Z175" s="46"/>
      <c r="AA175" s="46"/>
      <c r="AB175" s="46"/>
      <c r="AC175" s="46"/>
      <c r="AD175" s="46"/>
      <c r="AE175" s="46"/>
      <c r="AF175" s="46"/>
      <c r="AG175" s="46"/>
      <c r="AH175" s="46"/>
      <c r="AI175" s="46"/>
      <c r="AJ175" s="46"/>
      <c r="AK175" s="46"/>
      <c r="AL175" s="46"/>
    </row>
    <row r="176">
      <c r="A176" s="50"/>
      <c r="B176" s="46"/>
      <c r="C176" s="46"/>
      <c r="D176" s="46"/>
      <c r="E176" s="70"/>
      <c r="F176" s="50"/>
      <c r="G176" s="50"/>
      <c r="H176" s="50"/>
      <c r="I176" s="50"/>
      <c r="J176" s="102"/>
      <c r="K176" s="46"/>
      <c r="L176" s="46"/>
      <c r="M176" s="46"/>
      <c r="N176" s="46"/>
      <c r="O176" s="46"/>
      <c r="P176" s="46"/>
      <c r="Q176" s="46"/>
      <c r="R176" s="46"/>
      <c r="S176" s="46"/>
      <c r="T176" s="46"/>
      <c r="U176" s="46"/>
      <c r="V176" s="46"/>
      <c r="W176" s="46"/>
      <c r="X176" s="46"/>
      <c r="Y176" s="46"/>
      <c r="Z176" s="46"/>
      <c r="AA176" s="46"/>
      <c r="AB176" s="46"/>
      <c r="AC176" s="46"/>
      <c r="AD176" s="46"/>
      <c r="AE176" s="46"/>
      <c r="AF176" s="46"/>
      <c r="AG176" s="46"/>
      <c r="AH176" s="46"/>
      <c r="AI176" s="46"/>
      <c r="AJ176" s="46"/>
      <c r="AK176" s="46"/>
      <c r="AL176" s="46"/>
    </row>
    <row r="177">
      <c r="A177" s="50"/>
      <c r="B177" s="46"/>
      <c r="C177" s="46"/>
      <c r="D177" s="46"/>
      <c r="E177" s="70"/>
      <c r="F177" s="50"/>
      <c r="G177" s="50"/>
      <c r="H177" s="50"/>
      <c r="I177" s="50"/>
      <c r="J177" s="102"/>
      <c r="K177" s="46"/>
      <c r="L177" s="46"/>
      <c r="M177" s="46"/>
      <c r="N177" s="46"/>
      <c r="O177" s="46"/>
      <c r="P177" s="46"/>
      <c r="Q177" s="46"/>
      <c r="R177" s="46"/>
      <c r="S177" s="46"/>
      <c r="T177" s="46"/>
      <c r="U177" s="46"/>
      <c r="V177" s="46"/>
      <c r="W177" s="46"/>
      <c r="X177" s="46"/>
      <c r="Y177" s="46"/>
      <c r="Z177" s="46"/>
      <c r="AA177" s="46"/>
      <c r="AB177" s="46"/>
      <c r="AC177" s="46"/>
      <c r="AD177" s="46"/>
      <c r="AE177" s="46"/>
      <c r="AF177" s="46"/>
      <c r="AG177" s="46"/>
      <c r="AH177" s="46"/>
      <c r="AI177" s="46"/>
      <c r="AJ177" s="46"/>
      <c r="AK177" s="46"/>
      <c r="AL177" s="46"/>
    </row>
    <row r="178">
      <c r="A178" s="50"/>
      <c r="B178" s="46"/>
      <c r="C178" s="46"/>
      <c r="D178" s="46"/>
      <c r="E178" s="70"/>
      <c r="F178" s="50"/>
      <c r="G178" s="50"/>
      <c r="H178" s="50"/>
      <c r="I178" s="50"/>
      <c r="J178" s="102"/>
      <c r="K178" s="46"/>
      <c r="L178" s="46"/>
      <c r="M178" s="46"/>
      <c r="N178" s="46"/>
      <c r="O178" s="46"/>
      <c r="P178" s="46"/>
      <c r="Q178" s="46"/>
      <c r="R178" s="46"/>
      <c r="S178" s="46"/>
      <c r="T178" s="46"/>
      <c r="U178" s="46"/>
      <c r="V178" s="46"/>
      <c r="W178" s="46"/>
      <c r="X178" s="46"/>
      <c r="Y178" s="46"/>
      <c r="Z178" s="46"/>
      <c r="AA178" s="46"/>
      <c r="AB178" s="46"/>
      <c r="AC178" s="46"/>
      <c r="AD178" s="46"/>
      <c r="AE178" s="46"/>
      <c r="AF178" s="46"/>
      <c r="AG178" s="46"/>
      <c r="AH178" s="46"/>
      <c r="AI178" s="46"/>
      <c r="AJ178" s="46"/>
      <c r="AK178" s="46"/>
      <c r="AL178" s="46"/>
    </row>
    <row r="179">
      <c r="A179" s="50"/>
      <c r="B179" s="46"/>
      <c r="C179" s="46"/>
      <c r="D179" s="46"/>
      <c r="E179" s="70"/>
      <c r="F179" s="50"/>
      <c r="G179" s="50"/>
      <c r="H179" s="50"/>
      <c r="I179" s="50"/>
      <c r="J179" s="102"/>
      <c r="K179" s="46"/>
      <c r="L179" s="46"/>
      <c r="M179" s="46"/>
      <c r="N179" s="46"/>
      <c r="O179" s="46"/>
      <c r="P179" s="46"/>
      <c r="Q179" s="46"/>
      <c r="R179" s="46"/>
      <c r="S179" s="46"/>
      <c r="T179" s="46"/>
      <c r="U179" s="46"/>
      <c r="V179" s="46"/>
      <c r="W179" s="46"/>
      <c r="X179" s="46"/>
      <c r="Y179" s="46"/>
      <c r="Z179" s="46"/>
      <c r="AA179" s="46"/>
      <c r="AB179" s="46"/>
      <c r="AC179" s="46"/>
      <c r="AD179" s="46"/>
      <c r="AE179" s="46"/>
      <c r="AF179" s="46"/>
      <c r="AG179" s="46"/>
      <c r="AH179" s="46"/>
      <c r="AI179" s="46"/>
      <c r="AJ179" s="46"/>
      <c r="AK179" s="46"/>
      <c r="AL179" s="46"/>
    </row>
    <row r="180">
      <c r="A180" s="50"/>
      <c r="B180" s="46"/>
      <c r="C180" s="46"/>
      <c r="D180" s="46"/>
      <c r="E180" s="70"/>
      <c r="F180" s="50"/>
      <c r="G180" s="50"/>
      <c r="H180" s="50"/>
      <c r="I180" s="50"/>
      <c r="J180" s="102"/>
      <c r="K180" s="46"/>
      <c r="L180" s="46"/>
      <c r="M180" s="46"/>
      <c r="N180" s="46"/>
      <c r="O180" s="46"/>
      <c r="P180" s="46"/>
      <c r="Q180" s="46"/>
      <c r="R180" s="46"/>
      <c r="S180" s="46"/>
      <c r="T180" s="46"/>
      <c r="U180" s="46"/>
      <c r="V180" s="46"/>
      <c r="W180" s="46"/>
      <c r="X180" s="46"/>
      <c r="Y180" s="46"/>
      <c r="Z180" s="46"/>
      <c r="AA180" s="46"/>
      <c r="AB180" s="46"/>
      <c r="AC180" s="46"/>
      <c r="AD180" s="46"/>
      <c r="AE180" s="46"/>
      <c r="AF180" s="46"/>
      <c r="AG180" s="46"/>
      <c r="AH180" s="46"/>
      <c r="AI180" s="46"/>
      <c r="AJ180" s="46"/>
      <c r="AK180" s="46"/>
      <c r="AL180" s="46"/>
    </row>
    <row r="181">
      <c r="A181" s="50"/>
      <c r="B181" s="46"/>
      <c r="C181" s="46"/>
      <c r="D181" s="46"/>
      <c r="E181" s="70"/>
      <c r="F181" s="50"/>
      <c r="G181" s="50"/>
      <c r="H181" s="50"/>
      <c r="I181" s="50"/>
      <c r="J181" s="102"/>
      <c r="K181" s="46"/>
      <c r="L181" s="46"/>
      <c r="M181" s="46"/>
      <c r="N181" s="46"/>
      <c r="O181" s="46"/>
      <c r="P181" s="46"/>
      <c r="Q181" s="46"/>
      <c r="R181" s="46"/>
      <c r="S181" s="46"/>
      <c r="T181" s="46"/>
      <c r="U181" s="46"/>
      <c r="V181" s="46"/>
      <c r="W181" s="46"/>
      <c r="X181" s="46"/>
      <c r="Y181" s="46"/>
      <c r="Z181" s="46"/>
      <c r="AA181" s="46"/>
      <c r="AB181" s="46"/>
      <c r="AC181" s="46"/>
      <c r="AD181" s="46"/>
      <c r="AE181" s="46"/>
      <c r="AF181" s="46"/>
      <c r="AG181" s="46"/>
      <c r="AH181" s="46"/>
      <c r="AI181" s="46"/>
      <c r="AJ181" s="46"/>
      <c r="AK181" s="46"/>
      <c r="AL181" s="46"/>
    </row>
    <row r="182">
      <c r="A182" s="50"/>
      <c r="B182" s="46"/>
      <c r="C182" s="46"/>
      <c r="D182" s="46"/>
      <c r="E182" s="70"/>
      <c r="F182" s="50"/>
      <c r="G182" s="50"/>
      <c r="H182" s="50"/>
      <c r="I182" s="50"/>
      <c r="J182" s="102"/>
      <c r="K182" s="46"/>
      <c r="L182" s="46"/>
      <c r="M182" s="46"/>
      <c r="N182" s="46"/>
      <c r="O182" s="46"/>
      <c r="P182" s="46"/>
      <c r="Q182" s="46"/>
      <c r="R182" s="46"/>
      <c r="S182" s="46"/>
      <c r="T182" s="46"/>
      <c r="U182" s="46"/>
      <c r="V182" s="46"/>
      <c r="W182" s="46"/>
      <c r="X182" s="46"/>
      <c r="Y182" s="46"/>
      <c r="Z182" s="46"/>
      <c r="AA182" s="46"/>
      <c r="AB182" s="46"/>
      <c r="AC182" s="46"/>
      <c r="AD182" s="46"/>
      <c r="AE182" s="46"/>
      <c r="AF182" s="46"/>
      <c r="AG182" s="46"/>
      <c r="AH182" s="46"/>
      <c r="AI182" s="46"/>
      <c r="AJ182" s="46"/>
      <c r="AK182" s="46"/>
      <c r="AL182" s="46"/>
    </row>
    <row r="183">
      <c r="A183" s="50"/>
      <c r="B183" s="46"/>
      <c r="C183" s="46"/>
      <c r="D183" s="46"/>
      <c r="E183" s="70"/>
      <c r="F183" s="50"/>
      <c r="G183" s="50"/>
      <c r="H183" s="50"/>
      <c r="I183" s="50"/>
      <c r="J183" s="102"/>
      <c r="K183" s="46"/>
      <c r="L183" s="46"/>
      <c r="M183" s="46"/>
      <c r="N183" s="46"/>
      <c r="O183" s="46"/>
      <c r="P183" s="46"/>
      <c r="Q183" s="46"/>
      <c r="R183" s="46"/>
      <c r="S183" s="46"/>
      <c r="T183" s="46"/>
      <c r="U183" s="46"/>
      <c r="V183" s="46"/>
      <c r="W183" s="46"/>
      <c r="X183" s="46"/>
      <c r="Y183" s="46"/>
      <c r="Z183" s="46"/>
      <c r="AA183" s="46"/>
      <c r="AB183" s="46"/>
      <c r="AC183" s="46"/>
      <c r="AD183" s="46"/>
      <c r="AE183" s="46"/>
      <c r="AF183" s="46"/>
      <c r="AG183" s="46"/>
      <c r="AH183" s="46"/>
      <c r="AI183" s="46"/>
      <c r="AJ183" s="46"/>
      <c r="AK183" s="46"/>
      <c r="AL183" s="46"/>
    </row>
    <row r="184">
      <c r="A184" s="50"/>
      <c r="B184" s="46"/>
      <c r="C184" s="46"/>
      <c r="D184" s="46"/>
      <c r="E184" s="70"/>
      <c r="F184" s="50"/>
      <c r="G184" s="50"/>
      <c r="H184" s="50"/>
      <c r="I184" s="50"/>
      <c r="J184" s="102"/>
      <c r="K184" s="46"/>
      <c r="L184" s="46"/>
      <c r="M184" s="46"/>
      <c r="N184" s="46"/>
      <c r="O184" s="46"/>
      <c r="P184" s="46"/>
      <c r="Q184" s="46"/>
      <c r="R184" s="46"/>
      <c r="S184" s="46"/>
      <c r="T184" s="46"/>
      <c r="U184" s="46"/>
      <c r="V184" s="46"/>
      <c r="W184" s="46"/>
      <c r="X184" s="46"/>
      <c r="Y184" s="46"/>
      <c r="Z184" s="46"/>
      <c r="AA184" s="46"/>
      <c r="AB184" s="46"/>
      <c r="AC184" s="46"/>
      <c r="AD184" s="46"/>
      <c r="AE184" s="46"/>
      <c r="AF184" s="46"/>
      <c r="AG184" s="46"/>
      <c r="AH184" s="46"/>
      <c r="AI184" s="46"/>
      <c r="AJ184" s="46"/>
      <c r="AK184" s="46"/>
      <c r="AL184" s="46"/>
    </row>
    <row r="185">
      <c r="A185" s="50"/>
      <c r="B185" s="46"/>
      <c r="C185" s="46"/>
      <c r="D185" s="46"/>
      <c r="E185" s="70"/>
      <c r="F185" s="50"/>
      <c r="G185" s="50"/>
      <c r="H185" s="50"/>
      <c r="I185" s="50"/>
      <c r="J185" s="102"/>
      <c r="K185" s="46"/>
      <c r="L185" s="46"/>
      <c r="M185" s="46"/>
      <c r="N185" s="46"/>
      <c r="O185" s="46"/>
      <c r="P185" s="46"/>
      <c r="Q185" s="46"/>
      <c r="R185" s="46"/>
      <c r="S185" s="46"/>
      <c r="T185" s="46"/>
      <c r="U185" s="46"/>
      <c r="V185" s="46"/>
      <c r="W185" s="46"/>
      <c r="X185" s="46"/>
      <c r="Y185" s="46"/>
      <c r="Z185" s="46"/>
      <c r="AA185" s="46"/>
      <c r="AB185" s="46"/>
      <c r="AC185" s="46"/>
      <c r="AD185" s="46"/>
      <c r="AE185" s="46"/>
      <c r="AF185" s="46"/>
      <c r="AG185" s="46"/>
      <c r="AH185" s="46"/>
      <c r="AI185" s="46"/>
      <c r="AJ185" s="46"/>
      <c r="AK185" s="46"/>
      <c r="AL185" s="46"/>
    </row>
    <row r="186">
      <c r="A186" s="50"/>
      <c r="B186" s="46"/>
      <c r="C186" s="46"/>
      <c r="D186" s="46"/>
      <c r="E186" s="70"/>
      <c r="F186" s="50"/>
      <c r="G186" s="50"/>
      <c r="H186" s="50"/>
      <c r="I186" s="50"/>
      <c r="J186" s="102"/>
      <c r="K186" s="46"/>
      <c r="L186" s="46"/>
      <c r="M186" s="46"/>
      <c r="N186" s="46"/>
      <c r="O186" s="46"/>
      <c r="P186" s="46"/>
      <c r="Q186" s="46"/>
      <c r="R186" s="46"/>
      <c r="S186" s="46"/>
      <c r="T186" s="46"/>
      <c r="U186" s="46"/>
      <c r="V186" s="46"/>
      <c r="W186" s="46"/>
      <c r="X186" s="46"/>
      <c r="Y186" s="46"/>
      <c r="Z186" s="46"/>
      <c r="AA186" s="46"/>
      <c r="AB186" s="46"/>
      <c r="AC186" s="46"/>
      <c r="AD186" s="46"/>
      <c r="AE186" s="46"/>
      <c r="AF186" s="46"/>
      <c r="AG186" s="46"/>
      <c r="AH186" s="46"/>
      <c r="AI186" s="46"/>
      <c r="AJ186" s="46"/>
      <c r="AK186" s="46"/>
      <c r="AL186" s="46"/>
    </row>
    <row r="187">
      <c r="A187" s="50"/>
      <c r="B187" s="46"/>
      <c r="C187" s="46"/>
      <c r="D187" s="46"/>
      <c r="E187" s="70"/>
      <c r="F187" s="50"/>
      <c r="G187" s="50"/>
      <c r="H187" s="50"/>
      <c r="I187" s="50"/>
      <c r="J187" s="102"/>
      <c r="K187" s="46"/>
      <c r="L187" s="46"/>
      <c r="M187" s="46"/>
      <c r="N187" s="46"/>
      <c r="O187" s="46"/>
      <c r="P187" s="46"/>
      <c r="Q187" s="46"/>
      <c r="R187" s="46"/>
      <c r="S187" s="46"/>
      <c r="T187" s="46"/>
      <c r="U187" s="46"/>
      <c r="V187" s="46"/>
      <c r="W187" s="46"/>
      <c r="X187" s="46"/>
      <c r="Y187" s="46"/>
      <c r="Z187" s="46"/>
      <c r="AA187" s="46"/>
      <c r="AB187" s="46"/>
      <c r="AC187" s="46"/>
      <c r="AD187" s="46"/>
      <c r="AE187" s="46"/>
      <c r="AF187" s="46"/>
      <c r="AG187" s="46"/>
      <c r="AH187" s="46"/>
      <c r="AI187" s="46"/>
      <c r="AJ187" s="46"/>
      <c r="AK187" s="46"/>
      <c r="AL187" s="46"/>
    </row>
    <row r="188">
      <c r="A188" s="50"/>
      <c r="B188" s="46"/>
      <c r="C188" s="46"/>
      <c r="D188" s="46"/>
      <c r="E188" s="70"/>
      <c r="F188" s="50"/>
      <c r="G188" s="50"/>
      <c r="H188" s="50"/>
      <c r="I188" s="50"/>
      <c r="J188" s="102"/>
      <c r="K188" s="46"/>
      <c r="L188" s="46"/>
      <c r="M188" s="46"/>
      <c r="N188" s="46"/>
      <c r="O188" s="46"/>
      <c r="P188" s="46"/>
      <c r="Q188" s="46"/>
      <c r="R188" s="46"/>
      <c r="S188" s="46"/>
      <c r="T188" s="46"/>
      <c r="U188" s="46"/>
      <c r="V188" s="46"/>
      <c r="W188" s="46"/>
      <c r="X188" s="46"/>
      <c r="Y188" s="46"/>
      <c r="Z188" s="46"/>
      <c r="AA188" s="46"/>
      <c r="AB188" s="46"/>
      <c r="AC188" s="46"/>
      <c r="AD188" s="46"/>
      <c r="AE188" s="46"/>
      <c r="AF188" s="46"/>
      <c r="AG188" s="46"/>
      <c r="AH188" s="46"/>
      <c r="AI188" s="46"/>
      <c r="AJ188" s="46"/>
      <c r="AK188" s="46"/>
      <c r="AL188" s="46"/>
    </row>
    <row r="189">
      <c r="A189" s="50"/>
      <c r="B189" s="46"/>
      <c r="C189" s="46"/>
      <c r="D189" s="46"/>
      <c r="E189" s="70"/>
      <c r="F189" s="50"/>
      <c r="G189" s="50"/>
      <c r="H189" s="50"/>
      <c r="I189" s="50"/>
      <c r="J189" s="102"/>
      <c r="K189" s="46"/>
      <c r="L189" s="46"/>
      <c r="M189" s="46"/>
      <c r="N189" s="46"/>
      <c r="O189" s="46"/>
      <c r="P189" s="46"/>
      <c r="Q189" s="46"/>
      <c r="R189" s="46"/>
      <c r="S189" s="46"/>
      <c r="T189" s="46"/>
      <c r="U189" s="46"/>
      <c r="V189" s="46"/>
      <c r="W189" s="46"/>
      <c r="X189" s="46"/>
      <c r="Y189" s="46"/>
      <c r="Z189" s="46"/>
      <c r="AA189" s="46"/>
      <c r="AB189" s="46"/>
      <c r="AC189" s="46"/>
      <c r="AD189" s="46"/>
      <c r="AE189" s="46"/>
      <c r="AF189" s="46"/>
      <c r="AG189" s="46"/>
      <c r="AH189" s="46"/>
      <c r="AI189" s="46"/>
      <c r="AJ189" s="46"/>
      <c r="AK189" s="46"/>
      <c r="AL189" s="46"/>
    </row>
    <row r="190">
      <c r="A190" s="50"/>
      <c r="B190" s="46"/>
      <c r="C190" s="46"/>
      <c r="D190" s="46"/>
      <c r="E190" s="70"/>
      <c r="F190" s="50"/>
      <c r="G190" s="50"/>
      <c r="H190" s="50"/>
      <c r="I190" s="50"/>
      <c r="J190" s="102"/>
      <c r="K190" s="46"/>
      <c r="L190" s="46"/>
      <c r="M190" s="46"/>
      <c r="N190" s="46"/>
      <c r="O190" s="46"/>
      <c r="P190" s="46"/>
      <c r="Q190" s="46"/>
      <c r="R190" s="46"/>
      <c r="S190" s="46"/>
      <c r="T190" s="46"/>
      <c r="U190" s="46"/>
      <c r="V190" s="46"/>
      <c r="W190" s="46"/>
      <c r="X190" s="46"/>
      <c r="Y190" s="46"/>
      <c r="Z190" s="46"/>
      <c r="AA190" s="46"/>
      <c r="AB190" s="46"/>
      <c r="AC190" s="46"/>
      <c r="AD190" s="46"/>
      <c r="AE190" s="46"/>
      <c r="AF190" s="46"/>
      <c r="AG190" s="46"/>
      <c r="AH190" s="46"/>
      <c r="AI190" s="46"/>
      <c r="AJ190" s="46"/>
      <c r="AK190" s="46"/>
      <c r="AL190" s="46"/>
    </row>
    <row r="191">
      <c r="A191" s="50"/>
      <c r="B191" s="46"/>
      <c r="C191" s="46"/>
      <c r="D191" s="46"/>
      <c r="E191" s="70"/>
      <c r="F191" s="50"/>
      <c r="G191" s="50"/>
      <c r="H191" s="50"/>
      <c r="I191" s="50"/>
      <c r="J191" s="102"/>
      <c r="K191" s="46"/>
      <c r="L191" s="46"/>
      <c r="M191" s="46"/>
      <c r="N191" s="46"/>
      <c r="O191" s="46"/>
      <c r="P191" s="46"/>
      <c r="Q191" s="46"/>
      <c r="R191" s="46"/>
      <c r="S191" s="46"/>
      <c r="T191" s="46"/>
      <c r="U191" s="46"/>
      <c r="V191" s="46"/>
      <c r="W191" s="46"/>
      <c r="X191" s="46"/>
      <c r="Y191" s="46"/>
      <c r="Z191" s="46"/>
      <c r="AA191" s="46"/>
      <c r="AB191" s="46"/>
      <c r="AC191" s="46"/>
      <c r="AD191" s="46"/>
      <c r="AE191" s="46"/>
      <c r="AF191" s="46"/>
      <c r="AG191" s="46"/>
      <c r="AH191" s="46"/>
      <c r="AI191" s="46"/>
      <c r="AJ191" s="46"/>
      <c r="AK191" s="46"/>
      <c r="AL191" s="46"/>
    </row>
    <row r="192">
      <c r="A192" s="50"/>
      <c r="B192" s="46"/>
      <c r="C192" s="46"/>
      <c r="D192" s="46"/>
      <c r="E192" s="70"/>
      <c r="F192" s="50"/>
      <c r="G192" s="50"/>
      <c r="H192" s="50"/>
      <c r="I192" s="50"/>
      <c r="J192" s="102"/>
      <c r="K192" s="46"/>
      <c r="L192" s="46"/>
      <c r="M192" s="46"/>
      <c r="N192" s="46"/>
      <c r="O192" s="46"/>
      <c r="P192" s="46"/>
      <c r="Q192" s="46"/>
      <c r="R192" s="46"/>
      <c r="S192" s="46"/>
      <c r="T192" s="46"/>
      <c r="U192" s="46"/>
      <c r="V192" s="46"/>
      <c r="W192" s="46"/>
      <c r="X192" s="46"/>
      <c r="Y192" s="46"/>
      <c r="Z192" s="46"/>
      <c r="AA192" s="46"/>
      <c r="AB192" s="46"/>
      <c r="AC192" s="46"/>
      <c r="AD192" s="46"/>
      <c r="AE192" s="46"/>
      <c r="AF192" s="46"/>
      <c r="AG192" s="46"/>
      <c r="AH192" s="46"/>
      <c r="AI192" s="46"/>
      <c r="AJ192" s="46"/>
      <c r="AK192" s="46"/>
      <c r="AL192" s="46"/>
    </row>
    <row r="193">
      <c r="A193" s="50"/>
      <c r="B193" s="46"/>
      <c r="C193" s="46"/>
      <c r="D193" s="46"/>
      <c r="E193" s="70"/>
      <c r="F193" s="50"/>
      <c r="G193" s="50"/>
      <c r="H193" s="50"/>
      <c r="I193" s="50"/>
      <c r="J193" s="102"/>
      <c r="K193" s="46"/>
      <c r="L193" s="46"/>
      <c r="M193" s="46"/>
      <c r="N193" s="46"/>
      <c r="O193" s="46"/>
      <c r="P193" s="46"/>
      <c r="Q193" s="46"/>
      <c r="R193" s="46"/>
      <c r="S193" s="46"/>
      <c r="T193" s="46"/>
      <c r="U193" s="46"/>
      <c r="V193" s="46"/>
      <c r="W193" s="46"/>
      <c r="X193" s="46"/>
      <c r="Y193" s="46"/>
      <c r="Z193" s="46"/>
      <c r="AA193" s="46"/>
      <c r="AB193" s="46"/>
      <c r="AC193" s="46"/>
      <c r="AD193" s="46"/>
      <c r="AE193" s="46"/>
      <c r="AF193" s="46"/>
      <c r="AG193" s="46"/>
      <c r="AH193" s="46"/>
      <c r="AI193" s="46"/>
      <c r="AJ193" s="46"/>
      <c r="AK193" s="46"/>
      <c r="AL193" s="46"/>
    </row>
    <row r="194">
      <c r="A194" s="50"/>
      <c r="B194" s="46"/>
      <c r="C194" s="46"/>
      <c r="D194" s="46"/>
      <c r="E194" s="70"/>
      <c r="F194" s="50"/>
      <c r="G194" s="50"/>
      <c r="H194" s="50"/>
      <c r="I194" s="50"/>
      <c r="J194" s="102"/>
      <c r="K194" s="46"/>
      <c r="L194" s="46"/>
      <c r="M194" s="46"/>
      <c r="N194" s="46"/>
      <c r="O194" s="46"/>
      <c r="P194" s="46"/>
      <c r="Q194" s="46"/>
      <c r="R194" s="46"/>
      <c r="S194" s="46"/>
      <c r="T194" s="46"/>
      <c r="U194" s="46"/>
      <c r="V194" s="46"/>
      <c r="W194" s="46"/>
      <c r="X194" s="46"/>
      <c r="Y194" s="46"/>
      <c r="Z194" s="46"/>
      <c r="AA194" s="46"/>
      <c r="AB194" s="46"/>
      <c r="AC194" s="46"/>
      <c r="AD194" s="46"/>
      <c r="AE194" s="46"/>
      <c r="AF194" s="46"/>
      <c r="AG194" s="46"/>
      <c r="AH194" s="46"/>
      <c r="AI194" s="46"/>
      <c r="AJ194" s="46"/>
      <c r="AK194" s="46"/>
      <c r="AL194" s="46"/>
    </row>
    <row r="195">
      <c r="A195" s="50"/>
      <c r="B195" s="46"/>
      <c r="C195" s="46"/>
      <c r="D195" s="46"/>
      <c r="E195" s="70"/>
      <c r="F195" s="50"/>
      <c r="G195" s="50"/>
      <c r="H195" s="50"/>
      <c r="I195" s="50"/>
      <c r="J195" s="102"/>
      <c r="K195" s="46"/>
      <c r="L195" s="46"/>
      <c r="M195" s="46"/>
      <c r="N195" s="46"/>
      <c r="O195" s="46"/>
      <c r="P195" s="46"/>
      <c r="Q195" s="46"/>
      <c r="R195" s="46"/>
      <c r="S195" s="46"/>
      <c r="T195" s="46"/>
      <c r="U195" s="46"/>
      <c r="V195" s="46"/>
      <c r="W195" s="46"/>
      <c r="X195" s="46"/>
      <c r="Y195" s="46"/>
      <c r="Z195" s="46"/>
      <c r="AA195" s="46"/>
      <c r="AB195" s="46"/>
      <c r="AC195" s="46"/>
      <c r="AD195" s="46"/>
      <c r="AE195" s="46"/>
      <c r="AF195" s="46"/>
      <c r="AG195" s="46"/>
      <c r="AH195" s="46"/>
      <c r="AI195" s="46"/>
      <c r="AJ195" s="46"/>
      <c r="AK195" s="46"/>
      <c r="AL195" s="46"/>
    </row>
    <row r="196">
      <c r="A196" s="50"/>
      <c r="B196" s="46"/>
      <c r="C196" s="46"/>
      <c r="D196" s="46"/>
      <c r="E196" s="70"/>
      <c r="F196" s="50"/>
      <c r="G196" s="50"/>
      <c r="H196" s="50"/>
      <c r="I196" s="50"/>
      <c r="J196" s="102"/>
      <c r="K196" s="46"/>
      <c r="L196" s="46"/>
      <c r="M196" s="46"/>
      <c r="N196" s="46"/>
      <c r="O196" s="46"/>
      <c r="P196" s="46"/>
      <c r="Q196" s="46"/>
      <c r="R196" s="46"/>
      <c r="S196" s="46"/>
      <c r="T196" s="46"/>
      <c r="U196" s="46"/>
      <c r="V196" s="46"/>
      <c r="W196" s="46"/>
      <c r="X196" s="46"/>
      <c r="Y196" s="46"/>
      <c r="Z196" s="46"/>
      <c r="AA196" s="46"/>
      <c r="AB196" s="46"/>
      <c r="AC196" s="46"/>
      <c r="AD196" s="46"/>
      <c r="AE196" s="46"/>
      <c r="AF196" s="46"/>
      <c r="AG196" s="46"/>
      <c r="AH196" s="46"/>
      <c r="AI196" s="46"/>
      <c r="AJ196" s="46"/>
      <c r="AK196" s="46"/>
      <c r="AL196" s="46"/>
    </row>
    <row r="197">
      <c r="A197" s="50"/>
      <c r="B197" s="46"/>
      <c r="C197" s="46"/>
      <c r="D197" s="46"/>
      <c r="E197" s="70"/>
      <c r="F197" s="50"/>
      <c r="G197" s="50"/>
      <c r="H197" s="50"/>
      <c r="I197" s="50"/>
      <c r="J197" s="102"/>
      <c r="K197" s="46"/>
      <c r="L197" s="46"/>
      <c r="M197" s="46"/>
      <c r="N197" s="46"/>
      <c r="O197" s="46"/>
      <c r="P197" s="46"/>
      <c r="Q197" s="46"/>
      <c r="R197" s="46"/>
      <c r="S197" s="46"/>
      <c r="T197" s="46"/>
      <c r="U197" s="46"/>
      <c r="V197" s="46"/>
      <c r="W197" s="46"/>
      <c r="X197" s="46"/>
      <c r="Y197" s="46"/>
      <c r="Z197" s="46"/>
      <c r="AA197" s="46"/>
      <c r="AB197" s="46"/>
      <c r="AC197" s="46"/>
      <c r="AD197" s="46"/>
      <c r="AE197" s="46"/>
      <c r="AF197" s="46"/>
      <c r="AG197" s="46"/>
      <c r="AH197" s="46"/>
      <c r="AI197" s="46"/>
      <c r="AJ197" s="46"/>
      <c r="AK197" s="46"/>
      <c r="AL197" s="46"/>
    </row>
    <row r="198">
      <c r="A198" s="50"/>
      <c r="B198" s="46"/>
      <c r="C198" s="46"/>
      <c r="D198" s="46"/>
      <c r="E198" s="70"/>
      <c r="F198" s="50"/>
      <c r="G198" s="50"/>
      <c r="H198" s="50"/>
      <c r="I198" s="50"/>
      <c r="J198" s="102"/>
      <c r="K198" s="46"/>
      <c r="L198" s="46"/>
      <c r="M198" s="46"/>
      <c r="N198" s="46"/>
      <c r="O198" s="46"/>
      <c r="P198" s="46"/>
      <c r="Q198" s="46"/>
      <c r="R198" s="46"/>
      <c r="S198" s="46"/>
      <c r="T198" s="46"/>
      <c r="U198" s="46"/>
      <c r="V198" s="46"/>
      <c r="W198" s="46"/>
      <c r="X198" s="46"/>
      <c r="Y198" s="46"/>
      <c r="Z198" s="46"/>
      <c r="AA198" s="46"/>
      <c r="AB198" s="46"/>
      <c r="AC198" s="46"/>
      <c r="AD198" s="46"/>
      <c r="AE198" s="46"/>
      <c r="AF198" s="46"/>
      <c r="AG198" s="46"/>
      <c r="AH198" s="46"/>
      <c r="AI198" s="46"/>
      <c r="AJ198" s="46"/>
      <c r="AK198" s="46"/>
      <c r="AL198" s="46"/>
    </row>
    <row r="199">
      <c r="A199" s="50"/>
      <c r="B199" s="46"/>
      <c r="C199" s="46"/>
      <c r="D199" s="46"/>
      <c r="E199" s="70"/>
      <c r="F199" s="50"/>
      <c r="G199" s="50"/>
      <c r="H199" s="50"/>
      <c r="I199" s="50"/>
      <c r="J199" s="102"/>
      <c r="K199" s="46"/>
      <c r="L199" s="46"/>
      <c r="M199" s="46"/>
      <c r="N199" s="46"/>
      <c r="O199" s="46"/>
      <c r="P199" s="46"/>
      <c r="Q199" s="46"/>
      <c r="R199" s="46"/>
      <c r="S199" s="46"/>
      <c r="T199" s="46"/>
      <c r="U199" s="46"/>
      <c r="V199" s="46"/>
      <c r="W199" s="46"/>
      <c r="X199" s="46"/>
      <c r="Y199" s="46"/>
      <c r="Z199" s="46"/>
      <c r="AA199" s="46"/>
      <c r="AB199" s="46"/>
      <c r="AC199" s="46"/>
      <c r="AD199" s="46"/>
      <c r="AE199" s="46"/>
      <c r="AF199" s="46"/>
      <c r="AG199" s="46"/>
      <c r="AH199" s="46"/>
      <c r="AI199" s="46"/>
      <c r="AJ199" s="46"/>
      <c r="AK199" s="46"/>
      <c r="AL199" s="46"/>
    </row>
    <row r="200">
      <c r="A200" s="50"/>
      <c r="B200" s="46"/>
      <c r="C200" s="46"/>
      <c r="D200" s="46"/>
      <c r="E200" s="70"/>
      <c r="F200" s="50"/>
      <c r="G200" s="50"/>
      <c r="H200" s="50"/>
      <c r="I200" s="50"/>
      <c r="J200" s="102"/>
      <c r="K200" s="46"/>
      <c r="L200" s="46"/>
      <c r="M200" s="46"/>
      <c r="N200" s="46"/>
      <c r="O200" s="46"/>
      <c r="P200" s="46"/>
      <c r="Q200" s="46"/>
      <c r="R200" s="46"/>
      <c r="S200" s="46"/>
      <c r="T200" s="46"/>
      <c r="U200" s="46"/>
      <c r="V200" s="46"/>
      <c r="W200" s="46"/>
      <c r="X200" s="46"/>
      <c r="Y200" s="46"/>
      <c r="Z200" s="46"/>
      <c r="AA200" s="46"/>
      <c r="AB200" s="46"/>
      <c r="AC200" s="46"/>
      <c r="AD200" s="46"/>
      <c r="AE200" s="46"/>
      <c r="AF200" s="46"/>
      <c r="AG200" s="46"/>
      <c r="AH200" s="46"/>
      <c r="AI200" s="46"/>
      <c r="AJ200" s="46"/>
      <c r="AK200" s="46"/>
      <c r="AL200" s="46"/>
    </row>
    <row r="201">
      <c r="A201" s="50"/>
      <c r="B201" s="46"/>
      <c r="C201" s="46"/>
      <c r="D201" s="46"/>
      <c r="E201" s="70"/>
      <c r="F201" s="50"/>
      <c r="G201" s="50"/>
      <c r="H201" s="50"/>
      <c r="I201" s="50"/>
      <c r="J201" s="102"/>
      <c r="K201" s="46"/>
      <c r="L201" s="46"/>
      <c r="M201" s="46"/>
      <c r="N201" s="46"/>
      <c r="O201" s="46"/>
      <c r="P201" s="46"/>
      <c r="Q201" s="46"/>
      <c r="R201" s="46"/>
      <c r="S201" s="46"/>
      <c r="T201" s="46"/>
      <c r="U201" s="46"/>
      <c r="V201" s="46"/>
      <c r="W201" s="46"/>
      <c r="X201" s="46"/>
      <c r="Y201" s="46"/>
      <c r="Z201" s="46"/>
      <c r="AA201" s="46"/>
      <c r="AB201" s="46"/>
      <c r="AC201" s="46"/>
      <c r="AD201" s="46"/>
      <c r="AE201" s="46"/>
      <c r="AF201" s="46"/>
      <c r="AG201" s="46"/>
      <c r="AH201" s="46"/>
      <c r="AI201" s="46"/>
      <c r="AJ201" s="46"/>
      <c r="AK201" s="46"/>
      <c r="AL201" s="46"/>
    </row>
    <row r="202">
      <c r="A202" s="50"/>
      <c r="B202" s="46"/>
      <c r="C202" s="46"/>
      <c r="D202" s="46"/>
      <c r="E202" s="70"/>
      <c r="F202" s="50"/>
      <c r="G202" s="50"/>
      <c r="H202" s="50"/>
      <c r="I202" s="50"/>
      <c r="J202" s="102"/>
      <c r="K202" s="46"/>
      <c r="L202" s="46"/>
      <c r="M202" s="46"/>
      <c r="N202" s="46"/>
      <c r="O202" s="46"/>
      <c r="P202" s="46"/>
      <c r="Q202" s="46"/>
      <c r="R202" s="46"/>
      <c r="S202" s="46"/>
      <c r="T202" s="46"/>
      <c r="U202" s="46"/>
      <c r="V202" s="46"/>
      <c r="W202" s="46"/>
      <c r="X202" s="46"/>
      <c r="Y202" s="46"/>
      <c r="Z202" s="46"/>
      <c r="AA202" s="46"/>
      <c r="AB202" s="46"/>
      <c r="AC202" s="46"/>
      <c r="AD202" s="46"/>
      <c r="AE202" s="46"/>
      <c r="AF202" s="46"/>
      <c r="AG202" s="46"/>
      <c r="AH202" s="46"/>
      <c r="AI202" s="46"/>
      <c r="AJ202" s="46"/>
      <c r="AK202" s="46"/>
      <c r="AL202" s="46"/>
    </row>
    <row r="203">
      <c r="A203" s="50"/>
      <c r="B203" s="46"/>
      <c r="C203" s="46"/>
      <c r="D203" s="46"/>
      <c r="E203" s="70"/>
      <c r="F203" s="50"/>
      <c r="G203" s="50"/>
      <c r="H203" s="50"/>
      <c r="I203" s="50"/>
      <c r="J203" s="102"/>
      <c r="K203" s="46"/>
      <c r="L203" s="46"/>
      <c r="M203" s="46"/>
      <c r="N203" s="46"/>
      <c r="O203" s="46"/>
      <c r="P203" s="46"/>
      <c r="Q203" s="46"/>
      <c r="R203" s="46"/>
      <c r="S203" s="46"/>
      <c r="T203" s="46"/>
      <c r="U203" s="46"/>
      <c r="V203" s="46"/>
      <c r="W203" s="46"/>
      <c r="X203" s="46"/>
      <c r="Y203" s="46"/>
      <c r="Z203" s="46"/>
      <c r="AA203" s="46"/>
      <c r="AB203" s="46"/>
      <c r="AC203" s="46"/>
      <c r="AD203" s="46"/>
      <c r="AE203" s="46"/>
      <c r="AF203" s="46"/>
      <c r="AG203" s="46"/>
      <c r="AH203" s="46"/>
      <c r="AI203" s="46"/>
      <c r="AJ203" s="46"/>
      <c r="AK203" s="46"/>
      <c r="AL203" s="46"/>
    </row>
    <row r="204">
      <c r="A204" s="50"/>
      <c r="B204" s="46"/>
      <c r="C204" s="46"/>
      <c r="D204" s="46"/>
      <c r="E204" s="70"/>
      <c r="F204" s="50"/>
      <c r="G204" s="50"/>
      <c r="H204" s="50"/>
      <c r="I204" s="50"/>
      <c r="J204" s="102"/>
      <c r="K204" s="46"/>
      <c r="L204" s="46"/>
      <c r="M204" s="46"/>
      <c r="N204" s="46"/>
      <c r="O204" s="46"/>
      <c r="P204" s="46"/>
      <c r="Q204" s="46"/>
      <c r="R204" s="46"/>
      <c r="S204" s="46"/>
      <c r="T204" s="46"/>
      <c r="U204" s="46"/>
      <c r="V204" s="46"/>
      <c r="W204" s="46"/>
      <c r="X204" s="46"/>
      <c r="Y204" s="46"/>
      <c r="Z204" s="46"/>
      <c r="AA204" s="46"/>
      <c r="AB204" s="46"/>
      <c r="AC204" s="46"/>
      <c r="AD204" s="46"/>
      <c r="AE204" s="46"/>
      <c r="AF204" s="46"/>
      <c r="AG204" s="46"/>
      <c r="AH204" s="46"/>
      <c r="AI204" s="46"/>
      <c r="AJ204" s="46"/>
      <c r="AK204" s="46"/>
      <c r="AL204" s="46"/>
    </row>
    <row r="205">
      <c r="A205" s="50"/>
      <c r="B205" s="46"/>
      <c r="C205" s="46"/>
      <c r="D205" s="46"/>
      <c r="E205" s="70"/>
      <c r="F205" s="50"/>
      <c r="G205" s="50"/>
      <c r="H205" s="50"/>
      <c r="I205" s="50"/>
      <c r="J205" s="102"/>
      <c r="K205" s="46"/>
      <c r="L205" s="46"/>
      <c r="M205" s="46"/>
      <c r="N205" s="46"/>
      <c r="O205" s="46"/>
      <c r="P205" s="46"/>
      <c r="Q205" s="46"/>
      <c r="R205" s="46"/>
      <c r="S205" s="46"/>
      <c r="T205" s="46"/>
      <c r="U205" s="46"/>
      <c r="V205" s="46"/>
      <c r="W205" s="46"/>
      <c r="X205" s="46"/>
      <c r="Y205" s="46"/>
      <c r="Z205" s="46"/>
      <c r="AA205" s="46"/>
      <c r="AB205" s="46"/>
      <c r="AC205" s="46"/>
      <c r="AD205" s="46"/>
      <c r="AE205" s="46"/>
      <c r="AF205" s="46"/>
      <c r="AG205" s="46"/>
      <c r="AH205" s="46"/>
      <c r="AI205" s="46"/>
      <c r="AJ205" s="46"/>
      <c r="AK205" s="46"/>
      <c r="AL205" s="46"/>
    </row>
    <row r="206">
      <c r="A206" s="50"/>
      <c r="B206" s="46"/>
      <c r="C206" s="46"/>
      <c r="D206" s="46"/>
      <c r="E206" s="70"/>
      <c r="F206" s="50"/>
      <c r="G206" s="50"/>
      <c r="H206" s="50"/>
      <c r="I206" s="50"/>
      <c r="J206" s="102"/>
      <c r="K206" s="46"/>
      <c r="L206" s="46"/>
      <c r="M206" s="46"/>
      <c r="N206" s="46"/>
      <c r="O206" s="46"/>
      <c r="P206" s="46"/>
      <c r="Q206" s="46"/>
      <c r="R206" s="46"/>
      <c r="S206" s="46"/>
      <c r="T206" s="46"/>
      <c r="U206" s="46"/>
      <c r="V206" s="46"/>
      <c r="W206" s="46"/>
      <c r="X206" s="46"/>
      <c r="Y206" s="46"/>
      <c r="Z206" s="46"/>
      <c r="AA206" s="46"/>
      <c r="AB206" s="46"/>
      <c r="AC206" s="46"/>
      <c r="AD206" s="46"/>
      <c r="AE206" s="46"/>
      <c r="AF206" s="46"/>
      <c r="AG206" s="46"/>
      <c r="AH206" s="46"/>
      <c r="AI206" s="46"/>
      <c r="AJ206" s="46"/>
      <c r="AK206" s="46"/>
      <c r="AL206" s="46"/>
    </row>
    <row r="207">
      <c r="A207" s="50"/>
      <c r="B207" s="46"/>
      <c r="C207" s="46"/>
      <c r="D207" s="46"/>
      <c r="E207" s="70"/>
      <c r="F207" s="50"/>
      <c r="G207" s="50"/>
      <c r="H207" s="50"/>
      <c r="I207" s="50"/>
      <c r="J207" s="102"/>
      <c r="K207" s="46"/>
      <c r="L207" s="46"/>
      <c r="M207" s="46"/>
      <c r="N207" s="46"/>
      <c r="O207" s="46"/>
      <c r="P207" s="46"/>
      <c r="Q207" s="46"/>
      <c r="R207" s="46"/>
      <c r="S207" s="46"/>
      <c r="T207" s="46"/>
      <c r="U207" s="46"/>
      <c r="V207" s="46"/>
      <c r="W207" s="46"/>
      <c r="X207" s="46"/>
      <c r="Y207" s="46"/>
      <c r="Z207" s="46"/>
      <c r="AA207" s="46"/>
      <c r="AB207" s="46"/>
      <c r="AC207" s="46"/>
      <c r="AD207" s="46"/>
      <c r="AE207" s="46"/>
      <c r="AF207" s="46"/>
      <c r="AG207" s="46"/>
      <c r="AH207" s="46"/>
      <c r="AI207" s="46"/>
      <c r="AJ207" s="46"/>
      <c r="AK207" s="46"/>
      <c r="AL207" s="46"/>
    </row>
    <row r="208">
      <c r="A208" s="50"/>
      <c r="B208" s="46"/>
      <c r="C208" s="46"/>
      <c r="D208" s="46"/>
      <c r="E208" s="70"/>
      <c r="F208" s="50"/>
      <c r="G208" s="50"/>
      <c r="H208" s="50"/>
      <c r="I208" s="50"/>
      <c r="J208" s="102"/>
      <c r="K208" s="46"/>
      <c r="L208" s="46"/>
      <c r="M208" s="46"/>
      <c r="N208" s="46"/>
      <c r="O208" s="46"/>
      <c r="P208" s="46"/>
      <c r="Q208" s="46"/>
      <c r="R208" s="46"/>
      <c r="S208" s="46"/>
      <c r="T208" s="46"/>
      <c r="U208" s="46"/>
      <c r="V208" s="46"/>
      <c r="W208" s="46"/>
      <c r="X208" s="46"/>
      <c r="Y208" s="46"/>
      <c r="Z208" s="46"/>
      <c r="AA208" s="46"/>
      <c r="AB208" s="46"/>
      <c r="AC208" s="46"/>
      <c r="AD208" s="46"/>
      <c r="AE208" s="46"/>
      <c r="AF208" s="46"/>
      <c r="AG208" s="46"/>
      <c r="AH208" s="46"/>
      <c r="AI208" s="46"/>
      <c r="AJ208" s="46"/>
      <c r="AK208" s="46"/>
      <c r="AL208" s="46"/>
    </row>
    <row r="209">
      <c r="A209" s="50"/>
      <c r="B209" s="46"/>
      <c r="C209" s="46"/>
      <c r="D209" s="46"/>
      <c r="E209" s="70"/>
      <c r="F209" s="50"/>
      <c r="G209" s="50"/>
      <c r="H209" s="50"/>
      <c r="I209" s="50"/>
      <c r="J209" s="102"/>
      <c r="K209" s="46"/>
      <c r="L209" s="46"/>
      <c r="M209" s="46"/>
      <c r="N209" s="46"/>
      <c r="O209" s="46"/>
      <c r="P209" s="46"/>
      <c r="Q209" s="46"/>
      <c r="R209" s="46"/>
      <c r="S209" s="46"/>
      <c r="T209" s="46"/>
      <c r="U209" s="46"/>
      <c r="V209" s="46"/>
      <c r="W209" s="46"/>
      <c r="X209" s="46"/>
      <c r="Y209" s="46"/>
      <c r="Z209" s="46"/>
      <c r="AA209" s="46"/>
      <c r="AB209" s="46"/>
      <c r="AC209" s="46"/>
      <c r="AD209" s="46"/>
      <c r="AE209" s="46"/>
      <c r="AF209" s="46"/>
      <c r="AG209" s="46"/>
      <c r="AH209" s="46"/>
      <c r="AI209" s="46"/>
      <c r="AJ209" s="46"/>
      <c r="AK209" s="46"/>
      <c r="AL209" s="46"/>
    </row>
    <row r="210">
      <c r="A210" s="50"/>
      <c r="B210" s="46"/>
      <c r="C210" s="46"/>
      <c r="D210" s="46"/>
      <c r="E210" s="70"/>
      <c r="F210" s="50"/>
      <c r="G210" s="50"/>
      <c r="H210" s="50"/>
      <c r="I210" s="50"/>
      <c r="J210" s="102"/>
      <c r="K210" s="46"/>
      <c r="L210" s="46"/>
      <c r="M210" s="46"/>
      <c r="N210" s="46"/>
      <c r="O210" s="46"/>
      <c r="P210" s="46"/>
      <c r="Q210" s="46"/>
      <c r="R210" s="46"/>
      <c r="S210" s="46"/>
      <c r="T210" s="46"/>
      <c r="U210" s="46"/>
      <c r="V210" s="46"/>
      <c r="W210" s="46"/>
      <c r="X210" s="46"/>
      <c r="Y210" s="46"/>
      <c r="Z210" s="46"/>
      <c r="AA210" s="46"/>
      <c r="AB210" s="46"/>
      <c r="AC210" s="46"/>
      <c r="AD210" s="46"/>
      <c r="AE210" s="46"/>
      <c r="AF210" s="46"/>
      <c r="AG210" s="46"/>
      <c r="AH210" s="46"/>
      <c r="AI210" s="46"/>
      <c r="AJ210" s="46"/>
      <c r="AK210" s="46"/>
      <c r="AL210" s="46"/>
    </row>
    <row r="211">
      <c r="A211" s="50"/>
      <c r="B211" s="46"/>
      <c r="C211" s="46"/>
      <c r="D211" s="46"/>
      <c r="E211" s="70"/>
      <c r="F211" s="50"/>
      <c r="G211" s="50"/>
      <c r="H211" s="50"/>
      <c r="I211" s="50"/>
      <c r="J211" s="102"/>
      <c r="K211" s="46"/>
      <c r="L211" s="46"/>
      <c r="M211" s="46"/>
      <c r="N211" s="46"/>
      <c r="O211" s="46"/>
      <c r="P211" s="46"/>
      <c r="Q211" s="46"/>
      <c r="R211" s="46"/>
      <c r="S211" s="46"/>
      <c r="T211" s="46"/>
      <c r="U211" s="46"/>
      <c r="V211" s="46"/>
      <c r="W211" s="46"/>
      <c r="X211" s="46"/>
      <c r="Y211" s="46"/>
      <c r="Z211" s="46"/>
      <c r="AA211" s="46"/>
      <c r="AB211" s="46"/>
      <c r="AC211" s="46"/>
      <c r="AD211" s="46"/>
      <c r="AE211" s="46"/>
      <c r="AF211" s="46"/>
      <c r="AG211" s="46"/>
      <c r="AH211" s="46"/>
      <c r="AI211" s="46"/>
      <c r="AJ211" s="46"/>
      <c r="AK211" s="46"/>
      <c r="AL211" s="46"/>
    </row>
    <row r="212">
      <c r="A212" s="50"/>
      <c r="B212" s="46"/>
      <c r="C212" s="46"/>
      <c r="D212" s="46"/>
      <c r="E212" s="70"/>
      <c r="F212" s="50"/>
      <c r="G212" s="50"/>
      <c r="H212" s="50"/>
      <c r="I212" s="50"/>
      <c r="J212" s="102"/>
      <c r="K212" s="46"/>
      <c r="L212" s="46"/>
      <c r="M212" s="46"/>
      <c r="N212" s="46"/>
      <c r="O212" s="46"/>
      <c r="P212" s="46"/>
      <c r="Q212" s="46"/>
      <c r="R212" s="46"/>
      <c r="S212" s="46"/>
      <c r="T212" s="46"/>
      <c r="U212" s="46"/>
      <c r="V212" s="46"/>
      <c r="W212" s="46"/>
      <c r="X212" s="46"/>
      <c r="Y212" s="46"/>
      <c r="Z212" s="46"/>
      <c r="AA212" s="46"/>
      <c r="AB212" s="46"/>
      <c r="AC212" s="46"/>
      <c r="AD212" s="46"/>
      <c r="AE212" s="46"/>
      <c r="AF212" s="46"/>
      <c r="AG212" s="46"/>
      <c r="AH212" s="46"/>
      <c r="AI212" s="46"/>
      <c r="AJ212" s="46"/>
      <c r="AK212" s="46"/>
      <c r="AL212" s="46"/>
    </row>
    <row r="213">
      <c r="A213" s="50"/>
      <c r="B213" s="46"/>
      <c r="C213" s="46"/>
      <c r="D213" s="46"/>
      <c r="E213" s="70"/>
      <c r="F213" s="50"/>
      <c r="G213" s="50"/>
      <c r="H213" s="50"/>
      <c r="I213" s="50"/>
      <c r="J213" s="102"/>
      <c r="K213" s="46"/>
      <c r="L213" s="46"/>
      <c r="M213" s="46"/>
      <c r="N213" s="46"/>
      <c r="O213" s="46"/>
      <c r="P213" s="46"/>
      <c r="Q213" s="46"/>
      <c r="R213" s="46"/>
      <c r="S213" s="46"/>
      <c r="T213" s="46"/>
      <c r="U213" s="46"/>
      <c r="V213" s="46"/>
      <c r="W213" s="46"/>
      <c r="X213" s="46"/>
      <c r="Y213" s="46"/>
      <c r="Z213" s="46"/>
      <c r="AA213" s="46"/>
      <c r="AB213" s="46"/>
      <c r="AC213" s="46"/>
      <c r="AD213" s="46"/>
      <c r="AE213" s="46"/>
      <c r="AF213" s="46"/>
      <c r="AG213" s="46"/>
      <c r="AH213" s="46"/>
      <c r="AI213" s="46"/>
      <c r="AJ213" s="46"/>
      <c r="AK213" s="46"/>
      <c r="AL213" s="46"/>
    </row>
    <row r="214">
      <c r="A214" s="50"/>
      <c r="B214" s="46"/>
      <c r="C214" s="46"/>
      <c r="D214" s="46"/>
      <c r="E214" s="70"/>
      <c r="F214" s="50"/>
      <c r="G214" s="50"/>
      <c r="H214" s="50"/>
      <c r="I214" s="50"/>
      <c r="J214" s="102"/>
      <c r="K214" s="46"/>
      <c r="L214" s="46"/>
      <c r="M214" s="46"/>
      <c r="N214" s="46"/>
      <c r="O214" s="46"/>
      <c r="P214" s="46"/>
      <c r="Q214" s="46"/>
      <c r="R214" s="46"/>
      <c r="S214" s="46"/>
      <c r="T214" s="46"/>
      <c r="U214" s="46"/>
      <c r="V214" s="46"/>
      <c r="W214" s="46"/>
      <c r="X214" s="46"/>
      <c r="Y214" s="46"/>
      <c r="Z214" s="46"/>
      <c r="AA214" s="46"/>
      <c r="AB214" s="46"/>
      <c r="AC214" s="46"/>
      <c r="AD214" s="46"/>
      <c r="AE214" s="46"/>
      <c r="AF214" s="46"/>
      <c r="AG214" s="46"/>
      <c r="AH214" s="46"/>
      <c r="AI214" s="46"/>
      <c r="AJ214" s="46"/>
      <c r="AK214" s="46"/>
      <c r="AL214" s="46"/>
    </row>
    <row r="215">
      <c r="A215" s="50"/>
      <c r="B215" s="46"/>
      <c r="C215" s="46"/>
      <c r="D215" s="46"/>
      <c r="E215" s="70"/>
      <c r="F215" s="50"/>
      <c r="G215" s="50"/>
      <c r="H215" s="50"/>
      <c r="I215" s="50"/>
      <c r="J215" s="102"/>
      <c r="K215" s="46"/>
      <c r="L215" s="46"/>
      <c r="M215" s="46"/>
      <c r="N215" s="46"/>
      <c r="O215" s="46"/>
      <c r="P215" s="46"/>
      <c r="Q215" s="46"/>
      <c r="R215" s="46"/>
      <c r="S215" s="46"/>
      <c r="T215" s="46"/>
      <c r="U215" s="46"/>
      <c r="V215" s="46"/>
      <c r="W215" s="46"/>
      <c r="X215" s="46"/>
      <c r="Y215" s="46"/>
      <c r="Z215" s="46"/>
      <c r="AA215" s="46"/>
      <c r="AB215" s="46"/>
      <c r="AC215" s="46"/>
      <c r="AD215" s="46"/>
      <c r="AE215" s="46"/>
      <c r="AF215" s="46"/>
      <c r="AG215" s="46"/>
      <c r="AH215" s="46"/>
      <c r="AI215" s="46"/>
      <c r="AJ215" s="46"/>
      <c r="AK215" s="46"/>
      <c r="AL215" s="46"/>
    </row>
    <row r="216">
      <c r="A216" s="50"/>
      <c r="B216" s="46"/>
      <c r="C216" s="46"/>
      <c r="D216" s="46"/>
      <c r="E216" s="70"/>
      <c r="F216" s="50"/>
      <c r="G216" s="50"/>
      <c r="H216" s="50"/>
      <c r="I216" s="50"/>
      <c r="J216" s="102"/>
      <c r="K216" s="46"/>
      <c r="L216" s="46"/>
      <c r="M216" s="46"/>
      <c r="N216" s="46"/>
      <c r="O216" s="46"/>
      <c r="P216" s="46"/>
      <c r="Q216" s="46"/>
      <c r="R216" s="46"/>
      <c r="S216" s="46"/>
      <c r="T216" s="46"/>
      <c r="U216" s="46"/>
      <c r="V216" s="46"/>
      <c r="W216" s="46"/>
      <c r="X216" s="46"/>
      <c r="Y216" s="46"/>
      <c r="Z216" s="46"/>
      <c r="AA216" s="46"/>
      <c r="AB216" s="46"/>
      <c r="AC216" s="46"/>
      <c r="AD216" s="46"/>
      <c r="AE216" s="46"/>
      <c r="AF216" s="46"/>
      <c r="AG216" s="46"/>
      <c r="AH216" s="46"/>
      <c r="AI216" s="46"/>
      <c r="AJ216" s="46"/>
      <c r="AK216" s="46"/>
      <c r="AL216" s="46"/>
    </row>
    <row r="217">
      <c r="A217" s="50"/>
      <c r="B217" s="46"/>
      <c r="C217" s="46"/>
      <c r="D217" s="46"/>
      <c r="E217" s="70"/>
      <c r="F217" s="50"/>
      <c r="G217" s="50"/>
      <c r="H217" s="50"/>
      <c r="I217" s="50"/>
      <c r="J217" s="102"/>
      <c r="K217" s="46"/>
      <c r="L217" s="46"/>
      <c r="M217" s="46"/>
      <c r="N217" s="46"/>
      <c r="O217" s="46"/>
      <c r="P217" s="46"/>
      <c r="Q217" s="46"/>
      <c r="R217" s="46"/>
      <c r="S217" s="46"/>
      <c r="T217" s="46"/>
      <c r="U217" s="46"/>
      <c r="V217" s="46"/>
      <c r="W217" s="46"/>
      <c r="X217" s="46"/>
      <c r="Y217" s="46"/>
      <c r="Z217" s="46"/>
      <c r="AA217" s="46"/>
      <c r="AB217" s="46"/>
      <c r="AC217" s="46"/>
      <c r="AD217" s="46"/>
      <c r="AE217" s="46"/>
      <c r="AF217" s="46"/>
      <c r="AG217" s="46"/>
      <c r="AH217" s="46"/>
      <c r="AI217" s="46"/>
      <c r="AJ217" s="46"/>
      <c r="AK217" s="46"/>
      <c r="AL217" s="46"/>
    </row>
    <row r="218">
      <c r="A218" s="50"/>
      <c r="B218" s="46"/>
      <c r="C218" s="46"/>
      <c r="D218" s="46"/>
      <c r="E218" s="70"/>
      <c r="F218" s="50"/>
      <c r="G218" s="50"/>
      <c r="H218" s="50"/>
      <c r="I218" s="50"/>
      <c r="J218" s="102"/>
      <c r="K218" s="46"/>
      <c r="L218" s="46"/>
      <c r="M218" s="46"/>
      <c r="N218" s="46"/>
      <c r="O218" s="46"/>
      <c r="P218" s="46"/>
      <c r="Q218" s="46"/>
      <c r="R218" s="46"/>
      <c r="S218" s="46"/>
      <c r="T218" s="46"/>
      <c r="U218" s="46"/>
      <c r="V218" s="46"/>
      <c r="W218" s="46"/>
      <c r="X218" s="46"/>
      <c r="Y218" s="46"/>
      <c r="Z218" s="46"/>
      <c r="AA218" s="46"/>
      <c r="AB218" s="46"/>
      <c r="AC218" s="46"/>
      <c r="AD218" s="46"/>
      <c r="AE218" s="46"/>
      <c r="AF218" s="46"/>
      <c r="AG218" s="46"/>
      <c r="AH218" s="46"/>
      <c r="AI218" s="46"/>
      <c r="AJ218" s="46"/>
      <c r="AK218" s="46"/>
      <c r="AL218" s="46"/>
    </row>
    <row r="219">
      <c r="A219" s="50"/>
      <c r="B219" s="46"/>
      <c r="C219" s="46"/>
      <c r="D219" s="46"/>
      <c r="E219" s="70"/>
      <c r="F219" s="50"/>
      <c r="G219" s="50"/>
      <c r="H219" s="50"/>
      <c r="I219" s="50"/>
      <c r="J219" s="102"/>
      <c r="K219" s="46"/>
      <c r="L219" s="46"/>
      <c r="M219" s="46"/>
      <c r="N219" s="46"/>
      <c r="O219" s="46"/>
      <c r="P219" s="46"/>
      <c r="Q219" s="46"/>
      <c r="R219" s="46"/>
      <c r="S219" s="46"/>
      <c r="T219" s="46"/>
      <c r="U219" s="46"/>
      <c r="V219" s="46"/>
      <c r="W219" s="46"/>
      <c r="X219" s="46"/>
      <c r="Y219" s="46"/>
      <c r="Z219" s="46"/>
      <c r="AA219" s="46"/>
      <c r="AB219" s="46"/>
      <c r="AC219" s="46"/>
      <c r="AD219" s="46"/>
      <c r="AE219" s="46"/>
      <c r="AF219" s="46"/>
      <c r="AG219" s="46"/>
      <c r="AH219" s="46"/>
      <c r="AI219" s="46"/>
      <c r="AJ219" s="46"/>
      <c r="AK219" s="46"/>
      <c r="AL219" s="46"/>
    </row>
    <row r="220">
      <c r="A220" s="50"/>
      <c r="B220" s="46"/>
      <c r="C220" s="46"/>
      <c r="D220" s="46"/>
      <c r="E220" s="70"/>
      <c r="F220" s="50"/>
      <c r="G220" s="50"/>
      <c r="H220" s="50"/>
      <c r="I220" s="50"/>
      <c r="J220" s="102"/>
      <c r="K220" s="46"/>
      <c r="L220" s="46"/>
      <c r="M220" s="46"/>
      <c r="N220" s="46"/>
      <c r="O220" s="46"/>
      <c r="P220" s="46"/>
      <c r="Q220" s="46"/>
      <c r="R220" s="46"/>
      <c r="S220" s="46"/>
      <c r="T220" s="46"/>
      <c r="U220" s="46"/>
      <c r="V220" s="46"/>
      <c r="W220" s="46"/>
      <c r="X220" s="46"/>
      <c r="Y220" s="46"/>
      <c r="Z220" s="46"/>
      <c r="AA220" s="46"/>
      <c r="AB220" s="46"/>
      <c r="AC220" s="46"/>
      <c r="AD220" s="46"/>
      <c r="AE220" s="46"/>
      <c r="AF220" s="46"/>
      <c r="AG220" s="46"/>
      <c r="AH220" s="46"/>
      <c r="AI220" s="46"/>
      <c r="AJ220" s="46"/>
      <c r="AK220" s="46"/>
      <c r="AL220" s="46"/>
    </row>
    <row r="221">
      <c r="A221" s="50"/>
      <c r="B221" s="46"/>
      <c r="C221" s="46"/>
      <c r="D221" s="46"/>
      <c r="E221" s="70"/>
      <c r="F221" s="50"/>
      <c r="G221" s="50"/>
      <c r="H221" s="50"/>
      <c r="I221" s="50"/>
      <c r="J221" s="102"/>
      <c r="K221" s="46"/>
      <c r="L221" s="46"/>
      <c r="M221" s="46"/>
      <c r="N221" s="46"/>
      <c r="O221" s="46"/>
      <c r="P221" s="46"/>
      <c r="Q221" s="46"/>
      <c r="R221" s="46"/>
      <c r="S221" s="46"/>
      <c r="T221" s="46"/>
      <c r="U221" s="46"/>
      <c r="V221" s="46"/>
      <c r="W221" s="46"/>
      <c r="X221" s="46"/>
      <c r="Y221" s="46"/>
      <c r="Z221" s="46"/>
      <c r="AA221" s="46"/>
      <c r="AB221" s="46"/>
      <c r="AC221" s="46"/>
      <c r="AD221" s="46"/>
      <c r="AE221" s="46"/>
      <c r="AF221" s="46"/>
      <c r="AG221" s="46"/>
      <c r="AH221" s="46"/>
      <c r="AI221" s="46"/>
      <c r="AJ221" s="46"/>
      <c r="AK221" s="46"/>
      <c r="AL221" s="46"/>
    </row>
    <row r="222">
      <c r="A222" s="50"/>
      <c r="B222" s="46"/>
      <c r="C222" s="46"/>
      <c r="D222" s="46"/>
      <c r="E222" s="70"/>
      <c r="F222" s="50"/>
      <c r="G222" s="50"/>
      <c r="H222" s="50"/>
      <c r="I222" s="50"/>
      <c r="J222" s="102"/>
      <c r="K222" s="46"/>
      <c r="L222" s="46"/>
      <c r="M222" s="46"/>
      <c r="N222" s="46"/>
      <c r="O222" s="46"/>
      <c r="P222" s="46"/>
      <c r="Q222" s="46"/>
      <c r="R222" s="46"/>
      <c r="S222" s="46"/>
      <c r="T222" s="46"/>
      <c r="U222" s="46"/>
      <c r="V222" s="46"/>
      <c r="W222" s="46"/>
      <c r="X222" s="46"/>
      <c r="Y222" s="46"/>
      <c r="Z222" s="46"/>
      <c r="AA222" s="46"/>
      <c r="AB222" s="46"/>
      <c r="AC222" s="46"/>
      <c r="AD222" s="46"/>
      <c r="AE222" s="46"/>
      <c r="AF222" s="46"/>
      <c r="AG222" s="46"/>
      <c r="AH222" s="46"/>
      <c r="AI222" s="46"/>
      <c r="AJ222" s="46"/>
      <c r="AK222" s="46"/>
      <c r="AL222" s="46"/>
    </row>
    <row r="223">
      <c r="A223" s="50"/>
      <c r="B223" s="46"/>
      <c r="C223" s="46"/>
      <c r="D223" s="46"/>
      <c r="E223" s="70"/>
      <c r="F223" s="50"/>
      <c r="G223" s="50"/>
      <c r="H223" s="50"/>
      <c r="I223" s="50"/>
      <c r="J223" s="102"/>
      <c r="K223" s="46"/>
      <c r="L223" s="46"/>
      <c r="M223" s="46"/>
      <c r="N223" s="46"/>
      <c r="O223" s="46"/>
      <c r="P223" s="46"/>
      <c r="Q223" s="46"/>
      <c r="R223" s="46"/>
      <c r="S223" s="46"/>
      <c r="T223" s="46"/>
      <c r="U223" s="46"/>
      <c r="V223" s="46"/>
      <c r="W223" s="46"/>
      <c r="X223" s="46"/>
      <c r="Y223" s="46"/>
      <c r="Z223" s="46"/>
      <c r="AA223" s="46"/>
      <c r="AB223" s="46"/>
      <c r="AC223" s="46"/>
      <c r="AD223" s="46"/>
      <c r="AE223" s="46"/>
      <c r="AF223" s="46"/>
      <c r="AG223" s="46"/>
      <c r="AH223" s="46"/>
      <c r="AI223" s="46"/>
      <c r="AJ223" s="46"/>
      <c r="AK223" s="46"/>
      <c r="AL223" s="46"/>
    </row>
    <row r="224">
      <c r="A224" s="50"/>
      <c r="B224" s="46"/>
      <c r="C224" s="46"/>
      <c r="D224" s="46"/>
      <c r="E224" s="70"/>
      <c r="F224" s="50"/>
      <c r="G224" s="50"/>
      <c r="H224" s="50"/>
      <c r="I224" s="50"/>
      <c r="J224" s="102"/>
      <c r="K224" s="46"/>
      <c r="L224" s="46"/>
      <c r="M224" s="46"/>
      <c r="N224" s="46"/>
      <c r="O224" s="46"/>
      <c r="P224" s="46"/>
      <c r="Q224" s="46"/>
      <c r="R224" s="46"/>
      <c r="S224" s="46"/>
      <c r="T224" s="46"/>
      <c r="U224" s="46"/>
      <c r="V224" s="46"/>
      <c r="W224" s="46"/>
      <c r="X224" s="46"/>
      <c r="Y224" s="46"/>
      <c r="Z224" s="46"/>
      <c r="AA224" s="46"/>
      <c r="AB224" s="46"/>
      <c r="AC224" s="46"/>
      <c r="AD224" s="46"/>
      <c r="AE224" s="46"/>
      <c r="AF224" s="46"/>
      <c r="AG224" s="46"/>
      <c r="AH224" s="46"/>
      <c r="AI224" s="46"/>
      <c r="AJ224" s="46"/>
      <c r="AK224" s="46"/>
      <c r="AL224" s="46"/>
    </row>
    <row r="225">
      <c r="A225" s="50"/>
      <c r="B225" s="46"/>
      <c r="C225" s="46"/>
      <c r="D225" s="46"/>
      <c r="E225" s="70"/>
      <c r="F225" s="50"/>
      <c r="G225" s="50"/>
      <c r="H225" s="50"/>
      <c r="I225" s="50"/>
      <c r="J225" s="102"/>
      <c r="K225" s="46"/>
      <c r="L225" s="46"/>
      <c r="M225" s="46"/>
      <c r="N225" s="46"/>
      <c r="O225" s="46"/>
      <c r="P225" s="46"/>
      <c r="Q225" s="46"/>
      <c r="R225" s="46"/>
      <c r="S225" s="46"/>
      <c r="T225" s="46"/>
      <c r="U225" s="46"/>
      <c r="V225" s="46"/>
      <c r="W225" s="46"/>
      <c r="X225" s="46"/>
      <c r="Y225" s="46"/>
      <c r="Z225" s="46"/>
      <c r="AA225" s="46"/>
      <c r="AB225" s="46"/>
      <c r="AC225" s="46"/>
      <c r="AD225" s="46"/>
      <c r="AE225" s="46"/>
      <c r="AF225" s="46"/>
      <c r="AG225" s="46"/>
      <c r="AH225" s="46"/>
      <c r="AI225" s="46"/>
      <c r="AJ225" s="46"/>
      <c r="AK225" s="46"/>
      <c r="AL225" s="46"/>
    </row>
    <row r="226">
      <c r="A226" s="50"/>
      <c r="B226" s="46"/>
      <c r="C226" s="46"/>
      <c r="D226" s="46"/>
      <c r="E226" s="70"/>
      <c r="F226" s="50"/>
      <c r="G226" s="50"/>
      <c r="H226" s="50"/>
      <c r="I226" s="50"/>
      <c r="J226" s="102"/>
      <c r="K226" s="46"/>
      <c r="L226" s="46"/>
      <c r="M226" s="46"/>
      <c r="N226" s="46"/>
      <c r="O226" s="46"/>
      <c r="P226" s="46"/>
      <c r="Q226" s="46"/>
      <c r="R226" s="46"/>
      <c r="S226" s="46"/>
      <c r="T226" s="46"/>
      <c r="U226" s="46"/>
      <c r="V226" s="46"/>
      <c r="W226" s="46"/>
      <c r="X226" s="46"/>
      <c r="Y226" s="46"/>
      <c r="Z226" s="46"/>
      <c r="AA226" s="46"/>
      <c r="AB226" s="46"/>
      <c r="AC226" s="46"/>
      <c r="AD226" s="46"/>
      <c r="AE226" s="46"/>
      <c r="AF226" s="46"/>
      <c r="AG226" s="46"/>
      <c r="AH226" s="46"/>
      <c r="AI226" s="46"/>
      <c r="AJ226" s="46"/>
      <c r="AK226" s="46"/>
      <c r="AL226" s="46"/>
    </row>
    <row r="227">
      <c r="A227" s="50"/>
      <c r="B227" s="46"/>
      <c r="C227" s="46"/>
      <c r="D227" s="46"/>
      <c r="E227" s="70"/>
      <c r="F227" s="50"/>
      <c r="G227" s="50"/>
      <c r="H227" s="50"/>
      <c r="I227" s="50"/>
      <c r="J227" s="102"/>
      <c r="K227" s="46"/>
      <c r="L227" s="46"/>
      <c r="M227" s="46"/>
      <c r="N227" s="46"/>
      <c r="O227" s="46"/>
      <c r="P227" s="46"/>
      <c r="Q227" s="46"/>
      <c r="R227" s="46"/>
      <c r="S227" s="46"/>
      <c r="T227" s="46"/>
      <c r="U227" s="46"/>
      <c r="V227" s="46"/>
      <c r="W227" s="46"/>
      <c r="X227" s="46"/>
      <c r="Y227" s="46"/>
      <c r="Z227" s="46"/>
      <c r="AA227" s="46"/>
      <c r="AB227" s="46"/>
      <c r="AC227" s="46"/>
      <c r="AD227" s="46"/>
      <c r="AE227" s="46"/>
      <c r="AF227" s="46"/>
      <c r="AG227" s="46"/>
      <c r="AH227" s="46"/>
      <c r="AI227" s="46"/>
      <c r="AJ227" s="46"/>
      <c r="AK227" s="46"/>
      <c r="AL227" s="46"/>
    </row>
    <row r="228">
      <c r="A228" s="50"/>
      <c r="B228" s="46"/>
      <c r="C228" s="46"/>
      <c r="D228" s="46"/>
      <c r="E228" s="70"/>
      <c r="F228" s="50"/>
      <c r="G228" s="50"/>
      <c r="H228" s="50"/>
      <c r="I228" s="50"/>
      <c r="J228" s="102"/>
      <c r="K228" s="46"/>
      <c r="L228" s="46"/>
      <c r="M228" s="46"/>
      <c r="N228" s="46"/>
      <c r="O228" s="46"/>
      <c r="P228" s="46"/>
      <c r="Q228" s="46"/>
      <c r="R228" s="46"/>
      <c r="S228" s="46"/>
      <c r="T228" s="46"/>
      <c r="U228" s="46"/>
      <c r="V228" s="46"/>
      <c r="W228" s="46"/>
      <c r="X228" s="46"/>
      <c r="Y228" s="46"/>
      <c r="Z228" s="46"/>
      <c r="AA228" s="46"/>
      <c r="AB228" s="46"/>
      <c r="AC228" s="46"/>
      <c r="AD228" s="46"/>
      <c r="AE228" s="46"/>
      <c r="AF228" s="46"/>
      <c r="AG228" s="46"/>
      <c r="AH228" s="46"/>
      <c r="AI228" s="46"/>
      <c r="AJ228" s="46"/>
      <c r="AK228" s="46"/>
      <c r="AL228" s="46"/>
    </row>
    <row r="229">
      <c r="A229" s="50"/>
      <c r="B229" s="46"/>
      <c r="C229" s="46"/>
      <c r="D229" s="46"/>
      <c r="E229" s="70"/>
      <c r="F229" s="50"/>
      <c r="G229" s="50"/>
      <c r="H229" s="50"/>
      <c r="I229" s="50"/>
      <c r="J229" s="102"/>
      <c r="K229" s="46"/>
      <c r="L229" s="46"/>
      <c r="M229" s="46"/>
      <c r="N229" s="46"/>
      <c r="O229" s="46"/>
      <c r="P229" s="46"/>
      <c r="Q229" s="46"/>
      <c r="R229" s="46"/>
      <c r="S229" s="46"/>
      <c r="T229" s="46"/>
      <c r="U229" s="46"/>
      <c r="V229" s="46"/>
      <c r="W229" s="46"/>
      <c r="X229" s="46"/>
      <c r="Y229" s="46"/>
      <c r="Z229" s="46"/>
      <c r="AA229" s="46"/>
      <c r="AB229" s="46"/>
      <c r="AC229" s="46"/>
      <c r="AD229" s="46"/>
      <c r="AE229" s="46"/>
      <c r="AF229" s="46"/>
      <c r="AG229" s="46"/>
      <c r="AH229" s="46"/>
      <c r="AI229" s="46"/>
      <c r="AJ229" s="46"/>
      <c r="AK229" s="46"/>
      <c r="AL229" s="46"/>
    </row>
    <row r="230">
      <c r="A230" s="50"/>
      <c r="B230" s="46"/>
      <c r="C230" s="46"/>
      <c r="D230" s="46"/>
      <c r="E230" s="70"/>
      <c r="F230" s="50"/>
      <c r="G230" s="50"/>
      <c r="H230" s="50"/>
      <c r="I230" s="50"/>
      <c r="J230" s="102"/>
      <c r="K230" s="46"/>
      <c r="L230" s="46"/>
      <c r="M230" s="46"/>
      <c r="N230" s="46"/>
      <c r="O230" s="46"/>
      <c r="P230" s="46"/>
      <c r="Q230" s="46"/>
      <c r="R230" s="46"/>
      <c r="S230" s="46"/>
      <c r="T230" s="46"/>
      <c r="U230" s="46"/>
      <c r="V230" s="46"/>
      <c r="W230" s="46"/>
      <c r="X230" s="46"/>
      <c r="Y230" s="46"/>
      <c r="Z230" s="46"/>
      <c r="AA230" s="46"/>
      <c r="AB230" s="46"/>
      <c r="AC230" s="46"/>
      <c r="AD230" s="46"/>
      <c r="AE230" s="46"/>
      <c r="AF230" s="46"/>
      <c r="AG230" s="46"/>
      <c r="AH230" s="46"/>
      <c r="AI230" s="46"/>
      <c r="AJ230" s="46"/>
      <c r="AK230" s="46"/>
      <c r="AL230" s="46"/>
    </row>
    <row r="231">
      <c r="A231" s="50"/>
      <c r="B231" s="46"/>
      <c r="C231" s="46"/>
      <c r="D231" s="46"/>
      <c r="E231" s="70"/>
      <c r="F231" s="50"/>
      <c r="G231" s="50"/>
      <c r="H231" s="50"/>
      <c r="I231" s="50"/>
      <c r="J231" s="102"/>
      <c r="K231" s="46"/>
      <c r="L231" s="46"/>
      <c r="M231" s="46"/>
      <c r="N231" s="46"/>
      <c r="O231" s="46"/>
      <c r="P231" s="46"/>
      <c r="Q231" s="46"/>
      <c r="R231" s="46"/>
      <c r="S231" s="46"/>
      <c r="T231" s="46"/>
      <c r="U231" s="46"/>
      <c r="V231" s="46"/>
      <c r="W231" s="46"/>
      <c r="X231" s="46"/>
      <c r="Y231" s="46"/>
      <c r="Z231" s="46"/>
      <c r="AA231" s="46"/>
      <c r="AB231" s="46"/>
      <c r="AC231" s="46"/>
      <c r="AD231" s="46"/>
      <c r="AE231" s="46"/>
      <c r="AF231" s="46"/>
      <c r="AG231" s="46"/>
      <c r="AH231" s="46"/>
      <c r="AI231" s="46"/>
      <c r="AJ231" s="46"/>
      <c r="AK231" s="46"/>
      <c r="AL231" s="46"/>
    </row>
    <row r="232">
      <c r="A232" s="50"/>
      <c r="B232" s="46"/>
      <c r="C232" s="46"/>
      <c r="D232" s="46"/>
      <c r="E232" s="70"/>
      <c r="F232" s="50"/>
      <c r="G232" s="50"/>
      <c r="H232" s="50"/>
      <c r="I232" s="50"/>
      <c r="J232" s="102"/>
      <c r="K232" s="46"/>
      <c r="L232" s="46"/>
      <c r="M232" s="46"/>
      <c r="N232" s="46"/>
      <c r="O232" s="46"/>
      <c r="P232" s="46"/>
      <c r="Q232" s="46"/>
      <c r="R232" s="46"/>
      <c r="S232" s="46"/>
      <c r="T232" s="46"/>
      <c r="U232" s="46"/>
      <c r="V232" s="46"/>
      <c r="W232" s="46"/>
      <c r="X232" s="46"/>
      <c r="Y232" s="46"/>
      <c r="Z232" s="46"/>
      <c r="AA232" s="46"/>
      <c r="AB232" s="46"/>
      <c r="AC232" s="46"/>
      <c r="AD232" s="46"/>
      <c r="AE232" s="46"/>
      <c r="AF232" s="46"/>
      <c r="AG232" s="46"/>
      <c r="AH232" s="46"/>
      <c r="AI232" s="46"/>
      <c r="AJ232" s="46"/>
      <c r="AK232" s="46"/>
      <c r="AL232" s="46"/>
    </row>
    <row r="233">
      <c r="A233" s="50"/>
      <c r="B233" s="46"/>
      <c r="C233" s="46"/>
      <c r="D233" s="46"/>
      <c r="E233" s="70"/>
      <c r="F233" s="50"/>
      <c r="G233" s="50"/>
      <c r="H233" s="50"/>
      <c r="I233" s="50"/>
      <c r="J233" s="102"/>
      <c r="K233" s="46"/>
      <c r="L233" s="46"/>
      <c r="M233" s="46"/>
      <c r="N233" s="46"/>
      <c r="O233" s="46"/>
      <c r="P233" s="46"/>
      <c r="Q233" s="46"/>
      <c r="R233" s="46"/>
      <c r="S233" s="46"/>
      <c r="T233" s="46"/>
      <c r="U233" s="46"/>
      <c r="V233" s="46"/>
      <c r="W233" s="46"/>
      <c r="X233" s="46"/>
      <c r="Y233" s="46"/>
      <c r="Z233" s="46"/>
      <c r="AA233" s="46"/>
      <c r="AB233" s="46"/>
      <c r="AC233" s="46"/>
      <c r="AD233" s="46"/>
      <c r="AE233" s="46"/>
      <c r="AF233" s="46"/>
      <c r="AG233" s="46"/>
      <c r="AH233" s="46"/>
      <c r="AI233" s="46"/>
      <c r="AJ233" s="46"/>
      <c r="AK233" s="46"/>
      <c r="AL233" s="46"/>
    </row>
    <row r="234">
      <c r="A234" s="50"/>
      <c r="B234" s="46"/>
      <c r="C234" s="46"/>
      <c r="D234" s="46"/>
      <c r="E234" s="70"/>
      <c r="F234" s="50"/>
      <c r="G234" s="50"/>
      <c r="H234" s="50"/>
      <c r="I234" s="50"/>
      <c r="J234" s="102"/>
      <c r="K234" s="46"/>
      <c r="L234" s="46"/>
      <c r="M234" s="46"/>
      <c r="N234" s="46"/>
      <c r="O234" s="46"/>
      <c r="P234" s="46"/>
      <c r="Q234" s="46"/>
      <c r="R234" s="46"/>
      <c r="S234" s="46"/>
      <c r="T234" s="46"/>
      <c r="U234" s="46"/>
      <c r="V234" s="46"/>
      <c r="W234" s="46"/>
      <c r="X234" s="46"/>
      <c r="Y234" s="46"/>
      <c r="Z234" s="46"/>
      <c r="AA234" s="46"/>
      <c r="AB234" s="46"/>
      <c r="AC234" s="46"/>
      <c r="AD234" s="46"/>
      <c r="AE234" s="46"/>
      <c r="AF234" s="46"/>
      <c r="AG234" s="46"/>
      <c r="AH234" s="46"/>
      <c r="AI234" s="46"/>
      <c r="AJ234" s="46"/>
      <c r="AK234" s="46"/>
      <c r="AL234" s="46"/>
    </row>
    <row r="235">
      <c r="A235" s="50"/>
      <c r="B235" s="46"/>
      <c r="C235" s="46"/>
      <c r="D235" s="46"/>
      <c r="E235" s="70"/>
      <c r="F235" s="50"/>
      <c r="G235" s="50"/>
      <c r="H235" s="50"/>
      <c r="I235" s="50"/>
      <c r="J235" s="102"/>
      <c r="K235" s="46"/>
      <c r="L235" s="46"/>
      <c r="M235" s="46"/>
      <c r="N235" s="46"/>
      <c r="O235" s="46"/>
      <c r="P235" s="46"/>
      <c r="Q235" s="46"/>
      <c r="R235" s="46"/>
      <c r="S235" s="46"/>
      <c r="T235" s="46"/>
      <c r="U235" s="46"/>
      <c r="V235" s="46"/>
      <c r="W235" s="46"/>
      <c r="X235" s="46"/>
      <c r="Y235" s="46"/>
      <c r="Z235" s="46"/>
      <c r="AA235" s="46"/>
      <c r="AB235" s="46"/>
      <c r="AC235" s="46"/>
      <c r="AD235" s="46"/>
      <c r="AE235" s="46"/>
      <c r="AF235" s="46"/>
      <c r="AG235" s="46"/>
      <c r="AH235" s="46"/>
      <c r="AI235" s="46"/>
      <c r="AJ235" s="46"/>
      <c r="AK235" s="46"/>
      <c r="AL235" s="46"/>
    </row>
    <row r="236">
      <c r="A236" s="50"/>
      <c r="B236" s="46"/>
      <c r="C236" s="46"/>
      <c r="D236" s="46"/>
      <c r="E236" s="70"/>
      <c r="F236" s="50"/>
      <c r="G236" s="50"/>
      <c r="H236" s="50"/>
      <c r="I236" s="50"/>
      <c r="J236" s="102"/>
      <c r="K236" s="46"/>
      <c r="L236" s="46"/>
      <c r="M236" s="46"/>
      <c r="N236" s="46"/>
      <c r="O236" s="46"/>
      <c r="P236" s="46"/>
      <c r="Q236" s="46"/>
      <c r="R236" s="46"/>
      <c r="S236" s="46"/>
      <c r="T236" s="46"/>
      <c r="U236" s="46"/>
      <c r="V236" s="46"/>
      <c r="W236" s="46"/>
      <c r="X236" s="46"/>
      <c r="Y236" s="46"/>
      <c r="Z236" s="46"/>
      <c r="AA236" s="46"/>
      <c r="AB236" s="46"/>
      <c r="AC236" s="46"/>
      <c r="AD236" s="46"/>
      <c r="AE236" s="46"/>
      <c r="AF236" s="46"/>
      <c r="AG236" s="46"/>
      <c r="AH236" s="46"/>
      <c r="AI236" s="46"/>
      <c r="AJ236" s="46"/>
      <c r="AK236" s="46"/>
      <c r="AL236" s="46"/>
    </row>
    <row r="237">
      <c r="A237" s="50"/>
      <c r="B237" s="46"/>
      <c r="C237" s="46"/>
      <c r="D237" s="46"/>
      <c r="E237" s="70"/>
      <c r="F237" s="50"/>
      <c r="G237" s="50"/>
      <c r="H237" s="50"/>
      <c r="I237" s="50"/>
      <c r="J237" s="102"/>
      <c r="K237" s="46"/>
      <c r="L237" s="46"/>
      <c r="M237" s="46"/>
      <c r="N237" s="46"/>
      <c r="O237" s="46"/>
      <c r="P237" s="46"/>
      <c r="Q237" s="46"/>
      <c r="R237" s="46"/>
      <c r="S237" s="46"/>
      <c r="T237" s="46"/>
      <c r="U237" s="46"/>
      <c r="V237" s="46"/>
      <c r="W237" s="46"/>
      <c r="X237" s="46"/>
      <c r="Y237" s="46"/>
      <c r="Z237" s="46"/>
      <c r="AA237" s="46"/>
      <c r="AB237" s="46"/>
      <c r="AC237" s="46"/>
      <c r="AD237" s="46"/>
      <c r="AE237" s="46"/>
      <c r="AF237" s="46"/>
      <c r="AG237" s="46"/>
      <c r="AH237" s="46"/>
      <c r="AI237" s="46"/>
      <c r="AJ237" s="46"/>
      <c r="AK237" s="46"/>
      <c r="AL237" s="46"/>
    </row>
    <row r="238">
      <c r="A238" s="50"/>
      <c r="B238" s="46"/>
      <c r="C238" s="46"/>
      <c r="D238" s="46"/>
      <c r="E238" s="70"/>
      <c r="F238" s="50"/>
      <c r="G238" s="50"/>
      <c r="H238" s="50"/>
      <c r="I238" s="50"/>
      <c r="J238" s="102"/>
      <c r="K238" s="46"/>
      <c r="L238" s="46"/>
      <c r="M238" s="46"/>
      <c r="N238" s="46"/>
      <c r="O238" s="46"/>
      <c r="P238" s="46"/>
      <c r="Q238" s="46"/>
      <c r="R238" s="46"/>
      <c r="S238" s="46"/>
      <c r="T238" s="46"/>
      <c r="U238" s="46"/>
      <c r="V238" s="46"/>
      <c r="W238" s="46"/>
      <c r="X238" s="46"/>
      <c r="Y238" s="46"/>
      <c r="Z238" s="46"/>
      <c r="AA238" s="46"/>
      <c r="AB238" s="46"/>
      <c r="AC238" s="46"/>
      <c r="AD238" s="46"/>
      <c r="AE238" s="46"/>
      <c r="AF238" s="46"/>
      <c r="AG238" s="46"/>
      <c r="AH238" s="46"/>
      <c r="AI238" s="46"/>
      <c r="AJ238" s="46"/>
      <c r="AK238" s="46"/>
      <c r="AL238" s="46"/>
    </row>
    <row r="239">
      <c r="A239" s="50"/>
      <c r="B239" s="46"/>
      <c r="C239" s="46"/>
      <c r="D239" s="46"/>
      <c r="E239" s="70"/>
      <c r="F239" s="50"/>
      <c r="G239" s="50"/>
      <c r="H239" s="50"/>
      <c r="I239" s="50"/>
      <c r="J239" s="102"/>
      <c r="K239" s="46"/>
      <c r="L239" s="46"/>
      <c r="M239" s="46"/>
      <c r="N239" s="46"/>
      <c r="O239" s="46"/>
      <c r="P239" s="46"/>
      <c r="Q239" s="46"/>
      <c r="R239" s="46"/>
      <c r="S239" s="46"/>
      <c r="T239" s="46"/>
      <c r="U239" s="46"/>
      <c r="V239" s="46"/>
      <c r="W239" s="46"/>
      <c r="X239" s="46"/>
      <c r="Y239" s="46"/>
      <c r="Z239" s="46"/>
      <c r="AA239" s="46"/>
      <c r="AB239" s="46"/>
      <c r="AC239" s="46"/>
      <c r="AD239" s="46"/>
      <c r="AE239" s="46"/>
      <c r="AF239" s="46"/>
      <c r="AG239" s="46"/>
      <c r="AH239" s="46"/>
      <c r="AI239" s="46"/>
      <c r="AJ239" s="46"/>
      <c r="AK239" s="46"/>
      <c r="AL239" s="46"/>
    </row>
    <row r="240">
      <c r="A240" s="50"/>
      <c r="B240" s="46"/>
      <c r="C240" s="46"/>
      <c r="D240" s="46"/>
      <c r="E240" s="70"/>
      <c r="F240" s="50"/>
      <c r="G240" s="50"/>
      <c r="H240" s="50"/>
      <c r="I240" s="50"/>
      <c r="J240" s="102"/>
      <c r="K240" s="46"/>
      <c r="L240" s="46"/>
      <c r="M240" s="46"/>
      <c r="N240" s="46"/>
      <c r="O240" s="46"/>
      <c r="P240" s="46"/>
      <c r="Q240" s="46"/>
      <c r="R240" s="46"/>
      <c r="S240" s="46"/>
      <c r="T240" s="46"/>
      <c r="U240" s="46"/>
      <c r="V240" s="46"/>
      <c r="W240" s="46"/>
      <c r="X240" s="46"/>
      <c r="Y240" s="46"/>
      <c r="Z240" s="46"/>
      <c r="AA240" s="46"/>
      <c r="AB240" s="46"/>
      <c r="AC240" s="46"/>
      <c r="AD240" s="46"/>
      <c r="AE240" s="46"/>
      <c r="AF240" s="46"/>
      <c r="AG240" s="46"/>
      <c r="AH240" s="46"/>
      <c r="AI240" s="46"/>
      <c r="AJ240" s="46"/>
      <c r="AK240" s="46"/>
      <c r="AL240" s="46"/>
    </row>
    <row r="241">
      <c r="A241" s="50"/>
      <c r="B241" s="46"/>
      <c r="C241" s="46"/>
      <c r="D241" s="46"/>
      <c r="E241" s="70"/>
      <c r="F241" s="50"/>
      <c r="G241" s="50"/>
      <c r="H241" s="50"/>
      <c r="I241" s="50"/>
      <c r="J241" s="102"/>
      <c r="K241" s="46"/>
      <c r="L241" s="46"/>
      <c r="M241" s="46"/>
      <c r="N241" s="46"/>
      <c r="O241" s="46"/>
      <c r="P241" s="46"/>
      <c r="Q241" s="46"/>
      <c r="R241" s="46"/>
      <c r="S241" s="46"/>
      <c r="T241" s="46"/>
      <c r="U241" s="46"/>
      <c r="V241" s="46"/>
      <c r="W241" s="46"/>
      <c r="X241" s="46"/>
      <c r="Y241" s="46"/>
      <c r="Z241" s="46"/>
      <c r="AA241" s="46"/>
      <c r="AB241" s="46"/>
      <c r="AC241" s="46"/>
      <c r="AD241" s="46"/>
      <c r="AE241" s="46"/>
      <c r="AF241" s="46"/>
      <c r="AG241" s="46"/>
      <c r="AH241" s="46"/>
      <c r="AI241" s="46"/>
      <c r="AJ241" s="46"/>
      <c r="AK241" s="46"/>
      <c r="AL241" s="46"/>
    </row>
    <row r="242">
      <c r="A242" s="50"/>
      <c r="B242" s="46"/>
      <c r="C242" s="46"/>
      <c r="D242" s="46"/>
      <c r="E242" s="70"/>
      <c r="F242" s="50"/>
      <c r="G242" s="50"/>
      <c r="H242" s="50"/>
      <c r="I242" s="50"/>
      <c r="J242" s="102"/>
      <c r="K242" s="46"/>
      <c r="L242" s="46"/>
      <c r="M242" s="46"/>
      <c r="N242" s="46"/>
      <c r="O242" s="46"/>
      <c r="P242" s="46"/>
      <c r="Q242" s="46"/>
      <c r="R242" s="46"/>
      <c r="S242" s="46"/>
      <c r="T242" s="46"/>
      <c r="U242" s="46"/>
      <c r="V242" s="46"/>
      <c r="W242" s="46"/>
      <c r="X242" s="46"/>
      <c r="Y242" s="46"/>
      <c r="Z242" s="46"/>
      <c r="AA242" s="46"/>
      <c r="AB242" s="46"/>
      <c r="AC242" s="46"/>
      <c r="AD242" s="46"/>
      <c r="AE242" s="46"/>
      <c r="AF242" s="46"/>
      <c r="AG242" s="46"/>
      <c r="AH242" s="46"/>
      <c r="AI242" s="46"/>
      <c r="AJ242" s="46"/>
      <c r="AK242" s="46"/>
      <c r="AL242" s="46"/>
    </row>
    <row r="243">
      <c r="A243" s="50"/>
      <c r="B243" s="46"/>
      <c r="C243" s="46"/>
      <c r="D243" s="46"/>
      <c r="E243" s="70"/>
      <c r="F243" s="50"/>
      <c r="G243" s="50"/>
      <c r="H243" s="50"/>
      <c r="I243" s="50"/>
      <c r="J243" s="102"/>
      <c r="K243" s="46"/>
      <c r="L243" s="46"/>
      <c r="M243" s="46"/>
      <c r="N243" s="46"/>
      <c r="O243" s="46"/>
      <c r="P243" s="46"/>
      <c r="Q243" s="46"/>
      <c r="R243" s="46"/>
      <c r="S243" s="46"/>
      <c r="T243" s="46"/>
      <c r="U243" s="46"/>
      <c r="V243" s="46"/>
      <c r="W243" s="46"/>
      <c r="X243" s="46"/>
      <c r="Y243" s="46"/>
      <c r="Z243" s="46"/>
      <c r="AA243" s="46"/>
      <c r="AB243" s="46"/>
      <c r="AC243" s="46"/>
      <c r="AD243" s="46"/>
      <c r="AE243" s="46"/>
      <c r="AF243" s="46"/>
      <c r="AG243" s="46"/>
      <c r="AH243" s="46"/>
      <c r="AI243" s="46"/>
      <c r="AJ243" s="46"/>
      <c r="AK243" s="46"/>
      <c r="AL243" s="46"/>
    </row>
    <row r="244">
      <c r="A244" s="50"/>
      <c r="B244" s="46"/>
      <c r="C244" s="46"/>
      <c r="D244" s="46"/>
      <c r="E244" s="70"/>
      <c r="F244" s="50"/>
      <c r="G244" s="50"/>
      <c r="H244" s="50"/>
      <c r="I244" s="50"/>
      <c r="J244" s="102"/>
      <c r="K244" s="46"/>
      <c r="L244" s="46"/>
      <c r="M244" s="46"/>
      <c r="N244" s="46"/>
      <c r="O244" s="46"/>
      <c r="P244" s="46"/>
      <c r="Q244" s="46"/>
      <c r="R244" s="46"/>
      <c r="S244" s="46"/>
      <c r="T244" s="46"/>
      <c r="U244" s="46"/>
      <c r="V244" s="46"/>
      <c r="W244" s="46"/>
      <c r="X244" s="46"/>
      <c r="Y244" s="46"/>
      <c r="Z244" s="46"/>
      <c r="AA244" s="46"/>
      <c r="AB244" s="46"/>
      <c r="AC244" s="46"/>
      <c r="AD244" s="46"/>
      <c r="AE244" s="46"/>
      <c r="AF244" s="46"/>
      <c r="AG244" s="46"/>
      <c r="AH244" s="46"/>
      <c r="AI244" s="46"/>
      <c r="AJ244" s="46"/>
      <c r="AK244" s="46"/>
      <c r="AL244" s="46"/>
    </row>
    <row r="245">
      <c r="A245" s="50"/>
      <c r="B245" s="46"/>
      <c r="C245" s="46"/>
      <c r="D245" s="46"/>
      <c r="E245" s="70"/>
      <c r="F245" s="50"/>
      <c r="G245" s="50"/>
      <c r="H245" s="50"/>
      <c r="I245" s="50"/>
      <c r="J245" s="102"/>
      <c r="K245" s="46"/>
      <c r="L245" s="46"/>
      <c r="M245" s="46"/>
      <c r="N245" s="46"/>
      <c r="O245" s="46"/>
      <c r="P245" s="46"/>
      <c r="Q245" s="46"/>
      <c r="R245" s="46"/>
      <c r="S245" s="46"/>
      <c r="T245" s="46"/>
      <c r="U245" s="46"/>
      <c r="V245" s="46"/>
      <c r="W245" s="46"/>
      <c r="X245" s="46"/>
      <c r="Y245" s="46"/>
      <c r="Z245" s="46"/>
      <c r="AA245" s="46"/>
      <c r="AB245" s="46"/>
      <c r="AC245" s="46"/>
      <c r="AD245" s="46"/>
      <c r="AE245" s="46"/>
      <c r="AF245" s="46"/>
      <c r="AG245" s="46"/>
      <c r="AH245" s="46"/>
      <c r="AI245" s="46"/>
      <c r="AJ245" s="46"/>
      <c r="AK245" s="46"/>
      <c r="AL245" s="46"/>
    </row>
    <row r="246">
      <c r="A246" s="50"/>
      <c r="B246" s="46"/>
      <c r="C246" s="46"/>
      <c r="D246" s="46"/>
      <c r="E246" s="70"/>
      <c r="F246" s="50"/>
      <c r="G246" s="50"/>
      <c r="H246" s="50"/>
      <c r="I246" s="50"/>
      <c r="J246" s="102"/>
      <c r="K246" s="46"/>
      <c r="L246" s="46"/>
      <c r="M246" s="46"/>
      <c r="N246" s="46"/>
      <c r="O246" s="46"/>
      <c r="P246" s="46"/>
      <c r="Q246" s="46"/>
      <c r="R246" s="46"/>
      <c r="S246" s="46"/>
      <c r="T246" s="46"/>
      <c r="U246" s="46"/>
      <c r="V246" s="46"/>
      <c r="W246" s="46"/>
      <c r="X246" s="46"/>
      <c r="Y246" s="46"/>
      <c r="Z246" s="46"/>
      <c r="AA246" s="46"/>
      <c r="AB246" s="46"/>
      <c r="AC246" s="46"/>
      <c r="AD246" s="46"/>
      <c r="AE246" s="46"/>
      <c r="AF246" s="46"/>
      <c r="AG246" s="46"/>
      <c r="AH246" s="46"/>
      <c r="AI246" s="46"/>
      <c r="AJ246" s="46"/>
      <c r="AK246" s="46"/>
      <c r="AL246" s="46"/>
    </row>
    <row r="247">
      <c r="A247" s="50"/>
      <c r="B247" s="46"/>
      <c r="C247" s="46"/>
      <c r="D247" s="46"/>
      <c r="E247" s="70"/>
      <c r="F247" s="50"/>
      <c r="G247" s="50"/>
      <c r="H247" s="50"/>
      <c r="I247" s="50"/>
      <c r="J247" s="102"/>
      <c r="K247" s="46"/>
      <c r="L247" s="46"/>
      <c r="M247" s="46"/>
      <c r="N247" s="46"/>
      <c r="O247" s="46"/>
      <c r="P247" s="46"/>
      <c r="Q247" s="46"/>
      <c r="R247" s="46"/>
      <c r="S247" s="46"/>
      <c r="T247" s="46"/>
      <c r="U247" s="46"/>
      <c r="V247" s="46"/>
      <c r="W247" s="46"/>
      <c r="X247" s="46"/>
      <c r="Y247" s="46"/>
      <c r="Z247" s="46"/>
      <c r="AA247" s="46"/>
      <c r="AB247" s="46"/>
      <c r="AC247" s="46"/>
      <c r="AD247" s="46"/>
      <c r="AE247" s="46"/>
      <c r="AF247" s="46"/>
      <c r="AG247" s="46"/>
      <c r="AH247" s="46"/>
      <c r="AI247" s="46"/>
      <c r="AJ247" s="46"/>
      <c r="AK247" s="46"/>
      <c r="AL247" s="46"/>
    </row>
    <row r="248">
      <c r="A248" s="50"/>
      <c r="B248" s="46"/>
      <c r="C248" s="46"/>
      <c r="D248" s="46"/>
      <c r="E248" s="70"/>
      <c r="F248" s="50"/>
      <c r="G248" s="50"/>
      <c r="H248" s="50"/>
      <c r="I248" s="50"/>
      <c r="J248" s="102"/>
      <c r="K248" s="46"/>
      <c r="L248" s="46"/>
      <c r="M248" s="46"/>
      <c r="N248" s="46"/>
      <c r="O248" s="46"/>
      <c r="P248" s="46"/>
      <c r="Q248" s="46"/>
      <c r="R248" s="46"/>
      <c r="S248" s="46"/>
      <c r="T248" s="46"/>
      <c r="U248" s="46"/>
      <c r="V248" s="46"/>
      <c r="W248" s="46"/>
      <c r="X248" s="46"/>
      <c r="Y248" s="46"/>
      <c r="Z248" s="46"/>
      <c r="AA248" s="46"/>
      <c r="AB248" s="46"/>
      <c r="AC248" s="46"/>
      <c r="AD248" s="46"/>
      <c r="AE248" s="46"/>
      <c r="AF248" s="46"/>
      <c r="AG248" s="46"/>
      <c r="AH248" s="46"/>
      <c r="AI248" s="46"/>
      <c r="AJ248" s="46"/>
      <c r="AK248" s="46"/>
      <c r="AL248" s="46"/>
    </row>
    <row r="249">
      <c r="A249" s="50"/>
      <c r="B249" s="46"/>
      <c r="C249" s="46"/>
      <c r="D249" s="46"/>
      <c r="E249" s="70"/>
      <c r="F249" s="50"/>
      <c r="G249" s="50"/>
      <c r="H249" s="50"/>
      <c r="I249" s="50"/>
      <c r="J249" s="102"/>
      <c r="K249" s="46"/>
      <c r="L249" s="46"/>
      <c r="M249" s="46"/>
      <c r="N249" s="46"/>
      <c r="O249" s="46"/>
      <c r="P249" s="46"/>
      <c r="Q249" s="46"/>
      <c r="R249" s="46"/>
      <c r="S249" s="46"/>
      <c r="T249" s="46"/>
      <c r="U249" s="46"/>
      <c r="V249" s="46"/>
      <c r="W249" s="46"/>
      <c r="X249" s="46"/>
      <c r="Y249" s="46"/>
      <c r="Z249" s="46"/>
      <c r="AA249" s="46"/>
      <c r="AB249" s="46"/>
      <c r="AC249" s="46"/>
      <c r="AD249" s="46"/>
      <c r="AE249" s="46"/>
      <c r="AF249" s="46"/>
      <c r="AG249" s="46"/>
      <c r="AH249" s="46"/>
      <c r="AI249" s="46"/>
      <c r="AJ249" s="46"/>
      <c r="AK249" s="46"/>
      <c r="AL249" s="46"/>
    </row>
    <row r="250">
      <c r="A250" s="50"/>
      <c r="B250" s="46"/>
      <c r="C250" s="46"/>
      <c r="D250" s="46"/>
      <c r="E250" s="70"/>
      <c r="F250" s="50"/>
      <c r="G250" s="50"/>
      <c r="H250" s="50"/>
      <c r="I250" s="50"/>
      <c r="J250" s="102"/>
      <c r="K250" s="46"/>
      <c r="L250" s="46"/>
      <c r="M250" s="46"/>
      <c r="N250" s="46"/>
      <c r="O250" s="46"/>
      <c r="P250" s="46"/>
      <c r="Q250" s="46"/>
      <c r="R250" s="46"/>
      <c r="S250" s="46"/>
      <c r="T250" s="46"/>
      <c r="U250" s="46"/>
      <c r="V250" s="46"/>
      <c r="W250" s="46"/>
      <c r="X250" s="46"/>
      <c r="Y250" s="46"/>
      <c r="Z250" s="46"/>
      <c r="AA250" s="46"/>
      <c r="AB250" s="46"/>
      <c r="AC250" s="46"/>
      <c r="AD250" s="46"/>
      <c r="AE250" s="46"/>
      <c r="AF250" s="46"/>
      <c r="AG250" s="46"/>
      <c r="AH250" s="46"/>
      <c r="AI250" s="46"/>
      <c r="AJ250" s="46"/>
      <c r="AK250" s="46"/>
      <c r="AL250" s="46"/>
    </row>
    <row r="251">
      <c r="A251" s="50"/>
      <c r="B251" s="46"/>
      <c r="C251" s="46"/>
      <c r="D251" s="46"/>
      <c r="E251" s="70"/>
      <c r="F251" s="50"/>
      <c r="G251" s="50"/>
      <c r="H251" s="50"/>
      <c r="I251" s="50"/>
      <c r="J251" s="102"/>
      <c r="K251" s="46"/>
      <c r="L251" s="46"/>
      <c r="M251" s="46"/>
      <c r="N251" s="46"/>
      <c r="O251" s="46"/>
      <c r="P251" s="46"/>
      <c r="Q251" s="46"/>
      <c r="R251" s="46"/>
      <c r="S251" s="46"/>
      <c r="T251" s="46"/>
      <c r="U251" s="46"/>
      <c r="V251" s="46"/>
      <c r="W251" s="46"/>
      <c r="X251" s="46"/>
      <c r="Y251" s="46"/>
      <c r="Z251" s="46"/>
      <c r="AA251" s="46"/>
      <c r="AB251" s="46"/>
      <c r="AC251" s="46"/>
      <c r="AD251" s="46"/>
      <c r="AE251" s="46"/>
      <c r="AF251" s="46"/>
      <c r="AG251" s="46"/>
      <c r="AH251" s="46"/>
      <c r="AI251" s="46"/>
      <c r="AJ251" s="46"/>
      <c r="AK251" s="46"/>
      <c r="AL251" s="46"/>
    </row>
    <row r="252">
      <c r="A252" s="50"/>
      <c r="B252" s="46"/>
      <c r="C252" s="46"/>
      <c r="D252" s="46"/>
      <c r="E252" s="70"/>
      <c r="F252" s="50"/>
      <c r="G252" s="50"/>
      <c r="H252" s="50"/>
      <c r="I252" s="50"/>
      <c r="J252" s="102"/>
      <c r="K252" s="46"/>
      <c r="L252" s="46"/>
      <c r="M252" s="46"/>
      <c r="N252" s="46"/>
      <c r="O252" s="46"/>
      <c r="P252" s="46"/>
      <c r="Q252" s="46"/>
      <c r="R252" s="46"/>
      <c r="S252" s="46"/>
      <c r="T252" s="46"/>
      <c r="U252" s="46"/>
      <c r="V252" s="46"/>
      <c r="W252" s="46"/>
      <c r="X252" s="46"/>
      <c r="Y252" s="46"/>
      <c r="Z252" s="46"/>
      <c r="AA252" s="46"/>
      <c r="AB252" s="46"/>
      <c r="AC252" s="46"/>
      <c r="AD252" s="46"/>
      <c r="AE252" s="46"/>
      <c r="AF252" s="46"/>
      <c r="AG252" s="46"/>
      <c r="AH252" s="46"/>
      <c r="AI252" s="46"/>
      <c r="AJ252" s="46"/>
      <c r="AK252" s="46"/>
      <c r="AL252" s="46"/>
    </row>
    <row r="253">
      <c r="A253" s="50"/>
      <c r="B253" s="46"/>
      <c r="C253" s="46"/>
      <c r="D253" s="46"/>
      <c r="E253" s="70"/>
      <c r="F253" s="50"/>
      <c r="G253" s="50"/>
      <c r="H253" s="50"/>
      <c r="I253" s="50"/>
      <c r="J253" s="102"/>
      <c r="K253" s="46"/>
      <c r="L253" s="46"/>
      <c r="M253" s="46"/>
      <c r="N253" s="46"/>
      <c r="O253" s="46"/>
      <c r="P253" s="46"/>
      <c r="Q253" s="46"/>
      <c r="R253" s="46"/>
      <c r="S253" s="46"/>
      <c r="T253" s="46"/>
      <c r="U253" s="46"/>
      <c r="V253" s="46"/>
      <c r="W253" s="46"/>
      <c r="X253" s="46"/>
      <c r="Y253" s="46"/>
      <c r="Z253" s="46"/>
      <c r="AA253" s="46"/>
      <c r="AB253" s="46"/>
      <c r="AC253" s="46"/>
      <c r="AD253" s="46"/>
      <c r="AE253" s="46"/>
      <c r="AF253" s="46"/>
      <c r="AG253" s="46"/>
      <c r="AH253" s="46"/>
      <c r="AI253" s="46"/>
      <c r="AJ253" s="46"/>
      <c r="AK253" s="46"/>
      <c r="AL253" s="46"/>
    </row>
    <row r="254">
      <c r="A254" s="50"/>
      <c r="B254" s="46"/>
      <c r="C254" s="46"/>
      <c r="D254" s="46"/>
      <c r="E254" s="70"/>
      <c r="F254" s="50"/>
      <c r="G254" s="50"/>
      <c r="H254" s="50"/>
      <c r="I254" s="50"/>
      <c r="J254" s="102"/>
      <c r="K254" s="46"/>
      <c r="L254" s="46"/>
      <c r="M254" s="46"/>
      <c r="N254" s="46"/>
      <c r="O254" s="46"/>
      <c r="P254" s="46"/>
      <c r="Q254" s="46"/>
      <c r="R254" s="46"/>
      <c r="S254" s="46"/>
      <c r="T254" s="46"/>
      <c r="U254" s="46"/>
      <c r="V254" s="46"/>
      <c r="W254" s="46"/>
      <c r="X254" s="46"/>
      <c r="Y254" s="46"/>
      <c r="Z254" s="46"/>
      <c r="AA254" s="46"/>
      <c r="AB254" s="46"/>
      <c r="AC254" s="46"/>
      <c r="AD254" s="46"/>
      <c r="AE254" s="46"/>
      <c r="AF254" s="46"/>
      <c r="AG254" s="46"/>
      <c r="AH254" s="46"/>
      <c r="AI254" s="46"/>
      <c r="AJ254" s="46"/>
      <c r="AK254" s="46"/>
      <c r="AL254" s="46"/>
    </row>
    <row r="255">
      <c r="A255" s="50"/>
      <c r="B255" s="46"/>
      <c r="C255" s="46"/>
      <c r="D255" s="46"/>
      <c r="E255" s="70"/>
      <c r="F255" s="50"/>
      <c r="G255" s="50"/>
      <c r="H255" s="50"/>
      <c r="I255" s="50"/>
      <c r="J255" s="102"/>
      <c r="K255" s="46"/>
      <c r="L255" s="46"/>
      <c r="M255" s="46"/>
      <c r="N255" s="46"/>
      <c r="O255" s="46"/>
      <c r="P255" s="46"/>
      <c r="Q255" s="46"/>
      <c r="R255" s="46"/>
      <c r="S255" s="46"/>
      <c r="T255" s="46"/>
      <c r="U255" s="46"/>
      <c r="V255" s="46"/>
      <c r="W255" s="46"/>
      <c r="X255" s="46"/>
      <c r="Y255" s="46"/>
      <c r="Z255" s="46"/>
      <c r="AA255" s="46"/>
      <c r="AB255" s="46"/>
      <c r="AC255" s="46"/>
      <c r="AD255" s="46"/>
      <c r="AE255" s="46"/>
      <c r="AF255" s="46"/>
      <c r="AG255" s="46"/>
      <c r="AH255" s="46"/>
      <c r="AI255" s="46"/>
      <c r="AJ255" s="46"/>
      <c r="AK255" s="46"/>
      <c r="AL255" s="46"/>
    </row>
    <row r="256">
      <c r="A256" s="50"/>
      <c r="B256" s="46"/>
      <c r="C256" s="46"/>
      <c r="D256" s="46"/>
      <c r="E256" s="70"/>
      <c r="F256" s="50"/>
      <c r="G256" s="50"/>
      <c r="H256" s="50"/>
      <c r="I256" s="50"/>
      <c r="J256" s="102"/>
      <c r="K256" s="46"/>
      <c r="L256" s="46"/>
      <c r="M256" s="46"/>
      <c r="N256" s="46"/>
      <c r="O256" s="46"/>
      <c r="P256" s="46"/>
      <c r="Q256" s="46"/>
      <c r="R256" s="46"/>
      <c r="S256" s="46"/>
      <c r="T256" s="46"/>
      <c r="U256" s="46"/>
      <c r="V256" s="46"/>
      <c r="W256" s="46"/>
      <c r="X256" s="46"/>
      <c r="Y256" s="46"/>
      <c r="Z256" s="46"/>
      <c r="AA256" s="46"/>
      <c r="AB256" s="46"/>
      <c r="AC256" s="46"/>
      <c r="AD256" s="46"/>
      <c r="AE256" s="46"/>
      <c r="AF256" s="46"/>
      <c r="AG256" s="46"/>
      <c r="AH256" s="46"/>
      <c r="AI256" s="46"/>
      <c r="AJ256" s="46"/>
      <c r="AK256" s="46"/>
      <c r="AL256" s="46"/>
    </row>
    <row r="257">
      <c r="A257" s="50"/>
      <c r="B257" s="46"/>
      <c r="C257" s="46"/>
      <c r="D257" s="46"/>
      <c r="E257" s="70"/>
      <c r="F257" s="50"/>
      <c r="G257" s="50"/>
      <c r="H257" s="50"/>
      <c r="I257" s="50"/>
      <c r="J257" s="102"/>
      <c r="K257" s="46"/>
      <c r="L257" s="46"/>
      <c r="M257" s="46"/>
      <c r="N257" s="46"/>
      <c r="O257" s="46"/>
      <c r="P257" s="46"/>
      <c r="Q257" s="46"/>
      <c r="R257" s="46"/>
      <c r="S257" s="46"/>
      <c r="T257" s="46"/>
      <c r="U257" s="46"/>
      <c r="V257" s="46"/>
      <c r="W257" s="46"/>
      <c r="X257" s="46"/>
      <c r="Y257" s="46"/>
      <c r="Z257" s="46"/>
      <c r="AA257" s="46"/>
      <c r="AB257" s="46"/>
      <c r="AC257" s="46"/>
      <c r="AD257" s="46"/>
      <c r="AE257" s="46"/>
      <c r="AF257" s="46"/>
      <c r="AG257" s="46"/>
      <c r="AH257" s="46"/>
      <c r="AI257" s="46"/>
      <c r="AJ257" s="46"/>
      <c r="AK257" s="46"/>
      <c r="AL257" s="46"/>
    </row>
    <row r="258">
      <c r="A258" s="50"/>
      <c r="B258" s="46"/>
      <c r="C258" s="46"/>
      <c r="D258" s="46"/>
      <c r="E258" s="70"/>
      <c r="F258" s="50"/>
      <c r="G258" s="50"/>
      <c r="H258" s="50"/>
      <c r="I258" s="50"/>
      <c r="J258" s="102"/>
      <c r="K258" s="46"/>
      <c r="L258" s="46"/>
      <c r="M258" s="46"/>
      <c r="N258" s="46"/>
      <c r="O258" s="46"/>
      <c r="P258" s="46"/>
      <c r="Q258" s="46"/>
      <c r="R258" s="46"/>
      <c r="S258" s="46"/>
      <c r="T258" s="46"/>
      <c r="U258" s="46"/>
      <c r="V258" s="46"/>
      <c r="W258" s="46"/>
      <c r="X258" s="46"/>
      <c r="Y258" s="46"/>
      <c r="Z258" s="46"/>
      <c r="AA258" s="46"/>
      <c r="AB258" s="46"/>
      <c r="AC258" s="46"/>
      <c r="AD258" s="46"/>
      <c r="AE258" s="46"/>
      <c r="AF258" s="46"/>
      <c r="AG258" s="46"/>
      <c r="AH258" s="46"/>
      <c r="AI258" s="46"/>
      <c r="AJ258" s="46"/>
      <c r="AK258" s="46"/>
      <c r="AL258" s="46"/>
    </row>
    <row r="259">
      <c r="A259" s="50"/>
      <c r="B259" s="46"/>
      <c r="C259" s="46"/>
      <c r="D259" s="46"/>
      <c r="E259" s="70"/>
      <c r="F259" s="50"/>
      <c r="G259" s="50"/>
      <c r="H259" s="50"/>
      <c r="I259" s="50"/>
      <c r="J259" s="102"/>
      <c r="K259" s="46"/>
      <c r="L259" s="46"/>
      <c r="M259" s="46"/>
      <c r="N259" s="46"/>
      <c r="O259" s="46"/>
      <c r="P259" s="46"/>
      <c r="Q259" s="46"/>
      <c r="R259" s="46"/>
      <c r="S259" s="46"/>
      <c r="T259" s="46"/>
      <c r="U259" s="46"/>
      <c r="V259" s="46"/>
      <c r="W259" s="46"/>
      <c r="X259" s="46"/>
      <c r="Y259" s="46"/>
      <c r="Z259" s="46"/>
      <c r="AA259" s="46"/>
      <c r="AB259" s="46"/>
      <c r="AC259" s="46"/>
      <c r="AD259" s="46"/>
      <c r="AE259" s="46"/>
      <c r="AF259" s="46"/>
      <c r="AG259" s="46"/>
      <c r="AH259" s="46"/>
      <c r="AI259" s="46"/>
      <c r="AJ259" s="46"/>
      <c r="AK259" s="46"/>
      <c r="AL259" s="46"/>
    </row>
    <row r="260">
      <c r="A260" s="50"/>
      <c r="B260" s="46"/>
      <c r="C260" s="46"/>
      <c r="D260" s="46"/>
      <c r="E260" s="70"/>
      <c r="F260" s="50"/>
      <c r="G260" s="50"/>
      <c r="H260" s="50"/>
      <c r="I260" s="50"/>
      <c r="J260" s="102"/>
      <c r="K260" s="46"/>
      <c r="L260" s="46"/>
      <c r="M260" s="46"/>
      <c r="N260" s="46"/>
      <c r="O260" s="46"/>
      <c r="P260" s="46"/>
      <c r="Q260" s="46"/>
      <c r="R260" s="46"/>
      <c r="S260" s="46"/>
      <c r="T260" s="46"/>
      <c r="U260" s="46"/>
      <c r="V260" s="46"/>
      <c r="W260" s="46"/>
      <c r="X260" s="46"/>
      <c r="Y260" s="46"/>
      <c r="Z260" s="46"/>
      <c r="AA260" s="46"/>
      <c r="AB260" s="46"/>
      <c r="AC260" s="46"/>
      <c r="AD260" s="46"/>
      <c r="AE260" s="46"/>
      <c r="AF260" s="46"/>
      <c r="AG260" s="46"/>
      <c r="AH260" s="46"/>
      <c r="AI260" s="46"/>
      <c r="AJ260" s="46"/>
      <c r="AK260" s="46"/>
      <c r="AL260" s="46"/>
    </row>
    <row r="261">
      <c r="A261" s="50"/>
      <c r="B261" s="46"/>
      <c r="C261" s="46"/>
      <c r="D261" s="46"/>
      <c r="E261" s="70"/>
      <c r="F261" s="50"/>
      <c r="G261" s="50"/>
      <c r="H261" s="50"/>
      <c r="I261" s="50"/>
      <c r="J261" s="102"/>
      <c r="K261" s="46"/>
      <c r="L261" s="46"/>
      <c r="M261" s="46"/>
      <c r="N261" s="46"/>
      <c r="O261" s="46"/>
      <c r="P261" s="46"/>
      <c r="Q261" s="46"/>
      <c r="R261" s="46"/>
      <c r="S261" s="46"/>
      <c r="T261" s="46"/>
      <c r="U261" s="46"/>
      <c r="V261" s="46"/>
      <c r="W261" s="46"/>
      <c r="X261" s="46"/>
      <c r="Y261" s="46"/>
      <c r="Z261" s="46"/>
      <c r="AA261" s="46"/>
      <c r="AB261" s="46"/>
      <c r="AC261" s="46"/>
      <c r="AD261" s="46"/>
      <c r="AE261" s="46"/>
      <c r="AF261" s="46"/>
      <c r="AG261" s="46"/>
      <c r="AH261" s="46"/>
      <c r="AI261" s="46"/>
      <c r="AJ261" s="46"/>
      <c r="AK261" s="46"/>
      <c r="AL261" s="46"/>
    </row>
    <row r="262">
      <c r="A262" s="50"/>
      <c r="B262" s="46"/>
      <c r="C262" s="46"/>
      <c r="D262" s="46"/>
      <c r="E262" s="70"/>
      <c r="F262" s="50"/>
      <c r="G262" s="50"/>
      <c r="H262" s="50"/>
      <c r="I262" s="50"/>
      <c r="J262" s="102"/>
      <c r="K262" s="46"/>
      <c r="L262" s="46"/>
      <c r="M262" s="46"/>
      <c r="N262" s="46"/>
      <c r="O262" s="46"/>
      <c r="P262" s="46"/>
      <c r="Q262" s="46"/>
      <c r="R262" s="46"/>
      <c r="S262" s="46"/>
      <c r="T262" s="46"/>
      <c r="U262" s="46"/>
      <c r="V262" s="46"/>
      <c r="W262" s="46"/>
      <c r="X262" s="46"/>
      <c r="Y262" s="46"/>
      <c r="Z262" s="46"/>
      <c r="AA262" s="46"/>
      <c r="AB262" s="46"/>
      <c r="AC262" s="46"/>
      <c r="AD262" s="46"/>
      <c r="AE262" s="46"/>
      <c r="AF262" s="46"/>
      <c r="AG262" s="46"/>
      <c r="AH262" s="46"/>
      <c r="AI262" s="46"/>
      <c r="AJ262" s="46"/>
      <c r="AK262" s="46"/>
      <c r="AL262" s="46"/>
    </row>
    <row r="263">
      <c r="A263" s="50"/>
      <c r="B263" s="46"/>
      <c r="C263" s="46"/>
      <c r="D263" s="46"/>
      <c r="E263" s="70"/>
      <c r="F263" s="50"/>
      <c r="G263" s="50"/>
      <c r="H263" s="50"/>
      <c r="I263" s="50"/>
      <c r="J263" s="102"/>
      <c r="K263" s="46"/>
      <c r="L263" s="46"/>
      <c r="M263" s="46"/>
      <c r="N263" s="46"/>
      <c r="O263" s="46"/>
      <c r="P263" s="46"/>
      <c r="Q263" s="46"/>
      <c r="R263" s="46"/>
      <c r="S263" s="46"/>
      <c r="T263" s="46"/>
      <c r="U263" s="46"/>
      <c r="V263" s="46"/>
      <c r="W263" s="46"/>
      <c r="X263" s="46"/>
      <c r="Y263" s="46"/>
      <c r="Z263" s="46"/>
      <c r="AA263" s="46"/>
      <c r="AB263" s="46"/>
      <c r="AC263" s="46"/>
      <c r="AD263" s="46"/>
      <c r="AE263" s="46"/>
      <c r="AF263" s="46"/>
      <c r="AG263" s="46"/>
      <c r="AH263" s="46"/>
      <c r="AI263" s="46"/>
      <c r="AJ263" s="46"/>
      <c r="AK263" s="46"/>
      <c r="AL263" s="46"/>
    </row>
    <row r="264">
      <c r="A264" s="50"/>
      <c r="B264" s="46"/>
      <c r="C264" s="46"/>
      <c r="D264" s="46"/>
      <c r="E264" s="70"/>
      <c r="F264" s="50"/>
      <c r="G264" s="50"/>
      <c r="H264" s="50"/>
      <c r="I264" s="50"/>
      <c r="J264" s="102"/>
      <c r="K264" s="46"/>
      <c r="L264" s="46"/>
      <c r="M264" s="46"/>
      <c r="N264" s="46"/>
      <c r="O264" s="46"/>
      <c r="P264" s="46"/>
      <c r="Q264" s="46"/>
      <c r="R264" s="46"/>
      <c r="S264" s="46"/>
      <c r="T264" s="46"/>
      <c r="U264" s="46"/>
      <c r="V264" s="46"/>
      <c r="W264" s="46"/>
      <c r="X264" s="46"/>
      <c r="Y264" s="46"/>
      <c r="Z264" s="46"/>
      <c r="AA264" s="46"/>
      <c r="AB264" s="46"/>
      <c r="AC264" s="46"/>
      <c r="AD264" s="46"/>
      <c r="AE264" s="46"/>
      <c r="AF264" s="46"/>
      <c r="AG264" s="46"/>
      <c r="AH264" s="46"/>
      <c r="AI264" s="46"/>
      <c r="AJ264" s="46"/>
      <c r="AK264" s="46"/>
      <c r="AL264" s="46"/>
    </row>
    <row r="265">
      <c r="A265" s="50"/>
      <c r="B265" s="46"/>
      <c r="C265" s="46"/>
      <c r="D265" s="46"/>
      <c r="E265" s="70"/>
      <c r="F265" s="50"/>
      <c r="G265" s="50"/>
      <c r="H265" s="50"/>
      <c r="I265" s="50"/>
      <c r="J265" s="102"/>
      <c r="K265" s="46"/>
      <c r="L265" s="46"/>
      <c r="M265" s="46"/>
      <c r="N265" s="46"/>
      <c r="O265" s="46"/>
      <c r="P265" s="46"/>
      <c r="Q265" s="46"/>
      <c r="R265" s="46"/>
      <c r="S265" s="46"/>
      <c r="T265" s="46"/>
      <c r="U265" s="46"/>
      <c r="V265" s="46"/>
      <c r="W265" s="46"/>
      <c r="X265" s="46"/>
      <c r="Y265" s="46"/>
      <c r="Z265" s="46"/>
      <c r="AA265" s="46"/>
      <c r="AB265" s="46"/>
      <c r="AC265" s="46"/>
      <c r="AD265" s="46"/>
      <c r="AE265" s="46"/>
      <c r="AF265" s="46"/>
      <c r="AG265" s="46"/>
      <c r="AH265" s="46"/>
      <c r="AI265" s="46"/>
      <c r="AJ265" s="46"/>
      <c r="AK265" s="46"/>
      <c r="AL265" s="46"/>
    </row>
    <row r="266">
      <c r="A266" s="50"/>
      <c r="B266" s="46"/>
      <c r="C266" s="46"/>
      <c r="D266" s="46"/>
      <c r="E266" s="70"/>
      <c r="F266" s="50"/>
      <c r="G266" s="50"/>
      <c r="H266" s="50"/>
      <c r="I266" s="50"/>
      <c r="J266" s="102"/>
      <c r="K266" s="46"/>
      <c r="L266" s="46"/>
      <c r="M266" s="46"/>
      <c r="N266" s="46"/>
      <c r="O266" s="46"/>
      <c r="P266" s="46"/>
      <c r="Q266" s="46"/>
      <c r="R266" s="46"/>
      <c r="S266" s="46"/>
      <c r="T266" s="46"/>
      <c r="U266" s="46"/>
      <c r="V266" s="46"/>
      <c r="W266" s="46"/>
      <c r="X266" s="46"/>
      <c r="Y266" s="46"/>
      <c r="Z266" s="46"/>
      <c r="AA266" s="46"/>
      <c r="AB266" s="46"/>
      <c r="AC266" s="46"/>
      <c r="AD266" s="46"/>
      <c r="AE266" s="46"/>
      <c r="AF266" s="46"/>
      <c r="AG266" s="46"/>
      <c r="AH266" s="46"/>
      <c r="AI266" s="46"/>
      <c r="AJ266" s="46"/>
      <c r="AK266" s="46"/>
      <c r="AL266" s="46"/>
    </row>
    <row r="267">
      <c r="A267" s="50"/>
      <c r="B267" s="46"/>
      <c r="C267" s="46"/>
      <c r="D267" s="46"/>
      <c r="E267" s="70"/>
      <c r="F267" s="50"/>
      <c r="G267" s="50"/>
      <c r="H267" s="50"/>
      <c r="I267" s="50"/>
      <c r="J267" s="102"/>
      <c r="K267" s="46"/>
      <c r="L267" s="46"/>
      <c r="M267" s="46"/>
      <c r="N267" s="46"/>
      <c r="O267" s="46"/>
      <c r="P267" s="46"/>
      <c r="Q267" s="46"/>
      <c r="R267" s="46"/>
      <c r="S267" s="46"/>
      <c r="T267" s="46"/>
      <c r="U267" s="46"/>
      <c r="V267" s="46"/>
      <c r="W267" s="46"/>
      <c r="X267" s="46"/>
      <c r="Y267" s="46"/>
      <c r="Z267" s="46"/>
      <c r="AA267" s="46"/>
      <c r="AB267" s="46"/>
      <c r="AC267" s="46"/>
      <c r="AD267" s="46"/>
      <c r="AE267" s="46"/>
      <c r="AF267" s="46"/>
      <c r="AG267" s="46"/>
      <c r="AH267" s="46"/>
      <c r="AI267" s="46"/>
      <c r="AJ267" s="46"/>
      <c r="AK267" s="46"/>
      <c r="AL267" s="46"/>
    </row>
    <row r="268">
      <c r="A268" s="50"/>
      <c r="B268" s="46"/>
      <c r="C268" s="46"/>
      <c r="D268" s="46"/>
      <c r="E268" s="70"/>
      <c r="F268" s="50"/>
      <c r="G268" s="50"/>
      <c r="H268" s="50"/>
      <c r="I268" s="50"/>
      <c r="J268" s="102"/>
      <c r="K268" s="46"/>
      <c r="L268" s="46"/>
      <c r="M268" s="46"/>
      <c r="N268" s="46"/>
      <c r="O268" s="46"/>
      <c r="P268" s="46"/>
      <c r="Q268" s="46"/>
      <c r="R268" s="46"/>
      <c r="S268" s="46"/>
      <c r="T268" s="46"/>
      <c r="U268" s="46"/>
      <c r="V268" s="46"/>
      <c r="W268" s="46"/>
      <c r="X268" s="46"/>
      <c r="Y268" s="46"/>
      <c r="Z268" s="46"/>
      <c r="AA268" s="46"/>
      <c r="AB268" s="46"/>
      <c r="AC268" s="46"/>
      <c r="AD268" s="46"/>
      <c r="AE268" s="46"/>
      <c r="AF268" s="46"/>
      <c r="AG268" s="46"/>
      <c r="AH268" s="46"/>
      <c r="AI268" s="46"/>
      <c r="AJ268" s="46"/>
      <c r="AK268" s="46"/>
      <c r="AL268" s="46"/>
    </row>
    <row r="269">
      <c r="A269" s="50"/>
      <c r="B269" s="46"/>
      <c r="C269" s="46"/>
      <c r="D269" s="46"/>
      <c r="E269" s="70"/>
      <c r="F269" s="50"/>
      <c r="G269" s="50"/>
      <c r="H269" s="50"/>
      <c r="I269" s="50"/>
      <c r="J269" s="102"/>
      <c r="K269" s="46"/>
      <c r="L269" s="46"/>
      <c r="M269" s="46"/>
      <c r="N269" s="46"/>
      <c r="O269" s="46"/>
      <c r="P269" s="46"/>
      <c r="Q269" s="46"/>
      <c r="R269" s="46"/>
      <c r="S269" s="46"/>
      <c r="T269" s="46"/>
      <c r="U269" s="46"/>
      <c r="V269" s="46"/>
      <c r="W269" s="46"/>
      <c r="X269" s="46"/>
      <c r="Y269" s="46"/>
      <c r="Z269" s="46"/>
      <c r="AA269" s="46"/>
      <c r="AB269" s="46"/>
      <c r="AC269" s="46"/>
      <c r="AD269" s="46"/>
      <c r="AE269" s="46"/>
      <c r="AF269" s="46"/>
      <c r="AG269" s="46"/>
      <c r="AH269" s="46"/>
      <c r="AI269" s="46"/>
      <c r="AJ269" s="46"/>
      <c r="AK269" s="46"/>
      <c r="AL269" s="46"/>
    </row>
    <row r="270">
      <c r="A270" s="50"/>
      <c r="B270" s="46"/>
      <c r="C270" s="46"/>
      <c r="D270" s="46"/>
      <c r="E270" s="70"/>
      <c r="F270" s="50"/>
      <c r="G270" s="50"/>
      <c r="H270" s="50"/>
      <c r="I270" s="50"/>
      <c r="J270" s="102"/>
      <c r="K270" s="46"/>
      <c r="L270" s="46"/>
      <c r="M270" s="46"/>
      <c r="N270" s="46"/>
      <c r="O270" s="46"/>
      <c r="P270" s="46"/>
      <c r="Q270" s="46"/>
      <c r="R270" s="46"/>
      <c r="S270" s="46"/>
      <c r="T270" s="46"/>
      <c r="U270" s="46"/>
      <c r="V270" s="46"/>
      <c r="W270" s="46"/>
      <c r="X270" s="46"/>
      <c r="Y270" s="46"/>
      <c r="Z270" s="46"/>
      <c r="AA270" s="46"/>
      <c r="AB270" s="46"/>
      <c r="AC270" s="46"/>
      <c r="AD270" s="46"/>
      <c r="AE270" s="46"/>
      <c r="AF270" s="46"/>
      <c r="AG270" s="46"/>
      <c r="AH270" s="46"/>
      <c r="AI270" s="46"/>
      <c r="AJ270" s="46"/>
      <c r="AK270" s="46"/>
      <c r="AL270" s="46"/>
    </row>
    <row r="271">
      <c r="A271" s="50"/>
      <c r="B271" s="46"/>
      <c r="C271" s="46"/>
      <c r="D271" s="46"/>
      <c r="E271" s="70"/>
      <c r="F271" s="50"/>
      <c r="G271" s="50"/>
      <c r="H271" s="50"/>
      <c r="I271" s="50"/>
      <c r="J271" s="102"/>
      <c r="K271" s="46"/>
      <c r="L271" s="46"/>
      <c r="M271" s="46"/>
      <c r="N271" s="46"/>
      <c r="O271" s="46"/>
      <c r="P271" s="46"/>
      <c r="Q271" s="46"/>
      <c r="R271" s="46"/>
      <c r="S271" s="46"/>
      <c r="T271" s="46"/>
      <c r="U271" s="46"/>
      <c r="V271" s="46"/>
      <c r="W271" s="46"/>
      <c r="X271" s="46"/>
      <c r="Y271" s="46"/>
      <c r="Z271" s="46"/>
      <c r="AA271" s="46"/>
      <c r="AB271" s="46"/>
      <c r="AC271" s="46"/>
      <c r="AD271" s="46"/>
      <c r="AE271" s="46"/>
      <c r="AF271" s="46"/>
      <c r="AG271" s="46"/>
      <c r="AH271" s="46"/>
      <c r="AI271" s="46"/>
      <c r="AJ271" s="46"/>
      <c r="AK271" s="46"/>
      <c r="AL271" s="46"/>
    </row>
    <row r="272">
      <c r="A272" s="50"/>
      <c r="B272" s="46"/>
      <c r="C272" s="46"/>
      <c r="D272" s="46"/>
      <c r="E272" s="70"/>
      <c r="F272" s="50"/>
      <c r="G272" s="50"/>
      <c r="H272" s="50"/>
      <c r="I272" s="50"/>
      <c r="J272" s="102"/>
      <c r="K272" s="46"/>
      <c r="L272" s="46"/>
      <c r="M272" s="46"/>
      <c r="N272" s="46"/>
      <c r="O272" s="46"/>
      <c r="P272" s="46"/>
      <c r="Q272" s="46"/>
      <c r="R272" s="46"/>
      <c r="S272" s="46"/>
      <c r="T272" s="46"/>
      <c r="U272" s="46"/>
      <c r="V272" s="46"/>
      <c r="W272" s="46"/>
      <c r="X272" s="46"/>
      <c r="Y272" s="46"/>
      <c r="Z272" s="46"/>
      <c r="AA272" s="46"/>
      <c r="AB272" s="46"/>
      <c r="AC272" s="46"/>
      <c r="AD272" s="46"/>
      <c r="AE272" s="46"/>
      <c r="AF272" s="46"/>
      <c r="AG272" s="46"/>
      <c r="AH272" s="46"/>
      <c r="AI272" s="46"/>
      <c r="AJ272" s="46"/>
      <c r="AK272" s="46"/>
      <c r="AL272" s="46"/>
    </row>
    <row r="273">
      <c r="A273" s="50"/>
      <c r="B273" s="46"/>
      <c r="C273" s="46"/>
      <c r="D273" s="46"/>
      <c r="E273" s="70"/>
      <c r="F273" s="50"/>
      <c r="G273" s="50"/>
      <c r="H273" s="50"/>
      <c r="I273" s="50"/>
      <c r="J273" s="102"/>
      <c r="K273" s="46"/>
      <c r="L273" s="46"/>
      <c r="M273" s="46"/>
      <c r="N273" s="46"/>
      <c r="O273" s="46"/>
      <c r="P273" s="46"/>
      <c r="Q273" s="46"/>
      <c r="R273" s="46"/>
      <c r="S273" s="46"/>
      <c r="T273" s="46"/>
      <c r="U273" s="46"/>
      <c r="V273" s="46"/>
      <c r="W273" s="46"/>
      <c r="X273" s="46"/>
      <c r="Y273" s="46"/>
      <c r="Z273" s="46"/>
      <c r="AA273" s="46"/>
      <c r="AB273" s="46"/>
      <c r="AC273" s="46"/>
      <c r="AD273" s="46"/>
      <c r="AE273" s="46"/>
      <c r="AF273" s="46"/>
      <c r="AG273" s="46"/>
      <c r="AH273" s="46"/>
      <c r="AI273" s="46"/>
      <c r="AJ273" s="46"/>
      <c r="AK273" s="46"/>
      <c r="AL273" s="46"/>
    </row>
    <row r="274">
      <c r="A274" s="50"/>
      <c r="B274" s="46"/>
      <c r="C274" s="46"/>
      <c r="D274" s="46"/>
      <c r="E274" s="70"/>
      <c r="F274" s="50"/>
      <c r="G274" s="50"/>
      <c r="H274" s="50"/>
      <c r="I274" s="50"/>
      <c r="J274" s="102"/>
      <c r="K274" s="46"/>
      <c r="L274" s="46"/>
      <c r="M274" s="46"/>
      <c r="N274" s="46"/>
      <c r="O274" s="46"/>
      <c r="P274" s="46"/>
      <c r="Q274" s="46"/>
      <c r="R274" s="46"/>
      <c r="S274" s="46"/>
      <c r="T274" s="46"/>
      <c r="U274" s="46"/>
      <c r="V274" s="46"/>
      <c r="W274" s="46"/>
      <c r="X274" s="46"/>
      <c r="Y274" s="46"/>
      <c r="Z274" s="46"/>
      <c r="AA274" s="46"/>
      <c r="AB274" s="46"/>
      <c r="AC274" s="46"/>
      <c r="AD274" s="46"/>
      <c r="AE274" s="46"/>
      <c r="AF274" s="46"/>
      <c r="AG274" s="46"/>
      <c r="AH274" s="46"/>
      <c r="AI274" s="46"/>
      <c r="AJ274" s="46"/>
      <c r="AK274" s="46"/>
      <c r="AL274" s="46"/>
    </row>
    <row r="275">
      <c r="A275" s="50"/>
      <c r="B275" s="46"/>
      <c r="C275" s="46"/>
      <c r="D275" s="46"/>
      <c r="E275" s="70"/>
      <c r="F275" s="50"/>
      <c r="G275" s="50"/>
      <c r="H275" s="50"/>
      <c r="I275" s="50"/>
      <c r="J275" s="102"/>
      <c r="K275" s="46"/>
      <c r="L275" s="46"/>
      <c r="M275" s="46"/>
      <c r="N275" s="46"/>
      <c r="O275" s="46"/>
      <c r="P275" s="46"/>
      <c r="Q275" s="46"/>
      <c r="R275" s="46"/>
      <c r="S275" s="46"/>
      <c r="T275" s="46"/>
      <c r="U275" s="46"/>
      <c r="V275" s="46"/>
      <c r="W275" s="46"/>
      <c r="X275" s="46"/>
      <c r="Y275" s="46"/>
      <c r="Z275" s="46"/>
      <c r="AA275" s="46"/>
      <c r="AB275" s="46"/>
      <c r="AC275" s="46"/>
      <c r="AD275" s="46"/>
      <c r="AE275" s="46"/>
      <c r="AF275" s="46"/>
      <c r="AG275" s="46"/>
      <c r="AH275" s="46"/>
      <c r="AI275" s="46"/>
      <c r="AJ275" s="46"/>
      <c r="AK275" s="46"/>
      <c r="AL275" s="46"/>
    </row>
    <row r="276">
      <c r="A276" s="50"/>
      <c r="B276" s="46"/>
      <c r="C276" s="46"/>
      <c r="D276" s="46"/>
      <c r="E276" s="70"/>
      <c r="F276" s="50"/>
      <c r="G276" s="50"/>
      <c r="H276" s="50"/>
      <c r="I276" s="50"/>
      <c r="J276" s="102"/>
      <c r="K276" s="46"/>
      <c r="L276" s="46"/>
      <c r="M276" s="46"/>
      <c r="N276" s="46"/>
      <c r="O276" s="46"/>
      <c r="P276" s="46"/>
      <c r="Q276" s="46"/>
      <c r="R276" s="46"/>
      <c r="S276" s="46"/>
      <c r="T276" s="46"/>
      <c r="U276" s="46"/>
      <c r="V276" s="46"/>
      <c r="W276" s="46"/>
      <c r="X276" s="46"/>
      <c r="Y276" s="46"/>
      <c r="Z276" s="46"/>
      <c r="AA276" s="46"/>
      <c r="AB276" s="46"/>
      <c r="AC276" s="46"/>
      <c r="AD276" s="46"/>
      <c r="AE276" s="46"/>
      <c r="AF276" s="46"/>
      <c r="AG276" s="46"/>
      <c r="AH276" s="46"/>
      <c r="AI276" s="46"/>
      <c r="AJ276" s="46"/>
      <c r="AK276" s="46"/>
      <c r="AL276" s="46"/>
    </row>
    <row r="277">
      <c r="A277" s="50"/>
      <c r="B277" s="46"/>
      <c r="C277" s="46"/>
      <c r="D277" s="46"/>
      <c r="E277" s="70"/>
      <c r="F277" s="50"/>
      <c r="G277" s="50"/>
      <c r="H277" s="50"/>
      <c r="I277" s="50"/>
      <c r="J277" s="102"/>
      <c r="K277" s="46"/>
      <c r="L277" s="46"/>
      <c r="M277" s="46"/>
      <c r="N277" s="46"/>
      <c r="O277" s="46"/>
      <c r="P277" s="46"/>
      <c r="Q277" s="46"/>
      <c r="R277" s="46"/>
      <c r="S277" s="46"/>
      <c r="T277" s="46"/>
      <c r="U277" s="46"/>
      <c r="V277" s="46"/>
      <c r="W277" s="46"/>
      <c r="X277" s="46"/>
      <c r="Y277" s="46"/>
      <c r="Z277" s="46"/>
      <c r="AA277" s="46"/>
      <c r="AB277" s="46"/>
      <c r="AC277" s="46"/>
      <c r="AD277" s="46"/>
      <c r="AE277" s="46"/>
      <c r="AF277" s="46"/>
      <c r="AG277" s="46"/>
      <c r="AH277" s="46"/>
      <c r="AI277" s="46"/>
      <c r="AJ277" s="46"/>
      <c r="AK277" s="46"/>
      <c r="AL277" s="46"/>
    </row>
    <row r="278">
      <c r="A278" s="50"/>
      <c r="B278" s="46"/>
      <c r="C278" s="46"/>
      <c r="D278" s="46"/>
      <c r="E278" s="70"/>
      <c r="F278" s="50"/>
      <c r="G278" s="50"/>
      <c r="H278" s="50"/>
      <c r="I278" s="50"/>
      <c r="J278" s="102"/>
      <c r="K278" s="46"/>
      <c r="L278" s="46"/>
      <c r="M278" s="46"/>
      <c r="N278" s="46"/>
      <c r="O278" s="46"/>
      <c r="P278" s="46"/>
      <c r="Q278" s="46"/>
      <c r="R278" s="46"/>
      <c r="S278" s="46"/>
      <c r="T278" s="46"/>
      <c r="U278" s="46"/>
      <c r="V278" s="46"/>
      <c r="W278" s="46"/>
      <c r="X278" s="46"/>
      <c r="Y278" s="46"/>
      <c r="Z278" s="46"/>
      <c r="AA278" s="46"/>
      <c r="AB278" s="46"/>
      <c r="AC278" s="46"/>
      <c r="AD278" s="46"/>
      <c r="AE278" s="46"/>
      <c r="AF278" s="46"/>
      <c r="AG278" s="46"/>
      <c r="AH278" s="46"/>
      <c r="AI278" s="46"/>
      <c r="AJ278" s="46"/>
      <c r="AK278" s="46"/>
      <c r="AL278" s="46"/>
    </row>
    <row r="279">
      <c r="A279" s="50"/>
      <c r="B279" s="46"/>
      <c r="C279" s="46"/>
      <c r="D279" s="46"/>
      <c r="E279" s="70"/>
      <c r="F279" s="50"/>
      <c r="G279" s="50"/>
      <c r="H279" s="50"/>
      <c r="I279" s="50"/>
      <c r="J279" s="102"/>
      <c r="K279" s="46"/>
      <c r="L279" s="46"/>
      <c r="M279" s="46"/>
      <c r="N279" s="46"/>
      <c r="O279" s="46"/>
      <c r="P279" s="46"/>
      <c r="Q279" s="46"/>
      <c r="R279" s="46"/>
      <c r="S279" s="46"/>
      <c r="T279" s="46"/>
      <c r="U279" s="46"/>
      <c r="V279" s="46"/>
      <c r="W279" s="46"/>
      <c r="X279" s="46"/>
      <c r="Y279" s="46"/>
      <c r="Z279" s="46"/>
      <c r="AA279" s="46"/>
      <c r="AB279" s="46"/>
      <c r="AC279" s="46"/>
      <c r="AD279" s="46"/>
      <c r="AE279" s="46"/>
      <c r="AF279" s="46"/>
      <c r="AG279" s="46"/>
      <c r="AH279" s="46"/>
      <c r="AI279" s="46"/>
      <c r="AJ279" s="46"/>
      <c r="AK279" s="46"/>
      <c r="AL279" s="46"/>
    </row>
    <row r="280">
      <c r="A280" s="50"/>
      <c r="B280" s="46"/>
      <c r="C280" s="46"/>
      <c r="D280" s="46"/>
      <c r="E280" s="70"/>
      <c r="F280" s="50"/>
      <c r="G280" s="50"/>
      <c r="H280" s="50"/>
      <c r="I280" s="50"/>
      <c r="J280" s="102"/>
      <c r="K280" s="46"/>
      <c r="L280" s="46"/>
      <c r="M280" s="46"/>
      <c r="N280" s="46"/>
      <c r="O280" s="46"/>
      <c r="P280" s="46"/>
      <c r="Q280" s="46"/>
      <c r="R280" s="46"/>
      <c r="S280" s="46"/>
      <c r="T280" s="46"/>
      <c r="U280" s="46"/>
      <c r="V280" s="46"/>
      <c r="W280" s="46"/>
      <c r="X280" s="46"/>
      <c r="Y280" s="46"/>
      <c r="Z280" s="46"/>
      <c r="AA280" s="46"/>
      <c r="AB280" s="46"/>
      <c r="AC280" s="46"/>
      <c r="AD280" s="46"/>
      <c r="AE280" s="46"/>
      <c r="AF280" s="46"/>
      <c r="AG280" s="46"/>
      <c r="AH280" s="46"/>
      <c r="AI280" s="46"/>
      <c r="AJ280" s="46"/>
      <c r="AK280" s="46"/>
      <c r="AL280" s="46"/>
    </row>
    <row r="281">
      <c r="A281" s="50"/>
      <c r="B281" s="46"/>
      <c r="C281" s="46"/>
      <c r="D281" s="46"/>
      <c r="E281" s="70"/>
      <c r="F281" s="50"/>
      <c r="G281" s="50"/>
      <c r="H281" s="50"/>
      <c r="I281" s="50"/>
      <c r="J281" s="102"/>
      <c r="K281" s="46"/>
      <c r="L281" s="46"/>
      <c r="M281" s="46"/>
      <c r="N281" s="46"/>
      <c r="O281" s="46"/>
      <c r="P281" s="46"/>
      <c r="Q281" s="46"/>
      <c r="R281" s="46"/>
      <c r="S281" s="46"/>
      <c r="T281" s="46"/>
      <c r="U281" s="46"/>
      <c r="V281" s="46"/>
      <c r="W281" s="46"/>
      <c r="X281" s="46"/>
      <c r="Y281" s="46"/>
      <c r="Z281" s="46"/>
      <c r="AA281" s="46"/>
      <c r="AB281" s="46"/>
      <c r="AC281" s="46"/>
      <c r="AD281" s="46"/>
      <c r="AE281" s="46"/>
      <c r="AF281" s="46"/>
      <c r="AG281" s="46"/>
      <c r="AH281" s="46"/>
      <c r="AI281" s="46"/>
      <c r="AJ281" s="46"/>
      <c r="AK281" s="46"/>
      <c r="AL281" s="46"/>
    </row>
    <row r="282">
      <c r="A282" s="50"/>
      <c r="B282" s="46"/>
      <c r="C282" s="46"/>
      <c r="D282" s="46"/>
      <c r="E282" s="70"/>
      <c r="F282" s="50"/>
      <c r="G282" s="50"/>
      <c r="H282" s="50"/>
      <c r="I282" s="50"/>
      <c r="J282" s="102"/>
      <c r="K282" s="46"/>
      <c r="L282" s="46"/>
      <c r="M282" s="46"/>
      <c r="N282" s="46"/>
      <c r="O282" s="46"/>
      <c r="P282" s="46"/>
      <c r="Q282" s="46"/>
      <c r="R282" s="46"/>
      <c r="S282" s="46"/>
      <c r="T282" s="46"/>
      <c r="U282" s="46"/>
      <c r="V282" s="46"/>
      <c r="W282" s="46"/>
      <c r="X282" s="46"/>
      <c r="Y282" s="46"/>
      <c r="Z282" s="46"/>
      <c r="AA282" s="46"/>
      <c r="AB282" s="46"/>
      <c r="AC282" s="46"/>
      <c r="AD282" s="46"/>
      <c r="AE282" s="46"/>
      <c r="AF282" s="46"/>
      <c r="AG282" s="46"/>
      <c r="AH282" s="46"/>
      <c r="AI282" s="46"/>
      <c r="AJ282" s="46"/>
      <c r="AK282" s="46"/>
      <c r="AL282" s="46"/>
    </row>
    <row r="283">
      <c r="A283" s="50"/>
      <c r="B283" s="46"/>
      <c r="C283" s="46"/>
      <c r="D283" s="46"/>
      <c r="E283" s="70"/>
      <c r="F283" s="50"/>
      <c r="G283" s="50"/>
      <c r="H283" s="50"/>
      <c r="I283" s="50"/>
      <c r="J283" s="102"/>
      <c r="K283" s="46"/>
      <c r="L283" s="46"/>
      <c r="M283" s="46"/>
      <c r="N283" s="46"/>
      <c r="O283" s="46"/>
      <c r="P283" s="46"/>
      <c r="Q283" s="46"/>
      <c r="R283" s="46"/>
      <c r="S283" s="46"/>
      <c r="T283" s="46"/>
      <c r="U283" s="46"/>
      <c r="V283" s="46"/>
      <c r="W283" s="46"/>
      <c r="X283" s="46"/>
      <c r="Y283" s="46"/>
      <c r="Z283" s="46"/>
      <c r="AA283" s="46"/>
      <c r="AB283" s="46"/>
      <c r="AC283" s="46"/>
      <c r="AD283" s="46"/>
      <c r="AE283" s="46"/>
      <c r="AF283" s="46"/>
      <c r="AG283" s="46"/>
      <c r="AH283" s="46"/>
      <c r="AI283" s="46"/>
      <c r="AJ283" s="46"/>
      <c r="AK283" s="46"/>
      <c r="AL283" s="46"/>
    </row>
    <row r="284">
      <c r="A284" s="50"/>
      <c r="B284" s="46"/>
      <c r="C284" s="46"/>
      <c r="D284" s="46"/>
      <c r="E284" s="70"/>
      <c r="F284" s="50"/>
      <c r="G284" s="50"/>
      <c r="H284" s="50"/>
      <c r="I284" s="50"/>
      <c r="J284" s="102"/>
      <c r="K284" s="46"/>
      <c r="L284" s="46"/>
      <c r="M284" s="46"/>
      <c r="N284" s="46"/>
      <c r="O284" s="46"/>
      <c r="P284" s="46"/>
      <c r="Q284" s="46"/>
      <c r="R284" s="46"/>
      <c r="S284" s="46"/>
      <c r="T284" s="46"/>
      <c r="U284" s="46"/>
      <c r="V284" s="46"/>
      <c r="W284" s="46"/>
      <c r="X284" s="46"/>
      <c r="Y284" s="46"/>
      <c r="Z284" s="46"/>
      <c r="AA284" s="46"/>
      <c r="AB284" s="46"/>
      <c r="AC284" s="46"/>
      <c r="AD284" s="46"/>
      <c r="AE284" s="46"/>
      <c r="AF284" s="46"/>
      <c r="AG284" s="46"/>
      <c r="AH284" s="46"/>
      <c r="AI284" s="46"/>
      <c r="AJ284" s="46"/>
      <c r="AK284" s="46"/>
      <c r="AL284" s="46"/>
    </row>
    <row r="285">
      <c r="A285" s="50"/>
      <c r="B285" s="46"/>
      <c r="C285" s="46"/>
      <c r="D285" s="46"/>
      <c r="E285" s="70"/>
      <c r="F285" s="50"/>
      <c r="G285" s="50"/>
      <c r="H285" s="50"/>
      <c r="I285" s="50"/>
      <c r="J285" s="102"/>
      <c r="K285" s="46"/>
      <c r="L285" s="46"/>
      <c r="M285" s="46"/>
      <c r="N285" s="46"/>
      <c r="O285" s="46"/>
      <c r="P285" s="46"/>
      <c r="Q285" s="46"/>
      <c r="R285" s="46"/>
      <c r="S285" s="46"/>
      <c r="T285" s="46"/>
      <c r="U285" s="46"/>
      <c r="V285" s="46"/>
      <c r="W285" s="46"/>
      <c r="X285" s="46"/>
      <c r="Y285" s="46"/>
      <c r="Z285" s="46"/>
      <c r="AA285" s="46"/>
      <c r="AB285" s="46"/>
      <c r="AC285" s="46"/>
      <c r="AD285" s="46"/>
      <c r="AE285" s="46"/>
      <c r="AF285" s="46"/>
      <c r="AG285" s="46"/>
      <c r="AH285" s="46"/>
      <c r="AI285" s="46"/>
      <c r="AJ285" s="46"/>
      <c r="AK285" s="46"/>
      <c r="AL285" s="46"/>
    </row>
    <row r="286">
      <c r="A286" s="50"/>
      <c r="B286" s="46"/>
      <c r="C286" s="46"/>
      <c r="D286" s="46"/>
      <c r="E286" s="70"/>
      <c r="F286" s="50"/>
      <c r="G286" s="50"/>
      <c r="H286" s="50"/>
      <c r="I286" s="50"/>
      <c r="J286" s="102"/>
      <c r="K286" s="46"/>
      <c r="L286" s="46"/>
      <c r="M286" s="46"/>
      <c r="N286" s="46"/>
      <c r="O286" s="46"/>
      <c r="P286" s="46"/>
      <c r="Q286" s="46"/>
      <c r="R286" s="46"/>
      <c r="S286" s="46"/>
      <c r="T286" s="46"/>
      <c r="U286" s="46"/>
      <c r="V286" s="46"/>
      <c r="W286" s="46"/>
      <c r="X286" s="46"/>
      <c r="Y286" s="46"/>
      <c r="Z286" s="46"/>
      <c r="AA286" s="46"/>
      <c r="AB286" s="46"/>
      <c r="AC286" s="46"/>
      <c r="AD286" s="46"/>
      <c r="AE286" s="46"/>
      <c r="AF286" s="46"/>
      <c r="AG286" s="46"/>
      <c r="AH286" s="46"/>
      <c r="AI286" s="46"/>
      <c r="AJ286" s="46"/>
      <c r="AK286" s="46"/>
      <c r="AL286" s="46"/>
    </row>
    <row r="287">
      <c r="A287" s="50"/>
      <c r="B287" s="46"/>
      <c r="C287" s="46"/>
      <c r="D287" s="46"/>
      <c r="E287" s="70"/>
      <c r="F287" s="50"/>
      <c r="G287" s="50"/>
      <c r="H287" s="50"/>
      <c r="I287" s="50"/>
      <c r="J287" s="102"/>
      <c r="K287" s="46"/>
      <c r="L287" s="46"/>
      <c r="M287" s="46"/>
      <c r="N287" s="46"/>
      <c r="O287" s="46"/>
      <c r="P287" s="46"/>
      <c r="Q287" s="46"/>
      <c r="R287" s="46"/>
      <c r="S287" s="46"/>
      <c r="T287" s="46"/>
      <c r="U287" s="46"/>
      <c r="V287" s="46"/>
      <c r="W287" s="46"/>
      <c r="X287" s="46"/>
      <c r="Y287" s="46"/>
      <c r="Z287" s="46"/>
      <c r="AA287" s="46"/>
      <c r="AB287" s="46"/>
      <c r="AC287" s="46"/>
      <c r="AD287" s="46"/>
      <c r="AE287" s="46"/>
      <c r="AF287" s="46"/>
      <c r="AG287" s="46"/>
      <c r="AH287" s="46"/>
      <c r="AI287" s="46"/>
      <c r="AJ287" s="46"/>
      <c r="AK287" s="46"/>
      <c r="AL287" s="46"/>
    </row>
    <row r="288">
      <c r="A288" s="50"/>
      <c r="B288" s="46"/>
      <c r="C288" s="46"/>
      <c r="D288" s="46"/>
      <c r="E288" s="70"/>
      <c r="F288" s="50"/>
      <c r="G288" s="50"/>
      <c r="H288" s="50"/>
      <c r="I288" s="50"/>
      <c r="J288" s="102"/>
      <c r="K288" s="46"/>
      <c r="L288" s="46"/>
      <c r="M288" s="46"/>
      <c r="N288" s="46"/>
      <c r="O288" s="46"/>
      <c r="P288" s="46"/>
      <c r="Q288" s="46"/>
      <c r="R288" s="46"/>
      <c r="S288" s="46"/>
      <c r="T288" s="46"/>
      <c r="U288" s="46"/>
      <c r="V288" s="46"/>
      <c r="W288" s="46"/>
      <c r="X288" s="46"/>
      <c r="Y288" s="46"/>
      <c r="Z288" s="46"/>
      <c r="AA288" s="46"/>
      <c r="AB288" s="46"/>
      <c r="AC288" s="46"/>
      <c r="AD288" s="46"/>
      <c r="AE288" s="46"/>
      <c r="AF288" s="46"/>
      <c r="AG288" s="46"/>
      <c r="AH288" s="46"/>
      <c r="AI288" s="46"/>
      <c r="AJ288" s="46"/>
      <c r="AK288" s="46"/>
      <c r="AL288" s="46"/>
    </row>
    <row r="289">
      <c r="A289" s="50"/>
      <c r="B289" s="46"/>
      <c r="C289" s="46"/>
      <c r="D289" s="46"/>
      <c r="E289" s="70"/>
      <c r="F289" s="50"/>
      <c r="G289" s="50"/>
      <c r="H289" s="50"/>
      <c r="I289" s="50"/>
      <c r="J289" s="102"/>
      <c r="K289" s="46"/>
      <c r="L289" s="46"/>
      <c r="M289" s="46"/>
      <c r="N289" s="46"/>
      <c r="O289" s="46"/>
      <c r="P289" s="46"/>
      <c r="Q289" s="46"/>
      <c r="R289" s="46"/>
      <c r="S289" s="46"/>
      <c r="T289" s="46"/>
      <c r="U289" s="46"/>
      <c r="V289" s="46"/>
      <c r="W289" s="46"/>
      <c r="X289" s="46"/>
      <c r="Y289" s="46"/>
      <c r="Z289" s="46"/>
      <c r="AA289" s="46"/>
      <c r="AB289" s="46"/>
      <c r="AC289" s="46"/>
      <c r="AD289" s="46"/>
      <c r="AE289" s="46"/>
      <c r="AF289" s="46"/>
      <c r="AG289" s="46"/>
      <c r="AH289" s="46"/>
      <c r="AI289" s="46"/>
      <c r="AJ289" s="46"/>
      <c r="AK289" s="46"/>
      <c r="AL289" s="46"/>
    </row>
    <row r="290">
      <c r="A290" s="50"/>
      <c r="B290" s="46"/>
      <c r="C290" s="46"/>
      <c r="D290" s="46"/>
      <c r="E290" s="70"/>
      <c r="F290" s="50"/>
      <c r="G290" s="50"/>
      <c r="H290" s="50"/>
      <c r="I290" s="50"/>
      <c r="J290" s="102"/>
      <c r="K290" s="46"/>
      <c r="L290" s="46"/>
      <c r="M290" s="46"/>
      <c r="N290" s="46"/>
      <c r="O290" s="46"/>
      <c r="P290" s="46"/>
      <c r="Q290" s="46"/>
      <c r="R290" s="46"/>
      <c r="S290" s="46"/>
      <c r="T290" s="46"/>
      <c r="U290" s="46"/>
      <c r="V290" s="46"/>
      <c r="W290" s="46"/>
      <c r="X290" s="46"/>
      <c r="Y290" s="46"/>
      <c r="Z290" s="46"/>
      <c r="AA290" s="46"/>
      <c r="AB290" s="46"/>
      <c r="AC290" s="46"/>
      <c r="AD290" s="46"/>
      <c r="AE290" s="46"/>
      <c r="AF290" s="46"/>
      <c r="AG290" s="46"/>
      <c r="AH290" s="46"/>
      <c r="AI290" s="46"/>
      <c r="AJ290" s="46"/>
      <c r="AK290" s="46"/>
      <c r="AL290" s="46"/>
    </row>
    <row r="291">
      <c r="A291" s="50"/>
      <c r="B291" s="46"/>
      <c r="C291" s="46"/>
      <c r="D291" s="46"/>
      <c r="E291" s="70"/>
      <c r="F291" s="50"/>
      <c r="G291" s="50"/>
      <c r="H291" s="50"/>
      <c r="I291" s="50"/>
      <c r="J291" s="102"/>
      <c r="K291" s="46"/>
      <c r="L291" s="46"/>
      <c r="M291" s="46"/>
      <c r="N291" s="46"/>
      <c r="O291" s="46"/>
      <c r="P291" s="46"/>
      <c r="Q291" s="46"/>
      <c r="R291" s="46"/>
      <c r="S291" s="46"/>
      <c r="T291" s="46"/>
      <c r="U291" s="46"/>
      <c r="V291" s="46"/>
      <c r="W291" s="46"/>
      <c r="X291" s="46"/>
      <c r="Y291" s="46"/>
      <c r="Z291" s="46"/>
      <c r="AA291" s="46"/>
      <c r="AB291" s="46"/>
      <c r="AC291" s="46"/>
      <c r="AD291" s="46"/>
      <c r="AE291" s="46"/>
      <c r="AF291" s="46"/>
      <c r="AG291" s="46"/>
      <c r="AH291" s="46"/>
      <c r="AI291" s="46"/>
      <c r="AJ291" s="46"/>
      <c r="AK291" s="46"/>
      <c r="AL291" s="46"/>
    </row>
    <row r="292">
      <c r="A292" s="50"/>
      <c r="B292" s="46"/>
      <c r="C292" s="46"/>
      <c r="D292" s="46"/>
      <c r="E292" s="70"/>
      <c r="F292" s="50"/>
      <c r="G292" s="50"/>
      <c r="H292" s="50"/>
      <c r="I292" s="50"/>
      <c r="J292" s="102"/>
      <c r="K292" s="46"/>
      <c r="L292" s="46"/>
      <c r="M292" s="46"/>
      <c r="N292" s="46"/>
      <c r="O292" s="46"/>
      <c r="P292" s="46"/>
      <c r="Q292" s="46"/>
      <c r="R292" s="46"/>
      <c r="S292" s="46"/>
      <c r="T292" s="46"/>
      <c r="U292" s="46"/>
      <c r="V292" s="46"/>
      <c r="W292" s="46"/>
      <c r="X292" s="46"/>
      <c r="Y292" s="46"/>
      <c r="Z292" s="46"/>
      <c r="AA292" s="46"/>
      <c r="AB292" s="46"/>
      <c r="AC292" s="46"/>
      <c r="AD292" s="46"/>
      <c r="AE292" s="46"/>
      <c r="AF292" s="46"/>
      <c r="AG292" s="46"/>
      <c r="AH292" s="46"/>
      <c r="AI292" s="46"/>
      <c r="AJ292" s="46"/>
      <c r="AK292" s="46"/>
      <c r="AL292" s="46"/>
    </row>
    <row r="293">
      <c r="A293" s="50"/>
      <c r="B293" s="46"/>
      <c r="C293" s="46"/>
      <c r="D293" s="46"/>
      <c r="E293" s="70"/>
      <c r="F293" s="50"/>
      <c r="G293" s="50"/>
      <c r="H293" s="50"/>
      <c r="I293" s="50"/>
      <c r="J293" s="102"/>
      <c r="K293" s="46"/>
      <c r="L293" s="46"/>
      <c r="M293" s="46"/>
      <c r="N293" s="46"/>
      <c r="O293" s="46"/>
      <c r="P293" s="46"/>
      <c r="Q293" s="46"/>
      <c r="R293" s="46"/>
      <c r="S293" s="46"/>
      <c r="T293" s="46"/>
      <c r="U293" s="46"/>
      <c r="V293" s="46"/>
      <c r="W293" s="46"/>
      <c r="X293" s="46"/>
      <c r="Y293" s="46"/>
      <c r="Z293" s="46"/>
      <c r="AA293" s="46"/>
      <c r="AB293" s="46"/>
      <c r="AC293" s="46"/>
      <c r="AD293" s="46"/>
      <c r="AE293" s="46"/>
      <c r="AF293" s="46"/>
      <c r="AG293" s="46"/>
      <c r="AH293" s="46"/>
      <c r="AI293" s="46"/>
      <c r="AJ293" s="46"/>
      <c r="AK293" s="46"/>
      <c r="AL293" s="46"/>
    </row>
    <row r="294">
      <c r="A294" s="50"/>
      <c r="B294" s="46"/>
      <c r="C294" s="46"/>
      <c r="D294" s="46"/>
      <c r="E294" s="70"/>
      <c r="F294" s="50"/>
      <c r="G294" s="50"/>
      <c r="H294" s="50"/>
      <c r="I294" s="50"/>
      <c r="J294" s="102"/>
      <c r="K294" s="46"/>
      <c r="L294" s="46"/>
      <c r="M294" s="46"/>
      <c r="N294" s="46"/>
      <c r="O294" s="46"/>
      <c r="P294" s="46"/>
      <c r="Q294" s="46"/>
      <c r="R294" s="46"/>
      <c r="S294" s="46"/>
      <c r="T294" s="46"/>
      <c r="U294" s="46"/>
      <c r="V294" s="46"/>
      <c r="W294" s="46"/>
      <c r="X294" s="46"/>
      <c r="Y294" s="46"/>
      <c r="Z294" s="46"/>
      <c r="AA294" s="46"/>
      <c r="AB294" s="46"/>
      <c r="AC294" s="46"/>
      <c r="AD294" s="46"/>
      <c r="AE294" s="46"/>
      <c r="AF294" s="46"/>
      <c r="AG294" s="46"/>
      <c r="AH294" s="46"/>
      <c r="AI294" s="46"/>
      <c r="AJ294" s="46"/>
      <c r="AK294" s="46"/>
      <c r="AL294" s="46"/>
    </row>
    <row r="295">
      <c r="A295" s="50"/>
      <c r="B295" s="46"/>
      <c r="C295" s="46"/>
      <c r="D295" s="46"/>
      <c r="E295" s="70"/>
      <c r="F295" s="50"/>
      <c r="G295" s="50"/>
      <c r="H295" s="50"/>
      <c r="I295" s="50"/>
      <c r="J295" s="102"/>
      <c r="K295" s="46"/>
      <c r="L295" s="46"/>
      <c r="M295" s="46"/>
      <c r="N295" s="46"/>
      <c r="O295" s="46"/>
      <c r="P295" s="46"/>
      <c r="Q295" s="46"/>
      <c r="R295" s="46"/>
      <c r="S295" s="46"/>
      <c r="T295" s="46"/>
      <c r="U295" s="46"/>
      <c r="V295" s="46"/>
      <c r="W295" s="46"/>
      <c r="X295" s="46"/>
      <c r="Y295" s="46"/>
      <c r="Z295" s="46"/>
      <c r="AA295" s="46"/>
      <c r="AB295" s="46"/>
      <c r="AC295" s="46"/>
      <c r="AD295" s="46"/>
      <c r="AE295" s="46"/>
      <c r="AF295" s="46"/>
      <c r="AG295" s="46"/>
      <c r="AH295" s="46"/>
      <c r="AI295" s="46"/>
      <c r="AJ295" s="46"/>
      <c r="AK295" s="46"/>
      <c r="AL295" s="46"/>
    </row>
    <row r="296">
      <c r="A296" s="50"/>
      <c r="B296" s="46"/>
      <c r="C296" s="46"/>
      <c r="D296" s="46"/>
      <c r="E296" s="70"/>
      <c r="F296" s="50"/>
      <c r="G296" s="50"/>
      <c r="H296" s="50"/>
      <c r="I296" s="50"/>
      <c r="J296" s="102"/>
      <c r="K296" s="46"/>
      <c r="L296" s="46"/>
      <c r="M296" s="46"/>
      <c r="N296" s="46"/>
      <c r="O296" s="46"/>
      <c r="P296" s="46"/>
      <c r="Q296" s="46"/>
      <c r="R296" s="46"/>
      <c r="S296" s="46"/>
      <c r="T296" s="46"/>
      <c r="U296" s="46"/>
      <c r="V296" s="46"/>
      <c r="W296" s="46"/>
      <c r="X296" s="46"/>
      <c r="Y296" s="46"/>
      <c r="Z296" s="46"/>
      <c r="AA296" s="46"/>
      <c r="AB296" s="46"/>
      <c r="AC296" s="46"/>
      <c r="AD296" s="46"/>
      <c r="AE296" s="46"/>
      <c r="AF296" s="46"/>
      <c r="AG296" s="46"/>
      <c r="AH296" s="46"/>
      <c r="AI296" s="46"/>
      <c r="AJ296" s="46"/>
      <c r="AK296" s="46"/>
      <c r="AL296" s="46"/>
    </row>
    <row r="297">
      <c r="A297" s="50"/>
      <c r="B297" s="46"/>
      <c r="C297" s="46"/>
      <c r="D297" s="46"/>
      <c r="E297" s="70"/>
      <c r="F297" s="50"/>
      <c r="G297" s="50"/>
      <c r="H297" s="50"/>
      <c r="I297" s="50"/>
      <c r="J297" s="102"/>
      <c r="K297" s="46"/>
      <c r="L297" s="46"/>
      <c r="M297" s="46"/>
      <c r="N297" s="46"/>
      <c r="O297" s="46"/>
      <c r="P297" s="46"/>
      <c r="Q297" s="46"/>
      <c r="R297" s="46"/>
      <c r="S297" s="46"/>
      <c r="T297" s="46"/>
      <c r="U297" s="46"/>
      <c r="V297" s="46"/>
      <c r="W297" s="46"/>
      <c r="X297" s="46"/>
      <c r="Y297" s="46"/>
      <c r="Z297" s="46"/>
      <c r="AA297" s="46"/>
      <c r="AB297" s="46"/>
      <c r="AC297" s="46"/>
      <c r="AD297" s="46"/>
      <c r="AE297" s="46"/>
      <c r="AF297" s="46"/>
      <c r="AG297" s="46"/>
      <c r="AH297" s="46"/>
      <c r="AI297" s="46"/>
      <c r="AJ297" s="46"/>
      <c r="AK297" s="46"/>
      <c r="AL297" s="46"/>
    </row>
    <row r="298">
      <c r="A298" s="50"/>
      <c r="B298" s="46"/>
      <c r="C298" s="46"/>
      <c r="D298" s="46"/>
      <c r="E298" s="70"/>
      <c r="F298" s="50"/>
      <c r="G298" s="50"/>
      <c r="H298" s="50"/>
      <c r="I298" s="50"/>
      <c r="J298" s="102"/>
      <c r="K298" s="46"/>
      <c r="L298" s="46"/>
      <c r="M298" s="46"/>
      <c r="N298" s="46"/>
      <c r="O298" s="46"/>
      <c r="P298" s="46"/>
      <c r="Q298" s="46"/>
      <c r="R298" s="46"/>
      <c r="S298" s="46"/>
      <c r="T298" s="46"/>
      <c r="U298" s="46"/>
      <c r="V298" s="46"/>
      <c r="W298" s="46"/>
      <c r="X298" s="46"/>
      <c r="Y298" s="46"/>
      <c r="Z298" s="46"/>
      <c r="AA298" s="46"/>
      <c r="AB298" s="46"/>
      <c r="AC298" s="46"/>
      <c r="AD298" s="46"/>
      <c r="AE298" s="46"/>
      <c r="AF298" s="46"/>
      <c r="AG298" s="46"/>
      <c r="AH298" s="46"/>
      <c r="AI298" s="46"/>
      <c r="AJ298" s="46"/>
      <c r="AK298" s="46"/>
      <c r="AL298" s="46"/>
    </row>
    <row r="299">
      <c r="A299" s="50"/>
      <c r="B299" s="46"/>
      <c r="C299" s="46"/>
      <c r="D299" s="46"/>
      <c r="E299" s="70"/>
      <c r="F299" s="50"/>
      <c r="G299" s="50"/>
      <c r="H299" s="50"/>
      <c r="I299" s="50"/>
      <c r="J299" s="102"/>
      <c r="K299" s="46"/>
      <c r="L299" s="46"/>
      <c r="M299" s="46"/>
      <c r="N299" s="46"/>
      <c r="O299" s="46"/>
      <c r="P299" s="46"/>
      <c r="Q299" s="46"/>
      <c r="R299" s="46"/>
      <c r="S299" s="46"/>
      <c r="T299" s="46"/>
      <c r="U299" s="46"/>
      <c r="V299" s="46"/>
      <c r="W299" s="46"/>
      <c r="X299" s="46"/>
      <c r="Y299" s="46"/>
      <c r="Z299" s="46"/>
      <c r="AA299" s="46"/>
      <c r="AB299" s="46"/>
      <c r="AC299" s="46"/>
      <c r="AD299" s="46"/>
      <c r="AE299" s="46"/>
      <c r="AF299" s="46"/>
      <c r="AG299" s="46"/>
      <c r="AH299" s="46"/>
      <c r="AI299" s="46"/>
      <c r="AJ299" s="46"/>
      <c r="AK299" s="46"/>
      <c r="AL299" s="46"/>
    </row>
    <row r="300">
      <c r="A300" s="50"/>
      <c r="B300" s="46"/>
      <c r="C300" s="46"/>
      <c r="D300" s="46"/>
      <c r="E300" s="70"/>
      <c r="F300" s="50"/>
      <c r="G300" s="50"/>
      <c r="H300" s="50"/>
      <c r="I300" s="50"/>
      <c r="J300" s="102"/>
      <c r="K300" s="46"/>
      <c r="L300" s="46"/>
      <c r="M300" s="46"/>
      <c r="N300" s="46"/>
      <c r="O300" s="46"/>
      <c r="P300" s="46"/>
      <c r="Q300" s="46"/>
      <c r="R300" s="46"/>
      <c r="S300" s="46"/>
      <c r="T300" s="46"/>
      <c r="U300" s="46"/>
      <c r="V300" s="46"/>
      <c r="W300" s="46"/>
      <c r="X300" s="46"/>
      <c r="Y300" s="46"/>
      <c r="Z300" s="46"/>
      <c r="AA300" s="46"/>
      <c r="AB300" s="46"/>
      <c r="AC300" s="46"/>
      <c r="AD300" s="46"/>
      <c r="AE300" s="46"/>
      <c r="AF300" s="46"/>
      <c r="AG300" s="46"/>
      <c r="AH300" s="46"/>
      <c r="AI300" s="46"/>
      <c r="AJ300" s="46"/>
      <c r="AK300" s="46"/>
      <c r="AL300" s="46"/>
    </row>
    <row r="301">
      <c r="A301" s="50"/>
      <c r="B301" s="46"/>
      <c r="C301" s="46"/>
      <c r="D301" s="46"/>
      <c r="E301" s="70"/>
      <c r="F301" s="50"/>
      <c r="G301" s="50"/>
      <c r="H301" s="50"/>
      <c r="I301" s="50"/>
      <c r="J301" s="102"/>
      <c r="K301" s="46"/>
      <c r="L301" s="46"/>
      <c r="M301" s="46"/>
      <c r="N301" s="46"/>
      <c r="O301" s="46"/>
      <c r="P301" s="46"/>
      <c r="Q301" s="46"/>
      <c r="R301" s="46"/>
      <c r="S301" s="46"/>
      <c r="T301" s="46"/>
      <c r="U301" s="46"/>
      <c r="V301" s="46"/>
      <c r="W301" s="46"/>
      <c r="X301" s="46"/>
      <c r="Y301" s="46"/>
      <c r="Z301" s="46"/>
      <c r="AA301" s="46"/>
      <c r="AB301" s="46"/>
      <c r="AC301" s="46"/>
      <c r="AD301" s="46"/>
      <c r="AE301" s="46"/>
      <c r="AF301" s="46"/>
      <c r="AG301" s="46"/>
      <c r="AH301" s="46"/>
      <c r="AI301" s="46"/>
      <c r="AJ301" s="46"/>
      <c r="AK301" s="46"/>
      <c r="AL301" s="46"/>
    </row>
    <row r="302">
      <c r="A302" s="50"/>
      <c r="B302" s="46"/>
      <c r="C302" s="46"/>
      <c r="D302" s="46"/>
      <c r="E302" s="70"/>
      <c r="F302" s="50"/>
      <c r="G302" s="50"/>
      <c r="H302" s="50"/>
      <c r="I302" s="50"/>
      <c r="J302" s="102"/>
      <c r="K302" s="46"/>
      <c r="L302" s="46"/>
      <c r="M302" s="46"/>
      <c r="N302" s="46"/>
      <c r="O302" s="46"/>
      <c r="P302" s="46"/>
      <c r="Q302" s="46"/>
      <c r="R302" s="46"/>
      <c r="S302" s="46"/>
      <c r="T302" s="46"/>
      <c r="U302" s="46"/>
      <c r="V302" s="46"/>
      <c r="W302" s="46"/>
      <c r="X302" s="46"/>
      <c r="Y302" s="46"/>
      <c r="Z302" s="46"/>
      <c r="AA302" s="46"/>
      <c r="AB302" s="46"/>
      <c r="AC302" s="46"/>
      <c r="AD302" s="46"/>
      <c r="AE302" s="46"/>
      <c r="AF302" s="46"/>
      <c r="AG302" s="46"/>
      <c r="AH302" s="46"/>
      <c r="AI302" s="46"/>
      <c r="AJ302" s="46"/>
      <c r="AK302" s="46"/>
      <c r="AL302" s="46"/>
    </row>
    <row r="303">
      <c r="A303" s="50"/>
      <c r="B303" s="46"/>
      <c r="C303" s="46"/>
      <c r="D303" s="46"/>
      <c r="E303" s="70"/>
      <c r="F303" s="50"/>
      <c r="G303" s="50"/>
      <c r="H303" s="50"/>
      <c r="I303" s="50"/>
      <c r="J303" s="102"/>
      <c r="K303" s="46"/>
      <c r="L303" s="46"/>
      <c r="M303" s="46"/>
      <c r="N303" s="46"/>
      <c r="O303" s="46"/>
      <c r="P303" s="46"/>
      <c r="Q303" s="46"/>
      <c r="R303" s="46"/>
      <c r="S303" s="46"/>
      <c r="T303" s="46"/>
      <c r="U303" s="46"/>
      <c r="V303" s="46"/>
      <c r="W303" s="46"/>
      <c r="X303" s="46"/>
      <c r="Y303" s="46"/>
      <c r="Z303" s="46"/>
      <c r="AA303" s="46"/>
      <c r="AB303" s="46"/>
      <c r="AC303" s="46"/>
      <c r="AD303" s="46"/>
      <c r="AE303" s="46"/>
      <c r="AF303" s="46"/>
      <c r="AG303" s="46"/>
      <c r="AH303" s="46"/>
      <c r="AI303" s="46"/>
      <c r="AJ303" s="46"/>
      <c r="AK303" s="46"/>
      <c r="AL303" s="46"/>
    </row>
    <row r="304">
      <c r="A304" s="50"/>
      <c r="B304" s="46"/>
      <c r="C304" s="46"/>
      <c r="D304" s="46"/>
      <c r="E304" s="70"/>
      <c r="F304" s="50"/>
      <c r="G304" s="50"/>
      <c r="H304" s="50"/>
      <c r="I304" s="50"/>
      <c r="J304" s="102"/>
      <c r="K304" s="46"/>
      <c r="L304" s="46"/>
      <c r="M304" s="46"/>
      <c r="N304" s="46"/>
      <c r="O304" s="46"/>
      <c r="P304" s="46"/>
      <c r="Q304" s="46"/>
      <c r="R304" s="46"/>
      <c r="S304" s="46"/>
      <c r="T304" s="46"/>
      <c r="U304" s="46"/>
      <c r="V304" s="46"/>
      <c r="W304" s="46"/>
      <c r="X304" s="46"/>
      <c r="Y304" s="46"/>
      <c r="Z304" s="46"/>
      <c r="AA304" s="46"/>
      <c r="AB304" s="46"/>
      <c r="AC304" s="46"/>
      <c r="AD304" s="46"/>
      <c r="AE304" s="46"/>
      <c r="AF304" s="46"/>
      <c r="AG304" s="46"/>
      <c r="AH304" s="46"/>
      <c r="AI304" s="46"/>
      <c r="AJ304" s="46"/>
      <c r="AK304" s="46"/>
      <c r="AL304" s="46"/>
    </row>
    <row r="305">
      <c r="A305" s="50"/>
      <c r="B305" s="46"/>
      <c r="C305" s="46"/>
      <c r="D305" s="46"/>
      <c r="E305" s="70"/>
      <c r="F305" s="50"/>
      <c r="G305" s="50"/>
      <c r="H305" s="50"/>
      <c r="I305" s="50"/>
      <c r="J305" s="102"/>
      <c r="K305" s="46"/>
      <c r="L305" s="46"/>
      <c r="M305" s="46"/>
      <c r="N305" s="46"/>
      <c r="O305" s="46"/>
      <c r="P305" s="46"/>
      <c r="Q305" s="46"/>
      <c r="R305" s="46"/>
      <c r="S305" s="46"/>
      <c r="T305" s="46"/>
      <c r="U305" s="46"/>
      <c r="V305" s="46"/>
      <c r="W305" s="46"/>
      <c r="X305" s="46"/>
      <c r="Y305" s="46"/>
      <c r="Z305" s="46"/>
      <c r="AA305" s="46"/>
      <c r="AB305" s="46"/>
      <c r="AC305" s="46"/>
      <c r="AD305" s="46"/>
      <c r="AE305" s="46"/>
      <c r="AF305" s="46"/>
      <c r="AG305" s="46"/>
      <c r="AH305" s="46"/>
      <c r="AI305" s="46"/>
      <c r="AJ305" s="46"/>
      <c r="AK305" s="46"/>
      <c r="AL305" s="46"/>
    </row>
    <row r="306">
      <c r="A306" s="50"/>
      <c r="B306" s="46"/>
      <c r="C306" s="46"/>
      <c r="D306" s="46"/>
      <c r="E306" s="70"/>
      <c r="F306" s="50"/>
      <c r="G306" s="50"/>
      <c r="H306" s="50"/>
      <c r="I306" s="50"/>
      <c r="J306" s="102"/>
      <c r="K306" s="46"/>
      <c r="L306" s="46"/>
      <c r="M306" s="46"/>
      <c r="N306" s="46"/>
      <c r="O306" s="46"/>
      <c r="P306" s="46"/>
      <c r="Q306" s="46"/>
      <c r="R306" s="46"/>
      <c r="S306" s="46"/>
      <c r="T306" s="46"/>
      <c r="U306" s="46"/>
      <c r="V306" s="46"/>
      <c r="W306" s="46"/>
      <c r="X306" s="46"/>
      <c r="Y306" s="46"/>
      <c r="Z306" s="46"/>
      <c r="AA306" s="46"/>
      <c r="AB306" s="46"/>
      <c r="AC306" s="46"/>
      <c r="AD306" s="46"/>
      <c r="AE306" s="46"/>
      <c r="AF306" s="46"/>
      <c r="AG306" s="46"/>
      <c r="AH306" s="46"/>
      <c r="AI306" s="46"/>
      <c r="AJ306" s="46"/>
      <c r="AK306" s="46"/>
      <c r="AL306" s="46"/>
    </row>
    <row r="307">
      <c r="A307" s="50"/>
      <c r="B307" s="46"/>
      <c r="C307" s="46"/>
      <c r="D307" s="46"/>
      <c r="E307" s="70"/>
      <c r="F307" s="50"/>
      <c r="G307" s="50"/>
      <c r="H307" s="50"/>
      <c r="I307" s="50"/>
      <c r="J307" s="102"/>
      <c r="K307" s="46"/>
      <c r="L307" s="46"/>
      <c r="M307" s="46"/>
      <c r="N307" s="46"/>
      <c r="O307" s="46"/>
      <c r="P307" s="46"/>
      <c r="Q307" s="46"/>
      <c r="R307" s="46"/>
      <c r="S307" s="46"/>
      <c r="T307" s="46"/>
      <c r="U307" s="46"/>
      <c r="V307" s="46"/>
      <c r="W307" s="46"/>
      <c r="X307" s="46"/>
      <c r="Y307" s="46"/>
      <c r="Z307" s="46"/>
      <c r="AA307" s="46"/>
      <c r="AB307" s="46"/>
      <c r="AC307" s="46"/>
      <c r="AD307" s="46"/>
      <c r="AE307" s="46"/>
      <c r="AF307" s="46"/>
      <c r="AG307" s="46"/>
      <c r="AH307" s="46"/>
      <c r="AI307" s="46"/>
      <c r="AJ307" s="46"/>
      <c r="AK307" s="46"/>
      <c r="AL307" s="46"/>
    </row>
    <row r="308">
      <c r="A308" s="50"/>
      <c r="B308" s="46"/>
      <c r="C308" s="46"/>
      <c r="D308" s="46"/>
      <c r="E308" s="70"/>
      <c r="F308" s="50"/>
      <c r="G308" s="50"/>
      <c r="H308" s="50"/>
      <c r="I308" s="50"/>
      <c r="J308" s="102"/>
      <c r="K308" s="46"/>
      <c r="L308" s="46"/>
      <c r="M308" s="46"/>
      <c r="N308" s="46"/>
      <c r="O308" s="46"/>
      <c r="P308" s="46"/>
      <c r="Q308" s="46"/>
      <c r="R308" s="46"/>
      <c r="S308" s="46"/>
      <c r="T308" s="46"/>
      <c r="U308" s="46"/>
      <c r="V308" s="46"/>
      <c r="W308" s="46"/>
      <c r="X308" s="46"/>
      <c r="Y308" s="46"/>
      <c r="Z308" s="46"/>
      <c r="AA308" s="46"/>
      <c r="AB308" s="46"/>
      <c r="AC308" s="46"/>
      <c r="AD308" s="46"/>
      <c r="AE308" s="46"/>
      <c r="AF308" s="46"/>
      <c r="AG308" s="46"/>
      <c r="AH308" s="46"/>
      <c r="AI308" s="46"/>
      <c r="AJ308" s="46"/>
      <c r="AK308" s="46"/>
      <c r="AL308" s="46"/>
    </row>
    <row r="309">
      <c r="A309" s="50"/>
      <c r="B309" s="46"/>
      <c r="C309" s="46"/>
      <c r="D309" s="46"/>
      <c r="E309" s="70"/>
      <c r="F309" s="50"/>
      <c r="G309" s="50"/>
      <c r="H309" s="50"/>
      <c r="I309" s="50"/>
      <c r="J309" s="102"/>
      <c r="K309" s="46"/>
      <c r="L309" s="46"/>
      <c r="M309" s="46"/>
      <c r="N309" s="46"/>
      <c r="O309" s="46"/>
      <c r="P309" s="46"/>
      <c r="Q309" s="46"/>
      <c r="R309" s="46"/>
      <c r="S309" s="46"/>
      <c r="T309" s="46"/>
      <c r="U309" s="46"/>
      <c r="V309" s="46"/>
      <c r="W309" s="46"/>
      <c r="X309" s="46"/>
      <c r="Y309" s="46"/>
      <c r="Z309" s="46"/>
      <c r="AA309" s="46"/>
      <c r="AB309" s="46"/>
      <c r="AC309" s="46"/>
      <c r="AD309" s="46"/>
      <c r="AE309" s="46"/>
      <c r="AF309" s="46"/>
      <c r="AG309" s="46"/>
      <c r="AH309" s="46"/>
      <c r="AI309" s="46"/>
      <c r="AJ309" s="46"/>
      <c r="AK309" s="46"/>
      <c r="AL309" s="46"/>
    </row>
    <row r="310">
      <c r="A310" s="50"/>
      <c r="B310" s="46"/>
      <c r="C310" s="46"/>
      <c r="D310" s="46"/>
      <c r="E310" s="70"/>
      <c r="F310" s="50"/>
      <c r="G310" s="50"/>
      <c r="H310" s="50"/>
      <c r="I310" s="50"/>
      <c r="J310" s="102"/>
      <c r="K310" s="46"/>
      <c r="L310" s="46"/>
      <c r="M310" s="46"/>
      <c r="N310" s="46"/>
      <c r="O310" s="46"/>
      <c r="P310" s="46"/>
      <c r="Q310" s="46"/>
      <c r="R310" s="46"/>
      <c r="S310" s="46"/>
      <c r="T310" s="46"/>
      <c r="U310" s="46"/>
      <c r="V310" s="46"/>
      <c r="W310" s="46"/>
      <c r="X310" s="46"/>
      <c r="Y310" s="46"/>
      <c r="Z310" s="46"/>
      <c r="AA310" s="46"/>
      <c r="AB310" s="46"/>
      <c r="AC310" s="46"/>
      <c r="AD310" s="46"/>
      <c r="AE310" s="46"/>
      <c r="AF310" s="46"/>
      <c r="AG310" s="46"/>
      <c r="AH310" s="46"/>
      <c r="AI310" s="46"/>
      <c r="AJ310" s="46"/>
      <c r="AK310" s="46"/>
      <c r="AL310" s="46"/>
    </row>
    <row r="311">
      <c r="A311" s="50"/>
      <c r="B311" s="46"/>
      <c r="C311" s="46"/>
      <c r="D311" s="46"/>
      <c r="E311" s="70"/>
      <c r="F311" s="50"/>
      <c r="G311" s="50"/>
      <c r="H311" s="50"/>
      <c r="I311" s="50"/>
      <c r="J311" s="102"/>
      <c r="K311" s="46"/>
      <c r="L311" s="46"/>
      <c r="M311" s="46"/>
      <c r="N311" s="46"/>
      <c r="O311" s="46"/>
      <c r="P311" s="46"/>
      <c r="Q311" s="46"/>
      <c r="R311" s="46"/>
      <c r="S311" s="46"/>
      <c r="T311" s="46"/>
      <c r="U311" s="46"/>
      <c r="V311" s="46"/>
      <c r="W311" s="46"/>
      <c r="X311" s="46"/>
      <c r="Y311" s="46"/>
      <c r="Z311" s="46"/>
      <c r="AA311" s="46"/>
      <c r="AB311" s="46"/>
      <c r="AC311" s="46"/>
      <c r="AD311" s="46"/>
      <c r="AE311" s="46"/>
      <c r="AF311" s="46"/>
      <c r="AG311" s="46"/>
      <c r="AH311" s="46"/>
      <c r="AI311" s="46"/>
      <c r="AJ311" s="46"/>
      <c r="AK311" s="46"/>
      <c r="AL311" s="46"/>
    </row>
    <row r="312">
      <c r="A312" s="50"/>
      <c r="B312" s="46"/>
      <c r="C312" s="46"/>
      <c r="D312" s="46"/>
      <c r="E312" s="70"/>
      <c r="F312" s="50"/>
      <c r="G312" s="50"/>
      <c r="H312" s="50"/>
      <c r="I312" s="50"/>
      <c r="J312" s="102"/>
      <c r="K312" s="46"/>
      <c r="L312" s="46"/>
      <c r="M312" s="46"/>
      <c r="N312" s="46"/>
      <c r="O312" s="46"/>
      <c r="P312" s="46"/>
      <c r="Q312" s="46"/>
      <c r="R312" s="46"/>
      <c r="S312" s="46"/>
      <c r="T312" s="46"/>
      <c r="U312" s="46"/>
      <c r="V312" s="46"/>
      <c r="W312" s="46"/>
      <c r="X312" s="46"/>
      <c r="Y312" s="46"/>
      <c r="Z312" s="46"/>
      <c r="AA312" s="46"/>
      <c r="AB312" s="46"/>
      <c r="AC312" s="46"/>
      <c r="AD312" s="46"/>
      <c r="AE312" s="46"/>
      <c r="AF312" s="46"/>
      <c r="AG312" s="46"/>
      <c r="AH312" s="46"/>
      <c r="AI312" s="46"/>
      <c r="AJ312" s="46"/>
      <c r="AK312" s="46"/>
      <c r="AL312" s="46"/>
    </row>
    <row r="313">
      <c r="A313" s="50"/>
      <c r="B313" s="46"/>
      <c r="C313" s="46"/>
      <c r="D313" s="46"/>
      <c r="E313" s="70"/>
      <c r="F313" s="50"/>
      <c r="G313" s="50"/>
      <c r="H313" s="50"/>
      <c r="I313" s="50"/>
      <c r="J313" s="102"/>
      <c r="K313" s="46"/>
      <c r="L313" s="46"/>
      <c r="M313" s="46"/>
      <c r="N313" s="46"/>
      <c r="O313" s="46"/>
      <c r="P313" s="46"/>
      <c r="Q313" s="46"/>
      <c r="R313" s="46"/>
      <c r="S313" s="46"/>
      <c r="T313" s="46"/>
      <c r="U313" s="46"/>
      <c r="V313" s="46"/>
      <c r="W313" s="46"/>
      <c r="X313" s="46"/>
      <c r="Y313" s="46"/>
      <c r="Z313" s="46"/>
      <c r="AA313" s="46"/>
      <c r="AB313" s="46"/>
      <c r="AC313" s="46"/>
      <c r="AD313" s="46"/>
      <c r="AE313" s="46"/>
      <c r="AF313" s="46"/>
      <c r="AG313" s="46"/>
      <c r="AH313" s="46"/>
      <c r="AI313" s="46"/>
      <c r="AJ313" s="46"/>
      <c r="AK313" s="46"/>
      <c r="AL313" s="46"/>
    </row>
    <row r="314">
      <c r="A314" s="50"/>
      <c r="B314" s="46"/>
      <c r="C314" s="46"/>
      <c r="D314" s="46"/>
      <c r="E314" s="70"/>
      <c r="F314" s="50"/>
      <c r="G314" s="50"/>
      <c r="H314" s="50"/>
      <c r="I314" s="50"/>
      <c r="J314" s="102"/>
      <c r="K314" s="46"/>
      <c r="L314" s="46"/>
      <c r="M314" s="46"/>
      <c r="N314" s="46"/>
      <c r="O314" s="46"/>
      <c r="P314" s="46"/>
      <c r="Q314" s="46"/>
      <c r="R314" s="46"/>
      <c r="S314" s="46"/>
      <c r="T314" s="46"/>
      <c r="U314" s="46"/>
      <c r="V314" s="46"/>
      <c r="W314" s="46"/>
      <c r="X314" s="46"/>
      <c r="Y314" s="46"/>
      <c r="Z314" s="46"/>
      <c r="AA314" s="46"/>
      <c r="AB314" s="46"/>
      <c r="AC314" s="46"/>
      <c r="AD314" s="46"/>
      <c r="AE314" s="46"/>
      <c r="AF314" s="46"/>
      <c r="AG314" s="46"/>
      <c r="AH314" s="46"/>
      <c r="AI314" s="46"/>
      <c r="AJ314" s="46"/>
      <c r="AK314" s="46"/>
      <c r="AL314" s="46"/>
    </row>
    <row r="315">
      <c r="A315" s="50"/>
      <c r="B315" s="46"/>
      <c r="C315" s="46"/>
      <c r="D315" s="46"/>
      <c r="E315" s="70"/>
      <c r="F315" s="50"/>
      <c r="G315" s="50"/>
      <c r="H315" s="50"/>
      <c r="I315" s="50"/>
      <c r="J315" s="102"/>
      <c r="K315" s="46"/>
      <c r="L315" s="46"/>
      <c r="M315" s="46"/>
      <c r="N315" s="46"/>
      <c r="O315" s="46"/>
      <c r="P315" s="46"/>
      <c r="Q315" s="46"/>
      <c r="R315" s="46"/>
      <c r="S315" s="46"/>
      <c r="T315" s="46"/>
      <c r="U315" s="46"/>
      <c r="V315" s="46"/>
      <c r="W315" s="46"/>
      <c r="X315" s="46"/>
      <c r="Y315" s="46"/>
      <c r="Z315" s="46"/>
      <c r="AA315" s="46"/>
      <c r="AB315" s="46"/>
      <c r="AC315" s="46"/>
      <c r="AD315" s="46"/>
      <c r="AE315" s="46"/>
      <c r="AF315" s="46"/>
      <c r="AG315" s="46"/>
      <c r="AH315" s="46"/>
      <c r="AI315" s="46"/>
      <c r="AJ315" s="46"/>
      <c r="AK315" s="46"/>
      <c r="AL315" s="46"/>
    </row>
    <row r="316">
      <c r="A316" s="50"/>
      <c r="B316" s="46"/>
      <c r="C316" s="46"/>
      <c r="D316" s="46"/>
      <c r="E316" s="70"/>
      <c r="F316" s="50"/>
      <c r="G316" s="50"/>
      <c r="H316" s="50"/>
      <c r="I316" s="50"/>
      <c r="J316" s="102"/>
      <c r="K316" s="46"/>
      <c r="L316" s="46"/>
      <c r="M316" s="46"/>
      <c r="N316" s="46"/>
      <c r="O316" s="46"/>
      <c r="P316" s="46"/>
      <c r="Q316" s="46"/>
      <c r="R316" s="46"/>
      <c r="S316" s="46"/>
      <c r="T316" s="46"/>
      <c r="U316" s="46"/>
      <c r="V316" s="46"/>
      <c r="W316" s="46"/>
      <c r="X316" s="46"/>
      <c r="Y316" s="46"/>
      <c r="Z316" s="46"/>
      <c r="AA316" s="46"/>
      <c r="AB316" s="46"/>
      <c r="AC316" s="46"/>
      <c r="AD316" s="46"/>
      <c r="AE316" s="46"/>
      <c r="AF316" s="46"/>
      <c r="AG316" s="46"/>
      <c r="AH316" s="46"/>
      <c r="AI316" s="46"/>
      <c r="AJ316" s="46"/>
      <c r="AK316" s="46"/>
      <c r="AL316" s="46"/>
    </row>
    <row r="317">
      <c r="A317" s="50"/>
      <c r="B317" s="46"/>
      <c r="C317" s="46"/>
      <c r="D317" s="46"/>
      <c r="E317" s="70"/>
      <c r="F317" s="50"/>
      <c r="G317" s="50"/>
      <c r="H317" s="50"/>
      <c r="I317" s="50"/>
      <c r="J317" s="102"/>
      <c r="K317" s="46"/>
      <c r="L317" s="46"/>
      <c r="M317" s="46"/>
      <c r="N317" s="46"/>
      <c r="O317" s="46"/>
      <c r="P317" s="46"/>
      <c r="Q317" s="46"/>
      <c r="R317" s="46"/>
      <c r="S317" s="46"/>
      <c r="T317" s="46"/>
      <c r="U317" s="46"/>
      <c r="V317" s="46"/>
      <c r="W317" s="46"/>
      <c r="X317" s="46"/>
      <c r="Y317" s="46"/>
      <c r="Z317" s="46"/>
      <c r="AA317" s="46"/>
      <c r="AB317" s="46"/>
      <c r="AC317" s="46"/>
      <c r="AD317" s="46"/>
      <c r="AE317" s="46"/>
      <c r="AF317" s="46"/>
      <c r="AG317" s="46"/>
      <c r="AH317" s="46"/>
      <c r="AI317" s="46"/>
      <c r="AJ317" s="46"/>
      <c r="AK317" s="46"/>
      <c r="AL317" s="46"/>
    </row>
    <row r="318">
      <c r="A318" s="50"/>
      <c r="B318" s="46"/>
      <c r="C318" s="46"/>
      <c r="D318" s="46"/>
      <c r="E318" s="70"/>
      <c r="F318" s="50"/>
      <c r="G318" s="50"/>
      <c r="H318" s="50"/>
      <c r="I318" s="50"/>
      <c r="J318" s="102"/>
      <c r="K318" s="46"/>
      <c r="L318" s="46"/>
      <c r="M318" s="46"/>
      <c r="N318" s="46"/>
      <c r="O318" s="46"/>
      <c r="P318" s="46"/>
      <c r="Q318" s="46"/>
      <c r="R318" s="46"/>
      <c r="S318" s="46"/>
      <c r="T318" s="46"/>
      <c r="U318" s="46"/>
      <c r="V318" s="46"/>
      <c r="W318" s="46"/>
      <c r="X318" s="46"/>
      <c r="Y318" s="46"/>
      <c r="Z318" s="46"/>
      <c r="AA318" s="46"/>
      <c r="AB318" s="46"/>
      <c r="AC318" s="46"/>
      <c r="AD318" s="46"/>
      <c r="AE318" s="46"/>
      <c r="AF318" s="46"/>
      <c r="AG318" s="46"/>
      <c r="AH318" s="46"/>
      <c r="AI318" s="46"/>
      <c r="AJ318" s="46"/>
      <c r="AK318" s="46"/>
      <c r="AL318" s="46"/>
    </row>
    <row r="319">
      <c r="A319" s="50"/>
      <c r="B319" s="46"/>
      <c r="C319" s="46"/>
      <c r="D319" s="46"/>
      <c r="E319" s="70"/>
      <c r="F319" s="50"/>
      <c r="G319" s="50"/>
      <c r="H319" s="50"/>
      <c r="I319" s="50"/>
      <c r="J319" s="102"/>
      <c r="K319" s="46"/>
      <c r="L319" s="46"/>
      <c r="M319" s="46"/>
      <c r="N319" s="46"/>
      <c r="O319" s="46"/>
      <c r="P319" s="46"/>
      <c r="Q319" s="46"/>
      <c r="R319" s="46"/>
      <c r="S319" s="46"/>
      <c r="T319" s="46"/>
      <c r="U319" s="46"/>
      <c r="V319" s="46"/>
      <c r="W319" s="46"/>
      <c r="X319" s="46"/>
      <c r="Y319" s="46"/>
      <c r="Z319" s="46"/>
      <c r="AA319" s="46"/>
      <c r="AB319" s="46"/>
      <c r="AC319" s="46"/>
      <c r="AD319" s="46"/>
      <c r="AE319" s="46"/>
      <c r="AF319" s="46"/>
      <c r="AG319" s="46"/>
      <c r="AH319" s="46"/>
      <c r="AI319" s="46"/>
      <c r="AJ319" s="46"/>
      <c r="AK319" s="46"/>
      <c r="AL319" s="46"/>
    </row>
    <row r="320">
      <c r="A320" s="50"/>
      <c r="B320" s="46"/>
      <c r="C320" s="46"/>
      <c r="D320" s="46"/>
      <c r="E320" s="70"/>
      <c r="F320" s="50"/>
      <c r="G320" s="50"/>
      <c r="H320" s="50"/>
      <c r="I320" s="50"/>
      <c r="J320" s="102"/>
      <c r="K320" s="46"/>
      <c r="L320" s="46"/>
      <c r="M320" s="46"/>
      <c r="N320" s="46"/>
      <c r="O320" s="46"/>
      <c r="P320" s="46"/>
      <c r="Q320" s="46"/>
      <c r="R320" s="46"/>
      <c r="S320" s="46"/>
      <c r="T320" s="46"/>
      <c r="U320" s="46"/>
      <c r="V320" s="46"/>
      <c r="W320" s="46"/>
      <c r="X320" s="46"/>
      <c r="Y320" s="46"/>
      <c r="Z320" s="46"/>
      <c r="AA320" s="46"/>
      <c r="AB320" s="46"/>
      <c r="AC320" s="46"/>
      <c r="AD320" s="46"/>
      <c r="AE320" s="46"/>
      <c r="AF320" s="46"/>
      <c r="AG320" s="46"/>
      <c r="AH320" s="46"/>
      <c r="AI320" s="46"/>
      <c r="AJ320" s="46"/>
      <c r="AK320" s="46"/>
      <c r="AL320" s="46"/>
    </row>
    <row r="321">
      <c r="A321" s="50"/>
      <c r="B321" s="46"/>
      <c r="C321" s="46"/>
      <c r="D321" s="46"/>
      <c r="E321" s="70"/>
      <c r="F321" s="50"/>
      <c r="G321" s="50"/>
      <c r="H321" s="50"/>
      <c r="I321" s="50"/>
      <c r="J321" s="102"/>
      <c r="K321" s="46"/>
      <c r="L321" s="46"/>
      <c r="M321" s="46"/>
      <c r="N321" s="46"/>
      <c r="O321" s="46"/>
      <c r="P321" s="46"/>
      <c r="Q321" s="46"/>
      <c r="R321" s="46"/>
      <c r="S321" s="46"/>
      <c r="T321" s="46"/>
      <c r="U321" s="46"/>
      <c r="V321" s="46"/>
      <c r="W321" s="46"/>
      <c r="X321" s="46"/>
      <c r="Y321" s="46"/>
      <c r="Z321" s="46"/>
      <c r="AA321" s="46"/>
      <c r="AB321" s="46"/>
      <c r="AC321" s="46"/>
      <c r="AD321" s="46"/>
      <c r="AE321" s="46"/>
      <c r="AF321" s="46"/>
      <c r="AG321" s="46"/>
      <c r="AH321" s="46"/>
      <c r="AI321" s="46"/>
      <c r="AJ321" s="46"/>
      <c r="AK321" s="46"/>
      <c r="AL321" s="46"/>
    </row>
    <row r="322">
      <c r="A322" s="50"/>
      <c r="B322" s="46"/>
      <c r="C322" s="46"/>
      <c r="D322" s="46"/>
      <c r="E322" s="70"/>
      <c r="F322" s="50"/>
      <c r="G322" s="50"/>
      <c r="H322" s="50"/>
      <c r="I322" s="50"/>
      <c r="J322" s="102"/>
      <c r="K322" s="46"/>
      <c r="L322" s="46"/>
      <c r="M322" s="46"/>
      <c r="N322" s="46"/>
      <c r="O322" s="46"/>
      <c r="P322" s="46"/>
      <c r="Q322" s="46"/>
      <c r="R322" s="46"/>
      <c r="S322" s="46"/>
      <c r="T322" s="46"/>
      <c r="U322" s="46"/>
      <c r="V322" s="46"/>
      <c r="W322" s="46"/>
      <c r="X322" s="46"/>
      <c r="Y322" s="46"/>
      <c r="Z322" s="46"/>
      <c r="AA322" s="46"/>
      <c r="AB322" s="46"/>
      <c r="AC322" s="46"/>
      <c r="AD322" s="46"/>
      <c r="AE322" s="46"/>
      <c r="AF322" s="46"/>
      <c r="AG322" s="46"/>
      <c r="AH322" s="46"/>
      <c r="AI322" s="46"/>
      <c r="AJ322" s="46"/>
      <c r="AK322" s="46"/>
      <c r="AL322" s="46"/>
    </row>
    <row r="323">
      <c r="A323" s="50"/>
      <c r="B323" s="46"/>
      <c r="C323" s="46"/>
      <c r="D323" s="46"/>
      <c r="E323" s="70"/>
      <c r="F323" s="50"/>
      <c r="G323" s="50"/>
      <c r="H323" s="50"/>
      <c r="I323" s="50"/>
      <c r="J323" s="102"/>
      <c r="K323" s="46"/>
      <c r="L323" s="46"/>
      <c r="M323" s="46"/>
      <c r="N323" s="46"/>
      <c r="O323" s="46"/>
      <c r="P323" s="46"/>
      <c r="Q323" s="46"/>
      <c r="R323" s="46"/>
      <c r="S323" s="46"/>
      <c r="T323" s="46"/>
      <c r="U323" s="46"/>
      <c r="V323" s="46"/>
      <c r="W323" s="46"/>
      <c r="X323" s="46"/>
      <c r="Y323" s="46"/>
      <c r="Z323" s="46"/>
      <c r="AA323" s="46"/>
      <c r="AB323" s="46"/>
      <c r="AC323" s="46"/>
      <c r="AD323" s="46"/>
      <c r="AE323" s="46"/>
      <c r="AF323" s="46"/>
      <c r="AG323" s="46"/>
      <c r="AH323" s="46"/>
      <c r="AI323" s="46"/>
      <c r="AJ323" s="46"/>
      <c r="AK323" s="46"/>
      <c r="AL323" s="46"/>
    </row>
    <row r="324">
      <c r="A324" s="50"/>
      <c r="B324" s="46"/>
      <c r="C324" s="46"/>
      <c r="D324" s="46"/>
      <c r="E324" s="70"/>
      <c r="F324" s="50"/>
      <c r="G324" s="50"/>
      <c r="H324" s="50"/>
      <c r="I324" s="50"/>
      <c r="J324" s="102"/>
      <c r="K324" s="46"/>
      <c r="L324" s="46"/>
      <c r="M324" s="46"/>
      <c r="N324" s="46"/>
      <c r="O324" s="46"/>
      <c r="P324" s="46"/>
      <c r="Q324" s="46"/>
      <c r="R324" s="46"/>
      <c r="S324" s="46"/>
      <c r="T324" s="46"/>
      <c r="U324" s="46"/>
      <c r="V324" s="46"/>
      <c r="W324" s="46"/>
      <c r="X324" s="46"/>
      <c r="Y324" s="46"/>
      <c r="Z324" s="46"/>
      <c r="AA324" s="46"/>
      <c r="AB324" s="46"/>
      <c r="AC324" s="46"/>
      <c r="AD324" s="46"/>
      <c r="AE324" s="46"/>
      <c r="AF324" s="46"/>
      <c r="AG324" s="46"/>
      <c r="AH324" s="46"/>
      <c r="AI324" s="46"/>
      <c r="AJ324" s="46"/>
      <c r="AK324" s="46"/>
      <c r="AL324" s="46"/>
    </row>
    <row r="325">
      <c r="A325" s="50"/>
      <c r="B325" s="46"/>
      <c r="C325" s="46"/>
      <c r="D325" s="46"/>
      <c r="E325" s="70"/>
      <c r="F325" s="50"/>
      <c r="G325" s="50"/>
      <c r="H325" s="50"/>
      <c r="I325" s="50"/>
      <c r="J325" s="102"/>
      <c r="K325" s="46"/>
      <c r="L325" s="46"/>
      <c r="M325" s="46"/>
      <c r="N325" s="46"/>
      <c r="O325" s="46"/>
      <c r="P325" s="46"/>
      <c r="Q325" s="46"/>
      <c r="R325" s="46"/>
      <c r="S325" s="46"/>
      <c r="T325" s="46"/>
      <c r="U325" s="46"/>
      <c r="V325" s="46"/>
      <c r="W325" s="46"/>
      <c r="X325" s="46"/>
      <c r="Y325" s="46"/>
      <c r="Z325" s="46"/>
      <c r="AA325" s="46"/>
      <c r="AB325" s="46"/>
      <c r="AC325" s="46"/>
      <c r="AD325" s="46"/>
      <c r="AE325" s="46"/>
      <c r="AF325" s="46"/>
      <c r="AG325" s="46"/>
      <c r="AH325" s="46"/>
      <c r="AI325" s="46"/>
      <c r="AJ325" s="46"/>
      <c r="AK325" s="46"/>
      <c r="AL325" s="46"/>
    </row>
    <row r="326">
      <c r="A326" s="50"/>
      <c r="B326" s="46"/>
      <c r="C326" s="46"/>
      <c r="D326" s="46"/>
      <c r="E326" s="70"/>
      <c r="F326" s="50"/>
      <c r="G326" s="50"/>
      <c r="H326" s="50"/>
      <c r="I326" s="50"/>
      <c r="J326" s="102"/>
      <c r="K326" s="46"/>
      <c r="L326" s="46"/>
      <c r="M326" s="46"/>
      <c r="N326" s="46"/>
      <c r="O326" s="46"/>
      <c r="P326" s="46"/>
      <c r="Q326" s="46"/>
      <c r="R326" s="46"/>
      <c r="S326" s="46"/>
      <c r="T326" s="46"/>
      <c r="U326" s="46"/>
      <c r="V326" s="46"/>
      <c r="W326" s="46"/>
      <c r="X326" s="46"/>
      <c r="Y326" s="46"/>
      <c r="Z326" s="46"/>
      <c r="AA326" s="46"/>
      <c r="AB326" s="46"/>
      <c r="AC326" s="46"/>
      <c r="AD326" s="46"/>
      <c r="AE326" s="46"/>
      <c r="AF326" s="46"/>
      <c r="AG326" s="46"/>
      <c r="AH326" s="46"/>
      <c r="AI326" s="46"/>
      <c r="AJ326" s="46"/>
      <c r="AK326" s="46"/>
      <c r="AL326" s="46"/>
    </row>
    <row r="327">
      <c r="A327" s="50"/>
      <c r="B327" s="46"/>
      <c r="C327" s="46"/>
      <c r="D327" s="46"/>
      <c r="E327" s="70"/>
      <c r="F327" s="50"/>
      <c r="G327" s="50"/>
      <c r="H327" s="50"/>
      <c r="I327" s="50"/>
      <c r="J327" s="102"/>
      <c r="K327" s="46"/>
      <c r="L327" s="46"/>
      <c r="M327" s="46"/>
      <c r="N327" s="46"/>
      <c r="O327" s="46"/>
      <c r="P327" s="46"/>
      <c r="Q327" s="46"/>
      <c r="R327" s="46"/>
      <c r="S327" s="46"/>
      <c r="T327" s="46"/>
      <c r="U327" s="46"/>
      <c r="V327" s="46"/>
      <c r="W327" s="46"/>
      <c r="X327" s="46"/>
      <c r="Y327" s="46"/>
      <c r="Z327" s="46"/>
      <c r="AA327" s="46"/>
      <c r="AB327" s="46"/>
      <c r="AC327" s="46"/>
      <c r="AD327" s="46"/>
      <c r="AE327" s="46"/>
      <c r="AF327" s="46"/>
      <c r="AG327" s="46"/>
      <c r="AH327" s="46"/>
      <c r="AI327" s="46"/>
      <c r="AJ327" s="46"/>
      <c r="AK327" s="46"/>
      <c r="AL327" s="46"/>
    </row>
    <row r="328">
      <c r="A328" s="50"/>
      <c r="B328" s="46"/>
      <c r="C328" s="46"/>
      <c r="D328" s="46"/>
      <c r="E328" s="70"/>
      <c r="F328" s="50"/>
      <c r="G328" s="50"/>
      <c r="H328" s="50"/>
      <c r="I328" s="50"/>
      <c r="J328" s="102"/>
      <c r="K328" s="46"/>
      <c r="L328" s="46"/>
      <c r="M328" s="46"/>
      <c r="N328" s="46"/>
      <c r="O328" s="46"/>
      <c r="P328" s="46"/>
      <c r="Q328" s="46"/>
      <c r="R328" s="46"/>
      <c r="S328" s="46"/>
      <c r="T328" s="46"/>
      <c r="U328" s="46"/>
      <c r="V328" s="46"/>
      <c r="W328" s="46"/>
      <c r="X328" s="46"/>
      <c r="Y328" s="46"/>
      <c r="Z328" s="46"/>
      <c r="AA328" s="46"/>
      <c r="AB328" s="46"/>
      <c r="AC328" s="46"/>
      <c r="AD328" s="46"/>
      <c r="AE328" s="46"/>
      <c r="AF328" s="46"/>
      <c r="AG328" s="46"/>
      <c r="AH328" s="46"/>
      <c r="AI328" s="46"/>
      <c r="AJ328" s="46"/>
      <c r="AK328" s="46"/>
      <c r="AL328" s="46"/>
    </row>
    <row r="329">
      <c r="A329" s="50"/>
      <c r="B329" s="46"/>
      <c r="C329" s="46"/>
      <c r="D329" s="46"/>
      <c r="E329" s="70"/>
      <c r="F329" s="50"/>
      <c r="G329" s="50"/>
      <c r="H329" s="50"/>
      <c r="I329" s="50"/>
      <c r="J329" s="102"/>
      <c r="K329" s="46"/>
      <c r="L329" s="46"/>
      <c r="M329" s="46"/>
      <c r="N329" s="46"/>
      <c r="O329" s="46"/>
      <c r="P329" s="46"/>
      <c r="Q329" s="46"/>
      <c r="R329" s="46"/>
      <c r="S329" s="46"/>
      <c r="T329" s="46"/>
      <c r="U329" s="46"/>
      <c r="V329" s="46"/>
      <c r="W329" s="46"/>
      <c r="X329" s="46"/>
      <c r="Y329" s="46"/>
      <c r="Z329" s="46"/>
      <c r="AA329" s="46"/>
      <c r="AB329" s="46"/>
      <c r="AC329" s="46"/>
      <c r="AD329" s="46"/>
      <c r="AE329" s="46"/>
      <c r="AF329" s="46"/>
      <c r="AG329" s="46"/>
      <c r="AH329" s="46"/>
      <c r="AI329" s="46"/>
      <c r="AJ329" s="46"/>
      <c r="AK329" s="46"/>
      <c r="AL329" s="46"/>
    </row>
    <row r="330">
      <c r="A330" s="50"/>
      <c r="B330" s="46"/>
      <c r="C330" s="46"/>
      <c r="D330" s="46"/>
      <c r="E330" s="70"/>
      <c r="F330" s="50"/>
      <c r="G330" s="50"/>
      <c r="H330" s="50"/>
      <c r="I330" s="50"/>
      <c r="J330" s="102"/>
      <c r="K330" s="46"/>
      <c r="L330" s="46"/>
      <c r="M330" s="46"/>
      <c r="N330" s="46"/>
      <c r="O330" s="46"/>
      <c r="P330" s="46"/>
      <c r="Q330" s="46"/>
      <c r="R330" s="46"/>
      <c r="S330" s="46"/>
      <c r="T330" s="46"/>
      <c r="U330" s="46"/>
      <c r="V330" s="46"/>
      <c r="W330" s="46"/>
      <c r="X330" s="46"/>
      <c r="Y330" s="46"/>
      <c r="Z330" s="46"/>
      <c r="AA330" s="46"/>
      <c r="AB330" s="46"/>
      <c r="AC330" s="46"/>
      <c r="AD330" s="46"/>
      <c r="AE330" s="46"/>
      <c r="AF330" s="46"/>
      <c r="AG330" s="46"/>
      <c r="AH330" s="46"/>
      <c r="AI330" s="46"/>
      <c r="AJ330" s="46"/>
      <c r="AK330" s="46"/>
      <c r="AL330" s="46"/>
    </row>
    <row r="331">
      <c r="A331" s="50"/>
      <c r="B331" s="46"/>
      <c r="C331" s="46"/>
      <c r="D331" s="46"/>
      <c r="E331" s="70"/>
      <c r="F331" s="50"/>
      <c r="G331" s="50"/>
      <c r="H331" s="50"/>
      <c r="I331" s="50"/>
      <c r="J331" s="102"/>
      <c r="K331" s="46"/>
      <c r="L331" s="46"/>
      <c r="M331" s="46"/>
      <c r="N331" s="46"/>
      <c r="O331" s="46"/>
      <c r="P331" s="46"/>
      <c r="Q331" s="46"/>
      <c r="R331" s="46"/>
      <c r="S331" s="46"/>
      <c r="T331" s="46"/>
      <c r="U331" s="46"/>
      <c r="V331" s="46"/>
      <c r="W331" s="46"/>
      <c r="X331" s="46"/>
      <c r="Y331" s="46"/>
      <c r="Z331" s="46"/>
      <c r="AA331" s="46"/>
      <c r="AB331" s="46"/>
      <c r="AC331" s="46"/>
      <c r="AD331" s="46"/>
      <c r="AE331" s="46"/>
      <c r="AF331" s="46"/>
      <c r="AG331" s="46"/>
      <c r="AH331" s="46"/>
      <c r="AI331" s="46"/>
      <c r="AJ331" s="46"/>
      <c r="AK331" s="46"/>
      <c r="AL331" s="46"/>
    </row>
    <row r="332">
      <c r="A332" s="50"/>
      <c r="B332" s="46"/>
      <c r="C332" s="46"/>
      <c r="D332" s="46"/>
      <c r="E332" s="70"/>
      <c r="F332" s="50"/>
      <c r="G332" s="50"/>
      <c r="H332" s="50"/>
      <c r="I332" s="50"/>
      <c r="J332" s="102"/>
      <c r="K332" s="46"/>
      <c r="L332" s="46"/>
      <c r="M332" s="46"/>
      <c r="N332" s="46"/>
      <c r="O332" s="46"/>
      <c r="P332" s="46"/>
      <c r="Q332" s="46"/>
      <c r="R332" s="46"/>
      <c r="S332" s="46"/>
      <c r="T332" s="46"/>
      <c r="U332" s="46"/>
      <c r="V332" s="46"/>
      <c r="W332" s="46"/>
      <c r="X332" s="46"/>
      <c r="Y332" s="46"/>
      <c r="Z332" s="46"/>
      <c r="AA332" s="46"/>
      <c r="AB332" s="46"/>
      <c r="AC332" s="46"/>
      <c r="AD332" s="46"/>
      <c r="AE332" s="46"/>
      <c r="AF332" s="46"/>
      <c r="AG332" s="46"/>
      <c r="AH332" s="46"/>
      <c r="AI332" s="46"/>
      <c r="AJ332" s="46"/>
      <c r="AK332" s="46"/>
      <c r="AL332" s="46"/>
    </row>
    <row r="333">
      <c r="A333" s="50"/>
      <c r="B333" s="46"/>
      <c r="C333" s="46"/>
      <c r="D333" s="46"/>
      <c r="E333" s="70"/>
      <c r="F333" s="50"/>
      <c r="G333" s="50"/>
      <c r="H333" s="50"/>
      <c r="I333" s="50"/>
      <c r="J333" s="102"/>
      <c r="K333" s="46"/>
      <c r="L333" s="46"/>
      <c r="M333" s="46"/>
      <c r="N333" s="46"/>
      <c r="O333" s="46"/>
      <c r="P333" s="46"/>
      <c r="Q333" s="46"/>
      <c r="R333" s="46"/>
      <c r="S333" s="46"/>
      <c r="T333" s="46"/>
      <c r="U333" s="46"/>
      <c r="V333" s="46"/>
      <c r="W333" s="46"/>
      <c r="X333" s="46"/>
      <c r="Y333" s="46"/>
      <c r="Z333" s="46"/>
      <c r="AA333" s="46"/>
      <c r="AB333" s="46"/>
      <c r="AC333" s="46"/>
      <c r="AD333" s="46"/>
      <c r="AE333" s="46"/>
      <c r="AF333" s="46"/>
      <c r="AG333" s="46"/>
      <c r="AH333" s="46"/>
      <c r="AI333" s="46"/>
      <c r="AJ333" s="46"/>
      <c r="AK333" s="46"/>
      <c r="AL333" s="46"/>
    </row>
    <row r="334">
      <c r="A334" s="50"/>
      <c r="B334" s="46"/>
      <c r="C334" s="46"/>
      <c r="D334" s="46"/>
      <c r="E334" s="70"/>
      <c r="F334" s="50"/>
      <c r="G334" s="50"/>
      <c r="H334" s="50"/>
      <c r="I334" s="50"/>
      <c r="J334" s="102"/>
      <c r="K334" s="46"/>
      <c r="L334" s="46"/>
      <c r="M334" s="46"/>
      <c r="N334" s="46"/>
      <c r="O334" s="46"/>
      <c r="P334" s="46"/>
      <c r="Q334" s="46"/>
      <c r="R334" s="46"/>
      <c r="S334" s="46"/>
      <c r="T334" s="46"/>
      <c r="U334" s="46"/>
      <c r="V334" s="46"/>
      <c r="W334" s="46"/>
      <c r="X334" s="46"/>
      <c r="Y334" s="46"/>
      <c r="Z334" s="46"/>
      <c r="AA334" s="46"/>
      <c r="AB334" s="46"/>
      <c r="AC334" s="46"/>
      <c r="AD334" s="46"/>
      <c r="AE334" s="46"/>
      <c r="AF334" s="46"/>
      <c r="AG334" s="46"/>
      <c r="AH334" s="46"/>
      <c r="AI334" s="46"/>
      <c r="AJ334" s="46"/>
      <c r="AK334" s="46"/>
      <c r="AL334" s="46"/>
    </row>
    <row r="335">
      <c r="A335" s="50"/>
      <c r="B335" s="46"/>
      <c r="C335" s="46"/>
      <c r="D335" s="46"/>
      <c r="E335" s="70"/>
      <c r="F335" s="50"/>
      <c r="G335" s="50"/>
      <c r="H335" s="50"/>
      <c r="I335" s="50"/>
      <c r="J335" s="102"/>
      <c r="K335" s="46"/>
      <c r="L335" s="46"/>
      <c r="M335" s="46"/>
      <c r="N335" s="46"/>
      <c r="O335" s="46"/>
      <c r="P335" s="46"/>
      <c r="Q335" s="46"/>
      <c r="R335" s="46"/>
      <c r="S335" s="46"/>
      <c r="T335" s="46"/>
      <c r="U335" s="46"/>
      <c r="V335" s="46"/>
      <c r="W335" s="46"/>
      <c r="X335" s="46"/>
      <c r="Y335" s="46"/>
      <c r="Z335" s="46"/>
      <c r="AA335" s="46"/>
      <c r="AB335" s="46"/>
      <c r="AC335" s="46"/>
      <c r="AD335" s="46"/>
      <c r="AE335" s="46"/>
      <c r="AF335" s="46"/>
      <c r="AG335" s="46"/>
      <c r="AH335" s="46"/>
      <c r="AI335" s="46"/>
      <c r="AJ335" s="46"/>
      <c r="AK335" s="46"/>
      <c r="AL335" s="46"/>
    </row>
    <row r="336">
      <c r="A336" s="50"/>
      <c r="B336" s="46"/>
      <c r="C336" s="46"/>
      <c r="D336" s="46"/>
      <c r="E336" s="70"/>
      <c r="F336" s="50"/>
      <c r="G336" s="50"/>
      <c r="H336" s="50"/>
      <c r="I336" s="50"/>
      <c r="J336" s="102"/>
      <c r="K336" s="46"/>
      <c r="L336" s="46"/>
      <c r="M336" s="46"/>
      <c r="N336" s="46"/>
      <c r="O336" s="46"/>
      <c r="P336" s="46"/>
      <c r="Q336" s="46"/>
      <c r="R336" s="46"/>
      <c r="S336" s="46"/>
      <c r="T336" s="46"/>
      <c r="U336" s="46"/>
      <c r="V336" s="46"/>
      <c r="W336" s="46"/>
      <c r="X336" s="46"/>
      <c r="Y336" s="46"/>
      <c r="Z336" s="46"/>
      <c r="AA336" s="46"/>
      <c r="AB336" s="46"/>
      <c r="AC336" s="46"/>
      <c r="AD336" s="46"/>
      <c r="AE336" s="46"/>
      <c r="AF336" s="46"/>
      <c r="AG336" s="46"/>
      <c r="AH336" s="46"/>
      <c r="AI336" s="46"/>
      <c r="AJ336" s="46"/>
      <c r="AK336" s="46"/>
      <c r="AL336" s="46"/>
    </row>
    <row r="337">
      <c r="A337" s="50"/>
      <c r="B337" s="46"/>
      <c r="C337" s="46"/>
      <c r="D337" s="46"/>
      <c r="E337" s="70"/>
      <c r="F337" s="50"/>
      <c r="G337" s="50"/>
      <c r="H337" s="50"/>
      <c r="I337" s="50"/>
      <c r="J337" s="102"/>
      <c r="K337" s="46"/>
      <c r="L337" s="46"/>
      <c r="M337" s="46"/>
      <c r="N337" s="46"/>
      <c r="O337" s="46"/>
      <c r="P337" s="46"/>
      <c r="Q337" s="46"/>
      <c r="R337" s="46"/>
      <c r="S337" s="46"/>
      <c r="T337" s="46"/>
      <c r="U337" s="46"/>
      <c r="V337" s="46"/>
      <c r="W337" s="46"/>
      <c r="X337" s="46"/>
      <c r="Y337" s="46"/>
      <c r="Z337" s="46"/>
      <c r="AA337" s="46"/>
      <c r="AB337" s="46"/>
      <c r="AC337" s="46"/>
      <c r="AD337" s="46"/>
      <c r="AE337" s="46"/>
      <c r="AF337" s="46"/>
      <c r="AG337" s="46"/>
      <c r="AH337" s="46"/>
      <c r="AI337" s="46"/>
      <c r="AJ337" s="46"/>
      <c r="AK337" s="46"/>
      <c r="AL337" s="46"/>
    </row>
    <row r="338">
      <c r="A338" s="50"/>
      <c r="B338" s="46"/>
      <c r="C338" s="46"/>
      <c r="D338" s="46"/>
      <c r="E338" s="70"/>
      <c r="F338" s="50"/>
      <c r="G338" s="50"/>
      <c r="H338" s="50"/>
      <c r="I338" s="50"/>
      <c r="J338" s="102"/>
      <c r="K338" s="46"/>
      <c r="L338" s="46"/>
      <c r="M338" s="46"/>
      <c r="N338" s="46"/>
      <c r="O338" s="46"/>
      <c r="P338" s="46"/>
      <c r="Q338" s="46"/>
      <c r="R338" s="46"/>
      <c r="S338" s="46"/>
      <c r="T338" s="46"/>
      <c r="U338" s="46"/>
      <c r="V338" s="46"/>
      <c r="W338" s="46"/>
      <c r="X338" s="46"/>
      <c r="Y338" s="46"/>
      <c r="Z338" s="46"/>
      <c r="AA338" s="46"/>
      <c r="AB338" s="46"/>
      <c r="AC338" s="46"/>
      <c r="AD338" s="46"/>
      <c r="AE338" s="46"/>
      <c r="AF338" s="46"/>
      <c r="AG338" s="46"/>
      <c r="AH338" s="46"/>
      <c r="AI338" s="46"/>
      <c r="AJ338" s="46"/>
      <c r="AK338" s="46"/>
      <c r="AL338" s="46"/>
    </row>
    <row r="339">
      <c r="A339" s="50"/>
      <c r="B339" s="46"/>
      <c r="C339" s="46"/>
      <c r="D339" s="46"/>
      <c r="E339" s="70"/>
      <c r="F339" s="50"/>
      <c r="G339" s="50"/>
      <c r="H339" s="50"/>
      <c r="I339" s="50"/>
      <c r="J339" s="102"/>
      <c r="K339" s="46"/>
      <c r="L339" s="46"/>
      <c r="M339" s="46"/>
      <c r="N339" s="46"/>
      <c r="O339" s="46"/>
      <c r="P339" s="46"/>
      <c r="Q339" s="46"/>
      <c r="R339" s="46"/>
      <c r="S339" s="46"/>
      <c r="T339" s="46"/>
      <c r="U339" s="46"/>
      <c r="V339" s="46"/>
      <c r="W339" s="46"/>
      <c r="X339" s="46"/>
      <c r="Y339" s="46"/>
      <c r="Z339" s="46"/>
      <c r="AA339" s="46"/>
      <c r="AB339" s="46"/>
      <c r="AC339" s="46"/>
      <c r="AD339" s="46"/>
      <c r="AE339" s="46"/>
      <c r="AF339" s="46"/>
      <c r="AG339" s="46"/>
      <c r="AH339" s="46"/>
      <c r="AI339" s="46"/>
      <c r="AJ339" s="46"/>
      <c r="AK339" s="46"/>
      <c r="AL339" s="46"/>
    </row>
    <row r="340">
      <c r="A340" s="50"/>
      <c r="B340" s="46"/>
      <c r="C340" s="46"/>
      <c r="D340" s="46"/>
      <c r="E340" s="70"/>
      <c r="F340" s="50"/>
      <c r="G340" s="50"/>
      <c r="H340" s="50"/>
      <c r="I340" s="50"/>
      <c r="J340" s="102"/>
      <c r="K340" s="46"/>
      <c r="L340" s="46"/>
      <c r="M340" s="46"/>
      <c r="N340" s="46"/>
      <c r="O340" s="46"/>
      <c r="P340" s="46"/>
      <c r="Q340" s="46"/>
      <c r="R340" s="46"/>
      <c r="S340" s="46"/>
      <c r="T340" s="46"/>
      <c r="U340" s="46"/>
      <c r="V340" s="46"/>
      <c r="W340" s="46"/>
      <c r="X340" s="46"/>
      <c r="Y340" s="46"/>
      <c r="Z340" s="46"/>
      <c r="AA340" s="46"/>
      <c r="AB340" s="46"/>
      <c r="AC340" s="46"/>
      <c r="AD340" s="46"/>
      <c r="AE340" s="46"/>
      <c r="AF340" s="46"/>
      <c r="AG340" s="46"/>
      <c r="AH340" s="46"/>
      <c r="AI340" s="46"/>
      <c r="AJ340" s="46"/>
      <c r="AK340" s="46"/>
      <c r="AL340" s="46"/>
    </row>
    <row r="341">
      <c r="A341" s="50"/>
      <c r="B341" s="46"/>
      <c r="C341" s="46"/>
      <c r="D341" s="46"/>
      <c r="E341" s="70"/>
      <c r="F341" s="50"/>
      <c r="G341" s="50"/>
      <c r="H341" s="50"/>
      <c r="I341" s="50"/>
      <c r="J341" s="102"/>
      <c r="K341" s="46"/>
      <c r="L341" s="46"/>
      <c r="M341" s="46"/>
      <c r="N341" s="46"/>
      <c r="O341" s="46"/>
      <c r="P341" s="46"/>
      <c r="Q341" s="46"/>
      <c r="R341" s="46"/>
      <c r="S341" s="46"/>
      <c r="T341" s="46"/>
      <c r="U341" s="46"/>
      <c r="V341" s="46"/>
      <c r="W341" s="46"/>
      <c r="X341" s="46"/>
      <c r="Y341" s="46"/>
      <c r="Z341" s="46"/>
      <c r="AA341" s="46"/>
      <c r="AB341" s="46"/>
      <c r="AC341" s="46"/>
      <c r="AD341" s="46"/>
      <c r="AE341" s="46"/>
      <c r="AF341" s="46"/>
      <c r="AG341" s="46"/>
      <c r="AH341" s="46"/>
      <c r="AI341" s="46"/>
      <c r="AJ341" s="46"/>
      <c r="AK341" s="46"/>
      <c r="AL341" s="46"/>
    </row>
    <row r="342">
      <c r="A342" s="50"/>
      <c r="B342" s="46"/>
      <c r="C342" s="46"/>
      <c r="D342" s="46"/>
      <c r="E342" s="70"/>
      <c r="F342" s="50"/>
      <c r="G342" s="50"/>
      <c r="H342" s="50"/>
      <c r="I342" s="50"/>
      <c r="J342" s="102"/>
      <c r="K342" s="46"/>
      <c r="L342" s="46"/>
      <c r="M342" s="46"/>
      <c r="N342" s="46"/>
      <c r="O342" s="46"/>
      <c r="P342" s="46"/>
      <c r="Q342" s="46"/>
      <c r="R342" s="46"/>
      <c r="S342" s="46"/>
      <c r="T342" s="46"/>
      <c r="U342" s="46"/>
      <c r="V342" s="46"/>
      <c r="W342" s="46"/>
      <c r="X342" s="46"/>
      <c r="Y342" s="46"/>
      <c r="Z342" s="46"/>
      <c r="AA342" s="46"/>
      <c r="AB342" s="46"/>
      <c r="AC342" s="46"/>
      <c r="AD342" s="46"/>
      <c r="AE342" s="46"/>
      <c r="AF342" s="46"/>
      <c r="AG342" s="46"/>
      <c r="AH342" s="46"/>
      <c r="AI342" s="46"/>
      <c r="AJ342" s="46"/>
      <c r="AK342" s="46"/>
      <c r="AL342" s="46"/>
    </row>
    <row r="343">
      <c r="A343" s="50"/>
      <c r="B343" s="46"/>
      <c r="C343" s="46"/>
      <c r="D343" s="46"/>
      <c r="E343" s="70"/>
      <c r="F343" s="50"/>
      <c r="G343" s="50"/>
      <c r="H343" s="50"/>
      <c r="I343" s="50"/>
      <c r="J343" s="102"/>
      <c r="K343" s="46"/>
      <c r="L343" s="46"/>
      <c r="M343" s="46"/>
      <c r="N343" s="46"/>
      <c r="O343" s="46"/>
      <c r="P343" s="46"/>
      <c r="Q343" s="46"/>
      <c r="R343" s="46"/>
      <c r="S343" s="46"/>
      <c r="T343" s="46"/>
      <c r="U343" s="46"/>
      <c r="V343" s="46"/>
      <c r="W343" s="46"/>
      <c r="X343" s="46"/>
      <c r="Y343" s="46"/>
      <c r="Z343" s="46"/>
      <c r="AA343" s="46"/>
      <c r="AB343" s="46"/>
      <c r="AC343" s="46"/>
      <c r="AD343" s="46"/>
      <c r="AE343" s="46"/>
      <c r="AF343" s="46"/>
      <c r="AG343" s="46"/>
      <c r="AH343" s="46"/>
      <c r="AI343" s="46"/>
      <c r="AJ343" s="46"/>
      <c r="AK343" s="46"/>
      <c r="AL343" s="46"/>
    </row>
    <row r="344">
      <c r="A344" s="50"/>
      <c r="B344" s="46"/>
      <c r="C344" s="46"/>
      <c r="D344" s="46"/>
      <c r="E344" s="70"/>
      <c r="F344" s="50"/>
      <c r="G344" s="50"/>
      <c r="H344" s="50"/>
      <c r="I344" s="50"/>
      <c r="J344" s="102"/>
      <c r="K344" s="46"/>
      <c r="L344" s="46"/>
      <c r="M344" s="46"/>
      <c r="N344" s="46"/>
      <c r="O344" s="46"/>
      <c r="P344" s="46"/>
      <c r="Q344" s="46"/>
      <c r="R344" s="46"/>
      <c r="S344" s="46"/>
      <c r="T344" s="46"/>
      <c r="U344" s="46"/>
      <c r="V344" s="46"/>
      <c r="W344" s="46"/>
      <c r="X344" s="46"/>
      <c r="Y344" s="46"/>
      <c r="Z344" s="46"/>
      <c r="AA344" s="46"/>
      <c r="AB344" s="46"/>
      <c r="AC344" s="46"/>
      <c r="AD344" s="46"/>
      <c r="AE344" s="46"/>
      <c r="AF344" s="46"/>
      <c r="AG344" s="46"/>
      <c r="AH344" s="46"/>
      <c r="AI344" s="46"/>
      <c r="AJ344" s="46"/>
      <c r="AK344" s="46"/>
      <c r="AL344" s="46"/>
    </row>
    <row r="345">
      <c r="A345" s="50"/>
      <c r="B345" s="46"/>
      <c r="C345" s="46"/>
      <c r="D345" s="46"/>
      <c r="E345" s="70"/>
      <c r="F345" s="50"/>
      <c r="G345" s="50"/>
      <c r="H345" s="50"/>
      <c r="I345" s="50"/>
      <c r="J345" s="102"/>
      <c r="K345" s="46"/>
      <c r="L345" s="46"/>
      <c r="M345" s="46"/>
      <c r="N345" s="46"/>
      <c r="O345" s="46"/>
      <c r="P345" s="46"/>
      <c r="Q345" s="46"/>
      <c r="R345" s="46"/>
      <c r="S345" s="46"/>
      <c r="T345" s="46"/>
      <c r="U345" s="46"/>
      <c r="V345" s="46"/>
      <c r="W345" s="46"/>
      <c r="X345" s="46"/>
      <c r="Y345" s="46"/>
      <c r="Z345" s="46"/>
      <c r="AA345" s="46"/>
      <c r="AB345" s="46"/>
      <c r="AC345" s="46"/>
      <c r="AD345" s="46"/>
      <c r="AE345" s="46"/>
      <c r="AF345" s="46"/>
      <c r="AG345" s="46"/>
      <c r="AH345" s="46"/>
      <c r="AI345" s="46"/>
      <c r="AJ345" s="46"/>
      <c r="AK345" s="46"/>
      <c r="AL345" s="46"/>
    </row>
    <row r="346">
      <c r="A346" s="50"/>
      <c r="B346" s="46"/>
      <c r="C346" s="46"/>
      <c r="D346" s="46"/>
      <c r="E346" s="70"/>
      <c r="F346" s="50"/>
      <c r="G346" s="50"/>
      <c r="H346" s="50"/>
      <c r="I346" s="50"/>
      <c r="J346" s="102"/>
      <c r="K346" s="46"/>
      <c r="L346" s="46"/>
      <c r="M346" s="46"/>
      <c r="N346" s="46"/>
      <c r="O346" s="46"/>
      <c r="P346" s="46"/>
      <c r="Q346" s="46"/>
      <c r="R346" s="46"/>
      <c r="S346" s="46"/>
      <c r="T346" s="46"/>
      <c r="U346" s="46"/>
      <c r="V346" s="46"/>
      <c r="W346" s="46"/>
      <c r="X346" s="46"/>
      <c r="Y346" s="46"/>
      <c r="Z346" s="46"/>
      <c r="AA346" s="46"/>
      <c r="AB346" s="46"/>
      <c r="AC346" s="46"/>
      <c r="AD346" s="46"/>
      <c r="AE346" s="46"/>
      <c r="AF346" s="46"/>
      <c r="AG346" s="46"/>
      <c r="AH346" s="46"/>
      <c r="AI346" s="46"/>
      <c r="AJ346" s="46"/>
      <c r="AK346" s="46"/>
      <c r="AL346" s="46"/>
    </row>
    <row r="347">
      <c r="A347" s="50"/>
      <c r="B347" s="46"/>
      <c r="C347" s="46"/>
      <c r="D347" s="46"/>
      <c r="E347" s="70"/>
      <c r="F347" s="50"/>
      <c r="G347" s="50"/>
      <c r="H347" s="50"/>
      <c r="I347" s="50"/>
      <c r="J347" s="102"/>
      <c r="K347" s="46"/>
      <c r="L347" s="46"/>
      <c r="M347" s="46"/>
      <c r="N347" s="46"/>
      <c r="O347" s="46"/>
      <c r="P347" s="46"/>
      <c r="Q347" s="46"/>
      <c r="R347" s="46"/>
      <c r="S347" s="46"/>
      <c r="T347" s="46"/>
      <c r="U347" s="46"/>
      <c r="V347" s="46"/>
      <c r="W347" s="46"/>
      <c r="X347" s="46"/>
      <c r="Y347" s="46"/>
      <c r="Z347" s="46"/>
      <c r="AA347" s="46"/>
      <c r="AB347" s="46"/>
      <c r="AC347" s="46"/>
      <c r="AD347" s="46"/>
      <c r="AE347" s="46"/>
      <c r="AF347" s="46"/>
      <c r="AG347" s="46"/>
      <c r="AH347" s="46"/>
      <c r="AI347" s="46"/>
      <c r="AJ347" s="46"/>
      <c r="AK347" s="46"/>
      <c r="AL347" s="46"/>
    </row>
    <row r="348">
      <c r="A348" s="50"/>
      <c r="B348" s="46"/>
      <c r="C348" s="46"/>
      <c r="D348" s="46"/>
      <c r="E348" s="70"/>
      <c r="F348" s="50"/>
      <c r="G348" s="50"/>
      <c r="H348" s="50"/>
      <c r="I348" s="50"/>
      <c r="J348" s="102"/>
      <c r="K348" s="46"/>
      <c r="L348" s="46"/>
      <c r="M348" s="46"/>
      <c r="N348" s="46"/>
      <c r="O348" s="46"/>
      <c r="P348" s="46"/>
      <c r="Q348" s="46"/>
      <c r="R348" s="46"/>
      <c r="S348" s="46"/>
      <c r="T348" s="46"/>
      <c r="U348" s="46"/>
      <c r="V348" s="46"/>
      <c r="W348" s="46"/>
      <c r="X348" s="46"/>
      <c r="Y348" s="46"/>
      <c r="Z348" s="46"/>
      <c r="AA348" s="46"/>
      <c r="AB348" s="46"/>
      <c r="AC348" s="46"/>
      <c r="AD348" s="46"/>
      <c r="AE348" s="46"/>
      <c r="AF348" s="46"/>
      <c r="AG348" s="46"/>
      <c r="AH348" s="46"/>
      <c r="AI348" s="46"/>
      <c r="AJ348" s="46"/>
      <c r="AK348" s="46"/>
      <c r="AL348" s="46"/>
    </row>
    <row r="349">
      <c r="A349" s="50"/>
      <c r="B349" s="46"/>
      <c r="C349" s="46"/>
      <c r="D349" s="46"/>
      <c r="E349" s="70"/>
      <c r="F349" s="50"/>
      <c r="G349" s="50"/>
      <c r="H349" s="50"/>
      <c r="I349" s="50"/>
      <c r="J349" s="102"/>
      <c r="K349" s="46"/>
      <c r="L349" s="46"/>
      <c r="M349" s="46"/>
      <c r="N349" s="46"/>
      <c r="O349" s="46"/>
      <c r="P349" s="46"/>
      <c r="Q349" s="46"/>
      <c r="R349" s="46"/>
      <c r="S349" s="46"/>
      <c r="T349" s="46"/>
      <c r="U349" s="46"/>
      <c r="V349" s="46"/>
      <c r="W349" s="46"/>
      <c r="X349" s="46"/>
      <c r="Y349" s="46"/>
      <c r="Z349" s="46"/>
      <c r="AA349" s="46"/>
      <c r="AB349" s="46"/>
      <c r="AC349" s="46"/>
      <c r="AD349" s="46"/>
      <c r="AE349" s="46"/>
      <c r="AF349" s="46"/>
      <c r="AG349" s="46"/>
      <c r="AH349" s="46"/>
      <c r="AI349" s="46"/>
      <c r="AJ349" s="46"/>
      <c r="AK349" s="46"/>
      <c r="AL349" s="46"/>
    </row>
    <row r="350">
      <c r="A350" s="50"/>
      <c r="B350" s="46"/>
      <c r="C350" s="46"/>
      <c r="D350" s="46"/>
      <c r="E350" s="70"/>
      <c r="F350" s="50"/>
      <c r="G350" s="50"/>
      <c r="H350" s="50"/>
      <c r="I350" s="50"/>
      <c r="J350" s="102"/>
      <c r="K350" s="46"/>
      <c r="L350" s="46"/>
      <c r="M350" s="46"/>
      <c r="N350" s="46"/>
      <c r="O350" s="46"/>
      <c r="P350" s="46"/>
      <c r="Q350" s="46"/>
      <c r="R350" s="46"/>
      <c r="S350" s="46"/>
      <c r="T350" s="46"/>
      <c r="U350" s="46"/>
      <c r="V350" s="46"/>
      <c r="W350" s="46"/>
      <c r="X350" s="46"/>
      <c r="Y350" s="46"/>
      <c r="Z350" s="46"/>
      <c r="AA350" s="46"/>
      <c r="AB350" s="46"/>
      <c r="AC350" s="46"/>
      <c r="AD350" s="46"/>
      <c r="AE350" s="46"/>
      <c r="AF350" s="46"/>
      <c r="AG350" s="46"/>
      <c r="AH350" s="46"/>
      <c r="AI350" s="46"/>
      <c r="AJ350" s="46"/>
      <c r="AK350" s="46"/>
      <c r="AL350" s="46"/>
    </row>
    <row r="351">
      <c r="A351" s="50"/>
      <c r="B351" s="46"/>
      <c r="C351" s="46"/>
      <c r="D351" s="46"/>
      <c r="E351" s="70"/>
      <c r="F351" s="50"/>
      <c r="G351" s="50"/>
      <c r="H351" s="50"/>
      <c r="I351" s="50"/>
      <c r="J351" s="102"/>
      <c r="K351" s="46"/>
      <c r="L351" s="46"/>
      <c r="M351" s="46"/>
      <c r="N351" s="46"/>
      <c r="O351" s="46"/>
      <c r="P351" s="46"/>
      <c r="Q351" s="46"/>
      <c r="R351" s="46"/>
      <c r="S351" s="46"/>
      <c r="T351" s="46"/>
      <c r="U351" s="46"/>
      <c r="V351" s="46"/>
      <c r="W351" s="46"/>
      <c r="X351" s="46"/>
      <c r="Y351" s="46"/>
      <c r="Z351" s="46"/>
      <c r="AA351" s="46"/>
      <c r="AB351" s="46"/>
      <c r="AC351" s="46"/>
      <c r="AD351" s="46"/>
      <c r="AE351" s="46"/>
      <c r="AF351" s="46"/>
      <c r="AG351" s="46"/>
      <c r="AH351" s="46"/>
      <c r="AI351" s="46"/>
      <c r="AJ351" s="46"/>
      <c r="AK351" s="46"/>
      <c r="AL351" s="46"/>
    </row>
    <row r="352">
      <c r="A352" s="50"/>
      <c r="B352" s="46"/>
      <c r="C352" s="46"/>
      <c r="D352" s="46"/>
      <c r="E352" s="70"/>
      <c r="F352" s="50"/>
      <c r="G352" s="50"/>
      <c r="H352" s="50"/>
      <c r="I352" s="50"/>
      <c r="J352" s="102"/>
      <c r="K352" s="46"/>
      <c r="L352" s="46"/>
      <c r="M352" s="46"/>
      <c r="N352" s="46"/>
      <c r="O352" s="46"/>
      <c r="P352" s="46"/>
      <c r="Q352" s="46"/>
      <c r="R352" s="46"/>
      <c r="S352" s="46"/>
      <c r="T352" s="46"/>
      <c r="U352" s="46"/>
      <c r="V352" s="46"/>
      <c r="W352" s="46"/>
      <c r="X352" s="46"/>
      <c r="Y352" s="46"/>
      <c r="Z352" s="46"/>
      <c r="AA352" s="46"/>
      <c r="AB352" s="46"/>
      <c r="AC352" s="46"/>
      <c r="AD352" s="46"/>
      <c r="AE352" s="46"/>
      <c r="AF352" s="46"/>
      <c r="AG352" s="46"/>
      <c r="AH352" s="46"/>
      <c r="AI352" s="46"/>
      <c r="AJ352" s="46"/>
      <c r="AK352" s="46"/>
      <c r="AL352" s="46"/>
    </row>
    <row r="353">
      <c r="A353" s="50"/>
      <c r="B353" s="46"/>
      <c r="C353" s="46"/>
      <c r="D353" s="46"/>
      <c r="E353" s="70"/>
      <c r="F353" s="50"/>
      <c r="G353" s="50"/>
      <c r="H353" s="50"/>
      <c r="I353" s="50"/>
      <c r="J353" s="102"/>
      <c r="K353" s="46"/>
      <c r="L353" s="46"/>
      <c r="M353" s="46"/>
      <c r="N353" s="46"/>
      <c r="O353" s="46"/>
      <c r="P353" s="46"/>
      <c r="Q353" s="46"/>
      <c r="R353" s="46"/>
      <c r="S353" s="46"/>
      <c r="T353" s="46"/>
      <c r="U353" s="46"/>
      <c r="V353" s="46"/>
      <c r="W353" s="46"/>
      <c r="X353" s="46"/>
      <c r="Y353" s="46"/>
      <c r="Z353" s="46"/>
      <c r="AA353" s="46"/>
      <c r="AB353" s="46"/>
      <c r="AC353" s="46"/>
      <c r="AD353" s="46"/>
      <c r="AE353" s="46"/>
      <c r="AF353" s="46"/>
      <c r="AG353" s="46"/>
      <c r="AH353" s="46"/>
      <c r="AI353" s="46"/>
      <c r="AJ353" s="46"/>
      <c r="AK353" s="46"/>
      <c r="AL353" s="46"/>
    </row>
    <row r="354">
      <c r="A354" s="50"/>
      <c r="B354" s="46"/>
      <c r="C354" s="46"/>
      <c r="D354" s="46"/>
      <c r="E354" s="70"/>
      <c r="F354" s="50"/>
      <c r="G354" s="50"/>
      <c r="H354" s="50"/>
      <c r="I354" s="50"/>
      <c r="J354" s="102"/>
      <c r="K354" s="46"/>
      <c r="L354" s="46"/>
      <c r="M354" s="46"/>
      <c r="N354" s="46"/>
      <c r="O354" s="46"/>
      <c r="P354" s="46"/>
      <c r="Q354" s="46"/>
      <c r="R354" s="46"/>
      <c r="S354" s="46"/>
      <c r="T354" s="46"/>
      <c r="U354" s="46"/>
      <c r="V354" s="46"/>
      <c r="W354" s="46"/>
      <c r="X354" s="46"/>
      <c r="Y354" s="46"/>
      <c r="Z354" s="46"/>
      <c r="AA354" s="46"/>
      <c r="AB354" s="46"/>
      <c r="AC354" s="46"/>
      <c r="AD354" s="46"/>
      <c r="AE354" s="46"/>
      <c r="AF354" s="46"/>
      <c r="AG354" s="46"/>
      <c r="AH354" s="46"/>
      <c r="AI354" s="46"/>
      <c r="AJ354" s="46"/>
      <c r="AK354" s="46"/>
      <c r="AL354" s="46"/>
    </row>
    <row r="355">
      <c r="A355" s="50"/>
      <c r="B355" s="46"/>
      <c r="C355" s="46"/>
      <c r="D355" s="46"/>
      <c r="E355" s="70"/>
      <c r="F355" s="50"/>
      <c r="G355" s="50"/>
      <c r="H355" s="50"/>
      <c r="I355" s="50"/>
      <c r="J355" s="102"/>
      <c r="K355" s="46"/>
      <c r="L355" s="46"/>
      <c r="M355" s="46"/>
      <c r="N355" s="46"/>
      <c r="O355" s="46"/>
      <c r="P355" s="46"/>
      <c r="Q355" s="46"/>
      <c r="R355" s="46"/>
      <c r="S355" s="46"/>
      <c r="T355" s="46"/>
      <c r="U355" s="46"/>
      <c r="V355" s="46"/>
      <c r="W355" s="46"/>
      <c r="X355" s="46"/>
      <c r="Y355" s="46"/>
      <c r="Z355" s="46"/>
      <c r="AA355" s="46"/>
      <c r="AB355" s="46"/>
      <c r="AC355" s="46"/>
      <c r="AD355" s="46"/>
      <c r="AE355" s="46"/>
      <c r="AF355" s="46"/>
      <c r="AG355" s="46"/>
      <c r="AH355" s="46"/>
      <c r="AI355" s="46"/>
      <c r="AJ355" s="46"/>
      <c r="AK355" s="46"/>
      <c r="AL355" s="46"/>
    </row>
    <row r="356">
      <c r="A356" s="50"/>
      <c r="B356" s="46"/>
      <c r="C356" s="46"/>
      <c r="D356" s="46"/>
      <c r="E356" s="70"/>
      <c r="F356" s="50"/>
      <c r="G356" s="50"/>
      <c r="H356" s="50"/>
      <c r="I356" s="50"/>
      <c r="J356" s="102"/>
      <c r="K356" s="46"/>
      <c r="L356" s="46"/>
      <c r="M356" s="46"/>
      <c r="N356" s="46"/>
      <c r="O356" s="46"/>
      <c r="P356" s="46"/>
      <c r="Q356" s="46"/>
      <c r="R356" s="46"/>
      <c r="S356" s="46"/>
      <c r="T356" s="46"/>
      <c r="U356" s="46"/>
      <c r="V356" s="46"/>
      <c r="W356" s="46"/>
      <c r="X356" s="46"/>
      <c r="Y356" s="46"/>
      <c r="Z356" s="46"/>
      <c r="AA356" s="46"/>
      <c r="AB356" s="46"/>
      <c r="AC356" s="46"/>
      <c r="AD356" s="46"/>
      <c r="AE356" s="46"/>
      <c r="AF356" s="46"/>
      <c r="AG356" s="46"/>
      <c r="AH356" s="46"/>
      <c r="AI356" s="46"/>
      <c r="AJ356" s="46"/>
      <c r="AK356" s="46"/>
      <c r="AL356" s="46"/>
    </row>
    <row r="357">
      <c r="A357" s="50"/>
      <c r="B357" s="46"/>
      <c r="C357" s="46"/>
      <c r="D357" s="46"/>
      <c r="E357" s="70"/>
      <c r="F357" s="50"/>
      <c r="G357" s="50"/>
      <c r="H357" s="50"/>
      <c r="I357" s="50"/>
      <c r="J357" s="102"/>
      <c r="K357" s="46"/>
      <c r="L357" s="46"/>
      <c r="M357" s="46"/>
      <c r="N357" s="46"/>
      <c r="O357" s="46"/>
      <c r="P357" s="46"/>
      <c r="Q357" s="46"/>
      <c r="R357" s="46"/>
      <c r="S357" s="46"/>
      <c r="T357" s="46"/>
      <c r="U357" s="46"/>
      <c r="V357" s="46"/>
      <c r="W357" s="46"/>
      <c r="X357" s="46"/>
      <c r="Y357" s="46"/>
      <c r="Z357" s="46"/>
      <c r="AA357" s="46"/>
      <c r="AB357" s="46"/>
      <c r="AC357" s="46"/>
      <c r="AD357" s="46"/>
      <c r="AE357" s="46"/>
      <c r="AF357" s="46"/>
      <c r="AG357" s="46"/>
      <c r="AH357" s="46"/>
      <c r="AI357" s="46"/>
      <c r="AJ357" s="46"/>
      <c r="AK357" s="46"/>
      <c r="AL357" s="46"/>
    </row>
    <row r="358">
      <c r="A358" s="50"/>
      <c r="B358" s="46"/>
      <c r="C358" s="46"/>
      <c r="D358" s="46"/>
      <c r="E358" s="70"/>
      <c r="F358" s="50"/>
      <c r="G358" s="50"/>
      <c r="H358" s="50"/>
      <c r="I358" s="50"/>
      <c r="J358" s="102"/>
      <c r="K358" s="46"/>
      <c r="L358" s="46"/>
      <c r="M358" s="46"/>
      <c r="N358" s="46"/>
      <c r="O358" s="46"/>
      <c r="P358" s="46"/>
      <c r="Q358" s="46"/>
      <c r="R358" s="46"/>
      <c r="S358" s="46"/>
      <c r="T358" s="46"/>
      <c r="U358" s="46"/>
      <c r="V358" s="46"/>
      <c r="W358" s="46"/>
      <c r="X358" s="46"/>
      <c r="Y358" s="46"/>
      <c r="Z358" s="46"/>
      <c r="AA358" s="46"/>
      <c r="AB358" s="46"/>
      <c r="AC358" s="46"/>
      <c r="AD358" s="46"/>
      <c r="AE358" s="46"/>
      <c r="AF358" s="46"/>
      <c r="AG358" s="46"/>
      <c r="AH358" s="46"/>
      <c r="AI358" s="46"/>
      <c r="AJ358" s="46"/>
      <c r="AK358" s="46"/>
      <c r="AL358" s="46"/>
    </row>
    <row r="359">
      <c r="A359" s="50"/>
      <c r="B359" s="46"/>
      <c r="C359" s="46"/>
      <c r="D359" s="46"/>
      <c r="E359" s="70"/>
      <c r="F359" s="50"/>
      <c r="G359" s="50"/>
      <c r="H359" s="50"/>
      <c r="I359" s="50"/>
      <c r="J359" s="102"/>
      <c r="K359" s="46"/>
      <c r="L359" s="46"/>
      <c r="M359" s="46"/>
      <c r="N359" s="46"/>
      <c r="O359" s="46"/>
      <c r="P359" s="46"/>
      <c r="Q359" s="46"/>
      <c r="R359" s="46"/>
      <c r="S359" s="46"/>
      <c r="T359" s="46"/>
      <c r="U359" s="46"/>
      <c r="V359" s="46"/>
      <c r="W359" s="46"/>
      <c r="X359" s="46"/>
      <c r="Y359" s="46"/>
      <c r="Z359" s="46"/>
      <c r="AA359" s="46"/>
      <c r="AB359" s="46"/>
      <c r="AC359" s="46"/>
      <c r="AD359" s="46"/>
      <c r="AE359" s="46"/>
      <c r="AF359" s="46"/>
      <c r="AG359" s="46"/>
      <c r="AH359" s="46"/>
      <c r="AI359" s="46"/>
      <c r="AJ359" s="46"/>
      <c r="AK359" s="46"/>
      <c r="AL359" s="46"/>
    </row>
    <row r="360">
      <c r="A360" s="50"/>
      <c r="B360" s="46"/>
      <c r="C360" s="46"/>
      <c r="D360" s="46"/>
      <c r="E360" s="70"/>
      <c r="F360" s="50"/>
      <c r="G360" s="50"/>
      <c r="H360" s="50"/>
      <c r="I360" s="50"/>
      <c r="J360" s="102"/>
      <c r="K360" s="46"/>
      <c r="L360" s="46"/>
      <c r="M360" s="46"/>
      <c r="N360" s="46"/>
      <c r="O360" s="46"/>
      <c r="P360" s="46"/>
      <c r="Q360" s="46"/>
      <c r="R360" s="46"/>
      <c r="S360" s="46"/>
      <c r="T360" s="46"/>
      <c r="U360" s="46"/>
      <c r="V360" s="46"/>
      <c r="W360" s="46"/>
      <c r="X360" s="46"/>
      <c r="Y360" s="46"/>
      <c r="Z360" s="46"/>
      <c r="AA360" s="46"/>
      <c r="AB360" s="46"/>
      <c r="AC360" s="46"/>
      <c r="AD360" s="46"/>
      <c r="AE360" s="46"/>
      <c r="AF360" s="46"/>
      <c r="AG360" s="46"/>
      <c r="AH360" s="46"/>
      <c r="AI360" s="46"/>
      <c r="AJ360" s="46"/>
      <c r="AK360" s="46"/>
      <c r="AL360" s="46"/>
    </row>
    <row r="361">
      <c r="A361" s="50"/>
      <c r="B361" s="46"/>
      <c r="C361" s="46"/>
      <c r="D361" s="46"/>
      <c r="E361" s="70"/>
      <c r="F361" s="50"/>
      <c r="G361" s="50"/>
      <c r="H361" s="50"/>
      <c r="I361" s="50"/>
      <c r="J361" s="102"/>
      <c r="K361" s="46"/>
      <c r="L361" s="46"/>
      <c r="M361" s="46"/>
      <c r="N361" s="46"/>
      <c r="O361" s="46"/>
      <c r="P361" s="46"/>
      <c r="Q361" s="46"/>
      <c r="R361" s="46"/>
      <c r="S361" s="46"/>
      <c r="T361" s="46"/>
      <c r="U361" s="46"/>
      <c r="V361" s="46"/>
      <c r="W361" s="46"/>
      <c r="X361" s="46"/>
      <c r="Y361" s="46"/>
      <c r="Z361" s="46"/>
      <c r="AA361" s="46"/>
      <c r="AB361" s="46"/>
      <c r="AC361" s="46"/>
      <c r="AD361" s="46"/>
      <c r="AE361" s="46"/>
      <c r="AF361" s="46"/>
      <c r="AG361" s="46"/>
      <c r="AH361" s="46"/>
      <c r="AI361" s="46"/>
      <c r="AJ361" s="46"/>
      <c r="AK361" s="46"/>
      <c r="AL361" s="46"/>
    </row>
    <row r="362">
      <c r="A362" s="50"/>
      <c r="B362" s="46"/>
      <c r="C362" s="46"/>
      <c r="D362" s="46"/>
      <c r="E362" s="70"/>
      <c r="F362" s="50"/>
      <c r="G362" s="50"/>
      <c r="H362" s="50"/>
      <c r="I362" s="50"/>
      <c r="J362" s="102"/>
      <c r="K362" s="46"/>
      <c r="L362" s="46"/>
      <c r="M362" s="46"/>
      <c r="N362" s="46"/>
      <c r="O362" s="46"/>
      <c r="P362" s="46"/>
      <c r="Q362" s="46"/>
      <c r="R362" s="46"/>
      <c r="S362" s="46"/>
      <c r="T362" s="46"/>
      <c r="U362" s="46"/>
      <c r="V362" s="46"/>
      <c r="W362" s="46"/>
      <c r="X362" s="46"/>
      <c r="Y362" s="46"/>
      <c r="Z362" s="46"/>
      <c r="AA362" s="46"/>
      <c r="AB362" s="46"/>
      <c r="AC362" s="46"/>
      <c r="AD362" s="46"/>
      <c r="AE362" s="46"/>
      <c r="AF362" s="46"/>
      <c r="AG362" s="46"/>
      <c r="AH362" s="46"/>
      <c r="AI362" s="46"/>
      <c r="AJ362" s="46"/>
      <c r="AK362" s="46"/>
      <c r="AL362" s="46"/>
    </row>
    <row r="363">
      <c r="A363" s="50"/>
      <c r="B363" s="46"/>
      <c r="C363" s="46"/>
      <c r="D363" s="46"/>
      <c r="E363" s="70"/>
      <c r="F363" s="50"/>
      <c r="G363" s="50"/>
      <c r="H363" s="50"/>
      <c r="I363" s="50"/>
      <c r="J363" s="102"/>
      <c r="K363" s="46"/>
      <c r="L363" s="46"/>
      <c r="M363" s="46"/>
      <c r="N363" s="46"/>
      <c r="O363" s="46"/>
      <c r="P363" s="46"/>
      <c r="Q363" s="46"/>
      <c r="R363" s="46"/>
      <c r="S363" s="46"/>
      <c r="T363" s="46"/>
      <c r="U363" s="46"/>
      <c r="V363" s="46"/>
      <c r="W363" s="46"/>
      <c r="X363" s="46"/>
      <c r="Y363" s="46"/>
      <c r="Z363" s="46"/>
      <c r="AA363" s="46"/>
      <c r="AB363" s="46"/>
      <c r="AC363" s="46"/>
      <c r="AD363" s="46"/>
      <c r="AE363" s="46"/>
      <c r="AF363" s="46"/>
      <c r="AG363" s="46"/>
      <c r="AH363" s="46"/>
      <c r="AI363" s="46"/>
      <c r="AJ363" s="46"/>
      <c r="AK363" s="46"/>
      <c r="AL363" s="46"/>
    </row>
    <row r="364">
      <c r="A364" s="50"/>
      <c r="B364" s="46"/>
      <c r="C364" s="46"/>
      <c r="D364" s="46"/>
      <c r="E364" s="70"/>
      <c r="F364" s="50"/>
      <c r="G364" s="50"/>
      <c r="H364" s="50"/>
      <c r="I364" s="50"/>
      <c r="J364" s="102"/>
      <c r="K364" s="46"/>
      <c r="L364" s="46"/>
      <c r="M364" s="46"/>
      <c r="N364" s="46"/>
      <c r="O364" s="46"/>
      <c r="P364" s="46"/>
      <c r="Q364" s="46"/>
      <c r="R364" s="46"/>
      <c r="S364" s="46"/>
      <c r="T364" s="46"/>
      <c r="U364" s="46"/>
      <c r="V364" s="46"/>
      <c r="W364" s="46"/>
      <c r="X364" s="46"/>
      <c r="Y364" s="46"/>
      <c r="Z364" s="46"/>
      <c r="AA364" s="46"/>
      <c r="AB364" s="46"/>
      <c r="AC364" s="46"/>
      <c r="AD364" s="46"/>
      <c r="AE364" s="46"/>
      <c r="AF364" s="46"/>
      <c r="AG364" s="46"/>
      <c r="AH364" s="46"/>
      <c r="AI364" s="46"/>
      <c r="AJ364" s="46"/>
      <c r="AK364" s="46"/>
      <c r="AL364" s="46"/>
    </row>
    <row r="365">
      <c r="A365" s="50"/>
      <c r="B365" s="46"/>
      <c r="C365" s="46"/>
      <c r="D365" s="46"/>
      <c r="E365" s="70"/>
      <c r="F365" s="50"/>
      <c r="G365" s="50"/>
      <c r="H365" s="50"/>
      <c r="I365" s="50"/>
      <c r="J365" s="102"/>
      <c r="K365" s="46"/>
      <c r="L365" s="46"/>
      <c r="M365" s="46"/>
      <c r="N365" s="46"/>
      <c r="O365" s="46"/>
      <c r="P365" s="46"/>
      <c r="Q365" s="46"/>
      <c r="R365" s="46"/>
      <c r="S365" s="46"/>
      <c r="T365" s="46"/>
      <c r="U365" s="46"/>
      <c r="V365" s="46"/>
      <c r="W365" s="46"/>
      <c r="X365" s="46"/>
      <c r="Y365" s="46"/>
      <c r="Z365" s="46"/>
      <c r="AA365" s="46"/>
      <c r="AB365" s="46"/>
      <c r="AC365" s="46"/>
      <c r="AD365" s="46"/>
      <c r="AE365" s="46"/>
      <c r="AF365" s="46"/>
      <c r="AG365" s="46"/>
      <c r="AH365" s="46"/>
      <c r="AI365" s="46"/>
      <c r="AJ365" s="46"/>
      <c r="AK365" s="46"/>
      <c r="AL365" s="46"/>
    </row>
    <row r="366">
      <c r="A366" s="50"/>
      <c r="B366" s="46"/>
      <c r="C366" s="46"/>
      <c r="D366" s="46"/>
      <c r="E366" s="70"/>
      <c r="F366" s="50"/>
      <c r="G366" s="50"/>
      <c r="H366" s="50"/>
      <c r="I366" s="50"/>
      <c r="J366" s="102"/>
      <c r="K366" s="46"/>
      <c r="L366" s="46"/>
      <c r="M366" s="46"/>
      <c r="N366" s="46"/>
      <c r="O366" s="46"/>
      <c r="P366" s="46"/>
      <c r="Q366" s="46"/>
      <c r="R366" s="46"/>
      <c r="S366" s="46"/>
      <c r="T366" s="46"/>
      <c r="U366" s="46"/>
      <c r="V366" s="46"/>
      <c r="W366" s="46"/>
      <c r="X366" s="46"/>
      <c r="Y366" s="46"/>
      <c r="Z366" s="46"/>
      <c r="AA366" s="46"/>
      <c r="AB366" s="46"/>
      <c r="AC366" s="46"/>
      <c r="AD366" s="46"/>
      <c r="AE366" s="46"/>
      <c r="AF366" s="46"/>
      <c r="AG366" s="46"/>
      <c r="AH366" s="46"/>
      <c r="AI366" s="46"/>
      <c r="AJ366" s="46"/>
      <c r="AK366" s="46"/>
      <c r="AL366" s="46"/>
    </row>
    <row r="367">
      <c r="A367" s="50"/>
      <c r="B367" s="46"/>
      <c r="C367" s="46"/>
      <c r="D367" s="46"/>
      <c r="E367" s="70"/>
      <c r="F367" s="50"/>
      <c r="G367" s="50"/>
      <c r="H367" s="50"/>
      <c r="I367" s="50"/>
      <c r="J367" s="102"/>
      <c r="K367" s="46"/>
      <c r="L367" s="46"/>
      <c r="M367" s="46"/>
      <c r="N367" s="46"/>
      <c r="O367" s="46"/>
      <c r="P367" s="46"/>
      <c r="Q367" s="46"/>
      <c r="R367" s="46"/>
      <c r="S367" s="46"/>
      <c r="T367" s="46"/>
      <c r="U367" s="46"/>
      <c r="V367" s="46"/>
      <c r="W367" s="46"/>
      <c r="X367" s="46"/>
      <c r="Y367" s="46"/>
      <c r="Z367" s="46"/>
      <c r="AA367" s="46"/>
      <c r="AB367" s="46"/>
      <c r="AC367" s="46"/>
      <c r="AD367" s="46"/>
      <c r="AE367" s="46"/>
      <c r="AF367" s="46"/>
      <c r="AG367" s="46"/>
      <c r="AH367" s="46"/>
      <c r="AI367" s="46"/>
      <c r="AJ367" s="46"/>
      <c r="AK367" s="46"/>
      <c r="AL367" s="46"/>
    </row>
    <row r="368">
      <c r="A368" s="50"/>
      <c r="B368" s="46"/>
      <c r="C368" s="46"/>
      <c r="D368" s="46"/>
      <c r="E368" s="70"/>
      <c r="F368" s="50"/>
      <c r="G368" s="50"/>
      <c r="H368" s="50"/>
      <c r="I368" s="50"/>
      <c r="J368" s="102"/>
      <c r="K368" s="46"/>
      <c r="L368" s="46"/>
      <c r="M368" s="46"/>
      <c r="N368" s="46"/>
      <c r="O368" s="46"/>
      <c r="P368" s="46"/>
      <c r="Q368" s="46"/>
      <c r="R368" s="46"/>
      <c r="S368" s="46"/>
      <c r="T368" s="46"/>
      <c r="U368" s="46"/>
      <c r="V368" s="46"/>
      <c r="W368" s="46"/>
      <c r="X368" s="46"/>
      <c r="Y368" s="46"/>
      <c r="Z368" s="46"/>
      <c r="AA368" s="46"/>
      <c r="AB368" s="46"/>
      <c r="AC368" s="46"/>
      <c r="AD368" s="46"/>
      <c r="AE368" s="46"/>
      <c r="AF368" s="46"/>
      <c r="AG368" s="46"/>
      <c r="AH368" s="46"/>
      <c r="AI368" s="46"/>
      <c r="AJ368" s="46"/>
      <c r="AK368" s="46"/>
      <c r="AL368" s="46"/>
    </row>
    <row r="369">
      <c r="A369" s="50"/>
      <c r="B369" s="46"/>
      <c r="C369" s="46"/>
      <c r="D369" s="46"/>
      <c r="E369" s="70"/>
      <c r="F369" s="50"/>
      <c r="G369" s="50"/>
      <c r="H369" s="50"/>
      <c r="I369" s="50"/>
      <c r="J369" s="102"/>
      <c r="K369" s="46"/>
      <c r="L369" s="46"/>
      <c r="M369" s="46"/>
      <c r="N369" s="46"/>
      <c r="O369" s="46"/>
      <c r="P369" s="46"/>
      <c r="Q369" s="46"/>
      <c r="R369" s="46"/>
      <c r="S369" s="46"/>
      <c r="T369" s="46"/>
      <c r="U369" s="46"/>
      <c r="V369" s="46"/>
      <c r="W369" s="46"/>
      <c r="X369" s="46"/>
      <c r="Y369" s="46"/>
      <c r="Z369" s="46"/>
      <c r="AA369" s="46"/>
      <c r="AB369" s="46"/>
      <c r="AC369" s="46"/>
      <c r="AD369" s="46"/>
      <c r="AE369" s="46"/>
      <c r="AF369" s="46"/>
      <c r="AG369" s="46"/>
      <c r="AH369" s="46"/>
      <c r="AI369" s="46"/>
      <c r="AJ369" s="46"/>
      <c r="AK369" s="46"/>
      <c r="AL369" s="46"/>
    </row>
    <row r="370">
      <c r="A370" s="50"/>
      <c r="B370" s="46"/>
      <c r="C370" s="46"/>
      <c r="D370" s="46"/>
      <c r="E370" s="70"/>
      <c r="F370" s="50"/>
      <c r="G370" s="50"/>
      <c r="H370" s="50"/>
      <c r="I370" s="50"/>
      <c r="J370" s="102"/>
      <c r="K370" s="46"/>
      <c r="L370" s="46"/>
      <c r="M370" s="46"/>
      <c r="N370" s="46"/>
      <c r="O370" s="46"/>
      <c r="P370" s="46"/>
      <c r="Q370" s="46"/>
      <c r="R370" s="46"/>
      <c r="S370" s="46"/>
      <c r="T370" s="46"/>
      <c r="U370" s="46"/>
      <c r="V370" s="46"/>
      <c r="W370" s="46"/>
      <c r="X370" s="46"/>
      <c r="Y370" s="46"/>
      <c r="Z370" s="46"/>
      <c r="AA370" s="46"/>
      <c r="AB370" s="46"/>
      <c r="AC370" s="46"/>
      <c r="AD370" s="46"/>
      <c r="AE370" s="46"/>
      <c r="AF370" s="46"/>
      <c r="AG370" s="46"/>
      <c r="AH370" s="46"/>
      <c r="AI370" s="46"/>
      <c r="AJ370" s="46"/>
      <c r="AK370" s="46"/>
      <c r="AL370" s="46"/>
    </row>
    <row r="371">
      <c r="A371" s="50"/>
      <c r="B371" s="46"/>
      <c r="C371" s="46"/>
      <c r="D371" s="46"/>
      <c r="E371" s="70"/>
      <c r="F371" s="50"/>
      <c r="G371" s="50"/>
      <c r="H371" s="50"/>
      <c r="I371" s="50"/>
      <c r="J371" s="102"/>
      <c r="K371" s="46"/>
      <c r="L371" s="46"/>
      <c r="M371" s="46"/>
      <c r="N371" s="46"/>
      <c r="O371" s="46"/>
      <c r="P371" s="46"/>
      <c r="Q371" s="46"/>
      <c r="R371" s="46"/>
      <c r="S371" s="46"/>
      <c r="T371" s="46"/>
      <c r="U371" s="46"/>
      <c r="V371" s="46"/>
      <c r="W371" s="46"/>
      <c r="X371" s="46"/>
      <c r="Y371" s="46"/>
      <c r="Z371" s="46"/>
      <c r="AA371" s="46"/>
      <c r="AB371" s="46"/>
      <c r="AC371" s="46"/>
      <c r="AD371" s="46"/>
      <c r="AE371" s="46"/>
      <c r="AF371" s="46"/>
      <c r="AG371" s="46"/>
      <c r="AH371" s="46"/>
      <c r="AI371" s="46"/>
      <c r="AJ371" s="46"/>
      <c r="AK371" s="46"/>
      <c r="AL371" s="46"/>
    </row>
    <row r="372">
      <c r="A372" s="50"/>
      <c r="B372" s="46"/>
      <c r="C372" s="46"/>
      <c r="D372" s="46"/>
      <c r="E372" s="70"/>
      <c r="F372" s="50"/>
      <c r="G372" s="50"/>
      <c r="H372" s="50"/>
      <c r="I372" s="50"/>
      <c r="J372" s="102"/>
      <c r="K372" s="46"/>
      <c r="L372" s="46"/>
      <c r="M372" s="46"/>
      <c r="N372" s="46"/>
      <c r="O372" s="46"/>
      <c r="P372" s="46"/>
      <c r="Q372" s="46"/>
      <c r="R372" s="46"/>
      <c r="S372" s="46"/>
      <c r="T372" s="46"/>
      <c r="U372" s="46"/>
      <c r="V372" s="46"/>
      <c r="W372" s="46"/>
      <c r="X372" s="46"/>
      <c r="Y372" s="46"/>
      <c r="Z372" s="46"/>
      <c r="AA372" s="46"/>
      <c r="AB372" s="46"/>
      <c r="AC372" s="46"/>
      <c r="AD372" s="46"/>
      <c r="AE372" s="46"/>
      <c r="AF372" s="46"/>
      <c r="AG372" s="46"/>
      <c r="AH372" s="46"/>
      <c r="AI372" s="46"/>
      <c r="AJ372" s="46"/>
      <c r="AK372" s="46"/>
      <c r="AL372" s="46"/>
    </row>
    <row r="373">
      <c r="A373" s="50"/>
      <c r="B373" s="46"/>
      <c r="C373" s="46"/>
      <c r="D373" s="46"/>
      <c r="E373" s="70"/>
      <c r="F373" s="50"/>
      <c r="G373" s="50"/>
      <c r="H373" s="50"/>
      <c r="I373" s="50"/>
      <c r="J373" s="102"/>
      <c r="K373" s="46"/>
      <c r="L373" s="46"/>
      <c r="M373" s="46"/>
      <c r="N373" s="46"/>
      <c r="O373" s="46"/>
      <c r="P373" s="46"/>
      <c r="Q373" s="46"/>
      <c r="R373" s="46"/>
      <c r="S373" s="46"/>
      <c r="T373" s="46"/>
      <c r="U373" s="46"/>
      <c r="V373" s="46"/>
      <c r="W373" s="46"/>
      <c r="X373" s="46"/>
      <c r="Y373" s="46"/>
      <c r="Z373" s="46"/>
      <c r="AA373" s="46"/>
      <c r="AB373" s="46"/>
      <c r="AC373" s="46"/>
      <c r="AD373" s="46"/>
      <c r="AE373" s="46"/>
      <c r="AF373" s="46"/>
      <c r="AG373" s="46"/>
      <c r="AH373" s="46"/>
      <c r="AI373" s="46"/>
      <c r="AJ373" s="46"/>
      <c r="AK373" s="46"/>
      <c r="AL373" s="46"/>
    </row>
    <row r="374">
      <c r="A374" s="50"/>
      <c r="B374" s="46"/>
      <c r="C374" s="46"/>
      <c r="D374" s="46"/>
      <c r="E374" s="70"/>
      <c r="F374" s="50"/>
      <c r="G374" s="50"/>
      <c r="H374" s="50"/>
      <c r="I374" s="50"/>
      <c r="J374" s="102"/>
      <c r="K374" s="46"/>
      <c r="L374" s="46"/>
      <c r="M374" s="46"/>
      <c r="N374" s="46"/>
      <c r="O374" s="46"/>
      <c r="P374" s="46"/>
      <c r="Q374" s="46"/>
      <c r="R374" s="46"/>
      <c r="S374" s="46"/>
      <c r="T374" s="46"/>
      <c r="U374" s="46"/>
      <c r="V374" s="46"/>
      <c r="W374" s="46"/>
      <c r="X374" s="46"/>
      <c r="Y374" s="46"/>
      <c r="Z374" s="46"/>
      <c r="AA374" s="46"/>
      <c r="AB374" s="46"/>
      <c r="AC374" s="46"/>
      <c r="AD374" s="46"/>
      <c r="AE374" s="46"/>
      <c r="AF374" s="46"/>
      <c r="AG374" s="46"/>
      <c r="AH374" s="46"/>
      <c r="AI374" s="46"/>
      <c r="AJ374" s="46"/>
      <c r="AK374" s="46"/>
      <c r="AL374" s="46"/>
    </row>
    <row r="375">
      <c r="A375" s="50"/>
      <c r="B375" s="46"/>
      <c r="C375" s="46"/>
      <c r="D375" s="46"/>
      <c r="E375" s="70"/>
      <c r="F375" s="50"/>
      <c r="G375" s="50"/>
      <c r="H375" s="50"/>
      <c r="I375" s="50"/>
      <c r="J375" s="102"/>
      <c r="K375" s="46"/>
      <c r="L375" s="46"/>
      <c r="M375" s="46"/>
      <c r="N375" s="46"/>
      <c r="O375" s="46"/>
      <c r="P375" s="46"/>
      <c r="Q375" s="46"/>
      <c r="R375" s="46"/>
      <c r="S375" s="46"/>
      <c r="T375" s="46"/>
      <c r="U375" s="46"/>
      <c r="V375" s="46"/>
      <c r="W375" s="46"/>
      <c r="X375" s="46"/>
      <c r="Y375" s="46"/>
      <c r="Z375" s="46"/>
      <c r="AA375" s="46"/>
      <c r="AB375" s="46"/>
      <c r="AC375" s="46"/>
      <c r="AD375" s="46"/>
      <c r="AE375" s="46"/>
      <c r="AF375" s="46"/>
      <c r="AG375" s="46"/>
      <c r="AH375" s="46"/>
      <c r="AI375" s="46"/>
      <c r="AJ375" s="46"/>
      <c r="AK375" s="46"/>
      <c r="AL375" s="46"/>
    </row>
    <row r="376">
      <c r="A376" s="50"/>
      <c r="B376" s="46"/>
      <c r="C376" s="46"/>
      <c r="D376" s="46"/>
      <c r="E376" s="70"/>
      <c r="F376" s="50"/>
      <c r="G376" s="50"/>
      <c r="H376" s="50"/>
      <c r="I376" s="50"/>
      <c r="J376" s="102"/>
      <c r="K376" s="46"/>
      <c r="L376" s="46"/>
      <c r="M376" s="46"/>
      <c r="N376" s="46"/>
      <c r="O376" s="46"/>
      <c r="P376" s="46"/>
      <c r="Q376" s="46"/>
      <c r="R376" s="46"/>
      <c r="S376" s="46"/>
      <c r="T376" s="46"/>
      <c r="U376" s="46"/>
      <c r="V376" s="46"/>
      <c r="W376" s="46"/>
      <c r="X376" s="46"/>
      <c r="Y376" s="46"/>
      <c r="Z376" s="46"/>
      <c r="AA376" s="46"/>
      <c r="AB376" s="46"/>
      <c r="AC376" s="46"/>
      <c r="AD376" s="46"/>
      <c r="AE376" s="46"/>
      <c r="AF376" s="46"/>
      <c r="AG376" s="46"/>
      <c r="AH376" s="46"/>
      <c r="AI376" s="46"/>
      <c r="AJ376" s="46"/>
      <c r="AK376" s="46"/>
      <c r="AL376" s="46"/>
    </row>
    <row r="377">
      <c r="A377" s="50"/>
      <c r="B377" s="46"/>
      <c r="C377" s="46"/>
      <c r="D377" s="46"/>
      <c r="E377" s="70"/>
      <c r="F377" s="50"/>
      <c r="G377" s="50"/>
      <c r="H377" s="50"/>
      <c r="I377" s="50"/>
      <c r="J377" s="102"/>
      <c r="K377" s="46"/>
      <c r="L377" s="46"/>
      <c r="M377" s="46"/>
      <c r="N377" s="46"/>
      <c r="O377" s="46"/>
      <c r="P377" s="46"/>
      <c r="Q377" s="46"/>
      <c r="R377" s="46"/>
      <c r="S377" s="46"/>
      <c r="T377" s="46"/>
      <c r="U377" s="46"/>
      <c r="V377" s="46"/>
      <c r="W377" s="46"/>
      <c r="X377" s="46"/>
      <c r="Y377" s="46"/>
      <c r="Z377" s="46"/>
      <c r="AA377" s="46"/>
      <c r="AB377" s="46"/>
      <c r="AC377" s="46"/>
      <c r="AD377" s="46"/>
      <c r="AE377" s="46"/>
      <c r="AF377" s="46"/>
      <c r="AG377" s="46"/>
      <c r="AH377" s="46"/>
      <c r="AI377" s="46"/>
      <c r="AJ377" s="46"/>
      <c r="AK377" s="46"/>
      <c r="AL377" s="46"/>
    </row>
    <row r="378">
      <c r="A378" s="50"/>
      <c r="B378" s="46"/>
      <c r="C378" s="46"/>
      <c r="D378" s="46"/>
      <c r="E378" s="70"/>
      <c r="F378" s="50"/>
      <c r="G378" s="50"/>
      <c r="H378" s="50"/>
      <c r="I378" s="50"/>
      <c r="J378" s="102"/>
      <c r="K378" s="46"/>
      <c r="L378" s="46"/>
      <c r="M378" s="46"/>
      <c r="N378" s="46"/>
      <c r="O378" s="46"/>
      <c r="P378" s="46"/>
      <c r="Q378" s="46"/>
      <c r="R378" s="46"/>
      <c r="S378" s="46"/>
      <c r="T378" s="46"/>
      <c r="U378" s="46"/>
      <c r="V378" s="46"/>
      <c r="W378" s="46"/>
      <c r="X378" s="46"/>
      <c r="Y378" s="46"/>
      <c r="Z378" s="46"/>
      <c r="AA378" s="46"/>
      <c r="AB378" s="46"/>
      <c r="AC378" s="46"/>
      <c r="AD378" s="46"/>
      <c r="AE378" s="46"/>
      <c r="AF378" s="46"/>
      <c r="AG378" s="46"/>
      <c r="AH378" s="46"/>
      <c r="AI378" s="46"/>
      <c r="AJ378" s="46"/>
      <c r="AK378" s="46"/>
      <c r="AL378" s="46"/>
    </row>
    <row r="379">
      <c r="A379" s="50"/>
      <c r="B379" s="46"/>
      <c r="C379" s="46"/>
      <c r="D379" s="46"/>
      <c r="E379" s="70"/>
      <c r="F379" s="50"/>
      <c r="G379" s="50"/>
      <c r="H379" s="50"/>
      <c r="I379" s="50"/>
      <c r="J379" s="102"/>
      <c r="K379" s="46"/>
      <c r="L379" s="46"/>
      <c r="M379" s="46"/>
      <c r="N379" s="46"/>
      <c r="O379" s="46"/>
      <c r="P379" s="46"/>
      <c r="Q379" s="46"/>
      <c r="R379" s="46"/>
      <c r="S379" s="46"/>
      <c r="T379" s="46"/>
      <c r="U379" s="46"/>
      <c r="V379" s="46"/>
      <c r="W379" s="46"/>
      <c r="X379" s="46"/>
      <c r="Y379" s="46"/>
      <c r="Z379" s="46"/>
      <c r="AA379" s="46"/>
      <c r="AB379" s="46"/>
      <c r="AC379" s="46"/>
      <c r="AD379" s="46"/>
      <c r="AE379" s="46"/>
      <c r="AF379" s="46"/>
      <c r="AG379" s="46"/>
      <c r="AH379" s="46"/>
      <c r="AI379" s="46"/>
      <c r="AJ379" s="46"/>
      <c r="AK379" s="46"/>
      <c r="AL379" s="46"/>
    </row>
    <row r="380">
      <c r="A380" s="50"/>
      <c r="B380" s="46"/>
      <c r="C380" s="46"/>
      <c r="D380" s="46"/>
      <c r="E380" s="70"/>
      <c r="F380" s="50"/>
      <c r="G380" s="50"/>
      <c r="H380" s="50"/>
      <c r="I380" s="50"/>
      <c r="J380" s="102"/>
      <c r="K380" s="46"/>
      <c r="L380" s="46"/>
      <c r="M380" s="46"/>
      <c r="N380" s="46"/>
      <c r="O380" s="46"/>
      <c r="P380" s="46"/>
      <c r="Q380" s="46"/>
      <c r="R380" s="46"/>
      <c r="S380" s="46"/>
      <c r="T380" s="46"/>
      <c r="U380" s="46"/>
      <c r="V380" s="46"/>
      <c r="W380" s="46"/>
      <c r="X380" s="46"/>
      <c r="Y380" s="46"/>
      <c r="Z380" s="46"/>
      <c r="AA380" s="46"/>
      <c r="AB380" s="46"/>
      <c r="AC380" s="46"/>
      <c r="AD380" s="46"/>
      <c r="AE380" s="46"/>
      <c r="AF380" s="46"/>
      <c r="AG380" s="46"/>
      <c r="AH380" s="46"/>
      <c r="AI380" s="46"/>
      <c r="AJ380" s="46"/>
      <c r="AK380" s="46"/>
      <c r="AL380" s="46"/>
    </row>
    <row r="381">
      <c r="A381" s="50"/>
      <c r="B381" s="46"/>
      <c r="C381" s="46"/>
      <c r="D381" s="46"/>
      <c r="E381" s="70"/>
      <c r="F381" s="50"/>
      <c r="G381" s="50"/>
      <c r="H381" s="50"/>
      <c r="I381" s="50"/>
      <c r="J381" s="102"/>
      <c r="K381" s="46"/>
      <c r="L381" s="46"/>
      <c r="M381" s="46"/>
      <c r="N381" s="46"/>
      <c r="O381" s="46"/>
      <c r="P381" s="46"/>
      <c r="Q381" s="46"/>
      <c r="R381" s="46"/>
      <c r="S381" s="46"/>
      <c r="T381" s="46"/>
      <c r="U381" s="46"/>
      <c r="V381" s="46"/>
      <c r="W381" s="46"/>
      <c r="X381" s="46"/>
      <c r="Y381" s="46"/>
      <c r="Z381" s="46"/>
      <c r="AA381" s="46"/>
      <c r="AB381" s="46"/>
      <c r="AC381" s="46"/>
      <c r="AD381" s="46"/>
      <c r="AE381" s="46"/>
      <c r="AF381" s="46"/>
      <c r="AG381" s="46"/>
      <c r="AH381" s="46"/>
      <c r="AI381" s="46"/>
      <c r="AJ381" s="46"/>
      <c r="AK381" s="46"/>
      <c r="AL381" s="46"/>
    </row>
    <row r="382">
      <c r="A382" s="50"/>
      <c r="B382" s="46"/>
      <c r="C382" s="46"/>
      <c r="D382" s="46"/>
      <c r="E382" s="70"/>
      <c r="F382" s="50"/>
      <c r="G382" s="50"/>
      <c r="H382" s="50"/>
      <c r="I382" s="50"/>
      <c r="J382" s="102"/>
      <c r="K382" s="46"/>
      <c r="L382" s="46"/>
      <c r="M382" s="46"/>
      <c r="N382" s="46"/>
      <c r="O382" s="46"/>
      <c r="P382" s="46"/>
      <c r="Q382" s="46"/>
      <c r="R382" s="46"/>
      <c r="S382" s="46"/>
      <c r="T382" s="46"/>
      <c r="U382" s="46"/>
      <c r="V382" s="46"/>
      <c r="W382" s="46"/>
      <c r="X382" s="46"/>
      <c r="Y382" s="46"/>
      <c r="Z382" s="46"/>
      <c r="AA382" s="46"/>
      <c r="AB382" s="46"/>
      <c r="AC382" s="46"/>
      <c r="AD382" s="46"/>
      <c r="AE382" s="46"/>
      <c r="AF382" s="46"/>
      <c r="AG382" s="46"/>
      <c r="AH382" s="46"/>
      <c r="AI382" s="46"/>
      <c r="AJ382" s="46"/>
      <c r="AK382" s="46"/>
      <c r="AL382" s="46"/>
    </row>
    <row r="383">
      <c r="A383" s="50"/>
      <c r="B383" s="46"/>
      <c r="C383" s="46"/>
      <c r="D383" s="46"/>
      <c r="E383" s="70"/>
      <c r="F383" s="50"/>
      <c r="G383" s="50"/>
      <c r="H383" s="50"/>
      <c r="I383" s="50"/>
      <c r="J383" s="102"/>
      <c r="K383" s="46"/>
      <c r="L383" s="46"/>
      <c r="M383" s="46"/>
      <c r="N383" s="46"/>
      <c r="O383" s="46"/>
      <c r="P383" s="46"/>
      <c r="Q383" s="46"/>
      <c r="R383" s="46"/>
      <c r="S383" s="46"/>
      <c r="T383" s="46"/>
      <c r="U383" s="46"/>
      <c r="V383" s="46"/>
      <c r="W383" s="46"/>
      <c r="X383" s="46"/>
      <c r="Y383" s="46"/>
      <c r="Z383" s="46"/>
      <c r="AA383" s="46"/>
      <c r="AB383" s="46"/>
      <c r="AC383" s="46"/>
      <c r="AD383" s="46"/>
      <c r="AE383" s="46"/>
      <c r="AF383" s="46"/>
      <c r="AG383" s="46"/>
      <c r="AH383" s="46"/>
      <c r="AI383" s="46"/>
      <c r="AJ383" s="46"/>
      <c r="AK383" s="46"/>
      <c r="AL383" s="46"/>
    </row>
    <row r="384">
      <c r="A384" s="50"/>
      <c r="B384" s="46"/>
      <c r="C384" s="46"/>
      <c r="D384" s="46"/>
      <c r="E384" s="70"/>
      <c r="F384" s="50"/>
      <c r="G384" s="50"/>
      <c r="H384" s="50"/>
      <c r="I384" s="50"/>
      <c r="J384" s="102"/>
      <c r="K384" s="46"/>
      <c r="L384" s="46"/>
      <c r="M384" s="46"/>
      <c r="N384" s="46"/>
      <c r="O384" s="46"/>
      <c r="P384" s="46"/>
      <c r="Q384" s="46"/>
      <c r="R384" s="46"/>
      <c r="S384" s="46"/>
      <c r="T384" s="46"/>
      <c r="U384" s="46"/>
      <c r="V384" s="46"/>
      <c r="W384" s="46"/>
      <c r="X384" s="46"/>
      <c r="Y384" s="46"/>
      <c r="Z384" s="46"/>
      <c r="AA384" s="46"/>
      <c r="AB384" s="46"/>
      <c r="AC384" s="46"/>
      <c r="AD384" s="46"/>
      <c r="AE384" s="46"/>
      <c r="AF384" s="46"/>
      <c r="AG384" s="46"/>
      <c r="AH384" s="46"/>
      <c r="AI384" s="46"/>
      <c r="AJ384" s="46"/>
      <c r="AK384" s="46"/>
      <c r="AL384" s="46"/>
    </row>
    <row r="385">
      <c r="A385" s="50"/>
      <c r="B385" s="46"/>
      <c r="C385" s="46"/>
      <c r="D385" s="46"/>
      <c r="E385" s="70"/>
      <c r="F385" s="50"/>
      <c r="G385" s="50"/>
      <c r="H385" s="50"/>
      <c r="I385" s="50"/>
      <c r="J385" s="102"/>
      <c r="K385" s="46"/>
      <c r="L385" s="46"/>
      <c r="M385" s="46"/>
      <c r="N385" s="46"/>
      <c r="O385" s="46"/>
      <c r="P385" s="46"/>
      <c r="Q385" s="46"/>
      <c r="R385" s="46"/>
      <c r="S385" s="46"/>
      <c r="T385" s="46"/>
      <c r="U385" s="46"/>
      <c r="V385" s="46"/>
      <c r="W385" s="46"/>
      <c r="X385" s="46"/>
      <c r="Y385" s="46"/>
      <c r="Z385" s="46"/>
      <c r="AA385" s="46"/>
      <c r="AB385" s="46"/>
      <c r="AC385" s="46"/>
      <c r="AD385" s="46"/>
      <c r="AE385" s="46"/>
      <c r="AF385" s="46"/>
      <c r="AG385" s="46"/>
      <c r="AH385" s="46"/>
      <c r="AI385" s="46"/>
      <c r="AJ385" s="46"/>
      <c r="AK385" s="46"/>
      <c r="AL385" s="46"/>
    </row>
    <row r="386">
      <c r="A386" s="50"/>
      <c r="B386" s="46"/>
      <c r="C386" s="46"/>
      <c r="D386" s="46"/>
      <c r="E386" s="70"/>
      <c r="F386" s="50"/>
      <c r="G386" s="50"/>
      <c r="H386" s="50"/>
      <c r="I386" s="50"/>
      <c r="J386" s="102"/>
      <c r="K386" s="46"/>
      <c r="L386" s="46"/>
      <c r="M386" s="46"/>
      <c r="N386" s="46"/>
      <c r="O386" s="46"/>
      <c r="P386" s="46"/>
      <c r="Q386" s="46"/>
      <c r="R386" s="46"/>
      <c r="S386" s="46"/>
      <c r="T386" s="46"/>
      <c r="U386" s="46"/>
      <c r="V386" s="46"/>
      <c r="W386" s="46"/>
      <c r="X386" s="46"/>
      <c r="Y386" s="46"/>
      <c r="Z386" s="46"/>
      <c r="AA386" s="46"/>
      <c r="AB386" s="46"/>
      <c r="AC386" s="46"/>
      <c r="AD386" s="46"/>
      <c r="AE386" s="46"/>
      <c r="AF386" s="46"/>
      <c r="AG386" s="46"/>
      <c r="AH386" s="46"/>
      <c r="AI386" s="46"/>
      <c r="AJ386" s="46"/>
      <c r="AK386" s="46"/>
      <c r="AL386" s="46"/>
    </row>
    <row r="387">
      <c r="A387" s="50"/>
      <c r="B387" s="46"/>
      <c r="C387" s="46"/>
      <c r="D387" s="46"/>
      <c r="E387" s="70"/>
      <c r="F387" s="50"/>
      <c r="G387" s="50"/>
      <c r="H387" s="50"/>
      <c r="I387" s="50"/>
      <c r="J387" s="102"/>
      <c r="K387" s="46"/>
      <c r="L387" s="46"/>
      <c r="M387" s="46"/>
      <c r="N387" s="46"/>
      <c r="O387" s="46"/>
      <c r="P387" s="46"/>
      <c r="Q387" s="46"/>
      <c r="R387" s="46"/>
      <c r="S387" s="46"/>
      <c r="T387" s="46"/>
      <c r="U387" s="46"/>
      <c r="V387" s="46"/>
      <c r="W387" s="46"/>
      <c r="X387" s="46"/>
      <c r="Y387" s="46"/>
      <c r="Z387" s="46"/>
      <c r="AA387" s="46"/>
      <c r="AB387" s="46"/>
      <c r="AC387" s="46"/>
      <c r="AD387" s="46"/>
      <c r="AE387" s="46"/>
      <c r="AF387" s="46"/>
      <c r="AG387" s="46"/>
      <c r="AH387" s="46"/>
      <c r="AI387" s="46"/>
      <c r="AJ387" s="46"/>
      <c r="AK387" s="46"/>
      <c r="AL387" s="46"/>
    </row>
    <row r="388">
      <c r="A388" s="50"/>
      <c r="B388" s="46"/>
      <c r="C388" s="46"/>
      <c r="D388" s="46"/>
      <c r="E388" s="70"/>
      <c r="F388" s="50"/>
      <c r="G388" s="50"/>
      <c r="H388" s="50"/>
      <c r="I388" s="50"/>
      <c r="J388" s="102"/>
      <c r="K388" s="46"/>
      <c r="L388" s="46"/>
      <c r="M388" s="46"/>
      <c r="N388" s="46"/>
      <c r="O388" s="46"/>
      <c r="P388" s="46"/>
      <c r="Q388" s="46"/>
      <c r="R388" s="46"/>
      <c r="S388" s="46"/>
      <c r="T388" s="46"/>
      <c r="U388" s="46"/>
      <c r="V388" s="46"/>
      <c r="W388" s="46"/>
      <c r="X388" s="46"/>
      <c r="Y388" s="46"/>
      <c r="Z388" s="46"/>
      <c r="AA388" s="46"/>
      <c r="AB388" s="46"/>
      <c r="AC388" s="46"/>
      <c r="AD388" s="46"/>
      <c r="AE388" s="46"/>
      <c r="AF388" s="46"/>
      <c r="AG388" s="46"/>
      <c r="AH388" s="46"/>
      <c r="AI388" s="46"/>
      <c r="AJ388" s="46"/>
      <c r="AK388" s="46"/>
      <c r="AL388" s="46"/>
    </row>
    <row r="389">
      <c r="A389" s="50"/>
      <c r="B389" s="46"/>
      <c r="C389" s="46"/>
      <c r="D389" s="46"/>
      <c r="E389" s="70"/>
      <c r="F389" s="50"/>
      <c r="G389" s="50"/>
      <c r="H389" s="50"/>
      <c r="I389" s="50"/>
      <c r="J389" s="102"/>
      <c r="K389" s="46"/>
      <c r="L389" s="46"/>
      <c r="M389" s="46"/>
      <c r="N389" s="46"/>
      <c r="O389" s="46"/>
      <c r="P389" s="46"/>
      <c r="Q389" s="46"/>
      <c r="R389" s="46"/>
      <c r="S389" s="46"/>
      <c r="T389" s="46"/>
      <c r="U389" s="46"/>
      <c r="V389" s="46"/>
      <c r="W389" s="46"/>
      <c r="X389" s="46"/>
      <c r="Y389" s="46"/>
      <c r="Z389" s="46"/>
      <c r="AA389" s="46"/>
      <c r="AB389" s="46"/>
      <c r="AC389" s="46"/>
      <c r="AD389" s="46"/>
      <c r="AE389" s="46"/>
      <c r="AF389" s="46"/>
      <c r="AG389" s="46"/>
      <c r="AH389" s="46"/>
      <c r="AI389" s="46"/>
      <c r="AJ389" s="46"/>
      <c r="AK389" s="46"/>
      <c r="AL389" s="46"/>
    </row>
    <row r="390">
      <c r="A390" s="50"/>
      <c r="B390" s="46"/>
      <c r="C390" s="46"/>
      <c r="D390" s="46"/>
      <c r="E390" s="70"/>
      <c r="F390" s="50"/>
      <c r="G390" s="50"/>
      <c r="H390" s="50"/>
      <c r="I390" s="50"/>
      <c r="J390" s="102"/>
      <c r="K390" s="46"/>
      <c r="L390" s="46"/>
      <c r="M390" s="46"/>
      <c r="N390" s="46"/>
      <c r="O390" s="46"/>
      <c r="P390" s="46"/>
      <c r="Q390" s="46"/>
      <c r="R390" s="46"/>
      <c r="S390" s="46"/>
      <c r="T390" s="46"/>
      <c r="U390" s="46"/>
      <c r="V390" s="46"/>
      <c r="W390" s="46"/>
      <c r="X390" s="46"/>
      <c r="Y390" s="46"/>
      <c r="Z390" s="46"/>
      <c r="AA390" s="46"/>
      <c r="AB390" s="46"/>
      <c r="AC390" s="46"/>
      <c r="AD390" s="46"/>
      <c r="AE390" s="46"/>
      <c r="AF390" s="46"/>
      <c r="AG390" s="46"/>
      <c r="AH390" s="46"/>
      <c r="AI390" s="46"/>
      <c r="AJ390" s="46"/>
      <c r="AK390" s="46"/>
      <c r="AL390" s="46"/>
    </row>
    <row r="391">
      <c r="A391" s="50"/>
      <c r="B391" s="46"/>
      <c r="C391" s="46"/>
      <c r="D391" s="46"/>
      <c r="E391" s="70"/>
      <c r="F391" s="50"/>
      <c r="G391" s="50"/>
      <c r="H391" s="50"/>
      <c r="I391" s="50"/>
      <c r="J391" s="102"/>
      <c r="K391" s="46"/>
      <c r="L391" s="46"/>
      <c r="M391" s="46"/>
      <c r="N391" s="46"/>
      <c r="O391" s="46"/>
      <c r="P391" s="46"/>
      <c r="Q391" s="46"/>
      <c r="R391" s="46"/>
      <c r="S391" s="46"/>
      <c r="T391" s="46"/>
      <c r="U391" s="46"/>
      <c r="V391" s="46"/>
      <c r="W391" s="46"/>
      <c r="X391" s="46"/>
      <c r="Y391" s="46"/>
      <c r="Z391" s="46"/>
      <c r="AA391" s="46"/>
      <c r="AB391" s="46"/>
      <c r="AC391" s="46"/>
      <c r="AD391" s="46"/>
      <c r="AE391" s="46"/>
      <c r="AF391" s="46"/>
      <c r="AG391" s="46"/>
      <c r="AH391" s="46"/>
      <c r="AI391" s="46"/>
      <c r="AJ391" s="46"/>
      <c r="AK391" s="46"/>
      <c r="AL391" s="46"/>
    </row>
    <row r="392">
      <c r="A392" s="50"/>
      <c r="B392" s="46"/>
      <c r="C392" s="46"/>
      <c r="D392" s="46"/>
      <c r="E392" s="70"/>
      <c r="F392" s="50"/>
      <c r="G392" s="50"/>
      <c r="H392" s="50"/>
      <c r="I392" s="50"/>
      <c r="J392" s="102"/>
      <c r="K392" s="46"/>
      <c r="L392" s="46"/>
      <c r="M392" s="46"/>
      <c r="N392" s="46"/>
      <c r="O392" s="46"/>
      <c r="P392" s="46"/>
      <c r="Q392" s="46"/>
      <c r="R392" s="46"/>
      <c r="S392" s="46"/>
      <c r="T392" s="46"/>
      <c r="U392" s="46"/>
      <c r="V392" s="46"/>
      <c r="W392" s="46"/>
      <c r="X392" s="46"/>
      <c r="Y392" s="46"/>
      <c r="Z392" s="46"/>
      <c r="AA392" s="46"/>
      <c r="AB392" s="46"/>
      <c r="AC392" s="46"/>
      <c r="AD392" s="46"/>
      <c r="AE392" s="46"/>
      <c r="AF392" s="46"/>
      <c r="AG392" s="46"/>
      <c r="AH392" s="46"/>
      <c r="AI392" s="46"/>
      <c r="AJ392" s="46"/>
      <c r="AK392" s="46"/>
      <c r="AL392" s="46"/>
    </row>
    <row r="393">
      <c r="A393" s="50"/>
      <c r="B393" s="46"/>
      <c r="C393" s="46"/>
      <c r="D393" s="46"/>
      <c r="E393" s="70"/>
      <c r="F393" s="50"/>
      <c r="G393" s="50"/>
      <c r="H393" s="50"/>
      <c r="I393" s="50"/>
      <c r="J393" s="102"/>
      <c r="K393" s="46"/>
      <c r="L393" s="46"/>
      <c r="M393" s="46"/>
      <c r="N393" s="46"/>
      <c r="O393" s="46"/>
      <c r="P393" s="46"/>
      <c r="Q393" s="46"/>
      <c r="R393" s="46"/>
      <c r="S393" s="46"/>
      <c r="T393" s="46"/>
      <c r="U393" s="46"/>
      <c r="V393" s="46"/>
      <c r="W393" s="46"/>
      <c r="X393" s="46"/>
      <c r="Y393" s="46"/>
      <c r="Z393" s="46"/>
      <c r="AA393" s="46"/>
      <c r="AB393" s="46"/>
      <c r="AC393" s="46"/>
      <c r="AD393" s="46"/>
      <c r="AE393" s="46"/>
      <c r="AF393" s="46"/>
      <c r="AG393" s="46"/>
      <c r="AH393" s="46"/>
      <c r="AI393" s="46"/>
      <c r="AJ393" s="46"/>
      <c r="AK393" s="46"/>
      <c r="AL393" s="46"/>
    </row>
    <row r="394">
      <c r="A394" s="50"/>
      <c r="B394" s="46"/>
      <c r="C394" s="46"/>
      <c r="D394" s="46"/>
      <c r="E394" s="70"/>
      <c r="F394" s="50"/>
      <c r="G394" s="50"/>
      <c r="H394" s="50"/>
      <c r="I394" s="50"/>
      <c r="J394" s="102"/>
      <c r="K394" s="46"/>
      <c r="L394" s="46"/>
      <c r="M394" s="46"/>
      <c r="N394" s="46"/>
      <c r="O394" s="46"/>
      <c r="P394" s="46"/>
      <c r="Q394" s="46"/>
      <c r="R394" s="46"/>
      <c r="S394" s="46"/>
      <c r="T394" s="46"/>
      <c r="U394" s="46"/>
      <c r="V394" s="46"/>
      <c r="W394" s="46"/>
      <c r="X394" s="46"/>
      <c r="Y394" s="46"/>
      <c r="Z394" s="46"/>
      <c r="AA394" s="46"/>
      <c r="AB394" s="46"/>
      <c r="AC394" s="46"/>
      <c r="AD394" s="46"/>
      <c r="AE394" s="46"/>
      <c r="AF394" s="46"/>
      <c r="AG394" s="46"/>
      <c r="AH394" s="46"/>
      <c r="AI394" s="46"/>
      <c r="AJ394" s="46"/>
      <c r="AK394" s="46"/>
      <c r="AL394" s="46"/>
    </row>
    <row r="395">
      <c r="A395" s="50"/>
      <c r="B395" s="46"/>
      <c r="C395" s="46"/>
      <c r="D395" s="46"/>
      <c r="E395" s="70"/>
      <c r="F395" s="50"/>
      <c r="G395" s="50"/>
      <c r="H395" s="50"/>
      <c r="I395" s="50"/>
      <c r="J395" s="102"/>
      <c r="K395" s="46"/>
      <c r="L395" s="46"/>
      <c r="M395" s="46"/>
      <c r="N395" s="46"/>
      <c r="O395" s="46"/>
      <c r="P395" s="46"/>
      <c r="Q395" s="46"/>
      <c r="R395" s="46"/>
      <c r="S395" s="46"/>
      <c r="T395" s="46"/>
      <c r="U395" s="46"/>
      <c r="V395" s="46"/>
      <c r="W395" s="46"/>
      <c r="X395" s="46"/>
      <c r="Y395" s="46"/>
      <c r="Z395" s="46"/>
      <c r="AA395" s="46"/>
      <c r="AB395" s="46"/>
      <c r="AC395" s="46"/>
      <c r="AD395" s="46"/>
      <c r="AE395" s="46"/>
      <c r="AF395" s="46"/>
      <c r="AG395" s="46"/>
      <c r="AH395" s="46"/>
      <c r="AI395" s="46"/>
      <c r="AJ395" s="46"/>
      <c r="AK395" s="46"/>
      <c r="AL395" s="46"/>
    </row>
    <row r="396">
      <c r="A396" s="50"/>
      <c r="B396" s="46"/>
      <c r="C396" s="46"/>
      <c r="D396" s="46"/>
      <c r="E396" s="70"/>
      <c r="F396" s="50"/>
      <c r="G396" s="50"/>
      <c r="H396" s="50"/>
      <c r="I396" s="50"/>
      <c r="J396" s="102"/>
      <c r="K396" s="46"/>
      <c r="L396" s="46"/>
      <c r="M396" s="46"/>
      <c r="N396" s="46"/>
      <c r="O396" s="46"/>
      <c r="P396" s="46"/>
      <c r="Q396" s="46"/>
      <c r="R396" s="46"/>
      <c r="S396" s="46"/>
      <c r="T396" s="46"/>
      <c r="U396" s="46"/>
      <c r="V396" s="46"/>
      <c r="W396" s="46"/>
      <c r="X396" s="46"/>
      <c r="Y396" s="46"/>
      <c r="Z396" s="46"/>
      <c r="AA396" s="46"/>
      <c r="AB396" s="46"/>
      <c r="AC396" s="46"/>
      <c r="AD396" s="46"/>
      <c r="AE396" s="46"/>
      <c r="AF396" s="46"/>
      <c r="AG396" s="46"/>
      <c r="AH396" s="46"/>
      <c r="AI396" s="46"/>
      <c r="AJ396" s="46"/>
      <c r="AK396" s="46"/>
      <c r="AL396" s="46"/>
    </row>
    <row r="397">
      <c r="A397" s="50"/>
      <c r="B397" s="46"/>
      <c r="C397" s="46"/>
      <c r="D397" s="46"/>
      <c r="E397" s="70"/>
      <c r="F397" s="50"/>
      <c r="G397" s="50"/>
      <c r="H397" s="50"/>
      <c r="I397" s="50"/>
      <c r="J397" s="102"/>
      <c r="K397" s="46"/>
      <c r="L397" s="46"/>
      <c r="M397" s="46"/>
      <c r="N397" s="46"/>
      <c r="O397" s="46"/>
      <c r="P397" s="46"/>
      <c r="Q397" s="46"/>
      <c r="R397" s="46"/>
      <c r="S397" s="46"/>
      <c r="T397" s="46"/>
      <c r="U397" s="46"/>
      <c r="V397" s="46"/>
      <c r="W397" s="46"/>
      <c r="X397" s="46"/>
      <c r="Y397" s="46"/>
      <c r="Z397" s="46"/>
      <c r="AA397" s="46"/>
      <c r="AB397" s="46"/>
      <c r="AC397" s="46"/>
      <c r="AD397" s="46"/>
      <c r="AE397" s="46"/>
      <c r="AF397" s="46"/>
      <c r="AG397" s="46"/>
      <c r="AH397" s="46"/>
      <c r="AI397" s="46"/>
      <c r="AJ397" s="46"/>
      <c r="AK397" s="46"/>
      <c r="AL397" s="46"/>
    </row>
    <row r="398">
      <c r="A398" s="50"/>
      <c r="B398" s="46"/>
      <c r="C398" s="46"/>
      <c r="D398" s="46"/>
      <c r="E398" s="70"/>
      <c r="F398" s="50"/>
      <c r="G398" s="50"/>
      <c r="H398" s="50"/>
      <c r="I398" s="50"/>
      <c r="J398" s="102"/>
      <c r="K398" s="46"/>
      <c r="L398" s="46"/>
      <c r="M398" s="46"/>
      <c r="N398" s="46"/>
      <c r="O398" s="46"/>
      <c r="P398" s="46"/>
      <c r="Q398" s="46"/>
      <c r="R398" s="46"/>
      <c r="S398" s="46"/>
      <c r="T398" s="46"/>
      <c r="U398" s="46"/>
      <c r="V398" s="46"/>
      <c r="W398" s="46"/>
      <c r="X398" s="46"/>
      <c r="Y398" s="46"/>
      <c r="Z398" s="46"/>
      <c r="AA398" s="46"/>
      <c r="AB398" s="46"/>
      <c r="AC398" s="46"/>
      <c r="AD398" s="46"/>
      <c r="AE398" s="46"/>
      <c r="AF398" s="46"/>
      <c r="AG398" s="46"/>
      <c r="AH398" s="46"/>
      <c r="AI398" s="46"/>
      <c r="AJ398" s="46"/>
      <c r="AK398" s="46"/>
      <c r="AL398" s="46"/>
    </row>
    <row r="399">
      <c r="A399" s="50"/>
      <c r="B399" s="46"/>
      <c r="C399" s="46"/>
      <c r="D399" s="46"/>
      <c r="E399" s="70"/>
      <c r="F399" s="50"/>
      <c r="G399" s="50"/>
      <c r="H399" s="50"/>
      <c r="I399" s="50"/>
      <c r="J399" s="102"/>
      <c r="K399" s="46"/>
      <c r="L399" s="46"/>
      <c r="M399" s="46"/>
      <c r="N399" s="46"/>
      <c r="O399" s="46"/>
      <c r="P399" s="46"/>
      <c r="Q399" s="46"/>
      <c r="R399" s="46"/>
      <c r="S399" s="46"/>
      <c r="T399" s="46"/>
      <c r="U399" s="46"/>
      <c r="V399" s="46"/>
      <c r="W399" s="46"/>
      <c r="X399" s="46"/>
      <c r="Y399" s="46"/>
      <c r="Z399" s="46"/>
      <c r="AA399" s="46"/>
      <c r="AB399" s="46"/>
      <c r="AC399" s="46"/>
      <c r="AD399" s="46"/>
      <c r="AE399" s="46"/>
      <c r="AF399" s="46"/>
      <c r="AG399" s="46"/>
      <c r="AH399" s="46"/>
      <c r="AI399" s="46"/>
      <c r="AJ399" s="46"/>
      <c r="AK399" s="46"/>
      <c r="AL399" s="46"/>
    </row>
    <row r="400">
      <c r="A400" s="50"/>
      <c r="B400" s="46"/>
      <c r="C400" s="46"/>
      <c r="D400" s="46"/>
      <c r="E400" s="70"/>
      <c r="F400" s="50"/>
      <c r="G400" s="50"/>
      <c r="H400" s="50"/>
      <c r="I400" s="50"/>
      <c r="J400" s="102"/>
      <c r="K400" s="46"/>
      <c r="L400" s="46"/>
      <c r="M400" s="46"/>
      <c r="N400" s="46"/>
      <c r="O400" s="46"/>
      <c r="P400" s="46"/>
      <c r="Q400" s="46"/>
      <c r="R400" s="46"/>
      <c r="S400" s="46"/>
      <c r="T400" s="46"/>
      <c r="U400" s="46"/>
      <c r="V400" s="46"/>
      <c r="W400" s="46"/>
      <c r="X400" s="46"/>
      <c r="Y400" s="46"/>
      <c r="Z400" s="46"/>
      <c r="AA400" s="46"/>
      <c r="AB400" s="46"/>
      <c r="AC400" s="46"/>
      <c r="AD400" s="46"/>
      <c r="AE400" s="46"/>
      <c r="AF400" s="46"/>
      <c r="AG400" s="46"/>
      <c r="AH400" s="46"/>
      <c r="AI400" s="46"/>
      <c r="AJ400" s="46"/>
      <c r="AK400" s="46"/>
      <c r="AL400" s="46"/>
    </row>
    <row r="401">
      <c r="A401" s="50"/>
      <c r="B401" s="46"/>
      <c r="C401" s="46"/>
      <c r="D401" s="46"/>
      <c r="E401" s="70"/>
      <c r="F401" s="50"/>
      <c r="G401" s="50"/>
      <c r="H401" s="50"/>
      <c r="I401" s="50"/>
      <c r="J401" s="102"/>
      <c r="K401" s="46"/>
      <c r="L401" s="46"/>
      <c r="M401" s="46"/>
      <c r="N401" s="46"/>
      <c r="O401" s="46"/>
      <c r="P401" s="46"/>
      <c r="Q401" s="46"/>
      <c r="R401" s="46"/>
      <c r="S401" s="46"/>
      <c r="T401" s="46"/>
      <c r="U401" s="46"/>
      <c r="V401" s="46"/>
      <c r="W401" s="46"/>
      <c r="X401" s="46"/>
      <c r="Y401" s="46"/>
      <c r="Z401" s="46"/>
      <c r="AA401" s="46"/>
      <c r="AB401" s="46"/>
      <c r="AC401" s="46"/>
      <c r="AD401" s="46"/>
      <c r="AE401" s="46"/>
      <c r="AF401" s="46"/>
      <c r="AG401" s="46"/>
      <c r="AH401" s="46"/>
      <c r="AI401" s="46"/>
      <c r="AJ401" s="46"/>
      <c r="AK401" s="46"/>
      <c r="AL401" s="46"/>
    </row>
    <row r="402">
      <c r="A402" s="50"/>
      <c r="B402" s="46"/>
      <c r="C402" s="46"/>
      <c r="D402" s="46"/>
      <c r="E402" s="70"/>
      <c r="F402" s="50"/>
      <c r="G402" s="50"/>
      <c r="H402" s="50"/>
      <c r="I402" s="50"/>
      <c r="J402" s="102"/>
      <c r="K402" s="46"/>
      <c r="L402" s="46"/>
      <c r="M402" s="46"/>
      <c r="N402" s="46"/>
      <c r="O402" s="46"/>
      <c r="P402" s="46"/>
      <c r="Q402" s="46"/>
      <c r="R402" s="46"/>
      <c r="S402" s="46"/>
      <c r="T402" s="46"/>
      <c r="U402" s="46"/>
      <c r="V402" s="46"/>
      <c r="W402" s="46"/>
      <c r="X402" s="46"/>
      <c r="Y402" s="46"/>
      <c r="Z402" s="46"/>
      <c r="AA402" s="46"/>
      <c r="AB402" s="46"/>
      <c r="AC402" s="46"/>
      <c r="AD402" s="46"/>
      <c r="AE402" s="46"/>
      <c r="AF402" s="46"/>
      <c r="AG402" s="46"/>
      <c r="AH402" s="46"/>
      <c r="AI402" s="46"/>
      <c r="AJ402" s="46"/>
      <c r="AK402" s="46"/>
      <c r="AL402" s="46"/>
    </row>
    <row r="403">
      <c r="A403" s="50"/>
      <c r="B403" s="46"/>
      <c r="C403" s="46"/>
      <c r="D403" s="46"/>
      <c r="E403" s="70"/>
      <c r="F403" s="50"/>
      <c r="G403" s="50"/>
      <c r="H403" s="50"/>
      <c r="I403" s="50"/>
      <c r="J403" s="102"/>
      <c r="K403" s="46"/>
      <c r="L403" s="46"/>
      <c r="M403" s="46"/>
      <c r="N403" s="46"/>
      <c r="O403" s="46"/>
      <c r="P403" s="46"/>
      <c r="Q403" s="46"/>
      <c r="R403" s="46"/>
      <c r="S403" s="46"/>
      <c r="T403" s="46"/>
      <c r="U403" s="46"/>
      <c r="V403" s="46"/>
      <c r="W403" s="46"/>
      <c r="X403" s="46"/>
      <c r="Y403" s="46"/>
      <c r="Z403" s="46"/>
      <c r="AA403" s="46"/>
      <c r="AB403" s="46"/>
      <c r="AC403" s="46"/>
      <c r="AD403" s="46"/>
      <c r="AE403" s="46"/>
      <c r="AF403" s="46"/>
      <c r="AG403" s="46"/>
      <c r="AH403" s="46"/>
      <c r="AI403" s="46"/>
      <c r="AJ403" s="46"/>
      <c r="AK403" s="46"/>
      <c r="AL403" s="46"/>
    </row>
    <row r="404">
      <c r="A404" s="50"/>
      <c r="B404" s="46"/>
      <c r="C404" s="46"/>
      <c r="D404" s="46"/>
      <c r="E404" s="70"/>
      <c r="F404" s="50"/>
      <c r="G404" s="50"/>
      <c r="H404" s="50"/>
      <c r="I404" s="50"/>
      <c r="J404" s="102"/>
      <c r="K404" s="46"/>
      <c r="L404" s="46"/>
      <c r="M404" s="46"/>
      <c r="N404" s="46"/>
      <c r="O404" s="46"/>
      <c r="P404" s="46"/>
      <c r="Q404" s="46"/>
      <c r="R404" s="46"/>
      <c r="S404" s="46"/>
      <c r="T404" s="46"/>
      <c r="U404" s="46"/>
      <c r="V404" s="46"/>
      <c r="W404" s="46"/>
      <c r="X404" s="46"/>
      <c r="Y404" s="46"/>
      <c r="Z404" s="46"/>
      <c r="AA404" s="46"/>
      <c r="AB404" s="46"/>
      <c r="AC404" s="46"/>
      <c r="AD404" s="46"/>
      <c r="AE404" s="46"/>
      <c r="AF404" s="46"/>
      <c r="AG404" s="46"/>
      <c r="AH404" s="46"/>
      <c r="AI404" s="46"/>
      <c r="AJ404" s="46"/>
      <c r="AK404" s="46"/>
      <c r="AL404" s="46"/>
    </row>
    <row r="405">
      <c r="A405" s="50"/>
      <c r="B405" s="46"/>
      <c r="C405" s="46"/>
      <c r="D405" s="46"/>
      <c r="E405" s="70"/>
      <c r="F405" s="50"/>
      <c r="G405" s="50"/>
      <c r="H405" s="50"/>
      <c r="I405" s="50"/>
      <c r="J405" s="102"/>
      <c r="K405" s="46"/>
      <c r="L405" s="46"/>
      <c r="M405" s="46"/>
      <c r="N405" s="46"/>
      <c r="O405" s="46"/>
      <c r="P405" s="46"/>
      <c r="Q405" s="46"/>
      <c r="R405" s="46"/>
      <c r="S405" s="46"/>
      <c r="T405" s="46"/>
      <c r="U405" s="46"/>
      <c r="V405" s="46"/>
      <c r="W405" s="46"/>
      <c r="X405" s="46"/>
      <c r="Y405" s="46"/>
      <c r="Z405" s="46"/>
      <c r="AA405" s="46"/>
      <c r="AB405" s="46"/>
      <c r="AC405" s="46"/>
      <c r="AD405" s="46"/>
      <c r="AE405" s="46"/>
      <c r="AF405" s="46"/>
      <c r="AG405" s="46"/>
      <c r="AH405" s="46"/>
      <c r="AI405" s="46"/>
      <c r="AJ405" s="46"/>
      <c r="AK405" s="46"/>
      <c r="AL405" s="46"/>
    </row>
    <row r="406">
      <c r="A406" s="50"/>
      <c r="B406" s="46"/>
      <c r="C406" s="46"/>
      <c r="D406" s="46"/>
      <c r="E406" s="70"/>
      <c r="F406" s="50"/>
      <c r="G406" s="50"/>
      <c r="H406" s="50"/>
      <c r="I406" s="50"/>
      <c r="J406" s="102"/>
      <c r="K406" s="46"/>
      <c r="L406" s="46"/>
      <c r="M406" s="46"/>
      <c r="N406" s="46"/>
      <c r="O406" s="46"/>
      <c r="P406" s="46"/>
      <c r="Q406" s="46"/>
      <c r="R406" s="46"/>
      <c r="S406" s="46"/>
      <c r="T406" s="46"/>
      <c r="U406" s="46"/>
      <c r="V406" s="46"/>
      <c r="W406" s="46"/>
      <c r="X406" s="46"/>
      <c r="Y406" s="46"/>
      <c r="Z406" s="46"/>
      <c r="AA406" s="46"/>
      <c r="AB406" s="46"/>
      <c r="AC406" s="46"/>
      <c r="AD406" s="46"/>
      <c r="AE406" s="46"/>
      <c r="AF406" s="46"/>
      <c r="AG406" s="46"/>
      <c r="AH406" s="46"/>
      <c r="AI406" s="46"/>
      <c r="AJ406" s="46"/>
      <c r="AK406" s="46"/>
      <c r="AL406" s="46"/>
    </row>
    <row r="407">
      <c r="A407" s="50"/>
      <c r="B407" s="46"/>
      <c r="C407" s="46"/>
      <c r="D407" s="46"/>
      <c r="E407" s="70"/>
      <c r="F407" s="50"/>
      <c r="G407" s="50"/>
      <c r="H407" s="50"/>
      <c r="I407" s="50"/>
      <c r="J407" s="102"/>
      <c r="K407" s="46"/>
      <c r="L407" s="46"/>
      <c r="M407" s="46"/>
      <c r="N407" s="46"/>
      <c r="O407" s="46"/>
      <c r="P407" s="46"/>
      <c r="Q407" s="46"/>
      <c r="R407" s="46"/>
      <c r="S407" s="46"/>
      <c r="T407" s="46"/>
      <c r="U407" s="46"/>
      <c r="V407" s="46"/>
      <c r="W407" s="46"/>
      <c r="X407" s="46"/>
      <c r="Y407" s="46"/>
      <c r="Z407" s="46"/>
      <c r="AA407" s="46"/>
      <c r="AB407" s="46"/>
      <c r="AC407" s="46"/>
      <c r="AD407" s="46"/>
      <c r="AE407" s="46"/>
      <c r="AF407" s="46"/>
      <c r="AG407" s="46"/>
      <c r="AH407" s="46"/>
      <c r="AI407" s="46"/>
      <c r="AJ407" s="46"/>
      <c r="AK407" s="46"/>
      <c r="AL407" s="46"/>
    </row>
    <row r="408">
      <c r="A408" s="50"/>
      <c r="B408" s="46"/>
      <c r="C408" s="46"/>
      <c r="D408" s="46"/>
      <c r="E408" s="70"/>
      <c r="F408" s="50"/>
      <c r="G408" s="50"/>
      <c r="H408" s="50"/>
      <c r="I408" s="50"/>
      <c r="J408" s="102"/>
      <c r="K408" s="46"/>
      <c r="L408" s="46"/>
      <c r="M408" s="46"/>
      <c r="N408" s="46"/>
      <c r="O408" s="46"/>
      <c r="P408" s="46"/>
      <c r="Q408" s="46"/>
      <c r="R408" s="46"/>
      <c r="S408" s="46"/>
      <c r="T408" s="46"/>
      <c r="U408" s="46"/>
      <c r="V408" s="46"/>
      <c r="W408" s="46"/>
      <c r="X408" s="46"/>
      <c r="Y408" s="46"/>
      <c r="Z408" s="46"/>
      <c r="AA408" s="46"/>
      <c r="AB408" s="46"/>
      <c r="AC408" s="46"/>
      <c r="AD408" s="46"/>
      <c r="AE408" s="46"/>
      <c r="AF408" s="46"/>
      <c r="AG408" s="46"/>
      <c r="AH408" s="46"/>
      <c r="AI408" s="46"/>
      <c r="AJ408" s="46"/>
      <c r="AK408" s="46"/>
      <c r="AL408" s="46"/>
    </row>
    <row r="409">
      <c r="A409" s="50"/>
      <c r="B409" s="46"/>
      <c r="C409" s="46"/>
      <c r="D409" s="46"/>
      <c r="E409" s="70"/>
      <c r="F409" s="50"/>
      <c r="G409" s="50"/>
      <c r="H409" s="50"/>
      <c r="I409" s="50"/>
      <c r="J409" s="102"/>
      <c r="K409" s="46"/>
      <c r="L409" s="46"/>
      <c r="M409" s="46"/>
      <c r="N409" s="46"/>
      <c r="O409" s="46"/>
      <c r="P409" s="46"/>
      <c r="Q409" s="46"/>
      <c r="R409" s="46"/>
      <c r="S409" s="46"/>
      <c r="T409" s="46"/>
      <c r="U409" s="46"/>
      <c r="V409" s="46"/>
      <c r="W409" s="46"/>
      <c r="X409" s="46"/>
      <c r="Y409" s="46"/>
      <c r="Z409" s="46"/>
      <c r="AA409" s="46"/>
      <c r="AB409" s="46"/>
      <c r="AC409" s="46"/>
      <c r="AD409" s="46"/>
      <c r="AE409" s="46"/>
      <c r="AF409" s="46"/>
      <c r="AG409" s="46"/>
      <c r="AH409" s="46"/>
      <c r="AI409" s="46"/>
      <c r="AJ409" s="46"/>
      <c r="AK409" s="46"/>
      <c r="AL409" s="46"/>
    </row>
    <row r="410">
      <c r="A410" s="50"/>
      <c r="B410" s="46"/>
      <c r="C410" s="46"/>
      <c r="D410" s="46"/>
      <c r="E410" s="70"/>
      <c r="F410" s="50"/>
      <c r="G410" s="50"/>
      <c r="H410" s="50"/>
      <c r="I410" s="50"/>
      <c r="J410" s="102"/>
      <c r="K410" s="46"/>
      <c r="L410" s="46"/>
      <c r="M410" s="46"/>
      <c r="N410" s="46"/>
      <c r="O410" s="46"/>
      <c r="P410" s="46"/>
      <c r="Q410" s="46"/>
      <c r="R410" s="46"/>
      <c r="S410" s="46"/>
      <c r="T410" s="46"/>
      <c r="U410" s="46"/>
      <c r="V410" s="46"/>
      <c r="W410" s="46"/>
      <c r="X410" s="46"/>
      <c r="Y410" s="46"/>
      <c r="Z410" s="46"/>
      <c r="AA410" s="46"/>
      <c r="AB410" s="46"/>
      <c r="AC410" s="46"/>
      <c r="AD410" s="46"/>
      <c r="AE410" s="46"/>
      <c r="AF410" s="46"/>
      <c r="AG410" s="46"/>
      <c r="AH410" s="46"/>
      <c r="AI410" s="46"/>
      <c r="AJ410" s="46"/>
      <c r="AK410" s="46"/>
      <c r="AL410" s="46"/>
    </row>
    <row r="411">
      <c r="A411" s="50"/>
      <c r="B411" s="46"/>
      <c r="C411" s="46"/>
      <c r="D411" s="46"/>
      <c r="E411" s="70"/>
      <c r="F411" s="50"/>
      <c r="G411" s="50"/>
      <c r="H411" s="50"/>
      <c r="I411" s="50"/>
      <c r="J411" s="102"/>
      <c r="K411" s="46"/>
      <c r="L411" s="46"/>
      <c r="M411" s="46"/>
      <c r="N411" s="46"/>
      <c r="O411" s="46"/>
      <c r="P411" s="46"/>
      <c r="Q411" s="46"/>
      <c r="R411" s="46"/>
      <c r="S411" s="46"/>
      <c r="T411" s="46"/>
      <c r="U411" s="46"/>
      <c r="V411" s="46"/>
      <c r="W411" s="46"/>
      <c r="X411" s="46"/>
      <c r="Y411" s="46"/>
      <c r="Z411" s="46"/>
      <c r="AA411" s="46"/>
      <c r="AB411" s="46"/>
      <c r="AC411" s="46"/>
      <c r="AD411" s="46"/>
      <c r="AE411" s="46"/>
      <c r="AF411" s="46"/>
      <c r="AG411" s="46"/>
      <c r="AH411" s="46"/>
      <c r="AI411" s="46"/>
      <c r="AJ411" s="46"/>
      <c r="AK411" s="46"/>
      <c r="AL411" s="46"/>
    </row>
    <row r="412">
      <c r="A412" s="50"/>
      <c r="B412" s="46"/>
      <c r="C412" s="46"/>
      <c r="D412" s="46"/>
      <c r="E412" s="70"/>
      <c r="F412" s="50"/>
      <c r="G412" s="50"/>
      <c r="H412" s="50"/>
      <c r="I412" s="50"/>
      <c r="J412" s="102"/>
      <c r="K412" s="46"/>
      <c r="L412" s="46"/>
      <c r="M412" s="46"/>
      <c r="N412" s="46"/>
      <c r="O412" s="46"/>
      <c r="P412" s="46"/>
      <c r="Q412" s="46"/>
      <c r="R412" s="46"/>
      <c r="S412" s="46"/>
      <c r="T412" s="46"/>
      <c r="U412" s="46"/>
      <c r="V412" s="46"/>
      <c r="W412" s="46"/>
      <c r="X412" s="46"/>
      <c r="Y412" s="46"/>
      <c r="Z412" s="46"/>
      <c r="AA412" s="46"/>
      <c r="AB412" s="46"/>
      <c r="AC412" s="46"/>
      <c r="AD412" s="46"/>
      <c r="AE412" s="46"/>
      <c r="AF412" s="46"/>
      <c r="AG412" s="46"/>
      <c r="AH412" s="46"/>
      <c r="AI412" s="46"/>
      <c r="AJ412" s="46"/>
      <c r="AK412" s="46"/>
      <c r="AL412" s="46"/>
    </row>
    <row r="413">
      <c r="A413" s="50"/>
      <c r="B413" s="46"/>
      <c r="C413" s="46"/>
      <c r="D413" s="46"/>
      <c r="E413" s="70"/>
      <c r="F413" s="50"/>
      <c r="G413" s="50"/>
      <c r="H413" s="50"/>
      <c r="I413" s="50"/>
      <c r="J413" s="102"/>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c r="AL413" s="46"/>
    </row>
    <row r="414">
      <c r="A414" s="50"/>
      <c r="B414" s="46"/>
      <c r="C414" s="46"/>
      <c r="D414" s="46"/>
      <c r="E414" s="70"/>
      <c r="F414" s="50"/>
      <c r="G414" s="50"/>
      <c r="H414" s="50"/>
      <c r="I414" s="50"/>
      <c r="J414" s="102"/>
      <c r="K414" s="46"/>
      <c r="L414" s="46"/>
      <c r="M414" s="46"/>
      <c r="N414" s="46"/>
      <c r="O414" s="46"/>
      <c r="P414" s="46"/>
      <c r="Q414" s="46"/>
      <c r="R414" s="46"/>
      <c r="S414" s="46"/>
      <c r="T414" s="46"/>
      <c r="U414" s="46"/>
      <c r="V414" s="46"/>
      <c r="W414" s="46"/>
      <c r="X414" s="46"/>
      <c r="Y414" s="46"/>
      <c r="Z414" s="46"/>
      <c r="AA414" s="46"/>
      <c r="AB414" s="46"/>
      <c r="AC414" s="46"/>
      <c r="AD414" s="46"/>
      <c r="AE414" s="46"/>
      <c r="AF414" s="46"/>
      <c r="AG414" s="46"/>
      <c r="AH414" s="46"/>
      <c r="AI414" s="46"/>
      <c r="AJ414" s="46"/>
      <c r="AK414" s="46"/>
      <c r="AL414" s="46"/>
    </row>
    <row r="415">
      <c r="A415" s="50"/>
      <c r="B415" s="46"/>
      <c r="C415" s="46"/>
      <c r="D415" s="46"/>
      <c r="E415" s="70"/>
      <c r="F415" s="50"/>
      <c r="G415" s="50"/>
      <c r="H415" s="50"/>
      <c r="I415" s="50"/>
      <c r="J415" s="102"/>
      <c r="K415" s="46"/>
      <c r="L415" s="46"/>
      <c r="M415" s="46"/>
      <c r="N415" s="46"/>
      <c r="O415" s="46"/>
      <c r="P415" s="46"/>
      <c r="Q415" s="46"/>
      <c r="R415" s="46"/>
      <c r="S415" s="46"/>
      <c r="T415" s="46"/>
      <c r="U415" s="46"/>
      <c r="V415" s="46"/>
      <c r="W415" s="46"/>
      <c r="X415" s="46"/>
      <c r="Y415" s="46"/>
      <c r="Z415" s="46"/>
      <c r="AA415" s="46"/>
      <c r="AB415" s="46"/>
      <c r="AC415" s="46"/>
      <c r="AD415" s="46"/>
      <c r="AE415" s="46"/>
      <c r="AF415" s="46"/>
      <c r="AG415" s="46"/>
      <c r="AH415" s="46"/>
      <c r="AI415" s="46"/>
      <c r="AJ415" s="46"/>
      <c r="AK415" s="46"/>
      <c r="AL415" s="46"/>
    </row>
    <row r="416">
      <c r="A416" s="50"/>
      <c r="B416" s="46"/>
      <c r="C416" s="46"/>
      <c r="D416" s="46"/>
      <c r="E416" s="70"/>
      <c r="F416" s="50"/>
      <c r="G416" s="50"/>
      <c r="H416" s="50"/>
      <c r="I416" s="50"/>
      <c r="J416" s="102"/>
      <c r="K416" s="46"/>
      <c r="L416" s="46"/>
      <c r="M416" s="46"/>
      <c r="N416" s="46"/>
      <c r="O416" s="46"/>
      <c r="P416" s="46"/>
      <c r="Q416" s="46"/>
      <c r="R416" s="46"/>
      <c r="S416" s="46"/>
      <c r="T416" s="46"/>
      <c r="U416" s="46"/>
      <c r="V416" s="46"/>
      <c r="W416" s="46"/>
      <c r="X416" s="46"/>
      <c r="Y416" s="46"/>
      <c r="Z416" s="46"/>
      <c r="AA416" s="46"/>
      <c r="AB416" s="46"/>
      <c r="AC416" s="46"/>
      <c r="AD416" s="46"/>
      <c r="AE416" s="46"/>
      <c r="AF416" s="46"/>
      <c r="AG416" s="46"/>
      <c r="AH416" s="46"/>
      <c r="AI416" s="46"/>
      <c r="AJ416" s="46"/>
      <c r="AK416" s="46"/>
      <c r="AL416" s="46"/>
    </row>
    <row r="417">
      <c r="A417" s="50"/>
      <c r="B417" s="46"/>
      <c r="C417" s="46"/>
      <c r="D417" s="46"/>
      <c r="E417" s="70"/>
      <c r="F417" s="50"/>
      <c r="G417" s="50"/>
      <c r="H417" s="50"/>
      <c r="I417" s="50"/>
      <c r="J417" s="102"/>
      <c r="K417" s="46"/>
      <c r="L417" s="46"/>
      <c r="M417" s="46"/>
      <c r="N417" s="46"/>
      <c r="O417" s="46"/>
      <c r="P417" s="46"/>
      <c r="Q417" s="46"/>
      <c r="R417" s="46"/>
      <c r="S417" s="46"/>
      <c r="T417" s="46"/>
      <c r="U417" s="46"/>
      <c r="V417" s="46"/>
      <c r="W417" s="46"/>
      <c r="X417" s="46"/>
      <c r="Y417" s="46"/>
      <c r="Z417" s="46"/>
      <c r="AA417" s="46"/>
      <c r="AB417" s="46"/>
      <c r="AC417" s="46"/>
      <c r="AD417" s="46"/>
      <c r="AE417" s="46"/>
      <c r="AF417" s="46"/>
      <c r="AG417" s="46"/>
      <c r="AH417" s="46"/>
      <c r="AI417" s="46"/>
      <c r="AJ417" s="46"/>
      <c r="AK417" s="46"/>
      <c r="AL417" s="46"/>
    </row>
    <row r="418">
      <c r="A418" s="50"/>
      <c r="B418" s="46"/>
      <c r="C418" s="46"/>
      <c r="D418" s="46"/>
      <c r="E418" s="70"/>
      <c r="F418" s="50"/>
      <c r="G418" s="50"/>
      <c r="H418" s="50"/>
      <c r="I418" s="50"/>
      <c r="J418" s="102"/>
      <c r="K418" s="46"/>
      <c r="L418" s="46"/>
      <c r="M418" s="46"/>
      <c r="N418" s="46"/>
      <c r="O418" s="46"/>
      <c r="P418" s="46"/>
      <c r="Q418" s="46"/>
      <c r="R418" s="46"/>
      <c r="S418" s="46"/>
      <c r="T418" s="46"/>
      <c r="U418" s="46"/>
      <c r="V418" s="46"/>
      <c r="W418" s="46"/>
      <c r="X418" s="46"/>
      <c r="Y418" s="46"/>
      <c r="Z418" s="46"/>
      <c r="AA418" s="46"/>
      <c r="AB418" s="46"/>
      <c r="AC418" s="46"/>
      <c r="AD418" s="46"/>
      <c r="AE418" s="46"/>
      <c r="AF418" s="46"/>
      <c r="AG418" s="46"/>
      <c r="AH418" s="46"/>
      <c r="AI418" s="46"/>
      <c r="AJ418" s="46"/>
      <c r="AK418" s="46"/>
      <c r="AL418" s="46"/>
    </row>
    <row r="419">
      <c r="A419" s="50"/>
      <c r="B419" s="46"/>
      <c r="C419" s="46"/>
      <c r="D419" s="46"/>
      <c r="E419" s="70"/>
      <c r="F419" s="50"/>
      <c r="G419" s="50"/>
      <c r="H419" s="50"/>
      <c r="I419" s="50"/>
      <c r="J419" s="102"/>
      <c r="K419" s="46"/>
      <c r="L419" s="46"/>
      <c r="M419" s="46"/>
      <c r="N419" s="46"/>
      <c r="O419" s="46"/>
      <c r="P419" s="46"/>
      <c r="Q419" s="46"/>
      <c r="R419" s="46"/>
      <c r="S419" s="46"/>
      <c r="T419" s="46"/>
      <c r="U419" s="46"/>
      <c r="V419" s="46"/>
      <c r="W419" s="46"/>
      <c r="X419" s="46"/>
      <c r="Y419" s="46"/>
      <c r="Z419" s="46"/>
      <c r="AA419" s="46"/>
      <c r="AB419" s="46"/>
      <c r="AC419" s="46"/>
      <c r="AD419" s="46"/>
      <c r="AE419" s="46"/>
      <c r="AF419" s="46"/>
      <c r="AG419" s="46"/>
      <c r="AH419" s="46"/>
      <c r="AI419" s="46"/>
      <c r="AJ419" s="46"/>
      <c r="AK419" s="46"/>
      <c r="AL419" s="46"/>
    </row>
    <row r="420">
      <c r="A420" s="50"/>
      <c r="B420" s="46"/>
      <c r="C420" s="46"/>
      <c r="D420" s="46"/>
      <c r="E420" s="70"/>
      <c r="F420" s="50"/>
      <c r="G420" s="50"/>
      <c r="H420" s="50"/>
      <c r="I420" s="50"/>
      <c r="J420" s="102"/>
      <c r="K420" s="46"/>
      <c r="L420" s="46"/>
      <c r="M420" s="46"/>
      <c r="N420" s="46"/>
      <c r="O420" s="46"/>
      <c r="P420" s="46"/>
      <c r="Q420" s="46"/>
      <c r="R420" s="46"/>
      <c r="S420" s="46"/>
      <c r="T420" s="46"/>
      <c r="U420" s="46"/>
      <c r="V420" s="46"/>
      <c r="W420" s="46"/>
      <c r="X420" s="46"/>
      <c r="Y420" s="46"/>
      <c r="Z420" s="46"/>
      <c r="AA420" s="46"/>
      <c r="AB420" s="46"/>
      <c r="AC420" s="46"/>
      <c r="AD420" s="46"/>
      <c r="AE420" s="46"/>
      <c r="AF420" s="46"/>
      <c r="AG420" s="46"/>
      <c r="AH420" s="46"/>
      <c r="AI420" s="46"/>
      <c r="AJ420" s="46"/>
      <c r="AK420" s="46"/>
      <c r="AL420" s="46"/>
    </row>
    <row r="421">
      <c r="A421" s="50"/>
      <c r="B421" s="46"/>
      <c r="C421" s="46"/>
      <c r="D421" s="46"/>
      <c r="E421" s="70"/>
      <c r="F421" s="50"/>
      <c r="G421" s="50"/>
      <c r="H421" s="50"/>
      <c r="I421" s="50"/>
      <c r="J421" s="102"/>
      <c r="K421" s="46"/>
      <c r="L421" s="46"/>
      <c r="M421" s="46"/>
      <c r="N421" s="46"/>
      <c r="O421" s="46"/>
      <c r="P421" s="46"/>
      <c r="Q421" s="46"/>
      <c r="R421" s="46"/>
      <c r="S421" s="46"/>
      <c r="T421" s="46"/>
      <c r="U421" s="46"/>
      <c r="V421" s="46"/>
      <c r="W421" s="46"/>
      <c r="X421" s="46"/>
      <c r="Y421" s="46"/>
      <c r="Z421" s="46"/>
      <c r="AA421" s="46"/>
      <c r="AB421" s="46"/>
      <c r="AC421" s="46"/>
      <c r="AD421" s="46"/>
      <c r="AE421" s="46"/>
      <c r="AF421" s="46"/>
      <c r="AG421" s="46"/>
      <c r="AH421" s="46"/>
      <c r="AI421" s="46"/>
      <c r="AJ421" s="46"/>
      <c r="AK421" s="46"/>
      <c r="AL421" s="46"/>
    </row>
    <row r="422">
      <c r="A422" s="50"/>
      <c r="B422" s="46"/>
      <c r="C422" s="46"/>
      <c r="D422" s="46"/>
      <c r="E422" s="70"/>
      <c r="F422" s="50"/>
      <c r="G422" s="50"/>
      <c r="H422" s="50"/>
      <c r="I422" s="50"/>
      <c r="J422" s="102"/>
      <c r="K422" s="46"/>
      <c r="L422" s="46"/>
      <c r="M422" s="46"/>
      <c r="N422" s="46"/>
      <c r="O422" s="46"/>
      <c r="P422" s="46"/>
      <c r="Q422" s="46"/>
      <c r="R422" s="46"/>
      <c r="S422" s="46"/>
      <c r="T422" s="46"/>
      <c r="U422" s="46"/>
      <c r="V422" s="46"/>
      <c r="W422" s="46"/>
      <c r="X422" s="46"/>
      <c r="Y422" s="46"/>
      <c r="Z422" s="46"/>
      <c r="AA422" s="46"/>
      <c r="AB422" s="46"/>
      <c r="AC422" s="46"/>
      <c r="AD422" s="46"/>
      <c r="AE422" s="46"/>
      <c r="AF422" s="46"/>
      <c r="AG422" s="46"/>
      <c r="AH422" s="46"/>
      <c r="AI422" s="46"/>
      <c r="AJ422" s="46"/>
      <c r="AK422" s="46"/>
      <c r="AL422" s="46"/>
    </row>
    <row r="423">
      <c r="A423" s="50"/>
      <c r="B423" s="46"/>
      <c r="C423" s="46"/>
      <c r="D423" s="46"/>
      <c r="E423" s="70"/>
      <c r="F423" s="50"/>
      <c r="G423" s="50"/>
      <c r="H423" s="50"/>
      <c r="I423" s="50"/>
      <c r="J423" s="102"/>
      <c r="K423" s="46"/>
      <c r="L423" s="46"/>
      <c r="M423" s="46"/>
      <c r="N423" s="46"/>
      <c r="O423" s="46"/>
      <c r="P423" s="46"/>
      <c r="Q423" s="46"/>
      <c r="R423" s="46"/>
      <c r="S423" s="46"/>
      <c r="T423" s="46"/>
      <c r="U423" s="46"/>
      <c r="V423" s="46"/>
      <c r="W423" s="46"/>
      <c r="X423" s="46"/>
      <c r="Y423" s="46"/>
      <c r="Z423" s="46"/>
      <c r="AA423" s="46"/>
      <c r="AB423" s="46"/>
      <c r="AC423" s="46"/>
      <c r="AD423" s="46"/>
      <c r="AE423" s="46"/>
      <c r="AF423" s="46"/>
      <c r="AG423" s="46"/>
      <c r="AH423" s="46"/>
      <c r="AI423" s="46"/>
      <c r="AJ423" s="46"/>
      <c r="AK423" s="46"/>
      <c r="AL423" s="46"/>
    </row>
    <row r="424">
      <c r="A424" s="50"/>
      <c r="B424" s="46"/>
      <c r="C424" s="46"/>
      <c r="D424" s="46"/>
      <c r="E424" s="70"/>
      <c r="F424" s="50"/>
      <c r="G424" s="50"/>
      <c r="H424" s="50"/>
      <c r="I424" s="50"/>
      <c r="J424" s="102"/>
      <c r="K424" s="46"/>
      <c r="L424" s="46"/>
      <c r="M424" s="46"/>
      <c r="N424" s="46"/>
      <c r="O424" s="46"/>
      <c r="P424" s="46"/>
      <c r="Q424" s="46"/>
      <c r="R424" s="46"/>
      <c r="S424" s="46"/>
      <c r="T424" s="46"/>
      <c r="U424" s="46"/>
      <c r="V424" s="46"/>
      <c r="W424" s="46"/>
      <c r="X424" s="46"/>
      <c r="Y424" s="46"/>
      <c r="Z424" s="46"/>
      <c r="AA424" s="46"/>
      <c r="AB424" s="46"/>
      <c r="AC424" s="46"/>
      <c r="AD424" s="46"/>
      <c r="AE424" s="46"/>
      <c r="AF424" s="46"/>
      <c r="AG424" s="46"/>
      <c r="AH424" s="46"/>
      <c r="AI424" s="46"/>
      <c r="AJ424" s="46"/>
      <c r="AK424" s="46"/>
      <c r="AL424" s="46"/>
    </row>
    <row r="425">
      <c r="A425" s="50"/>
      <c r="B425" s="46"/>
      <c r="C425" s="46"/>
      <c r="D425" s="46"/>
      <c r="E425" s="70"/>
      <c r="F425" s="50"/>
      <c r="G425" s="50"/>
      <c r="H425" s="50"/>
      <c r="I425" s="50"/>
      <c r="J425" s="102"/>
      <c r="K425" s="46"/>
      <c r="L425" s="46"/>
      <c r="M425" s="46"/>
      <c r="N425" s="46"/>
      <c r="O425" s="46"/>
      <c r="P425" s="46"/>
      <c r="Q425" s="46"/>
      <c r="R425" s="46"/>
      <c r="S425" s="46"/>
      <c r="T425" s="46"/>
      <c r="U425" s="46"/>
      <c r="V425" s="46"/>
      <c r="W425" s="46"/>
      <c r="X425" s="46"/>
      <c r="Y425" s="46"/>
      <c r="Z425" s="46"/>
      <c r="AA425" s="46"/>
      <c r="AB425" s="46"/>
      <c r="AC425" s="46"/>
      <c r="AD425" s="46"/>
      <c r="AE425" s="46"/>
      <c r="AF425" s="46"/>
      <c r="AG425" s="46"/>
      <c r="AH425" s="46"/>
      <c r="AI425" s="46"/>
      <c r="AJ425" s="46"/>
      <c r="AK425" s="46"/>
      <c r="AL425" s="46"/>
    </row>
    <row r="426">
      <c r="A426" s="50"/>
      <c r="B426" s="46"/>
      <c r="C426" s="46"/>
      <c r="D426" s="46"/>
      <c r="E426" s="70"/>
      <c r="F426" s="50"/>
      <c r="G426" s="50"/>
      <c r="H426" s="50"/>
      <c r="I426" s="50"/>
      <c r="J426" s="102"/>
      <c r="K426" s="46"/>
      <c r="L426" s="46"/>
      <c r="M426" s="46"/>
      <c r="N426" s="46"/>
      <c r="O426" s="46"/>
      <c r="P426" s="46"/>
      <c r="Q426" s="46"/>
      <c r="R426" s="46"/>
      <c r="S426" s="46"/>
      <c r="T426" s="46"/>
      <c r="U426" s="46"/>
      <c r="V426" s="46"/>
      <c r="W426" s="46"/>
      <c r="X426" s="46"/>
      <c r="Y426" s="46"/>
      <c r="Z426" s="46"/>
      <c r="AA426" s="46"/>
      <c r="AB426" s="46"/>
      <c r="AC426" s="46"/>
      <c r="AD426" s="46"/>
      <c r="AE426" s="46"/>
      <c r="AF426" s="46"/>
      <c r="AG426" s="46"/>
      <c r="AH426" s="46"/>
      <c r="AI426" s="46"/>
      <c r="AJ426" s="46"/>
      <c r="AK426" s="46"/>
      <c r="AL426" s="46"/>
    </row>
    <row r="427">
      <c r="A427" s="50"/>
      <c r="B427" s="46"/>
      <c r="C427" s="46"/>
      <c r="D427" s="46"/>
      <c r="E427" s="70"/>
      <c r="F427" s="50"/>
      <c r="G427" s="50"/>
      <c r="H427" s="50"/>
      <c r="I427" s="50"/>
      <c r="J427" s="102"/>
      <c r="K427" s="46"/>
      <c r="L427" s="46"/>
      <c r="M427" s="46"/>
      <c r="N427" s="46"/>
      <c r="O427" s="46"/>
      <c r="P427" s="46"/>
      <c r="Q427" s="46"/>
      <c r="R427" s="46"/>
      <c r="S427" s="46"/>
      <c r="T427" s="46"/>
      <c r="U427" s="46"/>
      <c r="V427" s="46"/>
      <c r="W427" s="46"/>
      <c r="X427" s="46"/>
      <c r="Y427" s="46"/>
      <c r="Z427" s="46"/>
      <c r="AA427" s="46"/>
      <c r="AB427" s="46"/>
      <c r="AC427" s="46"/>
      <c r="AD427" s="46"/>
      <c r="AE427" s="46"/>
      <c r="AF427" s="46"/>
      <c r="AG427" s="46"/>
      <c r="AH427" s="46"/>
      <c r="AI427" s="46"/>
      <c r="AJ427" s="46"/>
      <c r="AK427" s="46"/>
      <c r="AL427" s="46"/>
    </row>
    <row r="428">
      <c r="A428" s="50"/>
      <c r="B428" s="46"/>
      <c r="C428" s="46"/>
      <c r="D428" s="46"/>
      <c r="E428" s="70"/>
      <c r="F428" s="50"/>
      <c r="G428" s="50"/>
      <c r="H428" s="50"/>
      <c r="I428" s="50"/>
      <c r="J428" s="102"/>
      <c r="K428" s="46"/>
      <c r="L428" s="46"/>
      <c r="M428" s="46"/>
      <c r="N428" s="46"/>
      <c r="O428" s="46"/>
      <c r="P428" s="46"/>
      <c r="Q428" s="46"/>
      <c r="R428" s="46"/>
      <c r="S428" s="46"/>
      <c r="T428" s="46"/>
      <c r="U428" s="46"/>
      <c r="V428" s="46"/>
      <c r="W428" s="46"/>
      <c r="X428" s="46"/>
      <c r="Y428" s="46"/>
      <c r="Z428" s="46"/>
      <c r="AA428" s="46"/>
      <c r="AB428" s="46"/>
      <c r="AC428" s="46"/>
      <c r="AD428" s="46"/>
      <c r="AE428" s="46"/>
      <c r="AF428" s="46"/>
      <c r="AG428" s="46"/>
      <c r="AH428" s="46"/>
      <c r="AI428" s="46"/>
      <c r="AJ428" s="46"/>
      <c r="AK428" s="46"/>
      <c r="AL428" s="46"/>
    </row>
    <row r="429">
      <c r="A429" s="50"/>
      <c r="B429" s="46"/>
      <c r="C429" s="46"/>
      <c r="D429" s="46"/>
      <c r="E429" s="70"/>
      <c r="F429" s="50"/>
      <c r="G429" s="50"/>
      <c r="H429" s="50"/>
      <c r="I429" s="50"/>
      <c r="J429" s="102"/>
      <c r="K429" s="46"/>
      <c r="L429" s="46"/>
      <c r="M429" s="46"/>
      <c r="N429" s="46"/>
      <c r="O429" s="46"/>
      <c r="P429" s="46"/>
      <c r="Q429" s="46"/>
      <c r="R429" s="46"/>
      <c r="S429" s="46"/>
      <c r="T429" s="46"/>
      <c r="U429" s="46"/>
      <c r="V429" s="46"/>
      <c r="W429" s="46"/>
      <c r="X429" s="46"/>
      <c r="Y429" s="46"/>
      <c r="Z429" s="46"/>
      <c r="AA429" s="46"/>
      <c r="AB429" s="46"/>
      <c r="AC429" s="46"/>
      <c r="AD429" s="46"/>
      <c r="AE429" s="46"/>
      <c r="AF429" s="46"/>
      <c r="AG429" s="46"/>
      <c r="AH429" s="46"/>
      <c r="AI429" s="46"/>
      <c r="AJ429" s="46"/>
      <c r="AK429" s="46"/>
      <c r="AL429" s="46"/>
    </row>
    <row r="430">
      <c r="A430" s="50"/>
      <c r="B430" s="46"/>
      <c r="C430" s="46"/>
      <c r="D430" s="46"/>
      <c r="E430" s="70"/>
      <c r="F430" s="50"/>
      <c r="G430" s="50"/>
      <c r="H430" s="50"/>
      <c r="I430" s="50"/>
      <c r="J430" s="102"/>
      <c r="K430" s="46"/>
      <c r="L430" s="46"/>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c r="AJ430" s="46"/>
      <c r="AK430" s="46"/>
      <c r="AL430" s="46"/>
    </row>
    <row r="431">
      <c r="A431" s="50"/>
      <c r="B431" s="46"/>
      <c r="C431" s="46"/>
      <c r="D431" s="46"/>
      <c r="E431" s="70"/>
      <c r="F431" s="50"/>
      <c r="G431" s="50"/>
      <c r="H431" s="50"/>
      <c r="I431" s="50"/>
      <c r="J431" s="102"/>
      <c r="K431" s="46"/>
      <c r="L431" s="46"/>
      <c r="M431" s="46"/>
      <c r="N431" s="46"/>
      <c r="O431" s="46"/>
      <c r="P431" s="46"/>
      <c r="Q431" s="46"/>
      <c r="R431" s="46"/>
      <c r="S431" s="46"/>
      <c r="T431" s="46"/>
      <c r="U431" s="46"/>
      <c r="V431" s="46"/>
      <c r="W431" s="46"/>
      <c r="X431" s="46"/>
      <c r="Y431" s="46"/>
      <c r="Z431" s="46"/>
      <c r="AA431" s="46"/>
      <c r="AB431" s="46"/>
      <c r="AC431" s="46"/>
      <c r="AD431" s="46"/>
      <c r="AE431" s="46"/>
      <c r="AF431" s="46"/>
      <c r="AG431" s="46"/>
      <c r="AH431" s="46"/>
      <c r="AI431" s="46"/>
      <c r="AJ431" s="46"/>
      <c r="AK431" s="46"/>
      <c r="AL431" s="46"/>
    </row>
    <row r="432">
      <c r="A432" s="50"/>
      <c r="B432" s="46"/>
      <c r="C432" s="46"/>
      <c r="D432" s="46"/>
      <c r="E432" s="70"/>
      <c r="F432" s="50"/>
      <c r="G432" s="50"/>
      <c r="H432" s="50"/>
      <c r="I432" s="50"/>
      <c r="J432" s="102"/>
      <c r="K432" s="46"/>
      <c r="L432" s="46"/>
      <c r="M432" s="46"/>
      <c r="N432" s="46"/>
      <c r="O432" s="46"/>
      <c r="P432" s="46"/>
      <c r="Q432" s="46"/>
      <c r="R432" s="46"/>
      <c r="S432" s="46"/>
      <c r="T432" s="46"/>
      <c r="U432" s="46"/>
      <c r="V432" s="46"/>
      <c r="W432" s="46"/>
      <c r="X432" s="46"/>
      <c r="Y432" s="46"/>
      <c r="Z432" s="46"/>
      <c r="AA432" s="46"/>
      <c r="AB432" s="46"/>
      <c r="AC432" s="46"/>
      <c r="AD432" s="46"/>
      <c r="AE432" s="46"/>
      <c r="AF432" s="46"/>
      <c r="AG432" s="46"/>
      <c r="AH432" s="46"/>
      <c r="AI432" s="46"/>
      <c r="AJ432" s="46"/>
      <c r="AK432" s="46"/>
      <c r="AL432" s="46"/>
    </row>
    <row r="433">
      <c r="A433" s="50"/>
      <c r="B433" s="46"/>
      <c r="C433" s="46"/>
      <c r="D433" s="46"/>
      <c r="E433" s="70"/>
      <c r="F433" s="50"/>
      <c r="G433" s="50"/>
      <c r="H433" s="50"/>
      <c r="I433" s="50"/>
      <c r="J433" s="102"/>
      <c r="K433" s="46"/>
      <c r="L433" s="46"/>
      <c r="M433" s="46"/>
      <c r="N433" s="46"/>
      <c r="O433" s="46"/>
      <c r="P433" s="46"/>
      <c r="Q433" s="46"/>
      <c r="R433" s="46"/>
      <c r="S433" s="46"/>
      <c r="T433" s="46"/>
      <c r="U433" s="46"/>
      <c r="V433" s="46"/>
      <c r="W433" s="46"/>
      <c r="X433" s="46"/>
      <c r="Y433" s="46"/>
      <c r="Z433" s="46"/>
      <c r="AA433" s="46"/>
      <c r="AB433" s="46"/>
      <c r="AC433" s="46"/>
      <c r="AD433" s="46"/>
      <c r="AE433" s="46"/>
      <c r="AF433" s="46"/>
      <c r="AG433" s="46"/>
      <c r="AH433" s="46"/>
      <c r="AI433" s="46"/>
      <c r="AJ433" s="46"/>
      <c r="AK433" s="46"/>
      <c r="AL433" s="46"/>
    </row>
    <row r="434">
      <c r="A434" s="50"/>
      <c r="B434" s="46"/>
      <c r="C434" s="46"/>
      <c r="D434" s="46"/>
      <c r="E434" s="70"/>
      <c r="F434" s="50"/>
      <c r="G434" s="50"/>
      <c r="H434" s="50"/>
      <c r="I434" s="50"/>
      <c r="J434" s="102"/>
      <c r="K434" s="46"/>
      <c r="L434" s="46"/>
      <c r="M434" s="46"/>
      <c r="N434" s="46"/>
      <c r="O434" s="46"/>
      <c r="P434" s="46"/>
      <c r="Q434" s="46"/>
      <c r="R434" s="46"/>
      <c r="S434" s="46"/>
      <c r="T434" s="46"/>
      <c r="U434" s="46"/>
      <c r="V434" s="46"/>
      <c r="W434" s="46"/>
      <c r="X434" s="46"/>
      <c r="Y434" s="46"/>
      <c r="Z434" s="46"/>
      <c r="AA434" s="46"/>
      <c r="AB434" s="46"/>
      <c r="AC434" s="46"/>
      <c r="AD434" s="46"/>
      <c r="AE434" s="46"/>
      <c r="AF434" s="46"/>
      <c r="AG434" s="46"/>
      <c r="AH434" s="46"/>
      <c r="AI434" s="46"/>
      <c r="AJ434" s="46"/>
      <c r="AK434" s="46"/>
      <c r="AL434" s="46"/>
    </row>
    <row r="435">
      <c r="A435" s="50"/>
      <c r="B435" s="46"/>
      <c r="C435" s="46"/>
      <c r="D435" s="46"/>
      <c r="E435" s="70"/>
      <c r="F435" s="50"/>
      <c r="G435" s="50"/>
      <c r="H435" s="50"/>
      <c r="I435" s="50"/>
      <c r="J435" s="102"/>
      <c r="K435" s="46"/>
      <c r="L435" s="46"/>
      <c r="M435" s="46"/>
      <c r="N435" s="46"/>
      <c r="O435" s="46"/>
      <c r="P435" s="46"/>
      <c r="Q435" s="46"/>
      <c r="R435" s="46"/>
      <c r="S435" s="46"/>
      <c r="T435" s="46"/>
      <c r="U435" s="46"/>
      <c r="V435" s="46"/>
      <c r="W435" s="46"/>
      <c r="X435" s="46"/>
      <c r="Y435" s="46"/>
      <c r="Z435" s="46"/>
      <c r="AA435" s="46"/>
      <c r="AB435" s="46"/>
      <c r="AC435" s="46"/>
      <c r="AD435" s="46"/>
      <c r="AE435" s="46"/>
      <c r="AF435" s="46"/>
      <c r="AG435" s="46"/>
      <c r="AH435" s="46"/>
      <c r="AI435" s="46"/>
      <c r="AJ435" s="46"/>
      <c r="AK435" s="46"/>
      <c r="AL435" s="46"/>
    </row>
    <row r="436">
      <c r="A436" s="50"/>
      <c r="B436" s="46"/>
      <c r="C436" s="46"/>
      <c r="D436" s="46"/>
      <c r="E436" s="70"/>
      <c r="F436" s="50"/>
      <c r="G436" s="50"/>
      <c r="H436" s="50"/>
      <c r="I436" s="50"/>
      <c r="J436" s="102"/>
      <c r="K436" s="46"/>
      <c r="L436" s="46"/>
      <c r="M436" s="46"/>
      <c r="N436" s="46"/>
      <c r="O436" s="46"/>
      <c r="P436" s="46"/>
      <c r="Q436" s="46"/>
      <c r="R436" s="46"/>
      <c r="S436" s="46"/>
      <c r="T436" s="46"/>
      <c r="U436" s="46"/>
      <c r="V436" s="46"/>
      <c r="W436" s="46"/>
      <c r="X436" s="46"/>
      <c r="Y436" s="46"/>
      <c r="Z436" s="46"/>
      <c r="AA436" s="46"/>
      <c r="AB436" s="46"/>
      <c r="AC436" s="46"/>
      <c r="AD436" s="46"/>
      <c r="AE436" s="46"/>
      <c r="AF436" s="46"/>
      <c r="AG436" s="46"/>
      <c r="AH436" s="46"/>
      <c r="AI436" s="46"/>
      <c r="AJ436" s="46"/>
      <c r="AK436" s="46"/>
      <c r="AL436" s="46"/>
    </row>
    <row r="437">
      <c r="A437" s="50"/>
      <c r="B437" s="46"/>
      <c r="C437" s="46"/>
      <c r="D437" s="46"/>
      <c r="E437" s="70"/>
      <c r="F437" s="50"/>
      <c r="G437" s="50"/>
      <c r="H437" s="50"/>
      <c r="I437" s="50"/>
      <c r="J437" s="102"/>
      <c r="K437" s="46"/>
      <c r="L437" s="46"/>
      <c r="M437" s="46"/>
      <c r="N437" s="46"/>
      <c r="O437" s="46"/>
      <c r="P437" s="46"/>
      <c r="Q437" s="46"/>
      <c r="R437" s="46"/>
      <c r="S437" s="46"/>
      <c r="T437" s="46"/>
      <c r="U437" s="46"/>
      <c r="V437" s="46"/>
      <c r="W437" s="46"/>
      <c r="X437" s="46"/>
      <c r="Y437" s="46"/>
      <c r="Z437" s="46"/>
      <c r="AA437" s="46"/>
      <c r="AB437" s="46"/>
      <c r="AC437" s="46"/>
      <c r="AD437" s="46"/>
      <c r="AE437" s="46"/>
      <c r="AF437" s="46"/>
      <c r="AG437" s="46"/>
      <c r="AH437" s="46"/>
      <c r="AI437" s="46"/>
      <c r="AJ437" s="46"/>
      <c r="AK437" s="46"/>
      <c r="AL437" s="46"/>
    </row>
    <row r="438">
      <c r="A438" s="50"/>
      <c r="B438" s="46"/>
      <c r="C438" s="46"/>
      <c r="D438" s="46"/>
      <c r="E438" s="70"/>
      <c r="F438" s="50"/>
      <c r="G438" s="50"/>
      <c r="H438" s="50"/>
      <c r="I438" s="50"/>
      <c r="J438" s="102"/>
      <c r="K438" s="46"/>
      <c r="L438" s="46"/>
      <c r="M438" s="46"/>
      <c r="N438" s="46"/>
      <c r="O438" s="46"/>
      <c r="P438" s="46"/>
      <c r="Q438" s="46"/>
      <c r="R438" s="46"/>
      <c r="S438" s="46"/>
      <c r="T438" s="46"/>
      <c r="U438" s="46"/>
      <c r="V438" s="46"/>
      <c r="W438" s="46"/>
      <c r="X438" s="46"/>
      <c r="Y438" s="46"/>
      <c r="Z438" s="46"/>
      <c r="AA438" s="46"/>
      <c r="AB438" s="46"/>
      <c r="AC438" s="46"/>
      <c r="AD438" s="46"/>
      <c r="AE438" s="46"/>
      <c r="AF438" s="46"/>
      <c r="AG438" s="46"/>
      <c r="AH438" s="46"/>
      <c r="AI438" s="46"/>
      <c r="AJ438" s="46"/>
      <c r="AK438" s="46"/>
      <c r="AL438" s="46"/>
    </row>
    <row r="439">
      <c r="A439" s="50"/>
      <c r="B439" s="46"/>
      <c r="C439" s="46"/>
      <c r="D439" s="46"/>
      <c r="E439" s="70"/>
      <c r="F439" s="50"/>
      <c r="G439" s="50"/>
      <c r="H439" s="50"/>
      <c r="I439" s="50"/>
      <c r="J439" s="102"/>
      <c r="K439" s="46"/>
      <c r="L439" s="46"/>
      <c r="M439" s="46"/>
      <c r="N439" s="46"/>
      <c r="O439" s="46"/>
      <c r="P439" s="46"/>
      <c r="Q439" s="46"/>
      <c r="R439" s="46"/>
      <c r="S439" s="46"/>
      <c r="T439" s="46"/>
      <c r="U439" s="46"/>
      <c r="V439" s="46"/>
      <c r="W439" s="46"/>
      <c r="X439" s="46"/>
      <c r="Y439" s="46"/>
      <c r="Z439" s="46"/>
      <c r="AA439" s="46"/>
      <c r="AB439" s="46"/>
      <c r="AC439" s="46"/>
      <c r="AD439" s="46"/>
      <c r="AE439" s="46"/>
      <c r="AF439" s="46"/>
      <c r="AG439" s="46"/>
      <c r="AH439" s="46"/>
      <c r="AI439" s="46"/>
      <c r="AJ439" s="46"/>
      <c r="AK439" s="46"/>
      <c r="AL439" s="46"/>
    </row>
    <row r="440">
      <c r="A440" s="50"/>
      <c r="B440" s="46"/>
      <c r="C440" s="46"/>
      <c r="D440" s="46"/>
      <c r="E440" s="70"/>
      <c r="F440" s="50"/>
      <c r="G440" s="50"/>
      <c r="H440" s="50"/>
      <c r="I440" s="50"/>
      <c r="J440" s="102"/>
      <c r="K440" s="46"/>
      <c r="L440" s="46"/>
      <c r="M440" s="46"/>
      <c r="N440" s="46"/>
      <c r="O440" s="46"/>
      <c r="P440" s="46"/>
      <c r="Q440" s="46"/>
      <c r="R440" s="46"/>
      <c r="S440" s="46"/>
      <c r="T440" s="46"/>
      <c r="U440" s="46"/>
      <c r="V440" s="46"/>
      <c r="W440" s="46"/>
      <c r="X440" s="46"/>
      <c r="Y440" s="46"/>
      <c r="Z440" s="46"/>
      <c r="AA440" s="46"/>
      <c r="AB440" s="46"/>
      <c r="AC440" s="46"/>
      <c r="AD440" s="46"/>
      <c r="AE440" s="46"/>
      <c r="AF440" s="46"/>
      <c r="AG440" s="46"/>
      <c r="AH440" s="46"/>
      <c r="AI440" s="46"/>
      <c r="AJ440" s="46"/>
      <c r="AK440" s="46"/>
      <c r="AL440" s="46"/>
    </row>
    <row r="441">
      <c r="A441" s="50"/>
      <c r="B441" s="46"/>
      <c r="C441" s="46"/>
      <c r="D441" s="46"/>
      <c r="E441" s="70"/>
      <c r="F441" s="50"/>
      <c r="G441" s="50"/>
      <c r="H441" s="50"/>
      <c r="I441" s="50"/>
      <c r="J441" s="102"/>
      <c r="K441" s="46"/>
      <c r="L441" s="46"/>
      <c r="M441" s="46"/>
      <c r="N441" s="46"/>
      <c r="O441" s="46"/>
      <c r="P441" s="46"/>
      <c r="Q441" s="46"/>
      <c r="R441" s="46"/>
      <c r="S441" s="46"/>
      <c r="T441" s="46"/>
      <c r="U441" s="46"/>
      <c r="V441" s="46"/>
      <c r="W441" s="46"/>
      <c r="X441" s="46"/>
      <c r="Y441" s="46"/>
      <c r="Z441" s="46"/>
      <c r="AA441" s="46"/>
      <c r="AB441" s="46"/>
      <c r="AC441" s="46"/>
      <c r="AD441" s="46"/>
      <c r="AE441" s="46"/>
      <c r="AF441" s="46"/>
      <c r="AG441" s="46"/>
      <c r="AH441" s="46"/>
      <c r="AI441" s="46"/>
      <c r="AJ441" s="46"/>
      <c r="AK441" s="46"/>
      <c r="AL441" s="46"/>
    </row>
    <row r="442">
      <c r="A442" s="50"/>
      <c r="B442" s="46"/>
      <c r="C442" s="46"/>
      <c r="D442" s="46"/>
      <c r="E442" s="70"/>
      <c r="F442" s="50"/>
      <c r="G442" s="50"/>
      <c r="H442" s="50"/>
      <c r="I442" s="50"/>
      <c r="J442" s="102"/>
      <c r="K442" s="46"/>
      <c r="L442" s="46"/>
      <c r="M442" s="46"/>
      <c r="N442" s="46"/>
      <c r="O442" s="46"/>
      <c r="P442" s="46"/>
      <c r="Q442" s="46"/>
      <c r="R442" s="46"/>
      <c r="S442" s="46"/>
      <c r="T442" s="46"/>
      <c r="U442" s="46"/>
      <c r="V442" s="46"/>
      <c r="W442" s="46"/>
      <c r="X442" s="46"/>
      <c r="Y442" s="46"/>
      <c r="Z442" s="46"/>
      <c r="AA442" s="46"/>
      <c r="AB442" s="46"/>
      <c r="AC442" s="46"/>
      <c r="AD442" s="46"/>
      <c r="AE442" s="46"/>
      <c r="AF442" s="46"/>
      <c r="AG442" s="46"/>
      <c r="AH442" s="46"/>
      <c r="AI442" s="46"/>
      <c r="AJ442" s="46"/>
      <c r="AK442" s="46"/>
      <c r="AL442" s="46"/>
    </row>
    <row r="443">
      <c r="A443" s="50"/>
      <c r="B443" s="46"/>
      <c r="C443" s="46"/>
      <c r="D443" s="46"/>
      <c r="E443" s="70"/>
      <c r="F443" s="50"/>
      <c r="G443" s="50"/>
      <c r="H443" s="50"/>
      <c r="I443" s="50"/>
      <c r="J443" s="102"/>
      <c r="K443" s="46"/>
      <c r="L443" s="46"/>
      <c r="M443" s="46"/>
      <c r="N443" s="46"/>
      <c r="O443" s="46"/>
      <c r="P443" s="46"/>
      <c r="Q443" s="46"/>
      <c r="R443" s="46"/>
      <c r="S443" s="46"/>
      <c r="T443" s="46"/>
      <c r="U443" s="46"/>
      <c r="V443" s="46"/>
      <c r="W443" s="46"/>
      <c r="X443" s="46"/>
      <c r="Y443" s="46"/>
      <c r="Z443" s="46"/>
      <c r="AA443" s="46"/>
      <c r="AB443" s="46"/>
      <c r="AC443" s="46"/>
      <c r="AD443" s="46"/>
      <c r="AE443" s="46"/>
      <c r="AF443" s="46"/>
      <c r="AG443" s="46"/>
      <c r="AH443" s="46"/>
      <c r="AI443" s="46"/>
      <c r="AJ443" s="46"/>
      <c r="AK443" s="46"/>
      <c r="AL443" s="46"/>
    </row>
    <row r="444">
      <c r="A444" s="50"/>
      <c r="B444" s="46"/>
      <c r="C444" s="46"/>
      <c r="D444" s="46"/>
      <c r="E444" s="70"/>
      <c r="F444" s="50"/>
      <c r="G444" s="50"/>
      <c r="H444" s="50"/>
      <c r="I444" s="50"/>
      <c r="J444" s="102"/>
      <c r="K444" s="46"/>
      <c r="L444" s="46"/>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c r="AJ444" s="46"/>
      <c r="AK444" s="46"/>
      <c r="AL444" s="46"/>
    </row>
    <row r="445">
      <c r="A445" s="50"/>
      <c r="B445" s="46"/>
      <c r="C445" s="46"/>
      <c r="D445" s="46"/>
      <c r="E445" s="70"/>
      <c r="F445" s="50"/>
      <c r="G445" s="50"/>
      <c r="H445" s="50"/>
      <c r="I445" s="50"/>
      <c r="J445" s="102"/>
      <c r="K445" s="46"/>
      <c r="L445" s="46"/>
      <c r="M445" s="46"/>
      <c r="N445" s="46"/>
      <c r="O445" s="46"/>
      <c r="P445" s="46"/>
      <c r="Q445" s="46"/>
      <c r="R445" s="46"/>
      <c r="S445" s="46"/>
      <c r="T445" s="46"/>
      <c r="U445" s="46"/>
      <c r="V445" s="46"/>
      <c r="W445" s="46"/>
      <c r="X445" s="46"/>
      <c r="Y445" s="46"/>
      <c r="Z445" s="46"/>
      <c r="AA445" s="46"/>
      <c r="AB445" s="46"/>
      <c r="AC445" s="46"/>
      <c r="AD445" s="46"/>
      <c r="AE445" s="46"/>
      <c r="AF445" s="46"/>
      <c r="AG445" s="46"/>
      <c r="AH445" s="46"/>
      <c r="AI445" s="46"/>
      <c r="AJ445" s="46"/>
      <c r="AK445" s="46"/>
      <c r="AL445" s="46"/>
    </row>
    <row r="446">
      <c r="A446" s="50"/>
      <c r="B446" s="46"/>
      <c r="C446" s="46"/>
      <c r="D446" s="46"/>
      <c r="E446" s="70"/>
      <c r="F446" s="50"/>
      <c r="G446" s="50"/>
      <c r="H446" s="50"/>
      <c r="I446" s="50"/>
      <c r="J446" s="102"/>
      <c r="K446" s="46"/>
      <c r="L446" s="46"/>
      <c r="M446" s="46"/>
      <c r="N446" s="46"/>
      <c r="O446" s="46"/>
      <c r="P446" s="46"/>
      <c r="Q446" s="46"/>
      <c r="R446" s="46"/>
      <c r="S446" s="46"/>
      <c r="T446" s="46"/>
      <c r="U446" s="46"/>
      <c r="V446" s="46"/>
      <c r="W446" s="46"/>
      <c r="X446" s="46"/>
      <c r="Y446" s="46"/>
      <c r="Z446" s="46"/>
      <c r="AA446" s="46"/>
      <c r="AB446" s="46"/>
      <c r="AC446" s="46"/>
      <c r="AD446" s="46"/>
      <c r="AE446" s="46"/>
      <c r="AF446" s="46"/>
      <c r="AG446" s="46"/>
      <c r="AH446" s="46"/>
      <c r="AI446" s="46"/>
      <c r="AJ446" s="46"/>
      <c r="AK446" s="46"/>
      <c r="AL446" s="46"/>
    </row>
    <row r="447">
      <c r="A447" s="50"/>
      <c r="B447" s="46"/>
      <c r="C447" s="46"/>
      <c r="D447" s="46"/>
      <c r="E447" s="70"/>
      <c r="F447" s="50"/>
      <c r="G447" s="50"/>
      <c r="H447" s="50"/>
      <c r="I447" s="50"/>
      <c r="J447" s="102"/>
      <c r="K447" s="46"/>
      <c r="L447" s="46"/>
      <c r="M447" s="46"/>
      <c r="N447" s="46"/>
      <c r="O447" s="46"/>
      <c r="P447" s="46"/>
      <c r="Q447" s="46"/>
      <c r="R447" s="46"/>
      <c r="S447" s="46"/>
      <c r="T447" s="46"/>
      <c r="U447" s="46"/>
      <c r="V447" s="46"/>
      <c r="W447" s="46"/>
      <c r="X447" s="46"/>
      <c r="Y447" s="46"/>
      <c r="Z447" s="46"/>
      <c r="AA447" s="46"/>
      <c r="AB447" s="46"/>
      <c r="AC447" s="46"/>
      <c r="AD447" s="46"/>
      <c r="AE447" s="46"/>
      <c r="AF447" s="46"/>
      <c r="AG447" s="46"/>
      <c r="AH447" s="46"/>
      <c r="AI447" s="46"/>
      <c r="AJ447" s="46"/>
      <c r="AK447" s="46"/>
      <c r="AL447" s="46"/>
    </row>
    <row r="448">
      <c r="A448" s="50"/>
      <c r="B448" s="46"/>
      <c r="C448" s="46"/>
      <c r="D448" s="46"/>
      <c r="E448" s="70"/>
      <c r="F448" s="50"/>
      <c r="G448" s="50"/>
      <c r="H448" s="50"/>
      <c r="I448" s="50"/>
      <c r="J448" s="102"/>
      <c r="K448" s="46"/>
      <c r="L448" s="46"/>
      <c r="M448" s="46"/>
      <c r="N448" s="46"/>
      <c r="O448" s="46"/>
      <c r="P448" s="46"/>
      <c r="Q448" s="46"/>
      <c r="R448" s="46"/>
      <c r="S448" s="46"/>
      <c r="T448" s="46"/>
      <c r="U448" s="46"/>
      <c r="V448" s="46"/>
      <c r="W448" s="46"/>
      <c r="X448" s="46"/>
      <c r="Y448" s="46"/>
      <c r="Z448" s="46"/>
      <c r="AA448" s="46"/>
      <c r="AB448" s="46"/>
      <c r="AC448" s="46"/>
      <c r="AD448" s="46"/>
      <c r="AE448" s="46"/>
      <c r="AF448" s="46"/>
      <c r="AG448" s="46"/>
      <c r="AH448" s="46"/>
      <c r="AI448" s="46"/>
      <c r="AJ448" s="46"/>
      <c r="AK448" s="46"/>
      <c r="AL448" s="46"/>
    </row>
    <row r="449">
      <c r="A449" s="50"/>
      <c r="B449" s="46"/>
      <c r="C449" s="46"/>
      <c r="D449" s="46"/>
      <c r="E449" s="70"/>
      <c r="F449" s="50"/>
      <c r="G449" s="50"/>
      <c r="H449" s="50"/>
      <c r="I449" s="50"/>
      <c r="J449" s="102"/>
      <c r="K449" s="46"/>
      <c r="L449" s="46"/>
      <c r="M449" s="46"/>
      <c r="N449" s="46"/>
      <c r="O449" s="46"/>
      <c r="P449" s="46"/>
      <c r="Q449" s="46"/>
      <c r="R449" s="46"/>
      <c r="S449" s="46"/>
      <c r="T449" s="46"/>
      <c r="U449" s="46"/>
      <c r="V449" s="46"/>
      <c r="W449" s="46"/>
      <c r="X449" s="46"/>
      <c r="Y449" s="46"/>
      <c r="Z449" s="46"/>
      <c r="AA449" s="46"/>
      <c r="AB449" s="46"/>
      <c r="AC449" s="46"/>
      <c r="AD449" s="46"/>
      <c r="AE449" s="46"/>
      <c r="AF449" s="46"/>
      <c r="AG449" s="46"/>
      <c r="AH449" s="46"/>
      <c r="AI449" s="46"/>
      <c r="AJ449" s="46"/>
      <c r="AK449" s="46"/>
      <c r="AL449" s="46"/>
    </row>
    <row r="450">
      <c r="A450" s="50"/>
      <c r="B450" s="46"/>
      <c r="C450" s="46"/>
      <c r="D450" s="46"/>
      <c r="E450" s="70"/>
      <c r="F450" s="50"/>
      <c r="G450" s="50"/>
      <c r="H450" s="50"/>
      <c r="I450" s="50"/>
      <c r="J450" s="102"/>
      <c r="K450" s="46"/>
      <c r="L450" s="46"/>
      <c r="M450" s="46"/>
      <c r="N450" s="46"/>
      <c r="O450" s="46"/>
      <c r="P450" s="46"/>
      <c r="Q450" s="46"/>
      <c r="R450" s="46"/>
      <c r="S450" s="46"/>
      <c r="T450" s="46"/>
      <c r="U450" s="46"/>
      <c r="V450" s="46"/>
      <c r="W450" s="46"/>
      <c r="X450" s="46"/>
      <c r="Y450" s="46"/>
      <c r="Z450" s="46"/>
      <c r="AA450" s="46"/>
      <c r="AB450" s="46"/>
      <c r="AC450" s="46"/>
      <c r="AD450" s="46"/>
      <c r="AE450" s="46"/>
      <c r="AF450" s="46"/>
      <c r="AG450" s="46"/>
      <c r="AH450" s="46"/>
      <c r="AI450" s="46"/>
      <c r="AJ450" s="46"/>
      <c r="AK450" s="46"/>
      <c r="AL450" s="46"/>
    </row>
    <row r="451">
      <c r="A451" s="50"/>
      <c r="B451" s="46"/>
      <c r="C451" s="46"/>
      <c r="D451" s="46"/>
      <c r="E451" s="70"/>
      <c r="F451" s="50"/>
      <c r="G451" s="50"/>
      <c r="H451" s="50"/>
      <c r="I451" s="50"/>
      <c r="J451" s="102"/>
      <c r="K451" s="46"/>
      <c r="L451" s="46"/>
      <c r="M451" s="46"/>
      <c r="N451" s="46"/>
      <c r="O451" s="46"/>
      <c r="P451" s="46"/>
      <c r="Q451" s="46"/>
      <c r="R451" s="46"/>
      <c r="S451" s="46"/>
      <c r="T451" s="46"/>
      <c r="U451" s="46"/>
      <c r="V451" s="46"/>
      <c r="W451" s="46"/>
      <c r="X451" s="46"/>
      <c r="Y451" s="46"/>
      <c r="Z451" s="46"/>
      <c r="AA451" s="46"/>
      <c r="AB451" s="46"/>
      <c r="AC451" s="46"/>
      <c r="AD451" s="46"/>
      <c r="AE451" s="46"/>
      <c r="AF451" s="46"/>
      <c r="AG451" s="46"/>
      <c r="AH451" s="46"/>
      <c r="AI451" s="46"/>
      <c r="AJ451" s="46"/>
      <c r="AK451" s="46"/>
      <c r="AL451" s="46"/>
    </row>
    <row r="452">
      <c r="A452" s="50"/>
      <c r="B452" s="46"/>
      <c r="C452" s="46"/>
      <c r="D452" s="46"/>
      <c r="E452" s="70"/>
      <c r="F452" s="50"/>
      <c r="G452" s="50"/>
      <c r="H452" s="50"/>
      <c r="I452" s="50"/>
      <c r="J452" s="102"/>
      <c r="K452" s="46"/>
      <c r="L452" s="46"/>
      <c r="M452" s="46"/>
      <c r="N452" s="46"/>
      <c r="O452" s="46"/>
      <c r="P452" s="46"/>
      <c r="Q452" s="46"/>
      <c r="R452" s="46"/>
      <c r="S452" s="46"/>
      <c r="T452" s="46"/>
      <c r="U452" s="46"/>
      <c r="V452" s="46"/>
      <c r="W452" s="46"/>
      <c r="X452" s="46"/>
      <c r="Y452" s="46"/>
      <c r="Z452" s="46"/>
      <c r="AA452" s="46"/>
      <c r="AB452" s="46"/>
      <c r="AC452" s="46"/>
      <c r="AD452" s="46"/>
      <c r="AE452" s="46"/>
      <c r="AF452" s="46"/>
      <c r="AG452" s="46"/>
      <c r="AH452" s="46"/>
      <c r="AI452" s="46"/>
      <c r="AJ452" s="46"/>
      <c r="AK452" s="46"/>
      <c r="AL452" s="46"/>
    </row>
    <row r="453">
      <c r="A453" s="50"/>
      <c r="B453" s="46"/>
      <c r="C453" s="46"/>
      <c r="D453" s="46"/>
      <c r="E453" s="70"/>
      <c r="F453" s="50"/>
      <c r="G453" s="50"/>
      <c r="H453" s="50"/>
      <c r="I453" s="50"/>
      <c r="J453" s="102"/>
      <c r="K453" s="46"/>
      <c r="L453" s="46"/>
      <c r="M453" s="46"/>
      <c r="N453" s="46"/>
      <c r="O453" s="46"/>
      <c r="P453" s="46"/>
      <c r="Q453" s="46"/>
      <c r="R453" s="46"/>
      <c r="S453" s="46"/>
      <c r="T453" s="46"/>
      <c r="U453" s="46"/>
      <c r="V453" s="46"/>
      <c r="W453" s="46"/>
      <c r="X453" s="46"/>
      <c r="Y453" s="46"/>
      <c r="Z453" s="46"/>
      <c r="AA453" s="46"/>
      <c r="AB453" s="46"/>
      <c r="AC453" s="46"/>
      <c r="AD453" s="46"/>
      <c r="AE453" s="46"/>
      <c r="AF453" s="46"/>
      <c r="AG453" s="46"/>
      <c r="AH453" s="46"/>
      <c r="AI453" s="46"/>
      <c r="AJ453" s="46"/>
      <c r="AK453" s="46"/>
      <c r="AL453" s="46"/>
    </row>
    <row r="454">
      <c r="A454" s="50"/>
      <c r="B454" s="46"/>
      <c r="C454" s="46"/>
      <c r="D454" s="46"/>
      <c r="E454" s="70"/>
      <c r="F454" s="50"/>
      <c r="G454" s="50"/>
      <c r="H454" s="50"/>
      <c r="I454" s="50"/>
      <c r="J454" s="102"/>
      <c r="K454" s="46"/>
      <c r="L454" s="46"/>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c r="AJ454" s="46"/>
      <c r="AK454" s="46"/>
      <c r="AL454" s="46"/>
    </row>
    <row r="455">
      <c r="A455" s="50"/>
      <c r="B455" s="46"/>
      <c r="C455" s="46"/>
      <c r="D455" s="46"/>
      <c r="E455" s="70"/>
      <c r="F455" s="50"/>
      <c r="G455" s="50"/>
      <c r="H455" s="50"/>
      <c r="I455" s="50"/>
      <c r="J455" s="102"/>
      <c r="K455" s="46"/>
      <c r="L455" s="46"/>
      <c r="M455" s="46"/>
      <c r="N455" s="46"/>
      <c r="O455" s="46"/>
      <c r="P455" s="46"/>
      <c r="Q455" s="46"/>
      <c r="R455" s="46"/>
      <c r="S455" s="46"/>
      <c r="T455" s="46"/>
      <c r="U455" s="46"/>
      <c r="V455" s="46"/>
      <c r="W455" s="46"/>
      <c r="X455" s="46"/>
      <c r="Y455" s="46"/>
      <c r="Z455" s="46"/>
      <c r="AA455" s="46"/>
      <c r="AB455" s="46"/>
      <c r="AC455" s="46"/>
      <c r="AD455" s="46"/>
      <c r="AE455" s="46"/>
      <c r="AF455" s="46"/>
      <c r="AG455" s="46"/>
      <c r="AH455" s="46"/>
      <c r="AI455" s="46"/>
      <c r="AJ455" s="46"/>
      <c r="AK455" s="46"/>
      <c r="AL455" s="46"/>
    </row>
    <row r="456">
      <c r="A456" s="50"/>
      <c r="B456" s="46"/>
      <c r="C456" s="46"/>
      <c r="D456" s="46"/>
      <c r="E456" s="70"/>
      <c r="F456" s="50"/>
      <c r="G456" s="50"/>
      <c r="H456" s="50"/>
      <c r="I456" s="50"/>
      <c r="J456" s="102"/>
      <c r="K456" s="46"/>
      <c r="L456" s="46"/>
      <c r="M456" s="46"/>
      <c r="N456" s="46"/>
      <c r="O456" s="46"/>
      <c r="P456" s="46"/>
      <c r="Q456" s="46"/>
      <c r="R456" s="46"/>
      <c r="S456" s="46"/>
      <c r="T456" s="46"/>
      <c r="U456" s="46"/>
      <c r="V456" s="46"/>
      <c r="W456" s="46"/>
      <c r="X456" s="46"/>
      <c r="Y456" s="46"/>
      <c r="Z456" s="46"/>
      <c r="AA456" s="46"/>
      <c r="AB456" s="46"/>
      <c r="AC456" s="46"/>
      <c r="AD456" s="46"/>
      <c r="AE456" s="46"/>
      <c r="AF456" s="46"/>
      <c r="AG456" s="46"/>
      <c r="AH456" s="46"/>
      <c r="AI456" s="46"/>
      <c r="AJ456" s="46"/>
      <c r="AK456" s="46"/>
      <c r="AL456" s="46"/>
    </row>
    <row r="457">
      <c r="A457" s="50"/>
      <c r="B457" s="46"/>
      <c r="C457" s="46"/>
      <c r="D457" s="46"/>
      <c r="E457" s="70"/>
      <c r="F457" s="50"/>
      <c r="G457" s="50"/>
      <c r="H457" s="50"/>
      <c r="I457" s="50"/>
      <c r="J457" s="102"/>
      <c r="K457" s="46"/>
      <c r="L457" s="46"/>
      <c r="M457" s="46"/>
      <c r="N457" s="46"/>
      <c r="O457" s="46"/>
      <c r="P457" s="46"/>
      <c r="Q457" s="46"/>
      <c r="R457" s="46"/>
      <c r="S457" s="46"/>
      <c r="T457" s="46"/>
      <c r="U457" s="46"/>
      <c r="V457" s="46"/>
      <c r="W457" s="46"/>
      <c r="X457" s="46"/>
      <c r="Y457" s="46"/>
      <c r="Z457" s="46"/>
      <c r="AA457" s="46"/>
      <c r="AB457" s="46"/>
      <c r="AC457" s="46"/>
      <c r="AD457" s="46"/>
      <c r="AE457" s="46"/>
      <c r="AF457" s="46"/>
      <c r="AG457" s="46"/>
      <c r="AH457" s="46"/>
      <c r="AI457" s="46"/>
      <c r="AJ457" s="46"/>
      <c r="AK457" s="46"/>
      <c r="AL457" s="46"/>
    </row>
    <row r="458">
      <c r="A458" s="50"/>
      <c r="B458" s="46"/>
      <c r="C458" s="46"/>
      <c r="D458" s="46"/>
      <c r="E458" s="70"/>
      <c r="F458" s="50"/>
      <c r="G458" s="50"/>
      <c r="H458" s="50"/>
      <c r="I458" s="50"/>
      <c r="J458" s="102"/>
      <c r="K458" s="46"/>
      <c r="L458" s="46"/>
      <c r="M458" s="46"/>
      <c r="N458" s="46"/>
      <c r="O458" s="46"/>
      <c r="P458" s="46"/>
      <c r="Q458" s="46"/>
      <c r="R458" s="46"/>
      <c r="S458" s="46"/>
      <c r="T458" s="46"/>
      <c r="U458" s="46"/>
      <c r="V458" s="46"/>
      <c r="W458" s="46"/>
      <c r="X458" s="46"/>
      <c r="Y458" s="46"/>
      <c r="Z458" s="46"/>
      <c r="AA458" s="46"/>
      <c r="AB458" s="46"/>
      <c r="AC458" s="46"/>
      <c r="AD458" s="46"/>
      <c r="AE458" s="46"/>
      <c r="AF458" s="46"/>
      <c r="AG458" s="46"/>
      <c r="AH458" s="46"/>
      <c r="AI458" s="46"/>
      <c r="AJ458" s="46"/>
      <c r="AK458" s="46"/>
      <c r="AL458" s="46"/>
    </row>
    <row r="459">
      <c r="A459" s="50"/>
      <c r="B459" s="46"/>
      <c r="C459" s="46"/>
      <c r="D459" s="46"/>
      <c r="E459" s="70"/>
      <c r="F459" s="50"/>
      <c r="G459" s="50"/>
      <c r="H459" s="50"/>
      <c r="I459" s="50"/>
      <c r="J459" s="102"/>
      <c r="K459" s="46"/>
      <c r="L459" s="46"/>
      <c r="M459" s="46"/>
      <c r="N459" s="46"/>
      <c r="O459" s="46"/>
      <c r="P459" s="46"/>
      <c r="Q459" s="46"/>
      <c r="R459" s="46"/>
      <c r="S459" s="46"/>
      <c r="T459" s="46"/>
      <c r="U459" s="46"/>
      <c r="V459" s="46"/>
      <c r="W459" s="46"/>
      <c r="X459" s="46"/>
      <c r="Y459" s="46"/>
      <c r="Z459" s="46"/>
      <c r="AA459" s="46"/>
      <c r="AB459" s="46"/>
      <c r="AC459" s="46"/>
      <c r="AD459" s="46"/>
      <c r="AE459" s="46"/>
      <c r="AF459" s="46"/>
      <c r="AG459" s="46"/>
      <c r="AH459" s="46"/>
      <c r="AI459" s="46"/>
      <c r="AJ459" s="46"/>
      <c r="AK459" s="46"/>
      <c r="AL459" s="46"/>
    </row>
    <row r="460">
      <c r="A460" s="50"/>
      <c r="B460" s="46"/>
      <c r="C460" s="46"/>
      <c r="D460" s="46"/>
      <c r="E460" s="70"/>
      <c r="F460" s="50"/>
      <c r="G460" s="50"/>
      <c r="H460" s="50"/>
      <c r="I460" s="50"/>
      <c r="J460" s="102"/>
      <c r="K460" s="46"/>
      <c r="L460" s="46"/>
      <c r="M460" s="46"/>
      <c r="N460" s="46"/>
      <c r="O460" s="46"/>
      <c r="P460" s="46"/>
      <c r="Q460" s="46"/>
      <c r="R460" s="46"/>
      <c r="S460" s="46"/>
      <c r="T460" s="46"/>
      <c r="U460" s="46"/>
      <c r="V460" s="46"/>
      <c r="W460" s="46"/>
      <c r="X460" s="46"/>
      <c r="Y460" s="46"/>
      <c r="Z460" s="46"/>
      <c r="AA460" s="46"/>
      <c r="AB460" s="46"/>
      <c r="AC460" s="46"/>
      <c r="AD460" s="46"/>
      <c r="AE460" s="46"/>
      <c r="AF460" s="46"/>
      <c r="AG460" s="46"/>
      <c r="AH460" s="46"/>
      <c r="AI460" s="46"/>
      <c r="AJ460" s="46"/>
      <c r="AK460" s="46"/>
      <c r="AL460" s="46"/>
    </row>
    <row r="461">
      <c r="A461" s="50"/>
      <c r="B461" s="46"/>
      <c r="C461" s="46"/>
      <c r="D461" s="46"/>
      <c r="E461" s="70"/>
      <c r="F461" s="50"/>
      <c r="G461" s="50"/>
      <c r="H461" s="50"/>
      <c r="I461" s="50"/>
      <c r="J461" s="102"/>
      <c r="K461" s="46"/>
      <c r="L461" s="46"/>
      <c r="M461" s="46"/>
      <c r="N461" s="46"/>
      <c r="O461" s="46"/>
      <c r="P461" s="46"/>
      <c r="Q461" s="46"/>
      <c r="R461" s="46"/>
      <c r="S461" s="46"/>
      <c r="T461" s="46"/>
      <c r="U461" s="46"/>
      <c r="V461" s="46"/>
      <c r="W461" s="46"/>
      <c r="X461" s="46"/>
      <c r="Y461" s="46"/>
      <c r="Z461" s="46"/>
      <c r="AA461" s="46"/>
      <c r="AB461" s="46"/>
      <c r="AC461" s="46"/>
      <c r="AD461" s="46"/>
      <c r="AE461" s="46"/>
      <c r="AF461" s="46"/>
      <c r="AG461" s="46"/>
      <c r="AH461" s="46"/>
      <c r="AI461" s="46"/>
      <c r="AJ461" s="46"/>
      <c r="AK461" s="46"/>
      <c r="AL461" s="46"/>
    </row>
    <row r="462">
      <c r="A462" s="50"/>
      <c r="B462" s="46"/>
      <c r="C462" s="46"/>
      <c r="D462" s="46"/>
      <c r="E462" s="70"/>
      <c r="F462" s="50"/>
      <c r="G462" s="50"/>
      <c r="H462" s="50"/>
      <c r="I462" s="50"/>
      <c r="J462" s="102"/>
      <c r="K462" s="46"/>
      <c r="L462" s="46"/>
      <c r="M462" s="46"/>
      <c r="N462" s="46"/>
      <c r="O462" s="46"/>
      <c r="P462" s="46"/>
      <c r="Q462" s="46"/>
      <c r="R462" s="46"/>
      <c r="S462" s="46"/>
      <c r="T462" s="46"/>
      <c r="U462" s="46"/>
      <c r="V462" s="46"/>
      <c r="W462" s="46"/>
      <c r="X462" s="46"/>
      <c r="Y462" s="46"/>
      <c r="Z462" s="46"/>
      <c r="AA462" s="46"/>
      <c r="AB462" s="46"/>
      <c r="AC462" s="46"/>
      <c r="AD462" s="46"/>
      <c r="AE462" s="46"/>
      <c r="AF462" s="46"/>
      <c r="AG462" s="46"/>
      <c r="AH462" s="46"/>
      <c r="AI462" s="46"/>
      <c r="AJ462" s="46"/>
      <c r="AK462" s="46"/>
      <c r="AL462" s="46"/>
    </row>
    <row r="463">
      <c r="A463" s="50"/>
      <c r="B463" s="46"/>
      <c r="C463" s="46"/>
      <c r="D463" s="46"/>
      <c r="E463" s="70"/>
      <c r="F463" s="50"/>
      <c r="G463" s="50"/>
      <c r="H463" s="50"/>
      <c r="I463" s="50"/>
      <c r="J463" s="102"/>
      <c r="K463" s="46"/>
      <c r="L463" s="46"/>
      <c r="M463" s="46"/>
      <c r="N463" s="46"/>
      <c r="O463" s="46"/>
      <c r="P463" s="46"/>
      <c r="Q463" s="46"/>
      <c r="R463" s="46"/>
      <c r="S463" s="46"/>
      <c r="T463" s="46"/>
      <c r="U463" s="46"/>
      <c r="V463" s="46"/>
      <c r="W463" s="46"/>
      <c r="X463" s="46"/>
      <c r="Y463" s="46"/>
      <c r="Z463" s="46"/>
      <c r="AA463" s="46"/>
      <c r="AB463" s="46"/>
      <c r="AC463" s="46"/>
      <c r="AD463" s="46"/>
      <c r="AE463" s="46"/>
      <c r="AF463" s="46"/>
      <c r="AG463" s="46"/>
      <c r="AH463" s="46"/>
      <c r="AI463" s="46"/>
      <c r="AJ463" s="46"/>
      <c r="AK463" s="46"/>
      <c r="AL463" s="46"/>
    </row>
    <row r="464">
      <c r="A464" s="50"/>
      <c r="B464" s="46"/>
      <c r="C464" s="46"/>
      <c r="D464" s="46"/>
      <c r="E464" s="70"/>
      <c r="F464" s="50"/>
      <c r="G464" s="50"/>
      <c r="H464" s="50"/>
      <c r="I464" s="50"/>
      <c r="J464" s="102"/>
      <c r="K464" s="46"/>
      <c r="L464" s="46"/>
      <c r="M464" s="46"/>
      <c r="N464" s="46"/>
      <c r="O464" s="46"/>
      <c r="P464" s="46"/>
      <c r="Q464" s="46"/>
      <c r="R464" s="46"/>
      <c r="S464" s="46"/>
      <c r="T464" s="46"/>
      <c r="U464" s="46"/>
      <c r="V464" s="46"/>
      <c r="W464" s="46"/>
      <c r="X464" s="46"/>
      <c r="Y464" s="46"/>
      <c r="Z464" s="46"/>
      <c r="AA464" s="46"/>
      <c r="AB464" s="46"/>
      <c r="AC464" s="46"/>
      <c r="AD464" s="46"/>
      <c r="AE464" s="46"/>
      <c r="AF464" s="46"/>
      <c r="AG464" s="46"/>
      <c r="AH464" s="46"/>
      <c r="AI464" s="46"/>
      <c r="AJ464" s="46"/>
      <c r="AK464" s="46"/>
      <c r="AL464" s="46"/>
    </row>
    <row r="465">
      <c r="A465" s="50"/>
      <c r="B465" s="46"/>
      <c r="C465" s="46"/>
      <c r="D465" s="46"/>
      <c r="E465" s="70"/>
      <c r="F465" s="50"/>
      <c r="G465" s="50"/>
      <c r="H465" s="50"/>
      <c r="I465" s="50"/>
      <c r="J465" s="102"/>
      <c r="K465" s="46"/>
      <c r="L465" s="46"/>
      <c r="M465" s="46"/>
      <c r="N465" s="46"/>
      <c r="O465" s="46"/>
      <c r="P465" s="46"/>
      <c r="Q465" s="46"/>
      <c r="R465" s="46"/>
      <c r="S465" s="46"/>
      <c r="T465" s="46"/>
      <c r="U465" s="46"/>
      <c r="V465" s="46"/>
      <c r="W465" s="46"/>
      <c r="X465" s="46"/>
      <c r="Y465" s="46"/>
      <c r="Z465" s="46"/>
      <c r="AA465" s="46"/>
      <c r="AB465" s="46"/>
      <c r="AC465" s="46"/>
      <c r="AD465" s="46"/>
      <c r="AE465" s="46"/>
      <c r="AF465" s="46"/>
      <c r="AG465" s="46"/>
      <c r="AH465" s="46"/>
      <c r="AI465" s="46"/>
      <c r="AJ465" s="46"/>
      <c r="AK465" s="46"/>
      <c r="AL465" s="46"/>
    </row>
    <row r="466">
      <c r="A466" s="50"/>
      <c r="B466" s="46"/>
      <c r="C466" s="46"/>
      <c r="D466" s="46"/>
      <c r="E466" s="70"/>
      <c r="F466" s="50"/>
      <c r="G466" s="50"/>
      <c r="H466" s="50"/>
      <c r="I466" s="50"/>
      <c r="J466" s="102"/>
      <c r="K466" s="46"/>
      <c r="L466" s="46"/>
      <c r="M466" s="46"/>
      <c r="N466" s="46"/>
      <c r="O466" s="46"/>
      <c r="P466" s="46"/>
      <c r="Q466" s="46"/>
      <c r="R466" s="46"/>
      <c r="S466" s="46"/>
      <c r="T466" s="46"/>
      <c r="U466" s="46"/>
      <c r="V466" s="46"/>
      <c r="W466" s="46"/>
      <c r="X466" s="46"/>
      <c r="Y466" s="46"/>
      <c r="Z466" s="46"/>
      <c r="AA466" s="46"/>
      <c r="AB466" s="46"/>
      <c r="AC466" s="46"/>
      <c r="AD466" s="46"/>
      <c r="AE466" s="46"/>
      <c r="AF466" s="46"/>
      <c r="AG466" s="46"/>
      <c r="AH466" s="46"/>
      <c r="AI466" s="46"/>
      <c r="AJ466" s="46"/>
      <c r="AK466" s="46"/>
      <c r="AL466" s="46"/>
    </row>
    <row r="467">
      <c r="A467" s="50"/>
      <c r="B467" s="46"/>
      <c r="C467" s="46"/>
      <c r="D467" s="46"/>
      <c r="E467" s="70"/>
      <c r="F467" s="50"/>
      <c r="G467" s="50"/>
      <c r="H467" s="50"/>
      <c r="I467" s="50"/>
      <c r="J467" s="102"/>
      <c r="K467" s="46"/>
      <c r="L467" s="46"/>
      <c r="M467" s="46"/>
      <c r="N467" s="46"/>
      <c r="O467" s="46"/>
      <c r="P467" s="46"/>
      <c r="Q467" s="46"/>
      <c r="R467" s="46"/>
      <c r="S467" s="46"/>
      <c r="T467" s="46"/>
      <c r="U467" s="46"/>
      <c r="V467" s="46"/>
      <c r="W467" s="46"/>
      <c r="X467" s="46"/>
      <c r="Y467" s="46"/>
      <c r="Z467" s="46"/>
      <c r="AA467" s="46"/>
      <c r="AB467" s="46"/>
      <c r="AC467" s="46"/>
      <c r="AD467" s="46"/>
      <c r="AE467" s="46"/>
      <c r="AF467" s="46"/>
      <c r="AG467" s="46"/>
      <c r="AH467" s="46"/>
      <c r="AI467" s="46"/>
      <c r="AJ467" s="46"/>
      <c r="AK467" s="46"/>
      <c r="AL467" s="46"/>
    </row>
    <row r="468">
      <c r="A468" s="50"/>
      <c r="B468" s="46"/>
      <c r="C468" s="46"/>
      <c r="D468" s="46"/>
      <c r="E468" s="70"/>
      <c r="F468" s="50"/>
      <c r="G468" s="50"/>
      <c r="H468" s="50"/>
      <c r="I468" s="50"/>
      <c r="J468" s="102"/>
      <c r="K468" s="46"/>
      <c r="L468" s="46"/>
      <c r="M468" s="46"/>
      <c r="N468" s="46"/>
      <c r="O468" s="46"/>
      <c r="P468" s="46"/>
      <c r="Q468" s="46"/>
      <c r="R468" s="46"/>
      <c r="S468" s="46"/>
      <c r="T468" s="46"/>
      <c r="U468" s="46"/>
      <c r="V468" s="46"/>
      <c r="W468" s="46"/>
      <c r="X468" s="46"/>
      <c r="Y468" s="46"/>
      <c r="Z468" s="46"/>
      <c r="AA468" s="46"/>
      <c r="AB468" s="46"/>
      <c r="AC468" s="46"/>
      <c r="AD468" s="46"/>
      <c r="AE468" s="46"/>
      <c r="AF468" s="46"/>
      <c r="AG468" s="46"/>
      <c r="AH468" s="46"/>
      <c r="AI468" s="46"/>
      <c r="AJ468" s="46"/>
      <c r="AK468" s="46"/>
      <c r="AL468" s="46"/>
    </row>
    <row r="469">
      <c r="A469" s="50"/>
      <c r="B469" s="46"/>
      <c r="C469" s="46"/>
      <c r="D469" s="46"/>
      <c r="E469" s="70"/>
      <c r="F469" s="50"/>
      <c r="G469" s="50"/>
      <c r="H469" s="50"/>
      <c r="I469" s="50"/>
      <c r="J469" s="102"/>
      <c r="K469" s="46"/>
      <c r="L469" s="46"/>
      <c r="M469" s="46"/>
      <c r="N469" s="46"/>
      <c r="O469" s="46"/>
      <c r="P469" s="46"/>
      <c r="Q469" s="46"/>
      <c r="R469" s="46"/>
      <c r="S469" s="46"/>
      <c r="T469" s="46"/>
      <c r="U469" s="46"/>
      <c r="V469" s="46"/>
      <c r="W469" s="46"/>
      <c r="X469" s="46"/>
      <c r="Y469" s="46"/>
      <c r="Z469" s="46"/>
      <c r="AA469" s="46"/>
      <c r="AB469" s="46"/>
      <c r="AC469" s="46"/>
      <c r="AD469" s="46"/>
      <c r="AE469" s="46"/>
      <c r="AF469" s="46"/>
      <c r="AG469" s="46"/>
      <c r="AH469" s="46"/>
      <c r="AI469" s="46"/>
      <c r="AJ469" s="46"/>
      <c r="AK469" s="46"/>
      <c r="AL469" s="46"/>
    </row>
    <row r="470">
      <c r="A470" s="50"/>
      <c r="B470" s="46"/>
      <c r="C470" s="46"/>
      <c r="D470" s="46"/>
      <c r="E470" s="70"/>
      <c r="F470" s="50"/>
      <c r="G470" s="50"/>
      <c r="H470" s="50"/>
      <c r="I470" s="50"/>
      <c r="J470" s="102"/>
      <c r="K470" s="46"/>
      <c r="L470" s="46"/>
      <c r="M470" s="46"/>
      <c r="N470" s="46"/>
      <c r="O470" s="46"/>
      <c r="P470" s="46"/>
      <c r="Q470" s="46"/>
      <c r="R470" s="46"/>
      <c r="S470" s="46"/>
      <c r="T470" s="46"/>
      <c r="U470" s="46"/>
      <c r="V470" s="46"/>
      <c r="W470" s="46"/>
      <c r="X470" s="46"/>
      <c r="Y470" s="46"/>
      <c r="Z470" s="46"/>
      <c r="AA470" s="46"/>
      <c r="AB470" s="46"/>
      <c r="AC470" s="46"/>
      <c r="AD470" s="46"/>
      <c r="AE470" s="46"/>
      <c r="AF470" s="46"/>
      <c r="AG470" s="46"/>
      <c r="AH470" s="46"/>
      <c r="AI470" s="46"/>
      <c r="AJ470" s="46"/>
      <c r="AK470" s="46"/>
      <c r="AL470" s="46"/>
    </row>
    <row r="471">
      <c r="A471" s="50"/>
      <c r="B471" s="46"/>
      <c r="C471" s="46"/>
      <c r="D471" s="46"/>
      <c r="E471" s="70"/>
      <c r="F471" s="50"/>
      <c r="G471" s="50"/>
      <c r="H471" s="50"/>
      <c r="I471" s="50"/>
      <c r="J471" s="102"/>
      <c r="K471" s="46"/>
      <c r="L471" s="46"/>
      <c r="M471" s="46"/>
      <c r="N471" s="46"/>
      <c r="O471" s="46"/>
      <c r="P471" s="46"/>
      <c r="Q471" s="46"/>
      <c r="R471" s="46"/>
      <c r="S471" s="46"/>
      <c r="T471" s="46"/>
      <c r="U471" s="46"/>
      <c r="V471" s="46"/>
      <c r="W471" s="46"/>
      <c r="X471" s="46"/>
      <c r="Y471" s="46"/>
      <c r="Z471" s="46"/>
      <c r="AA471" s="46"/>
      <c r="AB471" s="46"/>
      <c r="AC471" s="46"/>
      <c r="AD471" s="46"/>
      <c r="AE471" s="46"/>
      <c r="AF471" s="46"/>
      <c r="AG471" s="46"/>
      <c r="AH471" s="46"/>
      <c r="AI471" s="46"/>
      <c r="AJ471" s="46"/>
      <c r="AK471" s="46"/>
      <c r="AL471" s="46"/>
    </row>
    <row r="472">
      <c r="A472" s="50"/>
      <c r="B472" s="46"/>
      <c r="C472" s="46"/>
      <c r="D472" s="46"/>
      <c r="E472" s="70"/>
      <c r="F472" s="50"/>
      <c r="G472" s="50"/>
      <c r="H472" s="50"/>
      <c r="I472" s="50"/>
      <c r="J472" s="102"/>
      <c r="K472" s="46"/>
      <c r="L472" s="46"/>
      <c r="M472" s="46"/>
      <c r="N472" s="46"/>
      <c r="O472" s="46"/>
      <c r="P472" s="46"/>
      <c r="Q472" s="46"/>
      <c r="R472" s="46"/>
      <c r="S472" s="46"/>
      <c r="T472" s="46"/>
      <c r="U472" s="46"/>
      <c r="V472" s="46"/>
      <c r="W472" s="46"/>
      <c r="X472" s="46"/>
      <c r="Y472" s="46"/>
      <c r="Z472" s="46"/>
      <c r="AA472" s="46"/>
      <c r="AB472" s="46"/>
      <c r="AC472" s="46"/>
      <c r="AD472" s="46"/>
      <c r="AE472" s="46"/>
      <c r="AF472" s="46"/>
      <c r="AG472" s="46"/>
      <c r="AH472" s="46"/>
      <c r="AI472" s="46"/>
      <c r="AJ472" s="46"/>
      <c r="AK472" s="46"/>
      <c r="AL472" s="46"/>
    </row>
    <row r="473">
      <c r="A473" s="50"/>
      <c r="B473" s="46"/>
      <c r="C473" s="46"/>
      <c r="D473" s="46"/>
      <c r="E473" s="70"/>
      <c r="F473" s="50"/>
      <c r="G473" s="50"/>
      <c r="H473" s="50"/>
      <c r="I473" s="50"/>
      <c r="J473" s="102"/>
      <c r="K473" s="46"/>
      <c r="L473" s="46"/>
      <c r="M473" s="46"/>
      <c r="N473" s="46"/>
      <c r="O473" s="46"/>
      <c r="P473" s="46"/>
      <c r="Q473" s="46"/>
      <c r="R473" s="46"/>
      <c r="S473" s="46"/>
      <c r="T473" s="46"/>
      <c r="U473" s="46"/>
      <c r="V473" s="46"/>
      <c r="W473" s="46"/>
      <c r="X473" s="46"/>
      <c r="Y473" s="46"/>
      <c r="Z473" s="46"/>
      <c r="AA473" s="46"/>
      <c r="AB473" s="46"/>
      <c r="AC473" s="46"/>
      <c r="AD473" s="46"/>
      <c r="AE473" s="46"/>
      <c r="AF473" s="46"/>
      <c r="AG473" s="46"/>
      <c r="AH473" s="46"/>
      <c r="AI473" s="46"/>
      <c r="AJ473" s="46"/>
      <c r="AK473" s="46"/>
      <c r="AL473" s="46"/>
    </row>
    <row r="474">
      <c r="A474" s="50"/>
      <c r="B474" s="46"/>
      <c r="C474" s="46"/>
      <c r="D474" s="46"/>
      <c r="E474" s="70"/>
      <c r="F474" s="50"/>
      <c r="G474" s="50"/>
      <c r="H474" s="50"/>
      <c r="I474" s="50"/>
      <c r="J474" s="102"/>
      <c r="K474" s="46"/>
      <c r="L474" s="46"/>
      <c r="M474" s="46"/>
      <c r="N474" s="46"/>
      <c r="O474" s="46"/>
      <c r="P474" s="46"/>
      <c r="Q474" s="46"/>
      <c r="R474" s="46"/>
      <c r="S474" s="46"/>
      <c r="T474" s="46"/>
      <c r="U474" s="46"/>
      <c r="V474" s="46"/>
      <c r="W474" s="46"/>
      <c r="X474" s="46"/>
      <c r="Y474" s="46"/>
      <c r="Z474" s="46"/>
      <c r="AA474" s="46"/>
      <c r="AB474" s="46"/>
      <c r="AC474" s="46"/>
      <c r="AD474" s="46"/>
      <c r="AE474" s="46"/>
      <c r="AF474" s="46"/>
      <c r="AG474" s="46"/>
      <c r="AH474" s="46"/>
      <c r="AI474" s="46"/>
      <c r="AJ474" s="46"/>
      <c r="AK474" s="46"/>
      <c r="AL474" s="46"/>
    </row>
    <row r="475">
      <c r="A475" s="50"/>
      <c r="B475" s="46"/>
      <c r="C475" s="46"/>
      <c r="D475" s="46"/>
      <c r="E475" s="70"/>
      <c r="F475" s="50"/>
      <c r="G475" s="50"/>
      <c r="H475" s="50"/>
      <c r="I475" s="50"/>
      <c r="J475" s="102"/>
      <c r="K475" s="46"/>
      <c r="L475" s="46"/>
      <c r="M475" s="46"/>
      <c r="N475" s="46"/>
      <c r="O475" s="46"/>
      <c r="P475" s="46"/>
      <c r="Q475" s="46"/>
      <c r="R475" s="46"/>
      <c r="S475" s="46"/>
      <c r="T475" s="46"/>
      <c r="U475" s="46"/>
      <c r="V475" s="46"/>
      <c r="W475" s="46"/>
      <c r="X475" s="46"/>
      <c r="Y475" s="46"/>
      <c r="Z475" s="46"/>
      <c r="AA475" s="46"/>
      <c r="AB475" s="46"/>
      <c r="AC475" s="46"/>
      <c r="AD475" s="46"/>
      <c r="AE475" s="46"/>
      <c r="AF475" s="46"/>
      <c r="AG475" s="46"/>
      <c r="AH475" s="46"/>
      <c r="AI475" s="46"/>
      <c r="AJ475" s="46"/>
      <c r="AK475" s="46"/>
      <c r="AL475" s="46"/>
    </row>
    <row r="476">
      <c r="A476" s="50"/>
      <c r="B476" s="46"/>
      <c r="C476" s="46"/>
      <c r="D476" s="46"/>
      <c r="E476" s="70"/>
      <c r="F476" s="50"/>
      <c r="G476" s="50"/>
      <c r="H476" s="50"/>
      <c r="I476" s="50"/>
      <c r="J476" s="102"/>
      <c r="K476" s="46"/>
      <c r="L476" s="46"/>
      <c r="M476" s="46"/>
      <c r="N476" s="46"/>
      <c r="O476" s="46"/>
      <c r="P476" s="46"/>
      <c r="Q476" s="46"/>
      <c r="R476" s="46"/>
      <c r="S476" s="46"/>
      <c r="T476" s="46"/>
      <c r="U476" s="46"/>
      <c r="V476" s="46"/>
      <c r="W476" s="46"/>
      <c r="X476" s="46"/>
      <c r="Y476" s="46"/>
      <c r="Z476" s="46"/>
      <c r="AA476" s="46"/>
      <c r="AB476" s="46"/>
      <c r="AC476" s="46"/>
      <c r="AD476" s="46"/>
      <c r="AE476" s="46"/>
      <c r="AF476" s="46"/>
      <c r="AG476" s="46"/>
      <c r="AH476" s="46"/>
      <c r="AI476" s="46"/>
      <c r="AJ476" s="46"/>
      <c r="AK476" s="46"/>
      <c r="AL476" s="46"/>
    </row>
    <row r="477">
      <c r="A477" s="50"/>
      <c r="B477" s="46"/>
      <c r="C477" s="46"/>
      <c r="D477" s="46"/>
      <c r="E477" s="70"/>
      <c r="F477" s="50"/>
      <c r="G477" s="50"/>
      <c r="H477" s="50"/>
      <c r="I477" s="50"/>
      <c r="J477" s="102"/>
      <c r="K477" s="46"/>
      <c r="L477" s="46"/>
      <c r="M477" s="46"/>
      <c r="N477" s="46"/>
      <c r="O477" s="46"/>
      <c r="P477" s="46"/>
      <c r="Q477" s="46"/>
      <c r="R477" s="46"/>
      <c r="S477" s="46"/>
      <c r="T477" s="46"/>
      <c r="U477" s="46"/>
      <c r="V477" s="46"/>
      <c r="W477" s="46"/>
      <c r="X477" s="46"/>
      <c r="Y477" s="46"/>
      <c r="Z477" s="46"/>
      <c r="AA477" s="46"/>
      <c r="AB477" s="46"/>
      <c r="AC477" s="46"/>
      <c r="AD477" s="46"/>
      <c r="AE477" s="46"/>
      <c r="AF477" s="46"/>
      <c r="AG477" s="46"/>
      <c r="AH477" s="46"/>
      <c r="AI477" s="46"/>
      <c r="AJ477" s="46"/>
      <c r="AK477" s="46"/>
      <c r="AL477" s="46"/>
    </row>
    <row r="478">
      <c r="A478" s="50"/>
      <c r="B478" s="46"/>
      <c r="C478" s="46"/>
      <c r="D478" s="46"/>
      <c r="E478" s="70"/>
      <c r="F478" s="50"/>
      <c r="G478" s="50"/>
      <c r="H478" s="50"/>
      <c r="I478" s="50"/>
      <c r="J478" s="102"/>
      <c r="K478" s="46"/>
      <c r="L478" s="46"/>
      <c r="M478" s="46"/>
      <c r="N478" s="46"/>
      <c r="O478" s="46"/>
      <c r="P478" s="46"/>
      <c r="Q478" s="46"/>
      <c r="R478" s="46"/>
      <c r="S478" s="46"/>
      <c r="T478" s="46"/>
      <c r="U478" s="46"/>
      <c r="V478" s="46"/>
      <c r="W478" s="46"/>
      <c r="X478" s="46"/>
      <c r="Y478" s="46"/>
      <c r="Z478" s="46"/>
      <c r="AA478" s="46"/>
      <c r="AB478" s="46"/>
      <c r="AC478" s="46"/>
      <c r="AD478" s="46"/>
      <c r="AE478" s="46"/>
      <c r="AF478" s="46"/>
      <c r="AG478" s="46"/>
      <c r="AH478" s="46"/>
      <c r="AI478" s="46"/>
      <c r="AJ478" s="46"/>
      <c r="AK478" s="46"/>
      <c r="AL478" s="46"/>
    </row>
    <row r="479">
      <c r="A479" s="50"/>
      <c r="B479" s="46"/>
      <c r="C479" s="46"/>
      <c r="D479" s="46"/>
      <c r="E479" s="70"/>
      <c r="F479" s="50"/>
      <c r="G479" s="50"/>
      <c r="H479" s="50"/>
      <c r="I479" s="50"/>
      <c r="J479" s="102"/>
      <c r="K479" s="46"/>
      <c r="L479" s="46"/>
      <c r="M479" s="46"/>
      <c r="N479" s="46"/>
      <c r="O479" s="46"/>
      <c r="P479" s="46"/>
      <c r="Q479" s="46"/>
      <c r="R479" s="46"/>
      <c r="S479" s="46"/>
      <c r="T479" s="46"/>
      <c r="U479" s="46"/>
      <c r="V479" s="46"/>
      <c r="W479" s="46"/>
      <c r="X479" s="46"/>
      <c r="Y479" s="46"/>
      <c r="Z479" s="46"/>
      <c r="AA479" s="46"/>
      <c r="AB479" s="46"/>
      <c r="AC479" s="46"/>
      <c r="AD479" s="46"/>
      <c r="AE479" s="46"/>
      <c r="AF479" s="46"/>
      <c r="AG479" s="46"/>
      <c r="AH479" s="46"/>
      <c r="AI479" s="46"/>
      <c r="AJ479" s="46"/>
      <c r="AK479" s="46"/>
      <c r="AL479" s="46"/>
    </row>
    <row r="480">
      <c r="A480" s="50"/>
      <c r="B480" s="46"/>
      <c r="C480" s="46"/>
      <c r="D480" s="46"/>
      <c r="E480" s="70"/>
      <c r="F480" s="50"/>
      <c r="G480" s="50"/>
      <c r="H480" s="50"/>
      <c r="I480" s="50"/>
      <c r="J480" s="102"/>
      <c r="K480" s="46"/>
      <c r="L480" s="46"/>
      <c r="M480" s="46"/>
      <c r="N480" s="46"/>
      <c r="O480" s="46"/>
      <c r="P480" s="46"/>
      <c r="Q480" s="46"/>
      <c r="R480" s="46"/>
      <c r="S480" s="46"/>
      <c r="T480" s="46"/>
      <c r="U480" s="46"/>
      <c r="V480" s="46"/>
      <c r="W480" s="46"/>
      <c r="X480" s="46"/>
      <c r="Y480" s="46"/>
      <c r="Z480" s="46"/>
      <c r="AA480" s="46"/>
      <c r="AB480" s="46"/>
      <c r="AC480" s="46"/>
      <c r="AD480" s="46"/>
      <c r="AE480" s="46"/>
      <c r="AF480" s="46"/>
      <c r="AG480" s="46"/>
      <c r="AH480" s="46"/>
      <c r="AI480" s="46"/>
      <c r="AJ480" s="46"/>
      <c r="AK480" s="46"/>
      <c r="AL480" s="46"/>
    </row>
    <row r="481">
      <c r="A481" s="50"/>
      <c r="B481" s="46"/>
      <c r="C481" s="46"/>
      <c r="D481" s="46"/>
      <c r="E481" s="70"/>
      <c r="F481" s="50"/>
      <c r="G481" s="50"/>
      <c r="H481" s="50"/>
      <c r="I481" s="50"/>
      <c r="J481" s="102"/>
      <c r="K481" s="46"/>
      <c r="L481" s="46"/>
      <c r="M481" s="46"/>
      <c r="N481" s="46"/>
      <c r="O481" s="46"/>
      <c r="P481" s="46"/>
      <c r="Q481" s="46"/>
      <c r="R481" s="46"/>
      <c r="S481" s="46"/>
      <c r="T481" s="46"/>
      <c r="U481" s="46"/>
      <c r="V481" s="46"/>
      <c r="W481" s="46"/>
      <c r="X481" s="46"/>
      <c r="Y481" s="46"/>
      <c r="Z481" s="46"/>
      <c r="AA481" s="46"/>
      <c r="AB481" s="46"/>
      <c r="AC481" s="46"/>
      <c r="AD481" s="46"/>
      <c r="AE481" s="46"/>
      <c r="AF481" s="46"/>
      <c r="AG481" s="46"/>
      <c r="AH481" s="46"/>
      <c r="AI481" s="46"/>
      <c r="AJ481" s="46"/>
      <c r="AK481" s="46"/>
      <c r="AL481" s="46"/>
    </row>
    <row r="482">
      <c r="A482" s="50"/>
      <c r="B482" s="46"/>
      <c r="C482" s="46"/>
      <c r="D482" s="46"/>
      <c r="E482" s="70"/>
      <c r="F482" s="50"/>
      <c r="G482" s="50"/>
      <c r="H482" s="50"/>
      <c r="I482" s="50"/>
      <c r="J482" s="102"/>
      <c r="K482" s="46"/>
      <c r="L482" s="46"/>
      <c r="M482" s="46"/>
      <c r="N482" s="46"/>
      <c r="O482" s="46"/>
      <c r="P482" s="46"/>
      <c r="Q482" s="46"/>
      <c r="R482" s="46"/>
      <c r="S482" s="46"/>
      <c r="T482" s="46"/>
      <c r="U482" s="46"/>
      <c r="V482" s="46"/>
      <c r="W482" s="46"/>
      <c r="X482" s="46"/>
      <c r="Y482" s="46"/>
      <c r="Z482" s="46"/>
      <c r="AA482" s="46"/>
      <c r="AB482" s="46"/>
      <c r="AC482" s="46"/>
      <c r="AD482" s="46"/>
      <c r="AE482" s="46"/>
      <c r="AF482" s="46"/>
      <c r="AG482" s="46"/>
      <c r="AH482" s="46"/>
      <c r="AI482" s="46"/>
      <c r="AJ482" s="46"/>
      <c r="AK482" s="46"/>
      <c r="AL482" s="46"/>
    </row>
    <row r="483">
      <c r="A483" s="50"/>
      <c r="B483" s="46"/>
      <c r="C483" s="46"/>
      <c r="D483" s="46"/>
      <c r="E483" s="70"/>
      <c r="F483" s="50"/>
      <c r="G483" s="50"/>
      <c r="H483" s="50"/>
      <c r="I483" s="50"/>
      <c r="J483" s="102"/>
      <c r="K483" s="46"/>
      <c r="L483" s="46"/>
      <c r="M483" s="46"/>
      <c r="N483" s="46"/>
      <c r="O483" s="46"/>
      <c r="P483" s="46"/>
      <c r="Q483" s="46"/>
      <c r="R483" s="46"/>
      <c r="S483" s="46"/>
      <c r="T483" s="46"/>
      <c r="U483" s="46"/>
      <c r="V483" s="46"/>
      <c r="W483" s="46"/>
      <c r="X483" s="46"/>
      <c r="Y483" s="46"/>
      <c r="Z483" s="46"/>
      <c r="AA483" s="46"/>
      <c r="AB483" s="46"/>
      <c r="AC483" s="46"/>
      <c r="AD483" s="46"/>
      <c r="AE483" s="46"/>
      <c r="AF483" s="46"/>
      <c r="AG483" s="46"/>
      <c r="AH483" s="46"/>
      <c r="AI483" s="46"/>
      <c r="AJ483" s="46"/>
      <c r="AK483" s="46"/>
      <c r="AL483" s="46"/>
    </row>
    <row r="484">
      <c r="A484" s="50"/>
      <c r="B484" s="46"/>
      <c r="C484" s="46"/>
      <c r="D484" s="46"/>
      <c r="E484" s="70"/>
      <c r="F484" s="50"/>
      <c r="G484" s="50"/>
      <c r="H484" s="50"/>
      <c r="I484" s="50"/>
      <c r="J484" s="102"/>
      <c r="K484" s="46"/>
      <c r="L484" s="46"/>
      <c r="M484" s="46"/>
      <c r="N484" s="46"/>
      <c r="O484" s="46"/>
      <c r="P484" s="46"/>
      <c r="Q484" s="46"/>
      <c r="R484" s="46"/>
      <c r="S484" s="46"/>
      <c r="T484" s="46"/>
      <c r="U484" s="46"/>
      <c r="V484" s="46"/>
      <c r="W484" s="46"/>
      <c r="X484" s="46"/>
      <c r="Y484" s="46"/>
      <c r="Z484" s="46"/>
      <c r="AA484" s="46"/>
      <c r="AB484" s="46"/>
      <c r="AC484" s="46"/>
      <c r="AD484" s="46"/>
      <c r="AE484" s="46"/>
      <c r="AF484" s="46"/>
      <c r="AG484" s="46"/>
      <c r="AH484" s="46"/>
      <c r="AI484" s="46"/>
      <c r="AJ484" s="46"/>
      <c r="AK484" s="46"/>
      <c r="AL484" s="46"/>
    </row>
    <row r="485">
      <c r="A485" s="50"/>
      <c r="B485" s="46"/>
      <c r="C485" s="46"/>
      <c r="D485" s="46"/>
      <c r="E485" s="70"/>
      <c r="F485" s="50"/>
      <c r="G485" s="50"/>
      <c r="H485" s="50"/>
      <c r="I485" s="50"/>
      <c r="J485" s="102"/>
      <c r="K485" s="46"/>
      <c r="L485" s="46"/>
      <c r="M485" s="46"/>
      <c r="N485" s="46"/>
      <c r="O485" s="46"/>
      <c r="P485" s="46"/>
      <c r="Q485" s="46"/>
      <c r="R485" s="46"/>
      <c r="S485" s="46"/>
      <c r="T485" s="46"/>
      <c r="U485" s="46"/>
      <c r="V485" s="46"/>
      <c r="W485" s="46"/>
      <c r="X485" s="46"/>
      <c r="Y485" s="46"/>
      <c r="Z485" s="46"/>
      <c r="AA485" s="46"/>
      <c r="AB485" s="46"/>
      <c r="AC485" s="46"/>
      <c r="AD485" s="46"/>
      <c r="AE485" s="46"/>
      <c r="AF485" s="46"/>
      <c r="AG485" s="46"/>
      <c r="AH485" s="46"/>
      <c r="AI485" s="46"/>
      <c r="AJ485" s="46"/>
      <c r="AK485" s="46"/>
      <c r="AL485" s="46"/>
    </row>
    <row r="486">
      <c r="A486" s="50"/>
      <c r="B486" s="46"/>
      <c r="C486" s="46"/>
      <c r="D486" s="46"/>
      <c r="E486" s="70"/>
      <c r="F486" s="50"/>
      <c r="G486" s="50"/>
      <c r="H486" s="50"/>
      <c r="I486" s="50"/>
      <c r="J486" s="102"/>
      <c r="K486" s="46"/>
      <c r="L486" s="46"/>
      <c r="M486" s="46"/>
      <c r="N486" s="46"/>
      <c r="O486" s="46"/>
      <c r="P486" s="46"/>
      <c r="Q486" s="46"/>
      <c r="R486" s="46"/>
      <c r="S486" s="46"/>
      <c r="T486" s="46"/>
      <c r="U486" s="46"/>
      <c r="V486" s="46"/>
      <c r="W486" s="46"/>
      <c r="X486" s="46"/>
      <c r="Y486" s="46"/>
      <c r="Z486" s="46"/>
      <c r="AA486" s="46"/>
      <c r="AB486" s="46"/>
      <c r="AC486" s="46"/>
      <c r="AD486" s="46"/>
      <c r="AE486" s="46"/>
      <c r="AF486" s="46"/>
      <c r="AG486" s="46"/>
      <c r="AH486" s="46"/>
      <c r="AI486" s="46"/>
      <c r="AJ486" s="46"/>
      <c r="AK486" s="46"/>
      <c r="AL486" s="46"/>
    </row>
    <row r="487">
      <c r="A487" s="50"/>
      <c r="B487" s="46"/>
      <c r="C487" s="46"/>
      <c r="D487" s="46"/>
      <c r="E487" s="70"/>
      <c r="F487" s="50"/>
      <c r="G487" s="50"/>
      <c r="H487" s="50"/>
      <c r="I487" s="50"/>
      <c r="J487" s="102"/>
      <c r="K487" s="46"/>
      <c r="L487" s="46"/>
      <c r="M487" s="46"/>
      <c r="N487" s="46"/>
      <c r="O487" s="46"/>
      <c r="P487" s="46"/>
      <c r="Q487" s="46"/>
      <c r="R487" s="46"/>
      <c r="S487" s="46"/>
      <c r="T487" s="46"/>
      <c r="U487" s="46"/>
      <c r="V487" s="46"/>
      <c r="W487" s="46"/>
      <c r="X487" s="46"/>
      <c r="Y487" s="46"/>
      <c r="Z487" s="46"/>
      <c r="AA487" s="46"/>
      <c r="AB487" s="46"/>
      <c r="AC487" s="46"/>
      <c r="AD487" s="46"/>
      <c r="AE487" s="46"/>
      <c r="AF487" s="46"/>
      <c r="AG487" s="46"/>
      <c r="AH487" s="46"/>
      <c r="AI487" s="46"/>
      <c r="AJ487" s="46"/>
      <c r="AK487" s="46"/>
      <c r="AL487" s="46"/>
    </row>
    <row r="488">
      <c r="A488" s="50"/>
      <c r="B488" s="46"/>
      <c r="C488" s="46"/>
      <c r="D488" s="46"/>
      <c r="E488" s="70"/>
      <c r="F488" s="50"/>
      <c r="G488" s="50"/>
      <c r="H488" s="50"/>
      <c r="I488" s="50"/>
      <c r="J488" s="102"/>
      <c r="K488" s="46"/>
      <c r="L488" s="46"/>
      <c r="M488" s="46"/>
      <c r="N488" s="46"/>
      <c r="O488" s="46"/>
      <c r="P488" s="46"/>
      <c r="Q488" s="46"/>
      <c r="R488" s="46"/>
      <c r="S488" s="46"/>
      <c r="T488" s="46"/>
      <c r="U488" s="46"/>
      <c r="V488" s="46"/>
      <c r="W488" s="46"/>
      <c r="X488" s="46"/>
      <c r="Y488" s="46"/>
      <c r="Z488" s="46"/>
      <c r="AA488" s="46"/>
      <c r="AB488" s="46"/>
      <c r="AC488" s="46"/>
      <c r="AD488" s="46"/>
      <c r="AE488" s="46"/>
      <c r="AF488" s="46"/>
      <c r="AG488" s="46"/>
      <c r="AH488" s="46"/>
      <c r="AI488" s="46"/>
      <c r="AJ488" s="46"/>
      <c r="AK488" s="46"/>
      <c r="AL488" s="46"/>
    </row>
    <row r="489">
      <c r="A489" s="50"/>
      <c r="B489" s="46"/>
      <c r="C489" s="46"/>
      <c r="D489" s="46"/>
      <c r="E489" s="70"/>
      <c r="F489" s="50"/>
      <c r="G489" s="50"/>
      <c r="H489" s="50"/>
      <c r="I489" s="50"/>
      <c r="J489" s="102"/>
      <c r="K489" s="46"/>
      <c r="L489" s="46"/>
      <c r="M489" s="46"/>
      <c r="N489" s="46"/>
      <c r="O489" s="46"/>
      <c r="P489" s="46"/>
      <c r="Q489" s="46"/>
      <c r="R489" s="46"/>
      <c r="S489" s="46"/>
      <c r="T489" s="46"/>
      <c r="U489" s="46"/>
      <c r="V489" s="46"/>
      <c r="W489" s="46"/>
      <c r="X489" s="46"/>
      <c r="Y489" s="46"/>
      <c r="Z489" s="46"/>
      <c r="AA489" s="46"/>
      <c r="AB489" s="46"/>
      <c r="AC489" s="46"/>
      <c r="AD489" s="46"/>
      <c r="AE489" s="46"/>
      <c r="AF489" s="46"/>
      <c r="AG489" s="46"/>
      <c r="AH489" s="46"/>
      <c r="AI489" s="46"/>
      <c r="AJ489" s="46"/>
      <c r="AK489" s="46"/>
      <c r="AL489" s="46"/>
    </row>
    <row r="490">
      <c r="A490" s="50"/>
      <c r="B490" s="46"/>
      <c r="C490" s="46"/>
      <c r="D490" s="46"/>
      <c r="E490" s="70"/>
      <c r="F490" s="50"/>
      <c r="G490" s="50"/>
      <c r="H490" s="50"/>
      <c r="I490" s="50"/>
      <c r="J490" s="102"/>
      <c r="K490" s="46"/>
      <c r="L490" s="46"/>
      <c r="M490" s="46"/>
      <c r="N490" s="46"/>
      <c r="O490" s="46"/>
      <c r="P490" s="46"/>
      <c r="Q490" s="46"/>
      <c r="R490" s="46"/>
      <c r="S490" s="46"/>
      <c r="T490" s="46"/>
      <c r="U490" s="46"/>
      <c r="V490" s="46"/>
      <c r="W490" s="46"/>
      <c r="X490" s="46"/>
      <c r="Y490" s="46"/>
      <c r="Z490" s="46"/>
      <c r="AA490" s="46"/>
      <c r="AB490" s="46"/>
      <c r="AC490" s="46"/>
      <c r="AD490" s="46"/>
      <c r="AE490" s="46"/>
      <c r="AF490" s="46"/>
      <c r="AG490" s="46"/>
      <c r="AH490" s="46"/>
      <c r="AI490" s="46"/>
      <c r="AJ490" s="46"/>
      <c r="AK490" s="46"/>
      <c r="AL490" s="46"/>
    </row>
    <row r="491">
      <c r="A491" s="50"/>
      <c r="B491" s="46"/>
      <c r="C491" s="46"/>
      <c r="D491" s="46"/>
      <c r="E491" s="70"/>
      <c r="F491" s="50"/>
      <c r="G491" s="50"/>
      <c r="H491" s="50"/>
      <c r="I491" s="50"/>
      <c r="J491" s="102"/>
      <c r="K491" s="46"/>
      <c r="L491" s="46"/>
      <c r="M491" s="46"/>
      <c r="N491" s="46"/>
      <c r="O491" s="46"/>
      <c r="P491" s="46"/>
      <c r="Q491" s="46"/>
      <c r="R491" s="46"/>
      <c r="S491" s="46"/>
      <c r="T491" s="46"/>
      <c r="U491" s="46"/>
      <c r="V491" s="46"/>
      <c r="W491" s="46"/>
      <c r="X491" s="46"/>
      <c r="Y491" s="46"/>
      <c r="Z491" s="46"/>
      <c r="AA491" s="46"/>
      <c r="AB491" s="46"/>
      <c r="AC491" s="46"/>
      <c r="AD491" s="46"/>
      <c r="AE491" s="46"/>
      <c r="AF491" s="46"/>
      <c r="AG491" s="46"/>
      <c r="AH491" s="46"/>
      <c r="AI491" s="46"/>
      <c r="AJ491" s="46"/>
      <c r="AK491" s="46"/>
      <c r="AL491" s="46"/>
    </row>
    <row r="492">
      <c r="A492" s="50"/>
      <c r="B492" s="46"/>
      <c r="C492" s="46"/>
      <c r="D492" s="46"/>
      <c r="E492" s="70"/>
      <c r="F492" s="50"/>
      <c r="G492" s="50"/>
      <c r="H492" s="50"/>
      <c r="I492" s="50"/>
      <c r="J492" s="102"/>
      <c r="K492" s="46"/>
      <c r="L492" s="46"/>
      <c r="M492" s="46"/>
      <c r="N492" s="46"/>
      <c r="O492" s="46"/>
      <c r="P492" s="46"/>
      <c r="Q492" s="46"/>
      <c r="R492" s="46"/>
      <c r="S492" s="46"/>
      <c r="T492" s="46"/>
      <c r="U492" s="46"/>
      <c r="V492" s="46"/>
      <c r="W492" s="46"/>
      <c r="X492" s="46"/>
      <c r="Y492" s="46"/>
      <c r="Z492" s="46"/>
      <c r="AA492" s="46"/>
      <c r="AB492" s="46"/>
      <c r="AC492" s="46"/>
      <c r="AD492" s="46"/>
      <c r="AE492" s="46"/>
      <c r="AF492" s="46"/>
      <c r="AG492" s="46"/>
      <c r="AH492" s="46"/>
      <c r="AI492" s="46"/>
      <c r="AJ492" s="46"/>
      <c r="AK492" s="46"/>
      <c r="AL492" s="46"/>
    </row>
    <row r="493">
      <c r="A493" s="50"/>
      <c r="B493" s="46"/>
      <c r="C493" s="46"/>
      <c r="D493" s="46"/>
      <c r="E493" s="70"/>
      <c r="F493" s="50"/>
      <c r="G493" s="50"/>
      <c r="H493" s="50"/>
      <c r="I493" s="50"/>
      <c r="J493" s="102"/>
      <c r="K493" s="46"/>
      <c r="L493" s="46"/>
      <c r="M493" s="46"/>
      <c r="N493" s="46"/>
      <c r="O493" s="46"/>
      <c r="P493" s="46"/>
      <c r="Q493" s="46"/>
      <c r="R493" s="46"/>
      <c r="S493" s="46"/>
      <c r="T493" s="46"/>
      <c r="U493" s="46"/>
      <c r="V493" s="46"/>
      <c r="W493" s="46"/>
      <c r="X493" s="46"/>
      <c r="Y493" s="46"/>
      <c r="Z493" s="46"/>
      <c r="AA493" s="46"/>
      <c r="AB493" s="46"/>
      <c r="AC493" s="46"/>
      <c r="AD493" s="46"/>
      <c r="AE493" s="46"/>
      <c r="AF493" s="46"/>
      <c r="AG493" s="46"/>
      <c r="AH493" s="46"/>
      <c r="AI493" s="46"/>
      <c r="AJ493" s="46"/>
      <c r="AK493" s="46"/>
      <c r="AL493" s="46"/>
    </row>
    <row r="494">
      <c r="A494" s="50"/>
      <c r="B494" s="46"/>
      <c r="C494" s="46"/>
      <c r="D494" s="46"/>
      <c r="E494" s="70"/>
      <c r="F494" s="50"/>
      <c r="G494" s="50"/>
      <c r="H494" s="50"/>
      <c r="I494" s="50"/>
      <c r="J494" s="102"/>
      <c r="K494" s="46"/>
      <c r="L494" s="46"/>
      <c r="M494" s="46"/>
      <c r="N494" s="46"/>
      <c r="O494" s="46"/>
      <c r="P494" s="46"/>
      <c r="Q494" s="46"/>
      <c r="R494" s="46"/>
      <c r="S494" s="46"/>
      <c r="T494" s="46"/>
      <c r="U494" s="46"/>
      <c r="V494" s="46"/>
      <c r="W494" s="46"/>
      <c r="X494" s="46"/>
      <c r="Y494" s="46"/>
      <c r="Z494" s="46"/>
      <c r="AA494" s="46"/>
      <c r="AB494" s="46"/>
      <c r="AC494" s="46"/>
      <c r="AD494" s="46"/>
      <c r="AE494" s="46"/>
      <c r="AF494" s="46"/>
      <c r="AG494" s="46"/>
      <c r="AH494" s="46"/>
      <c r="AI494" s="46"/>
      <c r="AJ494" s="46"/>
      <c r="AK494" s="46"/>
      <c r="AL494" s="46"/>
    </row>
    <row r="495">
      <c r="A495" s="50"/>
      <c r="B495" s="46"/>
      <c r="C495" s="46"/>
      <c r="D495" s="46"/>
      <c r="E495" s="70"/>
      <c r="F495" s="50"/>
      <c r="G495" s="50"/>
      <c r="H495" s="50"/>
      <c r="I495" s="50"/>
      <c r="J495" s="102"/>
      <c r="K495" s="46"/>
      <c r="L495" s="46"/>
      <c r="M495" s="46"/>
      <c r="N495" s="46"/>
      <c r="O495" s="46"/>
      <c r="P495" s="46"/>
      <c r="Q495" s="46"/>
      <c r="R495" s="46"/>
      <c r="S495" s="46"/>
      <c r="T495" s="46"/>
      <c r="U495" s="46"/>
      <c r="V495" s="46"/>
      <c r="W495" s="46"/>
      <c r="X495" s="46"/>
      <c r="Y495" s="46"/>
      <c r="Z495" s="46"/>
      <c r="AA495" s="46"/>
      <c r="AB495" s="46"/>
      <c r="AC495" s="46"/>
      <c r="AD495" s="46"/>
      <c r="AE495" s="46"/>
      <c r="AF495" s="46"/>
      <c r="AG495" s="46"/>
      <c r="AH495" s="46"/>
      <c r="AI495" s="46"/>
      <c r="AJ495" s="46"/>
      <c r="AK495" s="46"/>
      <c r="AL495" s="46"/>
    </row>
    <row r="496">
      <c r="A496" s="50"/>
      <c r="B496" s="46"/>
      <c r="C496" s="46"/>
      <c r="D496" s="46"/>
      <c r="E496" s="70"/>
      <c r="F496" s="50"/>
      <c r="G496" s="50"/>
      <c r="H496" s="50"/>
      <c r="I496" s="50"/>
      <c r="J496" s="102"/>
      <c r="K496" s="46"/>
      <c r="L496" s="46"/>
      <c r="M496" s="46"/>
      <c r="N496" s="46"/>
      <c r="O496" s="46"/>
      <c r="P496" s="46"/>
      <c r="Q496" s="46"/>
      <c r="R496" s="46"/>
      <c r="S496" s="46"/>
      <c r="T496" s="46"/>
      <c r="U496" s="46"/>
      <c r="V496" s="46"/>
      <c r="W496" s="46"/>
      <c r="X496" s="46"/>
      <c r="Y496" s="46"/>
      <c r="Z496" s="46"/>
      <c r="AA496" s="46"/>
      <c r="AB496" s="46"/>
      <c r="AC496" s="46"/>
      <c r="AD496" s="46"/>
      <c r="AE496" s="46"/>
      <c r="AF496" s="46"/>
      <c r="AG496" s="46"/>
      <c r="AH496" s="46"/>
      <c r="AI496" s="46"/>
      <c r="AJ496" s="46"/>
      <c r="AK496" s="46"/>
      <c r="AL496" s="46"/>
    </row>
    <row r="497">
      <c r="A497" s="50"/>
      <c r="B497" s="46"/>
      <c r="C497" s="46"/>
      <c r="D497" s="46"/>
      <c r="E497" s="70"/>
      <c r="F497" s="50"/>
      <c r="G497" s="50"/>
      <c r="H497" s="50"/>
      <c r="I497" s="50"/>
      <c r="J497" s="102"/>
      <c r="K497" s="46"/>
      <c r="L497" s="46"/>
      <c r="M497" s="46"/>
      <c r="N497" s="46"/>
      <c r="O497" s="46"/>
      <c r="P497" s="46"/>
      <c r="Q497" s="46"/>
      <c r="R497" s="46"/>
      <c r="S497" s="46"/>
      <c r="T497" s="46"/>
      <c r="U497" s="46"/>
      <c r="V497" s="46"/>
      <c r="W497" s="46"/>
      <c r="X497" s="46"/>
      <c r="Y497" s="46"/>
      <c r="Z497" s="46"/>
      <c r="AA497" s="46"/>
      <c r="AB497" s="46"/>
      <c r="AC497" s="46"/>
      <c r="AD497" s="46"/>
      <c r="AE497" s="46"/>
      <c r="AF497" s="46"/>
      <c r="AG497" s="46"/>
      <c r="AH497" s="46"/>
      <c r="AI497" s="46"/>
      <c r="AJ497" s="46"/>
      <c r="AK497" s="46"/>
      <c r="AL497" s="46"/>
    </row>
    <row r="498">
      <c r="A498" s="50"/>
      <c r="B498" s="46"/>
      <c r="C498" s="46"/>
      <c r="D498" s="46"/>
      <c r="E498" s="70"/>
      <c r="F498" s="50"/>
      <c r="G498" s="50"/>
      <c r="H498" s="50"/>
      <c r="I498" s="50"/>
      <c r="J498" s="102"/>
      <c r="K498" s="46"/>
      <c r="L498" s="46"/>
      <c r="M498" s="46"/>
      <c r="N498" s="46"/>
      <c r="O498" s="46"/>
      <c r="P498" s="46"/>
      <c r="Q498" s="46"/>
      <c r="R498" s="46"/>
      <c r="S498" s="46"/>
      <c r="T498" s="46"/>
      <c r="U498" s="46"/>
      <c r="V498" s="46"/>
      <c r="W498" s="46"/>
      <c r="X498" s="46"/>
      <c r="Y498" s="46"/>
      <c r="Z498" s="46"/>
      <c r="AA498" s="46"/>
      <c r="AB498" s="46"/>
      <c r="AC498" s="46"/>
      <c r="AD498" s="46"/>
      <c r="AE498" s="46"/>
      <c r="AF498" s="46"/>
      <c r="AG498" s="46"/>
      <c r="AH498" s="46"/>
      <c r="AI498" s="46"/>
      <c r="AJ498" s="46"/>
      <c r="AK498" s="46"/>
      <c r="AL498" s="46"/>
    </row>
    <row r="499">
      <c r="A499" s="50"/>
      <c r="B499" s="46"/>
      <c r="C499" s="46"/>
      <c r="D499" s="46"/>
      <c r="E499" s="70"/>
      <c r="F499" s="50"/>
      <c r="G499" s="50"/>
      <c r="H499" s="50"/>
      <c r="I499" s="50"/>
      <c r="J499" s="102"/>
      <c r="K499" s="46"/>
      <c r="L499" s="46"/>
      <c r="M499" s="46"/>
      <c r="N499" s="46"/>
      <c r="O499" s="46"/>
      <c r="P499" s="46"/>
      <c r="Q499" s="46"/>
      <c r="R499" s="46"/>
      <c r="S499" s="46"/>
      <c r="T499" s="46"/>
      <c r="U499" s="46"/>
      <c r="V499" s="46"/>
      <c r="W499" s="46"/>
      <c r="X499" s="46"/>
      <c r="Y499" s="46"/>
      <c r="Z499" s="46"/>
      <c r="AA499" s="46"/>
      <c r="AB499" s="46"/>
      <c r="AC499" s="46"/>
      <c r="AD499" s="46"/>
      <c r="AE499" s="46"/>
      <c r="AF499" s="46"/>
      <c r="AG499" s="46"/>
      <c r="AH499" s="46"/>
      <c r="AI499" s="46"/>
      <c r="AJ499" s="46"/>
      <c r="AK499" s="46"/>
      <c r="AL499" s="46"/>
    </row>
    <row r="500">
      <c r="A500" s="50"/>
      <c r="B500" s="46"/>
      <c r="C500" s="46"/>
      <c r="D500" s="46"/>
      <c r="E500" s="70"/>
      <c r="F500" s="50"/>
      <c r="G500" s="50"/>
      <c r="H500" s="50"/>
      <c r="I500" s="50"/>
      <c r="J500" s="102"/>
      <c r="K500" s="46"/>
      <c r="L500" s="46"/>
      <c r="M500" s="46"/>
      <c r="N500" s="46"/>
      <c r="O500" s="46"/>
      <c r="P500" s="46"/>
      <c r="Q500" s="46"/>
      <c r="R500" s="46"/>
      <c r="S500" s="46"/>
      <c r="T500" s="46"/>
      <c r="U500" s="46"/>
      <c r="V500" s="46"/>
      <c r="W500" s="46"/>
      <c r="X500" s="46"/>
      <c r="Y500" s="46"/>
      <c r="Z500" s="46"/>
      <c r="AA500" s="46"/>
      <c r="AB500" s="46"/>
      <c r="AC500" s="46"/>
      <c r="AD500" s="46"/>
      <c r="AE500" s="46"/>
      <c r="AF500" s="46"/>
      <c r="AG500" s="46"/>
      <c r="AH500" s="46"/>
      <c r="AI500" s="46"/>
      <c r="AJ500" s="46"/>
      <c r="AK500" s="46"/>
      <c r="AL500" s="46"/>
    </row>
    <row r="501">
      <c r="A501" s="50"/>
      <c r="B501" s="46"/>
      <c r="C501" s="46"/>
      <c r="D501" s="46"/>
      <c r="E501" s="70"/>
      <c r="F501" s="50"/>
      <c r="G501" s="50"/>
      <c r="H501" s="50"/>
      <c r="I501" s="50"/>
      <c r="J501" s="102"/>
      <c r="K501" s="46"/>
      <c r="L501" s="46"/>
      <c r="M501" s="46"/>
      <c r="N501" s="46"/>
      <c r="O501" s="46"/>
      <c r="P501" s="46"/>
      <c r="Q501" s="46"/>
      <c r="R501" s="46"/>
      <c r="S501" s="46"/>
      <c r="T501" s="46"/>
      <c r="U501" s="46"/>
      <c r="V501" s="46"/>
      <c r="W501" s="46"/>
      <c r="X501" s="46"/>
      <c r="Y501" s="46"/>
      <c r="Z501" s="46"/>
      <c r="AA501" s="46"/>
      <c r="AB501" s="46"/>
      <c r="AC501" s="46"/>
      <c r="AD501" s="46"/>
      <c r="AE501" s="46"/>
      <c r="AF501" s="46"/>
      <c r="AG501" s="46"/>
      <c r="AH501" s="46"/>
      <c r="AI501" s="46"/>
      <c r="AJ501" s="46"/>
      <c r="AK501" s="46"/>
      <c r="AL501" s="46"/>
    </row>
    <row r="502">
      <c r="A502" s="50"/>
      <c r="B502" s="46"/>
      <c r="C502" s="46"/>
      <c r="D502" s="46"/>
      <c r="E502" s="70"/>
      <c r="F502" s="50"/>
      <c r="G502" s="50"/>
      <c r="H502" s="50"/>
      <c r="I502" s="50"/>
      <c r="J502" s="102"/>
      <c r="K502" s="46"/>
      <c r="L502" s="46"/>
      <c r="M502" s="46"/>
      <c r="N502" s="46"/>
      <c r="O502" s="46"/>
      <c r="P502" s="46"/>
      <c r="Q502" s="46"/>
      <c r="R502" s="46"/>
      <c r="S502" s="46"/>
      <c r="T502" s="46"/>
      <c r="U502" s="46"/>
      <c r="V502" s="46"/>
      <c r="W502" s="46"/>
      <c r="X502" s="46"/>
      <c r="Y502" s="46"/>
      <c r="Z502" s="46"/>
      <c r="AA502" s="46"/>
      <c r="AB502" s="46"/>
      <c r="AC502" s="46"/>
      <c r="AD502" s="46"/>
      <c r="AE502" s="46"/>
      <c r="AF502" s="46"/>
      <c r="AG502" s="46"/>
      <c r="AH502" s="46"/>
      <c r="AI502" s="46"/>
      <c r="AJ502" s="46"/>
      <c r="AK502" s="46"/>
      <c r="AL502" s="46"/>
    </row>
    <row r="503">
      <c r="A503" s="50"/>
      <c r="B503" s="46"/>
      <c r="C503" s="46"/>
      <c r="D503" s="46"/>
      <c r="E503" s="70"/>
      <c r="F503" s="50"/>
      <c r="G503" s="50"/>
      <c r="H503" s="50"/>
      <c r="I503" s="50"/>
      <c r="J503" s="102"/>
      <c r="K503" s="46"/>
      <c r="L503" s="46"/>
      <c r="M503" s="46"/>
      <c r="N503" s="46"/>
      <c r="O503" s="46"/>
      <c r="P503" s="46"/>
      <c r="Q503" s="46"/>
      <c r="R503" s="46"/>
      <c r="S503" s="46"/>
      <c r="T503" s="46"/>
      <c r="U503" s="46"/>
      <c r="V503" s="46"/>
      <c r="W503" s="46"/>
      <c r="X503" s="46"/>
      <c r="Y503" s="46"/>
      <c r="Z503" s="46"/>
      <c r="AA503" s="46"/>
      <c r="AB503" s="46"/>
      <c r="AC503" s="46"/>
      <c r="AD503" s="46"/>
      <c r="AE503" s="46"/>
      <c r="AF503" s="46"/>
      <c r="AG503" s="46"/>
      <c r="AH503" s="46"/>
      <c r="AI503" s="46"/>
      <c r="AJ503" s="46"/>
      <c r="AK503" s="46"/>
      <c r="AL503" s="46"/>
    </row>
    <row r="504">
      <c r="A504" s="50"/>
      <c r="B504" s="46"/>
      <c r="C504" s="46"/>
      <c r="D504" s="46"/>
      <c r="E504" s="70"/>
      <c r="F504" s="50"/>
      <c r="G504" s="50"/>
      <c r="H504" s="50"/>
      <c r="I504" s="50"/>
      <c r="J504" s="102"/>
      <c r="K504" s="46"/>
      <c r="L504" s="46"/>
      <c r="M504" s="46"/>
      <c r="N504" s="46"/>
      <c r="O504" s="46"/>
      <c r="P504" s="46"/>
      <c r="Q504" s="46"/>
      <c r="R504" s="46"/>
      <c r="S504" s="46"/>
      <c r="T504" s="46"/>
      <c r="U504" s="46"/>
      <c r="V504" s="46"/>
      <c r="W504" s="46"/>
      <c r="X504" s="46"/>
      <c r="Y504" s="46"/>
      <c r="Z504" s="46"/>
      <c r="AA504" s="46"/>
      <c r="AB504" s="46"/>
      <c r="AC504" s="46"/>
      <c r="AD504" s="46"/>
      <c r="AE504" s="46"/>
      <c r="AF504" s="46"/>
      <c r="AG504" s="46"/>
      <c r="AH504" s="46"/>
      <c r="AI504" s="46"/>
      <c r="AJ504" s="46"/>
      <c r="AK504" s="46"/>
      <c r="AL504" s="46"/>
    </row>
    <row r="505">
      <c r="A505" s="50"/>
      <c r="B505" s="46"/>
      <c r="C505" s="46"/>
      <c r="D505" s="46"/>
      <c r="E505" s="70"/>
      <c r="F505" s="50"/>
      <c r="G505" s="50"/>
      <c r="H505" s="50"/>
      <c r="I505" s="50"/>
      <c r="J505" s="102"/>
      <c r="K505" s="46"/>
      <c r="L505" s="46"/>
      <c r="M505" s="46"/>
      <c r="N505" s="46"/>
      <c r="O505" s="46"/>
      <c r="P505" s="46"/>
      <c r="Q505" s="46"/>
      <c r="R505" s="46"/>
      <c r="S505" s="46"/>
      <c r="T505" s="46"/>
      <c r="U505" s="46"/>
      <c r="V505" s="46"/>
      <c r="W505" s="46"/>
      <c r="X505" s="46"/>
      <c r="Y505" s="46"/>
      <c r="Z505" s="46"/>
      <c r="AA505" s="46"/>
      <c r="AB505" s="46"/>
      <c r="AC505" s="46"/>
      <c r="AD505" s="46"/>
      <c r="AE505" s="46"/>
      <c r="AF505" s="46"/>
      <c r="AG505" s="46"/>
      <c r="AH505" s="46"/>
      <c r="AI505" s="46"/>
      <c r="AJ505" s="46"/>
      <c r="AK505" s="46"/>
      <c r="AL505" s="46"/>
    </row>
    <row r="506">
      <c r="A506" s="50"/>
      <c r="B506" s="46"/>
      <c r="C506" s="46"/>
      <c r="D506" s="46"/>
      <c r="E506" s="70"/>
      <c r="F506" s="50"/>
      <c r="G506" s="50"/>
      <c r="H506" s="50"/>
      <c r="I506" s="50"/>
      <c r="J506" s="102"/>
      <c r="K506" s="46"/>
      <c r="L506" s="46"/>
      <c r="M506" s="46"/>
      <c r="N506" s="46"/>
      <c r="O506" s="46"/>
      <c r="P506" s="46"/>
      <c r="Q506" s="46"/>
      <c r="R506" s="46"/>
      <c r="S506" s="46"/>
      <c r="T506" s="46"/>
      <c r="U506" s="46"/>
      <c r="V506" s="46"/>
      <c r="W506" s="46"/>
      <c r="X506" s="46"/>
      <c r="Y506" s="46"/>
      <c r="Z506" s="46"/>
      <c r="AA506" s="46"/>
      <c r="AB506" s="46"/>
      <c r="AC506" s="46"/>
      <c r="AD506" s="46"/>
      <c r="AE506" s="46"/>
      <c r="AF506" s="46"/>
      <c r="AG506" s="46"/>
      <c r="AH506" s="46"/>
      <c r="AI506" s="46"/>
      <c r="AJ506" s="46"/>
      <c r="AK506" s="46"/>
      <c r="AL506" s="46"/>
    </row>
    <row r="507">
      <c r="A507" s="50"/>
      <c r="B507" s="46"/>
      <c r="C507" s="46"/>
      <c r="D507" s="46"/>
      <c r="E507" s="70"/>
      <c r="F507" s="50"/>
      <c r="G507" s="50"/>
      <c r="H507" s="50"/>
      <c r="I507" s="50"/>
      <c r="J507" s="102"/>
      <c r="K507" s="46"/>
      <c r="L507" s="46"/>
      <c r="M507" s="46"/>
      <c r="N507" s="46"/>
      <c r="O507" s="46"/>
      <c r="P507" s="46"/>
      <c r="Q507" s="46"/>
      <c r="R507" s="46"/>
      <c r="S507" s="46"/>
      <c r="T507" s="46"/>
      <c r="U507" s="46"/>
      <c r="V507" s="46"/>
      <c r="W507" s="46"/>
      <c r="X507" s="46"/>
      <c r="Y507" s="46"/>
      <c r="Z507" s="46"/>
      <c r="AA507" s="46"/>
      <c r="AB507" s="46"/>
      <c r="AC507" s="46"/>
      <c r="AD507" s="46"/>
      <c r="AE507" s="46"/>
      <c r="AF507" s="46"/>
      <c r="AG507" s="46"/>
      <c r="AH507" s="46"/>
      <c r="AI507" s="46"/>
      <c r="AJ507" s="46"/>
      <c r="AK507" s="46"/>
      <c r="AL507" s="46"/>
    </row>
    <row r="508">
      <c r="A508" s="50"/>
      <c r="B508" s="46"/>
      <c r="C508" s="46"/>
      <c r="D508" s="46"/>
      <c r="E508" s="70"/>
      <c r="F508" s="50"/>
      <c r="G508" s="50"/>
      <c r="H508" s="50"/>
      <c r="I508" s="50"/>
      <c r="J508" s="102"/>
      <c r="K508" s="46"/>
      <c r="L508" s="46"/>
      <c r="M508" s="46"/>
      <c r="N508" s="46"/>
      <c r="O508" s="46"/>
      <c r="P508" s="46"/>
      <c r="Q508" s="46"/>
      <c r="R508" s="46"/>
      <c r="S508" s="46"/>
      <c r="T508" s="46"/>
      <c r="U508" s="46"/>
      <c r="V508" s="46"/>
      <c r="W508" s="46"/>
      <c r="X508" s="46"/>
      <c r="Y508" s="46"/>
      <c r="Z508" s="46"/>
      <c r="AA508" s="46"/>
      <c r="AB508" s="46"/>
      <c r="AC508" s="46"/>
      <c r="AD508" s="46"/>
      <c r="AE508" s="46"/>
      <c r="AF508" s="46"/>
      <c r="AG508" s="46"/>
      <c r="AH508" s="46"/>
      <c r="AI508" s="46"/>
      <c r="AJ508" s="46"/>
      <c r="AK508" s="46"/>
      <c r="AL508" s="46"/>
    </row>
    <row r="509">
      <c r="A509" s="50"/>
      <c r="B509" s="46"/>
      <c r="C509" s="46"/>
      <c r="D509" s="46"/>
      <c r="E509" s="70"/>
      <c r="F509" s="50"/>
      <c r="G509" s="50"/>
      <c r="H509" s="50"/>
      <c r="I509" s="50"/>
      <c r="J509" s="102"/>
      <c r="K509" s="46"/>
      <c r="L509" s="46"/>
      <c r="M509" s="46"/>
      <c r="N509" s="46"/>
      <c r="O509" s="46"/>
      <c r="P509" s="46"/>
      <c r="Q509" s="46"/>
      <c r="R509" s="46"/>
      <c r="S509" s="46"/>
      <c r="T509" s="46"/>
      <c r="U509" s="46"/>
      <c r="V509" s="46"/>
      <c r="W509" s="46"/>
      <c r="X509" s="46"/>
      <c r="Y509" s="46"/>
      <c r="Z509" s="46"/>
      <c r="AA509" s="46"/>
      <c r="AB509" s="46"/>
      <c r="AC509" s="46"/>
      <c r="AD509" s="46"/>
      <c r="AE509" s="46"/>
      <c r="AF509" s="46"/>
      <c r="AG509" s="46"/>
      <c r="AH509" s="46"/>
      <c r="AI509" s="46"/>
      <c r="AJ509" s="46"/>
      <c r="AK509" s="46"/>
      <c r="AL509" s="46"/>
    </row>
    <row r="510">
      <c r="A510" s="50"/>
      <c r="B510" s="46"/>
      <c r="C510" s="46"/>
      <c r="D510" s="46"/>
      <c r="E510" s="70"/>
      <c r="F510" s="50"/>
      <c r="G510" s="50"/>
      <c r="H510" s="50"/>
      <c r="I510" s="50"/>
      <c r="J510" s="102"/>
      <c r="K510" s="46"/>
      <c r="L510" s="46"/>
      <c r="M510" s="46"/>
      <c r="N510" s="46"/>
      <c r="O510" s="46"/>
      <c r="P510" s="46"/>
      <c r="Q510" s="46"/>
      <c r="R510" s="46"/>
      <c r="S510" s="46"/>
      <c r="T510" s="46"/>
      <c r="U510" s="46"/>
      <c r="V510" s="46"/>
      <c r="W510" s="46"/>
      <c r="X510" s="46"/>
      <c r="Y510" s="46"/>
      <c r="Z510" s="46"/>
      <c r="AA510" s="46"/>
      <c r="AB510" s="46"/>
      <c r="AC510" s="46"/>
      <c r="AD510" s="46"/>
      <c r="AE510" s="46"/>
      <c r="AF510" s="46"/>
      <c r="AG510" s="46"/>
      <c r="AH510" s="46"/>
      <c r="AI510" s="46"/>
      <c r="AJ510" s="46"/>
      <c r="AK510" s="46"/>
      <c r="AL510" s="46"/>
    </row>
    <row r="511">
      <c r="A511" s="50"/>
      <c r="B511" s="46"/>
      <c r="C511" s="46"/>
      <c r="D511" s="46"/>
      <c r="E511" s="70"/>
      <c r="F511" s="50"/>
      <c r="G511" s="50"/>
      <c r="H511" s="50"/>
      <c r="I511" s="50"/>
      <c r="J511" s="102"/>
      <c r="K511" s="46"/>
      <c r="L511" s="46"/>
      <c r="M511" s="46"/>
      <c r="N511" s="46"/>
      <c r="O511" s="46"/>
      <c r="P511" s="46"/>
      <c r="Q511" s="46"/>
      <c r="R511" s="46"/>
      <c r="S511" s="46"/>
      <c r="T511" s="46"/>
      <c r="U511" s="46"/>
      <c r="V511" s="46"/>
      <c r="W511" s="46"/>
      <c r="X511" s="46"/>
      <c r="Y511" s="46"/>
      <c r="Z511" s="46"/>
      <c r="AA511" s="46"/>
      <c r="AB511" s="46"/>
      <c r="AC511" s="46"/>
      <c r="AD511" s="46"/>
      <c r="AE511" s="46"/>
      <c r="AF511" s="46"/>
      <c r="AG511" s="46"/>
      <c r="AH511" s="46"/>
      <c r="AI511" s="46"/>
      <c r="AJ511" s="46"/>
      <c r="AK511" s="46"/>
      <c r="AL511" s="46"/>
    </row>
    <row r="512">
      <c r="A512" s="50"/>
      <c r="B512" s="46"/>
      <c r="C512" s="46"/>
      <c r="D512" s="46"/>
      <c r="E512" s="70"/>
      <c r="F512" s="50"/>
      <c r="G512" s="50"/>
      <c r="H512" s="50"/>
      <c r="I512" s="50"/>
      <c r="J512" s="102"/>
      <c r="K512" s="46"/>
      <c r="L512" s="46"/>
      <c r="M512" s="46"/>
      <c r="N512" s="46"/>
      <c r="O512" s="46"/>
      <c r="P512" s="46"/>
      <c r="Q512" s="46"/>
      <c r="R512" s="46"/>
      <c r="S512" s="46"/>
      <c r="T512" s="46"/>
      <c r="U512" s="46"/>
      <c r="V512" s="46"/>
      <c r="W512" s="46"/>
      <c r="X512" s="46"/>
      <c r="Y512" s="46"/>
      <c r="Z512" s="46"/>
      <c r="AA512" s="46"/>
      <c r="AB512" s="46"/>
      <c r="AC512" s="46"/>
      <c r="AD512" s="46"/>
      <c r="AE512" s="46"/>
      <c r="AF512" s="46"/>
      <c r="AG512" s="46"/>
      <c r="AH512" s="46"/>
      <c r="AI512" s="46"/>
      <c r="AJ512" s="46"/>
      <c r="AK512" s="46"/>
      <c r="AL512" s="46"/>
    </row>
    <row r="513">
      <c r="A513" s="50"/>
      <c r="B513" s="46"/>
      <c r="C513" s="46"/>
      <c r="D513" s="46"/>
      <c r="E513" s="70"/>
      <c r="F513" s="50"/>
      <c r="G513" s="50"/>
      <c r="H513" s="50"/>
      <c r="I513" s="50"/>
      <c r="J513" s="102"/>
      <c r="K513" s="46"/>
      <c r="L513" s="46"/>
      <c r="M513" s="46"/>
      <c r="N513" s="46"/>
      <c r="O513" s="46"/>
      <c r="P513" s="46"/>
      <c r="Q513" s="46"/>
      <c r="R513" s="46"/>
      <c r="S513" s="46"/>
      <c r="T513" s="46"/>
      <c r="U513" s="46"/>
      <c r="V513" s="46"/>
      <c r="W513" s="46"/>
      <c r="X513" s="46"/>
      <c r="Y513" s="46"/>
      <c r="Z513" s="46"/>
      <c r="AA513" s="46"/>
      <c r="AB513" s="46"/>
      <c r="AC513" s="46"/>
      <c r="AD513" s="46"/>
      <c r="AE513" s="46"/>
      <c r="AF513" s="46"/>
      <c r="AG513" s="46"/>
      <c r="AH513" s="46"/>
      <c r="AI513" s="46"/>
      <c r="AJ513" s="46"/>
      <c r="AK513" s="46"/>
      <c r="AL513" s="46"/>
    </row>
    <row r="514">
      <c r="A514" s="50"/>
      <c r="B514" s="46"/>
      <c r="C514" s="46"/>
      <c r="D514" s="46"/>
      <c r="E514" s="70"/>
      <c r="F514" s="50"/>
      <c r="G514" s="50"/>
      <c r="H514" s="50"/>
      <c r="I514" s="50"/>
      <c r="J514" s="102"/>
      <c r="K514" s="46"/>
      <c r="L514" s="46"/>
      <c r="M514" s="46"/>
      <c r="N514" s="46"/>
      <c r="O514" s="46"/>
      <c r="P514" s="46"/>
      <c r="Q514" s="46"/>
      <c r="R514" s="46"/>
      <c r="S514" s="46"/>
      <c r="T514" s="46"/>
      <c r="U514" s="46"/>
      <c r="V514" s="46"/>
      <c r="W514" s="46"/>
      <c r="X514" s="46"/>
      <c r="Y514" s="46"/>
      <c r="Z514" s="46"/>
      <c r="AA514" s="46"/>
      <c r="AB514" s="46"/>
      <c r="AC514" s="46"/>
      <c r="AD514" s="46"/>
      <c r="AE514" s="46"/>
      <c r="AF514" s="46"/>
      <c r="AG514" s="46"/>
      <c r="AH514" s="46"/>
      <c r="AI514" s="46"/>
      <c r="AJ514" s="46"/>
      <c r="AK514" s="46"/>
      <c r="AL514" s="46"/>
    </row>
    <row r="515">
      <c r="A515" s="50"/>
      <c r="B515" s="46"/>
      <c r="C515" s="46"/>
      <c r="D515" s="46"/>
      <c r="E515" s="70"/>
      <c r="F515" s="50"/>
      <c r="G515" s="50"/>
      <c r="H515" s="50"/>
      <c r="I515" s="50"/>
      <c r="J515" s="102"/>
      <c r="K515" s="46"/>
      <c r="L515" s="46"/>
      <c r="M515" s="46"/>
      <c r="N515" s="46"/>
      <c r="O515" s="46"/>
      <c r="P515" s="46"/>
      <c r="Q515" s="46"/>
      <c r="R515" s="46"/>
      <c r="S515" s="46"/>
      <c r="T515" s="46"/>
      <c r="U515" s="46"/>
      <c r="V515" s="46"/>
      <c r="W515" s="46"/>
      <c r="X515" s="46"/>
      <c r="Y515" s="46"/>
      <c r="Z515" s="46"/>
      <c r="AA515" s="46"/>
      <c r="AB515" s="46"/>
      <c r="AC515" s="46"/>
      <c r="AD515" s="46"/>
      <c r="AE515" s="46"/>
      <c r="AF515" s="46"/>
      <c r="AG515" s="46"/>
      <c r="AH515" s="46"/>
      <c r="AI515" s="46"/>
      <c r="AJ515" s="46"/>
      <c r="AK515" s="46"/>
      <c r="AL515" s="46"/>
    </row>
    <row r="516">
      <c r="A516" s="50"/>
      <c r="B516" s="46"/>
      <c r="C516" s="46"/>
      <c r="D516" s="46"/>
      <c r="E516" s="70"/>
      <c r="F516" s="50"/>
      <c r="G516" s="50"/>
      <c r="H516" s="50"/>
      <c r="I516" s="50"/>
      <c r="J516" s="102"/>
      <c r="K516" s="46"/>
      <c r="L516" s="46"/>
      <c r="M516" s="46"/>
      <c r="N516" s="46"/>
      <c r="O516" s="46"/>
      <c r="P516" s="46"/>
      <c r="Q516" s="46"/>
      <c r="R516" s="46"/>
      <c r="S516" s="46"/>
      <c r="T516" s="46"/>
      <c r="U516" s="46"/>
      <c r="V516" s="46"/>
      <c r="W516" s="46"/>
      <c r="X516" s="46"/>
      <c r="Y516" s="46"/>
      <c r="Z516" s="46"/>
      <c r="AA516" s="46"/>
      <c r="AB516" s="46"/>
      <c r="AC516" s="46"/>
      <c r="AD516" s="46"/>
      <c r="AE516" s="46"/>
      <c r="AF516" s="46"/>
      <c r="AG516" s="46"/>
      <c r="AH516" s="46"/>
      <c r="AI516" s="46"/>
      <c r="AJ516" s="46"/>
      <c r="AK516" s="46"/>
      <c r="AL516" s="46"/>
    </row>
    <row r="517">
      <c r="A517" s="50"/>
      <c r="B517" s="46"/>
      <c r="C517" s="46"/>
      <c r="D517" s="46"/>
      <c r="E517" s="70"/>
      <c r="F517" s="50"/>
      <c r="G517" s="50"/>
      <c r="H517" s="50"/>
      <c r="I517" s="50"/>
      <c r="J517" s="102"/>
      <c r="K517" s="46"/>
      <c r="L517" s="46"/>
      <c r="M517" s="46"/>
      <c r="N517" s="46"/>
      <c r="O517" s="46"/>
      <c r="P517" s="46"/>
      <c r="Q517" s="46"/>
      <c r="R517" s="46"/>
      <c r="S517" s="46"/>
      <c r="T517" s="46"/>
      <c r="U517" s="46"/>
      <c r="V517" s="46"/>
      <c r="W517" s="46"/>
      <c r="X517" s="46"/>
      <c r="Y517" s="46"/>
      <c r="Z517" s="46"/>
      <c r="AA517" s="46"/>
      <c r="AB517" s="46"/>
      <c r="AC517" s="46"/>
      <c r="AD517" s="46"/>
      <c r="AE517" s="46"/>
      <c r="AF517" s="46"/>
      <c r="AG517" s="46"/>
      <c r="AH517" s="46"/>
      <c r="AI517" s="46"/>
      <c r="AJ517" s="46"/>
      <c r="AK517" s="46"/>
      <c r="AL517" s="46"/>
    </row>
    <row r="518">
      <c r="A518" s="50"/>
      <c r="B518" s="46"/>
      <c r="C518" s="46"/>
      <c r="D518" s="46"/>
      <c r="E518" s="70"/>
      <c r="F518" s="50"/>
      <c r="G518" s="50"/>
      <c r="H518" s="50"/>
      <c r="I518" s="50"/>
      <c r="J518" s="102"/>
      <c r="K518" s="46"/>
      <c r="L518" s="46"/>
      <c r="M518" s="46"/>
      <c r="N518" s="46"/>
      <c r="O518" s="46"/>
      <c r="P518" s="46"/>
      <c r="Q518" s="46"/>
      <c r="R518" s="46"/>
      <c r="S518" s="46"/>
      <c r="T518" s="46"/>
      <c r="U518" s="46"/>
      <c r="V518" s="46"/>
      <c r="W518" s="46"/>
      <c r="X518" s="46"/>
      <c r="Y518" s="46"/>
      <c r="Z518" s="46"/>
      <c r="AA518" s="46"/>
      <c r="AB518" s="46"/>
      <c r="AC518" s="46"/>
      <c r="AD518" s="46"/>
      <c r="AE518" s="46"/>
      <c r="AF518" s="46"/>
      <c r="AG518" s="46"/>
      <c r="AH518" s="46"/>
      <c r="AI518" s="46"/>
      <c r="AJ518" s="46"/>
      <c r="AK518" s="46"/>
      <c r="AL518" s="46"/>
    </row>
    <row r="519">
      <c r="A519" s="50"/>
      <c r="B519" s="46"/>
      <c r="C519" s="46"/>
      <c r="D519" s="46"/>
      <c r="E519" s="70"/>
      <c r="F519" s="50"/>
      <c r="G519" s="50"/>
      <c r="H519" s="50"/>
      <c r="I519" s="50"/>
      <c r="J519" s="102"/>
      <c r="K519" s="46"/>
      <c r="L519" s="46"/>
      <c r="M519" s="46"/>
      <c r="N519" s="46"/>
      <c r="O519" s="46"/>
      <c r="P519" s="46"/>
      <c r="Q519" s="46"/>
      <c r="R519" s="46"/>
      <c r="S519" s="46"/>
      <c r="T519" s="46"/>
      <c r="U519" s="46"/>
      <c r="V519" s="46"/>
      <c r="W519" s="46"/>
      <c r="X519" s="46"/>
      <c r="Y519" s="46"/>
      <c r="Z519" s="46"/>
      <c r="AA519" s="46"/>
      <c r="AB519" s="46"/>
      <c r="AC519" s="46"/>
      <c r="AD519" s="46"/>
      <c r="AE519" s="46"/>
      <c r="AF519" s="46"/>
      <c r="AG519" s="46"/>
      <c r="AH519" s="46"/>
      <c r="AI519" s="46"/>
      <c r="AJ519" s="46"/>
      <c r="AK519" s="46"/>
      <c r="AL519" s="46"/>
    </row>
    <row r="520">
      <c r="A520" s="50"/>
      <c r="B520" s="46"/>
      <c r="C520" s="46"/>
      <c r="D520" s="46"/>
      <c r="E520" s="70"/>
      <c r="F520" s="50"/>
      <c r="G520" s="50"/>
      <c r="H520" s="50"/>
      <c r="I520" s="50"/>
      <c r="J520" s="102"/>
      <c r="K520" s="46"/>
      <c r="L520" s="46"/>
      <c r="M520" s="46"/>
      <c r="N520" s="46"/>
      <c r="O520" s="46"/>
      <c r="P520" s="46"/>
      <c r="Q520" s="46"/>
      <c r="R520" s="46"/>
      <c r="S520" s="46"/>
      <c r="T520" s="46"/>
      <c r="U520" s="46"/>
      <c r="V520" s="46"/>
      <c r="W520" s="46"/>
      <c r="X520" s="46"/>
      <c r="Y520" s="46"/>
      <c r="Z520" s="46"/>
      <c r="AA520" s="46"/>
      <c r="AB520" s="46"/>
      <c r="AC520" s="46"/>
      <c r="AD520" s="46"/>
      <c r="AE520" s="46"/>
      <c r="AF520" s="46"/>
      <c r="AG520" s="46"/>
      <c r="AH520" s="46"/>
      <c r="AI520" s="46"/>
      <c r="AJ520" s="46"/>
      <c r="AK520" s="46"/>
      <c r="AL520" s="46"/>
    </row>
    <row r="521">
      <c r="A521" s="50"/>
      <c r="B521" s="46"/>
      <c r="C521" s="46"/>
      <c r="D521" s="46"/>
      <c r="E521" s="70"/>
      <c r="F521" s="50"/>
      <c r="G521" s="50"/>
      <c r="H521" s="50"/>
      <c r="I521" s="50"/>
      <c r="J521" s="102"/>
      <c r="K521" s="46"/>
      <c r="L521" s="46"/>
      <c r="M521" s="46"/>
      <c r="N521" s="46"/>
      <c r="O521" s="46"/>
      <c r="P521" s="46"/>
      <c r="Q521" s="46"/>
      <c r="R521" s="46"/>
      <c r="S521" s="46"/>
      <c r="T521" s="46"/>
      <c r="U521" s="46"/>
      <c r="V521" s="46"/>
      <c r="W521" s="46"/>
      <c r="X521" s="46"/>
      <c r="Y521" s="46"/>
      <c r="Z521" s="46"/>
      <c r="AA521" s="46"/>
      <c r="AB521" s="46"/>
      <c r="AC521" s="46"/>
      <c r="AD521" s="46"/>
      <c r="AE521" s="46"/>
      <c r="AF521" s="46"/>
      <c r="AG521" s="46"/>
      <c r="AH521" s="46"/>
      <c r="AI521" s="46"/>
      <c r="AJ521" s="46"/>
      <c r="AK521" s="46"/>
      <c r="AL521" s="46"/>
    </row>
    <row r="522">
      <c r="A522" s="50"/>
      <c r="B522" s="46"/>
      <c r="C522" s="46"/>
      <c r="D522" s="46"/>
      <c r="E522" s="70"/>
      <c r="F522" s="50"/>
      <c r="G522" s="50"/>
      <c r="H522" s="50"/>
      <c r="I522" s="50"/>
      <c r="J522" s="102"/>
      <c r="K522" s="46"/>
      <c r="L522" s="46"/>
      <c r="M522" s="46"/>
      <c r="N522" s="46"/>
      <c r="O522" s="46"/>
      <c r="P522" s="46"/>
      <c r="Q522" s="46"/>
      <c r="R522" s="46"/>
      <c r="S522" s="46"/>
      <c r="T522" s="46"/>
      <c r="U522" s="46"/>
      <c r="V522" s="46"/>
      <c r="W522" s="46"/>
      <c r="X522" s="46"/>
      <c r="Y522" s="46"/>
      <c r="Z522" s="46"/>
      <c r="AA522" s="46"/>
      <c r="AB522" s="46"/>
      <c r="AC522" s="46"/>
      <c r="AD522" s="46"/>
      <c r="AE522" s="46"/>
      <c r="AF522" s="46"/>
      <c r="AG522" s="46"/>
      <c r="AH522" s="46"/>
      <c r="AI522" s="46"/>
      <c r="AJ522" s="46"/>
      <c r="AK522" s="46"/>
      <c r="AL522" s="46"/>
    </row>
    <row r="523">
      <c r="A523" s="50"/>
      <c r="B523" s="46"/>
      <c r="C523" s="46"/>
      <c r="D523" s="46"/>
      <c r="E523" s="70"/>
      <c r="F523" s="50"/>
      <c r="G523" s="50"/>
      <c r="H523" s="50"/>
      <c r="I523" s="50"/>
      <c r="J523" s="102"/>
      <c r="K523" s="46"/>
      <c r="L523" s="46"/>
      <c r="M523" s="46"/>
      <c r="N523" s="46"/>
      <c r="O523" s="46"/>
      <c r="P523" s="46"/>
      <c r="Q523" s="46"/>
      <c r="R523" s="46"/>
      <c r="S523" s="46"/>
      <c r="T523" s="46"/>
      <c r="U523" s="46"/>
      <c r="V523" s="46"/>
      <c r="W523" s="46"/>
      <c r="X523" s="46"/>
      <c r="Y523" s="46"/>
      <c r="Z523" s="46"/>
      <c r="AA523" s="46"/>
      <c r="AB523" s="46"/>
      <c r="AC523" s="46"/>
      <c r="AD523" s="46"/>
      <c r="AE523" s="46"/>
      <c r="AF523" s="46"/>
      <c r="AG523" s="46"/>
      <c r="AH523" s="46"/>
      <c r="AI523" s="46"/>
      <c r="AJ523" s="46"/>
      <c r="AK523" s="46"/>
      <c r="AL523" s="46"/>
    </row>
    <row r="524">
      <c r="A524" s="50"/>
      <c r="B524" s="46"/>
      <c r="C524" s="46"/>
      <c r="D524" s="46"/>
      <c r="E524" s="70"/>
      <c r="F524" s="50"/>
      <c r="G524" s="50"/>
      <c r="H524" s="50"/>
      <c r="I524" s="50"/>
      <c r="J524" s="102"/>
      <c r="K524" s="46"/>
      <c r="L524" s="46"/>
      <c r="M524" s="46"/>
      <c r="N524" s="46"/>
      <c r="O524" s="46"/>
      <c r="P524" s="46"/>
      <c r="Q524" s="46"/>
      <c r="R524" s="46"/>
      <c r="S524" s="46"/>
      <c r="T524" s="46"/>
      <c r="U524" s="46"/>
      <c r="V524" s="46"/>
      <c r="W524" s="46"/>
      <c r="X524" s="46"/>
      <c r="Y524" s="46"/>
      <c r="Z524" s="46"/>
      <c r="AA524" s="46"/>
      <c r="AB524" s="46"/>
      <c r="AC524" s="46"/>
      <c r="AD524" s="46"/>
      <c r="AE524" s="46"/>
      <c r="AF524" s="46"/>
      <c r="AG524" s="46"/>
      <c r="AH524" s="46"/>
      <c r="AI524" s="46"/>
      <c r="AJ524" s="46"/>
      <c r="AK524" s="46"/>
      <c r="AL524" s="46"/>
    </row>
    <row r="525">
      <c r="A525" s="50"/>
      <c r="B525" s="46"/>
      <c r="C525" s="46"/>
      <c r="D525" s="46"/>
      <c r="E525" s="70"/>
      <c r="F525" s="50"/>
      <c r="G525" s="50"/>
      <c r="H525" s="50"/>
      <c r="I525" s="50"/>
      <c r="J525" s="102"/>
      <c r="K525" s="46"/>
      <c r="L525" s="46"/>
      <c r="M525" s="46"/>
      <c r="N525" s="46"/>
      <c r="O525" s="46"/>
      <c r="P525" s="46"/>
      <c r="Q525" s="46"/>
      <c r="R525" s="46"/>
      <c r="S525" s="46"/>
      <c r="T525" s="46"/>
      <c r="U525" s="46"/>
      <c r="V525" s="46"/>
      <c r="W525" s="46"/>
      <c r="X525" s="46"/>
      <c r="Y525" s="46"/>
      <c r="Z525" s="46"/>
      <c r="AA525" s="46"/>
      <c r="AB525" s="46"/>
      <c r="AC525" s="46"/>
      <c r="AD525" s="46"/>
      <c r="AE525" s="46"/>
      <c r="AF525" s="46"/>
      <c r="AG525" s="46"/>
      <c r="AH525" s="46"/>
      <c r="AI525" s="46"/>
      <c r="AJ525" s="46"/>
      <c r="AK525" s="46"/>
      <c r="AL525" s="46"/>
    </row>
    <row r="526">
      <c r="A526" s="50"/>
      <c r="B526" s="46"/>
      <c r="C526" s="46"/>
      <c r="D526" s="46"/>
      <c r="E526" s="70"/>
      <c r="F526" s="50"/>
      <c r="G526" s="50"/>
      <c r="H526" s="50"/>
      <c r="I526" s="50"/>
      <c r="J526" s="102"/>
      <c r="K526" s="46"/>
      <c r="L526" s="46"/>
      <c r="M526" s="46"/>
      <c r="N526" s="46"/>
      <c r="O526" s="46"/>
      <c r="P526" s="46"/>
      <c r="Q526" s="46"/>
      <c r="R526" s="46"/>
      <c r="S526" s="46"/>
      <c r="T526" s="46"/>
      <c r="U526" s="46"/>
      <c r="V526" s="46"/>
      <c r="W526" s="46"/>
      <c r="X526" s="46"/>
      <c r="Y526" s="46"/>
      <c r="Z526" s="46"/>
      <c r="AA526" s="46"/>
      <c r="AB526" s="46"/>
      <c r="AC526" s="46"/>
      <c r="AD526" s="46"/>
      <c r="AE526" s="46"/>
      <c r="AF526" s="46"/>
      <c r="AG526" s="46"/>
      <c r="AH526" s="46"/>
      <c r="AI526" s="46"/>
      <c r="AJ526" s="46"/>
      <c r="AK526" s="46"/>
      <c r="AL526" s="46"/>
    </row>
    <row r="527">
      <c r="A527" s="50"/>
      <c r="B527" s="46"/>
      <c r="C527" s="46"/>
      <c r="D527" s="46"/>
      <c r="E527" s="70"/>
      <c r="F527" s="50"/>
      <c r="G527" s="50"/>
      <c r="H527" s="50"/>
      <c r="I527" s="50"/>
      <c r="J527" s="102"/>
      <c r="K527" s="46"/>
      <c r="L527" s="46"/>
      <c r="M527" s="46"/>
      <c r="N527" s="46"/>
      <c r="O527" s="46"/>
      <c r="P527" s="46"/>
      <c r="Q527" s="46"/>
      <c r="R527" s="46"/>
      <c r="S527" s="46"/>
      <c r="T527" s="46"/>
      <c r="U527" s="46"/>
      <c r="V527" s="46"/>
      <c r="W527" s="46"/>
      <c r="X527" s="46"/>
      <c r="Y527" s="46"/>
      <c r="Z527" s="46"/>
      <c r="AA527" s="46"/>
      <c r="AB527" s="46"/>
      <c r="AC527" s="46"/>
      <c r="AD527" s="46"/>
      <c r="AE527" s="46"/>
      <c r="AF527" s="46"/>
      <c r="AG527" s="46"/>
      <c r="AH527" s="46"/>
      <c r="AI527" s="46"/>
      <c r="AJ527" s="46"/>
      <c r="AK527" s="46"/>
      <c r="AL527" s="46"/>
    </row>
    <row r="528">
      <c r="A528" s="50"/>
      <c r="B528" s="46"/>
      <c r="C528" s="46"/>
      <c r="D528" s="46"/>
      <c r="E528" s="70"/>
      <c r="F528" s="50"/>
      <c r="G528" s="50"/>
      <c r="H528" s="50"/>
      <c r="I528" s="50"/>
      <c r="J528" s="102"/>
      <c r="K528" s="46"/>
      <c r="L528" s="46"/>
      <c r="M528" s="46"/>
      <c r="N528" s="46"/>
      <c r="O528" s="46"/>
      <c r="P528" s="46"/>
      <c r="Q528" s="46"/>
      <c r="R528" s="46"/>
      <c r="S528" s="46"/>
      <c r="T528" s="46"/>
      <c r="U528" s="46"/>
      <c r="V528" s="46"/>
      <c r="W528" s="46"/>
      <c r="X528" s="46"/>
      <c r="Y528" s="46"/>
      <c r="Z528" s="46"/>
      <c r="AA528" s="46"/>
      <c r="AB528" s="46"/>
      <c r="AC528" s="46"/>
      <c r="AD528" s="46"/>
      <c r="AE528" s="46"/>
      <c r="AF528" s="46"/>
      <c r="AG528" s="46"/>
      <c r="AH528" s="46"/>
      <c r="AI528" s="46"/>
      <c r="AJ528" s="46"/>
      <c r="AK528" s="46"/>
      <c r="AL528" s="46"/>
    </row>
    <row r="529">
      <c r="A529" s="50"/>
      <c r="B529" s="46"/>
      <c r="C529" s="46"/>
      <c r="D529" s="46"/>
      <c r="E529" s="70"/>
      <c r="F529" s="50"/>
      <c r="G529" s="50"/>
      <c r="H529" s="50"/>
      <c r="I529" s="50"/>
      <c r="J529" s="102"/>
      <c r="K529" s="46"/>
      <c r="L529" s="46"/>
      <c r="M529" s="46"/>
      <c r="N529" s="46"/>
      <c r="O529" s="46"/>
      <c r="P529" s="46"/>
      <c r="Q529" s="46"/>
      <c r="R529" s="46"/>
      <c r="S529" s="46"/>
      <c r="T529" s="46"/>
      <c r="U529" s="46"/>
      <c r="V529" s="46"/>
      <c r="W529" s="46"/>
      <c r="X529" s="46"/>
      <c r="Y529" s="46"/>
      <c r="Z529" s="46"/>
      <c r="AA529" s="46"/>
      <c r="AB529" s="46"/>
      <c r="AC529" s="46"/>
      <c r="AD529" s="46"/>
      <c r="AE529" s="46"/>
      <c r="AF529" s="46"/>
      <c r="AG529" s="46"/>
      <c r="AH529" s="46"/>
      <c r="AI529" s="46"/>
      <c r="AJ529" s="46"/>
      <c r="AK529" s="46"/>
      <c r="AL529" s="46"/>
    </row>
    <row r="530">
      <c r="A530" s="50"/>
      <c r="B530" s="46"/>
      <c r="C530" s="46"/>
      <c r="D530" s="46"/>
      <c r="E530" s="70"/>
      <c r="F530" s="50"/>
      <c r="G530" s="50"/>
      <c r="H530" s="50"/>
      <c r="I530" s="50"/>
      <c r="J530" s="102"/>
      <c r="K530" s="46"/>
      <c r="L530" s="46"/>
      <c r="M530" s="46"/>
      <c r="N530" s="46"/>
      <c r="O530" s="46"/>
      <c r="P530" s="46"/>
      <c r="Q530" s="46"/>
      <c r="R530" s="46"/>
      <c r="S530" s="46"/>
      <c r="T530" s="46"/>
      <c r="U530" s="46"/>
      <c r="V530" s="46"/>
      <c r="W530" s="46"/>
      <c r="X530" s="46"/>
      <c r="Y530" s="46"/>
      <c r="Z530" s="46"/>
      <c r="AA530" s="46"/>
      <c r="AB530" s="46"/>
      <c r="AC530" s="46"/>
      <c r="AD530" s="46"/>
      <c r="AE530" s="46"/>
      <c r="AF530" s="46"/>
      <c r="AG530" s="46"/>
      <c r="AH530" s="46"/>
      <c r="AI530" s="46"/>
      <c r="AJ530" s="46"/>
      <c r="AK530" s="46"/>
      <c r="AL530" s="46"/>
    </row>
    <row r="531">
      <c r="A531" s="50"/>
      <c r="B531" s="46"/>
      <c r="C531" s="46"/>
      <c r="D531" s="46"/>
      <c r="E531" s="70"/>
      <c r="F531" s="50"/>
      <c r="G531" s="50"/>
      <c r="H531" s="50"/>
      <c r="I531" s="50"/>
      <c r="J531" s="102"/>
      <c r="K531" s="46"/>
      <c r="L531" s="46"/>
      <c r="M531" s="46"/>
      <c r="N531" s="46"/>
      <c r="O531" s="46"/>
      <c r="P531" s="46"/>
      <c r="Q531" s="46"/>
      <c r="R531" s="46"/>
      <c r="S531" s="46"/>
      <c r="T531" s="46"/>
      <c r="U531" s="46"/>
      <c r="V531" s="46"/>
      <c r="W531" s="46"/>
      <c r="X531" s="46"/>
      <c r="Y531" s="46"/>
      <c r="Z531" s="46"/>
      <c r="AA531" s="46"/>
      <c r="AB531" s="46"/>
      <c r="AC531" s="46"/>
      <c r="AD531" s="46"/>
      <c r="AE531" s="46"/>
      <c r="AF531" s="46"/>
      <c r="AG531" s="46"/>
      <c r="AH531" s="46"/>
      <c r="AI531" s="46"/>
      <c r="AJ531" s="46"/>
      <c r="AK531" s="46"/>
      <c r="AL531" s="46"/>
    </row>
    <row r="532">
      <c r="A532" s="50"/>
      <c r="B532" s="46"/>
      <c r="C532" s="46"/>
      <c r="D532" s="46"/>
      <c r="E532" s="70"/>
      <c r="F532" s="50"/>
      <c r="G532" s="50"/>
      <c r="H532" s="50"/>
      <c r="I532" s="50"/>
      <c r="J532" s="102"/>
      <c r="K532" s="46"/>
      <c r="L532" s="46"/>
      <c r="M532" s="46"/>
      <c r="N532" s="46"/>
      <c r="O532" s="46"/>
      <c r="P532" s="46"/>
      <c r="Q532" s="46"/>
      <c r="R532" s="46"/>
      <c r="S532" s="46"/>
      <c r="T532" s="46"/>
      <c r="U532" s="46"/>
      <c r="V532" s="46"/>
      <c r="W532" s="46"/>
      <c r="X532" s="46"/>
      <c r="Y532" s="46"/>
      <c r="Z532" s="46"/>
      <c r="AA532" s="46"/>
      <c r="AB532" s="46"/>
      <c r="AC532" s="46"/>
      <c r="AD532" s="46"/>
      <c r="AE532" s="46"/>
      <c r="AF532" s="46"/>
      <c r="AG532" s="46"/>
      <c r="AH532" s="46"/>
      <c r="AI532" s="46"/>
      <c r="AJ532" s="46"/>
      <c r="AK532" s="46"/>
      <c r="AL532" s="46"/>
    </row>
    <row r="533">
      <c r="A533" s="50"/>
      <c r="B533" s="46"/>
      <c r="C533" s="46"/>
      <c r="D533" s="46"/>
      <c r="E533" s="70"/>
      <c r="F533" s="50"/>
      <c r="G533" s="50"/>
      <c r="H533" s="50"/>
      <c r="I533" s="50"/>
      <c r="J533" s="102"/>
      <c r="K533" s="46"/>
      <c r="L533" s="46"/>
      <c r="M533" s="46"/>
      <c r="N533" s="46"/>
      <c r="O533" s="46"/>
      <c r="P533" s="46"/>
      <c r="Q533" s="46"/>
      <c r="R533" s="46"/>
      <c r="S533" s="46"/>
      <c r="T533" s="46"/>
      <c r="U533" s="46"/>
      <c r="V533" s="46"/>
      <c r="W533" s="46"/>
      <c r="X533" s="46"/>
      <c r="Y533" s="46"/>
      <c r="Z533" s="46"/>
      <c r="AA533" s="46"/>
      <c r="AB533" s="46"/>
      <c r="AC533" s="46"/>
      <c r="AD533" s="46"/>
      <c r="AE533" s="46"/>
      <c r="AF533" s="46"/>
      <c r="AG533" s="46"/>
      <c r="AH533" s="46"/>
      <c r="AI533" s="46"/>
      <c r="AJ533" s="46"/>
      <c r="AK533" s="46"/>
      <c r="AL533" s="46"/>
    </row>
    <row r="534">
      <c r="A534" s="50"/>
      <c r="B534" s="46"/>
      <c r="C534" s="46"/>
      <c r="D534" s="46"/>
      <c r="E534" s="70"/>
      <c r="F534" s="50"/>
      <c r="G534" s="50"/>
      <c r="H534" s="50"/>
      <c r="I534" s="50"/>
      <c r="J534" s="102"/>
      <c r="K534" s="46"/>
      <c r="L534" s="46"/>
      <c r="M534" s="46"/>
      <c r="N534" s="46"/>
      <c r="O534" s="46"/>
      <c r="P534" s="46"/>
      <c r="Q534" s="46"/>
      <c r="R534" s="46"/>
      <c r="S534" s="46"/>
      <c r="T534" s="46"/>
      <c r="U534" s="46"/>
      <c r="V534" s="46"/>
      <c r="W534" s="46"/>
      <c r="X534" s="46"/>
      <c r="Y534" s="46"/>
      <c r="Z534" s="46"/>
      <c r="AA534" s="46"/>
      <c r="AB534" s="46"/>
      <c r="AC534" s="46"/>
      <c r="AD534" s="46"/>
      <c r="AE534" s="46"/>
      <c r="AF534" s="46"/>
      <c r="AG534" s="46"/>
      <c r="AH534" s="46"/>
      <c r="AI534" s="46"/>
      <c r="AJ534" s="46"/>
      <c r="AK534" s="46"/>
      <c r="AL534" s="46"/>
    </row>
    <row r="535">
      <c r="A535" s="50"/>
      <c r="B535" s="46"/>
      <c r="C535" s="46"/>
      <c r="D535" s="46"/>
      <c r="E535" s="70"/>
      <c r="F535" s="50"/>
      <c r="G535" s="50"/>
      <c r="H535" s="50"/>
      <c r="I535" s="50"/>
      <c r="J535" s="102"/>
      <c r="K535" s="46"/>
      <c r="L535" s="46"/>
      <c r="M535" s="46"/>
      <c r="N535" s="46"/>
      <c r="O535" s="46"/>
      <c r="P535" s="46"/>
      <c r="Q535" s="46"/>
      <c r="R535" s="46"/>
      <c r="S535" s="46"/>
      <c r="T535" s="46"/>
      <c r="U535" s="46"/>
      <c r="V535" s="46"/>
      <c r="W535" s="46"/>
      <c r="X535" s="46"/>
      <c r="Y535" s="46"/>
      <c r="Z535" s="46"/>
      <c r="AA535" s="46"/>
      <c r="AB535" s="46"/>
      <c r="AC535" s="46"/>
      <c r="AD535" s="46"/>
      <c r="AE535" s="46"/>
      <c r="AF535" s="46"/>
      <c r="AG535" s="46"/>
      <c r="AH535" s="46"/>
      <c r="AI535" s="46"/>
      <c r="AJ535" s="46"/>
      <c r="AK535" s="46"/>
      <c r="AL535" s="46"/>
    </row>
    <row r="536">
      <c r="A536" s="50"/>
      <c r="B536" s="46"/>
      <c r="C536" s="46"/>
      <c r="D536" s="46"/>
      <c r="E536" s="70"/>
      <c r="F536" s="50"/>
      <c r="G536" s="50"/>
      <c r="H536" s="50"/>
      <c r="I536" s="50"/>
      <c r="J536" s="102"/>
      <c r="K536" s="46"/>
      <c r="L536" s="46"/>
      <c r="M536" s="46"/>
      <c r="N536" s="46"/>
      <c r="O536" s="46"/>
      <c r="P536" s="46"/>
      <c r="Q536" s="46"/>
      <c r="R536" s="46"/>
      <c r="S536" s="46"/>
      <c r="T536" s="46"/>
      <c r="U536" s="46"/>
      <c r="V536" s="46"/>
      <c r="W536" s="46"/>
      <c r="X536" s="46"/>
      <c r="Y536" s="46"/>
      <c r="Z536" s="46"/>
      <c r="AA536" s="46"/>
      <c r="AB536" s="46"/>
      <c r="AC536" s="46"/>
      <c r="AD536" s="46"/>
      <c r="AE536" s="46"/>
      <c r="AF536" s="46"/>
      <c r="AG536" s="46"/>
      <c r="AH536" s="46"/>
      <c r="AI536" s="46"/>
      <c r="AJ536" s="46"/>
      <c r="AK536" s="46"/>
      <c r="AL536" s="46"/>
    </row>
    <row r="537">
      <c r="A537" s="50"/>
      <c r="B537" s="46"/>
      <c r="C537" s="46"/>
      <c r="D537" s="46"/>
      <c r="E537" s="70"/>
      <c r="F537" s="50"/>
      <c r="G537" s="50"/>
      <c r="H537" s="50"/>
      <c r="I537" s="50"/>
      <c r="J537" s="102"/>
      <c r="K537" s="46"/>
      <c r="L537" s="46"/>
      <c r="M537" s="46"/>
      <c r="N537" s="46"/>
      <c r="O537" s="46"/>
      <c r="P537" s="46"/>
      <c r="Q537" s="46"/>
      <c r="R537" s="46"/>
      <c r="S537" s="46"/>
      <c r="T537" s="46"/>
      <c r="U537" s="46"/>
      <c r="V537" s="46"/>
      <c r="W537" s="46"/>
      <c r="X537" s="46"/>
      <c r="Y537" s="46"/>
      <c r="Z537" s="46"/>
      <c r="AA537" s="46"/>
      <c r="AB537" s="46"/>
      <c r="AC537" s="46"/>
      <c r="AD537" s="46"/>
      <c r="AE537" s="46"/>
      <c r="AF537" s="46"/>
      <c r="AG537" s="46"/>
      <c r="AH537" s="46"/>
      <c r="AI537" s="46"/>
      <c r="AJ537" s="46"/>
      <c r="AK537" s="46"/>
      <c r="AL537" s="46"/>
    </row>
    <row r="538">
      <c r="A538" s="50"/>
      <c r="B538" s="46"/>
      <c r="C538" s="46"/>
      <c r="D538" s="46"/>
      <c r="E538" s="70"/>
      <c r="F538" s="50"/>
      <c r="G538" s="50"/>
      <c r="H538" s="50"/>
      <c r="I538" s="50"/>
      <c r="J538" s="102"/>
      <c r="K538" s="46"/>
      <c r="L538" s="46"/>
      <c r="M538" s="46"/>
      <c r="N538" s="46"/>
      <c r="O538" s="46"/>
      <c r="P538" s="46"/>
      <c r="Q538" s="46"/>
      <c r="R538" s="46"/>
      <c r="S538" s="46"/>
      <c r="T538" s="46"/>
      <c r="U538" s="46"/>
      <c r="V538" s="46"/>
      <c r="W538" s="46"/>
      <c r="X538" s="46"/>
      <c r="Y538" s="46"/>
      <c r="Z538" s="46"/>
      <c r="AA538" s="46"/>
      <c r="AB538" s="46"/>
      <c r="AC538" s="46"/>
      <c r="AD538" s="46"/>
      <c r="AE538" s="46"/>
      <c r="AF538" s="46"/>
      <c r="AG538" s="46"/>
      <c r="AH538" s="46"/>
      <c r="AI538" s="46"/>
      <c r="AJ538" s="46"/>
      <c r="AK538" s="46"/>
      <c r="AL538" s="46"/>
    </row>
    <row r="539">
      <c r="A539" s="50"/>
      <c r="B539" s="46"/>
      <c r="C539" s="46"/>
      <c r="D539" s="46"/>
      <c r="E539" s="70"/>
      <c r="F539" s="50"/>
      <c r="G539" s="50"/>
      <c r="H539" s="50"/>
      <c r="I539" s="50"/>
      <c r="J539" s="102"/>
      <c r="K539" s="46"/>
      <c r="L539" s="46"/>
      <c r="M539" s="46"/>
      <c r="N539" s="46"/>
      <c r="O539" s="46"/>
      <c r="P539" s="46"/>
      <c r="Q539" s="46"/>
      <c r="R539" s="46"/>
      <c r="S539" s="46"/>
      <c r="T539" s="46"/>
      <c r="U539" s="46"/>
      <c r="V539" s="46"/>
      <c r="W539" s="46"/>
      <c r="X539" s="46"/>
      <c r="Y539" s="46"/>
      <c r="Z539" s="46"/>
      <c r="AA539" s="46"/>
      <c r="AB539" s="46"/>
      <c r="AC539" s="46"/>
      <c r="AD539" s="46"/>
      <c r="AE539" s="46"/>
      <c r="AF539" s="46"/>
      <c r="AG539" s="46"/>
      <c r="AH539" s="46"/>
      <c r="AI539" s="46"/>
      <c r="AJ539" s="46"/>
      <c r="AK539" s="46"/>
      <c r="AL539" s="46"/>
    </row>
    <row r="540">
      <c r="A540" s="50"/>
      <c r="B540" s="46"/>
      <c r="C540" s="46"/>
      <c r="D540" s="46"/>
      <c r="E540" s="70"/>
      <c r="F540" s="50"/>
      <c r="G540" s="50"/>
      <c r="H540" s="50"/>
      <c r="I540" s="50"/>
      <c r="J540" s="102"/>
      <c r="K540" s="46"/>
      <c r="L540" s="46"/>
      <c r="M540" s="46"/>
      <c r="N540" s="46"/>
      <c r="O540" s="46"/>
      <c r="P540" s="46"/>
      <c r="Q540" s="46"/>
      <c r="R540" s="46"/>
      <c r="S540" s="46"/>
      <c r="T540" s="46"/>
      <c r="U540" s="46"/>
      <c r="V540" s="46"/>
      <c r="W540" s="46"/>
      <c r="X540" s="46"/>
      <c r="Y540" s="46"/>
      <c r="Z540" s="46"/>
      <c r="AA540" s="46"/>
      <c r="AB540" s="46"/>
      <c r="AC540" s="46"/>
      <c r="AD540" s="46"/>
      <c r="AE540" s="46"/>
      <c r="AF540" s="46"/>
      <c r="AG540" s="46"/>
      <c r="AH540" s="46"/>
      <c r="AI540" s="46"/>
      <c r="AJ540" s="46"/>
      <c r="AK540" s="46"/>
      <c r="AL540" s="46"/>
    </row>
    <row r="541">
      <c r="A541" s="50"/>
      <c r="B541" s="46"/>
      <c r="C541" s="46"/>
      <c r="D541" s="46"/>
      <c r="E541" s="70"/>
      <c r="F541" s="50"/>
      <c r="G541" s="50"/>
      <c r="H541" s="50"/>
      <c r="I541" s="50"/>
      <c r="J541" s="102"/>
      <c r="K541" s="46"/>
      <c r="L541" s="46"/>
      <c r="M541" s="46"/>
      <c r="N541" s="46"/>
      <c r="O541" s="46"/>
      <c r="P541" s="46"/>
      <c r="Q541" s="46"/>
      <c r="R541" s="46"/>
      <c r="S541" s="46"/>
      <c r="T541" s="46"/>
      <c r="U541" s="46"/>
      <c r="V541" s="46"/>
      <c r="W541" s="46"/>
      <c r="X541" s="46"/>
      <c r="Y541" s="46"/>
      <c r="Z541" s="46"/>
      <c r="AA541" s="46"/>
      <c r="AB541" s="46"/>
      <c r="AC541" s="46"/>
      <c r="AD541" s="46"/>
      <c r="AE541" s="46"/>
      <c r="AF541" s="46"/>
      <c r="AG541" s="46"/>
      <c r="AH541" s="46"/>
      <c r="AI541" s="46"/>
      <c r="AJ541" s="46"/>
      <c r="AK541" s="46"/>
      <c r="AL541" s="46"/>
    </row>
    <row r="542">
      <c r="A542" s="50"/>
      <c r="B542" s="46"/>
      <c r="C542" s="46"/>
      <c r="D542" s="46"/>
      <c r="E542" s="70"/>
      <c r="F542" s="50"/>
      <c r="G542" s="50"/>
      <c r="H542" s="50"/>
      <c r="I542" s="50"/>
      <c r="J542" s="102"/>
      <c r="K542" s="46"/>
      <c r="L542" s="46"/>
      <c r="M542" s="46"/>
      <c r="N542" s="46"/>
      <c r="O542" s="46"/>
      <c r="P542" s="46"/>
      <c r="Q542" s="46"/>
      <c r="R542" s="46"/>
      <c r="S542" s="46"/>
      <c r="T542" s="46"/>
      <c r="U542" s="46"/>
      <c r="V542" s="46"/>
      <c r="W542" s="46"/>
      <c r="X542" s="46"/>
      <c r="Y542" s="46"/>
      <c r="Z542" s="46"/>
      <c r="AA542" s="46"/>
      <c r="AB542" s="46"/>
      <c r="AC542" s="46"/>
      <c r="AD542" s="46"/>
      <c r="AE542" s="46"/>
      <c r="AF542" s="46"/>
      <c r="AG542" s="46"/>
      <c r="AH542" s="46"/>
      <c r="AI542" s="46"/>
      <c r="AJ542" s="46"/>
      <c r="AK542" s="46"/>
      <c r="AL542" s="46"/>
    </row>
    <row r="543">
      <c r="A543" s="50"/>
      <c r="B543" s="46"/>
      <c r="C543" s="46"/>
      <c r="D543" s="46"/>
      <c r="E543" s="70"/>
      <c r="F543" s="50"/>
      <c r="G543" s="50"/>
      <c r="H543" s="50"/>
      <c r="I543" s="50"/>
      <c r="J543" s="102"/>
      <c r="K543" s="46"/>
      <c r="L543" s="46"/>
      <c r="M543" s="46"/>
      <c r="N543" s="46"/>
      <c r="O543" s="46"/>
      <c r="P543" s="46"/>
      <c r="Q543" s="46"/>
      <c r="R543" s="46"/>
      <c r="S543" s="46"/>
      <c r="T543" s="46"/>
      <c r="U543" s="46"/>
      <c r="V543" s="46"/>
      <c r="W543" s="46"/>
      <c r="X543" s="46"/>
      <c r="Y543" s="46"/>
      <c r="Z543" s="46"/>
      <c r="AA543" s="46"/>
      <c r="AB543" s="46"/>
      <c r="AC543" s="46"/>
      <c r="AD543" s="46"/>
      <c r="AE543" s="46"/>
      <c r="AF543" s="46"/>
      <c r="AG543" s="46"/>
      <c r="AH543" s="46"/>
      <c r="AI543" s="46"/>
      <c r="AJ543" s="46"/>
      <c r="AK543" s="46"/>
      <c r="AL543" s="46"/>
    </row>
    <row r="544">
      <c r="A544" s="50"/>
      <c r="B544" s="46"/>
      <c r="C544" s="46"/>
      <c r="D544" s="46"/>
      <c r="E544" s="70"/>
      <c r="F544" s="50"/>
      <c r="G544" s="50"/>
      <c r="H544" s="50"/>
      <c r="I544" s="50"/>
      <c r="J544" s="102"/>
      <c r="K544" s="46"/>
      <c r="L544" s="46"/>
      <c r="M544" s="46"/>
      <c r="N544" s="46"/>
      <c r="O544" s="46"/>
      <c r="P544" s="46"/>
      <c r="Q544" s="46"/>
      <c r="R544" s="46"/>
      <c r="S544" s="46"/>
      <c r="T544" s="46"/>
      <c r="U544" s="46"/>
      <c r="V544" s="46"/>
      <c r="W544" s="46"/>
      <c r="X544" s="46"/>
      <c r="Y544" s="46"/>
      <c r="Z544" s="46"/>
      <c r="AA544" s="46"/>
      <c r="AB544" s="46"/>
      <c r="AC544" s="46"/>
      <c r="AD544" s="46"/>
      <c r="AE544" s="46"/>
      <c r="AF544" s="46"/>
      <c r="AG544" s="46"/>
      <c r="AH544" s="46"/>
      <c r="AI544" s="46"/>
      <c r="AJ544" s="46"/>
      <c r="AK544" s="46"/>
      <c r="AL544" s="46"/>
    </row>
    <row r="545">
      <c r="A545" s="50"/>
      <c r="B545" s="46"/>
      <c r="C545" s="46"/>
      <c r="D545" s="46"/>
      <c r="E545" s="70"/>
      <c r="F545" s="50"/>
      <c r="G545" s="50"/>
      <c r="H545" s="50"/>
      <c r="I545" s="50"/>
      <c r="J545" s="102"/>
      <c r="K545" s="46"/>
      <c r="L545" s="46"/>
      <c r="M545" s="46"/>
      <c r="N545" s="46"/>
      <c r="O545" s="46"/>
      <c r="P545" s="46"/>
      <c r="Q545" s="46"/>
      <c r="R545" s="46"/>
      <c r="S545" s="46"/>
      <c r="T545" s="46"/>
      <c r="U545" s="46"/>
      <c r="V545" s="46"/>
      <c r="W545" s="46"/>
      <c r="X545" s="46"/>
      <c r="Y545" s="46"/>
      <c r="Z545" s="46"/>
      <c r="AA545" s="46"/>
      <c r="AB545" s="46"/>
      <c r="AC545" s="46"/>
      <c r="AD545" s="46"/>
      <c r="AE545" s="46"/>
      <c r="AF545" s="46"/>
      <c r="AG545" s="46"/>
      <c r="AH545" s="46"/>
      <c r="AI545" s="46"/>
      <c r="AJ545" s="46"/>
      <c r="AK545" s="46"/>
      <c r="AL545" s="46"/>
    </row>
    <row r="546">
      <c r="A546" s="50"/>
      <c r="B546" s="46"/>
      <c r="C546" s="46"/>
      <c r="D546" s="46"/>
      <c r="E546" s="70"/>
      <c r="F546" s="50"/>
      <c r="G546" s="50"/>
      <c r="H546" s="50"/>
      <c r="I546" s="50"/>
      <c r="J546" s="102"/>
      <c r="K546" s="46"/>
      <c r="L546" s="46"/>
      <c r="M546" s="46"/>
      <c r="N546" s="46"/>
      <c r="O546" s="46"/>
      <c r="P546" s="46"/>
      <c r="Q546" s="46"/>
      <c r="R546" s="46"/>
      <c r="S546" s="46"/>
      <c r="T546" s="46"/>
      <c r="U546" s="46"/>
      <c r="V546" s="46"/>
      <c r="W546" s="46"/>
      <c r="X546" s="46"/>
      <c r="Y546" s="46"/>
      <c r="Z546" s="46"/>
      <c r="AA546" s="46"/>
      <c r="AB546" s="46"/>
      <c r="AC546" s="46"/>
      <c r="AD546" s="46"/>
      <c r="AE546" s="46"/>
      <c r="AF546" s="46"/>
      <c r="AG546" s="46"/>
      <c r="AH546" s="46"/>
      <c r="AI546" s="46"/>
      <c r="AJ546" s="46"/>
      <c r="AK546" s="46"/>
      <c r="AL546" s="46"/>
    </row>
    <row r="547">
      <c r="A547" s="50"/>
      <c r="B547" s="46"/>
      <c r="C547" s="46"/>
      <c r="D547" s="46"/>
      <c r="E547" s="70"/>
      <c r="F547" s="50"/>
      <c r="G547" s="50"/>
      <c r="H547" s="50"/>
      <c r="I547" s="50"/>
      <c r="J547" s="102"/>
      <c r="K547" s="46"/>
      <c r="L547" s="46"/>
      <c r="M547" s="46"/>
      <c r="N547" s="46"/>
      <c r="O547" s="46"/>
      <c r="P547" s="46"/>
      <c r="Q547" s="46"/>
      <c r="R547" s="46"/>
      <c r="S547" s="46"/>
      <c r="T547" s="46"/>
      <c r="U547" s="46"/>
      <c r="V547" s="46"/>
      <c r="W547" s="46"/>
      <c r="X547" s="46"/>
      <c r="Y547" s="46"/>
      <c r="Z547" s="46"/>
      <c r="AA547" s="46"/>
      <c r="AB547" s="46"/>
      <c r="AC547" s="46"/>
      <c r="AD547" s="46"/>
      <c r="AE547" s="46"/>
      <c r="AF547" s="46"/>
      <c r="AG547" s="46"/>
      <c r="AH547" s="46"/>
      <c r="AI547" s="46"/>
      <c r="AJ547" s="46"/>
      <c r="AK547" s="46"/>
      <c r="AL547" s="46"/>
    </row>
    <row r="548">
      <c r="A548" s="50"/>
      <c r="B548" s="46"/>
      <c r="C548" s="46"/>
      <c r="D548" s="46"/>
      <c r="E548" s="70"/>
      <c r="F548" s="50"/>
      <c r="G548" s="50"/>
      <c r="H548" s="50"/>
      <c r="I548" s="50"/>
      <c r="J548" s="102"/>
      <c r="K548" s="46"/>
      <c r="L548" s="46"/>
      <c r="M548" s="46"/>
      <c r="N548" s="46"/>
      <c r="O548" s="46"/>
      <c r="P548" s="46"/>
      <c r="Q548" s="46"/>
      <c r="R548" s="46"/>
      <c r="S548" s="46"/>
      <c r="T548" s="46"/>
      <c r="U548" s="46"/>
      <c r="V548" s="46"/>
      <c r="W548" s="46"/>
      <c r="X548" s="46"/>
      <c r="Y548" s="46"/>
      <c r="Z548" s="46"/>
      <c r="AA548" s="46"/>
      <c r="AB548" s="46"/>
      <c r="AC548" s="46"/>
      <c r="AD548" s="46"/>
      <c r="AE548" s="46"/>
      <c r="AF548" s="46"/>
      <c r="AG548" s="46"/>
      <c r="AH548" s="46"/>
      <c r="AI548" s="46"/>
      <c r="AJ548" s="46"/>
      <c r="AK548" s="46"/>
      <c r="AL548" s="46"/>
    </row>
    <row r="549">
      <c r="A549" s="50"/>
      <c r="B549" s="46"/>
      <c r="C549" s="46"/>
      <c r="D549" s="46"/>
      <c r="E549" s="70"/>
      <c r="F549" s="50"/>
      <c r="G549" s="50"/>
      <c r="H549" s="50"/>
      <c r="I549" s="50"/>
      <c r="J549" s="102"/>
      <c r="K549" s="46"/>
      <c r="L549" s="46"/>
      <c r="M549" s="46"/>
      <c r="N549" s="46"/>
      <c r="O549" s="46"/>
      <c r="P549" s="46"/>
      <c r="Q549" s="46"/>
      <c r="R549" s="46"/>
      <c r="S549" s="46"/>
      <c r="T549" s="46"/>
      <c r="U549" s="46"/>
      <c r="V549" s="46"/>
      <c r="W549" s="46"/>
      <c r="X549" s="46"/>
      <c r="Y549" s="46"/>
      <c r="Z549" s="46"/>
      <c r="AA549" s="46"/>
      <c r="AB549" s="46"/>
      <c r="AC549" s="46"/>
      <c r="AD549" s="46"/>
      <c r="AE549" s="46"/>
      <c r="AF549" s="46"/>
      <c r="AG549" s="46"/>
      <c r="AH549" s="46"/>
      <c r="AI549" s="46"/>
      <c r="AJ549" s="46"/>
      <c r="AK549" s="46"/>
      <c r="AL549" s="46"/>
    </row>
    <row r="550">
      <c r="A550" s="50"/>
      <c r="B550" s="46"/>
      <c r="C550" s="46"/>
      <c r="D550" s="46"/>
      <c r="E550" s="70"/>
      <c r="F550" s="50"/>
      <c r="G550" s="50"/>
      <c r="H550" s="50"/>
      <c r="I550" s="50"/>
      <c r="J550" s="102"/>
      <c r="K550" s="46"/>
      <c r="L550" s="46"/>
      <c r="M550" s="46"/>
      <c r="N550" s="46"/>
      <c r="O550" s="46"/>
      <c r="P550" s="46"/>
      <c r="Q550" s="46"/>
      <c r="R550" s="46"/>
      <c r="S550" s="46"/>
      <c r="T550" s="46"/>
      <c r="U550" s="46"/>
      <c r="V550" s="46"/>
      <c r="W550" s="46"/>
      <c r="X550" s="46"/>
      <c r="Y550" s="46"/>
      <c r="Z550" s="46"/>
      <c r="AA550" s="46"/>
      <c r="AB550" s="46"/>
      <c r="AC550" s="46"/>
      <c r="AD550" s="46"/>
      <c r="AE550" s="46"/>
      <c r="AF550" s="46"/>
      <c r="AG550" s="46"/>
      <c r="AH550" s="46"/>
      <c r="AI550" s="46"/>
      <c r="AJ550" s="46"/>
      <c r="AK550" s="46"/>
      <c r="AL550" s="46"/>
    </row>
    <row r="551">
      <c r="A551" s="50"/>
      <c r="B551" s="46"/>
      <c r="C551" s="46"/>
      <c r="D551" s="46"/>
      <c r="E551" s="70"/>
      <c r="F551" s="50"/>
      <c r="G551" s="50"/>
      <c r="H551" s="50"/>
      <c r="I551" s="50"/>
      <c r="J551" s="102"/>
      <c r="K551" s="46"/>
      <c r="L551" s="46"/>
      <c r="M551" s="46"/>
      <c r="N551" s="46"/>
      <c r="O551" s="46"/>
      <c r="P551" s="46"/>
      <c r="Q551" s="46"/>
      <c r="R551" s="46"/>
      <c r="S551" s="46"/>
      <c r="T551" s="46"/>
      <c r="U551" s="46"/>
      <c r="V551" s="46"/>
      <c r="W551" s="46"/>
      <c r="X551" s="46"/>
      <c r="Y551" s="46"/>
      <c r="Z551" s="46"/>
      <c r="AA551" s="46"/>
      <c r="AB551" s="46"/>
      <c r="AC551" s="46"/>
      <c r="AD551" s="46"/>
      <c r="AE551" s="46"/>
      <c r="AF551" s="46"/>
      <c r="AG551" s="46"/>
      <c r="AH551" s="46"/>
      <c r="AI551" s="46"/>
      <c r="AJ551" s="46"/>
      <c r="AK551" s="46"/>
      <c r="AL551" s="46"/>
    </row>
    <row r="552">
      <c r="A552" s="50"/>
      <c r="B552" s="46"/>
      <c r="C552" s="46"/>
      <c r="D552" s="46"/>
      <c r="E552" s="70"/>
      <c r="F552" s="50"/>
      <c r="G552" s="50"/>
      <c r="H552" s="50"/>
      <c r="I552" s="50"/>
      <c r="J552" s="102"/>
      <c r="K552" s="46"/>
      <c r="L552" s="46"/>
      <c r="M552" s="46"/>
      <c r="N552" s="46"/>
      <c r="O552" s="46"/>
      <c r="P552" s="46"/>
      <c r="Q552" s="46"/>
      <c r="R552" s="46"/>
      <c r="S552" s="46"/>
      <c r="T552" s="46"/>
      <c r="U552" s="46"/>
      <c r="V552" s="46"/>
      <c r="W552" s="46"/>
      <c r="X552" s="46"/>
      <c r="Y552" s="46"/>
      <c r="Z552" s="46"/>
      <c r="AA552" s="46"/>
      <c r="AB552" s="46"/>
      <c r="AC552" s="46"/>
      <c r="AD552" s="46"/>
      <c r="AE552" s="46"/>
      <c r="AF552" s="46"/>
      <c r="AG552" s="46"/>
      <c r="AH552" s="46"/>
      <c r="AI552" s="46"/>
      <c r="AJ552" s="46"/>
      <c r="AK552" s="46"/>
      <c r="AL552" s="46"/>
    </row>
    <row r="553">
      <c r="A553" s="50"/>
      <c r="B553" s="46"/>
      <c r="C553" s="46"/>
      <c r="D553" s="46"/>
      <c r="E553" s="70"/>
      <c r="F553" s="50"/>
      <c r="G553" s="50"/>
      <c r="H553" s="50"/>
      <c r="I553" s="50"/>
      <c r="J553" s="102"/>
      <c r="K553" s="46"/>
      <c r="L553" s="46"/>
      <c r="M553" s="46"/>
      <c r="N553" s="46"/>
      <c r="O553" s="46"/>
      <c r="P553" s="46"/>
      <c r="Q553" s="46"/>
      <c r="R553" s="46"/>
      <c r="S553" s="46"/>
      <c r="T553" s="46"/>
      <c r="U553" s="46"/>
      <c r="V553" s="46"/>
      <c r="W553" s="46"/>
      <c r="X553" s="46"/>
      <c r="Y553" s="46"/>
      <c r="Z553" s="46"/>
      <c r="AA553" s="46"/>
      <c r="AB553" s="46"/>
      <c r="AC553" s="46"/>
      <c r="AD553" s="46"/>
      <c r="AE553" s="46"/>
      <c r="AF553" s="46"/>
      <c r="AG553" s="46"/>
      <c r="AH553" s="46"/>
      <c r="AI553" s="46"/>
      <c r="AJ553" s="46"/>
      <c r="AK553" s="46"/>
      <c r="AL553" s="46"/>
    </row>
    <row r="554">
      <c r="A554" s="50"/>
      <c r="B554" s="46"/>
      <c r="C554" s="46"/>
      <c r="D554" s="46"/>
      <c r="E554" s="70"/>
      <c r="F554" s="50"/>
      <c r="G554" s="50"/>
      <c r="H554" s="50"/>
      <c r="I554" s="50"/>
      <c r="J554" s="102"/>
      <c r="K554" s="46"/>
      <c r="L554" s="46"/>
      <c r="M554" s="46"/>
      <c r="N554" s="46"/>
      <c r="O554" s="46"/>
      <c r="P554" s="46"/>
      <c r="Q554" s="46"/>
      <c r="R554" s="46"/>
      <c r="S554" s="46"/>
      <c r="T554" s="46"/>
      <c r="U554" s="46"/>
      <c r="V554" s="46"/>
      <c r="W554" s="46"/>
      <c r="X554" s="46"/>
      <c r="Y554" s="46"/>
      <c r="Z554" s="46"/>
      <c r="AA554" s="46"/>
      <c r="AB554" s="46"/>
      <c r="AC554" s="46"/>
      <c r="AD554" s="46"/>
      <c r="AE554" s="46"/>
      <c r="AF554" s="46"/>
      <c r="AG554" s="46"/>
      <c r="AH554" s="46"/>
      <c r="AI554" s="46"/>
      <c r="AJ554" s="46"/>
      <c r="AK554" s="46"/>
      <c r="AL554" s="46"/>
    </row>
    <row r="555">
      <c r="A555" s="50"/>
      <c r="B555" s="46"/>
      <c r="C555" s="46"/>
      <c r="D555" s="46"/>
      <c r="E555" s="70"/>
      <c r="F555" s="50"/>
      <c r="G555" s="50"/>
      <c r="H555" s="50"/>
      <c r="I555" s="50"/>
      <c r="J555" s="102"/>
      <c r="K555" s="46"/>
      <c r="L555" s="46"/>
      <c r="M555" s="46"/>
      <c r="N555" s="46"/>
      <c r="O555" s="46"/>
      <c r="P555" s="46"/>
      <c r="Q555" s="46"/>
      <c r="R555" s="46"/>
      <c r="S555" s="46"/>
      <c r="T555" s="46"/>
      <c r="U555" s="46"/>
      <c r="V555" s="46"/>
      <c r="W555" s="46"/>
      <c r="X555" s="46"/>
      <c r="Y555" s="46"/>
      <c r="Z555" s="46"/>
      <c r="AA555" s="46"/>
      <c r="AB555" s="46"/>
      <c r="AC555" s="46"/>
      <c r="AD555" s="46"/>
      <c r="AE555" s="46"/>
      <c r="AF555" s="46"/>
      <c r="AG555" s="46"/>
      <c r="AH555" s="46"/>
      <c r="AI555" s="46"/>
      <c r="AJ555" s="46"/>
      <c r="AK555" s="46"/>
      <c r="AL555" s="46"/>
    </row>
    <row r="556">
      <c r="A556" s="50"/>
      <c r="B556" s="46"/>
      <c r="C556" s="46"/>
      <c r="D556" s="46"/>
      <c r="E556" s="70"/>
      <c r="F556" s="50"/>
      <c r="G556" s="50"/>
      <c r="H556" s="50"/>
      <c r="I556" s="50"/>
      <c r="J556" s="102"/>
      <c r="K556" s="46"/>
      <c r="L556" s="46"/>
      <c r="M556" s="46"/>
      <c r="N556" s="46"/>
      <c r="O556" s="46"/>
      <c r="P556" s="46"/>
      <c r="Q556" s="46"/>
      <c r="R556" s="46"/>
      <c r="S556" s="46"/>
      <c r="T556" s="46"/>
      <c r="U556" s="46"/>
      <c r="V556" s="46"/>
      <c r="W556" s="46"/>
      <c r="X556" s="46"/>
      <c r="Y556" s="46"/>
      <c r="Z556" s="46"/>
      <c r="AA556" s="46"/>
      <c r="AB556" s="46"/>
      <c r="AC556" s="46"/>
      <c r="AD556" s="46"/>
      <c r="AE556" s="46"/>
      <c r="AF556" s="46"/>
      <c r="AG556" s="46"/>
      <c r="AH556" s="46"/>
      <c r="AI556" s="46"/>
      <c r="AJ556" s="46"/>
      <c r="AK556" s="46"/>
      <c r="AL556" s="46"/>
    </row>
    <row r="557">
      <c r="A557" s="50"/>
      <c r="B557" s="46"/>
      <c r="C557" s="46"/>
      <c r="D557" s="46"/>
      <c r="E557" s="70"/>
      <c r="F557" s="50"/>
      <c r="G557" s="50"/>
      <c r="H557" s="50"/>
      <c r="I557" s="50"/>
      <c r="J557" s="102"/>
      <c r="K557" s="46"/>
      <c r="L557" s="46"/>
      <c r="M557" s="46"/>
      <c r="N557" s="46"/>
      <c r="O557" s="46"/>
      <c r="P557" s="46"/>
      <c r="Q557" s="46"/>
      <c r="R557" s="46"/>
      <c r="S557" s="46"/>
      <c r="T557" s="46"/>
      <c r="U557" s="46"/>
      <c r="V557" s="46"/>
      <c r="W557" s="46"/>
      <c r="X557" s="46"/>
      <c r="Y557" s="46"/>
      <c r="Z557" s="46"/>
      <c r="AA557" s="46"/>
      <c r="AB557" s="46"/>
      <c r="AC557" s="46"/>
      <c r="AD557" s="46"/>
      <c r="AE557" s="46"/>
      <c r="AF557" s="46"/>
      <c r="AG557" s="46"/>
      <c r="AH557" s="46"/>
      <c r="AI557" s="46"/>
      <c r="AJ557" s="46"/>
      <c r="AK557" s="46"/>
      <c r="AL557" s="46"/>
    </row>
    <row r="558">
      <c r="A558" s="50"/>
      <c r="B558" s="46"/>
      <c r="C558" s="46"/>
      <c r="D558" s="46"/>
      <c r="E558" s="70"/>
      <c r="F558" s="50"/>
      <c r="G558" s="50"/>
      <c r="H558" s="50"/>
      <c r="I558" s="50"/>
      <c r="J558" s="102"/>
      <c r="K558" s="46"/>
      <c r="L558" s="46"/>
      <c r="M558" s="46"/>
      <c r="N558" s="46"/>
      <c r="O558" s="46"/>
      <c r="P558" s="46"/>
      <c r="Q558" s="46"/>
      <c r="R558" s="46"/>
      <c r="S558" s="46"/>
      <c r="T558" s="46"/>
      <c r="U558" s="46"/>
      <c r="V558" s="46"/>
      <c r="W558" s="46"/>
      <c r="X558" s="46"/>
      <c r="Y558" s="46"/>
      <c r="Z558" s="46"/>
      <c r="AA558" s="46"/>
      <c r="AB558" s="46"/>
      <c r="AC558" s="46"/>
      <c r="AD558" s="46"/>
      <c r="AE558" s="46"/>
      <c r="AF558" s="46"/>
      <c r="AG558" s="46"/>
      <c r="AH558" s="46"/>
      <c r="AI558" s="46"/>
      <c r="AJ558" s="46"/>
      <c r="AK558" s="46"/>
      <c r="AL558" s="46"/>
    </row>
    <row r="559">
      <c r="A559" s="50"/>
      <c r="B559" s="46"/>
      <c r="C559" s="46"/>
      <c r="D559" s="46"/>
      <c r="E559" s="70"/>
      <c r="F559" s="50"/>
      <c r="G559" s="50"/>
      <c r="H559" s="50"/>
      <c r="I559" s="50"/>
      <c r="J559" s="102"/>
      <c r="K559" s="46"/>
      <c r="L559" s="46"/>
      <c r="M559" s="46"/>
      <c r="N559" s="46"/>
      <c r="O559" s="46"/>
      <c r="P559" s="46"/>
      <c r="Q559" s="46"/>
      <c r="R559" s="46"/>
      <c r="S559" s="46"/>
      <c r="T559" s="46"/>
      <c r="U559" s="46"/>
      <c r="V559" s="46"/>
      <c r="W559" s="46"/>
      <c r="X559" s="46"/>
      <c r="Y559" s="46"/>
      <c r="Z559" s="46"/>
      <c r="AA559" s="46"/>
      <c r="AB559" s="46"/>
      <c r="AC559" s="46"/>
      <c r="AD559" s="46"/>
      <c r="AE559" s="46"/>
      <c r="AF559" s="46"/>
      <c r="AG559" s="46"/>
      <c r="AH559" s="46"/>
      <c r="AI559" s="46"/>
      <c r="AJ559" s="46"/>
      <c r="AK559" s="46"/>
      <c r="AL559" s="46"/>
    </row>
    <row r="560">
      <c r="A560" s="50"/>
      <c r="B560" s="46"/>
      <c r="C560" s="46"/>
      <c r="D560" s="46"/>
      <c r="E560" s="70"/>
      <c r="F560" s="50"/>
      <c r="G560" s="50"/>
      <c r="H560" s="50"/>
      <c r="I560" s="50"/>
      <c r="J560" s="102"/>
      <c r="K560" s="46"/>
      <c r="L560" s="46"/>
      <c r="M560" s="46"/>
      <c r="N560" s="46"/>
      <c r="O560" s="46"/>
      <c r="P560" s="46"/>
      <c r="Q560" s="46"/>
      <c r="R560" s="46"/>
      <c r="S560" s="46"/>
      <c r="T560" s="46"/>
      <c r="U560" s="46"/>
      <c r="V560" s="46"/>
      <c r="W560" s="46"/>
      <c r="X560" s="46"/>
      <c r="Y560" s="46"/>
      <c r="Z560" s="46"/>
      <c r="AA560" s="46"/>
      <c r="AB560" s="46"/>
      <c r="AC560" s="46"/>
      <c r="AD560" s="46"/>
      <c r="AE560" s="46"/>
      <c r="AF560" s="46"/>
      <c r="AG560" s="46"/>
      <c r="AH560" s="46"/>
      <c r="AI560" s="46"/>
      <c r="AJ560" s="46"/>
      <c r="AK560" s="46"/>
      <c r="AL560" s="46"/>
    </row>
    <row r="561">
      <c r="A561" s="50"/>
      <c r="B561" s="46"/>
      <c r="C561" s="46"/>
      <c r="D561" s="46"/>
      <c r="E561" s="70"/>
      <c r="F561" s="50"/>
      <c r="G561" s="50"/>
      <c r="H561" s="50"/>
      <c r="I561" s="50"/>
      <c r="J561" s="102"/>
      <c r="K561" s="46"/>
      <c r="L561" s="46"/>
      <c r="M561" s="46"/>
      <c r="N561" s="46"/>
      <c r="O561" s="46"/>
      <c r="P561" s="46"/>
      <c r="Q561" s="46"/>
      <c r="R561" s="46"/>
      <c r="S561" s="46"/>
      <c r="T561" s="46"/>
      <c r="U561" s="46"/>
      <c r="V561" s="46"/>
      <c r="W561" s="46"/>
      <c r="X561" s="46"/>
      <c r="Y561" s="46"/>
      <c r="Z561" s="46"/>
      <c r="AA561" s="46"/>
      <c r="AB561" s="46"/>
      <c r="AC561" s="46"/>
      <c r="AD561" s="46"/>
      <c r="AE561" s="46"/>
      <c r="AF561" s="46"/>
      <c r="AG561" s="46"/>
      <c r="AH561" s="46"/>
      <c r="AI561" s="46"/>
      <c r="AJ561" s="46"/>
      <c r="AK561" s="46"/>
      <c r="AL561" s="46"/>
    </row>
    <row r="562">
      <c r="A562" s="50"/>
      <c r="B562" s="46"/>
      <c r="C562" s="46"/>
      <c r="D562" s="46"/>
      <c r="E562" s="70"/>
      <c r="F562" s="50"/>
      <c r="G562" s="50"/>
      <c r="H562" s="50"/>
      <c r="I562" s="50"/>
      <c r="J562" s="102"/>
      <c r="K562" s="46"/>
      <c r="L562" s="46"/>
      <c r="M562" s="46"/>
      <c r="N562" s="46"/>
      <c r="O562" s="46"/>
      <c r="P562" s="46"/>
      <c r="Q562" s="46"/>
      <c r="R562" s="46"/>
      <c r="S562" s="46"/>
      <c r="T562" s="46"/>
      <c r="U562" s="46"/>
      <c r="V562" s="46"/>
      <c r="W562" s="46"/>
      <c r="X562" s="46"/>
      <c r="Y562" s="46"/>
      <c r="Z562" s="46"/>
      <c r="AA562" s="46"/>
      <c r="AB562" s="46"/>
      <c r="AC562" s="46"/>
      <c r="AD562" s="46"/>
      <c r="AE562" s="46"/>
      <c r="AF562" s="46"/>
      <c r="AG562" s="46"/>
      <c r="AH562" s="46"/>
      <c r="AI562" s="46"/>
      <c r="AJ562" s="46"/>
      <c r="AK562" s="46"/>
      <c r="AL562" s="46"/>
    </row>
    <row r="563">
      <c r="A563" s="50"/>
      <c r="B563" s="46"/>
      <c r="C563" s="46"/>
      <c r="D563" s="46"/>
      <c r="E563" s="70"/>
      <c r="F563" s="50"/>
      <c r="G563" s="50"/>
      <c r="H563" s="50"/>
      <c r="I563" s="50"/>
      <c r="J563" s="102"/>
      <c r="K563" s="46"/>
      <c r="L563" s="46"/>
      <c r="M563" s="46"/>
      <c r="N563" s="46"/>
      <c r="O563" s="46"/>
      <c r="P563" s="46"/>
      <c r="Q563" s="46"/>
      <c r="R563" s="46"/>
      <c r="S563" s="46"/>
      <c r="T563" s="46"/>
      <c r="U563" s="46"/>
      <c r="V563" s="46"/>
      <c r="W563" s="46"/>
      <c r="X563" s="46"/>
      <c r="Y563" s="46"/>
      <c r="Z563" s="46"/>
      <c r="AA563" s="46"/>
      <c r="AB563" s="46"/>
      <c r="AC563" s="46"/>
      <c r="AD563" s="46"/>
      <c r="AE563" s="46"/>
      <c r="AF563" s="46"/>
      <c r="AG563" s="46"/>
      <c r="AH563" s="46"/>
      <c r="AI563" s="46"/>
      <c r="AJ563" s="46"/>
      <c r="AK563" s="46"/>
      <c r="AL563" s="46"/>
    </row>
    <row r="564">
      <c r="A564" s="50"/>
      <c r="B564" s="46"/>
      <c r="C564" s="46"/>
      <c r="D564" s="46"/>
      <c r="E564" s="70"/>
      <c r="F564" s="50"/>
      <c r="G564" s="50"/>
      <c r="H564" s="50"/>
      <c r="I564" s="50"/>
      <c r="J564" s="102"/>
      <c r="K564" s="46"/>
      <c r="L564" s="46"/>
      <c r="M564" s="46"/>
      <c r="N564" s="46"/>
      <c r="O564" s="46"/>
      <c r="P564" s="46"/>
      <c r="Q564" s="46"/>
      <c r="R564" s="46"/>
      <c r="S564" s="46"/>
      <c r="T564" s="46"/>
      <c r="U564" s="46"/>
      <c r="V564" s="46"/>
      <c r="W564" s="46"/>
      <c r="X564" s="46"/>
      <c r="Y564" s="46"/>
      <c r="Z564" s="46"/>
      <c r="AA564" s="46"/>
      <c r="AB564" s="46"/>
      <c r="AC564" s="46"/>
      <c r="AD564" s="46"/>
      <c r="AE564" s="46"/>
      <c r="AF564" s="46"/>
      <c r="AG564" s="46"/>
      <c r="AH564" s="46"/>
      <c r="AI564" s="46"/>
      <c r="AJ564" s="46"/>
      <c r="AK564" s="46"/>
      <c r="AL564" s="46"/>
    </row>
    <row r="565">
      <c r="A565" s="50"/>
      <c r="B565" s="46"/>
      <c r="C565" s="46"/>
      <c r="D565" s="46"/>
      <c r="E565" s="70"/>
      <c r="F565" s="50"/>
      <c r="G565" s="50"/>
      <c r="H565" s="50"/>
      <c r="I565" s="50"/>
      <c r="J565" s="102"/>
      <c r="K565" s="46"/>
      <c r="L565" s="46"/>
      <c r="M565" s="46"/>
      <c r="N565" s="46"/>
      <c r="O565" s="46"/>
      <c r="P565" s="46"/>
      <c r="Q565" s="46"/>
      <c r="R565" s="46"/>
      <c r="S565" s="46"/>
      <c r="T565" s="46"/>
      <c r="U565" s="46"/>
      <c r="V565" s="46"/>
      <c r="W565" s="46"/>
      <c r="X565" s="46"/>
      <c r="Y565" s="46"/>
      <c r="Z565" s="46"/>
      <c r="AA565" s="46"/>
      <c r="AB565" s="46"/>
      <c r="AC565" s="46"/>
      <c r="AD565" s="46"/>
      <c r="AE565" s="46"/>
      <c r="AF565" s="46"/>
      <c r="AG565" s="46"/>
      <c r="AH565" s="46"/>
      <c r="AI565" s="46"/>
      <c r="AJ565" s="46"/>
      <c r="AK565" s="46"/>
      <c r="AL565" s="46"/>
    </row>
    <row r="566">
      <c r="A566" s="50"/>
      <c r="B566" s="46"/>
      <c r="C566" s="46"/>
      <c r="D566" s="46"/>
      <c r="E566" s="70"/>
      <c r="F566" s="50"/>
      <c r="G566" s="50"/>
      <c r="H566" s="50"/>
      <c r="I566" s="50"/>
      <c r="J566" s="102"/>
      <c r="K566" s="46"/>
      <c r="L566" s="46"/>
      <c r="M566" s="46"/>
      <c r="N566" s="46"/>
      <c r="O566" s="46"/>
      <c r="P566" s="46"/>
      <c r="Q566" s="46"/>
      <c r="R566" s="46"/>
      <c r="S566" s="46"/>
      <c r="T566" s="46"/>
      <c r="U566" s="46"/>
      <c r="V566" s="46"/>
      <c r="W566" s="46"/>
      <c r="X566" s="46"/>
      <c r="Y566" s="46"/>
      <c r="Z566" s="46"/>
      <c r="AA566" s="46"/>
      <c r="AB566" s="46"/>
      <c r="AC566" s="46"/>
      <c r="AD566" s="46"/>
      <c r="AE566" s="46"/>
      <c r="AF566" s="46"/>
      <c r="AG566" s="46"/>
      <c r="AH566" s="46"/>
      <c r="AI566" s="46"/>
      <c r="AJ566" s="46"/>
      <c r="AK566" s="46"/>
      <c r="AL566" s="46"/>
    </row>
    <row r="567">
      <c r="A567" s="50"/>
      <c r="B567" s="46"/>
      <c r="C567" s="46"/>
      <c r="D567" s="46"/>
      <c r="E567" s="70"/>
      <c r="F567" s="50"/>
      <c r="G567" s="50"/>
      <c r="H567" s="50"/>
      <c r="I567" s="50"/>
      <c r="J567" s="102"/>
      <c r="K567" s="46"/>
      <c r="L567" s="46"/>
      <c r="M567" s="46"/>
      <c r="N567" s="46"/>
      <c r="O567" s="46"/>
      <c r="P567" s="46"/>
      <c r="Q567" s="46"/>
      <c r="R567" s="46"/>
      <c r="S567" s="46"/>
      <c r="T567" s="46"/>
      <c r="U567" s="46"/>
      <c r="V567" s="46"/>
      <c r="W567" s="46"/>
      <c r="X567" s="46"/>
      <c r="Y567" s="46"/>
      <c r="Z567" s="46"/>
      <c r="AA567" s="46"/>
      <c r="AB567" s="46"/>
      <c r="AC567" s="46"/>
      <c r="AD567" s="46"/>
      <c r="AE567" s="46"/>
      <c r="AF567" s="46"/>
      <c r="AG567" s="46"/>
      <c r="AH567" s="46"/>
      <c r="AI567" s="46"/>
      <c r="AJ567" s="46"/>
      <c r="AK567" s="46"/>
      <c r="AL567" s="46"/>
    </row>
    <row r="568">
      <c r="A568" s="50"/>
      <c r="B568" s="46"/>
      <c r="C568" s="46"/>
      <c r="D568" s="46"/>
      <c r="E568" s="70"/>
      <c r="F568" s="50"/>
      <c r="G568" s="50"/>
      <c r="H568" s="50"/>
      <c r="I568" s="50"/>
      <c r="J568" s="102"/>
      <c r="K568" s="46"/>
      <c r="L568" s="46"/>
      <c r="M568" s="46"/>
      <c r="N568" s="46"/>
      <c r="O568" s="46"/>
      <c r="P568" s="46"/>
      <c r="Q568" s="46"/>
      <c r="R568" s="46"/>
      <c r="S568" s="46"/>
      <c r="T568" s="46"/>
      <c r="U568" s="46"/>
      <c r="V568" s="46"/>
      <c r="W568" s="46"/>
      <c r="X568" s="46"/>
      <c r="Y568" s="46"/>
      <c r="Z568" s="46"/>
      <c r="AA568" s="46"/>
      <c r="AB568" s="46"/>
      <c r="AC568" s="46"/>
      <c r="AD568" s="46"/>
      <c r="AE568" s="46"/>
      <c r="AF568" s="46"/>
      <c r="AG568" s="46"/>
      <c r="AH568" s="46"/>
      <c r="AI568" s="46"/>
      <c r="AJ568" s="46"/>
      <c r="AK568" s="46"/>
      <c r="AL568" s="46"/>
    </row>
    <row r="569">
      <c r="A569" s="50"/>
      <c r="B569" s="46"/>
      <c r="C569" s="46"/>
      <c r="D569" s="46"/>
      <c r="E569" s="70"/>
      <c r="F569" s="50"/>
      <c r="G569" s="50"/>
      <c r="H569" s="50"/>
      <c r="I569" s="50"/>
      <c r="J569" s="102"/>
      <c r="K569" s="46"/>
      <c r="L569" s="46"/>
      <c r="M569" s="46"/>
      <c r="N569" s="46"/>
      <c r="O569" s="46"/>
      <c r="P569" s="46"/>
      <c r="Q569" s="46"/>
      <c r="R569" s="46"/>
      <c r="S569" s="46"/>
      <c r="T569" s="46"/>
      <c r="U569" s="46"/>
      <c r="V569" s="46"/>
      <c r="W569" s="46"/>
      <c r="X569" s="46"/>
      <c r="Y569" s="46"/>
      <c r="Z569" s="46"/>
      <c r="AA569" s="46"/>
      <c r="AB569" s="46"/>
      <c r="AC569" s="46"/>
      <c r="AD569" s="46"/>
      <c r="AE569" s="46"/>
      <c r="AF569" s="46"/>
      <c r="AG569" s="46"/>
      <c r="AH569" s="46"/>
      <c r="AI569" s="46"/>
      <c r="AJ569" s="46"/>
      <c r="AK569" s="46"/>
      <c r="AL569" s="46"/>
    </row>
    <row r="570">
      <c r="A570" s="50"/>
      <c r="B570" s="46"/>
      <c r="C570" s="46"/>
      <c r="D570" s="46"/>
      <c r="E570" s="70"/>
      <c r="F570" s="50"/>
      <c r="G570" s="50"/>
      <c r="H570" s="50"/>
      <c r="I570" s="50"/>
      <c r="J570" s="102"/>
      <c r="K570" s="46"/>
      <c r="L570" s="46"/>
      <c r="M570" s="46"/>
      <c r="N570" s="46"/>
      <c r="O570" s="46"/>
      <c r="P570" s="46"/>
      <c r="Q570" s="46"/>
      <c r="R570" s="46"/>
      <c r="S570" s="46"/>
      <c r="T570" s="46"/>
      <c r="U570" s="46"/>
      <c r="V570" s="46"/>
      <c r="W570" s="46"/>
      <c r="X570" s="46"/>
      <c r="Y570" s="46"/>
      <c r="Z570" s="46"/>
      <c r="AA570" s="46"/>
      <c r="AB570" s="46"/>
      <c r="AC570" s="46"/>
      <c r="AD570" s="46"/>
      <c r="AE570" s="46"/>
      <c r="AF570" s="46"/>
      <c r="AG570" s="46"/>
      <c r="AH570" s="46"/>
      <c r="AI570" s="46"/>
      <c r="AJ570" s="46"/>
      <c r="AK570" s="46"/>
      <c r="AL570" s="46"/>
    </row>
    <row r="571">
      <c r="A571" s="50"/>
      <c r="B571" s="46"/>
      <c r="C571" s="46"/>
      <c r="D571" s="46"/>
      <c r="E571" s="70"/>
      <c r="F571" s="50"/>
      <c r="G571" s="50"/>
      <c r="H571" s="50"/>
      <c r="I571" s="50"/>
      <c r="J571" s="102"/>
      <c r="K571" s="46"/>
      <c r="L571" s="46"/>
      <c r="M571" s="46"/>
      <c r="N571" s="46"/>
      <c r="O571" s="46"/>
      <c r="P571" s="46"/>
      <c r="Q571" s="46"/>
      <c r="R571" s="46"/>
      <c r="S571" s="46"/>
      <c r="T571" s="46"/>
      <c r="U571" s="46"/>
      <c r="V571" s="46"/>
      <c r="W571" s="46"/>
      <c r="X571" s="46"/>
      <c r="Y571" s="46"/>
      <c r="Z571" s="46"/>
      <c r="AA571" s="46"/>
      <c r="AB571" s="46"/>
      <c r="AC571" s="46"/>
      <c r="AD571" s="46"/>
      <c r="AE571" s="46"/>
      <c r="AF571" s="46"/>
      <c r="AG571" s="46"/>
      <c r="AH571" s="46"/>
      <c r="AI571" s="46"/>
      <c r="AJ571" s="46"/>
      <c r="AK571" s="46"/>
      <c r="AL571" s="46"/>
    </row>
    <row r="572">
      <c r="A572" s="50"/>
      <c r="B572" s="46"/>
      <c r="C572" s="46"/>
      <c r="D572" s="46"/>
      <c r="E572" s="70"/>
      <c r="F572" s="50"/>
      <c r="G572" s="50"/>
      <c r="H572" s="50"/>
      <c r="I572" s="50"/>
      <c r="J572" s="102"/>
      <c r="K572" s="46"/>
      <c r="L572" s="46"/>
      <c r="M572" s="46"/>
      <c r="N572" s="46"/>
      <c r="O572" s="46"/>
      <c r="P572" s="46"/>
      <c r="Q572" s="46"/>
      <c r="R572" s="46"/>
      <c r="S572" s="46"/>
      <c r="T572" s="46"/>
      <c r="U572" s="46"/>
      <c r="V572" s="46"/>
      <c r="W572" s="46"/>
      <c r="X572" s="46"/>
      <c r="Y572" s="46"/>
      <c r="Z572" s="46"/>
      <c r="AA572" s="46"/>
      <c r="AB572" s="46"/>
      <c r="AC572" s="46"/>
      <c r="AD572" s="46"/>
      <c r="AE572" s="46"/>
      <c r="AF572" s="46"/>
      <c r="AG572" s="46"/>
      <c r="AH572" s="46"/>
      <c r="AI572" s="46"/>
      <c r="AJ572" s="46"/>
      <c r="AK572" s="46"/>
      <c r="AL572" s="46"/>
    </row>
    <row r="573">
      <c r="A573" s="50"/>
      <c r="B573" s="46"/>
      <c r="C573" s="46"/>
      <c r="D573" s="46"/>
      <c r="E573" s="70"/>
      <c r="F573" s="50"/>
      <c r="G573" s="50"/>
      <c r="H573" s="50"/>
      <c r="I573" s="50"/>
      <c r="J573" s="102"/>
      <c r="K573" s="46"/>
      <c r="L573" s="46"/>
      <c r="M573" s="46"/>
      <c r="N573" s="46"/>
      <c r="O573" s="46"/>
      <c r="P573" s="46"/>
      <c r="Q573" s="46"/>
      <c r="R573" s="46"/>
      <c r="S573" s="46"/>
      <c r="T573" s="46"/>
      <c r="U573" s="46"/>
      <c r="V573" s="46"/>
      <c r="W573" s="46"/>
      <c r="X573" s="46"/>
      <c r="Y573" s="46"/>
      <c r="Z573" s="46"/>
      <c r="AA573" s="46"/>
      <c r="AB573" s="46"/>
      <c r="AC573" s="46"/>
      <c r="AD573" s="46"/>
      <c r="AE573" s="46"/>
      <c r="AF573" s="46"/>
      <c r="AG573" s="46"/>
      <c r="AH573" s="46"/>
      <c r="AI573" s="46"/>
      <c r="AJ573" s="46"/>
      <c r="AK573" s="46"/>
      <c r="AL573" s="46"/>
    </row>
    <row r="574">
      <c r="A574" s="50"/>
      <c r="B574" s="46"/>
      <c r="C574" s="46"/>
      <c r="D574" s="46"/>
      <c r="E574" s="70"/>
      <c r="F574" s="50"/>
      <c r="G574" s="50"/>
      <c r="H574" s="50"/>
      <c r="I574" s="50"/>
      <c r="J574" s="102"/>
      <c r="K574" s="46"/>
      <c r="L574" s="46"/>
      <c r="M574" s="46"/>
      <c r="N574" s="46"/>
      <c r="O574" s="46"/>
      <c r="P574" s="46"/>
      <c r="Q574" s="46"/>
      <c r="R574" s="46"/>
      <c r="S574" s="46"/>
      <c r="T574" s="46"/>
      <c r="U574" s="46"/>
      <c r="V574" s="46"/>
      <c r="W574" s="46"/>
      <c r="X574" s="46"/>
      <c r="Y574" s="46"/>
      <c r="Z574" s="46"/>
      <c r="AA574" s="46"/>
      <c r="AB574" s="46"/>
      <c r="AC574" s="46"/>
      <c r="AD574" s="46"/>
      <c r="AE574" s="46"/>
      <c r="AF574" s="46"/>
      <c r="AG574" s="46"/>
      <c r="AH574" s="46"/>
      <c r="AI574" s="46"/>
      <c r="AJ574" s="46"/>
      <c r="AK574" s="46"/>
      <c r="AL574" s="46"/>
    </row>
    <row r="575">
      <c r="A575" s="50"/>
      <c r="B575" s="46"/>
      <c r="C575" s="46"/>
      <c r="D575" s="46"/>
      <c r="E575" s="70"/>
      <c r="F575" s="50"/>
      <c r="G575" s="50"/>
      <c r="H575" s="50"/>
      <c r="I575" s="50"/>
      <c r="J575" s="102"/>
      <c r="K575" s="46"/>
      <c r="L575" s="46"/>
      <c r="M575" s="46"/>
      <c r="N575" s="46"/>
      <c r="O575" s="46"/>
      <c r="P575" s="46"/>
      <c r="Q575" s="46"/>
      <c r="R575" s="46"/>
      <c r="S575" s="46"/>
      <c r="T575" s="46"/>
      <c r="U575" s="46"/>
      <c r="V575" s="46"/>
      <c r="W575" s="46"/>
      <c r="X575" s="46"/>
      <c r="Y575" s="46"/>
      <c r="Z575" s="46"/>
      <c r="AA575" s="46"/>
      <c r="AB575" s="46"/>
      <c r="AC575" s="46"/>
      <c r="AD575" s="46"/>
      <c r="AE575" s="46"/>
      <c r="AF575" s="46"/>
      <c r="AG575" s="46"/>
      <c r="AH575" s="46"/>
      <c r="AI575" s="46"/>
      <c r="AJ575" s="46"/>
      <c r="AK575" s="46"/>
      <c r="AL575" s="46"/>
    </row>
    <row r="576">
      <c r="A576" s="50"/>
      <c r="B576" s="46"/>
      <c r="C576" s="46"/>
      <c r="D576" s="46"/>
      <c r="E576" s="70"/>
      <c r="F576" s="50"/>
      <c r="G576" s="50"/>
      <c r="H576" s="50"/>
      <c r="I576" s="50"/>
      <c r="J576" s="102"/>
      <c r="K576" s="46"/>
      <c r="L576" s="46"/>
      <c r="M576" s="46"/>
      <c r="N576" s="46"/>
      <c r="O576" s="46"/>
      <c r="P576" s="46"/>
      <c r="Q576" s="46"/>
      <c r="R576" s="46"/>
      <c r="S576" s="46"/>
      <c r="T576" s="46"/>
      <c r="U576" s="46"/>
      <c r="V576" s="46"/>
      <c r="W576" s="46"/>
      <c r="X576" s="46"/>
      <c r="Y576" s="46"/>
      <c r="Z576" s="46"/>
      <c r="AA576" s="46"/>
      <c r="AB576" s="46"/>
      <c r="AC576" s="46"/>
      <c r="AD576" s="46"/>
      <c r="AE576" s="46"/>
      <c r="AF576" s="46"/>
      <c r="AG576" s="46"/>
      <c r="AH576" s="46"/>
      <c r="AI576" s="46"/>
      <c r="AJ576" s="46"/>
      <c r="AK576" s="46"/>
      <c r="AL576" s="46"/>
    </row>
    <row r="577">
      <c r="A577" s="50"/>
      <c r="B577" s="46"/>
      <c r="C577" s="46"/>
      <c r="D577" s="46"/>
      <c r="E577" s="70"/>
      <c r="F577" s="50"/>
      <c r="G577" s="50"/>
      <c r="H577" s="50"/>
      <c r="I577" s="50"/>
      <c r="J577" s="102"/>
      <c r="K577" s="46"/>
      <c r="L577" s="46"/>
      <c r="M577" s="46"/>
      <c r="N577" s="46"/>
      <c r="O577" s="46"/>
      <c r="P577" s="46"/>
      <c r="Q577" s="46"/>
      <c r="R577" s="46"/>
      <c r="S577" s="46"/>
      <c r="T577" s="46"/>
      <c r="U577" s="46"/>
      <c r="V577" s="46"/>
      <c r="W577" s="46"/>
      <c r="X577" s="46"/>
      <c r="Y577" s="46"/>
      <c r="Z577" s="46"/>
      <c r="AA577" s="46"/>
      <c r="AB577" s="46"/>
      <c r="AC577" s="46"/>
      <c r="AD577" s="46"/>
      <c r="AE577" s="46"/>
      <c r="AF577" s="46"/>
      <c r="AG577" s="46"/>
      <c r="AH577" s="46"/>
      <c r="AI577" s="46"/>
      <c r="AJ577" s="46"/>
      <c r="AK577" s="46"/>
      <c r="AL577" s="46"/>
    </row>
    <row r="578">
      <c r="A578" s="50"/>
      <c r="B578" s="46"/>
      <c r="C578" s="46"/>
      <c r="D578" s="46"/>
      <c r="E578" s="70"/>
      <c r="F578" s="50"/>
      <c r="G578" s="50"/>
      <c r="H578" s="50"/>
      <c r="I578" s="50"/>
      <c r="J578" s="102"/>
      <c r="K578" s="46"/>
      <c r="L578" s="46"/>
      <c r="M578" s="46"/>
      <c r="N578" s="46"/>
      <c r="O578" s="46"/>
      <c r="P578" s="46"/>
      <c r="Q578" s="46"/>
      <c r="R578" s="46"/>
      <c r="S578" s="46"/>
      <c r="T578" s="46"/>
      <c r="U578" s="46"/>
      <c r="V578" s="46"/>
      <c r="W578" s="46"/>
      <c r="X578" s="46"/>
      <c r="Y578" s="46"/>
      <c r="Z578" s="46"/>
      <c r="AA578" s="46"/>
      <c r="AB578" s="46"/>
      <c r="AC578" s="46"/>
      <c r="AD578" s="46"/>
      <c r="AE578" s="46"/>
      <c r="AF578" s="46"/>
      <c r="AG578" s="46"/>
      <c r="AH578" s="46"/>
      <c r="AI578" s="46"/>
      <c r="AJ578" s="46"/>
      <c r="AK578" s="46"/>
      <c r="AL578" s="46"/>
    </row>
    <row r="579">
      <c r="A579" s="50"/>
      <c r="B579" s="46"/>
      <c r="C579" s="46"/>
      <c r="D579" s="46"/>
      <c r="E579" s="70"/>
      <c r="F579" s="50"/>
      <c r="G579" s="50"/>
      <c r="H579" s="50"/>
      <c r="I579" s="50"/>
      <c r="J579" s="102"/>
      <c r="K579" s="46"/>
      <c r="L579" s="46"/>
      <c r="M579" s="46"/>
      <c r="N579" s="46"/>
      <c r="O579" s="46"/>
      <c r="P579" s="46"/>
      <c r="Q579" s="46"/>
      <c r="R579" s="46"/>
      <c r="S579" s="46"/>
      <c r="T579" s="46"/>
      <c r="U579" s="46"/>
      <c r="V579" s="46"/>
      <c r="W579" s="46"/>
      <c r="X579" s="46"/>
      <c r="Y579" s="46"/>
      <c r="Z579" s="46"/>
      <c r="AA579" s="46"/>
      <c r="AB579" s="46"/>
      <c r="AC579" s="46"/>
      <c r="AD579" s="46"/>
      <c r="AE579" s="46"/>
      <c r="AF579" s="46"/>
      <c r="AG579" s="46"/>
      <c r="AH579" s="46"/>
      <c r="AI579" s="46"/>
      <c r="AJ579" s="46"/>
      <c r="AK579" s="46"/>
      <c r="AL579" s="46"/>
    </row>
    <row r="580">
      <c r="A580" s="50"/>
      <c r="B580" s="46"/>
      <c r="C580" s="46"/>
      <c r="D580" s="46"/>
      <c r="E580" s="70"/>
      <c r="F580" s="50"/>
      <c r="G580" s="50"/>
      <c r="H580" s="50"/>
      <c r="I580" s="50"/>
      <c r="J580" s="102"/>
      <c r="K580" s="46"/>
      <c r="L580" s="46"/>
      <c r="M580" s="46"/>
      <c r="N580" s="46"/>
      <c r="O580" s="46"/>
      <c r="P580" s="46"/>
      <c r="Q580" s="46"/>
      <c r="R580" s="46"/>
      <c r="S580" s="46"/>
      <c r="T580" s="46"/>
      <c r="U580" s="46"/>
      <c r="V580" s="46"/>
      <c r="W580" s="46"/>
      <c r="X580" s="46"/>
      <c r="Y580" s="46"/>
      <c r="Z580" s="46"/>
      <c r="AA580" s="46"/>
      <c r="AB580" s="46"/>
      <c r="AC580" s="46"/>
      <c r="AD580" s="46"/>
      <c r="AE580" s="46"/>
      <c r="AF580" s="46"/>
      <c r="AG580" s="46"/>
      <c r="AH580" s="46"/>
      <c r="AI580" s="46"/>
      <c r="AJ580" s="46"/>
      <c r="AK580" s="46"/>
      <c r="AL580" s="46"/>
    </row>
    <row r="581">
      <c r="A581" s="50"/>
      <c r="B581" s="46"/>
      <c r="C581" s="46"/>
      <c r="D581" s="46"/>
      <c r="E581" s="70"/>
      <c r="F581" s="50"/>
      <c r="G581" s="50"/>
      <c r="H581" s="50"/>
      <c r="I581" s="50"/>
      <c r="J581" s="102"/>
      <c r="K581" s="46"/>
      <c r="L581" s="46"/>
      <c r="M581" s="46"/>
      <c r="N581" s="46"/>
      <c r="O581" s="46"/>
      <c r="P581" s="46"/>
      <c r="Q581" s="46"/>
      <c r="R581" s="46"/>
      <c r="S581" s="46"/>
      <c r="T581" s="46"/>
      <c r="U581" s="46"/>
      <c r="V581" s="46"/>
      <c r="W581" s="46"/>
      <c r="X581" s="46"/>
      <c r="Y581" s="46"/>
      <c r="Z581" s="46"/>
      <c r="AA581" s="46"/>
      <c r="AB581" s="46"/>
      <c r="AC581" s="46"/>
      <c r="AD581" s="46"/>
      <c r="AE581" s="46"/>
      <c r="AF581" s="46"/>
      <c r="AG581" s="46"/>
      <c r="AH581" s="46"/>
      <c r="AI581" s="46"/>
      <c r="AJ581" s="46"/>
      <c r="AK581" s="46"/>
      <c r="AL581" s="46"/>
    </row>
    <row r="582">
      <c r="A582" s="50"/>
      <c r="B582" s="46"/>
      <c r="C582" s="46"/>
      <c r="D582" s="46"/>
      <c r="E582" s="70"/>
      <c r="F582" s="50"/>
      <c r="G582" s="50"/>
      <c r="H582" s="50"/>
      <c r="I582" s="50"/>
      <c r="J582" s="102"/>
      <c r="K582" s="46"/>
      <c r="L582" s="46"/>
      <c r="M582" s="46"/>
      <c r="N582" s="46"/>
      <c r="O582" s="46"/>
      <c r="P582" s="46"/>
      <c r="Q582" s="46"/>
      <c r="R582" s="46"/>
      <c r="S582" s="46"/>
      <c r="T582" s="46"/>
      <c r="U582" s="46"/>
      <c r="V582" s="46"/>
      <c r="W582" s="46"/>
      <c r="X582" s="46"/>
      <c r="Y582" s="46"/>
      <c r="Z582" s="46"/>
      <c r="AA582" s="46"/>
      <c r="AB582" s="46"/>
      <c r="AC582" s="46"/>
      <c r="AD582" s="46"/>
      <c r="AE582" s="46"/>
      <c r="AF582" s="46"/>
      <c r="AG582" s="46"/>
      <c r="AH582" s="46"/>
      <c r="AI582" s="46"/>
      <c r="AJ582" s="46"/>
      <c r="AK582" s="46"/>
      <c r="AL582" s="46"/>
    </row>
    <row r="583">
      <c r="A583" s="50"/>
      <c r="B583" s="46"/>
      <c r="C583" s="46"/>
      <c r="D583" s="46"/>
      <c r="E583" s="70"/>
      <c r="F583" s="50"/>
      <c r="G583" s="50"/>
      <c r="H583" s="50"/>
      <c r="I583" s="50"/>
      <c r="J583" s="102"/>
      <c r="K583" s="46"/>
      <c r="L583" s="46"/>
      <c r="M583" s="46"/>
      <c r="N583" s="46"/>
      <c r="O583" s="46"/>
      <c r="P583" s="46"/>
      <c r="Q583" s="46"/>
      <c r="R583" s="46"/>
      <c r="S583" s="46"/>
      <c r="T583" s="46"/>
      <c r="U583" s="46"/>
      <c r="V583" s="46"/>
      <c r="W583" s="46"/>
      <c r="X583" s="46"/>
      <c r="Y583" s="46"/>
      <c r="Z583" s="46"/>
      <c r="AA583" s="46"/>
      <c r="AB583" s="46"/>
      <c r="AC583" s="46"/>
      <c r="AD583" s="46"/>
      <c r="AE583" s="46"/>
      <c r="AF583" s="46"/>
      <c r="AG583" s="46"/>
      <c r="AH583" s="46"/>
      <c r="AI583" s="46"/>
      <c r="AJ583" s="46"/>
      <c r="AK583" s="46"/>
      <c r="AL583" s="46"/>
    </row>
    <row r="584">
      <c r="A584" s="50"/>
      <c r="B584" s="46"/>
      <c r="C584" s="46"/>
      <c r="D584" s="46"/>
      <c r="E584" s="70"/>
      <c r="F584" s="50"/>
      <c r="G584" s="50"/>
      <c r="H584" s="50"/>
      <c r="I584" s="50"/>
      <c r="J584" s="102"/>
      <c r="K584" s="46"/>
      <c r="L584" s="46"/>
      <c r="M584" s="46"/>
      <c r="N584" s="46"/>
      <c r="O584" s="46"/>
      <c r="P584" s="46"/>
      <c r="Q584" s="46"/>
      <c r="R584" s="46"/>
      <c r="S584" s="46"/>
      <c r="T584" s="46"/>
      <c r="U584" s="46"/>
      <c r="V584" s="46"/>
      <c r="W584" s="46"/>
      <c r="X584" s="46"/>
      <c r="Y584" s="46"/>
      <c r="Z584" s="46"/>
      <c r="AA584" s="46"/>
      <c r="AB584" s="46"/>
      <c r="AC584" s="46"/>
      <c r="AD584" s="46"/>
      <c r="AE584" s="46"/>
      <c r="AF584" s="46"/>
      <c r="AG584" s="46"/>
      <c r="AH584" s="46"/>
      <c r="AI584" s="46"/>
      <c r="AJ584" s="46"/>
      <c r="AK584" s="46"/>
      <c r="AL584" s="46"/>
    </row>
    <row r="585">
      <c r="A585" s="50"/>
      <c r="B585" s="46"/>
      <c r="C585" s="46"/>
      <c r="D585" s="46"/>
      <c r="E585" s="70"/>
      <c r="F585" s="50"/>
      <c r="G585" s="50"/>
      <c r="H585" s="50"/>
      <c r="I585" s="50"/>
      <c r="J585" s="102"/>
      <c r="K585" s="46"/>
      <c r="L585" s="46"/>
      <c r="M585" s="46"/>
      <c r="N585" s="46"/>
      <c r="O585" s="46"/>
      <c r="P585" s="46"/>
      <c r="Q585" s="46"/>
      <c r="R585" s="46"/>
      <c r="S585" s="46"/>
      <c r="T585" s="46"/>
      <c r="U585" s="46"/>
      <c r="V585" s="46"/>
      <c r="W585" s="46"/>
      <c r="X585" s="46"/>
      <c r="Y585" s="46"/>
      <c r="Z585" s="46"/>
      <c r="AA585" s="46"/>
      <c r="AB585" s="46"/>
      <c r="AC585" s="46"/>
      <c r="AD585" s="46"/>
      <c r="AE585" s="46"/>
      <c r="AF585" s="46"/>
      <c r="AG585" s="46"/>
      <c r="AH585" s="46"/>
      <c r="AI585" s="46"/>
      <c r="AJ585" s="46"/>
      <c r="AK585" s="46"/>
      <c r="AL585" s="46"/>
    </row>
    <row r="586">
      <c r="A586" s="50"/>
      <c r="B586" s="46"/>
      <c r="C586" s="46"/>
      <c r="D586" s="46"/>
      <c r="E586" s="70"/>
      <c r="F586" s="50"/>
      <c r="G586" s="50"/>
      <c r="H586" s="50"/>
      <c r="I586" s="50"/>
      <c r="J586" s="102"/>
      <c r="K586" s="46"/>
      <c r="L586" s="46"/>
      <c r="M586" s="46"/>
      <c r="N586" s="46"/>
      <c r="O586" s="46"/>
      <c r="P586" s="46"/>
      <c r="Q586" s="46"/>
      <c r="R586" s="46"/>
      <c r="S586" s="46"/>
      <c r="T586" s="46"/>
      <c r="U586" s="46"/>
      <c r="V586" s="46"/>
      <c r="W586" s="46"/>
      <c r="X586" s="46"/>
      <c r="Y586" s="46"/>
      <c r="Z586" s="46"/>
      <c r="AA586" s="46"/>
      <c r="AB586" s="46"/>
      <c r="AC586" s="46"/>
      <c r="AD586" s="46"/>
      <c r="AE586" s="46"/>
      <c r="AF586" s="46"/>
      <c r="AG586" s="46"/>
      <c r="AH586" s="46"/>
      <c r="AI586" s="46"/>
      <c r="AJ586" s="46"/>
      <c r="AK586" s="46"/>
      <c r="AL586" s="46"/>
    </row>
    <row r="587">
      <c r="A587" s="50"/>
      <c r="B587" s="46"/>
      <c r="C587" s="46"/>
      <c r="D587" s="46"/>
      <c r="E587" s="70"/>
      <c r="F587" s="50"/>
      <c r="G587" s="50"/>
      <c r="H587" s="50"/>
      <c r="I587" s="50"/>
      <c r="J587" s="102"/>
      <c r="K587" s="46"/>
      <c r="L587" s="46"/>
      <c r="M587" s="46"/>
      <c r="N587" s="46"/>
      <c r="O587" s="46"/>
      <c r="P587" s="46"/>
      <c r="Q587" s="46"/>
      <c r="R587" s="46"/>
      <c r="S587" s="46"/>
      <c r="T587" s="46"/>
      <c r="U587" s="46"/>
      <c r="V587" s="46"/>
      <c r="W587" s="46"/>
      <c r="X587" s="46"/>
      <c r="Y587" s="46"/>
      <c r="Z587" s="46"/>
      <c r="AA587" s="46"/>
      <c r="AB587" s="46"/>
      <c r="AC587" s="46"/>
      <c r="AD587" s="46"/>
      <c r="AE587" s="46"/>
      <c r="AF587" s="46"/>
      <c r="AG587" s="46"/>
      <c r="AH587" s="46"/>
      <c r="AI587" s="46"/>
      <c r="AJ587" s="46"/>
      <c r="AK587" s="46"/>
      <c r="AL587" s="46"/>
    </row>
    <row r="588">
      <c r="A588" s="50"/>
      <c r="B588" s="46"/>
      <c r="C588" s="46"/>
      <c r="D588" s="46"/>
      <c r="E588" s="70"/>
      <c r="F588" s="50"/>
      <c r="G588" s="50"/>
      <c r="H588" s="50"/>
      <c r="I588" s="50"/>
      <c r="J588" s="102"/>
      <c r="K588" s="46"/>
      <c r="L588" s="46"/>
      <c r="M588" s="46"/>
      <c r="N588" s="46"/>
      <c r="O588" s="46"/>
      <c r="P588" s="46"/>
      <c r="Q588" s="46"/>
      <c r="R588" s="46"/>
      <c r="S588" s="46"/>
      <c r="T588" s="46"/>
      <c r="U588" s="46"/>
      <c r="V588" s="46"/>
      <c r="W588" s="46"/>
      <c r="X588" s="46"/>
      <c r="Y588" s="46"/>
      <c r="Z588" s="46"/>
      <c r="AA588" s="46"/>
      <c r="AB588" s="46"/>
      <c r="AC588" s="46"/>
      <c r="AD588" s="46"/>
      <c r="AE588" s="46"/>
      <c r="AF588" s="46"/>
      <c r="AG588" s="46"/>
      <c r="AH588" s="46"/>
      <c r="AI588" s="46"/>
      <c r="AJ588" s="46"/>
      <c r="AK588" s="46"/>
      <c r="AL588" s="46"/>
    </row>
    <row r="589">
      <c r="A589" s="50"/>
      <c r="B589" s="46"/>
      <c r="C589" s="46"/>
      <c r="D589" s="46"/>
      <c r="E589" s="70"/>
      <c r="F589" s="50"/>
      <c r="G589" s="50"/>
      <c r="H589" s="50"/>
      <c r="I589" s="50"/>
      <c r="J589" s="102"/>
      <c r="K589" s="46"/>
      <c r="L589" s="46"/>
      <c r="M589" s="46"/>
      <c r="N589" s="46"/>
      <c r="O589" s="46"/>
      <c r="P589" s="46"/>
      <c r="Q589" s="46"/>
      <c r="R589" s="46"/>
      <c r="S589" s="46"/>
      <c r="T589" s="46"/>
      <c r="U589" s="46"/>
      <c r="V589" s="46"/>
      <c r="W589" s="46"/>
      <c r="X589" s="46"/>
      <c r="Y589" s="46"/>
      <c r="Z589" s="46"/>
      <c r="AA589" s="46"/>
      <c r="AB589" s="46"/>
      <c r="AC589" s="46"/>
      <c r="AD589" s="46"/>
      <c r="AE589" s="46"/>
      <c r="AF589" s="46"/>
      <c r="AG589" s="46"/>
      <c r="AH589" s="46"/>
      <c r="AI589" s="46"/>
      <c r="AJ589" s="46"/>
      <c r="AK589" s="46"/>
      <c r="AL589" s="46"/>
    </row>
    <row r="590">
      <c r="A590" s="50"/>
      <c r="B590" s="46"/>
      <c r="C590" s="46"/>
      <c r="D590" s="46"/>
      <c r="E590" s="70"/>
      <c r="F590" s="50"/>
      <c r="G590" s="50"/>
      <c r="H590" s="50"/>
      <c r="I590" s="50"/>
      <c r="J590" s="102"/>
      <c r="K590" s="46"/>
      <c r="L590" s="46"/>
      <c r="M590" s="46"/>
      <c r="N590" s="46"/>
      <c r="O590" s="46"/>
      <c r="P590" s="46"/>
      <c r="Q590" s="46"/>
      <c r="R590" s="46"/>
      <c r="S590" s="46"/>
      <c r="T590" s="46"/>
      <c r="U590" s="46"/>
      <c r="V590" s="46"/>
      <c r="W590" s="46"/>
      <c r="X590" s="46"/>
      <c r="Y590" s="46"/>
      <c r="Z590" s="46"/>
      <c r="AA590" s="46"/>
      <c r="AB590" s="46"/>
      <c r="AC590" s="46"/>
      <c r="AD590" s="46"/>
      <c r="AE590" s="46"/>
      <c r="AF590" s="46"/>
      <c r="AG590" s="46"/>
      <c r="AH590" s="46"/>
      <c r="AI590" s="46"/>
      <c r="AJ590" s="46"/>
      <c r="AK590" s="46"/>
      <c r="AL590" s="46"/>
    </row>
    <row r="591">
      <c r="A591" s="50"/>
      <c r="B591" s="46"/>
      <c r="C591" s="46"/>
      <c r="D591" s="46"/>
      <c r="E591" s="70"/>
      <c r="F591" s="50"/>
      <c r="G591" s="50"/>
      <c r="H591" s="50"/>
      <c r="I591" s="50"/>
      <c r="J591" s="102"/>
      <c r="K591" s="46"/>
      <c r="L591" s="46"/>
      <c r="M591" s="46"/>
      <c r="N591" s="46"/>
      <c r="O591" s="46"/>
      <c r="P591" s="46"/>
      <c r="Q591" s="46"/>
      <c r="R591" s="46"/>
      <c r="S591" s="46"/>
      <c r="T591" s="46"/>
      <c r="U591" s="46"/>
      <c r="V591" s="46"/>
      <c r="W591" s="46"/>
      <c r="X591" s="46"/>
      <c r="Y591" s="46"/>
      <c r="Z591" s="46"/>
      <c r="AA591" s="46"/>
      <c r="AB591" s="46"/>
      <c r="AC591" s="46"/>
      <c r="AD591" s="46"/>
      <c r="AE591" s="46"/>
      <c r="AF591" s="46"/>
      <c r="AG591" s="46"/>
      <c r="AH591" s="46"/>
      <c r="AI591" s="46"/>
      <c r="AJ591" s="46"/>
      <c r="AK591" s="46"/>
      <c r="AL591" s="46"/>
    </row>
    <row r="592">
      <c r="A592" s="50"/>
      <c r="B592" s="46"/>
      <c r="C592" s="46"/>
      <c r="D592" s="46"/>
      <c r="E592" s="70"/>
      <c r="F592" s="50"/>
      <c r="G592" s="50"/>
      <c r="H592" s="50"/>
      <c r="I592" s="50"/>
      <c r="J592" s="102"/>
      <c r="K592" s="46"/>
      <c r="L592" s="46"/>
      <c r="M592" s="46"/>
      <c r="N592" s="46"/>
      <c r="O592" s="46"/>
      <c r="P592" s="46"/>
      <c r="Q592" s="46"/>
      <c r="R592" s="46"/>
      <c r="S592" s="46"/>
      <c r="T592" s="46"/>
      <c r="U592" s="46"/>
      <c r="V592" s="46"/>
      <c r="W592" s="46"/>
      <c r="X592" s="46"/>
      <c r="Y592" s="46"/>
      <c r="Z592" s="46"/>
      <c r="AA592" s="46"/>
      <c r="AB592" s="46"/>
      <c r="AC592" s="46"/>
      <c r="AD592" s="46"/>
      <c r="AE592" s="46"/>
      <c r="AF592" s="46"/>
      <c r="AG592" s="46"/>
      <c r="AH592" s="46"/>
      <c r="AI592" s="46"/>
      <c r="AJ592" s="46"/>
      <c r="AK592" s="46"/>
      <c r="AL592" s="46"/>
    </row>
    <row r="593">
      <c r="A593" s="50"/>
      <c r="B593" s="46"/>
      <c r="C593" s="46"/>
      <c r="D593" s="46"/>
      <c r="E593" s="70"/>
      <c r="F593" s="50"/>
      <c r="G593" s="50"/>
      <c r="H593" s="50"/>
      <c r="I593" s="50"/>
      <c r="J593" s="102"/>
      <c r="K593" s="46"/>
      <c r="L593" s="46"/>
      <c r="M593" s="46"/>
      <c r="N593" s="46"/>
      <c r="O593" s="46"/>
      <c r="P593" s="46"/>
      <c r="Q593" s="46"/>
      <c r="R593" s="46"/>
      <c r="S593" s="46"/>
      <c r="T593" s="46"/>
      <c r="U593" s="46"/>
      <c r="V593" s="46"/>
      <c r="W593" s="46"/>
      <c r="X593" s="46"/>
      <c r="Y593" s="46"/>
      <c r="Z593" s="46"/>
      <c r="AA593" s="46"/>
      <c r="AB593" s="46"/>
      <c r="AC593" s="46"/>
      <c r="AD593" s="46"/>
      <c r="AE593" s="46"/>
      <c r="AF593" s="46"/>
      <c r="AG593" s="46"/>
      <c r="AH593" s="46"/>
      <c r="AI593" s="46"/>
      <c r="AJ593" s="46"/>
      <c r="AK593" s="46"/>
      <c r="AL593" s="46"/>
    </row>
    <row r="594">
      <c r="A594" s="50"/>
      <c r="B594" s="46"/>
      <c r="C594" s="46"/>
      <c r="D594" s="46"/>
      <c r="E594" s="70"/>
      <c r="F594" s="50"/>
      <c r="G594" s="50"/>
      <c r="H594" s="50"/>
      <c r="I594" s="50"/>
      <c r="J594" s="102"/>
      <c r="K594" s="46"/>
      <c r="L594" s="46"/>
      <c r="M594" s="46"/>
      <c r="N594" s="46"/>
      <c r="O594" s="46"/>
      <c r="P594" s="46"/>
      <c r="Q594" s="46"/>
      <c r="R594" s="46"/>
      <c r="S594" s="46"/>
      <c r="T594" s="46"/>
      <c r="U594" s="46"/>
      <c r="V594" s="46"/>
      <c r="W594" s="46"/>
      <c r="X594" s="46"/>
      <c r="Y594" s="46"/>
      <c r="Z594" s="46"/>
      <c r="AA594" s="46"/>
      <c r="AB594" s="46"/>
      <c r="AC594" s="46"/>
      <c r="AD594" s="46"/>
      <c r="AE594" s="46"/>
      <c r="AF594" s="46"/>
      <c r="AG594" s="46"/>
      <c r="AH594" s="46"/>
      <c r="AI594" s="46"/>
      <c r="AJ594" s="46"/>
      <c r="AK594" s="46"/>
      <c r="AL594" s="46"/>
    </row>
    <row r="595">
      <c r="A595" s="50"/>
      <c r="B595" s="46"/>
      <c r="C595" s="46"/>
      <c r="D595" s="46"/>
      <c r="E595" s="70"/>
      <c r="F595" s="50"/>
      <c r="G595" s="50"/>
      <c r="H595" s="50"/>
      <c r="I595" s="50"/>
      <c r="J595" s="102"/>
      <c r="K595" s="46"/>
      <c r="L595" s="46"/>
      <c r="M595" s="46"/>
      <c r="N595" s="46"/>
      <c r="O595" s="46"/>
      <c r="P595" s="46"/>
      <c r="Q595" s="46"/>
      <c r="R595" s="46"/>
      <c r="S595" s="46"/>
      <c r="T595" s="46"/>
      <c r="U595" s="46"/>
      <c r="V595" s="46"/>
      <c r="W595" s="46"/>
      <c r="X595" s="46"/>
      <c r="Y595" s="46"/>
      <c r="Z595" s="46"/>
      <c r="AA595" s="46"/>
      <c r="AB595" s="46"/>
      <c r="AC595" s="46"/>
      <c r="AD595" s="46"/>
      <c r="AE595" s="46"/>
      <c r="AF595" s="46"/>
      <c r="AG595" s="46"/>
      <c r="AH595" s="46"/>
      <c r="AI595" s="46"/>
      <c r="AJ595" s="46"/>
      <c r="AK595" s="46"/>
      <c r="AL595" s="46"/>
    </row>
    <row r="596">
      <c r="A596" s="50"/>
      <c r="B596" s="46"/>
      <c r="C596" s="46"/>
      <c r="D596" s="46"/>
      <c r="E596" s="70"/>
      <c r="F596" s="50"/>
      <c r="G596" s="50"/>
      <c r="H596" s="50"/>
      <c r="I596" s="50"/>
      <c r="J596" s="102"/>
      <c r="K596" s="46"/>
      <c r="L596" s="46"/>
      <c r="M596" s="46"/>
      <c r="N596" s="46"/>
      <c r="O596" s="46"/>
      <c r="P596" s="46"/>
      <c r="Q596" s="46"/>
      <c r="R596" s="46"/>
      <c r="S596" s="46"/>
      <c r="T596" s="46"/>
      <c r="U596" s="46"/>
      <c r="V596" s="46"/>
      <c r="W596" s="46"/>
      <c r="X596" s="46"/>
      <c r="Y596" s="46"/>
      <c r="Z596" s="46"/>
      <c r="AA596" s="46"/>
      <c r="AB596" s="46"/>
      <c r="AC596" s="46"/>
      <c r="AD596" s="46"/>
      <c r="AE596" s="46"/>
      <c r="AF596" s="46"/>
      <c r="AG596" s="46"/>
      <c r="AH596" s="46"/>
      <c r="AI596" s="46"/>
      <c r="AJ596" s="46"/>
      <c r="AK596" s="46"/>
      <c r="AL596" s="46"/>
    </row>
    <row r="597">
      <c r="A597" s="50"/>
      <c r="B597" s="46"/>
      <c r="C597" s="46"/>
      <c r="D597" s="46"/>
      <c r="E597" s="70"/>
      <c r="F597" s="50"/>
      <c r="G597" s="50"/>
      <c r="H597" s="50"/>
      <c r="I597" s="50"/>
      <c r="J597" s="102"/>
      <c r="K597" s="46"/>
      <c r="L597" s="46"/>
      <c r="M597" s="46"/>
      <c r="N597" s="46"/>
      <c r="O597" s="46"/>
      <c r="P597" s="46"/>
      <c r="Q597" s="46"/>
      <c r="R597" s="46"/>
      <c r="S597" s="46"/>
      <c r="T597" s="46"/>
      <c r="U597" s="46"/>
      <c r="V597" s="46"/>
      <c r="W597" s="46"/>
      <c r="X597" s="46"/>
      <c r="Y597" s="46"/>
      <c r="Z597" s="46"/>
      <c r="AA597" s="46"/>
      <c r="AB597" s="46"/>
      <c r="AC597" s="46"/>
      <c r="AD597" s="46"/>
      <c r="AE597" s="46"/>
      <c r="AF597" s="46"/>
      <c r="AG597" s="46"/>
      <c r="AH597" s="46"/>
      <c r="AI597" s="46"/>
      <c r="AJ597" s="46"/>
      <c r="AK597" s="46"/>
      <c r="AL597" s="46"/>
    </row>
    <row r="598">
      <c r="A598" s="50"/>
      <c r="B598" s="46"/>
      <c r="C598" s="46"/>
      <c r="D598" s="46"/>
      <c r="E598" s="70"/>
      <c r="F598" s="50"/>
      <c r="G598" s="50"/>
      <c r="H598" s="50"/>
      <c r="I598" s="50"/>
      <c r="J598" s="102"/>
      <c r="K598" s="46"/>
      <c r="L598" s="46"/>
      <c r="M598" s="46"/>
      <c r="N598" s="46"/>
      <c r="O598" s="46"/>
      <c r="P598" s="46"/>
      <c r="Q598" s="46"/>
      <c r="R598" s="46"/>
      <c r="S598" s="46"/>
      <c r="T598" s="46"/>
      <c r="U598" s="46"/>
      <c r="V598" s="46"/>
      <c r="W598" s="46"/>
      <c r="X598" s="46"/>
      <c r="Y598" s="46"/>
      <c r="Z598" s="46"/>
      <c r="AA598" s="46"/>
      <c r="AB598" s="46"/>
      <c r="AC598" s="46"/>
      <c r="AD598" s="46"/>
      <c r="AE598" s="46"/>
      <c r="AF598" s="46"/>
      <c r="AG598" s="46"/>
      <c r="AH598" s="46"/>
      <c r="AI598" s="46"/>
      <c r="AJ598" s="46"/>
      <c r="AK598" s="46"/>
      <c r="AL598" s="46"/>
    </row>
    <row r="599">
      <c r="A599" s="50"/>
      <c r="B599" s="46"/>
      <c r="C599" s="46"/>
      <c r="D599" s="46"/>
      <c r="E599" s="70"/>
      <c r="F599" s="50"/>
      <c r="G599" s="50"/>
      <c r="H599" s="50"/>
      <c r="I599" s="50"/>
      <c r="J599" s="102"/>
      <c r="K599" s="46"/>
      <c r="L599" s="46"/>
      <c r="M599" s="46"/>
      <c r="N599" s="46"/>
      <c r="O599" s="46"/>
      <c r="P599" s="46"/>
      <c r="Q599" s="46"/>
      <c r="R599" s="46"/>
      <c r="S599" s="46"/>
      <c r="T599" s="46"/>
      <c r="U599" s="46"/>
      <c r="V599" s="46"/>
      <c r="W599" s="46"/>
      <c r="X599" s="46"/>
      <c r="Y599" s="46"/>
      <c r="Z599" s="46"/>
      <c r="AA599" s="46"/>
      <c r="AB599" s="46"/>
      <c r="AC599" s="46"/>
      <c r="AD599" s="46"/>
      <c r="AE599" s="46"/>
      <c r="AF599" s="46"/>
      <c r="AG599" s="46"/>
      <c r="AH599" s="46"/>
      <c r="AI599" s="46"/>
      <c r="AJ599" s="46"/>
      <c r="AK599" s="46"/>
      <c r="AL599" s="46"/>
    </row>
    <row r="600">
      <c r="A600" s="50"/>
      <c r="B600" s="46"/>
      <c r="C600" s="46"/>
      <c r="D600" s="46"/>
      <c r="E600" s="70"/>
      <c r="F600" s="50"/>
      <c r="G600" s="50"/>
      <c r="H600" s="50"/>
      <c r="I600" s="50"/>
      <c r="J600" s="102"/>
      <c r="K600" s="46"/>
      <c r="L600" s="46"/>
      <c r="M600" s="46"/>
      <c r="N600" s="46"/>
      <c r="O600" s="46"/>
      <c r="P600" s="46"/>
      <c r="Q600" s="46"/>
      <c r="R600" s="46"/>
      <c r="S600" s="46"/>
      <c r="T600" s="46"/>
      <c r="U600" s="46"/>
      <c r="V600" s="46"/>
      <c r="W600" s="46"/>
      <c r="X600" s="46"/>
      <c r="Y600" s="46"/>
      <c r="Z600" s="46"/>
      <c r="AA600" s="46"/>
      <c r="AB600" s="46"/>
      <c r="AC600" s="46"/>
      <c r="AD600" s="46"/>
      <c r="AE600" s="46"/>
      <c r="AF600" s="46"/>
      <c r="AG600" s="46"/>
      <c r="AH600" s="46"/>
      <c r="AI600" s="46"/>
      <c r="AJ600" s="46"/>
      <c r="AK600" s="46"/>
      <c r="AL600" s="46"/>
    </row>
    <row r="601">
      <c r="A601" s="50"/>
      <c r="B601" s="46"/>
      <c r="C601" s="46"/>
      <c r="D601" s="46"/>
      <c r="E601" s="70"/>
      <c r="F601" s="50"/>
      <c r="G601" s="50"/>
      <c r="H601" s="50"/>
      <c r="I601" s="50"/>
      <c r="J601" s="102"/>
      <c r="K601" s="46"/>
      <c r="L601" s="46"/>
      <c r="M601" s="46"/>
      <c r="N601" s="46"/>
      <c r="O601" s="46"/>
      <c r="P601" s="46"/>
      <c r="Q601" s="46"/>
      <c r="R601" s="46"/>
      <c r="S601" s="46"/>
      <c r="T601" s="46"/>
      <c r="U601" s="46"/>
      <c r="V601" s="46"/>
      <c r="W601" s="46"/>
      <c r="X601" s="46"/>
      <c r="Y601" s="46"/>
      <c r="Z601" s="46"/>
      <c r="AA601" s="46"/>
      <c r="AB601" s="46"/>
      <c r="AC601" s="46"/>
      <c r="AD601" s="46"/>
      <c r="AE601" s="46"/>
      <c r="AF601" s="46"/>
      <c r="AG601" s="46"/>
      <c r="AH601" s="46"/>
      <c r="AI601" s="46"/>
      <c r="AJ601" s="46"/>
      <c r="AK601" s="46"/>
      <c r="AL601" s="46"/>
    </row>
    <row r="602">
      <c r="A602" s="50"/>
      <c r="B602" s="46"/>
      <c r="C602" s="46"/>
      <c r="D602" s="46"/>
      <c r="E602" s="70"/>
      <c r="F602" s="50"/>
      <c r="G602" s="50"/>
      <c r="H602" s="50"/>
      <c r="I602" s="50"/>
      <c r="J602" s="102"/>
      <c r="K602" s="46"/>
      <c r="L602" s="46"/>
      <c r="M602" s="46"/>
      <c r="N602" s="46"/>
      <c r="O602" s="46"/>
      <c r="P602" s="46"/>
      <c r="Q602" s="46"/>
      <c r="R602" s="46"/>
      <c r="S602" s="46"/>
      <c r="T602" s="46"/>
      <c r="U602" s="46"/>
      <c r="V602" s="46"/>
      <c r="W602" s="46"/>
      <c r="X602" s="46"/>
      <c r="Y602" s="46"/>
      <c r="Z602" s="46"/>
      <c r="AA602" s="46"/>
      <c r="AB602" s="46"/>
      <c r="AC602" s="46"/>
      <c r="AD602" s="46"/>
      <c r="AE602" s="46"/>
      <c r="AF602" s="46"/>
      <c r="AG602" s="46"/>
      <c r="AH602" s="46"/>
      <c r="AI602" s="46"/>
      <c r="AJ602" s="46"/>
      <c r="AK602" s="46"/>
      <c r="AL602" s="46"/>
    </row>
    <row r="603">
      <c r="A603" s="50"/>
      <c r="B603" s="46"/>
      <c r="C603" s="46"/>
      <c r="D603" s="46"/>
      <c r="E603" s="70"/>
      <c r="F603" s="50"/>
      <c r="G603" s="50"/>
      <c r="H603" s="50"/>
      <c r="I603" s="50"/>
      <c r="J603" s="102"/>
      <c r="K603" s="46"/>
      <c r="L603" s="46"/>
      <c r="M603" s="46"/>
      <c r="N603" s="46"/>
      <c r="O603" s="46"/>
      <c r="P603" s="46"/>
      <c r="Q603" s="46"/>
      <c r="R603" s="46"/>
      <c r="S603" s="46"/>
      <c r="T603" s="46"/>
      <c r="U603" s="46"/>
      <c r="V603" s="46"/>
      <c r="W603" s="46"/>
      <c r="X603" s="46"/>
      <c r="Y603" s="46"/>
      <c r="Z603" s="46"/>
      <c r="AA603" s="46"/>
      <c r="AB603" s="46"/>
      <c r="AC603" s="46"/>
      <c r="AD603" s="46"/>
      <c r="AE603" s="46"/>
      <c r="AF603" s="46"/>
      <c r="AG603" s="46"/>
      <c r="AH603" s="46"/>
      <c r="AI603" s="46"/>
      <c r="AJ603" s="46"/>
      <c r="AK603" s="46"/>
      <c r="AL603" s="46"/>
    </row>
    <row r="604">
      <c r="A604" s="50"/>
      <c r="B604" s="46"/>
      <c r="C604" s="46"/>
      <c r="D604" s="46"/>
      <c r="E604" s="70"/>
      <c r="F604" s="50"/>
      <c r="G604" s="50"/>
      <c r="H604" s="50"/>
      <c r="I604" s="50"/>
      <c r="J604" s="102"/>
      <c r="K604" s="46"/>
      <c r="L604" s="46"/>
      <c r="M604" s="46"/>
      <c r="N604" s="46"/>
      <c r="O604" s="46"/>
      <c r="P604" s="46"/>
      <c r="Q604" s="46"/>
      <c r="R604" s="46"/>
      <c r="S604" s="46"/>
      <c r="T604" s="46"/>
      <c r="U604" s="46"/>
      <c r="V604" s="46"/>
      <c r="W604" s="46"/>
      <c r="X604" s="46"/>
      <c r="Y604" s="46"/>
      <c r="Z604" s="46"/>
      <c r="AA604" s="46"/>
      <c r="AB604" s="46"/>
      <c r="AC604" s="46"/>
      <c r="AD604" s="46"/>
      <c r="AE604" s="46"/>
      <c r="AF604" s="46"/>
      <c r="AG604" s="46"/>
      <c r="AH604" s="46"/>
      <c r="AI604" s="46"/>
      <c r="AJ604" s="46"/>
      <c r="AK604" s="46"/>
      <c r="AL604" s="46"/>
    </row>
    <row r="605">
      <c r="A605" s="50"/>
      <c r="B605" s="46"/>
      <c r="C605" s="46"/>
      <c r="D605" s="46"/>
      <c r="E605" s="70"/>
      <c r="F605" s="50"/>
      <c r="G605" s="50"/>
      <c r="H605" s="50"/>
      <c r="I605" s="50"/>
      <c r="J605" s="102"/>
      <c r="K605" s="46"/>
      <c r="L605" s="46"/>
      <c r="M605" s="46"/>
      <c r="N605" s="46"/>
      <c r="O605" s="46"/>
      <c r="P605" s="46"/>
      <c r="Q605" s="46"/>
      <c r="R605" s="46"/>
      <c r="S605" s="46"/>
      <c r="T605" s="46"/>
      <c r="U605" s="46"/>
      <c r="V605" s="46"/>
      <c r="W605" s="46"/>
      <c r="X605" s="46"/>
      <c r="Y605" s="46"/>
      <c r="Z605" s="46"/>
      <c r="AA605" s="46"/>
      <c r="AB605" s="46"/>
      <c r="AC605" s="46"/>
      <c r="AD605" s="46"/>
      <c r="AE605" s="46"/>
      <c r="AF605" s="46"/>
      <c r="AG605" s="46"/>
      <c r="AH605" s="46"/>
      <c r="AI605" s="46"/>
      <c r="AJ605" s="46"/>
      <c r="AK605" s="46"/>
      <c r="AL605" s="46"/>
    </row>
    <row r="606">
      <c r="A606" s="50"/>
      <c r="B606" s="46"/>
      <c r="C606" s="46"/>
      <c r="D606" s="46"/>
      <c r="E606" s="70"/>
      <c r="F606" s="50"/>
      <c r="G606" s="50"/>
      <c r="H606" s="50"/>
      <c r="I606" s="50"/>
      <c r="J606" s="102"/>
      <c r="K606" s="46"/>
      <c r="L606" s="46"/>
      <c r="M606" s="46"/>
      <c r="N606" s="46"/>
      <c r="O606" s="46"/>
      <c r="P606" s="46"/>
      <c r="Q606" s="46"/>
      <c r="R606" s="46"/>
      <c r="S606" s="46"/>
      <c r="T606" s="46"/>
      <c r="U606" s="46"/>
      <c r="V606" s="46"/>
      <c r="W606" s="46"/>
      <c r="X606" s="46"/>
      <c r="Y606" s="46"/>
      <c r="Z606" s="46"/>
      <c r="AA606" s="46"/>
      <c r="AB606" s="46"/>
      <c r="AC606" s="46"/>
      <c r="AD606" s="46"/>
      <c r="AE606" s="46"/>
      <c r="AF606" s="46"/>
      <c r="AG606" s="46"/>
      <c r="AH606" s="46"/>
      <c r="AI606" s="46"/>
      <c r="AJ606" s="46"/>
      <c r="AK606" s="46"/>
      <c r="AL606" s="46"/>
    </row>
    <row r="607">
      <c r="A607" s="50"/>
      <c r="B607" s="46"/>
      <c r="C607" s="46"/>
      <c r="D607" s="46"/>
      <c r="E607" s="70"/>
      <c r="F607" s="50"/>
      <c r="G607" s="50"/>
      <c r="H607" s="50"/>
      <c r="I607" s="50"/>
      <c r="J607" s="102"/>
      <c r="K607" s="46"/>
      <c r="L607" s="46"/>
      <c r="M607" s="46"/>
      <c r="N607" s="46"/>
      <c r="O607" s="46"/>
      <c r="P607" s="46"/>
      <c r="Q607" s="46"/>
      <c r="R607" s="46"/>
      <c r="S607" s="46"/>
      <c r="T607" s="46"/>
      <c r="U607" s="46"/>
      <c r="V607" s="46"/>
      <c r="W607" s="46"/>
      <c r="X607" s="46"/>
      <c r="Y607" s="46"/>
      <c r="Z607" s="46"/>
      <c r="AA607" s="46"/>
      <c r="AB607" s="46"/>
      <c r="AC607" s="46"/>
      <c r="AD607" s="46"/>
      <c r="AE607" s="46"/>
      <c r="AF607" s="46"/>
      <c r="AG607" s="46"/>
      <c r="AH607" s="46"/>
      <c r="AI607" s="46"/>
      <c r="AJ607" s="46"/>
      <c r="AK607" s="46"/>
      <c r="AL607" s="46"/>
    </row>
    <row r="608">
      <c r="A608" s="50"/>
      <c r="B608" s="46"/>
      <c r="C608" s="46"/>
      <c r="D608" s="46"/>
      <c r="E608" s="70"/>
      <c r="F608" s="50"/>
      <c r="G608" s="50"/>
      <c r="H608" s="50"/>
      <c r="I608" s="50"/>
      <c r="J608" s="102"/>
      <c r="K608" s="46"/>
      <c r="L608" s="46"/>
      <c r="M608" s="46"/>
      <c r="N608" s="46"/>
      <c r="O608" s="46"/>
      <c r="P608" s="46"/>
      <c r="Q608" s="46"/>
      <c r="R608" s="46"/>
      <c r="S608" s="46"/>
      <c r="T608" s="46"/>
      <c r="U608" s="46"/>
      <c r="V608" s="46"/>
      <c r="W608" s="46"/>
      <c r="X608" s="46"/>
      <c r="Y608" s="46"/>
      <c r="Z608" s="46"/>
      <c r="AA608" s="46"/>
      <c r="AB608" s="46"/>
      <c r="AC608" s="46"/>
      <c r="AD608" s="46"/>
      <c r="AE608" s="46"/>
      <c r="AF608" s="46"/>
      <c r="AG608" s="46"/>
      <c r="AH608" s="46"/>
      <c r="AI608" s="46"/>
      <c r="AJ608" s="46"/>
      <c r="AK608" s="46"/>
      <c r="AL608" s="46"/>
    </row>
    <row r="609">
      <c r="A609" s="50"/>
      <c r="B609" s="46"/>
      <c r="C609" s="46"/>
      <c r="D609" s="46"/>
      <c r="E609" s="70"/>
      <c r="F609" s="50"/>
      <c r="G609" s="50"/>
      <c r="H609" s="50"/>
      <c r="I609" s="50"/>
      <c r="J609" s="102"/>
      <c r="K609" s="46"/>
      <c r="L609" s="46"/>
      <c r="M609" s="46"/>
      <c r="N609" s="46"/>
      <c r="O609" s="46"/>
      <c r="P609" s="46"/>
      <c r="Q609" s="46"/>
      <c r="R609" s="46"/>
      <c r="S609" s="46"/>
      <c r="T609" s="46"/>
      <c r="U609" s="46"/>
      <c r="V609" s="46"/>
      <c r="W609" s="46"/>
      <c r="X609" s="46"/>
      <c r="Y609" s="46"/>
      <c r="Z609" s="46"/>
      <c r="AA609" s="46"/>
      <c r="AB609" s="46"/>
      <c r="AC609" s="46"/>
      <c r="AD609" s="46"/>
      <c r="AE609" s="46"/>
      <c r="AF609" s="46"/>
      <c r="AG609" s="46"/>
      <c r="AH609" s="46"/>
      <c r="AI609" s="46"/>
      <c r="AJ609" s="46"/>
      <c r="AK609" s="46"/>
      <c r="AL609" s="46"/>
    </row>
    <row r="610">
      <c r="A610" s="50"/>
      <c r="B610" s="46"/>
      <c r="C610" s="46"/>
      <c r="D610" s="46"/>
      <c r="E610" s="70"/>
      <c r="F610" s="50"/>
      <c r="G610" s="50"/>
      <c r="H610" s="50"/>
      <c r="I610" s="50"/>
      <c r="J610" s="102"/>
      <c r="K610" s="46"/>
      <c r="L610" s="46"/>
      <c r="M610" s="46"/>
      <c r="N610" s="46"/>
      <c r="O610" s="46"/>
      <c r="P610" s="46"/>
      <c r="Q610" s="46"/>
      <c r="R610" s="46"/>
      <c r="S610" s="46"/>
      <c r="T610" s="46"/>
      <c r="U610" s="46"/>
      <c r="V610" s="46"/>
      <c r="W610" s="46"/>
      <c r="X610" s="46"/>
      <c r="Y610" s="46"/>
      <c r="Z610" s="46"/>
      <c r="AA610" s="46"/>
      <c r="AB610" s="46"/>
      <c r="AC610" s="46"/>
      <c r="AD610" s="46"/>
      <c r="AE610" s="46"/>
      <c r="AF610" s="46"/>
      <c r="AG610" s="46"/>
      <c r="AH610" s="46"/>
      <c r="AI610" s="46"/>
      <c r="AJ610" s="46"/>
      <c r="AK610" s="46"/>
      <c r="AL610" s="46"/>
    </row>
    <row r="611">
      <c r="A611" s="50"/>
      <c r="B611" s="46"/>
      <c r="C611" s="46"/>
      <c r="D611" s="46"/>
      <c r="E611" s="70"/>
      <c r="F611" s="50"/>
      <c r="G611" s="50"/>
      <c r="H611" s="50"/>
      <c r="I611" s="50"/>
      <c r="J611" s="102"/>
      <c r="K611" s="46"/>
      <c r="L611" s="46"/>
      <c r="M611" s="46"/>
      <c r="N611" s="46"/>
      <c r="O611" s="46"/>
      <c r="P611" s="46"/>
      <c r="Q611" s="46"/>
      <c r="R611" s="46"/>
      <c r="S611" s="46"/>
      <c r="T611" s="46"/>
      <c r="U611" s="46"/>
      <c r="V611" s="46"/>
      <c r="W611" s="46"/>
      <c r="X611" s="46"/>
      <c r="Y611" s="46"/>
      <c r="Z611" s="46"/>
      <c r="AA611" s="46"/>
      <c r="AB611" s="46"/>
      <c r="AC611" s="46"/>
      <c r="AD611" s="46"/>
      <c r="AE611" s="46"/>
      <c r="AF611" s="46"/>
      <c r="AG611" s="46"/>
      <c r="AH611" s="46"/>
      <c r="AI611" s="46"/>
      <c r="AJ611" s="46"/>
      <c r="AK611" s="46"/>
      <c r="AL611" s="46"/>
    </row>
    <row r="612">
      <c r="A612" s="50"/>
      <c r="B612" s="46"/>
      <c r="C612" s="46"/>
      <c r="D612" s="46"/>
      <c r="E612" s="70"/>
      <c r="F612" s="50"/>
      <c r="G612" s="50"/>
      <c r="H612" s="50"/>
      <c r="I612" s="50"/>
      <c r="J612" s="102"/>
      <c r="K612" s="46"/>
      <c r="L612" s="46"/>
      <c r="M612" s="46"/>
      <c r="N612" s="46"/>
      <c r="O612" s="46"/>
      <c r="P612" s="46"/>
      <c r="Q612" s="46"/>
      <c r="R612" s="46"/>
      <c r="S612" s="46"/>
      <c r="T612" s="46"/>
      <c r="U612" s="46"/>
      <c r="V612" s="46"/>
      <c r="W612" s="46"/>
      <c r="X612" s="46"/>
      <c r="Y612" s="46"/>
      <c r="Z612" s="46"/>
      <c r="AA612" s="46"/>
      <c r="AB612" s="46"/>
      <c r="AC612" s="46"/>
      <c r="AD612" s="46"/>
      <c r="AE612" s="46"/>
      <c r="AF612" s="46"/>
      <c r="AG612" s="46"/>
      <c r="AH612" s="46"/>
      <c r="AI612" s="46"/>
      <c r="AJ612" s="46"/>
      <c r="AK612" s="46"/>
      <c r="AL612" s="46"/>
    </row>
    <row r="613">
      <c r="A613" s="50"/>
      <c r="B613" s="46"/>
      <c r="C613" s="46"/>
      <c r="D613" s="46"/>
      <c r="E613" s="70"/>
      <c r="F613" s="50"/>
      <c r="G613" s="50"/>
      <c r="H613" s="50"/>
      <c r="I613" s="50"/>
      <c r="J613" s="102"/>
      <c r="K613" s="46"/>
      <c r="L613" s="46"/>
      <c r="M613" s="46"/>
      <c r="N613" s="46"/>
      <c r="O613" s="46"/>
      <c r="P613" s="46"/>
      <c r="Q613" s="46"/>
      <c r="R613" s="46"/>
      <c r="S613" s="46"/>
      <c r="T613" s="46"/>
      <c r="U613" s="46"/>
      <c r="V613" s="46"/>
      <c r="W613" s="46"/>
      <c r="X613" s="46"/>
      <c r="Y613" s="46"/>
      <c r="Z613" s="46"/>
      <c r="AA613" s="46"/>
      <c r="AB613" s="46"/>
      <c r="AC613" s="46"/>
      <c r="AD613" s="46"/>
      <c r="AE613" s="46"/>
      <c r="AF613" s="46"/>
      <c r="AG613" s="46"/>
      <c r="AH613" s="46"/>
      <c r="AI613" s="46"/>
      <c r="AJ613" s="46"/>
      <c r="AK613" s="46"/>
      <c r="AL613" s="46"/>
    </row>
    <row r="614">
      <c r="A614" s="50"/>
      <c r="B614" s="46"/>
      <c r="C614" s="46"/>
      <c r="D614" s="46"/>
      <c r="E614" s="70"/>
      <c r="F614" s="50"/>
      <c r="G614" s="50"/>
      <c r="H614" s="50"/>
      <c r="I614" s="50"/>
      <c r="J614" s="102"/>
      <c r="K614" s="46"/>
      <c r="L614" s="46"/>
      <c r="M614" s="46"/>
      <c r="N614" s="46"/>
      <c r="O614" s="46"/>
      <c r="P614" s="46"/>
      <c r="Q614" s="46"/>
      <c r="R614" s="46"/>
      <c r="S614" s="46"/>
      <c r="T614" s="46"/>
      <c r="U614" s="46"/>
      <c r="V614" s="46"/>
      <c r="W614" s="46"/>
      <c r="X614" s="46"/>
      <c r="Y614" s="46"/>
      <c r="Z614" s="46"/>
      <c r="AA614" s="46"/>
      <c r="AB614" s="46"/>
      <c r="AC614" s="46"/>
      <c r="AD614" s="46"/>
      <c r="AE614" s="46"/>
      <c r="AF614" s="46"/>
      <c r="AG614" s="46"/>
      <c r="AH614" s="46"/>
      <c r="AI614" s="46"/>
      <c r="AJ614" s="46"/>
      <c r="AK614" s="46"/>
      <c r="AL614" s="46"/>
    </row>
    <row r="615">
      <c r="A615" s="50"/>
      <c r="B615" s="46"/>
      <c r="C615" s="46"/>
      <c r="D615" s="46"/>
      <c r="E615" s="70"/>
      <c r="F615" s="50"/>
      <c r="G615" s="50"/>
      <c r="H615" s="50"/>
      <c r="I615" s="50"/>
      <c r="J615" s="102"/>
      <c r="K615" s="46"/>
      <c r="L615" s="46"/>
      <c r="M615" s="46"/>
      <c r="N615" s="46"/>
      <c r="O615" s="46"/>
      <c r="P615" s="46"/>
      <c r="Q615" s="46"/>
      <c r="R615" s="46"/>
      <c r="S615" s="46"/>
      <c r="T615" s="46"/>
      <c r="U615" s="46"/>
      <c r="V615" s="46"/>
      <c r="W615" s="46"/>
      <c r="X615" s="46"/>
      <c r="Y615" s="46"/>
      <c r="Z615" s="46"/>
      <c r="AA615" s="46"/>
      <c r="AB615" s="46"/>
      <c r="AC615" s="46"/>
      <c r="AD615" s="46"/>
      <c r="AE615" s="46"/>
      <c r="AF615" s="46"/>
      <c r="AG615" s="46"/>
      <c r="AH615" s="46"/>
      <c r="AI615" s="46"/>
      <c r="AJ615" s="46"/>
      <c r="AK615" s="46"/>
      <c r="AL615" s="46"/>
    </row>
    <row r="616">
      <c r="A616" s="50"/>
      <c r="B616" s="46"/>
      <c r="C616" s="46"/>
      <c r="D616" s="46"/>
      <c r="E616" s="70"/>
      <c r="F616" s="50"/>
      <c r="G616" s="50"/>
      <c r="H616" s="50"/>
      <c r="I616" s="50"/>
      <c r="J616" s="102"/>
      <c r="K616" s="46"/>
      <c r="L616" s="46"/>
      <c r="M616" s="46"/>
      <c r="N616" s="46"/>
      <c r="O616" s="46"/>
      <c r="P616" s="46"/>
      <c r="Q616" s="46"/>
      <c r="R616" s="46"/>
      <c r="S616" s="46"/>
      <c r="T616" s="46"/>
      <c r="U616" s="46"/>
      <c r="V616" s="46"/>
      <c r="W616" s="46"/>
      <c r="X616" s="46"/>
      <c r="Y616" s="46"/>
      <c r="Z616" s="46"/>
      <c r="AA616" s="46"/>
      <c r="AB616" s="46"/>
      <c r="AC616" s="46"/>
      <c r="AD616" s="46"/>
      <c r="AE616" s="46"/>
      <c r="AF616" s="46"/>
      <c r="AG616" s="46"/>
      <c r="AH616" s="46"/>
      <c r="AI616" s="46"/>
      <c r="AJ616" s="46"/>
      <c r="AK616" s="46"/>
      <c r="AL616" s="46"/>
    </row>
    <row r="617">
      <c r="A617" s="50"/>
      <c r="B617" s="46"/>
      <c r="C617" s="46"/>
      <c r="D617" s="46"/>
      <c r="E617" s="70"/>
      <c r="F617" s="50"/>
      <c r="G617" s="50"/>
      <c r="H617" s="50"/>
      <c r="I617" s="50"/>
      <c r="J617" s="102"/>
      <c r="K617" s="46"/>
      <c r="L617" s="46"/>
      <c r="M617" s="46"/>
      <c r="N617" s="46"/>
      <c r="O617" s="46"/>
      <c r="P617" s="46"/>
      <c r="Q617" s="46"/>
      <c r="R617" s="46"/>
      <c r="S617" s="46"/>
      <c r="T617" s="46"/>
      <c r="U617" s="46"/>
      <c r="V617" s="46"/>
      <c r="W617" s="46"/>
      <c r="X617" s="46"/>
      <c r="Y617" s="46"/>
      <c r="Z617" s="46"/>
      <c r="AA617" s="46"/>
      <c r="AB617" s="46"/>
      <c r="AC617" s="46"/>
      <c r="AD617" s="46"/>
      <c r="AE617" s="46"/>
      <c r="AF617" s="46"/>
      <c r="AG617" s="46"/>
      <c r="AH617" s="46"/>
      <c r="AI617" s="46"/>
      <c r="AJ617" s="46"/>
      <c r="AK617" s="46"/>
      <c r="AL617" s="46"/>
    </row>
    <row r="618">
      <c r="A618" s="50"/>
      <c r="B618" s="46"/>
      <c r="C618" s="46"/>
      <c r="D618" s="46"/>
      <c r="E618" s="70"/>
      <c r="F618" s="50"/>
      <c r="G618" s="50"/>
      <c r="H618" s="50"/>
      <c r="I618" s="50"/>
      <c r="J618" s="102"/>
      <c r="K618" s="46"/>
      <c r="L618" s="46"/>
      <c r="M618" s="46"/>
      <c r="N618" s="46"/>
      <c r="O618" s="46"/>
      <c r="P618" s="46"/>
      <c r="Q618" s="46"/>
      <c r="R618" s="46"/>
      <c r="S618" s="46"/>
      <c r="T618" s="46"/>
      <c r="U618" s="46"/>
      <c r="V618" s="46"/>
      <c r="W618" s="46"/>
      <c r="X618" s="46"/>
      <c r="Y618" s="46"/>
      <c r="Z618" s="46"/>
      <c r="AA618" s="46"/>
      <c r="AB618" s="46"/>
      <c r="AC618" s="46"/>
      <c r="AD618" s="46"/>
      <c r="AE618" s="46"/>
      <c r="AF618" s="46"/>
      <c r="AG618" s="46"/>
      <c r="AH618" s="46"/>
      <c r="AI618" s="46"/>
      <c r="AJ618" s="46"/>
      <c r="AK618" s="46"/>
      <c r="AL618" s="46"/>
    </row>
    <row r="619">
      <c r="A619" s="50"/>
      <c r="B619" s="46"/>
      <c r="C619" s="46"/>
      <c r="D619" s="46"/>
      <c r="E619" s="70"/>
      <c r="F619" s="50"/>
      <c r="G619" s="50"/>
      <c r="H619" s="50"/>
      <c r="I619" s="50"/>
      <c r="J619" s="102"/>
      <c r="K619" s="46"/>
      <c r="L619" s="46"/>
      <c r="M619" s="46"/>
      <c r="N619" s="46"/>
      <c r="O619" s="46"/>
      <c r="P619" s="46"/>
      <c r="Q619" s="46"/>
      <c r="R619" s="46"/>
      <c r="S619" s="46"/>
      <c r="T619" s="46"/>
      <c r="U619" s="46"/>
      <c r="V619" s="46"/>
      <c r="W619" s="46"/>
      <c r="X619" s="46"/>
      <c r="Y619" s="46"/>
      <c r="Z619" s="46"/>
      <c r="AA619" s="46"/>
      <c r="AB619" s="46"/>
      <c r="AC619" s="46"/>
      <c r="AD619" s="46"/>
      <c r="AE619" s="46"/>
      <c r="AF619" s="46"/>
      <c r="AG619" s="46"/>
      <c r="AH619" s="46"/>
      <c r="AI619" s="46"/>
      <c r="AJ619" s="46"/>
      <c r="AK619" s="46"/>
      <c r="AL619" s="46"/>
    </row>
    <row r="620">
      <c r="A620" s="50"/>
      <c r="B620" s="46"/>
      <c r="C620" s="46"/>
      <c r="D620" s="46"/>
      <c r="E620" s="70"/>
      <c r="F620" s="50"/>
      <c r="G620" s="50"/>
      <c r="H620" s="50"/>
      <c r="I620" s="50"/>
      <c r="J620" s="102"/>
      <c r="K620" s="46"/>
      <c r="L620" s="46"/>
      <c r="M620" s="46"/>
      <c r="N620" s="46"/>
      <c r="O620" s="46"/>
      <c r="P620" s="46"/>
      <c r="Q620" s="46"/>
      <c r="R620" s="46"/>
      <c r="S620" s="46"/>
      <c r="T620" s="46"/>
      <c r="U620" s="46"/>
      <c r="V620" s="46"/>
      <c r="W620" s="46"/>
      <c r="X620" s="46"/>
      <c r="Y620" s="46"/>
      <c r="Z620" s="46"/>
      <c r="AA620" s="46"/>
      <c r="AB620" s="46"/>
      <c r="AC620" s="46"/>
      <c r="AD620" s="46"/>
      <c r="AE620" s="46"/>
      <c r="AF620" s="46"/>
      <c r="AG620" s="46"/>
      <c r="AH620" s="46"/>
      <c r="AI620" s="46"/>
      <c r="AJ620" s="46"/>
      <c r="AK620" s="46"/>
      <c r="AL620" s="46"/>
    </row>
    <row r="621">
      <c r="A621" s="50"/>
      <c r="B621" s="46"/>
      <c r="C621" s="46"/>
      <c r="D621" s="46"/>
      <c r="E621" s="70"/>
      <c r="F621" s="50"/>
      <c r="G621" s="50"/>
      <c r="H621" s="50"/>
      <c r="I621" s="50"/>
      <c r="J621" s="102"/>
      <c r="K621" s="46"/>
      <c r="L621" s="46"/>
      <c r="M621" s="46"/>
      <c r="N621" s="46"/>
      <c r="O621" s="46"/>
      <c r="P621" s="46"/>
      <c r="Q621" s="46"/>
      <c r="R621" s="46"/>
      <c r="S621" s="46"/>
      <c r="T621" s="46"/>
      <c r="U621" s="46"/>
      <c r="V621" s="46"/>
      <c r="W621" s="46"/>
      <c r="X621" s="46"/>
      <c r="Y621" s="46"/>
      <c r="Z621" s="46"/>
      <c r="AA621" s="46"/>
      <c r="AB621" s="46"/>
      <c r="AC621" s="46"/>
      <c r="AD621" s="46"/>
      <c r="AE621" s="46"/>
      <c r="AF621" s="46"/>
      <c r="AG621" s="46"/>
      <c r="AH621" s="46"/>
      <c r="AI621" s="46"/>
      <c r="AJ621" s="46"/>
      <c r="AK621" s="46"/>
      <c r="AL621" s="46"/>
    </row>
    <row r="622">
      <c r="A622" s="50"/>
      <c r="B622" s="46"/>
      <c r="C622" s="46"/>
      <c r="D622" s="46"/>
      <c r="E622" s="70"/>
      <c r="F622" s="50"/>
      <c r="G622" s="50"/>
      <c r="H622" s="50"/>
      <c r="I622" s="50"/>
      <c r="J622" s="102"/>
      <c r="K622" s="46"/>
      <c r="L622" s="46"/>
      <c r="M622" s="46"/>
      <c r="N622" s="46"/>
      <c r="O622" s="46"/>
      <c r="P622" s="46"/>
      <c r="Q622" s="46"/>
      <c r="R622" s="46"/>
      <c r="S622" s="46"/>
      <c r="T622" s="46"/>
      <c r="U622" s="46"/>
      <c r="V622" s="46"/>
      <c r="W622" s="46"/>
      <c r="X622" s="46"/>
      <c r="Y622" s="46"/>
      <c r="Z622" s="46"/>
      <c r="AA622" s="46"/>
      <c r="AB622" s="46"/>
      <c r="AC622" s="46"/>
      <c r="AD622" s="46"/>
      <c r="AE622" s="46"/>
      <c r="AF622" s="46"/>
      <c r="AG622" s="46"/>
      <c r="AH622" s="46"/>
      <c r="AI622" s="46"/>
      <c r="AJ622" s="46"/>
      <c r="AK622" s="46"/>
      <c r="AL622" s="46"/>
    </row>
    <row r="623">
      <c r="A623" s="50"/>
      <c r="B623" s="46"/>
      <c r="C623" s="46"/>
      <c r="D623" s="46"/>
      <c r="E623" s="70"/>
      <c r="F623" s="50"/>
      <c r="G623" s="50"/>
      <c r="H623" s="50"/>
      <c r="I623" s="50"/>
      <c r="J623" s="102"/>
      <c r="K623" s="46"/>
      <c r="L623" s="46"/>
      <c r="M623" s="46"/>
      <c r="N623" s="46"/>
      <c r="O623" s="46"/>
      <c r="P623" s="46"/>
      <c r="Q623" s="46"/>
      <c r="R623" s="46"/>
      <c r="S623" s="46"/>
      <c r="T623" s="46"/>
      <c r="U623" s="46"/>
      <c r="V623" s="46"/>
      <c r="W623" s="46"/>
      <c r="X623" s="46"/>
      <c r="Y623" s="46"/>
      <c r="Z623" s="46"/>
      <c r="AA623" s="46"/>
      <c r="AB623" s="46"/>
      <c r="AC623" s="46"/>
      <c r="AD623" s="46"/>
      <c r="AE623" s="46"/>
      <c r="AF623" s="46"/>
      <c r="AG623" s="46"/>
      <c r="AH623" s="46"/>
      <c r="AI623" s="46"/>
      <c r="AJ623" s="46"/>
      <c r="AK623" s="46"/>
      <c r="AL623" s="46"/>
    </row>
    <row r="624">
      <c r="A624" s="50"/>
      <c r="B624" s="46"/>
      <c r="C624" s="46"/>
      <c r="D624" s="46"/>
      <c r="E624" s="70"/>
      <c r="F624" s="50"/>
      <c r="G624" s="50"/>
      <c r="H624" s="50"/>
      <c r="I624" s="50"/>
      <c r="J624" s="102"/>
      <c r="K624" s="46"/>
      <c r="L624" s="46"/>
      <c r="M624" s="46"/>
      <c r="N624" s="46"/>
      <c r="O624" s="46"/>
      <c r="P624" s="46"/>
      <c r="Q624" s="46"/>
      <c r="R624" s="46"/>
      <c r="S624" s="46"/>
      <c r="T624" s="46"/>
      <c r="U624" s="46"/>
      <c r="V624" s="46"/>
      <c r="W624" s="46"/>
      <c r="X624" s="46"/>
      <c r="Y624" s="46"/>
      <c r="Z624" s="46"/>
      <c r="AA624" s="46"/>
      <c r="AB624" s="46"/>
      <c r="AC624" s="46"/>
      <c r="AD624" s="46"/>
      <c r="AE624" s="46"/>
      <c r="AF624" s="46"/>
      <c r="AG624" s="46"/>
      <c r="AH624" s="46"/>
      <c r="AI624" s="46"/>
      <c r="AJ624" s="46"/>
      <c r="AK624" s="46"/>
      <c r="AL624" s="46"/>
    </row>
    <row r="625">
      <c r="A625" s="50"/>
      <c r="B625" s="46"/>
      <c r="C625" s="46"/>
      <c r="D625" s="46"/>
      <c r="E625" s="70"/>
      <c r="F625" s="50"/>
      <c r="G625" s="50"/>
      <c r="H625" s="50"/>
      <c r="I625" s="50"/>
      <c r="J625" s="102"/>
      <c r="K625" s="46"/>
      <c r="L625" s="46"/>
      <c r="M625" s="46"/>
      <c r="N625" s="46"/>
      <c r="O625" s="46"/>
      <c r="P625" s="46"/>
      <c r="Q625" s="46"/>
      <c r="R625" s="46"/>
      <c r="S625" s="46"/>
      <c r="T625" s="46"/>
      <c r="U625" s="46"/>
      <c r="V625" s="46"/>
      <c r="W625" s="46"/>
      <c r="X625" s="46"/>
      <c r="Y625" s="46"/>
      <c r="Z625" s="46"/>
      <c r="AA625" s="46"/>
      <c r="AB625" s="46"/>
      <c r="AC625" s="46"/>
      <c r="AD625" s="46"/>
      <c r="AE625" s="46"/>
      <c r="AF625" s="46"/>
      <c r="AG625" s="46"/>
      <c r="AH625" s="46"/>
      <c r="AI625" s="46"/>
      <c r="AJ625" s="46"/>
      <c r="AK625" s="46"/>
      <c r="AL625" s="46"/>
    </row>
    <row r="626">
      <c r="A626" s="50"/>
      <c r="B626" s="46"/>
      <c r="C626" s="46"/>
      <c r="D626" s="46"/>
      <c r="E626" s="70"/>
      <c r="F626" s="50"/>
      <c r="G626" s="50"/>
      <c r="H626" s="50"/>
      <c r="I626" s="50"/>
      <c r="J626" s="102"/>
      <c r="K626" s="46"/>
      <c r="L626" s="46"/>
      <c r="M626" s="46"/>
      <c r="N626" s="46"/>
      <c r="O626" s="46"/>
      <c r="P626" s="46"/>
      <c r="Q626" s="46"/>
      <c r="R626" s="46"/>
      <c r="S626" s="46"/>
      <c r="T626" s="46"/>
      <c r="U626" s="46"/>
      <c r="V626" s="46"/>
      <c r="W626" s="46"/>
      <c r="X626" s="46"/>
      <c r="Y626" s="46"/>
      <c r="Z626" s="46"/>
      <c r="AA626" s="46"/>
      <c r="AB626" s="46"/>
      <c r="AC626" s="46"/>
      <c r="AD626" s="46"/>
      <c r="AE626" s="46"/>
      <c r="AF626" s="46"/>
      <c r="AG626" s="46"/>
      <c r="AH626" s="46"/>
      <c r="AI626" s="46"/>
      <c r="AJ626" s="46"/>
      <c r="AK626" s="46"/>
      <c r="AL626" s="46"/>
    </row>
    <row r="627">
      <c r="A627" s="50"/>
      <c r="B627" s="46"/>
      <c r="C627" s="46"/>
      <c r="D627" s="46"/>
      <c r="E627" s="70"/>
      <c r="F627" s="50"/>
      <c r="G627" s="50"/>
      <c r="H627" s="50"/>
      <c r="I627" s="50"/>
      <c r="J627" s="102"/>
      <c r="K627" s="46"/>
      <c r="L627" s="46"/>
      <c r="M627" s="46"/>
      <c r="N627" s="46"/>
      <c r="O627" s="46"/>
      <c r="P627" s="46"/>
      <c r="Q627" s="46"/>
      <c r="R627" s="46"/>
      <c r="S627" s="46"/>
      <c r="T627" s="46"/>
      <c r="U627" s="46"/>
      <c r="V627" s="46"/>
      <c r="W627" s="46"/>
      <c r="X627" s="46"/>
      <c r="Y627" s="46"/>
      <c r="Z627" s="46"/>
      <c r="AA627" s="46"/>
      <c r="AB627" s="46"/>
      <c r="AC627" s="46"/>
      <c r="AD627" s="46"/>
      <c r="AE627" s="46"/>
      <c r="AF627" s="46"/>
      <c r="AG627" s="46"/>
      <c r="AH627" s="46"/>
      <c r="AI627" s="46"/>
      <c r="AJ627" s="46"/>
      <c r="AK627" s="46"/>
      <c r="AL627" s="46"/>
    </row>
    <row r="628">
      <c r="A628" s="50"/>
      <c r="B628" s="46"/>
      <c r="C628" s="46"/>
      <c r="D628" s="46"/>
      <c r="E628" s="70"/>
      <c r="F628" s="50"/>
      <c r="G628" s="50"/>
      <c r="H628" s="50"/>
      <c r="I628" s="50"/>
      <c r="J628" s="102"/>
      <c r="K628" s="46"/>
      <c r="L628" s="46"/>
      <c r="M628" s="46"/>
      <c r="N628" s="46"/>
      <c r="O628" s="46"/>
      <c r="P628" s="46"/>
      <c r="Q628" s="46"/>
      <c r="R628" s="46"/>
      <c r="S628" s="46"/>
      <c r="T628" s="46"/>
      <c r="U628" s="46"/>
      <c r="V628" s="46"/>
      <c r="W628" s="46"/>
      <c r="X628" s="46"/>
      <c r="Y628" s="46"/>
      <c r="Z628" s="46"/>
      <c r="AA628" s="46"/>
      <c r="AB628" s="46"/>
      <c r="AC628" s="46"/>
      <c r="AD628" s="46"/>
      <c r="AE628" s="46"/>
      <c r="AF628" s="46"/>
      <c r="AG628" s="46"/>
      <c r="AH628" s="46"/>
      <c r="AI628" s="46"/>
      <c r="AJ628" s="46"/>
      <c r="AK628" s="46"/>
      <c r="AL628" s="46"/>
    </row>
    <row r="629">
      <c r="A629" s="50"/>
      <c r="B629" s="46"/>
      <c r="C629" s="46"/>
      <c r="D629" s="46"/>
      <c r="E629" s="70"/>
      <c r="F629" s="50"/>
      <c r="G629" s="50"/>
      <c r="H629" s="50"/>
      <c r="I629" s="50"/>
      <c r="J629" s="102"/>
      <c r="K629" s="46"/>
      <c r="L629" s="46"/>
      <c r="M629" s="46"/>
      <c r="N629" s="46"/>
      <c r="O629" s="46"/>
      <c r="P629" s="46"/>
      <c r="Q629" s="46"/>
      <c r="R629" s="46"/>
      <c r="S629" s="46"/>
      <c r="T629" s="46"/>
      <c r="U629" s="46"/>
      <c r="V629" s="46"/>
      <c r="W629" s="46"/>
      <c r="X629" s="46"/>
      <c r="Y629" s="46"/>
      <c r="Z629" s="46"/>
      <c r="AA629" s="46"/>
      <c r="AB629" s="46"/>
      <c r="AC629" s="46"/>
      <c r="AD629" s="46"/>
      <c r="AE629" s="46"/>
      <c r="AF629" s="46"/>
      <c r="AG629" s="46"/>
      <c r="AH629" s="46"/>
      <c r="AI629" s="46"/>
      <c r="AJ629" s="46"/>
      <c r="AK629" s="46"/>
      <c r="AL629" s="46"/>
    </row>
    <row r="630">
      <c r="A630" s="50"/>
      <c r="B630" s="46"/>
      <c r="C630" s="46"/>
      <c r="D630" s="46"/>
      <c r="E630" s="70"/>
      <c r="F630" s="50"/>
      <c r="G630" s="50"/>
      <c r="H630" s="50"/>
      <c r="I630" s="50"/>
      <c r="J630" s="102"/>
      <c r="K630" s="46"/>
      <c r="L630" s="46"/>
      <c r="M630" s="46"/>
      <c r="N630" s="46"/>
      <c r="O630" s="46"/>
      <c r="P630" s="46"/>
      <c r="Q630" s="46"/>
      <c r="R630" s="46"/>
      <c r="S630" s="46"/>
      <c r="T630" s="46"/>
      <c r="U630" s="46"/>
      <c r="V630" s="46"/>
      <c r="W630" s="46"/>
      <c r="X630" s="46"/>
      <c r="Y630" s="46"/>
      <c r="Z630" s="46"/>
      <c r="AA630" s="46"/>
      <c r="AB630" s="46"/>
      <c r="AC630" s="46"/>
      <c r="AD630" s="46"/>
      <c r="AE630" s="46"/>
      <c r="AF630" s="46"/>
      <c r="AG630" s="46"/>
      <c r="AH630" s="46"/>
      <c r="AI630" s="46"/>
      <c r="AJ630" s="46"/>
      <c r="AK630" s="46"/>
      <c r="AL630" s="46"/>
    </row>
    <row r="631">
      <c r="A631" s="50"/>
      <c r="B631" s="46"/>
      <c r="C631" s="46"/>
      <c r="D631" s="46"/>
      <c r="E631" s="70"/>
      <c r="F631" s="50"/>
      <c r="G631" s="50"/>
      <c r="H631" s="50"/>
      <c r="I631" s="50"/>
      <c r="J631" s="102"/>
      <c r="K631" s="46"/>
      <c r="L631" s="46"/>
      <c r="M631" s="46"/>
      <c r="N631" s="46"/>
      <c r="O631" s="46"/>
      <c r="P631" s="46"/>
      <c r="Q631" s="46"/>
      <c r="R631" s="46"/>
      <c r="S631" s="46"/>
      <c r="T631" s="46"/>
      <c r="U631" s="46"/>
      <c r="V631" s="46"/>
      <c r="W631" s="46"/>
      <c r="X631" s="46"/>
      <c r="Y631" s="46"/>
      <c r="Z631" s="46"/>
      <c r="AA631" s="46"/>
      <c r="AB631" s="46"/>
      <c r="AC631" s="46"/>
      <c r="AD631" s="46"/>
      <c r="AE631" s="46"/>
      <c r="AF631" s="46"/>
      <c r="AG631" s="46"/>
      <c r="AH631" s="46"/>
      <c r="AI631" s="46"/>
      <c r="AJ631" s="46"/>
      <c r="AK631" s="46"/>
      <c r="AL631" s="46"/>
    </row>
    <row r="632">
      <c r="A632" s="50"/>
      <c r="B632" s="46"/>
      <c r="C632" s="46"/>
      <c r="D632" s="46"/>
      <c r="E632" s="70"/>
      <c r="F632" s="50"/>
      <c r="G632" s="50"/>
      <c r="H632" s="50"/>
      <c r="I632" s="50"/>
      <c r="J632" s="102"/>
      <c r="K632" s="46"/>
      <c r="L632" s="46"/>
      <c r="M632" s="46"/>
      <c r="N632" s="46"/>
      <c r="O632" s="46"/>
      <c r="P632" s="46"/>
      <c r="Q632" s="46"/>
      <c r="R632" s="46"/>
      <c r="S632" s="46"/>
      <c r="T632" s="46"/>
      <c r="U632" s="46"/>
      <c r="V632" s="46"/>
      <c r="W632" s="46"/>
      <c r="X632" s="46"/>
      <c r="Y632" s="46"/>
      <c r="Z632" s="46"/>
      <c r="AA632" s="46"/>
      <c r="AB632" s="46"/>
      <c r="AC632" s="46"/>
      <c r="AD632" s="46"/>
      <c r="AE632" s="46"/>
      <c r="AF632" s="46"/>
      <c r="AG632" s="46"/>
      <c r="AH632" s="46"/>
      <c r="AI632" s="46"/>
      <c r="AJ632" s="46"/>
      <c r="AK632" s="46"/>
      <c r="AL632" s="46"/>
    </row>
    <row r="633">
      <c r="A633" s="50"/>
      <c r="B633" s="46"/>
      <c r="C633" s="46"/>
      <c r="D633" s="46"/>
      <c r="E633" s="70"/>
      <c r="F633" s="50"/>
      <c r="G633" s="50"/>
      <c r="H633" s="50"/>
      <c r="I633" s="50"/>
      <c r="J633" s="102"/>
      <c r="K633" s="46"/>
      <c r="L633" s="46"/>
      <c r="M633" s="46"/>
      <c r="N633" s="46"/>
      <c r="O633" s="46"/>
      <c r="P633" s="46"/>
      <c r="Q633" s="46"/>
      <c r="R633" s="46"/>
      <c r="S633" s="46"/>
      <c r="T633" s="46"/>
      <c r="U633" s="46"/>
      <c r="V633" s="46"/>
      <c r="W633" s="46"/>
      <c r="X633" s="46"/>
      <c r="Y633" s="46"/>
      <c r="Z633" s="46"/>
      <c r="AA633" s="46"/>
      <c r="AB633" s="46"/>
      <c r="AC633" s="46"/>
      <c r="AD633" s="46"/>
      <c r="AE633" s="46"/>
      <c r="AF633" s="46"/>
      <c r="AG633" s="46"/>
      <c r="AH633" s="46"/>
      <c r="AI633" s="46"/>
      <c r="AJ633" s="46"/>
      <c r="AK633" s="46"/>
      <c r="AL633" s="46"/>
    </row>
    <row r="634">
      <c r="A634" s="50"/>
      <c r="B634" s="46"/>
      <c r="C634" s="46"/>
      <c r="D634" s="46"/>
      <c r="E634" s="70"/>
      <c r="F634" s="50"/>
      <c r="G634" s="50"/>
      <c r="H634" s="50"/>
      <c r="I634" s="50"/>
      <c r="J634" s="102"/>
      <c r="K634" s="46"/>
      <c r="L634" s="46"/>
      <c r="M634" s="46"/>
      <c r="N634" s="46"/>
      <c r="O634" s="46"/>
      <c r="P634" s="46"/>
      <c r="Q634" s="46"/>
      <c r="R634" s="46"/>
      <c r="S634" s="46"/>
      <c r="T634" s="46"/>
      <c r="U634" s="46"/>
      <c r="V634" s="46"/>
      <c r="W634" s="46"/>
      <c r="X634" s="46"/>
      <c r="Y634" s="46"/>
      <c r="Z634" s="46"/>
      <c r="AA634" s="46"/>
      <c r="AB634" s="46"/>
      <c r="AC634" s="46"/>
      <c r="AD634" s="46"/>
      <c r="AE634" s="46"/>
      <c r="AF634" s="46"/>
      <c r="AG634" s="46"/>
      <c r="AH634" s="46"/>
      <c r="AI634" s="46"/>
      <c r="AJ634" s="46"/>
      <c r="AK634" s="46"/>
      <c r="AL634" s="46"/>
    </row>
    <row r="635">
      <c r="A635" s="50"/>
      <c r="B635" s="46"/>
      <c r="C635" s="46"/>
      <c r="D635" s="46"/>
      <c r="E635" s="70"/>
      <c r="F635" s="50"/>
      <c r="G635" s="50"/>
      <c r="H635" s="50"/>
      <c r="I635" s="50"/>
      <c r="J635" s="102"/>
      <c r="K635" s="46"/>
      <c r="L635" s="46"/>
      <c r="M635" s="46"/>
      <c r="N635" s="46"/>
      <c r="O635" s="46"/>
      <c r="P635" s="46"/>
      <c r="Q635" s="46"/>
      <c r="R635" s="46"/>
      <c r="S635" s="46"/>
      <c r="T635" s="46"/>
      <c r="U635" s="46"/>
      <c r="V635" s="46"/>
      <c r="W635" s="46"/>
      <c r="X635" s="46"/>
      <c r="Y635" s="46"/>
      <c r="Z635" s="46"/>
      <c r="AA635" s="46"/>
      <c r="AB635" s="46"/>
      <c r="AC635" s="46"/>
      <c r="AD635" s="46"/>
      <c r="AE635" s="46"/>
      <c r="AF635" s="46"/>
      <c r="AG635" s="46"/>
      <c r="AH635" s="46"/>
      <c r="AI635" s="46"/>
      <c r="AJ635" s="46"/>
      <c r="AK635" s="46"/>
      <c r="AL635" s="46"/>
    </row>
    <row r="636">
      <c r="A636" s="50"/>
      <c r="B636" s="46"/>
      <c r="C636" s="46"/>
      <c r="D636" s="46"/>
      <c r="E636" s="70"/>
      <c r="F636" s="50"/>
      <c r="G636" s="50"/>
      <c r="H636" s="50"/>
      <c r="I636" s="50"/>
      <c r="J636" s="102"/>
      <c r="K636" s="46"/>
      <c r="L636" s="46"/>
      <c r="M636" s="46"/>
      <c r="N636" s="46"/>
      <c r="O636" s="46"/>
      <c r="P636" s="46"/>
      <c r="Q636" s="46"/>
      <c r="R636" s="46"/>
      <c r="S636" s="46"/>
      <c r="T636" s="46"/>
      <c r="U636" s="46"/>
      <c r="V636" s="46"/>
      <c r="W636" s="46"/>
      <c r="X636" s="46"/>
      <c r="Y636" s="46"/>
      <c r="Z636" s="46"/>
      <c r="AA636" s="46"/>
      <c r="AB636" s="46"/>
      <c r="AC636" s="46"/>
      <c r="AD636" s="46"/>
      <c r="AE636" s="46"/>
      <c r="AF636" s="46"/>
      <c r="AG636" s="46"/>
      <c r="AH636" s="46"/>
      <c r="AI636" s="46"/>
      <c r="AJ636" s="46"/>
      <c r="AK636" s="46"/>
      <c r="AL636" s="46"/>
    </row>
    <row r="637">
      <c r="A637" s="50"/>
      <c r="B637" s="46"/>
      <c r="C637" s="46"/>
      <c r="D637" s="46"/>
      <c r="E637" s="70"/>
      <c r="F637" s="50"/>
      <c r="G637" s="50"/>
      <c r="H637" s="50"/>
      <c r="I637" s="50"/>
      <c r="J637" s="102"/>
      <c r="K637" s="46"/>
      <c r="L637" s="46"/>
      <c r="M637" s="46"/>
      <c r="N637" s="46"/>
      <c r="O637" s="46"/>
      <c r="P637" s="46"/>
      <c r="Q637" s="46"/>
      <c r="R637" s="46"/>
      <c r="S637" s="46"/>
      <c r="T637" s="46"/>
      <c r="U637" s="46"/>
      <c r="V637" s="46"/>
      <c r="W637" s="46"/>
      <c r="X637" s="46"/>
      <c r="Y637" s="46"/>
      <c r="Z637" s="46"/>
      <c r="AA637" s="46"/>
      <c r="AB637" s="46"/>
      <c r="AC637" s="46"/>
      <c r="AD637" s="46"/>
      <c r="AE637" s="46"/>
      <c r="AF637" s="46"/>
      <c r="AG637" s="46"/>
      <c r="AH637" s="46"/>
      <c r="AI637" s="46"/>
      <c r="AJ637" s="46"/>
      <c r="AK637" s="46"/>
      <c r="AL637" s="46"/>
    </row>
    <row r="638">
      <c r="A638" s="50"/>
      <c r="B638" s="46"/>
      <c r="C638" s="46"/>
      <c r="D638" s="46"/>
      <c r="E638" s="70"/>
      <c r="F638" s="50"/>
      <c r="G638" s="50"/>
      <c r="H638" s="50"/>
      <c r="I638" s="50"/>
      <c r="J638" s="102"/>
      <c r="K638" s="46"/>
      <c r="L638" s="46"/>
      <c r="M638" s="46"/>
      <c r="N638" s="46"/>
      <c r="O638" s="46"/>
      <c r="P638" s="46"/>
      <c r="Q638" s="46"/>
      <c r="R638" s="46"/>
      <c r="S638" s="46"/>
      <c r="T638" s="46"/>
      <c r="U638" s="46"/>
      <c r="V638" s="46"/>
      <c r="W638" s="46"/>
      <c r="X638" s="46"/>
      <c r="Y638" s="46"/>
      <c r="Z638" s="46"/>
      <c r="AA638" s="46"/>
      <c r="AB638" s="46"/>
      <c r="AC638" s="46"/>
      <c r="AD638" s="46"/>
      <c r="AE638" s="46"/>
      <c r="AF638" s="46"/>
      <c r="AG638" s="46"/>
      <c r="AH638" s="46"/>
      <c r="AI638" s="46"/>
      <c r="AJ638" s="46"/>
      <c r="AK638" s="46"/>
      <c r="AL638" s="46"/>
    </row>
    <row r="639">
      <c r="A639" s="50"/>
      <c r="B639" s="46"/>
      <c r="C639" s="46"/>
      <c r="D639" s="46"/>
      <c r="E639" s="70"/>
      <c r="F639" s="50"/>
      <c r="G639" s="50"/>
      <c r="H639" s="50"/>
      <c r="I639" s="50"/>
      <c r="J639" s="102"/>
      <c r="K639" s="46"/>
      <c r="L639" s="46"/>
      <c r="M639" s="46"/>
      <c r="N639" s="46"/>
      <c r="O639" s="46"/>
      <c r="P639" s="46"/>
      <c r="Q639" s="46"/>
      <c r="R639" s="46"/>
      <c r="S639" s="46"/>
      <c r="T639" s="46"/>
      <c r="U639" s="46"/>
      <c r="V639" s="46"/>
      <c r="W639" s="46"/>
      <c r="X639" s="46"/>
      <c r="Y639" s="46"/>
      <c r="Z639" s="46"/>
      <c r="AA639" s="46"/>
      <c r="AB639" s="46"/>
      <c r="AC639" s="46"/>
      <c r="AD639" s="46"/>
      <c r="AE639" s="46"/>
      <c r="AF639" s="46"/>
      <c r="AG639" s="46"/>
      <c r="AH639" s="46"/>
      <c r="AI639" s="46"/>
      <c r="AJ639" s="46"/>
      <c r="AK639" s="46"/>
      <c r="AL639" s="46"/>
    </row>
    <row r="640">
      <c r="A640" s="50"/>
      <c r="B640" s="46"/>
      <c r="C640" s="46"/>
      <c r="D640" s="46"/>
      <c r="E640" s="70"/>
      <c r="F640" s="50"/>
      <c r="G640" s="50"/>
      <c r="H640" s="50"/>
      <c r="I640" s="50"/>
      <c r="J640" s="102"/>
      <c r="K640" s="46"/>
      <c r="L640" s="46"/>
      <c r="M640" s="46"/>
      <c r="N640" s="46"/>
      <c r="O640" s="46"/>
      <c r="P640" s="46"/>
      <c r="Q640" s="46"/>
      <c r="R640" s="46"/>
      <c r="S640" s="46"/>
      <c r="T640" s="46"/>
      <c r="U640" s="46"/>
      <c r="V640" s="46"/>
      <c r="W640" s="46"/>
      <c r="X640" s="46"/>
      <c r="Y640" s="46"/>
      <c r="Z640" s="46"/>
      <c r="AA640" s="46"/>
      <c r="AB640" s="46"/>
      <c r="AC640" s="46"/>
      <c r="AD640" s="46"/>
      <c r="AE640" s="46"/>
      <c r="AF640" s="46"/>
      <c r="AG640" s="46"/>
      <c r="AH640" s="46"/>
      <c r="AI640" s="46"/>
      <c r="AJ640" s="46"/>
      <c r="AK640" s="46"/>
      <c r="AL640" s="46"/>
    </row>
    <row r="641">
      <c r="A641" s="50"/>
      <c r="B641" s="46"/>
      <c r="C641" s="46"/>
      <c r="D641" s="46"/>
      <c r="E641" s="70"/>
      <c r="F641" s="50"/>
      <c r="G641" s="50"/>
      <c r="H641" s="50"/>
      <c r="I641" s="50"/>
      <c r="J641" s="102"/>
      <c r="K641" s="46"/>
      <c r="L641" s="46"/>
      <c r="M641" s="46"/>
      <c r="N641" s="46"/>
      <c r="O641" s="46"/>
      <c r="P641" s="46"/>
      <c r="Q641" s="46"/>
      <c r="R641" s="46"/>
      <c r="S641" s="46"/>
      <c r="T641" s="46"/>
      <c r="U641" s="46"/>
      <c r="V641" s="46"/>
      <c r="W641" s="46"/>
      <c r="X641" s="46"/>
      <c r="Y641" s="46"/>
      <c r="Z641" s="46"/>
      <c r="AA641" s="46"/>
      <c r="AB641" s="46"/>
      <c r="AC641" s="46"/>
      <c r="AD641" s="46"/>
      <c r="AE641" s="46"/>
      <c r="AF641" s="46"/>
      <c r="AG641" s="46"/>
      <c r="AH641" s="46"/>
      <c r="AI641" s="46"/>
      <c r="AJ641" s="46"/>
      <c r="AK641" s="46"/>
      <c r="AL641" s="46"/>
    </row>
    <row r="642">
      <c r="A642" s="50"/>
      <c r="B642" s="46"/>
      <c r="C642" s="46"/>
      <c r="D642" s="46"/>
      <c r="E642" s="70"/>
      <c r="F642" s="50"/>
      <c r="G642" s="50"/>
      <c r="H642" s="50"/>
      <c r="I642" s="50"/>
      <c r="J642" s="102"/>
      <c r="K642" s="46"/>
      <c r="L642" s="46"/>
      <c r="M642" s="46"/>
      <c r="N642" s="46"/>
      <c r="O642" s="46"/>
      <c r="P642" s="46"/>
      <c r="Q642" s="46"/>
      <c r="R642" s="46"/>
      <c r="S642" s="46"/>
      <c r="T642" s="46"/>
      <c r="U642" s="46"/>
      <c r="V642" s="46"/>
      <c r="W642" s="46"/>
      <c r="X642" s="46"/>
      <c r="Y642" s="46"/>
      <c r="Z642" s="46"/>
      <c r="AA642" s="46"/>
      <c r="AB642" s="46"/>
      <c r="AC642" s="46"/>
      <c r="AD642" s="46"/>
      <c r="AE642" s="46"/>
      <c r="AF642" s="46"/>
      <c r="AG642" s="46"/>
      <c r="AH642" s="46"/>
      <c r="AI642" s="46"/>
      <c r="AJ642" s="46"/>
      <c r="AK642" s="46"/>
      <c r="AL642" s="46"/>
    </row>
    <row r="643">
      <c r="A643" s="50"/>
      <c r="B643" s="46"/>
      <c r="C643" s="46"/>
      <c r="D643" s="46"/>
      <c r="E643" s="70"/>
      <c r="F643" s="50"/>
      <c r="G643" s="50"/>
      <c r="H643" s="50"/>
      <c r="I643" s="50"/>
      <c r="J643" s="102"/>
      <c r="K643" s="46"/>
      <c r="L643" s="46"/>
      <c r="M643" s="46"/>
      <c r="N643" s="46"/>
      <c r="O643" s="46"/>
      <c r="P643" s="46"/>
      <c r="Q643" s="46"/>
      <c r="R643" s="46"/>
      <c r="S643" s="46"/>
      <c r="T643" s="46"/>
      <c r="U643" s="46"/>
      <c r="V643" s="46"/>
      <c r="W643" s="46"/>
      <c r="X643" s="46"/>
      <c r="Y643" s="46"/>
      <c r="Z643" s="46"/>
      <c r="AA643" s="46"/>
      <c r="AB643" s="46"/>
      <c r="AC643" s="46"/>
      <c r="AD643" s="46"/>
      <c r="AE643" s="46"/>
      <c r="AF643" s="46"/>
      <c r="AG643" s="46"/>
      <c r="AH643" s="46"/>
      <c r="AI643" s="46"/>
      <c r="AJ643" s="46"/>
      <c r="AK643" s="46"/>
      <c r="AL643" s="46"/>
    </row>
    <row r="644">
      <c r="A644" s="50"/>
      <c r="B644" s="46"/>
      <c r="C644" s="46"/>
      <c r="D644" s="46"/>
      <c r="E644" s="70"/>
      <c r="F644" s="50"/>
      <c r="G644" s="50"/>
      <c r="H644" s="50"/>
      <c r="I644" s="50"/>
      <c r="J644" s="102"/>
      <c r="K644" s="46"/>
      <c r="L644" s="46"/>
      <c r="M644" s="46"/>
      <c r="N644" s="46"/>
      <c r="O644" s="46"/>
      <c r="P644" s="46"/>
      <c r="Q644" s="46"/>
      <c r="R644" s="46"/>
      <c r="S644" s="46"/>
      <c r="T644" s="46"/>
      <c r="U644" s="46"/>
      <c r="V644" s="46"/>
      <c r="W644" s="46"/>
      <c r="X644" s="46"/>
      <c r="Y644" s="46"/>
      <c r="Z644" s="46"/>
      <c r="AA644" s="46"/>
      <c r="AB644" s="46"/>
      <c r="AC644" s="46"/>
      <c r="AD644" s="46"/>
      <c r="AE644" s="46"/>
      <c r="AF644" s="46"/>
      <c r="AG644" s="46"/>
      <c r="AH644" s="46"/>
      <c r="AI644" s="46"/>
      <c r="AJ644" s="46"/>
      <c r="AK644" s="46"/>
      <c r="AL644" s="46"/>
    </row>
    <row r="645">
      <c r="A645" s="50"/>
      <c r="B645" s="46"/>
      <c r="C645" s="46"/>
      <c r="D645" s="46"/>
      <c r="E645" s="70"/>
      <c r="F645" s="50"/>
      <c r="G645" s="50"/>
      <c r="H645" s="50"/>
      <c r="I645" s="50"/>
      <c r="J645" s="102"/>
      <c r="K645" s="46"/>
      <c r="L645" s="46"/>
      <c r="M645" s="46"/>
      <c r="N645" s="46"/>
      <c r="O645" s="46"/>
      <c r="P645" s="46"/>
      <c r="Q645" s="46"/>
      <c r="R645" s="46"/>
      <c r="S645" s="46"/>
      <c r="T645" s="46"/>
      <c r="U645" s="46"/>
      <c r="V645" s="46"/>
      <c r="W645" s="46"/>
      <c r="X645" s="46"/>
      <c r="Y645" s="46"/>
      <c r="Z645" s="46"/>
      <c r="AA645" s="46"/>
      <c r="AB645" s="46"/>
      <c r="AC645" s="46"/>
      <c r="AD645" s="46"/>
      <c r="AE645" s="46"/>
      <c r="AF645" s="46"/>
      <c r="AG645" s="46"/>
      <c r="AH645" s="46"/>
      <c r="AI645" s="46"/>
      <c r="AJ645" s="46"/>
      <c r="AK645" s="46"/>
      <c r="AL645" s="46"/>
    </row>
    <row r="646">
      <c r="A646" s="50"/>
      <c r="B646" s="46"/>
      <c r="C646" s="46"/>
      <c r="D646" s="46"/>
      <c r="E646" s="70"/>
      <c r="F646" s="50"/>
      <c r="G646" s="50"/>
      <c r="H646" s="50"/>
      <c r="I646" s="50"/>
      <c r="J646" s="102"/>
      <c r="K646" s="46"/>
      <c r="L646" s="46"/>
      <c r="M646" s="46"/>
      <c r="N646" s="46"/>
      <c r="O646" s="46"/>
      <c r="P646" s="46"/>
      <c r="Q646" s="46"/>
      <c r="R646" s="46"/>
      <c r="S646" s="46"/>
      <c r="T646" s="46"/>
      <c r="U646" s="46"/>
      <c r="V646" s="46"/>
      <c r="W646" s="46"/>
      <c r="X646" s="46"/>
      <c r="Y646" s="46"/>
      <c r="Z646" s="46"/>
      <c r="AA646" s="46"/>
      <c r="AB646" s="46"/>
      <c r="AC646" s="46"/>
      <c r="AD646" s="46"/>
      <c r="AE646" s="46"/>
      <c r="AF646" s="46"/>
      <c r="AG646" s="46"/>
      <c r="AH646" s="46"/>
      <c r="AI646" s="46"/>
      <c r="AJ646" s="46"/>
      <c r="AK646" s="46"/>
      <c r="AL646" s="46"/>
    </row>
    <row r="647">
      <c r="A647" s="50"/>
      <c r="B647" s="46"/>
      <c r="C647" s="46"/>
      <c r="D647" s="46"/>
      <c r="E647" s="70"/>
      <c r="F647" s="50"/>
      <c r="G647" s="50"/>
      <c r="H647" s="50"/>
      <c r="I647" s="50"/>
      <c r="J647" s="102"/>
      <c r="K647" s="46"/>
      <c r="L647" s="46"/>
      <c r="M647" s="46"/>
      <c r="N647" s="46"/>
      <c r="O647" s="46"/>
      <c r="P647" s="46"/>
      <c r="Q647" s="46"/>
      <c r="R647" s="46"/>
      <c r="S647" s="46"/>
      <c r="T647" s="46"/>
      <c r="U647" s="46"/>
      <c r="V647" s="46"/>
      <c r="W647" s="46"/>
      <c r="X647" s="46"/>
      <c r="Y647" s="46"/>
      <c r="Z647" s="46"/>
      <c r="AA647" s="46"/>
      <c r="AB647" s="46"/>
      <c r="AC647" s="46"/>
      <c r="AD647" s="46"/>
      <c r="AE647" s="46"/>
      <c r="AF647" s="46"/>
      <c r="AG647" s="46"/>
      <c r="AH647" s="46"/>
      <c r="AI647" s="46"/>
      <c r="AJ647" s="46"/>
      <c r="AK647" s="46"/>
      <c r="AL647" s="46"/>
    </row>
    <row r="648">
      <c r="A648" s="50"/>
      <c r="B648" s="46"/>
      <c r="C648" s="46"/>
      <c r="D648" s="46"/>
      <c r="E648" s="70"/>
      <c r="F648" s="50"/>
      <c r="G648" s="50"/>
      <c r="H648" s="50"/>
      <c r="I648" s="50"/>
      <c r="J648" s="102"/>
      <c r="K648" s="46"/>
      <c r="L648" s="46"/>
      <c r="M648" s="46"/>
      <c r="N648" s="46"/>
      <c r="O648" s="46"/>
      <c r="P648" s="46"/>
      <c r="Q648" s="46"/>
      <c r="R648" s="46"/>
      <c r="S648" s="46"/>
      <c r="T648" s="46"/>
      <c r="U648" s="46"/>
      <c r="V648" s="46"/>
      <c r="W648" s="46"/>
      <c r="X648" s="46"/>
      <c r="Y648" s="46"/>
      <c r="Z648" s="46"/>
      <c r="AA648" s="46"/>
      <c r="AB648" s="46"/>
      <c r="AC648" s="46"/>
      <c r="AD648" s="46"/>
      <c r="AE648" s="46"/>
      <c r="AF648" s="46"/>
      <c r="AG648" s="46"/>
      <c r="AH648" s="46"/>
      <c r="AI648" s="46"/>
      <c r="AJ648" s="46"/>
      <c r="AK648" s="46"/>
      <c r="AL648" s="46"/>
    </row>
    <row r="649">
      <c r="A649" s="50"/>
      <c r="B649" s="46"/>
      <c r="C649" s="46"/>
      <c r="D649" s="46"/>
      <c r="E649" s="70"/>
      <c r="F649" s="50"/>
      <c r="G649" s="50"/>
      <c r="H649" s="50"/>
      <c r="I649" s="50"/>
      <c r="J649" s="102"/>
      <c r="K649" s="46"/>
      <c r="L649" s="46"/>
      <c r="M649" s="46"/>
      <c r="N649" s="46"/>
      <c r="O649" s="46"/>
      <c r="P649" s="46"/>
      <c r="Q649" s="46"/>
      <c r="R649" s="46"/>
      <c r="S649" s="46"/>
      <c r="T649" s="46"/>
      <c r="U649" s="46"/>
      <c r="V649" s="46"/>
      <c r="W649" s="46"/>
      <c r="X649" s="46"/>
      <c r="Y649" s="46"/>
      <c r="Z649" s="46"/>
      <c r="AA649" s="46"/>
      <c r="AB649" s="46"/>
      <c r="AC649" s="46"/>
      <c r="AD649" s="46"/>
      <c r="AE649" s="46"/>
      <c r="AF649" s="46"/>
      <c r="AG649" s="46"/>
      <c r="AH649" s="46"/>
      <c r="AI649" s="46"/>
      <c r="AJ649" s="46"/>
      <c r="AK649" s="46"/>
      <c r="AL649" s="46"/>
    </row>
    <row r="650">
      <c r="A650" s="50"/>
      <c r="B650" s="46"/>
      <c r="C650" s="46"/>
      <c r="D650" s="46"/>
      <c r="E650" s="70"/>
      <c r="F650" s="50"/>
      <c r="G650" s="50"/>
      <c r="H650" s="50"/>
      <c r="I650" s="50"/>
      <c r="J650" s="102"/>
      <c r="K650" s="46"/>
      <c r="L650" s="46"/>
      <c r="M650" s="46"/>
      <c r="N650" s="46"/>
      <c r="O650" s="46"/>
      <c r="P650" s="46"/>
      <c r="Q650" s="46"/>
      <c r="R650" s="46"/>
      <c r="S650" s="46"/>
      <c r="T650" s="46"/>
      <c r="U650" s="46"/>
      <c r="V650" s="46"/>
      <c r="W650" s="46"/>
      <c r="X650" s="46"/>
      <c r="Y650" s="46"/>
      <c r="Z650" s="46"/>
      <c r="AA650" s="46"/>
      <c r="AB650" s="46"/>
      <c r="AC650" s="46"/>
      <c r="AD650" s="46"/>
      <c r="AE650" s="46"/>
      <c r="AF650" s="46"/>
      <c r="AG650" s="46"/>
      <c r="AH650" s="46"/>
      <c r="AI650" s="46"/>
      <c r="AJ650" s="46"/>
      <c r="AK650" s="46"/>
      <c r="AL650" s="46"/>
    </row>
    <row r="651">
      <c r="A651" s="50"/>
      <c r="B651" s="46"/>
      <c r="C651" s="46"/>
      <c r="D651" s="46"/>
      <c r="E651" s="70"/>
      <c r="F651" s="50"/>
      <c r="G651" s="50"/>
      <c r="H651" s="50"/>
      <c r="I651" s="50"/>
      <c r="J651" s="102"/>
      <c r="K651" s="46"/>
      <c r="L651" s="46"/>
      <c r="M651" s="46"/>
      <c r="N651" s="46"/>
      <c r="O651" s="46"/>
      <c r="P651" s="46"/>
      <c r="Q651" s="46"/>
      <c r="R651" s="46"/>
      <c r="S651" s="46"/>
      <c r="T651" s="46"/>
      <c r="U651" s="46"/>
      <c r="V651" s="46"/>
      <c r="W651" s="46"/>
      <c r="X651" s="46"/>
      <c r="Y651" s="46"/>
      <c r="Z651" s="46"/>
      <c r="AA651" s="46"/>
      <c r="AB651" s="46"/>
      <c r="AC651" s="46"/>
      <c r="AD651" s="46"/>
      <c r="AE651" s="46"/>
      <c r="AF651" s="46"/>
      <c r="AG651" s="46"/>
      <c r="AH651" s="46"/>
      <c r="AI651" s="46"/>
      <c r="AJ651" s="46"/>
      <c r="AK651" s="46"/>
      <c r="AL651" s="46"/>
    </row>
    <row r="652">
      <c r="A652" s="50"/>
      <c r="B652" s="46"/>
      <c r="C652" s="46"/>
      <c r="D652" s="46"/>
      <c r="E652" s="70"/>
      <c r="F652" s="50"/>
      <c r="G652" s="50"/>
      <c r="H652" s="50"/>
      <c r="I652" s="50"/>
      <c r="J652" s="102"/>
      <c r="K652" s="46"/>
      <c r="L652" s="46"/>
      <c r="M652" s="46"/>
      <c r="N652" s="46"/>
      <c r="O652" s="46"/>
      <c r="P652" s="46"/>
      <c r="Q652" s="46"/>
      <c r="R652" s="46"/>
      <c r="S652" s="46"/>
      <c r="T652" s="46"/>
      <c r="U652" s="46"/>
      <c r="V652" s="46"/>
      <c r="W652" s="46"/>
      <c r="X652" s="46"/>
      <c r="Y652" s="46"/>
      <c r="Z652" s="46"/>
      <c r="AA652" s="46"/>
      <c r="AB652" s="46"/>
      <c r="AC652" s="46"/>
      <c r="AD652" s="46"/>
      <c r="AE652" s="46"/>
      <c r="AF652" s="46"/>
      <c r="AG652" s="46"/>
      <c r="AH652" s="46"/>
      <c r="AI652" s="46"/>
      <c r="AJ652" s="46"/>
      <c r="AK652" s="46"/>
      <c r="AL652" s="46"/>
    </row>
    <row r="653">
      <c r="A653" s="50"/>
      <c r="B653" s="46"/>
      <c r="C653" s="46"/>
      <c r="D653" s="46"/>
      <c r="E653" s="70"/>
      <c r="F653" s="50"/>
      <c r="G653" s="50"/>
      <c r="H653" s="50"/>
      <c r="I653" s="50"/>
      <c r="J653" s="102"/>
      <c r="K653" s="46"/>
      <c r="L653" s="46"/>
      <c r="M653" s="46"/>
      <c r="N653" s="46"/>
      <c r="O653" s="46"/>
      <c r="P653" s="46"/>
      <c r="Q653" s="46"/>
      <c r="R653" s="46"/>
      <c r="S653" s="46"/>
      <c r="T653" s="46"/>
      <c r="U653" s="46"/>
      <c r="V653" s="46"/>
      <c r="W653" s="46"/>
      <c r="X653" s="46"/>
      <c r="Y653" s="46"/>
      <c r="Z653" s="46"/>
      <c r="AA653" s="46"/>
      <c r="AB653" s="46"/>
      <c r="AC653" s="46"/>
      <c r="AD653" s="46"/>
      <c r="AE653" s="46"/>
      <c r="AF653" s="46"/>
      <c r="AG653" s="46"/>
      <c r="AH653" s="46"/>
      <c r="AI653" s="46"/>
      <c r="AJ653" s="46"/>
      <c r="AK653" s="46"/>
      <c r="AL653" s="46"/>
    </row>
    <row r="654">
      <c r="A654" s="50"/>
      <c r="B654" s="46"/>
      <c r="C654" s="46"/>
      <c r="D654" s="46"/>
      <c r="E654" s="70"/>
      <c r="F654" s="50"/>
      <c r="G654" s="50"/>
      <c r="H654" s="50"/>
      <c r="I654" s="50"/>
      <c r="J654" s="102"/>
      <c r="K654" s="46"/>
      <c r="L654" s="46"/>
      <c r="M654" s="46"/>
      <c r="N654" s="46"/>
      <c r="O654" s="46"/>
      <c r="P654" s="46"/>
      <c r="Q654" s="46"/>
      <c r="R654" s="46"/>
      <c r="S654" s="46"/>
      <c r="T654" s="46"/>
      <c r="U654" s="46"/>
      <c r="V654" s="46"/>
      <c r="W654" s="46"/>
      <c r="X654" s="46"/>
      <c r="Y654" s="46"/>
      <c r="Z654" s="46"/>
      <c r="AA654" s="46"/>
      <c r="AB654" s="46"/>
      <c r="AC654" s="46"/>
      <c r="AD654" s="46"/>
      <c r="AE654" s="46"/>
      <c r="AF654" s="46"/>
      <c r="AG654" s="46"/>
      <c r="AH654" s="46"/>
      <c r="AI654" s="46"/>
      <c r="AJ654" s="46"/>
      <c r="AK654" s="46"/>
      <c r="AL654" s="46"/>
    </row>
    <row r="655">
      <c r="A655" s="50"/>
      <c r="B655" s="46"/>
      <c r="C655" s="46"/>
      <c r="D655" s="46"/>
      <c r="E655" s="70"/>
      <c r="F655" s="50"/>
      <c r="G655" s="50"/>
      <c r="H655" s="50"/>
      <c r="I655" s="50"/>
      <c r="J655" s="102"/>
      <c r="K655" s="46"/>
      <c r="L655" s="46"/>
      <c r="M655" s="46"/>
      <c r="N655" s="46"/>
      <c r="O655" s="46"/>
      <c r="P655" s="46"/>
      <c r="Q655" s="46"/>
      <c r="R655" s="46"/>
      <c r="S655" s="46"/>
      <c r="T655" s="46"/>
      <c r="U655" s="46"/>
      <c r="V655" s="46"/>
      <c r="W655" s="46"/>
      <c r="X655" s="46"/>
      <c r="Y655" s="46"/>
      <c r="Z655" s="46"/>
      <c r="AA655" s="46"/>
      <c r="AB655" s="46"/>
      <c r="AC655" s="46"/>
      <c r="AD655" s="46"/>
      <c r="AE655" s="46"/>
      <c r="AF655" s="46"/>
      <c r="AG655" s="46"/>
      <c r="AH655" s="46"/>
      <c r="AI655" s="46"/>
      <c r="AJ655" s="46"/>
      <c r="AK655" s="46"/>
      <c r="AL655" s="46"/>
    </row>
    <row r="656">
      <c r="A656" s="50"/>
      <c r="B656" s="46"/>
      <c r="C656" s="46"/>
      <c r="D656" s="46"/>
      <c r="E656" s="70"/>
      <c r="F656" s="50"/>
      <c r="G656" s="50"/>
      <c r="H656" s="50"/>
      <c r="I656" s="50"/>
      <c r="J656" s="102"/>
      <c r="K656" s="46"/>
      <c r="L656" s="46"/>
      <c r="M656" s="46"/>
      <c r="N656" s="46"/>
      <c r="O656" s="46"/>
      <c r="P656" s="46"/>
      <c r="Q656" s="46"/>
      <c r="R656" s="46"/>
      <c r="S656" s="46"/>
      <c r="T656" s="46"/>
      <c r="U656" s="46"/>
      <c r="V656" s="46"/>
      <c r="W656" s="46"/>
      <c r="X656" s="46"/>
      <c r="Y656" s="46"/>
      <c r="Z656" s="46"/>
      <c r="AA656" s="46"/>
      <c r="AB656" s="46"/>
      <c r="AC656" s="46"/>
      <c r="AD656" s="46"/>
      <c r="AE656" s="46"/>
      <c r="AF656" s="46"/>
      <c r="AG656" s="46"/>
      <c r="AH656" s="46"/>
      <c r="AI656" s="46"/>
      <c r="AJ656" s="46"/>
      <c r="AK656" s="46"/>
      <c r="AL656" s="46"/>
    </row>
    <row r="657">
      <c r="A657" s="50"/>
      <c r="B657" s="46"/>
      <c r="C657" s="46"/>
      <c r="D657" s="46"/>
      <c r="E657" s="70"/>
      <c r="F657" s="50"/>
      <c r="G657" s="50"/>
      <c r="H657" s="50"/>
      <c r="I657" s="50"/>
      <c r="J657" s="102"/>
      <c r="K657" s="46"/>
      <c r="L657" s="46"/>
      <c r="M657" s="46"/>
      <c r="N657" s="46"/>
      <c r="O657" s="46"/>
      <c r="P657" s="46"/>
      <c r="Q657" s="46"/>
      <c r="R657" s="46"/>
      <c r="S657" s="46"/>
      <c r="T657" s="46"/>
      <c r="U657" s="46"/>
      <c r="V657" s="46"/>
      <c r="W657" s="46"/>
      <c r="X657" s="46"/>
      <c r="Y657" s="46"/>
      <c r="Z657" s="46"/>
      <c r="AA657" s="46"/>
      <c r="AB657" s="46"/>
      <c r="AC657" s="46"/>
      <c r="AD657" s="46"/>
      <c r="AE657" s="46"/>
      <c r="AF657" s="46"/>
      <c r="AG657" s="46"/>
      <c r="AH657" s="46"/>
      <c r="AI657" s="46"/>
      <c r="AJ657" s="46"/>
      <c r="AK657" s="46"/>
      <c r="AL657" s="46"/>
    </row>
    <row r="658">
      <c r="A658" s="50"/>
      <c r="B658" s="46"/>
      <c r="C658" s="46"/>
      <c r="D658" s="46"/>
      <c r="E658" s="70"/>
      <c r="F658" s="50"/>
      <c r="G658" s="50"/>
      <c r="H658" s="50"/>
      <c r="I658" s="50"/>
      <c r="J658" s="102"/>
      <c r="K658" s="46"/>
      <c r="L658" s="46"/>
      <c r="M658" s="46"/>
      <c r="N658" s="46"/>
      <c r="O658" s="46"/>
      <c r="P658" s="46"/>
      <c r="Q658" s="46"/>
      <c r="R658" s="46"/>
      <c r="S658" s="46"/>
      <c r="T658" s="46"/>
      <c r="U658" s="46"/>
      <c r="V658" s="46"/>
      <c r="W658" s="46"/>
      <c r="X658" s="46"/>
      <c r="Y658" s="46"/>
      <c r="Z658" s="46"/>
      <c r="AA658" s="46"/>
      <c r="AB658" s="46"/>
      <c r="AC658" s="46"/>
      <c r="AD658" s="46"/>
      <c r="AE658" s="46"/>
      <c r="AF658" s="46"/>
      <c r="AG658" s="46"/>
      <c r="AH658" s="46"/>
      <c r="AI658" s="46"/>
      <c r="AJ658" s="46"/>
      <c r="AK658" s="46"/>
      <c r="AL658" s="46"/>
    </row>
    <row r="659">
      <c r="A659" s="50"/>
      <c r="B659" s="46"/>
      <c r="C659" s="46"/>
      <c r="D659" s="46"/>
      <c r="E659" s="70"/>
      <c r="F659" s="50"/>
      <c r="G659" s="50"/>
      <c r="H659" s="50"/>
      <c r="I659" s="50"/>
      <c r="J659" s="102"/>
      <c r="K659" s="46"/>
      <c r="L659" s="46"/>
      <c r="M659" s="46"/>
      <c r="N659" s="46"/>
      <c r="O659" s="46"/>
      <c r="P659" s="46"/>
      <c r="Q659" s="46"/>
      <c r="R659" s="46"/>
      <c r="S659" s="46"/>
      <c r="T659" s="46"/>
      <c r="U659" s="46"/>
      <c r="V659" s="46"/>
      <c r="W659" s="46"/>
      <c r="X659" s="46"/>
      <c r="Y659" s="46"/>
      <c r="Z659" s="46"/>
      <c r="AA659" s="46"/>
      <c r="AB659" s="46"/>
      <c r="AC659" s="46"/>
      <c r="AD659" s="46"/>
      <c r="AE659" s="46"/>
      <c r="AF659" s="46"/>
      <c r="AG659" s="46"/>
      <c r="AH659" s="46"/>
      <c r="AI659" s="46"/>
      <c r="AJ659" s="46"/>
      <c r="AK659" s="46"/>
      <c r="AL659" s="46"/>
    </row>
    <row r="660">
      <c r="A660" s="50"/>
      <c r="B660" s="46"/>
      <c r="C660" s="46"/>
      <c r="D660" s="46"/>
      <c r="E660" s="70"/>
      <c r="F660" s="50"/>
      <c r="G660" s="50"/>
      <c r="H660" s="50"/>
      <c r="I660" s="50"/>
      <c r="J660" s="102"/>
      <c r="K660" s="46"/>
      <c r="L660" s="46"/>
      <c r="M660" s="46"/>
      <c r="N660" s="46"/>
      <c r="O660" s="46"/>
      <c r="P660" s="46"/>
      <c r="Q660" s="46"/>
      <c r="R660" s="46"/>
      <c r="S660" s="46"/>
      <c r="T660" s="46"/>
      <c r="U660" s="46"/>
      <c r="V660" s="46"/>
      <c r="W660" s="46"/>
      <c r="X660" s="46"/>
      <c r="Y660" s="46"/>
      <c r="Z660" s="46"/>
      <c r="AA660" s="46"/>
      <c r="AB660" s="46"/>
      <c r="AC660" s="46"/>
      <c r="AD660" s="46"/>
      <c r="AE660" s="46"/>
      <c r="AF660" s="46"/>
      <c r="AG660" s="46"/>
      <c r="AH660" s="46"/>
      <c r="AI660" s="46"/>
      <c r="AJ660" s="46"/>
      <c r="AK660" s="46"/>
      <c r="AL660" s="46"/>
    </row>
    <row r="661">
      <c r="A661" s="50"/>
      <c r="B661" s="46"/>
      <c r="C661" s="46"/>
      <c r="D661" s="46"/>
      <c r="E661" s="70"/>
      <c r="F661" s="50"/>
      <c r="G661" s="50"/>
      <c r="H661" s="50"/>
      <c r="I661" s="50"/>
      <c r="J661" s="102"/>
      <c r="K661" s="46"/>
      <c r="L661" s="46"/>
      <c r="M661" s="46"/>
      <c r="N661" s="46"/>
      <c r="O661" s="46"/>
      <c r="P661" s="46"/>
      <c r="Q661" s="46"/>
      <c r="R661" s="46"/>
      <c r="S661" s="46"/>
      <c r="T661" s="46"/>
      <c r="U661" s="46"/>
      <c r="V661" s="46"/>
      <c r="W661" s="46"/>
      <c r="X661" s="46"/>
      <c r="Y661" s="46"/>
      <c r="Z661" s="46"/>
      <c r="AA661" s="46"/>
      <c r="AB661" s="46"/>
      <c r="AC661" s="46"/>
      <c r="AD661" s="46"/>
      <c r="AE661" s="46"/>
      <c r="AF661" s="46"/>
      <c r="AG661" s="46"/>
      <c r="AH661" s="46"/>
      <c r="AI661" s="46"/>
      <c r="AJ661" s="46"/>
      <c r="AK661" s="46"/>
      <c r="AL661" s="46"/>
    </row>
    <row r="662">
      <c r="A662" s="50"/>
      <c r="B662" s="46"/>
      <c r="C662" s="46"/>
      <c r="D662" s="46"/>
      <c r="E662" s="70"/>
      <c r="F662" s="50"/>
      <c r="G662" s="50"/>
      <c r="H662" s="50"/>
      <c r="I662" s="50"/>
      <c r="J662" s="102"/>
      <c r="K662" s="46"/>
      <c r="L662" s="46"/>
      <c r="M662" s="46"/>
      <c r="N662" s="46"/>
      <c r="O662" s="46"/>
      <c r="P662" s="46"/>
      <c r="Q662" s="46"/>
      <c r="R662" s="46"/>
      <c r="S662" s="46"/>
      <c r="T662" s="46"/>
      <c r="U662" s="46"/>
      <c r="V662" s="46"/>
      <c r="W662" s="46"/>
      <c r="X662" s="46"/>
      <c r="Y662" s="46"/>
      <c r="Z662" s="46"/>
      <c r="AA662" s="46"/>
      <c r="AB662" s="46"/>
      <c r="AC662" s="46"/>
      <c r="AD662" s="46"/>
      <c r="AE662" s="46"/>
      <c r="AF662" s="46"/>
      <c r="AG662" s="46"/>
      <c r="AH662" s="46"/>
      <c r="AI662" s="46"/>
      <c r="AJ662" s="46"/>
      <c r="AK662" s="46"/>
      <c r="AL662" s="46"/>
    </row>
    <row r="663">
      <c r="A663" s="50"/>
      <c r="B663" s="46"/>
      <c r="C663" s="46"/>
      <c r="D663" s="46"/>
      <c r="E663" s="70"/>
      <c r="F663" s="50"/>
      <c r="G663" s="50"/>
      <c r="H663" s="50"/>
      <c r="I663" s="50"/>
      <c r="J663" s="102"/>
      <c r="K663" s="46"/>
      <c r="L663" s="46"/>
      <c r="M663" s="46"/>
      <c r="N663" s="46"/>
      <c r="O663" s="46"/>
      <c r="P663" s="46"/>
      <c r="Q663" s="46"/>
      <c r="R663" s="46"/>
      <c r="S663" s="46"/>
      <c r="T663" s="46"/>
      <c r="U663" s="46"/>
      <c r="V663" s="46"/>
      <c r="W663" s="46"/>
      <c r="X663" s="46"/>
      <c r="Y663" s="46"/>
      <c r="Z663" s="46"/>
      <c r="AA663" s="46"/>
      <c r="AB663" s="46"/>
      <c r="AC663" s="46"/>
      <c r="AD663" s="46"/>
      <c r="AE663" s="46"/>
      <c r="AF663" s="46"/>
      <c r="AG663" s="46"/>
      <c r="AH663" s="46"/>
      <c r="AI663" s="46"/>
      <c r="AJ663" s="46"/>
      <c r="AK663" s="46"/>
      <c r="AL663" s="46"/>
    </row>
    <row r="664">
      <c r="A664" s="50"/>
      <c r="B664" s="46"/>
      <c r="C664" s="46"/>
      <c r="D664" s="46"/>
      <c r="E664" s="70"/>
      <c r="F664" s="50"/>
      <c r="G664" s="50"/>
      <c r="H664" s="50"/>
      <c r="I664" s="50"/>
      <c r="J664" s="102"/>
      <c r="K664" s="46"/>
      <c r="L664" s="46"/>
      <c r="M664" s="46"/>
      <c r="N664" s="46"/>
      <c r="O664" s="46"/>
      <c r="P664" s="46"/>
      <c r="Q664" s="46"/>
      <c r="R664" s="46"/>
      <c r="S664" s="46"/>
      <c r="T664" s="46"/>
      <c r="U664" s="46"/>
      <c r="V664" s="46"/>
      <c r="W664" s="46"/>
      <c r="X664" s="46"/>
      <c r="Y664" s="46"/>
      <c r="Z664" s="46"/>
      <c r="AA664" s="46"/>
      <c r="AB664" s="46"/>
      <c r="AC664" s="46"/>
      <c r="AD664" s="46"/>
      <c r="AE664" s="46"/>
      <c r="AF664" s="46"/>
      <c r="AG664" s="46"/>
      <c r="AH664" s="46"/>
      <c r="AI664" s="46"/>
      <c r="AJ664" s="46"/>
      <c r="AK664" s="46"/>
      <c r="AL664" s="46"/>
    </row>
    <row r="665">
      <c r="A665" s="50"/>
      <c r="B665" s="46"/>
      <c r="C665" s="46"/>
      <c r="D665" s="46"/>
      <c r="E665" s="70"/>
      <c r="F665" s="50"/>
      <c r="G665" s="50"/>
      <c r="H665" s="50"/>
      <c r="I665" s="50"/>
      <c r="J665" s="102"/>
      <c r="K665" s="46"/>
      <c r="L665" s="46"/>
      <c r="M665" s="46"/>
      <c r="N665" s="46"/>
      <c r="O665" s="46"/>
      <c r="P665" s="46"/>
      <c r="Q665" s="46"/>
      <c r="R665" s="46"/>
      <c r="S665" s="46"/>
      <c r="T665" s="46"/>
      <c r="U665" s="46"/>
      <c r="V665" s="46"/>
      <c r="W665" s="46"/>
      <c r="X665" s="46"/>
      <c r="Y665" s="46"/>
      <c r="Z665" s="46"/>
      <c r="AA665" s="46"/>
      <c r="AB665" s="46"/>
      <c r="AC665" s="46"/>
      <c r="AD665" s="46"/>
      <c r="AE665" s="46"/>
      <c r="AF665" s="46"/>
      <c r="AG665" s="46"/>
      <c r="AH665" s="46"/>
      <c r="AI665" s="46"/>
      <c r="AJ665" s="46"/>
      <c r="AK665" s="46"/>
      <c r="AL665" s="46"/>
    </row>
    <row r="666">
      <c r="A666" s="50"/>
      <c r="B666" s="46"/>
      <c r="C666" s="46"/>
      <c r="D666" s="46"/>
      <c r="E666" s="70"/>
      <c r="F666" s="50"/>
      <c r="G666" s="50"/>
      <c r="H666" s="50"/>
      <c r="I666" s="50"/>
      <c r="J666" s="102"/>
      <c r="K666" s="46"/>
      <c r="L666" s="46"/>
      <c r="M666" s="46"/>
      <c r="N666" s="46"/>
      <c r="O666" s="46"/>
      <c r="P666" s="46"/>
      <c r="Q666" s="46"/>
      <c r="R666" s="46"/>
      <c r="S666" s="46"/>
      <c r="T666" s="46"/>
      <c r="U666" s="46"/>
      <c r="V666" s="46"/>
      <c r="W666" s="46"/>
      <c r="X666" s="46"/>
      <c r="Y666" s="46"/>
      <c r="Z666" s="46"/>
      <c r="AA666" s="46"/>
      <c r="AB666" s="46"/>
      <c r="AC666" s="46"/>
      <c r="AD666" s="46"/>
      <c r="AE666" s="46"/>
      <c r="AF666" s="46"/>
      <c r="AG666" s="46"/>
      <c r="AH666" s="46"/>
      <c r="AI666" s="46"/>
      <c r="AJ666" s="46"/>
      <c r="AK666" s="46"/>
      <c r="AL666" s="46"/>
    </row>
    <row r="667">
      <c r="A667" s="50"/>
      <c r="B667" s="46"/>
      <c r="C667" s="46"/>
      <c r="D667" s="46"/>
      <c r="E667" s="70"/>
      <c r="F667" s="50"/>
      <c r="G667" s="50"/>
      <c r="H667" s="50"/>
      <c r="I667" s="50"/>
      <c r="J667" s="102"/>
      <c r="K667" s="46"/>
      <c r="L667" s="46"/>
      <c r="M667" s="46"/>
      <c r="N667" s="46"/>
      <c r="O667" s="46"/>
      <c r="P667" s="46"/>
      <c r="Q667" s="46"/>
      <c r="R667" s="46"/>
      <c r="S667" s="46"/>
      <c r="T667" s="46"/>
      <c r="U667" s="46"/>
      <c r="V667" s="46"/>
      <c r="W667" s="46"/>
      <c r="X667" s="46"/>
      <c r="Y667" s="46"/>
      <c r="Z667" s="46"/>
      <c r="AA667" s="46"/>
      <c r="AB667" s="46"/>
      <c r="AC667" s="46"/>
      <c r="AD667" s="46"/>
      <c r="AE667" s="46"/>
      <c r="AF667" s="46"/>
      <c r="AG667" s="46"/>
      <c r="AH667" s="46"/>
      <c r="AI667" s="46"/>
      <c r="AJ667" s="46"/>
      <c r="AK667" s="46"/>
      <c r="AL667" s="46"/>
    </row>
    <row r="668">
      <c r="A668" s="50"/>
      <c r="B668" s="46"/>
      <c r="C668" s="46"/>
      <c r="D668" s="46"/>
      <c r="E668" s="70"/>
      <c r="F668" s="50"/>
      <c r="G668" s="50"/>
      <c r="H668" s="50"/>
      <c r="I668" s="50"/>
      <c r="J668" s="102"/>
      <c r="K668" s="46"/>
      <c r="L668" s="46"/>
      <c r="M668" s="46"/>
      <c r="N668" s="46"/>
      <c r="O668" s="46"/>
      <c r="P668" s="46"/>
      <c r="Q668" s="46"/>
      <c r="R668" s="46"/>
      <c r="S668" s="46"/>
      <c r="T668" s="46"/>
      <c r="U668" s="46"/>
      <c r="V668" s="46"/>
      <c r="W668" s="46"/>
      <c r="X668" s="46"/>
      <c r="Y668" s="46"/>
      <c r="Z668" s="46"/>
      <c r="AA668" s="46"/>
      <c r="AB668" s="46"/>
      <c r="AC668" s="46"/>
      <c r="AD668" s="46"/>
      <c r="AE668" s="46"/>
      <c r="AF668" s="46"/>
      <c r="AG668" s="46"/>
      <c r="AH668" s="46"/>
      <c r="AI668" s="46"/>
      <c r="AJ668" s="46"/>
      <c r="AK668" s="46"/>
      <c r="AL668" s="46"/>
    </row>
    <row r="669">
      <c r="A669" s="50"/>
      <c r="B669" s="46"/>
      <c r="C669" s="46"/>
      <c r="D669" s="46"/>
      <c r="E669" s="70"/>
      <c r="F669" s="50"/>
      <c r="G669" s="50"/>
      <c r="H669" s="50"/>
      <c r="I669" s="50"/>
      <c r="J669" s="102"/>
      <c r="K669" s="46"/>
      <c r="L669" s="46"/>
      <c r="M669" s="46"/>
      <c r="N669" s="46"/>
      <c r="O669" s="46"/>
      <c r="P669" s="46"/>
      <c r="Q669" s="46"/>
      <c r="R669" s="46"/>
      <c r="S669" s="46"/>
      <c r="T669" s="46"/>
      <c r="U669" s="46"/>
      <c r="V669" s="46"/>
      <c r="W669" s="46"/>
      <c r="X669" s="46"/>
      <c r="Y669" s="46"/>
      <c r="Z669" s="46"/>
      <c r="AA669" s="46"/>
      <c r="AB669" s="46"/>
      <c r="AC669" s="46"/>
      <c r="AD669" s="46"/>
      <c r="AE669" s="46"/>
      <c r="AF669" s="46"/>
      <c r="AG669" s="46"/>
      <c r="AH669" s="46"/>
      <c r="AI669" s="46"/>
      <c r="AJ669" s="46"/>
      <c r="AK669" s="46"/>
      <c r="AL669" s="46"/>
    </row>
    <row r="670">
      <c r="A670" s="50"/>
      <c r="B670" s="46"/>
      <c r="C670" s="46"/>
      <c r="D670" s="46"/>
      <c r="E670" s="70"/>
      <c r="F670" s="50"/>
      <c r="G670" s="50"/>
      <c r="H670" s="50"/>
      <c r="I670" s="50"/>
      <c r="J670" s="102"/>
      <c r="K670" s="46"/>
      <c r="L670" s="46"/>
      <c r="M670" s="46"/>
      <c r="N670" s="46"/>
      <c r="O670" s="46"/>
      <c r="P670" s="46"/>
      <c r="Q670" s="46"/>
      <c r="R670" s="46"/>
      <c r="S670" s="46"/>
      <c r="T670" s="46"/>
      <c r="U670" s="46"/>
      <c r="V670" s="46"/>
      <c r="W670" s="46"/>
      <c r="X670" s="46"/>
      <c r="Y670" s="46"/>
      <c r="Z670" s="46"/>
      <c r="AA670" s="46"/>
      <c r="AB670" s="46"/>
      <c r="AC670" s="46"/>
      <c r="AD670" s="46"/>
      <c r="AE670" s="46"/>
      <c r="AF670" s="46"/>
      <c r="AG670" s="46"/>
      <c r="AH670" s="46"/>
      <c r="AI670" s="46"/>
      <c r="AJ670" s="46"/>
      <c r="AK670" s="46"/>
      <c r="AL670" s="46"/>
    </row>
    <row r="671">
      <c r="A671" s="50"/>
      <c r="B671" s="46"/>
      <c r="C671" s="46"/>
      <c r="D671" s="46"/>
      <c r="E671" s="70"/>
      <c r="F671" s="50"/>
      <c r="G671" s="50"/>
      <c r="H671" s="50"/>
      <c r="I671" s="50"/>
      <c r="J671" s="102"/>
      <c r="K671" s="46"/>
      <c r="L671" s="46"/>
      <c r="M671" s="46"/>
      <c r="N671" s="46"/>
      <c r="O671" s="46"/>
      <c r="P671" s="46"/>
      <c r="Q671" s="46"/>
      <c r="R671" s="46"/>
      <c r="S671" s="46"/>
      <c r="T671" s="46"/>
      <c r="U671" s="46"/>
      <c r="V671" s="46"/>
      <c r="W671" s="46"/>
      <c r="X671" s="46"/>
      <c r="Y671" s="46"/>
      <c r="Z671" s="46"/>
      <c r="AA671" s="46"/>
      <c r="AB671" s="46"/>
      <c r="AC671" s="46"/>
      <c r="AD671" s="46"/>
      <c r="AE671" s="46"/>
      <c r="AF671" s="46"/>
      <c r="AG671" s="46"/>
      <c r="AH671" s="46"/>
      <c r="AI671" s="46"/>
      <c r="AJ671" s="46"/>
      <c r="AK671" s="46"/>
      <c r="AL671" s="46"/>
    </row>
    <row r="672">
      <c r="A672" s="50"/>
      <c r="B672" s="46"/>
      <c r="C672" s="46"/>
      <c r="D672" s="46"/>
      <c r="E672" s="70"/>
      <c r="F672" s="50"/>
      <c r="G672" s="50"/>
      <c r="H672" s="50"/>
      <c r="I672" s="50"/>
      <c r="J672" s="102"/>
      <c r="K672" s="46"/>
      <c r="L672" s="46"/>
      <c r="M672" s="46"/>
      <c r="N672" s="46"/>
      <c r="O672" s="46"/>
      <c r="P672" s="46"/>
      <c r="Q672" s="46"/>
      <c r="R672" s="46"/>
      <c r="S672" s="46"/>
      <c r="T672" s="46"/>
      <c r="U672" s="46"/>
      <c r="V672" s="46"/>
      <c r="W672" s="46"/>
      <c r="X672" s="46"/>
      <c r="Y672" s="46"/>
      <c r="Z672" s="46"/>
      <c r="AA672" s="46"/>
      <c r="AB672" s="46"/>
      <c r="AC672" s="46"/>
      <c r="AD672" s="46"/>
      <c r="AE672" s="46"/>
      <c r="AF672" s="46"/>
      <c r="AG672" s="46"/>
      <c r="AH672" s="46"/>
      <c r="AI672" s="46"/>
      <c r="AJ672" s="46"/>
      <c r="AK672" s="46"/>
      <c r="AL672" s="46"/>
    </row>
    <row r="673">
      <c r="A673" s="50"/>
      <c r="B673" s="46"/>
      <c r="C673" s="46"/>
      <c r="D673" s="46"/>
      <c r="E673" s="70"/>
      <c r="F673" s="50"/>
      <c r="G673" s="50"/>
      <c r="H673" s="50"/>
      <c r="I673" s="50"/>
      <c r="J673" s="102"/>
      <c r="K673" s="46"/>
      <c r="L673" s="46"/>
      <c r="M673" s="46"/>
      <c r="N673" s="46"/>
      <c r="O673" s="46"/>
      <c r="P673" s="46"/>
      <c r="Q673" s="46"/>
      <c r="R673" s="46"/>
      <c r="S673" s="46"/>
      <c r="T673" s="46"/>
      <c r="U673" s="46"/>
      <c r="V673" s="46"/>
      <c r="W673" s="46"/>
      <c r="X673" s="46"/>
      <c r="Y673" s="46"/>
      <c r="Z673" s="46"/>
      <c r="AA673" s="46"/>
      <c r="AB673" s="46"/>
      <c r="AC673" s="46"/>
      <c r="AD673" s="46"/>
      <c r="AE673" s="46"/>
      <c r="AF673" s="46"/>
      <c r="AG673" s="46"/>
      <c r="AH673" s="46"/>
      <c r="AI673" s="46"/>
      <c r="AJ673" s="46"/>
      <c r="AK673" s="46"/>
      <c r="AL673" s="46"/>
    </row>
    <row r="674">
      <c r="A674" s="50"/>
      <c r="B674" s="46"/>
      <c r="C674" s="46"/>
      <c r="D674" s="46"/>
      <c r="E674" s="70"/>
      <c r="F674" s="50"/>
      <c r="G674" s="50"/>
      <c r="H674" s="50"/>
      <c r="I674" s="50"/>
      <c r="J674" s="102"/>
      <c r="K674" s="46"/>
      <c r="L674" s="46"/>
      <c r="M674" s="46"/>
      <c r="N674" s="46"/>
      <c r="O674" s="46"/>
      <c r="P674" s="46"/>
      <c r="Q674" s="46"/>
      <c r="R674" s="46"/>
      <c r="S674" s="46"/>
      <c r="T674" s="46"/>
      <c r="U674" s="46"/>
      <c r="V674" s="46"/>
      <c r="W674" s="46"/>
      <c r="X674" s="46"/>
      <c r="Y674" s="46"/>
      <c r="Z674" s="46"/>
      <c r="AA674" s="46"/>
      <c r="AB674" s="46"/>
      <c r="AC674" s="46"/>
      <c r="AD674" s="46"/>
      <c r="AE674" s="46"/>
      <c r="AF674" s="46"/>
      <c r="AG674" s="46"/>
      <c r="AH674" s="46"/>
      <c r="AI674" s="46"/>
      <c r="AJ674" s="46"/>
      <c r="AK674" s="46"/>
      <c r="AL674" s="46"/>
    </row>
    <row r="675">
      <c r="A675" s="50"/>
      <c r="B675" s="46"/>
      <c r="C675" s="46"/>
      <c r="D675" s="46"/>
      <c r="E675" s="70"/>
      <c r="F675" s="50"/>
      <c r="G675" s="50"/>
      <c r="H675" s="50"/>
      <c r="I675" s="50"/>
      <c r="J675" s="102"/>
      <c r="K675" s="46"/>
      <c r="L675" s="46"/>
      <c r="M675" s="46"/>
      <c r="N675" s="46"/>
      <c r="O675" s="46"/>
      <c r="P675" s="46"/>
      <c r="Q675" s="46"/>
      <c r="R675" s="46"/>
      <c r="S675" s="46"/>
      <c r="T675" s="46"/>
      <c r="U675" s="46"/>
      <c r="V675" s="46"/>
      <c r="W675" s="46"/>
      <c r="X675" s="46"/>
      <c r="Y675" s="46"/>
      <c r="Z675" s="46"/>
      <c r="AA675" s="46"/>
      <c r="AB675" s="46"/>
      <c r="AC675" s="46"/>
      <c r="AD675" s="46"/>
      <c r="AE675" s="46"/>
      <c r="AF675" s="46"/>
      <c r="AG675" s="46"/>
      <c r="AH675" s="46"/>
      <c r="AI675" s="46"/>
      <c r="AJ675" s="46"/>
      <c r="AK675" s="46"/>
      <c r="AL675" s="46"/>
    </row>
    <row r="676">
      <c r="A676" s="50"/>
      <c r="B676" s="46"/>
      <c r="C676" s="46"/>
      <c r="D676" s="46"/>
      <c r="E676" s="70"/>
      <c r="F676" s="50"/>
      <c r="G676" s="50"/>
      <c r="H676" s="50"/>
      <c r="I676" s="50"/>
      <c r="J676" s="102"/>
      <c r="K676" s="46"/>
      <c r="L676" s="46"/>
      <c r="M676" s="46"/>
      <c r="N676" s="46"/>
      <c r="O676" s="46"/>
      <c r="P676" s="46"/>
      <c r="Q676" s="46"/>
      <c r="R676" s="46"/>
      <c r="S676" s="46"/>
      <c r="T676" s="46"/>
      <c r="U676" s="46"/>
      <c r="V676" s="46"/>
      <c r="W676" s="46"/>
      <c r="X676" s="46"/>
      <c r="Y676" s="46"/>
      <c r="Z676" s="46"/>
      <c r="AA676" s="46"/>
      <c r="AB676" s="46"/>
      <c r="AC676" s="46"/>
      <c r="AD676" s="46"/>
      <c r="AE676" s="46"/>
      <c r="AF676" s="46"/>
      <c r="AG676" s="46"/>
      <c r="AH676" s="46"/>
      <c r="AI676" s="46"/>
      <c r="AJ676" s="46"/>
      <c r="AK676" s="46"/>
      <c r="AL676" s="46"/>
    </row>
    <row r="677">
      <c r="A677" s="50"/>
      <c r="B677" s="46"/>
      <c r="C677" s="46"/>
      <c r="D677" s="46"/>
      <c r="E677" s="70"/>
      <c r="F677" s="50"/>
      <c r="G677" s="50"/>
      <c r="H677" s="50"/>
      <c r="I677" s="50"/>
      <c r="J677" s="102"/>
      <c r="K677" s="46"/>
      <c r="L677" s="46"/>
      <c r="M677" s="46"/>
      <c r="N677" s="46"/>
      <c r="O677" s="46"/>
      <c r="P677" s="46"/>
      <c r="Q677" s="46"/>
      <c r="R677" s="46"/>
      <c r="S677" s="46"/>
      <c r="T677" s="46"/>
      <c r="U677" s="46"/>
      <c r="V677" s="46"/>
      <c r="W677" s="46"/>
      <c r="X677" s="46"/>
      <c r="Y677" s="46"/>
      <c r="Z677" s="46"/>
      <c r="AA677" s="46"/>
      <c r="AB677" s="46"/>
      <c r="AC677" s="46"/>
      <c r="AD677" s="46"/>
      <c r="AE677" s="46"/>
      <c r="AF677" s="46"/>
      <c r="AG677" s="46"/>
      <c r="AH677" s="46"/>
      <c r="AI677" s="46"/>
      <c r="AJ677" s="46"/>
      <c r="AK677" s="46"/>
      <c r="AL677" s="46"/>
    </row>
    <row r="678">
      <c r="A678" s="50"/>
      <c r="B678" s="46"/>
      <c r="C678" s="46"/>
      <c r="D678" s="46"/>
      <c r="E678" s="70"/>
      <c r="F678" s="50"/>
      <c r="G678" s="50"/>
      <c r="H678" s="50"/>
      <c r="I678" s="50"/>
      <c r="J678" s="102"/>
      <c r="K678" s="46"/>
      <c r="L678" s="46"/>
      <c r="M678" s="46"/>
      <c r="N678" s="46"/>
      <c r="O678" s="46"/>
      <c r="P678" s="46"/>
      <c r="Q678" s="46"/>
      <c r="R678" s="46"/>
      <c r="S678" s="46"/>
      <c r="T678" s="46"/>
      <c r="U678" s="46"/>
      <c r="V678" s="46"/>
      <c r="W678" s="46"/>
      <c r="X678" s="46"/>
      <c r="Y678" s="46"/>
      <c r="Z678" s="46"/>
      <c r="AA678" s="46"/>
      <c r="AB678" s="46"/>
      <c r="AC678" s="46"/>
      <c r="AD678" s="46"/>
      <c r="AE678" s="46"/>
      <c r="AF678" s="46"/>
      <c r="AG678" s="46"/>
      <c r="AH678" s="46"/>
      <c r="AI678" s="46"/>
      <c r="AJ678" s="46"/>
      <c r="AK678" s="46"/>
      <c r="AL678" s="46"/>
    </row>
    <row r="679">
      <c r="A679" s="50"/>
      <c r="B679" s="46"/>
      <c r="C679" s="46"/>
      <c r="D679" s="46"/>
      <c r="E679" s="70"/>
      <c r="F679" s="50"/>
      <c r="G679" s="50"/>
      <c r="H679" s="50"/>
      <c r="I679" s="50"/>
      <c r="J679" s="102"/>
      <c r="K679" s="46"/>
      <c r="L679" s="46"/>
      <c r="M679" s="46"/>
      <c r="N679" s="46"/>
      <c r="O679" s="46"/>
      <c r="P679" s="46"/>
      <c r="Q679" s="46"/>
      <c r="R679" s="46"/>
      <c r="S679" s="46"/>
      <c r="T679" s="46"/>
      <c r="U679" s="46"/>
      <c r="V679" s="46"/>
      <c r="W679" s="46"/>
      <c r="X679" s="46"/>
      <c r="Y679" s="46"/>
      <c r="Z679" s="46"/>
      <c r="AA679" s="46"/>
      <c r="AB679" s="46"/>
      <c r="AC679" s="46"/>
      <c r="AD679" s="46"/>
      <c r="AE679" s="46"/>
      <c r="AF679" s="46"/>
      <c r="AG679" s="46"/>
      <c r="AH679" s="46"/>
      <c r="AI679" s="46"/>
      <c r="AJ679" s="46"/>
      <c r="AK679" s="46"/>
      <c r="AL679" s="46"/>
    </row>
    <row r="680">
      <c r="A680" s="50"/>
      <c r="B680" s="46"/>
      <c r="C680" s="46"/>
      <c r="D680" s="46"/>
      <c r="E680" s="70"/>
      <c r="F680" s="50"/>
      <c r="G680" s="50"/>
      <c r="H680" s="50"/>
      <c r="I680" s="50"/>
      <c r="J680" s="102"/>
      <c r="K680" s="46"/>
      <c r="L680" s="46"/>
      <c r="M680" s="46"/>
      <c r="N680" s="46"/>
      <c r="O680" s="46"/>
      <c r="P680" s="46"/>
      <c r="Q680" s="46"/>
      <c r="R680" s="46"/>
      <c r="S680" s="46"/>
      <c r="T680" s="46"/>
      <c r="U680" s="46"/>
      <c r="V680" s="46"/>
      <c r="W680" s="46"/>
      <c r="X680" s="46"/>
      <c r="Y680" s="46"/>
      <c r="Z680" s="46"/>
      <c r="AA680" s="46"/>
      <c r="AB680" s="46"/>
      <c r="AC680" s="46"/>
      <c r="AD680" s="46"/>
      <c r="AE680" s="46"/>
      <c r="AF680" s="46"/>
      <c r="AG680" s="46"/>
      <c r="AH680" s="46"/>
      <c r="AI680" s="46"/>
      <c r="AJ680" s="46"/>
      <c r="AK680" s="46"/>
      <c r="AL680" s="46"/>
    </row>
    <row r="681">
      <c r="A681" s="50"/>
      <c r="B681" s="46"/>
      <c r="C681" s="46"/>
      <c r="D681" s="46"/>
      <c r="E681" s="70"/>
      <c r="F681" s="50"/>
      <c r="G681" s="50"/>
      <c r="H681" s="50"/>
      <c r="I681" s="50"/>
      <c r="J681" s="102"/>
      <c r="K681" s="46"/>
      <c r="L681" s="46"/>
      <c r="M681" s="46"/>
      <c r="N681" s="46"/>
      <c r="O681" s="46"/>
      <c r="P681" s="46"/>
      <c r="Q681" s="46"/>
      <c r="R681" s="46"/>
      <c r="S681" s="46"/>
      <c r="T681" s="46"/>
      <c r="U681" s="46"/>
      <c r="V681" s="46"/>
      <c r="W681" s="46"/>
      <c r="X681" s="46"/>
      <c r="Y681" s="46"/>
      <c r="Z681" s="46"/>
      <c r="AA681" s="46"/>
      <c r="AB681" s="46"/>
      <c r="AC681" s="46"/>
      <c r="AD681" s="46"/>
      <c r="AE681" s="46"/>
      <c r="AF681" s="46"/>
      <c r="AG681" s="46"/>
      <c r="AH681" s="46"/>
      <c r="AI681" s="46"/>
      <c r="AJ681" s="46"/>
      <c r="AK681" s="46"/>
      <c r="AL681" s="46"/>
    </row>
    <row r="682">
      <c r="A682" s="50"/>
      <c r="B682" s="46"/>
      <c r="C682" s="46"/>
      <c r="D682" s="46"/>
      <c r="E682" s="70"/>
      <c r="F682" s="50"/>
      <c r="G682" s="50"/>
      <c r="H682" s="50"/>
      <c r="I682" s="50"/>
      <c r="J682" s="102"/>
      <c r="K682" s="46"/>
      <c r="L682" s="46"/>
      <c r="M682" s="46"/>
      <c r="N682" s="46"/>
      <c r="O682" s="46"/>
      <c r="P682" s="46"/>
      <c r="Q682" s="46"/>
      <c r="R682" s="46"/>
      <c r="S682" s="46"/>
      <c r="T682" s="46"/>
      <c r="U682" s="46"/>
      <c r="V682" s="46"/>
      <c r="W682" s="46"/>
      <c r="X682" s="46"/>
      <c r="Y682" s="46"/>
      <c r="Z682" s="46"/>
      <c r="AA682" s="46"/>
      <c r="AB682" s="46"/>
      <c r="AC682" s="46"/>
      <c r="AD682" s="46"/>
      <c r="AE682" s="46"/>
      <c r="AF682" s="46"/>
      <c r="AG682" s="46"/>
      <c r="AH682" s="46"/>
      <c r="AI682" s="46"/>
      <c r="AJ682" s="46"/>
      <c r="AK682" s="46"/>
      <c r="AL682" s="46"/>
    </row>
    <row r="683">
      <c r="A683" s="50"/>
      <c r="B683" s="46"/>
      <c r="C683" s="46"/>
      <c r="D683" s="46"/>
      <c r="E683" s="70"/>
      <c r="F683" s="50"/>
      <c r="G683" s="50"/>
      <c r="H683" s="50"/>
      <c r="I683" s="50"/>
      <c r="J683" s="102"/>
      <c r="K683" s="46"/>
      <c r="L683" s="46"/>
      <c r="M683" s="46"/>
      <c r="N683" s="46"/>
      <c r="O683" s="46"/>
      <c r="P683" s="46"/>
      <c r="Q683" s="46"/>
      <c r="R683" s="46"/>
      <c r="S683" s="46"/>
      <c r="T683" s="46"/>
      <c r="U683" s="46"/>
      <c r="V683" s="46"/>
      <c r="W683" s="46"/>
      <c r="X683" s="46"/>
      <c r="Y683" s="46"/>
      <c r="Z683" s="46"/>
      <c r="AA683" s="46"/>
      <c r="AB683" s="46"/>
      <c r="AC683" s="46"/>
      <c r="AD683" s="46"/>
      <c r="AE683" s="46"/>
      <c r="AF683" s="46"/>
      <c r="AG683" s="46"/>
      <c r="AH683" s="46"/>
      <c r="AI683" s="46"/>
      <c r="AJ683" s="46"/>
      <c r="AK683" s="46"/>
      <c r="AL683" s="46"/>
    </row>
    <row r="684">
      <c r="A684" s="50"/>
      <c r="B684" s="46"/>
      <c r="C684" s="46"/>
      <c r="D684" s="46"/>
      <c r="E684" s="70"/>
      <c r="F684" s="50"/>
      <c r="G684" s="50"/>
      <c r="H684" s="50"/>
      <c r="I684" s="50"/>
      <c r="J684" s="102"/>
      <c r="K684" s="46"/>
      <c r="L684" s="46"/>
      <c r="M684" s="46"/>
      <c r="N684" s="46"/>
      <c r="O684" s="46"/>
      <c r="P684" s="46"/>
      <c r="Q684" s="46"/>
      <c r="R684" s="46"/>
      <c r="S684" s="46"/>
      <c r="T684" s="46"/>
      <c r="U684" s="46"/>
      <c r="V684" s="46"/>
      <c r="W684" s="46"/>
      <c r="X684" s="46"/>
      <c r="Y684" s="46"/>
      <c r="Z684" s="46"/>
      <c r="AA684" s="46"/>
      <c r="AB684" s="46"/>
      <c r="AC684" s="46"/>
      <c r="AD684" s="46"/>
      <c r="AE684" s="46"/>
      <c r="AF684" s="46"/>
      <c r="AG684" s="46"/>
      <c r="AH684" s="46"/>
      <c r="AI684" s="46"/>
      <c r="AJ684" s="46"/>
      <c r="AK684" s="46"/>
      <c r="AL684" s="46"/>
    </row>
    <row r="685">
      <c r="A685" s="50"/>
      <c r="B685" s="46"/>
      <c r="C685" s="46"/>
      <c r="D685" s="46"/>
      <c r="E685" s="70"/>
      <c r="F685" s="50"/>
      <c r="G685" s="50"/>
      <c r="H685" s="50"/>
      <c r="I685" s="50"/>
      <c r="J685" s="102"/>
      <c r="K685" s="46"/>
      <c r="L685" s="46"/>
      <c r="M685" s="46"/>
      <c r="N685" s="46"/>
      <c r="O685" s="46"/>
      <c r="P685" s="46"/>
      <c r="Q685" s="46"/>
      <c r="R685" s="46"/>
      <c r="S685" s="46"/>
      <c r="T685" s="46"/>
      <c r="U685" s="46"/>
      <c r="V685" s="46"/>
      <c r="W685" s="46"/>
      <c r="X685" s="46"/>
      <c r="Y685" s="46"/>
      <c r="Z685" s="46"/>
      <c r="AA685" s="46"/>
      <c r="AB685" s="46"/>
      <c r="AC685" s="46"/>
      <c r="AD685" s="46"/>
      <c r="AE685" s="46"/>
      <c r="AF685" s="46"/>
      <c r="AG685" s="46"/>
      <c r="AH685" s="46"/>
      <c r="AI685" s="46"/>
      <c r="AJ685" s="46"/>
      <c r="AK685" s="46"/>
      <c r="AL685" s="46"/>
    </row>
    <row r="686">
      <c r="A686" s="50"/>
      <c r="B686" s="46"/>
      <c r="C686" s="46"/>
      <c r="D686" s="46"/>
      <c r="E686" s="70"/>
      <c r="F686" s="50"/>
      <c r="G686" s="50"/>
      <c r="H686" s="50"/>
      <c r="I686" s="50"/>
      <c r="J686" s="102"/>
      <c r="K686" s="46"/>
      <c r="L686" s="46"/>
      <c r="M686" s="46"/>
      <c r="N686" s="46"/>
      <c r="O686" s="46"/>
      <c r="P686" s="46"/>
      <c r="Q686" s="46"/>
      <c r="R686" s="46"/>
      <c r="S686" s="46"/>
      <c r="T686" s="46"/>
      <c r="U686" s="46"/>
      <c r="V686" s="46"/>
      <c r="W686" s="46"/>
      <c r="X686" s="46"/>
      <c r="Y686" s="46"/>
      <c r="Z686" s="46"/>
      <c r="AA686" s="46"/>
      <c r="AB686" s="46"/>
      <c r="AC686" s="46"/>
      <c r="AD686" s="46"/>
      <c r="AE686" s="46"/>
      <c r="AF686" s="46"/>
      <c r="AG686" s="46"/>
      <c r="AH686" s="46"/>
      <c r="AI686" s="46"/>
      <c r="AJ686" s="46"/>
      <c r="AK686" s="46"/>
      <c r="AL686" s="46"/>
    </row>
    <row r="687">
      <c r="A687" s="50"/>
      <c r="B687" s="46"/>
      <c r="C687" s="46"/>
      <c r="D687" s="46"/>
      <c r="E687" s="70"/>
      <c r="F687" s="50"/>
      <c r="G687" s="50"/>
      <c r="H687" s="50"/>
      <c r="I687" s="50"/>
      <c r="J687" s="102"/>
      <c r="K687" s="46"/>
      <c r="L687" s="46"/>
      <c r="M687" s="46"/>
      <c r="N687" s="46"/>
      <c r="O687" s="46"/>
      <c r="P687" s="46"/>
      <c r="Q687" s="46"/>
      <c r="R687" s="46"/>
      <c r="S687" s="46"/>
      <c r="T687" s="46"/>
      <c r="U687" s="46"/>
      <c r="V687" s="46"/>
      <c r="W687" s="46"/>
      <c r="X687" s="46"/>
      <c r="Y687" s="46"/>
      <c r="Z687" s="46"/>
      <c r="AA687" s="46"/>
      <c r="AB687" s="46"/>
      <c r="AC687" s="46"/>
      <c r="AD687" s="46"/>
      <c r="AE687" s="46"/>
      <c r="AF687" s="46"/>
      <c r="AG687" s="46"/>
      <c r="AH687" s="46"/>
      <c r="AI687" s="46"/>
      <c r="AJ687" s="46"/>
      <c r="AK687" s="46"/>
      <c r="AL687" s="46"/>
    </row>
    <row r="688">
      <c r="A688" s="50"/>
      <c r="B688" s="46"/>
      <c r="C688" s="46"/>
      <c r="D688" s="46"/>
      <c r="E688" s="70"/>
      <c r="F688" s="50"/>
      <c r="G688" s="50"/>
      <c r="H688" s="50"/>
      <c r="I688" s="50"/>
      <c r="J688" s="102"/>
      <c r="K688" s="46"/>
      <c r="L688" s="46"/>
      <c r="M688" s="46"/>
      <c r="N688" s="46"/>
      <c r="O688" s="46"/>
      <c r="P688" s="46"/>
      <c r="Q688" s="46"/>
      <c r="R688" s="46"/>
      <c r="S688" s="46"/>
      <c r="T688" s="46"/>
      <c r="U688" s="46"/>
      <c r="V688" s="46"/>
      <c r="W688" s="46"/>
      <c r="X688" s="46"/>
      <c r="Y688" s="46"/>
      <c r="Z688" s="46"/>
      <c r="AA688" s="46"/>
      <c r="AB688" s="46"/>
      <c r="AC688" s="46"/>
      <c r="AD688" s="46"/>
      <c r="AE688" s="46"/>
      <c r="AF688" s="46"/>
      <c r="AG688" s="46"/>
      <c r="AH688" s="46"/>
      <c r="AI688" s="46"/>
      <c r="AJ688" s="46"/>
      <c r="AK688" s="46"/>
      <c r="AL688" s="46"/>
    </row>
    <row r="689">
      <c r="A689" s="50"/>
      <c r="B689" s="46"/>
      <c r="C689" s="46"/>
      <c r="D689" s="46"/>
      <c r="E689" s="70"/>
      <c r="F689" s="50"/>
      <c r="G689" s="50"/>
      <c r="H689" s="50"/>
      <c r="I689" s="50"/>
      <c r="J689" s="102"/>
      <c r="K689" s="46"/>
      <c r="L689" s="46"/>
      <c r="M689" s="46"/>
      <c r="N689" s="46"/>
      <c r="O689" s="46"/>
      <c r="P689" s="46"/>
      <c r="Q689" s="46"/>
      <c r="R689" s="46"/>
      <c r="S689" s="46"/>
      <c r="T689" s="46"/>
      <c r="U689" s="46"/>
      <c r="V689" s="46"/>
      <c r="W689" s="46"/>
      <c r="X689" s="46"/>
      <c r="Y689" s="46"/>
      <c r="Z689" s="46"/>
      <c r="AA689" s="46"/>
      <c r="AB689" s="46"/>
      <c r="AC689" s="46"/>
      <c r="AD689" s="46"/>
      <c r="AE689" s="46"/>
      <c r="AF689" s="46"/>
      <c r="AG689" s="46"/>
      <c r="AH689" s="46"/>
      <c r="AI689" s="46"/>
      <c r="AJ689" s="46"/>
      <c r="AK689" s="46"/>
      <c r="AL689" s="46"/>
    </row>
    <row r="690">
      <c r="A690" s="50"/>
      <c r="B690" s="46"/>
      <c r="C690" s="46"/>
      <c r="D690" s="46"/>
      <c r="E690" s="70"/>
      <c r="F690" s="50"/>
      <c r="G690" s="50"/>
      <c r="H690" s="50"/>
      <c r="I690" s="50"/>
      <c r="J690" s="102"/>
      <c r="K690" s="46"/>
      <c r="L690" s="46"/>
      <c r="M690" s="46"/>
      <c r="N690" s="46"/>
      <c r="O690" s="46"/>
      <c r="P690" s="46"/>
      <c r="Q690" s="46"/>
      <c r="R690" s="46"/>
      <c r="S690" s="46"/>
      <c r="T690" s="46"/>
      <c r="U690" s="46"/>
      <c r="V690" s="46"/>
      <c r="W690" s="46"/>
      <c r="X690" s="46"/>
      <c r="Y690" s="46"/>
      <c r="Z690" s="46"/>
      <c r="AA690" s="46"/>
      <c r="AB690" s="46"/>
      <c r="AC690" s="46"/>
      <c r="AD690" s="46"/>
      <c r="AE690" s="46"/>
      <c r="AF690" s="46"/>
      <c r="AG690" s="46"/>
      <c r="AH690" s="46"/>
      <c r="AI690" s="46"/>
      <c r="AJ690" s="46"/>
      <c r="AK690" s="46"/>
      <c r="AL690" s="46"/>
    </row>
    <row r="691">
      <c r="A691" s="50"/>
      <c r="B691" s="46"/>
      <c r="C691" s="46"/>
      <c r="D691" s="46"/>
      <c r="E691" s="70"/>
      <c r="F691" s="50"/>
      <c r="G691" s="50"/>
      <c r="H691" s="50"/>
      <c r="I691" s="50"/>
      <c r="J691" s="102"/>
      <c r="K691" s="46"/>
      <c r="L691" s="46"/>
      <c r="M691" s="46"/>
      <c r="N691" s="46"/>
      <c r="O691" s="46"/>
      <c r="P691" s="46"/>
      <c r="Q691" s="46"/>
      <c r="R691" s="46"/>
      <c r="S691" s="46"/>
      <c r="T691" s="46"/>
      <c r="U691" s="46"/>
      <c r="V691" s="46"/>
      <c r="W691" s="46"/>
      <c r="X691" s="46"/>
      <c r="Y691" s="46"/>
      <c r="Z691" s="46"/>
      <c r="AA691" s="46"/>
      <c r="AB691" s="46"/>
      <c r="AC691" s="46"/>
      <c r="AD691" s="46"/>
      <c r="AE691" s="46"/>
      <c r="AF691" s="46"/>
      <c r="AG691" s="46"/>
      <c r="AH691" s="46"/>
      <c r="AI691" s="46"/>
      <c r="AJ691" s="46"/>
      <c r="AK691" s="46"/>
      <c r="AL691" s="46"/>
    </row>
    <row r="692">
      <c r="A692" s="50"/>
      <c r="B692" s="46"/>
      <c r="C692" s="46"/>
      <c r="D692" s="46"/>
      <c r="E692" s="70"/>
      <c r="F692" s="50"/>
      <c r="G692" s="50"/>
      <c r="H692" s="50"/>
      <c r="I692" s="50"/>
      <c r="J692" s="102"/>
      <c r="K692" s="46"/>
      <c r="L692" s="46"/>
      <c r="M692" s="46"/>
      <c r="N692" s="46"/>
      <c r="O692" s="46"/>
      <c r="P692" s="46"/>
      <c r="Q692" s="46"/>
      <c r="R692" s="46"/>
      <c r="S692" s="46"/>
      <c r="T692" s="46"/>
      <c r="U692" s="46"/>
      <c r="V692" s="46"/>
      <c r="W692" s="46"/>
      <c r="X692" s="46"/>
      <c r="Y692" s="46"/>
      <c r="Z692" s="46"/>
      <c r="AA692" s="46"/>
      <c r="AB692" s="46"/>
      <c r="AC692" s="46"/>
      <c r="AD692" s="46"/>
      <c r="AE692" s="46"/>
      <c r="AF692" s="46"/>
      <c r="AG692" s="46"/>
      <c r="AH692" s="46"/>
      <c r="AI692" s="46"/>
      <c r="AJ692" s="46"/>
      <c r="AK692" s="46"/>
      <c r="AL692" s="46"/>
    </row>
    <row r="693">
      <c r="A693" s="50"/>
      <c r="B693" s="46"/>
      <c r="C693" s="46"/>
      <c r="D693" s="46"/>
      <c r="E693" s="70"/>
      <c r="F693" s="50"/>
      <c r="G693" s="50"/>
      <c r="H693" s="50"/>
      <c r="I693" s="50"/>
      <c r="J693" s="102"/>
      <c r="K693" s="46"/>
      <c r="L693" s="46"/>
      <c r="M693" s="46"/>
      <c r="N693" s="46"/>
      <c r="O693" s="46"/>
      <c r="P693" s="46"/>
      <c r="Q693" s="46"/>
      <c r="R693" s="46"/>
      <c r="S693" s="46"/>
      <c r="T693" s="46"/>
      <c r="U693" s="46"/>
      <c r="V693" s="46"/>
      <c r="W693" s="46"/>
      <c r="X693" s="46"/>
      <c r="Y693" s="46"/>
      <c r="Z693" s="46"/>
      <c r="AA693" s="46"/>
      <c r="AB693" s="46"/>
      <c r="AC693" s="46"/>
      <c r="AD693" s="46"/>
      <c r="AE693" s="46"/>
      <c r="AF693" s="46"/>
      <c r="AG693" s="46"/>
      <c r="AH693" s="46"/>
      <c r="AI693" s="46"/>
      <c r="AJ693" s="46"/>
      <c r="AK693" s="46"/>
      <c r="AL693" s="46"/>
    </row>
    <row r="694">
      <c r="A694" s="50"/>
      <c r="B694" s="46"/>
      <c r="C694" s="46"/>
      <c r="D694" s="46"/>
      <c r="E694" s="70"/>
      <c r="F694" s="50"/>
      <c r="G694" s="50"/>
      <c r="H694" s="50"/>
      <c r="I694" s="50"/>
      <c r="J694" s="102"/>
      <c r="K694" s="46"/>
      <c r="L694" s="46"/>
      <c r="M694" s="46"/>
      <c r="N694" s="46"/>
      <c r="O694" s="46"/>
      <c r="P694" s="46"/>
      <c r="Q694" s="46"/>
      <c r="R694" s="46"/>
      <c r="S694" s="46"/>
      <c r="T694" s="46"/>
      <c r="U694" s="46"/>
      <c r="V694" s="46"/>
      <c r="W694" s="46"/>
      <c r="X694" s="46"/>
      <c r="Y694" s="46"/>
      <c r="Z694" s="46"/>
      <c r="AA694" s="46"/>
      <c r="AB694" s="46"/>
      <c r="AC694" s="46"/>
      <c r="AD694" s="46"/>
      <c r="AE694" s="46"/>
      <c r="AF694" s="46"/>
      <c r="AG694" s="46"/>
      <c r="AH694" s="46"/>
      <c r="AI694" s="46"/>
      <c r="AJ694" s="46"/>
      <c r="AK694" s="46"/>
      <c r="AL694" s="46"/>
    </row>
    <row r="695">
      <c r="A695" s="50"/>
      <c r="B695" s="46"/>
      <c r="C695" s="46"/>
      <c r="D695" s="46"/>
      <c r="E695" s="70"/>
      <c r="F695" s="50"/>
      <c r="G695" s="50"/>
      <c r="H695" s="50"/>
      <c r="I695" s="50"/>
      <c r="J695" s="102"/>
      <c r="K695" s="46"/>
      <c r="L695" s="46"/>
      <c r="M695" s="46"/>
      <c r="N695" s="46"/>
      <c r="O695" s="46"/>
      <c r="P695" s="46"/>
      <c r="Q695" s="46"/>
      <c r="R695" s="46"/>
      <c r="S695" s="46"/>
      <c r="T695" s="46"/>
      <c r="U695" s="46"/>
      <c r="V695" s="46"/>
      <c r="W695" s="46"/>
      <c r="X695" s="46"/>
      <c r="Y695" s="46"/>
      <c r="Z695" s="46"/>
      <c r="AA695" s="46"/>
      <c r="AB695" s="46"/>
      <c r="AC695" s="46"/>
      <c r="AD695" s="46"/>
      <c r="AE695" s="46"/>
      <c r="AF695" s="46"/>
      <c r="AG695" s="46"/>
      <c r="AH695" s="46"/>
      <c r="AI695" s="46"/>
      <c r="AJ695" s="46"/>
      <c r="AK695" s="46"/>
      <c r="AL695" s="46"/>
    </row>
    <row r="696">
      <c r="A696" s="50"/>
      <c r="B696" s="46"/>
      <c r="C696" s="46"/>
      <c r="D696" s="46"/>
      <c r="E696" s="70"/>
      <c r="F696" s="50"/>
      <c r="G696" s="50"/>
      <c r="H696" s="50"/>
      <c r="I696" s="50"/>
      <c r="J696" s="102"/>
      <c r="K696" s="46"/>
      <c r="L696" s="46"/>
      <c r="M696" s="46"/>
      <c r="N696" s="46"/>
      <c r="O696" s="46"/>
      <c r="P696" s="46"/>
      <c r="Q696" s="46"/>
      <c r="R696" s="46"/>
      <c r="S696" s="46"/>
      <c r="T696" s="46"/>
      <c r="U696" s="46"/>
      <c r="V696" s="46"/>
      <c r="W696" s="46"/>
      <c r="X696" s="46"/>
      <c r="Y696" s="46"/>
      <c r="Z696" s="46"/>
      <c r="AA696" s="46"/>
      <c r="AB696" s="46"/>
      <c r="AC696" s="46"/>
      <c r="AD696" s="46"/>
      <c r="AE696" s="46"/>
      <c r="AF696" s="46"/>
      <c r="AG696" s="46"/>
      <c r="AH696" s="46"/>
      <c r="AI696" s="46"/>
      <c r="AJ696" s="46"/>
      <c r="AK696" s="46"/>
      <c r="AL696" s="46"/>
    </row>
    <row r="697">
      <c r="A697" s="50"/>
      <c r="B697" s="46"/>
      <c r="C697" s="46"/>
      <c r="D697" s="46"/>
      <c r="E697" s="70"/>
      <c r="F697" s="50"/>
      <c r="G697" s="50"/>
      <c r="H697" s="50"/>
      <c r="I697" s="50"/>
      <c r="J697" s="102"/>
      <c r="K697" s="46"/>
      <c r="L697" s="46"/>
      <c r="M697" s="46"/>
      <c r="N697" s="46"/>
      <c r="O697" s="46"/>
      <c r="P697" s="46"/>
      <c r="Q697" s="46"/>
      <c r="R697" s="46"/>
      <c r="S697" s="46"/>
      <c r="T697" s="46"/>
      <c r="U697" s="46"/>
      <c r="V697" s="46"/>
      <c r="W697" s="46"/>
      <c r="X697" s="46"/>
      <c r="Y697" s="46"/>
      <c r="Z697" s="46"/>
      <c r="AA697" s="46"/>
      <c r="AB697" s="46"/>
      <c r="AC697" s="46"/>
      <c r="AD697" s="46"/>
      <c r="AE697" s="46"/>
      <c r="AF697" s="46"/>
      <c r="AG697" s="46"/>
      <c r="AH697" s="46"/>
      <c r="AI697" s="46"/>
      <c r="AJ697" s="46"/>
      <c r="AK697" s="46"/>
      <c r="AL697" s="46"/>
    </row>
    <row r="698">
      <c r="A698" s="50"/>
      <c r="B698" s="46"/>
      <c r="C698" s="46"/>
      <c r="D698" s="46"/>
      <c r="E698" s="70"/>
      <c r="F698" s="50"/>
      <c r="G698" s="50"/>
      <c r="H698" s="50"/>
      <c r="I698" s="50"/>
      <c r="J698" s="102"/>
      <c r="K698" s="46"/>
      <c r="L698" s="46"/>
      <c r="M698" s="46"/>
      <c r="N698" s="46"/>
      <c r="O698" s="46"/>
      <c r="P698" s="46"/>
      <c r="Q698" s="46"/>
      <c r="R698" s="46"/>
      <c r="S698" s="46"/>
      <c r="T698" s="46"/>
      <c r="U698" s="46"/>
      <c r="V698" s="46"/>
      <c r="W698" s="46"/>
      <c r="X698" s="46"/>
      <c r="Y698" s="46"/>
      <c r="Z698" s="46"/>
      <c r="AA698" s="46"/>
      <c r="AB698" s="46"/>
      <c r="AC698" s="46"/>
      <c r="AD698" s="46"/>
      <c r="AE698" s="46"/>
      <c r="AF698" s="46"/>
      <c r="AG698" s="46"/>
      <c r="AH698" s="46"/>
      <c r="AI698" s="46"/>
      <c r="AJ698" s="46"/>
      <c r="AK698" s="46"/>
      <c r="AL698" s="46"/>
    </row>
    <row r="699">
      <c r="A699" s="50"/>
      <c r="B699" s="46"/>
      <c r="C699" s="46"/>
      <c r="D699" s="46"/>
      <c r="E699" s="70"/>
      <c r="F699" s="50"/>
      <c r="G699" s="50"/>
      <c r="H699" s="50"/>
      <c r="I699" s="50"/>
      <c r="J699" s="102"/>
      <c r="K699" s="46"/>
      <c r="L699" s="46"/>
      <c r="M699" s="46"/>
      <c r="N699" s="46"/>
      <c r="O699" s="46"/>
      <c r="P699" s="46"/>
      <c r="Q699" s="46"/>
      <c r="R699" s="46"/>
      <c r="S699" s="46"/>
      <c r="T699" s="46"/>
      <c r="U699" s="46"/>
      <c r="V699" s="46"/>
      <c r="W699" s="46"/>
      <c r="X699" s="46"/>
      <c r="Y699" s="46"/>
      <c r="Z699" s="46"/>
      <c r="AA699" s="46"/>
      <c r="AB699" s="46"/>
      <c r="AC699" s="46"/>
      <c r="AD699" s="46"/>
      <c r="AE699" s="46"/>
      <c r="AF699" s="46"/>
      <c r="AG699" s="46"/>
      <c r="AH699" s="46"/>
      <c r="AI699" s="46"/>
      <c r="AJ699" s="46"/>
      <c r="AK699" s="46"/>
      <c r="AL699" s="46"/>
    </row>
    <row r="700">
      <c r="A700" s="50"/>
      <c r="B700" s="46"/>
      <c r="C700" s="46"/>
      <c r="D700" s="46"/>
      <c r="E700" s="70"/>
      <c r="F700" s="50"/>
      <c r="G700" s="50"/>
      <c r="H700" s="50"/>
      <c r="I700" s="50"/>
      <c r="J700" s="102"/>
      <c r="K700" s="46"/>
      <c r="L700" s="46"/>
      <c r="M700" s="46"/>
      <c r="N700" s="46"/>
      <c r="O700" s="46"/>
      <c r="P700" s="46"/>
      <c r="Q700" s="46"/>
      <c r="R700" s="46"/>
      <c r="S700" s="46"/>
      <c r="T700" s="46"/>
      <c r="U700" s="46"/>
      <c r="V700" s="46"/>
      <c r="W700" s="46"/>
      <c r="X700" s="46"/>
      <c r="Y700" s="46"/>
      <c r="Z700" s="46"/>
      <c r="AA700" s="46"/>
      <c r="AB700" s="46"/>
      <c r="AC700" s="46"/>
      <c r="AD700" s="46"/>
      <c r="AE700" s="46"/>
      <c r="AF700" s="46"/>
      <c r="AG700" s="46"/>
      <c r="AH700" s="46"/>
      <c r="AI700" s="46"/>
      <c r="AJ700" s="46"/>
      <c r="AK700" s="46"/>
      <c r="AL700" s="46"/>
    </row>
    <row r="701">
      <c r="A701" s="50"/>
      <c r="B701" s="46"/>
      <c r="C701" s="46"/>
      <c r="D701" s="46"/>
      <c r="E701" s="70"/>
      <c r="F701" s="50"/>
      <c r="G701" s="50"/>
      <c r="H701" s="50"/>
      <c r="I701" s="50"/>
      <c r="J701" s="102"/>
      <c r="K701" s="46"/>
      <c r="L701" s="46"/>
      <c r="M701" s="46"/>
      <c r="N701" s="46"/>
      <c r="O701" s="46"/>
      <c r="P701" s="46"/>
      <c r="Q701" s="46"/>
      <c r="R701" s="46"/>
      <c r="S701" s="46"/>
      <c r="T701" s="46"/>
      <c r="U701" s="46"/>
      <c r="V701" s="46"/>
      <c r="W701" s="46"/>
      <c r="X701" s="46"/>
      <c r="Y701" s="46"/>
      <c r="Z701" s="46"/>
      <c r="AA701" s="46"/>
      <c r="AB701" s="46"/>
      <c r="AC701" s="46"/>
      <c r="AD701" s="46"/>
      <c r="AE701" s="46"/>
      <c r="AF701" s="46"/>
      <c r="AG701" s="46"/>
      <c r="AH701" s="46"/>
      <c r="AI701" s="46"/>
      <c r="AJ701" s="46"/>
      <c r="AK701" s="46"/>
      <c r="AL701" s="46"/>
    </row>
    <row r="702">
      <c r="A702" s="50"/>
      <c r="B702" s="46"/>
      <c r="C702" s="46"/>
      <c r="D702" s="46"/>
      <c r="E702" s="70"/>
      <c r="F702" s="50"/>
      <c r="G702" s="50"/>
      <c r="H702" s="50"/>
      <c r="I702" s="50"/>
      <c r="J702" s="102"/>
      <c r="K702" s="46"/>
      <c r="L702" s="46"/>
      <c r="M702" s="46"/>
      <c r="N702" s="46"/>
      <c r="O702" s="46"/>
      <c r="P702" s="46"/>
      <c r="Q702" s="46"/>
      <c r="R702" s="46"/>
      <c r="S702" s="46"/>
      <c r="T702" s="46"/>
      <c r="U702" s="46"/>
      <c r="V702" s="46"/>
      <c r="W702" s="46"/>
      <c r="X702" s="46"/>
      <c r="Y702" s="46"/>
      <c r="Z702" s="46"/>
      <c r="AA702" s="46"/>
      <c r="AB702" s="46"/>
      <c r="AC702" s="46"/>
      <c r="AD702" s="46"/>
      <c r="AE702" s="46"/>
      <c r="AF702" s="46"/>
      <c r="AG702" s="46"/>
      <c r="AH702" s="46"/>
      <c r="AI702" s="46"/>
      <c r="AJ702" s="46"/>
      <c r="AK702" s="46"/>
      <c r="AL702" s="46"/>
    </row>
    <row r="703">
      <c r="A703" s="50"/>
      <c r="B703" s="46"/>
      <c r="C703" s="46"/>
      <c r="D703" s="46"/>
      <c r="E703" s="70"/>
      <c r="F703" s="50"/>
      <c r="G703" s="50"/>
      <c r="H703" s="50"/>
      <c r="I703" s="50"/>
      <c r="J703" s="102"/>
      <c r="K703" s="46"/>
      <c r="L703" s="46"/>
      <c r="M703" s="46"/>
      <c r="N703" s="46"/>
      <c r="O703" s="46"/>
      <c r="P703" s="46"/>
      <c r="Q703" s="46"/>
      <c r="R703" s="46"/>
      <c r="S703" s="46"/>
      <c r="T703" s="46"/>
      <c r="U703" s="46"/>
      <c r="V703" s="46"/>
      <c r="W703" s="46"/>
      <c r="X703" s="46"/>
      <c r="Y703" s="46"/>
      <c r="Z703" s="46"/>
      <c r="AA703" s="46"/>
      <c r="AB703" s="46"/>
      <c r="AC703" s="46"/>
      <c r="AD703" s="46"/>
      <c r="AE703" s="46"/>
      <c r="AF703" s="46"/>
      <c r="AG703" s="46"/>
      <c r="AH703" s="46"/>
      <c r="AI703" s="46"/>
      <c r="AJ703" s="46"/>
      <c r="AK703" s="46"/>
      <c r="AL703" s="46"/>
    </row>
    <row r="704">
      <c r="A704" s="50"/>
      <c r="B704" s="46"/>
      <c r="C704" s="46"/>
      <c r="D704" s="46"/>
      <c r="E704" s="70"/>
      <c r="F704" s="50"/>
      <c r="G704" s="50"/>
      <c r="H704" s="50"/>
      <c r="I704" s="50"/>
      <c r="J704" s="102"/>
      <c r="K704" s="46"/>
      <c r="L704" s="46"/>
      <c r="M704" s="46"/>
      <c r="N704" s="46"/>
      <c r="O704" s="46"/>
      <c r="P704" s="46"/>
      <c r="Q704" s="46"/>
      <c r="R704" s="46"/>
      <c r="S704" s="46"/>
      <c r="T704" s="46"/>
      <c r="U704" s="46"/>
      <c r="V704" s="46"/>
      <c r="W704" s="46"/>
      <c r="X704" s="46"/>
      <c r="Y704" s="46"/>
      <c r="Z704" s="46"/>
      <c r="AA704" s="46"/>
      <c r="AB704" s="46"/>
      <c r="AC704" s="46"/>
      <c r="AD704" s="46"/>
      <c r="AE704" s="46"/>
      <c r="AF704" s="46"/>
      <c r="AG704" s="46"/>
      <c r="AH704" s="46"/>
      <c r="AI704" s="46"/>
      <c r="AJ704" s="46"/>
      <c r="AK704" s="46"/>
      <c r="AL704" s="46"/>
    </row>
    <row r="705">
      <c r="A705" s="50"/>
      <c r="B705" s="46"/>
      <c r="C705" s="46"/>
      <c r="D705" s="46"/>
      <c r="E705" s="70"/>
      <c r="F705" s="50"/>
      <c r="G705" s="50"/>
      <c r="H705" s="50"/>
      <c r="I705" s="50"/>
      <c r="J705" s="102"/>
      <c r="K705" s="46"/>
      <c r="L705" s="46"/>
      <c r="M705" s="46"/>
      <c r="N705" s="46"/>
      <c r="O705" s="46"/>
      <c r="P705" s="46"/>
      <c r="Q705" s="46"/>
      <c r="R705" s="46"/>
      <c r="S705" s="46"/>
      <c r="T705" s="46"/>
      <c r="U705" s="46"/>
      <c r="V705" s="46"/>
      <c r="W705" s="46"/>
      <c r="X705" s="46"/>
      <c r="Y705" s="46"/>
      <c r="Z705" s="46"/>
      <c r="AA705" s="46"/>
      <c r="AB705" s="46"/>
      <c r="AC705" s="46"/>
      <c r="AD705" s="46"/>
      <c r="AE705" s="46"/>
      <c r="AF705" s="46"/>
      <c r="AG705" s="46"/>
      <c r="AH705" s="46"/>
      <c r="AI705" s="46"/>
      <c r="AJ705" s="46"/>
      <c r="AK705" s="46"/>
      <c r="AL705" s="46"/>
    </row>
    <row r="706">
      <c r="A706" s="50"/>
      <c r="B706" s="46"/>
      <c r="C706" s="46"/>
      <c r="D706" s="46"/>
      <c r="E706" s="70"/>
      <c r="F706" s="50"/>
      <c r="G706" s="50"/>
      <c r="H706" s="50"/>
      <c r="I706" s="50"/>
      <c r="J706" s="102"/>
      <c r="K706" s="46"/>
      <c r="L706" s="46"/>
      <c r="M706" s="46"/>
      <c r="N706" s="46"/>
      <c r="O706" s="46"/>
      <c r="P706" s="46"/>
      <c r="Q706" s="46"/>
      <c r="R706" s="46"/>
      <c r="S706" s="46"/>
      <c r="T706" s="46"/>
      <c r="U706" s="46"/>
      <c r="V706" s="46"/>
      <c r="W706" s="46"/>
      <c r="X706" s="46"/>
      <c r="Y706" s="46"/>
      <c r="Z706" s="46"/>
      <c r="AA706" s="46"/>
      <c r="AB706" s="46"/>
      <c r="AC706" s="46"/>
      <c r="AD706" s="46"/>
      <c r="AE706" s="46"/>
      <c r="AF706" s="46"/>
      <c r="AG706" s="46"/>
      <c r="AH706" s="46"/>
      <c r="AI706" s="46"/>
      <c r="AJ706" s="46"/>
      <c r="AK706" s="46"/>
      <c r="AL706" s="46"/>
    </row>
    <row r="707">
      <c r="A707" s="50"/>
      <c r="B707" s="46"/>
      <c r="C707" s="46"/>
      <c r="D707" s="46"/>
      <c r="E707" s="70"/>
      <c r="F707" s="50"/>
      <c r="G707" s="50"/>
      <c r="H707" s="50"/>
      <c r="I707" s="50"/>
      <c r="J707" s="102"/>
      <c r="K707" s="46"/>
      <c r="L707" s="46"/>
      <c r="M707" s="46"/>
      <c r="N707" s="46"/>
      <c r="O707" s="46"/>
      <c r="P707" s="46"/>
      <c r="Q707" s="46"/>
      <c r="R707" s="46"/>
      <c r="S707" s="46"/>
      <c r="T707" s="46"/>
      <c r="U707" s="46"/>
      <c r="V707" s="46"/>
      <c r="W707" s="46"/>
      <c r="X707" s="46"/>
      <c r="Y707" s="46"/>
      <c r="Z707" s="46"/>
      <c r="AA707" s="46"/>
      <c r="AB707" s="46"/>
      <c r="AC707" s="46"/>
      <c r="AD707" s="46"/>
      <c r="AE707" s="46"/>
      <c r="AF707" s="46"/>
      <c r="AG707" s="46"/>
      <c r="AH707" s="46"/>
      <c r="AI707" s="46"/>
      <c r="AJ707" s="46"/>
      <c r="AK707" s="46"/>
      <c r="AL707" s="46"/>
    </row>
    <row r="708">
      <c r="A708" s="50"/>
      <c r="B708" s="46"/>
      <c r="C708" s="46"/>
      <c r="D708" s="46"/>
      <c r="E708" s="70"/>
      <c r="F708" s="50"/>
      <c r="G708" s="50"/>
      <c r="H708" s="50"/>
      <c r="I708" s="50"/>
      <c r="J708" s="102"/>
      <c r="K708" s="46"/>
      <c r="L708" s="46"/>
      <c r="M708" s="46"/>
      <c r="N708" s="46"/>
      <c r="O708" s="46"/>
      <c r="P708" s="46"/>
      <c r="Q708" s="46"/>
      <c r="R708" s="46"/>
      <c r="S708" s="46"/>
      <c r="T708" s="46"/>
      <c r="U708" s="46"/>
      <c r="V708" s="46"/>
      <c r="W708" s="46"/>
      <c r="X708" s="46"/>
      <c r="Y708" s="46"/>
      <c r="Z708" s="46"/>
      <c r="AA708" s="46"/>
      <c r="AB708" s="46"/>
      <c r="AC708" s="46"/>
      <c r="AD708" s="46"/>
      <c r="AE708" s="46"/>
      <c r="AF708" s="46"/>
      <c r="AG708" s="46"/>
      <c r="AH708" s="46"/>
      <c r="AI708" s="46"/>
      <c r="AJ708" s="46"/>
      <c r="AK708" s="46"/>
      <c r="AL708" s="46"/>
    </row>
    <row r="709">
      <c r="A709" s="50"/>
      <c r="B709" s="46"/>
      <c r="C709" s="46"/>
      <c r="D709" s="46"/>
      <c r="E709" s="70"/>
      <c r="F709" s="50"/>
      <c r="G709" s="50"/>
      <c r="H709" s="50"/>
      <c r="I709" s="50"/>
      <c r="J709" s="102"/>
      <c r="K709" s="46"/>
      <c r="L709" s="46"/>
      <c r="M709" s="46"/>
      <c r="N709" s="46"/>
      <c r="O709" s="46"/>
      <c r="P709" s="46"/>
      <c r="Q709" s="46"/>
      <c r="R709" s="46"/>
      <c r="S709" s="46"/>
      <c r="T709" s="46"/>
      <c r="U709" s="46"/>
      <c r="V709" s="46"/>
      <c r="W709" s="46"/>
      <c r="X709" s="46"/>
      <c r="Y709" s="46"/>
      <c r="Z709" s="46"/>
      <c r="AA709" s="46"/>
      <c r="AB709" s="46"/>
      <c r="AC709" s="46"/>
      <c r="AD709" s="46"/>
      <c r="AE709" s="46"/>
      <c r="AF709" s="46"/>
      <c r="AG709" s="46"/>
      <c r="AH709" s="46"/>
      <c r="AI709" s="46"/>
      <c r="AJ709" s="46"/>
      <c r="AK709" s="46"/>
      <c r="AL709" s="46"/>
    </row>
    <row r="710">
      <c r="A710" s="50"/>
      <c r="B710" s="46"/>
      <c r="C710" s="46"/>
      <c r="D710" s="46"/>
      <c r="E710" s="70"/>
      <c r="F710" s="50"/>
      <c r="G710" s="50"/>
      <c r="H710" s="50"/>
      <c r="I710" s="50"/>
      <c r="J710" s="102"/>
      <c r="K710" s="46"/>
      <c r="L710" s="46"/>
      <c r="M710" s="46"/>
      <c r="N710" s="46"/>
      <c r="O710" s="46"/>
      <c r="P710" s="46"/>
      <c r="Q710" s="46"/>
      <c r="R710" s="46"/>
      <c r="S710" s="46"/>
      <c r="T710" s="46"/>
      <c r="U710" s="46"/>
      <c r="V710" s="46"/>
      <c r="W710" s="46"/>
      <c r="X710" s="46"/>
      <c r="Y710" s="46"/>
      <c r="Z710" s="46"/>
      <c r="AA710" s="46"/>
      <c r="AB710" s="46"/>
      <c r="AC710" s="46"/>
      <c r="AD710" s="46"/>
      <c r="AE710" s="46"/>
      <c r="AF710" s="46"/>
      <c r="AG710" s="46"/>
      <c r="AH710" s="46"/>
      <c r="AI710" s="46"/>
      <c r="AJ710" s="46"/>
      <c r="AK710" s="46"/>
      <c r="AL710" s="46"/>
    </row>
    <row r="711">
      <c r="A711" s="50"/>
      <c r="B711" s="46"/>
      <c r="C711" s="46"/>
      <c r="D711" s="46"/>
      <c r="E711" s="70"/>
      <c r="F711" s="50"/>
      <c r="G711" s="50"/>
      <c r="H711" s="50"/>
      <c r="I711" s="50"/>
      <c r="J711" s="102"/>
      <c r="K711" s="46"/>
      <c r="L711" s="46"/>
      <c r="M711" s="46"/>
      <c r="N711" s="46"/>
      <c r="O711" s="46"/>
      <c r="P711" s="46"/>
      <c r="Q711" s="46"/>
      <c r="R711" s="46"/>
      <c r="S711" s="46"/>
      <c r="T711" s="46"/>
      <c r="U711" s="46"/>
      <c r="V711" s="46"/>
      <c r="W711" s="46"/>
      <c r="X711" s="46"/>
      <c r="Y711" s="46"/>
      <c r="Z711" s="46"/>
      <c r="AA711" s="46"/>
      <c r="AB711" s="46"/>
      <c r="AC711" s="46"/>
      <c r="AD711" s="46"/>
      <c r="AE711" s="46"/>
      <c r="AF711" s="46"/>
      <c r="AG711" s="46"/>
      <c r="AH711" s="46"/>
      <c r="AI711" s="46"/>
      <c r="AJ711" s="46"/>
      <c r="AK711" s="46"/>
      <c r="AL711" s="46"/>
    </row>
    <row r="712">
      <c r="A712" s="50"/>
      <c r="B712" s="46"/>
      <c r="C712" s="46"/>
      <c r="D712" s="46"/>
      <c r="E712" s="70"/>
      <c r="F712" s="50"/>
      <c r="G712" s="50"/>
      <c r="H712" s="50"/>
      <c r="I712" s="50"/>
      <c r="J712" s="102"/>
      <c r="K712" s="46"/>
      <c r="L712" s="46"/>
      <c r="M712" s="46"/>
      <c r="N712" s="46"/>
      <c r="O712" s="46"/>
      <c r="P712" s="46"/>
      <c r="Q712" s="46"/>
      <c r="R712" s="46"/>
      <c r="S712" s="46"/>
      <c r="T712" s="46"/>
      <c r="U712" s="46"/>
      <c r="V712" s="46"/>
      <c r="W712" s="46"/>
      <c r="X712" s="46"/>
      <c r="Y712" s="46"/>
      <c r="Z712" s="46"/>
      <c r="AA712" s="46"/>
      <c r="AB712" s="46"/>
      <c r="AC712" s="46"/>
      <c r="AD712" s="46"/>
      <c r="AE712" s="46"/>
      <c r="AF712" s="46"/>
      <c r="AG712" s="46"/>
      <c r="AH712" s="46"/>
      <c r="AI712" s="46"/>
      <c r="AJ712" s="46"/>
      <c r="AK712" s="46"/>
      <c r="AL712" s="46"/>
    </row>
    <row r="713">
      <c r="A713" s="50"/>
      <c r="B713" s="46"/>
      <c r="C713" s="46"/>
      <c r="D713" s="46"/>
      <c r="E713" s="70"/>
      <c r="F713" s="50"/>
      <c r="G713" s="50"/>
      <c r="H713" s="50"/>
      <c r="I713" s="50"/>
      <c r="J713" s="102"/>
      <c r="K713" s="46"/>
      <c r="L713" s="46"/>
      <c r="M713" s="46"/>
      <c r="N713" s="46"/>
      <c r="O713" s="46"/>
      <c r="P713" s="46"/>
      <c r="Q713" s="46"/>
      <c r="R713" s="46"/>
      <c r="S713" s="46"/>
      <c r="T713" s="46"/>
      <c r="U713" s="46"/>
      <c r="V713" s="46"/>
      <c r="W713" s="46"/>
      <c r="X713" s="46"/>
      <c r="Y713" s="46"/>
      <c r="Z713" s="46"/>
      <c r="AA713" s="46"/>
      <c r="AB713" s="46"/>
      <c r="AC713" s="46"/>
      <c r="AD713" s="46"/>
      <c r="AE713" s="46"/>
      <c r="AF713" s="46"/>
      <c r="AG713" s="46"/>
      <c r="AH713" s="46"/>
      <c r="AI713" s="46"/>
      <c r="AJ713" s="46"/>
      <c r="AK713" s="46"/>
      <c r="AL713" s="46"/>
    </row>
    <row r="714">
      <c r="A714" s="50"/>
      <c r="B714" s="46"/>
      <c r="C714" s="46"/>
      <c r="D714" s="46"/>
      <c r="E714" s="70"/>
      <c r="F714" s="50"/>
      <c r="G714" s="50"/>
      <c r="H714" s="50"/>
      <c r="I714" s="50"/>
      <c r="J714" s="102"/>
      <c r="K714" s="46"/>
      <c r="L714" s="46"/>
      <c r="M714" s="46"/>
      <c r="N714" s="46"/>
      <c r="O714" s="46"/>
      <c r="P714" s="46"/>
      <c r="Q714" s="46"/>
      <c r="R714" s="46"/>
      <c r="S714" s="46"/>
      <c r="T714" s="46"/>
      <c r="U714" s="46"/>
      <c r="V714" s="46"/>
      <c r="W714" s="46"/>
      <c r="X714" s="46"/>
      <c r="Y714" s="46"/>
      <c r="Z714" s="46"/>
      <c r="AA714" s="46"/>
      <c r="AB714" s="46"/>
      <c r="AC714" s="46"/>
      <c r="AD714" s="46"/>
      <c r="AE714" s="46"/>
      <c r="AF714" s="46"/>
      <c r="AG714" s="46"/>
      <c r="AH714" s="46"/>
      <c r="AI714" s="46"/>
      <c r="AJ714" s="46"/>
      <c r="AK714" s="46"/>
      <c r="AL714" s="46"/>
    </row>
    <row r="715">
      <c r="A715" s="50"/>
      <c r="B715" s="46"/>
      <c r="C715" s="46"/>
      <c r="D715" s="46"/>
      <c r="E715" s="70"/>
      <c r="F715" s="50"/>
      <c r="G715" s="50"/>
      <c r="H715" s="50"/>
      <c r="I715" s="50"/>
      <c r="J715" s="102"/>
      <c r="K715" s="46"/>
      <c r="L715" s="46"/>
      <c r="M715" s="46"/>
      <c r="N715" s="46"/>
      <c r="O715" s="46"/>
      <c r="P715" s="46"/>
      <c r="Q715" s="46"/>
      <c r="R715" s="46"/>
      <c r="S715" s="46"/>
      <c r="T715" s="46"/>
      <c r="U715" s="46"/>
      <c r="V715" s="46"/>
      <c r="W715" s="46"/>
      <c r="X715" s="46"/>
      <c r="Y715" s="46"/>
      <c r="Z715" s="46"/>
      <c r="AA715" s="46"/>
      <c r="AB715" s="46"/>
      <c r="AC715" s="46"/>
      <c r="AD715" s="46"/>
      <c r="AE715" s="46"/>
      <c r="AF715" s="46"/>
      <c r="AG715" s="46"/>
      <c r="AH715" s="46"/>
      <c r="AI715" s="46"/>
      <c r="AJ715" s="46"/>
      <c r="AK715" s="46"/>
      <c r="AL715" s="46"/>
    </row>
    <row r="716">
      <c r="A716" s="50"/>
      <c r="B716" s="46"/>
      <c r="C716" s="46"/>
      <c r="D716" s="46"/>
      <c r="E716" s="70"/>
      <c r="F716" s="50"/>
      <c r="G716" s="50"/>
      <c r="H716" s="50"/>
      <c r="I716" s="50"/>
      <c r="J716" s="102"/>
      <c r="K716" s="46"/>
      <c r="L716" s="46"/>
      <c r="M716" s="46"/>
      <c r="N716" s="46"/>
      <c r="O716" s="46"/>
      <c r="P716" s="46"/>
      <c r="Q716" s="46"/>
      <c r="R716" s="46"/>
      <c r="S716" s="46"/>
      <c r="T716" s="46"/>
      <c r="U716" s="46"/>
      <c r="V716" s="46"/>
      <c r="W716" s="46"/>
      <c r="X716" s="46"/>
      <c r="Y716" s="46"/>
      <c r="Z716" s="46"/>
      <c r="AA716" s="46"/>
      <c r="AB716" s="46"/>
      <c r="AC716" s="46"/>
      <c r="AD716" s="46"/>
      <c r="AE716" s="46"/>
      <c r="AF716" s="46"/>
      <c r="AG716" s="46"/>
      <c r="AH716" s="46"/>
      <c r="AI716" s="46"/>
      <c r="AJ716" s="46"/>
      <c r="AK716" s="46"/>
      <c r="AL716" s="46"/>
    </row>
    <row r="717">
      <c r="A717" s="50"/>
      <c r="B717" s="46"/>
      <c r="C717" s="46"/>
      <c r="D717" s="46"/>
      <c r="E717" s="70"/>
      <c r="F717" s="50"/>
      <c r="G717" s="50"/>
      <c r="H717" s="50"/>
      <c r="I717" s="50"/>
      <c r="J717" s="102"/>
      <c r="K717" s="46"/>
      <c r="L717" s="46"/>
      <c r="M717" s="46"/>
      <c r="N717" s="46"/>
      <c r="O717" s="46"/>
      <c r="P717" s="46"/>
      <c r="Q717" s="46"/>
      <c r="R717" s="46"/>
      <c r="S717" s="46"/>
      <c r="T717" s="46"/>
      <c r="U717" s="46"/>
      <c r="V717" s="46"/>
      <c r="W717" s="46"/>
      <c r="X717" s="46"/>
      <c r="Y717" s="46"/>
      <c r="Z717" s="46"/>
      <c r="AA717" s="46"/>
      <c r="AB717" s="46"/>
      <c r="AC717" s="46"/>
      <c r="AD717" s="46"/>
      <c r="AE717" s="46"/>
      <c r="AF717" s="46"/>
      <c r="AG717" s="46"/>
      <c r="AH717" s="46"/>
      <c r="AI717" s="46"/>
      <c r="AJ717" s="46"/>
      <c r="AK717" s="46"/>
      <c r="AL717" s="46"/>
    </row>
    <row r="718">
      <c r="A718" s="50"/>
      <c r="B718" s="46"/>
      <c r="C718" s="46"/>
      <c r="D718" s="46"/>
      <c r="E718" s="70"/>
      <c r="F718" s="50"/>
      <c r="G718" s="50"/>
      <c r="H718" s="50"/>
      <c r="I718" s="50"/>
      <c r="J718" s="102"/>
      <c r="K718" s="46"/>
      <c r="L718" s="46"/>
      <c r="M718" s="46"/>
      <c r="N718" s="46"/>
      <c r="O718" s="46"/>
      <c r="P718" s="46"/>
      <c r="Q718" s="46"/>
      <c r="R718" s="46"/>
      <c r="S718" s="46"/>
      <c r="T718" s="46"/>
      <c r="U718" s="46"/>
      <c r="V718" s="46"/>
      <c r="W718" s="46"/>
      <c r="X718" s="46"/>
      <c r="Y718" s="46"/>
      <c r="Z718" s="46"/>
      <c r="AA718" s="46"/>
      <c r="AB718" s="46"/>
      <c r="AC718" s="46"/>
      <c r="AD718" s="46"/>
      <c r="AE718" s="46"/>
      <c r="AF718" s="46"/>
      <c r="AG718" s="46"/>
      <c r="AH718" s="46"/>
      <c r="AI718" s="46"/>
      <c r="AJ718" s="46"/>
      <c r="AK718" s="46"/>
      <c r="AL718" s="46"/>
    </row>
    <row r="719">
      <c r="A719" s="50"/>
      <c r="B719" s="46"/>
      <c r="C719" s="46"/>
      <c r="D719" s="46"/>
      <c r="E719" s="70"/>
      <c r="F719" s="50"/>
      <c r="G719" s="50"/>
      <c r="H719" s="50"/>
      <c r="I719" s="50"/>
      <c r="J719" s="102"/>
      <c r="K719" s="46"/>
      <c r="L719" s="46"/>
      <c r="M719" s="46"/>
      <c r="N719" s="46"/>
      <c r="O719" s="46"/>
      <c r="P719" s="46"/>
      <c r="Q719" s="46"/>
      <c r="R719" s="46"/>
      <c r="S719" s="46"/>
      <c r="T719" s="46"/>
      <c r="U719" s="46"/>
      <c r="V719" s="46"/>
      <c r="W719" s="46"/>
      <c r="X719" s="46"/>
      <c r="Y719" s="46"/>
      <c r="Z719" s="46"/>
      <c r="AA719" s="46"/>
      <c r="AB719" s="46"/>
      <c r="AC719" s="46"/>
      <c r="AD719" s="46"/>
      <c r="AE719" s="46"/>
      <c r="AF719" s="46"/>
      <c r="AG719" s="46"/>
      <c r="AH719" s="46"/>
      <c r="AI719" s="46"/>
      <c r="AJ719" s="46"/>
      <c r="AK719" s="46"/>
      <c r="AL719" s="46"/>
    </row>
    <row r="720">
      <c r="A720" s="50"/>
      <c r="B720" s="46"/>
      <c r="C720" s="46"/>
      <c r="D720" s="46"/>
      <c r="E720" s="70"/>
      <c r="F720" s="50"/>
      <c r="G720" s="50"/>
      <c r="H720" s="50"/>
      <c r="I720" s="50"/>
      <c r="J720" s="102"/>
      <c r="K720" s="46"/>
      <c r="L720" s="46"/>
      <c r="M720" s="46"/>
      <c r="N720" s="46"/>
      <c r="O720" s="46"/>
      <c r="P720" s="46"/>
      <c r="Q720" s="46"/>
      <c r="R720" s="46"/>
      <c r="S720" s="46"/>
      <c r="T720" s="46"/>
      <c r="U720" s="46"/>
      <c r="V720" s="46"/>
      <c r="W720" s="46"/>
      <c r="X720" s="46"/>
      <c r="Y720" s="46"/>
      <c r="Z720" s="46"/>
      <c r="AA720" s="46"/>
      <c r="AB720" s="46"/>
      <c r="AC720" s="46"/>
      <c r="AD720" s="46"/>
      <c r="AE720" s="46"/>
      <c r="AF720" s="46"/>
      <c r="AG720" s="46"/>
      <c r="AH720" s="46"/>
      <c r="AI720" s="46"/>
      <c r="AJ720" s="46"/>
      <c r="AK720" s="46"/>
      <c r="AL720" s="46"/>
    </row>
    <row r="721">
      <c r="A721" s="50"/>
      <c r="B721" s="46"/>
      <c r="C721" s="46"/>
      <c r="D721" s="46"/>
      <c r="E721" s="70"/>
      <c r="F721" s="50"/>
      <c r="G721" s="50"/>
      <c r="H721" s="50"/>
      <c r="I721" s="50"/>
      <c r="J721" s="102"/>
      <c r="K721" s="46"/>
      <c r="L721" s="46"/>
      <c r="M721" s="46"/>
      <c r="N721" s="46"/>
      <c r="O721" s="46"/>
      <c r="P721" s="46"/>
      <c r="Q721" s="46"/>
      <c r="R721" s="46"/>
      <c r="S721" s="46"/>
      <c r="T721" s="46"/>
      <c r="U721" s="46"/>
      <c r="V721" s="46"/>
      <c r="W721" s="46"/>
      <c r="X721" s="46"/>
      <c r="Y721" s="46"/>
      <c r="Z721" s="46"/>
      <c r="AA721" s="46"/>
      <c r="AB721" s="46"/>
      <c r="AC721" s="46"/>
      <c r="AD721" s="46"/>
      <c r="AE721" s="46"/>
      <c r="AF721" s="46"/>
      <c r="AG721" s="46"/>
      <c r="AH721" s="46"/>
      <c r="AI721" s="46"/>
      <c r="AJ721" s="46"/>
      <c r="AK721" s="46"/>
      <c r="AL721" s="46"/>
    </row>
    <row r="722">
      <c r="A722" s="50"/>
      <c r="B722" s="46"/>
      <c r="C722" s="46"/>
      <c r="D722" s="46"/>
      <c r="E722" s="70"/>
      <c r="F722" s="50"/>
      <c r="G722" s="50"/>
      <c r="H722" s="50"/>
      <c r="I722" s="50"/>
      <c r="J722" s="102"/>
      <c r="K722" s="46"/>
      <c r="L722" s="46"/>
      <c r="M722" s="46"/>
      <c r="N722" s="46"/>
      <c r="O722" s="46"/>
      <c r="P722" s="46"/>
      <c r="Q722" s="46"/>
      <c r="R722" s="46"/>
      <c r="S722" s="46"/>
      <c r="T722" s="46"/>
      <c r="U722" s="46"/>
      <c r="V722" s="46"/>
      <c r="W722" s="46"/>
      <c r="X722" s="46"/>
      <c r="Y722" s="46"/>
      <c r="Z722" s="46"/>
      <c r="AA722" s="46"/>
      <c r="AB722" s="46"/>
      <c r="AC722" s="46"/>
      <c r="AD722" s="46"/>
      <c r="AE722" s="46"/>
      <c r="AF722" s="46"/>
      <c r="AG722" s="46"/>
      <c r="AH722" s="46"/>
      <c r="AI722" s="46"/>
      <c r="AJ722" s="46"/>
      <c r="AK722" s="46"/>
      <c r="AL722" s="46"/>
    </row>
    <row r="723">
      <c r="A723" s="50"/>
      <c r="B723" s="46"/>
      <c r="C723" s="46"/>
      <c r="D723" s="46"/>
      <c r="E723" s="70"/>
      <c r="F723" s="50"/>
      <c r="G723" s="50"/>
      <c r="H723" s="50"/>
      <c r="I723" s="50"/>
      <c r="J723" s="102"/>
      <c r="K723" s="46"/>
      <c r="L723" s="46"/>
      <c r="M723" s="46"/>
      <c r="N723" s="46"/>
      <c r="O723" s="46"/>
      <c r="P723" s="46"/>
      <c r="Q723" s="46"/>
      <c r="R723" s="46"/>
      <c r="S723" s="46"/>
      <c r="T723" s="46"/>
      <c r="U723" s="46"/>
      <c r="V723" s="46"/>
      <c r="W723" s="46"/>
      <c r="X723" s="46"/>
      <c r="Y723" s="46"/>
      <c r="Z723" s="46"/>
      <c r="AA723" s="46"/>
      <c r="AB723" s="46"/>
      <c r="AC723" s="46"/>
      <c r="AD723" s="46"/>
      <c r="AE723" s="46"/>
      <c r="AF723" s="46"/>
      <c r="AG723" s="46"/>
      <c r="AH723" s="46"/>
      <c r="AI723" s="46"/>
      <c r="AJ723" s="46"/>
      <c r="AK723" s="46"/>
      <c r="AL723" s="46"/>
    </row>
    <row r="724">
      <c r="A724" s="50"/>
      <c r="B724" s="46"/>
      <c r="C724" s="46"/>
      <c r="D724" s="46"/>
      <c r="E724" s="70"/>
      <c r="F724" s="50"/>
      <c r="G724" s="50"/>
      <c r="H724" s="50"/>
      <c r="I724" s="50"/>
      <c r="J724" s="102"/>
      <c r="K724" s="46"/>
      <c r="L724" s="46"/>
      <c r="M724" s="46"/>
      <c r="N724" s="46"/>
      <c r="O724" s="46"/>
      <c r="P724" s="46"/>
      <c r="Q724" s="46"/>
      <c r="R724" s="46"/>
      <c r="S724" s="46"/>
      <c r="T724" s="46"/>
      <c r="U724" s="46"/>
      <c r="V724" s="46"/>
      <c r="W724" s="46"/>
      <c r="X724" s="46"/>
      <c r="Y724" s="46"/>
      <c r="Z724" s="46"/>
      <c r="AA724" s="46"/>
      <c r="AB724" s="46"/>
      <c r="AC724" s="46"/>
      <c r="AD724" s="46"/>
      <c r="AE724" s="46"/>
      <c r="AF724" s="46"/>
      <c r="AG724" s="46"/>
      <c r="AH724" s="46"/>
      <c r="AI724" s="46"/>
      <c r="AJ724" s="46"/>
      <c r="AK724" s="46"/>
      <c r="AL724" s="46"/>
    </row>
    <row r="725">
      <c r="A725" s="50"/>
      <c r="B725" s="46"/>
      <c r="C725" s="46"/>
      <c r="D725" s="46"/>
      <c r="E725" s="70"/>
      <c r="F725" s="50"/>
      <c r="G725" s="50"/>
      <c r="H725" s="50"/>
      <c r="I725" s="50"/>
      <c r="J725" s="102"/>
      <c r="K725" s="46"/>
      <c r="L725" s="46"/>
      <c r="M725" s="46"/>
      <c r="N725" s="46"/>
      <c r="O725" s="46"/>
      <c r="P725" s="46"/>
      <c r="Q725" s="46"/>
      <c r="R725" s="46"/>
      <c r="S725" s="46"/>
      <c r="T725" s="46"/>
      <c r="U725" s="46"/>
      <c r="V725" s="46"/>
      <c r="W725" s="46"/>
      <c r="X725" s="46"/>
      <c r="Y725" s="46"/>
      <c r="Z725" s="46"/>
      <c r="AA725" s="46"/>
      <c r="AB725" s="46"/>
      <c r="AC725" s="46"/>
      <c r="AD725" s="46"/>
      <c r="AE725" s="46"/>
      <c r="AF725" s="46"/>
      <c r="AG725" s="46"/>
      <c r="AH725" s="46"/>
      <c r="AI725" s="46"/>
      <c r="AJ725" s="46"/>
      <c r="AK725" s="46"/>
      <c r="AL725" s="46"/>
    </row>
    <row r="726">
      <c r="A726" s="50"/>
      <c r="B726" s="46"/>
      <c r="C726" s="46"/>
      <c r="D726" s="46"/>
      <c r="E726" s="70"/>
      <c r="F726" s="50"/>
      <c r="G726" s="50"/>
      <c r="H726" s="50"/>
      <c r="I726" s="50"/>
      <c r="J726" s="102"/>
      <c r="K726" s="46"/>
      <c r="L726" s="46"/>
      <c r="M726" s="46"/>
      <c r="N726" s="46"/>
      <c r="O726" s="46"/>
      <c r="P726" s="46"/>
      <c r="Q726" s="46"/>
      <c r="R726" s="46"/>
      <c r="S726" s="46"/>
      <c r="T726" s="46"/>
      <c r="U726" s="46"/>
      <c r="V726" s="46"/>
      <c r="W726" s="46"/>
      <c r="X726" s="46"/>
      <c r="Y726" s="46"/>
      <c r="Z726" s="46"/>
      <c r="AA726" s="46"/>
      <c r="AB726" s="46"/>
      <c r="AC726" s="46"/>
      <c r="AD726" s="46"/>
      <c r="AE726" s="46"/>
      <c r="AF726" s="46"/>
      <c r="AG726" s="46"/>
      <c r="AH726" s="46"/>
      <c r="AI726" s="46"/>
      <c r="AJ726" s="46"/>
      <c r="AK726" s="46"/>
      <c r="AL726" s="46"/>
    </row>
    <row r="727">
      <c r="A727" s="50"/>
      <c r="B727" s="46"/>
      <c r="C727" s="46"/>
      <c r="D727" s="46"/>
      <c r="E727" s="70"/>
      <c r="F727" s="50"/>
      <c r="G727" s="50"/>
      <c r="H727" s="50"/>
      <c r="I727" s="50"/>
      <c r="J727" s="102"/>
      <c r="K727" s="46"/>
      <c r="L727" s="46"/>
      <c r="M727" s="46"/>
      <c r="N727" s="46"/>
      <c r="O727" s="46"/>
      <c r="P727" s="46"/>
      <c r="Q727" s="46"/>
      <c r="R727" s="46"/>
      <c r="S727" s="46"/>
      <c r="T727" s="46"/>
      <c r="U727" s="46"/>
      <c r="V727" s="46"/>
      <c r="W727" s="46"/>
      <c r="X727" s="46"/>
      <c r="Y727" s="46"/>
      <c r="Z727" s="46"/>
      <c r="AA727" s="46"/>
      <c r="AB727" s="46"/>
      <c r="AC727" s="46"/>
      <c r="AD727" s="46"/>
      <c r="AE727" s="46"/>
      <c r="AF727" s="46"/>
      <c r="AG727" s="46"/>
      <c r="AH727" s="46"/>
      <c r="AI727" s="46"/>
      <c r="AJ727" s="46"/>
      <c r="AK727" s="46"/>
      <c r="AL727" s="46"/>
    </row>
    <row r="728">
      <c r="A728" s="50"/>
      <c r="B728" s="46"/>
      <c r="C728" s="46"/>
      <c r="D728" s="46"/>
      <c r="E728" s="70"/>
      <c r="F728" s="50"/>
      <c r="G728" s="50"/>
      <c r="H728" s="50"/>
      <c r="I728" s="50"/>
      <c r="J728" s="102"/>
      <c r="K728" s="46"/>
      <c r="L728" s="46"/>
      <c r="M728" s="46"/>
      <c r="N728" s="46"/>
      <c r="O728" s="46"/>
      <c r="P728" s="46"/>
      <c r="Q728" s="46"/>
      <c r="R728" s="46"/>
      <c r="S728" s="46"/>
      <c r="T728" s="46"/>
      <c r="U728" s="46"/>
      <c r="V728" s="46"/>
      <c r="W728" s="46"/>
      <c r="X728" s="46"/>
      <c r="Y728" s="46"/>
      <c r="Z728" s="46"/>
      <c r="AA728" s="46"/>
      <c r="AB728" s="46"/>
      <c r="AC728" s="46"/>
      <c r="AD728" s="46"/>
      <c r="AE728" s="46"/>
      <c r="AF728" s="46"/>
      <c r="AG728" s="46"/>
      <c r="AH728" s="46"/>
      <c r="AI728" s="46"/>
      <c r="AJ728" s="46"/>
      <c r="AK728" s="46"/>
      <c r="AL728" s="46"/>
    </row>
    <row r="729">
      <c r="A729" s="50"/>
      <c r="B729" s="46"/>
      <c r="C729" s="46"/>
      <c r="D729" s="46"/>
      <c r="E729" s="70"/>
      <c r="F729" s="50"/>
      <c r="G729" s="50"/>
      <c r="H729" s="50"/>
      <c r="I729" s="50"/>
      <c r="J729" s="102"/>
      <c r="K729" s="46"/>
      <c r="L729" s="46"/>
      <c r="M729" s="46"/>
      <c r="N729" s="46"/>
      <c r="O729" s="46"/>
      <c r="P729" s="46"/>
      <c r="Q729" s="46"/>
      <c r="R729" s="46"/>
      <c r="S729" s="46"/>
      <c r="T729" s="46"/>
      <c r="U729" s="46"/>
      <c r="V729" s="46"/>
      <c r="W729" s="46"/>
      <c r="X729" s="46"/>
      <c r="Y729" s="46"/>
      <c r="Z729" s="46"/>
      <c r="AA729" s="46"/>
      <c r="AB729" s="46"/>
      <c r="AC729" s="46"/>
      <c r="AD729" s="46"/>
      <c r="AE729" s="46"/>
      <c r="AF729" s="46"/>
      <c r="AG729" s="46"/>
      <c r="AH729" s="46"/>
      <c r="AI729" s="46"/>
      <c r="AJ729" s="46"/>
      <c r="AK729" s="46"/>
      <c r="AL729" s="46"/>
    </row>
    <row r="730">
      <c r="A730" s="50"/>
      <c r="B730" s="46"/>
      <c r="C730" s="46"/>
      <c r="D730" s="46"/>
      <c r="E730" s="70"/>
      <c r="F730" s="50"/>
      <c r="G730" s="50"/>
      <c r="H730" s="50"/>
      <c r="I730" s="50"/>
      <c r="J730" s="102"/>
      <c r="K730" s="46"/>
      <c r="L730" s="46"/>
      <c r="M730" s="46"/>
      <c r="N730" s="46"/>
      <c r="O730" s="46"/>
      <c r="P730" s="46"/>
      <c r="Q730" s="46"/>
      <c r="R730" s="46"/>
      <c r="S730" s="46"/>
      <c r="T730" s="46"/>
      <c r="U730" s="46"/>
      <c r="V730" s="46"/>
      <c r="W730" s="46"/>
      <c r="X730" s="46"/>
      <c r="Y730" s="46"/>
      <c r="Z730" s="46"/>
      <c r="AA730" s="46"/>
      <c r="AB730" s="46"/>
      <c r="AC730" s="46"/>
      <c r="AD730" s="46"/>
      <c r="AE730" s="46"/>
      <c r="AF730" s="46"/>
      <c r="AG730" s="46"/>
      <c r="AH730" s="46"/>
      <c r="AI730" s="46"/>
      <c r="AJ730" s="46"/>
      <c r="AK730" s="46"/>
      <c r="AL730" s="46"/>
    </row>
    <row r="731">
      <c r="A731" s="50"/>
      <c r="B731" s="46"/>
      <c r="C731" s="46"/>
      <c r="D731" s="46"/>
      <c r="E731" s="70"/>
      <c r="F731" s="50"/>
      <c r="G731" s="50"/>
      <c r="H731" s="50"/>
      <c r="I731" s="50"/>
      <c r="J731" s="102"/>
      <c r="K731" s="46"/>
      <c r="L731" s="46"/>
      <c r="M731" s="46"/>
      <c r="N731" s="46"/>
      <c r="O731" s="46"/>
      <c r="P731" s="46"/>
      <c r="Q731" s="46"/>
      <c r="R731" s="46"/>
      <c r="S731" s="46"/>
      <c r="T731" s="46"/>
      <c r="U731" s="46"/>
      <c r="V731" s="46"/>
      <c r="W731" s="46"/>
      <c r="X731" s="46"/>
      <c r="Y731" s="46"/>
      <c r="Z731" s="46"/>
      <c r="AA731" s="46"/>
      <c r="AB731" s="46"/>
      <c r="AC731" s="46"/>
      <c r="AD731" s="46"/>
      <c r="AE731" s="46"/>
      <c r="AF731" s="46"/>
      <c r="AG731" s="46"/>
      <c r="AH731" s="46"/>
      <c r="AI731" s="46"/>
      <c r="AJ731" s="46"/>
      <c r="AK731" s="46"/>
      <c r="AL731" s="46"/>
    </row>
    <row r="732">
      <c r="A732" s="50"/>
      <c r="B732" s="46"/>
      <c r="C732" s="46"/>
      <c r="D732" s="46"/>
      <c r="E732" s="70"/>
      <c r="F732" s="50"/>
      <c r="G732" s="50"/>
      <c r="H732" s="50"/>
      <c r="I732" s="50"/>
      <c r="J732" s="102"/>
      <c r="K732" s="46"/>
      <c r="L732" s="46"/>
      <c r="M732" s="46"/>
      <c r="N732" s="46"/>
      <c r="O732" s="46"/>
      <c r="P732" s="46"/>
      <c r="Q732" s="46"/>
      <c r="R732" s="46"/>
      <c r="S732" s="46"/>
      <c r="T732" s="46"/>
      <c r="U732" s="46"/>
      <c r="V732" s="46"/>
      <c r="W732" s="46"/>
      <c r="X732" s="46"/>
      <c r="Y732" s="46"/>
      <c r="Z732" s="46"/>
      <c r="AA732" s="46"/>
      <c r="AB732" s="46"/>
      <c r="AC732" s="46"/>
      <c r="AD732" s="46"/>
      <c r="AE732" s="46"/>
      <c r="AF732" s="46"/>
      <c r="AG732" s="46"/>
      <c r="AH732" s="46"/>
      <c r="AI732" s="46"/>
      <c r="AJ732" s="46"/>
      <c r="AK732" s="46"/>
      <c r="AL732" s="46"/>
    </row>
    <row r="733">
      <c r="A733" s="50"/>
      <c r="B733" s="46"/>
      <c r="C733" s="46"/>
      <c r="D733" s="46"/>
      <c r="E733" s="70"/>
      <c r="F733" s="50"/>
      <c r="G733" s="50"/>
      <c r="H733" s="50"/>
      <c r="I733" s="50"/>
      <c r="J733" s="102"/>
      <c r="K733" s="46"/>
      <c r="L733" s="46"/>
      <c r="M733" s="46"/>
      <c r="N733" s="46"/>
      <c r="O733" s="46"/>
      <c r="P733" s="46"/>
      <c r="Q733" s="46"/>
      <c r="R733" s="46"/>
      <c r="S733" s="46"/>
      <c r="T733" s="46"/>
      <c r="U733" s="46"/>
      <c r="V733" s="46"/>
      <c r="W733" s="46"/>
      <c r="X733" s="46"/>
      <c r="Y733" s="46"/>
      <c r="Z733" s="46"/>
      <c r="AA733" s="46"/>
      <c r="AB733" s="46"/>
      <c r="AC733" s="46"/>
      <c r="AD733" s="46"/>
      <c r="AE733" s="46"/>
      <c r="AF733" s="46"/>
      <c r="AG733" s="46"/>
      <c r="AH733" s="46"/>
      <c r="AI733" s="46"/>
      <c r="AJ733" s="46"/>
      <c r="AK733" s="46"/>
      <c r="AL733" s="46"/>
    </row>
    <row r="734">
      <c r="A734" s="50"/>
      <c r="B734" s="46"/>
      <c r="C734" s="46"/>
      <c r="D734" s="46"/>
      <c r="E734" s="70"/>
      <c r="F734" s="50"/>
      <c r="G734" s="50"/>
      <c r="H734" s="50"/>
      <c r="I734" s="50"/>
      <c r="J734" s="102"/>
      <c r="K734" s="46"/>
      <c r="L734" s="46"/>
      <c r="M734" s="46"/>
      <c r="N734" s="46"/>
      <c r="O734" s="46"/>
      <c r="P734" s="46"/>
      <c r="Q734" s="46"/>
      <c r="R734" s="46"/>
      <c r="S734" s="46"/>
      <c r="T734" s="46"/>
      <c r="U734" s="46"/>
      <c r="V734" s="46"/>
      <c r="W734" s="46"/>
      <c r="X734" s="46"/>
      <c r="Y734" s="46"/>
      <c r="Z734" s="46"/>
      <c r="AA734" s="46"/>
      <c r="AB734" s="46"/>
      <c r="AC734" s="46"/>
      <c r="AD734" s="46"/>
      <c r="AE734" s="46"/>
      <c r="AF734" s="46"/>
      <c r="AG734" s="46"/>
      <c r="AH734" s="46"/>
      <c r="AI734" s="46"/>
      <c r="AJ734" s="46"/>
      <c r="AK734" s="46"/>
      <c r="AL734" s="46"/>
    </row>
    <row r="735">
      <c r="A735" s="50"/>
      <c r="B735" s="46"/>
      <c r="C735" s="46"/>
      <c r="D735" s="46"/>
      <c r="E735" s="70"/>
      <c r="F735" s="50"/>
      <c r="G735" s="50"/>
      <c r="H735" s="50"/>
      <c r="I735" s="50"/>
      <c r="J735" s="102"/>
      <c r="K735" s="46"/>
      <c r="L735" s="46"/>
      <c r="M735" s="46"/>
      <c r="N735" s="46"/>
      <c r="O735" s="46"/>
      <c r="P735" s="46"/>
      <c r="Q735" s="46"/>
      <c r="R735" s="46"/>
      <c r="S735" s="46"/>
      <c r="T735" s="46"/>
      <c r="U735" s="46"/>
      <c r="V735" s="46"/>
      <c r="W735" s="46"/>
      <c r="X735" s="46"/>
      <c r="Y735" s="46"/>
      <c r="Z735" s="46"/>
      <c r="AA735" s="46"/>
      <c r="AB735" s="46"/>
      <c r="AC735" s="46"/>
      <c r="AD735" s="46"/>
      <c r="AE735" s="46"/>
      <c r="AF735" s="46"/>
      <c r="AG735" s="46"/>
      <c r="AH735" s="46"/>
      <c r="AI735" s="46"/>
      <c r="AJ735" s="46"/>
      <c r="AK735" s="46"/>
      <c r="AL735" s="46"/>
    </row>
    <row r="736">
      <c r="A736" s="50"/>
      <c r="B736" s="46"/>
      <c r="C736" s="46"/>
      <c r="D736" s="46"/>
      <c r="E736" s="70"/>
      <c r="F736" s="50"/>
      <c r="G736" s="50"/>
      <c r="H736" s="50"/>
      <c r="I736" s="50"/>
      <c r="J736" s="102"/>
      <c r="K736" s="46"/>
      <c r="L736" s="46"/>
      <c r="M736" s="46"/>
      <c r="N736" s="46"/>
      <c r="O736" s="46"/>
      <c r="P736" s="46"/>
      <c r="Q736" s="46"/>
      <c r="R736" s="46"/>
      <c r="S736" s="46"/>
      <c r="T736" s="46"/>
      <c r="U736" s="46"/>
      <c r="V736" s="46"/>
      <c r="W736" s="46"/>
      <c r="X736" s="46"/>
      <c r="Y736" s="46"/>
      <c r="Z736" s="46"/>
      <c r="AA736" s="46"/>
      <c r="AB736" s="46"/>
      <c r="AC736" s="46"/>
      <c r="AD736" s="46"/>
      <c r="AE736" s="46"/>
      <c r="AF736" s="46"/>
      <c r="AG736" s="46"/>
      <c r="AH736" s="46"/>
      <c r="AI736" s="46"/>
      <c r="AJ736" s="46"/>
      <c r="AK736" s="46"/>
      <c r="AL736" s="46"/>
    </row>
    <row r="737">
      <c r="A737" s="50"/>
      <c r="B737" s="46"/>
      <c r="C737" s="46"/>
      <c r="D737" s="46"/>
      <c r="E737" s="70"/>
      <c r="F737" s="50"/>
      <c r="G737" s="50"/>
      <c r="H737" s="50"/>
      <c r="I737" s="50"/>
      <c r="J737" s="102"/>
      <c r="K737" s="46"/>
      <c r="L737" s="46"/>
      <c r="M737" s="46"/>
      <c r="N737" s="46"/>
      <c r="O737" s="46"/>
      <c r="P737" s="46"/>
      <c r="Q737" s="46"/>
      <c r="R737" s="46"/>
      <c r="S737" s="46"/>
      <c r="T737" s="46"/>
      <c r="U737" s="46"/>
      <c r="V737" s="46"/>
      <c r="W737" s="46"/>
      <c r="X737" s="46"/>
      <c r="Y737" s="46"/>
      <c r="Z737" s="46"/>
      <c r="AA737" s="46"/>
      <c r="AB737" s="46"/>
      <c r="AC737" s="46"/>
      <c r="AD737" s="46"/>
      <c r="AE737" s="46"/>
      <c r="AF737" s="46"/>
      <c r="AG737" s="46"/>
      <c r="AH737" s="46"/>
      <c r="AI737" s="46"/>
      <c r="AJ737" s="46"/>
      <c r="AK737" s="46"/>
      <c r="AL737" s="46"/>
    </row>
    <row r="738">
      <c r="A738" s="50"/>
      <c r="B738" s="46"/>
      <c r="C738" s="46"/>
      <c r="D738" s="46"/>
      <c r="E738" s="70"/>
      <c r="F738" s="50"/>
      <c r="G738" s="50"/>
      <c r="H738" s="50"/>
      <c r="I738" s="50"/>
      <c r="J738" s="102"/>
      <c r="K738" s="46"/>
      <c r="L738" s="46"/>
      <c r="M738" s="46"/>
      <c r="N738" s="46"/>
      <c r="O738" s="46"/>
      <c r="P738" s="46"/>
      <c r="Q738" s="46"/>
      <c r="R738" s="46"/>
      <c r="S738" s="46"/>
      <c r="T738" s="46"/>
      <c r="U738" s="46"/>
      <c r="V738" s="46"/>
      <c r="W738" s="46"/>
      <c r="X738" s="46"/>
      <c r="Y738" s="46"/>
      <c r="Z738" s="46"/>
      <c r="AA738" s="46"/>
      <c r="AB738" s="46"/>
      <c r="AC738" s="46"/>
      <c r="AD738" s="46"/>
      <c r="AE738" s="46"/>
      <c r="AF738" s="46"/>
      <c r="AG738" s="46"/>
      <c r="AH738" s="46"/>
      <c r="AI738" s="46"/>
      <c r="AJ738" s="46"/>
      <c r="AK738" s="46"/>
      <c r="AL738" s="46"/>
    </row>
    <row r="739">
      <c r="A739" s="50"/>
      <c r="B739" s="46"/>
      <c r="C739" s="46"/>
      <c r="D739" s="46"/>
      <c r="E739" s="70"/>
      <c r="F739" s="50"/>
      <c r="G739" s="50"/>
      <c r="H739" s="50"/>
      <c r="I739" s="50"/>
      <c r="J739" s="102"/>
      <c r="K739" s="46"/>
      <c r="L739" s="46"/>
      <c r="M739" s="46"/>
      <c r="N739" s="46"/>
      <c r="O739" s="46"/>
      <c r="P739" s="46"/>
      <c r="Q739" s="46"/>
      <c r="R739" s="46"/>
      <c r="S739" s="46"/>
      <c r="T739" s="46"/>
      <c r="U739" s="46"/>
      <c r="V739" s="46"/>
      <c r="W739" s="46"/>
      <c r="X739" s="46"/>
      <c r="Y739" s="46"/>
      <c r="Z739" s="46"/>
      <c r="AA739" s="46"/>
      <c r="AB739" s="46"/>
      <c r="AC739" s="46"/>
      <c r="AD739" s="46"/>
      <c r="AE739" s="46"/>
      <c r="AF739" s="46"/>
      <c r="AG739" s="46"/>
      <c r="AH739" s="46"/>
      <c r="AI739" s="46"/>
      <c r="AJ739" s="46"/>
      <c r="AK739" s="46"/>
      <c r="AL739" s="46"/>
    </row>
    <row r="740">
      <c r="A740" s="50"/>
      <c r="B740" s="46"/>
      <c r="C740" s="46"/>
      <c r="D740" s="46"/>
      <c r="E740" s="70"/>
      <c r="F740" s="50"/>
      <c r="G740" s="50"/>
      <c r="H740" s="50"/>
      <c r="I740" s="50"/>
      <c r="J740" s="102"/>
      <c r="K740" s="46"/>
      <c r="L740" s="46"/>
      <c r="M740" s="46"/>
      <c r="N740" s="46"/>
      <c r="O740" s="46"/>
      <c r="P740" s="46"/>
      <c r="Q740" s="46"/>
      <c r="R740" s="46"/>
      <c r="S740" s="46"/>
      <c r="T740" s="46"/>
      <c r="U740" s="46"/>
      <c r="V740" s="46"/>
      <c r="W740" s="46"/>
      <c r="X740" s="46"/>
      <c r="Y740" s="46"/>
      <c r="Z740" s="46"/>
      <c r="AA740" s="46"/>
      <c r="AB740" s="46"/>
      <c r="AC740" s="46"/>
      <c r="AD740" s="46"/>
      <c r="AE740" s="46"/>
      <c r="AF740" s="46"/>
      <c r="AG740" s="46"/>
      <c r="AH740" s="46"/>
      <c r="AI740" s="46"/>
      <c r="AJ740" s="46"/>
      <c r="AK740" s="46"/>
      <c r="AL740" s="46"/>
    </row>
    <row r="741">
      <c r="A741" s="50"/>
      <c r="B741" s="46"/>
      <c r="C741" s="46"/>
      <c r="D741" s="46"/>
      <c r="E741" s="70"/>
      <c r="F741" s="50"/>
      <c r="G741" s="50"/>
      <c r="H741" s="50"/>
      <c r="I741" s="50"/>
      <c r="J741" s="102"/>
      <c r="K741" s="46"/>
      <c r="L741" s="46"/>
      <c r="M741" s="46"/>
      <c r="N741" s="46"/>
      <c r="O741" s="46"/>
      <c r="P741" s="46"/>
      <c r="Q741" s="46"/>
      <c r="R741" s="46"/>
      <c r="S741" s="46"/>
      <c r="T741" s="46"/>
      <c r="U741" s="46"/>
      <c r="V741" s="46"/>
      <c r="W741" s="46"/>
      <c r="X741" s="46"/>
      <c r="Y741" s="46"/>
      <c r="Z741" s="46"/>
      <c r="AA741" s="46"/>
      <c r="AB741" s="46"/>
      <c r="AC741" s="46"/>
      <c r="AD741" s="46"/>
      <c r="AE741" s="46"/>
      <c r="AF741" s="46"/>
      <c r="AG741" s="46"/>
      <c r="AH741" s="46"/>
      <c r="AI741" s="46"/>
      <c r="AJ741" s="46"/>
      <c r="AK741" s="46"/>
      <c r="AL741" s="46"/>
    </row>
    <row r="742">
      <c r="A742" s="50"/>
      <c r="B742" s="46"/>
      <c r="C742" s="46"/>
      <c r="D742" s="46"/>
      <c r="E742" s="70"/>
      <c r="F742" s="50"/>
      <c r="G742" s="50"/>
      <c r="H742" s="50"/>
      <c r="I742" s="50"/>
      <c r="J742" s="102"/>
      <c r="K742" s="46"/>
      <c r="L742" s="46"/>
      <c r="M742" s="46"/>
      <c r="N742" s="46"/>
      <c r="O742" s="46"/>
      <c r="P742" s="46"/>
      <c r="Q742" s="46"/>
      <c r="R742" s="46"/>
      <c r="S742" s="46"/>
      <c r="T742" s="46"/>
      <c r="U742" s="46"/>
      <c r="V742" s="46"/>
      <c r="W742" s="46"/>
      <c r="X742" s="46"/>
      <c r="Y742" s="46"/>
      <c r="Z742" s="46"/>
      <c r="AA742" s="46"/>
      <c r="AB742" s="46"/>
      <c r="AC742" s="46"/>
      <c r="AD742" s="46"/>
      <c r="AE742" s="46"/>
      <c r="AF742" s="46"/>
      <c r="AG742" s="46"/>
      <c r="AH742" s="46"/>
      <c r="AI742" s="46"/>
      <c r="AJ742" s="46"/>
      <c r="AK742" s="46"/>
      <c r="AL742" s="46"/>
    </row>
    <row r="743">
      <c r="A743" s="50"/>
      <c r="B743" s="46"/>
      <c r="C743" s="46"/>
      <c r="D743" s="46"/>
      <c r="E743" s="70"/>
      <c r="F743" s="50"/>
      <c r="G743" s="50"/>
      <c r="H743" s="50"/>
      <c r="I743" s="50"/>
      <c r="J743" s="102"/>
      <c r="K743" s="46"/>
      <c r="L743" s="46"/>
      <c r="M743" s="46"/>
      <c r="N743" s="46"/>
      <c r="O743" s="46"/>
      <c r="P743" s="46"/>
      <c r="Q743" s="46"/>
      <c r="R743" s="46"/>
      <c r="S743" s="46"/>
      <c r="T743" s="46"/>
      <c r="U743" s="46"/>
      <c r="V743" s="46"/>
      <c r="W743" s="46"/>
      <c r="X743" s="46"/>
      <c r="Y743" s="46"/>
      <c r="Z743" s="46"/>
      <c r="AA743" s="46"/>
      <c r="AB743" s="46"/>
      <c r="AC743" s="46"/>
      <c r="AD743" s="46"/>
      <c r="AE743" s="46"/>
      <c r="AF743" s="46"/>
      <c r="AG743" s="46"/>
      <c r="AH743" s="46"/>
      <c r="AI743" s="46"/>
      <c r="AJ743" s="46"/>
      <c r="AK743" s="46"/>
      <c r="AL743" s="46"/>
    </row>
    <row r="744">
      <c r="A744" s="50"/>
      <c r="B744" s="46"/>
      <c r="C744" s="46"/>
      <c r="D744" s="46"/>
      <c r="E744" s="70"/>
      <c r="F744" s="50"/>
      <c r="G744" s="50"/>
      <c r="H744" s="50"/>
      <c r="I744" s="50"/>
      <c r="J744" s="102"/>
      <c r="K744" s="46"/>
      <c r="L744" s="46"/>
      <c r="M744" s="46"/>
      <c r="N744" s="46"/>
      <c r="O744" s="46"/>
      <c r="P744" s="46"/>
      <c r="Q744" s="46"/>
      <c r="R744" s="46"/>
      <c r="S744" s="46"/>
      <c r="T744" s="46"/>
      <c r="U744" s="46"/>
      <c r="V744" s="46"/>
      <c r="W744" s="46"/>
      <c r="X744" s="46"/>
      <c r="Y744" s="46"/>
      <c r="Z744" s="46"/>
      <c r="AA744" s="46"/>
      <c r="AB744" s="46"/>
      <c r="AC744" s="46"/>
      <c r="AD744" s="46"/>
      <c r="AE744" s="46"/>
      <c r="AF744" s="46"/>
      <c r="AG744" s="46"/>
      <c r="AH744" s="46"/>
      <c r="AI744" s="46"/>
      <c r="AJ744" s="46"/>
      <c r="AK744" s="46"/>
      <c r="AL744" s="46"/>
    </row>
    <row r="745">
      <c r="A745" s="50"/>
      <c r="B745" s="46"/>
      <c r="C745" s="46"/>
      <c r="D745" s="46"/>
      <c r="E745" s="70"/>
      <c r="F745" s="50"/>
      <c r="G745" s="50"/>
      <c r="H745" s="50"/>
      <c r="I745" s="50"/>
      <c r="J745" s="102"/>
      <c r="K745" s="46"/>
      <c r="L745" s="46"/>
      <c r="M745" s="46"/>
      <c r="N745" s="46"/>
      <c r="O745" s="46"/>
      <c r="P745" s="46"/>
      <c r="Q745" s="46"/>
      <c r="R745" s="46"/>
      <c r="S745" s="46"/>
      <c r="T745" s="46"/>
      <c r="U745" s="46"/>
      <c r="V745" s="46"/>
      <c r="W745" s="46"/>
      <c r="X745" s="46"/>
      <c r="Y745" s="46"/>
      <c r="Z745" s="46"/>
      <c r="AA745" s="46"/>
      <c r="AB745" s="46"/>
      <c r="AC745" s="46"/>
      <c r="AD745" s="46"/>
      <c r="AE745" s="46"/>
      <c r="AF745" s="46"/>
      <c r="AG745" s="46"/>
      <c r="AH745" s="46"/>
      <c r="AI745" s="46"/>
      <c r="AJ745" s="46"/>
      <c r="AK745" s="46"/>
      <c r="AL745" s="46"/>
    </row>
    <row r="746">
      <c r="A746" s="50"/>
      <c r="B746" s="46"/>
      <c r="C746" s="46"/>
      <c r="D746" s="46"/>
      <c r="E746" s="70"/>
      <c r="F746" s="50"/>
      <c r="G746" s="50"/>
      <c r="H746" s="50"/>
      <c r="I746" s="50"/>
      <c r="J746" s="102"/>
      <c r="K746" s="46"/>
      <c r="L746" s="46"/>
      <c r="M746" s="46"/>
      <c r="N746" s="46"/>
      <c r="O746" s="46"/>
      <c r="P746" s="46"/>
      <c r="Q746" s="46"/>
      <c r="R746" s="46"/>
      <c r="S746" s="46"/>
      <c r="T746" s="46"/>
      <c r="U746" s="46"/>
      <c r="V746" s="46"/>
      <c r="W746" s="46"/>
      <c r="X746" s="46"/>
      <c r="Y746" s="46"/>
      <c r="Z746" s="46"/>
      <c r="AA746" s="46"/>
      <c r="AB746" s="46"/>
      <c r="AC746" s="46"/>
      <c r="AD746" s="46"/>
      <c r="AE746" s="46"/>
      <c r="AF746" s="46"/>
      <c r="AG746" s="46"/>
      <c r="AH746" s="46"/>
      <c r="AI746" s="46"/>
      <c r="AJ746" s="46"/>
      <c r="AK746" s="46"/>
      <c r="AL746" s="46"/>
    </row>
    <row r="747">
      <c r="A747" s="50"/>
      <c r="B747" s="46"/>
      <c r="C747" s="46"/>
      <c r="D747" s="46"/>
      <c r="E747" s="70"/>
      <c r="F747" s="50"/>
      <c r="G747" s="50"/>
      <c r="H747" s="50"/>
      <c r="I747" s="50"/>
      <c r="J747" s="102"/>
      <c r="K747" s="46"/>
      <c r="L747" s="46"/>
      <c r="M747" s="46"/>
      <c r="N747" s="46"/>
      <c r="O747" s="46"/>
      <c r="P747" s="46"/>
      <c r="Q747" s="46"/>
      <c r="R747" s="46"/>
      <c r="S747" s="46"/>
      <c r="T747" s="46"/>
      <c r="U747" s="46"/>
      <c r="V747" s="46"/>
      <c r="W747" s="46"/>
      <c r="X747" s="46"/>
      <c r="Y747" s="46"/>
      <c r="Z747" s="46"/>
      <c r="AA747" s="46"/>
      <c r="AB747" s="46"/>
      <c r="AC747" s="46"/>
      <c r="AD747" s="46"/>
      <c r="AE747" s="46"/>
      <c r="AF747" s="46"/>
      <c r="AG747" s="46"/>
      <c r="AH747" s="46"/>
      <c r="AI747" s="46"/>
      <c r="AJ747" s="46"/>
      <c r="AK747" s="46"/>
      <c r="AL747" s="46"/>
    </row>
    <row r="748">
      <c r="A748" s="50"/>
      <c r="B748" s="46"/>
      <c r="C748" s="46"/>
      <c r="D748" s="46"/>
      <c r="E748" s="70"/>
      <c r="F748" s="50"/>
      <c r="G748" s="50"/>
      <c r="H748" s="50"/>
      <c r="I748" s="50"/>
      <c r="J748" s="102"/>
      <c r="K748" s="46"/>
      <c r="L748" s="46"/>
      <c r="M748" s="46"/>
      <c r="N748" s="46"/>
      <c r="O748" s="46"/>
      <c r="P748" s="46"/>
      <c r="Q748" s="46"/>
      <c r="R748" s="46"/>
      <c r="S748" s="46"/>
      <c r="T748" s="46"/>
      <c r="U748" s="46"/>
      <c r="V748" s="46"/>
      <c r="W748" s="46"/>
      <c r="X748" s="46"/>
      <c r="Y748" s="46"/>
      <c r="Z748" s="46"/>
      <c r="AA748" s="46"/>
      <c r="AB748" s="46"/>
      <c r="AC748" s="46"/>
      <c r="AD748" s="46"/>
      <c r="AE748" s="46"/>
      <c r="AF748" s="46"/>
      <c r="AG748" s="46"/>
      <c r="AH748" s="46"/>
      <c r="AI748" s="46"/>
      <c r="AJ748" s="46"/>
      <c r="AK748" s="46"/>
      <c r="AL748" s="46"/>
    </row>
    <row r="749">
      <c r="A749" s="50"/>
      <c r="B749" s="46"/>
      <c r="C749" s="46"/>
      <c r="D749" s="46"/>
      <c r="E749" s="70"/>
      <c r="F749" s="50"/>
      <c r="G749" s="50"/>
      <c r="H749" s="50"/>
      <c r="I749" s="50"/>
      <c r="J749" s="102"/>
      <c r="K749" s="46"/>
      <c r="L749" s="46"/>
      <c r="M749" s="46"/>
      <c r="N749" s="46"/>
      <c r="O749" s="46"/>
      <c r="P749" s="46"/>
      <c r="Q749" s="46"/>
      <c r="R749" s="46"/>
      <c r="S749" s="46"/>
      <c r="T749" s="46"/>
      <c r="U749" s="46"/>
      <c r="V749" s="46"/>
      <c r="W749" s="46"/>
      <c r="X749" s="46"/>
      <c r="Y749" s="46"/>
      <c r="Z749" s="46"/>
      <c r="AA749" s="46"/>
      <c r="AB749" s="46"/>
      <c r="AC749" s="46"/>
      <c r="AD749" s="46"/>
      <c r="AE749" s="46"/>
      <c r="AF749" s="46"/>
      <c r="AG749" s="46"/>
      <c r="AH749" s="46"/>
      <c r="AI749" s="46"/>
      <c r="AJ749" s="46"/>
      <c r="AK749" s="46"/>
      <c r="AL749" s="46"/>
    </row>
    <row r="750">
      <c r="A750" s="50"/>
      <c r="B750" s="46"/>
      <c r="C750" s="46"/>
      <c r="D750" s="46"/>
      <c r="E750" s="70"/>
      <c r="F750" s="50"/>
      <c r="G750" s="50"/>
      <c r="H750" s="50"/>
      <c r="I750" s="50"/>
      <c r="J750" s="102"/>
      <c r="K750" s="46"/>
      <c r="L750" s="46"/>
      <c r="M750" s="46"/>
      <c r="N750" s="46"/>
      <c r="O750" s="46"/>
      <c r="P750" s="46"/>
      <c r="Q750" s="46"/>
      <c r="R750" s="46"/>
      <c r="S750" s="46"/>
      <c r="T750" s="46"/>
      <c r="U750" s="46"/>
      <c r="V750" s="46"/>
      <c r="W750" s="46"/>
      <c r="X750" s="46"/>
      <c r="Y750" s="46"/>
      <c r="Z750" s="46"/>
      <c r="AA750" s="46"/>
      <c r="AB750" s="46"/>
      <c r="AC750" s="46"/>
      <c r="AD750" s="46"/>
      <c r="AE750" s="46"/>
      <c r="AF750" s="46"/>
      <c r="AG750" s="46"/>
      <c r="AH750" s="46"/>
      <c r="AI750" s="46"/>
      <c r="AJ750" s="46"/>
      <c r="AK750" s="46"/>
      <c r="AL750" s="46"/>
    </row>
    <row r="751">
      <c r="A751" s="50"/>
      <c r="B751" s="46"/>
      <c r="C751" s="46"/>
      <c r="D751" s="46"/>
      <c r="E751" s="70"/>
      <c r="F751" s="50"/>
      <c r="G751" s="50"/>
      <c r="H751" s="50"/>
      <c r="I751" s="50"/>
      <c r="J751" s="102"/>
      <c r="K751" s="46"/>
      <c r="L751" s="46"/>
      <c r="M751" s="46"/>
      <c r="N751" s="46"/>
      <c r="O751" s="46"/>
      <c r="P751" s="46"/>
      <c r="Q751" s="46"/>
      <c r="R751" s="46"/>
      <c r="S751" s="46"/>
      <c r="T751" s="46"/>
      <c r="U751" s="46"/>
      <c r="V751" s="46"/>
      <c r="W751" s="46"/>
      <c r="X751" s="46"/>
      <c r="Y751" s="46"/>
      <c r="Z751" s="46"/>
      <c r="AA751" s="46"/>
      <c r="AB751" s="46"/>
      <c r="AC751" s="46"/>
      <c r="AD751" s="46"/>
      <c r="AE751" s="46"/>
      <c r="AF751" s="46"/>
      <c r="AG751" s="46"/>
      <c r="AH751" s="46"/>
      <c r="AI751" s="46"/>
      <c r="AJ751" s="46"/>
      <c r="AK751" s="46"/>
      <c r="AL751" s="46"/>
    </row>
    <row r="752">
      <c r="A752" s="50"/>
      <c r="B752" s="46"/>
      <c r="C752" s="46"/>
      <c r="D752" s="46"/>
      <c r="E752" s="70"/>
      <c r="F752" s="50"/>
      <c r="G752" s="50"/>
      <c r="H752" s="50"/>
      <c r="I752" s="50"/>
      <c r="J752" s="102"/>
      <c r="K752" s="46"/>
      <c r="L752" s="46"/>
      <c r="M752" s="46"/>
      <c r="N752" s="46"/>
      <c r="O752" s="46"/>
      <c r="P752" s="46"/>
      <c r="Q752" s="46"/>
      <c r="R752" s="46"/>
      <c r="S752" s="46"/>
      <c r="T752" s="46"/>
      <c r="U752" s="46"/>
      <c r="V752" s="46"/>
      <c r="W752" s="46"/>
      <c r="X752" s="46"/>
      <c r="Y752" s="46"/>
      <c r="Z752" s="46"/>
      <c r="AA752" s="46"/>
      <c r="AB752" s="46"/>
      <c r="AC752" s="46"/>
      <c r="AD752" s="46"/>
      <c r="AE752" s="46"/>
      <c r="AF752" s="46"/>
      <c r="AG752" s="46"/>
      <c r="AH752" s="46"/>
      <c r="AI752" s="46"/>
      <c r="AJ752" s="46"/>
      <c r="AK752" s="46"/>
      <c r="AL752" s="46"/>
    </row>
    <row r="753">
      <c r="A753" s="50"/>
      <c r="B753" s="46"/>
      <c r="C753" s="46"/>
      <c r="D753" s="46"/>
      <c r="E753" s="70"/>
      <c r="F753" s="50"/>
      <c r="G753" s="50"/>
      <c r="H753" s="50"/>
      <c r="I753" s="50"/>
      <c r="J753" s="102"/>
      <c r="K753" s="46"/>
      <c r="L753" s="46"/>
      <c r="M753" s="46"/>
      <c r="N753" s="46"/>
      <c r="O753" s="46"/>
      <c r="P753" s="46"/>
      <c r="Q753" s="46"/>
      <c r="R753" s="46"/>
      <c r="S753" s="46"/>
      <c r="T753" s="46"/>
      <c r="U753" s="46"/>
      <c r="V753" s="46"/>
      <c r="W753" s="46"/>
      <c r="X753" s="46"/>
      <c r="Y753" s="46"/>
      <c r="Z753" s="46"/>
      <c r="AA753" s="46"/>
      <c r="AB753" s="46"/>
      <c r="AC753" s="46"/>
      <c r="AD753" s="46"/>
      <c r="AE753" s="46"/>
      <c r="AF753" s="46"/>
      <c r="AG753" s="46"/>
      <c r="AH753" s="46"/>
      <c r="AI753" s="46"/>
      <c r="AJ753" s="46"/>
      <c r="AK753" s="46"/>
      <c r="AL753" s="46"/>
    </row>
    <row r="754">
      <c r="A754" s="50"/>
      <c r="B754" s="46"/>
      <c r="C754" s="46"/>
      <c r="D754" s="46"/>
      <c r="E754" s="70"/>
      <c r="F754" s="50"/>
      <c r="G754" s="50"/>
      <c r="H754" s="50"/>
      <c r="I754" s="50"/>
      <c r="J754" s="102"/>
      <c r="K754" s="46"/>
      <c r="L754" s="46"/>
      <c r="M754" s="46"/>
      <c r="N754" s="46"/>
      <c r="O754" s="46"/>
      <c r="P754" s="46"/>
      <c r="Q754" s="46"/>
      <c r="R754" s="46"/>
      <c r="S754" s="46"/>
      <c r="T754" s="46"/>
      <c r="U754" s="46"/>
      <c r="V754" s="46"/>
      <c r="W754" s="46"/>
      <c r="X754" s="46"/>
      <c r="Y754" s="46"/>
      <c r="Z754" s="46"/>
      <c r="AA754" s="46"/>
      <c r="AB754" s="46"/>
      <c r="AC754" s="46"/>
      <c r="AD754" s="46"/>
      <c r="AE754" s="46"/>
      <c r="AF754" s="46"/>
      <c r="AG754" s="46"/>
      <c r="AH754" s="46"/>
      <c r="AI754" s="46"/>
      <c r="AJ754" s="46"/>
      <c r="AK754" s="46"/>
      <c r="AL754" s="46"/>
    </row>
    <row r="755">
      <c r="A755" s="50"/>
      <c r="B755" s="46"/>
      <c r="C755" s="46"/>
      <c r="D755" s="46"/>
      <c r="E755" s="70"/>
      <c r="F755" s="50"/>
      <c r="G755" s="50"/>
      <c r="H755" s="50"/>
      <c r="I755" s="50"/>
      <c r="J755" s="102"/>
      <c r="K755" s="46"/>
      <c r="L755" s="46"/>
      <c r="M755" s="46"/>
      <c r="N755" s="46"/>
      <c r="O755" s="46"/>
      <c r="P755" s="46"/>
      <c r="Q755" s="46"/>
      <c r="R755" s="46"/>
      <c r="S755" s="46"/>
      <c r="T755" s="46"/>
      <c r="U755" s="46"/>
      <c r="V755" s="46"/>
      <c r="W755" s="46"/>
      <c r="X755" s="46"/>
      <c r="Y755" s="46"/>
      <c r="Z755" s="46"/>
      <c r="AA755" s="46"/>
      <c r="AB755" s="46"/>
      <c r="AC755" s="46"/>
      <c r="AD755" s="46"/>
      <c r="AE755" s="46"/>
      <c r="AF755" s="46"/>
      <c r="AG755" s="46"/>
      <c r="AH755" s="46"/>
      <c r="AI755" s="46"/>
      <c r="AJ755" s="46"/>
      <c r="AK755" s="46"/>
      <c r="AL755" s="46"/>
    </row>
    <row r="756">
      <c r="A756" s="50"/>
      <c r="B756" s="46"/>
      <c r="C756" s="46"/>
      <c r="D756" s="46"/>
      <c r="E756" s="70"/>
      <c r="F756" s="50"/>
      <c r="G756" s="50"/>
      <c r="H756" s="50"/>
      <c r="I756" s="50"/>
      <c r="J756" s="102"/>
      <c r="K756" s="46"/>
      <c r="L756" s="46"/>
      <c r="M756" s="46"/>
      <c r="N756" s="46"/>
      <c r="O756" s="46"/>
      <c r="P756" s="46"/>
      <c r="Q756" s="46"/>
      <c r="R756" s="46"/>
      <c r="S756" s="46"/>
      <c r="T756" s="46"/>
      <c r="U756" s="46"/>
      <c r="V756" s="46"/>
      <c r="W756" s="46"/>
      <c r="X756" s="46"/>
      <c r="Y756" s="46"/>
      <c r="Z756" s="46"/>
      <c r="AA756" s="46"/>
      <c r="AB756" s="46"/>
      <c r="AC756" s="46"/>
      <c r="AD756" s="46"/>
      <c r="AE756" s="46"/>
      <c r="AF756" s="46"/>
      <c r="AG756" s="46"/>
      <c r="AH756" s="46"/>
      <c r="AI756" s="46"/>
      <c r="AJ756" s="46"/>
      <c r="AK756" s="46"/>
      <c r="AL756" s="46"/>
    </row>
    <row r="757">
      <c r="A757" s="50"/>
      <c r="B757" s="46"/>
      <c r="C757" s="46"/>
      <c r="D757" s="46"/>
      <c r="E757" s="70"/>
      <c r="F757" s="50"/>
      <c r="G757" s="50"/>
      <c r="H757" s="50"/>
      <c r="I757" s="50"/>
      <c r="J757" s="102"/>
      <c r="K757" s="46"/>
      <c r="L757" s="46"/>
      <c r="M757" s="46"/>
      <c r="N757" s="46"/>
      <c r="O757" s="46"/>
      <c r="P757" s="46"/>
      <c r="Q757" s="46"/>
      <c r="R757" s="46"/>
      <c r="S757" s="46"/>
      <c r="T757" s="46"/>
      <c r="U757" s="46"/>
      <c r="V757" s="46"/>
      <c r="W757" s="46"/>
      <c r="X757" s="46"/>
      <c r="Y757" s="46"/>
      <c r="Z757" s="46"/>
      <c r="AA757" s="46"/>
      <c r="AB757" s="46"/>
      <c r="AC757" s="46"/>
      <c r="AD757" s="46"/>
      <c r="AE757" s="46"/>
      <c r="AF757" s="46"/>
      <c r="AG757" s="46"/>
      <c r="AH757" s="46"/>
      <c r="AI757" s="46"/>
      <c r="AJ757" s="46"/>
      <c r="AK757" s="46"/>
      <c r="AL757" s="46"/>
    </row>
    <row r="758">
      <c r="A758" s="50"/>
      <c r="B758" s="46"/>
      <c r="C758" s="46"/>
      <c r="D758" s="46"/>
      <c r="E758" s="70"/>
      <c r="F758" s="50"/>
      <c r="G758" s="50"/>
      <c r="H758" s="50"/>
      <c r="I758" s="50"/>
      <c r="J758" s="102"/>
      <c r="K758" s="46"/>
      <c r="L758" s="46"/>
      <c r="M758" s="46"/>
      <c r="N758" s="46"/>
      <c r="O758" s="46"/>
      <c r="P758" s="46"/>
      <c r="Q758" s="46"/>
      <c r="R758" s="46"/>
      <c r="S758" s="46"/>
      <c r="T758" s="46"/>
      <c r="U758" s="46"/>
      <c r="V758" s="46"/>
      <c r="W758" s="46"/>
      <c r="X758" s="46"/>
      <c r="Y758" s="46"/>
      <c r="Z758" s="46"/>
      <c r="AA758" s="46"/>
      <c r="AB758" s="46"/>
      <c r="AC758" s="46"/>
      <c r="AD758" s="46"/>
      <c r="AE758" s="46"/>
      <c r="AF758" s="46"/>
      <c r="AG758" s="46"/>
      <c r="AH758" s="46"/>
      <c r="AI758" s="46"/>
      <c r="AJ758" s="46"/>
      <c r="AK758" s="46"/>
      <c r="AL758" s="46"/>
    </row>
    <row r="759">
      <c r="A759" s="50"/>
      <c r="B759" s="46"/>
      <c r="C759" s="46"/>
      <c r="D759" s="46"/>
      <c r="E759" s="70"/>
      <c r="F759" s="50"/>
      <c r="G759" s="50"/>
      <c r="H759" s="50"/>
      <c r="I759" s="50"/>
      <c r="J759" s="102"/>
      <c r="K759" s="46"/>
      <c r="L759" s="46"/>
      <c r="M759" s="46"/>
      <c r="N759" s="46"/>
      <c r="O759" s="46"/>
      <c r="P759" s="46"/>
      <c r="Q759" s="46"/>
      <c r="R759" s="46"/>
      <c r="S759" s="46"/>
      <c r="T759" s="46"/>
      <c r="U759" s="46"/>
      <c r="V759" s="46"/>
      <c r="W759" s="46"/>
      <c r="X759" s="46"/>
      <c r="Y759" s="46"/>
      <c r="Z759" s="46"/>
      <c r="AA759" s="46"/>
      <c r="AB759" s="46"/>
      <c r="AC759" s="46"/>
      <c r="AD759" s="46"/>
      <c r="AE759" s="46"/>
      <c r="AF759" s="46"/>
      <c r="AG759" s="46"/>
      <c r="AH759" s="46"/>
      <c r="AI759" s="46"/>
      <c r="AJ759" s="46"/>
      <c r="AK759" s="46"/>
      <c r="AL759" s="46"/>
    </row>
    <row r="760">
      <c r="A760" s="50"/>
      <c r="B760" s="46"/>
      <c r="C760" s="46"/>
      <c r="D760" s="46"/>
      <c r="E760" s="70"/>
      <c r="F760" s="50"/>
      <c r="G760" s="50"/>
      <c r="H760" s="50"/>
      <c r="I760" s="50"/>
      <c r="J760" s="102"/>
      <c r="K760" s="46"/>
      <c r="L760" s="46"/>
      <c r="M760" s="46"/>
      <c r="N760" s="46"/>
      <c r="O760" s="46"/>
      <c r="P760" s="46"/>
      <c r="Q760" s="46"/>
      <c r="R760" s="46"/>
      <c r="S760" s="46"/>
      <c r="T760" s="46"/>
      <c r="U760" s="46"/>
      <c r="V760" s="46"/>
      <c r="W760" s="46"/>
      <c r="X760" s="46"/>
      <c r="Y760" s="46"/>
      <c r="Z760" s="46"/>
      <c r="AA760" s="46"/>
      <c r="AB760" s="46"/>
      <c r="AC760" s="46"/>
      <c r="AD760" s="46"/>
      <c r="AE760" s="46"/>
      <c r="AF760" s="46"/>
      <c r="AG760" s="46"/>
      <c r="AH760" s="46"/>
      <c r="AI760" s="46"/>
      <c r="AJ760" s="46"/>
      <c r="AK760" s="46"/>
      <c r="AL760" s="46"/>
    </row>
    <row r="761">
      <c r="A761" s="50"/>
      <c r="B761" s="46"/>
      <c r="C761" s="46"/>
      <c r="D761" s="46"/>
      <c r="E761" s="70"/>
      <c r="F761" s="50"/>
      <c r="G761" s="50"/>
      <c r="H761" s="50"/>
      <c r="I761" s="50"/>
      <c r="J761" s="102"/>
      <c r="K761" s="46"/>
      <c r="L761" s="46"/>
      <c r="M761" s="46"/>
      <c r="N761" s="46"/>
      <c r="O761" s="46"/>
      <c r="P761" s="46"/>
      <c r="Q761" s="46"/>
      <c r="R761" s="46"/>
      <c r="S761" s="46"/>
      <c r="T761" s="46"/>
      <c r="U761" s="46"/>
      <c r="V761" s="46"/>
      <c r="W761" s="46"/>
      <c r="X761" s="46"/>
      <c r="Y761" s="46"/>
      <c r="Z761" s="46"/>
      <c r="AA761" s="46"/>
      <c r="AB761" s="46"/>
      <c r="AC761" s="46"/>
      <c r="AD761" s="46"/>
      <c r="AE761" s="46"/>
      <c r="AF761" s="46"/>
      <c r="AG761" s="46"/>
      <c r="AH761" s="46"/>
      <c r="AI761" s="46"/>
      <c r="AJ761" s="46"/>
      <c r="AK761" s="46"/>
      <c r="AL761" s="46"/>
    </row>
    <row r="762">
      <c r="A762" s="50"/>
      <c r="B762" s="46"/>
      <c r="C762" s="46"/>
      <c r="D762" s="46"/>
      <c r="E762" s="70"/>
      <c r="F762" s="50"/>
      <c r="G762" s="50"/>
      <c r="H762" s="50"/>
      <c r="I762" s="50"/>
      <c r="J762" s="102"/>
      <c r="K762" s="46"/>
      <c r="L762" s="46"/>
      <c r="M762" s="46"/>
      <c r="N762" s="46"/>
      <c r="O762" s="46"/>
      <c r="P762" s="46"/>
      <c r="Q762" s="46"/>
      <c r="R762" s="46"/>
      <c r="S762" s="46"/>
      <c r="T762" s="46"/>
      <c r="U762" s="46"/>
      <c r="V762" s="46"/>
      <c r="W762" s="46"/>
      <c r="X762" s="46"/>
      <c r="Y762" s="46"/>
      <c r="Z762" s="46"/>
      <c r="AA762" s="46"/>
      <c r="AB762" s="46"/>
      <c r="AC762" s="46"/>
      <c r="AD762" s="46"/>
      <c r="AE762" s="46"/>
      <c r="AF762" s="46"/>
      <c r="AG762" s="46"/>
      <c r="AH762" s="46"/>
      <c r="AI762" s="46"/>
      <c r="AJ762" s="46"/>
      <c r="AK762" s="46"/>
      <c r="AL762" s="46"/>
    </row>
    <row r="763">
      <c r="A763" s="50"/>
      <c r="B763" s="46"/>
      <c r="C763" s="46"/>
      <c r="D763" s="46"/>
      <c r="E763" s="70"/>
      <c r="F763" s="50"/>
      <c r="G763" s="50"/>
      <c r="H763" s="50"/>
      <c r="I763" s="50"/>
      <c r="J763" s="102"/>
      <c r="K763" s="46"/>
      <c r="L763" s="46"/>
      <c r="M763" s="46"/>
      <c r="N763" s="46"/>
      <c r="O763" s="46"/>
      <c r="P763" s="46"/>
      <c r="Q763" s="46"/>
      <c r="R763" s="46"/>
      <c r="S763" s="46"/>
      <c r="T763" s="46"/>
      <c r="U763" s="46"/>
      <c r="V763" s="46"/>
      <c r="W763" s="46"/>
      <c r="X763" s="46"/>
      <c r="Y763" s="46"/>
      <c r="Z763" s="46"/>
      <c r="AA763" s="46"/>
      <c r="AB763" s="46"/>
      <c r="AC763" s="46"/>
      <c r="AD763" s="46"/>
      <c r="AE763" s="46"/>
      <c r="AF763" s="46"/>
      <c r="AG763" s="46"/>
      <c r="AH763" s="46"/>
      <c r="AI763" s="46"/>
      <c r="AJ763" s="46"/>
      <c r="AK763" s="46"/>
      <c r="AL763" s="46"/>
    </row>
    <row r="764">
      <c r="A764" s="50"/>
      <c r="B764" s="46"/>
      <c r="C764" s="46"/>
      <c r="D764" s="46"/>
      <c r="E764" s="70"/>
      <c r="F764" s="50"/>
      <c r="G764" s="50"/>
      <c r="H764" s="50"/>
      <c r="I764" s="50"/>
      <c r="J764" s="102"/>
      <c r="K764" s="46"/>
      <c r="L764" s="46"/>
      <c r="M764" s="46"/>
      <c r="N764" s="46"/>
      <c r="O764" s="46"/>
      <c r="P764" s="46"/>
      <c r="Q764" s="46"/>
      <c r="R764" s="46"/>
      <c r="S764" s="46"/>
      <c r="T764" s="46"/>
      <c r="U764" s="46"/>
      <c r="V764" s="46"/>
      <c r="W764" s="46"/>
      <c r="X764" s="46"/>
      <c r="Y764" s="46"/>
      <c r="Z764" s="46"/>
      <c r="AA764" s="46"/>
      <c r="AB764" s="46"/>
      <c r="AC764" s="46"/>
      <c r="AD764" s="46"/>
      <c r="AE764" s="46"/>
      <c r="AF764" s="46"/>
      <c r="AG764" s="46"/>
      <c r="AH764" s="46"/>
      <c r="AI764" s="46"/>
      <c r="AJ764" s="46"/>
      <c r="AK764" s="46"/>
      <c r="AL764" s="46"/>
    </row>
    <row r="765">
      <c r="A765" s="50"/>
      <c r="B765" s="46"/>
      <c r="C765" s="46"/>
      <c r="D765" s="46"/>
      <c r="E765" s="70"/>
      <c r="F765" s="50"/>
      <c r="G765" s="50"/>
      <c r="H765" s="50"/>
      <c r="I765" s="50"/>
      <c r="J765" s="102"/>
      <c r="K765" s="46"/>
      <c r="L765" s="46"/>
      <c r="M765" s="46"/>
      <c r="N765" s="46"/>
      <c r="O765" s="46"/>
      <c r="P765" s="46"/>
      <c r="Q765" s="46"/>
      <c r="R765" s="46"/>
      <c r="S765" s="46"/>
      <c r="T765" s="46"/>
      <c r="U765" s="46"/>
      <c r="V765" s="46"/>
      <c r="W765" s="46"/>
      <c r="X765" s="46"/>
      <c r="Y765" s="46"/>
      <c r="Z765" s="46"/>
      <c r="AA765" s="46"/>
      <c r="AB765" s="46"/>
      <c r="AC765" s="46"/>
      <c r="AD765" s="46"/>
      <c r="AE765" s="46"/>
      <c r="AF765" s="46"/>
      <c r="AG765" s="46"/>
      <c r="AH765" s="46"/>
      <c r="AI765" s="46"/>
      <c r="AJ765" s="46"/>
      <c r="AK765" s="46"/>
      <c r="AL765" s="46"/>
    </row>
    <row r="766">
      <c r="A766" s="50"/>
      <c r="B766" s="46"/>
      <c r="C766" s="46"/>
      <c r="D766" s="46"/>
      <c r="E766" s="70"/>
      <c r="F766" s="50"/>
      <c r="G766" s="50"/>
      <c r="H766" s="50"/>
      <c r="I766" s="50"/>
      <c r="J766" s="102"/>
      <c r="K766" s="46"/>
      <c r="L766" s="46"/>
      <c r="M766" s="46"/>
      <c r="N766" s="46"/>
      <c r="O766" s="46"/>
      <c r="P766" s="46"/>
      <c r="Q766" s="46"/>
      <c r="R766" s="46"/>
      <c r="S766" s="46"/>
      <c r="T766" s="46"/>
      <c r="U766" s="46"/>
      <c r="V766" s="46"/>
      <c r="W766" s="46"/>
      <c r="X766" s="46"/>
      <c r="Y766" s="46"/>
      <c r="Z766" s="46"/>
      <c r="AA766" s="46"/>
      <c r="AB766" s="46"/>
      <c r="AC766" s="46"/>
      <c r="AD766" s="46"/>
      <c r="AE766" s="46"/>
      <c r="AF766" s="46"/>
      <c r="AG766" s="46"/>
      <c r="AH766" s="46"/>
      <c r="AI766" s="46"/>
      <c r="AJ766" s="46"/>
      <c r="AK766" s="46"/>
      <c r="AL766" s="46"/>
    </row>
    <row r="767">
      <c r="A767" s="50"/>
      <c r="B767" s="46"/>
      <c r="C767" s="46"/>
      <c r="D767" s="46"/>
      <c r="E767" s="70"/>
      <c r="F767" s="50"/>
      <c r="G767" s="50"/>
      <c r="H767" s="50"/>
      <c r="I767" s="50"/>
      <c r="J767" s="102"/>
      <c r="K767" s="46"/>
      <c r="L767" s="46"/>
      <c r="M767" s="46"/>
      <c r="N767" s="46"/>
      <c r="O767" s="46"/>
      <c r="P767" s="46"/>
      <c r="Q767" s="46"/>
      <c r="R767" s="46"/>
      <c r="S767" s="46"/>
      <c r="T767" s="46"/>
      <c r="U767" s="46"/>
      <c r="V767" s="46"/>
      <c r="W767" s="46"/>
      <c r="X767" s="46"/>
      <c r="Y767" s="46"/>
      <c r="Z767" s="46"/>
      <c r="AA767" s="46"/>
      <c r="AB767" s="46"/>
      <c r="AC767" s="46"/>
      <c r="AD767" s="46"/>
      <c r="AE767" s="46"/>
      <c r="AF767" s="46"/>
      <c r="AG767" s="46"/>
      <c r="AH767" s="46"/>
      <c r="AI767" s="46"/>
      <c r="AJ767" s="46"/>
      <c r="AK767" s="46"/>
      <c r="AL767" s="46"/>
    </row>
    <row r="768">
      <c r="A768" s="50"/>
      <c r="B768" s="46"/>
      <c r="C768" s="46"/>
      <c r="D768" s="46"/>
      <c r="E768" s="70"/>
      <c r="F768" s="50"/>
      <c r="G768" s="50"/>
      <c r="H768" s="50"/>
      <c r="I768" s="50"/>
      <c r="J768" s="102"/>
      <c r="K768" s="46"/>
      <c r="L768" s="46"/>
      <c r="M768" s="46"/>
      <c r="N768" s="46"/>
      <c r="O768" s="46"/>
      <c r="P768" s="46"/>
      <c r="Q768" s="46"/>
      <c r="R768" s="46"/>
      <c r="S768" s="46"/>
      <c r="T768" s="46"/>
      <c r="U768" s="46"/>
      <c r="V768" s="46"/>
      <c r="W768" s="46"/>
      <c r="X768" s="46"/>
      <c r="Y768" s="46"/>
      <c r="Z768" s="46"/>
      <c r="AA768" s="46"/>
      <c r="AB768" s="46"/>
      <c r="AC768" s="46"/>
      <c r="AD768" s="46"/>
      <c r="AE768" s="46"/>
      <c r="AF768" s="46"/>
      <c r="AG768" s="46"/>
      <c r="AH768" s="46"/>
      <c r="AI768" s="46"/>
      <c r="AJ768" s="46"/>
      <c r="AK768" s="46"/>
      <c r="AL768" s="46"/>
    </row>
    <row r="769">
      <c r="A769" s="50"/>
      <c r="B769" s="46"/>
      <c r="C769" s="46"/>
      <c r="D769" s="46"/>
      <c r="E769" s="70"/>
      <c r="F769" s="50"/>
      <c r="G769" s="50"/>
      <c r="H769" s="50"/>
      <c r="I769" s="50"/>
      <c r="J769" s="102"/>
      <c r="K769" s="46"/>
      <c r="L769" s="46"/>
      <c r="M769" s="46"/>
      <c r="N769" s="46"/>
      <c r="O769" s="46"/>
      <c r="P769" s="46"/>
      <c r="Q769" s="46"/>
      <c r="R769" s="46"/>
      <c r="S769" s="46"/>
      <c r="T769" s="46"/>
      <c r="U769" s="46"/>
      <c r="V769" s="46"/>
      <c r="W769" s="46"/>
      <c r="X769" s="46"/>
      <c r="Y769" s="46"/>
      <c r="Z769" s="46"/>
      <c r="AA769" s="46"/>
      <c r="AB769" s="46"/>
      <c r="AC769" s="46"/>
      <c r="AD769" s="46"/>
      <c r="AE769" s="46"/>
      <c r="AF769" s="46"/>
      <c r="AG769" s="46"/>
      <c r="AH769" s="46"/>
      <c r="AI769" s="46"/>
      <c r="AJ769" s="46"/>
      <c r="AK769" s="46"/>
      <c r="AL769" s="46"/>
    </row>
    <row r="770">
      <c r="A770" s="50"/>
      <c r="B770" s="46"/>
      <c r="C770" s="46"/>
      <c r="D770" s="46"/>
      <c r="E770" s="70"/>
      <c r="F770" s="50"/>
      <c r="G770" s="50"/>
      <c r="H770" s="50"/>
      <c r="I770" s="50"/>
      <c r="J770" s="102"/>
      <c r="K770" s="46"/>
      <c r="L770" s="46"/>
      <c r="M770" s="46"/>
      <c r="N770" s="46"/>
      <c r="O770" s="46"/>
      <c r="P770" s="46"/>
      <c r="Q770" s="46"/>
      <c r="R770" s="46"/>
      <c r="S770" s="46"/>
      <c r="T770" s="46"/>
      <c r="U770" s="46"/>
      <c r="V770" s="46"/>
      <c r="W770" s="46"/>
      <c r="X770" s="46"/>
      <c r="Y770" s="46"/>
      <c r="Z770" s="46"/>
      <c r="AA770" s="46"/>
      <c r="AB770" s="46"/>
      <c r="AC770" s="46"/>
      <c r="AD770" s="46"/>
      <c r="AE770" s="46"/>
      <c r="AF770" s="46"/>
      <c r="AG770" s="46"/>
      <c r="AH770" s="46"/>
      <c r="AI770" s="46"/>
      <c r="AJ770" s="46"/>
      <c r="AK770" s="46"/>
      <c r="AL770" s="46"/>
    </row>
    <row r="771">
      <c r="A771" s="50"/>
      <c r="B771" s="46"/>
      <c r="C771" s="46"/>
      <c r="D771" s="46"/>
      <c r="E771" s="70"/>
      <c r="F771" s="50"/>
      <c r="G771" s="50"/>
      <c r="H771" s="50"/>
      <c r="I771" s="50"/>
      <c r="J771" s="102"/>
      <c r="K771" s="46"/>
      <c r="L771" s="46"/>
      <c r="M771" s="46"/>
      <c r="N771" s="46"/>
      <c r="O771" s="46"/>
      <c r="P771" s="46"/>
      <c r="Q771" s="46"/>
      <c r="R771" s="46"/>
      <c r="S771" s="46"/>
      <c r="T771" s="46"/>
      <c r="U771" s="46"/>
      <c r="V771" s="46"/>
      <c r="W771" s="46"/>
      <c r="X771" s="46"/>
      <c r="Y771" s="46"/>
      <c r="Z771" s="46"/>
      <c r="AA771" s="46"/>
      <c r="AB771" s="46"/>
      <c r="AC771" s="46"/>
      <c r="AD771" s="46"/>
      <c r="AE771" s="46"/>
      <c r="AF771" s="46"/>
      <c r="AG771" s="46"/>
      <c r="AH771" s="46"/>
      <c r="AI771" s="46"/>
      <c r="AJ771" s="46"/>
      <c r="AK771" s="46"/>
      <c r="AL771" s="46"/>
    </row>
    <row r="772">
      <c r="A772" s="50"/>
      <c r="B772" s="46"/>
      <c r="C772" s="46"/>
      <c r="D772" s="46"/>
      <c r="E772" s="70"/>
      <c r="F772" s="50"/>
      <c r="G772" s="50"/>
      <c r="H772" s="50"/>
      <c r="I772" s="50"/>
      <c r="J772" s="102"/>
      <c r="K772" s="46"/>
      <c r="L772" s="46"/>
      <c r="M772" s="46"/>
      <c r="N772" s="46"/>
      <c r="O772" s="46"/>
      <c r="P772" s="46"/>
      <c r="Q772" s="46"/>
      <c r="R772" s="46"/>
      <c r="S772" s="46"/>
      <c r="T772" s="46"/>
      <c r="U772" s="46"/>
      <c r="V772" s="46"/>
      <c r="W772" s="46"/>
      <c r="X772" s="46"/>
      <c r="Y772" s="46"/>
      <c r="Z772" s="46"/>
      <c r="AA772" s="46"/>
      <c r="AB772" s="46"/>
      <c r="AC772" s="46"/>
      <c r="AD772" s="46"/>
      <c r="AE772" s="46"/>
      <c r="AF772" s="46"/>
      <c r="AG772" s="46"/>
      <c r="AH772" s="46"/>
      <c r="AI772" s="46"/>
      <c r="AJ772" s="46"/>
      <c r="AK772" s="46"/>
      <c r="AL772" s="46"/>
    </row>
    <row r="773">
      <c r="A773" s="50"/>
      <c r="B773" s="46"/>
      <c r="C773" s="46"/>
      <c r="D773" s="46"/>
      <c r="E773" s="70"/>
      <c r="F773" s="50"/>
      <c r="G773" s="50"/>
      <c r="H773" s="50"/>
      <c r="I773" s="50"/>
      <c r="J773" s="102"/>
      <c r="K773" s="46"/>
      <c r="L773" s="46"/>
      <c r="M773" s="46"/>
      <c r="N773" s="46"/>
      <c r="O773" s="46"/>
      <c r="P773" s="46"/>
      <c r="Q773" s="46"/>
      <c r="R773" s="46"/>
      <c r="S773" s="46"/>
      <c r="T773" s="46"/>
      <c r="U773" s="46"/>
      <c r="V773" s="46"/>
      <c r="W773" s="46"/>
      <c r="X773" s="46"/>
      <c r="Y773" s="46"/>
      <c r="Z773" s="46"/>
      <c r="AA773" s="46"/>
      <c r="AB773" s="46"/>
      <c r="AC773" s="46"/>
      <c r="AD773" s="46"/>
      <c r="AE773" s="46"/>
      <c r="AF773" s="46"/>
      <c r="AG773" s="46"/>
      <c r="AH773" s="46"/>
      <c r="AI773" s="46"/>
      <c r="AJ773" s="46"/>
      <c r="AK773" s="46"/>
      <c r="AL773" s="46"/>
    </row>
    <row r="774">
      <c r="A774" s="50"/>
      <c r="B774" s="46"/>
      <c r="C774" s="46"/>
      <c r="D774" s="46"/>
      <c r="E774" s="70"/>
      <c r="F774" s="50"/>
      <c r="G774" s="50"/>
      <c r="H774" s="50"/>
      <c r="I774" s="50"/>
      <c r="J774" s="102"/>
      <c r="K774" s="46"/>
      <c r="L774" s="46"/>
      <c r="M774" s="46"/>
      <c r="N774" s="46"/>
      <c r="O774" s="46"/>
      <c r="P774" s="46"/>
      <c r="Q774" s="46"/>
      <c r="R774" s="46"/>
      <c r="S774" s="46"/>
      <c r="T774" s="46"/>
      <c r="U774" s="46"/>
      <c r="V774" s="46"/>
      <c r="W774" s="46"/>
      <c r="X774" s="46"/>
      <c r="Y774" s="46"/>
      <c r="Z774" s="46"/>
      <c r="AA774" s="46"/>
      <c r="AB774" s="46"/>
      <c r="AC774" s="46"/>
      <c r="AD774" s="46"/>
      <c r="AE774" s="46"/>
      <c r="AF774" s="46"/>
      <c r="AG774" s="46"/>
      <c r="AH774" s="46"/>
      <c r="AI774" s="46"/>
      <c r="AJ774" s="46"/>
      <c r="AK774" s="46"/>
      <c r="AL774" s="46"/>
    </row>
    <row r="775">
      <c r="A775" s="50"/>
      <c r="B775" s="46"/>
      <c r="C775" s="46"/>
      <c r="D775" s="46"/>
      <c r="E775" s="70"/>
      <c r="F775" s="50"/>
      <c r="G775" s="50"/>
      <c r="H775" s="50"/>
      <c r="I775" s="50"/>
      <c r="J775" s="102"/>
      <c r="K775" s="46"/>
      <c r="L775" s="46"/>
      <c r="M775" s="46"/>
      <c r="N775" s="46"/>
      <c r="O775" s="46"/>
      <c r="P775" s="46"/>
      <c r="Q775" s="46"/>
      <c r="R775" s="46"/>
      <c r="S775" s="46"/>
      <c r="T775" s="46"/>
      <c r="U775" s="46"/>
      <c r="V775" s="46"/>
      <c r="W775" s="46"/>
      <c r="X775" s="46"/>
      <c r="Y775" s="46"/>
      <c r="Z775" s="46"/>
      <c r="AA775" s="46"/>
      <c r="AB775" s="46"/>
      <c r="AC775" s="46"/>
      <c r="AD775" s="46"/>
      <c r="AE775" s="46"/>
      <c r="AF775" s="46"/>
      <c r="AG775" s="46"/>
      <c r="AH775" s="46"/>
      <c r="AI775" s="46"/>
      <c r="AJ775" s="46"/>
      <c r="AK775" s="46"/>
      <c r="AL775" s="46"/>
    </row>
    <row r="776">
      <c r="A776" s="50"/>
      <c r="B776" s="46"/>
      <c r="C776" s="46"/>
      <c r="D776" s="46"/>
      <c r="E776" s="70"/>
      <c r="F776" s="50"/>
      <c r="G776" s="50"/>
      <c r="H776" s="50"/>
      <c r="I776" s="50"/>
      <c r="J776" s="102"/>
      <c r="K776" s="46"/>
      <c r="L776" s="46"/>
      <c r="M776" s="46"/>
      <c r="N776" s="46"/>
      <c r="O776" s="46"/>
      <c r="P776" s="46"/>
      <c r="Q776" s="46"/>
      <c r="R776" s="46"/>
      <c r="S776" s="46"/>
      <c r="T776" s="46"/>
      <c r="U776" s="46"/>
      <c r="V776" s="46"/>
      <c r="W776" s="46"/>
      <c r="X776" s="46"/>
      <c r="Y776" s="46"/>
      <c r="Z776" s="46"/>
      <c r="AA776" s="46"/>
      <c r="AB776" s="46"/>
      <c r="AC776" s="46"/>
      <c r="AD776" s="46"/>
      <c r="AE776" s="46"/>
      <c r="AF776" s="46"/>
      <c r="AG776" s="46"/>
      <c r="AH776" s="46"/>
      <c r="AI776" s="46"/>
      <c r="AJ776" s="46"/>
      <c r="AK776" s="46"/>
      <c r="AL776" s="46"/>
    </row>
    <row r="777">
      <c r="A777" s="50"/>
      <c r="B777" s="46"/>
      <c r="C777" s="46"/>
      <c r="D777" s="46"/>
      <c r="E777" s="70"/>
      <c r="F777" s="50"/>
      <c r="G777" s="50"/>
      <c r="H777" s="50"/>
      <c r="I777" s="50"/>
      <c r="J777" s="102"/>
      <c r="K777" s="46"/>
      <c r="L777" s="46"/>
      <c r="M777" s="46"/>
      <c r="N777" s="46"/>
      <c r="O777" s="46"/>
      <c r="P777" s="46"/>
      <c r="Q777" s="46"/>
      <c r="R777" s="46"/>
      <c r="S777" s="46"/>
      <c r="T777" s="46"/>
      <c r="U777" s="46"/>
      <c r="V777" s="46"/>
      <c r="W777" s="46"/>
      <c r="X777" s="46"/>
      <c r="Y777" s="46"/>
      <c r="Z777" s="46"/>
      <c r="AA777" s="46"/>
      <c r="AB777" s="46"/>
      <c r="AC777" s="46"/>
      <c r="AD777" s="46"/>
      <c r="AE777" s="46"/>
      <c r="AF777" s="46"/>
      <c r="AG777" s="46"/>
      <c r="AH777" s="46"/>
      <c r="AI777" s="46"/>
      <c r="AJ777" s="46"/>
      <c r="AK777" s="46"/>
      <c r="AL777" s="46"/>
    </row>
    <row r="778">
      <c r="A778" s="50"/>
      <c r="B778" s="46"/>
      <c r="C778" s="46"/>
      <c r="D778" s="46"/>
      <c r="E778" s="70"/>
      <c r="F778" s="50"/>
      <c r="G778" s="50"/>
      <c r="H778" s="50"/>
      <c r="I778" s="50"/>
      <c r="J778" s="102"/>
      <c r="K778" s="46"/>
      <c r="L778" s="46"/>
      <c r="M778" s="46"/>
      <c r="N778" s="46"/>
      <c r="O778" s="46"/>
      <c r="P778" s="46"/>
      <c r="Q778" s="46"/>
      <c r="R778" s="46"/>
      <c r="S778" s="46"/>
      <c r="T778" s="46"/>
      <c r="U778" s="46"/>
      <c r="V778" s="46"/>
      <c r="W778" s="46"/>
      <c r="X778" s="46"/>
      <c r="Y778" s="46"/>
      <c r="Z778" s="46"/>
      <c r="AA778" s="46"/>
      <c r="AB778" s="46"/>
      <c r="AC778" s="46"/>
      <c r="AD778" s="46"/>
      <c r="AE778" s="46"/>
      <c r="AF778" s="46"/>
      <c r="AG778" s="46"/>
      <c r="AH778" s="46"/>
      <c r="AI778" s="46"/>
      <c r="AJ778" s="46"/>
      <c r="AK778" s="46"/>
      <c r="AL778" s="46"/>
    </row>
    <row r="779">
      <c r="A779" s="50"/>
      <c r="B779" s="46"/>
      <c r="C779" s="46"/>
      <c r="D779" s="46"/>
      <c r="E779" s="70"/>
      <c r="F779" s="50"/>
      <c r="G779" s="50"/>
      <c r="H779" s="50"/>
      <c r="I779" s="50"/>
      <c r="J779" s="102"/>
      <c r="K779" s="46"/>
      <c r="L779" s="46"/>
      <c r="M779" s="46"/>
      <c r="N779" s="46"/>
      <c r="O779" s="46"/>
      <c r="P779" s="46"/>
      <c r="Q779" s="46"/>
      <c r="R779" s="46"/>
      <c r="S779" s="46"/>
      <c r="T779" s="46"/>
      <c r="U779" s="46"/>
      <c r="V779" s="46"/>
      <c r="W779" s="46"/>
      <c r="X779" s="46"/>
      <c r="Y779" s="46"/>
      <c r="Z779" s="46"/>
      <c r="AA779" s="46"/>
      <c r="AB779" s="46"/>
      <c r="AC779" s="46"/>
      <c r="AD779" s="46"/>
      <c r="AE779" s="46"/>
      <c r="AF779" s="46"/>
      <c r="AG779" s="46"/>
      <c r="AH779" s="46"/>
      <c r="AI779" s="46"/>
      <c r="AJ779" s="46"/>
      <c r="AK779" s="46"/>
      <c r="AL779" s="46"/>
    </row>
    <row r="780">
      <c r="A780" s="50"/>
      <c r="B780" s="46"/>
      <c r="C780" s="46"/>
      <c r="D780" s="46"/>
      <c r="E780" s="70"/>
      <c r="F780" s="50"/>
      <c r="G780" s="50"/>
      <c r="H780" s="50"/>
      <c r="I780" s="50"/>
      <c r="J780" s="102"/>
      <c r="K780" s="46"/>
      <c r="L780" s="46"/>
      <c r="M780" s="46"/>
      <c r="N780" s="46"/>
      <c r="O780" s="46"/>
      <c r="P780" s="46"/>
      <c r="Q780" s="46"/>
      <c r="R780" s="46"/>
      <c r="S780" s="46"/>
      <c r="T780" s="46"/>
      <c r="U780" s="46"/>
      <c r="V780" s="46"/>
      <c r="W780" s="46"/>
      <c r="X780" s="46"/>
      <c r="Y780" s="46"/>
      <c r="Z780" s="46"/>
      <c r="AA780" s="46"/>
      <c r="AB780" s="46"/>
      <c r="AC780" s="46"/>
      <c r="AD780" s="46"/>
      <c r="AE780" s="46"/>
      <c r="AF780" s="46"/>
      <c r="AG780" s="46"/>
      <c r="AH780" s="46"/>
      <c r="AI780" s="46"/>
      <c r="AJ780" s="46"/>
      <c r="AK780" s="46"/>
      <c r="AL780" s="46"/>
    </row>
    <row r="781">
      <c r="A781" s="50"/>
      <c r="B781" s="46"/>
      <c r="C781" s="46"/>
      <c r="D781" s="46"/>
      <c r="E781" s="70"/>
      <c r="F781" s="50"/>
      <c r="G781" s="50"/>
      <c r="H781" s="50"/>
      <c r="I781" s="50"/>
      <c r="J781" s="102"/>
      <c r="K781" s="46"/>
      <c r="L781" s="46"/>
      <c r="M781" s="46"/>
      <c r="N781" s="46"/>
      <c r="O781" s="46"/>
      <c r="P781" s="46"/>
      <c r="Q781" s="46"/>
      <c r="R781" s="46"/>
      <c r="S781" s="46"/>
      <c r="T781" s="46"/>
      <c r="U781" s="46"/>
      <c r="V781" s="46"/>
      <c r="W781" s="46"/>
      <c r="X781" s="46"/>
      <c r="Y781" s="46"/>
      <c r="Z781" s="46"/>
      <c r="AA781" s="46"/>
      <c r="AB781" s="46"/>
      <c r="AC781" s="46"/>
      <c r="AD781" s="46"/>
      <c r="AE781" s="46"/>
      <c r="AF781" s="46"/>
      <c r="AG781" s="46"/>
      <c r="AH781" s="46"/>
      <c r="AI781" s="46"/>
      <c r="AJ781" s="46"/>
      <c r="AK781" s="46"/>
      <c r="AL781" s="46"/>
    </row>
    <row r="782">
      <c r="A782" s="50"/>
      <c r="B782" s="46"/>
      <c r="C782" s="46"/>
      <c r="D782" s="46"/>
      <c r="E782" s="70"/>
      <c r="F782" s="50"/>
      <c r="G782" s="50"/>
      <c r="H782" s="50"/>
      <c r="I782" s="50"/>
      <c r="J782" s="102"/>
      <c r="K782" s="46"/>
      <c r="L782" s="46"/>
      <c r="M782" s="46"/>
      <c r="N782" s="46"/>
      <c r="O782" s="46"/>
      <c r="P782" s="46"/>
      <c r="Q782" s="46"/>
      <c r="R782" s="46"/>
      <c r="S782" s="46"/>
      <c r="T782" s="46"/>
      <c r="U782" s="46"/>
      <c r="V782" s="46"/>
      <c r="W782" s="46"/>
      <c r="X782" s="46"/>
      <c r="Y782" s="46"/>
      <c r="Z782" s="46"/>
      <c r="AA782" s="46"/>
      <c r="AB782" s="46"/>
      <c r="AC782" s="46"/>
      <c r="AD782" s="46"/>
      <c r="AE782" s="46"/>
      <c r="AF782" s="46"/>
      <c r="AG782" s="46"/>
      <c r="AH782" s="46"/>
      <c r="AI782" s="46"/>
      <c r="AJ782" s="46"/>
      <c r="AK782" s="46"/>
      <c r="AL782" s="46"/>
    </row>
    <row r="783">
      <c r="A783" s="50"/>
      <c r="B783" s="46"/>
      <c r="C783" s="46"/>
      <c r="D783" s="46"/>
      <c r="E783" s="70"/>
      <c r="F783" s="50"/>
      <c r="G783" s="50"/>
      <c r="H783" s="50"/>
      <c r="I783" s="50"/>
      <c r="J783" s="102"/>
      <c r="K783" s="46"/>
      <c r="L783" s="46"/>
      <c r="M783" s="46"/>
      <c r="N783" s="46"/>
      <c r="O783" s="46"/>
      <c r="P783" s="46"/>
      <c r="Q783" s="46"/>
      <c r="R783" s="46"/>
      <c r="S783" s="46"/>
      <c r="T783" s="46"/>
      <c r="U783" s="46"/>
      <c r="V783" s="46"/>
      <c r="W783" s="46"/>
      <c r="X783" s="46"/>
      <c r="Y783" s="46"/>
      <c r="Z783" s="46"/>
      <c r="AA783" s="46"/>
      <c r="AB783" s="46"/>
      <c r="AC783" s="46"/>
      <c r="AD783" s="46"/>
      <c r="AE783" s="46"/>
      <c r="AF783" s="46"/>
      <c r="AG783" s="46"/>
      <c r="AH783" s="46"/>
      <c r="AI783" s="46"/>
      <c r="AJ783" s="46"/>
      <c r="AK783" s="46"/>
      <c r="AL783" s="46"/>
    </row>
    <row r="784">
      <c r="A784" s="50"/>
      <c r="B784" s="46"/>
      <c r="C784" s="46"/>
      <c r="D784" s="46"/>
      <c r="E784" s="70"/>
      <c r="F784" s="50"/>
      <c r="G784" s="50"/>
      <c r="H784" s="50"/>
      <c r="I784" s="50"/>
      <c r="J784" s="102"/>
      <c r="K784" s="46"/>
      <c r="L784" s="46"/>
      <c r="M784" s="46"/>
      <c r="N784" s="46"/>
      <c r="O784" s="46"/>
      <c r="P784" s="46"/>
      <c r="Q784" s="46"/>
      <c r="R784" s="46"/>
      <c r="S784" s="46"/>
      <c r="T784" s="46"/>
      <c r="U784" s="46"/>
      <c r="V784" s="46"/>
      <c r="W784" s="46"/>
      <c r="X784" s="46"/>
      <c r="Y784" s="46"/>
      <c r="Z784" s="46"/>
      <c r="AA784" s="46"/>
      <c r="AB784" s="46"/>
      <c r="AC784" s="46"/>
      <c r="AD784" s="46"/>
      <c r="AE784" s="46"/>
      <c r="AF784" s="46"/>
      <c r="AG784" s="46"/>
      <c r="AH784" s="46"/>
      <c r="AI784" s="46"/>
      <c r="AJ784" s="46"/>
      <c r="AK784" s="46"/>
      <c r="AL784" s="46"/>
    </row>
    <row r="785">
      <c r="A785" s="50"/>
      <c r="B785" s="46"/>
      <c r="C785" s="46"/>
      <c r="D785" s="46"/>
      <c r="E785" s="70"/>
      <c r="F785" s="50"/>
      <c r="G785" s="50"/>
      <c r="H785" s="50"/>
      <c r="I785" s="50"/>
      <c r="J785" s="102"/>
      <c r="K785" s="46"/>
      <c r="L785" s="46"/>
      <c r="M785" s="46"/>
      <c r="N785" s="46"/>
      <c r="O785" s="46"/>
      <c r="P785" s="46"/>
      <c r="Q785" s="46"/>
      <c r="R785" s="46"/>
      <c r="S785" s="46"/>
      <c r="T785" s="46"/>
      <c r="U785" s="46"/>
      <c r="V785" s="46"/>
      <c r="W785" s="46"/>
      <c r="X785" s="46"/>
      <c r="Y785" s="46"/>
      <c r="Z785" s="46"/>
      <c r="AA785" s="46"/>
      <c r="AB785" s="46"/>
      <c r="AC785" s="46"/>
      <c r="AD785" s="46"/>
      <c r="AE785" s="46"/>
      <c r="AF785" s="46"/>
      <c r="AG785" s="46"/>
      <c r="AH785" s="46"/>
      <c r="AI785" s="46"/>
      <c r="AJ785" s="46"/>
      <c r="AK785" s="46"/>
      <c r="AL785" s="46"/>
    </row>
    <row r="786">
      <c r="A786" s="50"/>
      <c r="B786" s="46"/>
      <c r="C786" s="46"/>
      <c r="D786" s="46"/>
      <c r="E786" s="70"/>
      <c r="F786" s="50"/>
      <c r="G786" s="50"/>
      <c r="H786" s="50"/>
      <c r="I786" s="50"/>
      <c r="J786" s="102"/>
      <c r="K786" s="46"/>
      <c r="L786" s="46"/>
      <c r="M786" s="46"/>
      <c r="N786" s="46"/>
      <c r="O786" s="46"/>
      <c r="P786" s="46"/>
      <c r="Q786" s="46"/>
      <c r="R786" s="46"/>
      <c r="S786" s="46"/>
      <c r="T786" s="46"/>
      <c r="U786" s="46"/>
      <c r="V786" s="46"/>
      <c r="W786" s="46"/>
      <c r="X786" s="46"/>
      <c r="Y786" s="46"/>
      <c r="Z786" s="46"/>
      <c r="AA786" s="46"/>
      <c r="AB786" s="46"/>
      <c r="AC786" s="46"/>
      <c r="AD786" s="46"/>
      <c r="AE786" s="46"/>
      <c r="AF786" s="46"/>
      <c r="AG786" s="46"/>
      <c r="AH786" s="46"/>
      <c r="AI786" s="46"/>
      <c r="AJ786" s="46"/>
      <c r="AK786" s="46"/>
      <c r="AL786" s="46"/>
    </row>
    <row r="787">
      <c r="A787" s="50"/>
      <c r="B787" s="46"/>
      <c r="C787" s="46"/>
      <c r="D787" s="46"/>
      <c r="E787" s="70"/>
      <c r="F787" s="50"/>
      <c r="G787" s="50"/>
      <c r="H787" s="50"/>
      <c r="I787" s="50"/>
      <c r="J787" s="102"/>
      <c r="K787" s="46"/>
      <c r="L787" s="46"/>
      <c r="M787" s="46"/>
      <c r="N787" s="46"/>
      <c r="O787" s="46"/>
      <c r="P787" s="46"/>
      <c r="Q787" s="46"/>
      <c r="R787" s="46"/>
      <c r="S787" s="46"/>
      <c r="T787" s="46"/>
      <c r="U787" s="46"/>
      <c r="V787" s="46"/>
      <c r="W787" s="46"/>
      <c r="X787" s="46"/>
      <c r="Y787" s="46"/>
      <c r="Z787" s="46"/>
      <c r="AA787" s="46"/>
      <c r="AB787" s="46"/>
      <c r="AC787" s="46"/>
      <c r="AD787" s="46"/>
      <c r="AE787" s="46"/>
      <c r="AF787" s="46"/>
      <c r="AG787" s="46"/>
      <c r="AH787" s="46"/>
      <c r="AI787" s="46"/>
      <c r="AJ787" s="46"/>
      <c r="AK787" s="46"/>
      <c r="AL787" s="46"/>
    </row>
    <row r="788">
      <c r="A788" s="50"/>
      <c r="B788" s="46"/>
      <c r="C788" s="46"/>
      <c r="D788" s="46"/>
      <c r="E788" s="70"/>
      <c r="F788" s="50"/>
      <c r="G788" s="50"/>
      <c r="H788" s="50"/>
      <c r="I788" s="50"/>
      <c r="J788" s="102"/>
      <c r="K788" s="46"/>
      <c r="L788" s="46"/>
      <c r="M788" s="46"/>
      <c r="N788" s="46"/>
      <c r="O788" s="46"/>
      <c r="P788" s="46"/>
      <c r="Q788" s="46"/>
      <c r="R788" s="46"/>
      <c r="S788" s="46"/>
      <c r="T788" s="46"/>
      <c r="U788" s="46"/>
      <c r="V788" s="46"/>
      <c r="W788" s="46"/>
      <c r="X788" s="46"/>
      <c r="Y788" s="46"/>
      <c r="Z788" s="46"/>
      <c r="AA788" s="46"/>
      <c r="AB788" s="46"/>
      <c r="AC788" s="46"/>
      <c r="AD788" s="46"/>
      <c r="AE788" s="46"/>
      <c r="AF788" s="46"/>
      <c r="AG788" s="46"/>
      <c r="AH788" s="46"/>
      <c r="AI788" s="46"/>
      <c r="AJ788" s="46"/>
      <c r="AK788" s="46"/>
      <c r="AL788" s="46"/>
    </row>
    <row r="789">
      <c r="A789" s="50"/>
      <c r="B789" s="46"/>
      <c r="C789" s="46"/>
      <c r="D789" s="46"/>
      <c r="E789" s="70"/>
      <c r="F789" s="50"/>
      <c r="G789" s="50"/>
      <c r="H789" s="50"/>
      <c r="I789" s="50"/>
      <c r="J789" s="102"/>
      <c r="K789" s="46"/>
      <c r="L789" s="46"/>
      <c r="M789" s="46"/>
      <c r="N789" s="46"/>
      <c r="O789" s="46"/>
      <c r="P789" s="46"/>
      <c r="Q789" s="46"/>
      <c r="R789" s="46"/>
      <c r="S789" s="46"/>
      <c r="T789" s="46"/>
      <c r="U789" s="46"/>
      <c r="V789" s="46"/>
      <c r="W789" s="46"/>
      <c r="X789" s="46"/>
      <c r="Y789" s="46"/>
      <c r="Z789" s="46"/>
      <c r="AA789" s="46"/>
      <c r="AB789" s="46"/>
      <c r="AC789" s="46"/>
      <c r="AD789" s="46"/>
      <c r="AE789" s="46"/>
      <c r="AF789" s="46"/>
      <c r="AG789" s="46"/>
      <c r="AH789" s="46"/>
      <c r="AI789" s="46"/>
      <c r="AJ789" s="46"/>
      <c r="AK789" s="46"/>
      <c r="AL789" s="46"/>
    </row>
    <row r="790">
      <c r="A790" s="50"/>
      <c r="B790" s="46"/>
      <c r="C790" s="46"/>
      <c r="D790" s="46"/>
      <c r="E790" s="70"/>
      <c r="F790" s="50"/>
      <c r="G790" s="50"/>
      <c r="H790" s="50"/>
      <c r="I790" s="50"/>
      <c r="J790" s="102"/>
      <c r="K790" s="46"/>
      <c r="L790" s="46"/>
      <c r="M790" s="46"/>
      <c r="N790" s="46"/>
      <c r="O790" s="46"/>
      <c r="P790" s="46"/>
      <c r="Q790" s="46"/>
      <c r="R790" s="46"/>
      <c r="S790" s="46"/>
      <c r="T790" s="46"/>
      <c r="U790" s="46"/>
      <c r="V790" s="46"/>
      <c r="W790" s="46"/>
      <c r="X790" s="46"/>
      <c r="Y790" s="46"/>
      <c r="Z790" s="46"/>
      <c r="AA790" s="46"/>
      <c r="AB790" s="46"/>
      <c r="AC790" s="46"/>
      <c r="AD790" s="46"/>
      <c r="AE790" s="46"/>
      <c r="AF790" s="46"/>
      <c r="AG790" s="46"/>
      <c r="AH790" s="46"/>
      <c r="AI790" s="46"/>
      <c r="AJ790" s="46"/>
      <c r="AK790" s="46"/>
      <c r="AL790" s="46"/>
    </row>
    <row r="791">
      <c r="A791" s="50"/>
      <c r="B791" s="46"/>
      <c r="C791" s="46"/>
      <c r="D791" s="46"/>
      <c r="E791" s="70"/>
      <c r="F791" s="50"/>
      <c r="G791" s="50"/>
      <c r="H791" s="50"/>
      <c r="I791" s="50"/>
      <c r="J791" s="102"/>
      <c r="K791" s="46"/>
      <c r="L791" s="46"/>
      <c r="M791" s="46"/>
      <c r="N791" s="46"/>
      <c r="O791" s="46"/>
      <c r="P791" s="46"/>
      <c r="Q791" s="46"/>
      <c r="R791" s="46"/>
      <c r="S791" s="46"/>
      <c r="T791" s="46"/>
      <c r="U791" s="46"/>
      <c r="V791" s="46"/>
      <c r="W791" s="46"/>
      <c r="X791" s="46"/>
      <c r="Y791" s="46"/>
      <c r="Z791" s="46"/>
      <c r="AA791" s="46"/>
      <c r="AB791" s="46"/>
      <c r="AC791" s="46"/>
      <c r="AD791" s="46"/>
      <c r="AE791" s="46"/>
      <c r="AF791" s="46"/>
      <c r="AG791" s="46"/>
      <c r="AH791" s="46"/>
      <c r="AI791" s="46"/>
      <c r="AJ791" s="46"/>
      <c r="AK791" s="46"/>
      <c r="AL791" s="46"/>
    </row>
    <row r="792">
      <c r="A792" s="50"/>
      <c r="B792" s="46"/>
      <c r="C792" s="46"/>
      <c r="D792" s="46"/>
      <c r="E792" s="70"/>
      <c r="F792" s="50"/>
      <c r="G792" s="50"/>
      <c r="H792" s="50"/>
      <c r="I792" s="50"/>
      <c r="J792" s="102"/>
      <c r="K792" s="46"/>
      <c r="L792" s="46"/>
      <c r="M792" s="46"/>
      <c r="N792" s="46"/>
      <c r="O792" s="46"/>
      <c r="P792" s="46"/>
      <c r="Q792" s="46"/>
      <c r="R792" s="46"/>
      <c r="S792" s="46"/>
      <c r="T792" s="46"/>
      <c r="U792" s="46"/>
      <c r="V792" s="46"/>
      <c r="W792" s="46"/>
      <c r="X792" s="46"/>
      <c r="Y792" s="46"/>
      <c r="Z792" s="46"/>
      <c r="AA792" s="46"/>
      <c r="AB792" s="46"/>
      <c r="AC792" s="46"/>
      <c r="AD792" s="46"/>
      <c r="AE792" s="46"/>
      <c r="AF792" s="46"/>
      <c r="AG792" s="46"/>
      <c r="AH792" s="46"/>
      <c r="AI792" s="46"/>
      <c r="AJ792" s="46"/>
      <c r="AK792" s="46"/>
      <c r="AL792" s="46"/>
    </row>
    <row r="793">
      <c r="A793" s="50"/>
      <c r="B793" s="46"/>
      <c r="C793" s="46"/>
      <c r="D793" s="46"/>
      <c r="E793" s="70"/>
      <c r="F793" s="50"/>
      <c r="G793" s="50"/>
      <c r="H793" s="50"/>
      <c r="I793" s="50"/>
      <c r="J793" s="102"/>
      <c r="K793" s="46"/>
      <c r="L793" s="46"/>
      <c r="M793" s="46"/>
      <c r="N793" s="46"/>
      <c r="O793" s="46"/>
      <c r="P793" s="46"/>
      <c r="Q793" s="46"/>
      <c r="R793" s="46"/>
      <c r="S793" s="46"/>
      <c r="T793" s="46"/>
      <c r="U793" s="46"/>
      <c r="V793" s="46"/>
      <c r="W793" s="46"/>
      <c r="X793" s="46"/>
      <c r="Y793" s="46"/>
      <c r="Z793" s="46"/>
      <c r="AA793" s="46"/>
      <c r="AB793" s="46"/>
      <c r="AC793" s="46"/>
      <c r="AD793" s="46"/>
      <c r="AE793" s="46"/>
      <c r="AF793" s="46"/>
      <c r="AG793" s="46"/>
      <c r="AH793" s="46"/>
      <c r="AI793" s="46"/>
      <c r="AJ793" s="46"/>
      <c r="AK793" s="46"/>
      <c r="AL793" s="46"/>
    </row>
    <row r="794">
      <c r="A794" s="50"/>
      <c r="B794" s="46"/>
      <c r="C794" s="46"/>
      <c r="D794" s="46"/>
      <c r="E794" s="70"/>
      <c r="F794" s="50"/>
      <c r="G794" s="50"/>
      <c r="H794" s="50"/>
      <c r="I794" s="50"/>
      <c r="J794" s="102"/>
      <c r="K794" s="46"/>
      <c r="L794" s="46"/>
      <c r="M794" s="46"/>
      <c r="N794" s="46"/>
      <c r="O794" s="46"/>
      <c r="P794" s="46"/>
      <c r="Q794" s="46"/>
      <c r="R794" s="46"/>
      <c r="S794" s="46"/>
      <c r="T794" s="46"/>
      <c r="U794" s="46"/>
      <c r="V794" s="46"/>
      <c r="W794" s="46"/>
      <c r="X794" s="46"/>
      <c r="Y794" s="46"/>
      <c r="Z794" s="46"/>
      <c r="AA794" s="46"/>
      <c r="AB794" s="46"/>
      <c r="AC794" s="46"/>
      <c r="AD794" s="46"/>
      <c r="AE794" s="46"/>
      <c r="AF794" s="46"/>
      <c r="AG794" s="46"/>
      <c r="AH794" s="46"/>
      <c r="AI794" s="46"/>
      <c r="AJ794" s="46"/>
      <c r="AK794" s="46"/>
      <c r="AL794" s="46"/>
    </row>
    <row r="795">
      <c r="A795" s="50"/>
      <c r="B795" s="46"/>
      <c r="C795" s="46"/>
      <c r="D795" s="46"/>
      <c r="E795" s="70"/>
      <c r="F795" s="50"/>
      <c r="G795" s="50"/>
      <c r="H795" s="50"/>
      <c r="I795" s="50"/>
      <c r="J795" s="102"/>
      <c r="K795" s="46"/>
      <c r="L795" s="46"/>
      <c r="M795" s="46"/>
      <c r="N795" s="46"/>
      <c r="O795" s="46"/>
      <c r="P795" s="46"/>
      <c r="Q795" s="46"/>
      <c r="R795" s="46"/>
      <c r="S795" s="46"/>
      <c r="T795" s="46"/>
      <c r="U795" s="46"/>
      <c r="V795" s="46"/>
      <c r="W795" s="46"/>
      <c r="X795" s="46"/>
      <c r="Y795" s="46"/>
      <c r="Z795" s="46"/>
      <c r="AA795" s="46"/>
      <c r="AB795" s="46"/>
      <c r="AC795" s="46"/>
      <c r="AD795" s="46"/>
      <c r="AE795" s="46"/>
      <c r="AF795" s="46"/>
      <c r="AG795" s="46"/>
      <c r="AH795" s="46"/>
      <c r="AI795" s="46"/>
      <c r="AJ795" s="46"/>
      <c r="AK795" s="46"/>
      <c r="AL795" s="46"/>
    </row>
    <row r="796">
      <c r="A796" s="50"/>
      <c r="B796" s="46"/>
      <c r="C796" s="46"/>
      <c r="D796" s="46"/>
      <c r="E796" s="70"/>
      <c r="F796" s="50"/>
      <c r="G796" s="50"/>
      <c r="H796" s="50"/>
      <c r="I796" s="50"/>
      <c r="J796" s="102"/>
      <c r="K796" s="46"/>
      <c r="L796" s="46"/>
      <c r="M796" s="46"/>
      <c r="N796" s="46"/>
      <c r="O796" s="46"/>
      <c r="P796" s="46"/>
      <c r="Q796" s="46"/>
      <c r="R796" s="46"/>
      <c r="S796" s="46"/>
      <c r="T796" s="46"/>
      <c r="U796" s="46"/>
      <c r="V796" s="46"/>
      <c r="W796" s="46"/>
      <c r="X796" s="46"/>
      <c r="Y796" s="46"/>
      <c r="Z796" s="46"/>
      <c r="AA796" s="46"/>
      <c r="AB796" s="46"/>
      <c r="AC796" s="46"/>
      <c r="AD796" s="46"/>
      <c r="AE796" s="46"/>
      <c r="AF796" s="46"/>
      <c r="AG796" s="46"/>
      <c r="AH796" s="46"/>
      <c r="AI796" s="46"/>
      <c r="AJ796" s="46"/>
      <c r="AK796" s="46"/>
      <c r="AL796" s="46"/>
    </row>
    <row r="797">
      <c r="A797" s="50"/>
      <c r="B797" s="46"/>
      <c r="C797" s="46"/>
      <c r="D797" s="46"/>
      <c r="E797" s="70"/>
      <c r="F797" s="50"/>
      <c r="G797" s="50"/>
      <c r="H797" s="50"/>
      <c r="I797" s="50"/>
      <c r="J797" s="102"/>
      <c r="K797" s="46"/>
      <c r="L797" s="46"/>
      <c r="M797" s="46"/>
      <c r="N797" s="46"/>
      <c r="O797" s="46"/>
      <c r="P797" s="46"/>
      <c r="Q797" s="46"/>
      <c r="R797" s="46"/>
      <c r="S797" s="46"/>
      <c r="T797" s="46"/>
      <c r="U797" s="46"/>
      <c r="V797" s="46"/>
      <c r="W797" s="46"/>
      <c r="X797" s="46"/>
      <c r="Y797" s="46"/>
      <c r="Z797" s="46"/>
      <c r="AA797" s="46"/>
      <c r="AB797" s="46"/>
      <c r="AC797" s="46"/>
      <c r="AD797" s="46"/>
      <c r="AE797" s="46"/>
      <c r="AF797" s="46"/>
      <c r="AG797" s="46"/>
      <c r="AH797" s="46"/>
      <c r="AI797" s="46"/>
      <c r="AJ797" s="46"/>
      <c r="AK797" s="46"/>
      <c r="AL797" s="46"/>
    </row>
    <row r="798">
      <c r="A798" s="50"/>
      <c r="B798" s="46"/>
      <c r="C798" s="46"/>
      <c r="D798" s="46"/>
      <c r="E798" s="70"/>
      <c r="F798" s="50"/>
      <c r="G798" s="50"/>
      <c r="H798" s="50"/>
      <c r="I798" s="50"/>
      <c r="J798" s="102"/>
      <c r="K798" s="46"/>
      <c r="L798" s="46"/>
      <c r="M798" s="46"/>
      <c r="N798" s="46"/>
      <c r="O798" s="46"/>
      <c r="P798" s="46"/>
      <c r="Q798" s="46"/>
      <c r="R798" s="46"/>
      <c r="S798" s="46"/>
      <c r="T798" s="46"/>
      <c r="U798" s="46"/>
      <c r="V798" s="46"/>
      <c r="W798" s="46"/>
      <c r="X798" s="46"/>
      <c r="Y798" s="46"/>
      <c r="Z798" s="46"/>
      <c r="AA798" s="46"/>
      <c r="AB798" s="46"/>
      <c r="AC798" s="46"/>
      <c r="AD798" s="46"/>
      <c r="AE798" s="46"/>
      <c r="AF798" s="46"/>
      <c r="AG798" s="46"/>
      <c r="AH798" s="46"/>
      <c r="AI798" s="46"/>
      <c r="AJ798" s="46"/>
      <c r="AK798" s="46"/>
      <c r="AL798" s="46"/>
    </row>
    <row r="799">
      <c r="A799" s="50"/>
      <c r="B799" s="46"/>
      <c r="C799" s="46"/>
      <c r="D799" s="46"/>
      <c r="E799" s="70"/>
      <c r="F799" s="50"/>
      <c r="G799" s="50"/>
      <c r="H799" s="50"/>
      <c r="I799" s="50"/>
      <c r="J799" s="102"/>
      <c r="K799" s="46"/>
      <c r="L799" s="46"/>
      <c r="M799" s="46"/>
      <c r="N799" s="46"/>
      <c r="O799" s="46"/>
      <c r="P799" s="46"/>
      <c r="Q799" s="46"/>
      <c r="R799" s="46"/>
      <c r="S799" s="46"/>
      <c r="T799" s="46"/>
      <c r="U799" s="46"/>
      <c r="V799" s="46"/>
      <c r="W799" s="46"/>
      <c r="X799" s="46"/>
      <c r="Y799" s="46"/>
      <c r="Z799" s="46"/>
      <c r="AA799" s="46"/>
      <c r="AB799" s="46"/>
      <c r="AC799" s="46"/>
      <c r="AD799" s="46"/>
      <c r="AE799" s="46"/>
      <c r="AF799" s="46"/>
      <c r="AG799" s="46"/>
      <c r="AH799" s="46"/>
      <c r="AI799" s="46"/>
      <c r="AJ799" s="46"/>
      <c r="AK799" s="46"/>
      <c r="AL799" s="46"/>
    </row>
    <row r="800">
      <c r="A800" s="50"/>
      <c r="B800" s="46"/>
      <c r="C800" s="46"/>
      <c r="D800" s="46"/>
      <c r="E800" s="70"/>
      <c r="F800" s="50"/>
      <c r="G800" s="50"/>
      <c r="H800" s="50"/>
      <c r="I800" s="50"/>
      <c r="J800" s="102"/>
      <c r="K800" s="46"/>
      <c r="L800" s="46"/>
      <c r="M800" s="46"/>
      <c r="N800" s="46"/>
      <c r="O800" s="46"/>
      <c r="P800" s="46"/>
      <c r="Q800" s="46"/>
      <c r="R800" s="46"/>
      <c r="S800" s="46"/>
      <c r="T800" s="46"/>
      <c r="U800" s="46"/>
      <c r="V800" s="46"/>
      <c r="W800" s="46"/>
      <c r="X800" s="46"/>
      <c r="Y800" s="46"/>
      <c r="Z800" s="46"/>
      <c r="AA800" s="46"/>
      <c r="AB800" s="46"/>
      <c r="AC800" s="46"/>
      <c r="AD800" s="46"/>
      <c r="AE800" s="46"/>
      <c r="AF800" s="46"/>
      <c r="AG800" s="46"/>
      <c r="AH800" s="46"/>
      <c r="AI800" s="46"/>
      <c r="AJ800" s="46"/>
      <c r="AK800" s="46"/>
      <c r="AL800" s="46"/>
    </row>
    <row r="801">
      <c r="A801" s="50"/>
      <c r="B801" s="46"/>
      <c r="C801" s="46"/>
      <c r="D801" s="46"/>
      <c r="E801" s="70"/>
      <c r="F801" s="50"/>
      <c r="G801" s="50"/>
      <c r="H801" s="50"/>
      <c r="I801" s="50"/>
      <c r="J801" s="102"/>
      <c r="K801" s="46"/>
      <c r="L801" s="46"/>
      <c r="M801" s="46"/>
      <c r="N801" s="46"/>
      <c r="O801" s="46"/>
      <c r="P801" s="46"/>
      <c r="Q801" s="46"/>
      <c r="R801" s="46"/>
      <c r="S801" s="46"/>
      <c r="T801" s="46"/>
      <c r="U801" s="46"/>
      <c r="V801" s="46"/>
      <c r="W801" s="46"/>
      <c r="X801" s="46"/>
      <c r="Y801" s="46"/>
      <c r="Z801" s="46"/>
      <c r="AA801" s="46"/>
      <c r="AB801" s="46"/>
      <c r="AC801" s="46"/>
      <c r="AD801" s="46"/>
      <c r="AE801" s="46"/>
      <c r="AF801" s="46"/>
      <c r="AG801" s="46"/>
      <c r="AH801" s="46"/>
      <c r="AI801" s="46"/>
      <c r="AJ801" s="46"/>
      <c r="AK801" s="46"/>
      <c r="AL801" s="46"/>
    </row>
    <row r="802">
      <c r="A802" s="50"/>
      <c r="B802" s="46"/>
      <c r="C802" s="46"/>
      <c r="D802" s="46"/>
      <c r="E802" s="70"/>
      <c r="F802" s="50"/>
      <c r="G802" s="50"/>
      <c r="H802" s="50"/>
      <c r="I802" s="50"/>
      <c r="J802" s="102"/>
      <c r="K802" s="46"/>
      <c r="L802" s="46"/>
      <c r="M802" s="46"/>
      <c r="N802" s="46"/>
      <c r="O802" s="46"/>
      <c r="P802" s="46"/>
      <c r="Q802" s="46"/>
      <c r="R802" s="46"/>
      <c r="S802" s="46"/>
      <c r="T802" s="46"/>
      <c r="U802" s="46"/>
      <c r="V802" s="46"/>
      <c r="W802" s="46"/>
      <c r="X802" s="46"/>
      <c r="Y802" s="46"/>
      <c r="Z802" s="46"/>
      <c r="AA802" s="46"/>
      <c r="AB802" s="46"/>
      <c r="AC802" s="46"/>
      <c r="AD802" s="46"/>
      <c r="AE802" s="46"/>
      <c r="AF802" s="46"/>
      <c r="AG802" s="46"/>
      <c r="AH802" s="46"/>
      <c r="AI802" s="46"/>
      <c r="AJ802" s="46"/>
      <c r="AK802" s="46"/>
      <c r="AL802" s="46"/>
    </row>
    <row r="803">
      <c r="A803" s="50"/>
      <c r="B803" s="46"/>
      <c r="C803" s="46"/>
      <c r="D803" s="46"/>
      <c r="E803" s="70"/>
      <c r="F803" s="50"/>
      <c r="G803" s="50"/>
      <c r="H803" s="50"/>
      <c r="I803" s="50"/>
      <c r="J803" s="102"/>
      <c r="K803" s="46"/>
      <c r="L803" s="46"/>
      <c r="M803" s="46"/>
      <c r="N803" s="46"/>
      <c r="O803" s="46"/>
      <c r="P803" s="46"/>
      <c r="Q803" s="46"/>
      <c r="R803" s="46"/>
      <c r="S803" s="46"/>
      <c r="T803" s="46"/>
      <c r="U803" s="46"/>
      <c r="V803" s="46"/>
      <c r="W803" s="46"/>
      <c r="X803" s="46"/>
      <c r="Y803" s="46"/>
      <c r="Z803" s="46"/>
      <c r="AA803" s="46"/>
      <c r="AB803" s="46"/>
      <c r="AC803" s="46"/>
      <c r="AD803" s="46"/>
      <c r="AE803" s="46"/>
      <c r="AF803" s="46"/>
      <c r="AG803" s="46"/>
      <c r="AH803" s="46"/>
      <c r="AI803" s="46"/>
      <c r="AJ803" s="46"/>
      <c r="AK803" s="46"/>
      <c r="AL803" s="46"/>
    </row>
    <row r="804">
      <c r="A804" s="50"/>
      <c r="B804" s="46"/>
      <c r="C804" s="46"/>
      <c r="D804" s="46"/>
      <c r="E804" s="70"/>
      <c r="F804" s="50"/>
      <c r="G804" s="50"/>
      <c r="H804" s="50"/>
      <c r="I804" s="50"/>
      <c r="J804" s="102"/>
      <c r="K804" s="46"/>
      <c r="L804" s="46"/>
      <c r="M804" s="46"/>
      <c r="N804" s="46"/>
      <c r="O804" s="46"/>
      <c r="P804" s="46"/>
      <c r="Q804" s="46"/>
      <c r="R804" s="46"/>
      <c r="S804" s="46"/>
      <c r="T804" s="46"/>
      <c r="U804" s="46"/>
      <c r="V804" s="46"/>
      <c r="W804" s="46"/>
      <c r="X804" s="46"/>
      <c r="Y804" s="46"/>
      <c r="Z804" s="46"/>
      <c r="AA804" s="46"/>
      <c r="AB804" s="46"/>
      <c r="AC804" s="46"/>
      <c r="AD804" s="46"/>
      <c r="AE804" s="46"/>
      <c r="AF804" s="46"/>
      <c r="AG804" s="46"/>
      <c r="AH804" s="46"/>
      <c r="AI804" s="46"/>
      <c r="AJ804" s="46"/>
      <c r="AK804" s="46"/>
      <c r="AL804" s="46"/>
    </row>
    <row r="805">
      <c r="A805" s="50"/>
      <c r="B805" s="46"/>
      <c r="C805" s="46"/>
      <c r="D805" s="46"/>
      <c r="E805" s="70"/>
      <c r="F805" s="50"/>
      <c r="G805" s="50"/>
      <c r="H805" s="50"/>
      <c r="I805" s="50"/>
      <c r="J805" s="102"/>
      <c r="K805" s="46"/>
      <c r="L805" s="46"/>
      <c r="M805" s="46"/>
      <c r="N805" s="46"/>
      <c r="O805" s="46"/>
      <c r="P805" s="46"/>
      <c r="Q805" s="46"/>
      <c r="R805" s="46"/>
      <c r="S805" s="46"/>
      <c r="T805" s="46"/>
      <c r="U805" s="46"/>
      <c r="V805" s="46"/>
      <c r="W805" s="46"/>
      <c r="X805" s="46"/>
      <c r="Y805" s="46"/>
      <c r="Z805" s="46"/>
      <c r="AA805" s="46"/>
      <c r="AB805" s="46"/>
      <c r="AC805" s="46"/>
      <c r="AD805" s="46"/>
      <c r="AE805" s="46"/>
      <c r="AF805" s="46"/>
      <c r="AG805" s="46"/>
      <c r="AH805" s="46"/>
      <c r="AI805" s="46"/>
      <c r="AJ805" s="46"/>
      <c r="AK805" s="46"/>
      <c r="AL805" s="46"/>
    </row>
    <row r="806">
      <c r="A806" s="50"/>
      <c r="B806" s="46"/>
      <c r="C806" s="46"/>
      <c r="D806" s="46"/>
      <c r="E806" s="70"/>
      <c r="F806" s="50"/>
      <c r="G806" s="50"/>
      <c r="H806" s="50"/>
      <c r="I806" s="50"/>
      <c r="J806" s="102"/>
      <c r="K806" s="46"/>
      <c r="L806" s="46"/>
      <c r="M806" s="46"/>
      <c r="N806" s="46"/>
      <c r="O806" s="46"/>
      <c r="P806" s="46"/>
      <c r="Q806" s="46"/>
      <c r="R806" s="46"/>
      <c r="S806" s="46"/>
      <c r="T806" s="46"/>
      <c r="U806" s="46"/>
      <c r="V806" s="46"/>
      <c r="W806" s="46"/>
      <c r="X806" s="46"/>
      <c r="Y806" s="46"/>
      <c r="Z806" s="46"/>
      <c r="AA806" s="46"/>
      <c r="AB806" s="46"/>
      <c r="AC806" s="46"/>
      <c r="AD806" s="46"/>
      <c r="AE806" s="46"/>
      <c r="AF806" s="46"/>
      <c r="AG806" s="46"/>
      <c r="AH806" s="46"/>
      <c r="AI806" s="46"/>
      <c r="AJ806" s="46"/>
      <c r="AK806" s="46"/>
      <c r="AL806" s="46"/>
    </row>
    <row r="807">
      <c r="A807" s="50"/>
      <c r="B807" s="46"/>
      <c r="C807" s="46"/>
      <c r="D807" s="46"/>
      <c r="E807" s="70"/>
      <c r="F807" s="50"/>
      <c r="G807" s="50"/>
      <c r="H807" s="50"/>
      <c r="I807" s="50"/>
      <c r="J807" s="102"/>
      <c r="K807" s="46"/>
      <c r="L807" s="46"/>
      <c r="M807" s="46"/>
      <c r="N807" s="46"/>
      <c r="O807" s="46"/>
      <c r="P807" s="46"/>
      <c r="Q807" s="46"/>
      <c r="R807" s="46"/>
      <c r="S807" s="46"/>
      <c r="T807" s="46"/>
      <c r="U807" s="46"/>
      <c r="V807" s="46"/>
      <c r="W807" s="46"/>
      <c r="X807" s="46"/>
      <c r="Y807" s="46"/>
      <c r="Z807" s="46"/>
      <c r="AA807" s="46"/>
      <c r="AB807" s="46"/>
      <c r="AC807" s="46"/>
      <c r="AD807" s="46"/>
      <c r="AE807" s="46"/>
      <c r="AF807" s="46"/>
      <c r="AG807" s="46"/>
      <c r="AH807" s="46"/>
      <c r="AI807" s="46"/>
      <c r="AJ807" s="46"/>
      <c r="AK807" s="46"/>
      <c r="AL807" s="46"/>
    </row>
    <row r="808">
      <c r="A808" s="50"/>
      <c r="B808" s="46"/>
      <c r="C808" s="46"/>
      <c r="D808" s="46"/>
      <c r="E808" s="70"/>
      <c r="F808" s="50"/>
      <c r="G808" s="50"/>
      <c r="H808" s="50"/>
      <c r="I808" s="50"/>
      <c r="J808" s="102"/>
      <c r="K808" s="46"/>
      <c r="L808" s="46"/>
      <c r="M808" s="46"/>
      <c r="N808" s="46"/>
      <c r="O808" s="46"/>
      <c r="P808" s="46"/>
      <c r="Q808" s="46"/>
      <c r="R808" s="46"/>
      <c r="S808" s="46"/>
      <c r="T808" s="46"/>
      <c r="U808" s="46"/>
      <c r="V808" s="46"/>
      <c r="W808" s="46"/>
      <c r="X808" s="46"/>
      <c r="Y808" s="46"/>
      <c r="Z808" s="46"/>
      <c r="AA808" s="46"/>
      <c r="AB808" s="46"/>
      <c r="AC808" s="46"/>
      <c r="AD808" s="46"/>
      <c r="AE808" s="46"/>
      <c r="AF808" s="46"/>
      <c r="AG808" s="46"/>
      <c r="AH808" s="46"/>
      <c r="AI808" s="46"/>
      <c r="AJ808" s="46"/>
      <c r="AK808" s="46"/>
      <c r="AL808" s="46"/>
    </row>
    <row r="809">
      <c r="A809" s="50"/>
      <c r="B809" s="46"/>
      <c r="C809" s="46"/>
      <c r="D809" s="46"/>
      <c r="E809" s="70"/>
      <c r="F809" s="50"/>
      <c r="G809" s="50"/>
      <c r="H809" s="50"/>
      <c r="I809" s="50"/>
      <c r="J809" s="102"/>
      <c r="K809" s="46"/>
      <c r="L809" s="46"/>
      <c r="M809" s="46"/>
      <c r="N809" s="46"/>
      <c r="O809" s="46"/>
      <c r="P809" s="46"/>
      <c r="Q809" s="46"/>
      <c r="R809" s="46"/>
      <c r="S809" s="46"/>
      <c r="T809" s="46"/>
      <c r="U809" s="46"/>
      <c r="V809" s="46"/>
      <c r="W809" s="46"/>
      <c r="X809" s="46"/>
      <c r="Y809" s="46"/>
      <c r="Z809" s="46"/>
      <c r="AA809" s="46"/>
      <c r="AB809" s="46"/>
      <c r="AC809" s="46"/>
      <c r="AD809" s="46"/>
      <c r="AE809" s="46"/>
      <c r="AF809" s="46"/>
      <c r="AG809" s="46"/>
      <c r="AH809" s="46"/>
      <c r="AI809" s="46"/>
      <c r="AJ809" s="46"/>
      <c r="AK809" s="46"/>
      <c r="AL809" s="46"/>
    </row>
    <row r="810">
      <c r="A810" s="50"/>
      <c r="B810" s="46"/>
      <c r="C810" s="46"/>
      <c r="D810" s="46"/>
      <c r="E810" s="70"/>
      <c r="F810" s="50"/>
      <c r="G810" s="50"/>
      <c r="H810" s="50"/>
      <c r="I810" s="50"/>
      <c r="J810" s="102"/>
      <c r="K810" s="46"/>
      <c r="L810" s="46"/>
      <c r="M810" s="46"/>
      <c r="N810" s="46"/>
      <c r="O810" s="46"/>
      <c r="P810" s="46"/>
      <c r="Q810" s="46"/>
      <c r="R810" s="46"/>
      <c r="S810" s="46"/>
      <c r="T810" s="46"/>
      <c r="U810" s="46"/>
      <c r="V810" s="46"/>
      <c r="W810" s="46"/>
      <c r="X810" s="46"/>
      <c r="Y810" s="46"/>
      <c r="Z810" s="46"/>
      <c r="AA810" s="46"/>
      <c r="AB810" s="46"/>
      <c r="AC810" s="46"/>
      <c r="AD810" s="46"/>
      <c r="AE810" s="46"/>
      <c r="AF810" s="46"/>
      <c r="AG810" s="46"/>
      <c r="AH810" s="46"/>
      <c r="AI810" s="46"/>
      <c r="AJ810" s="46"/>
      <c r="AK810" s="46"/>
      <c r="AL810" s="46"/>
    </row>
    <row r="811">
      <c r="A811" s="50"/>
      <c r="B811" s="46"/>
      <c r="C811" s="46"/>
      <c r="D811" s="46"/>
      <c r="E811" s="70"/>
      <c r="F811" s="50"/>
      <c r="G811" s="50"/>
      <c r="H811" s="50"/>
      <c r="I811" s="50"/>
      <c r="J811" s="102"/>
      <c r="K811" s="46"/>
      <c r="L811" s="46"/>
      <c r="M811" s="46"/>
      <c r="N811" s="46"/>
      <c r="O811" s="46"/>
      <c r="P811" s="46"/>
      <c r="Q811" s="46"/>
      <c r="R811" s="46"/>
      <c r="S811" s="46"/>
      <c r="T811" s="46"/>
      <c r="U811" s="46"/>
      <c r="V811" s="46"/>
      <c r="W811" s="46"/>
      <c r="X811" s="46"/>
      <c r="Y811" s="46"/>
      <c r="Z811" s="46"/>
      <c r="AA811" s="46"/>
      <c r="AB811" s="46"/>
      <c r="AC811" s="46"/>
      <c r="AD811" s="46"/>
      <c r="AE811" s="46"/>
      <c r="AF811" s="46"/>
      <c r="AG811" s="46"/>
      <c r="AH811" s="46"/>
      <c r="AI811" s="46"/>
      <c r="AJ811" s="46"/>
      <c r="AK811" s="46"/>
      <c r="AL811" s="46"/>
    </row>
    <row r="812">
      <c r="A812" s="50"/>
      <c r="B812" s="46"/>
      <c r="C812" s="46"/>
      <c r="D812" s="46"/>
      <c r="E812" s="70"/>
      <c r="F812" s="50"/>
      <c r="G812" s="50"/>
      <c r="H812" s="50"/>
      <c r="I812" s="50"/>
      <c r="J812" s="102"/>
      <c r="K812" s="46"/>
      <c r="L812" s="46"/>
      <c r="M812" s="46"/>
      <c r="N812" s="46"/>
      <c r="O812" s="46"/>
      <c r="P812" s="46"/>
      <c r="Q812" s="46"/>
      <c r="R812" s="46"/>
      <c r="S812" s="46"/>
      <c r="T812" s="46"/>
      <c r="U812" s="46"/>
      <c r="V812" s="46"/>
      <c r="W812" s="46"/>
      <c r="X812" s="46"/>
      <c r="Y812" s="46"/>
      <c r="Z812" s="46"/>
      <c r="AA812" s="46"/>
      <c r="AB812" s="46"/>
      <c r="AC812" s="46"/>
      <c r="AD812" s="46"/>
      <c r="AE812" s="46"/>
      <c r="AF812" s="46"/>
      <c r="AG812" s="46"/>
      <c r="AH812" s="46"/>
      <c r="AI812" s="46"/>
      <c r="AJ812" s="46"/>
      <c r="AK812" s="46"/>
      <c r="AL812" s="46"/>
    </row>
    <row r="813">
      <c r="A813" s="50"/>
      <c r="B813" s="46"/>
      <c r="C813" s="46"/>
      <c r="D813" s="46"/>
      <c r="E813" s="70"/>
      <c r="F813" s="50"/>
      <c r="G813" s="50"/>
      <c r="H813" s="50"/>
      <c r="I813" s="50"/>
      <c r="J813" s="102"/>
      <c r="K813" s="46"/>
      <c r="L813" s="46"/>
      <c r="M813" s="46"/>
      <c r="N813" s="46"/>
      <c r="O813" s="46"/>
      <c r="P813" s="46"/>
      <c r="Q813" s="46"/>
      <c r="R813" s="46"/>
      <c r="S813" s="46"/>
      <c r="T813" s="46"/>
      <c r="U813" s="46"/>
      <c r="V813" s="46"/>
      <c r="W813" s="46"/>
      <c r="X813" s="46"/>
      <c r="Y813" s="46"/>
      <c r="Z813" s="46"/>
      <c r="AA813" s="46"/>
      <c r="AB813" s="46"/>
      <c r="AC813" s="46"/>
      <c r="AD813" s="46"/>
      <c r="AE813" s="46"/>
      <c r="AF813" s="46"/>
      <c r="AG813" s="46"/>
      <c r="AH813" s="46"/>
      <c r="AI813" s="46"/>
      <c r="AJ813" s="46"/>
      <c r="AK813" s="46"/>
      <c r="AL813" s="46"/>
    </row>
    <row r="814">
      <c r="A814" s="50"/>
      <c r="B814" s="46"/>
      <c r="C814" s="46"/>
      <c r="D814" s="46"/>
      <c r="E814" s="70"/>
      <c r="F814" s="50"/>
      <c r="G814" s="50"/>
      <c r="H814" s="50"/>
      <c r="I814" s="50"/>
      <c r="J814" s="102"/>
      <c r="K814" s="46"/>
      <c r="L814" s="46"/>
      <c r="M814" s="46"/>
      <c r="N814" s="46"/>
      <c r="O814" s="46"/>
      <c r="P814" s="46"/>
      <c r="Q814" s="46"/>
      <c r="R814" s="46"/>
      <c r="S814" s="46"/>
      <c r="T814" s="46"/>
      <c r="U814" s="46"/>
      <c r="V814" s="46"/>
      <c r="W814" s="46"/>
      <c r="X814" s="46"/>
      <c r="Y814" s="46"/>
      <c r="Z814" s="46"/>
      <c r="AA814" s="46"/>
      <c r="AB814" s="46"/>
      <c r="AC814" s="46"/>
      <c r="AD814" s="46"/>
      <c r="AE814" s="46"/>
      <c r="AF814" s="46"/>
      <c r="AG814" s="46"/>
      <c r="AH814" s="46"/>
      <c r="AI814" s="46"/>
      <c r="AJ814" s="46"/>
      <c r="AK814" s="46"/>
      <c r="AL814" s="46"/>
    </row>
    <row r="815">
      <c r="A815" s="50"/>
      <c r="B815" s="46"/>
      <c r="C815" s="46"/>
      <c r="D815" s="46"/>
      <c r="E815" s="70"/>
      <c r="F815" s="50"/>
      <c r="G815" s="50"/>
      <c r="H815" s="50"/>
      <c r="I815" s="50"/>
      <c r="J815" s="102"/>
      <c r="K815" s="46"/>
      <c r="L815" s="46"/>
      <c r="M815" s="46"/>
      <c r="N815" s="46"/>
      <c r="O815" s="46"/>
      <c r="P815" s="46"/>
      <c r="Q815" s="46"/>
      <c r="R815" s="46"/>
      <c r="S815" s="46"/>
      <c r="T815" s="46"/>
      <c r="U815" s="46"/>
      <c r="V815" s="46"/>
      <c r="W815" s="46"/>
      <c r="X815" s="46"/>
      <c r="Y815" s="46"/>
      <c r="Z815" s="46"/>
      <c r="AA815" s="46"/>
      <c r="AB815" s="46"/>
      <c r="AC815" s="46"/>
      <c r="AD815" s="46"/>
      <c r="AE815" s="46"/>
      <c r="AF815" s="46"/>
      <c r="AG815" s="46"/>
      <c r="AH815" s="46"/>
      <c r="AI815" s="46"/>
      <c r="AJ815" s="46"/>
      <c r="AK815" s="46"/>
      <c r="AL815" s="46"/>
    </row>
    <row r="816">
      <c r="A816" s="50"/>
      <c r="B816" s="46"/>
      <c r="C816" s="46"/>
      <c r="D816" s="46"/>
      <c r="E816" s="70"/>
      <c r="F816" s="50"/>
      <c r="G816" s="50"/>
      <c r="H816" s="50"/>
      <c r="I816" s="50"/>
      <c r="J816" s="102"/>
      <c r="K816" s="46"/>
      <c r="L816" s="46"/>
      <c r="M816" s="46"/>
      <c r="N816" s="46"/>
      <c r="O816" s="46"/>
      <c r="P816" s="46"/>
      <c r="Q816" s="46"/>
      <c r="R816" s="46"/>
      <c r="S816" s="46"/>
      <c r="T816" s="46"/>
      <c r="U816" s="46"/>
      <c r="V816" s="46"/>
      <c r="W816" s="46"/>
      <c r="X816" s="46"/>
      <c r="Y816" s="46"/>
      <c r="Z816" s="46"/>
      <c r="AA816" s="46"/>
      <c r="AB816" s="46"/>
      <c r="AC816" s="46"/>
      <c r="AD816" s="46"/>
      <c r="AE816" s="46"/>
      <c r="AF816" s="46"/>
      <c r="AG816" s="46"/>
      <c r="AH816" s="46"/>
      <c r="AI816" s="46"/>
      <c r="AJ816" s="46"/>
      <c r="AK816" s="46"/>
      <c r="AL816" s="46"/>
    </row>
    <row r="817">
      <c r="A817" s="50"/>
      <c r="B817" s="46"/>
      <c r="C817" s="46"/>
      <c r="D817" s="46"/>
      <c r="E817" s="70"/>
      <c r="F817" s="50"/>
      <c r="G817" s="50"/>
      <c r="H817" s="50"/>
      <c r="I817" s="50"/>
      <c r="J817" s="102"/>
      <c r="K817" s="46"/>
      <c r="L817" s="46"/>
      <c r="M817" s="46"/>
      <c r="N817" s="46"/>
      <c r="O817" s="46"/>
      <c r="P817" s="46"/>
      <c r="Q817" s="46"/>
      <c r="R817" s="46"/>
      <c r="S817" s="46"/>
      <c r="T817" s="46"/>
      <c r="U817" s="46"/>
      <c r="V817" s="46"/>
      <c r="W817" s="46"/>
      <c r="X817" s="46"/>
      <c r="Y817" s="46"/>
      <c r="Z817" s="46"/>
      <c r="AA817" s="46"/>
      <c r="AB817" s="46"/>
      <c r="AC817" s="46"/>
      <c r="AD817" s="46"/>
      <c r="AE817" s="46"/>
      <c r="AF817" s="46"/>
      <c r="AG817" s="46"/>
      <c r="AH817" s="46"/>
      <c r="AI817" s="46"/>
      <c r="AJ817" s="46"/>
      <c r="AK817" s="46"/>
      <c r="AL817" s="46"/>
    </row>
    <row r="818">
      <c r="A818" s="50"/>
      <c r="B818" s="46"/>
      <c r="C818" s="46"/>
      <c r="D818" s="46"/>
      <c r="E818" s="70"/>
      <c r="F818" s="50"/>
      <c r="G818" s="50"/>
      <c r="H818" s="50"/>
      <c r="I818" s="50"/>
      <c r="J818" s="102"/>
      <c r="K818" s="46"/>
      <c r="L818" s="46"/>
      <c r="M818" s="46"/>
      <c r="N818" s="46"/>
      <c r="O818" s="46"/>
      <c r="P818" s="46"/>
      <c r="Q818" s="46"/>
      <c r="R818" s="46"/>
      <c r="S818" s="46"/>
      <c r="T818" s="46"/>
      <c r="U818" s="46"/>
      <c r="V818" s="46"/>
      <c r="W818" s="46"/>
      <c r="X818" s="46"/>
      <c r="Y818" s="46"/>
      <c r="Z818" s="46"/>
      <c r="AA818" s="46"/>
      <c r="AB818" s="46"/>
      <c r="AC818" s="46"/>
      <c r="AD818" s="46"/>
      <c r="AE818" s="46"/>
      <c r="AF818" s="46"/>
      <c r="AG818" s="46"/>
      <c r="AH818" s="46"/>
      <c r="AI818" s="46"/>
      <c r="AJ818" s="46"/>
      <c r="AK818" s="46"/>
      <c r="AL818" s="46"/>
    </row>
    <row r="819">
      <c r="A819" s="50"/>
      <c r="B819" s="46"/>
      <c r="C819" s="46"/>
      <c r="D819" s="46"/>
      <c r="E819" s="70"/>
      <c r="F819" s="50"/>
      <c r="G819" s="50"/>
      <c r="H819" s="50"/>
      <c r="I819" s="50"/>
      <c r="J819" s="102"/>
      <c r="K819" s="46"/>
      <c r="L819" s="46"/>
      <c r="M819" s="46"/>
      <c r="N819" s="46"/>
      <c r="O819" s="46"/>
      <c r="P819" s="46"/>
      <c r="Q819" s="46"/>
      <c r="R819" s="46"/>
      <c r="S819" s="46"/>
      <c r="T819" s="46"/>
      <c r="U819" s="46"/>
      <c r="V819" s="46"/>
      <c r="W819" s="46"/>
      <c r="X819" s="46"/>
      <c r="Y819" s="46"/>
      <c r="Z819" s="46"/>
      <c r="AA819" s="46"/>
      <c r="AB819" s="46"/>
      <c r="AC819" s="46"/>
      <c r="AD819" s="46"/>
      <c r="AE819" s="46"/>
      <c r="AF819" s="46"/>
      <c r="AG819" s="46"/>
      <c r="AH819" s="46"/>
      <c r="AI819" s="46"/>
      <c r="AJ819" s="46"/>
      <c r="AK819" s="46"/>
      <c r="AL819" s="46"/>
    </row>
    <row r="820">
      <c r="A820" s="50"/>
      <c r="B820" s="46"/>
      <c r="C820" s="46"/>
      <c r="D820" s="46"/>
      <c r="E820" s="70"/>
      <c r="F820" s="50"/>
      <c r="G820" s="50"/>
      <c r="H820" s="50"/>
      <c r="I820" s="50"/>
      <c r="J820" s="102"/>
      <c r="K820" s="46"/>
      <c r="L820" s="46"/>
      <c r="M820" s="46"/>
      <c r="N820" s="46"/>
      <c r="O820" s="46"/>
      <c r="P820" s="46"/>
      <c r="Q820" s="46"/>
      <c r="R820" s="46"/>
      <c r="S820" s="46"/>
      <c r="T820" s="46"/>
      <c r="U820" s="46"/>
      <c r="V820" s="46"/>
      <c r="W820" s="46"/>
      <c r="X820" s="46"/>
      <c r="Y820" s="46"/>
      <c r="Z820" s="46"/>
      <c r="AA820" s="46"/>
      <c r="AB820" s="46"/>
      <c r="AC820" s="46"/>
      <c r="AD820" s="46"/>
      <c r="AE820" s="46"/>
      <c r="AF820" s="46"/>
      <c r="AG820" s="46"/>
      <c r="AH820" s="46"/>
      <c r="AI820" s="46"/>
      <c r="AJ820" s="46"/>
      <c r="AK820" s="46"/>
      <c r="AL820" s="46"/>
    </row>
    <row r="821">
      <c r="A821" s="50"/>
      <c r="B821" s="46"/>
      <c r="C821" s="46"/>
      <c r="D821" s="46"/>
      <c r="E821" s="70"/>
      <c r="F821" s="50"/>
      <c r="G821" s="50"/>
      <c r="H821" s="50"/>
      <c r="I821" s="50"/>
      <c r="J821" s="102"/>
      <c r="K821" s="46"/>
      <c r="L821" s="46"/>
      <c r="M821" s="46"/>
      <c r="N821" s="46"/>
      <c r="O821" s="46"/>
      <c r="P821" s="46"/>
      <c r="Q821" s="46"/>
      <c r="R821" s="46"/>
      <c r="S821" s="46"/>
      <c r="T821" s="46"/>
      <c r="U821" s="46"/>
      <c r="V821" s="46"/>
      <c r="W821" s="46"/>
      <c r="X821" s="46"/>
      <c r="Y821" s="46"/>
      <c r="Z821" s="46"/>
      <c r="AA821" s="46"/>
      <c r="AB821" s="46"/>
      <c r="AC821" s="46"/>
      <c r="AD821" s="46"/>
      <c r="AE821" s="46"/>
      <c r="AF821" s="46"/>
      <c r="AG821" s="46"/>
      <c r="AH821" s="46"/>
      <c r="AI821" s="46"/>
      <c r="AJ821" s="46"/>
      <c r="AK821" s="46"/>
      <c r="AL821" s="46"/>
    </row>
    <row r="822">
      <c r="A822" s="50"/>
      <c r="B822" s="46"/>
      <c r="C822" s="46"/>
      <c r="D822" s="46"/>
      <c r="E822" s="70"/>
      <c r="F822" s="50"/>
      <c r="G822" s="50"/>
      <c r="H822" s="50"/>
      <c r="I822" s="50"/>
      <c r="J822" s="102"/>
      <c r="K822" s="46"/>
      <c r="L822" s="46"/>
      <c r="M822" s="46"/>
      <c r="N822" s="46"/>
      <c r="O822" s="46"/>
      <c r="P822" s="46"/>
      <c r="Q822" s="46"/>
      <c r="R822" s="46"/>
      <c r="S822" s="46"/>
      <c r="T822" s="46"/>
      <c r="U822" s="46"/>
      <c r="V822" s="46"/>
      <c r="W822" s="46"/>
      <c r="X822" s="46"/>
      <c r="Y822" s="46"/>
      <c r="Z822" s="46"/>
      <c r="AA822" s="46"/>
      <c r="AB822" s="46"/>
      <c r="AC822" s="46"/>
      <c r="AD822" s="46"/>
      <c r="AE822" s="46"/>
      <c r="AF822" s="46"/>
      <c r="AG822" s="46"/>
      <c r="AH822" s="46"/>
      <c r="AI822" s="46"/>
      <c r="AJ822" s="46"/>
      <c r="AK822" s="46"/>
      <c r="AL822" s="46"/>
    </row>
    <row r="823">
      <c r="A823" s="50"/>
      <c r="B823" s="46"/>
      <c r="C823" s="46"/>
      <c r="D823" s="46"/>
      <c r="E823" s="70"/>
      <c r="F823" s="50"/>
      <c r="G823" s="50"/>
      <c r="H823" s="50"/>
      <c r="I823" s="50"/>
      <c r="J823" s="102"/>
      <c r="K823" s="46"/>
      <c r="L823" s="46"/>
      <c r="M823" s="46"/>
      <c r="N823" s="46"/>
      <c r="O823" s="46"/>
      <c r="P823" s="46"/>
      <c r="Q823" s="46"/>
      <c r="R823" s="46"/>
      <c r="S823" s="46"/>
      <c r="T823" s="46"/>
      <c r="U823" s="46"/>
      <c r="V823" s="46"/>
      <c r="W823" s="46"/>
      <c r="X823" s="46"/>
      <c r="Y823" s="46"/>
      <c r="Z823" s="46"/>
      <c r="AA823" s="46"/>
      <c r="AB823" s="46"/>
      <c r="AC823" s="46"/>
      <c r="AD823" s="46"/>
      <c r="AE823" s="46"/>
      <c r="AF823" s="46"/>
      <c r="AG823" s="46"/>
      <c r="AH823" s="46"/>
      <c r="AI823" s="46"/>
      <c r="AJ823" s="46"/>
      <c r="AK823" s="46"/>
      <c r="AL823" s="46"/>
    </row>
    <row r="824">
      <c r="A824" s="50"/>
      <c r="B824" s="46"/>
      <c r="C824" s="46"/>
      <c r="D824" s="46"/>
      <c r="E824" s="70"/>
      <c r="F824" s="50"/>
      <c r="G824" s="50"/>
      <c r="H824" s="50"/>
      <c r="I824" s="50"/>
      <c r="J824" s="102"/>
      <c r="K824" s="46"/>
      <c r="L824" s="46"/>
      <c r="M824" s="46"/>
      <c r="N824" s="46"/>
      <c r="O824" s="46"/>
      <c r="P824" s="46"/>
      <c r="Q824" s="46"/>
      <c r="R824" s="46"/>
      <c r="S824" s="46"/>
      <c r="T824" s="46"/>
      <c r="U824" s="46"/>
      <c r="V824" s="46"/>
      <c r="W824" s="46"/>
      <c r="X824" s="46"/>
      <c r="Y824" s="46"/>
      <c r="Z824" s="46"/>
      <c r="AA824" s="46"/>
      <c r="AB824" s="46"/>
      <c r="AC824" s="46"/>
      <c r="AD824" s="46"/>
      <c r="AE824" s="46"/>
      <c r="AF824" s="46"/>
      <c r="AG824" s="46"/>
      <c r="AH824" s="46"/>
      <c r="AI824" s="46"/>
      <c r="AJ824" s="46"/>
      <c r="AK824" s="46"/>
      <c r="AL824" s="46"/>
    </row>
    <row r="825">
      <c r="A825" s="50"/>
      <c r="B825" s="46"/>
      <c r="C825" s="46"/>
      <c r="D825" s="46"/>
      <c r="E825" s="70"/>
      <c r="F825" s="50"/>
      <c r="G825" s="50"/>
      <c r="H825" s="50"/>
      <c r="I825" s="50"/>
      <c r="J825" s="102"/>
      <c r="K825" s="46"/>
      <c r="L825" s="46"/>
      <c r="M825" s="46"/>
      <c r="N825" s="46"/>
      <c r="O825" s="46"/>
      <c r="P825" s="46"/>
      <c r="Q825" s="46"/>
      <c r="R825" s="46"/>
      <c r="S825" s="46"/>
      <c r="T825" s="46"/>
      <c r="U825" s="46"/>
      <c r="V825" s="46"/>
      <c r="W825" s="46"/>
      <c r="X825" s="46"/>
      <c r="Y825" s="46"/>
      <c r="Z825" s="46"/>
      <c r="AA825" s="46"/>
      <c r="AB825" s="46"/>
      <c r="AC825" s="46"/>
      <c r="AD825" s="46"/>
      <c r="AE825" s="46"/>
      <c r="AF825" s="46"/>
      <c r="AG825" s="46"/>
      <c r="AH825" s="46"/>
      <c r="AI825" s="46"/>
      <c r="AJ825" s="46"/>
      <c r="AK825" s="46"/>
      <c r="AL825" s="46"/>
    </row>
    <row r="826">
      <c r="A826" s="50"/>
      <c r="B826" s="46"/>
      <c r="C826" s="46"/>
      <c r="D826" s="46"/>
      <c r="E826" s="70"/>
      <c r="F826" s="50"/>
      <c r="G826" s="50"/>
      <c r="H826" s="50"/>
      <c r="I826" s="50"/>
      <c r="J826" s="102"/>
      <c r="K826" s="46"/>
      <c r="L826" s="46"/>
      <c r="M826" s="46"/>
      <c r="N826" s="46"/>
      <c r="O826" s="46"/>
      <c r="P826" s="46"/>
      <c r="Q826" s="46"/>
      <c r="R826" s="46"/>
      <c r="S826" s="46"/>
      <c r="T826" s="46"/>
      <c r="U826" s="46"/>
      <c r="V826" s="46"/>
      <c r="W826" s="46"/>
      <c r="X826" s="46"/>
      <c r="Y826" s="46"/>
      <c r="Z826" s="46"/>
      <c r="AA826" s="46"/>
      <c r="AB826" s="46"/>
      <c r="AC826" s="46"/>
      <c r="AD826" s="46"/>
      <c r="AE826" s="46"/>
      <c r="AF826" s="46"/>
      <c r="AG826" s="46"/>
      <c r="AH826" s="46"/>
      <c r="AI826" s="46"/>
      <c r="AJ826" s="46"/>
      <c r="AK826" s="46"/>
      <c r="AL826" s="46"/>
    </row>
    <row r="827">
      <c r="A827" s="50"/>
      <c r="B827" s="46"/>
      <c r="C827" s="46"/>
      <c r="D827" s="46"/>
      <c r="E827" s="70"/>
      <c r="F827" s="50"/>
      <c r="G827" s="50"/>
      <c r="H827" s="50"/>
      <c r="I827" s="50"/>
      <c r="J827" s="102"/>
      <c r="K827" s="46"/>
      <c r="L827" s="46"/>
      <c r="M827" s="46"/>
      <c r="N827" s="46"/>
      <c r="O827" s="46"/>
      <c r="P827" s="46"/>
      <c r="Q827" s="46"/>
      <c r="R827" s="46"/>
      <c r="S827" s="46"/>
      <c r="T827" s="46"/>
      <c r="U827" s="46"/>
      <c r="V827" s="46"/>
      <c r="W827" s="46"/>
      <c r="X827" s="46"/>
      <c r="Y827" s="46"/>
      <c r="Z827" s="46"/>
      <c r="AA827" s="46"/>
      <c r="AB827" s="46"/>
      <c r="AC827" s="46"/>
      <c r="AD827" s="46"/>
      <c r="AE827" s="46"/>
      <c r="AF827" s="46"/>
      <c r="AG827" s="46"/>
      <c r="AH827" s="46"/>
      <c r="AI827" s="46"/>
      <c r="AJ827" s="46"/>
      <c r="AK827" s="46"/>
      <c r="AL827" s="46"/>
    </row>
    <row r="828">
      <c r="A828" s="50"/>
      <c r="B828" s="46"/>
      <c r="C828" s="46"/>
      <c r="D828" s="46"/>
      <c r="E828" s="70"/>
      <c r="F828" s="50"/>
      <c r="G828" s="50"/>
      <c r="H828" s="50"/>
      <c r="I828" s="50"/>
      <c r="J828" s="102"/>
      <c r="K828" s="46"/>
      <c r="L828" s="46"/>
      <c r="M828" s="46"/>
      <c r="N828" s="46"/>
      <c r="O828" s="46"/>
      <c r="P828" s="46"/>
      <c r="Q828" s="46"/>
      <c r="R828" s="46"/>
      <c r="S828" s="46"/>
      <c r="T828" s="46"/>
      <c r="U828" s="46"/>
      <c r="V828" s="46"/>
      <c r="W828" s="46"/>
      <c r="X828" s="46"/>
      <c r="Y828" s="46"/>
      <c r="Z828" s="46"/>
      <c r="AA828" s="46"/>
      <c r="AB828" s="46"/>
      <c r="AC828" s="46"/>
      <c r="AD828" s="46"/>
      <c r="AE828" s="46"/>
      <c r="AF828" s="46"/>
      <c r="AG828" s="46"/>
      <c r="AH828" s="46"/>
      <c r="AI828" s="46"/>
      <c r="AJ828" s="46"/>
      <c r="AK828" s="46"/>
      <c r="AL828" s="46"/>
    </row>
    <row r="829">
      <c r="A829" s="50"/>
      <c r="B829" s="46"/>
      <c r="C829" s="46"/>
      <c r="D829" s="46"/>
      <c r="E829" s="70"/>
      <c r="F829" s="50"/>
      <c r="G829" s="50"/>
      <c r="H829" s="50"/>
      <c r="I829" s="50"/>
      <c r="J829" s="102"/>
      <c r="K829" s="46"/>
      <c r="L829" s="46"/>
      <c r="M829" s="46"/>
      <c r="N829" s="46"/>
      <c r="O829" s="46"/>
      <c r="P829" s="46"/>
      <c r="Q829" s="46"/>
      <c r="R829" s="46"/>
      <c r="S829" s="46"/>
      <c r="T829" s="46"/>
      <c r="U829" s="46"/>
      <c r="V829" s="46"/>
      <c r="W829" s="46"/>
      <c r="X829" s="46"/>
      <c r="Y829" s="46"/>
      <c r="Z829" s="46"/>
      <c r="AA829" s="46"/>
      <c r="AB829" s="46"/>
      <c r="AC829" s="46"/>
      <c r="AD829" s="46"/>
      <c r="AE829" s="46"/>
      <c r="AF829" s="46"/>
      <c r="AG829" s="46"/>
      <c r="AH829" s="46"/>
      <c r="AI829" s="46"/>
      <c r="AJ829" s="46"/>
      <c r="AK829" s="46"/>
      <c r="AL829" s="46"/>
    </row>
    <row r="830">
      <c r="A830" s="50"/>
      <c r="B830" s="46"/>
      <c r="C830" s="46"/>
      <c r="D830" s="46"/>
      <c r="E830" s="70"/>
      <c r="F830" s="50"/>
      <c r="G830" s="50"/>
      <c r="H830" s="50"/>
      <c r="I830" s="50"/>
      <c r="J830" s="102"/>
      <c r="K830" s="46"/>
      <c r="L830" s="46"/>
      <c r="M830" s="46"/>
      <c r="N830" s="46"/>
      <c r="O830" s="46"/>
      <c r="P830" s="46"/>
      <c r="Q830" s="46"/>
      <c r="R830" s="46"/>
      <c r="S830" s="46"/>
      <c r="T830" s="46"/>
      <c r="U830" s="46"/>
      <c r="V830" s="46"/>
      <c r="W830" s="46"/>
      <c r="X830" s="46"/>
      <c r="Y830" s="46"/>
      <c r="Z830" s="46"/>
      <c r="AA830" s="46"/>
      <c r="AB830" s="46"/>
      <c r="AC830" s="46"/>
      <c r="AD830" s="46"/>
      <c r="AE830" s="46"/>
      <c r="AF830" s="46"/>
      <c r="AG830" s="46"/>
      <c r="AH830" s="46"/>
      <c r="AI830" s="46"/>
      <c r="AJ830" s="46"/>
      <c r="AK830" s="46"/>
      <c r="AL830" s="46"/>
    </row>
    <row r="831">
      <c r="A831" s="50"/>
      <c r="B831" s="46"/>
      <c r="C831" s="46"/>
      <c r="D831" s="46"/>
      <c r="E831" s="70"/>
      <c r="F831" s="50"/>
      <c r="G831" s="50"/>
      <c r="H831" s="50"/>
      <c r="I831" s="50"/>
      <c r="J831" s="102"/>
      <c r="K831" s="46"/>
      <c r="L831" s="46"/>
      <c r="M831" s="46"/>
      <c r="N831" s="46"/>
      <c r="O831" s="46"/>
      <c r="P831" s="46"/>
      <c r="Q831" s="46"/>
      <c r="R831" s="46"/>
      <c r="S831" s="46"/>
      <c r="T831" s="46"/>
      <c r="U831" s="46"/>
      <c r="V831" s="46"/>
      <c r="W831" s="46"/>
      <c r="X831" s="46"/>
      <c r="Y831" s="46"/>
      <c r="Z831" s="46"/>
      <c r="AA831" s="46"/>
      <c r="AB831" s="46"/>
      <c r="AC831" s="46"/>
      <c r="AD831" s="46"/>
      <c r="AE831" s="46"/>
      <c r="AF831" s="46"/>
      <c r="AG831" s="46"/>
      <c r="AH831" s="46"/>
      <c r="AI831" s="46"/>
      <c r="AJ831" s="46"/>
      <c r="AK831" s="46"/>
      <c r="AL831" s="46"/>
    </row>
    <row r="832">
      <c r="A832" s="50"/>
      <c r="B832" s="46"/>
      <c r="C832" s="46"/>
      <c r="D832" s="46"/>
      <c r="E832" s="70"/>
      <c r="F832" s="50"/>
      <c r="G832" s="50"/>
      <c r="H832" s="50"/>
      <c r="I832" s="50"/>
      <c r="J832" s="102"/>
      <c r="K832" s="46"/>
      <c r="L832" s="46"/>
      <c r="M832" s="46"/>
      <c r="N832" s="46"/>
      <c r="O832" s="46"/>
      <c r="P832" s="46"/>
      <c r="Q832" s="46"/>
      <c r="R832" s="46"/>
      <c r="S832" s="46"/>
      <c r="T832" s="46"/>
      <c r="U832" s="46"/>
      <c r="V832" s="46"/>
      <c r="W832" s="46"/>
      <c r="X832" s="46"/>
      <c r="Y832" s="46"/>
      <c r="Z832" s="46"/>
      <c r="AA832" s="46"/>
      <c r="AB832" s="46"/>
      <c r="AC832" s="46"/>
      <c r="AD832" s="46"/>
      <c r="AE832" s="46"/>
      <c r="AF832" s="46"/>
      <c r="AG832" s="46"/>
      <c r="AH832" s="46"/>
      <c r="AI832" s="46"/>
      <c r="AJ832" s="46"/>
      <c r="AK832" s="46"/>
      <c r="AL832" s="46"/>
    </row>
    <row r="833">
      <c r="A833" s="50"/>
      <c r="B833" s="46"/>
      <c r="C833" s="46"/>
      <c r="D833" s="46"/>
      <c r="E833" s="70"/>
      <c r="F833" s="50"/>
      <c r="G833" s="50"/>
      <c r="H833" s="50"/>
      <c r="I833" s="50"/>
      <c r="J833" s="102"/>
      <c r="K833" s="46"/>
      <c r="L833" s="46"/>
      <c r="M833" s="46"/>
      <c r="N833" s="46"/>
      <c r="O833" s="46"/>
      <c r="P833" s="46"/>
      <c r="Q833" s="46"/>
      <c r="R833" s="46"/>
      <c r="S833" s="46"/>
      <c r="T833" s="46"/>
      <c r="U833" s="46"/>
      <c r="V833" s="46"/>
      <c r="W833" s="46"/>
      <c r="X833" s="46"/>
      <c r="Y833" s="46"/>
      <c r="Z833" s="46"/>
      <c r="AA833" s="46"/>
      <c r="AB833" s="46"/>
      <c r="AC833" s="46"/>
      <c r="AD833" s="46"/>
      <c r="AE833" s="46"/>
      <c r="AF833" s="46"/>
      <c r="AG833" s="46"/>
      <c r="AH833" s="46"/>
      <c r="AI833" s="46"/>
      <c r="AJ833" s="46"/>
      <c r="AK833" s="46"/>
      <c r="AL833" s="46"/>
    </row>
    <row r="834">
      <c r="A834" s="50"/>
      <c r="B834" s="46"/>
      <c r="C834" s="46"/>
      <c r="D834" s="46"/>
      <c r="E834" s="70"/>
      <c r="F834" s="50"/>
      <c r="G834" s="50"/>
      <c r="H834" s="50"/>
      <c r="I834" s="50"/>
      <c r="J834" s="102"/>
      <c r="K834" s="46"/>
      <c r="L834" s="46"/>
      <c r="M834" s="46"/>
      <c r="N834" s="46"/>
      <c r="O834" s="46"/>
      <c r="P834" s="46"/>
      <c r="Q834" s="46"/>
      <c r="R834" s="46"/>
      <c r="S834" s="46"/>
      <c r="T834" s="46"/>
      <c r="U834" s="46"/>
      <c r="V834" s="46"/>
      <c r="W834" s="46"/>
      <c r="X834" s="46"/>
      <c r="Y834" s="46"/>
      <c r="Z834" s="46"/>
      <c r="AA834" s="46"/>
      <c r="AB834" s="46"/>
      <c r="AC834" s="46"/>
      <c r="AD834" s="46"/>
      <c r="AE834" s="46"/>
      <c r="AF834" s="46"/>
      <c r="AG834" s="46"/>
      <c r="AH834" s="46"/>
      <c r="AI834" s="46"/>
      <c r="AJ834" s="46"/>
      <c r="AK834" s="46"/>
      <c r="AL834" s="46"/>
    </row>
    <row r="835">
      <c r="A835" s="50"/>
      <c r="B835" s="46"/>
      <c r="C835" s="46"/>
      <c r="D835" s="46"/>
      <c r="E835" s="70"/>
      <c r="F835" s="50"/>
      <c r="G835" s="50"/>
      <c r="H835" s="50"/>
      <c r="I835" s="50"/>
      <c r="J835" s="102"/>
      <c r="K835" s="46"/>
      <c r="L835" s="46"/>
      <c r="M835" s="46"/>
      <c r="N835" s="46"/>
      <c r="O835" s="46"/>
      <c r="P835" s="46"/>
      <c r="Q835" s="46"/>
      <c r="R835" s="46"/>
      <c r="S835" s="46"/>
      <c r="T835" s="46"/>
      <c r="U835" s="46"/>
      <c r="V835" s="46"/>
      <c r="W835" s="46"/>
      <c r="X835" s="46"/>
      <c r="Y835" s="46"/>
      <c r="Z835" s="46"/>
      <c r="AA835" s="46"/>
      <c r="AB835" s="46"/>
      <c r="AC835" s="46"/>
      <c r="AD835" s="46"/>
      <c r="AE835" s="46"/>
      <c r="AF835" s="46"/>
      <c r="AG835" s="46"/>
      <c r="AH835" s="46"/>
      <c r="AI835" s="46"/>
      <c r="AJ835" s="46"/>
      <c r="AK835" s="46"/>
      <c r="AL835" s="46"/>
    </row>
    <row r="836">
      <c r="A836" s="50"/>
      <c r="B836" s="46"/>
      <c r="C836" s="46"/>
      <c r="D836" s="46"/>
      <c r="E836" s="70"/>
      <c r="F836" s="50"/>
      <c r="G836" s="50"/>
      <c r="H836" s="50"/>
      <c r="I836" s="50"/>
      <c r="J836" s="102"/>
      <c r="K836" s="46"/>
      <c r="L836" s="46"/>
      <c r="M836" s="46"/>
      <c r="N836" s="46"/>
      <c r="O836" s="46"/>
      <c r="P836" s="46"/>
      <c r="Q836" s="46"/>
      <c r="R836" s="46"/>
      <c r="S836" s="46"/>
      <c r="T836" s="46"/>
      <c r="U836" s="46"/>
      <c r="V836" s="46"/>
      <c r="W836" s="46"/>
      <c r="X836" s="46"/>
      <c r="Y836" s="46"/>
      <c r="Z836" s="46"/>
      <c r="AA836" s="46"/>
      <c r="AB836" s="46"/>
      <c r="AC836" s="46"/>
      <c r="AD836" s="46"/>
      <c r="AE836" s="46"/>
      <c r="AF836" s="46"/>
      <c r="AG836" s="46"/>
      <c r="AH836" s="46"/>
      <c r="AI836" s="46"/>
      <c r="AJ836" s="46"/>
      <c r="AK836" s="46"/>
      <c r="AL836" s="46"/>
    </row>
    <row r="837">
      <c r="A837" s="50"/>
      <c r="B837" s="46"/>
      <c r="C837" s="46"/>
      <c r="D837" s="46"/>
      <c r="E837" s="70"/>
      <c r="F837" s="50"/>
      <c r="G837" s="50"/>
      <c r="H837" s="50"/>
      <c r="I837" s="50"/>
      <c r="J837" s="102"/>
      <c r="K837" s="46"/>
      <c r="L837" s="46"/>
      <c r="M837" s="46"/>
      <c r="N837" s="46"/>
      <c r="O837" s="46"/>
      <c r="P837" s="46"/>
      <c r="Q837" s="46"/>
      <c r="R837" s="46"/>
      <c r="S837" s="46"/>
      <c r="T837" s="46"/>
      <c r="U837" s="46"/>
      <c r="V837" s="46"/>
      <c r="W837" s="46"/>
      <c r="X837" s="46"/>
      <c r="Y837" s="46"/>
      <c r="Z837" s="46"/>
      <c r="AA837" s="46"/>
      <c r="AB837" s="46"/>
      <c r="AC837" s="46"/>
      <c r="AD837" s="46"/>
      <c r="AE837" s="46"/>
      <c r="AF837" s="46"/>
      <c r="AG837" s="46"/>
      <c r="AH837" s="46"/>
      <c r="AI837" s="46"/>
      <c r="AJ837" s="46"/>
      <c r="AK837" s="46"/>
      <c r="AL837" s="46"/>
    </row>
    <row r="838">
      <c r="A838" s="50"/>
      <c r="B838" s="46"/>
      <c r="C838" s="46"/>
      <c r="D838" s="46"/>
      <c r="E838" s="70"/>
      <c r="F838" s="50"/>
      <c r="G838" s="50"/>
      <c r="H838" s="50"/>
      <c r="I838" s="50"/>
      <c r="J838" s="102"/>
      <c r="K838" s="46"/>
      <c r="L838" s="46"/>
      <c r="M838" s="46"/>
      <c r="N838" s="46"/>
      <c r="O838" s="46"/>
      <c r="P838" s="46"/>
      <c r="Q838" s="46"/>
      <c r="R838" s="46"/>
      <c r="S838" s="46"/>
      <c r="T838" s="46"/>
      <c r="U838" s="46"/>
      <c r="V838" s="46"/>
      <c r="W838" s="46"/>
      <c r="X838" s="46"/>
      <c r="Y838" s="46"/>
      <c r="Z838" s="46"/>
      <c r="AA838" s="46"/>
      <c r="AB838" s="46"/>
      <c r="AC838" s="46"/>
      <c r="AD838" s="46"/>
      <c r="AE838" s="46"/>
      <c r="AF838" s="46"/>
      <c r="AG838" s="46"/>
      <c r="AH838" s="46"/>
      <c r="AI838" s="46"/>
      <c r="AJ838" s="46"/>
      <c r="AK838" s="46"/>
      <c r="AL838" s="46"/>
    </row>
    <row r="839">
      <c r="A839" s="50"/>
      <c r="B839" s="46"/>
      <c r="C839" s="46"/>
      <c r="D839" s="46"/>
      <c r="E839" s="70"/>
      <c r="F839" s="50"/>
      <c r="G839" s="50"/>
      <c r="H839" s="50"/>
      <c r="I839" s="50"/>
      <c r="J839" s="102"/>
      <c r="K839" s="46"/>
      <c r="L839" s="46"/>
      <c r="M839" s="46"/>
      <c r="N839" s="46"/>
      <c r="O839" s="46"/>
      <c r="P839" s="46"/>
      <c r="Q839" s="46"/>
      <c r="R839" s="46"/>
      <c r="S839" s="46"/>
      <c r="T839" s="46"/>
      <c r="U839" s="46"/>
      <c r="V839" s="46"/>
      <c r="W839" s="46"/>
      <c r="X839" s="46"/>
      <c r="Y839" s="46"/>
      <c r="Z839" s="46"/>
      <c r="AA839" s="46"/>
      <c r="AB839" s="46"/>
      <c r="AC839" s="46"/>
      <c r="AD839" s="46"/>
      <c r="AE839" s="46"/>
      <c r="AF839" s="46"/>
      <c r="AG839" s="46"/>
      <c r="AH839" s="46"/>
      <c r="AI839" s="46"/>
      <c r="AJ839" s="46"/>
      <c r="AK839" s="46"/>
      <c r="AL839" s="46"/>
    </row>
    <row r="840">
      <c r="A840" s="50"/>
      <c r="B840" s="46"/>
      <c r="C840" s="46"/>
      <c r="D840" s="46"/>
      <c r="E840" s="70"/>
      <c r="F840" s="50"/>
      <c r="G840" s="50"/>
      <c r="H840" s="50"/>
      <c r="I840" s="50"/>
      <c r="J840" s="102"/>
      <c r="K840" s="46"/>
      <c r="L840" s="46"/>
      <c r="M840" s="46"/>
      <c r="N840" s="46"/>
      <c r="O840" s="46"/>
      <c r="P840" s="46"/>
      <c r="Q840" s="46"/>
      <c r="R840" s="46"/>
      <c r="S840" s="46"/>
      <c r="T840" s="46"/>
      <c r="U840" s="46"/>
      <c r="V840" s="46"/>
      <c r="W840" s="46"/>
      <c r="X840" s="46"/>
      <c r="Y840" s="46"/>
      <c r="Z840" s="46"/>
      <c r="AA840" s="46"/>
      <c r="AB840" s="46"/>
      <c r="AC840" s="46"/>
      <c r="AD840" s="46"/>
      <c r="AE840" s="46"/>
      <c r="AF840" s="46"/>
      <c r="AG840" s="46"/>
      <c r="AH840" s="46"/>
      <c r="AI840" s="46"/>
      <c r="AJ840" s="46"/>
      <c r="AK840" s="46"/>
      <c r="AL840" s="46"/>
    </row>
    <row r="841">
      <c r="A841" s="50"/>
      <c r="B841" s="46"/>
      <c r="C841" s="46"/>
      <c r="D841" s="46"/>
      <c r="E841" s="70"/>
      <c r="F841" s="50"/>
      <c r="G841" s="50"/>
      <c r="H841" s="50"/>
      <c r="I841" s="50"/>
      <c r="J841" s="102"/>
      <c r="K841" s="46"/>
      <c r="L841" s="46"/>
      <c r="M841" s="46"/>
      <c r="N841" s="46"/>
      <c r="O841" s="46"/>
      <c r="P841" s="46"/>
      <c r="Q841" s="46"/>
      <c r="R841" s="46"/>
      <c r="S841" s="46"/>
      <c r="T841" s="46"/>
      <c r="U841" s="46"/>
      <c r="V841" s="46"/>
      <c r="W841" s="46"/>
      <c r="X841" s="46"/>
      <c r="Y841" s="46"/>
      <c r="Z841" s="46"/>
      <c r="AA841" s="46"/>
      <c r="AB841" s="46"/>
      <c r="AC841" s="46"/>
      <c r="AD841" s="46"/>
      <c r="AE841" s="46"/>
      <c r="AF841" s="46"/>
      <c r="AG841" s="46"/>
      <c r="AH841" s="46"/>
      <c r="AI841" s="46"/>
      <c r="AJ841" s="46"/>
      <c r="AK841" s="46"/>
      <c r="AL841" s="46"/>
    </row>
    <row r="842">
      <c r="A842" s="50"/>
      <c r="B842" s="46"/>
      <c r="C842" s="46"/>
      <c r="D842" s="46"/>
      <c r="E842" s="70"/>
      <c r="F842" s="50"/>
      <c r="G842" s="50"/>
      <c r="H842" s="50"/>
      <c r="I842" s="50"/>
      <c r="J842" s="102"/>
      <c r="K842" s="46"/>
      <c r="L842" s="46"/>
      <c r="M842" s="46"/>
      <c r="N842" s="46"/>
      <c r="O842" s="46"/>
      <c r="P842" s="46"/>
      <c r="Q842" s="46"/>
      <c r="R842" s="46"/>
      <c r="S842" s="46"/>
      <c r="T842" s="46"/>
      <c r="U842" s="46"/>
      <c r="V842" s="46"/>
      <c r="W842" s="46"/>
      <c r="X842" s="46"/>
      <c r="Y842" s="46"/>
      <c r="Z842" s="46"/>
      <c r="AA842" s="46"/>
      <c r="AB842" s="46"/>
      <c r="AC842" s="46"/>
      <c r="AD842" s="46"/>
      <c r="AE842" s="46"/>
      <c r="AF842" s="46"/>
      <c r="AG842" s="46"/>
      <c r="AH842" s="46"/>
      <c r="AI842" s="46"/>
      <c r="AJ842" s="46"/>
      <c r="AK842" s="46"/>
      <c r="AL842" s="46"/>
    </row>
    <row r="843">
      <c r="A843" s="50"/>
      <c r="B843" s="46"/>
      <c r="C843" s="46"/>
      <c r="D843" s="46"/>
      <c r="E843" s="70"/>
      <c r="F843" s="50"/>
      <c r="G843" s="50"/>
      <c r="H843" s="50"/>
      <c r="I843" s="50"/>
      <c r="J843" s="102"/>
      <c r="K843" s="46"/>
      <c r="L843" s="46"/>
      <c r="M843" s="46"/>
      <c r="N843" s="46"/>
      <c r="O843" s="46"/>
      <c r="P843" s="46"/>
      <c r="Q843" s="46"/>
      <c r="R843" s="46"/>
      <c r="S843" s="46"/>
      <c r="T843" s="46"/>
      <c r="U843" s="46"/>
      <c r="V843" s="46"/>
      <c r="W843" s="46"/>
      <c r="X843" s="46"/>
      <c r="Y843" s="46"/>
      <c r="Z843" s="46"/>
      <c r="AA843" s="46"/>
      <c r="AB843" s="46"/>
      <c r="AC843" s="46"/>
      <c r="AD843" s="46"/>
      <c r="AE843" s="46"/>
      <c r="AF843" s="46"/>
      <c r="AG843" s="46"/>
      <c r="AH843" s="46"/>
      <c r="AI843" s="46"/>
      <c r="AJ843" s="46"/>
      <c r="AK843" s="46"/>
      <c r="AL843" s="46"/>
    </row>
    <row r="844">
      <c r="A844" s="50"/>
      <c r="B844" s="46"/>
      <c r="C844" s="46"/>
      <c r="D844" s="46"/>
      <c r="E844" s="70"/>
      <c r="F844" s="50"/>
      <c r="G844" s="50"/>
      <c r="H844" s="50"/>
      <c r="I844" s="50"/>
      <c r="J844" s="102"/>
      <c r="K844" s="46"/>
      <c r="L844" s="46"/>
      <c r="M844" s="46"/>
      <c r="N844" s="46"/>
      <c r="O844" s="46"/>
      <c r="P844" s="46"/>
      <c r="Q844" s="46"/>
      <c r="R844" s="46"/>
      <c r="S844" s="46"/>
      <c r="T844" s="46"/>
      <c r="U844" s="46"/>
      <c r="V844" s="46"/>
      <c r="W844" s="46"/>
      <c r="X844" s="46"/>
      <c r="Y844" s="46"/>
      <c r="Z844" s="46"/>
      <c r="AA844" s="46"/>
      <c r="AB844" s="46"/>
      <c r="AC844" s="46"/>
      <c r="AD844" s="46"/>
      <c r="AE844" s="46"/>
      <c r="AF844" s="46"/>
      <c r="AG844" s="46"/>
      <c r="AH844" s="46"/>
      <c r="AI844" s="46"/>
      <c r="AJ844" s="46"/>
      <c r="AK844" s="46"/>
      <c r="AL844" s="46"/>
    </row>
    <row r="845">
      <c r="A845" s="50"/>
      <c r="B845" s="46"/>
      <c r="C845" s="46"/>
      <c r="D845" s="46"/>
      <c r="E845" s="70"/>
      <c r="F845" s="50"/>
      <c r="G845" s="50"/>
      <c r="H845" s="50"/>
      <c r="I845" s="50"/>
      <c r="J845" s="102"/>
      <c r="K845" s="46"/>
      <c r="L845" s="46"/>
      <c r="M845" s="46"/>
      <c r="N845" s="46"/>
      <c r="O845" s="46"/>
      <c r="P845" s="46"/>
      <c r="Q845" s="46"/>
      <c r="R845" s="46"/>
      <c r="S845" s="46"/>
      <c r="T845" s="46"/>
      <c r="U845" s="46"/>
      <c r="V845" s="46"/>
      <c r="W845" s="46"/>
      <c r="X845" s="46"/>
      <c r="Y845" s="46"/>
      <c r="Z845" s="46"/>
      <c r="AA845" s="46"/>
      <c r="AB845" s="46"/>
      <c r="AC845" s="46"/>
      <c r="AD845" s="46"/>
      <c r="AE845" s="46"/>
      <c r="AF845" s="46"/>
      <c r="AG845" s="46"/>
      <c r="AH845" s="46"/>
      <c r="AI845" s="46"/>
      <c r="AJ845" s="46"/>
      <c r="AK845" s="46"/>
      <c r="AL845" s="46"/>
    </row>
    <row r="846">
      <c r="A846" s="50"/>
      <c r="B846" s="46"/>
      <c r="C846" s="46"/>
      <c r="D846" s="46"/>
      <c r="E846" s="70"/>
      <c r="F846" s="50"/>
      <c r="G846" s="50"/>
      <c r="H846" s="50"/>
      <c r="I846" s="50"/>
      <c r="J846" s="102"/>
      <c r="K846" s="46"/>
      <c r="L846" s="46"/>
      <c r="M846" s="46"/>
      <c r="N846" s="46"/>
      <c r="O846" s="46"/>
      <c r="P846" s="46"/>
      <c r="Q846" s="46"/>
      <c r="R846" s="46"/>
      <c r="S846" s="46"/>
      <c r="T846" s="46"/>
      <c r="U846" s="46"/>
      <c r="V846" s="46"/>
      <c r="W846" s="46"/>
      <c r="X846" s="46"/>
      <c r="Y846" s="46"/>
      <c r="Z846" s="46"/>
      <c r="AA846" s="46"/>
      <c r="AB846" s="46"/>
      <c r="AC846" s="46"/>
      <c r="AD846" s="46"/>
      <c r="AE846" s="46"/>
      <c r="AF846" s="46"/>
      <c r="AG846" s="46"/>
      <c r="AH846" s="46"/>
      <c r="AI846" s="46"/>
      <c r="AJ846" s="46"/>
      <c r="AK846" s="46"/>
      <c r="AL846" s="46"/>
    </row>
    <row r="847">
      <c r="A847" s="50"/>
      <c r="B847" s="46"/>
      <c r="C847" s="46"/>
      <c r="D847" s="46"/>
      <c r="E847" s="70"/>
      <c r="F847" s="50"/>
      <c r="G847" s="50"/>
      <c r="H847" s="50"/>
      <c r="I847" s="50"/>
      <c r="J847" s="102"/>
      <c r="K847" s="46"/>
      <c r="L847" s="46"/>
      <c r="M847" s="46"/>
      <c r="N847" s="46"/>
      <c r="O847" s="46"/>
      <c r="P847" s="46"/>
      <c r="Q847" s="46"/>
      <c r="R847" s="46"/>
      <c r="S847" s="46"/>
      <c r="T847" s="46"/>
      <c r="U847" s="46"/>
      <c r="V847" s="46"/>
      <c r="W847" s="46"/>
      <c r="X847" s="46"/>
      <c r="Y847" s="46"/>
      <c r="Z847" s="46"/>
      <c r="AA847" s="46"/>
      <c r="AB847" s="46"/>
      <c r="AC847" s="46"/>
      <c r="AD847" s="46"/>
      <c r="AE847" s="46"/>
      <c r="AF847" s="46"/>
      <c r="AG847" s="46"/>
      <c r="AH847" s="46"/>
      <c r="AI847" s="46"/>
      <c r="AJ847" s="46"/>
      <c r="AK847" s="46"/>
      <c r="AL847" s="46"/>
    </row>
    <row r="848">
      <c r="A848" s="50"/>
      <c r="B848" s="46"/>
      <c r="C848" s="46"/>
      <c r="D848" s="46"/>
      <c r="E848" s="70"/>
      <c r="F848" s="50"/>
      <c r="G848" s="50"/>
      <c r="H848" s="50"/>
      <c r="I848" s="50"/>
      <c r="J848" s="102"/>
      <c r="K848" s="46"/>
      <c r="L848" s="46"/>
      <c r="M848" s="46"/>
      <c r="N848" s="46"/>
      <c r="O848" s="46"/>
      <c r="P848" s="46"/>
      <c r="Q848" s="46"/>
      <c r="R848" s="46"/>
      <c r="S848" s="46"/>
      <c r="T848" s="46"/>
      <c r="U848" s="46"/>
      <c r="V848" s="46"/>
      <c r="W848" s="46"/>
      <c r="X848" s="46"/>
      <c r="Y848" s="46"/>
      <c r="Z848" s="46"/>
      <c r="AA848" s="46"/>
      <c r="AB848" s="46"/>
      <c r="AC848" s="46"/>
      <c r="AD848" s="46"/>
      <c r="AE848" s="46"/>
      <c r="AF848" s="46"/>
      <c r="AG848" s="46"/>
      <c r="AH848" s="46"/>
      <c r="AI848" s="46"/>
      <c r="AJ848" s="46"/>
      <c r="AK848" s="46"/>
      <c r="AL848" s="46"/>
    </row>
    <row r="849">
      <c r="A849" s="50"/>
      <c r="B849" s="46"/>
      <c r="C849" s="46"/>
      <c r="D849" s="46"/>
      <c r="E849" s="70"/>
      <c r="F849" s="50"/>
      <c r="G849" s="50"/>
      <c r="H849" s="50"/>
      <c r="I849" s="50"/>
      <c r="J849" s="102"/>
      <c r="K849" s="46"/>
      <c r="L849" s="46"/>
      <c r="M849" s="46"/>
      <c r="N849" s="46"/>
      <c r="O849" s="46"/>
      <c r="P849" s="46"/>
      <c r="Q849" s="46"/>
      <c r="R849" s="46"/>
      <c r="S849" s="46"/>
      <c r="T849" s="46"/>
      <c r="U849" s="46"/>
      <c r="V849" s="46"/>
      <c r="W849" s="46"/>
      <c r="X849" s="46"/>
      <c r="Y849" s="46"/>
      <c r="Z849" s="46"/>
      <c r="AA849" s="46"/>
      <c r="AB849" s="46"/>
      <c r="AC849" s="46"/>
      <c r="AD849" s="46"/>
      <c r="AE849" s="46"/>
      <c r="AF849" s="46"/>
      <c r="AG849" s="46"/>
      <c r="AH849" s="46"/>
      <c r="AI849" s="46"/>
      <c r="AJ849" s="46"/>
      <c r="AK849" s="46"/>
      <c r="AL849" s="46"/>
    </row>
    <row r="850">
      <c r="A850" s="50"/>
      <c r="B850" s="46"/>
      <c r="C850" s="46"/>
      <c r="D850" s="46"/>
      <c r="E850" s="70"/>
      <c r="F850" s="50"/>
      <c r="G850" s="50"/>
      <c r="H850" s="50"/>
      <c r="I850" s="50"/>
      <c r="J850" s="102"/>
      <c r="K850" s="46"/>
      <c r="L850" s="46"/>
      <c r="M850" s="46"/>
      <c r="N850" s="46"/>
      <c r="O850" s="46"/>
      <c r="P850" s="46"/>
      <c r="Q850" s="46"/>
      <c r="R850" s="46"/>
      <c r="S850" s="46"/>
      <c r="T850" s="46"/>
      <c r="U850" s="46"/>
      <c r="V850" s="46"/>
      <c r="W850" s="46"/>
      <c r="X850" s="46"/>
      <c r="Y850" s="46"/>
      <c r="Z850" s="46"/>
      <c r="AA850" s="46"/>
      <c r="AB850" s="46"/>
      <c r="AC850" s="46"/>
      <c r="AD850" s="46"/>
      <c r="AE850" s="46"/>
      <c r="AF850" s="46"/>
      <c r="AG850" s="46"/>
      <c r="AH850" s="46"/>
      <c r="AI850" s="46"/>
      <c r="AJ850" s="46"/>
      <c r="AK850" s="46"/>
      <c r="AL850" s="46"/>
    </row>
    <row r="851">
      <c r="A851" s="50"/>
      <c r="B851" s="46"/>
      <c r="C851" s="46"/>
      <c r="D851" s="46"/>
      <c r="E851" s="70"/>
      <c r="F851" s="50"/>
      <c r="G851" s="50"/>
      <c r="H851" s="50"/>
      <c r="I851" s="50"/>
      <c r="J851" s="102"/>
      <c r="K851" s="46"/>
      <c r="L851" s="46"/>
      <c r="M851" s="46"/>
      <c r="N851" s="46"/>
      <c r="O851" s="46"/>
      <c r="P851" s="46"/>
      <c r="Q851" s="46"/>
      <c r="R851" s="46"/>
      <c r="S851" s="46"/>
      <c r="T851" s="46"/>
      <c r="U851" s="46"/>
      <c r="V851" s="46"/>
      <c r="W851" s="46"/>
      <c r="X851" s="46"/>
      <c r="Y851" s="46"/>
      <c r="Z851" s="46"/>
      <c r="AA851" s="46"/>
      <c r="AB851" s="46"/>
      <c r="AC851" s="46"/>
      <c r="AD851" s="46"/>
      <c r="AE851" s="46"/>
      <c r="AF851" s="46"/>
      <c r="AG851" s="46"/>
      <c r="AH851" s="46"/>
      <c r="AI851" s="46"/>
      <c r="AJ851" s="46"/>
      <c r="AK851" s="46"/>
      <c r="AL851" s="46"/>
    </row>
    <row r="852">
      <c r="A852" s="50"/>
      <c r="B852" s="46"/>
      <c r="C852" s="46"/>
      <c r="D852" s="46"/>
      <c r="E852" s="70"/>
      <c r="F852" s="50"/>
      <c r="G852" s="50"/>
      <c r="H852" s="50"/>
      <c r="I852" s="50"/>
      <c r="J852" s="102"/>
      <c r="K852" s="46"/>
      <c r="L852" s="46"/>
      <c r="M852" s="46"/>
      <c r="N852" s="46"/>
      <c r="O852" s="46"/>
      <c r="P852" s="46"/>
      <c r="Q852" s="46"/>
      <c r="R852" s="46"/>
      <c r="S852" s="46"/>
      <c r="T852" s="46"/>
      <c r="U852" s="46"/>
      <c r="V852" s="46"/>
      <c r="W852" s="46"/>
      <c r="X852" s="46"/>
      <c r="Y852" s="46"/>
      <c r="Z852" s="46"/>
      <c r="AA852" s="46"/>
      <c r="AB852" s="46"/>
      <c r="AC852" s="46"/>
      <c r="AD852" s="46"/>
      <c r="AE852" s="46"/>
      <c r="AF852" s="46"/>
      <c r="AG852" s="46"/>
      <c r="AH852" s="46"/>
      <c r="AI852" s="46"/>
      <c r="AJ852" s="46"/>
      <c r="AK852" s="46"/>
      <c r="AL852" s="46"/>
    </row>
    <row r="853">
      <c r="A853" s="50"/>
      <c r="B853" s="46"/>
      <c r="C853" s="46"/>
      <c r="D853" s="46"/>
      <c r="E853" s="70"/>
      <c r="F853" s="50"/>
      <c r="G853" s="50"/>
      <c r="H853" s="50"/>
      <c r="I853" s="50"/>
      <c r="J853" s="102"/>
      <c r="K853" s="46"/>
      <c r="L853" s="46"/>
      <c r="M853" s="46"/>
      <c r="N853" s="46"/>
      <c r="O853" s="46"/>
      <c r="P853" s="46"/>
      <c r="Q853" s="46"/>
      <c r="R853" s="46"/>
      <c r="S853" s="46"/>
      <c r="T853" s="46"/>
      <c r="U853" s="46"/>
      <c r="V853" s="46"/>
      <c r="W853" s="46"/>
      <c r="X853" s="46"/>
      <c r="Y853" s="46"/>
      <c r="Z853" s="46"/>
      <c r="AA853" s="46"/>
      <c r="AB853" s="46"/>
      <c r="AC853" s="46"/>
      <c r="AD853" s="46"/>
      <c r="AE853" s="46"/>
      <c r="AF853" s="46"/>
      <c r="AG853" s="46"/>
      <c r="AH853" s="46"/>
      <c r="AI853" s="46"/>
      <c r="AJ853" s="46"/>
      <c r="AK853" s="46"/>
      <c r="AL853" s="46"/>
    </row>
    <row r="854">
      <c r="A854" s="50"/>
      <c r="B854" s="46"/>
      <c r="C854" s="46"/>
      <c r="D854" s="46"/>
      <c r="E854" s="70"/>
      <c r="F854" s="50"/>
      <c r="G854" s="50"/>
      <c r="H854" s="50"/>
      <c r="I854" s="50"/>
      <c r="J854" s="102"/>
      <c r="K854" s="46"/>
      <c r="L854" s="46"/>
      <c r="M854" s="46"/>
      <c r="N854" s="46"/>
      <c r="O854" s="46"/>
      <c r="P854" s="46"/>
      <c r="Q854" s="46"/>
      <c r="R854" s="46"/>
      <c r="S854" s="46"/>
      <c r="T854" s="46"/>
      <c r="U854" s="46"/>
      <c r="V854" s="46"/>
      <c r="W854" s="46"/>
      <c r="X854" s="46"/>
      <c r="Y854" s="46"/>
      <c r="Z854" s="46"/>
      <c r="AA854" s="46"/>
      <c r="AB854" s="46"/>
      <c r="AC854" s="46"/>
      <c r="AD854" s="46"/>
      <c r="AE854" s="46"/>
      <c r="AF854" s="46"/>
      <c r="AG854" s="46"/>
      <c r="AH854" s="46"/>
      <c r="AI854" s="46"/>
      <c r="AJ854" s="46"/>
      <c r="AK854" s="46"/>
      <c r="AL854" s="46"/>
    </row>
    <row r="855">
      <c r="A855" s="50"/>
      <c r="B855" s="46"/>
      <c r="C855" s="46"/>
      <c r="D855" s="46"/>
      <c r="E855" s="70"/>
      <c r="F855" s="50"/>
      <c r="G855" s="50"/>
      <c r="H855" s="50"/>
      <c r="I855" s="50"/>
      <c r="J855" s="102"/>
      <c r="K855" s="46"/>
      <c r="L855" s="46"/>
      <c r="M855" s="46"/>
      <c r="N855" s="46"/>
      <c r="O855" s="46"/>
      <c r="P855" s="46"/>
      <c r="Q855" s="46"/>
      <c r="R855" s="46"/>
      <c r="S855" s="46"/>
      <c r="T855" s="46"/>
      <c r="U855" s="46"/>
      <c r="V855" s="46"/>
      <c r="W855" s="46"/>
      <c r="X855" s="46"/>
      <c r="Y855" s="46"/>
      <c r="Z855" s="46"/>
      <c r="AA855" s="46"/>
      <c r="AB855" s="46"/>
      <c r="AC855" s="46"/>
      <c r="AD855" s="46"/>
      <c r="AE855" s="46"/>
      <c r="AF855" s="46"/>
      <c r="AG855" s="46"/>
      <c r="AH855" s="46"/>
      <c r="AI855" s="46"/>
      <c r="AJ855" s="46"/>
      <c r="AK855" s="46"/>
      <c r="AL855" s="46"/>
    </row>
    <row r="856">
      <c r="A856" s="50"/>
      <c r="B856" s="46"/>
      <c r="C856" s="46"/>
      <c r="D856" s="46"/>
      <c r="E856" s="70"/>
      <c r="F856" s="50"/>
      <c r="G856" s="50"/>
      <c r="H856" s="50"/>
      <c r="I856" s="50"/>
      <c r="J856" s="102"/>
      <c r="K856" s="46"/>
      <c r="L856" s="46"/>
      <c r="M856" s="46"/>
      <c r="N856" s="46"/>
      <c r="O856" s="46"/>
      <c r="P856" s="46"/>
      <c r="Q856" s="46"/>
      <c r="R856" s="46"/>
      <c r="S856" s="46"/>
      <c r="T856" s="46"/>
      <c r="U856" s="46"/>
      <c r="V856" s="46"/>
      <c r="W856" s="46"/>
      <c r="X856" s="46"/>
      <c r="Y856" s="46"/>
      <c r="Z856" s="46"/>
      <c r="AA856" s="46"/>
      <c r="AB856" s="46"/>
      <c r="AC856" s="46"/>
      <c r="AD856" s="46"/>
      <c r="AE856" s="46"/>
      <c r="AF856" s="46"/>
      <c r="AG856" s="46"/>
      <c r="AH856" s="46"/>
      <c r="AI856" s="46"/>
      <c r="AJ856" s="46"/>
      <c r="AK856" s="46"/>
      <c r="AL856" s="46"/>
    </row>
    <row r="857">
      <c r="A857" s="50"/>
      <c r="B857" s="46"/>
      <c r="C857" s="46"/>
      <c r="D857" s="46"/>
      <c r="E857" s="70"/>
      <c r="F857" s="50"/>
      <c r="G857" s="50"/>
      <c r="H857" s="50"/>
      <c r="I857" s="50"/>
      <c r="J857" s="102"/>
      <c r="K857" s="46"/>
      <c r="L857" s="46"/>
      <c r="M857" s="46"/>
      <c r="N857" s="46"/>
      <c r="O857" s="46"/>
      <c r="P857" s="46"/>
      <c r="Q857" s="46"/>
      <c r="R857" s="46"/>
      <c r="S857" s="46"/>
      <c r="T857" s="46"/>
      <c r="U857" s="46"/>
      <c r="V857" s="46"/>
      <c r="W857" s="46"/>
      <c r="X857" s="46"/>
      <c r="Y857" s="46"/>
      <c r="Z857" s="46"/>
      <c r="AA857" s="46"/>
      <c r="AB857" s="46"/>
      <c r="AC857" s="46"/>
      <c r="AD857" s="46"/>
      <c r="AE857" s="46"/>
      <c r="AF857" s="46"/>
      <c r="AG857" s="46"/>
      <c r="AH857" s="46"/>
      <c r="AI857" s="46"/>
      <c r="AJ857" s="46"/>
      <c r="AK857" s="46"/>
      <c r="AL857" s="46"/>
    </row>
    <row r="858">
      <c r="A858" s="50"/>
      <c r="B858" s="46"/>
      <c r="C858" s="46"/>
      <c r="D858" s="46"/>
      <c r="E858" s="70"/>
      <c r="F858" s="50"/>
      <c r="G858" s="50"/>
      <c r="H858" s="50"/>
      <c r="I858" s="50"/>
      <c r="J858" s="102"/>
      <c r="K858" s="46"/>
      <c r="L858" s="46"/>
      <c r="M858" s="46"/>
      <c r="N858" s="46"/>
      <c r="O858" s="46"/>
      <c r="P858" s="46"/>
      <c r="Q858" s="46"/>
      <c r="R858" s="46"/>
      <c r="S858" s="46"/>
      <c r="T858" s="46"/>
      <c r="U858" s="46"/>
      <c r="V858" s="46"/>
      <c r="W858" s="46"/>
      <c r="X858" s="46"/>
      <c r="Y858" s="46"/>
      <c r="Z858" s="46"/>
      <c r="AA858" s="46"/>
      <c r="AB858" s="46"/>
      <c r="AC858" s="46"/>
      <c r="AD858" s="46"/>
      <c r="AE858" s="46"/>
      <c r="AF858" s="46"/>
      <c r="AG858" s="46"/>
      <c r="AH858" s="46"/>
      <c r="AI858" s="46"/>
      <c r="AJ858" s="46"/>
      <c r="AK858" s="46"/>
      <c r="AL858" s="46"/>
    </row>
    <row r="859">
      <c r="A859" s="50"/>
      <c r="B859" s="46"/>
      <c r="C859" s="46"/>
      <c r="D859" s="46"/>
      <c r="E859" s="70"/>
      <c r="F859" s="50"/>
      <c r="G859" s="50"/>
      <c r="H859" s="50"/>
      <c r="I859" s="50"/>
      <c r="J859" s="102"/>
      <c r="K859" s="46"/>
      <c r="L859" s="46"/>
      <c r="M859" s="46"/>
      <c r="N859" s="46"/>
      <c r="O859" s="46"/>
      <c r="P859" s="46"/>
      <c r="Q859" s="46"/>
      <c r="R859" s="46"/>
      <c r="S859" s="46"/>
      <c r="T859" s="46"/>
      <c r="U859" s="46"/>
      <c r="V859" s="46"/>
      <c r="W859" s="46"/>
      <c r="X859" s="46"/>
      <c r="Y859" s="46"/>
      <c r="Z859" s="46"/>
      <c r="AA859" s="46"/>
      <c r="AB859" s="46"/>
      <c r="AC859" s="46"/>
      <c r="AD859" s="46"/>
      <c r="AE859" s="46"/>
      <c r="AF859" s="46"/>
      <c r="AG859" s="46"/>
      <c r="AH859" s="46"/>
      <c r="AI859" s="46"/>
      <c r="AJ859" s="46"/>
      <c r="AK859" s="46"/>
      <c r="AL859" s="46"/>
    </row>
    <row r="860">
      <c r="A860" s="50"/>
      <c r="B860" s="46"/>
      <c r="C860" s="46"/>
      <c r="D860" s="46"/>
      <c r="E860" s="70"/>
      <c r="F860" s="50"/>
      <c r="G860" s="50"/>
      <c r="H860" s="50"/>
      <c r="I860" s="50"/>
      <c r="J860" s="102"/>
      <c r="K860" s="46"/>
      <c r="L860" s="46"/>
      <c r="M860" s="46"/>
      <c r="N860" s="46"/>
      <c r="O860" s="46"/>
      <c r="P860" s="46"/>
      <c r="Q860" s="46"/>
      <c r="R860" s="46"/>
      <c r="S860" s="46"/>
      <c r="T860" s="46"/>
      <c r="U860" s="46"/>
      <c r="V860" s="46"/>
      <c r="W860" s="46"/>
      <c r="X860" s="46"/>
      <c r="Y860" s="46"/>
      <c r="Z860" s="46"/>
      <c r="AA860" s="46"/>
      <c r="AB860" s="46"/>
      <c r="AC860" s="46"/>
      <c r="AD860" s="46"/>
      <c r="AE860" s="46"/>
      <c r="AF860" s="46"/>
      <c r="AG860" s="46"/>
      <c r="AH860" s="46"/>
      <c r="AI860" s="46"/>
      <c r="AJ860" s="46"/>
      <c r="AK860" s="46"/>
      <c r="AL860" s="46"/>
    </row>
    <row r="861">
      <c r="A861" s="50"/>
      <c r="B861" s="46"/>
      <c r="C861" s="46"/>
      <c r="D861" s="46"/>
      <c r="E861" s="70"/>
      <c r="F861" s="50"/>
      <c r="G861" s="50"/>
      <c r="H861" s="50"/>
      <c r="I861" s="50"/>
      <c r="J861" s="102"/>
      <c r="K861" s="46"/>
      <c r="L861" s="46"/>
      <c r="M861" s="46"/>
      <c r="N861" s="46"/>
      <c r="O861" s="46"/>
      <c r="P861" s="46"/>
      <c r="Q861" s="46"/>
      <c r="R861" s="46"/>
      <c r="S861" s="46"/>
      <c r="T861" s="46"/>
      <c r="U861" s="46"/>
      <c r="V861" s="46"/>
      <c r="W861" s="46"/>
      <c r="X861" s="46"/>
      <c r="Y861" s="46"/>
      <c r="Z861" s="46"/>
      <c r="AA861" s="46"/>
      <c r="AB861" s="46"/>
      <c r="AC861" s="46"/>
      <c r="AD861" s="46"/>
      <c r="AE861" s="46"/>
      <c r="AF861" s="46"/>
      <c r="AG861" s="46"/>
      <c r="AH861" s="46"/>
      <c r="AI861" s="46"/>
      <c r="AJ861" s="46"/>
      <c r="AK861" s="46"/>
      <c r="AL861" s="46"/>
    </row>
    <row r="862">
      <c r="A862" s="50"/>
      <c r="B862" s="46"/>
      <c r="C862" s="46"/>
      <c r="D862" s="46"/>
      <c r="E862" s="70"/>
      <c r="F862" s="50"/>
      <c r="G862" s="50"/>
      <c r="H862" s="50"/>
      <c r="I862" s="50"/>
      <c r="J862" s="102"/>
      <c r="K862" s="46"/>
      <c r="L862" s="46"/>
      <c r="M862" s="46"/>
      <c r="N862" s="46"/>
      <c r="O862" s="46"/>
      <c r="P862" s="46"/>
      <c r="Q862" s="46"/>
      <c r="R862" s="46"/>
      <c r="S862" s="46"/>
      <c r="T862" s="46"/>
      <c r="U862" s="46"/>
      <c r="V862" s="46"/>
      <c r="W862" s="46"/>
      <c r="X862" s="46"/>
      <c r="Y862" s="46"/>
      <c r="Z862" s="46"/>
      <c r="AA862" s="46"/>
      <c r="AB862" s="46"/>
      <c r="AC862" s="46"/>
      <c r="AD862" s="46"/>
      <c r="AE862" s="46"/>
      <c r="AF862" s="46"/>
      <c r="AG862" s="46"/>
      <c r="AH862" s="46"/>
      <c r="AI862" s="46"/>
      <c r="AJ862" s="46"/>
      <c r="AK862" s="46"/>
      <c r="AL862" s="46"/>
    </row>
    <row r="863">
      <c r="A863" s="50"/>
      <c r="B863" s="46"/>
      <c r="C863" s="46"/>
      <c r="D863" s="46"/>
      <c r="E863" s="70"/>
      <c r="F863" s="50"/>
      <c r="G863" s="50"/>
      <c r="H863" s="50"/>
      <c r="I863" s="50"/>
      <c r="J863" s="102"/>
      <c r="K863" s="46"/>
      <c r="L863" s="46"/>
      <c r="M863" s="46"/>
      <c r="N863" s="46"/>
      <c r="O863" s="46"/>
      <c r="P863" s="46"/>
      <c r="Q863" s="46"/>
      <c r="R863" s="46"/>
      <c r="S863" s="46"/>
      <c r="T863" s="46"/>
      <c r="U863" s="46"/>
      <c r="V863" s="46"/>
      <c r="W863" s="46"/>
      <c r="X863" s="46"/>
      <c r="Y863" s="46"/>
      <c r="Z863" s="46"/>
      <c r="AA863" s="46"/>
      <c r="AB863" s="46"/>
      <c r="AC863" s="46"/>
      <c r="AD863" s="46"/>
      <c r="AE863" s="46"/>
      <c r="AF863" s="46"/>
      <c r="AG863" s="46"/>
      <c r="AH863" s="46"/>
      <c r="AI863" s="46"/>
      <c r="AJ863" s="46"/>
      <c r="AK863" s="46"/>
      <c r="AL863" s="46"/>
    </row>
    <row r="864">
      <c r="A864" s="50"/>
      <c r="B864" s="46"/>
      <c r="C864" s="46"/>
      <c r="D864" s="46"/>
      <c r="E864" s="70"/>
      <c r="F864" s="50"/>
      <c r="G864" s="50"/>
      <c r="H864" s="50"/>
      <c r="I864" s="50"/>
      <c r="J864" s="102"/>
      <c r="K864" s="46"/>
      <c r="L864" s="46"/>
      <c r="M864" s="46"/>
      <c r="N864" s="46"/>
      <c r="O864" s="46"/>
      <c r="P864" s="46"/>
      <c r="Q864" s="46"/>
      <c r="R864" s="46"/>
      <c r="S864" s="46"/>
      <c r="T864" s="46"/>
      <c r="U864" s="46"/>
      <c r="V864" s="46"/>
      <c r="W864" s="46"/>
      <c r="X864" s="46"/>
      <c r="Y864" s="46"/>
      <c r="Z864" s="46"/>
      <c r="AA864" s="46"/>
      <c r="AB864" s="46"/>
      <c r="AC864" s="46"/>
      <c r="AD864" s="46"/>
      <c r="AE864" s="46"/>
      <c r="AF864" s="46"/>
      <c r="AG864" s="46"/>
      <c r="AH864" s="46"/>
      <c r="AI864" s="46"/>
      <c r="AJ864" s="46"/>
      <c r="AK864" s="46"/>
      <c r="AL864" s="46"/>
    </row>
    <row r="865">
      <c r="A865" s="50"/>
      <c r="B865" s="46"/>
      <c r="C865" s="46"/>
      <c r="D865" s="46"/>
      <c r="E865" s="70"/>
      <c r="F865" s="50"/>
      <c r="G865" s="50"/>
      <c r="H865" s="50"/>
      <c r="I865" s="50"/>
      <c r="J865" s="102"/>
      <c r="K865" s="46"/>
      <c r="L865" s="46"/>
      <c r="M865" s="46"/>
      <c r="N865" s="46"/>
      <c r="O865" s="46"/>
      <c r="P865" s="46"/>
      <c r="Q865" s="46"/>
      <c r="R865" s="46"/>
      <c r="S865" s="46"/>
      <c r="T865" s="46"/>
      <c r="U865" s="46"/>
      <c r="V865" s="46"/>
      <c r="W865" s="46"/>
      <c r="X865" s="46"/>
      <c r="Y865" s="46"/>
      <c r="Z865" s="46"/>
      <c r="AA865" s="46"/>
      <c r="AB865" s="46"/>
      <c r="AC865" s="46"/>
      <c r="AD865" s="46"/>
      <c r="AE865" s="46"/>
      <c r="AF865" s="46"/>
      <c r="AG865" s="46"/>
      <c r="AH865" s="46"/>
      <c r="AI865" s="46"/>
      <c r="AJ865" s="46"/>
      <c r="AK865" s="46"/>
      <c r="AL865" s="46"/>
    </row>
    <row r="866">
      <c r="A866" s="50"/>
      <c r="B866" s="46"/>
      <c r="C866" s="46"/>
      <c r="D866" s="46"/>
      <c r="E866" s="70"/>
      <c r="F866" s="50"/>
      <c r="G866" s="50"/>
      <c r="H866" s="50"/>
      <c r="I866" s="50"/>
      <c r="J866" s="102"/>
      <c r="K866" s="46"/>
      <c r="L866" s="46"/>
      <c r="M866" s="46"/>
      <c r="N866" s="46"/>
      <c r="O866" s="46"/>
      <c r="P866" s="46"/>
      <c r="Q866" s="46"/>
      <c r="R866" s="46"/>
      <c r="S866" s="46"/>
      <c r="T866" s="46"/>
      <c r="U866" s="46"/>
      <c r="V866" s="46"/>
      <c r="W866" s="46"/>
      <c r="X866" s="46"/>
      <c r="Y866" s="46"/>
      <c r="Z866" s="46"/>
      <c r="AA866" s="46"/>
      <c r="AB866" s="46"/>
      <c r="AC866" s="46"/>
      <c r="AD866" s="46"/>
      <c r="AE866" s="46"/>
      <c r="AF866" s="46"/>
      <c r="AG866" s="46"/>
      <c r="AH866" s="46"/>
      <c r="AI866" s="46"/>
      <c r="AJ866" s="46"/>
      <c r="AK866" s="46"/>
      <c r="AL866" s="46"/>
    </row>
    <row r="867">
      <c r="A867" s="50"/>
      <c r="B867" s="46"/>
      <c r="C867" s="46"/>
      <c r="D867" s="46"/>
      <c r="E867" s="70"/>
      <c r="F867" s="50"/>
      <c r="G867" s="50"/>
      <c r="H867" s="50"/>
      <c r="I867" s="50"/>
      <c r="J867" s="102"/>
      <c r="K867" s="46"/>
      <c r="L867" s="46"/>
      <c r="M867" s="46"/>
      <c r="N867" s="46"/>
      <c r="O867" s="46"/>
      <c r="P867" s="46"/>
      <c r="Q867" s="46"/>
      <c r="R867" s="46"/>
      <c r="S867" s="46"/>
      <c r="T867" s="46"/>
      <c r="U867" s="46"/>
      <c r="V867" s="46"/>
      <c r="W867" s="46"/>
      <c r="X867" s="46"/>
      <c r="Y867" s="46"/>
      <c r="Z867" s="46"/>
      <c r="AA867" s="46"/>
      <c r="AB867" s="46"/>
      <c r="AC867" s="46"/>
      <c r="AD867" s="46"/>
      <c r="AE867" s="46"/>
      <c r="AF867" s="46"/>
      <c r="AG867" s="46"/>
      <c r="AH867" s="46"/>
      <c r="AI867" s="46"/>
      <c r="AJ867" s="46"/>
      <c r="AK867" s="46"/>
      <c r="AL867" s="46"/>
    </row>
    <row r="868">
      <c r="A868" s="50"/>
      <c r="B868" s="46"/>
      <c r="C868" s="46"/>
      <c r="D868" s="46"/>
      <c r="E868" s="70"/>
      <c r="F868" s="50"/>
      <c r="G868" s="50"/>
      <c r="H868" s="50"/>
      <c r="I868" s="50"/>
      <c r="J868" s="102"/>
      <c r="K868" s="46"/>
      <c r="L868" s="46"/>
      <c r="M868" s="46"/>
      <c r="N868" s="46"/>
      <c r="O868" s="46"/>
      <c r="P868" s="46"/>
      <c r="Q868" s="46"/>
      <c r="R868" s="46"/>
      <c r="S868" s="46"/>
      <c r="T868" s="46"/>
      <c r="U868" s="46"/>
      <c r="V868" s="46"/>
      <c r="W868" s="46"/>
      <c r="X868" s="46"/>
      <c r="Y868" s="46"/>
      <c r="Z868" s="46"/>
      <c r="AA868" s="46"/>
      <c r="AB868" s="46"/>
      <c r="AC868" s="46"/>
      <c r="AD868" s="46"/>
      <c r="AE868" s="46"/>
      <c r="AF868" s="46"/>
      <c r="AG868" s="46"/>
      <c r="AH868" s="46"/>
      <c r="AI868" s="46"/>
      <c r="AJ868" s="46"/>
      <c r="AK868" s="46"/>
      <c r="AL868" s="46"/>
    </row>
    <row r="869">
      <c r="A869" s="50"/>
      <c r="B869" s="46"/>
      <c r="C869" s="46"/>
      <c r="D869" s="46"/>
      <c r="E869" s="70"/>
      <c r="F869" s="50"/>
      <c r="G869" s="50"/>
      <c r="H869" s="50"/>
      <c r="I869" s="50"/>
      <c r="J869" s="102"/>
      <c r="K869" s="46"/>
      <c r="L869" s="46"/>
      <c r="M869" s="46"/>
      <c r="N869" s="46"/>
      <c r="O869" s="46"/>
      <c r="P869" s="46"/>
      <c r="Q869" s="46"/>
      <c r="R869" s="46"/>
      <c r="S869" s="46"/>
      <c r="T869" s="46"/>
      <c r="U869" s="46"/>
      <c r="V869" s="46"/>
      <c r="W869" s="46"/>
      <c r="X869" s="46"/>
      <c r="Y869" s="46"/>
      <c r="Z869" s="46"/>
      <c r="AA869" s="46"/>
      <c r="AB869" s="46"/>
      <c r="AC869" s="46"/>
      <c r="AD869" s="46"/>
      <c r="AE869" s="46"/>
      <c r="AF869" s="46"/>
      <c r="AG869" s="46"/>
      <c r="AH869" s="46"/>
      <c r="AI869" s="46"/>
      <c r="AJ869" s="46"/>
      <c r="AK869" s="46"/>
      <c r="AL869" s="46"/>
    </row>
    <row r="870">
      <c r="A870" s="50"/>
      <c r="B870" s="46"/>
      <c r="C870" s="46"/>
      <c r="D870" s="46"/>
      <c r="E870" s="70"/>
      <c r="F870" s="50"/>
      <c r="G870" s="50"/>
      <c r="H870" s="50"/>
      <c r="I870" s="50"/>
      <c r="J870" s="102"/>
      <c r="K870" s="46"/>
      <c r="L870" s="46"/>
      <c r="M870" s="46"/>
      <c r="N870" s="46"/>
      <c r="O870" s="46"/>
      <c r="P870" s="46"/>
      <c r="Q870" s="46"/>
      <c r="R870" s="46"/>
      <c r="S870" s="46"/>
      <c r="T870" s="46"/>
      <c r="U870" s="46"/>
      <c r="V870" s="46"/>
      <c r="W870" s="46"/>
      <c r="X870" s="46"/>
      <c r="Y870" s="46"/>
      <c r="Z870" s="46"/>
      <c r="AA870" s="46"/>
      <c r="AB870" s="46"/>
      <c r="AC870" s="46"/>
      <c r="AD870" s="46"/>
      <c r="AE870" s="46"/>
      <c r="AF870" s="46"/>
      <c r="AG870" s="46"/>
      <c r="AH870" s="46"/>
      <c r="AI870" s="46"/>
      <c r="AJ870" s="46"/>
      <c r="AK870" s="46"/>
      <c r="AL870" s="46"/>
    </row>
    <row r="871">
      <c r="A871" s="50"/>
      <c r="B871" s="46"/>
      <c r="C871" s="46"/>
      <c r="D871" s="46"/>
      <c r="E871" s="70"/>
      <c r="F871" s="50"/>
      <c r="G871" s="50"/>
      <c r="H871" s="50"/>
      <c r="I871" s="50"/>
      <c r="J871" s="102"/>
      <c r="K871" s="46"/>
      <c r="L871" s="46"/>
      <c r="M871" s="46"/>
      <c r="N871" s="46"/>
      <c r="O871" s="46"/>
      <c r="P871" s="46"/>
      <c r="Q871" s="46"/>
      <c r="R871" s="46"/>
      <c r="S871" s="46"/>
      <c r="T871" s="46"/>
      <c r="U871" s="46"/>
      <c r="V871" s="46"/>
      <c r="W871" s="46"/>
      <c r="X871" s="46"/>
      <c r="Y871" s="46"/>
      <c r="Z871" s="46"/>
      <c r="AA871" s="46"/>
      <c r="AB871" s="46"/>
      <c r="AC871" s="46"/>
      <c r="AD871" s="46"/>
      <c r="AE871" s="46"/>
      <c r="AF871" s="46"/>
      <c r="AG871" s="46"/>
      <c r="AH871" s="46"/>
      <c r="AI871" s="46"/>
      <c r="AJ871" s="46"/>
      <c r="AK871" s="46"/>
      <c r="AL871" s="46"/>
    </row>
    <row r="872">
      <c r="A872" s="50"/>
      <c r="B872" s="46"/>
      <c r="C872" s="46"/>
      <c r="D872" s="46"/>
      <c r="E872" s="70"/>
      <c r="F872" s="50"/>
      <c r="G872" s="50"/>
      <c r="H872" s="50"/>
      <c r="I872" s="50"/>
      <c r="J872" s="102"/>
      <c r="K872" s="46"/>
      <c r="L872" s="46"/>
      <c r="M872" s="46"/>
      <c r="N872" s="46"/>
      <c r="O872" s="46"/>
      <c r="P872" s="46"/>
      <c r="Q872" s="46"/>
      <c r="R872" s="46"/>
      <c r="S872" s="46"/>
      <c r="T872" s="46"/>
      <c r="U872" s="46"/>
      <c r="V872" s="46"/>
      <c r="W872" s="46"/>
      <c r="X872" s="46"/>
      <c r="Y872" s="46"/>
      <c r="Z872" s="46"/>
      <c r="AA872" s="46"/>
      <c r="AB872" s="46"/>
      <c r="AC872" s="46"/>
      <c r="AD872" s="46"/>
      <c r="AE872" s="46"/>
      <c r="AF872" s="46"/>
      <c r="AG872" s="46"/>
      <c r="AH872" s="46"/>
      <c r="AI872" s="46"/>
      <c r="AJ872" s="46"/>
      <c r="AK872" s="46"/>
      <c r="AL872" s="46"/>
    </row>
    <row r="873">
      <c r="A873" s="50"/>
      <c r="B873" s="46"/>
      <c r="C873" s="46"/>
      <c r="D873" s="46"/>
      <c r="E873" s="70"/>
      <c r="F873" s="50"/>
      <c r="G873" s="50"/>
      <c r="H873" s="50"/>
      <c r="I873" s="50"/>
      <c r="J873" s="102"/>
      <c r="K873" s="46"/>
      <c r="L873" s="46"/>
      <c r="M873" s="46"/>
      <c r="N873" s="46"/>
      <c r="O873" s="46"/>
      <c r="P873" s="46"/>
      <c r="Q873" s="46"/>
      <c r="R873" s="46"/>
      <c r="S873" s="46"/>
      <c r="T873" s="46"/>
      <c r="U873" s="46"/>
      <c r="V873" s="46"/>
      <c r="W873" s="46"/>
      <c r="X873" s="46"/>
      <c r="Y873" s="46"/>
      <c r="Z873" s="46"/>
      <c r="AA873" s="46"/>
      <c r="AB873" s="46"/>
      <c r="AC873" s="46"/>
      <c r="AD873" s="46"/>
      <c r="AE873" s="46"/>
      <c r="AF873" s="46"/>
      <c r="AG873" s="46"/>
      <c r="AH873" s="46"/>
      <c r="AI873" s="46"/>
      <c r="AJ873" s="46"/>
      <c r="AK873" s="46"/>
      <c r="AL873" s="46"/>
    </row>
    <row r="874">
      <c r="A874" s="50"/>
      <c r="B874" s="46"/>
      <c r="C874" s="46"/>
      <c r="D874" s="46"/>
      <c r="E874" s="70"/>
      <c r="F874" s="50"/>
      <c r="G874" s="50"/>
      <c r="H874" s="50"/>
      <c r="I874" s="50"/>
      <c r="J874" s="102"/>
      <c r="K874" s="46"/>
      <c r="L874" s="46"/>
      <c r="M874" s="46"/>
      <c r="N874" s="46"/>
      <c r="O874" s="46"/>
      <c r="P874" s="46"/>
      <c r="Q874" s="46"/>
      <c r="R874" s="46"/>
      <c r="S874" s="46"/>
      <c r="T874" s="46"/>
      <c r="U874" s="46"/>
      <c r="V874" s="46"/>
      <c r="W874" s="46"/>
      <c r="X874" s="46"/>
      <c r="Y874" s="46"/>
      <c r="Z874" s="46"/>
      <c r="AA874" s="46"/>
      <c r="AB874" s="46"/>
      <c r="AC874" s="46"/>
      <c r="AD874" s="46"/>
      <c r="AE874" s="46"/>
      <c r="AF874" s="46"/>
      <c r="AG874" s="46"/>
      <c r="AH874" s="46"/>
      <c r="AI874" s="46"/>
      <c r="AJ874" s="46"/>
      <c r="AK874" s="46"/>
      <c r="AL874" s="46"/>
    </row>
    <row r="875">
      <c r="A875" s="50"/>
      <c r="B875" s="46"/>
      <c r="C875" s="46"/>
      <c r="D875" s="46"/>
      <c r="E875" s="70"/>
      <c r="F875" s="50"/>
      <c r="G875" s="50"/>
      <c r="H875" s="50"/>
      <c r="I875" s="50"/>
      <c r="J875" s="102"/>
      <c r="K875" s="46"/>
      <c r="L875" s="46"/>
      <c r="M875" s="46"/>
      <c r="N875" s="46"/>
      <c r="O875" s="46"/>
      <c r="P875" s="46"/>
      <c r="Q875" s="46"/>
      <c r="R875" s="46"/>
      <c r="S875" s="46"/>
      <c r="T875" s="46"/>
      <c r="U875" s="46"/>
      <c r="V875" s="46"/>
      <c r="W875" s="46"/>
      <c r="X875" s="46"/>
      <c r="Y875" s="46"/>
      <c r="Z875" s="46"/>
      <c r="AA875" s="46"/>
      <c r="AB875" s="46"/>
      <c r="AC875" s="46"/>
      <c r="AD875" s="46"/>
      <c r="AE875" s="46"/>
      <c r="AF875" s="46"/>
      <c r="AG875" s="46"/>
      <c r="AH875" s="46"/>
      <c r="AI875" s="46"/>
      <c r="AJ875" s="46"/>
      <c r="AK875" s="46"/>
      <c r="AL875" s="46"/>
    </row>
    <row r="876">
      <c r="A876" s="50"/>
      <c r="B876" s="46"/>
      <c r="C876" s="46"/>
      <c r="D876" s="46"/>
      <c r="E876" s="70"/>
      <c r="F876" s="50"/>
      <c r="G876" s="50"/>
      <c r="H876" s="50"/>
      <c r="I876" s="50"/>
      <c r="J876" s="102"/>
      <c r="K876" s="46"/>
      <c r="L876" s="46"/>
      <c r="M876" s="46"/>
      <c r="N876" s="46"/>
      <c r="O876" s="46"/>
      <c r="P876" s="46"/>
      <c r="Q876" s="46"/>
      <c r="R876" s="46"/>
      <c r="S876" s="46"/>
      <c r="T876" s="46"/>
      <c r="U876" s="46"/>
      <c r="V876" s="46"/>
      <c r="W876" s="46"/>
      <c r="X876" s="46"/>
      <c r="Y876" s="46"/>
      <c r="Z876" s="46"/>
      <c r="AA876" s="46"/>
      <c r="AB876" s="46"/>
      <c r="AC876" s="46"/>
      <c r="AD876" s="46"/>
      <c r="AE876" s="46"/>
      <c r="AF876" s="46"/>
      <c r="AG876" s="46"/>
      <c r="AH876" s="46"/>
      <c r="AI876" s="46"/>
      <c r="AJ876" s="46"/>
      <c r="AK876" s="46"/>
      <c r="AL876" s="46"/>
    </row>
    <row r="877">
      <c r="A877" s="50"/>
      <c r="B877" s="46"/>
      <c r="C877" s="46"/>
      <c r="D877" s="46"/>
      <c r="E877" s="70"/>
      <c r="F877" s="50"/>
      <c r="G877" s="50"/>
      <c r="H877" s="50"/>
      <c r="I877" s="50"/>
      <c r="J877" s="102"/>
      <c r="K877" s="46"/>
      <c r="L877" s="46"/>
      <c r="M877" s="46"/>
      <c r="N877" s="46"/>
      <c r="O877" s="46"/>
      <c r="P877" s="46"/>
      <c r="Q877" s="46"/>
      <c r="R877" s="46"/>
      <c r="S877" s="46"/>
      <c r="T877" s="46"/>
      <c r="U877" s="46"/>
      <c r="V877" s="46"/>
      <c r="W877" s="46"/>
      <c r="X877" s="46"/>
      <c r="Y877" s="46"/>
      <c r="Z877" s="46"/>
      <c r="AA877" s="46"/>
      <c r="AB877" s="46"/>
      <c r="AC877" s="46"/>
      <c r="AD877" s="46"/>
      <c r="AE877" s="46"/>
      <c r="AF877" s="46"/>
      <c r="AG877" s="46"/>
      <c r="AH877" s="46"/>
      <c r="AI877" s="46"/>
      <c r="AJ877" s="46"/>
      <c r="AK877" s="46"/>
      <c r="AL877" s="46"/>
    </row>
    <row r="878">
      <c r="A878" s="50"/>
      <c r="B878" s="46"/>
      <c r="C878" s="46"/>
      <c r="D878" s="46"/>
      <c r="E878" s="70"/>
      <c r="F878" s="50"/>
      <c r="G878" s="50"/>
      <c r="H878" s="50"/>
      <c r="I878" s="50"/>
      <c r="J878" s="102"/>
      <c r="K878" s="46"/>
      <c r="L878" s="46"/>
      <c r="M878" s="46"/>
      <c r="N878" s="46"/>
      <c r="O878" s="46"/>
      <c r="P878" s="46"/>
      <c r="Q878" s="46"/>
      <c r="R878" s="46"/>
      <c r="S878" s="46"/>
      <c r="T878" s="46"/>
      <c r="U878" s="46"/>
      <c r="V878" s="46"/>
      <c r="W878" s="46"/>
      <c r="X878" s="46"/>
      <c r="Y878" s="46"/>
      <c r="Z878" s="46"/>
      <c r="AA878" s="46"/>
      <c r="AB878" s="46"/>
      <c r="AC878" s="46"/>
      <c r="AD878" s="46"/>
      <c r="AE878" s="46"/>
      <c r="AF878" s="46"/>
      <c r="AG878" s="46"/>
      <c r="AH878" s="46"/>
      <c r="AI878" s="46"/>
      <c r="AJ878" s="46"/>
      <c r="AK878" s="46"/>
      <c r="AL878" s="46"/>
    </row>
    <row r="879">
      <c r="A879" s="50"/>
      <c r="B879" s="46"/>
      <c r="C879" s="46"/>
      <c r="D879" s="46"/>
      <c r="E879" s="70"/>
      <c r="F879" s="50"/>
      <c r="G879" s="50"/>
      <c r="H879" s="50"/>
      <c r="I879" s="50"/>
      <c r="J879" s="102"/>
      <c r="K879" s="46"/>
      <c r="L879" s="46"/>
      <c r="M879" s="46"/>
      <c r="N879" s="46"/>
      <c r="O879" s="46"/>
      <c r="P879" s="46"/>
      <c r="Q879" s="46"/>
      <c r="R879" s="46"/>
      <c r="S879" s="46"/>
      <c r="T879" s="46"/>
      <c r="U879" s="46"/>
      <c r="V879" s="46"/>
      <c r="W879" s="46"/>
      <c r="X879" s="46"/>
      <c r="Y879" s="46"/>
      <c r="Z879" s="46"/>
      <c r="AA879" s="46"/>
      <c r="AB879" s="46"/>
      <c r="AC879" s="46"/>
      <c r="AD879" s="46"/>
      <c r="AE879" s="46"/>
      <c r="AF879" s="46"/>
      <c r="AG879" s="46"/>
      <c r="AH879" s="46"/>
      <c r="AI879" s="46"/>
      <c r="AJ879" s="46"/>
      <c r="AK879" s="46"/>
      <c r="AL879" s="46"/>
    </row>
    <row r="880">
      <c r="A880" s="50"/>
      <c r="B880" s="46"/>
      <c r="C880" s="46"/>
      <c r="D880" s="46"/>
      <c r="E880" s="70"/>
      <c r="F880" s="50"/>
      <c r="G880" s="50"/>
      <c r="H880" s="50"/>
      <c r="I880" s="50"/>
      <c r="J880" s="102"/>
      <c r="K880" s="46"/>
      <c r="L880" s="46"/>
      <c r="M880" s="46"/>
      <c r="N880" s="46"/>
      <c r="O880" s="46"/>
      <c r="P880" s="46"/>
      <c r="Q880" s="46"/>
      <c r="R880" s="46"/>
      <c r="S880" s="46"/>
      <c r="T880" s="46"/>
      <c r="U880" s="46"/>
      <c r="V880" s="46"/>
      <c r="W880" s="46"/>
      <c r="X880" s="46"/>
      <c r="Y880" s="46"/>
      <c r="Z880" s="46"/>
      <c r="AA880" s="46"/>
      <c r="AB880" s="46"/>
      <c r="AC880" s="46"/>
      <c r="AD880" s="46"/>
      <c r="AE880" s="46"/>
      <c r="AF880" s="46"/>
      <c r="AG880" s="46"/>
      <c r="AH880" s="46"/>
      <c r="AI880" s="46"/>
      <c r="AJ880" s="46"/>
      <c r="AK880" s="46"/>
      <c r="AL880" s="46"/>
    </row>
    <row r="881">
      <c r="A881" s="50"/>
      <c r="B881" s="46"/>
      <c r="C881" s="46"/>
      <c r="D881" s="46"/>
      <c r="E881" s="70"/>
      <c r="F881" s="50"/>
      <c r="G881" s="50"/>
      <c r="H881" s="50"/>
      <c r="I881" s="50"/>
      <c r="J881" s="102"/>
      <c r="K881" s="46"/>
      <c r="L881" s="46"/>
      <c r="M881" s="46"/>
      <c r="N881" s="46"/>
      <c r="O881" s="46"/>
      <c r="P881" s="46"/>
      <c r="Q881" s="46"/>
      <c r="R881" s="46"/>
      <c r="S881" s="46"/>
      <c r="T881" s="46"/>
      <c r="U881" s="46"/>
      <c r="V881" s="46"/>
      <c r="W881" s="46"/>
      <c r="X881" s="46"/>
      <c r="Y881" s="46"/>
      <c r="Z881" s="46"/>
      <c r="AA881" s="46"/>
      <c r="AB881" s="46"/>
      <c r="AC881" s="46"/>
      <c r="AD881" s="46"/>
      <c r="AE881" s="46"/>
      <c r="AF881" s="46"/>
      <c r="AG881" s="46"/>
      <c r="AH881" s="46"/>
      <c r="AI881" s="46"/>
      <c r="AJ881" s="46"/>
      <c r="AK881" s="46"/>
      <c r="AL881" s="46"/>
    </row>
    <row r="882">
      <c r="A882" s="50"/>
      <c r="B882" s="46"/>
      <c r="C882" s="46"/>
      <c r="D882" s="46"/>
      <c r="E882" s="70"/>
      <c r="F882" s="50"/>
      <c r="G882" s="50"/>
      <c r="H882" s="50"/>
      <c r="I882" s="50"/>
      <c r="J882" s="102"/>
      <c r="K882" s="46"/>
      <c r="L882" s="46"/>
      <c r="M882" s="46"/>
      <c r="N882" s="46"/>
      <c r="O882" s="46"/>
      <c r="P882" s="46"/>
      <c r="Q882" s="46"/>
      <c r="R882" s="46"/>
      <c r="S882" s="46"/>
      <c r="T882" s="46"/>
      <c r="U882" s="46"/>
      <c r="V882" s="46"/>
      <c r="W882" s="46"/>
      <c r="X882" s="46"/>
      <c r="Y882" s="46"/>
      <c r="Z882" s="46"/>
      <c r="AA882" s="46"/>
      <c r="AB882" s="46"/>
      <c r="AC882" s="46"/>
      <c r="AD882" s="46"/>
      <c r="AE882" s="46"/>
      <c r="AF882" s="46"/>
      <c r="AG882" s="46"/>
      <c r="AH882" s="46"/>
      <c r="AI882" s="46"/>
      <c r="AJ882" s="46"/>
      <c r="AK882" s="46"/>
      <c r="AL882" s="46"/>
    </row>
    <row r="883">
      <c r="A883" s="50"/>
      <c r="B883" s="46"/>
      <c r="C883" s="46"/>
      <c r="D883" s="46"/>
      <c r="E883" s="70"/>
      <c r="F883" s="50"/>
      <c r="G883" s="50"/>
      <c r="H883" s="50"/>
      <c r="I883" s="50"/>
      <c r="J883" s="102"/>
      <c r="K883" s="46"/>
      <c r="L883" s="46"/>
      <c r="M883" s="46"/>
      <c r="N883" s="46"/>
      <c r="O883" s="46"/>
      <c r="P883" s="46"/>
      <c r="Q883" s="46"/>
      <c r="R883" s="46"/>
      <c r="S883" s="46"/>
      <c r="T883" s="46"/>
      <c r="U883" s="46"/>
      <c r="V883" s="46"/>
      <c r="W883" s="46"/>
      <c r="X883" s="46"/>
      <c r="Y883" s="46"/>
      <c r="Z883" s="46"/>
      <c r="AA883" s="46"/>
      <c r="AB883" s="46"/>
      <c r="AC883" s="46"/>
      <c r="AD883" s="46"/>
      <c r="AE883" s="46"/>
      <c r="AF883" s="46"/>
      <c r="AG883" s="46"/>
      <c r="AH883" s="46"/>
      <c r="AI883" s="46"/>
      <c r="AJ883" s="46"/>
      <c r="AK883" s="46"/>
      <c r="AL883" s="46"/>
    </row>
    <row r="884">
      <c r="A884" s="50"/>
      <c r="B884" s="46"/>
      <c r="C884" s="46"/>
      <c r="D884" s="46"/>
      <c r="E884" s="70"/>
      <c r="F884" s="50"/>
      <c r="G884" s="50"/>
      <c r="H884" s="50"/>
      <c r="I884" s="50"/>
      <c r="J884" s="102"/>
      <c r="K884" s="46"/>
      <c r="L884" s="46"/>
      <c r="M884" s="46"/>
      <c r="N884" s="46"/>
      <c r="O884" s="46"/>
      <c r="P884" s="46"/>
      <c r="Q884" s="46"/>
      <c r="R884" s="46"/>
      <c r="S884" s="46"/>
      <c r="T884" s="46"/>
      <c r="U884" s="46"/>
      <c r="V884" s="46"/>
      <c r="W884" s="46"/>
      <c r="X884" s="46"/>
      <c r="Y884" s="46"/>
      <c r="Z884" s="46"/>
      <c r="AA884" s="46"/>
      <c r="AB884" s="46"/>
      <c r="AC884" s="46"/>
      <c r="AD884" s="46"/>
      <c r="AE884" s="46"/>
      <c r="AF884" s="46"/>
      <c r="AG884" s="46"/>
      <c r="AH884" s="46"/>
      <c r="AI884" s="46"/>
      <c r="AJ884" s="46"/>
      <c r="AK884" s="46"/>
      <c r="AL884" s="46"/>
    </row>
    <row r="885">
      <c r="A885" s="50"/>
      <c r="B885" s="46"/>
      <c r="C885" s="46"/>
      <c r="D885" s="46"/>
      <c r="E885" s="70"/>
      <c r="F885" s="50"/>
      <c r="G885" s="50"/>
      <c r="H885" s="50"/>
      <c r="I885" s="50"/>
      <c r="J885" s="102"/>
      <c r="K885" s="46"/>
      <c r="L885" s="46"/>
      <c r="M885" s="46"/>
      <c r="N885" s="46"/>
      <c r="O885" s="46"/>
      <c r="P885" s="46"/>
      <c r="Q885" s="46"/>
      <c r="R885" s="46"/>
      <c r="S885" s="46"/>
      <c r="T885" s="46"/>
      <c r="U885" s="46"/>
      <c r="V885" s="46"/>
      <c r="W885" s="46"/>
      <c r="X885" s="46"/>
      <c r="Y885" s="46"/>
      <c r="Z885" s="46"/>
      <c r="AA885" s="46"/>
      <c r="AB885" s="46"/>
      <c r="AC885" s="46"/>
      <c r="AD885" s="46"/>
      <c r="AE885" s="46"/>
      <c r="AF885" s="46"/>
      <c r="AG885" s="46"/>
      <c r="AH885" s="46"/>
      <c r="AI885" s="46"/>
      <c r="AJ885" s="46"/>
      <c r="AK885" s="46"/>
      <c r="AL885" s="46"/>
    </row>
    <row r="886">
      <c r="A886" s="50"/>
      <c r="B886" s="46"/>
      <c r="C886" s="46"/>
      <c r="D886" s="46"/>
      <c r="E886" s="70"/>
      <c r="F886" s="50"/>
      <c r="G886" s="50"/>
      <c r="H886" s="50"/>
      <c r="I886" s="50"/>
      <c r="J886" s="102"/>
      <c r="K886" s="46"/>
      <c r="L886" s="46"/>
      <c r="M886" s="46"/>
      <c r="N886" s="46"/>
      <c r="O886" s="46"/>
      <c r="P886" s="46"/>
      <c r="Q886" s="46"/>
      <c r="R886" s="46"/>
      <c r="S886" s="46"/>
      <c r="T886" s="46"/>
      <c r="U886" s="46"/>
      <c r="V886" s="46"/>
      <c r="W886" s="46"/>
      <c r="X886" s="46"/>
      <c r="Y886" s="46"/>
      <c r="Z886" s="46"/>
      <c r="AA886" s="46"/>
      <c r="AB886" s="46"/>
      <c r="AC886" s="46"/>
      <c r="AD886" s="46"/>
      <c r="AE886" s="46"/>
      <c r="AF886" s="46"/>
      <c r="AG886" s="46"/>
      <c r="AH886" s="46"/>
      <c r="AI886" s="46"/>
      <c r="AJ886" s="46"/>
      <c r="AK886" s="46"/>
      <c r="AL886" s="46"/>
    </row>
    <row r="887">
      <c r="A887" s="50"/>
      <c r="B887" s="46"/>
      <c r="C887" s="46"/>
      <c r="D887" s="46"/>
      <c r="E887" s="70"/>
      <c r="F887" s="50"/>
      <c r="G887" s="50"/>
      <c r="H887" s="50"/>
      <c r="I887" s="50"/>
      <c r="J887" s="102"/>
      <c r="K887" s="46"/>
      <c r="L887" s="46"/>
      <c r="M887" s="46"/>
      <c r="N887" s="46"/>
      <c r="O887" s="46"/>
      <c r="P887" s="46"/>
      <c r="Q887" s="46"/>
      <c r="R887" s="46"/>
      <c r="S887" s="46"/>
      <c r="T887" s="46"/>
      <c r="U887" s="46"/>
      <c r="V887" s="46"/>
      <c r="W887" s="46"/>
      <c r="X887" s="46"/>
      <c r="Y887" s="46"/>
      <c r="Z887" s="46"/>
      <c r="AA887" s="46"/>
      <c r="AB887" s="46"/>
      <c r="AC887" s="46"/>
      <c r="AD887" s="46"/>
      <c r="AE887" s="46"/>
      <c r="AF887" s="46"/>
      <c r="AG887" s="46"/>
      <c r="AH887" s="46"/>
      <c r="AI887" s="46"/>
      <c r="AJ887" s="46"/>
      <c r="AK887" s="46"/>
      <c r="AL887" s="46"/>
    </row>
    <row r="888">
      <c r="A888" s="50"/>
      <c r="B888" s="46"/>
      <c r="C888" s="46"/>
      <c r="D888" s="46"/>
      <c r="E888" s="70"/>
      <c r="F888" s="50"/>
      <c r="G888" s="50"/>
      <c r="H888" s="50"/>
      <c r="I888" s="50"/>
      <c r="J888" s="102"/>
      <c r="K888" s="46"/>
      <c r="L888" s="46"/>
      <c r="M888" s="46"/>
      <c r="N888" s="46"/>
      <c r="O888" s="46"/>
      <c r="P888" s="46"/>
      <c r="Q888" s="46"/>
      <c r="R888" s="46"/>
      <c r="S888" s="46"/>
      <c r="T888" s="46"/>
      <c r="U888" s="46"/>
      <c r="V888" s="46"/>
      <c r="W888" s="46"/>
      <c r="X888" s="46"/>
      <c r="Y888" s="46"/>
      <c r="Z888" s="46"/>
      <c r="AA888" s="46"/>
      <c r="AB888" s="46"/>
      <c r="AC888" s="46"/>
      <c r="AD888" s="46"/>
      <c r="AE888" s="46"/>
      <c r="AF888" s="46"/>
      <c r="AG888" s="46"/>
      <c r="AH888" s="46"/>
      <c r="AI888" s="46"/>
      <c r="AJ888" s="46"/>
      <c r="AK888" s="46"/>
      <c r="AL888" s="46"/>
    </row>
    <row r="889">
      <c r="A889" s="50"/>
      <c r="B889" s="46"/>
      <c r="C889" s="46"/>
      <c r="D889" s="46"/>
      <c r="E889" s="70"/>
      <c r="F889" s="50"/>
      <c r="G889" s="50"/>
      <c r="H889" s="50"/>
      <c r="I889" s="50"/>
      <c r="J889" s="102"/>
      <c r="K889" s="46"/>
      <c r="L889" s="46"/>
      <c r="M889" s="46"/>
      <c r="N889" s="46"/>
      <c r="O889" s="46"/>
      <c r="P889" s="46"/>
      <c r="Q889" s="46"/>
      <c r="R889" s="46"/>
      <c r="S889" s="46"/>
      <c r="T889" s="46"/>
      <c r="U889" s="46"/>
      <c r="V889" s="46"/>
      <c r="W889" s="46"/>
      <c r="X889" s="46"/>
      <c r="Y889" s="46"/>
      <c r="Z889" s="46"/>
      <c r="AA889" s="46"/>
      <c r="AB889" s="46"/>
      <c r="AC889" s="46"/>
      <c r="AD889" s="46"/>
      <c r="AE889" s="46"/>
      <c r="AF889" s="46"/>
      <c r="AG889" s="46"/>
      <c r="AH889" s="46"/>
      <c r="AI889" s="46"/>
      <c r="AJ889" s="46"/>
      <c r="AK889" s="46"/>
      <c r="AL889" s="46"/>
    </row>
    <row r="890">
      <c r="A890" s="50"/>
      <c r="B890" s="46"/>
      <c r="C890" s="46"/>
      <c r="D890" s="46"/>
      <c r="E890" s="70"/>
      <c r="F890" s="50"/>
      <c r="G890" s="50"/>
      <c r="H890" s="50"/>
      <c r="I890" s="50"/>
      <c r="J890" s="102"/>
      <c r="K890" s="46"/>
      <c r="L890" s="46"/>
      <c r="M890" s="46"/>
      <c r="N890" s="46"/>
      <c r="O890" s="46"/>
      <c r="P890" s="46"/>
      <c r="Q890" s="46"/>
      <c r="R890" s="46"/>
      <c r="S890" s="46"/>
      <c r="T890" s="46"/>
      <c r="U890" s="46"/>
      <c r="V890" s="46"/>
      <c r="W890" s="46"/>
      <c r="X890" s="46"/>
      <c r="Y890" s="46"/>
      <c r="Z890" s="46"/>
      <c r="AA890" s="46"/>
      <c r="AB890" s="46"/>
      <c r="AC890" s="46"/>
      <c r="AD890" s="46"/>
      <c r="AE890" s="46"/>
      <c r="AF890" s="46"/>
      <c r="AG890" s="46"/>
      <c r="AH890" s="46"/>
      <c r="AI890" s="46"/>
      <c r="AJ890" s="46"/>
      <c r="AK890" s="46"/>
      <c r="AL890" s="46"/>
    </row>
    <row r="891">
      <c r="A891" s="50"/>
      <c r="B891" s="46"/>
      <c r="C891" s="46"/>
      <c r="D891" s="46"/>
      <c r="E891" s="70"/>
      <c r="F891" s="50"/>
      <c r="G891" s="50"/>
      <c r="H891" s="50"/>
      <c r="I891" s="50"/>
      <c r="J891" s="102"/>
      <c r="K891" s="46"/>
      <c r="L891" s="46"/>
      <c r="M891" s="46"/>
      <c r="N891" s="46"/>
      <c r="O891" s="46"/>
      <c r="P891" s="46"/>
      <c r="Q891" s="46"/>
      <c r="R891" s="46"/>
      <c r="S891" s="46"/>
      <c r="T891" s="46"/>
      <c r="U891" s="46"/>
      <c r="V891" s="46"/>
      <c r="W891" s="46"/>
      <c r="X891" s="46"/>
      <c r="Y891" s="46"/>
      <c r="Z891" s="46"/>
      <c r="AA891" s="46"/>
      <c r="AB891" s="46"/>
      <c r="AC891" s="46"/>
      <c r="AD891" s="46"/>
      <c r="AE891" s="46"/>
      <c r="AF891" s="46"/>
      <c r="AG891" s="46"/>
      <c r="AH891" s="46"/>
      <c r="AI891" s="46"/>
      <c r="AJ891" s="46"/>
      <c r="AK891" s="46"/>
      <c r="AL891" s="46"/>
    </row>
    <row r="892">
      <c r="A892" s="50"/>
      <c r="B892" s="46"/>
      <c r="C892" s="46"/>
      <c r="D892" s="46"/>
      <c r="E892" s="70"/>
      <c r="F892" s="50"/>
      <c r="G892" s="50"/>
      <c r="H892" s="50"/>
      <c r="I892" s="50"/>
      <c r="J892" s="102"/>
      <c r="K892" s="46"/>
      <c r="L892" s="46"/>
      <c r="M892" s="46"/>
      <c r="N892" s="46"/>
      <c r="O892" s="46"/>
      <c r="P892" s="46"/>
      <c r="Q892" s="46"/>
      <c r="R892" s="46"/>
      <c r="S892" s="46"/>
      <c r="T892" s="46"/>
      <c r="U892" s="46"/>
      <c r="V892" s="46"/>
      <c r="W892" s="46"/>
      <c r="X892" s="46"/>
      <c r="Y892" s="46"/>
      <c r="Z892" s="46"/>
      <c r="AA892" s="46"/>
      <c r="AB892" s="46"/>
      <c r="AC892" s="46"/>
      <c r="AD892" s="46"/>
      <c r="AE892" s="46"/>
      <c r="AF892" s="46"/>
      <c r="AG892" s="46"/>
      <c r="AH892" s="46"/>
      <c r="AI892" s="46"/>
      <c r="AJ892" s="46"/>
      <c r="AK892" s="46"/>
      <c r="AL892" s="46"/>
    </row>
    <row r="893">
      <c r="A893" s="50"/>
      <c r="B893" s="46"/>
      <c r="C893" s="46"/>
      <c r="D893" s="46"/>
      <c r="E893" s="70"/>
      <c r="F893" s="50"/>
      <c r="G893" s="50"/>
      <c r="H893" s="50"/>
      <c r="I893" s="50"/>
      <c r="J893" s="102"/>
      <c r="K893" s="46"/>
      <c r="L893" s="46"/>
      <c r="M893" s="46"/>
      <c r="N893" s="46"/>
      <c r="O893" s="46"/>
      <c r="P893" s="46"/>
      <c r="Q893" s="46"/>
      <c r="R893" s="46"/>
      <c r="S893" s="46"/>
      <c r="T893" s="46"/>
      <c r="U893" s="46"/>
      <c r="V893" s="46"/>
      <c r="W893" s="46"/>
      <c r="X893" s="46"/>
      <c r="Y893" s="46"/>
      <c r="Z893" s="46"/>
      <c r="AA893" s="46"/>
      <c r="AB893" s="46"/>
      <c r="AC893" s="46"/>
      <c r="AD893" s="46"/>
      <c r="AE893" s="46"/>
      <c r="AF893" s="46"/>
      <c r="AG893" s="46"/>
      <c r="AH893" s="46"/>
      <c r="AI893" s="46"/>
      <c r="AJ893" s="46"/>
      <c r="AK893" s="46"/>
      <c r="AL893" s="46"/>
    </row>
    <row r="894">
      <c r="A894" s="50"/>
      <c r="B894" s="46"/>
      <c r="C894" s="46"/>
      <c r="D894" s="46"/>
      <c r="E894" s="70"/>
      <c r="F894" s="50"/>
      <c r="G894" s="50"/>
      <c r="H894" s="50"/>
      <c r="I894" s="50"/>
      <c r="J894" s="102"/>
      <c r="K894" s="46"/>
      <c r="L894" s="46"/>
      <c r="M894" s="46"/>
      <c r="N894" s="46"/>
      <c r="O894" s="46"/>
      <c r="P894" s="46"/>
      <c r="Q894" s="46"/>
      <c r="R894" s="46"/>
      <c r="S894" s="46"/>
      <c r="T894" s="46"/>
      <c r="U894" s="46"/>
      <c r="V894" s="46"/>
      <c r="W894" s="46"/>
      <c r="X894" s="46"/>
      <c r="Y894" s="46"/>
      <c r="Z894" s="46"/>
      <c r="AA894" s="46"/>
      <c r="AB894" s="46"/>
      <c r="AC894" s="46"/>
      <c r="AD894" s="46"/>
      <c r="AE894" s="46"/>
      <c r="AF894" s="46"/>
      <c r="AG894" s="46"/>
      <c r="AH894" s="46"/>
      <c r="AI894" s="46"/>
      <c r="AJ894" s="46"/>
      <c r="AK894" s="46"/>
      <c r="AL894" s="46"/>
    </row>
    <row r="895">
      <c r="A895" s="50"/>
      <c r="B895" s="46"/>
      <c r="C895" s="46"/>
      <c r="D895" s="46"/>
      <c r="E895" s="70"/>
      <c r="F895" s="50"/>
      <c r="G895" s="50"/>
      <c r="H895" s="50"/>
      <c r="I895" s="50"/>
      <c r="J895" s="102"/>
      <c r="K895" s="46"/>
      <c r="L895" s="46"/>
      <c r="M895" s="46"/>
      <c r="N895" s="46"/>
      <c r="O895" s="46"/>
      <c r="P895" s="46"/>
      <c r="Q895" s="46"/>
      <c r="R895" s="46"/>
      <c r="S895" s="46"/>
      <c r="T895" s="46"/>
      <c r="U895" s="46"/>
      <c r="V895" s="46"/>
      <c r="W895" s="46"/>
      <c r="X895" s="46"/>
      <c r="Y895" s="46"/>
      <c r="Z895" s="46"/>
      <c r="AA895" s="46"/>
      <c r="AB895" s="46"/>
      <c r="AC895" s="46"/>
      <c r="AD895" s="46"/>
      <c r="AE895" s="46"/>
      <c r="AF895" s="46"/>
      <c r="AG895" s="46"/>
      <c r="AH895" s="46"/>
      <c r="AI895" s="46"/>
      <c r="AJ895" s="46"/>
      <c r="AK895" s="46"/>
      <c r="AL895" s="46"/>
    </row>
    <row r="896">
      <c r="A896" s="50"/>
      <c r="B896" s="46"/>
      <c r="C896" s="46"/>
      <c r="D896" s="46"/>
      <c r="E896" s="70"/>
      <c r="F896" s="50"/>
      <c r="G896" s="50"/>
      <c r="H896" s="50"/>
      <c r="I896" s="50"/>
      <c r="J896" s="102"/>
      <c r="K896" s="46"/>
      <c r="L896" s="46"/>
      <c r="M896" s="46"/>
      <c r="N896" s="46"/>
      <c r="O896" s="46"/>
      <c r="P896" s="46"/>
      <c r="Q896" s="46"/>
      <c r="R896" s="46"/>
      <c r="S896" s="46"/>
      <c r="T896" s="46"/>
      <c r="U896" s="46"/>
      <c r="V896" s="46"/>
      <c r="W896" s="46"/>
      <c r="X896" s="46"/>
      <c r="Y896" s="46"/>
      <c r="Z896" s="46"/>
      <c r="AA896" s="46"/>
      <c r="AB896" s="46"/>
      <c r="AC896" s="46"/>
      <c r="AD896" s="46"/>
      <c r="AE896" s="46"/>
      <c r="AF896" s="46"/>
      <c r="AG896" s="46"/>
      <c r="AH896" s="46"/>
      <c r="AI896" s="46"/>
      <c r="AJ896" s="46"/>
      <c r="AK896" s="46"/>
      <c r="AL896" s="46"/>
    </row>
    <row r="897">
      <c r="A897" s="50"/>
      <c r="B897" s="46"/>
      <c r="C897" s="46"/>
      <c r="D897" s="46"/>
      <c r="E897" s="70"/>
      <c r="F897" s="50"/>
      <c r="G897" s="50"/>
      <c r="H897" s="50"/>
      <c r="I897" s="50"/>
      <c r="J897" s="102"/>
      <c r="K897" s="46"/>
      <c r="L897" s="46"/>
      <c r="M897" s="46"/>
      <c r="N897" s="46"/>
      <c r="O897" s="46"/>
      <c r="P897" s="46"/>
      <c r="Q897" s="46"/>
      <c r="R897" s="46"/>
      <c r="S897" s="46"/>
      <c r="T897" s="46"/>
      <c r="U897" s="46"/>
      <c r="V897" s="46"/>
      <c r="W897" s="46"/>
      <c r="X897" s="46"/>
      <c r="Y897" s="46"/>
      <c r="Z897" s="46"/>
      <c r="AA897" s="46"/>
      <c r="AB897" s="46"/>
      <c r="AC897" s="46"/>
      <c r="AD897" s="46"/>
      <c r="AE897" s="46"/>
      <c r="AF897" s="46"/>
      <c r="AG897" s="46"/>
      <c r="AH897" s="46"/>
      <c r="AI897" s="46"/>
      <c r="AJ897" s="46"/>
      <c r="AK897" s="46"/>
      <c r="AL897" s="46"/>
    </row>
    <row r="898">
      <c r="A898" s="50"/>
      <c r="B898" s="46"/>
      <c r="C898" s="46"/>
      <c r="D898" s="46"/>
      <c r="E898" s="70"/>
      <c r="F898" s="50"/>
      <c r="G898" s="50"/>
      <c r="H898" s="50"/>
      <c r="I898" s="50"/>
      <c r="J898" s="102"/>
      <c r="K898" s="46"/>
      <c r="L898" s="46"/>
      <c r="M898" s="46"/>
      <c r="N898" s="46"/>
      <c r="O898" s="46"/>
      <c r="P898" s="46"/>
      <c r="Q898" s="46"/>
      <c r="R898" s="46"/>
      <c r="S898" s="46"/>
      <c r="T898" s="46"/>
      <c r="U898" s="46"/>
      <c r="V898" s="46"/>
      <c r="W898" s="46"/>
      <c r="X898" s="46"/>
      <c r="Y898" s="46"/>
      <c r="Z898" s="46"/>
      <c r="AA898" s="46"/>
      <c r="AB898" s="46"/>
      <c r="AC898" s="46"/>
      <c r="AD898" s="46"/>
      <c r="AE898" s="46"/>
      <c r="AF898" s="46"/>
      <c r="AG898" s="46"/>
      <c r="AH898" s="46"/>
      <c r="AI898" s="46"/>
      <c r="AJ898" s="46"/>
      <c r="AK898" s="46"/>
      <c r="AL898" s="46"/>
    </row>
    <row r="899">
      <c r="A899" s="50"/>
      <c r="B899" s="46"/>
      <c r="C899" s="46"/>
      <c r="D899" s="46"/>
      <c r="E899" s="70"/>
      <c r="F899" s="50"/>
      <c r="G899" s="50"/>
      <c r="H899" s="50"/>
      <c r="I899" s="50"/>
      <c r="J899" s="102"/>
      <c r="K899" s="46"/>
      <c r="L899" s="46"/>
      <c r="M899" s="46"/>
      <c r="N899" s="46"/>
      <c r="O899" s="46"/>
      <c r="P899" s="46"/>
      <c r="Q899" s="46"/>
      <c r="R899" s="46"/>
      <c r="S899" s="46"/>
      <c r="T899" s="46"/>
      <c r="U899" s="46"/>
      <c r="V899" s="46"/>
      <c r="W899" s="46"/>
      <c r="X899" s="46"/>
      <c r="Y899" s="46"/>
      <c r="Z899" s="46"/>
      <c r="AA899" s="46"/>
      <c r="AB899" s="46"/>
      <c r="AC899" s="46"/>
      <c r="AD899" s="46"/>
      <c r="AE899" s="46"/>
      <c r="AF899" s="46"/>
      <c r="AG899" s="46"/>
      <c r="AH899" s="46"/>
      <c r="AI899" s="46"/>
      <c r="AJ899" s="46"/>
      <c r="AK899" s="46"/>
      <c r="AL899" s="46"/>
    </row>
    <row r="900">
      <c r="A900" s="50"/>
      <c r="B900" s="46"/>
      <c r="C900" s="46"/>
      <c r="D900" s="46"/>
      <c r="E900" s="70"/>
      <c r="F900" s="50"/>
      <c r="G900" s="50"/>
      <c r="H900" s="50"/>
      <c r="I900" s="50"/>
      <c r="J900" s="102"/>
      <c r="K900" s="46"/>
      <c r="L900" s="46"/>
      <c r="M900" s="46"/>
      <c r="N900" s="46"/>
      <c r="O900" s="46"/>
      <c r="P900" s="46"/>
      <c r="Q900" s="46"/>
      <c r="R900" s="46"/>
      <c r="S900" s="46"/>
      <c r="T900" s="46"/>
      <c r="U900" s="46"/>
      <c r="V900" s="46"/>
      <c r="W900" s="46"/>
      <c r="X900" s="46"/>
      <c r="Y900" s="46"/>
      <c r="Z900" s="46"/>
      <c r="AA900" s="46"/>
      <c r="AB900" s="46"/>
      <c r="AC900" s="46"/>
      <c r="AD900" s="46"/>
      <c r="AE900" s="46"/>
      <c r="AF900" s="46"/>
      <c r="AG900" s="46"/>
      <c r="AH900" s="46"/>
      <c r="AI900" s="46"/>
      <c r="AJ900" s="46"/>
      <c r="AK900" s="46"/>
      <c r="AL900" s="46"/>
    </row>
    <row r="901">
      <c r="A901" s="50"/>
      <c r="B901" s="46"/>
      <c r="C901" s="46"/>
      <c r="D901" s="46"/>
      <c r="E901" s="70"/>
      <c r="F901" s="50"/>
      <c r="G901" s="50"/>
      <c r="H901" s="50"/>
      <c r="I901" s="50"/>
      <c r="J901" s="102"/>
      <c r="K901" s="46"/>
      <c r="L901" s="46"/>
      <c r="M901" s="46"/>
      <c r="N901" s="46"/>
      <c r="O901" s="46"/>
      <c r="P901" s="46"/>
      <c r="Q901" s="46"/>
      <c r="R901" s="46"/>
      <c r="S901" s="46"/>
      <c r="T901" s="46"/>
      <c r="U901" s="46"/>
      <c r="V901" s="46"/>
      <c r="W901" s="46"/>
      <c r="X901" s="46"/>
      <c r="Y901" s="46"/>
      <c r="Z901" s="46"/>
      <c r="AA901" s="46"/>
      <c r="AB901" s="46"/>
      <c r="AC901" s="46"/>
      <c r="AD901" s="46"/>
      <c r="AE901" s="46"/>
      <c r="AF901" s="46"/>
      <c r="AG901" s="46"/>
      <c r="AH901" s="46"/>
      <c r="AI901" s="46"/>
      <c r="AJ901" s="46"/>
      <c r="AK901" s="46"/>
      <c r="AL901" s="46"/>
    </row>
    <row r="902">
      <c r="A902" s="50"/>
      <c r="B902" s="46"/>
      <c r="C902" s="46"/>
      <c r="D902" s="46"/>
      <c r="E902" s="70"/>
      <c r="F902" s="50"/>
      <c r="G902" s="50"/>
      <c r="H902" s="50"/>
      <c r="I902" s="50"/>
      <c r="J902" s="102"/>
      <c r="K902" s="46"/>
      <c r="L902" s="46"/>
      <c r="M902" s="46"/>
      <c r="N902" s="46"/>
      <c r="O902" s="46"/>
      <c r="P902" s="46"/>
      <c r="Q902" s="46"/>
      <c r="R902" s="46"/>
      <c r="S902" s="46"/>
      <c r="T902" s="46"/>
      <c r="U902" s="46"/>
      <c r="V902" s="46"/>
      <c r="W902" s="46"/>
      <c r="X902" s="46"/>
      <c r="Y902" s="46"/>
      <c r="Z902" s="46"/>
      <c r="AA902" s="46"/>
      <c r="AB902" s="46"/>
      <c r="AC902" s="46"/>
      <c r="AD902" s="46"/>
      <c r="AE902" s="46"/>
      <c r="AF902" s="46"/>
      <c r="AG902" s="46"/>
      <c r="AH902" s="46"/>
      <c r="AI902" s="46"/>
      <c r="AJ902" s="46"/>
      <c r="AK902" s="46"/>
      <c r="AL902" s="46"/>
    </row>
    <row r="903">
      <c r="A903" s="50"/>
      <c r="B903" s="46"/>
      <c r="C903" s="46"/>
      <c r="D903" s="46"/>
      <c r="E903" s="70"/>
      <c r="F903" s="50"/>
      <c r="G903" s="50"/>
      <c r="H903" s="50"/>
      <c r="I903" s="50"/>
      <c r="J903" s="102"/>
      <c r="K903" s="46"/>
      <c r="L903" s="46"/>
      <c r="M903" s="46"/>
      <c r="N903" s="46"/>
      <c r="O903" s="46"/>
      <c r="P903" s="46"/>
      <c r="Q903" s="46"/>
      <c r="R903" s="46"/>
      <c r="S903" s="46"/>
      <c r="T903" s="46"/>
      <c r="U903" s="46"/>
      <c r="V903" s="46"/>
      <c r="W903" s="46"/>
      <c r="X903" s="46"/>
      <c r="Y903" s="46"/>
      <c r="Z903" s="46"/>
      <c r="AA903" s="46"/>
      <c r="AB903" s="46"/>
      <c r="AC903" s="46"/>
      <c r="AD903" s="46"/>
      <c r="AE903" s="46"/>
      <c r="AF903" s="46"/>
      <c r="AG903" s="46"/>
      <c r="AH903" s="46"/>
      <c r="AI903" s="46"/>
      <c r="AJ903" s="46"/>
      <c r="AK903" s="46"/>
      <c r="AL903" s="46"/>
    </row>
    <row r="904">
      <c r="A904" s="50"/>
      <c r="B904" s="46"/>
      <c r="C904" s="46"/>
      <c r="D904" s="46"/>
      <c r="E904" s="70"/>
      <c r="F904" s="50"/>
      <c r="G904" s="50"/>
      <c r="H904" s="50"/>
      <c r="I904" s="50"/>
      <c r="J904" s="102"/>
      <c r="K904" s="46"/>
      <c r="L904" s="46"/>
      <c r="M904" s="46"/>
      <c r="N904" s="46"/>
      <c r="O904" s="46"/>
      <c r="P904" s="46"/>
      <c r="Q904" s="46"/>
      <c r="R904" s="46"/>
      <c r="S904" s="46"/>
      <c r="T904" s="46"/>
      <c r="U904" s="46"/>
      <c r="V904" s="46"/>
      <c r="W904" s="46"/>
      <c r="X904" s="46"/>
      <c r="Y904" s="46"/>
      <c r="Z904" s="46"/>
      <c r="AA904" s="46"/>
      <c r="AB904" s="46"/>
      <c r="AC904" s="46"/>
      <c r="AD904" s="46"/>
      <c r="AE904" s="46"/>
      <c r="AF904" s="46"/>
      <c r="AG904" s="46"/>
      <c r="AH904" s="46"/>
      <c r="AI904" s="46"/>
      <c r="AJ904" s="46"/>
      <c r="AK904" s="46"/>
      <c r="AL904" s="46"/>
    </row>
    <row r="905">
      <c r="A905" s="50"/>
      <c r="B905" s="46"/>
      <c r="C905" s="46"/>
      <c r="D905" s="46"/>
      <c r="E905" s="70"/>
      <c r="F905" s="50"/>
      <c r="G905" s="50"/>
      <c r="H905" s="50"/>
      <c r="I905" s="50"/>
      <c r="J905" s="102"/>
      <c r="K905" s="46"/>
      <c r="L905" s="46"/>
      <c r="M905" s="46"/>
      <c r="N905" s="46"/>
      <c r="O905" s="46"/>
      <c r="P905" s="46"/>
      <c r="Q905" s="46"/>
      <c r="R905" s="46"/>
      <c r="S905" s="46"/>
      <c r="T905" s="46"/>
      <c r="U905" s="46"/>
      <c r="V905" s="46"/>
      <c r="W905" s="46"/>
      <c r="X905" s="46"/>
      <c r="Y905" s="46"/>
      <c r="Z905" s="46"/>
      <c r="AA905" s="46"/>
      <c r="AB905" s="46"/>
      <c r="AC905" s="46"/>
      <c r="AD905" s="46"/>
      <c r="AE905" s="46"/>
      <c r="AF905" s="46"/>
      <c r="AG905" s="46"/>
      <c r="AH905" s="46"/>
      <c r="AI905" s="46"/>
      <c r="AJ905" s="46"/>
      <c r="AK905" s="46"/>
      <c r="AL905" s="46"/>
    </row>
    <row r="906">
      <c r="A906" s="50"/>
      <c r="B906" s="46"/>
      <c r="C906" s="46"/>
      <c r="D906" s="46"/>
      <c r="E906" s="70"/>
      <c r="F906" s="50"/>
      <c r="G906" s="50"/>
      <c r="H906" s="50"/>
      <c r="I906" s="50"/>
      <c r="J906" s="102"/>
      <c r="K906" s="46"/>
      <c r="L906" s="46"/>
      <c r="M906" s="46"/>
      <c r="N906" s="46"/>
      <c r="O906" s="46"/>
      <c r="P906" s="46"/>
      <c r="Q906" s="46"/>
      <c r="R906" s="46"/>
      <c r="S906" s="46"/>
      <c r="T906" s="46"/>
      <c r="U906" s="46"/>
      <c r="V906" s="46"/>
      <c r="W906" s="46"/>
      <c r="X906" s="46"/>
      <c r="Y906" s="46"/>
      <c r="Z906" s="46"/>
      <c r="AA906" s="46"/>
      <c r="AB906" s="46"/>
      <c r="AC906" s="46"/>
      <c r="AD906" s="46"/>
      <c r="AE906" s="46"/>
      <c r="AF906" s="46"/>
      <c r="AG906" s="46"/>
      <c r="AH906" s="46"/>
      <c r="AI906" s="46"/>
      <c r="AJ906" s="46"/>
      <c r="AK906" s="46"/>
      <c r="AL906" s="46"/>
    </row>
    <row r="907">
      <c r="A907" s="50"/>
      <c r="B907" s="46"/>
      <c r="C907" s="46"/>
      <c r="D907" s="46"/>
      <c r="E907" s="70"/>
      <c r="F907" s="50"/>
      <c r="G907" s="50"/>
      <c r="H907" s="50"/>
      <c r="I907" s="50"/>
      <c r="J907" s="102"/>
      <c r="K907" s="46"/>
      <c r="L907" s="46"/>
      <c r="M907" s="46"/>
      <c r="N907" s="46"/>
      <c r="O907" s="46"/>
      <c r="P907" s="46"/>
      <c r="Q907" s="46"/>
      <c r="R907" s="46"/>
      <c r="S907" s="46"/>
      <c r="T907" s="46"/>
      <c r="U907" s="46"/>
      <c r="V907" s="46"/>
      <c r="W907" s="46"/>
      <c r="X907" s="46"/>
      <c r="Y907" s="46"/>
      <c r="Z907" s="46"/>
      <c r="AA907" s="46"/>
      <c r="AB907" s="46"/>
      <c r="AC907" s="46"/>
      <c r="AD907" s="46"/>
      <c r="AE907" s="46"/>
      <c r="AF907" s="46"/>
      <c r="AG907" s="46"/>
      <c r="AH907" s="46"/>
      <c r="AI907" s="46"/>
      <c r="AJ907" s="46"/>
      <c r="AK907" s="46"/>
      <c r="AL907" s="46"/>
    </row>
    <row r="908">
      <c r="A908" s="50"/>
      <c r="B908" s="46"/>
      <c r="C908" s="46"/>
      <c r="D908" s="46"/>
      <c r="E908" s="70"/>
      <c r="F908" s="50"/>
      <c r="G908" s="50"/>
      <c r="H908" s="50"/>
      <c r="I908" s="50"/>
      <c r="J908" s="102"/>
      <c r="K908" s="46"/>
      <c r="L908" s="46"/>
      <c r="M908" s="46"/>
      <c r="N908" s="46"/>
      <c r="O908" s="46"/>
      <c r="P908" s="46"/>
      <c r="Q908" s="46"/>
      <c r="R908" s="46"/>
      <c r="S908" s="46"/>
      <c r="T908" s="46"/>
      <c r="U908" s="46"/>
      <c r="V908" s="46"/>
      <c r="W908" s="46"/>
      <c r="X908" s="46"/>
      <c r="Y908" s="46"/>
      <c r="Z908" s="46"/>
      <c r="AA908" s="46"/>
      <c r="AB908" s="46"/>
      <c r="AC908" s="46"/>
      <c r="AD908" s="46"/>
      <c r="AE908" s="46"/>
      <c r="AF908" s="46"/>
      <c r="AG908" s="46"/>
      <c r="AH908" s="46"/>
      <c r="AI908" s="46"/>
      <c r="AJ908" s="46"/>
      <c r="AK908" s="46"/>
      <c r="AL908" s="46"/>
    </row>
    <row r="909">
      <c r="A909" s="50"/>
      <c r="B909" s="46"/>
      <c r="C909" s="46"/>
      <c r="D909" s="46"/>
      <c r="E909" s="70"/>
      <c r="F909" s="50"/>
      <c r="G909" s="50"/>
      <c r="H909" s="50"/>
      <c r="I909" s="50"/>
      <c r="J909" s="102"/>
      <c r="K909" s="46"/>
      <c r="L909" s="46"/>
      <c r="M909" s="46"/>
      <c r="N909" s="46"/>
      <c r="O909" s="46"/>
      <c r="P909" s="46"/>
      <c r="Q909" s="46"/>
      <c r="R909" s="46"/>
      <c r="S909" s="46"/>
      <c r="T909" s="46"/>
      <c r="U909" s="46"/>
      <c r="V909" s="46"/>
      <c r="W909" s="46"/>
      <c r="X909" s="46"/>
      <c r="Y909" s="46"/>
      <c r="Z909" s="46"/>
      <c r="AA909" s="46"/>
      <c r="AB909" s="46"/>
      <c r="AC909" s="46"/>
      <c r="AD909" s="46"/>
      <c r="AE909" s="46"/>
      <c r="AF909" s="46"/>
      <c r="AG909" s="46"/>
      <c r="AH909" s="46"/>
      <c r="AI909" s="46"/>
      <c r="AJ909" s="46"/>
      <c r="AK909" s="46"/>
      <c r="AL909" s="46"/>
    </row>
    <row r="910">
      <c r="A910" s="50"/>
      <c r="B910" s="46"/>
      <c r="C910" s="46"/>
      <c r="D910" s="46"/>
      <c r="E910" s="70"/>
      <c r="F910" s="50"/>
      <c r="G910" s="50"/>
      <c r="H910" s="50"/>
      <c r="I910" s="50"/>
      <c r="J910" s="102"/>
      <c r="K910" s="46"/>
      <c r="L910" s="46"/>
      <c r="M910" s="46"/>
      <c r="N910" s="46"/>
      <c r="O910" s="46"/>
      <c r="P910" s="46"/>
      <c r="Q910" s="46"/>
      <c r="R910" s="46"/>
      <c r="S910" s="46"/>
      <c r="T910" s="46"/>
      <c r="U910" s="46"/>
      <c r="V910" s="46"/>
      <c r="W910" s="46"/>
      <c r="X910" s="46"/>
      <c r="Y910" s="46"/>
      <c r="Z910" s="46"/>
      <c r="AA910" s="46"/>
      <c r="AB910" s="46"/>
      <c r="AC910" s="46"/>
      <c r="AD910" s="46"/>
      <c r="AE910" s="46"/>
      <c r="AF910" s="46"/>
      <c r="AG910" s="46"/>
      <c r="AH910" s="46"/>
      <c r="AI910" s="46"/>
      <c r="AJ910" s="46"/>
      <c r="AK910" s="46"/>
      <c r="AL910" s="46"/>
    </row>
    <row r="911">
      <c r="A911" s="50"/>
      <c r="B911" s="46"/>
      <c r="C911" s="46"/>
      <c r="D911" s="46"/>
      <c r="E911" s="70"/>
      <c r="F911" s="50"/>
      <c r="G911" s="50"/>
      <c r="H911" s="50"/>
      <c r="I911" s="50"/>
      <c r="J911" s="102"/>
      <c r="K911" s="46"/>
      <c r="L911" s="46"/>
      <c r="M911" s="46"/>
      <c r="N911" s="46"/>
      <c r="O911" s="46"/>
      <c r="P911" s="46"/>
      <c r="Q911" s="46"/>
      <c r="R911" s="46"/>
      <c r="S911" s="46"/>
      <c r="T911" s="46"/>
      <c r="U911" s="46"/>
      <c r="V911" s="46"/>
      <c r="W911" s="46"/>
      <c r="X911" s="46"/>
      <c r="Y911" s="46"/>
      <c r="Z911" s="46"/>
      <c r="AA911" s="46"/>
      <c r="AB911" s="46"/>
      <c r="AC911" s="46"/>
      <c r="AD911" s="46"/>
      <c r="AE911" s="46"/>
      <c r="AF911" s="46"/>
      <c r="AG911" s="46"/>
      <c r="AH911" s="46"/>
      <c r="AI911" s="46"/>
      <c r="AJ911" s="46"/>
      <c r="AK911" s="46"/>
      <c r="AL911" s="46"/>
    </row>
    <row r="912">
      <c r="A912" s="50"/>
      <c r="B912" s="46"/>
      <c r="C912" s="46"/>
      <c r="D912" s="46"/>
      <c r="E912" s="70"/>
      <c r="F912" s="50"/>
      <c r="G912" s="50"/>
      <c r="H912" s="50"/>
      <c r="I912" s="50"/>
      <c r="J912" s="102"/>
      <c r="K912" s="46"/>
      <c r="L912" s="46"/>
      <c r="M912" s="46"/>
      <c r="N912" s="46"/>
      <c r="O912" s="46"/>
      <c r="P912" s="46"/>
      <c r="Q912" s="46"/>
      <c r="R912" s="46"/>
      <c r="S912" s="46"/>
      <c r="T912" s="46"/>
      <c r="U912" s="46"/>
      <c r="V912" s="46"/>
      <c r="W912" s="46"/>
      <c r="X912" s="46"/>
      <c r="Y912" s="46"/>
      <c r="Z912" s="46"/>
      <c r="AA912" s="46"/>
      <c r="AB912" s="46"/>
      <c r="AC912" s="46"/>
      <c r="AD912" s="46"/>
      <c r="AE912" s="46"/>
      <c r="AF912" s="46"/>
      <c r="AG912" s="46"/>
      <c r="AH912" s="46"/>
      <c r="AI912" s="46"/>
      <c r="AJ912" s="46"/>
      <c r="AK912" s="46"/>
      <c r="AL912" s="46"/>
    </row>
    <row r="913">
      <c r="A913" s="50"/>
      <c r="B913" s="46"/>
      <c r="C913" s="46"/>
      <c r="D913" s="46"/>
      <c r="E913" s="70"/>
      <c r="F913" s="50"/>
      <c r="G913" s="50"/>
      <c r="H913" s="50"/>
      <c r="I913" s="50"/>
      <c r="J913" s="102"/>
      <c r="K913" s="46"/>
      <c r="L913" s="46"/>
      <c r="M913" s="46"/>
      <c r="N913" s="46"/>
      <c r="O913" s="46"/>
      <c r="P913" s="46"/>
      <c r="Q913" s="46"/>
      <c r="R913" s="46"/>
      <c r="S913" s="46"/>
      <c r="T913" s="46"/>
      <c r="U913" s="46"/>
      <c r="V913" s="46"/>
      <c r="W913" s="46"/>
      <c r="X913" s="46"/>
      <c r="Y913" s="46"/>
      <c r="Z913" s="46"/>
      <c r="AA913" s="46"/>
      <c r="AB913" s="46"/>
      <c r="AC913" s="46"/>
      <c r="AD913" s="46"/>
      <c r="AE913" s="46"/>
      <c r="AF913" s="46"/>
      <c r="AG913" s="46"/>
      <c r="AH913" s="46"/>
      <c r="AI913" s="46"/>
      <c r="AJ913" s="46"/>
      <c r="AK913" s="46"/>
      <c r="AL913" s="46"/>
    </row>
    <row r="914">
      <c r="A914" s="50"/>
      <c r="B914" s="46"/>
      <c r="C914" s="46"/>
      <c r="D914" s="46"/>
      <c r="E914" s="70"/>
      <c r="F914" s="50"/>
      <c r="G914" s="50"/>
      <c r="H914" s="50"/>
      <c r="I914" s="50"/>
      <c r="J914" s="102"/>
      <c r="K914" s="46"/>
      <c r="L914" s="46"/>
      <c r="M914" s="46"/>
      <c r="N914" s="46"/>
      <c r="O914" s="46"/>
      <c r="P914" s="46"/>
      <c r="Q914" s="46"/>
      <c r="R914" s="46"/>
      <c r="S914" s="46"/>
      <c r="T914" s="46"/>
      <c r="U914" s="46"/>
      <c r="V914" s="46"/>
      <c r="W914" s="46"/>
      <c r="X914" s="46"/>
      <c r="Y914" s="46"/>
      <c r="Z914" s="46"/>
      <c r="AA914" s="46"/>
      <c r="AB914" s="46"/>
      <c r="AC914" s="46"/>
      <c r="AD914" s="46"/>
      <c r="AE914" s="46"/>
      <c r="AF914" s="46"/>
      <c r="AG914" s="46"/>
      <c r="AH914" s="46"/>
      <c r="AI914" s="46"/>
      <c r="AJ914" s="46"/>
      <c r="AK914" s="46"/>
      <c r="AL914" s="46"/>
    </row>
    <row r="915">
      <c r="A915" s="50"/>
      <c r="B915" s="46"/>
      <c r="C915" s="46"/>
      <c r="D915" s="46"/>
      <c r="E915" s="70"/>
      <c r="F915" s="50"/>
      <c r="G915" s="50"/>
      <c r="H915" s="50"/>
      <c r="I915" s="50"/>
      <c r="J915" s="102"/>
      <c r="K915" s="46"/>
      <c r="L915" s="46"/>
      <c r="M915" s="46"/>
      <c r="N915" s="46"/>
      <c r="O915" s="46"/>
      <c r="P915" s="46"/>
      <c r="Q915" s="46"/>
      <c r="R915" s="46"/>
      <c r="S915" s="46"/>
      <c r="T915" s="46"/>
      <c r="U915" s="46"/>
      <c r="V915" s="46"/>
      <c r="W915" s="46"/>
      <c r="X915" s="46"/>
      <c r="Y915" s="46"/>
      <c r="Z915" s="46"/>
      <c r="AA915" s="46"/>
      <c r="AB915" s="46"/>
      <c r="AC915" s="46"/>
      <c r="AD915" s="46"/>
      <c r="AE915" s="46"/>
      <c r="AF915" s="46"/>
      <c r="AG915" s="46"/>
      <c r="AH915" s="46"/>
      <c r="AI915" s="46"/>
      <c r="AJ915" s="46"/>
      <c r="AK915" s="46"/>
      <c r="AL915" s="46"/>
    </row>
    <row r="916">
      <c r="A916" s="50"/>
      <c r="B916" s="46"/>
      <c r="C916" s="46"/>
      <c r="D916" s="46"/>
      <c r="E916" s="70"/>
      <c r="F916" s="50"/>
      <c r="G916" s="50"/>
      <c r="H916" s="50"/>
      <c r="I916" s="50"/>
      <c r="J916" s="102"/>
      <c r="K916" s="46"/>
      <c r="L916" s="46"/>
      <c r="M916" s="46"/>
      <c r="N916" s="46"/>
      <c r="O916" s="46"/>
      <c r="P916" s="46"/>
      <c r="Q916" s="46"/>
      <c r="R916" s="46"/>
      <c r="S916" s="46"/>
      <c r="T916" s="46"/>
      <c r="U916" s="46"/>
      <c r="V916" s="46"/>
      <c r="W916" s="46"/>
      <c r="X916" s="46"/>
      <c r="Y916" s="46"/>
      <c r="Z916" s="46"/>
      <c r="AA916" s="46"/>
      <c r="AB916" s="46"/>
      <c r="AC916" s="46"/>
      <c r="AD916" s="46"/>
      <c r="AE916" s="46"/>
      <c r="AF916" s="46"/>
      <c r="AG916" s="46"/>
      <c r="AH916" s="46"/>
      <c r="AI916" s="46"/>
      <c r="AJ916" s="46"/>
      <c r="AK916" s="46"/>
      <c r="AL916" s="46"/>
    </row>
    <row r="917">
      <c r="A917" s="50"/>
      <c r="B917" s="46"/>
      <c r="C917" s="46"/>
      <c r="D917" s="46"/>
      <c r="E917" s="70"/>
      <c r="F917" s="50"/>
      <c r="G917" s="50"/>
      <c r="H917" s="50"/>
      <c r="I917" s="50"/>
      <c r="J917" s="102"/>
      <c r="K917" s="46"/>
      <c r="L917" s="46"/>
      <c r="M917" s="46"/>
      <c r="N917" s="46"/>
      <c r="O917" s="46"/>
      <c r="P917" s="46"/>
      <c r="Q917" s="46"/>
      <c r="R917" s="46"/>
      <c r="S917" s="46"/>
      <c r="T917" s="46"/>
      <c r="U917" s="46"/>
      <c r="V917" s="46"/>
      <c r="W917" s="46"/>
      <c r="X917" s="46"/>
      <c r="Y917" s="46"/>
      <c r="Z917" s="46"/>
      <c r="AA917" s="46"/>
      <c r="AB917" s="46"/>
      <c r="AC917" s="46"/>
      <c r="AD917" s="46"/>
      <c r="AE917" s="46"/>
      <c r="AF917" s="46"/>
      <c r="AG917" s="46"/>
      <c r="AH917" s="46"/>
      <c r="AI917" s="46"/>
      <c r="AJ917" s="46"/>
      <c r="AK917" s="46"/>
      <c r="AL917" s="46"/>
    </row>
    <row r="918">
      <c r="A918" s="50"/>
      <c r="B918" s="46"/>
      <c r="C918" s="46"/>
      <c r="D918" s="46"/>
      <c r="E918" s="70"/>
      <c r="F918" s="50"/>
      <c r="G918" s="50"/>
      <c r="H918" s="50"/>
      <c r="I918" s="50"/>
      <c r="J918" s="102"/>
      <c r="K918" s="46"/>
      <c r="L918" s="46"/>
      <c r="M918" s="46"/>
      <c r="N918" s="46"/>
      <c r="O918" s="46"/>
      <c r="P918" s="46"/>
      <c r="Q918" s="46"/>
      <c r="R918" s="46"/>
      <c r="S918" s="46"/>
      <c r="T918" s="46"/>
      <c r="U918" s="46"/>
      <c r="V918" s="46"/>
      <c r="W918" s="46"/>
      <c r="X918" s="46"/>
      <c r="Y918" s="46"/>
      <c r="Z918" s="46"/>
      <c r="AA918" s="46"/>
      <c r="AB918" s="46"/>
      <c r="AC918" s="46"/>
      <c r="AD918" s="46"/>
      <c r="AE918" s="46"/>
      <c r="AF918" s="46"/>
      <c r="AG918" s="46"/>
      <c r="AH918" s="46"/>
      <c r="AI918" s="46"/>
      <c r="AJ918" s="46"/>
      <c r="AK918" s="46"/>
      <c r="AL918" s="46"/>
    </row>
    <row r="919">
      <c r="A919" s="50"/>
      <c r="B919" s="46"/>
      <c r="C919" s="46"/>
      <c r="D919" s="46"/>
      <c r="E919" s="70"/>
      <c r="F919" s="50"/>
      <c r="G919" s="50"/>
      <c r="H919" s="50"/>
      <c r="I919" s="50"/>
      <c r="J919" s="102"/>
      <c r="K919" s="46"/>
      <c r="L919" s="46"/>
      <c r="M919" s="46"/>
      <c r="N919" s="46"/>
      <c r="O919" s="46"/>
      <c r="P919" s="46"/>
      <c r="Q919" s="46"/>
      <c r="R919" s="46"/>
      <c r="S919" s="46"/>
      <c r="T919" s="46"/>
      <c r="U919" s="46"/>
      <c r="V919" s="46"/>
      <c r="W919" s="46"/>
      <c r="X919" s="46"/>
      <c r="Y919" s="46"/>
      <c r="Z919" s="46"/>
      <c r="AA919" s="46"/>
      <c r="AB919" s="46"/>
      <c r="AC919" s="46"/>
      <c r="AD919" s="46"/>
      <c r="AE919" s="46"/>
      <c r="AF919" s="46"/>
      <c r="AG919" s="46"/>
      <c r="AH919" s="46"/>
      <c r="AI919" s="46"/>
      <c r="AJ919" s="46"/>
      <c r="AK919" s="46"/>
      <c r="AL919" s="46"/>
    </row>
    <row r="920">
      <c r="A920" s="50"/>
      <c r="B920" s="46"/>
      <c r="C920" s="46"/>
      <c r="D920" s="46"/>
      <c r="E920" s="70"/>
      <c r="F920" s="50"/>
      <c r="G920" s="50"/>
      <c r="H920" s="50"/>
      <c r="I920" s="50"/>
      <c r="J920" s="102"/>
      <c r="K920" s="46"/>
      <c r="L920" s="46"/>
      <c r="M920" s="46"/>
      <c r="N920" s="46"/>
      <c r="O920" s="46"/>
      <c r="P920" s="46"/>
      <c r="Q920" s="46"/>
      <c r="R920" s="46"/>
      <c r="S920" s="46"/>
      <c r="T920" s="46"/>
      <c r="U920" s="46"/>
      <c r="V920" s="46"/>
      <c r="W920" s="46"/>
      <c r="X920" s="46"/>
      <c r="Y920" s="46"/>
      <c r="Z920" s="46"/>
      <c r="AA920" s="46"/>
      <c r="AB920" s="46"/>
      <c r="AC920" s="46"/>
      <c r="AD920" s="46"/>
      <c r="AE920" s="46"/>
      <c r="AF920" s="46"/>
      <c r="AG920" s="46"/>
      <c r="AH920" s="46"/>
      <c r="AI920" s="46"/>
      <c r="AJ920" s="46"/>
      <c r="AK920" s="46"/>
      <c r="AL920" s="46"/>
    </row>
    <row r="921">
      <c r="A921" s="50"/>
      <c r="B921" s="46"/>
      <c r="C921" s="46"/>
      <c r="D921" s="46"/>
      <c r="E921" s="70"/>
      <c r="F921" s="50"/>
      <c r="G921" s="50"/>
      <c r="H921" s="50"/>
      <c r="I921" s="50"/>
      <c r="J921" s="102"/>
      <c r="K921" s="46"/>
      <c r="L921" s="46"/>
      <c r="M921" s="46"/>
      <c r="N921" s="46"/>
      <c r="O921" s="46"/>
      <c r="P921" s="46"/>
      <c r="Q921" s="46"/>
      <c r="R921" s="46"/>
      <c r="S921" s="46"/>
      <c r="T921" s="46"/>
      <c r="U921" s="46"/>
      <c r="V921" s="46"/>
      <c r="W921" s="46"/>
      <c r="X921" s="46"/>
      <c r="Y921" s="46"/>
      <c r="Z921" s="46"/>
      <c r="AA921" s="46"/>
      <c r="AB921" s="46"/>
      <c r="AC921" s="46"/>
      <c r="AD921" s="46"/>
      <c r="AE921" s="46"/>
      <c r="AF921" s="46"/>
      <c r="AG921" s="46"/>
      <c r="AH921" s="46"/>
      <c r="AI921" s="46"/>
      <c r="AJ921" s="46"/>
      <c r="AK921" s="46"/>
      <c r="AL921" s="46"/>
    </row>
    <row r="922">
      <c r="A922" s="50"/>
      <c r="B922" s="46"/>
      <c r="C922" s="46"/>
      <c r="D922" s="46"/>
      <c r="E922" s="70"/>
      <c r="F922" s="50"/>
      <c r="G922" s="50"/>
      <c r="H922" s="50"/>
      <c r="I922" s="50"/>
      <c r="J922" s="102"/>
      <c r="K922" s="46"/>
      <c r="L922" s="46"/>
      <c r="M922" s="46"/>
      <c r="N922" s="46"/>
      <c r="O922" s="46"/>
      <c r="P922" s="46"/>
      <c r="Q922" s="46"/>
      <c r="R922" s="46"/>
      <c r="S922" s="46"/>
      <c r="T922" s="46"/>
      <c r="U922" s="46"/>
      <c r="V922" s="46"/>
      <c r="W922" s="46"/>
      <c r="X922" s="46"/>
      <c r="Y922" s="46"/>
      <c r="Z922" s="46"/>
      <c r="AA922" s="46"/>
      <c r="AB922" s="46"/>
      <c r="AC922" s="46"/>
      <c r="AD922" s="46"/>
      <c r="AE922" s="46"/>
      <c r="AF922" s="46"/>
      <c r="AG922" s="46"/>
      <c r="AH922" s="46"/>
      <c r="AI922" s="46"/>
      <c r="AJ922" s="46"/>
      <c r="AK922" s="46"/>
      <c r="AL922" s="46"/>
    </row>
    <row r="923">
      <c r="A923" s="50"/>
      <c r="B923" s="46"/>
      <c r="C923" s="46"/>
      <c r="D923" s="46"/>
      <c r="E923" s="70"/>
      <c r="F923" s="50"/>
      <c r="G923" s="50"/>
      <c r="H923" s="50"/>
      <c r="I923" s="50"/>
      <c r="J923" s="102"/>
      <c r="K923" s="46"/>
      <c r="L923" s="46"/>
      <c r="M923" s="46"/>
      <c r="N923" s="46"/>
      <c r="O923" s="46"/>
      <c r="P923" s="46"/>
      <c r="Q923" s="46"/>
      <c r="R923" s="46"/>
      <c r="S923" s="46"/>
      <c r="T923" s="46"/>
      <c r="U923" s="46"/>
      <c r="V923" s="46"/>
      <c r="W923" s="46"/>
      <c r="X923" s="46"/>
      <c r="Y923" s="46"/>
      <c r="Z923" s="46"/>
      <c r="AA923" s="46"/>
      <c r="AB923" s="46"/>
      <c r="AC923" s="46"/>
      <c r="AD923" s="46"/>
      <c r="AE923" s="46"/>
      <c r="AF923" s="46"/>
      <c r="AG923" s="46"/>
      <c r="AH923" s="46"/>
      <c r="AI923" s="46"/>
      <c r="AJ923" s="46"/>
      <c r="AK923" s="46"/>
      <c r="AL923" s="46"/>
    </row>
    <row r="924">
      <c r="A924" s="50"/>
      <c r="B924" s="46"/>
      <c r="C924" s="46"/>
      <c r="D924" s="46"/>
      <c r="E924" s="70"/>
      <c r="F924" s="50"/>
      <c r="G924" s="50"/>
      <c r="H924" s="50"/>
      <c r="I924" s="50"/>
      <c r="J924" s="102"/>
      <c r="K924" s="46"/>
      <c r="L924" s="46"/>
      <c r="M924" s="46"/>
      <c r="N924" s="46"/>
      <c r="O924" s="46"/>
      <c r="P924" s="46"/>
      <c r="Q924" s="46"/>
      <c r="R924" s="46"/>
      <c r="S924" s="46"/>
      <c r="T924" s="46"/>
      <c r="U924" s="46"/>
      <c r="V924" s="46"/>
      <c r="W924" s="46"/>
      <c r="X924" s="46"/>
      <c r="Y924" s="46"/>
      <c r="Z924" s="46"/>
      <c r="AA924" s="46"/>
      <c r="AB924" s="46"/>
      <c r="AC924" s="46"/>
      <c r="AD924" s="46"/>
      <c r="AE924" s="46"/>
      <c r="AF924" s="46"/>
      <c r="AG924" s="46"/>
      <c r="AH924" s="46"/>
      <c r="AI924" s="46"/>
      <c r="AJ924" s="46"/>
      <c r="AK924" s="46"/>
      <c r="AL924" s="46"/>
    </row>
    <row r="925">
      <c r="A925" s="50"/>
      <c r="B925" s="46"/>
      <c r="C925" s="46"/>
      <c r="D925" s="46"/>
      <c r="E925" s="70"/>
      <c r="F925" s="50"/>
      <c r="G925" s="50"/>
      <c r="H925" s="50"/>
      <c r="I925" s="50"/>
      <c r="J925" s="102"/>
      <c r="K925" s="46"/>
      <c r="L925" s="46"/>
      <c r="M925" s="46"/>
      <c r="N925" s="46"/>
      <c r="O925" s="46"/>
      <c r="P925" s="46"/>
      <c r="Q925" s="46"/>
      <c r="R925" s="46"/>
      <c r="S925" s="46"/>
      <c r="T925" s="46"/>
      <c r="U925" s="46"/>
      <c r="V925" s="46"/>
      <c r="W925" s="46"/>
      <c r="X925" s="46"/>
      <c r="Y925" s="46"/>
      <c r="Z925" s="46"/>
      <c r="AA925" s="46"/>
      <c r="AB925" s="46"/>
      <c r="AC925" s="46"/>
      <c r="AD925" s="46"/>
      <c r="AE925" s="46"/>
      <c r="AF925" s="46"/>
      <c r="AG925" s="46"/>
      <c r="AH925" s="46"/>
      <c r="AI925" s="46"/>
      <c r="AJ925" s="46"/>
      <c r="AK925" s="46"/>
      <c r="AL925" s="46"/>
    </row>
    <row r="926">
      <c r="A926" s="50"/>
      <c r="B926" s="46"/>
      <c r="C926" s="46"/>
      <c r="D926" s="46"/>
      <c r="E926" s="70"/>
      <c r="F926" s="50"/>
      <c r="G926" s="50"/>
      <c r="H926" s="50"/>
      <c r="I926" s="50"/>
      <c r="J926" s="102"/>
      <c r="K926" s="46"/>
      <c r="L926" s="46"/>
      <c r="M926" s="46"/>
      <c r="N926" s="46"/>
      <c r="O926" s="46"/>
      <c r="P926" s="46"/>
      <c r="Q926" s="46"/>
      <c r="R926" s="46"/>
      <c r="S926" s="46"/>
      <c r="T926" s="46"/>
      <c r="U926" s="46"/>
      <c r="V926" s="46"/>
      <c r="W926" s="46"/>
      <c r="X926" s="46"/>
      <c r="Y926" s="46"/>
      <c r="Z926" s="46"/>
      <c r="AA926" s="46"/>
      <c r="AB926" s="46"/>
      <c r="AC926" s="46"/>
      <c r="AD926" s="46"/>
      <c r="AE926" s="46"/>
      <c r="AF926" s="46"/>
      <c r="AG926" s="46"/>
      <c r="AH926" s="46"/>
      <c r="AI926" s="46"/>
      <c r="AJ926" s="46"/>
      <c r="AK926" s="46"/>
      <c r="AL926" s="46"/>
    </row>
    <row r="927">
      <c r="A927" s="50"/>
      <c r="B927" s="46"/>
      <c r="C927" s="46"/>
      <c r="D927" s="46"/>
      <c r="E927" s="70"/>
      <c r="F927" s="50"/>
      <c r="G927" s="50"/>
      <c r="H927" s="50"/>
      <c r="I927" s="50"/>
      <c r="J927" s="102"/>
      <c r="K927" s="46"/>
      <c r="L927" s="46"/>
      <c r="M927" s="46"/>
      <c r="N927" s="46"/>
      <c r="O927" s="46"/>
      <c r="P927" s="46"/>
      <c r="Q927" s="46"/>
      <c r="R927" s="46"/>
      <c r="S927" s="46"/>
      <c r="T927" s="46"/>
      <c r="U927" s="46"/>
      <c r="V927" s="46"/>
      <c r="W927" s="46"/>
      <c r="X927" s="46"/>
      <c r="Y927" s="46"/>
      <c r="Z927" s="46"/>
      <c r="AA927" s="46"/>
      <c r="AB927" s="46"/>
      <c r="AC927" s="46"/>
      <c r="AD927" s="46"/>
      <c r="AE927" s="46"/>
      <c r="AF927" s="46"/>
      <c r="AG927" s="46"/>
      <c r="AH927" s="46"/>
      <c r="AI927" s="46"/>
      <c r="AJ927" s="46"/>
      <c r="AK927" s="46"/>
      <c r="AL927" s="46"/>
    </row>
    <row r="928">
      <c r="A928" s="50"/>
      <c r="B928" s="46"/>
      <c r="C928" s="46"/>
      <c r="D928" s="46"/>
      <c r="E928" s="70"/>
      <c r="F928" s="50"/>
      <c r="G928" s="50"/>
      <c r="H928" s="50"/>
      <c r="I928" s="50"/>
      <c r="J928" s="102"/>
      <c r="K928" s="46"/>
      <c r="L928" s="46"/>
      <c r="M928" s="46"/>
      <c r="N928" s="46"/>
      <c r="O928" s="46"/>
      <c r="P928" s="46"/>
      <c r="Q928" s="46"/>
      <c r="R928" s="46"/>
      <c r="S928" s="46"/>
      <c r="T928" s="46"/>
      <c r="U928" s="46"/>
      <c r="V928" s="46"/>
      <c r="W928" s="46"/>
      <c r="X928" s="46"/>
      <c r="Y928" s="46"/>
      <c r="Z928" s="46"/>
      <c r="AA928" s="46"/>
      <c r="AB928" s="46"/>
      <c r="AC928" s="46"/>
      <c r="AD928" s="46"/>
      <c r="AE928" s="46"/>
      <c r="AF928" s="46"/>
      <c r="AG928" s="46"/>
      <c r="AH928" s="46"/>
      <c r="AI928" s="46"/>
      <c r="AJ928" s="46"/>
      <c r="AK928" s="46"/>
      <c r="AL928" s="46"/>
    </row>
    <row r="929">
      <c r="A929" s="50"/>
      <c r="B929" s="46"/>
      <c r="C929" s="46"/>
      <c r="D929" s="46"/>
      <c r="E929" s="70"/>
      <c r="F929" s="50"/>
      <c r="G929" s="50"/>
      <c r="H929" s="50"/>
      <c r="I929" s="50"/>
      <c r="J929" s="102"/>
      <c r="K929" s="46"/>
      <c r="L929" s="46"/>
      <c r="M929" s="46"/>
      <c r="N929" s="46"/>
      <c r="O929" s="46"/>
      <c r="P929" s="46"/>
      <c r="Q929" s="46"/>
      <c r="R929" s="46"/>
      <c r="S929" s="46"/>
      <c r="T929" s="46"/>
      <c r="U929" s="46"/>
      <c r="V929" s="46"/>
      <c r="W929" s="46"/>
      <c r="X929" s="46"/>
      <c r="Y929" s="46"/>
      <c r="Z929" s="46"/>
      <c r="AA929" s="46"/>
      <c r="AB929" s="46"/>
      <c r="AC929" s="46"/>
      <c r="AD929" s="46"/>
      <c r="AE929" s="46"/>
      <c r="AF929" s="46"/>
      <c r="AG929" s="46"/>
      <c r="AH929" s="46"/>
      <c r="AI929" s="46"/>
      <c r="AJ929" s="46"/>
      <c r="AK929" s="46"/>
      <c r="AL929" s="46"/>
    </row>
    <row r="930">
      <c r="A930" s="50"/>
      <c r="B930" s="46"/>
      <c r="C930" s="46"/>
      <c r="D930" s="46"/>
      <c r="E930" s="70"/>
      <c r="F930" s="50"/>
      <c r="G930" s="50"/>
      <c r="H930" s="50"/>
      <c r="I930" s="50"/>
      <c r="J930" s="102"/>
      <c r="K930" s="46"/>
      <c r="L930" s="46"/>
      <c r="M930" s="46"/>
      <c r="N930" s="46"/>
      <c r="O930" s="46"/>
      <c r="P930" s="46"/>
      <c r="Q930" s="46"/>
      <c r="R930" s="46"/>
      <c r="S930" s="46"/>
      <c r="T930" s="46"/>
      <c r="U930" s="46"/>
      <c r="V930" s="46"/>
      <c r="W930" s="46"/>
      <c r="X930" s="46"/>
      <c r="Y930" s="46"/>
      <c r="Z930" s="46"/>
      <c r="AA930" s="46"/>
      <c r="AB930" s="46"/>
      <c r="AC930" s="46"/>
      <c r="AD930" s="46"/>
      <c r="AE930" s="46"/>
      <c r="AF930" s="46"/>
      <c r="AG930" s="46"/>
      <c r="AH930" s="46"/>
      <c r="AI930" s="46"/>
      <c r="AJ930" s="46"/>
      <c r="AK930" s="46"/>
      <c r="AL930" s="46"/>
    </row>
    <row r="931">
      <c r="A931" s="50"/>
      <c r="B931" s="46"/>
      <c r="C931" s="46"/>
      <c r="D931" s="46"/>
      <c r="E931" s="70"/>
      <c r="F931" s="50"/>
      <c r="G931" s="50"/>
      <c r="H931" s="50"/>
      <c r="I931" s="50"/>
      <c r="J931" s="102"/>
      <c r="K931" s="46"/>
      <c r="L931" s="46"/>
      <c r="M931" s="46"/>
      <c r="N931" s="46"/>
      <c r="O931" s="46"/>
      <c r="P931" s="46"/>
      <c r="Q931" s="46"/>
      <c r="R931" s="46"/>
      <c r="S931" s="46"/>
      <c r="T931" s="46"/>
      <c r="U931" s="46"/>
      <c r="V931" s="46"/>
      <c r="W931" s="46"/>
      <c r="X931" s="46"/>
      <c r="Y931" s="46"/>
      <c r="Z931" s="46"/>
      <c r="AA931" s="46"/>
      <c r="AB931" s="46"/>
      <c r="AC931" s="46"/>
      <c r="AD931" s="46"/>
      <c r="AE931" s="46"/>
      <c r="AF931" s="46"/>
      <c r="AG931" s="46"/>
      <c r="AH931" s="46"/>
      <c r="AI931" s="46"/>
      <c r="AJ931" s="46"/>
      <c r="AK931" s="46"/>
      <c r="AL931" s="46"/>
    </row>
    <row r="932">
      <c r="A932" s="50"/>
      <c r="B932" s="46"/>
      <c r="C932" s="46"/>
      <c r="D932" s="46"/>
      <c r="E932" s="70"/>
      <c r="F932" s="50"/>
      <c r="G932" s="50"/>
      <c r="H932" s="50"/>
      <c r="I932" s="50"/>
      <c r="J932" s="102"/>
      <c r="K932" s="46"/>
      <c r="L932" s="46"/>
      <c r="M932" s="46"/>
      <c r="N932" s="46"/>
      <c r="O932" s="46"/>
      <c r="P932" s="46"/>
      <c r="Q932" s="46"/>
      <c r="R932" s="46"/>
      <c r="S932" s="46"/>
      <c r="T932" s="46"/>
      <c r="U932" s="46"/>
      <c r="V932" s="46"/>
      <c r="W932" s="46"/>
      <c r="X932" s="46"/>
      <c r="Y932" s="46"/>
      <c r="Z932" s="46"/>
      <c r="AA932" s="46"/>
      <c r="AB932" s="46"/>
      <c r="AC932" s="46"/>
      <c r="AD932" s="46"/>
      <c r="AE932" s="46"/>
      <c r="AF932" s="46"/>
      <c r="AG932" s="46"/>
      <c r="AH932" s="46"/>
      <c r="AI932" s="46"/>
      <c r="AJ932" s="46"/>
      <c r="AK932" s="46"/>
      <c r="AL932" s="46"/>
    </row>
    <row r="933">
      <c r="A933" s="50"/>
      <c r="B933" s="46"/>
      <c r="C933" s="46"/>
      <c r="D933" s="46"/>
      <c r="E933" s="70"/>
      <c r="F933" s="50"/>
      <c r="G933" s="50"/>
      <c r="H933" s="50"/>
      <c r="I933" s="50"/>
      <c r="J933" s="102"/>
      <c r="K933" s="46"/>
      <c r="L933" s="46"/>
      <c r="M933" s="46"/>
      <c r="N933" s="46"/>
      <c r="O933" s="46"/>
      <c r="P933" s="46"/>
      <c r="Q933" s="46"/>
      <c r="R933" s="46"/>
      <c r="S933" s="46"/>
      <c r="T933" s="46"/>
      <c r="U933" s="46"/>
      <c r="V933" s="46"/>
      <c r="W933" s="46"/>
      <c r="X933" s="46"/>
      <c r="Y933" s="46"/>
      <c r="Z933" s="46"/>
      <c r="AA933" s="46"/>
      <c r="AB933" s="46"/>
      <c r="AC933" s="46"/>
      <c r="AD933" s="46"/>
      <c r="AE933" s="46"/>
      <c r="AF933" s="46"/>
      <c r="AG933" s="46"/>
      <c r="AH933" s="46"/>
      <c r="AI933" s="46"/>
      <c r="AJ933" s="46"/>
      <c r="AK933" s="46"/>
      <c r="AL933" s="46"/>
    </row>
    <row r="934">
      <c r="A934" s="50"/>
      <c r="B934" s="46"/>
      <c r="C934" s="46"/>
      <c r="D934" s="46"/>
      <c r="E934" s="70"/>
      <c r="F934" s="50"/>
      <c r="G934" s="50"/>
      <c r="H934" s="50"/>
      <c r="I934" s="50"/>
      <c r="J934" s="102"/>
      <c r="K934" s="46"/>
      <c r="L934" s="46"/>
      <c r="M934" s="46"/>
      <c r="N934" s="46"/>
      <c r="O934" s="46"/>
      <c r="P934" s="46"/>
      <c r="Q934" s="46"/>
      <c r="R934" s="46"/>
      <c r="S934" s="46"/>
      <c r="T934" s="46"/>
      <c r="U934" s="46"/>
      <c r="V934" s="46"/>
      <c r="W934" s="46"/>
      <c r="X934" s="46"/>
      <c r="Y934" s="46"/>
      <c r="Z934" s="46"/>
      <c r="AA934" s="46"/>
      <c r="AB934" s="46"/>
      <c r="AC934" s="46"/>
      <c r="AD934" s="46"/>
      <c r="AE934" s="46"/>
      <c r="AF934" s="46"/>
      <c r="AG934" s="46"/>
      <c r="AH934" s="46"/>
      <c r="AI934" s="46"/>
      <c r="AJ934" s="46"/>
      <c r="AK934" s="46"/>
      <c r="AL934" s="46"/>
    </row>
    <row r="935">
      <c r="A935" s="50"/>
      <c r="B935" s="46"/>
      <c r="C935" s="46"/>
      <c r="D935" s="46"/>
      <c r="E935" s="70"/>
      <c r="F935" s="50"/>
      <c r="G935" s="50"/>
      <c r="H935" s="50"/>
      <c r="I935" s="50"/>
      <c r="J935" s="102"/>
      <c r="K935" s="46"/>
      <c r="L935" s="46"/>
      <c r="M935" s="46"/>
      <c r="N935" s="46"/>
      <c r="O935" s="46"/>
      <c r="P935" s="46"/>
      <c r="Q935" s="46"/>
      <c r="R935" s="46"/>
      <c r="S935" s="46"/>
      <c r="T935" s="46"/>
      <c r="U935" s="46"/>
      <c r="V935" s="46"/>
      <c r="W935" s="46"/>
      <c r="X935" s="46"/>
      <c r="Y935" s="46"/>
      <c r="Z935" s="46"/>
      <c r="AA935" s="46"/>
      <c r="AB935" s="46"/>
      <c r="AC935" s="46"/>
      <c r="AD935" s="46"/>
      <c r="AE935" s="46"/>
      <c r="AF935" s="46"/>
      <c r="AG935" s="46"/>
      <c r="AH935" s="46"/>
      <c r="AI935" s="46"/>
      <c r="AJ935" s="46"/>
      <c r="AK935" s="46"/>
      <c r="AL935" s="46"/>
    </row>
    <row r="936">
      <c r="A936" s="50"/>
      <c r="B936" s="46"/>
      <c r="C936" s="46"/>
      <c r="D936" s="46"/>
      <c r="E936" s="70"/>
      <c r="F936" s="50"/>
      <c r="G936" s="50"/>
      <c r="H936" s="50"/>
      <c r="I936" s="50"/>
      <c r="J936" s="102"/>
      <c r="K936" s="46"/>
      <c r="L936" s="46"/>
      <c r="M936" s="46"/>
      <c r="N936" s="46"/>
      <c r="O936" s="46"/>
      <c r="P936" s="46"/>
      <c r="Q936" s="46"/>
      <c r="R936" s="46"/>
      <c r="S936" s="46"/>
      <c r="T936" s="46"/>
      <c r="U936" s="46"/>
      <c r="V936" s="46"/>
      <c r="W936" s="46"/>
      <c r="X936" s="46"/>
      <c r="Y936" s="46"/>
      <c r="Z936" s="46"/>
      <c r="AA936" s="46"/>
      <c r="AB936" s="46"/>
      <c r="AC936" s="46"/>
      <c r="AD936" s="46"/>
      <c r="AE936" s="46"/>
      <c r="AF936" s="46"/>
      <c r="AG936" s="46"/>
      <c r="AH936" s="46"/>
      <c r="AI936" s="46"/>
      <c r="AJ936" s="46"/>
      <c r="AK936" s="46"/>
      <c r="AL936" s="46"/>
    </row>
    <row r="937">
      <c r="A937" s="50"/>
      <c r="B937" s="46"/>
      <c r="C937" s="46"/>
      <c r="D937" s="46"/>
      <c r="E937" s="70"/>
      <c r="F937" s="50"/>
      <c r="G937" s="50"/>
      <c r="H937" s="50"/>
      <c r="I937" s="50"/>
      <c r="J937" s="102"/>
      <c r="K937" s="46"/>
      <c r="L937" s="46"/>
      <c r="M937" s="46"/>
      <c r="N937" s="46"/>
      <c r="O937" s="46"/>
      <c r="P937" s="46"/>
      <c r="Q937" s="46"/>
      <c r="R937" s="46"/>
      <c r="S937" s="46"/>
      <c r="T937" s="46"/>
      <c r="U937" s="46"/>
      <c r="V937" s="46"/>
      <c r="W937" s="46"/>
      <c r="X937" s="46"/>
      <c r="Y937" s="46"/>
      <c r="Z937" s="46"/>
      <c r="AA937" s="46"/>
      <c r="AB937" s="46"/>
      <c r="AC937" s="46"/>
      <c r="AD937" s="46"/>
      <c r="AE937" s="46"/>
      <c r="AF937" s="46"/>
      <c r="AG937" s="46"/>
      <c r="AH937" s="46"/>
      <c r="AI937" s="46"/>
      <c r="AJ937" s="46"/>
      <c r="AK937" s="46"/>
      <c r="AL937" s="46"/>
    </row>
    <row r="938">
      <c r="A938" s="50"/>
      <c r="B938" s="46"/>
      <c r="C938" s="46"/>
      <c r="D938" s="46"/>
      <c r="E938" s="70"/>
      <c r="F938" s="50"/>
      <c r="G938" s="50"/>
      <c r="H938" s="50"/>
      <c r="I938" s="50"/>
      <c r="J938" s="102"/>
      <c r="K938" s="46"/>
      <c r="L938" s="46"/>
      <c r="M938" s="46"/>
      <c r="N938" s="46"/>
      <c r="O938" s="46"/>
      <c r="P938" s="46"/>
      <c r="Q938" s="46"/>
      <c r="R938" s="46"/>
      <c r="S938" s="46"/>
      <c r="T938" s="46"/>
      <c r="U938" s="46"/>
      <c r="V938" s="46"/>
      <c r="W938" s="46"/>
      <c r="X938" s="46"/>
      <c r="Y938" s="46"/>
      <c r="Z938" s="46"/>
      <c r="AA938" s="46"/>
      <c r="AB938" s="46"/>
      <c r="AC938" s="46"/>
      <c r="AD938" s="46"/>
      <c r="AE938" s="46"/>
      <c r="AF938" s="46"/>
      <c r="AG938" s="46"/>
      <c r="AH938" s="46"/>
      <c r="AI938" s="46"/>
      <c r="AJ938" s="46"/>
      <c r="AK938" s="46"/>
      <c r="AL938" s="46"/>
    </row>
    <row r="939">
      <c r="A939" s="50"/>
      <c r="B939" s="46"/>
      <c r="C939" s="46"/>
      <c r="D939" s="46"/>
      <c r="E939" s="70"/>
      <c r="F939" s="50"/>
      <c r="G939" s="50"/>
      <c r="H939" s="50"/>
      <c r="I939" s="50"/>
      <c r="J939" s="102"/>
      <c r="K939" s="46"/>
      <c r="L939" s="46"/>
      <c r="M939" s="46"/>
      <c r="N939" s="46"/>
      <c r="O939" s="46"/>
      <c r="P939" s="46"/>
      <c r="Q939" s="46"/>
      <c r="R939" s="46"/>
      <c r="S939" s="46"/>
      <c r="T939" s="46"/>
      <c r="U939" s="46"/>
      <c r="V939" s="46"/>
      <c r="W939" s="46"/>
      <c r="X939" s="46"/>
      <c r="Y939" s="46"/>
      <c r="Z939" s="46"/>
      <c r="AA939" s="46"/>
      <c r="AB939" s="46"/>
      <c r="AC939" s="46"/>
      <c r="AD939" s="46"/>
      <c r="AE939" s="46"/>
      <c r="AF939" s="46"/>
      <c r="AG939" s="46"/>
      <c r="AH939" s="46"/>
      <c r="AI939" s="46"/>
      <c r="AJ939" s="46"/>
      <c r="AK939" s="46"/>
      <c r="AL939" s="46"/>
    </row>
    <row r="940">
      <c r="A940" s="50"/>
      <c r="B940" s="46"/>
      <c r="C940" s="46"/>
      <c r="D940" s="46"/>
      <c r="E940" s="70"/>
      <c r="F940" s="50"/>
      <c r="G940" s="50"/>
      <c r="H940" s="50"/>
      <c r="I940" s="50"/>
      <c r="J940" s="102"/>
      <c r="K940" s="46"/>
      <c r="L940" s="46"/>
      <c r="M940" s="46"/>
      <c r="N940" s="46"/>
      <c r="O940" s="46"/>
      <c r="P940" s="46"/>
      <c r="Q940" s="46"/>
      <c r="R940" s="46"/>
      <c r="S940" s="46"/>
      <c r="T940" s="46"/>
      <c r="U940" s="46"/>
      <c r="V940" s="46"/>
      <c r="W940" s="46"/>
      <c r="X940" s="46"/>
      <c r="Y940" s="46"/>
      <c r="Z940" s="46"/>
      <c r="AA940" s="46"/>
      <c r="AB940" s="46"/>
      <c r="AC940" s="46"/>
      <c r="AD940" s="46"/>
      <c r="AE940" s="46"/>
      <c r="AF940" s="46"/>
      <c r="AG940" s="46"/>
      <c r="AH940" s="46"/>
      <c r="AI940" s="46"/>
      <c r="AJ940" s="46"/>
      <c r="AK940" s="46"/>
      <c r="AL940" s="46"/>
    </row>
    <row r="941">
      <c r="A941" s="50"/>
      <c r="B941" s="46"/>
      <c r="C941" s="46"/>
      <c r="D941" s="46"/>
      <c r="E941" s="70"/>
      <c r="F941" s="50"/>
      <c r="G941" s="50"/>
      <c r="H941" s="50"/>
      <c r="I941" s="50"/>
      <c r="J941" s="102"/>
      <c r="K941" s="46"/>
      <c r="L941" s="46"/>
      <c r="M941" s="46"/>
      <c r="N941" s="46"/>
      <c r="O941" s="46"/>
      <c r="P941" s="46"/>
      <c r="Q941" s="46"/>
      <c r="R941" s="46"/>
      <c r="S941" s="46"/>
      <c r="T941" s="46"/>
      <c r="U941" s="46"/>
      <c r="V941" s="46"/>
      <c r="W941" s="46"/>
      <c r="X941" s="46"/>
      <c r="Y941" s="46"/>
      <c r="Z941" s="46"/>
      <c r="AA941" s="46"/>
      <c r="AB941" s="46"/>
      <c r="AC941" s="46"/>
      <c r="AD941" s="46"/>
      <c r="AE941" s="46"/>
      <c r="AF941" s="46"/>
      <c r="AG941" s="46"/>
      <c r="AH941" s="46"/>
      <c r="AI941" s="46"/>
      <c r="AJ941" s="46"/>
      <c r="AK941" s="46"/>
      <c r="AL941" s="46"/>
    </row>
    <row r="942">
      <c r="A942" s="50"/>
      <c r="B942" s="46"/>
      <c r="C942" s="46"/>
      <c r="D942" s="46"/>
      <c r="E942" s="70"/>
      <c r="F942" s="50"/>
      <c r="G942" s="50"/>
      <c r="H942" s="50"/>
      <c r="I942" s="50"/>
      <c r="J942" s="102"/>
      <c r="K942" s="46"/>
      <c r="L942" s="46"/>
      <c r="M942" s="46"/>
      <c r="N942" s="46"/>
      <c r="O942" s="46"/>
      <c r="P942" s="46"/>
      <c r="Q942" s="46"/>
      <c r="R942" s="46"/>
      <c r="S942" s="46"/>
      <c r="T942" s="46"/>
      <c r="U942" s="46"/>
      <c r="V942" s="46"/>
      <c r="W942" s="46"/>
      <c r="X942" s="46"/>
      <c r="Y942" s="46"/>
      <c r="Z942" s="46"/>
      <c r="AA942" s="46"/>
      <c r="AB942" s="46"/>
      <c r="AC942" s="46"/>
      <c r="AD942" s="46"/>
      <c r="AE942" s="46"/>
      <c r="AF942" s="46"/>
      <c r="AG942" s="46"/>
      <c r="AH942" s="46"/>
      <c r="AI942" s="46"/>
      <c r="AJ942" s="46"/>
      <c r="AK942" s="46"/>
      <c r="AL942" s="46"/>
    </row>
    <row r="943">
      <c r="A943" s="50"/>
      <c r="B943" s="46"/>
      <c r="C943" s="46"/>
      <c r="D943" s="46"/>
      <c r="E943" s="70"/>
      <c r="F943" s="50"/>
      <c r="G943" s="50"/>
      <c r="H943" s="50"/>
      <c r="I943" s="50"/>
      <c r="J943" s="102"/>
      <c r="K943" s="46"/>
      <c r="L943" s="46"/>
      <c r="M943" s="46"/>
      <c r="N943" s="46"/>
      <c r="O943" s="46"/>
      <c r="P943" s="46"/>
      <c r="Q943" s="46"/>
      <c r="R943" s="46"/>
      <c r="S943" s="46"/>
      <c r="T943" s="46"/>
      <c r="U943" s="46"/>
      <c r="V943" s="46"/>
      <c r="W943" s="46"/>
      <c r="X943" s="46"/>
      <c r="Y943" s="46"/>
      <c r="Z943" s="46"/>
      <c r="AA943" s="46"/>
      <c r="AB943" s="46"/>
      <c r="AC943" s="46"/>
      <c r="AD943" s="46"/>
      <c r="AE943" s="46"/>
      <c r="AF943" s="46"/>
      <c r="AG943" s="46"/>
      <c r="AH943" s="46"/>
      <c r="AI943" s="46"/>
      <c r="AJ943" s="46"/>
      <c r="AK943" s="46"/>
      <c r="AL943" s="46"/>
    </row>
    <row r="944">
      <c r="A944" s="50"/>
      <c r="B944" s="46"/>
      <c r="C944" s="46"/>
      <c r="D944" s="46"/>
      <c r="E944" s="70"/>
      <c r="F944" s="50"/>
      <c r="G944" s="50"/>
      <c r="H944" s="50"/>
      <c r="I944" s="50"/>
      <c r="J944" s="102"/>
      <c r="K944" s="46"/>
      <c r="L944" s="46"/>
      <c r="M944" s="46"/>
      <c r="N944" s="46"/>
      <c r="O944" s="46"/>
      <c r="P944" s="46"/>
      <c r="Q944" s="46"/>
      <c r="R944" s="46"/>
      <c r="S944" s="46"/>
      <c r="T944" s="46"/>
      <c r="U944" s="46"/>
      <c r="V944" s="46"/>
      <c r="W944" s="46"/>
      <c r="X944" s="46"/>
      <c r="Y944" s="46"/>
      <c r="Z944" s="46"/>
      <c r="AA944" s="46"/>
      <c r="AB944" s="46"/>
      <c r="AC944" s="46"/>
      <c r="AD944" s="46"/>
      <c r="AE944" s="46"/>
      <c r="AF944" s="46"/>
      <c r="AG944" s="46"/>
      <c r="AH944" s="46"/>
      <c r="AI944" s="46"/>
      <c r="AJ944" s="46"/>
      <c r="AK944" s="46"/>
      <c r="AL944" s="46"/>
    </row>
    <row r="945">
      <c r="A945" s="50"/>
      <c r="B945" s="46"/>
      <c r="C945" s="46"/>
      <c r="D945" s="46"/>
      <c r="E945" s="70"/>
      <c r="F945" s="50"/>
      <c r="G945" s="50"/>
      <c r="H945" s="50"/>
      <c r="I945" s="50"/>
      <c r="J945" s="102"/>
      <c r="K945" s="46"/>
      <c r="L945" s="46"/>
      <c r="M945" s="46"/>
      <c r="N945" s="46"/>
      <c r="O945" s="46"/>
      <c r="P945" s="46"/>
      <c r="Q945" s="46"/>
      <c r="R945" s="46"/>
      <c r="S945" s="46"/>
      <c r="T945" s="46"/>
      <c r="U945" s="46"/>
      <c r="V945" s="46"/>
      <c r="W945" s="46"/>
      <c r="X945" s="46"/>
      <c r="Y945" s="46"/>
      <c r="Z945" s="46"/>
      <c r="AA945" s="46"/>
      <c r="AB945" s="46"/>
      <c r="AC945" s="46"/>
      <c r="AD945" s="46"/>
      <c r="AE945" s="46"/>
      <c r="AF945" s="46"/>
      <c r="AG945" s="46"/>
      <c r="AH945" s="46"/>
      <c r="AI945" s="46"/>
      <c r="AJ945" s="46"/>
      <c r="AK945" s="46"/>
      <c r="AL945" s="46"/>
    </row>
    <row r="946">
      <c r="A946" s="50"/>
      <c r="B946" s="46"/>
      <c r="C946" s="46"/>
      <c r="D946" s="46"/>
      <c r="E946" s="70"/>
      <c r="F946" s="50"/>
      <c r="G946" s="50"/>
      <c r="H946" s="50"/>
      <c r="I946" s="50"/>
      <c r="J946" s="102"/>
      <c r="K946" s="46"/>
      <c r="L946" s="46"/>
      <c r="M946" s="46"/>
      <c r="N946" s="46"/>
      <c r="O946" s="46"/>
      <c r="P946" s="46"/>
      <c r="Q946" s="46"/>
      <c r="R946" s="46"/>
      <c r="S946" s="46"/>
      <c r="T946" s="46"/>
      <c r="U946" s="46"/>
      <c r="V946" s="46"/>
      <c r="W946" s="46"/>
      <c r="X946" s="46"/>
      <c r="Y946" s="46"/>
      <c r="Z946" s="46"/>
      <c r="AA946" s="46"/>
      <c r="AB946" s="46"/>
      <c r="AC946" s="46"/>
      <c r="AD946" s="46"/>
      <c r="AE946" s="46"/>
      <c r="AF946" s="46"/>
      <c r="AG946" s="46"/>
      <c r="AH946" s="46"/>
      <c r="AI946" s="46"/>
      <c r="AJ946" s="46"/>
      <c r="AK946" s="46"/>
      <c r="AL946" s="46"/>
    </row>
    <row r="947">
      <c r="A947" s="50"/>
      <c r="B947" s="46"/>
      <c r="C947" s="46"/>
      <c r="D947" s="46"/>
      <c r="E947" s="70"/>
      <c r="F947" s="50"/>
      <c r="G947" s="50"/>
      <c r="H947" s="50"/>
      <c r="I947" s="50"/>
      <c r="J947" s="102"/>
      <c r="K947" s="46"/>
      <c r="L947" s="46"/>
      <c r="M947" s="46"/>
      <c r="N947" s="46"/>
      <c r="O947" s="46"/>
      <c r="P947" s="46"/>
      <c r="Q947" s="46"/>
      <c r="R947" s="46"/>
      <c r="S947" s="46"/>
      <c r="T947" s="46"/>
      <c r="U947" s="46"/>
      <c r="V947" s="46"/>
      <c r="W947" s="46"/>
      <c r="X947" s="46"/>
      <c r="Y947" s="46"/>
      <c r="Z947" s="46"/>
      <c r="AA947" s="46"/>
      <c r="AB947" s="46"/>
      <c r="AC947" s="46"/>
      <c r="AD947" s="46"/>
      <c r="AE947" s="46"/>
      <c r="AF947" s="46"/>
      <c r="AG947" s="46"/>
      <c r="AH947" s="46"/>
      <c r="AI947" s="46"/>
      <c r="AJ947" s="46"/>
      <c r="AK947" s="46"/>
      <c r="AL947" s="46"/>
    </row>
    <row r="948">
      <c r="A948" s="50"/>
      <c r="B948" s="46"/>
      <c r="C948" s="46"/>
      <c r="D948" s="46"/>
      <c r="E948" s="70"/>
      <c r="F948" s="50"/>
      <c r="G948" s="50"/>
      <c r="H948" s="50"/>
      <c r="I948" s="50"/>
      <c r="J948" s="102"/>
      <c r="K948" s="46"/>
      <c r="L948" s="46"/>
      <c r="M948" s="46"/>
      <c r="N948" s="46"/>
      <c r="O948" s="46"/>
      <c r="P948" s="46"/>
      <c r="Q948" s="46"/>
      <c r="R948" s="46"/>
      <c r="S948" s="46"/>
      <c r="T948" s="46"/>
      <c r="U948" s="46"/>
      <c r="V948" s="46"/>
      <c r="W948" s="46"/>
      <c r="X948" s="46"/>
      <c r="Y948" s="46"/>
      <c r="Z948" s="46"/>
      <c r="AA948" s="46"/>
      <c r="AB948" s="46"/>
      <c r="AC948" s="46"/>
      <c r="AD948" s="46"/>
      <c r="AE948" s="46"/>
      <c r="AF948" s="46"/>
      <c r="AG948" s="46"/>
      <c r="AH948" s="46"/>
      <c r="AI948" s="46"/>
      <c r="AJ948" s="46"/>
      <c r="AK948" s="46"/>
      <c r="AL948" s="46"/>
    </row>
    <row r="949">
      <c r="A949" s="50"/>
      <c r="B949" s="46"/>
      <c r="C949" s="46"/>
      <c r="D949" s="46"/>
      <c r="E949" s="70"/>
      <c r="F949" s="50"/>
      <c r="G949" s="50"/>
      <c r="H949" s="50"/>
      <c r="I949" s="50"/>
      <c r="J949" s="102"/>
      <c r="K949" s="46"/>
      <c r="L949" s="46"/>
      <c r="M949" s="46"/>
      <c r="N949" s="46"/>
      <c r="O949" s="46"/>
      <c r="P949" s="46"/>
      <c r="Q949" s="46"/>
      <c r="R949" s="46"/>
      <c r="S949" s="46"/>
      <c r="T949" s="46"/>
      <c r="U949" s="46"/>
      <c r="V949" s="46"/>
      <c r="W949" s="46"/>
      <c r="X949" s="46"/>
      <c r="Y949" s="46"/>
      <c r="Z949" s="46"/>
      <c r="AA949" s="46"/>
      <c r="AB949" s="46"/>
      <c r="AC949" s="46"/>
      <c r="AD949" s="46"/>
      <c r="AE949" s="46"/>
      <c r="AF949" s="46"/>
      <c r="AG949" s="46"/>
      <c r="AH949" s="46"/>
      <c r="AI949" s="46"/>
      <c r="AJ949" s="46"/>
      <c r="AK949" s="46"/>
      <c r="AL949" s="46"/>
    </row>
    <row r="950">
      <c r="A950" s="50"/>
      <c r="B950" s="46"/>
      <c r="C950" s="46"/>
      <c r="D950" s="46"/>
      <c r="E950" s="70"/>
      <c r="F950" s="50"/>
      <c r="G950" s="50"/>
      <c r="H950" s="50"/>
      <c r="I950" s="50"/>
      <c r="J950" s="102"/>
      <c r="K950" s="46"/>
      <c r="L950" s="46"/>
      <c r="M950" s="46"/>
      <c r="N950" s="46"/>
      <c r="O950" s="46"/>
      <c r="P950" s="46"/>
      <c r="Q950" s="46"/>
      <c r="R950" s="46"/>
      <c r="S950" s="46"/>
      <c r="T950" s="46"/>
      <c r="U950" s="46"/>
      <c r="V950" s="46"/>
      <c r="W950" s="46"/>
      <c r="X950" s="46"/>
      <c r="Y950" s="46"/>
      <c r="Z950" s="46"/>
      <c r="AA950" s="46"/>
      <c r="AB950" s="46"/>
      <c r="AC950" s="46"/>
      <c r="AD950" s="46"/>
      <c r="AE950" s="46"/>
      <c r="AF950" s="46"/>
      <c r="AG950" s="46"/>
      <c r="AH950" s="46"/>
      <c r="AI950" s="46"/>
      <c r="AJ950" s="46"/>
      <c r="AK950" s="46"/>
      <c r="AL950" s="46"/>
    </row>
    <row r="951">
      <c r="A951" s="50"/>
      <c r="B951" s="46"/>
      <c r="C951" s="46"/>
      <c r="D951" s="46"/>
      <c r="E951" s="70"/>
      <c r="F951" s="50"/>
      <c r="G951" s="50"/>
      <c r="H951" s="50"/>
      <c r="I951" s="50"/>
      <c r="J951" s="102"/>
      <c r="K951" s="46"/>
      <c r="L951" s="46"/>
      <c r="M951" s="46"/>
      <c r="N951" s="46"/>
      <c r="O951" s="46"/>
      <c r="P951" s="46"/>
      <c r="Q951" s="46"/>
      <c r="R951" s="46"/>
      <c r="S951" s="46"/>
      <c r="T951" s="46"/>
      <c r="U951" s="46"/>
      <c r="V951" s="46"/>
      <c r="W951" s="46"/>
      <c r="X951" s="46"/>
      <c r="Y951" s="46"/>
      <c r="Z951" s="46"/>
      <c r="AA951" s="46"/>
      <c r="AB951" s="46"/>
      <c r="AC951" s="46"/>
      <c r="AD951" s="46"/>
      <c r="AE951" s="46"/>
      <c r="AF951" s="46"/>
      <c r="AG951" s="46"/>
      <c r="AH951" s="46"/>
      <c r="AI951" s="46"/>
      <c r="AJ951" s="46"/>
      <c r="AK951" s="46"/>
      <c r="AL951" s="46"/>
    </row>
    <row r="952">
      <c r="A952" s="50"/>
      <c r="B952" s="46"/>
      <c r="C952" s="46"/>
      <c r="D952" s="46"/>
      <c r="E952" s="70"/>
      <c r="F952" s="50"/>
      <c r="G952" s="50"/>
      <c r="H952" s="50"/>
      <c r="I952" s="50"/>
      <c r="J952" s="102"/>
      <c r="K952" s="46"/>
      <c r="L952" s="46"/>
      <c r="M952" s="46"/>
      <c r="N952" s="46"/>
      <c r="O952" s="46"/>
      <c r="P952" s="46"/>
      <c r="Q952" s="46"/>
      <c r="R952" s="46"/>
      <c r="S952" s="46"/>
      <c r="T952" s="46"/>
      <c r="U952" s="46"/>
      <c r="V952" s="46"/>
      <c r="W952" s="46"/>
      <c r="X952" s="46"/>
      <c r="Y952" s="46"/>
      <c r="Z952" s="46"/>
      <c r="AA952" s="46"/>
      <c r="AB952" s="46"/>
      <c r="AC952" s="46"/>
      <c r="AD952" s="46"/>
      <c r="AE952" s="46"/>
      <c r="AF952" s="46"/>
      <c r="AG952" s="46"/>
      <c r="AH952" s="46"/>
      <c r="AI952" s="46"/>
      <c r="AJ952" s="46"/>
      <c r="AK952" s="46"/>
      <c r="AL952" s="46"/>
    </row>
    <row r="953">
      <c r="A953" s="50"/>
      <c r="B953" s="46"/>
      <c r="C953" s="46"/>
      <c r="D953" s="46"/>
      <c r="E953" s="70"/>
      <c r="F953" s="50"/>
      <c r="G953" s="50"/>
      <c r="H953" s="50"/>
      <c r="I953" s="50"/>
      <c r="J953" s="102"/>
      <c r="K953" s="46"/>
      <c r="L953" s="46"/>
      <c r="M953" s="46"/>
      <c r="N953" s="46"/>
      <c r="O953" s="46"/>
      <c r="P953" s="46"/>
      <c r="Q953" s="46"/>
      <c r="R953" s="46"/>
      <c r="S953" s="46"/>
      <c r="T953" s="46"/>
      <c r="U953" s="46"/>
      <c r="V953" s="46"/>
      <c r="W953" s="46"/>
      <c r="X953" s="46"/>
      <c r="Y953" s="46"/>
      <c r="Z953" s="46"/>
      <c r="AA953" s="46"/>
      <c r="AB953" s="46"/>
      <c r="AC953" s="46"/>
      <c r="AD953" s="46"/>
      <c r="AE953" s="46"/>
      <c r="AF953" s="46"/>
      <c r="AG953" s="46"/>
      <c r="AH953" s="46"/>
      <c r="AI953" s="46"/>
      <c r="AJ953" s="46"/>
      <c r="AK953" s="46"/>
      <c r="AL953" s="46"/>
    </row>
    <row r="954">
      <c r="A954" s="50"/>
      <c r="B954" s="46"/>
      <c r="C954" s="46"/>
      <c r="D954" s="46"/>
      <c r="E954" s="70"/>
      <c r="F954" s="50"/>
      <c r="G954" s="50"/>
      <c r="H954" s="50"/>
      <c r="I954" s="50"/>
      <c r="J954" s="102"/>
      <c r="K954" s="46"/>
      <c r="L954" s="46"/>
      <c r="M954" s="46"/>
      <c r="N954" s="46"/>
      <c r="O954" s="46"/>
      <c r="P954" s="46"/>
      <c r="Q954" s="46"/>
      <c r="R954" s="46"/>
      <c r="S954" s="46"/>
      <c r="T954" s="46"/>
      <c r="U954" s="46"/>
      <c r="V954" s="46"/>
      <c r="W954" s="46"/>
      <c r="X954" s="46"/>
      <c r="Y954" s="46"/>
      <c r="Z954" s="46"/>
      <c r="AA954" s="46"/>
      <c r="AB954" s="46"/>
      <c r="AC954" s="46"/>
      <c r="AD954" s="46"/>
      <c r="AE954" s="46"/>
      <c r="AF954" s="46"/>
      <c r="AG954" s="46"/>
      <c r="AH954" s="46"/>
      <c r="AI954" s="46"/>
      <c r="AJ954" s="46"/>
      <c r="AK954" s="46"/>
      <c r="AL954" s="46"/>
    </row>
    <row r="955">
      <c r="A955" s="50"/>
      <c r="B955" s="46"/>
      <c r="C955" s="46"/>
      <c r="D955" s="46"/>
      <c r="E955" s="70"/>
      <c r="F955" s="50"/>
      <c r="G955" s="50"/>
      <c r="H955" s="50"/>
      <c r="I955" s="50"/>
      <c r="J955" s="102"/>
      <c r="K955" s="46"/>
      <c r="L955" s="46"/>
      <c r="M955" s="46"/>
      <c r="N955" s="46"/>
      <c r="O955" s="46"/>
      <c r="P955" s="46"/>
      <c r="Q955" s="46"/>
      <c r="R955" s="46"/>
      <c r="S955" s="46"/>
      <c r="T955" s="46"/>
      <c r="U955" s="46"/>
      <c r="V955" s="46"/>
      <c r="W955" s="46"/>
      <c r="X955" s="46"/>
      <c r="Y955" s="46"/>
      <c r="Z955" s="46"/>
      <c r="AA955" s="46"/>
      <c r="AB955" s="46"/>
      <c r="AC955" s="46"/>
      <c r="AD955" s="46"/>
      <c r="AE955" s="46"/>
      <c r="AF955" s="46"/>
      <c r="AG955" s="46"/>
      <c r="AH955" s="46"/>
      <c r="AI955" s="46"/>
      <c r="AJ955" s="46"/>
      <c r="AK955" s="46"/>
      <c r="AL955" s="46"/>
    </row>
    <row r="956">
      <c r="A956" s="50"/>
      <c r="B956" s="46"/>
      <c r="C956" s="46"/>
      <c r="D956" s="46"/>
      <c r="E956" s="70"/>
      <c r="F956" s="50"/>
      <c r="G956" s="50"/>
      <c r="H956" s="50"/>
      <c r="I956" s="50"/>
      <c r="J956" s="102"/>
      <c r="K956" s="46"/>
      <c r="L956" s="46"/>
      <c r="M956" s="46"/>
      <c r="N956" s="46"/>
      <c r="O956" s="46"/>
      <c r="P956" s="46"/>
      <c r="Q956" s="46"/>
      <c r="R956" s="46"/>
      <c r="S956" s="46"/>
      <c r="T956" s="46"/>
      <c r="U956" s="46"/>
      <c r="V956" s="46"/>
      <c r="W956" s="46"/>
      <c r="X956" s="46"/>
      <c r="Y956" s="46"/>
      <c r="Z956" s="46"/>
      <c r="AA956" s="46"/>
      <c r="AB956" s="46"/>
      <c r="AC956" s="46"/>
      <c r="AD956" s="46"/>
      <c r="AE956" s="46"/>
      <c r="AF956" s="46"/>
      <c r="AG956" s="46"/>
      <c r="AH956" s="46"/>
      <c r="AI956" s="46"/>
      <c r="AJ956" s="46"/>
      <c r="AK956" s="46"/>
      <c r="AL956" s="46"/>
    </row>
    <row r="957">
      <c r="A957" s="50"/>
      <c r="B957" s="46"/>
      <c r="C957" s="46"/>
      <c r="D957" s="46"/>
      <c r="E957" s="70"/>
      <c r="F957" s="50"/>
      <c r="G957" s="50"/>
      <c r="H957" s="50"/>
      <c r="I957" s="50"/>
      <c r="J957" s="102"/>
      <c r="K957" s="46"/>
      <c r="L957" s="46"/>
      <c r="M957" s="46"/>
      <c r="N957" s="46"/>
      <c r="O957" s="46"/>
      <c r="P957" s="46"/>
      <c r="Q957" s="46"/>
      <c r="R957" s="46"/>
      <c r="S957" s="46"/>
      <c r="T957" s="46"/>
      <c r="U957" s="46"/>
      <c r="V957" s="46"/>
      <c r="W957" s="46"/>
      <c r="X957" s="46"/>
      <c r="Y957" s="46"/>
      <c r="Z957" s="46"/>
      <c r="AA957" s="46"/>
      <c r="AB957" s="46"/>
      <c r="AC957" s="46"/>
      <c r="AD957" s="46"/>
      <c r="AE957" s="46"/>
      <c r="AF957" s="46"/>
      <c r="AG957" s="46"/>
      <c r="AH957" s="46"/>
      <c r="AI957" s="46"/>
      <c r="AJ957" s="46"/>
      <c r="AK957" s="46"/>
      <c r="AL957" s="46"/>
    </row>
    <row r="958">
      <c r="A958" s="50"/>
      <c r="B958" s="46"/>
      <c r="C958" s="46"/>
      <c r="D958" s="46"/>
      <c r="E958" s="70"/>
      <c r="F958" s="50"/>
      <c r="G958" s="50"/>
      <c r="H958" s="50"/>
      <c r="I958" s="50"/>
      <c r="J958" s="102"/>
      <c r="K958" s="46"/>
      <c r="L958" s="46"/>
      <c r="M958" s="46"/>
      <c r="N958" s="46"/>
      <c r="O958" s="46"/>
      <c r="P958" s="46"/>
      <c r="Q958" s="46"/>
      <c r="R958" s="46"/>
      <c r="S958" s="46"/>
      <c r="T958" s="46"/>
      <c r="U958" s="46"/>
      <c r="V958" s="46"/>
      <c r="W958" s="46"/>
      <c r="X958" s="46"/>
      <c r="Y958" s="46"/>
      <c r="Z958" s="46"/>
      <c r="AA958" s="46"/>
      <c r="AB958" s="46"/>
      <c r="AC958" s="46"/>
      <c r="AD958" s="46"/>
      <c r="AE958" s="46"/>
      <c r="AF958" s="46"/>
      <c r="AG958" s="46"/>
      <c r="AH958" s="46"/>
      <c r="AI958" s="46"/>
      <c r="AJ958" s="46"/>
      <c r="AK958" s="46"/>
      <c r="AL958" s="46"/>
    </row>
    <row r="959">
      <c r="A959" s="50"/>
      <c r="B959" s="46"/>
      <c r="C959" s="46"/>
      <c r="D959" s="46"/>
      <c r="E959" s="70"/>
      <c r="F959" s="50"/>
      <c r="G959" s="50"/>
      <c r="H959" s="50"/>
      <c r="I959" s="50"/>
      <c r="J959" s="102"/>
      <c r="K959" s="46"/>
      <c r="L959" s="46"/>
      <c r="M959" s="46"/>
      <c r="N959" s="46"/>
      <c r="O959" s="46"/>
      <c r="P959" s="46"/>
      <c r="Q959" s="46"/>
      <c r="R959" s="46"/>
      <c r="S959" s="46"/>
      <c r="T959" s="46"/>
      <c r="U959" s="46"/>
      <c r="V959" s="46"/>
      <c r="W959" s="46"/>
      <c r="X959" s="46"/>
      <c r="Y959" s="46"/>
      <c r="Z959" s="46"/>
      <c r="AA959" s="46"/>
      <c r="AB959" s="46"/>
      <c r="AC959" s="46"/>
      <c r="AD959" s="46"/>
      <c r="AE959" s="46"/>
      <c r="AF959" s="46"/>
      <c r="AG959" s="46"/>
      <c r="AH959" s="46"/>
      <c r="AI959" s="46"/>
      <c r="AJ959" s="46"/>
      <c r="AK959" s="46"/>
      <c r="AL959" s="46"/>
    </row>
    <row r="960">
      <c r="A960" s="50"/>
      <c r="B960" s="46"/>
      <c r="C960" s="46"/>
      <c r="D960" s="46"/>
      <c r="E960" s="70"/>
      <c r="F960" s="50"/>
      <c r="G960" s="50"/>
      <c r="H960" s="50"/>
      <c r="I960" s="50"/>
      <c r="J960" s="102"/>
      <c r="K960" s="46"/>
      <c r="L960" s="46"/>
      <c r="M960" s="46"/>
      <c r="N960" s="46"/>
      <c r="O960" s="46"/>
      <c r="P960" s="46"/>
      <c r="Q960" s="46"/>
      <c r="R960" s="46"/>
      <c r="S960" s="46"/>
      <c r="T960" s="46"/>
      <c r="U960" s="46"/>
      <c r="V960" s="46"/>
      <c r="W960" s="46"/>
      <c r="X960" s="46"/>
      <c r="Y960" s="46"/>
      <c r="Z960" s="46"/>
      <c r="AA960" s="46"/>
      <c r="AB960" s="46"/>
      <c r="AC960" s="46"/>
      <c r="AD960" s="46"/>
      <c r="AE960" s="46"/>
      <c r="AF960" s="46"/>
      <c r="AG960" s="46"/>
      <c r="AH960" s="46"/>
      <c r="AI960" s="46"/>
      <c r="AJ960" s="46"/>
      <c r="AK960" s="46"/>
      <c r="AL960" s="46"/>
    </row>
    <row r="961">
      <c r="A961" s="50"/>
      <c r="B961" s="46"/>
      <c r="C961" s="46"/>
      <c r="D961" s="46"/>
      <c r="E961" s="70"/>
      <c r="F961" s="50"/>
      <c r="G961" s="50"/>
      <c r="H961" s="50"/>
      <c r="I961" s="50"/>
      <c r="J961" s="102"/>
      <c r="K961" s="46"/>
      <c r="L961" s="46"/>
      <c r="M961" s="46"/>
      <c r="N961" s="46"/>
      <c r="O961" s="46"/>
      <c r="P961" s="46"/>
      <c r="Q961" s="46"/>
      <c r="R961" s="46"/>
      <c r="S961" s="46"/>
      <c r="T961" s="46"/>
      <c r="U961" s="46"/>
      <c r="V961" s="46"/>
      <c r="W961" s="46"/>
      <c r="X961" s="46"/>
      <c r="Y961" s="46"/>
      <c r="Z961" s="46"/>
      <c r="AA961" s="46"/>
      <c r="AB961" s="46"/>
      <c r="AC961" s="46"/>
      <c r="AD961" s="46"/>
      <c r="AE961" s="46"/>
      <c r="AF961" s="46"/>
      <c r="AG961" s="46"/>
      <c r="AH961" s="46"/>
      <c r="AI961" s="46"/>
      <c r="AJ961" s="46"/>
      <c r="AK961" s="46"/>
      <c r="AL961" s="46"/>
    </row>
    <row r="962">
      <c r="A962" s="50"/>
      <c r="B962" s="46"/>
      <c r="C962" s="46"/>
      <c r="D962" s="46"/>
      <c r="E962" s="70"/>
      <c r="F962" s="50"/>
      <c r="G962" s="50"/>
      <c r="H962" s="50"/>
      <c r="I962" s="50"/>
      <c r="J962" s="102"/>
      <c r="K962" s="46"/>
      <c r="L962" s="46"/>
      <c r="M962" s="46"/>
      <c r="N962" s="46"/>
      <c r="O962" s="46"/>
      <c r="P962" s="46"/>
      <c r="Q962" s="46"/>
      <c r="R962" s="46"/>
      <c r="S962" s="46"/>
      <c r="T962" s="46"/>
      <c r="U962" s="46"/>
      <c r="V962" s="46"/>
      <c r="W962" s="46"/>
      <c r="X962" s="46"/>
      <c r="Y962" s="46"/>
      <c r="Z962" s="46"/>
      <c r="AA962" s="46"/>
      <c r="AB962" s="46"/>
      <c r="AC962" s="46"/>
      <c r="AD962" s="46"/>
      <c r="AE962" s="46"/>
      <c r="AF962" s="46"/>
      <c r="AG962" s="46"/>
      <c r="AH962" s="46"/>
      <c r="AI962" s="46"/>
      <c r="AJ962" s="46"/>
      <c r="AK962" s="46"/>
      <c r="AL962" s="46"/>
    </row>
    <row r="963">
      <c r="A963" s="50"/>
      <c r="B963" s="46"/>
      <c r="C963" s="46"/>
      <c r="D963" s="46"/>
      <c r="E963" s="70"/>
      <c r="F963" s="50"/>
      <c r="G963" s="50"/>
      <c r="H963" s="50"/>
      <c r="I963" s="50"/>
      <c r="J963" s="102"/>
      <c r="K963" s="46"/>
      <c r="L963" s="46"/>
      <c r="M963" s="46"/>
      <c r="N963" s="46"/>
      <c r="O963" s="46"/>
      <c r="P963" s="46"/>
      <c r="Q963" s="46"/>
      <c r="R963" s="46"/>
      <c r="S963" s="46"/>
      <c r="T963" s="46"/>
      <c r="U963" s="46"/>
      <c r="V963" s="46"/>
      <c r="W963" s="46"/>
      <c r="X963" s="46"/>
      <c r="Y963" s="46"/>
      <c r="Z963" s="46"/>
      <c r="AA963" s="46"/>
      <c r="AB963" s="46"/>
      <c r="AC963" s="46"/>
      <c r="AD963" s="46"/>
      <c r="AE963" s="46"/>
      <c r="AF963" s="46"/>
      <c r="AG963" s="46"/>
      <c r="AH963" s="46"/>
      <c r="AI963" s="46"/>
      <c r="AJ963" s="46"/>
      <c r="AK963" s="46"/>
      <c r="AL963" s="46"/>
    </row>
    <row r="964">
      <c r="A964" s="50"/>
      <c r="B964" s="46"/>
      <c r="C964" s="46"/>
      <c r="D964" s="46"/>
      <c r="E964" s="70"/>
      <c r="F964" s="50"/>
      <c r="G964" s="50"/>
      <c r="H964" s="50"/>
      <c r="I964" s="50"/>
      <c r="J964" s="102"/>
      <c r="K964" s="46"/>
      <c r="L964" s="46"/>
      <c r="M964" s="46"/>
      <c r="N964" s="46"/>
      <c r="O964" s="46"/>
      <c r="P964" s="46"/>
      <c r="Q964" s="46"/>
      <c r="R964" s="46"/>
      <c r="S964" s="46"/>
      <c r="T964" s="46"/>
      <c r="U964" s="46"/>
      <c r="V964" s="46"/>
      <c r="W964" s="46"/>
      <c r="X964" s="46"/>
      <c r="Y964" s="46"/>
      <c r="Z964" s="46"/>
      <c r="AA964" s="46"/>
      <c r="AB964" s="46"/>
      <c r="AC964" s="46"/>
      <c r="AD964" s="46"/>
      <c r="AE964" s="46"/>
      <c r="AF964" s="46"/>
      <c r="AG964" s="46"/>
      <c r="AH964" s="46"/>
      <c r="AI964" s="46"/>
      <c r="AJ964" s="46"/>
      <c r="AK964" s="46"/>
      <c r="AL964" s="46"/>
    </row>
    <row r="965">
      <c r="A965" s="50"/>
      <c r="B965" s="46"/>
      <c r="C965" s="46"/>
      <c r="D965" s="46"/>
      <c r="E965" s="70"/>
      <c r="F965" s="50"/>
      <c r="G965" s="50"/>
      <c r="H965" s="50"/>
      <c r="I965" s="50"/>
      <c r="J965" s="102"/>
      <c r="K965" s="46"/>
      <c r="L965" s="46"/>
      <c r="M965" s="46"/>
      <c r="N965" s="46"/>
      <c r="O965" s="46"/>
      <c r="P965" s="46"/>
      <c r="Q965" s="46"/>
      <c r="R965" s="46"/>
      <c r="S965" s="46"/>
      <c r="T965" s="46"/>
      <c r="U965" s="46"/>
      <c r="V965" s="46"/>
      <c r="W965" s="46"/>
      <c r="X965" s="46"/>
      <c r="Y965" s="46"/>
      <c r="Z965" s="46"/>
      <c r="AA965" s="46"/>
      <c r="AB965" s="46"/>
      <c r="AC965" s="46"/>
      <c r="AD965" s="46"/>
      <c r="AE965" s="46"/>
      <c r="AF965" s="46"/>
      <c r="AG965" s="46"/>
      <c r="AH965" s="46"/>
      <c r="AI965" s="46"/>
      <c r="AJ965" s="46"/>
      <c r="AK965" s="46"/>
      <c r="AL965" s="46"/>
    </row>
    <row r="966">
      <c r="A966" s="50"/>
      <c r="B966" s="46"/>
      <c r="C966" s="46"/>
      <c r="D966" s="46"/>
      <c r="E966" s="70"/>
      <c r="F966" s="50"/>
      <c r="G966" s="50"/>
      <c r="H966" s="50"/>
      <c r="I966" s="50"/>
      <c r="J966" s="102"/>
      <c r="K966" s="46"/>
      <c r="L966" s="46"/>
      <c r="M966" s="46"/>
      <c r="N966" s="46"/>
      <c r="O966" s="46"/>
      <c r="P966" s="46"/>
      <c r="Q966" s="46"/>
      <c r="R966" s="46"/>
      <c r="S966" s="46"/>
      <c r="T966" s="46"/>
      <c r="U966" s="46"/>
      <c r="V966" s="46"/>
      <c r="W966" s="46"/>
      <c r="X966" s="46"/>
      <c r="Y966" s="46"/>
      <c r="Z966" s="46"/>
      <c r="AA966" s="46"/>
      <c r="AB966" s="46"/>
      <c r="AC966" s="46"/>
      <c r="AD966" s="46"/>
      <c r="AE966" s="46"/>
      <c r="AF966" s="46"/>
      <c r="AG966" s="46"/>
      <c r="AH966" s="46"/>
      <c r="AI966" s="46"/>
      <c r="AJ966" s="46"/>
      <c r="AK966" s="46"/>
      <c r="AL966" s="46"/>
    </row>
    <row r="967">
      <c r="A967" s="50"/>
      <c r="B967" s="46"/>
      <c r="C967" s="46"/>
      <c r="D967" s="46"/>
      <c r="E967" s="70"/>
      <c r="F967" s="50"/>
      <c r="G967" s="50"/>
      <c r="H967" s="50"/>
      <c r="I967" s="50"/>
      <c r="J967" s="102"/>
      <c r="K967" s="46"/>
      <c r="L967" s="46"/>
      <c r="M967" s="46"/>
      <c r="N967" s="46"/>
      <c r="O967" s="46"/>
      <c r="P967" s="46"/>
      <c r="Q967" s="46"/>
      <c r="R967" s="46"/>
      <c r="S967" s="46"/>
      <c r="T967" s="46"/>
      <c r="U967" s="46"/>
      <c r="V967" s="46"/>
      <c r="W967" s="46"/>
      <c r="X967" s="46"/>
      <c r="Y967" s="46"/>
      <c r="Z967" s="46"/>
      <c r="AA967" s="46"/>
      <c r="AB967" s="46"/>
      <c r="AC967" s="46"/>
      <c r="AD967" s="46"/>
      <c r="AE967" s="46"/>
      <c r="AF967" s="46"/>
      <c r="AG967" s="46"/>
      <c r="AH967" s="46"/>
      <c r="AI967" s="46"/>
      <c r="AJ967" s="46"/>
      <c r="AK967" s="46"/>
      <c r="AL967" s="46"/>
    </row>
    <row r="968">
      <c r="A968" s="50"/>
      <c r="B968" s="46"/>
      <c r="C968" s="46"/>
      <c r="D968" s="46"/>
      <c r="E968" s="70"/>
      <c r="F968" s="50"/>
      <c r="G968" s="50"/>
      <c r="H968" s="50"/>
      <c r="I968" s="50"/>
      <c r="J968" s="102"/>
      <c r="K968" s="46"/>
      <c r="L968" s="46"/>
      <c r="M968" s="46"/>
      <c r="N968" s="46"/>
      <c r="O968" s="46"/>
      <c r="P968" s="46"/>
      <c r="Q968" s="46"/>
      <c r="R968" s="46"/>
      <c r="S968" s="46"/>
      <c r="T968" s="46"/>
      <c r="U968" s="46"/>
      <c r="V968" s="46"/>
      <c r="W968" s="46"/>
      <c r="X968" s="46"/>
      <c r="Y968" s="46"/>
      <c r="Z968" s="46"/>
      <c r="AA968" s="46"/>
      <c r="AB968" s="46"/>
      <c r="AC968" s="46"/>
      <c r="AD968" s="46"/>
      <c r="AE968" s="46"/>
      <c r="AF968" s="46"/>
      <c r="AG968" s="46"/>
      <c r="AH968" s="46"/>
      <c r="AI968" s="46"/>
      <c r="AJ968" s="46"/>
      <c r="AK968" s="46"/>
      <c r="AL968" s="46"/>
    </row>
    <row r="969">
      <c r="A969" s="50"/>
      <c r="B969" s="46"/>
      <c r="C969" s="46"/>
      <c r="D969" s="46"/>
      <c r="E969" s="70"/>
      <c r="F969" s="50"/>
      <c r="G969" s="50"/>
      <c r="H969" s="50"/>
      <c r="I969" s="50"/>
      <c r="J969" s="102"/>
      <c r="K969" s="46"/>
      <c r="L969" s="46"/>
      <c r="M969" s="46"/>
      <c r="N969" s="46"/>
      <c r="O969" s="46"/>
      <c r="P969" s="46"/>
      <c r="Q969" s="46"/>
      <c r="R969" s="46"/>
      <c r="S969" s="46"/>
      <c r="T969" s="46"/>
      <c r="U969" s="46"/>
      <c r="V969" s="46"/>
      <c r="W969" s="46"/>
      <c r="X969" s="46"/>
      <c r="Y969" s="46"/>
      <c r="Z969" s="46"/>
      <c r="AA969" s="46"/>
      <c r="AB969" s="46"/>
      <c r="AC969" s="46"/>
      <c r="AD969" s="46"/>
      <c r="AE969" s="46"/>
      <c r="AF969" s="46"/>
      <c r="AG969" s="46"/>
      <c r="AH969" s="46"/>
      <c r="AI969" s="46"/>
      <c r="AJ969" s="46"/>
      <c r="AK969" s="46"/>
      <c r="AL969" s="46"/>
    </row>
    <row r="970">
      <c r="A970" s="50"/>
      <c r="B970" s="46"/>
      <c r="C970" s="46"/>
      <c r="D970" s="46"/>
      <c r="E970" s="70"/>
      <c r="F970" s="50"/>
      <c r="G970" s="50"/>
      <c r="H970" s="50"/>
      <c r="I970" s="50"/>
      <c r="J970" s="102"/>
      <c r="K970" s="46"/>
      <c r="L970" s="46"/>
      <c r="M970" s="46"/>
      <c r="N970" s="46"/>
      <c r="O970" s="46"/>
      <c r="P970" s="46"/>
      <c r="Q970" s="46"/>
      <c r="R970" s="46"/>
      <c r="S970" s="46"/>
      <c r="T970" s="46"/>
      <c r="U970" s="46"/>
      <c r="V970" s="46"/>
      <c r="W970" s="46"/>
      <c r="X970" s="46"/>
      <c r="Y970" s="46"/>
      <c r="Z970" s="46"/>
      <c r="AA970" s="46"/>
      <c r="AB970" s="46"/>
      <c r="AC970" s="46"/>
      <c r="AD970" s="46"/>
      <c r="AE970" s="46"/>
      <c r="AF970" s="46"/>
      <c r="AG970" s="46"/>
      <c r="AH970" s="46"/>
      <c r="AI970" s="46"/>
      <c r="AJ970" s="46"/>
      <c r="AK970" s="46"/>
      <c r="AL970" s="46"/>
    </row>
    <row r="971">
      <c r="A971" s="50"/>
      <c r="B971" s="46"/>
      <c r="C971" s="46"/>
      <c r="D971" s="46"/>
      <c r="E971" s="70"/>
      <c r="F971" s="50"/>
      <c r="G971" s="50"/>
      <c r="H971" s="50"/>
      <c r="I971" s="50"/>
      <c r="J971" s="102"/>
      <c r="K971" s="46"/>
      <c r="L971" s="46"/>
      <c r="M971" s="46"/>
      <c r="N971" s="46"/>
      <c r="O971" s="46"/>
      <c r="P971" s="46"/>
      <c r="Q971" s="46"/>
      <c r="R971" s="46"/>
      <c r="S971" s="46"/>
      <c r="T971" s="46"/>
      <c r="U971" s="46"/>
      <c r="V971" s="46"/>
      <c r="W971" s="46"/>
      <c r="X971" s="46"/>
      <c r="Y971" s="46"/>
      <c r="Z971" s="46"/>
      <c r="AA971" s="46"/>
      <c r="AB971" s="46"/>
      <c r="AC971" s="46"/>
      <c r="AD971" s="46"/>
      <c r="AE971" s="46"/>
      <c r="AF971" s="46"/>
      <c r="AG971" s="46"/>
      <c r="AH971" s="46"/>
      <c r="AI971" s="46"/>
      <c r="AJ971" s="46"/>
      <c r="AK971" s="46"/>
      <c r="AL971" s="46"/>
    </row>
    <row r="972">
      <c r="A972" s="50"/>
      <c r="B972" s="46"/>
      <c r="C972" s="46"/>
      <c r="D972" s="46"/>
      <c r="E972" s="70"/>
      <c r="F972" s="50"/>
      <c r="G972" s="50"/>
      <c r="H972" s="50"/>
      <c r="I972" s="50"/>
      <c r="J972" s="102"/>
      <c r="K972" s="46"/>
      <c r="L972" s="46"/>
      <c r="M972" s="46"/>
      <c r="N972" s="46"/>
      <c r="O972" s="46"/>
      <c r="P972" s="46"/>
      <c r="Q972" s="46"/>
      <c r="R972" s="46"/>
      <c r="S972" s="46"/>
      <c r="T972" s="46"/>
      <c r="U972" s="46"/>
      <c r="V972" s="46"/>
      <c r="W972" s="46"/>
      <c r="X972" s="46"/>
      <c r="Y972" s="46"/>
      <c r="Z972" s="46"/>
      <c r="AA972" s="46"/>
      <c r="AB972" s="46"/>
      <c r="AC972" s="46"/>
      <c r="AD972" s="46"/>
      <c r="AE972" s="46"/>
      <c r="AF972" s="46"/>
      <c r="AG972" s="46"/>
      <c r="AH972" s="46"/>
      <c r="AI972" s="46"/>
      <c r="AJ972" s="46"/>
      <c r="AK972" s="46"/>
      <c r="AL972" s="46"/>
    </row>
    <row r="973">
      <c r="A973" s="50"/>
      <c r="B973" s="46"/>
      <c r="C973" s="46"/>
      <c r="D973" s="46"/>
      <c r="E973" s="70"/>
      <c r="F973" s="50"/>
      <c r="G973" s="50"/>
      <c r="H973" s="50"/>
      <c r="I973" s="50"/>
      <c r="J973" s="102"/>
      <c r="K973" s="46"/>
      <c r="L973" s="46"/>
      <c r="M973" s="46"/>
      <c r="N973" s="46"/>
      <c r="O973" s="46"/>
      <c r="P973" s="46"/>
      <c r="Q973" s="46"/>
      <c r="R973" s="46"/>
      <c r="S973" s="46"/>
      <c r="T973" s="46"/>
      <c r="U973" s="46"/>
      <c r="V973" s="46"/>
      <c r="W973" s="46"/>
      <c r="X973" s="46"/>
      <c r="Y973" s="46"/>
      <c r="Z973" s="46"/>
      <c r="AA973" s="46"/>
      <c r="AB973" s="46"/>
      <c r="AC973" s="46"/>
      <c r="AD973" s="46"/>
      <c r="AE973" s="46"/>
      <c r="AF973" s="46"/>
      <c r="AG973" s="46"/>
      <c r="AH973" s="46"/>
      <c r="AI973" s="46"/>
      <c r="AJ973" s="46"/>
      <c r="AK973" s="46"/>
      <c r="AL973" s="46"/>
    </row>
    <row r="974">
      <c r="A974" s="50"/>
      <c r="B974" s="46"/>
      <c r="C974" s="46"/>
      <c r="D974" s="46"/>
      <c r="E974" s="70"/>
      <c r="F974" s="50"/>
      <c r="G974" s="50"/>
      <c r="H974" s="50"/>
      <c r="I974" s="50"/>
      <c r="J974" s="102"/>
      <c r="K974" s="46"/>
      <c r="L974" s="46"/>
      <c r="M974" s="46"/>
      <c r="N974" s="46"/>
      <c r="O974" s="46"/>
      <c r="P974" s="46"/>
      <c r="Q974" s="46"/>
      <c r="R974" s="46"/>
      <c r="S974" s="46"/>
      <c r="T974" s="46"/>
      <c r="U974" s="46"/>
      <c r="V974" s="46"/>
      <c r="W974" s="46"/>
      <c r="X974" s="46"/>
      <c r="Y974" s="46"/>
      <c r="Z974" s="46"/>
      <c r="AA974" s="46"/>
      <c r="AB974" s="46"/>
      <c r="AC974" s="46"/>
      <c r="AD974" s="46"/>
      <c r="AE974" s="46"/>
      <c r="AF974" s="46"/>
      <c r="AG974" s="46"/>
      <c r="AH974" s="46"/>
      <c r="AI974" s="46"/>
      <c r="AJ974" s="46"/>
      <c r="AK974" s="46"/>
      <c r="AL974" s="46"/>
    </row>
    <row r="975">
      <c r="A975" s="50"/>
      <c r="B975" s="46"/>
      <c r="C975" s="46"/>
      <c r="D975" s="46"/>
      <c r="E975" s="70"/>
      <c r="F975" s="50"/>
      <c r="G975" s="50"/>
      <c r="H975" s="50"/>
      <c r="I975" s="50"/>
      <c r="J975" s="102"/>
      <c r="K975" s="46"/>
      <c r="L975" s="46"/>
      <c r="M975" s="46"/>
      <c r="N975" s="46"/>
      <c r="O975" s="46"/>
      <c r="P975" s="46"/>
      <c r="Q975" s="46"/>
      <c r="R975" s="46"/>
      <c r="S975" s="46"/>
      <c r="T975" s="46"/>
      <c r="U975" s="46"/>
      <c r="V975" s="46"/>
      <c r="W975" s="46"/>
      <c r="X975" s="46"/>
      <c r="Y975" s="46"/>
      <c r="Z975" s="46"/>
      <c r="AA975" s="46"/>
      <c r="AB975" s="46"/>
      <c r="AC975" s="46"/>
      <c r="AD975" s="46"/>
      <c r="AE975" s="46"/>
      <c r="AF975" s="46"/>
      <c r="AG975" s="46"/>
      <c r="AH975" s="46"/>
      <c r="AI975" s="46"/>
      <c r="AJ975" s="46"/>
      <c r="AK975" s="46"/>
      <c r="AL975" s="46"/>
    </row>
    <row r="976">
      <c r="A976" s="50"/>
      <c r="B976" s="46"/>
      <c r="C976" s="46"/>
      <c r="D976" s="46"/>
      <c r="E976" s="70"/>
      <c r="F976" s="50"/>
      <c r="G976" s="50"/>
      <c r="H976" s="50"/>
      <c r="I976" s="50"/>
      <c r="J976" s="102"/>
      <c r="K976" s="46"/>
      <c r="L976" s="46"/>
      <c r="M976" s="46"/>
      <c r="N976" s="46"/>
      <c r="O976" s="46"/>
      <c r="P976" s="46"/>
      <c r="Q976" s="46"/>
      <c r="R976" s="46"/>
      <c r="S976" s="46"/>
      <c r="T976" s="46"/>
      <c r="U976" s="46"/>
      <c r="V976" s="46"/>
      <c r="W976" s="46"/>
      <c r="X976" s="46"/>
      <c r="Y976" s="46"/>
      <c r="Z976" s="46"/>
      <c r="AA976" s="46"/>
      <c r="AB976" s="46"/>
      <c r="AC976" s="46"/>
      <c r="AD976" s="46"/>
      <c r="AE976" s="46"/>
      <c r="AF976" s="46"/>
      <c r="AG976" s="46"/>
      <c r="AH976" s="46"/>
      <c r="AI976" s="46"/>
      <c r="AJ976" s="46"/>
      <c r="AK976" s="46"/>
      <c r="AL976" s="46"/>
    </row>
    <row r="977">
      <c r="A977" s="50"/>
      <c r="B977" s="46"/>
      <c r="C977" s="46"/>
      <c r="D977" s="46"/>
      <c r="E977" s="70"/>
      <c r="F977" s="50"/>
      <c r="G977" s="50"/>
      <c r="H977" s="50"/>
      <c r="I977" s="50"/>
      <c r="J977" s="102"/>
      <c r="K977" s="46"/>
      <c r="L977" s="46"/>
      <c r="M977" s="46"/>
      <c r="N977" s="46"/>
      <c r="O977" s="46"/>
      <c r="P977" s="46"/>
      <c r="Q977" s="46"/>
      <c r="R977" s="46"/>
      <c r="S977" s="46"/>
      <c r="T977" s="46"/>
      <c r="U977" s="46"/>
      <c r="V977" s="46"/>
      <c r="W977" s="46"/>
      <c r="X977" s="46"/>
      <c r="Y977" s="46"/>
      <c r="Z977" s="46"/>
      <c r="AA977" s="46"/>
      <c r="AB977" s="46"/>
      <c r="AC977" s="46"/>
      <c r="AD977" s="46"/>
      <c r="AE977" s="46"/>
      <c r="AF977" s="46"/>
      <c r="AG977" s="46"/>
      <c r="AH977" s="46"/>
      <c r="AI977" s="46"/>
      <c r="AJ977" s="46"/>
      <c r="AK977" s="46"/>
      <c r="AL977" s="46"/>
    </row>
    <row r="978">
      <c r="A978" s="50"/>
      <c r="B978" s="46"/>
      <c r="C978" s="46"/>
      <c r="D978" s="46"/>
      <c r="E978" s="70"/>
      <c r="F978" s="50"/>
      <c r="G978" s="50"/>
      <c r="H978" s="50"/>
      <c r="I978" s="50"/>
      <c r="J978" s="102"/>
      <c r="K978" s="46"/>
      <c r="L978" s="46"/>
      <c r="M978" s="46"/>
      <c r="N978" s="46"/>
      <c r="O978" s="46"/>
      <c r="P978" s="46"/>
      <c r="Q978" s="46"/>
      <c r="R978" s="46"/>
      <c r="S978" s="46"/>
      <c r="T978" s="46"/>
      <c r="U978" s="46"/>
      <c r="V978" s="46"/>
      <c r="W978" s="46"/>
      <c r="X978" s="46"/>
      <c r="Y978" s="46"/>
      <c r="Z978" s="46"/>
      <c r="AA978" s="46"/>
      <c r="AB978" s="46"/>
      <c r="AC978" s="46"/>
      <c r="AD978" s="46"/>
      <c r="AE978" s="46"/>
      <c r="AF978" s="46"/>
      <c r="AG978" s="46"/>
      <c r="AH978" s="46"/>
      <c r="AI978" s="46"/>
      <c r="AJ978" s="46"/>
      <c r="AK978" s="46"/>
      <c r="AL978" s="46"/>
    </row>
    <row r="979">
      <c r="A979" s="50"/>
      <c r="B979" s="46"/>
      <c r="C979" s="46"/>
      <c r="D979" s="46"/>
      <c r="E979" s="70"/>
      <c r="F979" s="50"/>
      <c r="G979" s="50"/>
      <c r="H979" s="50"/>
      <c r="I979" s="50"/>
      <c r="J979" s="102"/>
      <c r="K979" s="46"/>
      <c r="L979" s="46"/>
      <c r="M979" s="46"/>
      <c r="N979" s="46"/>
      <c r="O979" s="46"/>
      <c r="P979" s="46"/>
      <c r="Q979" s="46"/>
      <c r="R979" s="46"/>
      <c r="S979" s="46"/>
      <c r="T979" s="46"/>
      <c r="U979" s="46"/>
      <c r="V979" s="46"/>
      <c r="W979" s="46"/>
      <c r="X979" s="46"/>
      <c r="Y979" s="46"/>
      <c r="Z979" s="46"/>
      <c r="AA979" s="46"/>
      <c r="AB979" s="46"/>
      <c r="AC979" s="46"/>
      <c r="AD979" s="46"/>
      <c r="AE979" s="46"/>
      <c r="AF979" s="46"/>
      <c r="AG979" s="46"/>
      <c r="AH979" s="46"/>
      <c r="AI979" s="46"/>
      <c r="AJ979" s="46"/>
      <c r="AK979" s="46"/>
      <c r="AL979" s="46"/>
    </row>
  </sheetData>
  <mergeCells count="9">
    <mergeCell ref="A53:B53"/>
    <mergeCell ref="A54:B54"/>
    <mergeCell ref="A1:H1"/>
    <mergeCell ref="A18:J18"/>
    <mergeCell ref="A19:J19"/>
    <mergeCell ref="A48:B48"/>
    <mergeCell ref="A49:B49"/>
    <mergeCell ref="A50:B50"/>
    <mergeCell ref="A52:B52"/>
  </mergeCells>
  <conditionalFormatting sqref="E46">
    <cfRule type="cellIs" dxfId="0" priority="1" operator="between">
      <formula>"1%"</formula>
      <formula>"25%"</formula>
    </cfRule>
  </conditionalFormatting>
  <conditionalFormatting sqref="E46">
    <cfRule type="cellIs" dxfId="1" priority="2" operator="between">
      <formula>"26%"</formula>
      <formula>"50%"</formula>
    </cfRule>
  </conditionalFormatting>
  <conditionalFormatting sqref="E46">
    <cfRule type="cellIs" dxfId="2" priority="3" operator="between">
      <formula>"51%"</formula>
      <formula>"75%"</formula>
    </cfRule>
  </conditionalFormatting>
  <conditionalFormatting sqref="E46">
    <cfRule type="cellIs" dxfId="3" priority="4" operator="between">
      <formula>"76%"</formula>
      <formula>"100%"</formula>
    </cfRule>
  </conditionalFormatting>
  <printOptions gridLines="1" horizontalCentered="1"/>
  <pageMargins bottom="0.75" footer="0.0" header="0.0" left="0.7" right="0.7" top="0.75"/>
  <pageSetup paperSize="14" cellComments="atEnd" orientation="portrait" pageOrder="overThenDown"/>
  <rowBreaks count="1" manualBreakCount="1">
    <brk id="16" man="1"/>
  </rowBrea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75"/>
  <cols>
    <col customWidth="1" min="1" max="1" width="4.0"/>
    <col customWidth="1" min="2" max="3" width="13.88"/>
    <col customWidth="1" min="4" max="4" width="10.13"/>
    <col customWidth="1" min="5" max="5" width="12.75"/>
    <col customWidth="1" min="6" max="6" width="11.13"/>
    <col customWidth="1" min="7" max="7" width="12.88"/>
    <col customWidth="1" min="8" max="8" width="10.13"/>
    <col customWidth="1" min="9" max="9" width="9.63"/>
    <col customWidth="1" min="10" max="10" width="10.5"/>
    <col customWidth="1" min="11" max="11" width="16.38"/>
    <col customWidth="1" min="12" max="13" width="9.88"/>
    <col customWidth="1" min="14" max="14" width="8.63"/>
  </cols>
  <sheetData>
    <row r="1" ht="24.0" customHeight="1">
      <c r="A1" s="44" t="s">
        <v>4324</v>
      </c>
      <c r="I1" s="45"/>
      <c r="J1" s="101"/>
      <c r="K1" s="45"/>
      <c r="L1" s="45"/>
      <c r="M1" s="45"/>
      <c r="N1" s="46"/>
      <c r="O1" s="46"/>
      <c r="P1" s="46"/>
      <c r="Q1" s="46"/>
      <c r="R1" s="46"/>
      <c r="S1" s="46"/>
      <c r="T1" s="46"/>
      <c r="U1" s="46"/>
      <c r="V1" s="46"/>
      <c r="W1" s="46"/>
      <c r="X1" s="46"/>
      <c r="Y1" s="46"/>
      <c r="Z1" s="46"/>
      <c r="AA1" s="46"/>
      <c r="AB1" s="46"/>
      <c r="AC1" s="46"/>
      <c r="AD1" s="46"/>
      <c r="AE1" s="46"/>
      <c r="AF1" s="46"/>
      <c r="AG1" s="46"/>
      <c r="AH1" s="46"/>
      <c r="AI1" s="46"/>
      <c r="AJ1" s="46"/>
      <c r="AK1" s="46"/>
      <c r="AL1" s="46"/>
    </row>
    <row r="2">
      <c r="A2" s="47"/>
      <c r="B2" s="47" t="s">
        <v>4325</v>
      </c>
      <c r="C2" s="47"/>
      <c r="D2" s="47"/>
      <c r="E2" s="48">
        <v>45383.0</v>
      </c>
      <c r="F2" s="49" t="s">
        <v>4326</v>
      </c>
      <c r="G2" s="48">
        <v>45412.0</v>
      </c>
      <c r="I2" s="34"/>
      <c r="J2" s="102"/>
      <c r="K2" s="46"/>
      <c r="L2" s="46"/>
      <c r="M2" s="46"/>
      <c r="N2" s="46"/>
      <c r="O2" s="46"/>
      <c r="P2" s="46"/>
      <c r="Q2" s="46"/>
      <c r="R2" s="46"/>
      <c r="S2" s="46"/>
      <c r="T2" s="46"/>
      <c r="U2" s="46"/>
      <c r="V2" s="46"/>
      <c r="W2" s="46"/>
      <c r="X2" s="46"/>
      <c r="Y2" s="46"/>
      <c r="Z2" s="46"/>
      <c r="AA2" s="46"/>
      <c r="AB2" s="46"/>
      <c r="AC2" s="46"/>
      <c r="AD2" s="46"/>
      <c r="AE2" s="46"/>
      <c r="AF2" s="46"/>
      <c r="AG2" s="46"/>
      <c r="AH2" s="46"/>
      <c r="AI2" s="46"/>
      <c r="AJ2" s="46"/>
      <c r="AK2" s="46"/>
      <c r="AL2" s="46"/>
    </row>
    <row r="3">
      <c r="A3" s="47"/>
      <c r="B3" s="51"/>
      <c r="C3" s="51"/>
      <c r="D3" s="51"/>
      <c r="E3" s="52"/>
      <c r="F3" s="50"/>
      <c r="G3" s="47"/>
      <c r="H3" s="50"/>
      <c r="I3" s="50"/>
      <c r="J3" s="102"/>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row>
    <row r="4" ht="36.75" customHeight="1">
      <c r="A4" s="53" t="s">
        <v>4327</v>
      </c>
      <c r="B4" s="53" t="s">
        <v>4</v>
      </c>
      <c r="C4" s="53"/>
      <c r="D4" s="53"/>
      <c r="E4" s="54" t="s">
        <v>4328</v>
      </c>
      <c r="F4" s="53" t="s">
        <v>4329</v>
      </c>
      <c r="G4" s="53" t="s">
        <v>4330</v>
      </c>
      <c r="H4" s="53" t="s">
        <v>4331</v>
      </c>
      <c r="I4" s="55"/>
      <c r="J4" s="103"/>
      <c r="K4" s="56"/>
      <c r="L4" s="56"/>
      <c r="M4" s="56"/>
      <c r="N4" s="56"/>
      <c r="O4" s="56"/>
      <c r="P4" s="56"/>
      <c r="Q4" s="104"/>
      <c r="R4" s="105"/>
      <c r="S4" s="106"/>
      <c r="T4" s="104"/>
      <c r="U4" s="104"/>
      <c r="V4" s="104"/>
      <c r="W4" s="104"/>
      <c r="X4" s="107"/>
      <c r="Y4" s="108"/>
      <c r="Z4" s="19"/>
      <c r="AA4" s="19"/>
      <c r="AB4" s="19"/>
      <c r="AC4" s="19"/>
      <c r="AD4" s="19"/>
      <c r="AE4" s="19"/>
      <c r="AF4" s="19"/>
      <c r="AG4" s="19"/>
      <c r="AH4" s="19"/>
      <c r="AI4" s="19"/>
      <c r="AJ4" s="19"/>
      <c r="AK4" s="19"/>
      <c r="AL4" s="19"/>
    </row>
    <row r="5" ht="23.25" customHeight="1">
      <c r="A5" s="57">
        <v>1.0</v>
      </c>
      <c r="B5" s="58" t="s">
        <v>11</v>
      </c>
      <c r="C5" s="58"/>
      <c r="D5" s="58"/>
      <c r="E5" s="59">
        <f>sumifs('KEG. PENGAJIAN HARIAN'!$D$2:$D980,'KEG. PENGAJIAN HARIAN'!$B$2:$B980,"&gt;="&amp;$E$2,'KEG. PENGAJIAN HARIAN'!$B$2:$B980,"&lt;="&amp;$G$2,'KEG. PENGAJIAN HARIAN'!$E$2:$E980,B5)</f>
        <v>0.4979166667</v>
      </c>
      <c r="F5" s="60" t="s">
        <v>4250</v>
      </c>
      <c r="G5" s="61">
        <f t="shared" ref="G5:G15" si="1">IFERROR(E5/F5,0)</f>
        <v>0</v>
      </c>
      <c r="H5" s="62">
        <f>COUNTIFS('KEG. PENGAJIAN HARIAN'!$E$2:$E980,B5,'KEG. PENGAJIAN HARIAN'!$B$2:$B980,"&gt;="&amp;$E$2,'KEG. PENGAJIAN HARIAN'!$B$2:$B980,"&lt;="&amp;$G$2,'KEG. PENGAJIAN HARIAN'!$G$2:$G980,"Hadir")</f>
        <v>18</v>
      </c>
      <c r="I5" s="50"/>
      <c r="J5" s="102"/>
      <c r="K5" s="46"/>
      <c r="L5" s="46"/>
      <c r="M5" s="46"/>
      <c r="N5" s="46"/>
      <c r="O5" s="46"/>
      <c r="P5" s="46"/>
      <c r="Q5" s="104"/>
      <c r="R5" s="105"/>
      <c r="S5" s="106"/>
      <c r="T5" s="104"/>
      <c r="U5" s="104"/>
      <c r="V5" s="104"/>
      <c r="W5" s="104"/>
      <c r="X5" s="107"/>
      <c r="Y5" s="108"/>
      <c r="Z5" s="19"/>
      <c r="AA5" s="19"/>
      <c r="AB5" s="19"/>
      <c r="AC5" s="19"/>
      <c r="AD5" s="19"/>
      <c r="AE5" s="19"/>
      <c r="AF5" s="19"/>
      <c r="AG5" s="19"/>
      <c r="AH5" s="19"/>
      <c r="AI5" s="19"/>
      <c r="AJ5" s="19"/>
      <c r="AK5" s="19"/>
      <c r="AL5" s="19"/>
    </row>
    <row r="6" ht="23.25" customHeight="1">
      <c r="A6" s="63">
        <v>2.0</v>
      </c>
      <c r="B6" s="64" t="s">
        <v>180</v>
      </c>
      <c r="C6" s="64"/>
      <c r="D6" s="64"/>
      <c r="E6" s="59">
        <f>sumifs('KEG. PENGAJIAN HARIAN'!$D$2:$D980,'KEG. PENGAJIAN HARIAN'!$B$2:$B980,"&gt;="&amp;$E$2,'KEG. PENGAJIAN HARIAN'!$B$2:$B980,"&lt;="&amp;$G$2,'KEG. PENGAJIAN HARIAN'!$E$2:$E980,B6)</f>
        <v>0.06527777778</v>
      </c>
      <c r="F6" s="65" t="s">
        <v>4250</v>
      </c>
      <c r="G6" s="66">
        <f t="shared" si="1"/>
        <v>0</v>
      </c>
      <c r="H6" s="62">
        <f>COUNTIFS('KEG. PENGAJIAN HARIAN'!$E$2:$E980,B6,'KEG. PENGAJIAN HARIAN'!$B$2:$B980,"&gt;="&amp;$E$2,'KEG. PENGAJIAN HARIAN'!$B$2:$B980,"&lt;="&amp;$G$2,'KEG. PENGAJIAN HARIAN'!$G$2:$G980,"Hadir")</f>
        <v>1</v>
      </c>
      <c r="I6" s="50"/>
      <c r="J6" s="102"/>
      <c r="K6" s="46"/>
      <c r="L6" s="46"/>
      <c r="M6" s="46"/>
      <c r="N6" s="46"/>
      <c r="O6" s="46"/>
      <c r="P6" s="46"/>
      <c r="Q6" s="104"/>
      <c r="R6" s="105"/>
      <c r="S6" s="106"/>
      <c r="T6" s="104"/>
      <c r="U6" s="104"/>
      <c r="V6" s="104"/>
      <c r="W6" s="104"/>
      <c r="X6" s="107"/>
      <c r="Y6" s="108"/>
      <c r="Z6" s="19"/>
      <c r="AA6" s="19"/>
      <c r="AB6" s="19"/>
      <c r="AC6" s="19"/>
      <c r="AD6" s="19"/>
      <c r="AE6" s="19"/>
      <c r="AF6" s="19"/>
      <c r="AG6" s="19"/>
      <c r="AH6" s="19"/>
      <c r="AI6" s="19"/>
      <c r="AJ6" s="19"/>
      <c r="AK6" s="19"/>
      <c r="AL6" s="19"/>
    </row>
    <row r="7" ht="23.25" customHeight="1">
      <c r="A7" s="57">
        <v>3.0</v>
      </c>
      <c r="B7" s="58" t="s">
        <v>207</v>
      </c>
      <c r="C7" s="58"/>
      <c r="D7" s="58"/>
      <c r="E7" s="59">
        <f>sumifs('KEG. PENGAJIAN HARIAN'!$D$2:$D980,'KEG. PENGAJIAN HARIAN'!$B$2:$B980,"&gt;="&amp;$E$2,'KEG. PENGAJIAN HARIAN'!$B$2:$B980,"&lt;="&amp;$G$2,'KEG. PENGAJIAN HARIAN'!$E$2:$E980,B7)</f>
        <v>0.2652777778</v>
      </c>
      <c r="F7" s="60" t="s">
        <v>4250</v>
      </c>
      <c r="G7" s="61">
        <f t="shared" si="1"/>
        <v>0</v>
      </c>
      <c r="H7" s="62">
        <f>COUNTIFS('KEG. PENGAJIAN HARIAN'!$E$2:$E980,B7,'KEG. PENGAJIAN HARIAN'!$B$2:$B980,"&gt;="&amp;$E$2,'KEG. PENGAJIAN HARIAN'!$B$2:$B980,"&lt;="&amp;$G$2,'KEG. PENGAJIAN HARIAN'!$G$2:$G980,"Hadir")</f>
        <v>4</v>
      </c>
      <c r="I7" s="50"/>
      <c r="J7" s="102"/>
      <c r="K7" s="46"/>
      <c r="L7" s="46"/>
      <c r="M7" s="46"/>
      <c r="N7" s="46"/>
      <c r="O7" s="46"/>
      <c r="P7" s="46"/>
      <c r="Q7" s="104"/>
      <c r="R7" s="105"/>
      <c r="S7" s="106"/>
      <c r="T7" s="104"/>
      <c r="U7" s="104"/>
      <c r="V7" s="104"/>
      <c r="W7" s="104"/>
      <c r="X7" s="107"/>
      <c r="Y7" s="108"/>
      <c r="Z7" s="19"/>
      <c r="AA7" s="19"/>
      <c r="AB7" s="19"/>
      <c r="AC7" s="19"/>
      <c r="AD7" s="19"/>
      <c r="AE7" s="19"/>
      <c r="AF7" s="19"/>
      <c r="AG7" s="19"/>
      <c r="AH7" s="19"/>
      <c r="AI7" s="19"/>
      <c r="AJ7" s="19"/>
      <c r="AK7" s="19"/>
      <c r="AL7" s="19"/>
    </row>
    <row r="8" ht="23.25" customHeight="1">
      <c r="A8" s="63">
        <v>4.0</v>
      </c>
      <c r="B8" s="67" t="s">
        <v>339</v>
      </c>
      <c r="C8" s="67"/>
      <c r="D8" s="67"/>
      <c r="E8" s="59">
        <f>sumifs('KEG. PENGAJIAN HARIAN'!$D$2:$D980,'KEG. PENGAJIAN HARIAN'!$B$2:$B980,"&gt;="&amp;$E$2,'KEG. PENGAJIAN HARIAN'!$B$2:$B980,"&lt;="&amp;$G$2,'KEG. PENGAJIAN HARIAN'!$E$2:$E980,B8)</f>
        <v>0.3458333333</v>
      </c>
      <c r="F8" s="60" t="s">
        <v>4250</v>
      </c>
      <c r="G8" s="61">
        <f t="shared" si="1"/>
        <v>0</v>
      </c>
      <c r="H8" s="62">
        <f>COUNTIFS('KEG. PENGAJIAN HARIAN'!$E$2:$E980,B8,'KEG. PENGAJIAN HARIAN'!$B$2:$B980,"&gt;="&amp;$E$2,'KEG. PENGAJIAN HARIAN'!$B$2:$B980,"&lt;="&amp;$G$2,'KEG. PENGAJIAN HARIAN'!$G$2:$G980,"Hadir")</f>
        <v>11</v>
      </c>
      <c r="I8" s="50"/>
      <c r="J8" s="102"/>
      <c r="K8" s="46"/>
      <c r="L8" s="46"/>
      <c r="M8" s="46"/>
      <c r="N8" s="46"/>
      <c r="O8" s="46"/>
      <c r="P8" s="46"/>
      <c r="Q8" s="104"/>
      <c r="R8" s="105"/>
      <c r="S8" s="106"/>
      <c r="T8" s="104"/>
      <c r="U8" s="104"/>
      <c r="V8" s="104"/>
      <c r="W8" s="104"/>
      <c r="X8" s="107"/>
      <c r="Y8" s="108"/>
      <c r="Z8" s="19"/>
      <c r="AA8" s="19"/>
      <c r="AB8" s="19"/>
      <c r="AC8" s="19"/>
      <c r="AD8" s="19"/>
      <c r="AE8" s="19"/>
      <c r="AF8" s="19"/>
      <c r="AG8" s="19"/>
      <c r="AH8" s="19"/>
      <c r="AI8" s="19"/>
      <c r="AJ8" s="19"/>
      <c r="AK8" s="19"/>
      <c r="AL8" s="19"/>
    </row>
    <row r="9" ht="19.5" customHeight="1">
      <c r="A9" s="57">
        <v>5.0</v>
      </c>
      <c r="B9" s="58" t="s">
        <v>516</v>
      </c>
      <c r="C9" s="58"/>
      <c r="D9" s="58"/>
      <c r="E9" s="59">
        <f>sumifs('KEG. PENGAJIAN HARIAN'!$D$2:$D980,'KEG. PENGAJIAN HARIAN'!$B$2:$B980,"&gt;="&amp;$E$2,'KEG. PENGAJIAN HARIAN'!$B$2:$B980,"&lt;="&amp;$G$2,'KEG. PENGAJIAN HARIAN'!$E$2:$E980,B9)</f>
        <v>0.06180555556</v>
      </c>
      <c r="F9" s="60" t="s">
        <v>4250</v>
      </c>
      <c r="G9" s="61">
        <f t="shared" si="1"/>
        <v>0</v>
      </c>
      <c r="H9" s="62">
        <f>COUNTIFS('KEG. PENGAJIAN HARIAN'!$E$2:$E980,B9,'KEG. PENGAJIAN HARIAN'!$B$2:$B980,"&gt;="&amp;$E$2,'KEG. PENGAJIAN HARIAN'!$B$2:$B980,"&lt;="&amp;$G$2,'KEG. PENGAJIAN HARIAN'!$G$2:$G980,"Hadir")</f>
        <v>2</v>
      </c>
      <c r="I9" s="50"/>
      <c r="J9" s="102"/>
      <c r="K9" s="46"/>
      <c r="L9" s="46"/>
      <c r="M9" s="46"/>
      <c r="N9" s="46"/>
      <c r="O9" s="46"/>
      <c r="P9" s="46"/>
      <c r="Q9" s="46"/>
      <c r="R9" s="46"/>
      <c r="S9" s="46"/>
      <c r="T9" s="46"/>
      <c r="U9" s="46"/>
      <c r="V9" s="46"/>
      <c r="W9" s="46"/>
      <c r="X9" s="46"/>
      <c r="Y9" s="46"/>
    </row>
    <row r="10" ht="19.5" customHeight="1">
      <c r="A10" s="63">
        <v>6.0</v>
      </c>
      <c r="B10" s="58" t="s">
        <v>534</v>
      </c>
      <c r="C10" s="58"/>
      <c r="D10" s="58"/>
      <c r="E10" s="59">
        <f>sumifs('KEG. PENGAJIAN HARIAN'!$D$2:$D980,'KEG. PENGAJIAN HARIAN'!$B$2:$B980,"&gt;="&amp;$E$2,'KEG. PENGAJIAN HARIAN'!$B$2:$B980,"&lt;="&amp;$G$2,'KEG. PENGAJIAN HARIAN'!$E$2:$E980,B10)</f>
        <v>0.02638888889</v>
      </c>
      <c r="F10" s="60" t="s">
        <v>4250</v>
      </c>
      <c r="G10" s="61">
        <f t="shared" si="1"/>
        <v>0</v>
      </c>
      <c r="H10" s="62">
        <f>COUNTIFS('KEG. PENGAJIAN HARIAN'!$E$2:$E980,B10,'KEG. PENGAJIAN HARIAN'!$B$2:$B980,"&gt;="&amp;$E$2,'KEG. PENGAJIAN HARIAN'!$B$2:$B980,"&lt;="&amp;$G$2,'KEG. PENGAJIAN HARIAN'!$G$2:$G980,"Hadir")</f>
        <v>1</v>
      </c>
      <c r="I10" s="50"/>
      <c r="J10" s="102"/>
      <c r="K10" s="46"/>
      <c r="L10" s="46"/>
      <c r="M10" s="46"/>
      <c r="N10" s="46"/>
      <c r="O10" s="46"/>
      <c r="P10" s="46"/>
      <c r="Q10" s="46"/>
      <c r="R10" s="46"/>
      <c r="S10" s="46"/>
      <c r="T10" s="46"/>
      <c r="U10" s="46"/>
      <c r="V10" s="46"/>
      <c r="W10" s="46"/>
      <c r="X10" s="46"/>
      <c r="Y10" s="46"/>
    </row>
    <row r="11" ht="19.5" customHeight="1">
      <c r="A11" s="57">
        <v>7.0</v>
      </c>
      <c r="B11" s="58" t="s">
        <v>596</v>
      </c>
      <c r="C11" s="58"/>
      <c r="D11" s="58"/>
      <c r="E11" s="59">
        <f>sumifs('KEG. PENGAJIAN HARIAN'!$D$2:$D980,'KEG. PENGAJIAN HARIAN'!$B$2:$B980,"&gt;="&amp;$E$2,'KEG. PENGAJIAN HARIAN'!$B$2:$B980,"&lt;="&amp;$G$2,'KEG. PENGAJIAN HARIAN'!$E$2:$E980,B11)</f>
        <v>0.1284722222</v>
      </c>
      <c r="F11" s="60" t="s">
        <v>4250</v>
      </c>
      <c r="G11" s="61">
        <f t="shared" si="1"/>
        <v>0</v>
      </c>
      <c r="H11" s="62">
        <f>COUNTIFS('KEG. PENGAJIAN HARIAN'!$E$2:$E980,B11,'KEG. PENGAJIAN HARIAN'!$B$2:$B980,"&gt;="&amp;$E$2,'KEG. PENGAJIAN HARIAN'!$B$2:$B980,"&lt;="&amp;$G$2,'KEG. PENGAJIAN HARIAN'!$G$2:$G980,"Hadir")</f>
        <v>5</v>
      </c>
      <c r="I11" s="50"/>
      <c r="J11" s="102"/>
      <c r="K11" s="46"/>
      <c r="L11" s="46"/>
      <c r="M11" s="46"/>
      <c r="N11" s="46"/>
      <c r="O11" s="46"/>
      <c r="P11" s="46"/>
      <c r="Q11" s="46"/>
      <c r="R11" s="46"/>
      <c r="S11" s="46"/>
      <c r="T11" s="46"/>
      <c r="U11" s="46"/>
      <c r="V11" s="46"/>
      <c r="W11" s="46"/>
      <c r="X11" s="46"/>
      <c r="Y11" s="46"/>
    </row>
    <row r="12" ht="19.5" customHeight="1">
      <c r="A12" s="63">
        <v>8.0</v>
      </c>
      <c r="B12" s="68" t="s">
        <v>643</v>
      </c>
      <c r="C12" s="68"/>
      <c r="D12" s="68"/>
      <c r="E12" s="59">
        <f>sumifs('KEG. PENGAJIAN HARIAN'!$D$2:$D980,'KEG. PENGAJIAN HARIAN'!$B$2:$B980,"&gt;="&amp;$E$2,'KEG. PENGAJIAN HARIAN'!$B$2:$B980,"&lt;="&amp;$G$2,'KEG. PENGAJIAN HARIAN'!$E$2:$E980,B12)</f>
        <v>0.1236111111</v>
      </c>
      <c r="F12" s="65" t="s">
        <v>4250</v>
      </c>
      <c r="G12" s="69">
        <f t="shared" si="1"/>
        <v>0</v>
      </c>
      <c r="H12" s="62">
        <f>COUNTIFS('KEG. PENGAJIAN HARIAN'!$E$2:$E980,B12,'KEG. PENGAJIAN HARIAN'!$B$2:$B980,"&gt;="&amp;$E$2,'KEG. PENGAJIAN HARIAN'!$B$2:$B980,"&lt;="&amp;$G$2,'KEG. PENGAJIAN HARIAN'!$G$2:$G980,"Hadir")</f>
        <v>3</v>
      </c>
      <c r="I12" s="50"/>
      <c r="J12" s="102"/>
      <c r="K12" s="46"/>
      <c r="L12" s="46"/>
      <c r="M12" s="46"/>
      <c r="N12" s="46"/>
      <c r="O12" s="46"/>
      <c r="P12" s="46"/>
      <c r="Q12" s="46"/>
      <c r="R12" s="46"/>
      <c r="S12" s="46"/>
      <c r="T12" s="46"/>
      <c r="U12" s="46"/>
      <c r="V12" s="46"/>
      <c r="W12" s="46"/>
      <c r="X12" s="46"/>
      <c r="Y12" s="46"/>
    </row>
    <row r="13" ht="19.5" customHeight="1">
      <c r="A13" s="57">
        <v>9.0</v>
      </c>
      <c r="B13" s="58" t="s">
        <v>695</v>
      </c>
      <c r="C13" s="58"/>
      <c r="D13" s="58"/>
      <c r="E13" s="59">
        <f>sumifs('KEG. PENGAJIAN HARIAN'!$D$2:$D980,'KEG. PENGAJIAN HARIAN'!$B$2:$B980,"&gt;="&amp;$E$2,'KEG. PENGAJIAN HARIAN'!$B$2:$B980,"&lt;="&amp;$G$2,'KEG. PENGAJIAN HARIAN'!$E$2:$E980,B13)</f>
        <v>0.2743055556</v>
      </c>
      <c r="F13" s="60" t="s">
        <v>4250</v>
      </c>
      <c r="G13" s="61">
        <f t="shared" si="1"/>
        <v>0</v>
      </c>
      <c r="H13" s="62">
        <f>COUNTIFS('KEG. PENGAJIAN HARIAN'!$E$2:$E980,B13,'KEG. PENGAJIAN HARIAN'!$B$2:$B980,"&gt;="&amp;$E$2,'KEG. PENGAJIAN HARIAN'!$B$2:$B980,"&lt;="&amp;$G$2,'KEG. PENGAJIAN HARIAN'!$G$2:$G980,"Hadir")</f>
        <v>8</v>
      </c>
      <c r="I13" s="50"/>
      <c r="J13" s="102"/>
      <c r="K13" s="46"/>
      <c r="L13" s="46"/>
      <c r="M13" s="46"/>
      <c r="N13" s="46"/>
      <c r="O13" s="46"/>
      <c r="P13" s="46"/>
      <c r="Q13" s="46"/>
      <c r="R13" s="46"/>
      <c r="S13" s="46"/>
      <c r="T13" s="46"/>
      <c r="U13" s="46"/>
      <c r="V13" s="46"/>
      <c r="W13" s="46"/>
      <c r="X13" s="46"/>
      <c r="Y13" s="46"/>
    </row>
    <row r="14" ht="19.5" customHeight="1">
      <c r="A14" s="63">
        <v>10.0</v>
      </c>
      <c r="B14" s="58" t="s">
        <v>873</v>
      </c>
      <c r="C14" s="58"/>
      <c r="D14" s="58"/>
      <c r="E14" s="59">
        <f>sumifs('KEG. PENGAJIAN HARIAN'!$D$2:$D980,'KEG. PENGAJIAN HARIAN'!$B$2:$B980,"&gt;="&amp;$E$2,'KEG. PENGAJIAN HARIAN'!$B$2:$B980,"&lt;="&amp;$G$2,'KEG. PENGAJIAN HARIAN'!$E$2:$E980,B14)</f>
        <v>0.1881944444</v>
      </c>
      <c r="F14" s="60" t="s">
        <v>4250</v>
      </c>
      <c r="G14" s="61">
        <f t="shared" si="1"/>
        <v>0</v>
      </c>
      <c r="H14" s="62">
        <f>COUNTIFS('KEG. PENGAJIAN HARIAN'!$E$2:$E980,B14,'KEG. PENGAJIAN HARIAN'!$B$2:$B980,"&gt;="&amp;$E$2,'KEG. PENGAJIAN HARIAN'!$B$2:$B980,"&lt;="&amp;$G$2,'KEG. PENGAJIAN HARIAN'!$G$2:$G980,"Hadir")</f>
        <v>6</v>
      </c>
      <c r="I14" s="50"/>
      <c r="J14" s="102"/>
      <c r="K14" s="46"/>
      <c r="L14" s="46"/>
      <c r="M14" s="46"/>
      <c r="N14" s="46"/>
      <c r="O14" s="46"/>
      <c r="P14" s="46"/>
      <c r="Q14" s="46"/>
      <c r="R14" s="46"/>
      <c r="S14" s="46"/>
      <c r="T14" s="46"/>
      <c r="U14" s="46"/>
      <c r="V14" s="46"/>
      <c r="W14" s="46"/>
      <c r="X14" s="46"/>
      <c r="Y14" s="46"/>
    </row>
    <row r="15" ht="19.5" customHeight="1">
      <c r="A15" s="57">
        <v>11.0</v>
      </c>
      <c r="B15" s="58" t="s">
        <v>972</v>
      </c>
      <c r="C15" s="58"/>
      <c r="D15" s="58"/>
      <c r="E15" s="59">
        <f>sumifs('KEG. PENGAJIAN HARIAN'!$D$2:$D980,'KEG. PENGAJIAN HARIAN'!$B$2:$B980,"&gt;="&amp;$E$2,'KEG. PENGAJIAN HARIAN'!$B$2:$B980,"&lt;="&amp;$G$2,'KEG. PENGAJIAN HARIAN'!$E$2:$E980,B15)</f>
        <v>0.09166666667</v>
      </c>
      <c r="F15" s="60" t="s">
        <v>4250</v>
      </c>
      <c r="G15" s="61">
        <f t="shared" si="1"/>
        <v>0</v>
      </c>
      <c r="H15" s="62">
        <f>COUNTIFS('KEG. PENGAJIAN HARIAN'!$E$2:$E980,B15,'KEG. PENGAJIAN HARIAN'!$B$2:$B980,"&gt;="&amp;$E$2,'KEG. PENGAJIAN HARIAN'!$B$2:$B980,"&lt;="&amp;$G$2,'KEG. PENGAJIAN HARIAN'!$G$2:$G980,"Hadir")</f>
        <v>4</v>
      </c>
      <c r="I15" s="50"/>
      <c r="J15" s="102"/>
      <c r="K15" s="46"/>
      <c r="L15" s="46"/>
      <c r="M15" s="46"/>
      <c r="N15" s="46"/>
      <c r="O15" s="46"/>
      <c r="P15" s="46"/>
      <c r="Q15" s="46"/>
      <c r="R15" s="46"/>
      <c r="S15" s="46"/>
      <c r="T15" s="46"/>
      <c r="U15" s="46"/>
      <c r="V15" s="46"/>
      <c r="W15" s="46"/>
      <c r="X15" s="46"/>
      <c r="Y15" s="46"/>
    </row>
    <row r="16">
      <c r="A16" s="47"/>
      <c r="B16" s="46"/>
      <c r="C16" s="46"/>
      <c r="D16" s="46"/>
      <c r="E16" s="70"/>
      <c r="F16" s="50"/>
      <c r="G16" s="50"/>
      <c r="H16" s="50"/>
      <c r="I16" s="50"/>
      <c r="J16" s="102"/>
      <c r="K16" s="46"/>
      <c r="L16" s="46"/>
      <c r="M16" s="46"/>
      <c r="N16" s="46"/>
      <c r="O16" s="46"/>
      <c r="P16" s="46"/>
      <c r="Q16" s="46"/>
      <c r="R16" s="46"/>
      <c r="S16" s="46"/>
      <c r="T16" s="46"/>
      <c r="U16" s="46"/>
      <c r="V16" s="46"/>
      <c r="W16" s="46"/>
      <c r="X16" s="46"/>
      <c r="Y16" s="46"/>
      <c r="Z16" s="46"/>
      <c r="AA16" s="46"/>
      <c r="AB16" s="46"/>
      <c r="AC16" s="46"/>
      <c r="AD16" s="46"/>
      <c r="AE16" s="46"/>
      <c r="AF16" s="46"/>
      <c r="AG16" s="46"/>
      <c r="AH16" s="46"/>
      <c r="AI16" s="46"/>
      <c r="AJ16" s="46"/>
      <c r="AK16" s="46"/>
      <c r="AL16" s="46"/>
    </row>
    <row r="17">
      <c r="F17" s="34"/>
      <c r="I17" s="34"/>
      <c r="J17" s="109"/>
    </row>
    <row r="18" ht="24.0" customHeight="1">
      <c r="A18" s="71" t="s">
        <v>4332</v>
      </c>
      <c r="K18" s="45"/>
      <c r="L18" s="45"/>
      <c r="M18" s="45"/>
      <c r="N18" s="45"/>
      <c r="O18" s="46"/>
      <c r="P18" s="46"/>
      <c r="Q18" s="46"/>
      <c r="R18" s="46"/>
      <c r="S18" s="46"/>
      <c r="T18" s="46"/>
      <c r="U18" s="46"/>
      <c r="V18" s="46"/>
      <c r="W18" s="46"/>
      <c r="X18" s="46"/>
      <c r="Y18" s="46"/>
      <c r="Z18" s="46"/>
      <c r="AA18" s="46"/>
      <c r="AB18" s="46"/>
      <c r="AC18" s="46"/>
      <c r="AD18" s="46"/>
      <c r="AE18" s="46"/>
      <c r="AF18" s="46"/>
      <c r="AG18" s="46"/>
      <c r="AH18" s="46"/>
      <c r="AI18" s="46"/>
      <c r="AJ18" s="46"/>
      <c r="AK18" s="46"/>
      <c r="AL18" s="46"/>
    </row>
    <row r="19" ht="15.75" customHeight="1">
      <c r="A19" s="110">
        <v>45383.0</v>
      </c>
      <c r="K19" s="73"/>
      <c r="L19" s="73"/>
      <c r="M19" s="73"/>
      <c r="N19" s="73"/>
      <c r="O19" s="46"/>
      <c r="P19" s="46"/>
      <c r="Q19" s="46"/>
      <c r="R19" s="46"/>
      <c r="S19" s="46"/>
      <c r="T19" s="46"/>
      <c r="U19" s="46"/>
      <c r="V19" s="46"/>
      <c r="W19" s="46"/>
      <c r="X19" s="46"/>
      <c r="Y19" s="46"/>
      <c r="Z19" s="46"/>
      <c r="AA19" s="46"/>
      <c r="AB19" s="46"/>
      <c r="AC19" s="46"/>
      <c r="AD19" s="46"/>
      <c r="AE19" s="46"/>
      <c r="AF19" s="46"/>
      <c r="AG19" s="46"/>
      <c r="AH19" s="46"/>
      <c r="AI19" s="46"/>
      <c r="AJ19" s="46"/>
      <c r="AK19" s="46"/>
      <c r="AL19" s="46"/>
    </row>
    <row r="20" ht="12.0" customHeight="1">
      <c r="A20" s="47"/>
      <c r="B20" s="51"/>
      <c r="C20" s="51"/>
      <c r="D20" s="51"/>
      <c r="E20" s="52"/>
      <c r="F20" s="50"/>
      <c r="G20" s="47"/>
      <c r="H20" s="50"/>
      <c r="I20" s="50"/>
      <c r="J20" s="102"/>
      <c r="K20" s="46"/>
      <c r="L20" s="46"/>
      <c r="M20" s="46"/>
      <c r="N20" s="46"/>
      <c r="O20" s="46"/>
      <c r="P20" s="46"/>
      <c r="Q20" s="46"/>
      <c r="R20" s="46"/>
      <c r="S20" s="46"/>
      <c r="T20" s="46"/>
      <c r="U20" s="46"/>
      <c r="V20" s="46"/>
      <c r="W20" s="46"/>
      <c r="X20" s="46"/>
      <c r="Y20" s="46"/>
      <c r="Z20" s="46"/>
      <c r="AA20" s="46"/>
      <c r="AB20" s="46"/>
      <c r="AC20" s="46"/>
      <c r="AD20" s="46"/>
      <c r="AE20" s="46"/>
      <c r="AF20" s="46"/>
      <c r="AG20" s="46"/>
      <c r="AH20" s="46"/>
      <c r="AI20" s="46"/>
      <c r="AJ20" s="46"/>
      <c r="AK20" s="46"/>
      <c r="AL20" s="46"/>
    </row>
    <row r="21" ht="32.25" customHeight="1">
      <c r="A21" s="53" t="s">
        <v>4327</v>
      </c>
      <c r="B21" s="53" t="s">
        <v>5</v>
      </c>
      <c r="C21" s="53" t="s">
        <v>4333</v>
      </c>
      <c r="D21" s="53" t="s">
        <v>4355</v>
      </c>
      <c r="E21" s="54" t="s">
        <v>4328</v>
      </c>
      <c r="F21" s="53" t="s">
        <v>4329</v>
      </c>
      <c r="G21" s="53" t="s">
        <v>4330</v>
      </c>
      <c r="H21" s="53" t="s">
        <v>13</v>
      </c>
      <c r="I21" s="53" t="s">
        <v>4351</v>
      </c>
      <c r="J21" s="111" t="s">
        <v>102</v>
      </c>
      <c r="M21" s="56"/>
      <c r="N21" s="56"/>
      <c r="O21" s="56"/>
      <c r="P21" s="56"/>
      <c r="Q21" s="56"/>
      <c r="R21" s="56"/>
      <c r="S21" s="56"/>
      <c r="T21" s="56"/>
      <c r="U21" s="56"/>
      <c r="V21" s="56"/>
      <c r="W21" s="56"/>
      <c r="X21" s="56"/>
      <c r="Y21" s="56"/>
      <c r="Z21" s="56"/>
      <c r="AA21" s="56"/>
    </row>
    <row r="22" ht="19.5" customHeight="1">
      <c r="A22" s="75">
        <v>1.0</v>
      </c>
      <c r="B22" s="112" t="s">
        <v>22</v>
      </c>
      <c r="C22" s="76" t="s">
        <v>4337</v>
      </c>
      <c r="D22" s="112" t="s">
        <v>4348</v>
      </c>
      <c r="E22" s="113">
        <f>sumifs('KEG. PENGAJIAN HARIAN'!$D$2:$D980,'KEG. PENGAJIAN HARIAN'!$B$2:$B980,"&gt;="&amp;$E$2,'KEG. PENGAJIAN HARIAN'!$B$2:$B980,"&lt;="&amp;$G$2,'KEG. PENGAJIAN HARIAN'!$F$2:$F980,B22)</f>
        <v>0.19375</v>
      </c>
      <c r="F22" s="114">
        <v>0.25</v>
      </c>
      <c r="G22" s="115">
        <f t="shared" ref="G22:G44" si="2">IFERROR(E22/F22,0)</f>
        <v>0.775</v>
      </c>
      <c r="H22" s="116">
        <f>COUNTIFS('KEG. PENGAJIAN HARIAN'!$F$2:$F980,B22,'KEG. PENGAJIAN HARIAN'!$B$2:$B980,"&gt;="&amp;$E$2,'KEG. PENGAJIAN HARIAN'!$B$2:$B980,"&lt;="&amp;$G$2,'KEG. PENGAJIAN HARIAN'!$G$2:$G980,"hadir")</f>
        <v>5</v>
      </c>
      <c r="I22" s="123">
        <f>COUNTIFS('KEG. PENGAJIAN HARIAN'!$F$2:$F980,B22,'KEG. PENGAJIAN HARIAN'!$B$2:$B980,"&gt;="&amp;$E$2,'KEG. PENGAJIAN HARIAN'!$B$2:$B980,"&lt;="&amp;$G$2,'KEG. PENGAJIAN HARIAN'!$G$2:$G980,"By VN")</f>
        <v>0</v>
      </c>
      <c r="J22" s="118">
        <f>COUNTIFS('KEG. PENGAJIAN HARIAN'!$F$2:$F980,B22,'KEG. PENGAJIAN HARIAN'!$B$2:$B980,"&gt;="&amp;$E$2,'KEG. PENGAJIAN HARIAN'!$B$2:$B980,"&lt;="&amp;$G$2,'KEG. PENGAJIAN HARIAN'!$G$2:$G980,"izin (murid)")</f>
        <v>0</v>
      </c>
      <c r="L22" s="46"/>
      <c r="M22" s="46"/>
      <c r="N22" s="46"/>
      <c r="O22" s="46"/>
      <c r="P22" s="46"/>
      <c r="Q22" s="46"/>
      <c r="R22" s="125"/>
      <c r="S22" s="46"/>
      <c r="T22" s="46"/>
      <c r="U22" s="46"/>
      <c r="V22" s="46"/>
      <c r="W22" s="46"/>
      <c r="X22" s="46"/>
      <c r="Y22" s="46"/>
      <c r="Z22" s="46"/>
      <c r="AA22" s="46"/>
    </row>
    <row r="23" ht="19.5" customHeight="1">
      <c r="A23" s="75">
        <v>2.0</v>
      </c>
      <c r="B23" s="112" t="s">
        <v>4340</v>
      </c>
      <c r="C23" s="76" t="s">
        <v>4341</v>
      </c>
      <c r="D23" s="112" t="s">
        <v>4348</v>
      </c>
      <c r="E23" s="113">
        <f>sumifs('KEG. PENGAJIAN HARIAN'!$D$2:$D980,'KEG. PENGAJIAN HARIAN'!$B$2:$B980,"&gt;="&amp;$E$2,'KEG. PENGAJIAN HARIAN'!$B$2:$B980,"&lt;="&amp;$G$2,'KEG. PENGAJIAN HARIAN'!$F$2:$F980,B23)</f>
        <v>0</v>
      </c>
      <c r="F23" s="114">
        <v>0.25</v>
      </c>
      <c r="G23" s="115">
        <f t="shared" si="2"/>
        <v>0</v>
      </c>
      <c r="H23" s="116">
        <f>COUNTIFS('KEG. PENGAJIAN HARIAN'!$F$2:$F980,B23,'KEG. PENGAJIAN HARIAN'!$B$2:$B980,"&gt;="&amp;$E$2,'KEG. PENGAJIAN HARIAN'!$B$2:$B980,"&lt;="&amp;$G$2,'KEG. PENGAJIAN HARIAN'!$G$2:$G980,"hadir")</f>
        <v>0</v>
      </c>
      <c r="I23" s="123">
        <f>COUNTIFS('KEG. PENGAJIAN HARIAN'!$F$2:$F980,B23,'KEG. PENGAJIAN HARIAN'!$B$2:$B980,"&gt;="&amp;$E$2,'KEG. PENGAJIAN HARIAN'!$B$2:$B980,"&lt;="&amp;$G$2,'KEG. PENGAJIAN HARIAN'!$G$2:$G980,"By VN")</f>
        <v>0</v>
      </c>
      <c r="J23" s="118">
        <f>COUNTIFS('KEG. PENGAJIAN HARIAN'!$F$2:$F980,B23,'KEG. PENGAJIAN HARIAN'!$B$2:$B980,"&gt;="&amp;$E$2,'KEG. PENGAJIAN HARIAN'!$B$2:$B980,"&lt;="&amp;$G$2,'KEG. PENGAJIAN HARIAN'!$G$2:$G980,"izin (murid)")</f>
        <v>0</v>
      </c>
      <c r="L23" s="46"/>
      <c r="M23" s="46"/>
      <c r="N23" s="46"/>
      <c r="O23" s="46"/>
      <c r="P23" s="46"/>
      <c r="Q23" s="46"/>
      <c r="R23" s="125"/>
      <c r="S23" s="46"/>
      <c r="T23" s="46"/>
      <c r="U23" s="46"/>
      <c r="V23" s="46"/>
      <c r="W23" s="46"/>
      <c r="X23" s="46"/>
      <c r="Y23" s="46"/>
      <c r="Z23" s="46"/>
      <c r="AA23" s="46"/>
    </row>
    <row r="24" ht="19.5" customHeight="1">
      <c r="A24" s="75">
        <v>3.0</v>
      </c>
      <c r="B24" s="112" t="s">
        <v>220</v>
      </c>
      <c r="C24" s="76" t="s">
        <v>4343</v>
      </c>
      <c r="D24" s="112" t="s">
        <v>4339</v>
      </c>
      <c r="E24" s="113">
        <f>sumifs('KEG. PENGAJIAN HARIAN'!$D$2:$D980,'KEG. PENGAJIAN HARIAN'!$B$2:$B980,"&gt;="&amp;$E$2,'KEG. PENGAJIAN HARIAN'!$B$2:$B980,"&lt;="&amp;$G$2,'KEG. PENGAJIAN HARIAN'!$F$2:$F980,B24)</f>
        <v>0.1597222222</v>
      </c>
      <c r="F24" s="114">
        <v>0.25</v>
      </c>
      <c r="G24" s="115">
        <f t="shared" si="2"/>
        <v>0.6388888889</v>
      </c>
      <c r="H24" s="116">
        <f>COUNTIFS('KEG. PENGAJIAN HARIAN'!$F$2:$F980,B24,'KEG. PENGAJIAN HARIAN'!$B$2:$B980,"&gt;="&amp;$E$2,'KEG. PENGAJIAN HARIAN'!$B$2:$B980,"&lt;="&amp;$G$2,'KEG. PENGAJIAN HARIAN'!$G$2:$G980,"hadir")</f>
        <v>3</v>
      </c>
      <c r="I24" s="123">
        <f>COUNTIFS('KEG. PENGAJIAN HARIAN'!$F$2:$F980,B24,'KEG. PENGAJIAN HARIAN'!$B$2:$B980,"&gt;="&amp;$E$2,'KEG. PENGAJIAN HARIAN'!$B$2:$B980,"&lt;="&amp;$G$2,'KEG. PENGAJIAN HARIAN'!$G$2:$G980,"By VN")</f>
        <v>0</v>
      </c>
      <c r="J24" s="122" t="s">
        <v>4356</v>
      </c>
      <c r="K24" s="74" t="s">
        <v>4339</v>
      </c>
      <c r="L24" s="46">
        <f>countif(D22:D44,"PraCBR-CBR")</f>
        <v>12</v>
      </c>
      <c r="M24" s="46"/>
      <c r="N24" s="46"/>
      <c r="O24" s="46"/>
      <c r="P24" s="46"/>
      <c r="Q24" s="46"/>
      <c r="R24" s="125"/>
      <c r="S24" s="46"/>
      <c r="T24" s="46"/>
      <c r="U24" s="46"/>
      <c r="V24" s="46"/>
      <c r="W24" s="46"/>
      <c r="X24" s="46"/>
      <c r="Y24" s="46"/>
      <c r="Z24" s="46"/>
      <c r="AA24" s="46"/>
    </row>
    <row r="25" ht="19.5" customHeight="1">
      <c r="A25" s="75">
        <v>4.0</v>
      </c>
      <c r="B25" s="119" t="s">
        <v>702</v>
      </c>
      <c r="C25" s="85" t="s">
        <v>4343</v>
      </c>
      <c r="D25" s="119" t="s">
        <v>4339</v>
      </c>
      <c r="E25" s="113">
        <f>sumifs('KEG. PENGAJIAN HARIAN'!$D$2:$D980,'KEG. PENGAJIAN HARIAN'!$B$2:$B980,"&gt;="&amp;$E$2,'KEG. PENGAJIAN HARIAN'!$B$2:$B980,"&lt;="&amp;$G$2,'KEG. PENGAJIAN HARIAN'!$F$2:$F980,B25)</f>
        <v>0.09305555556</v>
      </c>
      <c r="F25" s="114">
        <v>0.25</v>
      </c>
      <c r="G25" s="115">
        <f t="shared" si="2"/>
        <v>0.3722222222</v>
      </c>
      <c r="H25" s="116">
        <f>COUNTIFS('KEG. PENGAJIAN HARIAN'!$F$2:$F980,B25,'KEG. PENGAJIAN HARIAN'!$B$2:$B980,"&gt;="&amp;$E$2,'KEG. PENGAJIAN HARIAN'!$B$2:$B980,"&lt;="&amp;$G$2,'KEG. PENGAJIAN HARIAN'!$G$2:$G980,"hadir")</f>
        <v>3</v>
      </c>
      <c r="I25" s="123">
        <f>COUNTIFS('KEG. PENGAJIAN HARIAN'!$F$2:$F980,B25,'KEG. PENGAJIAN HARIAN'!$B$2:$B980,"&gt;="&amp;$E$2,'KEG. PENGAJIAN HARIAN'!$B$2:$B980,"&lt;="&amp;$G$2,'KEG. PENGAJIAN HARIAN'!$G$2:$G980,"By VN")</f>
        <v>0</v>
      </c>
      <c r="J25" s="118">
        <f>COUNTIFS('KEG. PENGAJIAN HARIAN'!$F$2:$F980,B25,'KEG. PENGAJIAN HARIAN'!$B$2:$B980,"&gt;="&amp;$E$2,'KEG. PENGAJIAN HARIAN'!$B$2:$B980,"&lt;="&amp;$G$2,'KEG. PENGAJIAN HARIAN'!$G$2:$G980,"izin (murid)")</f>
        <v>0</v>
      </c>
      <c r="K25" s="83" t="s">
        <v>4342</v>
      </c>
      <c r="L25" s="46">
        <f>countif(D22:D44,"PraRMJ-RMJ")</f>
        <v>7</v>
      </c>
      <c r="M25" s="46"/>
      <c r="N25" s="46"/>
      <c r="O25" s="46"/>
      <c r="P25" s="46"/>
      <c r="Q25" s="46"/>
      <c r="R25" s="125"/>
      <c r="S25" s="46"/>
      <c r="T25" s="46"/>
      <c r="U25" s="46"/>
      <c r="V25" s="46"/>
      <c r="W25" s="46"/>
      <c r="X25" s="46"/>
      <c r="Y25" s="46"/>
      <c r="Z25" s="46"/>
      <c r="AA25" s="46"/>
    </row>
    <row r="26" ht="19.5" customHeight="1">
      <c r="A26" s="75">
        <v>5.0</v>
      </c>
      <c r="B26" s="112" t="s">
        <v>711</v>
      </c>
      <c r="C26" s="76" t="s">
        <v>4345</v>
      </c>
      <c r="D26" s="112" t="s">
        <v>4342</v>
      </c>
      <c r="E26" s="113">
        <f>sumifs('KEG. PENGAJIAN HARIAN'!$D$2:$D980,'KEG. PENGAJIAN HARIAN'!$B$2:$B980,"&gt;="&amp;$E$2,'KEG. PENGAJIAN HARIAN'!$B$2:$B980,"&lt;="&amp;$G$2,'KEG. PENGAJIAN HARIAN'!$F$2:$F980,B26)</f>
        <v>0.03819444444</v>
      </c>
      <c r="F26" s="114">
        <v>0.25</v>
      </c>
      <c r="G26" s="115">
        <f t="shared" si="2"/>
        <v>0.1527777778</v>
      </c>
      <c r="H26" s="116">
        <f>COUNTIFS('KEG. PENGAJIAN HARIAN'!$F$2:$F980,B26,'KEG. PENGAJIAN HARIAN'!$B$2:$B980,"&gt;="&amp;$E$2,'KEG. PENGAJIAN HARIAN'!$B$2:$B980,"&lt;="&amp;$G$2,'KEG. PENGAJIAN HARIAN'!$G$2:$G980,"hadir")</f>
        <v>1</v>
      </c>
      <c r="I26" s="123">
        <f>COUNTIFS('KEG. PENGAJIAN HARIAN'!$F$2:$F980,B26,'KEG. PENGAJIAN HARIAN'!$B$2:$B980,"&gt;="&amp;$E$2,'KEG. PENGAJIAN HARIAN'!$B$2:$B980,"&lt;="&amp;$G$2,'KEG. PENGAJIAN HARIAN'!$G$2:$G980,"By VN")</f>
        <v>0</v>
      </c>
      <c r="J26" s="118">
        <f>COUNTIFS('KEG. PENGAJIAN HARIAN'!$F$2:$F980,B26,'KEG. PENGAJIAN HARIAN'!$B$2:$B980,"&gt;="&amp;$E$2,'KEG. PENGAJIAN HARIAN'!$B$2:$B980,"&lt;="&amp;$G$2,'KEG. PENGAJIAN HARIAN'!$G$2:$G980,"izin (murid)")</f>
        <v>0</v>
      </c>
      <c r="K26" s="83" t="s">
        <v>4344</v>
      </c>
      <c r="L26" s="46">
        <f>countif(D22:D44,"PraNikah")</f>
        <v>4</v>
      </c>
      <c r="M26" s="46"/>
      <c r="N26" s="46"/>
      <c r="O26" s="46"/>
      <c r="P26" s="46"/>
      <c r="Q26" s="46"/>
      <c r="R26" s="125"/>
      <c r="S26" s="46"/>
      <c r="T26" s="46"/>
      <c r="U26" s="46"/>
      <c r="V26" s="46"/>
      <c r="W26" s="46"/>
      <c r="X26" s="46"/>
      <c r="Y26" s="46"/>
      <c r="Z26" s="46"/>
      <c r="AA26" s="46"/>
    </row>
    <row r="27" ht="19.5" customHeight="1">
      <c r="A27" s="75">
        <v>6.0</v>
      </c>
      <c r="B27" s="112" t="s">
        <v>213</v>
      </c>
      <c r="C27" s="76" t="s">
        <v>4343</v>
      </c>
      <c r="D27" s="112" t="s">
        <v>4342</v>
      </c>
      <c r="E27" s="113">
        <f>sumifs('KEG. PENGAJIAN HARIAN'!$D$2:$D980,'KEG. PENGAJIAN HARIAN'!$B$2:$B980,"&gt;="&amp;$E$2,'KEG. PENGAJIAN HARIAN'!$B$2:$B980,"&lt;="&amp;$G$2,'KEG. PENGAJIAN HARIAN'!$F$2:$F980,B27)</f>
        <v>0.09375</v>
      </c>
      <c r="F27" s="114">
        <v>0.25</v>
      </c>
      <c r="G27" s="115">
        <f t="shared" si="2"/>
        <v>0.375</v>
      </c>
      <c r="H27" s="116">
        <f>COUNTIFS('KEG. PENGAJIAN HARIAN'!$F$2:$F980,B27,'KEG. PENGAJIAN HARIAN'!$B$2:$B980,"&gt;="&amp;$E$2,'KEG. PENGAJIAN HARIAN'!$B$2:$B980,"&lt;="&amp;$G$2,'KEG. PENGAJIAN HARIAN'!$G$2:$G980,"hadir")</f>
        <v>2</v>
      </c>
      <c r="I27" s="123">
        <f>COUNTIFS('KEG. PENGAJIAN HARIAN'!$F$2:$F980,B27,'KEG. PENGAJIAN HARIAN'!$B$2:$B980,"&gt;="&amp;$E$2,'KEG. PENGAJIAN HARIAN'!$B$2:$B980,"&lt;="&amp;$G$2,'KEG. PENGAJIAN HARIAN'!$G$2:$G980,"By VN")</f>
        <v>1</v>
      </c>
      <c r="J27" s="118">
        <f>COUNTIFS('KEG. PENGAJIAN HARIAN'!$F$2:$F980,B27,'KEG. PENGAJIAN HARIAN'!$B$2:$B980,"&gt;="&amp;$E$2,'KEG. PENGAJIAN HARIAN'!$B$2:$B980,"&lt;="&amp;$G$2,'KEG. PENGAJIAN HARIAN'!$G$2:$G980,"izin (murid)")</f>
        <v>0</v>
      </c>
      <c r="K27" s="46"/>
      <c r="L27" s="46"/>
      <c r="M27" s="46"/>
      <c r="N27" s="46"/>
      <c r="O27" s="46"/>
      <c r="P27" s="46"/>
      <c r="Q27" s="46"/>
      <c r="R27" s="125"/>
      <c r="S27" s="46"/>
      <c r="T27" s="46"/>
      <c r="U27" s="46"/>
      <c r="V27" s="46"/>
      <c r="W27" s="46"/>
      <c r="X27" s="46"/>
      <c r="Y27" s="46"/>
      <c r="Z27" s="46"/>
      <c r="AA27" s="46"/>
    </row>
    <row r="28" ht="19.5" customHeight="1">
      <c r="A28" s="75">
        <v>7.0</v>
      </c>
      <c r="B28" s="119" t="s">
        <v>192</v>
      </c>
      <c r="C28" s="85" t="s">
        <v>4343</v>
      </c>
      <c r="D28" s="119" t="s">
        <v>4339</v>
      </c>
      <c r="E28" s="113">
        <f>sumifs('KEG. PENGAJIAN HARIAN'!$D$2:$D980,'KEG. PENGAJIAN HARIAN'!$B$2:$B980,"&gt;="&amp;$E$2,'KEG. PENGAJIAN HARIAN'!$B$2:$B980,"&lt;="&amp;$G$2,'KEG. PENGAJIAN HARIAN'!$F$2:$F980,B28)</f>
        <v>0.03263888889</v>
      </c>
      <c r="F28" s="114">
        <v>0.25</v>
      </c>
      <c r="G28" s="115">
        <f t="shared" si="2"/>
        <v>0.1305555556</v>
      </c>
      <c r="H28" s="116">
        <f>COUNTIFS('KEG. PENGAJIAN HARIAN'!$F$2:$F980,B28,'KEG. PENGAJIAN HARIAN'!$B$2:$B980,"&gt;="&amp;$E$2,'KEG. PENGAJIAN HARIAN'!$B$2:$B980,"&lt;="&amp;$G$2,'KEG. PENGAJIAN HARIAN'!$G$2:$G980,"hadir")</f>
        <v>1</v>
      </c>
      <c r="I28" s="123">
        <f>COUNTIFS('KEG. PENGAJIAN HARIAN'!$F$2:$F980,B28,'KEG. PENGAJIAN HARIAN'!$B$2:$B980,"&gt;="&amp;$E$2,'KEG. PENGAJIAN HARIAN'!$B$2:$B980,"&lt;="&amp;$G$2,'KEG. PENGAJIAN HARIAN'!$G$2:$G980,"By VN")</f>
        <v>0</v>
      </c>
      <c r="J28" s="118">
        <f>COUNTIFS('KEG. PENGAJIAN HARIAN'!$F$2:$F980,B28,'KEG. PENGAJIAN HARIAN'!$B$2:$B980,"&gt;="&amp;$E$2,'KEG. PENGAJIAN HARIAN'!$B$2:$B980,"&lt;="&amp;$G$2,'KEG. PENGAJIAN HARIAN'!$G$2:$G980,"izin (murid)")</f>
        <v>0</v>
      </c>
      <c r="K28" s="46"/>
      <c r="L28" s="46"/>
      <c r="M28" s="46"/>
      <c r="N28" s="46"/>
      <c r="O28" s="46"/>
      <c r="P28" s="46"/>
      <c r="Q28" s="46"/>
      <c r="R28" s="125"/>
      <c r="S28" s="46"/>
      <c r="T28" s="46"/>
      <c r="U28" s="46"/>
      <c r="V28" s="46"/>
      <c r="W28" s="46"/>
      <c r="X28" s="46"/>
      <c r="Y28" s="46"/>
      <c r="Z28" s="46"/>
      <c r="AA28" s="46"/>
    </row>
    <row r="29" ht="19.5" customHeight="1">
      <c r="A29" s="75">
        <v>8.0</v>
      </c>
      <c r="B29" s="112" t="s">
        <v>29</v>
      </c>
      <c r="C29" s="76" t="s">
        <v>4343</v>
      </c>
      <c r="D29" s="112" t="s">
        <v>4342</v>
      </c>
      <c r="E29" s="113">
        <f>sumifs('KEG. PENGAJIAN HARIAN'!$D$2:$D980,'KEG. PENGAJIAN HARIAN'!$B$2:$B980,"&gt;="&amp;$E$2,'KEG. PENGAJIAN HARIAN'!$B$2:$B980,"&lt;="&amp;$G$2,'KEG. PENGAJIAN HARIAN'!$F$2:$F980,B29)</f>
        <v>0.04027777778</v>
      </c>
      <c r="F29" s="114">
        <v>0.25</v>
      </c>
      <c r="G29" s="115">
        <f t="shared" si="2"/>
        <v>0.1611111111</v>
      </c>
      <c r="H29" s="116">
        <f>COUNTIFS('KEG. PENGAJIAN HARIAN'!$F$2:$F980,B29,'KEG. PENGAJIAN HARIAN'!$B$2:$B980,"&gt;="&amp;$E$2,'KEG. PENGAJIAN HARIAN'!$B$2:$B980,"&lt;="&amp;$G$2,'KEG. PENGAJIAN HARIAN'!$G$2:$G980,"hadir")</f>
        <v>1</v>
      </c>
      <c r="I29" s="123">
        <f>COUNTIFS('KEG. PENGAJIAN HARIAN'!$F$2:$F980,B29,'KEG. PENGAJIAN HARIAN'!$B$2:$B980,"&gt;="&amp;$E$2,'KEG. PENGAJIAN HARIAN'!$B$2:$B980,"&lt;="&amp;$G$2,'KEG. PENGAJIAN HARIAN'!$G$2:$G980,"By VN")</f>
        <v>0</v>
      </c>
      <c r="J29" s="122" t="s">
        <v>4353</v>
      </c>
      <c r="K29" s="46"/>
      <c r="L29" s="46"/>
      <c r="M29" s="46"/>
      <c r="N29" s="46"/>
      <c r="O29" s="46"/>
      <c r="P29" s="46"/>
      <c r="Q29" s="46"/>
      <c r="R29" s="125"/>
      <c r="S29" s="46"/>
      <c r="T29" s="46"/>
      <c r="U29" s="46"/>
      <c r="V29" s="46"/>
      <c r="W29" s="46"/>
      <c r="X29" s="46"/>
      <c r="Y29" s="46"/>
      <c r="Z29" s="46"/>
      <c r="AA29" s="46"/>
    </row>
    <row r="30" ht="19.5" customHeight="1">
      <c r="A30" s="75">
        <v>9.0</v>
      </c>
      <c r="B30" s="112" t="s">
        <v>342</v>
      </c>
      <c r="C30" s="76" t="s">
        <v>4341</v>
      </c>
      <c r="D30" s="112" t="s">
        <v>4342</v>
      </c>
      <c r="E30" s="113">
        <f>sumifs('KEG. PENGAJIAN HARIAN'!$D$2:$D980,'KEG. PENGAJIAN HARIAN'!$B$2:$B980,"&gt;="&amp;$E$2,'KEG. PENGAJIAN HARIAN'!$B$2:$B980,"&lt;="&amp;$G$2,'KEG. PENGAJIAN HARIAN'!$F$2:$F980,B30)</f>
        <v>0.1340277778</v>
      </c>
      <c r="F30" s="114">
        <v>0.25</v>
      </c>
      <c r="G30" s="115">
        <f t="shared" si="2"/>
        <v>0.5361111111</v>
      </c>
      <c r="H30" s="116">
        <f>COUNTIFS('KEG. PENGAJIAN HARIAN'!$F$2:$F980,B30,'KEG. PENGAJIAN HARIAN'!$B$2:$B980,"&gt;="&amp;$E$2,'KEG. PENGAJIAN HARIAN'!$B$2:$B980,"&lt;="&amp;$G$2,'KEG. PENGAJIAN HARIAN'!$G$2:$G980,"hadir")</f>
        <v>5</v>
      </c>
      <c r="I30" s="123">
        <f>COUNTIFS('KEG. PENGAJIAN HARIAN'!$F$2:$F980,B30,'KEG. PENGAJIAN HARIAN'!$B$2:$B980,"&gt;="&amp;$E$2,'KEG. PENGAJIAN HARIAN'!$B$2:$B980,"&lt;="&amp;$G$2,'KEG. PENGAJIAN HARIAN'!$G$2:$G980,"By VN")</f>
        <v>0</v>
      </c>
      <c r="J30" s="118">
        <f>COUNTIFS('KEG. PENGAJIAN HARIAN'!$F$2:$F980,B30,'KEG. PENGAJIAN HARIAN'!$B$2:$B980,"&gt;="&amp;$E$2,'KEG. PENGAJIAN HARIAN'!$B$2:$B980,"&lt;="&amp;$G$2,'KEG. PENGAJIAN HARIAN'!$G$2:$G980,"izin (murid)")</f>
        <v>0</v>
      </c>
      <c r="K30" s="46"/>
      <c r="L30" s="46"/>
      <c r="M30" s="46"/>
      <c r="N30" s="46"/>
      <c r="O30" s="46"/>
      <c r="P30" s="46"/>
      <c r="Q30" s="46"/>
      <c r="R30" s="125"/>
      <c r="S30" s="46"/>
      <c r="T30" s="46"/>
      <c r="U30" s="46"/>
      <c r="V30" s="46"/>
      <c r="W30" s="46"/>
      <c r="X30" s="46"/>
      <c r="Y30" s="46"/>
      <c r="Z30" s="46"/>
      <c r="AA30" s="46"/>
    </row>
    <row r="31" ht="19.5" customHeight="1">
      <c r="A31" s="75">
        <v>10.0</v>
      </c>
      <c r="B31" s="112" t="s">
        <v>345</v>
      </c>
      <c r="C31" s="76" t="s">
        <v>4345</v>
      </c>
      <c r="D31" s="112" t="s">
        <v>4342</v>
      </c>
      <c r="E31" s="113">
        <f>sumifs('KEG. PENGAJIAN HARIAN'!$D$2:$D980,'KEG. PENGAJIAN HARIAN'!$B$2:$B980,"&gt;="&amp;$E$2,'KEG. PENGAJIAN HARIAN'!$B$2:$B980,"&lt;="&amp;$G$2,'KEG. PENGAJIAN HARIAN'!$F$2:$F980,B31)</f>
        <v>0.1055555556</v>
      </c>
      <c r="F31" s="114">
        <v>0.25</v>
      </c>
      <c r="G31" s="115">
        <f t="shared" si="2"/>
        <v>0.4222222222</v>
      </c>
      <c r="H31" s="116">
        <f>COUNTIFS('KEG. PENGAJIAN HARIAN'!$F$2:$F980,B31,'KEG. PENGAJIAN HARIAN'!$B$2:$B980,"&gt;="&amp;$E$2,'KEG. PENGAJIAN HARIAN'!$B$2:$B980,"&lt;="&amp;$G$2,'KEG. PENGAJIAN HARIAN'!$G$2:$G980,"hadir")</f>
        <v>2</v>
      </c>
      <c r="I31" s="123">
        <f>COUNTIFS('KEG. PENGAJIAN HARIAN'!$F$2:$F980,B31,'KEG. PENGAJIAN HARIAN'!$B$2:$B980,"&gt;="&amp;$E$2,'KEG. PENGAJIAN HARIAN'!$B$2:$B980,"&lt;="&amp;$G$2,'KEG. PENGAJIAN HARIAN'!$G$2:$G980,"By VN")</f>
        <v>0</v>
      </c>
      <c r="J31" s="118">
        <f>COUNTIFS('KEG. PENGAJIAN HARIAN'!$F$2:$F980,B31,'KEG. PENGAJIAN HARIAN'!$B$2:$B980,"&gt;="&amp;$E$2,'KEG. PENGAJIAN HARIAN'!$B$2:$B980,"&lt;="&amp;$G$2,'KEG. PENGAJIAN HARIAN'!$G$2:$G980,"izin (murid)")</f>
        <v>0</v>
      </c>
      <c r="K31" s="82"/>
      <c r="L31" s="46"/>
      <c r="M31" s="46"/>
      <c r="N31" s="46"/>
      <c r="O31" s="46"/>
      <c r="P31" s="46"/>
      <c r="Q31" s="46"/>
      <c r="R31" s="125"/>
      <c r="S31" s="46"/>
      <c r="T31" s="46"/>
      <c r="U31" s="46"/>
      <c r="V31" s="46"/>
      <c r="W31" s="46"/>
      <c r="X31" s="46"/>
      <c r="Y31" s="46"/>
      <c r="Z31" s="46"/>
      <c r="AA31" s="46"/>
    </row>
    <row r="32" ht="19.5" customHeight="1">
      <c r="A32" s="75">
        <v>11.0</v>
      </c>
      <c r="B32" s="112" t="s">
        <v>535</v>
      </c>
      <c r="C32" s="76" t="s">
        <v>4337</v>
      </c>
      <c r="D32" s="112" t="s">
        <v>4339</v>
      </c>
      <c r="E32" s="113">
        <f>sumifs('KEG. PENGAJIAN HARIAN'!$D$2:$D980,'KEG. PENGAJIAN HARIAN'!$B$2:$B980,"&gt;="&amp;$E$2,'KEG. PENGAJIAN HARIAN'!$B$2:$B980,"&lt;="&amp;$G$2,'KEG. PENGAJIAN HARIAN'!$F$2:$F980,B32)</f>
        <v>0.02638888889</v>
      </c>
      <c r="F32" s="114">
        <v>0.25</v>
      </c>
      <c r="G32" s="115">
        <f t="shared" si="2"/>
        <v>0.1055555556</v>
      </c>
      <c r="H32" s="116">
        <f>COUNTIFS('KEG. PENGAJIAN HARIAN'!$F$2:$F980,B32,'KEG. PENGAJIAN HARIAN'!$B$2:$B980,"&gt;="&amp;$E$2,'KEG. PENGAJIAN HARIAN'!$B$2:$B980,"&lt;="&amp;$G$2,'KEG. PENGAJIAN HARIAN'!$G$2:$G980,"hadir")</f>
        <v>1</v>
      </c>
      <c r="I32" s="123">
        <f>COUNTIFS('KEG. PENGAJIAN HARIAN'!$F$2:$F980,B32,'KEG. PENGAJIAN HARIAN'!$B$2:$B980,"&gt;="&amp;$E$2,'KEG. PENGAJIAN HARIAN'!$B$2:$B980,"&lt;="&amp;$G$2,'KEG. PENGAJIAN HARIAN'!$G$2:$G980,"By VN")</f>
        <v>0</v>
      </c>
      <c r="J32" s="122" t="s">
        <v>4353</v>
      </c>
      <c r="K32" s="46"/>
      <c r="L32" s="46"/>
      <c r="M32" s="46"/>
      <c r="N32" s="46"/>
      <c r="O32" s="46"/>
      <c r="P32" s="46"/>
      <c r="Q32" s="46"/>
      <c r="R32" s="125"/>
      <c r="S32" s="46"/>
      <c r="T32" s="46"/>
      <c r="U32" s="46"/>
      <c r="V32" s="46"/>
      <c r="W32" s="46"/>
      <c r="X32" s="46"/>
      <c r="Y32" s="46"/>
      <c r="Z32" s="46"/>
      <c r="AA32" s="46"/>
    </row>
    <row r="33" ht="19.5" customHeight="1">
      <c r="A33" s="75">
        <v>12.0</v>
      </c>
      <c r="B33" s="112" t="s">
        <v>348</v>
      </c>
      <c r="C33" s="76" t="s">
        <v>4337</v>
      </c>
      <c r="D33" s="112" t="s">
        <v>4339</v>
      </c>
      <c r="E33" s="113">
        <f>sumifs('KEG. PENGAJIAN HARIAN'!$D$2:$D980,'KEG. PENGAJIAN HARIAN'!$B$2:$B980,"&gt;="&amp;$E$2,'KEG. PENGAJIAN HARIAN'!$B$2:$B980,"&lt;="&amp;$G$2,'KEG. PENGAJIAN HARIAN'!$F$2:$F980,B33)</f>
        <v>0.1729166667</v>
      </c>
      <c r="F33" s="114">
        <v>0.25</v>
      </c>
      <c r="G33" s="115">
        <f t="shared" si="2"/>
        <v>0.6916666667</v>
      </c>
      <c r="H33" s="116">
        <f>COUNTIFS('KEG. PENGAJIAN HARIAN'!$F$2:$F980,B33,'KEG. PENGAJIAN HARIAN'!$B$2:$B980,"&gt;="&amp;$E$2,'KEG. PENGAJIAN HARIAN'!$B$2:$B980,"&lt;="&amp;$G$2,'KEG. PENGAJIAN HARIAN'!$G$2:$G980,"hadir")</f>
        <v>4</v>
      </c>
      <c r="I33" s="123">
        <f>COUNTIFS('KEG. PENGAJIAN HARIAN'!$F$2:$F980,B33,'KEG. PENGAJIAN HARIAN'!$B$2:$B980,"&gt;="&amp;$E$2,'KEG. PENGAJIAN HARIAN'!$B$2:$B980,"&lt;="&amp;$G$2,'KEG. PENGAJIAN HARIAN'!$G$2:$G980,"By VN")</f>
        <v>0</v>
      </c>
      <c r="J33" s="118">
        <f>COUNTIFS('KEG. PENGAJIAN HARIAN'!$F$2:$F980,B33,'KEG. PENGAJIAN HARIAN'!$B$2:$B980,"&gt;="&amp;$E$2,'KEG. PENGAJIAN HARIAN'!$B$2:$B980,"&lt;="&amp;$G$2,'KEG. PENGAJIAN HARIAN'!$G$2:$G980,"izin (murid)")</f>
        <v>0</v>
      </c>
      <c r="K33" s="46"/>
      <c r="L33" s="46"/>
      <c r="M33" s="46"/>
      <c r="N33" s="46"/>
      <c r="O33" s="46"/>
      <c r="P33" s="46"/>
      <c r="Q33" s="46"/>
      <c r="R33" s="125"/>
      <c r="S33" s="46"/>
      <c r="T33" s="46"/>
      <c r="U33" s="46"/>
      <c r="V33" s="46"/>
      <c r="W33" s="46"/>
      <c r="X33" s="46"/>
      <c r="Y33" s="46"/>
      <c r="Z33" s="46"/>
      <c r="AA33" s="46"/>
    </row>
    <row r="34" ht="19.5" customHeight="1">
      <c r="A34" s="75">
        <v>13.0</v>
      </c>
      <c r="B34" s="112" t="s">
        <v>385</v>
      </c>
      <c r="C34" s="76" t="s">
        <v>4337</v>
      </c>
      <c r="D34" s="112" t="s">
        <v>4342</v>
      </c>
      <c r="E34" s="113">
        <f>sumifs('KEG. PENGAJIAN HARIAN'!$D$2:$D980,'KEG. PENGAJIAN HARIAN'!$B$2:$B980,"&gt;="&amp;$E$2,'KEG. PENGAJIAN HARIAN'!$B$2:$B980,"&lt;="&amp;$G$2,'KEG. PENGAJIAN HARIAN'!$F$2:$F980,B34)</f>
        <v>0.1875</v>
      </c>
      <c r="F34" s="114">
        <v>0.25</v>
      </c>
      <c r="G34" s="115">
        <f t="shared" si="2"/>
        <v>0.75</v>
      </c>
      <c r="H34" s="116">
        <f>COUNTIFS('KEG. PENGAJIAN HARIAN'!$F$2:$F980,B34,'KEG. PENGAJIAN HARIAN'!$B$2:$B980,"&gt;="&amp;$E$2,'KEG. PENGAJIAN HARIAN'!$B$2:$B980,"&lt;="&amp;$G$2,'KEG. PENGAJIAN HARIAN'!$G$2:$G980,"hadir")</f>
        <v>9</v>
      </c>
      <c r="I34" s="123">
        <f>COUNTIFS('KEG. PENGAJIAN HARIAN'!$F$2:$F980,B34,'KEG. PENGAJIAN HARIAN'!$B$2:$B980,"&gt;="&amp;$E$2,'KEG. PENGAJIAN HARIAN'!$B$2:$B980,"&lt;="&amp;$G$2,'KEG. PENGAJIAN HARIAN'!$G$2:$G980,"By VN")</f>
        <v>0</v>
      </c>
      <c r="J34" s="122" t="s">
        <v>4353</v>
      </c>
      <c r="K34" s="46"/>
      <c r="L34" s="46"/>
      <c r="M34" s="46"/>
      <c r="N34" s="46"/>
      <c r="O34" s="46"/>
      <c r="P34" s="46"/>
      <c r="Q34" s="46"/>
      <c r="R34" s="125"/>
      <c r="S34" s="46"/>
      <c r="T34" s="46"/>
      <c r="U34" s="46"/>
      <c r="V34" s="46"/>
      <c r="W34" s="46"/>
      <c r="X34" s="46"/>
      <c r="Y34" s="46"/>
      <c r="Z34" s="46"/>
      <c r="AA34" s="46"/>
    </row>
    <row r="35" ht="19.5" customHeight="1">
      <c r="A35" s="75">
        <v>14.0</v>
      </c>
      <c r="B35" s="112" t="s">
        <v>648</v>
      </c>
      <c r="C35" s="76" t="s">
        <v>4341</v>
      </c>
      <c r="D35" s="112" t="s">
        <v>4348</v>
      </c>
      <c r="E35" s="113">
        <f>sumifs('KEG. PENGAJIAN HARIAN'!$D$2:$D980,'KEG. PENGAJIAN HARIAN'!$B$2:$B980,"&gt;="&amp;$E$2,'KEG. PENGAJIAN HARIAN'!$B$2:$B980,"&lt;="&amp;$G$2,'KEG. PENGAJIAN HARIAN'!$F$2:$F980,B35)</f>
        <v>0</v>
      </c>
      <c r="F35" s="114">
        <v>0.25</v>
      </c>
      <c r="G35" s="115">
        <f t="shared" si="2"/>
        <v>0</v>
      </c>
      <c r="H35" s="116">
        <f>COUNTIFS('KEG. PENGAJIAN HARIAN'!$F$2:$F980,B35,'KEG. PENGAJIAN HARIAN'!$B$2:$B980,"&gt;="&amp;$E$2,'KEG. PENGAJIAN HARIAN'!$B$2:$B980,"&lt;="&amp;$G$2,'KEG. PENGAJIAN HARIAN'!$G$2:$G980,"hadir")</f>
        <v>0</v>
      </c>
      <c r="I35" s="123">
        <f>COUNTIFS('KEG. PENGAJIAN HARIAN'!$F$2:$F980,B35,'KEG. PENGAJIAN HARIAN'!$B$2:$B980,"&gt;="&amp;$E$2,'KEG. PENGAJIAN HARIAN'!$B$2:$B980,"&lt;="&amp;$G$2,'KEG. PENGAJIAN HARIAN'!$G$2:$G980,"By VN")</f>
        <v>0</v>
      </c>
      <c r="J35" s="118">
        <f>COUNTIFS('KEG. PENGAJIAN HARIAN'!$F$2:$F980,B35,'KEG. PENGAJIAN HARIAN'!$B$2:$B980,"&gt;="&amp;$E$2,'KEG. PENGAJIAN HARIAN'!$B$2:$B980,"&lt;="&amp;$G$2,'KEG. PENGAJIAN HARIAN'!$G$2:$G980,"izin (murid)")</f>
        <v>0</v>
      </c>
      <c r="K35" s="46"/>
      <c r="L35" s="46"/>
      <c r="M35" s="46"/>
      <c r="N35" s="46"/>
      <c r="O35" s="46"/>
      <c r="P35" s="46"/>
      <c r="Q35" s="46"/>
      <c r="R35" s="125"/>
      <c r="S35" s="46"/>
      <c r="T35" s="46"/>
      <c r="U35" s="46"/>
      <c r="V35" s="46"/>
      <c r="W35" s="46"/>
      <c r="X35" s="46"/>
      <c r="Y35" s="46"/>
      <c r="Z35" s="46"/>
      <c r="AA35" s="46"/>
    </row>
    <row r="36" ht="19.5" customHeight="1">
      <c r="A36" s="75">
        <v>15.0</v>
      </c>
      <c r="B36" s="112" t="s">
        <v>19</v>
      </c>
      <c r="C36" s="76" t="s">
        <v>4337</v>
      </c>
      <c r="D36" s="112" t="s">
        <v>4339</v>
      </c>
      <c r="E36" s="113">
        <f>sumifs('KEG. PENGAJIAN HARIAN'!$D$2:$D980,'KEG. PENGAJIAN HARIAN'!$B$2:$B980,"&gt;="&amp;$E$2,'KEG. PENGAJIAN HARIAN'!$B$2:$B980,"&lt;="&amp;$G$2,'KEG. PENGAJIAN HARIAN'!$F$2:$F980,B36)</f>
        <v>0.1305555556</v>
      </c>
      <c r="F36" s="114">
        <v>0.25</v>
      </c>
      <c r="G36" s="115">
        <f t="shared" si="2"/>
        <v>0.5222222222</v>
      </c>
      <c r="H36" s="116">
        <f>COUNTIFS('KEG. PENGAJIAN HARIAN'!$F$2:$F980,B36,'KEG. PENGAJIAN HARIAN'!$B$2:$B980,"&gt;="&amp;$E$2,'KEG. PENGAJIAN HARIAN'!$B$2:$B980,"&lt;="&amp;$G$2,'KEG. PENGAJIAN HARIAN'!$G$2:$G980,"hadir")</f>
        <v>5</v>
      </c>
      <c r="I36" s="123">
        <f>COUNTIFS('KEG. PENGAJIAN HARIAN'!$F$2:$F980,B36,'KEG. PENGAJIAN HARIAN'!$B$2:$B980,"&gt;="&amp;$E$2,'KEG. PENGAJIAN HARIAN'!$B$2:$B980,"&lt;="&amp;$G$2,'KEG. PENGAJIAN HARIAN'!$G$2:$G980,"By VN")</f>
        <v>0</v>
      </c>
      <c r="J36" s="118">
        <f>COUNTIFS('KEG. PENGAJIAN HARIAN'!$F$2:$F980,B36,'KEG. PENGAJIAN HARIAN'!$B$2:$B980,"&gt;="&amp;$E$2,'KEG. PENGAJIAN HARIAN'!$B$2:$B980,"&lt;="&amp;$G$2,'KEG. PENGAJIAN HARIAN'!$G$2:$G980,"izin (murid)")</f>
        <v>1</v>
      </c>
      <c r="K36" s="46"/>
      <c r="L36" s="46"/>
      <c r="M36" s="46"/>
      <c r="N36" s="46"/>
      <c r="O36" s="46"/>
      <c r="P36" s="46"/>
      <c r="Q36" s="46"/>
      <c r="R36" s="125"/>
      <c r="S36" s="46"/>
      <c r="T36" s="46"/>
      <c r="U36" s="46"/>
      <c r="V36" s="46"/>
      <c r="W36" s="46"/>
      <c r="X36" s="46"/>
      <c r="Y36" s="46"/>
      <c r="Z36" s="46"/>
      <c r="AA36" s="46"/>
    </row>
    <row r="37" ht="19.5" customHeight="1">
      <c r="A37" s="75">
        <v>16.0</v>
      </c>
      <c r="B37" s="112" t="s">
        <v>181</v>
      </c>
      <c r="C37" s="76" t="s">
        <v>4341</v>
      </c>
      <c r="D37" s="112" t="s">
        <v>4348</v>
      </c>
      <c r="E37" s="113">
        <f>sumifs('KEG. PENGAJIAN HARIAN'!$D$2:$D980,'KEG. PENGAJIAN HARIAN'!$B$2:$B980,"&gt;="&amp;$E$2,'KEG. PENGAJIAN HARIAN'!$B$2:$B980,"&lt;="&amp;$G$2,'KEG. PENGAJIAN HARIAN'!$F$2:$F980,B37)</f>
        <v>0.06527777778</v>
      </c>
      <c r="F37" s="114">
        <v>0.25</v>
      </c>
      <c r="G37" s="115">
        <f t="shared" si="2"/>
        <v>0.2611111111</v>
      </c>
      <c r="H37" s="116">
        <f>COUNTIFS('KEG. PENGAJIAN HARIAN'!$F$2:$F980,B37,'KEG. PENGAJIAN HARIAN'!$B$2:$B980,"&gt;="&amp;$E$2,'KEG. PENGAJIAN HARIAN'!$B$2:$B980,"&lt;="&amp;$G$2,'KEG. PENGAJIAN HARIAN'!$G$2:$G980,"hadir")</f>
        <v>1</v>
      </c>
      <c r="I37" s="123">
        <f>COUNTIFS('KEG. PENGAJIAN HARIAN'!$F$2:$F980,B37,'KEG. PENGAJIAN HARIAN'!$B$2:$B980,"&gt;="&amp;$E$2,'KEG. PENGAJIAN HARIAN'!$B$2:$B980,"&lt;="&amp;$G$2,'KEG. PENGAJIAN HARIAN'!$G$2:$G980,"By VN")</f>
        <v>0</v>
      </c>
      <c r="J37" s="118">
        <f>COUNTIFS('KEG. PENGAJIAN HARIAN'!$F$2:$F980,B37,'KEG. PENGAJIAN HARIAN'!$B$2:$B980,"&gt;="&amp;$E$2,'KEG. PENGAJIAN HARIAN'!$B$2:$B980,"&lt;="&amp;$G$2,'KEG. PENGAJIAN HARIAN'!$G$2:$G980,"izin (murid)")</f>
        <v>1</v>
      </c>
      <c r="K37" s="46"/>
      <c r="L37" s="46"/>
      <c r="M37" s="46"/>
      <c r="N37" s="46"/>
      <c r="O37" s="46"/>
      <c r="P37" s="46"/>
      <c r="Q37" s="46"/>
      <c r="R37" s="125"/>
      <c r="S37" s="46"/>
      <c r="T37" s="46"/>
      <c r="U37" s="46"/>
      <c r="V37" s="46"/>
      <c r="W37" s="46"/>
      <c r="X37" s="46"/>
      <c r="Y37" s="46"/>
      <c r="Z37" s="46"/>
      <c r="AA37" s="46"/>
    </row>
    <row r="38" ht="19.5" customHeight="1">
      <c r="A38" s="75">
        <v>17.0</v>
      </c>
      <c r="B38" s="112" t="s">
        <v>201</v>
      </c>
      <c r="C38" s="76" t="s">
        <v>4337</v>
      </c>
      <c r="D38" s="112" t="s">
        <v>4339</v>
      </c>
      <c r="E38" s="113">
        <f>sumifs('KEG. PENGAJIAN HARIAN'!$D$2:$D980,'KEG. PENGAJIAN HARIAN'!$B$2:$B980,"&gt;="&amp;$E$2,'KEG. PENGAJIAN HARIAN'!$B$2:$B980,"&lt;="&amp;$G$2,'KEG. PENGAJIAN HARIAN'!$F$2:$F980,B38)</f>
        <v>0.2805555556</v>
      </c>
      <c r="F38" s="114">
        <v>0.25</v>
      </c>
      <c r="G38" s="115">
        <f t="shared" si="2"/>
        <v>1.122222222</v>
      </c>
      <c r="H38" s="116">
        <f>COUNTIFS('KEG. PENGAJIAN HARIAN'!$F$2:$F980,B38,'KEG. PENGAJIAN HARIAN'!$B$2:$B980,"&gt;="&amp;$E$2,'KEG. PENGAJIAN HARIAN'!$B$2:$B980,"&lt;="&amp;$G$2,'KEG. PENGAJIAN HARIAN'!$G$2:$G980,"hadir")</f>
        <v>12</v>
      </c>
      <c r="I38" s="123">
        <f>COUNTIFS('KEG. PENGAJIAN HARIAN'!$F$2:$F980,B38,'KEG. PENGAJIAN HARIAN'!$B$2:$B980,"&gt;="&amp;$E$2,'KEG. PENGAJIAN HARIAN'!$B$2:$B980,"&lt;="&amp;$G$2,'KEG. PENGAJIAN HARIAN'!$G$2:$G980,"By VN")</f>
        <v>0</v>
      </c>
      <c r="J38" s="118">
        <f>COUNTIFS('KEG. PENGAJIAN HARIAN'!$F$2:$F980,B38,'KEG. PENGAJIAN HARIAN'!$B$2:$B980,"&gt;="&amp;$E$2,'KEG. PENGAJIAN HARIAN'!$B$2:$B980,"&lt;="&amp;$G$2,'KEG. PENGAJIAN HARIAN'!$G$2:$G980,"izin (murid)")</f>
        <v>0</v>
      </c>
      <c r="K38" s="83" t="s">
        <v>4337</v>
      </c>
      <c r="L38" s="46">
        <f>countif(C22:C44,"Chicago")</f>
        <v>12</v>
      </c>
      <c r="M38" s="86">
        <f>sumif(C22:C44,"Chicago",F22:F44)</f>
        <v>3</v>
      </c>
      <c r="N38" s="46"/>
      <c r="O38" s="46"/>
      <c r="P38" s="46"/>
      <c r="Q38" s="46"/>
      <c r="R38" s="125"/>
      <c r="S38" s="46"/>
      <c r="T38" s="46"/>
      <c r="U38" s="46"/>
      <c r="V38" s="46"/>
      <c r="W38" s="46"/>
      <c r="X38" s="46"/>
      <c r="Y38" s="46"/>
      <c r="Z38" s="46"/>
      <c r="AA38" s="46"/>
    </row>
    <row r="39" ht="19.5" customHeight="1">
      <c r="A39" s="75">
        <v>18.0</v>
      </c>
      <c r="B39" s="112" t="s">
        <v>597</v>
      </c>
      <c r="C39" s="76" t="s">
        <v>4337</v>
      </c>
      <c r="D39" s="112" t="s">
        <v>4339</v>
      </c>
      <c r="E39" s="113">
        <f>sumifs('KEG. PENGAJIAN HARIAN'!$D$2:$D980,'KEG. PENGAJIAN HARIAN'!$B$2:$B980,"&gt;="&amp;$E$2,'KEG. PENGAJIAN HARIAN'!$B$2:$B980,"&lt;="&amp;$G$2,'KEG. PENGAJIAN HARIAN'!$F$2:$F980,B39)</f>
        <v>0.1284722222</v>
      </c>
      <c r="F39" s="114">
        <v>0.25</v>
      </c>
      <c r="G39" s="115">
        <f t="shared" si="2"/>
        <v>0.5138888889</v>
      </c>
      <c r="H39" s="116">
        <f>COUNTIFS('KEG. PENGAJIAN HARIAN'!$F$2:$F980,B39,'KEG. PENGAJIAN HARIAN'!$B$2:$B980,"&gt;="&amp;$E$2,'KEG. PENGAJIAN HARIAN'!$B$2:$B980,"&lt;="&amp;$G$2,'KEG. PENGAJIAN HARIAN'!$G$2:$G980,"hadir")</f>
        <v>5</v>
      </c>
      <c r="I39" s="123">
        <f>COUNTIFS('KEG. PENGAJIAN HARIAN'!$F$2:$F980,B39,'KEG. PENGAJIAN HARIAN'!$B$2:$B980,"&gt;="&amp;$E$2,'KEG. PENGAJIAN HARIAN'!$B$2:$B980,"&lt;="&amp;$G$2,'KEG. PENGAJIAN HARIAN'!$G$2:$G980,"By VN")</f>
        <v>0</v>
      </c>
      <c r="J39" s="118">
        <f>COUNTIFS('KEG. PENGAJIAN HARIAN'!$F$2:$F980,B39,'KEG. PENGAJIAN HARIAN'!$B$2:$B980,"&gt;="&amp;$E$2,'KEG. PENGAJIAN HARIAN'!$B$2:$B980,"&lt;="&amp;$G$2,'KEG. PENGAJIAN HARIAN'!$G$2:$G980,"izin (murid)")</f>
        <v>0</v>
      </c>
      <c r="K39" s="83" t="s">
        <v>4341</v>
      </c>
      <c r="L39" s="46">
        <f>countif(C22:C44,"California")</f>
        <v>4</v>
      </c>
      <c r="M39" s="86">
        <f>sumif(C22:C44,"California",F22:F44)</f>
        <v>1</v>
      </c>
      <c r="N39" s="46"/>
      <c r="O39" s="46"/>
      <c r="P39" s="46"/>
      <c r="Q39" s="46"/>
      <c r="R39" s="125"/>
      <c r="S39" s="46"/>
      <c r="T39" s="46"/>
      <c r="U39" s="46"/>
      <c r="V39" s="46"/>
      <c r="W39" s="46"/>
      <c r="X39" s="46"/>
      <c r="Y39" s="46"/>
      <c r="Z39" s="46"/>
      <c r="AA39" s="46"/>
    </row>
    <row r="40" ht="19.5" customHeight="1">
      <c r="A40" s="75">
        <v>19.0</v>
      </c>
      <c r="B40" s="112" t="s">
        <v>418</v>
      </c>
      <c r="C40" s="76" t="s">
        <v>4337</v>
      </c>
      <c r="D40" s="112" t="s">
        <v>4339</v>
      </c>
      <c r="E40" s="113">
        <f>sumifs('KEG. PENGAJIAN HARIAN'!$D$2:$D980,'KEG. PENGAJIAN HARIAN'!$B$2:$B980,"&gt;="&amp;$E$2,'KEG. PENGAJIAN HARIAN'!$B$2:$B980,"&lt;="&amp;$G$2,'KEG. PENGAJIAN HARIAN'!$F$2:$F980,B40)</f>
        <v>0.1055555556</v>
      </c>
      <c r="F40" s="114">
        <v>0.25</v>
      </c>
      <c r="G40" s="115">
        <f t="shared" si="2"/>
        <v>0.4222222222</v>
      </c>
      <c r="H40" s="116">
        <f>COUNTIFS('KEG. PENGAJIAN HARIAN'!$F$2:$F980,B40,'KEG. PENGAJIAN HARIAN'!$B$2:$B980,"&gt;="&amp;$E$2,'KEG. PENGAJIAN HARIAN'!$B$2:$B980,"&lt;="&amp;$G$2,'KEG. PENGAJIAN HARIAN'!$G$2:$G980,"hadir")</f>
        <v>4</v>
      </c>
      <c r="I40" s="123">
        <f>COUNTIFS('KEG. PENGAJIAN HARIAN'!$F$2:$F980,B40,'KEG. PENGAJIAN HARIAN'!$B$2:$B980,"&gt;="&amp;$E$2,'KEG. PENGAJIAN HARIAN'!$B$2:$B980,"&lt;="&amp;$G$2,'KEG. PENGAJIAN HARIAN'!$G$2:$G980,"By VN")</f>
        <v>0</v>
      </c>
      <c r="J40" s="118">
        <f>COUNTIFS('KEG. PENGAJIAN HARIAN'!$F$2:$F980,B40,'KEG. PENGAJIAN HARIAN'!$B$2:$B980,"&gt;="&amp;$E$2,'KEG. PENGAJIAN HARIAN'!$B$2:$B980,"&lt;="&amp;$G$2,'KEG. PENGAJIAN HARIAN'!$G$2:$G980,"izin (murid)")</f>
        <v>0</v>
      </c>
      <c r="K40" s="51" t="s">
        <v>4343</v>
      </c>
      <c r="L40" s="46">
        <f>countif(C22:C44,"New Hampshire")</f>
        <v>5</v>
      </c>
      <c r="M40" s="86">
        <f>sumif(C22:C44,"New Hampshire",F22:F44)</f>
        <v>1.25</v>
      </c>
      <c r="N40" s="46"/>
      <c r="O40" s="46"/>
      <c r="P40" s="46"/>
      <c r="Q40" s="46"/>
      <c r="R40" s="125"/>
      <c r="S40" s="46"/>
      <c r="T40" s="46"/>
      <c r="U40" s="46"/>
      <c r="V40" s="46"/>
      <c r="W40" s="46"/>
      <c r="X40" s="46"/>
      <c r="Y40" s="46"/>
      <c r="Z40" s="46"/>
      <c r="AA40" s="46"/>
    </row>
    <row r="41" ht="19.5" customHeight="1">
      <c r="A41" s="75">
        <v>20.0</v>
      </c>
      <c r="B41" s="112" t="s">
        <v>12</v>
      </c>
      <c r="C41" s="76" t="s">
        <v>4337</v>
      </c>
      <c r="D41" s="112" t="s">
        <v>4339</v>
      </c>
      <c r="E41" s="113">
        <f>sumifs('KEG. PENGAJIAN HARIAN'!$D$2:$D980,'KEG. PENGAJIAN HARIAN'!$B$2:$B980,"&gt;="&amp;$E$2,'KEG. PENGAJIAN HARIAN'!$B$2:$B980,"&lt;="&amp;$G$2,'KEG. PENGAJIAN HARIAN'!$F$2:$F980,B41)</f>
        <v>0.09722222222</v>
      </c>
      <c r="F41" s="114">
        <v>0.25</v>
      </c>
      <c r="G41" s="115">
        <f t="shared" si="2"/>
        <v>0.3888888889</v>
      </c>
      <c r="H41" s="116">
        <f>COUNTIFS('KEG. PENGAJIAN HARIAN'!$F$2:$F980,B41,'KEG. PENGAJIAN HARIAN'!$B$2:$B980,"&gt;="&amp;$E$2,'KEG. PENGAJIAN HARIAN'!$B$2:$B980,"&lt;="&amp;$G$2,'KEG. PENGAJIAN HARIAN'!$G$2:$G980,"hadir")</f>
        <v>6</v>
      </c>
      <c r="I41" s="123">
        <f>COUNTIFS('KEG. PENGAJIAN HARIAN'!$F$2:$F980,B41,'KEG. PENGAJIAN HARIAN'!$B$2:$B980,"&gt;="&amp;$E$2,'KEG. PENGAJIAN HARIAN'!$B$2:$B980,"&lt;="&amp;$G$2,'KEG. PENGAJIAN HARIAN'!$G$2:$G980,"By VN")</f>
        <v>0</v>
      </c>
      <c r="J41" s="122" t="s">
        <v>4353</v>
      </c>
      <c r="K41" s="51" t="s">
        <v>4345</v>
      </c>
      <c r="L41" s="46">
        <f>countif(C22:C44,"Canada")</f>
        <v>2</v>
      </c>
      <c r="M41" s="86">
        <f>sumif(C22:C44,"Canada",F22:F44)</f>
        <v>0.5</v>
      </c>
      <c r="N41" s="46"/>
      <c r="O41" s="46"/>
      <c r="P41" s="46"/>
      <c r="Q41" s="46"/>
      <c r="R41" s="125"/>
      <c r="S41" s="46"/>
      <c r="T41" s="46"/>
      <c r="U41" s="46"/>
      <c r="V41" s="46"/>
      <c r="W41" s="46"/>
      <c r="X41" s="46"/>
      <c r="Y41" s="46"/>
      <c r="Z41" s="46"/>
      <c r="AA41" s="46"/>
    </row>
    <row r="42">
      <c r="A42" s="75">
        <v>21.0</v>
      </c>
      <c r="B42" s="112" t="s">
        <v>527</v>
      </c>
      <c r="C42" s="76" t="s">
        <v>4337</v>
      </c>
      <c r="D42" s="112" t="s">
        <v>4339</v>
      </c>
      <c r="E42" s="113">
        <f>sumifs('KEG. PENGAJIAN HARIAN'!$D$2:$D980,'KEG. PENGAJIAN HARIAN'!$B$2:$B980,"&gt;="&amp;$E$2,'KEG. PENGAJIAN HARIAN'!$B$2:$B980,"&lt;="&amp;$G$2,'KEG. PENGAJIAN HARIAN'!$F$2:$F980,B42)</f>
        <v>0.06180555556</v>
      </c>
      <c r="F42" s="114">
        <v>0.25</v>
      </c>
      <c r="G42" s="115">
        <f t="shared" si="2"/>
        <v>0.2472222222</v>
      </c>
      <c r="H42" s="116">
        <f>COUNTIFS('KEG. PENGAJIAN HARIAN'!$F$2:$F980,B42,'KEG. PENGAJIAN HARIAN'!$B$2:$B980,"&gt;="&amp;$E$2,'KEG. PENGAJIAN HARIAN'!$B$2:$B980,"&lt;="&amp;$G$2,'KEG. PENGAJIAN HARIAN'!$G$2:$G980,"hadir")</f>
        <v>2</v>
      </c>
      <c r="I42" s="123">
        <f>COUNTIFS('KEG. PENGAJIAN HARIAN'!$F$2:$F980,B42,'KEG. PENGAJIAN HARIAN'!$B$2:$B980,"&gt;="&amp;$E$2,'KEG. PENGAJIAN HARIAN'!$B$2:$B980,"&lt;="&amp;$G$2,'KEG. PENGAJIAN HARIAN'!$G$2:$G980,"By VN")</f>
        <v>0</v>
      </c>
      <c r="J42" s="122" t="s">
        <v>4353</v>
      </c>
      <c r="K42" s="46"/>
      <c r="L42" s="46"/>
      <c r="M42" s="46"/>
      <c r="N42" s="46"/>
      <c r="O42" s="46"/>
      <c r="P42" s="46"/>
      <c r="Q42" s="46"/>
      <c r="R42" s="125"/>
      <c r="S42" s="46"/>
      <c r="T42" s="46"/>
      <c r="U42" s="46"/>
      <c r="V42" s="46"/>
      <c r="W42" s="46"/>
      <c r="X42" s="46"/>
      <c r="Y42" s="46"/>
      <c r="Z42" s="46"/>
      <c r="AA42" s="46"/>
    </row>
    <row r="43">
      <c r="A43" s="75">
        <v>22.0</v>
      </c>
      <c r="B43" s="112" t="s">
        <v>150</v>
      </c>
      <c r="C43" s="76" t="s">
        <v>4337</v>
      </c>
      <c r="D43" s="112" t="s">
        <v>4339</v>
      </c>
      <c r="E43" s="113">
        <f>sumifs('KEG. PENGAJIAN HARIAN'!$D$2:$D980,'KEG. PENGAJIAN HARIAN'!$B$2:$B980,"&gt;="&amp;$E$2,'KEG. PENGAJIAN HARIAN'!$B$2:$B980,"&lt;="&amp;$G$2,'KEG. PENGAJIAN HARIAN'!$F$2:$F980,B43)</f>
        <v>0.2763888889</v>
      </c>
      <c r="F43" s="114">
        <v>0.25</v>
      </c>
      <c r="G43" s="115">
        <f t="shared" si="2"/>
        <v>1.105555556</v>
      </c>
      <c r="H43" s="116">
        <f>COUNTIFS('KEG. PENGAJIAN HARIAN'!$F$2:$F980,B43,'KEG. PENGAJIAN HARIAN'!$B$2:$B980,"&gt;="&amp;$E$2,'KEG. PENGAJIAN HARIAN'!$B$2:$B980,"&lt;="&amp;$G$2,'KEG. PENGAJIAN HARIAN'!$G$2:$G980,"hadir")</f>
        <v>12</v>
      </c>
      <c r="I43" s="123">
        <f>COUNTIFS('KEG. PENGAJIAN HARIAN'!$F$2:$F980,B43,'KEG. PENGAJIAN HARIAN'!$B$2:$B980,"&gt;="&amp;$E$2,'KEG. PENGAJIAN HARIAN'!$B$2:$B980,"&lt;="&amp;$G$2,'KEG. PENGAJIAN HARIAN'!$G$2:$G980,"By VN")</f>
        <v>0</v>
      </c>
      <c r="J43" s="118">
        <f>COUNTIFS('KEG. PENGAJIAN HARIAN'!$F$2:$F980,B43,'KEG. PENGAJIAN HARIAN'!$B$2:$B980,"&gt;="&amp;$E$2,'KEG. PENGAJIAN HARIAN'!$B$2:$B980,"&lt;="&amp;$G$2,'KEG. PENGAJIAN HARIAN'!$G$2:$G980,"izin (murid)")</f>
        <v>2</v>
      </c>
      <c r="K43" s="46"/>
      <c r="L43" s="46"/>
      <c r="M43" s="46"/>
      <c r="N43" s="46"/>
      <c r="O43" s="46"/>
      <c r="P43" s="46"/>
      <c r="Q43" s="46"/>
      <c r="R43" s="125"/>
      <c r="S43" s="46"/>
      <c r="T43" s="46"/>
      <c r="U43" s="46"/>
      <c r="V43" s="46"/>
      <c r="W43" s="46"/>
      <c r="X43" s="46"/>
      <c r="Y43" s="46"/>
      <c r="Z43" s="46"/>
      <c r="AA43" s="46"/>
    </row>
    <row r="44">
      <c r="A44" s="75">
        <v>23.0</v>
      </c>
      <c r="B44" s="112" t="s">
        <v>208</v>
      </c>
      <c r="C44" s="76" t="s">
        <v>4337</v>
      </c>
      <c r="D44" s="112" t="s">
        <v>4342</v>
      </c>
      <c r="E44" s="113">
        <f>sumifs('KEG. PENGAJIAN HARIAN'!$D$2:$D980,'KEG. PENGAJIAN HARIAN'!$B$2:$B980,"&gt;="&amp;$E$2,'KEG. PENGAJIAN HARIAN'!$B$2:$B980,"&lt;="&amp;$G$2,'KEG. PENGAJIAN HARIAN'!$F$2:$F980,B44)</f>
        <v>0.1743055556</v>
      </c>
      <c r="F44" s="114">
        <v>0.25</v>
      </c>
      <c r="G44" s="115">
        <f t="shared" si="2"/>
        <v>0.6972222222</v>
      </c>
      <c r="H44" s="116">
        <f>COUNTIFS('KEG. PENGAJIAN HARIAN'!$F$2:$F980,B44,'KEG. PENGAJIAN HARIAN'!$B$2:$B980,"&gt;="&amp;$E$2,'KEG. PENGAJIAN HARIAN'!$B$2:$B980,"&lt;="&amp;$G$2,'KEG. PENGAJIAN HARIAN'!$G$2:$G980,"hadir")</f>
        <v>2</v>
      </c>
      <c r="I44" s="123">
        <f>COUNTIFS('KEG. PENGAJIAN HARIAN'!$F$2:$F980,B44,'KEG. PENGAJIAN HARIAN'!$B$2:$B980,"&gt;="&amp;$E$2,'KEG. PENGAJIAN HARIAN'!$B$2:$B980,"&lt;="&amp;$G$2,'KEG. PENGAJIAN HARIAN'!$G$2:$G980,"By VN")</f>
        <v>2</v>
      </c>
      <c r="J44" s="118">
        <f>COUNTIFS('KEG. PENGAJIAN HARIAN'!$F$2:$F980,B44,'KEG. PENGAJIAN HARIAN'!$B$2:$B980,"&gt;="&amp;$E$2,'KEG. PENGAJIAN HARIAN'!$B$2:$B980,"&lt;="&amp;$G$2,'KEG. PENGAJIAN HARIAN'!$G$2:$G980,"izin (murid)")</f>
        <v>0</v>
      </c>
      <c r="K44" s="46"/>
      <c r="L44" s="46"/>
      <c r="M44" s="46"/>
      <c r="N44" s="46"/>
      <c r="O44" s="46"/>
      <c r="P44" s="46"/>
      <c r="Q44" s="46"/>
      <c r="R44" s="125"/>
      <c r="S44" s="46"/>
      <c r="T44" s="46"/>
      <c r="U44" s="46"/>
      <c r="V44" s="46"/>
      <c r="W44" s="46"/>
      <c r="X44" s="46"/>
      <c r="Y44" s="46"/>
      <c r="Z44" s="46"/>
      <c r="AA44" s="46"/>
    </row>
    <row r="45">
      <c r="A45" s="50"/>
      <c r="B45" s="46"/>
      <c r="C45" s="46"/>
      <c r="D45" s="46"/>
      <c r="E45" s="70">
        <f t="shared" ref="E45:F45" si="3">SUM(E22:E44)</f>
        <v>2.597916667</v>
      </c>
      <c r="F45" s="70">
        <f t="shared" si="3"/>
        <v>5.75</v>
      </c>
      <c r="G45" s="50"/>
      <c r="H45" s="50"/>
      <c r="I45" s="50"/>
      <c r="J45" s="46"/>
      <c r="K45" s="46"/>
      <c r="L45" s="46"/>
      <c r="M45" s="46"/>
      <c r="N45" s="46"/>
      <c r="O45" s="46"/>
      <c r="P45" s="46"/>
      <c r="Q45" s="46"/>
      <c r="R45" s="125"/>
      <c r="S45" s="46"/>
      <c r="T45" s="46"/>
      <c r="U45" s="46"/>
      <c r="V45" s="46"/>
      <c r="W45" s="46"/>
      <c r="X45" s="46"/>
      <c r="Y45" s="46"/>
      <c r="Z45" s="46"/>
      <c r="AA45" s="46"/>
      <c r="AB45" s="46"/>
      <c r="AC45" s="46"/>
      <c r="AD45" s="46"/>
      <c r="AE45" s="46"/>
      <c r="AF45" s="46"/>
      <c r="AG45" s="46"/>
      <c r="AH45" s="46"/>
      <c r="AI45" s="46"/>
      <c r="AJ45" s="46"/>
      <c r="AK45" s="46"/>
    </row>
    <row r="46">
      <c r="A46" s="50"/>
      <c r="B46" s="51" t="s">
        <v>4346</v>
      </c>
      <c r="C46" s="51"/>
      <c r="D46" s="51"/>
      <c r="E46" s="120">
        <f>E45/F45</f>
        <v>0.4518115942</v>
      </c>
      <c r="F46" s="50"/>
      <c r="G46" s="83" t="s">
        <v>4337</v>
      </c>
      <c r="H46" s="92">
        <f>SUMIF(C22:C44,"Chicago",E22:E44)</f>
        <v>1.835416667</v>
      </c>
      <c r="I46" s="93">
        <f t="shared" ref="I46:I49" si="4">H46/M38</f>
        <v>0.6118055556</v>
      </c>
      <c r="J46" s="46"/>
      <c r="K46" s="46"/>
      <c r="L46" s="46"/>
      <c r="M46" s="46"/>
      <c r="N46" s="46"/>
      <c r="O46" s="46"/>
      <c r="P46" s="46"/>
      <c r="Q46" s="46"/>
      <c r="R46" s="125"/>
      <c r="S46" s="46"/>
      <c r="T46" s="46"/>
      <c r="U46" s="46"/>
      <c r="V46" s="46"/>
      <c r="W46" s="46"/>
      <c r="X46" s="46"/>
      <c r="Y46" s="46"/>
      <c r="Z46" s="46"/>
      <c r="AA46" s="46"/>
      <c r="AB46" s="46"/>
      <c r="AC46" s="46"/>
      <c r="AD46" s="46"/>
      <c r="AE46" s="46"/>
      <c r="AF46" s="46"/>
      <c r="AG46" s="46"/>
      <c r="AH46" s="46"/>
      <c r="AI46" s="46"/>
      <c r="AJ46" s="46"/>
      <c r="AK46" s="46"/>
    </row>
    <row r="47">
      <c r="A47" s="90" t="s">
        <v>4357</v>
      </c>
      <c r="B47" s="90"/>
      <c r="C47" s="90"/>
      <c r="D47" s="90"/>
      <c r="E47" s="90"/>
      <c r="F47" s="90"/>
      <c r="G47" s="83" t="s">
        <v>4341</v>
      </c>
      <c r="H47" s="97">
        <f>SUMIF(C22:C44,"California",E22:E44)</f>
        <v>0.1993055556</v>
      </c>
      <c r="I47" s="93">
        <f t="shared" si="4"/>
        <v>0.1993055556</v>
      </c>
      <c r="J47" s="90"/>
      <c r="K47" s="90"/>
      <c r="L47" s="90"/>
      <c r="M47" s="46"/>
      <c r="N47" s="46"/>
      <c r="O47" s="46"/>
      <c r="P47" s="46"/>
      <c r="Q47" s="46"/>
      <c r="R47" s="125"/>
      <c r="S47" s="46"/>
      <c r="T47" s="46"/>
      <c r="U47" s="46"/>
      <c r="V47" s="46"/>
      <c r="W47" s="46"/>
      <c r="X47" s="46"/>
      <c r="Y47" s="46"/>
      <c r="Z47" s="46"/>
      <c r="AA47" s="46"/>
      <c r="AB47" s="46"/>
      <c r="AC47" s="46"/>
      <c r="AD47" s="46"/>
      <c r="AE47" s="46"/>
      <c r="AF47" s="46"/>
      <c r="AG47" s="46"/>
      <c r="AH47" s="46"/>
      <c r="AI47" s="46"/>
      <c r="AJ47" s="46"/>
      <c r="AK47" s="46"/>
      <c r="AL47" s="46"/>
    </row>
    <row r="48">
      <c r="A48" s="96" t="s">
        <v>4349</v>
      </c>
      <c r="F48" s="50">
        <f>COUNTIF(G22:G44, "&gt;="&amp;AVERAGE(G22:G44))
</f>
        <v>10</v>
      </c>
      <c r="G48" s="51" t="s">
        <v>4343</v>
      </c>
      <c r="H48" s="97">
        <f>SUMIF(C22:C44,"New Hampshire",E22:E44)</f>
        <v>0.4194444444</v>
      </c>
      <c r="I48" s="93">
        <f t="shared" si="4"/>
        <v>0.3355555556</v>
      </c>
      <c r="J48" s="102"/>
      <c r="K48" s="46"/>
      <c r="L48" s="46"/>
      <c r="M48" s="46"/>
      <c r="N48" s="46"/>
      <c r="O48" s="46"/>
      <c r="P48" s="46"/>
      <c r="Q48" s="46"/>
      <c r="R48" s="125"/>
      <c r="S48" s="46"/>
      <c r="T48" s="46"/>
      <c r="U48" s="46"/>
      <c r="V48" s="46"/>
      <c r="W48" s="46"/>
      <c r="X48" s="46"/>
      <c r="Y48" s="46"/>
      <c r="Z48" s="46"/>
      <c r="AA48" s="46"/>
      <c r="AB48" s="46"/>
      <c r="AC48" s="46"/>
      <c r="AD48" s="46"/>
      <c r="AE48" s="46"/>
      <c r="AF48" s="46"/>
      <c r="AG48" s="46"/>
      <c r="AH48" s="46"/>
      <c r="AI48" s="46"/>
      <c r="AJ48" s="46"/>
      <c r="AK48" s="46"/>
      <c r="AL48" s="46"/>
    </row>
    <row r="49">
      <c r="A49" s="47" t="s">
        <v>4339</v>
      </c>
      <c r="C49" s="47"/>
      <c r="D49" s="121">
        <f>SUMIF(D22:D44,"PraCBR-CBR",E22:E44)
</f>
        <v>1.565277778</v>
      </c>
      <c r="E49" s="95">
        <f>D49/F45</f>
        <v>0.2722222222</v>
      </c>
      <c r="F49" s="50"/>
      <c r="G49" s="51" t="s">
        <v>4345</v>
      </c>
      <c r="H49" s="98">
        <f>SUMIF(C22:C44,"Canada",E22:E44)</f>
        <v>0.14375</v>
      </c>
      <c r="I49" s="93">
        <f t="shared" si="4"/>
        <v>0.2875</v>
      </c>
      <c r="J49" s="102"/>
      <c r="K49" s="46"/>
      <c r="L49" s="46"/>
      <c r="M49" s="46"/>
      <c r="N49" s="46"/>
      <c r="O49" s="46"/>
      <c r="P49" s="46"/>
      <c r="Q49" s="46"/>
      <c r="R49" s="125"/>
      <c r="S49" s="46"/>
      <c r="T49" s="46"/>
      <c r="U49" s="46"/>
      <c r="V49" s="46"/>
      <c r="W49" s="46"/>
      <c r="X49" s="46"/>
      <c r="Y49" s="46"/>
      <c r="Z49" s="46"/>
      <c r="AA49" s="46"/>
      <c r="AB49" s="46"/>
      <c r="AC49" s="46"/>
      <c r="AD49" s="46"/>
      <c r="AE49" s="46"/>
      <c r="AF49" s="46"/>
      <c r="AG49" s="46"/>
      <c r="AH49" s="46"/>
      <c r="AI49" s="46"/>
      <c r="AJ49" s="46"/>
      <c r="AK49" s="46"/>
      <c r="AL49" s="46"/>
    </row>
    <row r="50">
      <c r="A50" s="47" t="s">
        <v>4342</v>
      </c>
      <c r="C50" s="47"/>
      <c r="D50" s="121">
        <f>SUMIF(D22:D44,"PraRMJ-RMJ",E22:E44)
</f>
        <v>0.7736111111</v>
      </c>
      <c r="E50" s="95">
        <f>D50/F45</f>
        <v>0.1345410628</v>
      </c>
      <c r="F50" s="50"/>
      <c r="G50" s="50"/>
      <c r="H50" s="50"/>
      <c r="I50" s="50"/>
      <c r="J50" s="102"/>
      <c r="K50" s="46"/>
      <c r="L50" s="46"/>
      <c r="M50" s="46"/>
      <c r="N50" s="46"/>
      <c r="O50" s="46"/>
      <c r="P50" s="46"/>
      <c r="Q50" s="46"/>
      <c r="R50" s="125"/>
      <c r="S50" s="46"/>
      <c r="T50" s="46"/>
      <c r="U50" s="46"/>
      <c r="V50" s="46"/>
      <c r="W50" s="46"/>
      <c r="X50" s="46"/>
      <c r="Y50" s="46"/>
      <c r="Z50" s="46"/>
      <c r="AA50" s="46"/>
      <c r="AB50" s="46"/>
      <c r="AC50" s="46"/>
      <c r="AD50" s="46"/>
      <c r="AE50" s="46"/>
      <c r="AF50" s="46"/>
      <c r="AG50" s="46"/>
      <c r="AH50" s="46"/>
      <c r="AI50" s="46"/>
      <c r="AJ50" s="46"/>
      <c r="AK50" s="46"/>
      <c r="AL50" s="46"/>
    </row>
    <row r="51">
      <c r="A51" s="47" t="s">
        <v>4348</v>
      </c>
      <c r="C51" s="47"/>
      <c r="D51" s="121">
        <f>SUMIF(D22:D44,"PraNikah",E22:E44)
</f>
        <v>0.2590277778</v>
      </c>
      <c r="E51" s="95">
        <f>D51/F45</f>
        <v>0.04504830918</v>
      </c>
      <c r="F51" s="50"/>
      <c r="G51" s="50"/>
      <c r="H51" s="50"/>
      <c r="I51" s="50"/>
      <c r="J51" s="102"/>
      <c r="K51" s="46"/>
      <c r="L51" s="46"/>
      <c r="M51" s="46"/>
      <c r="N51" s="46"/>
      <c r="O51" s="46"/>
      <c r="P51" s="46"/>
      <c r="Q51" s="46"/>
      <c r="R51" s="125"/>
      <c r="S51" s="46"/>
      <c r="T51" s="46"/>
      <c r="U51" s="46"/>
      <c r="V51" s="46"/>
      <c r="W51" s="46"/>
      <c r="X51" s="46"/>
      <c r="Y51" s="46"/>
      <c r="Z51" s="46"/>
      <c r="AA51" s="46"/>
      <c r="AB51" s="46"/>
      <c r="AC51" s="46"/>
      <c r="AD51" s="46"/>
      <c r="AE51" s="46"/>
      <c r="AF51" s="46"/>
      <c r="AG51" s="46"/>
      <c r="AH51" s="46"/>
      <c r="AI51" s="46"/>
      <c r="AJ51" s="46"/>
      <c r="AK51" s="46"/>
      <c r="AL51" s="46"/>
    </row>
    <row r="52">
      <c r="A52" s="96" t="s">
        <v>4349</v>
      </c>
      <c r="B52" s="96"/>
      <c r="C52" s="96"/>
      <c r="D52" s="96"/>
      <c r="F52" s="124">
        <f>COUNTIF(G22:G44, "&gt;="&amp;AVERAGE(G22:G44))
</f>
        <v>10</v>
      </c>
      <c r="G52" s="50"/>
      <c r="H52" s="50"/>
      <c r="I52" s="50"/>
      <c r="J52" s="102"/>
      <c r="K52" s="46"/>
      <c r="L52" s="46"/>
      <c r="M52" s="46"/>
      <c r="N52" s="46"/>
      <c r="O52" s="46"/>
      <c r="P52" s="46"/>
      <c r="Q52" s="46"/>
      <c r="R52" s="125"/>
      <c r="S52" s="46"/>
      <c r="T52" s="46"/>
      <c r="U52" s="46"/>
      <c r="V52" s="46"/>
      <c r="W52" s="46"/>
      <c r="X52" s="46"/>
      <c r="Y52" s="46"/>
      <c r="Z52" s="46"/>
      <c r="AA52" s="46"/>
      <c r="AB52" s="46"/>
      <c r="AC52" s="46"/>
      <c r="AD52" s="46"/>
      <c r="AE52" s="46"/>
      <c r="AF52" s="46"/>
      <c r="AG52" s="46"/>
      <c r="AH52" s="46"/>
      <c r="AI52" s="46"/>
      <c r="AJ52" s="46"/>
      <c r="AK52" s="46"/>
      <c r="AL52" s="46"/>
    </row>
    <row r="53">
      <c r="A53" s="47" t="s">
        <v>4339</v>
      </c>
      <c r="C53" s="47"/>
      <c r="D53" s="47"/>
      <c r="E53" s="99">
        <f>COUNTIFS(D22:D44,"PraCBR-CBR",G22:G44,"&gt;="&amp;AVERAGE(G22:G44))</f>
        <v>6</v>
      </c>
      <c r="F53" s="50"/>
      <c r="G53" s="50"/>
      <c r="H53" s="50"/>
      <c r="I53" s="50"/>
      <c r="J53" s="102"/>
      <c r="K53" s="46"/>
      <c r="L53" s="46"/>
      <c r="M53" s="46"/>
      <c r="N53" s="46"/>
      <c r="O53" s="46"/>
      <c r="P53" s="46"/>
      <c r="Q53" s="46"/>
      <c r="R53" s="125"/>
      <c r="S53" s="46"/>
      <c r="T53" s="46"/>
      <c r="U53" s="46"/>
      <c r="V53" s="46"/>
      <c r="W53" s="46"/>
      <c r="X53" s="46"/>
      <c r="Y53" s="46"/>
      <c r="Z53" s="46"/>
      <c r="AA53" s="46"/>
      <c r="AB53" s="46"/>
      <c r="AC53" s="46"/>
      <c r="AD53" s="46"/>
      <c r="AE53" s="46"/>
      <c r="AF53" s="46"/>
      <c r="AG53" s="46"/>
      <c r="AH53" s="46"/>
      <c r="AI53" s="46"/>
      <c r="AJ53" s="46"/>
      <c r="AK53" s="46"/>
      <c r="AL53" s="46"/>
    </row>
    <row r="54">
      <c r="A54" s="47" t="s">
        <v>4342</v>
      </c>
      <c r="C54" s="47"/>
      <c r="D54" s="47"/>
      <c r="E54" s="99">
        <f>COUNTIFS(D22:D44,"PraRMJ-RMJ",G22:G44,"&gt;="&amp;AVERAGE(G22:G44))</f>
        <v>3</v>
      </c>
      <c r="F54" s="50"/>
      <c r="G54" s="50"/>
      <c r="H54" s="50"/>
      <c r="I54" s="50"/>
      <c r="J54" s="102"/>
      <c r="K54" s="46"/>
      <c r="L54" s="46"/>
      <c r="M54" s="46"/>
      <c r="N54" s="46"/>
      <c r="O54" s="46"/>
      <c r="P54" s="46"/>
      <c r="Q54" s="46"/>
      <c r="R54" s="125"/>
      <c r="S54" s="46"/>
      <c r="T54" s="46"/>
      <c r="U54" s="46"/>
      <c r="V54" s="46"/>
      <c r="W54" s="46"/>
      <c r="X54" s="46"/>
      <c r="Y54" s="46"/>
      <c r="Z54" s="46"/>
      <c r="AA54" s="46"/>
      <c r="AB54" s="46"/>
      <c r="AC54" s="46"/>
      <c r="AD54" s="46"/>
      <c r="AE54" s="46"/>
      <c r="AF54" s="46"/>
      <c r="AG54" s="46"/>
      <c r="AH54" s="46"/>
      <c r="AI54" s="46"/>
      <c r="AJ54" s="46"/>
      <c r="AK54" s="46"/>
      <c r="AL54" s="46"/>
    </row>
    <row r="55">
      <c r="A55" s="47" t="s">
        <v>4348</v>
      </c>
      <c r="C55" s="47"/>
      <c r="D55" s="47"/>
      <c r="E55" s="99">
        <f>COUNTIFS(D22:D44,"PraNikah",G22:G44,"&gt;="&amp;AVERAGE(G22:G44))</f>
        <v>1</v>
      </c>
      <c r="F55" s="50"/>
      <c r="G55" s="50"/>
      <c r="H55" s="50"/>
      <c r="I55" s="50"/>
      <c r="J55" s="102"/>
      <c r="K55" s="46"/>
      <c r="L55" s="46"/>
      <c r="M55" s="46"/>
      <c r="N55" s="46"/>
      <c r="O55" s="46"/>
      <c r="P55" s="46"/>
      <c r="Q55" s="46"/>
      <c r="R55" s="125"/>
      <c r="S55" s="46"/>
      <c r="T55" s="46"/>
      <c r="U55" s="46"/>
      <c r="V55" s="46"/>
      <c r="W55" s="46"/>
      <c r="X55" s="46"/>
      <c r="Y55" s="46"/>
      <c r="Z55" s="46"/>
      <c r="AA55" s="46"/>
      <c r="AB55" s="46"/>
      <c r="AC55" s="46"/>
      <c r="AD55" s="46"/>
      <c r="AE55" s="46"/>
      <c r="AF55" s="46"/>
      <c r="AG55" s="46"/>
      <c r="AH55" s="46"/>
      <c r="AI55" s="46"/>
      <c r="AJ55" s="46"/>
      <c r="AK55" s="46"/>
      <c r="AL55" s="46"/>
    </row>
    <row r="56">
      <c r="A56" s="50"/>
      <c r="B56" s="46"/>
      <c r="C56" s="46"/>
      <c r="D56" s="46"/>
      <c r="E56" s="70"/>
      <c r="F56" s="50"/>
      <c r="G56" s="50"/>
      <c r="H56" s="50"/>
      <c r="I56" s="50"/>
      <c r="J56" s="102"/>
      <c r="K56" s="46"/>
      <c r="L56" s="46"/>
      <c r="M56" s="46"/>
      <c r="N56" s="46"/>
      <c r="O56" s="46"/>
      <c r="P56" s="46"/>
      <c r="Q56" s="46"/>
      <c r="R56" s="125"/>
      <c r="S56" s="46"/>
      <c r="T56" s="46"/>
      <c r="U56" s="46"/>
      <c r="V56" s="46"/>
      <c r="W56" s="46"/>
      <c r="X56" s="46"/>
      <c r="Y56" s="46"/>
      <c r="Z56" s="46"/>
      <c r="AA56" s="46"/>
      <c r="AB56" s="46"/>
      <c r="AC56" s="46"/>
      <c r="AD56" s="46"/>
      <c r="AE56" s="46"/>
      <c r="AF56" s="46"/>
      <c r="AG56" s="46"/>
      <c r="AH56" s="46"/>
      <c r="AI56" s="46"/>
      <c r="AJ56" s="46"/>
      <c r="AK56" s="46"/>
      <c r="AL56" s="46"/>
    </row>
    <row r="57">
      <c r="A57" s="50"/>
      <c r="B57" s="46"/>
      <c r="C57" s="46"/>
      <c r="D57" s="46"/>
      <c r="E57" s="70"/>
      <c r="F57" s="50"/>
      <c r="G57" s="50"/>
      <c r="H57" s="50"/>
      <c r="I57" s="50"/>
      <c r="J57" s="102"/>
      <c r="K57" s="46"/>
      <c r="L57" s="46"/>
      <c r="M57" s="46"/>
      <c r="N57" s="46"/>
      <c r="O57" s="46"/>
      <c r="P57" s="46"/>
      <c r="Q57" s="46"/>
      <c r="R57" s="125"/>
      <c r="S57" s="46"/>
      <c r="T57" s="46"/>
      <c r="U57" s="46"/>
      <c r="V57" s="46"/>
      <c r="W57" s="46"/>
      <c r="X57" s="46"/>
      <c r="Y57" s="46"/>
      <c r="Z57" s="46"/>
      <c r="AA57" s="46"/>
      <c r="AB57" s="46"/>
      <c r="AC57" s="46"/>
      <c r="AD57" s="46"/>
      <c r="AE57" s="46"/>
      <c r="AF57" s="46"/>
      <c r="AG57" s="46"/>
      <c r="AH57" s="46"/>
      <c r="AI57" s="46"/>
      <c r="AJ57" s="46"/>
      <c r="AK57" s="46"/>
      <c r="AL57" s="46"/>
    </row>
    <row r="58">
      <c r="A58" s="50"/>
      <c r="B58" s="46"/>
      <c r="C58" s="46"/>
      <c r="D58" s="46"/>
      <c r="E58" s="70"/>
      <c r="F58" s="50"/>
      <c r="G58" s="50"/>
      <c r="H58" s="50"/>
      <c r="I58" s="50"/>
      <c r="J58" s="102"/>
      <c r="K58" s="46"/>
      <c r="L58" s="46"/>
      <c r="M58" s="46"/>
      <c r="N58" s="46"/>
      <c r="O58" s="46"/>
      <c r="P58" s="46"/>
      <c r="Q58" s="46"/>
      <c r="R58" s="125"/>
      <c r="S58" s="46"/>
      <c r="T58" s="46"/>
      <c r="U58" s="46"/>
      <c r="V58" s="46"/>
      <c r="W58" s="46"/>
      <c r="X58" s="46"/>
      <c r="Y58" s="46"/>
      <c r="Z58" s="46"/>
      <c r="AA58" s="46"/>
      <c r="AB58" s="46"/>
      <c r="AC58" s="46"/>
      <c r="AD58" s="46"/>
      <c r="AE58" s="46"/>
      <c r="AF58" s="46"/>
      <c r="AG58" s="46"/>
      <c r="AH58" s="46"/>
      <c r="AI58" s="46"/>
      <c r="AJ58" s="46"/>
      <c r="AK58" s="46"/>
      <c r="AL58" s="46"/>
    </row>
    <row r="59">
      <c r="A59" s="50"/>
      <c r="B59" s="46"/>
      <c r="C59" s="46"/>
      <c r="D59" s="46"/>
      <c r="E59" s="70"/>
      <c r="F59" s="50"/>
      <c r="G59" s="50"/>
      <c r="H59" s="50"/>
      <c r="I59" s="50"/>
      <c r="J59" s="102"/>
      <c r="K59" s="46"/>
      <c r="L59" s="46"/>
      <c r="M59" s="46"/>
      <c r="N59" s="46"/>
      <c r="O59" s="46"/>
      <c r="P59" s="46"/>
      <c r="Q59" s="46"/>
      <c r="R59" s="125"/>
      <c r="S59" s="46"/>
      <c r="T59" s="46"/>
      <c r="U59" s="46"/>
      <c r="V59" s="46"/>
      <c r="W59" s="46"/>
      <c r="X59" s="46"/>
      <c r="Y59" s="46"/>
      <c r="Z59" s="46"/>
      <c r="AA59" s="46"/>
      <c r="AB59" s="46"/>
      <c r="AC59" s="46"/>
      <c r="AD59" s="46"/>
      <c r="AE59" s="46"/>
      <c r="AF59" s="46"/>
      <c r="AG59" s="46"/>
      <c r="AH59" s="46"/>
      <c r="AI59" s="46"/>
      <c r="AJ59" s="46"/>
      <c r="AK59" s="46"/>
      <c r="AL59" s="46"/>
    </row>
    <row r="60">
      <c r="A60" s="50"/>
      <c r="B60" s="46"/>
      <c r="C60" s="46"/>
      <c r="D60" s="46"/>
      <c r="E60" s="70"/>
      <c r="F60" s="50"/>
      <c r="G60" s="50"/>
      <c r="H60" s="50"/>
      <c r="I60" s="50"/>
      <c r="J60" s="102"/>
      <c r="K60" s="46"/>
      <c r="L60" s="46"/>
      <c r="M60" s="46"/>
      <c r="N60" s="46"/>
      <c r="O60" s="46"/>
      <c r="P60" s="46"/>
      <c r="Q60" s="46"/>
      <c r="R60" s="125"/>
      <c r="S60" s="46"/>
      <c r="T60" s="46"/>
      <c r="U60" s="46"/>
      <c r="V60" s="46"/>
      <c r="W60" s="46"/>
      <c r="X60" s="46"/>
      <c r="Y60" s="46"/>
      <c r="Z60" s="46"/>
      <c r="AA60" s="46"/>
      <c r="AB60" s="46"/>
      <c r="AC60" s="46"/>
      <c r="AD60" s="46"/>
      <c r="AE60" s="46"/>
      <c r="AF60" s="46"/>
      <c r="AG60" s="46"/>
      <c r="AH60" s="46"/>
      <c r="AI60" s="46"/>
      <c r="AJ60" s="46"/>
      <c r="AK60" s="46"/>
      <c r="AL60" s="46"/>
    </row>
    <row r="61">
      <c r="A61" s="50"/>
      <c r="B61" s="46"/>
      <c r="C61" s="46"/>
      <c r="D61" s="46"/>
      <c r="E61" s="70"/>
      <c r="F61" s="50"/>
      <c r="G61" s="50"/>
      <c r="H61" s="50"/>
      <c r="I61" s="50"/>
      <c r="J61" s="102"/>
      <c r="K61" s="46"/>
      <c r="L61" s="46"/>
      <c r="M61" s="46"/>
      <c r="N61" s="46"/>
      <c r="O61" s="46"/>
      <c r="P61" s="46"/>
      <c r="Q61" s="46"/>
      <c r="R61" s="125"/>
      <c r="S61" s="46"/>
      <c r="T61" s="46"/>
      <c r="U61" s="46"/>
      <c r="V61" s="46"/>
      <c r="W61" s="46"/>
      <c r="X61" s="46"/>
      <c r="Y61" s="46"/>
      <c r="Z61" s="46"/>
      <c r="AA61" s="46"/>
      <c r="AB61" s="46"/>
      <c r="AC61" s="46"/>
      <c r="AD61" s="46"/>
      <c r="AE61" s="46"/>
      <c r="AF61" s="46"/>
      <c r="AG61" s="46"/>
      <c r="AH61" s="46"/>
      <c r="AI61" s="46"/>
      <c r="AJ61" s="46"/>
      <c r="AK61" s="46"/>
      <c r="AL61" s="46"/>
    </row>
    <row r="62">
      <c r="A62" s="50"/>
      <c r="B62" s="46"/>
      <c r="C62" s="46"/>
      <c r="D62" s="46"/>
      <c r="E62" s="70"/>
      <c r="F62" s="50"/>
      <c r="G62" s="50"/>
      <c r="H62" s="50"/>
      <c r="I62" s="50"/>
      <c r="J62" s="102"/>
      <c r="K62" s="46"/>
      <c r="L62" s="46"/>
      <c r="M62" s="46"/>
      <c r="N62" s="46"/>
      <c r="O62" s="46"/>
      <c r="P62" s="46"/>
      <c r="Q62" s="46"/>
      <c r="R62" s="125"/>
      <c r="S62" s="46"/>
      <c r="T62" s="46"/>
      <c r="U62" s="46"/>
      <c r="V62" s="46"/>
      <c r="W62" s="46"/>
      <c r="X62" s="46"/>
      <c r="Y62" s="46"/>
      <c r="Z62" s="46"/>
      <c r="AA62" s="46"/>
      <c r="AB62" s="46"/>
      <c r="AC62" s="46"/>
      <c r="AD62" s="46"/>
      <c r="AE62" s="46"/>
      <c r="AF62" s="46"/>
      <c r="AG62" s="46"/>
      <c r="AH62" s="46"/>
      <c r="AI62" s="46"/>
      <c r="AJ62" s="46"/>
      <c r="AK62" s="46"/>
      <c r="AL62" s="46"/>
    </row>
    <row r="63">
      <c r="A63" s="50"/>
      <c r="B63" s="46"/>
      <c r="C63" s="46"/>
      <c r="D63" s="46"/>
      <c r="E63" s="70"/>
      <c r="F63" s="50"/>
      <c r="G63" s="50"/>
      <c r="H63" s="50"/>
      <c r="I63" s="50"/>
      <c r="J63" s="102"/>
      <c r="K63" s="46"/>
      <c r="L63" s="46"/>
      <c r="M63" s="46"/>
      <c r="N63" s="46"/>
      <c r="O63" s="46"/>
      <c r="P63" s="46"/>
      <c r="Q63" s="46"/>
      <c r="R63" s="125"/>
      <c r="S63" s="46"/>
      <c r="T63" s="46"/>
      <c r="U63" s="46"/>
      <c r="V63" s="46"/>
      <c r="W63" s="46"/>
      <c r="X63" s="46"/>
      <c r="Y63" s="46"/>
      <c r="Z63" s="46"/>
      <c r="AA63" s="46"/>
      <c r="AB63" s="46"/>
      <c r="AC63" s="46"/>
      <c r="AD63" s="46"/>
      <c r="AE63" s="46"/>
      <c r="AF63" s="46"/>
      <c r="AG63" s="46"/>
      <c r="AH63" s="46"/>
      <c r="AI63" s="46"/>
      <c r="AJ63" s="46"/>
      <c r="AK63" s="46"/>
      <c r="AL63" s="46"/>
    </row>
    <row r="64">
      <c r="A64" s="50"/>
      <c r="B64" s="46"/>
      <c r="C64" s="46"/>
      <c r="D64" s="46"/>
      <c r="E64" s="70"/>
      <c r="F64" s="50"/>
      <c r="G64" s="50"/>
      <c r="H64" s="50"/>
      <c r="I64" s="50"/>
      <c r="J64" s="102"/>
      <c r="K64" s="46"/>
      <c r="L64" s="46"/>
      <c r="M64" s="46"/>
      <c r="N64" s="46"/>
      <c r="O64" s="46"/>
      <c r="P64" s="46"/>
      <c r="Q64" s="46"/>
      <c r="R64" s="125"/>
      <c r="S64" s="46"/>
      <c r="T64" s="46"/>
      <c r="U64" s="46"/>
      <c r="V64" s="46"/>
      <c r="W64" s="46"/>
      <c r="X64" s="46"/>
      <c r="Y64" s="46"/>
      <c r="Z64" s="46"/>
      <c r="AA64" s="46"/>
      <c r="AB64" s="46"/>
      <c r="AC64" s="46"/>
      <c r="AD64" s="46"/>
      <c r="AE64" s="46"/>
      <c r="AF64" s="46"/>
      <c r="AG64" s="46"/>
      <c r="AH64" s="46"/>
      <c r="AI64" s="46"/>
      <c r="AJ64" s="46"/>
      <c r="AK64" s="46"/>
      <c r="AL64" s="46"/>
    </row>
    <row r="65">
      <c r="A65" s="50"/>
      <c r="B65" s="46"/>
      <c r="C65" s="46"/>
      <c r="D65" s="46"/>
      <c r="E65" s="70"/>
      <c r="F65" s="50"/>
      <c r="G65" s="50"/>
      <c r="H65" s="50"/>
      <c r="I65" s="50"/>
      <c r="J65" s="102"/>
      <c r="K65" s="46"/>
      <c r="L65" s="46"/>
      <c r="M65" s="46"/>
      <c r="N65" s="46"/>
      <c r="O65" s="46"/>
      <c r="P65" s="46"/>
      <c r="Q65" s="46"/>
      <c r="R65" s="125"/>
      <c r="S65" s="46"/>
      <c r="T65" s="46"/>
      <c r="U65" s="46"/>
      <c r="V65" s="46"/>
      <c r="W65" s="46"/>
      <c r="X65" s="46"/>
      <c r="Y65" s="46"/>
      <c r="Z65" s="46"/>
      <c r="AA65" s="46"/>
      <c r="AB65" s="46"/>
      <c r="AC65" s="46"/>
      <c r="AD65" s="46"/>
      <c r="AE65" s="46"/>
      <c r="AF65" s="46"/>
      <c r="AG65" s="46"/>
      <c r="AH65" s="46"/>
      <c r="AI65" s="46"/>
      <c r="AJ65" s="46"/>
      <c r="AK65" s="46"/>
      <c r="AL65" s="46"/>
    </row>
    <row r="66">
      <c r="A66" s="50"/>
      <c r="B66" s="46"/>
      <c r="C66" s="46"/>
      <c r="D66" s="46"/>
      <c r="E66" s="70"/>
      <c r="F66" s="50"/>
      <c r="G66" s="50"/>
      <c r="H66" s="50"/>
      <c r="I66" s="50"/>
      <c r="J66" s="102"/>
      <c r="K66" s="46"/>
      <c r="L66" s="46"/>
      <c r="M66" s="46"/>
      <c r="N66" s="46"/>
      <c r="O66" s="46"/>
      <c r="P66" s="46"/>
      <c r="Q66" s="46"/>
      <c r="R66" s="125"/>
      <c r="S66" s="46"/>
      <c r="T66" s="46"/>
      <c r="U66" s="46"/>
      <c r="V66" s="46"/>
      <c r="W66" s="46"/>
      <c r="X66" s="46"/>
      <c r="Y66" s="46"/>
      <c r="Z66" s="46"/>
      <c r="AA66" s="46"/>
      <c r="AB66" s="46"/>
      <c r="AC66" s="46"/>
      <c r="AD66" s="46"/>
      <c r="AE66" s="46"/>
      <c r="AF66" s="46"/>
      <c r="AG66" s="46"/>
      <c r="AH66" s="46"/>
      <c r="AI66" s="46"/>
      <c r="AJ66" s="46"/>
      <c r="AK66" s="46"/>
      <c r="AL66" s="46"/>
    </row>
    <row r="67">
      <c r="A67" s="50"/>
      <c r="B67" s="46"/>
      <c r="C67" s="46"/>
      <c r="D67" s="46"/>
      <c r="E67" s="70"/>
      <c r="F67" s="50"/>
      <c r="G67" s="50"/>
      <c r="H67" s="50"/>
      <c r="I67" s="50"/>
      <c r="J67" s="102"/>
      <c r="K67" s="46"/>
      <c r="L67" s="46"/>
      <c r="M67" s="46"/>
      <c r="N67" s="46"/>
      <c r="O67" s="46"/>
      <c r="P67" s="46"/>
      <c r="Q67" s="46"/>
      <c r="R67" s="125"/>
      <c r="S67" s="46"/>
      <c r="T67" s="46"/>
      <c r="U67" s="46"/>
      <c r="V67" s="46"/>
      <c r="W67" s="46"/>
      <c r="X67" s="46"/>
      <c r="Y67" s="46"/>
      <c r="Z67" s="46"/>
      <c r="AA67" s="46"/>
      <c r="AB67" s="46"/>
      <c r="AC67" s="46"/>
      <c r="AD67" s="46"/>
      <c r="AE67" s="46"/>
      <c r="AF67" s="46"/>
      <c r="AG67" s="46"/>
      <c r="AH67" s="46"/>
      <c r="AI67" s="46"/>
      <c r="AJ67" s="46"/>
      <c r="AK67" s="46"/>
      <c r="AL67" s="46"/>
    </row>
    <row r="68">
      <c r="A68" s="50"/>
      <c r="B68" s="46"/>
      <c r="C68" s="46"/>
      <c r="D68" s="46"/>
      <c r="E68" s="70"/>
      <c r="F68" s="50"/>
      <c r="G68" s="50"/>
      <c r="H68" s="50"/>
      <c r="I68" s="50"/>
      <c r="J68" s="102"/>
      <c r="K68" s="46"/>
      <c r="L68" s="46"/>
      <c r="M68" s="46"/>
      <c r="N68" s="46"/>
      <c r="O68" s="46"/>
      <c r="P68" s="46"/>
      <c r="Q68" s="46"/>
      <c r="R68" s="125"/>
      <c r="S68" s="46"/>
      <c r="T68" s="46"/>
      <c r="U68" s="46"/>
      <c r="V68" s="46"/>
      <c r="W68" s="46"/>
      <c r="X68" s="46"/>
      <c r="Y68" s="46"/>
      <c r="Z68" s="46"/>
      <c r="AA68" s="46"/>
      <c r="AB68" s="46"/>
      <c r="AC68" s="46"/>
      <c r="AD68" s="46"/>
      <c r="AE68" s="46"/>
      <c r="AF68" s="46"/>
      <c r="AG68" s="46"/>
      <c r="AH68" s="46"/>
      <c r="AI68" s="46"/>
      <c r="AJ68" s="46"/>
      <c r="AK68" s="46"/>
      <c r="AL68" s="46"/>
    </row>
    <row r="69">
      <c r="A69" s="50"/>
      <c r="B69" s="46"/>
      <c r="C69" s="46"/>
      <c r="D69" s="46"/>
      <c r="E69" s="70"/>
      <c r="F69" s="50"/>
      <c r="G69" s="50"/>
      <c r="H69" s="50"/>
      <c r="I69" s="50"/>
      <c r="J69" s="102"/>
      <c r="K69" s="46"/>
      <c r="L69" s="46"/>
      <c r="M69" s="46"/>
      <c r="N69" s="46"/>
      <c r="O69" s="46"/>
      <c r="P69" s="46"/>
      <c r="Q69" s="46"/>
      <c r="R69" s="125"/>
      <c r="S69" s="46"/>
      <c r="T69" s="46"/>
      <c r="U69" s="46"/>
      <c r="V69" s="46"/>
      <c r="W69" s="46"/>
      <c r="X69" s="46"/>
      <c r="Y69" s="46"/>
      <c r="Z69" s="46"/>
      <c r="AA69" s="46"/>
      <c r="AB69" s="46"/>
      <c r="AC69" s="46"/>
      <c r="AD69" s="46"/>
      <c r="AE69" s="46"/>
      <c r="AF69" s="46"/>
      <c r="AG69" s="46"/>
      <c r="AH69" s="46"/>
      <c r="AI69" s="46"/>
      <c r="AJ69" s="46"/>
      <c r="AK69" s="46"/>
      <c r="AL69" s="46"/>
    </row>
    <row r="70">
      <c r="A70" s="50"/>
      <c r="B70" s="46"/>
      <c r="C70" s="46"/>
      <c r="D70" s="46"/>
      <c r="E70" s="70"/>
      <c r="F70" s="50"/>
      <c r="G70" s="50"/>
      <c r="H70" s="50"/>
      <c r="I70" s="50"/>
      <c r="J70" s="102"/>
      <c r="K70" s="46"/>
      <c r="L70" s="46"/>
      <c r="M70" s="46"/>
      <c r="N70" s="46"/>
      <c r="O70" s="46"/>
      <c r="P70" s="46"/>
      <c r="Q70" s="46"/>
      <c r="R70" s="125"/>
      <c r="S70" s="46"/>
      <c r="T70" s="46"/>
      <c r="U70" s="46"/>
      <c r="V70" s="46"/>
      <c r="W70" s="46"/>
      <c r="X70" s="46"/>
      <c r="Y70" s="46"/>
      <c r="Z70" s="46"/>
      <c r="AA70" s="46"/>
      <c r="AB70" s="46"/>
      <c r="AC70" s="46"/>
      <c r="AD70" s="46"/>
      <c r="AE70" s="46"/>
      <c r="AF70" s="46"/>
      <c r="AG70" s="46"/>
      <c r="AH70" s="46"/>
      <c r="AI70" s="46"/>
      <c r="AJ70" s="46"/>
      <c r="AK70" s="46"/>
      <c r="AL70" s="46"/>
    </row>
    <row r="71">
      <c r="A71" s="50"/>
      <c r="B71" s="46"/>
      <c r="C71" s="46"/>
      <c r="D71" s="46"/>
      <c r="E71" s="70"/>
      <c r="F71" s="50"/>
      <c r="G71" s="50"/>
      <c r="H71" s="50"/>
      <c r="I71" s="50"/>
      <c r="J71" s="102"/>
      <c r="K71" s="46"/>
      <c r="L71" s="46"/>
      <c r="M71" s="46"/>
      <c r="N71" s="46"/>
      <c r="O71" s="46"/>
      <c r="P71" s="46"/>
      <c r="Q71" s="46"/>
      <c r="R71" s="125"/>
      <c r="S71" s="46"/>
      <c r="T71" s="46"/>
      <c r="U71" s="46"/>
      <c r="V71" s="46"/>
      <c r="W71" s="46"/>
      <c r="X71" s="46"/>
      <c r="Y71" s="46"/>
      <c r="Z71" s="46"/>
      <c r="AA71" s="46"/>
      <c r="AB71" s="46"/>
      <c r="AC71" s="46"/>
      <c r="AD71" s="46"/>
      <c r="AE71" s="46"/>
      <c r="AF71" s="46"/>
      <c r="AG71" s="46"/>
      <c r="AH71" s="46"/>
      <c r="AI71" s="46"/>
      <c r="AJ71" s="46"/>
      <c r="AK71" s="46"/>
      <c r="AL71" s="46"/>
    </row>
    <row r="72">
      <c r="A72" s="50"/>
      <c r="B72" s="46"/>
      <c r="C72" s="46"/>
      <c r="D72" s="46"/>
      <c r="E72" s="70"/>
      <c r="F72" s="50"/>
      <c r="G72" s="50"/>
      <c r="H72" s="50"/>
      <c r="I72" s="50"/>
      <c r="J72" s="102"/>
      <c r="K72" s="46"/>
      <c r="L72" s="46"/>
      <c r="M72" s="46"/>
      <c r="N72" s="46"/>
      <c r="O72" s="46"/>
      <c r="P72" s="46"/>
      <c r="Q72" s="46"/>
      <c r="R72" s="125"/>
      <c r="S72" s="46"/>
      <c r="T72" s="46"/>
      <c r="U72" s="46"/>
      <c r="V72" s="46"/>
      <c r="W72" s="46"/>
      <c r="X72" s="46"/>
      <c r="Y72" s="46"/>
      <c r="Z72" s="46"/>
      <c r="AA72" s="46"/>
      <c r="AB72" s="46"/>
      <c r="AC72" s="46"/>
      <c r="AD72" s="46"/>
      <c r="AE72" s="46"/>
      <c r="AF72" s="46"/>
      <c r="AG72" s="46"/>
      <c r="AH72" s="46"/>
      <c r="AI72" s="46"/>
      <c r="AJ72" s="46"/>
      <c r="AK72" s="46"/>
      <c r="AL72" s="46"/>
    </row>
    <row r="73">
      <c r="A73" s="50"/>
      <c r="B73" s="46"/>
      <c r="C73" s="46"/>
      <c r="D73" s="46"/>
      <c r="E73" s="70"/>
      <c r="F73" s="50"/>
      <c r="G73" s="50"/>
      <c r="H73" s="50"/>
      <c r="I73" s="50"/>
      <c r="J73" s="102"/>
      <c r="K73" s="46"/>
      <c r="L73" s="46"/>
      <c r="M73" s="46"/>
      <c r="N73" s="46"/>
      <c r="O73" s="46"/>
      <c r="P73" s="46"/>
      <c r="Q73" s="46"/>
      <c r="R73" s="125"/>
      <c r="S73" s="46"/>
      <c r="T73" s="46"/>
      <c r="U73" s="46"/>
      <c r="V73" s="46"/>
      <c r="W73" s="46"/>
      <c r="X73" s="46"/>
      <c r="Y73" s="46"/>
      <c r="Z73" s="46"/>
      <c r="AA73" s="46"/>
      <c r="AB73" s="46"/>
      <c r="AC73" s="46"/>
      <c r="AD73" s="46"/>
      <c r="AE73" s="46"/>
      <c r="AF73" s="46"/>
      <c r="AG73" s="46"/>
      <c r="AH73" s="46"/>
      <c r="AI73" s="46"/>
      <c r="AJ73" s="46"/>
      <c r="AK73" s="46"/>
      <c r="AL73" s="46"/>
    </row>
    <row r="74">
      <c r="A74" s="50"/>
      <c r="B74" s="46"/>
      <c r="C74" s="46"/>
      <c r="D74" s="46"/>
      <c r="E74" s="70"/>
      <c r="F74" s="50"/>
      <c r="G74" s="50"/>
      <c r="H74" s="50"/>
      <c r="I74" s="50"/>
      <c r="J74" s="102"/>
      <c r="K74" s="46"/>
      <c r="L74" s="46"/>
      <c r="M74" s="46"/>
      <c r="N74" s="46"/>
      <c r="O74" s="46"/>
      <c r="P74" s="46"/>
      <c r="Q74" s="46"/>
      <c r="R74" s="125"/>
      <c r="S74" s="46"/>
      <c r="T74" s="46"/>
      <c r="U74" s="46"/>
      <c r="V74" s="46"/>
      <c r="W74" s="46"/>
      <c r="X74" s="46"/>
      <c r="Y74" s="46"/>
      <c r="Z74" s="46"/>
      <c r="AA74" s="46"/>
      <c r="AB74" s="46"/>
      <c r="AC74" s="46"/>
      <c r="AD74" s="46"/>
      <c r="AE74" s="46"/>
      <c r="AF74" s="46"/>
      <c r="AG74" s="46"/>
      <c r="AH74" s="46"/>
      <c r="AI74" s="46"/>
      <c r="AJ74" s="46"/>
      <c r="AK74" s="46"/>
      <c r="AL74" s="46"/>
    </row>
    <row r="75">
      <c r="A75" s="50"/>
      <c r="B75" s="46"/>
      <c r="C75" s="46"/>
      <c r="D75" s="46"/>
      <c r="E75" s="70"/>
      <c r="F75" s="50"/>
      <c r="G75" s="50"/>
      <c r="H75" s="50"/>
      <c r="I75" s="50"/>
      <c r="J75" s="102"/>
      <c r="K75" s="46"/>
      <c r="L75" s="46"/>
      <c r="M75" s="46"/>
      <c r="N75" s="46"/>
      <c r="O75" s="46"/>
      <c r="P75" s="46"/>
      <c r="Q75" s="46"/>
      <c r="R75" s="125"/>
      <c r="S75" s="46"/>
      <c r="T75" s="46"/>
      <c r="U75" s="46"/>
      <c r="V75" s="46"/>
      <c r="W75" s="46"/>
      <c r="X75" s="46"/>
      <c r="Y75" s="46"/>
      <c r="Z75" s="46"/>
      <c r="AA75" s="46"/>
      <c r="AB75" s="46"/>
      <c r="AC75" s="46"/>
      <c r="AD75" s="46"/>
      <c r="AE75" s="46"/>
      <c r="AF75" s="46"/>
      <c r="AG75" s="46"/>
      <c r="AH75" s="46"/>
      <c r="AI75" s="46"/>
      <c r="AJ75" s="46"/>
      <c r="AK75" s="46"/>
      <c r="AL75" s="46"/>
    </row>
    <row r="76">
      <c r="A76" s="50"/>
      <c r="B76" s="46"/>
      <c r="C76" s="46"/>
      <c r="D76" s="46"/>
      <c r="E76" s="70"/>
      <c r="F76" s="50"/>
      <c r="G76" s="50"/>
      <c r="H76" s="50"/>
      <c r="I76" s="50"/>
      <c r="J76" s="102"/>
      <c r="K76" s="46"/>
      <c r="L76" s="46"/>
      <c r="M76" s="46"/>
      <c r="N76" s="46"/>
      <c r="O76" s="46"/>
      <c r="P76" s="46"/>
      <c r="Q76" s="46"/>
      <c r="R76" s="125"/>
      <c r="S76" s="46"/>
      <c r="T76" s="46"/>
      <c r="U76" s="46"/>
      <c r="V76" s="46"/>
      <c r="W76" s="46"/>
      <c r="X76" s="46"/>
      <c r="Y76" s="46"/>
      <c r="Z76" s="46"/>
      <c r="AA76" s="46"/>
      <c r="AB76" s="46"/>
      <c r="AC76" s="46"/>
      <c r="AD76" s="46"/>
      <c r="AE76" s="46"/>
      <c r="AF76" s="46"/>
      <c r="AG76" s="46"/>
      <c r="AH76" s="46"/>
      <c r="AI76" s="46"/>
      <c r="AJ76" s="46"/>
      <c r="AK76" s="46"/>
      <c r="AL76" s="46"/>
    </row>
    <row r="77">
      <c r="A77" s="50"/>
      <c r="B77" s="46"/>
      <c r="C77" s="46"/>
      <c r="D77" s="46"/>
      <c r="E77" s="70"/>
      <c r="F77" s="50"/>
      <c r="G77" s="50"/>
      <c r="H77" s="50"/>
      <c r="I77" s="50"/>
      <c r="J77" s="102"/>
      <c r="K77" s="46"/>
      <c r="L77" s="46"/>
      <c r="M77" s="46"/>
      <c r="N77" s="46"/>
      <c r="O77" s="46"/>
      <c r="P77" s="46"/>
      <c r="Q77" s="46"/>
      <c r="R77" s="125"/>
      <c r="S77" s="46"/>
      <c r="T77" s="46"/>
      <c r="U77" s="46"/>
      <c r="V77" s="46"/>
      <c r="W77" s="46"/>
      <c r="X77" s="46"/>
      <c r="Y77" s="46"/>
      <c r="Z77" s="46"/>
      <c r="AA77" s="46"/>
      <c r="AB77" s="46"/>
      <c r="AC77" s="46"/>
      <c r="AD77" s="46"/>
      <c r="AE77" s="46"/>
      <c r="AF77" s="46"/>
      <c r="AG77" s="46"/>
      <c r="AH77" s="46"/>
      <c r="AI77" s="46"/>
      <c r="AJ77" s="46"/>
      <c r="AK77" s="46"/>
      <c r="AL77" s="46"/>
    </row>
    <row r="78">
      <c r="A78" s="50"/>
      <c r="B78" s="46"/>
      <c r="C78" s="46"/>
      <c r="D78" s="46"/>
      <c r="E78" s="70"/>
      <c r="F78" s="50"/>
      <c r="G78" s="50"/>
      <c r="H78" s="50"/>
      <c r="I78" s="50"/>
      <c r="J78" s="102"/>
      <c r="K78" s="46"/>
      <c r="L78" s="46"/>
      <c r="M78" s="46"/>
      <c r="N78" s="46"/>
      <c r="O78" s="46"/>
      <c r="P78" s="46"/>
      <c r="Q78" s="46"/>
      <c r="R78" s="46"/>
      <c r="S78" s="46"/>
      <c r="T78" s="46"/>
      <c r="U78" s="46"/>
      <c r="V78" s="46"/>
      <c r="W78" s="46"/>
      <c r="X78" s="46"/>
      <c r="Y78" s="46"/>
      <c r="Z78" s="46"/>
      <c r="AA78" s="46"/>
      <c r="AB78" s="46"/>
      <c r="AC78" s="46"/>
      <c r="AD78" s="46"/>
      <c r="AE78" s="46"/>
      <c r="AF78" s="46"/>
      <c r="AG78" s="46"/>
      <c r="AH78" s="46"/>
      <c r="AI78" s="46"/>
      <c r="AJ78" s="46"/>
      <c r="AK78" s="46"/>
      <c r="AL78" s="46"/>
    </row>
    <row r="79">
      <c r="A79" s="50"/>
      <c r="B79" s="46"/>
      <c r="C79" s="46"/>
      <c r="D79" s="46"/>
      <c r="E79" s="70"/>
      <c r="F79" s="50"/>
      <c r="G79" s="50"/>
      <c r="H79" s="50"/>
      <c r="I79" s="50"/>
      <c r="J79" s="102"/>
      <c r="K79" s="46"/>
      <c r="L79" s="46"/>
      <c r="M79" s="46"/>
      <c r="N79" s="46"/>
      <c r="O79" s="46"/>
      <c r="P79" s="46"/>
      <c r="Q79" s="46"/>
      <c r="R79" s="46"/>
      <c r="S79" s="46"/>
      <c r="T79" s="46"/>
      <c r="U79" s="46"/>
      <c r="V79" s="46"/>
      <c r="W79" s="46"/>
      <c r="X79" s="46"/>
      <c r="Y79" s="46"/>
      <c r="Z79" s="46"/>
      <c r="AA79" s="46"/>
      <c r="AB79" s="46"/>
      <c r="AC79" s="46"/>
      <c r="AD79" s="46"/>
      <c r="AE79" s="46"/>
      <c r="AF79" s="46"/>
      <c r="AG79" s="46"/>
      <c r="AH79" s="46"/>
      <c r="AI79" s="46"/>
      <c r="AJ79" s="46"/>
      <c r="AK79" s="46"/>
      <c r="AL79" s="46"/>
    </row>
    <row r="80">
      <c r="A80" s="50"/>
      <c r="B80" s="46"/>
      <c r="C80" s="46"/>
      <c r="D80" s="46"/>
      <c r="E80" s="70"/>
      <c r="F80" s="50"/>
      <c r="G80" s="50"/>
      <c r="H80" s="50"/>
      <c r="I80" s="50"/>
      <c r="J80" s="102"/>
      <c r="K80" s="46"/>
      <c r="L80" s="46"/>
      <c r="M80" s="46"/>
      <c r="N80" s="46"/>
      <c r="O80" s="46"/>
      <c r="P80" s="46"/>
      <c r="Q80" s="46"/>
      <c r="R80" s="46"/>
      <c r="S80" s="46"/>
      <c r="T80" s="46"/>
      <c r="U80" s="46"/>
      <c r="V80" s="46"/>
      <c r="W80" s="46"/>
      <c r="X80" s="46"/>
      <c r="Y80" s="46"/>
      <c r="Z80" s="46"/>
      <c r="AA80" s="46"/>
      <c r="AB80" s="46"/>
      <c r="AC80" s="46"/>
      <c r="AD80" s="46"/>
      <c r="AE80" s="46"/>
      <c r="AF80" s="46"/>
      <c r="AG80" s="46"/>
      <c r="AH80" s="46"/>
      <c r="AI80" s="46"/>
      <c r="AJ80" s="46"/>
      <c r="AK80" s="46"/>
      <c r="AL80" s="46"/>
    </row>
    <row r="81">
      <c r="A81" s="50"/>
      <c r="B81" s="46"/>
      <c r="C81" s="46"/>
      <c r="D81" s="46"/>
      <c r="E81" s="70"/>
      <c r="F81" s="50"/>
      <c r="G81" s="50"/>
      <c r="H81" s="50"/>
      <c r="I81" s="50"/>
      <c r="J81" s="102"/>
      <c r="K81" s="46"/>
      <c r="L81" s="46"/>
      <c r="M81" s="46"/>
      <c r="N81" s="46"/>
      <c r="O81" s="46"/>
      <c r="P81" s="46"/>
      <c r="Q81" s="46"/>
      <c r="R81" s="46"/>
      <c r="S81" s="46"/>
      <c r="T81" s="46"/>
      <c r="U81" s="46"/>
      <c r="V81" s="46"/>
      <c r="W81" s="46"/>
      <c r="X81" s="46"/>
      <c r="Y81" s="46"/>
      <c r="Z81" s="46"/>
      <c r="AA81" s="46"/>
      <c r="AB81" s="46"/>
      <c r="AC81" s="46"/>
      <c r="AD81" s="46"/>
      <c r="AE81" s="46"/>
      <c r="AF81" s="46"/>
      <c r="AG81" s="46"/>
      <c r="AH81" s="46"/>
      <c r="AI81" s="46"/>
      <c r="AJ81" s="46"/>
      <c r="AK81" s="46"/>
      <c r="AL81" s="46"/>
    </row>
    <row r="82">
      <c r="A82" s="50"/>
      <c r="B82" s="46"/>
      <c r="C82" s="46"/>
      <c r="D82" s="46"/>
      <c r="E82" s="70"/>
      <c r="F82" s="50"/>
      <c r="G82" s="50"/>
      <c r="H82" s="50"/>
      <c r="I82" s="50"/>
      <c r="J82" s="102"/>
      <c r="K82" s="46"/>
      <c r="L82" s="46"/>
      <c r="M82" s="46"/>
      <c r="N82" s="46"/>
      <c r="O82" s="46"/>
      <c r="P82" s="46"/>
      <c r="Q82" s="46"/>
      <c r="R82" s="46"/>
      <c r="S82" s="46"/>
      <c r="T82" s="46"/>
      <c r="U82" s="46"/>
      <c r="V82" s="46"/>
      <c r="W82" s="46"/>
      <c r="X82" s="46"/>
      <c r="Y82" s="46"/>
      <c r="Z82" s="46"/>
      <c r="AA82" s="46"/>
      <c r="AB82" s="46"/>
      <c r="AC82" s="46"/>
      <c r="AD82" s="46"/>
      <c r="AE82" s="46"/>
      <c r="AF82" s="46"/>
      <c r="AG82" s="46"/>
      <c r="AH82" s="46"/>
      <c r="AI82" s="46"/>
      <c r="AJ82" s="46"/>
      <c r="AK82" s="46"/>
      <c r="AL82" s="46"/>
    </row>
    <row r="83">
      <c r="A83" s="50"/>
      <c r="B83" s="46"/>
      <c r="C83" s="46"/>
      <c r="D83" s="46"/>
      <c r="E83" s="70"/>
      <c r="F83" s="50"/>
      <c r="G83" s="50"/>
      <c r="H83" s="50"/>
      <c r="I83" s="50"/>
      <c r="J83" s="102"/>
      <c r="K83" s="46"/>
      <c r="L83" s="46"/>
      <c r="M83" s="46"/>
      <c r="N83" s="46"/>
      <c r="O83" s="46"/>
      <c r="P83" s="46"/>
      <c r="Q83" s="46"/>
      <c r="R83" s="46"/>
      <c r="S83" s="46"/>
      <c r="T83" s="46"/>
      <c r="U83" s="46"/>
      <c r="V83" s="46"/>
      <c r="W83" s="46"/>
      <c r="X83" s="46"/>
      <c r="Y83" s="46"/>
      <c r="Z83" s="46"/>
      <c r="AA83" s="46"/>
      <c r="AB83" s="46"/>
      <c r="AC83" s="46"/>
      <c r="AD83" s="46"/>
      <c r="AE83" s="46"/>
      <c r="AF83" s="46"/>
      <c r="AG83" s="46"/>
      <c r="AH83" s="46"/>
      <c r="AI83" s="46"/>
      <c r="AJ83" s="46"/>
      <c r="AK83" s="46"/>
      <c r="AL83" s="46"/>
    </row>
    <row r="84">
      <c r="A84" s="50"/>
      <c r="B84" s="46"/>
      <c r="C84" s="46"/>
      <c r="D84" s="46"/>
      <c r="E84" s="70"/>
      <c r="F84" s="50"/>
      <c r="G84" s="50"/>
      <c r="H84" s="50"/>
      <c r="I84" s="50"/>
      <c r="J84" s="102"/>
      <c r="K84" s="46"/>
      <c r="L84" s="46"/>
      <c r="M84" s="46"/>
      <c r="N84" s="46"/>
      <c r="O84" s="46"/>
      <c r="P84" s="46"/>
      <c r="Q84" s="46"/>
      <c r="R84" s="46"/>
      <c r="S84" s="46"/>
      <c r="T84" s="46"/>
      <c r="U84" s="46"/>
      <c r="V84" s="46"/>
      <c r="W84" s="46"/>
      <c r="X84" s="46"/>
      <c r="Y84" s="46"/>
      <c r="Z84" s="46"/>
      <c r="AA84" s="46"/>
      <c r="AB84" s="46"/>
      <c r="AC84" s="46"/>
      <c r="AD84" s="46"/>
      <c r="AE84" s="46"/>
      <c r="AF84" s="46"/>
      <c r="AG84" s="46"/>
      <c r="AH84" s="46"/>
      <c r="AI84" s="46"/>
      <c r="AJ84" s="46"/>
      <c r="AK84" s="46"/>
      <c r="AL84" s="46"/>
    </row>
    <row r="85">
      <c r="A85" s="50"/>
      <c r="B85" s="46"/>
      <c r="C85" s="46"/>
      <c r="D85" s="46"/>
      <c r="E85" s="70"/>
      <c r="F85" s="50"/>
      <c r="G85" s="50"/>
      <c r="H85" s="50"/>
      <c r="I85" s="50"/>
      <c r="J85" s="102"/>
      <c r="K85" s="46"/>
      <c r="L85" s="46"/>
      <c r="M85" s="46"/>
      <c r="N85" s="46"/>
      <c r="O85" s="46"/>
      <c r="P85" s="46"/>
      <c r="Q85" s="46"/>
      <c r="R85" s="46"/>
      <c r="S85" s="46"/>
      <c r="T85" s="46"/>
      <c r="U85" s="46"/>
      <c r="V85" s="46"/>
      <c r="W85" s="46"/>
      <c r="X85" s="46"/>
      <c r="Y85" s="46"/>
      <c r="Z85" s="46"/>
      <c r="AA85" s="46"/>
      <c r="AB85" s="46"/>
      <c r="AC85" s="46"/>
      <c r="AD85" s="46"/>
      <c r="AE85" s="46"/>
      <c r="AF85" s="46"/>
      <c r="AG85" s="46"/>
      <c r="AH85" s="46"/>
      <c r="AI85" s="46"/>
      <c r="AJ85" s="46"/>
      <c r="AK85" s="46"/>
      <c r="AL85" s="46"/>
    </row>
    <row r="86">
      <c r="A86" s="50"/>
      <c r="B86" s="46"/>
      <c r="C86" s="46"/>
      <c r="D86" s="46"/>
      <c r="E86" s="70"/>
      <c r="F86" s="50"/>
      <c r="G86" s="50"/>
      <c r="H86" s="50"/>
      <c r="I86" s="50"/>
      <c r="J86" s="102"/>
      <c r="K86" s="46"/>
      <c r="L86" s="46"/>
      <c r="M86" s="46"/>
      <c r="N86" s="46"/>
      <c r="O86" s="46"/>
      <c r="P86" s="46"/>
      <c r="Q86" s="46"/>
      <c r="R86" s="46"/>
      <c r="S86" s="46"/>
      <c r="T86" s="46"/>
      <c r="U86" s="46"/>
      <c r="V86" s="46"/>
      <c r="W86" s="46"/>
      <c r="X86" s="46"/>
      <c r="Y86" s="46"/>
      <c r="Z86" s="46"/>
      <c r="AA86" s="46"/>
      <c r="AB86" s="46"/>
      <c r="AC86" s="46"/>
      <c r="AD86" s="46"/>
      <c r="AE86" s="46"/>
      <c r="AF86" s="46"/>
      <c r="AG86" s="46"/>
      <c r="AH86" s="46"/>
      <c r="AI86" s="46"/>
      <c r="AJ86" s="46"/>
      <c r="AK86" s="46"/>
      <c r="AL86" s="46"/>
    </row>
    <row r="87">
      <c r="A87" s="50"/>
      <c r="B87" s="46"/>
      <c r="C87" s="46"/>
      <c r="D87" s="46"/>
      <c r="E87" s="70"/>
      <c r="F87" s="50"/>
      <c r="G87" s="50"/>
      <c r="H87" s="50"/>
      <c r="I87" s="50"/>
      <c r="J87" s="102"/>
      <c r="K87" s="46"/>
      <c r="L87" s="46"/>
      <c r="M87" s="46"/>
      <c r="N87" s="46"/>
      <c r="O87" s="46"/>
      <c r="P87" s="46"/>
      <c r="Q87" s="46"/>
      <c r="R87" s="46"/>
      <c r="S87" s="46"/>
      <c r="T87" s="46"/>
      <c r="U87" s="46"/>
      <c r="V87" s="46"/>
      <c r="W87" s="46"/>
      <c r="X87" s="46"/>
      <c r="Y87" s="46"/>
      <c r="Z87" s="46"/>
      <c r="AA87" s="46"/>
      <c r="AB87" s="46"/>
      <c r="AC87" s="46"/>
      <c r="AD87" s="46"/>
      <c r="AE87" s="46"/>
      <c r="AF87" s="46"/>
      <c r="AG87" s="46"/>
      <c r="AH87" s="46"/>
      <c r="AI87" s="46"/>
      <c r="AJ87" s="46"/>
      <c r="AK87" s="46"/>
      <c r="AL87" s="46"/>
    </row>
    <row r="88">
      <c r="A88" s="50"/>
      <c r="B88" s="46"/>
      <c r="C88" s="46"/>
      <c r="D88" s="46"/>
      <c r="E88" s="70"/>
      <c r="F88" s="50"/>
      <c r="G88" s="50"/>
      <c r="H88" s="50"/>
      <c r="I88" s="50"/>
      <c r="J88" s="102"/>
      <c r="K88" s="46"/>
      <c r="L88" s="46"/>
      <c r="M88" s="46"/>
      <c r="N88" s="46"/>
      <c r="O88" s="46"/>
      <c r="P88" s="46"/>
      <c r="Q88" s="46"/>
      <c r="R88" s="46"/>
      <c r="S88" s="46"/>
      <c r="T88" s="46"/>
      <c r="U88" s="46"/>
      <c r="V88" s="46"/>
      <c r="W88" s="46"/>
      <c r="X88" s="46"/>
      <c r="Y88" s="46"/>
      <c r="Z88" s="46"/>
      <c r="AA88" s="46"/>
      <c r="AB88" s="46"/>
      <c r="AC88" s="46"/>
      <c r="AD88" s="46"/>
      <c r="AE88" s="46"/>
      <c r="AF88" s="46"/>
      <c r="AG88" s="46"/>
      <c r="AH88" s="46"/>
      <c r="AI88" s="46"/>
      <c r="AJ88" s="46"/>
      <c r="AK88" s="46"/>
      <c r="AL88" s="46"/>
    </row>
    <row r="89">
      <c r="A89" s="50"/>
      <c r="B89" s="46"/>
      <c r="C89" s="46"/>
      <c r="D89" s="46"/>
      <c r="E89" s="70"/>
      <c r="F89" s="50"/>
      <c r="G89" s="50"/>
      <c r="H89" s="50"/>
      <c r="I89" s="50"/>
      <c r="J89" s="102"/>
      <c r="K89" s="46"/>
      <c r="L89" s="46"/>
      <c r="M89" s="46"/>
      <c r="N89" s="46"/>
      <c r="O89" s="46"/>
      <c r="P89" s="46"/>
      <c r="Q89" s="46"/>
      <c r="R89" s="46"/>
      <c r="S89" s="46"/>
      <c r="T89" s="46"/>
      <c r="U89" s="46"/>
      <c r="V89" s="46"/>
      <c r="W89" s="46"/>
      <c r="X89" s="46"/>
      <c r="Y89" s="46"/>
      <c r="Z89" s="46"/>
      <c r="AA89" s="46"/>
      <c r="AB89" s="46"/>
      <c r="AC89" s="46"/>
      <c r="AD89" s="46"/>
      <c r="AE89" s="46"/>
      <c r="AF89" s="46"/>
      <c r="AG89" s="46"/>
      <c r="AH89" s="46"/>
      <c r="AI89" s="46"/>
      <c r="AJ89" s="46"/>
      <c r="AK89" s="46"/>
      <c r="AL89" s="46"/>
    </row>
    <row r="90">
      <c r="A90" s="50"/>
      <c r="B90" s="46"/>
      <c r="C90" s="46"/>
      <c r="D90" s="46"/>
      <c r="E90" s="70"/>
      <c r="F90" s="50"/>
      <c r="G90" s="50"/>
      <c r="H90" s="50"/>
      <c r="I90" s="50"/>
      <c r="J90" s="102"/>
      <c r="K90" s="46"/>
      <c r="L90" s="46"/>
      <c r="M90" s="46"/>
      <c r="N90" s="46"/>
      <c r="O90" s="46"/>
      <c r="P90" s="46"/>
      <c r="Q90" s="46"/>
      <c r="R90" s="46"/>
      <c r="S90" s="46"/>
      <c r="T90" s="46"/>
      <c r="U90" s="46"/>
      <c r="V90" s="46"/>
      <c r="W90" s="46"/>
      <c r="X90" s="46"/>
      <c r="Y90" s="46"/>
      <c r="Z90" s="46"/>
      <c r="AA90" s="46"/>
      <c r="AB90" s="46"/>
      <c r="AC90" s="46"/>
      <c r="AD90" s="46"/>
      <c r="AE90" s="46"/>
      <c r="AF90" s="46"/>
      <c r="AG90" s="46"/>
      <c r="AH90" s="46"/>
      <c r="AI90" s="46"/>
      <c r="AJ90" s="46"/>
      <c r="AK90" s="46"/>
      <c r="AL90" s="46"/>
    </row>
    <row r="91">
      <c r="A91" s="50"/>
      <c r="B91" s="46"/>
      <c r="C91" s="46"/>
      <c r="D91" s="46"/>
      <c r="E91" s="70"/>
      <c r="F91" s="50"/>
      <c r="G91" s="50"/>
      <c r="H91" s="50"/>
      <c r="I91" s="50"/>
      <c r="J91" s="102"/>
      <c r="K91" s="46"/>
      <c r="L91" s="46"/>
      <c r="M91" s="46"/>
      <c r="N91" s="46"/>
      <c r="O91" s="46"/>
      <c r="P91" s="46"/>
      <c r="Q91" s="46"/>
      <c r="R91" s="46"/>
      <c r="S91" s="46"/>
      <c r="T91" s="46"/>
      <c r="U91" s="46"/>
      <c r="V91" s="46"/>
      <c r="W91" s="46"/>
      <c r="X91" s="46"/>
      <c r="Y91" s="46"/>
      <c r="Z91" s="46"/>
      <c r="AA91" s="46"/>
      <c r="AB91" s="46"/>
      <c r="AC91" s="46"/>
      <c r="AD91" s="46"/>
      <c r="AE91" s="46"/>
      <c r="AF91" s="46"/>
      <c r="AG91" s="46"/>
      <c r="AH91" s="46"/>
      <c r="AI91" s="46"/>
      <c r="AJ91" s="46"/>
      <c r="AK91" s="46"/>
      <c r="AL91" s="46"/>
    </row>
    <row r="92">
      <c r="A92" s="50"/>
      <c r="B92" s="46"/>
      <c r="C92" s="46"/>
      <c r="D92" s="46"/>
      <c r="E92" s="70"/>
      <c r="F92" s="50"/>
      <c r="G92" s="50"/>
      <c r="H92" s="50"/>
      <c r="I92" s="50"/>
      <c r="J92" s="102"/>
      <c r="K92" s="46"/>
      <c r="L92" s="46"/>
      <c r="M92" s="46"/>
      <c r="N92" s="46"/>
      <c r="O92" s="46"/>
      <c r="P92" s="46"/>
      <c r="Q92" s="46"/>
      <c r="R92" s="46"/>
      <c r="S92" s="46"/>
      <c r="T92" s="46"/>
      <c r="U92" s="46"/>
      <c r="V92" s="46"/>
      <c r="W92" s="46"/>
      <c r="X92" s="46"/>
      <c r="Y92" s="46"/>
      <c r="Z92" s="46"/>
      <c r="AA92" s="46"/>
      <c r="AB92" s="46"/>
      <c r="AC92" s="46"/>
      <c r="AD92" s="46"/>
      <c r="AE92" s="46"/>
      <c r="AF92" s="46"/>
      <c r="AG92" s="46"/>
      <c r="AH92" s="46"/>
      <c r="AI92" s="46"/>
      <c r="AJ92" s="46"/>
      <c r="AK92" s="46"/>
      <c r="AL92" s="46"/>
    </row>
    <row r="93">
      <c r="A93" s="50"/>
      <c r="B93" s="46"/>
      <c r="C93" s="46"/>
      <c r="D93" s="46"/>
      <c r="E93" s="70"/>
      <c r="F93" s="50"/>
      <c r="G93" s="50"/>
      <c r="H93" s="50"/>
      <c r="I93" s="50"/>
      <c r="J93" s="102"/>
      <c r="K93" s="46"/>
      <c r="L93" s="46"/>
      <c r="M93" s="46"/>
      <c r="N93" s="46"/>
      <c r="O93" s="46"/>
      <c r="P93" s="46"/>
      <c r="Q93" s="46"/>
      <c r="R93" s="46"/>
      <c r="S93" s="46"/>
      <c r="T93" s="46"/>
      <c r="U93" s="46"/>
      <c r="V93" s="46"/>
      <c r="W93" s="46"/>
      <c r="X93" s="46"/>
      <c r="Y93" s="46"/>
      <c r="Z93" s="46"/>
      <c r="AA93" s="46"/>
      <c r="AB93" s="46"/>
      <c r="AC93" s="46"/>
      <c r="AD93" s="46"/>
      <c r="AE93" s="46"/>
      <c r="AF93" s="46"/>
      <c r="AG93" s="46"/>
      <c r="AH93" s="46"/>
      <c r="AI93" s="46"/>
      <c r="AJ93" s="46"/>
      <c r="AK93" s="46"/>
      <c r="AL93" s="46"/>
    </row>
    <row r="94">
      <c r="A94" s="50"/>
      <c r="B94" s="46"/>
      <c r="C94" s="46"/>
      <c r="D94" s="46"/>
      <c r="E94" s="70"/>
      <c r="F94" s="50"/>
      <c r="G94" s="50"/>
      <c r="H94" s="50"/>
      <c r="I94" s="50"/>
      <c r="J94" s="102"/>
      <c r="K94" s="46"/>
      <c r="L94" s="46"/>
      <c r="M94" s="46"/>
      <c r="N94" s="46"/>
      <c r="O94" s="46"/>
      <c r="P94" s="46"/>
      <c r="Q94" s="46"/>
      <c r="R94" s="46"/>
      <c r="S94" s="46"/>
      <c r="T94" s="46"/>
      <c r="U94" s="46"/>
      <c r="V94" s="46"/>
      <c r="W94" s="46"/>
      <c r="X94" s="46"/>
      <c r="Y94" s="46"/>
      <c r="Z94" s="46"/>
      <c r="AA94" s="46"/>
      <c r="AB94" s="46"/>
      <c r="AC94" s="46"/>
      <c r="AD94" s="46"/>
      <c r="AE94" s="46"/>
      <c r="AF94" s="46"/>
      <c r="AG94" s="46"/>
      <c r="AH94" s="46"/>
      <c r="AI94" s="46"/>
      <c r="AJ94" s="46"/>
      <c r="AK94" s="46"/>
      <c r="AL94" s="46"/>
    </row>
    <row r="95">
      <c r="A95" s="50"/>
      <c r="B95" s="46"/>
      <c r="C95" s="46"/>
      <c r="D95" s="46"/>
      <c r="E95" s="70"/>
      <c r="F95" s="50"/>
      <c r="G95" s="50"/>
      <c r="H95" s="50"/>
      <c r="I95" s="50"/>
      <c r="J95" s="102"/>
      <c r="K95" s="46"/>
      <c r="L95" s="46"/>
      <c r="M95" s="46"/>
      <c r="N95" s="46"/>
      <c r="O95" s="46"/>
      <c r="P95" s="46"/>
      <c r="Q95" s="46"/>
      <c r="R95" s="46"/>
      <c r="S95" s="46"/>
      <c r="T95" s="46"/>
      <c r="U95" s="46"/>
      <c r="V95" s="46"/>
      <c r="W95" s="46"/>
      <c r="X95" s="46"/>
      <c r="Y95" s="46"/>
      <c r="Z95" s="46"/>
      <c r="AA95" s="46"/>
      <c r="AB95" s="46"/>
      <c r="AC95" s="46"/>
      <c r="AD95" s="46"/>
      <c r="AE95" s="46"/>
      <c r="AF95" s="46"/>
      <c r="AG95" s="46"/>
      <c r="AH95" s="46"/>
      <c r="AI95" s="46"/>
      <c r="AJ95" s="46"/>
      <c r="AK95" s="46"/>
      <c r="AL95" s="46"/>
    </row>
    <row r="96">
      <c r="A96" s="50"/>
      <c r="B96" s="46"/>
      <c r="C96" s="46"/>
      <c r="D96" s="46"/>
      <c r="E96" s="70"/>
      <c r="F96" s="50"/>
      <c r="G96" s="50"/>
      <c r="H96" s="50"/>
      <c r="I96" s="50"/>
      <c r="J96" s="102"/>
      <c r="K96" s="46"/>
      <c r="L96" s="46"/>
      <c r="M96" s="46"/>
      <c r="N96" s="46"/>
      <c r="O96" s="46"/>
      <c r="P96" s="46"/>
      <c r="Q96" s="46"/>
      <c r="R96" s="46"/>
      <c r="S96" s="46"/>
      <c r="T96" s="46"/>
      <c r="U96" s="46"/>
      <c r="V96" s="46"/>
      <c r="W96" s="46"/>
      <c r="X96" s="46"/>
      <c r="Y96" s="46"/>
      <c r="Z96" s="46"/>
      <c r="AA96" s="46"/>
      <c r="AB96" s="46"/>
      <c r="AC96" s="46"/>
      <c r="AD96" s="46"/>
      <c r="AE96" s="46"/>
      <c r="AF96" s="46"/>
      <c r="AG96" s="46"/>
      <c r="AH96" s="46"/>
      <c r="AI96" s="46"/>
      <c r="AJ96" s="46"/>
      <c r="AK96" s="46"/>
      <c r="AL96" s="46"/>
    </row>
    <row r="97">
      <c r="A97" s="50"/>
      <c r="B97" s="46"/>
      <c r="C97" s="46"/>
      <c r="D97" s="46"/>
      <c r="E97" s="70"/>
      <c r="F97" s="50"/>
      <c r="G97" s="50"/>
      <c r="H97" s="50"/>
      <c r="I97" s="50"/>
      <c r="J97" s="102"/>
      <c r="K97" s="46"/>
      <c r="L97" s="46"/>
      <c r="M97" s="46"/>
      <c r="N97" s="46"/>
      <c r="O97" s="46"/>
      <c r="P97" s="46"/>
      <c r="Q97" s="46"/>
      <c r="R97" s="46"/>
      <c r="S97" s="46"/>
      <c r="T97" s="46"/>
      <c r="U97" s="46"/>
      <c r="V97" s="46"/>
      <c r="W97" s="46"/>
      <c r="X97" s="46"/>
      <c r="Y97" s="46"/>
      <c r="Z97" s="46"/>
      <c r="AA97" s="46"/>
      <c r="AB97" s="46"/>
      <c r="AC97" s="46"/>
      <c r="AD97" s="46"/>
      <c r="AE97" s="46"/>
      <c r="AF97" s="46"/>
      <c r="AG97" s="46"/>
      <c r="AH97" s="46"/>
      <c r="AI97" s="46"/>
      <c r="AJ97" s="46"/>
      <c r="AK97" s="46"/>
      <c r="AL97" s="46"/>
    </row>
    <row r="98">
      <c r="A98" s="50"/>
      <c r="B98" s="46"/>
      <c r="C98" s="46"/>
      <c r="D98" s="46"/>
      <c r="E98" s="70"/>
      <c r="F98" s="50"/>
      <c r="G98" s="50"/>
      <c r="H98" s="50"/>
      <c r="I98" s="50"/>
      <c r="J98" s="102"/>
      <c r="K98" s="46"/>
      <c r="L98" s="46"/>
      <c r="M98" s="46"/>
      <c r="N98" s="46"/>
      <c r="O98" s="46"/>
      <c r="P98" s="46"/>
      <c r="Q98" s="46"/>
      <c r="R98" s="46"/>
      <c r="S98" s="46"/>
      <c r="T98" s="46"/>
      <c r="U98" s="46"/>
      <c r="V98" s="46"/>
      <c r="W98" s="46"/>
      <c r="X98" s="46"/>
      <c r="Y98" s="46"/>
      <c r="Z98" s="46"/>
      <c r="AA98" s="46"/>
      <c r="AB98" s="46"/>
      <c r="AC98" s="46"/>
      <c r="AD98" s="46"/>
      <c r="AE98" s="46"/>
      <c r="AF98" s="46"/>
      <c r="AG98" s="46"/>
      <c r="AH98" s="46"/>
      <c r="AI98" s="46"/>
      <c r="AJ98" s="46"/>
      <c r="AK98" s="46"/>
      <c r="AL98" s="46"/>
    </row>
    <row r="99">
      <c r="A99" s="50"/>
      <c r="B99" s="46"/>
      <c r="C99" s="46"/>
      <c r="D99" s="46"/>
      <c r="E99" s="70"/>
      <c r="F99" s="50"/>
      <c r="G99" s="50"/>
      <c r="H99" s="50"/>
      <c r="I99" s="50"/>
      <c r="J99" s="102"/>
      <c r="K99" s="46"/>
      <c r="L99" s="46"/>
      <c r="M99" s="46"/>
      <c r="N99" s="46"/>
      <c r="O99" s="46"/>
      <c r="P99" s="46"/>
      <c r="Q99" s="46"/>
      <c r="R99" s="46"/>
      <c r="S99" s="46"/>
      <c r="T99" s="46"/>
      <c r="U99" s="46"/>
      <c r="V99" s="46"/>
      <c r="W99" s="46"/>
      <c r="X99" s="46"/>
      <c r="Y99" s="46"/>
      <c r="Z99" s="46"/>
      <c r="AA99" s="46"/>
      <c r="AB99" s="46"/>
      <c r="AC99" s="46"/>
      <c r="AD99" s="46"/>
      <c r="AE99" s="46"/>
      <c r="AF99" s="46"/>
      <c r="AG99" s="46"/>
      <c r="AH99" s="46"/>
      <c r="AI99" s="46"/>
      <c r="AJ99" s="46"/>
      <c r="AK99" s="46"/>
      <c r="AL99" s="46"/>
    </row>
    <row r="100">
      <c r="A100" s="50"/>
      <c r="B100" s="46"/>
      <c r="C100" s="46"/>
      <c r="D100" s="46"/>
      <c r="E100" s="70"/>
      <c r="F100" s="50"/>
      <c r="G100" s="50"/>
      <c r="H100" s="50"/>
      <c r="I100" s="50"/>
      <c r="J100" s="102"/>
      <c r="K100" s="46"/>
      <c r="L100" s="46"/>
      <c r="M100" s="46"/>
      <c r="N100" s="46"/>
      <c r="O100" s="46"/>
      <c r="P100" s="46"/>
      <c r="Q100" s="46"/>
      <c r="R100" s="46"/>
      <c r="S100" s="46"/>
      <c r="T100" s="46"/>
      <c r="U100" s="46"/>
      <c r="V100" s="46"/>
      <c r="W100" s="46"/>
      <c r="X100" s="46"/>
      <c r="Y100" s="46"/>
      <c r="Z100" s="46"/>
      <c r="AA100" s="46"/>
      <c r="AB100" s="46"/>
      <c r="AC100" s="46"/>
      <c r="AD100" s="46"/>
      <c r="AE100" s="46"/>
      <c r="AF100" s="46"/>
      <c r="AG100" s="46"/>
      <c r="AH100" s="46"/>
      <c r="AI100" s="46"/>
      <c r="AJ100" s="46"/>
      <c r="AK100" s="46"/>
      <c r="AL100" s="46"/>
    </row>
    <row r="101">
      <c r="A101" s="50"/>
      <c r="B101" s="46"/>
      <c r="C101" s="46"/>
      <c r="D101" s="46"/>
      <c r="E101" s="70"/>
      <c r="F101" s="50"/>
      <c r="G101" s="50"/>
      <c r="H101" s="50"/>
      <c r="I101" s="50"/>
      <c r="J101" s="102"/>
      <c r="K101" s="46"/>
      <c r="L101" s="46"/>
      <c r="M101" s="46"/>
      <c r="N101" s="46"/>
      <c r="O101" s="46"/>
      <c r="P101" s="46"/>
      <c r="Q101" s="46"/>
      <c r="R101" s="46"/>
      <c r="S101" s="46"/>
      <c r="T101" s="46"/>
      <c r="U101" s="46"/>
      <c r="V101" s="46"/>
      <c r="W101" s="46"/>
      <c r="X101" s="46"/>
      <c r="Y101" s="46"/>
      <c r="Z101" s="46"/>
      <c r="AA101" s="46"/>
      <c r="AB101" s="46"/>
      <c r="AC101" s="46"/>
      <c r="AD101" s="46"/>
      <c r="AE101" s="46"/>
      <c r="AF101" s="46"/>
      <c r="AG101" s="46"/>
      <c r="AH101" s="46"/>
      <c r="AI101" s="46"/>
      <c r="AJ101" s="46"/>
      <c r="AK101" s="46"/>
      <c r="AL101" s="46"/>
    </row>
    <row r="102">
      <c r="A102" s="50"/>
      <c r="B102" s="46"/>
      <c r="C102" s="46"/>
      <c r="D102" s="46"/>
      <c r="E102" s="70"/>
      <c r="F102" s="50"/>
      <c r="G102" s="50"/>
      <c r="H102" s="50"/>
      <c r="I102" s="50"/>
      <c r="J102" s="102"/>
      <c r="K102" s="46"/>
      <c r="L102" s="46"/>
      <c r="M102" s="46"/>
      <c r="N102" s="46"/>
      <c r="O102" s="46"/>
      <c r="P102" s="46"/>
      <c r="Q102" s="46"/>
      <c r="R102" s="46"/>
      <c r="S102" s="46"/>
      <c r="T102" s="46"/>
      <c r="U102" s="46"/>
      <c r="V102" s="46"/>
      <c r="W102" s="46"/>
      <c r="X102" s="46"/>
      <c r="Y102" s="46"/>
      <c r="Z102" s="46"/>
      <c r="AA102" s="46"/>
      <c r="AB102" s="46"/>
      <c r="AC102" s="46"/>
      <c r="AD102" s="46"/>
      <c r="AE102" s="46"/>
      <c r="AF102" s="46"/>
      <c r="AG102" s="46"/>
      <c r="AH102" s="46"/>
      <c r="AI102" s="46"/>
      <c r="AJ102" s="46"/>
      <c r="AK102" s="46"/>
      <c r="AL102" s="46"/>
    </row>
    <row r="103">
      <c r="A103" s="50"/>
      <c r="B103" s="46"/>
      <c r="C103" s="46"/>
      <c r="D103" s="46"/>
      <c r="E103" s="70"/>
      <c r="F103" s="50"/>
      <c r="G103" s="50"/>
      <c r="H103" s="50"/>
      <c r="I103" s="50"/>
      <c r="J103" s="102"/>
      <c r="K103" s="46"/>
      <c r="L103" s="46"/>
      <c r="M103" s="46"/>
      <c r="N103" s="46"/>
      <c r="O103" s="46"/>
      <c r="P103" s="46"/>
      <c r="Q103" s="46"/>
      <c r="R103" s="46"/>
      <c r="S103" s="46"/>
      <c r="T103" s="46"/>
      <c r="U103" s="46"/>
      <c r="V103" s="46"/>
      <c r="W103" s="46"/>
      <c r="X103" s="46"/>
      <c r="Y103" s="46"/>
      <c r="Z103" s="46"/>
      <c r="AA103" s="46"/>
      <c r="AB103" s="46"/>
      <c r="AC103" s="46"/>
      <c r="AD103" s="46"/>
      <c r="AE103" s="46"/>
      <c r="AF103" s="46"/>
      <c r="AG103" s="46"/>
      <c r="AH103" s="46"/>
      <c r="AI103" s="46"/>
      <c r="AJ103" s="46"/>
      <c r="AK103" s="46"/>
      <c r="AL103" s="46"/>
    </row>
    <row r="104">
      <c r="A104" s="50"/>
      <c r="B104" s="46"/>
      <c r="C104" s="46"/>
      <c r="D104" s="46"/>
      <c r="E104" s="70"/>
      <c r="F104" s="50"/>
      <c r="G104" s="50"/>
      <c r="H104" s="50"/>
      <c r="I104" s="50"/>
      <c r="J104" s="102"/>
      <c r="K104" s="46"/>
      <c r="L104" s="46"/>
      <c r="M104" s="46"/>
      <c r="N104" s="46"/>
      <c r="O104" s="46"/>
      <c r="P104" s="46"/>
      <c r="Q104" s="46"/>
      <c r="R104" s="46"/>
      <c r="S104" s="46"/>
      <c r="T104" s="46"/>
      <c r="U104" s="46"/>
      <c r="V104" s="46"/>
      <c r="W104" s="46"/>
      <c r="X104" s="46"/>
      <c r="Y104" s="46"/>
      <c r="Z104" s="46"/>
      <c r="AA104" s="46"/>
      <c r="AB104" s="46"/>
      <c r="AC104" s="46"/>
      <c r="AD104" s="46"/>
      <c r="AE104" s="46"/>
      <c r="AF104" s="46"/>
      <c r="AG104" s="46"/>
      <c r="AH104" s="46"/>
      <c r="AI104" s="46"/>
      <c r="AJ104" s="46"/>
      <c r="AK104" s="46"/>
      <c r="AL104" s="46"/>
    </row>
    <row r="105">
      <c r="A105" s="50"/>
      <c r="B105" s="46"/>
      <c r="C105" s="46"/>
      <c r="D105" s="46"/>
      <c r="E105" s="70"/>
      <c r="F105" s="50"/>
      <c r="G105" s="50"/>
      <c r="H105" s="50"/>
      <c r="I105" s="50"/>
      <c r="J105" s="102"/>
      <c r="K105" s="46"/>
      <c r="L105" s="46"/>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c r="AJ105" s="46"/>
      <c r="AK105" s="46"/>
      <c r="AL105" s="46"/>
    </row>
    <row r="106">
      <c r="A106" s="50"/>
      <c r="B106" s="46"/>
      <c r="C106" s="46"/>
      <c r="D106" s="46"/>
      <c r="E106" s="70"/>
      <c r="F106" s="50"/>
      <c r="G106" s="50"/>
      <c r="H106" s="50"/>
      <c r="I106" s="50"/>
      <c r="J106" s="102"/>
      <c r="K106" s="46"/>
      <c r="L106" s="46"/>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c r="AJ106" s="46"/>
      <c r="AK106" s="46"/>
      <c r="AL106" s="46"/>
    </row>
    <row r="107">
      <c r="A107" s="50"/>
      <c r="B107" s="46"/>
      <c r="C107" s="46"/>
      <c r="D107" s="46"/>
      <c r="E107" s="70"/>
      <c r="F107" s="50"/>
      <c r="G107" s="50"/>
      <c r="H107" s="50"/>
      <c r="I107" s="50"/>
      <c r="J107" s="102"/>
      <c r="K107" s="46"/>
      <c r="L107" s="46"/>
      <c r="M107" s="46"/>
      <c r="N107" s="46"/>
      <c r="O107" s="46"/>
      <c r="P107" s="46"/>
      <c r="Q107" s="46"/>
      <c r="R107" s="46"/>
      <c r="S107" s="46"/>
      <c r="T107" s="46"/>
      <c r="U107" s="46"/>
      <c r="V107" s="46"/>
      <c r="W107" s="46"/>
      <c r="X107" s="46"/>
      <c r="Y107" s="46"/>
      <c r="Z107" s="46"/>
      <c r="AA107" s="46"/>
      <c r="AB107" s="46"/>
      <c r="AC107" s="46"/>
      <c r="AD107" s="46"/>
      <c r="AE107" s="46"/>
      <c r="AF107" s="46"/>
      <c r="AG107" s="46"/>
      <c r="AH107" s="46"/>
      <c r="AI107" s="46"/>
      <c r="AJ107" s="46"/>
      <c r="AK107" s="46"/>
      <c r="AL107" s="46"/>
    </row>
    <row r="108">
      <c r="A108" s="50"/>
      <c r="B108" s="46"/>
      <c r="C108" s="46"/>
      <c r="D108" s="46"/>
      <c r="E108" s="70"/>
      <c r="F108" s="50"/>
      <c r="G108" s="50"/>
      <c r="H108" s="50"/>
      <c r="I108" s="50"/>
      <c r="J108" s="102"/>
      <c r="K108" s="46"/>
      <c r="L108" s="46"/>
      <c r="M108" s="46"/>
      <c r="N108" s="46"/>
      <c r="O108" s="46"/>
      <c r="P108" s="46"/>
      <c r="Q108" s="46"/>
      <c r="R108" s="46"/>
      <c r="S108" s="46"/>
      <c r="T108" s="46"/>
      <c r="U108" s="46"/>
      <c r="V108" s="46"/>
      <c r="W108" s="46"/>
      <c r="X108" s="46"/>
      <c r="Y108" s="46"/>
      <c r="Z108" s="46"/>
      <c r="AA108" s="46"/>
      <c r="AB108" s="46"/>
      <c r="AC108" s="46"/>
      <c r="AD108" s="46"/>
      <c r="AE108" s="46"/>
      <c r="AF108" s="46"/>
      <c r="AG108" s="46"/>
      <c r="AH108" s="46"/>
      <c r="AI108" s="46"/>
      <c r="AJ108" s="46"/>
      <c r="AK108" s="46"/>
      <c r="AL108" s="46"/>
    </row>
    <row r="109">
      <c r="A109" s="50"/>
      <c r="B109" s="46"/>
      <c r="C109" s="46"/>
      <c r="D109" s="46"/>
      <c r="E109" s="70"/>
      <c r="F109" s="50"/>
      <c r="G109" s="50"/>
      <c r="H109" s="50"/>
      <c r="I109" s="50"/>
      <c r="J109" s="102"/>
      <c r="K109" s="46"/>
      <c r="L109" s="46"/>
      <c r="M109" s="46"/>
      <c r="N109" s="46"/>
      <c r="O109" s="46"/>
      <c r="P109" s="46"/>
      <c r="Q109" s="46"/>
      <c r="R109" s="46"/>
      <c r="S109" s="46"/>
      <c r="T109" s="46"/>
      <c r="U109" s="46"/>
      <c r="V109" s="46"/>
      <c r="W109" s="46"/>
      <c r="X109" s="46"/>
      <c r="Y109" s="46"/>
      <c r="Z109" s="46"/>
      <c r="AA109" s="46"/>
      <c r="AB109" s="46"/>
      <c r="AC109" s="46"/>
      <c r="AD109" s="46"/>
      <c r="AE109" s="46"/>
      <c r="AF109" s="46"/>
      <c r="AG109" s="46"/>
      <c r="AH109" s="46"/>
      <c r="AI109" s="46"/>
      <c r="AJ109" s="46"/>
      <c r="AK109" s="46"/>
      <c r="AL109" s="46"/>
    </row>
    <row r="110">
      <c r="A110" s="50"/>
      <c r="B110" s="46"/>
      <c r="C110" s="46"/>
      <c r="D110" s="46"/>
      <c r="E110" s="70"/>
      <c r="F110" s="50"/>
      <c r="G110" s="50"/>
      <c r="H110" s="50"/>
      <c r="I110" s="50"/>
      <c r="J110" s="102"/>
      <c r="K110" s="46"/>
      <c r="L110" s="46"/>
      <c r="M110" s="46"/>
      <c r="N110" s="46"/>
      <c r="O110" s="46"/>
      <c r="P110" s="46"/>
      <c r="Q110" s="46"/>
      <c r="R110" s="46"/>
      <c r="S110" s="46"/>
      <c r="T110" s="46"/>
      <c r="U110" s="46"/>
      <c r="V110" s="46"/>
      <c r="W110" s="46"/>
      <c r="X110" s="46"/>
      <c r="Y110" s="46"/>
      <c r="Z110" s="46"/>
      <c r="AA110" s="46"/>
      <c r="AB110" s="46"/>
      <c r="AC110" s="46"/>
      <c r="AD110" s="46"/>
      <c r="AE110" s="46"/>
      <c r="AF110" s="46"/>
      <c r="AG110" s="46"/>
      <c r="AH110" s="46"/>
      <c r="AI110" s="46"/>
      <c r="AJ110" s="46"/>
      <c r="AK110" s="46"/>
      <c r="AL110" s="46"/>
    </row>
    <row r="111">
      <c r="A111" s="50"/>
      <c r="B111" s="46"/>
      <c r="C111" s="46"/>
      <c r="D111" s="46"/>
      <c r="E111" s="70"/>
      <c r="F111" s="50"/>
      <c r="G111" s="50"/>
      <c r="H111" s="50"/>
      <c r="I111" s="50"/>
      <c r="J111" s="102"/>
      <c r="K111" s="46"/>
      <c r="L111" s="46"/>
      <c r="M111" s="46"/>
      <c r="N111" s="46"/>
      <c r="O111" s="46"/>
      <c r="P111" s="46"/>
      <c r="Q111" s="46"/>
      <c r="R111" s="46"/>
      <c r="S111" s="46"/>
      <c r="T111" s="46"/>
      <c r="U111" s="46"/>
      <c r="V111" s="46"/>
      <c r="W111" s="46"/>
      <c r="X111" s="46"/>
      <c r="Y111" s="46"/>
      <c r="Z111" s="46"/>
      <c r="AA111" s="46"/>
      <c r="AB111" s="46"/>
      <c r="AC111" s="46"/>
      <c r="AD111" s="46"/>
      <c r="AE111" s="46"/>
      <c r="AF111" s="46"/>
      <c r="AG111" s="46"/>
      <c r="AH111" s="46"/>
      <c r="AI111" s="46"/>
      <c r="AJ111" s="46"/>
      <c r="AK111" s="46"/>
      <c r="AL111" s="46"/>
    </row>
    <row r="112">
      <c r="A112" s="50"/>
      <c r="B112" s="46"/>
      <c r="C112" s="46"/>
      <c r="D112" s="46"/>
      <c r="E112" s="70"/>
      <c r="F112" s="50"/>
      <c r="G112" s="50"/>
      <c r="H112" s="50"/>
      <c r="I112" s="50"/>
      <c r="J112" s="102"/>
      <c r="K112" s="46"/>
      <c r="L112" s="46"/>
      <c r="M112" s="46"/>
      <c r="N112" s="46"/>
      <c r="O112" s="46"/>
      <c r="P112" s="46"/>
      <c r="Q112" s="46"/>
      <c r="R112" s="46"/>
      <c r="S112" s="46"/>
      <c r="T112" s="46"/>
      <c r="U112" s="46"/>
      <c r="V112" s="46"/>
      <c r="W112" s="46"/>
      <c r="X112" s="46"/>
      <c r="Y112" s="46"/>
      <c r="Z112" s="46"/>
      <c r="AA112" s="46"/>
      <c r="AB112" s="46"/>
      <c r="AC112" s="46"/>
      <c r="AD112" s="46"/>
      <c r="AE112" s="46"/>
      <c r="AF112" s="46"/>
      <c r="AG112" s="46"/>
      <c r="AH112" s="46"/>
      <c r="AI112" s="46"/>
      <c r="AJ112" s="46"/>
      <c r="AK112" s="46"/>
      <c r="AL112" s="46"/>
    </row>
    <row r="113">
      <c r="A113" s="50"/>
      <c r="B113" s="46"/>
      <c r="C113" s="46"/>
      <c r="D113" s="46"/>
      <c r="E113" s="70"/>
      <c r="F113" s="50"/>
      <c r="G113" s="50"/>
      <c r="H113" s="50"/>
      <c r="I113" s="50"/>
      <c r="J113" s="102"/>
      <c r="K113" s="46"/>
      <c r="L113" s="46"/>
      <c r="M113" s="46"/>
      <c r="N113" s="46"/>
      <c r="O113" s="46"/>
      <c r="P113" s="46"/>
      <c r="Q113" s="46"/>
      <c r="R113" s="46"/>
      <c r="S113" s="46"/>
      <c r="T113" s="46"/>
      <c r="U113" s="46"/>
      <c r="V113" s="46"/>
      <c r="W113" s="46"/>
      <c r="X113" s="46"/>
      <c r="Y113" s="46"/>
      <c r="Z113" s="46"/>
      <c r="AA113" s="46"/>
      <c r="AB113" s="46"/>
      <c r="AC113" s="46"/>
      <c r="AD113" s="46"/>
      <c r="AE113" s="46"/>
      <c r="AF113" s="46"/>
      <c r="AG113" s="46"/>
      <c r="AH113" s="46"/>
      <c r="AI113" s="46"/>
      <c r="AJ113" s="46"/>
      <c r="AK113" s="46"/>
      <c r="AL113" s="46"/>
    </row>
    <row r="114">
      <c r="A114" s="50"/>
      <c r="B114" s="46"/>
      <c r="C114" s="46"/>
      <c r="D114" s="46"/>
      <c r="E114" s="70"/>
      <c r="F114" s="50"/>
      <c r="G114" s="50"/>
      <c r="H114" s="50"/>
      <c r="I114" s="50"/>
      <c r="J114" s="102"/>
      <c r="K114" s="46"/>
      <c r="L114" s="46"/>
      <c r="M114" s="46"/>
      <c r="N114" s="46"/>
      <c r="O114" s="46"/>
      <c r="P114" s="46"/>
      <c r="Q114" s="46"/>
      <c r="R114" s="46"/>
      <c r="S114" s="46"/>
      <c r="T114" s="46"/>
      <c r="U114" s="46"/>
      <c r="V114" s="46"/>
      <c r="W114" s="46"/>
      <c r="X114" s="46"/>
      <c r="Y114" s="46"/>
      <c r="Z114" s="46"/>
      <c r="AA114" s="46"/>
      <c r="AB114" s="46"/>
      <c r="AC114" s="46"/>
      <c r="AD114" s="46"/>
      <c r="AE114" s="46"/>
      <c r="AF114" s="46"/>
      <c r="AG114" s="46"/>
      <c r="AH114" s="46"/>
      <c r="AI114" s="46"/>
      <c r="AJ114" s="46"/>
      <c r="AK114" s="46"/>
      <c r="AL114" s="46"/>
    </row>
    <row r="115">
      <c r="A115" s="50"/>
      <c r="B115" s="46"/>
      <c r="C115" s="46"/>
      <c r="D115" s="46"/>
      <c r="E115" s="70"/>
      <c r="F115" s="50"/>
      <c r="G115" s="50"/>
      <c r="H115" s="50"/>
      <c r="I115" s="50"/>
      <c r="J115" s="102"/>
      <c r="K115" s="46"/>
      <c r="L115" s="46"/>
      <c r="M115" s="46"/>
      <c r="N115" s="46"/>
      <c r="O115" s="46"/>
      <c r="P115" s="46"/>
      <c r="Q115" s="46"/>
      <c r="R115" s="46"/>
      <c r="S115" s="46"/>
      <c r="T115" s="46"/>
      <c r="U115" s="46"/>
      <c r="V115" s="46"/>
      <c r="W115" s="46"/>
      <c r="X115" s="46"/>
      <c r="Y115" s="46"/>
      <c r="Z115" s="46"/>
      <c r="AA115" s="46"/>
      <c r="AB115" s="46"/>
      <c r="AC115" s="46"/>
      <c r="AD115" s="46"/>
      <c r="AE115" s="46"/>
      <c r="AF115" s="46"/>
      <c r="AG115" s="46"/>
      <c r="AH115" s="46"/>
      <c r="AI115" s="46"/>
      <c r="AJ115" s="46"/>
      <c r="AK115" s="46"/>
      <c r="AL115" s="46"/>
    </row>
    <row r="116">
      <c r="A116" s="50"/>
      <c r="B116" s="46"/>
      <c r="C116" s="46"/>
      <c r="D116" s="46"/>
      <c r="E116" s="70"/>
      <c r="F116" s="50"/>
      <c r="G116" s="50"/>
      <c r="H116" s="50"/>
      <c r="I116" s="50"/>
      <c r="J116" s="102"/>
      <c r="K116" s="46"/>
      <c r="L116" s="46"/>
      <c r="M116" s="46"/>
      <c r="N116" s="46"/>
      <c r="O116" s="46"/>
      <c r="P116" s="46"/>
      <c r="Q116" s="46"/>
      <c r="R116" s="46"/>
      <c r="S116" s="46"/>
      <c r="T116" s="46"/>
      <c r="U116" s="46"/>
      <c r="V116" s="46"/>
      <c r="W116" s="46"/>
      <c r="X116" s="46"/>
      <c r="Y116" s="46"/>
      <c r="Z116" s="46"/>
      <c r="AA116" s="46"/>
      <c r="AB116" s="46"/>
      <c r="AC116" s="46"/>
      <c r="AD116" s="46"/>
      <c r="AE116" s="46"/>
      <c r="AF116" s="46"/>
      <c r="AG116" s="46"/>
      <c r="AH116" s="46"/>
      <c r="AI116" s="46"/>
      <c r="AJ116" s="46"/>
      <c r="AK116" s="46"/>
      <c r="AL116" s="46"/>
    </row>
    <row r="117">
      <c r="A117" s="50"/>
      <c r="B117" s="46"/>
      <c r="C117" s="46"/>
      <c r="D117" s="46"/>
      <c r="E117" s="70"/>
      <c r="F117" s="50"/>
      <c r="G117" s="50"/>
      <c r="H117" s="50"/>
      <c r="I117" s="50"/>
      <c r="J117" s="102"/>
      <c r="K117" s="46"/>
      <c r="L117" s="46"/>
      <c r="M117" s="46"/>
      <c r="N117" s="46"/>
      <c r="O117" s="46"/>
      <c r="P117" s="46"/>
      <c r="Q117" s="46"/>
      <c r="R117" s="46"/>
      <c r="S117" s="46"/>
      <c r="T117" s="46"/>
      <c r="U117" s="46"/>
      <c r="V117" s="46"/>
      <c r="W117" s="46"/>
      <c r="X117" s="46"/>
      <c r="Y117" s="46"/>
      <c r="Z117" s="46"/>
      <c r="AA117" s="46"/>
      <c r="AB117" s="46"/>
      <c r="AC117" s="46"/>
      <c r="AD117" s="46"/>
      <c r="AE117" s="46"/>
      <c r="AF117" s="46"/>
      <c r="AG117" s="46"/>
      <c r="AH117" s="46"/>
      <c r="AI117" s="46"/>
      <c r="AJ117" s="46"/>
      <c r="AK117" s="46"/>
      <c r="AL117" s="46"/>
    </row>
    <row r="118">
      <c r="A118" s="50"/>
      <c r="B118" s="46"/>
      <c r="C118" s="46"/>
      <c r="D118" s="46"/>
      <c r="E118" s="70"/>
      <c r="F118" s="50"/>
      <c r="G118" s="50"/>
      <c r="H118" s="50"/>
      <c r="I118" s="50"/>
      <c r="J118" s="102"/>
      <c r="K118" s="46"/>
      <c r="L118" s="46"/>
      <c r="M118" s="46"/>
      <c r="N118" s="46"/>
      <c r="O118" s="46"/>
      <c r="P118" s="46"/>
      <c r="Q118" s="46"/>
      <c r="R118" s="46"/>
      <c r="S118" s="46"/>
      <c r="T118" s="46"/>
      <c r="U118" s="46"/>
      <c r="V118" s="46"/>
      <c r="W118" s="46"/>
      <c r="X118" s="46"/>
      <c r="Y118" s="46"/>
      <c r="Z118" s="46"/>
      <c r="AA118" s="46"/>
      <c r="AB118" s="46"/>
      <c r="AC118" s="46"/>
      <c r="AD118" s="46"/>
      <c r="AE118" s="46"/>
      <c r="AF118" s="46"/>
      <c r="AG118" s="46"/>
      <c r="AH118" s="46"/>
      <c r="AI118" s="46"/>
      <c r="AJ118" s="46"/>
      <c r="AK118" s="46"/>
      <c r="AL118" s="46"/>
    </row>
    <row r="119">
      <c r="A119" s="50"/>
      <c r="B119" s="46"/>
      <c r="C119" s="46"/>
      <c r="D119" s="46"/>
      <c r="E119" s="70"/>
      <c r="F119" s="50"/>
      <c r="G119" s="50"/>
      <c r="H119" s="50"/>
      <c r="I119" s="50"/>
      <c r="J119" s="102"/>
      <c r="K119" s="46"/>
      <c r="L119" s="46"/>
      <c r="M119" s="46"/>
      <c r="N119" s="46"/>
      <c r="O119" s="46"/>
      <c r="P119" s="46"/>
      <c r="Q119" s="46"/>
      <c r="R119" s="46"/>
      <c r="S119" s="46"/>
      <c r="T119" s="46"/>
      <c r="U119" s="46"/>
      <c r="V119" s="46"/>
      <c r="W119" s="46"/>
      <c r="X119" s="46"/>
      <c r="Y119" s="46"/>
      <c r="Z119" s="46"/>
      <c r="AA119" s="46"/>
      <c r="AB119" s="46"/>
      <c r="AC119" s="46"/>
      <c r="AD119" s="46"/>
      <c r="AE119" s="46"/>
      <c r="AF119" s="46"/>
      <c r="AG119" s="46"/>
      <c r="AH119" s="46"/>
      <c r="AI119" s="46"/>
      <c r="AJ119" s="46"/>
      <c r="AK119" s="46"/>
      <c r="AL119" s="46"/>
    </row>
    <row r="120">
      <c r="A120" s="50"/>
      <c r="B120" s="46"/>
      <c r="C120" s="46"/>
      <c r="D120" s="46"/>
      <c r="E120" s="70"/>
      <c r="F120" s="50"/>
      <c r="G120" s="50"/>
      <c r="H120" s="50"/>
      <c r="I120" s="50"/>
      <c r="J120" s="102"/>
      <c r="K120" s="46"/>
      <c r="L120" s="46"/>
      <c r="M120" s="46"/>
      <c r="N120" s="46"/>
      <c r="O120" s="46"/>
      <c r="P120" s="46"/>
      <c r="Q120" s="46"/>
      <c r="R120" s="46"/>
      <c r="S120" s="46"/>
      <c r="T120" s="46"/>
      <c r="U120" s="46"/>
      <c r="V120" s="46"/>
      <c r="W120" s="46"/>
      <c r="X120" s="46"/>
      <c r="Y120" s="46"/>
      <c r="Z120" s="46"/>
      <c r="AA120" s="46"/>
      <c r="AB120" s="46"/>
      <c r="AC120" s="46"/>
      <c r="AD120" s="46"/>
      <c r="AE120" s="46"/>
      <c r="AF120" s="46"/>
      <c r="AG120" s="46"/>
      <c r="AH120" s="46"/>
      <c r="AI120" s="46"/>
      <c r="AJ120" s="46"/>
      <c r="AK120" s="46"/>
      <c r="AL120" s="46"/>
    </row>
    <row r="121">
      <c r="A121" s="50"/>
      <c r="B121" s="46"/>
      <c r="C121" s="46"/>
      <c r="D121" s="46"/>
      <c r="E121" s="70"/>
      <c r="F121" s="50"/>
      <c r="G121" s="50"/>
      <c r="H121" s="50"/>
      <c r="I121" s="50"/>
      <c r="J121" s="102"/>
      <c r="K121" s="46"/>
      <c r="L121" s="46"/>
      <c r="M121" s="46"/>
      <c r="N121" s="46"/>
      <c r="O121" s="46"/>
      <c r="P121" s="46"/>
      <c r="Q121" s="46"/>
      <c r="R121" s="46"/>
      <c r="S121" s="46"/>
      <c r="T121" s="46"/>
      <c r="U121" s="46"/>
      <c r="V121" s="46"/>
      <c r="W121" s="46"/>
      <c r="X121" s="46"/>
      <c r="Y121" s="46"/>
      <c r="Z121" s="46"/>
      <c r="AA121" s="46"/>
      <c r="AB121" s="46"/>
      <c r="AC121" s="46"/>
      <c r="AD121" s="46"/>
      <c r="AE121" s="46"/>
      <c r="AF121" s="46"/>
      <c r="AG121" s="46"/>
      <c r="AH121" s="46"/>
      <c r="AI121" s="46"/>
      <c r="AJ121" s="46"/>
      <c r="AK121" s="46"/>
      <c r="AL121" s="46"/>
    </row>
    <row r="122">
      <c r="A122" s="50"/>
      <c r="B122" s="46"/>
      <c r="C122" s="46"/>
      <c r="D122" s="46"/>
      <c r="E122" s="70"/>
      <c r="F122" s="50"/>
      <c r="G122" s="50"/>
      <c r="H122" s="50"/>
      <c r="I122" s="50"/>
      <c r="J122" s="102"/>
      <c r="K122" s="46"/>
      <c r="L122" s="46"/>
      <c r="M122" s="46"/>
      <c r="N122" s="46"/>
      <c r="O122" s="46"/>
      <c r="P122" s="46"/>
      <c r="Q122" s="46"/>
      <c r="R122" s="46"/>
      <c r="S122" s="46"/>
      <c r="T122" s="46"/>
      <c r="U122" s="46"/>
      <c r="V122" s="46"/>
      <c r="W122" s="46"/>
      <c r="X122" s="46"/>
      <c r="Y122" s="46"/>
      <c r="Z122" s="46"/>
      <c r="AA122" s="46"/>
      <c r="AB122" s="46"/>
      <c r="AC122" s="46"/>
      <c r="AD122" s="46"/>
      <c r="AE122" s="46"/>
      <c r="AF122" s="46"/>
      <c r="AG122" s="46"/>
      <c r="AH122" s="46"/>
      <c r="AI122" s="46"/>
      <c r="AJ122" s="46"/>
      <c r="AK122" s="46"/>
      <c r="AL122" s="46"/>
    </row>
    <row r="123">
      <c r="A123" s="50"/>
      <c r="B123" s="46"/>
      <c r="C123" s="46"/>
      <c r="D123" s="46"/>
      <c r="E123" s="70"/>
      <c r="F123" s="50"/>
      <c r="G123" s="50"/>
      <c r="H123" s="50"/>
      <c r="I123" s="50"/>
      <c r="J123" s="102"/>
      <c r="K123" s="46"/>
      <c r="L123" s="46"/>
      <c r="M123" s="46"/>
      <c r="N123" s="46"/>
      <c r="O123" s="46"/>
      <c r="P123" s="46"/>
      <c r="Q123" s="46"/>
      <c r="R123" s="46"/>
      <c r="S123" s="46"/>
      <c r="T123" s="46"/>
      <c r="U123" s="46"/>
      <c r="V123" s="46"/>
      <c r="W123" s="46"/>
      <c r="X123" s="46"/>
      <c r="Y123" s="46"/>
      <c r="Z123" s="46"/>
      <c r="AA123" s="46"/>
      <c r="AB123" s="46"/>
      <c r="AC123" s="46"/>
      <c r="AD123" s="46"/>
      <c r="AE123" s="46"/>
      <c r="AF123" s="46"/>
      <c r="AG123" s="46"/>
      <c r="AH123" s="46"/>
      <c r="AI123" s="46"/>
      <c r="AJ123" s="46"/>
      <c r="AK123" s="46"/>
      <c r="AL123" s="46"/>
    </row>
    <row r="124">
      <c r="A124" s="50"/>
      <c r="B124" s="46"/>
      <c r="C124" s="46"/>
      <c r="D124" s="46"/>
      <c r="E124" s="70"/>
      <c r="F124" s="50"/>
      <c r="G124" s="50"/>
      <c r="H124" s="50"/>
      <c r="I124" s="50"/>
      <c r="J124" s="102"/>
      <c r="K124" s="46"/>
      <c r="L124" s="46"/>
      <c r="M124" s="46"/>
      <c r="N124" s="46"/>
      <c r="O124" s="46"/>
      <c r="P124" s="46"/>
      <c r="Q124" s="46"/>
      <c r="R124" s="46"/>
      <c r="S124" s="46"/>
      <c r="T124" s="46"/>
      <c r="U124" s="46"/>
      <c r="V124" s="46"/>
      <c r="W124" s="46"/>
      <c r="X124" s="46"/>
      <c r="Y124" s="46"/>
      <c r="Z124" s="46"/>
      <c r="AA124" s="46"/>
      <c r="AB124" s="46"/>
      <c r="AC124" s="46"/>
      <c r="AD124" s="46"/>
      <c r="AE124" s="46"/>
      <c r="AF124" s="46"/>
      <c r="AG124" s="46"/>
      <c r="AH124" s="46"/>
      <c r="AI124" s="46"/>
      <c r="AJ124" s="46"/>
      <c r="AK124" s="46"/>
      <c r="AL124" s="46"/>
    </row>
    <row r="125">
      <c r="A125" s="50"/>
      <c r="B125" s="46"/>
      <c r="C125" s="46"/>
      <c r="D125" s="46"/>
      <c r="E125" s="70"/>
      <c r="F125" s="50"/>
      <c r="G125" s="50"/>
      <c r="H125" s="50"/>
      <c r="I125" s="50"/>
      <c r="J125" s="102"/>
      <c r="K125" s="46"/>
      <c r="L125" s="46"/>
      <c r="M125" s="46"/>
      <c r="N125" s="46"/>
      <c r="O125" s="46"/>
      <c r="P125" s="46"/>
      <c r="Q125" s="46"/>
      <c r="R125" s="46"/>
      <c r="S125" s="46"/>
      <c r="T125" s="46"/>
      <c r="U125" s="46"/>
      <c r="V125" s="46"/>
      <c r="W125" s="46"/>
      <c r="X125" s="46"/>
      <c r="Y125" s="46"/>
      <c r="Z125" s="46"/>
      <c r="AA125" s="46"/>
      <c r="AB125" s="46"/>
      <c r="AC125" s="46"/>
      <c r="AD125" s="46"/>
      <c r="AE125" s="46"/>
      <c r="AF125" s="46"/>
      <c r="AG125" s="46"/>
      <c r="AH125" s="46"/>
      <c r="AI125" s="46"/>
      <c r="AJ125" s="46"/>
      <c r="AK125" s="46"/>
      <c r="AL125" s="46"/>
    </row>
    <row r="126">
      <c r="A126" s="50"/>
      <c r="B126" s="46"/>
      <c r="C126" s="46"/>
      <c r="D126" s="46"/>
      <c r="E126" s="70"/>
      <c r="F126" s="50"/>
      <c r="G126" s="50"/>
      <c r="H126" s="50"/>
      <c r="I126" s="50"/>
      <c r="J126" s="102"/>
      <c r="K126" s="46"/>
      <c r="L126" s="46"/>
      <c r="M126" s="46"/>
      <c r="N126" s="46"/>
      <c r="O126" s="46"/>
      <c r="P126" s="46"/>
      <c r="Q126" s="46"/>
      <c r="R126" s="46"/>
      <c r="S126" s="46"/>
      <c r="T126" s="46"/>
      <c r="U126" s="46"/>
      <c r="V126" s="46"/>
      <c r="W126" s="46"/>
      <c r="X126" s="46"/>
      <c r="Y126" s="46"/>
      <c r="Z126" s="46"/>
      <c r="AA126" s="46"/>
      <c r="AB126" s="46"/>
      <c r="AC126" s="46"/>
      <c r="AD126" s="46"/>
      <c r="AE126" s="46"/>
      <c r="AF126" s="46"/>
      <c r="AG126" s="46"/>
      <c r="AH126" s="46"/>
      <c r="AI126" s="46"/>
      <c r="AJ126" s="46"/>
      <c r="AK126" s="46"/>
      <c r="AL126" s="46"/>
    </row>
    <row r="127">
      <c r="A127" s="50"/>
      <c r="B127" s="46"/>
      <c r="C127" s="46"/>
      <c r="D127" s="46"/>
      <c r="E127" s="70"/>
      <c r="F127" s="50"/>
      <c r="G127" s="50"/>
      <c r="H127" s="50"/>
      <c r="I127" s="50"/>
      <c r="J127" s="102"/>
      <c r="K127" s="46"/>
      <c r="L127" s="46"/>
      <c r="M127" s="46"/>
      <c r="N127" s="46"/>
      <c r="O127" s="46"/>
      <c r="P127" s="46"/>
      <c r="Q127" s="46"/>
      <c r="R127" s="46"/>
      <c r="S127" s="46"/>
      <c r="T127" s="46"/>
      <c r="U127" s="46"/>
      <c r="V127" s="46"/>
      <c r="W127" s="46"/>
      <c r="X127" s="46"/>
      <c r="Y127" s="46"/>
      <c r="Z127" s="46"/>
      <c r="AA127" s="46"/>
      <c r="AB127" s="46"/>
      <c r="AC127" s="46"/>
      <c r="AD127" s="46"/>
      <c r="AE127" s="46"/>
      <c r="AF127" s="46"/>
      <c r="AG127" s="46"/>
      <c r="AH127" s="46"/>
      <c r="AI127" s="46"/>
      <c r="AJ127" s="46"/>
      <c r="AK127" s="46"/>
      <c r="AL127" s="46"/>
    </row>
    <row r="128">
      <c r="A128" s="50"/>
      <c r="B128" s="46"/>
      <c r="C128" s="46"/>
      <c r="D128" s="46"/>
      <c r="E128" s="70"/>
      <c r="F128" s="50"/>
      <c r="G128" s="50"/>
      <c r="H128" s="50"/>
      <c r="I128" s="50"/>
      <c r="J128" s="102"/>
      <c r="K128" s="46"/>
      <c r="L128" s="46"/>
      <c r="M128" s="46"/>
      <c r="N128" s="46"/>
      <c r="O128" s="46"/>
      <c r="P128" s="46"/>
      <c r="Q128" s="46"/>
      <c r="R128" s="46"/>
      <c r="S128" s="46"/>
      <c r="T128" s="46"/>
      <c r="U128" s="46"/>
      <c r="V128" s="46"/>
      <c r="W128" s="46"/>
      <c r="X128" s="46"/>
      <c r="Y128" s="46"/>
      <c r="Z128" s="46"/>
      <c r="AA128" s="46"/>
      <c r="AB128" s="46"/>
      <c r="AC128" s="46"/>
      <c r="AD128" s="46"/>
      <c r="AE128" s="46"/>
      <c r="AF128" s="46"/>
      <c r="AG128" s="46"/>
      <c r="AH128" s="46"/>
      <c r="AI128" s="46"/>
      <c r="AJ128" s="46"/>
      <c r="AK128" s="46"/>
      <c r="AL128" s="46"/>
    </row>
    <row r="129">
      <c r="A129" s="50"/>
      <c r="B129" s="46"/>
      <c r="C129" s="46"/>
      <c r="D129" s="46"/>
      <c r="E129" s="70"/>
      <c r="F129" s="50"/>
      <c r="G129" s="50"/>
      <c r="H129" s="50"/>
      <c r="I129" s="50"/>
      <c r="J129" s="102"/>
      <c r="K129" s="46"/>
      <c r="L129" s="46"/>
      <c r="M129" s="46"/>
      <c r="N129" s="46"/>
      <c r="O129" s="46"/>
      <c r="P129" s="46"/>
      <c r="Q129" s="46"/>
      <c r="R129" s="46"/>
      <c r="S129" s="46"/>
      <c r="T129" s="46"/>
      <c r="U129" s="46"/>
      <c r="V129" s="46"/>
      <c r="W129" s="46"/>
      <c r="X129" s="46"/>
      <c r="Y129" s="46"/>
      <c r="Z129" s="46"/>
      <c r="AA129" s="46"/>
      <c r="AB129" s="46"/>
      <c r="AC129" s="46"/>
      <c r="AD129" s="46"/>
      <c r="AE129" s="46"/>
      <c r="AF129" s="46"/>
      <c r="AG129" s="46"/>
      <c r="AH129" s="46"/>
      <c r="AI129" s="46"/>
      <c r="AJ129" s="46"/>
      <c r="AK129" s="46"/>
      <c r="AL129" s="46"/>
    </row>
    <row r="130">
      <c r="A130" s="50"/>
      <c r="B130" s="46"/>
      <c r="C130" s="46"/>
      <c r="D130" s="46"/>
      <c r="E130" s="70"/>
      <c r="F130" s="50"/>
      <c r="G130" s="50"/>
      <c r="H130" s="50"/>
      <c r="I130" s="50"/>
      <c r="J130" s="102"/>
      <c r="K130" s="46"/>
      <c r="L130" s="46"/>
      <c r="M130" s="46"/>
      <c r="N130" s="46"/>
      <c r="O130" s="46"/>
      <c r="P130" s="46"/>
      <c r="Q130" s="46"/>
      <c r="R130" s="46"/>
      <c r="S130" s="46"/>
      <c r="T130" s="46"/>
      <c r="U130" s="46"/>
      <c r="V130" s="46"/>
      <c r="W130" s="46"/>
      <c r="X130" s="46"/>
      <c r="Y130" s="46"/>
      <c r="Z130" s="46"/>
      <c r="AA130" s="46"/>
      <c r="AB130" s="46"/>
      <c r="AC130" s="46"/>
      <c r="AD130" s="46"/>
      <c r="AE130" s="46"/>
      <c r="AF130" s="46"/>
      <c r="AG130" s="46"/>
      <c r="AH130" s="46"/>
      <c r="AI130" s="46"/>
      <c r="AJ130" s="46"/>
      <c r="AK130" s="46"/>
      <c r="AL130" s="46"/>
    </row>
    <row r="131">
      <c r="A131" s="50"/>
      <c r="B131" s="46"/>
      <c r="C131" s="46"/>
      <c r="D131" s="46"/>
      <c r="E131" s="70"/>
      <c r="F131" s="50"/>
      <c r="G131" s="50"/>
      <c r="H131" s="50"/>
      <c r="I131" s="50"/>
      <c r="J131" s="102"/>
      <c r="K131" s="46"/>
      <c r="L131" s="46"/>
      <c r="M131" s="46"/>
      <c r="N131" s="46"/>
      <c r="O131" s="46"/>
      <c r="P131" s="46"/>
      <c r="Q131" s="46"/>
      <c r="R131" s="46"/>
      <c r="S131" s="46"/>
      <c r="T131" s="46"/>
      <c r="U131" s="46"/>
      <c r="V131" s="46"/>
      <c r="W131" s="46"/>
      <c r="X131" s="46"/>
      <c r="Y131" s="46"/>
      <c r="Z131" s="46"/>
      <c r="AA131" s="46"/>
      <c r="AB131" s="46"/>
      <c r="AC131" s="46"/>
      <c r="AD131" s="46"/>
      <c r="AE131" s="46"/>
      <c r="AF131" s="46"/>
      <c r="AG131" s="46"/>
      <c r="AH131" s="46"/>
      <c r="AI131" s="46"/>
      <c r="AJ131" s="46"/>
      <c r="AK131" s="46"/>
      <c r="AL131" s="46"/>
    </row>
    <row r="132">
      <c r="A132" s="50"/>
      <c r="B132" s="46"/>
      <c r="C132" s="46"/>
      <c r="D132" s="46"/>
      <c r="E132" s="70"/>
      <c r="F132" s="50"/>
      <c r="G132" s="50"/>
      <c r="H132" s="50"/>
      <c r="I132" s="50"/>
      <c r="J132" s="102"/>
      <c r="K132" s="46"/>
      <c r="L132" s="46"/>
      <c r="M132" s="46"/>
      <c r="N132" s="46"/>
      <c r="O132" s="46"/>
      <c r="P132" s="46"/>
      <c r="Q132" s="46"/>
      <c r="R132" s="46"/>
      <c r="S132" s="46"/>
      <c r="T132" s="46"/>
      <c r="U132" s="46"/>
      <c r="V132" s="46"/>
      <c r="W132" s="46"/>
      <c r="X132" s="46"/>
      <c r="Y132" s="46"/>
      <c r="Z132" s="46"/>
      <c r="AA132" s="46"/>
      <c r="AB132" s="46"/>
      <c r="AC132" s="46"/>
      <c r="AD132" s="46"/>
      <c r="AE132" s="46"/>
      <c r="AF132" s="46"/>
      <c r="AG132" s="46"/>
      <c r="AH132" s="46"/>
      <c r="AI132" s="46"/>
      <c r="AJ132" s="46"/>
      <c r="AK132" s="46"/>
      <c r="AL132" s="46"/>
    </row>
    <row r="133">
      <c r="A133" s="50"/>
      <c r="B133" s="46"/>
      <c r="C133" s="46"/>
      <c r="D133" s="46"/>
      <c r="E133" s="70"/>
      <c r="F133" s="50"/>
      <c r="G133" s="50"/>
      <c r="H133" s="50"/>
      <c r="I133" s="50"/>
      <c r="J133" s="102"/>
      <c r="K133" s="46"/>
      <c r="L133" s="46"/>
      <c r="M133" s="46"/>
      <c r="N133" s="46"/>
      <c r="O133" s="46"/>
      <c r="P133" s="46"/>
      <c r="Q133" s="46"/>
      <c r="R133" s="46"/>
      <c r="S133" s="46"/>
      <c r="T133" s="46"/>
      <c r="U133" s="46"/>
      <c r="V133" s="46"/>
      <c r="W133" s="46"/>
      <c r="X133" s="46"/>
      <c r="Y133" s="46"/>
      <c r="Z133" s="46"/>
      <c r="AA133" s="46"/>
      <c r="AB133" s="46"/>
      <c r="AC133" s="46"/>
      <c r="AD133" s="46"/>
      <c r="AE133" s="46"/>
      <c r="AF133" s="46"/>
      <c r="AG133" s="46"/>
      <c r="AH133" s="46"/>
      <c r="AI133" s="46"/>
      <c r="AJ133" s="46"/>
      <c r="AK133" s="46"/>
      <c r="AL133" s="46"/>
    </row>
    <row r="134">
      <c r="A134" s="50"/>
      <c r="B134" s="46"/>
      <c r="C134" s="46"/>
      <c r="D134" s="46"/>
      <c r="E134" s="70"/>
      <c r="F134" s="50"/>
      <c r="G134" s="50"/>
      <c r="H134" s="50"/>
      <c r="I134" s="50"/>
      <c r="J134" s="102"/>
      <c r="K134" s="46"/>
      <c r="L134" s="46"/>
      <c r="M134" s="46"/>
      <c r="N134" s="46"/>
      <c r="O134" s="46"/>
      <c r="P134" s="46"/>
      <c r="Q134" s="46"/>
      <c r="R134" s="46"/>
      <c r="S134" s="46"/>
      <c r="T134" s="46"/>
      <c r="U134" s="46"/>
      <c r="V134" s="46"/>
      <c r="W134" s="46"/>
      <c r="X134" s="46"/>
      <c r="Y134" s="46"/>
      <c r="Z134" s="46"/>
      <c r="AA134" s="46"/>
      <c r="AB134" s="46"/>
      <c r="AC134" s="46"/>
      <c r="AD134" s="46"/>
      <c r="AE134" s="46"/>
      <c r="AF134" s="46"/>
      <c r="AG134" s="46"/>
      <c r="AH134" s="46"/>
      <c r="AI134" s="46"/>
      <c r="AJ134" s="46"/>
      <c r="AK134" s="46"/>
      <c r="AL134" s="46"/>
    </row>
    <row r="135">
      <c r="A135" s="50"/>
      <c r="B135" s="46"/>
      <c r="C135" s="46"/>
      <c r="D135" s="46"/>
      <c r="E135" s="70"/>
      <c r="F135" s="50"/>
      <c r="G135" s="50"/>
      <c r="H135" s="50"/>
      <c r="I135" s="50"/>
      <c r="J135" s="102"/>
      <c r="K135" s="46"/>
      <c r="L135" s="46"/>
      <c r="M135" s="46"/>
      <c r="N135" s="46"/>
      <c r="O135" s="46"/>
      <c r="P135" s="46"/>
      <c r="Q135" s="46"/>
      <c r="R135" s="46"/>
      <c r="S135" s="46"/>
      <c r="T135" s="46"/>
      <c r="U135" s="46"/>
      <c r="V135" s="46"/>
      <c r="W135" s="46"/>
      <c r="X135" s="46"/>
      <c r="Y135" s="46"/>
      <c r="Z135" s="46"/>
      <c r="AA135" s="46"/>
      <c r="AB135" s="46"/>
      <c r="AC135" s="46"/>
      <c r="AD135" s="46"/>
      <c r="AE135" s="46"/>
      <c r="AF135" s="46"/>
      <c r="AG135" s="46"/>
      <c r="AH135" s="46"/>
      <c r="AI135" s="46"/>
      <c r="AJ135" s="46"/>
      <c r="AK135" s="46"/>
      <c r="AL135" s="46"/>
    </row>
    <row r="136">
      <c r="A136" s="50"/>
      <c r="B136" s="46"/>
      <c r="C136" s="46"/>
      <c r="D136" s="46"/>
      <c r="E136" s="70"/>
      <c r="F136" s="50"/>
      <c r="G136" s="50"/>
      <c r="H136" s="50"/>
      <c r="I136" s="50"/>
      <c r="J136" s="102"/>
      <c r="K136" s="46"/>
      <c r="L136" s="46"/>
      <c r="M136" s="46"/>
      <c r="N136" s="46"/>
      <c r="O136" s="46"/>
      <c r="P136" s="46"/>
      <c r="Q136" s="46"/>
      <c r="R136" s="46"/>
      <c r="S136" s="46"/>
      <c r="T136" s="46"/>
      <c r="U136" s="46"/>
      <c r="V136" s="46"/>
      <c r="W136" s="46"/>
      <c r="X136" s="46"/>
      <c r="Y136" s="46"/>
      <c r="Z136" s="46"/>
      <c r="AA136" s="46"/>
      <c r="AB136" s="46"/>
      <c r="AC136" s="46"/>
      <c r="AD136" s="46"/>
      <c r="AE136" s="46"/>
      <c r="AF136" s="46"/>
      <c r="AG136" s="46"/>
      <c r="AH136" s="46"/>
      <c r="AI136" s="46"/>
      <c r="AJ136" s="46"/>
      <c r="AK136" s="46"/>
      <c r="AL136" s="46"/>
    </row>
    <row r="137">
      <c r="A137" s="50"/>
      <c r="B137" s="46"/>
      <c r="C137" s="46"/>
      <c r="D137" s="46"/>
      <c r="E137" s="70"/>
      <c r="F137" s="50"/>
      <c r="G137" s="50"/>
      <c r="H137" s="50"/>
      <c r="I137" s="50"/>
      <c r="J137" s="102"/>
      <c r="K137" s="46"/>
      <c r="L137" s="46"/>
      <c r="M137" s="46"/>
      <c r="N137" s="46"/>
      <c r="O137" s="46"/>
      <c r="P137" s="46"/>
      <c r="Q137" s="46"/>
      <c r="R137" s="46"/>
      <c r="S137" s="46"/>
      <c r="T137" s="46"/>
      <c r="U137" s="46"/>
      <c r="V137" s="46"/>
      <c r="W137" s="46"/>
      <c r="X137" s="46"/>
      <c r="Y137" s="46"/>
      <c r="Z137" s="46"/>
      <c r="AA137" s="46"/>
      <c r="AB137" s="46"/>
      <c r="AC137" s="46"/>
      <c r="AD137" s="46"/>
      <c r="AE137" s="46"/>
      <c r="AF137" s="46"/>
      <c r="AG137" s="46"/>
      <c r="AH137" s="46"/>
      <c r="AI137" s="46"/>
      <c r="AJ137" s="46"/>
      <c r="AK137" s="46"/>
      <c r="AL137" s="46"/>
    </row>
    <row r="138">
      <c r="A138" s="50"/>
      <c r="B138" s="46"/>
      <c r="C138" s="46"/>
      <c r="D138" s="46"/>
      <c r="E138" s="70"/>
      <c r="F138" s="50"/>
      <c r="G138" s="50"/>
      <c r="H138" s="50"/>
      <c r="I138" s="50"/>
      <c r="J138" s="102"/>
      <c r="K138" s="46"/>
      <c r="L138" s="46"/>
      <c r="M138" s="46"/>
      <c r="N138" s="46"/>
      <c r="O138" s="46"/>
      <c r="P138" s="46"/>
      <c r="Q138" s="46"/>
      <c r="R138" s="46"/>
      <c r="S138" s="46"/>
      <c r="T138" s="46"/>
      <c r="U138" s="46"/>
      <c r="V138" s="46"/>
      <c r="W138" s="46"/>
      <c r="X138" s="46"/>
      <c r="Y138" s="46"/>
      <c r="Z138" s="46"/>
      <c r="AA138" s="46"/>
      <c r="AB138" s="46"/>
      <c r="AC138" s="46"/>
      <c r="AD138" s="46"/>
      <c r="AE138" s="46"/>
      <c r="AF138" s="46"/>
      <c r="AG138" s="46"/>
      <c r="AH138" s="46"/>
      <c r="AI138" s="46"/>
      <c r="AJ138" s="46"/>
      <c r="AK138" s="46"/>
      <c r="AL138" s="46"/>
    </row>
    <row r="139">
      <c r="A139" s="50"/>
      <c r="B139" s="46"/>
      <c r="C139" s="46"/>
      <c r="D139" s="46"/>
      <c r="E139" s="70"/>
      <c r="F139" s="50"/>
      <c r="G139" s="50"/>
      <c r="H139" s="50"/>
      <c r="I139" s="50"/>
      <c r="J139" s="102"/>
      <c r="K139" s="46"/>
      <c r="L139" s="46"/>
      <c r="M139" s="46"/>
      <c r="N139" s="46"/>
      <c r="O139" s="46"/>
      <c r="P139" s="46"/>
      <c r="Q139" s="46"/>
      <c r="R139" s="46"/>
      <c r="S139" s="46"/>
      <c r="T139" s="46"/>
      <c r="U139" s="46"/>
      <c r="V139" s="46"/>
      <c r="W139" s="46"/>
      <c r="X139" s="46"/>
      <c r="Y139" s="46"/>
      <c r="Z139" s="46"/>
      <c r="AA139" s="46"/>
      <c r="AB139" s="46"/>
      <c r="AC139" s="46"/>
      <c r="AD139" s="46"/>
      <c r="AE139" s="46"/>
      <c r="AF139" s="46"/>
      <c r="AG139" s="46"/>
      <c r="AH139" s="46"/>
      <c r="AI139" s="46"/>
      <c r="AJ139" s="46"/>
      <c r="AK139" s="46"/>
      <c r="AL139" s="46"/>
    </row>
    <row r="140">
      <c r="A140" s="50"/>
      <c r="B140" s="46"/>
      <c r="C140" s="46"/>
      <c r="D140" s="46"/>
      <c r="E140" s="70"/>
      <c r="F140" s="50"/>
      <c r="G140" s="50"/>
      <c r="H140" s="50"/>
      <c r="I140" s="50"/>
      <c r="J140" s="102"/>
      <c r="K140" s="46"/>
      <c r="L140" s="46"/>
      <c r="M140" s="46"/>
      <c r="N140" s="46"/>
      <c r="O140" s="46"/>
      <c r="P140" s="46"/>
      <c r="Q140" s="46"/>
      <c r="R140" s="46"/>
      <c r="S140" s="46"/>
      <c r="T140" s="46"/>
      <c r="U140" s="46"/>
      <c r="V140" s="46"/>
      <c r="W140" s="46"/>
      <c r="X140" s="46"/>
      <c r="Y140" s="46"/>
      <c r="Z140" s="46"/>
      <c r="AA140" s="46"/>
      <c r="AB140" s="46"/>
      <c r="AC140" s="46"/>
      <c r="AD140" s="46"/>
      <c r="AE140" s="46"/>
      <c r="AF140" s="46"/>
      <c r="AG140" s="46"/>
      <c r="AH140" s="46"/>
      <c r="AI140" s="46"/>
      <c r="AJ140" s="46"/>
      <c r="AK140" s="46"/>
      <c r="AL140" s="46"/>
    </row>
    <row r="141">
      <c r="A141" s="50"/>
      <c r="B141" s="46"/>
      <c r="C141" s="46"/>
      <c r="D141" s="46"/>
      <c r="E141" s="70"/>
      <c r="F141" s="50"/>
      <c r="G141" s="50"/>
      <c r="H141" s="50"/>
      <c r="I141" s="50"/>
      <c r="J141" s="102"/>
      <c r="K141" s="46"/>
      <c r="L141" s="46"/>
      <c r="M141" s="46"/>
      <c r="N141" s="46"/>
      <c r="O141" s="46"/>
      <c r="P141" s="46"/>
      <c r="Q141" s="46"/>
      <c r="R141" s="46"/>
      <c r="S141" s="46"/>
      <c r="T141" s="46"/>
      <c r="U141" s="46"/>
      <c r="V141" s="46"/>
      <c r="W141" s="46"/>
      <c r="X141" s="46"/>
      <c r="Y141" s="46"/>
      <c r="Z141" s="46"/>
      <c r="AA141" s="46"/>
      <c r="AB141" s="46"/>
      <c r="AC141" s="46"/>
      <c r="AD141" s="46"/>
      <c r="AE141" s="46"/>
      <c r="AF141" s="46"/>
      <c r="AG141" s="46"/>
      <c r="AH141" s="46"/>
      <c r="AI141" s="46"/>
      <c r="AJ141" s="46"/>
      <c r="AK141" s="46"/>
      <c r="AL141" s="46"/>
    </row>
    <row r="142">
      <c r="A142" s="50"/>
      <c r="B142" s="46"/>
      <c r="C142" s="46"/>
      <c r="D142" s="46"/>
      <c r="E142" s="70"/>
      <c r="F142" s="50"/>
      <c r="G142" s="50"/>
      <c r="H142" s="50"/>
      <c r="I142" s="50"/>
      <c r="J142" s="102"/>
      <c r="K142" s="46"/>
      <c r="L142" s="46"/>
      <c r="M142" s="46"/>
      <c r="N142" s="46"/>
      <c r="O142" s="46"/>
      <c r="P142" s="46"/>
      <c r="Q142" s="46"/>
      <c r="R142" s="46"/>
      <c r="S142" s="46"/>
      <c r="T142" s="46"/>
      <c r="U142" s="46"/>
      <c r="V142" s="46"/>
      <c r="W142" s="46"/>
      <c r="X142" s="46"/>
      <c r="Y142" s="46"/>
      <c r="Z142" s="46"/>
      <c r="AA142" s="46"/>
      <c r="AB142" s="46"/>
      <c r="AC142" s="46"/>
      <c r="AD142" s="46"/>
      <c r="AE142" s="46"/>
      <c r="AF142" s="46"/>
      <c r="AG142" s="46"/>
      <c r="AH142" s="46"/>
      <c r="AI142" s="46"/>
      <c r="AJ142" s="46"/>
      <c r="AK142" s="46"/>
      <c r="AL142" s="46"/>
    </row>
    <row r="143">
      <c r="A143" s="50"/>
      <c r="B143" s="46"/>
      <c r="C143" s="46"/>
      <c r="D143" s="46"/>
      <c r="E143" s="70"/>
      <c r="F143" s="50"/>
      <c r="G143" s="50"/>
      <c r="H143" s="50"/>
      <c r="I143" s="50"/>
      <c r="J143" s="102"/>
      <c r="K143" s="46"/>
      <c r="L143" s="46"/>
      <c r="M143" s="46"/>
      <c r="N143" s="46"/>
      <c r="O143" s="46"/>
      <c r="P143" s="46"/>
      <c r="Q143" s="46"/>
      <c r="R143" s="46"/>
      <c r="S143" s="46"/>
      <c r="T143" s="46"/>
      <c r="U143" s="46"/>
      <c r="V143" s="46"/>
      <c r="W143" s="46"/>
      <c r="X143" s="46"/>
      <c r="Y143" s="46"/>
      <c r="Z143" s="46"/>
      <c r="AA143" s="46"/>
      <c r="AB143" s="46"/>
      <c r="AC143" s="46"/>
      <c r="AD143" s="46"/>
      <c r="AE143" s="46"/>
      <c r="AF143" s="46"/>
      <c r="AG143" s="46"/>
      <c r="AH143" s="46"/>
      <c r="AI143" s="46"/>
      <c r="AJ143" s="46"/>
      <c r="AK143" s="46"/>
      <c r="AL143" s="46"/>
    </row>
    <row r="144">
      <c r="A144" s="50"/>
      <c r="B144" s="46"/>
      <c r="C144" s="46"/>
      <c r="D144" s="46"/>
      <c r="E144" s="70"/>
      <c r="F144" s="50"/>
      <c r="G144" s="50"/>
      <c r="H144" s="50"/>
      <c r="I144" s="50"/>
      <c r="J144" s="102"/>
      <c r="K144" s="46"/>
      <c r="L144" s="46"/>
      <c r="M144" s="46"/>
      <c r="N144" s="46"/>
      <c r="O144" s="46"/>
      <c r="P144" s="46"/>
      <c r="Q144" s="46"/>
      <c r="R144" s="46"/>
      <c r="S144" s="46"/>
      <c r="T144" s="46"/>
      <c r="U144" s="46"/>
      <c r="V144" s="46"/>
      <c r="W144" s="46"/>
      <c r="X144" s="46"/>
      <c r="Y144" s="46"/>
      <c r="Z144" s="46"/>
      <c r="AA144" s="46"/>
      <c r="AB144" s="46"/>
      <c r="AC144" s="46"/>
      <c r="AD144" s="46"/>
      <c r="AE144" s="46"/>
      <c r="AF144" s="46"/>
      <c r="AG144" s="46"/>
      <c r="AH144" s="46"/>
      <c r="AI144" s="46"/>
      <c r="AJ144" s="46"/>
      <c r="AK144" s="46"/>
      <c r="AL144" s="46"/>
    </row>
    <row r="145">
      <c r="A145" s="50"/>
      <c r="B145" s="46"/>
      <c r="C145" s="46"/>
      <c r="D145" s="46"/>
      <c r="E145" s="70"/>
      <c r="F145" s="50"/>
      <c r="G145" s="50"/>
      <c r="H145" s="50"/>
      <c r="I145" s="50"/>
      <c r="J145" s="102"/>
      <c r="K145" s="46"/>
      <c r="L145" s="46"/>
      <c r="M145" s="46"/>
      <c r="N145" s="46"/>
      <c r="O145" s="46"/>
      <c r="P145" s="46"/>
      <c r="Q145" s="46"/>
      <c r="R145" s="46"/>
      <c r="S145" s="46"/>
      <c r="T145" s="46"/>
      <c r="U145" s="46"/>
      <c r="V145" s="46"/>
      <c r="W145" s="46"/>
      <c r="X145" s="46"/>
      <c r="Y145" s="46"/>
      <c r="Z145" s="46"/>
      <c r="AA145" s="46"/>
      <c r="AB145" s="46"/>
      <c r="AC145" s="46"/>
      <c r="AD145" s="46"/>
      <c r="AE145" s="46"/>
      <c r="AF145" s="46"/>
      <c r="AG145" s="46"/>
      <c r="AH145" s="46"/>
      <c r="AI145" s="46"/>
      <c r="AJ145" s="46"/>
      <c r="AK145" s="46"/>
      <c r="AL145" s="46"/>
    </row>
    <row r="146">
      <c r="A146" s="50"/>
      <c r="B146" s="46"/>
      <c r="C146" s="46"/>
      <c r="D146" s="46"/>
      <c r="E146" s="70"/>
      <c r="F146" s="50"/>
      <c r="G146" s="50"/>
      <c r="H146" s="50"/>
      <c r="I146" s="50"/>
      <c r="J146" s="102"/>
      <c r="K146" s="46"/>
      <c r="L146" s="46"/>
      <c r="M146" s="46"/>
      <c r="N146" s="46"/>
      <c r="O146" s="46"/>
      <c r="P146" s="46"/>
      <c r="Q146" s="46"/>
      <c r="R146" s="46"/>
      <c r="S146" s="46"/>
      <c r="T146" s="46"/>
      <c r="U146" s="46"/>
      <c r="V146" s="46"/>
      <c r="W146" s="46"/>
      <c r="X146" s="46"/>
      <c r="Y146" s="46"/>
      <c r="Z146" s="46"/>
      <c r="AA146" s="46"/>
      <c r="AB146" s="46"/>
      <c r="AC146" s="46"/>
      <c r="AD146" s="46"/>
      <c r="AE146" s="46"/>
      <c r="AF146" s="46"/>
      <c r="AG146" s="46"/>
      <c r="AH146" s="46"/>
      <c r="AI146" s="46"/>
      <c r="AJ146" s="46"/>
      <c r="AK146" s="46"/>
      <c r="AL146" s="46"/>
    </row>
    <row r="147">
      <c r="A147" s="50"/>
      <c r="B147" s="46"/>
      <c r="C147" s="46"/>
      <c r="D147" s="46"/>
      <c r="E147" s="70"/>
      <c r="F147" s="50"/>
      <c r="G147" s="50"/>
      <c r="H147" s="50"/>
      <c r="I147" s="50"/>
      <c r="J147" s="102"/>
      <c r="K147" s="46"/>
      <c r="L147" s="46"/>
      <c r="M147" s="46"/>
      <c r="N147" s="46"/>
      <c r="O147" s="46"/>
      <c r="P147" s="46"/>
      <c r="Q147" s="46"/>
      <c r="R147" s="46"/>
      <c r="S147" s="46"/>
      <c r="T147" s="46"/>
      <c r="U147" s="46"/>
      <c r="V147" s="46"/>
      <c r="W147" s="46"/>
      <c r="X147" s="46"/>
      <c r="Y147" s="46"/>
      <c r="Z147" s="46"/>
      <c r="AA147" s="46"/>
      <c r="AB147" s="46"/>
      <c r="AC147" s="46"/>
      <c r="AD147" s="46"/>
      <c r="AE147" s="46"/>
      <c r="AF147" s="46"/>
      <c r="AG147" s="46"/>
      <c r="AH147" s="46"/>
      <c r="AI147" s="46"/>
      <c r="AJ147" s="46"/>
      <c r="AK147" s="46"/>
      <c r="AL147" s="46"/>
    </row>
    <row r="148">
      <c r="A148" s="50"/>
      <c r="B148" s="46"/>
      <c r="C148" s="46"/>
      <c r="D148" s="46"/>
      <c r="E148" s="70"/>
      <c r="F148" s="50"/>
      <c r="G148" s="50"/>
      <c r="H148" s="50"/>
      <c r="I148" s="50"/>
      <c r="J148" s="102"/>
      <c r="K148" s="46"/>
      <c r="L148" s="46"/>
      <c r="M148" s="46"/>
      <c r="N148" s="46"/>
      <c r="O148" s="46"/>
      <c r="P148" s="46"/>
      <c r="Q148" s="46"/>
      <c r="R148" s="46"/>
      <c r="S148" s="46"/>
      <c r="T148" s="46"/>
      <c r="U148" s="46"/>
      <c r="V148" s="46"/>
      <c r="W148" s="46"/>
      <c r="X148" s="46"/>
      <c r="Y148" s="46"/>
      <c r="Z148" s="46"/>
      <c r="AA148" s="46"/>
      <c r="AB148" s="46"/>
      <c r="AC148" s="46"/>
      <c r="AD148" s="46"/>
      <c r="AE148" s="46"/>
      <c r="AF148" s="46"/>
      <c r="AG148" s="46"/>
      <c r="AH148" s="46"/>
      <c r="AI148" s="46"/>
      <c r="AJ148" s="46"/>
      <c r="AK148" s="46"/>
      <c r="AL148" s="46"/>
    </row>
    <row r="149">
      <c r="A149" s="50"/>
      <c r="B149" s="46"/>
      <c r="C149" s="46"/>
      <c r="D149" s="46"/>
      <c r="E149" s="70"/>
      <c r="F149" s="50"/>
      <c r="G149" s="50"/>
      <c r="H149" s="50"/>
      <c r="I149" s="50"/>
      <c r="J149" s="102"/>
      <c r="K149" s="46"/>
      <c r="L149" s="46"/>
      <c r="M149" s="46"/>
      <c r="N149" s="46"/>
      <c r="O149" s="46"/>
      <c r="P149" s="46"/>
      <c r="Q149" s="46"/>
      <c r="R149" s="46"/>
      <c r="S149" s="46"/>
      <c r="T149" s="46"/>
      <c r="U149" s="46"/>
      <c r="V149" s="46"/>
      <c r="W149" s="46"/>
      <c r="X149" s="46"/>
      <c r="Y149" s="46"/>
      <c r="Z149" s="46"/>
      <c r="AA149" s="46"/>
      <c r="AB149" s="46"/>
      <c r="AC149" s="46"/>
      <c r="AD149" s="46"/>
      <c r="AE149" s="46"/>
      <c r="AF149" s="46"/>
      <c r="AG149" s="46"/>
      <c r="AH149" s="46"/>
      <c r="AI149" s="46"/>
      <c r="AJ149" s="46"/>
      <c r="AK149" s="46"/>
      <c r="AL149" s="46"/>
    </row>
    <row r="150">
      <c r="A150" s="50"/>
      <c r="B150" s="46"/>
      <c r="C150" s="46"/>
      <c r="D150" s="46"/>
      <c r="E150" s="70"/>
      <c r="F150" s="50"/>
      <c r="G150" s="50"/>
      <c r="H150" s="50"/>
      <c r="I150" s="50"/>
      <c r="J150" s="102"/>
      <c r="K150" s="46"/>
      <c r="L150" s="46"/>
      <c r="M150" s="46"/>
      <c r="N150" s="46"/>
      <c r="O150" s="46"/>
      <c r="P150" s="46"/>
      <c r="Q150" s="46"/>
      <c r="R150" s="46"/>
      <c r="S150" s="46"/>
      <c r="T150" s="46"/>
      <c r="U150" s="46"/>
      <c r="V150" s="46"/>
      <c r="W150" s="46"/>
      <c r="X150" s="46"/>
      <c r="Y150" s="46"/>
      <c r="Z150" s="46"/>
      <c r="AA150" s="46"/>
      <c r="AB150" s="46"/>
      <c r="AC150" s="46"/>
      <c r="AD150" s="46"/>
      <c r="AE150" s="46"/>
      <c r="AF150" s="46"/>
      <c r="AG150" s="46"/>
      <c r="AH150" s="46"/>
      <c r="AI150" s="46"/>
      <c r="AJ150" s="46"/>
      <c r="AK150" s="46"/>
      <c r="AL150" s="46"/>
    </row>
    <row r="151">
      <c r="A151" s="50"/>
      <c r="B151" s="46"/>
      <c r="C151" s="46"/>
      <c r="D151" s="46"/>
      <c r="E151" s="70"/>
      <c r="F151" s="50"/>
      <c r="G151" s="50"/>
      <c r="H151" s="50"/>
      <c r="I151" s="50"/>
      <c r="J151" s="102"/>
      <c r="K151" s="46"/>
      <c r="L151" s="46"/>
      <c r="M151" s="46"/>
      <c r="N151" s="46"/>
      <c r="O151" s="46"/>
      <c r="P151" s="46"/>
      <c r="Q151" s="46"/>
      <c r="R151" s="46"/>
      <c r="S151" s="46"/>
      <c r="T151" s="46"/>
      <c r="U151" s="46"/>
      <c r="V151" s="46"/>
      <c r="W151" s="46"/>
      <c r="X151" s="46"/>
      <c r="Y151" s="46"/>
      <c r="Z151" s="46"/>
      <c r="AA151" s="46"/>
      <c r="AB151" s="46"/>
      <c r="AC151" s="46"/>
      <c r="AD151" s="46"/>
      <c r="AE151" s="46"/>
      <c r="AF151" s="46"/>
      <c r="AG151" s="46"/>
      <c r="AH151" s="46"/>
      <c r="AI151" s="46"/>
      <c r="AJ151" s="46"/>
      <c r="AK151" s="46"/>
      <c r="AL151" s="46"/>
    </row>
    <row r="152">
      <c r="A152" s="50"/>
      <c r="B152" s="46"/>
      <c r="C152" s="46"/>
      <c r="D152" s="46"/>
      <c r="E152" s="70"/>
      <c r="F152" s="50"/>
      <c r="G152" s="50"/>
      <c r="H152" s="50"/>
      <c r="I152" s="50"/>
      <c r="J152" s="102"/>
      <c r="K152" s="46"/>
      <c r="L152" s="46"/>
      <c r="M152" s="46"/>
      <c r="N152" s="46"/>
      <c r="O152" s="46"/>
      <c r="P152" s="46"/>
      <c r="Q152" s="46"/>
      <c r="R152" s="46"/>
      <c r="S152" s="46"/>
      <c r="T152" s="46"/>
      <c r="U152" s="46"/>
      <c r="V152" s="46"/>
      <c r="W152" s="46"/>
      <c r="X152" s="46"/>
      <c r="Y152" s="46"/>
      <c r="Z152" s="46"/>
      <c r="AA152" s="46"/>
      <c r="AB152" s="46"/>
      <c r="AC152" s="46"/>
      <c r="AD152" s="46"/>
      <c r="AE152" s="46"/>
      <c r="AF152" s="46"/>
      <c r="AG152" s="46"/>
      <c r="AH152" s="46"/>
      <c r="AI152" s="46"/>
      <c r="AJ152" s="46"/>
      <c r="AK152" s="46"/>
      <c r="AL152" s="46"/>
    </row>
    <row r="153">
      <c r="A153" s="50"/>
      <c r="B153" s="46"/>
      <c r="C153" s="46"/>
      <c r="D153" s="46"/>
      <c r="E153" s="70"/>
      <c r="F153" s="50"/>
      <c r="G153" s="50"/>
      <c r="H153" s="50"/>
      <c r="I153" s="50"/>
      <c r="J153" s="102"/>
      <c r="K153" s="46"/>
      <c r="L153" s="46"/>
      <c r="M153" s="46"/>
      <c r="N153" s="46"/>
      <c r="O153" s="46"/>
      <c r="P153" s="46"/>
      <c r="Q153" s="46"/>
      <c r="R153" s="46"/>
      <c r="S153" s="46"/>
      <c r="T153" s="46"/>
      <c r="U153" s="46"/>
      <c r="V153" s="46"/>
      <c r="W153" s="46"/>
      <c r="X153" s="46"/>
      <c r="Y153" s="46"/>
      <c r="Z153" s="46"/>
      <c r="AA153" s="46"/>
      <c r="AB153" s="46"/>
      <c r="AC153" s="46"/>
      <c r="AD153" s="46"/>
      <c r="AE153" s="46"/>
      <c r="AF153" s="46"/>
      <c r="AG153" s="46"/>
      <c r="AH153" s="46"/>
      <c r="AI153" s="46"/>
      <c r="AJ153" s="46"/>
      <c r="AK153" s="46"/>
      <c r="AL153" s="46"/>
    </row>
    <row r="154">
      <c r="A154" s="50"/>
      <c r="B154" s="46"/>
      <c r="C154" s="46"/>
      <c r="D154" s="46"/>
      <c r="E154" s="70"/>
      <c r="F154" s="50"/>
      <c r="G154" s="50"/>
      <c r="H154" s="50"/>
      <c r="I154" s="50"/>
      <c r="J154" s="102"/>
      <c r="K154" s="46"/>
      <c r="L154" s="46"/>
      <c r="M154" s="46"/>
      <c r="N154" s="46"/>
      <c r="O154" s="46"/>
      <c r="P154" s="46"/>
      <c r="Q154" s="46"/>
      <c r="R154" s="46"/>
      <c r="S154" s="46"/>
      <c r="T154" s="46"/>
      <c r="U154" s="46"/>
      <c r="V154" s="46"/>
      <c r="W154" s="46"/>
      <c r="X154" s="46"/>
      <c r="Y154" s="46"/>
      <c r="Z154" s="46"/>
      <c r="AA154" s="46"/>
      <c r="AB154" s="46"/>
      <c r="AC154" s="46"/>
      <c r="AD154" s="46"/>
      <c r="AE154" s="46"/>
      <c r="AF154" s="46"/>
      <c r="AG154" s="46"/>
      <c r="AH154" s="46"/>
      <c r="AI154" s="46"/>
      <c r="AJ154" s="46"/>
      <c r="AK154" s="46"/>
      <c r="AL154" s="46"/>
    </row>
    <row r="155">
      <c r="A155" s="50"/>
      <c r="B155" s="46"/>
      <c r="C155" s="46"/>
      <c r="D155" s="46"/>
      <c r="E155" s="70"/>
      <c r="F155" s="50"/>
      <c r="G155" s="50"/>
      <c r="H155" s="50"/>
      <c r="I155" s="50"/>
      <c r="J155" s="102"/>
      <c r="K155" s="46"/>
      <c r="L155" s="46"/>
      <c r="M155" s="46"/>
      <c r="N155" s="46"/>
      <c r="O155" s="46"/>
      <c r="P155" s="46"/>
      <c r="Q155" s="46"/>
      <c r="R155" s="46"/>
      <c r="S155" s="46"/>
      <c r="T155" s="46"/>
      <c r="U155" s="46"/>
      <c r="V155" s="46"/>
      <c r="W155" s="46"/>
      <c r="X155" s="46"/>
      <c r="Y155" s="46"/>
      <c r="Z155" s="46"/>
      <c r="AA155" s="46"/>
      <c r="AB155" s="46"/>
      <c r="AC155" s="46"/>
      <c r="AD155" s="46"/>
      <c r="AE155" s="46"/>
      <c r="AF155" s="46"/>
      <c r="AG155" s="46"/>
      <c r="AH155" s="46"/>
      <c r="AI155" s="46"/>
      <c r="AJ155" s="46"/>
      <c r="AK155" s="46"/>
      <c r="AL155" s="46"/>
    </row>
    <row r="156">
      <c r="A156" s="50"/>
      <c r="B156" s="46"/>
      <c r="C156" s="46"/>
      <c r="D156" s="46"/>
      <c r="E156" s="70"/>
      <c r="F156" s="50"/>
      <c r="G156" s="50"/>
      <c r="H156" s="50"/>
      <c r="I156" s="50"/>
      <c r="J156" s="102"/>
      <c r="K156" s="46"/>
      <c r="L156" s="46"/>
      <c r="M156" s="46"/>
      <c r="N156" s="46"/>
      <c r="O156" s="46"/>
      <c r="P156" s="46"/>
      <c r="Q156" s="46"/>
      <c r="R156" s="46"/>
      <c r="S156" s="46"/>
      <c r="T156" s="46"/>
      <c r="U156" s="46"/>
      <c r="V156" s="46"/>
      <c r="W156" s="46"/>
      <c r="X156" s="46"/>
      <c r="Y156" s="46"/>
      <c r="Z156" s="46"/>
      <c r="AA156" s="46"/>
      <c r="AB156" s="46"/>
      <c r="AC156" s="46"/>
      <c r="AD156" s="46"/>
      <c r="AE156" s="46"/>
      <c r="AF156" s="46"/>
      <c r="AG156" s="46"/>
      <c r="AH156" s="46"/>
      <c r="AI156" s="46"/>
      <c r="AJ156" s="46"/>
      <c r="AK156" s="46"/>
      <c r="AL156" s="46"/>
    </row>
    <row r="157">
      <c r="A157" s="50"/>
      <c r="B157" s="46"/>
      <c r="C157" s="46"/>
      <c r="D157" s="46"/>
      <c r="E157" s="70"/>
      <c r="F157" s="50"/>
      <c r="G157" s="50"/>
      <c r="H157" s="50"/>
      <c r="I157" s="50"/>
      <c r="J157" s="102"/>
      <c r="K157" s="46"/>
      <c r="L157" s="46"/>
      <c r="M157" s="46"/>
      <c r="N157" s="46"/>
      <c r="O157" s="46"/>
      <c r="P157" s="46"/>
      <c r="Q157" s="46"/>
      <c r="R157" s="46"/>
      <c r="S157" s="46"/>
      <c r="T157" s="46"/>
      <c r="U157" s="46"/>
      <c r="V157" s="46"/>
      <c r="W157" s="46"/>
      <c r="X157" s="46"/>
      <c r="Y157" s="46"/>
      <c r="Z157" s="46"/>
      <c r="AA157" s="46"/>
      <c r="AB157" s="46"/>
      <c r="AC157" s="46"/>
      <c r="AD157" s="46"/>
      <c r="AE157" s="46"/>
      <c r="AF157" s="46"/>
      <c r="AG157" s="46"/>
      <c r="AH157" s="46"/>
      <c r="AI157" s="46"/>
      <c r="AJ157" s="46"/>
      <c r="AK157" s="46"/>
      <c r="AL157" s="46"/>
    </row>
    <row r="158">
      <c r="A158" s="50"/>
      <c r="B158" s="46"/>
      <c r="C158" s="46"/>
      <c r="D158" s="46"/>
      <c r="E158" s="70"/>
      <c r="F158" s="50"/>
      <c r="G158" s="50"/>
      <c r="H158" s="50"/>
      <c r="I158" s="50"/>
      <c r="J158" s="102"/>
      <c r="K158" s="46"/>
      <c r="L158" s="46"/>
      <c r="M158" s="46"/>
      <c r="N158" s="46"/>
      <c r="O158" s="46"/>
      <c r="P158" s="46"/>
      <c r="Q158" s="46"/>
      <c r="R158" s="46"/>
      <c r="S158" s="46"/>
      <c r="T158" s="46"/>
      <c r="U158" s="46"/>
      <c r="V158" s="46"/>
      <c r="W158" s="46"/>
      <c r="X158" s="46"/>
      <c r="Y158" s="46"/>
      <c r="Z158" s="46"/>
      <c r="AA158" s="46"/>
      <c r="AB158" s="46"/>
      <c r="AC158" s="46"/>
      <c r="AD158" s="46"/>
      <c r="AE158" s="46"/>
      <c r="AF158" s="46"/>
      <c r="AG158" s="46"/>
      <c r="AH158" s="46"/>
      <c r="AI158" s="46"/>
      <c r="AJ158" s="46"/>
      <c r="AK158" s="46"/>
      <c r="AL158" s="46"/>
    </row>
    <row r="159">
      <c r="A159" s="50"/>
      <c r="B159" s="46"/>
      <c r="C159" s="46"/>
      <c r="D159" s="46"/>
      <c r="E159" s="70"/>
      <c r="F159" s="50"/>
      <c r="G159" s="50"/>
      <c r="H159" s="50"/>
      <c r="I159" s="50"/>
      <c r="J159" s="102"/>
      <c r="K159" s="46"/>
      <c r="L159" s="46"/>
      <c r="M159" s="46"/>
      <c r="N159" s="46"/>
      <c r="O159" s="46"/>
      <c r="P159" s="46"/>
      <c r="Q159" s="46"/>
      <c r="R159" s="46"/>
      <c r="S159" s="46"/>
      <c r="T159" s="46"/>
      <c r="U159" s="46"/>
      <c r="V159" s="46"/>
      <c r="W159" s="46"/>
      <c r="X159" s="46"/>
      <c r="Y159" s="46"/>
      <c r="Z159" s="46"/>
      <c r="AA159" s="46"/>
      <c r="AB159" s="46"/>
      <c r="AC159" s="46"/>
      <c r="AD159" s="46"/>
      <c r="AE159" s="46"/>
      <c r="AF159" s="46"/>
      <c r="AG159" s="46"/>
      <c r="AH159" s="46"/>
      <c r="AI159" s="46"/>
      <c r="AJ159" s="46"/>
      <c r="AK159" s="46"/>
      <c r="AL159" s="46"/>
    </row>
    <row r="160">
      <c r="A160" s="50"/>
      <c r="B160" s="46"/>
      <c r="C160" s="46"/>
      <c r="D160" s="46"/>
      <c r="E160" s="70"/>
      <c r="F160" s="50"/>
      <c r="G160" s="50"/>
      <c r="H160" s="50"/>
      <c r="I160" s="50"/>
      <c r="J160" s="102"/>
      <c r="K160" s="46"/>
      <c r="L160" s="46"/>
      <c r="M160" s="46"/>
      <c r="N160" s="46"/>
      <c r="O160" s="46"/>
      <c r="P160" s="46"/>
      <c r="Q160" s="46"/>
      <c r="R160" s="46"/>
      <c r="S160" s="46"/>
      <c r="T160" s="46"/>
      <c r="U160" s="46"/>
      <c r="V160" s="46"/>
      <c r="W160" s="46"/>
      <c r="X160" s="46"/>
      <c r="Y160" s="46"/>
      <c r="Z160" s="46"/>
      <c r="AA160" s="46"/>
      <c r="AB160" s="46"/>
      <c r="AC160" s="46"/>
      <c r="AD160" s="46"/>
      <c r="AE160" s="46"/>
      <c r="AF160" s="46"/>
      <c r="AG160" s="46"/>
      <c r="AH160" s="46"/>
      <c r="AI160" s="46"/>
      <c r="AJ160" s="46"/>
      <c r="AK160" s="46"/>
      <c r="AL160" s="46"/>
    </row>
    <row r="161">
      <c r="A161" s="50"/>
      <c r="B161" s="46"/>
      <c r="C161" s="46"/>
      <c r="D161" s="46"/>
      <c r="E161" s="70"/>
      <c r="F161" s="50"/>
      <c r="G161" s="50"/>
      <c r="H161" s="50"/>
      <c r="I161" s="50"/>
      <c r="J161" s="102"/>
      <c r="K161" s="46"/>
      <c r="L161" s="46"/>
      <c r="M161" s="46"/>
      <c r="N161" s="46"/>
      <c r="O161" s="46"/>
      <c r="P161" s="46"/>
      <c r="Q161" s="46"/>
      <c r="R161" s="46"/>
      <c r="S161" s="46"/>
      <c r="T161" s="46"/>
      <c r="U161" s="46"/>
      <c r="V161" s="46"/>
      <c r="W161" s="46"/>
      <c r="X161" s="46"/>
      <c r="Y161" s="46"/>
      <c r="Z161" s="46"/>
      <c r="AA161" s="46"/>
      <c r="AB161" s="46"/>
      <c r="AC161" s="46"/>
      <c r="AD161" s="46"/>
      <c r="AE161" s="46"/>
      <c r="AF161" s="46"/>
      <c r="AG161" s="46"/>
      <c r="AH161" s="46"/>
      <c r="AI161" s="46"/>
      <c r="AJ161" s="46"/>
      <c r="AK161" s="46"/>
      <c r="AL161" s="46"/>
    </row>
    <row r="162">
      <c r="A162" s="50"/>
      <c r="B162" s="46"/>
      <c r="C162" s="46"/>
      <c r="D162" s="46"/>
      <c r="E162" s="70"/>
      <c r="F162" s="50"/>
      <c r="G162" s="50"/>
      <c r="H162" s="50"/>
      <c r="I162" s="50"/>
      <c r="J162" s="102"/>
      <c r="K162" s="46"/>
      <c r="L162" s="46"/>
      <c r="M162" s="46"/>
      <c r="N162" s="46"/>
      <c r="O162" s="46"/>
      <c r="P162" s="46"/>
      <c r="Q162" s="46"/>
      <c r="R162" s="46"/>
      <c r="S162" s="46"/>
      <c r="T162" s="46"/>
      <c r="U162" s="46"/>
      <c r="V162" s="46"/>
      <c r="W162" s="46"/>
      <c r="X162" s="46"/>
      <c r="Y162" s="46"/>
      <c r="Z162" s="46"/>
      <c r="AA162" s="46"/>
      <c r="AB162" s="46"/>
      <c r="AC162" s="46"/>
      <c r="AD162" s="46"/>
      <c r="AE162" s="46"/>
      <c r="AF162" s="46"/>
      <c r="AG162" s="46"/>
      <c r="AH162" s="46"/>
      <c r="AI162" s="46"/>
      <c r="AJ162" s="46"/>
      <c r="AK162" s="46"/>
      <c r="AL162" s="46"/>
    </row>
    <row r="163">
      <c r="A163" s="50"/>
      <c r="B163" s="46"/>
      <c r="C163" s="46"/>
      <c r="D163" s="46"/>
      <c r="E163" s="70"/>
      <c r="F163" s="50"/>
      <c r="G163" s="50"/>
      <c r="H163" s="50"/>
      <c r="I163" s="50"/>
      <c r="J163" s="102"/>
      <c r="K163" s="46"/>
      <c r="L163" s="46"/>
      <c r="M163" s="46"/>
      <c r="N163" s="46"/>
      <c r="O163" s="46"/>
      <c r="P163" s="46"/>
      <c r="Q163" s="46"/>
      <c r="R163" s="46"/>
      <c r="S163" s="46"/>
      <c r="T163" s="46"/>
      <c r="U163" s="46"/>
      <c r="V163" s="46"/>
      <c r="W163" s="46"/>
      <c r="X163" s="46"/>
      <c r="Y163" s="46"/>
      <c r="Z163" s="46"/>
      <c r="AA163" s="46"/>
      <c r="AB163" s="46"/>
      <c r="AC163" s="46"/>
      <c r="AD163" s="46"/>
      <c r="AE163" s="46"/>
      <c r="AF163" s="46"/>
      <c r="AG163" s="46"/>
      <c r="AH163" s="46"/>
      <c r="AI163" s="46"/>
      <c r="AJ163" s="46"/>
      <c r="AK163" s="46"/>
      <c r="AL163" s="46"/>
    </row>
    <row r="164">
      <c r="A164" s="50"/>
      <c r="B164" s="46"/>
      <c r="C164" s="46"/>
      <c r="D164" s="46"/>
      <c r="E164" s="70"/>
      <c r="F164" s="50"/>
      <c r="G164" s="50"/>
      <c r="H164" s="50"/>
      <c r="I164" s="50"/>
      <c r="J164" s="102"/>
      <c r="K164" s="46"/>
      <c r="L164" s="46"/>
      <c r="M164" s="46"/>
      <c r="N164" s="46"/>
      <c r="O164" s="46"/>
      <c r="P164" s="46"/>
      <c r="Q164" s="46"/>
      <c r="R164" s="46"/>
      <c r="S164" s="46"/>
      <c r="T164" s="46"/>
      <c r="U164" s="46"/>
      <c r="V164" s="46"/>
      <c r="W164" s="46"/>
      <c r="X164" s="46"/>
      <c r="Y164" s="46"/>
      <c r="Z164" s="46"/>
      <c r="AA164" s="46"/>
      <c r="AB164" s="46"/>
      <c r="AC164" s="46"/>
      <c r="AD164" s="46"/>
      <c r="AE164" s="46"/>
      <c r="AF164" s="46"/>
      <c r="AG164" s="46"/>
      <c r="AH164" s="46"/>
      <c r="AI164" s="46"/>
      <c r="AJ164" s="46"/>
      <c r="AK164" s="46"/>
      <c r="AL164" s="46"/>
    </row>
    <row r="165">
      <c r="A165" s="50"/>
      <c r="B165" s="46"/>
      <c r="C165" s="46"/>
      <c r="D165" s="46"/>
      <c r="E165" s="70"/>
      <c r="F165" s="50"/>
      <c r="G165" s="50"/>
      <c r="H165" s="50"/>
      <c r="I165" s="50"/>
      <c r="J165" s="102"/>
      <c r="K165" s="46"/>
      <c r="L165" s="46"/>
      <c r="M165" s="46"/>
      <c r="N165" s="46"/>
      <c r="O165" s="46"/>
      <c r="P165" s="46"/>
      <c r="Q165" s="46"/>
      <c r="R165" s="46"/>
      <c r="S165" s="46"/>
      <c r="T165" s="46"/>
      <c r="U165" s="46"/>
      <c r="V165" s="46"/>
      <c r="W165" s="46"/>
      <c r="X165" s="46"/>
      <c r="Y165" s="46"/>
      <c r="Z165" s="46"/>
      <c r="AA165" s="46"/>
      <c r="AB165" s="46"/>
      <c r="AC165" s="46"/>
      <c r="AD165" s="46"/>
      <c r="AE165" s="46"/>
      <c r="AF165" s="46"/>
      <c r="AG165" s="46"/>
      <c r="AH165" s="46"/>
      <c r="AI165" s="46"/>
      <c r="AJ165" s="46"/>
      <c r="AK165" s="46"/>
      <c r="AL165" s="46"/>
    </row>
    <row r="166">
      <c r="A166" s="50"/>
      <c r="B166" s="46"/>
      <c r="C166" s="46"/>
      <c r="D166" s="46"/>
      <c r="E166" s="70"/>
      <c r="F166" s="50"/>
      <c r="G166" s="50"/>
      <c r="H166" s="50"/>
      <c r="I166" s="50"/>
      <c r="J166" s="102"/>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c r="AH166" s="46"/>
      <c r="AI166" s="46"/>
      <c r="AJ166" s="46"/>
      <c r="AK166" s="46"/>
      <c r="AL166" s="46"/>
    </row>
    <row r="167">
      <c r="A167" s="50"/>
      <c r="B167" s="46"/>
      <c r="C167" s="46"/>
      <c r="D167" s="46"/>
      <c r="E167" s="70"/>
      <c r="F167" s="50"/>
      <c r="G167" s="50"/>
      <c r="H167" s="50"/>
      <c r="I167" s="50"/>
      <c r="J167" s="102"/>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c r="AH167" s="46"/>
      <c r="AI167" s="46"/>
      <c r="AJ167" s="46"/>
      <c r="AK167" s="46"/>
      <c r="AL167" s="46"/>
    </row>
    <row r="168">
      <c r="A168" s="50"/>
      <c r="B168" s="46"/>
      <c r="C168" s="46"/>
      <c r="D168" s="46"/>
      <c r="E168" s="70"/>
      <c r="F168" s="50"/>
      <c r="G168" s="50"/>
      <c r="H168" s="50"/>
      <c r="I168" s="50"/>
      <c r="J168" s="102"/>
      <c r="K168" s="46"/>
      <c r="L168" s="46"/>
      <c r="M168" s="46"/>
      <c r="N168" s="46"/>
      <c r="O168" s="46"/>
      <c r="P168" s="46"/>
      <c r="Q168" s="46"/>
      <c r="R168" s="46"/>
      <c r="S168" s="46"/>
      <c r="T168" s="46"/>
      <c r="U168" s="46"/>
      <c r="V168" s="46"/>
      <c r="W168" s="46"/>
      <c r="X168" s="46"/>
      <c r="Y168" s="46"/>
      <c r="Z168" s="46"/>
      <c r="AA168" s="46"/>
      <c r="AB168" s="46"/>
      <c r="AC168" s="46"/>
      <c r="AD168" s="46"/>
      <c r="AE168" s="46"/>
      <c r="AF168" s="46"/>
      <c r="AG168" s="46"/>
      <c r="AH168" s="46"/>
      <c r="AI168" s="46"/>
      <c r="AJ168" s="46"/>
      <c r="AK168" s="46"/>
      <c r="AL168" s="46"/>
    </row>
    <row r="169">
      <c r="A169" s="50"/>
      <c r="B169" s="46"/>
      <c r="C169" s="46"/>
      <c r="D169" s="46"/>
      <c r="E169" s="70"/>
      <c r="F169" s="50"/>
      <c r="G169" s="50"/>
      <c r="H169" s="50"/>
      <c r="I169" s="50"/>
      <c r="J169" s="102"/>
      <c r="K169" s="46"/>
      <c r="L169" s="46"/>
      <c r="M169" s="46"/>
      <c r="N169" s="46"/>
      <c r="O169" s="46"/>
      <c r="P169" s="46"/>
      <c r="Q169" s="46"/>
      <c r="R169" s="46"/>
      <c r="S169" s="46"/>
      <c r="T169" s="46"/>
      <c r="U169" s="46"/>
      <c r="V169" s="46"/>
      <c r="W169" s="46"/>
      <c r="X169" s="46"/>
      <c r="Y169" s="46"/>
      <c r="Z169" s="46"/>
      <c r="AA169" s="46"/>
      <c r="AB169" s="46"/>
      <c r="AC169" s="46"/>
      <c r="AD169" s="46"/>
      <c r="AE169" s="46"/>
      <c r="AF169" s="46"/>
      <c r="AG169" s="46"/>
      <c r="AH169" s="46"/>
      <c r="AI169" s="46"/>
      <c r="AJ169" s="46"/>
      <c r="AK169" s="46"/>
      <c r="AL169" s="46"/>
    </row>
    <row r="170">
      <c r="A170" s="50"/>
      <c r="B170" s="46"/>
      <c r="C170" s="46"/>
      <c r="D170" s="46"/>
      <c r="E170" s="70"/>
      <c r="F170" s="50"/>
      <c r="G170" s="50"/>
      <c r="H170" s="50"/>
      <c r="I170" s="50"/>
      <c r="J170" s="102"/>
      <c r="K170" s="46"/>
      <c r="L170" s="46"/>
      <c r="M170" s="46"/>
      <c r="N170" s="46"/>
      <c r="O170" s="46"/>
      <c r="P170" s="46"/>
      <c r="Q170" s="46"/>
      <c r="R170" s="46"/>
      <c r="S170" s="46"/>
      <c r="T170" s="46"/>
      <c r="U170" s="46"/>
      <c r="V170" s="46"/>
      <c r="W170" s="46"/>
      <c r="X170" s="46"/>
      <c r="Y170" s="46"/>
      <c r="Z170" s="46"/>
      <c r="AA170" s="46"/>
      <c r="AB170" s="46"/>
      <c r="AC170" s="46"/>
      <c r="AD170" s="46"/>
      <c r="AE170" s="46"/>
      <c r="AF170" s="46"/>
      <c r="AG170" s="46"/>
      <c r="AH170" s="46"/>
      <c r="AI170" s="46"/>
      <c r="AJ170" s="46"/>
      <c r="AK170" s="46"/>
      <c r="AL170" s="46"/>
    </row>
    <row r="171">
      <c r="A171" s="50"/>
      <c r="B171" s="46"/>
      <c r="C171" s="46"/>
      <c r="D171" s="46"/>
      <c r="E171" s="70"/>
      <c r="F171" s="50"/>
      <c r="G171" s="50"/>
      <c r="H171" s="50"/>
      <c r="I171" s="50"/>
      <c r="J171" s="102"/>
      <c r="K171" s="46"/>
      <c r="L171" s="46"/>
      <c r="M171" s="46"/>
      <c r="N171" s="46"/>
      <c r="O171" s="46"/>
      <c r="P171" s="46"/>
      <c r="Q171" s="46"/>
      <c r="R171" s="46"/>
      <c r="S171" s="46"/>
      <c r="T171" s="46"/>
      <c r="U171" s="46"/>
      <c r="V171" s="46"/>
      <c r="W171" s="46"/>
      <c r="X171" s="46"/>
      <c r="Y171" s="46"/>
      <c r="Z171" s="46"/>
      <c r="AA171" s="46"/>
      <c r="AB171" s="46"/>
      <c r="AC171" s="46"/>
      <c r="AD171" s="46"/>
      <c r="AE171" s="46"/>
      <c r="AF171" s="46"/>
      <c r="AG171" s="46"/>
      <c r="AH171" s="46"/>
      <c r="AI171" s="46"/>
      <c r="AJ171" s="46"/>
      <c r="AK171" s="46"/>
      <c r="AL171" s="46"/>
    </row>
    <row r="172">
      <c r="A172" s="50"/>
      <c r="B172" s="46"/>
      <c r="C172" s="46"/>
      <c r="D172" s="46"/>
      <c r="E172" s="70"/>
      <c r="F172" s="50"/>
      <c r="G172" s="50"/>
      <c r="H172" s="50"/>
      <c r="I172" s="50"/>
      <c r="J172" s="102"/>
      <c r="K172" s="46"/>
      <c r="L172" s="46"/>
      <c r="M172" s="46"/>
      <c r="N172" s="46"/>
      <c r="O172" s="46"/>
      <c r="P172" s="46"/>
      <c r="Q172" s="46"/>
      <c r="R172" s="46"/>
      <c r="S172" s="46"/>
      <c r="T172" s="46"/>
      <c r="U172" s="46"/>
      <c r="V172" s="46"/>
      <c r="W172" s="46"/>
      <c r="X172" s="46"/>
      <c r="Y172" s="46"/>
      <c r="Z172" s="46"/>
      <c r="AA172" s="46"/>
      <c r="AB172" s="46"/>
      <c r="AC172" s="46"/>
      <c r="AD172" s="46"/>
      <c r="AE172" s="46"/>
      <c r="AF172" s="46"/>
      <c r="AG172" s="46"/>
      <c r="AH172" s="46"/>
      <c r="AI172" s="46"/>
      <c r="AJ172" s="46"/>
      <c r="AK172" s="46"/>
      <c r="AL172" s="46"/>
    </row>
    <row r="173">
      <c r="A173" s="50"/>
      <c r="B173" s="46"/>
      <c r="C173" s="46"/>
      <c r="D173" s="46"/>
      <c r="E173" s="70"/>
      <c r="F173" s="50"/>
      <c r="G173" s="50"/>
      <c r="H173" s="50"/>
      <c r="I173" s="50"/>
      <c r="J173" s="102"/>
      <c r="K173" s="46"/>
      <c r="L173" s="46"/>
      <c r="M173" s="46"/>
      <c r="N173" s="46"/>
      <c r="O173" s="46"/>
      <c r="P173" s="46"/>
      <c r="Q173" s="46"/>
      <c r="R173" s="46"/>
      <c r="S173" s="46"/>
      <c r="T173" s="46"/>
      <c r="U173" s="46"/>
      <c r="V173" s="46"/>
      <c r="W173" s="46"/>
      <c r="X173" s="46"/>
      <c r="Y173" s="46"/>
      <c r="Z173" s="46"/>
      <c r="AA173" s="46"/>
      <c r="AB173" s="46"/>
      <c r="AC173" s="46"/>
      <c r="AD173" s="46"/>
      <c r="AE173" s="46"/>
      <c r="AF173" s="46"/>
      <c r="AG173" s="46"/>
      <c r="AH173" s="46"/>
      <c r="AI173" s="46"/>
      <c r="AJ173" s="46"/>
      <c r="AK173" s="46"/>
      <c r="AL173" s="46"/>
    </row>
    <row r="174">
      <c r="A174" s="50"/>
      <c r="B174" s="46"/>
      <c r="C174" s="46"/>
      <c r="D174" s="46"/>
      <c r="E174" s="70"/>
      <c r="F174" s="50"/>
      <c r="G174" s="50"/>
      <c r="H174" s="50"/>
      <c r="I174" s="50"/>
      <c r="J174" s="102"/>
      <c r="K174" s="46"/>
      <c r="L174" s="46"/>
      <c r="M174" s="46"/>
      <c r="N174" s="46"/>
      <c r="O174" s="46"/>
      <c r="P174" s="46"/>
      <c r="Q174" s="46"/>
      <c r="R174" s="46"/>
      <c r="S174" s="46"/>
      <c r="T174" s="46"/>
      <c r="U174" s="46"/>
      <c r="V174" s="46"/>
      <c r="W174" s="46"/>
      <c r="X174" s="46"/>
      <c r="Y174" s="46"/>
      <c r="Z174" s="46"/>
      <c r="AA174" s="46"/>
      <c r="AB174" s="46"/>
      <c r="AC174" s="46"/>
      <c r="AD174" s="46"/>
      <c r="AE174" s="46"/>
      <c r="AF174" s="46"/>
      <c r="AG174" s="46"/>
      <c r="AH174" s="46"/>
      <c r="AI174" s="46"/>
      <c r="AJ174" s="46"/>
      <c r="AK174" s="46"/>
      <c r="AL174" s="46"/>
    </row>
    <row r="175">
      <c r="A175" s="50"/>
      <c r="B175" s="46"/>
      <c r="C175" s="46"/>
      <c r="D175" s="46"/>
      <c r="E175" s="70"/>
      <c r="F175" s="50"/>
      <c r="G175" s="50"/>
      <c r="H175" s="50"/>
      <c r="I175" s="50"/>
      <c r="J175" s="102"/>
      <c r="K175" s="46"/>
      <c r="L175" s="46"/>
      <c r="M175" s="46"/>
      <c r="N175" s="46"/>
      <c r="O175" s="46"/>
      <c r="P175" s="46"/>
      <c r="Q175" s="46"/>
      <c r="R175" s="46"/>
      <c r="S175" s="46"/>
      <c r="T175" s="46"/>
      <c r="U175" s="46"/>
      <c r="V175" s="46"/>
      <c r="W175" s="46"/>
      <c r="X175" s="46"/>
      <c r="Y175" s="46"/>
      <c r="Z175" s="46"/>
      <c r="AA175" s="46"/>
      <c r="AB175" s="46"/>
      <c r="AC175" s="46"/>
      <c r="AD175" s="46"/>
      <c r="AE175" s="46"/>
      <c r="AF175" s="46"/>
      <c r="AG175" s="46"/>
      <c r="AH175" s="46"/>
      <c r="AI175" s="46"/>
      <c r="AJ175" s="46"/>
      <c r="AK175" s="46"/>
      <c r="AL175" s="46"/>
    </row>
    <row r="176">
      <c r="A176" s="50"/>
      <c r="B176" s="46"/>
      <c r="C176" s="46"/>
      <c r="D176" s="46"/>
      <c r="E176" s="70"/>
      <c r="F176" s="50"/>
      <c r="G176" s="50"/>
      <c r="H176" s="50"/>
      <c r="I176" s="50"/>
      <c r="J176" s="102"/>
      <c r="K176" s="46"/>
      <c r="L176" s="46"/>
      <c r="M176" s="46"/>
      <c r="N176" s="46"/>
      <c r="O176" s="46"/>
      <c r="P176" s="46"/>
      <c r="Q176" s="46"/>
      <c r="R176" s="46"/>
      <c r="S176" s="46"/>
      <c r="T176" s="46"/>
      <c r="U176" s="46"/>
      <c r="V176" s="46"/>
      <c r="W176" s="46"/>
      <c r="X176" s="46"/>
      <c r="Y176" s="46"/>
      <c r="Z176" s="46"/>
      <c r="AA176" s="46"/>
      <c r="AB176" s="46"/>
      <c r="AC176" s="46"/>
      <c r="AD176" s="46"/>
      <c r="AE176" s="46"/>
      <c r="AF176" s="46"/>
      <c r="AG176" s="46"/>
      <c r="AH176" s="46"/>
      <c r="AI176" s="46"/>
      <c r="AJ176" s="46"/>
      <c r="AK176" s="46"/>
      <c r="AL176" s="46"/>
    </row>
    <row r="177">
      <c r="A177" s="50"/>
      <c r="B177" s="46"/>
      <c r="C177" s="46"/>
      <c r="D177" s="46"/>
      <c r="E177" s="70"/>
      <c r="F177" s="50"/>
      <c r="G177" s="50"/>
      <c r="H177" s="50"/>
      <c r="I177" s="50"/>
      <c r="J177" s="102"/>
      <c r="K177" s="46"/>
      <c r="L177" s="46"/>
      <c r="M177" s="46"/>
      <c r="N177" s="46"/>
      <c r="O177" s="46"/>
      <c r="P177" s="46"/>
      <c r="Q177" s="46"/>
      <c r="R177" s="46"/>
      <c r="S177" s="46"/>
      <c r="T177" s="46"/>
      <c r="U177" s="46"/>
      <c r="V177" s="46"/>
      <c r="W177" s="46"/>
      <c r="X177" s="46"/>
      <c r="Y177" s="46"/>
      <c r="Z177" s="46"/>
      <c r="AA177" s="46"/>
      <c r="AB177" s="46"/>
      <c r="AC177" s="46"/>
      <c r="AD177" s="46"/>
      <c r="AE177" s="46"/>
      <c r="AF177" s="46"/>
      <c r="AG177" s="46"/>
      <c r="AH177" s="46"/>
      <c r="AI177" s="46"/>
      <c r="AJ177" s="46"/>
      <c r="AK177" s="46"/>
      <c r="AL177" s="46"/>
    </row>
    <row r="178">
      <c r="A178" s="50"/>
      <c r="B178" s="46"/>
      <c r="C178" s="46"/>
      <c r="D178" s="46"/>
      <c r="E178" s="70"/>
      <c r="F178" s="50"/>
      <c r="G178" s="50"/>
      <c r="H178" s="50"/>
      <c r="I178" s="50"/>
      <c r="J178" s="102"/>
      <c r="K178" s="46"/>
      <c r="L178" s="46"/>
      <c r="M178" s="46"/>
      <c r="N178" s="46"/>
      <c r="O178" s="46"/>
      <c r="P178" s="46"/>
      <c r="Q178" s="46"/>
      <c r="R178" s="46"/>
      <c r="S178" s="46"/>
      <c r="T178" s="46"/>
      <c r="U178" s="46"/>
      <c r="V178" s="46"/>
      <c r="W178" s="46"/>
      <c r="X178" s="46"/>
      <c r="Y178" s="46"/>
      <c r="Z178" s="46"/>
      <c r="AA178" s="46"/>
      <c r="AB178" s="46"/>
      <c r="AC178" s="46"/>
      <c r="AD178" s="46"/>
      <c r="AE178" s="46"/>
      <c r="AF178" s="46"/>
      <c r="AG178" s="46"/>
      <c r="AH178" s="46"/>
      <c r="AI178" s="46"/>
      <c r="AJ178" s="46"/>
      <c r="AK178" s="46"/>
      <c r="AL178" s="46"/>
    </row>
    <row r="179">
      <c r="A179" s="50"/>
      <c r="B179" s="46"/>
      <c r="C179" s="46"/>
      <c r="D179" s="46"/>
      <c r="E179" s="70"/>
      <c r="F179" s="50"/>
      <c r="G179" s="50"/>
      <c r="H179" s="50"/>
      <c r="I179" s="50"/>
      <c r="J179" s="102"/>
      <c r="K179" s="46"/>
      <c r="L179" s="46"/>
      <c r="M179" s="46"/>
      <c r="N179" s="46"/>
      <c r="O179" s="46"/>
      <c r="P179" s="46"/>
      <c r="Q179" s="46"/>
      <c r="R179" s="46"/>
      <c r="S179" s="46"/>
      <c r="T179" s="46"/>
      <c r="U179" s="46"/>
      <c r="V179" s="46"/>
      <c r="W179" s="46"/>
      <c r="X179" s="46"/>
      <c r="Y179" s="46"/>
      <c r="Z179" s="46"/>
      <c r="AA179" s="46"/>
      <c r="AB179" s="46"/>
      <c r="AC179" s="46"/>
      <c r="AD179" s="46"/>
      <c r="AE179" s="46"/>
      <c r="AF179" s="46"/>
      <c r="AG179" s="46"/>
      <c r="AH179" s="46"/>
      <c r="AI179" s="46"/>
      <c r="AJ179" s="46"/>
      <c r="AK179" s="46"/>
      <c r="AL179" s="46"/>
    </row>
    <row r="180">
      <c r="A180" s="50"/>
      <c r="B180" s="46"/>
      <c r="C180" s="46"/>
      <c r="D180" s="46"/>
      <c r="E180" s="70"/>
      <c r="F180" s="50"/>
      <c r="G180" s="50"/>
      <c r="H180" s="50"/>
      <c r="I180" s="50"/>
      <c r="J180" s="102"/>
      <c r="K180" s="46"/>
      <c r="L180" s="46"/>
      <c r="M180" s="46"/>
      <c r="N180" s="46"/>
      <c r="O180" s="46"/>
      <c r="P180" s="46"/>
      <c r="Q180" s="46"/>
      <c r="R180" s="46"/>
      <c r="S180" s="46"/>
      <c r="T180" s="46"/>
      <c r="U180" s="46"/>
      <c r="V180" s="46"/>
      <c r="W180" s="46"/>
      <c r="X180" s="46"/>
      <c r="Y180" s="46"/>
      <c r="Z180" s="46"/>
      <c r="AA180" s="46"/>
      <c r="AB180" s="46"/>
      <c r="AC180" s="46"/>
      <c r="AD180" s="46"/>
      <c r="AE180" s="46"/>
      <c r="AF180" s="46"/>
      <c r="AG180" s="46"/>
      <c r="AH180" s="46"/>
      <c r="AI180" s="46"/>
      <c r="AJ180" s="46"/>
      <c r="AK180" s="46"/>
      <c r="AL180" s="46"/>
    </row>
    <row r="181">
      <c r="A181" s="50"/>
      <c r="B181" s="46"/>
      <c r="C181" s="46"/>
      <c r="D181" s="46"/>
      <c r="E181" s="70"/>
      <c r="F181" s="50"/>
      <c r="G181" s="50"/>
      <c r="H181" s="50"/>
      <c r="I181" s="50"/>
      <c r="J181" s="102"/>
      <c r="K181" s="46"/>
      <c r="L181" s="46"/>
      <c r="M181" s="46"/>
      <c r="N181" s="46"/>
      <c r="O181" s="46"/>
      <c r="P181" s="46"/>
      <c r="Q181" s="46"/>
      <c r="R181" s="46"/>
      <c r="S181" s="46"/>
      <c r="T181" s="46"/>
      <c r="U181" s="46"/>
      <c r="V181" s="46"/>
      <c r="W181" s="46"/>
      <c r="X181" s="46"/>
      <c r="Y181" s="46"/>
      <c r="Z181" s="46"/>
      <c r="AA181" s="46"/>
      <c r="AB181" s="46"/>
      <c r="AC181" s="46"/>
      <c r="AD181" s="46"/>
      <c r="AE181" s="46"/>
      <c r="AF181" s="46"/>
      <c r="AG181" s="46"/>
      <c r="AH181" s="46"/>
      <c r="AI181" s="46"/>
      <c r="AJ181" s="46"/>
      <c r="AK181" s="46"/>
      <c r="AL181" s="46"/>
    </row>
    <row r="182">
      <c r="A182" s="50"/>
      <c r="B182" s="46"/>
      <c r="C182" s="46"/>
      <c r="D182" s="46"/>
      <c r="E182" s="70"/>
      <c r="F182" s="50"/>
      <c r="G182" s="50"/>
      <c r="H182" s="50"/>
      <c r="I182" s="50"/>
      <c r="J182" s="102"/>
      <c r="K182" s="46"/>
      <c r="L182" s="46"/>
      <c r="M182" s="46"/>
      <c r="N182" s="46"/>
      <c r="O182" s="46"/>
      <c r="P182" s="46"/>
      <c r="Q182" s="46"/>
      <c r="R182" s="46"/>
      <c r="S182" s="46"/>
      <c r="T182" s="46"/>
      <c r="U182" s="46"/>
      <c r="V182" s="46"/>
      <c r="W182" s="46"/>
      <c r="X182" s="46"/>
      <c r="Y182" s="46"/>
      <c r="Z182" s="46"/>
      <c r="AA182" s="46"/>
      <c r="AB182" s="46"/>
      <c r="AC182" s="46"/>
      <c r="AD182" s="46"/>
      <c r="AE182" s="46"/>
      <c r="AF182" s="46"/>
      <c r="AG182" s="46"/>
      <c r="AH182" s="46"/>
      <c r="AI182" s="46"/>
      <c r="AJ182" s="46"/>
      <c r="AK182" s="46"/>
      <c r="AL182" s="46"/>
    </row>
    <row r="183">
      <c r="A183" s="50"/>
      <c r="B183" s="46"/>
      <c r="C183" s="46"/>
      <c r="D183" s="46"/>
      <c r="E183" s="70"/>
      <c r="F183" s="50"/>
      <c r="G183" s="50"/>
      <c r="H183" s="50"/>
      <c r="I183" s="50"/>
      <c r="J183" s="102"/>
      <c r="K183" s="46"/>
      <c r="L183" s="46"/>
      <c r="M183" s="46"/>
      <c r="N183" s="46"/>
      <c r="O183" s="46"/>
      <c r="P183" s="46"/>
      <c r="Q183" s="46"/>
      <c r="R183" s="46"/>
      <c r="S183" s="46"/>
      <c r="T183" s="46"/>
      <c r="U183" s="46"/>
      <c r="V183" s="46"/>
      <c r="W183" s="46"/>
      <c r="X183" s="46"/>
      <c r="Y183" s="46"/>
      <c r="Z183" s="46"/>
      <c r="AA183" s="46"/>
      <c r="AB183" s="46"/>
      <c r="AC183" s="46"/>
      <c r="AD183" s="46"/>
      <c r="AE183" s="46"/>
      <c r="AF183" s="46"/>
      <c r="AG183" s="46"/>
      <c r="AH183" s="46"/>
      <c r="AI183" s="46"/>
      <c r="AJ183" s="46"/>
      <c r="AK183" s="46"/>
      <c r="AL183" s="46"/>
    </row>
    <row r="184">
      <c r="A184" s="50"/>
      <c r="B184" s="46"/>
      <c r="C184" s="46"/>
      <c r="D184" s="46"/>
      <c r="E184" s="70"/>
      <c r="F184" s="50"/>
      <c r="G184" s="50"/>
      <c r="H184" s="50"/>
      <c r="I184" s="50"/>
      <c r="J184" s="102"/>
      <c r="K184" s="46"/>
      <c r="L184" s="46"/>
      <c r="M184" s="46"/>
      <c r="N184" s="46"/>
      <c r="O184" s="46"/>
      <c r="P184" s="46"/>
      <c r="Q184" s="46"/>
      <c r="R184" s="46"/>
      <c r="S184" s="46"/>
      <c r="T184" s="46"/>
      <c r="U184" s="46"/>
      <c r="V184" s="46"/>
      <c r="W184" s="46"/>
      <c r="X184" s="46"/>
      <c r="Y184" s="46"/>
      <c r="Z184" s="46"/>
      <c r="AA184" s="46"/>
      <c r="AB184" s="46"/>
      <c r="AC184" s="46"/>
      <c r="AD184" s="46"/>
      <c r="AE184" s="46"/>
      <c r="AF184" s="46"/>
      <c r="AG184" s="46"/>
      <c r="AH184" s="46"/>
      <c r="AI184" s="46"/>
      <c r="AJ184" s="46"/>
      <c r="AK184" s="46"/>
      <c r="AL184" s="46"/>
    </row>
    <row r="185">
      <c r="A185" s="50"/>
      <c r="B185" s="46"/>
      <c r="C185" s="46"/>
      <c r="D185" s="46"/>
      <c r="E185" s="70"/>
      <c r="F185" s="50"/>
      <c r="G185" s="50"/>
      <c r="H185" s="50"/>
      <c r="I185" s="50"/>
      <c r="J185" s="102"/>
      <c r="K185" s="46"/>
      <c r="L185" s="46"/>
      <c r="M185" s="46"/>
      <c r="N185" s="46"/>
      <c r="O185" s="46"/>
      <c r="P185" s="46"/>
      <c r="Q185" s="46"/>
      <c r="R185" s="46"/>
      <c r="S185" s="46"/>
      <c r="T185" s="46"/>
      <c r="U185" s="46"/>
      <c r="V185" s="46"/>
      <c r="W185" s="46"/>
      <c r="X185" s="46"/>
      <c r="Y185" s="46"/>
      <c r="Z185" s="46"/>
      <c r="AA185" s="46"/>
      <c r="AB185" s="46"/>
      <c r="AC185" s="46"/>
      <c r="AD185" s="46"/>
      <c r="AE185" s="46"/>
      <c r="AF185" s="46"/>
      <c r="AG185" s="46"/>
      <c r="AH185" s="46"/>
      <c r="AI185" s="46"/>
      <c r="AJ185" s="46"/>
      <c r="AK185" s="46"/>
      <c r="AL185" s="46"/>
    </row>
    <row r="186">
      <c r="A186" s="50"/>
      <c r="B186" s="46"/>
      <c r="C186" s="46"/>
      <c r="D186" s="46"/>
      <c r="E186" s="70"/>
      <c r="F186" s="50"/>
      <c r="G186" s="50"/>
      <c r="H186" s="50"/>
      <c r="I186" s="50"/>
      <c r="J186" s="102"/>
      <c r="K186" s="46"/>
      <c r="L186" s="46"/>
      <c r="M186" s="46"/>
      <c r="N186" s="46"/>
      <c r="O186" s="46"/>
      <c r="P186" s="46"/>
      <c r="Q186" s="46"/>
      <c r="R186" s="46"/>
      <c r="S186" s="46"/>
      <c r="T186" s="46"/>
      <c r="U186" s="46"/>
      <c r="V186" s="46"/>
      <c r="W186" s="46"/>
      <c r="X186" s="46"/>
      <c r="Y186" s="46"/>
      <c r="Z186" s="46"/>
      <c r="AA186" s="46"/>
      <c r="AB186" s="46"/>
      <c r="AC186" s="46"/>
      <c r="AD186" s="46"/>
      <c r="AE186" s="46"/>
      <c r="AF186" s="46"/>
      <c r="AG186" s="46"/>
      <c r="AH186" s="46"/>
      <c r="AI186" s="46"/>
      <c r="AJ186" s="46"/>
      <c r="AK186" s="46"/>
      <c r="AL186" s="46"/>
    </row>
    <row r="187">
      <c r="A187" s="50"/>
      <c r="B187" s="46"/>
      <c r="C187" s="46"/>
      <c r="D187" s="46"/>
      <c r="E187" s="70"/>
      <c r="F187" s="50"/>
      <c r="G187" s="50"/>
      <c r="H187" s="50"/>
      <c r="I187" s="50"/>
      <c r="J187" s="102"/>
      <c r="K187" s="46"/>
      <c r="L187" s="46"/>
      <c r="M187" s="46"/>
      <c r="N187" s="46"/>
      <c r="O187" s="46"/>
      <c r="P187" s="46"/>
      <c r="Q187" s="46"/>
      <c r="R187" s="46"/>
      <c r="S187" s="46"/>
      <c r="T187" s="46"/>
      <c r="U187" s="46"/>
      <c r="V187" s="46"/>
      <c r="W187" s="46"/>
      <c r="X187" s="46"/>
      <c r="Y187" s="46"/>
      <c r="Z187" s="46"/>
      <c r="AA187" s="46"/>
      <c r="AB187" s="46"/>
      <c r="AC187" s="46"/>
      <c r="AD187" s="46"/>
      <c r="AE187" s="46"/>
      <c r="AF187" s="46"/>
      <c r="AG187" s="46"/>
      <c r="AH187" s="46"/>
      <c r="AI187" s="46"/>
      <c r="AJ187" s="46"/>
      <c r="AK187" s="46"/>
      <c r="AL187" s="46"/>
    </row>
    <row r="188">
      <c r="A188" s="50"/>
      <c r="B188" s="46"/>
      <c r="C188" s="46"/>
      <c r="D188" s="46"/>
      <c r="E188" s="70"/>
      <c r="F188" s="50"/>
      <c r="G188" s="50"/>
      <c r="H188" s="50"/>
      <c r="I188" s="50"/>
      <c r="J188" s="102"/>
      <c r="K188" s="46"/>
      <c r="L188" s="46"/>
      <c r="M188" s="46"/>
      <c r="N188" s="46"/>
      <c r="O188" s="46"/>
      <c r="P188" s="46"/>
      <c r="Q188" s="46"/>
      <c r="R188" s="46"/>
      <c r="S188" s="46"/>
      <c r="T188" s="46"/>
      <c r="U188" s="46"/>
      <c r="V188" s="46"/>
      <c r="W188" s="46"/>
      <c r="X188" s="46"/>
      <c r="Y188" s="46"/>
      <c r="Z188" s="46"/>
      <c r="AA188" s="46"/>
      <c r="AB188" s="46"/>
      <c r="AC188" s="46"/>
      <c r="AD188" s="46"/>
      <c r="AE188" s="46"/>
      <c r="AF188" s="46"/>
      <c r="AG188" s="46"/>
      <c r="AH188" s="46"/>
      <c r="AI188" s="46"/>
      <c r="AJ188" s="46"/>
      <c r="AK188" s="46"/>
      <c r="AL188" s="46"/>
    </row>
    <row r="189">
      <c r="A189" s="50"/>
      <c r="B189" s="46"/>
      <c r="C189" s="46"/>
      <c r="D189" s="46"/>
      <c r="E189" s="70"/>
      <c r="F189" s="50"/>
      <c r="G189" s="50"/>
      <c r="H189" s="50"/>
      <c r="I189" s="50"/>
      <c r="J189" s="102"/>
      <c r="K189" s="46"/>
      <c r="L189" s="46"/>
      <c r="M189" s="46"/>
      <c r="N189" s="46"/>
      <c r="O189" s="46"/>
      <c r="P189" s="46"/>
      <c r="Q189" s="46"/>
      <c r="R189" s="46"/>
      <c r="S189" s="46"/>
      <c r="T189" s="46"/>
      <c r="U189" s="46"/>
      <c r="V189" s="46"/>
      <c r="W189" s="46"/>
      <c r="X189" s="46"/>
      <c r="Y189" s="46"/>
      <c r="Z189" s="46"/>
      <c r="AA189" s="46"/>
      <c r="AB189" s="46"/>
      <c r="AC189" s="46"/>
      <c r="AD189" s="46"/>
      <c r="AE189" s="46"/>
      <c r="AF189" s="46"/>
      <c r="AG189" s="46"/>
      <c r="AH189" s="46"/>
      <c r="AI189" s="46"/>
      <c r="AJ189" s="46"/>
      <c r="AK189" s="46"/>
      <c r="AL189" s="46"/>
    </row>
    <row r="190">
      <c r="A190" s="50"/>
      <c r="B190" s="46"/>
      <c r="C190" s="46"/>
      <c r="D190" s="46"/>
      <c r="E190" s="70"/>
      <c r="F190" s="50"/>
      <c r="G190" s="50"/>
      <c r="H190" s="50"/>
      <c r="I190" s="50"/>
      <c r="J190" s="102"/>
      <c r="K190" s="46"/>
      <c r="L190" s="46"/>
      <c r="M190" s="46"/>
      <c r="N190" s="46"/>
      <c r="O190" s="46"/>
      <c r="P190" s="46"/>
      <c r="Q190" s="46"/>
      <c r="R190" s="46"/>
      <c r="S190" s="46"/>
      <c r="T190" s="46"/>
      <c r="U190" s="46"/>
      <c r="V190" s="46"/>
      <c r="W190" s="46"/>
      <c r="X190" s="46"/>
      <c r="Y190" s="46"/>
      <c r="Z190" s="46"/>
      <c r="AA190" s="46"/>
      <c r="AB190" s="46"/>
      <c r="AC190" s="46"/>
      <c r="AD190" s="46"/>
      <c r="AE190" s="46"/>
      <c r="AF190" s="46"/>
      <c r="AG190" s="46"/>
      <c r="AH190" s="46"/>
      <c r="AI190" s="46"/>
      <c r="AJ190" s="46"/>
      <c r="AK190" s="46"/>
      <c r="AL190" s="46"/>
    </row>
    <row r="191">
      <c r="A191" s="50"/>
      <c r="B191" s="46"/>
      <c r="C191" s="46"/>
      <c r="D191" s="46"/>
      <c r="E191" s="70"/>
      <c r="F191" s="50"/>
      <c r="G191" s="50"/>
      <c r="H191" s="50"/>
      <c r="I191" s="50"/>
      <c r="J191" s="102"/>
      <c r="K191" s="46"/>
      <c r="L191" s="46"/>
      <c r="M191" s="46"/>
      <c r="N191" s="46"/>
      <c r="O191" s="46"/>
      <c r="P191" s="46"/>
      <c r="Q191" s="46"/>
      <c r="R191" s="46"/>
      <c r="S191" s="46"/>
      <c r="T191" s="46"/>
      <c r="U191" s="46"/>
      <c r="V191" s="46"/>
      <c r="W191" s="46"/>
      <c r="X191" s="46"/>
      <c r="Y191" s="46"/>
      <c r="Z191" s="46"/>
      <c r="AA191" s="46"/>
      <c r="AB191" s="46"/>
      <c r="AC191" s="46"/>
      <c r="AD191" s="46"/>
      <c r="AE191" s="46"/>
      <c r="AF191" s="46"/>
      <c r="AG191" s="46"/>
      <c r="AH191" s="46"/>
      <c r="AI191" s="46"/>
      <c r="AJ191" s="46"/>
      <c r="AK191" s="46"/>
      <c r="AL191" s="46"/>
    </row>
    <row r="192">
      <c r="A192" s="50"/>
      <c r="B192" s="46"/>
      <c r="C192" s="46"/>
      <c r="D192" s="46"/>
      <c r="E192" s="70"/>
      <c r="F192" s="50"/>
      <c r="G192" s="50"/>
      <c r="H192" s="50"/>
      <c r="I192" s="50"/>
      <c r="J192" s="102"/>
      <c r="K192" s="46"/>
      <c r="L192" s="46"/>
      <c r="M192" s="46"/>
      <c r="N192" s="46"/>
      <c r="O192" s="46"/>
      <c r="P192" s="46"/>
      <c r="Q192" s="46"/>
      <c r="R192" s="46"/>
      <c r="S192" s="46"/>
      <c r="T192" s="46"/>
      <c r="U192" s="46"/>
      <c r="V192" s="46"/>
      <c r="W192" s="46"/>
      <c r="X192" s="46"/>
      <c r="Y192" s="46"/>
      <c r="Z192" s="46"/>
      <c r="AA192" s="46"/>
      <c r="AB192" s="46"/>
      <c r="AC192" s="46"/>
      <c r="AD192" s="46"/>
      <c r="AE192" s="46"/>
      <c r="AF192" s="46"/>
      <c r="AG192" s="46"/>
      <c r="AH192" s="46"/>
      <c r="AI192" s="46"/>
      <c r="AJ192" s="46"/>
      <c r="AK192" s="46"/>
      <c r="AL192" s="46"/>
    </row>
    <row r="193">
      <c r="A193" s="50"/>
      <c r="B193" s="46"/>
      <c r="C193" s="46"/>
      <c r="D193" s="46"/>
      <c r="E193" s="70"/>
      <c r="F193" s="50"/>
      <c r="G193" s="50"/>
      <c r="H193" s="50"/>
      <c r="I193" s="50"/>
      <c r="J193" s="102"/>
      <c r="K193" s="46"/>
      <c r="L193" s="46"/>
      <c r="M193" s="46"/>
      <c r="N193" s="46"/>
      <c r="O193" s="46"/>
      <c r="P193" s="46"/>
      <c r="Q193" s="46"/>
      <c r="R193" s="46"/>
      <c r="S193" s="46"/>
      <c r="T193" s="46"/>
      <c r="U193" s="46"/>
      <c r="V193" s="46"/>
      <c r="W193" s="46"/>
      <c r="X193" s="46"/>
      <c r="Y193" s="46"/>
      <c r="Z193" s="46"/>
      <c r="AA193" s="46"/>
      <c r="AB193" s="46"/>
      <c r="AC193" s="46"/>
      <c r="AD193" s="46"/>
      <c r="AE193" s="46"/>
      <c r="AF193" s="46"/>
      <c r="AG193" s="46"/>
      <c r="AH193" s="46"/>
      <c r="AI193" s="46"/>
      <c r="AJ193" s="46"/>
      <c r="AK193" s="46"/>
      <c r="AL193" s="46"/>
    </row>
    <row r="194">
      <c r="A194" s="50"/>
      <c r="B194" s="46"/>
      <c r="C194" s="46"/>
      <c r="D194" s="46"/>
      <c r="E194" s="70"/>
      <c r="F194" s="50"/>
      <c r="G194" s="50"/>
      <c r="H194" s="50"/>
      <c r="I194" s="50"/>
      <c r="J194" s="102"/>
      <c r="K194" s="46"/>
      <c r="L194" s="46"/>
      <c r="M194" s="46"/>
      <c r="N194" s="46"/>
      <c r="O194" s="46"/>
      <c r="P194" s="46"/>
      <c r="Q194" s="46"/>
      <c r="R194" s="46"/>
      <c r="S194" s="46"/>
      <c r="T194" s="46"/>
      <c r="U194" s="46"/>
      <c r="V194" s="46"/>
      <c r="W194" s="46"/>
      <c r="X194" s="46"/>
      <c r="Y194" s="46"/>
      <c r="Z194" s="46"/>
      <c r="AA194" s="46"/>
      <c r="AB194" s="46"/>
      <c r="AC194" s="46"/>
      <c r="AD194" s="46"/>
      <c r="AE194" s="46"/>
      <c r="AF194" s="46"/>
      <c r="AG194" s="46"/>
      <c r="AH194" s="46"/>
      <c r="AI194" s="46"/>
      <c r="AJ194" s="46"/>
      <c r="AK194" s="46"/>
      <c r="AL194" s="46"/>
    </row>
    <row r="195">
      <c r="A195" s="50"/>
      <c r="B195" s="46"/>
      <c r="C195" s="46"/>
      <c r="D195" s="46"/>
      <c r="E195" s="70"/>
      <c r="F195" s="50"/>
      <c r="G195" s="50"/>
      <c r="H195" s="50"/>
      <c r="I195" s="50"/>
      <c r="J195" s="102"/>
      <c r="K195" s="46"/>
      <c r="L195" s="46"/>
      <c r="M195" s="46"/>
      <c r="N195" s="46"/>
      <c r="O195" s="46"/>
      <c r="P195" s="46"/>
      <c r="Q195" s="46"/>
      <c r="R195" s="46"/>
      <c r="S195" s="46"/>
      <c r="T195" s="46"/>
      <c r="U195" s="46"/>
      <c r="V195" s="46"/>
      <c r="W195" s="46"/>
      <c r="X195" s="46"/>
      <c r="Y195" s="46"/>
      <c r="Z195" s="46"/>
      <c r="AA195" s="46"/>
      <c r="AB195" s="46"/>
      <c r="AC195" s="46"/>
      <c r="AD195" s="46"/>
      <c r="AE195" s="46"/>
      <c r="AF195" s="46"/>
      <c r="AG195" s="46"/>
      <c r="AH195" s="46"/>
      <c r="AI195" s="46"/>
      <c r="AJ195" s="46"/>
      <c r="AK195" s="46"/>
      <c r="AL195" s="46"/>
    </row>
    <row r="196">
      <c r="A196" s="50"/>
      <c r="B196" s="46"/>
      <c r="C196" s="46"/>
      <c r="D196" s="46"/>
      <c r="E196" s="70"/>
      <c r="F196" s="50"/>
      <c r="G196" s="50"/>
      <c r="H196" s="50"/>
      <c r="I196" s="50"/>
      <c r="J196" s="102"/>
      <c r="K196" s="46"/>
      <c r="L196" s="46"/>
      <c r="M196" s="46"/>
      <c r="N196" s="46"/>
      <c r="O196" s="46"/>
      <c r="P196" s="46"/>
      <c r="Q196" s="46"/>
      <c r="R196" s="46"/>
      <c r="S196" s="46"/>
      <c r="T196" s="46"/>
      <c r="U196" s="46"/>
      <c r="V196" s="46"/>
      <c r="W196" s="46"/>
      <c r="X196" s="46"/>
      <c r="Y196" s="46"/>
      <c r="Z196" s="46"/>
      <c r="AA196" s="46"/>
      <c r="AB196" s="46"/>
      <c r="AC196" s="46"/>
      <c r="AD196" s="46"/>
      <c r="AE196" s="46"/>
      <c r="AF196" s="46"/>
      <c r="AG196" s="46"/>
      <c r="AH196" s="46"/>
      <c r="AI196" s="46"/>
      <c r="AJ196" s="46"/>
      <c r="AK196" s="46"/>
      <c r="AL196" s="46"/>
    </row>
    <row r="197">
      <c r="A197" s="50"/>
      <c r="B197" s="46"/>
      <c r="C197" s="46"/>
      <c r="D197" s="46"/>
      <c r="E197" s="70"/>
      <c r="F197" s="50"/>
      <c r="G197" s="50"/>
      <c r="H197" s="50"/>
      <c r="I197" s="50"/>
      <c r="J197" s="102"/>
      <c r="K197" s="46"/>
      <c r="L197" s="46"/>
      <c r="M197" s="46"/>
      <c r="N197" s="46"/>
      <c r="O197" s="46"/>
      <c r="P197" s="46"/>
      <c r="Q197" s="46"/>
      <c r="R197" s="46"/>
      <c r="S197" s="46"/>
      <c r="T197" s="46"/>
      <c r="U197" s="46"/>
      <c r="V197" s="46"/>
      <c r="W197" s="46"/>
      <c r="X197" s="46"/>
      <c r="Y197" s="46"/>
      <c r="Z197" s="46"/>
      <c r="AA197" s="46"/>
      <c r="AB197" s="46"/>
      <c r="AC197" s="46"/>
      <c r="AD197" s="46"/>
      <c r="AE197" s="46"/>
      <c r="AF197" s="46"/>
      <c r="AG197" s="46"/>
      <c r="AH197" s="46"/>
      <c r="AI197" s="46"/>
      <c r="AJ197" s="46"/>
      <c r="AK197" s="46"/>
      <c r="AL197" s="46"/>
    </row>
    <row r="198">
      <c r="A198" s="50"/>
      <c r="B198" s="46"/>
      <c r="C198" s="46"/>
      <c r="D198" s="46"/>
      <c r="E198" s="70"/>
      <c r="F198" s="50"/>
      <c r="G198" s="50"/>
      <c r="H198" s="50"/>
      <c r="I198" s="50"/>
      <c r="J198" s="102"/>
      <c r="K198" s="46"/>
      <c r="L198" s="46"/>
      <c r="M198" s="46"/>
      <c r="N198" s="46"/>
      <c r="O198" s="46"/>
      <c r="P198" s="46"/>
      <c r="Q198" s="46"/>
      <c r="R198" s="46"/>
      <c r="S198" s="46"/>
      <c r="T198" s="46"/>
      <c r="U198" s="46"/>
      <c r="V198" s="46"/>
      <c r="W198" s="46"/>
      <c r="X198" s="46"/>
      <c r="Y198" s="46"/>
      <c r="Z198" s="46"/>
      <c r="AA198" s="46"/>
      <c r="AB198" s="46"/>
      <c r="AC198" s="46"/>
      <c r="AD198" s="46"/>
      <c r="AE198" s="46"/>
      <c r="AF198" s="46"/>
      <c r="AG198" s="46"/>
      <c r="AH198" s="46"/>
      <c r="AI198" s="46"/>
      <c r="AJ198" s="46"/>
      <c r="AK198" s="46"/>
      <c r="AL198" s="46"/>
    </row>
    <row r="199">
      <c r="A199" s="50"/>
      <c r="B199" s="46"/>
      <c r="C199" s="46"/>
      <c r="D199" s="46"/>
      <c r="E199" s="70"/>
      <c r="F199" s="50"/>
      <c r="G199" s="50"/>
      <c r="H199" s="50"/>
      <c r="I199" s="50"/>
      <c r="J199" s="102"/>
      <c r="K199" s="46"/>
      <c r="L199" s="46"/>
      <c r="M199" s="46"/>
      <c r="N199" s="46"/>
      <c r="O199" s="46"/>
      <c r="P199" s="46"/>
      <c r="Q199" s="46"/>
      <c r="R199" s="46"/>
      <c r="S199" s="46"/>
      <c r="T199" s="46"/>
      <c r="U199" s="46"/>
      <c r="V199" s="46"/>
      <c r="W199" s="46"/>
      <c r="X199" s="46"/>
      <c r="Y199" s="46"/>
      <c r="Z199" s="46"/>
      <c r="AA199" s="46"/>
      <c r="AB199" s="46"/>
      <c r="AC199" s="46"/>
      <c r="AD199" s="46"/>
      <c r="AE199" s="46"/>
      <c r="AF199" s="46"/>
      <c r="AG199" s="46"/>
      <c r="AH199" s="46"/>
      <c r="AI199" s="46"/>
      <c r="AJ199" s="46"/>
      <c r="AK199" s="46"/>
      <c r="AL199" s="46"/>
    </row>
    <row r="200">
      <c r="A200" s="50"/>
      <c r="B200" s="46"/>
      <c r="C200" s="46"/>
      <c r="D200" s="46"/>
      <c r="E200" s="70"/>
      <c r="F200" s="50"/>
      <c r="G200" s="50"/>
      <c r="H200" s="50"/>
      <c r="I200" s="50"/>
      <c r="J200" s="102"/>
      <c r="K200" s="46"/>
      <c r="L200" s="46"/>
      <c r="M200" s="46"/>
      <c r="N200" s="46"/>
      <c r="O200" s="46"/>
      <c r="P200" s="46"/>
      <c r="Q200" s="46"/>
      <c r="R200" s="46"/>
      <c r="S200" s="46"/>
      <c r="T200" s="46"/>
      <c r="U200" s="46"/>
      <c r="V200" s="46"/>
      <c r="W200" s="46"/>
      <c r="X200" s="46"/>
      <c r="Y200" s="46"/>
      <c r="Z200" s="46"/>
      <c r="AA200" s="46"/>
      <c r="AB200" s="46"/>
      <c r="AC200" s="46"/>
      <c r="AD200" s="46"/>
      <c r="AE200" s="46"/>
      <c r="AF200" s="46"/>
      <c r="AG200" s="46"/>
      <c r="AH200" s="46"/>
      <c r="AI200" s="46"/>
      <c r="AJ200" s="46"/>
      <c r="AK200" s="46"/>
      <c r="AL200" s="46"/>
    </row>
    <row r="201">
      <c r="A201" s="50"/>
      <c r="B201" s="46"/>
      <c r="C201" s="46"/>
      <c r="D201" s="46"/>
      <c r="E201" s="70"/>
      <c r="F201" s="50"/>
      <c r="G201" s="50"/>
      <c r="H201" s="50"/>
      <c r="I201" s="50"/>
      <c r="J201" s="102"/>
      <c r="K201" s="46"/>
      <c r="L201" s="46"/>
      <c r="M201" s="46"/>
      <c r="N201" s="46"/>
      <c r="O201" s="46"/>
      <c r="P201" s="46"/>
      <c r="Q201" s="46"/>
      <c r="R201" s="46"/>
      <c r="S201" s="46"/>
      <c r="T201" s="46"/>
      <c r="U201" s="46"/>
      <c r="V201" s="46"/>
      <c r="W201" s="46"/>
      <c r="X201" s="46"/>
      <c r="Y201" s="46"/>
      <c r="Z201" s="46"/>
      <c r="AA201" s="46"/>
      <c r="AB201" s="46"/>
      <c r="AC201" s="46"/>
      <c r="AD201" s="46"/>
      <c r="AE201" s="46"/>
      <c r="AF201" s="46"/>
      <c r="AG201" s="46"/>
      <c r="AH201" s="46"/>
      <c r="AI201" s="46"/>
      <c r="AJ201" s="46"/>
      <c r="AK201" s="46"/>
      <c r="AL201" s="46"/>
    </row>
    <row r="202">
      <c r="A202" s="50"/>
      <c r="B202" s="46"/>
      <c r="C202" s="46"/>
      <c r="D202" s="46"/>
      <c r="E202" s="70"/>
      <c r="F202" s="50"/>
      <c r="G202" s="50"/>
      <c r="H202" s="50"/>
      <c r="I202" s="50"/>
      <c r="J202" s="102"/>
      <c r="K202" s="46"/>
      <c r="L202" s="46"/>
      <c r="M202" s="46"/>
      <c r="N202" s="46"/>
      <c r="O202" s="46"/>
      <c r="P202" s="46"/>
      <c r="Q202" s="46"/>
      <c r="R202" s="46"/>
      <c r="S202" s="46"/>
      <c r="T202" s="46"/>
      <c r="U202" s="46"/>
      <c r="V202" s="46"/>
      <c r="W202" s="46"/>
      <c r="X202" s="46"/>
      <c r="Y202" s="46"/>
      <c r="Z202" s="46"/>
      <c r="AA202" s="46"/>
      <c r="AB202" s="46"/>
      <c r="AC202" s="46"/>
      <c r="AD202" s="46"/>
      <c r="AE202" s="46"/>
      <c r="AF202" s="46"/>
      <c r="AG202" s="46"/>
      <c r="AH202" s="46"/>
      <c r="AI202" s="46"/>
      <c r="AJ202" s="46"/>
      <c r="AK202" s="46"/>
      <c r="AL202" s="46"/>
    </row>
    <row r="203">
      <c r="A203" s="50"/>
      <c r="B203" s="46"/>
      <c r="C203" s="46"/>
      <c r="D203" s="46"/>
      <c r="E203" s="70"/>
      <c r="F203" s="50"/>
      <c r="G203" s="50"/>
      <c r="H203" s="50"/>
      <c r="I203" s="50"/>
      <c r="J203" s="102"/>
      <c r="K203" s="46"/>
      <c r="L203" s="46"/>
      <c r="M203" s="46"/>
      <c r="N203" s="46"/>
      <c r="O203" s="46"/>
      <c r="P203" s="46"/>
      <c r="Q203" s="46"/>
      <c r="R203" s="46"/>
      <c r="S203" s="46"/>
      <c r="T203" s="46"/>
      <c r="U203" s="46"/>
      <c r="V203" s="46"/>
      <c r="W203" s="46"/>
      <c r="X203" s="46"/>
      <c r="Y203" s="46"/>
      <c r="Z203" s="46"/>
      <c r="AA203" s="46"/>
      <c r="AB203" s="46"/>
      <c r="AC203" s="46"/>
      <c r="AD203" s="46"/>
      <c r="AE203" s="46"/>
      <c r="AF203" s="46"/>
      <c r="AG203" s="46"/>
      <c r="AH203" s="46"/>
      <c r="AI203" s="46"/>
      <c r="AJ203" s="46"/>
      <c r="AK203" s="46"/>
      <c r="AL203" s="46"/>
    </row>
    <row r="204">
      <c r="A204" s="50"/>
      <c r="B204" s="46"/>
      <c r="C204" s="46"/>
      <c r="D204" s="46"/>
      <c r="E204" s="70"/>
      <c r="F204" s="50"/>
      <c r="G204" s="50"/>
      <c r="H204" s="50"/>
      <c r="I204" s="50"/>
      <c r="J204" s="102"/>
      <c r="K204" s="46"/>
      <c r="L204" s="46"/>
      <c r="M204" s="46"/>
      <c r="N204" s="46"/>
      <c r="O204" s="46"/>
      <c r="P204" s="46"/>
      <c r="Q204" s="46"/>
      <c r="R204" s="46"/>
      <c r="S204" s="46"/>
      <c r="T204" s="46"/>
      <c r="U204" s="46"/>
      <c r="V204" s="46"/>
      <c r="W204" s="46"/>
      <c r="X204" s="46"/>
      <c r="Y204" s="46"/>
      <c r="Z204" s="46"/>
      <c r="AA204" s="46"/>
      <c r="AB204" s="46"/>
      <c r="AC204" s="46"/>
      <c r="AD204" s="46"/>
      <c r="AE204" s="46"/>
      <c r="AF204" s="46"/>
      <c r="AG204" s="46"/>
      <c r="AH204" s="46"/>
      <c r="AI204" s="46"/>
      <c r="AJ204" s="46"/>
      <c r="AK204" s="46"/>
      <c r="AL204" s="46"/>
    </row>
    <row r="205">
      <c r="A205" s="50"/>
      <c r="B205" s="46"/>
      <c r="C205" s="46"/>
      <c r="D205" s="46"/>
      <c r="E205" s="70"/>
      <c r="F205" s="50"/>
      <c r="G205" s="50"/>
      <c r="H205" s="50"/>
      <c r="I205" s="50"/>
      <c r="J205" s="102"/>
      <c r="K205" s="46"/>
      <c r="L205" s="46"/>
      <c r="M205" s="46"/>
      <c r="N205" s="46"/>
      <c r="O205" s="46"/>
      <c r="P205" s="46"/>
      <c r="Q205" s="46"/>
      <c r="R205" s="46"/>
      <c r="S205" s="46"/>
      <c r="T205" s="46"/>
      <c r="U205" s="46"/>
      <c r="V205" s="46"/>
      <c r="W205" s="46"/>
      <c r="X205" s="46"/>
      <c r="Y205" s="46"/>
      <c r="Z205" s="46"/>
      <c r="AA205" s="46"/>
      <c r="AB205" s="46"/>
      <c r="AC205" s="46"/>
      <c r="AD205" s="46"/>
      <c r="AE205" s="46"/>
      <c r="AF205" s="46"/>
      <c r="AG205" s="46"/>
      <c r="AH205" s="46"/>
      <c r="AI205" s="46"/>
      <c r="AJ205" s="46"/>
      <c r="AK205" s="46"/>
      <c r="AL205" s="46"/>
    </row>
    <row r="206">
      <c r="A206" s="50"/>
      <c r="B206" s="46"/>
      <c r="C206" s="46"/>
      <c r="D206" s="46"/>
      <c r="E206" s="70"/>
      <c r="F206" s="50"/>
      <c r="G206" s="50"/>
      <c r="H206" s="50"/>
      <c r="I206" s="50"/>
      <c r="J206" s="102"/>
      <c r="K206" s="46"/>
      <c r="L206" s="46"/>
      <c r="M206" s="46"/>
      <c r="N206" s="46"/>
      <c r="O206" s="46"/>
      <c r="P206" s="46"/>
      <c r="Q206" s="46"/>
      <c r="R206" s="46"/>
      <c r="S206" s="46"/>
      <c r="T206" s="46"/>
      <c r="U206" s="46"/>
      <c r="V206" s="46"/>
      <c r="W206" s="46"/>
      <c r="X206" s="46"/>
      <c r="Y206" s="46"/>
      <c r="Z206" s="46"/>
      <c r="AA206" s="46"/>
      <c r="AB206" s="46"/>
      <c r="AC206" s="46"/>
      <c r="AD206" s="46"/>
      <c r="AE206" s="46"/>
      <c r="AF206" s="46"/>
      <c r="AG206" s="46"/>
      <c r="AH206" s="46"/>
      <c r="AI206" s="46"/>
      <c r="AJ206" s="46"/>
      <c r="AK206" s="46"/>
      <c r="AL206" s="46"/>
    </row>
    <row r="207">
      <c r="A207" s="50"/>
      <c r="B207" s="46"/>
      <c r="C207" s="46"/>
      <c r="D207" s="46"/>
      <c r="E207" s="70"/>
      <c r="F207" s="50"/>
      <c r="G207" s="50"/>
      <c r="H207" s="50"/>
      <c r="I207" s="50"/>
      <c r="J207" s="102"/>
      <c r="K207" s="46"/>
      <c r="L207" s="46"/>
      <c r="M207" s="46"/>
      <c r="N207" s="46"/>
      <c r="O207" s="46"/>
      <c r="P207" s="46"/>
      <c r="Q207" s="46"/>
      <c r="R207" s="46"/>
      <c r="S207" s="46"/>
      <c r="T207" s="46"/>
      <c r="U207" s="46"/>
      <c r="V207" s="46"/>
      <c r="W207" s="46"/>
      <c r="X207" s="46"/>
      <c r="Y207" s="46"/>
      <c r="Z207" s="46"/>
      <c r="AA207" s="46"/>
      <c r="AB207" s="46"/>
      <c r="AC207" s="46"/>
      <c r="AD207" s="46"/>
      <c r="AE207" s="46"/>
      <c r="AF207" s="46"/>
      <c r="AG207" s="46"/>
      <c r="AH207" s="46"/>
      <c r="AI207" s="46"/>
      <c r="AJ207" s="46"/>
      <c r="AK207" s="46"/>
      <c r="AL207" s="46"/>
    </row>
    <row r="208">
      <c r="A208" s="50"/>
      <c r="B208" s="46"/>
      <c r="C208" s="46"/>
      <c r="D208" s="46"/>
      <c r="E208" s="70"/>
      <c r="F208" s="50"/>
      <c r="G208" s="50"/>
      <c r="H208" s="50"/>
      <c r="I208" s="50"/>
      <c r="J208" s="102"/>
      <c r="K208" s="46"/>
      <c r="L208" s="46"/>
      <c r="M208" s="46"/>
      <c r="N208" s="46"/>
      <c r="O208" s="46"/>
      <c r="P208" s="46"/>
      <c r="Q208" s="46"/>
      <c r="R208" s="46"/>
      <c r="S208" s="46"/>
      <c r="T208" s="46"/>
      <c r="U208" s="46"/>
      <c r="V208" s="46"/>
      <c r="W208" s="46"/>
      <c r="X208" s="46"/>
      <c r="Y208" s="46"/>
      <c r="Z208" s="46"/>
      <c r="AA208" s="46"/>
      <c r="AB208" s="46"/>
      <c r="AC208" s="46"/>
      <c r="AD208" s="46"/>
      <c r="AE208" s="46"/>
      <c r="AF208" s="46"/>
      <c r="AG208" s="46"/>
      <c r="AH208" s="46"/>
      <c r="AI208" s="46"/>
      <c r="AJ208" s="46"/>
      <c r="AK208" s="46"/>
      <c r="AL208" s="46"/>
    </row>
    <row r="209">
      <c r="A209" s="50"/>
      <c r="B209" s="46"/>
      <c r="C209" s="46"/>
      <c r="D209" s="46"/>
      <c r="E209" s="70"/>
      <c r="F209" s="50"/>
      <c r="G209" s="50"/>
      <c r="H209" s="50"/>
      <c r="I209" s="50"/>
      <c r="J209" s="102"/>
      <c r="K209" s="46"/>
      <c r="L209" s="46"/>
      <c r="M209" s="46"/>
      <c r="N209" s="46"/>
      <c r="O209" s="46"/>
      <c r="P209" s="46"/>
      <c r="Q209" s="46"/>
      <c r="R209" s="46"/>
      <c r="S209" s="46"/>
      <c r="T209" s="46"/>
      <c r="U209" s="46"/>
      <c r="V209" s="46"/>
      <c r="W209" s="46"/>
      <c r="X209" s="46"/>
      <c r="Y209" s="46"/>
      <c r="Z209" s="46"/>
      <c r="AA209" s="46"/>
      <c r="AB209" s="46"/>
      <c r="AC209" s="46"/>
      <c r="AD209" s="46"/>
      <c r="AE209" s="46"/>
      <c r="AF209" s="46"/>
      <c r="AG209" s="46"/>
      <c r="AH209" s="46"/>
      <c r="AI209" s="46"/>
      <c r="AJ209" s="46"/>
      <c r="AK209" s="46"/>
      <c r="AL209" s="46"/>
    </row>
    <row r="210">
      <c r="A210" s="50"/>
      <c r="B210" s="46"/>
      <c r="C210" s="46"/>
      <c r="D210" s="46"/>
      <c r="E210" s="70"/>
      <c r="F210" s="50"/>
      <c r="G210" s="50"/>
      <c r="H210" s="50"/>
      <c r="I210" s="50"/>
      <c r="J210" s="102"/>
      <c r="K210" s="46"/>
      <c r="L210" s="46"/>
      <c r="M210" s="46"/>
      <c r="N210" s="46"/>
      <c r="O210" s="46"/>
      <c r="P210" s="46"/>
      <c r="Q210" s="46"/>
      <c r="R210" s="46"/>
      <c r="S210" s="46"/>
      <c r="T210" s="46"/>
      <c r="U210" s="46"/>
      <c r="V210" s="46"/>
      <c r="W210" s="46"/>
      <c r="X210" s="46"/>
      <c r="Y210" s="46"/>
      <c r="Z210" s="46"/>
      <c r="AA210" s="46"/>
      <c r="AB210" s="46"/>
      <c r="AC210" s="46"/>
      <c r="AD210" s="46"/>
      <c r="AE210" s="46"/>
      <c r="AF210" s="46"/>
      <c r="AG210" s="46"/>
      <c r="AH210" s="46"/>
      <c r="AI210" s="46"/>
      <c r="AJ210" s="46"/>
      <c r="AK210" s="46"/>
      <c r="AL210" s="46"/>
    </row>
    <row r="211">
      <c r="A211" s="50"/>
      <c r="B211" s="46"/>
      <c r="C211" s="46"/>
      <c r="D211" s="46"/>
      <c r="E211" s="70"/>
      <c r="F211" s="50"/>
      <c r="G211" s="50"/>
      <c r="H211" s="50"/>
      <c r="I211" s="50"/>
      <c r="J211" s="102"/>
      <c r="K211" s="46"/>
      <c r="L211" s="46"/>
      <c r="M211" s="46"/>
      <c r="N211" s="46"/>
      <c r="O211" s="46"/>
      <c r="P211" s="46"/>
      <c r="Q211" s="46"/>
      <c r="R211" s="46"/>
      <c r="S211" s="46"/>
      <c r="T211" s="46"/>
      <c r="U211" s="46"/>
      <c r="V211" s="46"/>
      <c r="W211" s="46"/>
      <c r="X211" s="46"/>
      <c r="Y211" s="46"/>
      <c r="Z211" s="46"/>
      <c r="AA211" s="46"/>
      <c r="AB211" s="46"/>
      <c r="AC211" s="46"/>
      <c r="AD211" s="46"/>
      <c r="AE211" s="46"/>
      <c r="AF211" s="46"/>
      <c r="AG211" s="46"/>
      <c r="AH211" s="46"/>
      <c r="AI211" s="46"/>
      <c r="AJ211" s="46"/>
      <c r="AK211" s="46"/>
      <c r="AL211" s="46"/>
    </row>
    <row r="212">
      <c r="A212" s="50"/>
      <c r="B212" s="46"/>
      <c r="C212" s="46"/>
      <c r="D212" s="46"/>
      <c r="E212" s="70"/>
      <c r="F212" s="50"/>
      <c r="G212" s="50"/>
      <c r="H212" s="50"/>
      <c r="I212" s="50"/>
      <c r="J212" s="102"/>
      <c r="K212" s="46"/>
      <c r="L212" s="46"/>
      <c r="M212" s="46"/>
      <c r="N212" s="46"/>
      <c r="O212" s="46"/>
      <c r="P212" s="46"/>
      <c r="Q212" s="46"/>
      <c r="R212" s="46"/>
      <c r="S212" s="46"/>
      <c r="T212" s="46"/>
      <c r="U212" s="46"/>
      <c r="V212" s="46"/>
      <c r="W212" s="46"/>
      <c r="X212" s="46"/>
      <c r="Y212" s="46"/>
      <c r="Z212" s="46"/>
      <c r="AA212" s="46"/>
      <c r="AB212" s="46"/>
      <c r="AC212" s="46"/>
      <c r="AD212" s="46"/>
      <c r="AE212" s="46"/>
      <c r="AF212" s="46"/>
      <c r="AG212" s="46"/>
      <c r="AH212" s="46"/>
      <c r="AI212" s="46"/>
      <c r="AJ212" s="46"/>
      <c r="AK212" s="46"/>
      <c r="AL212" s="46"/>
    </row>
    <row r="213">
      <c r="A213" s="50"/>
      <c r="B213" s="46"/>
      <c r="C213" s="46"/>
      <c r="D213" s="46"/>
      <c r="E213" s="70"/>
      <c r="F213" s="50"/>
      <c r="G213" s="50"/>
      <c r="H213" s="50"/>
      <c r="I213" s="50"/>
      <c r="J213" s="102"/>
      <c r="K213" s="46"/>
      <c r="L213" s="46"/>
      <c r="M213" s="46"/>
      <c r="N213" s="46"/>
      <c r="O213" s="46"/>
      <c r="P213" s="46"/>
      <c r="Q213" s="46"/>
      <c r="R213" s="46"/>
      <c r="S213" s="46"/>
      <c r="T213" s="46"/>
      <c r="U213" s="46"/>
      <c r="V213" s="46"/>
      <c r="W213" s="46"/>
      <c r="X213" s="46"/>
      <c r="Y213" s="46"/>
      <c r="Z213" s="46"/>
      <c r="AA213" s="46"/>
      <c r="AB213" s="46"/>
      <c r="AC213" s="46"/>
      <c r="AD213" s="46"/>
      <c r="AE213" s="46"/>
      <c r="AF213" s="46"/>
      <c r="AG213" s="46"/>
      <c r="AH213" s="46"/>
      <c r="AI213" s="46"/>
      <c r="AJ213" s="46"/>
      <c r="AK213" s="46"/>
      <c r="AL213" s="46"/>
    </row>
    <row r="214">
      <c r="A214" s="50"/>
      <c r="B214" s="46"/>
      <c r="C214" s="46"/>
      <c r="D214" s="46"/>
      <c r="E214" s="70"/>
      <c r="F214" s="50"/>
      <c r="G214" s="50"/>
      <c r="H214" s="50"/>
      <c r="I214" s="50"/>
      <c r="J214" s="102"/>
      <c r="K214" s="46"/>
      <c r="L214" s="46"/>
      <c r="M214" s="46"/>
      <c r="N214" s="46"/>
      <c r="O214" s="46"/>
      <c r="P214" s="46"/>
      <c r="Q214" s="46"/>
      <c r="R214" s="46"/>
      <c r="S214" s="46"/>
      <c r="T214" s="46"/>
      <c r="U214" s="46"/>
      <c r="V214" s="46"/>
      <c r="W214" s="46"/>
      <c r="X214" s="46"/>
      <c r="Y214" s="46"/>
      <c r="Z214" s="46"/>
      <c r="AA214" s="46"/>
      <c r="AB214" s="46"/>
      <c r="AC214" s="46"/>
      <c r="AD214" s="46"/>
      <c r="AE214" s="46"/>
      <c r="AF214" s="46"/>
      <c r="AG214" s="46"/>
      <c r="AH214" s="46"/>
      <c r="AI214" s="46"/>
      <c r="AJ214" s="46"/>
      <c r="AK214" s="46"/>
      <c r="AL214" s="46"/>
    </row>
    <row r="215">
      <c r="A215" s="50"/>
      <c r="B215" s="46"/>
      <c r="C215" s="46"/>
      <c r="D215" s="46"/>
      <c r="E215" s="70"/>
      <c r="F215" s="50"/>
      <c r="G215" s="50"/>
      <c r="H215" s="50"/>
      <c r="I215" s="50"/>
      <c r="J215" s="102"/>
      <c r="K215" s="46"/>
      <c r="L215" s="46"/>
      <c r="M215" s="46"/>
      <c r="N215" s="46"/>
      <c r="O215" s="46"/>
      <c r="P215" s="46"/>
      <c r="Q215" s="46"/>
      <c r="R215" s="46"/>
      <c r="S215" s="46"/>
      <c r="T215" s="46"/>
      <c r="U215" s="46"/>
      <c r="V215" s="46"/>
      <c r="W215" s="46"/>
      <c r="X215" s="46"/>
      <c r="Y215" s="46"/>
      <c r="Z215" s="46"/>
      <c r="AA215" s="46"/>
      <c r="AB215" s="46"/>
      <c r="AC215" s="46"/>
      <c r="AD215" s="46"/>
      <c r="AE215" s="46"/>
      <c r="AF215" s="46"/>
      <c r="AG215" s="46"/>
      <c r="AH215" s="46"/>
      <c r="AI215" s="46"/>
      <c r="AJ215" s="46"/>
      <c r="AK215" s="46"/>
      <c r="AL215" s="46"/>
    </row>
    <row r="216">
      <c r="A216" s="50"/>
      <c r="B216" s="46"/>
      <c r="C216" s="46"/>
      <c r="D216" s="46"/>
      <c r="E216" s="70"/>
      <c r="F216" s="50"/>
      <c r="G216" s="50"/>
      <c r="H216" s="50"/>
      <c r="I216" s="50"/>
      <c r="J216" s="102"/>
      <c r="K216" s="46"/>
      <c r="L216" s="46"/>
      <c r="M216" s="46"/>
      <c r="N216" s="46"/>
      <c r="O216" s="46"/>
      <c r="P216" s="46"/>
      <c r="Q216" s="46"/>
      <c r="R216" s="46"/>
      <c r="S216" s="46"/>
      <c r="T216" s="46"/>
      <c r="U216" s="46"/>
      <c r="V216" s="46"/>
      <c r="W216" s="46"/>
      <c r="X216" s="46"/>
      <c r="Y216" s="46"/>
      <c r="Z216" s="46"/>
      <c r="AA216" s="46"/>
      <c r="AB216" s="46"/>
      <c r="AC216" s="46"/>
      <c r="AD216" s="46"/>
      <c r="AE216" s="46"/>
      <c r="AF216" s="46"/>
      <c r="AG216" s="46"/>
      <c r="AH216" s="46"/>
      <c r="AI216" s="46"/>
      <c r="AJ216" s="46"/>
      <c r="AK216" s="46"/>
      <c r="AL216" s="46"/>
    </row>
    <row r="217">
      <c r="A217" s="50"/>
      <c r="B217" s="46"/>
      <c r="C217" s="46"/>
      <c r="D217" s="46"/>
      <c r="E217" s="70"/>
      <c r="F217" s="50"/>
      <c r="G217" s="50"/>
      <c r="H217" s="50"/>
      <c r="I217" s="50"/>
      <c r="J217" s="102"/>
      <c r="K217" s="46"/>
      <c r="L217" s="46"/>
      <c r="M217" s="46"/>
      <c r="N217" s="46"/>
      <c r="O217" s="46"/>
      <c r="P217" s="46"/>
      <c r="Q217" s="46"/>
      <c r="R217" s="46"/>
      <c r="S217" s="46"/>
      <c r="T217" s="46"/>
      <c r="U217" s="46"/>
      <c r="V217" s="46"/>
      <c r="W217" s="46"/>
      <c r="X217" s="46"/>
      <c r="Y217" s="46"/>
      <c r="Z217" s="46"/>
      <c r="AA217" s="46"/>
      <c r="AB217" s="46"/>
      <c r="AC217" s="46"/>
      <c r="AD217" s="46"/>
      <c r="AE217" s="46"/>
      <c r="AF217" s="46"/>
      <c r="AG217" s="46"/>
      <c r="AH217" s="46"/>
      <c r="AI217" s="46"/>
      <c r="AJ217" s="46"/>
      <c r="AK217" s="46"/>
      <c r="AL217" s="46"/>
    </row>
    <row r="218">
      <c r="A218" s="50"/>
      <c r="B218" s="46"/>
      <c r="C218" s="46"/>
      <c r="D218" s="46"/>
      <c r="E218" s="70"/>
      <c r="F218" s="50"/>
      <c r="G218" s="50"/>
      <c r="H218" s="50"/>
      <c r="I218" s="50"/>
      <c r="J218" s="102"/>
      <c r="K218" s="46"/>
      <c r="L218" s="46"/>
      <c r="M218" s="46"/>
      <c r="N218" s="46"/>
      <c r="O218" s="46"/>
      <c r="P218" s="46"/>
      <c r="Q218" s="46"/>
      <c r="R218" s="46"/>
      <c r="S218" s="46"/>
      <c r="T218" s="46"/>
      <c r="U218" s="46"/>
      <c r="V218" s="46"/>
      <c r="W218" s="46"/>
      <c r="X218" s="46"/>
      <c r="Y218" s="46"/>
      <c r="Z218" s="46"/>
      <c r="AA218" s="46"/>
      <c r="AB218" s="46"/>
      <c r="AC218" s="46"/>
      <c r="AD218" s="46"/>
      <c r="AE218" s="46"/>
      <c r="AF218" s="46"/>
      <c r="AG218" s="46"/>
      <c r="AH218" s="46"/>
      <c r="AI218" s="46"/>
      <c r="AJ218" s="46"/>
      <c r="AK218" s="46"/>
      <c r="AL218" s="46"/>
    </row>
    <row r="219">
      <c r="A219" s="50"/>
      <c r="B219" s="46"/>
      <c r="C219" s="46"/>
      <c r="D219" s="46"/>
      <c r="E219" s="70"/>
      <c r="F219" s="50"/>
      <c r="G219" s="50"/>
      <c r="H219" s="50"/>
      <c r="I219" s="50"/>
      <c r="J219" s="102"/>
      <c r="K219" s="46"/>
      <c r="L219" s="46"/>
      <c r="M219" s="46"/>
      <c r="N219" s="46"/>
      <c r="O219" s="46"/>
      <c r="P219" s="46"/>
      <c r="Q219" s="46"/>
      <c r="R219" s="46"/>
      <c r="S219" s="46"/>
      <c r="T219" s="46"/>
      <c r="U219" s="46"/>
      <c r="V219" s="46"/>
      <c r="W219" s="46"/>
      <c r="X219" s="46"/>
      <c r="Y219" s="46"/>
      <c r="Z219" s="46"/>
      <c r="AA219" s="46"/>
      <c r="AB219" s="46"/>
      <c r="AC219" s="46"/>
      <c r="AD219" s="46"/>
      <c r="AE219" s="46"/>
      <c r="AF219" s="46"/>
      <c r="AG219" s="46"/>
      <c r="AH219" s="46"/>
      <c r="AI219" s="46"/>
      <c r="AJ219" s="46"/>
      <c r="AK219" s="46"/>
      <c r="AL219" s="46"/>
    </row>
    <row r="220">
      <c r="A220" s="50"/>
      <c r="B220" s="46"/>
      <c r="C220" s="46"/>
      <c r="D220" s="46"/>
      <c r="E220" s="70"/>
      <c r="F220" s="50"/>
      <c r="G220" s="50"/>
      <c r="H220" s="50"/>
      <c r="I220" s="50"/>
      <c r="J220" s="102"/>
      <c r="K220" s="46"/>
      <c r="L220" s="46"/>
      <c r="M220" s="46"/>
      <c r="N220" s="46"/>
      <c r="O220" s="46"/>
      <c r="P220" s="46"/>
      <c r="Q220" s="46"/>
      <c r="R220" s="46"/>
      <c r="S220" s="46"/>
      <c r="T220" s="46"/>
      <c r="U220" s="46"/>
      <c r="V220" s="46"/>
      <c r="W220" s="46"/>
      <c r="X220" s="46"/>
      <c r="Y220" s="46"/>
      <c r="Z220" s="46"/>
      <c r="AA220" s="46"/>
      <c r="AB220" s="46"/>
      <c r="AC220" s="46"/>
      <c r="AD220" s="46"/>
      <c r="AE220" s="46"/>
      <c r="AF220" s="46"/>
      <c r="AG220" s="46"/>
      <c r="AH220" s="46"/>
      <c r="AI220" s="46"/>
      <c r="AJ220" s="46"/>
      <c r="AK220" s="46"/>
      <c r="AL220" s="46"/>
    </row>
    <row r="221">
      <c r="A221" s="50"/>
      <c r="B221" s="46"/>
      <c r="C221" s="46"/>
      <c r="D221" s="46"/>
      <c r="E221" s="70"/>
      <c r="F221" s="50"/>
      <c r="G221" s="50"/>
      <c r="H221" s="50"/>
      <c r="I221" s="50"/>
      <c r="J221" s="102"/>
      <c r="K221" s="46"/>
      <c r="L221" s="46"/>
      <c r="M221" s="46"/>
      <c r="N221" s="46"/>
      <c r="O221" s="46"/>
      <c r="P221" s="46"/>
      <c r="Q221" s="46"/>
      <c r="R221" s="46"/>
      <c r="S221" s="46"/>
      <c r="T221" s="46"/>
      <c r="U221" s="46"/>
      <c r="V221" s="46"/>
      <c r="W221" s="46"/>
      <c r="X221" s="46"/>
      <c r="Y221" s="46"/>
      <c r="Z221" s="46"/>
      <c r="AA221" s="46"/>
      <c r="AB221" s="46"/>
      <c r="AC221" s="46"/>
      <c r="AD221" s="46"/>
      <c r="AE221" s="46"/>
      <c r="AF221" s="46"/>
      <c r="AG221" s="46"/>
      <c r="AH221" s="46"/>
      <c r="AI221" s="46"/>
      <c r="AJ221" s="46"/>
      <c r="AK221" s="46"/>
      <c r="AL221" s="46"/>
    </row>
    <row r="222">
      <c r="A222" s="50"/>
      <c r="B222" s="46"/>
      <c r="C222" s="46"/>
      <c r="D222" s="46"/>
      <c r="E222" s="70"/>
      <c r="F222" s="50"/>
      <c r="G222" s="50"/>
      <c r="H222" s="50"/>
      <c r="I222" s="50"/>
      <c r="J222" s="102"/>
      <c r="K222" s="46"/>
      <c r="L222" s="46"/>
      <c r="M222" s="46"/>
      <c r="N222" s="46"/>
      <c r="O222" s="46"/>
      <c r="P222" s="46"/>
      <c r="Q222" s="46"/>
      <c r="R222" s="46"/>
      <c r="S222" s="46"/>
      <c r="T222" s="46"/>
      <c r="U222" s="46"/>
      <c r="V222" s="46"/>
      <c r="W222" s="46"/>
      <c r="X222" s="46"/>
      <c r="Y222" s="46"/>
      <c r="Z222" s="46"/>
      <c r="AA222" s="46"/>
      <c r="AB222" s="46"/>
      <c r="AC222" s="46"/>
      <c r="AD222" s="46"/>
      <c r="AE222" s="46"/>
      <c r="AF222" s="46"/>
      <c r="AG222" s="46"/>
      <c r="AH222" s="46"/>
      <c r="AI222" s="46"/>
      <c r="AJ222" s="46"/>
      <c r="AK222" s="46"/>
      <c r="AL222" s="46"/>
    </row>
    <row r="223">
      <c r="A223" s="50"/>
      <c r="B223" s="46"/>
      <c r="C223" s="46"/>
      <c r="D223" s="46"/>
      <c r="E223" s="70"/>
      <c r="F223" s="50"/>
      <c r="G223" s="50"/>
      <c r="H223" s="50"/>
      <c r="I223" s="50"/>
      <c r="J223" s="102"/>
      <c r="K223" s="46"/>
      <c r="L223" s="46"/>
      <c r="M223" s="46"/>
      <c r="N223" s="46"/>
      <c r="O223" s="46"/>
      <c r="P223" s="46"/>
      <c r="Q223" s="46"/>
      <c r="R223" s="46"/>
      <c r="S223" s="46"/>
      <c r="T223" s="46"/>
      <c r="U223" s="46"/>
      <c r="V223" s="46"/>
      <c r="W223" s="46"/>
      <c r="X223" s="46"/>
      <c r="Y223" s="46"/>
      <c r="Z223" s="46"/>
      <c r="AA223" s="46"/>
      <c r="AB223" s="46"/>
      <c r="AC223" s="46"/>
      <c r="AD223" s="46"/>
      <c r="AE223" s="46"/>
      <c r="AF223" s="46"/>
      <c r="AG223" s="46"/>
      <c r="AH223" s="46"/>
      <c r="AI223" s="46"/>
      <c r="AJ223" s="46"/>
      <c r="AK223" s="46"/>
      <c r="AL223" s="46"/>
    </row>
    <row r="224">
      <c r="A224" s="50"/>
      <c r="B224" s="46"/>
      <c r="C224" s="46"/>
      <c r="D224" s="46"/>
      <c r="E224" s="70"/>
      <c r="F224" s="50"/>
      <c r="G224" s="50"/>
      <c r="H224" s="50"/>
      <c r="I224" s="50"/>
      <c r="J224" s="102"/>
      <c r="K224" s="46"/>
      <c r="L224" s="46"/>
      <c r="M224" s="46"/>
      <c r="N224" s="46"/>
      <c r="O224" s="46"/>
      <c r="P224" s="46"/>
      <c r="Q224" s="46"/>
      <c r="R224" s="46"/>
      <c r="S224" s="46"/>
      <c r="T224" s="46"/>
      <c r="U224" s="46"/>
      <c r="V224" s="46"/>
      <c r="W224" s="46"/>
      <c r="X224" s="46"/>
      <c r="Y224" s="46"/>
      <c r="Z224" s="46"/>
      <c r="AA224" s="46"/>
      <c r="AB224" s="46"/>
      <c r="AC224" s="46"/>
      <c r="AD224" s="46"/>
      <c r="AE224" s="46"/>
      <c r="AF224" s="46"/>
      <c r="AG224" s="46"/>
      <c r="AH224" s="46"/>
      <c r="AI224" s="46"/>
      <c r="AJ224" s="46"/>
      <c r="AK224" s="46"/>
      <c r="AL224" s="46"/>
    </row>
    <row r="225">
      <c r="A225" s="50"/>
      <c r="B225" s="46"/>
      <c r="C225" s="46"/>
      <c r="D225" s="46"/>
      <c r="E225" s="70"/>
      <c r="F225" s="50"/>
      <c r="G225" s="50"/>
      <c r="H225" s="50"/>
      <c r="I225" s="50"/>
      <c r="J225" s="102"/>
      <c r="K225" s="46"/>
      <c r="L225" s="46"/>
      <c r="M225" s="46"/>
      <c r="N225" s="46"/>
      <c r="O225" s="46"/>
      <c r="P225" s="46"/>
      <c r="Q225" s="46"/>
      <c r="R225" s="46"/>
      <c r="S225" s="46"/>
      <c r="T225" s="46"/>
      <c r="U225" s="46"/>
      <c r="V225" s="46"/>
      <c r="W225" s="46"/>
      <c r="X225" s="46"/>
      <c r="Y225" s="46"/>
      <c r="Z225" s="46"/>
      <c r="AA225" s="46"/>
      <c r="AB225" s="46"/>
      <c r="AC225" s="46"/>
      <c r="AD225" s="46"/>
      <c r="AE225" s="46"/>
      <c r="AF225" s="46"/>
      <c r="AG225" s="46"/>
      <c r="AH225" s="46"/>
      <c r="AI225" s="46"/>
      <c r="AJ225" s="46"/>
      <c r="AK225" s="46"/>
      <c r="AL225" s="46"/>
    </row>
    <row r="226">
      <c r="A226" s="50"/>
      <c r="B226" s="46"/>
      <c r="C226" s="46"/>
      <c r="D226" s="46"/>
      <c r="E226" s="70"/>
      <c r="F226" s="50"/>
      <c r="G226" s="50"/>
      <c r="H226" s="50"/>
      <c r="I226" s="50"/>
      <c r="J226" s="102"/>
      <c r="K226" s="46"/>
      <c r="L226" s="46"/>
      <c r="M226" s="46"/>
      <c r="N226" s="46"/>
      <c r="O226" s="46"/>
      <c r="P226" s="46"/>
      <c r="Q226" s="46"/>
      <c r="R226" s="46"/>
      <c r="S226" s="46"/>
      <c r="T226" s="46"/>
      <c r="U226" s="46"/>
      <c r="V226" s="46"/>
      <c r="W226" s="46"/>
      <c r="X226" s="46"/>
      <c r="Y226" s="46"/>
      <c r="Z226" s="46"/>
      <c r="AA226" s="46"/>
      <c r="AB226" s="46"/>
      <c r="AC226" s="46"/>
      <c r="AD226" s="46"/>
      <c r="AE226" s="46"/>
      <c r="AF226" s="46"/>
      <c r="AG226" s="46"/>
      <c r="AH226" s="46"/>
      <c r="AI226" s="46"/>
      <c r="AJ226" s="46"/>
      <c r="AK226" s="46"/>
      <c r="AL226" s="46"/>
    </row>
    <row r="227">
      <c r="A227" s="50"/>
      <c r="B227" s="46"/>
      <c r="C227" s="46"/>
      <c r="D227" s="46"/>
      <c r="E227" s="70"/>
      <c r="F227" s="50"/>
      <c r="G227" s="50"/>
      <c r="H227" s="50"/>
      <c r="I227" s="50"/>
      <c r="J227" s="102"/>
      <c r="K227" s="46"/>
      <c r="L227" s="46"/>
      <c r="M227" s="46"/>
      <c r="N227" s="46"/>
      <c r="O227" s="46"/>
      <c r="P227" s="46"/>
      <c r="Q227" s="46"/>
      <c r="R227" s="46"/>
      <c r="S227" s="46"/>
      <c r="T227" s="46"/>
      <c r="U227" s="46"/>
      <c r="V227" s="46"/>
      <c r="W227" s="46"/>
      <c r="X227" s="46"/>
      <c r="Y227" s="46"/>
      <c r="Z227" s="46"/>
      <c r="AA227" s="46"/>
      <c r="AB227" s="46"/>
      <c r="AC227" s="46"/>
      <c r="AD227" s="46"/>
      <c r="AE227" s="46"/>
      <c r="AF227" s="46"/>
      <c r="AG227" s="46"/>
      <c r="AH227" s="46"/>
      <c r="AI227" s="46"/>
      <c r="AJ227" s="46"/>
      <c r="AK227" s="46"/>
      <c r="AL227" s="46"/>
    </row>
    <row r="228">
      <c r="A228" s="50"/>
      <c r="B228" s="46"/>
      <c r="C228" s="46"/>
      <c r="D228" s="46"/>
      <c r="E228" s="70"/>
      <c r="F228" s="50"/>
      <c r="G228" s="50"/>
      <c r="H228" s="50"/>
      <c r="I228" s="50"/>
      <c r="J228" s="102"/>
      <c r="K228" s="46"/>
      <c r="L228" s="46"/>
      <c r="M228" s="46"/>
      <c r="N228" s="46"/>
      <c r="O228" s="46"/>
      <c r="P228" s="46"/>
      <c r="Q228" s="46"/>
      <c r="R228" s="46"/>
      <c r="S228" s="46"/>
      <c r="T228" s="46"/>
      <c r="U228" s="46"/>
      <c r="V228" s="46"/>
      <c r="W228" s="46"/>
      <c r="X228" s="46"/>
      <c r="Y228" s="46"/>
      <c r="Z228" s="46"/>
      <c r="AA228" s="46"/>
      <c r="AB228" s="46"/>
      <c r="AC228" s="46"/>
      <c r="AD228" s="46"/>
      <c r="AE228" s="46"/>
      <c r="AF228" s="46"/>
      <c r="AG228" s="46"/>
      <c r="AH228" s="46"/>
      <c r="AI228" s="46"/>
      <c r="AJ228" s="46"/>
      <c r="AK228" s="46"/>
      <c r="AL228" s="46"/>
    </row>
    <row r="229">
      <c r="A229" s="50"/>
      <c r="B229" s="46"/>
      <c r="C229" s="46"/>
      <c r="D229" s="46"/>
      <c r="E229" s="70"/>
      <c r="F229" s="50"/>
      <c r="G229" s="50"/>
      <c r="H229" s="50"/>
      <c r="I229" s="50"/>
      <c r="J229" s="102"/>
      <c r="K229" s="46"/>
      <c r="L229" s="46"/>
      <c r="M229" s="46"/>
      <c r="N229" s="46"/>
      <c r="O229" s="46"/>
      <c r="P229" s="46"/>
      <c r="Q229" s="46"/>
      <c r="R229" s="46"/>
      <c r="S229" s="46"/>
      <c r="T229" s="46"/>
      <c r="U229" s="46"/>
      <c r="V229" s="46"/>
      <c r="W229" s="46"/>
      <c r="X229" s="46"/>
      <c r="Y229" s="46"/>
      <c r="Z229" s="46"/>
      <c r="AA229" s="46"/>
      <c r="AB229" s="46"/>
      <c r="AC229" s="46"/>
      <c r="AD229" s="46"/>
      <c r="AE229" s="46"/>
      <c r="AF229" s="46"/>
      <c r="AG229" s="46"/>
      <c r="AH229" s="46"/>
      <c r="AI229" s="46"/>
      <c r="AJ229" s="46"/>
      <c r="AK229" s="46"/>
      <c r="AL229" s="46"/>
    </row>
    <row r="230">
      <c r="A230" s="50"/>
      <c r="B230" s="46"/>
      <c r="C230" s="46"/>
      <c r="D230" s="46"/>
      <c r="E230" s="70"/>
      <c r="F230" s="50"/>
      <c r="G230" s="50"/>
      <c r="H230" s="50"/>
      <c r="I230" s="50"/>
      <c r="J230" s="102"/>
      <c r="K230" s="46"/>
      <c r="L230" s="46"/>
      <c r="M230" s="46"/>
      <c r="N230" s="46"/>
      <c r="O230" s="46"/>
      <c r="P230" s="46"/>
      <c r="Q230" s="46"/>
      <c r="R230" s="46"/>
      <c r="S230" s="46"/>
      <c r="T230" s="46"/>
      <c r="U230" s="46"/>
      <c r="V230" s="46"/>
      <c r="W230" s="46"/>
      <c r="X230" s="46"/>
      <c r="Y230" s="46"/>
      <c r="Z230" s="46"/>
      <c r="AA230" s="46"/>
      <c r="AB230" s="46"/>
      <c r="AC230" s="46"/>
      <c r="AD230" s="46"/>
      <c r="AE230" s="46"/>
      <c r="AF230" s="46"/>
      <c r="AG230" s="46"/>
      <c r="AH230" s="46"/>
      <c r="AI230" s="46"/>
      <c r="AJ230" s="46"/>
      <c r="AK230" s="46"/>
      <c r="AL230" s="46"/>
    </row>
    <row r="231">
      <c r="A231" s="50"/>
      <c r="B231" s="46"/>
      <c r="C231" s="46"/>
      <c r="D231" s="46"/>
      <c r="E231" s="70"/>
      <c r="F231" s="50"/>
      <c r="G231" s="50"/>
      <c r="H231" s="50"/>
      <c r="I231" s="50"/>
      <c r="J231" s="102"/>
      <c r="K231" s="46"/>
      <c r="L231" s="46"/>
      <c r="M231" s="46"/>
      <c r="N231" s="46"/>
      <c r="O231" s="46"/>
      <c r="P231" s="46"/>
      <c r="Q231" s="46"/>
      <c r="R231" s="46"/>
      <c r="S231" s="46"/>
      <c r="T231" s="46"/>
      <c r="U231" s="46"/>
      <c r="V231" s="46"/>
      <c r="W231" s="46"/>
      <c r="X231" s="46"/>
      <c r="Y231" s="46"/>
      <c r="Z231" s="46"/>
      <c r="AA231" s="46"/>
      <c r="AB231" s="46"/>
      <c r="AC231" s="46"/>
      <c r="AD231" s="46"/>
      <c r="AE231" s="46"/>
      <c r="AF231" s="46"/>
      <c r="AG231" s="46"/>
      <c r="AH231" s="46"/>
      <c r="AI231" s="46"/>
      <c r="AJ231" s="46"/>
      <c r="AK231" s="46"/>
      <c r="AL231" s="46"/>
    </row>
    <row r="232">
      <c r="A232" s="50"/>
      <c r="B232" s="46"/>
      <c r="C232" s="46"/>
      <c r="D232" s="46"/>
      <c r="E232" s="70"/>
      <c r="F232" s="50"/>
      <c r="G232" s="50"/>
      <c r="H232" s="50"/>
      <c r="I232" s="50"/>
      <c r="J232" s="102"/>
      <c r="K232" s="46"/>
      <c r="L232" s="46"/>
      <c r="M232" s="46"/>
      <c r="N232" s="46"/>
      <c r="O232" s="46"/>
      <c r="P232" s="46"/>
      <c r="Q232" s="46"/>
      <c r="R232" s="46"/>
      <c r="S232" s="46"/>
      <c r="T232" s="46"/>
      <c r="U232" s="46"/>
      <c r="V232" s="46"/>
      <c r="W232" s="46"/>
      <c r="X232" s="46"/>
      <c r="Y232" s="46"/>
      <c r="Z232" s="46"/>
      <c r="AA232" s="46"/>
      <c r="AB232" s="46"/>
      <c r="AC232" s="46"/>
      <c r="AD232" s="46"/>
      <c r="AE232" s="46"/>
      <c r="AF232" s="46"/>
      <c r="AG232" s="46"/>
      <c r="AH232" s="46"/>
      <c r="AI232" s="46"/>
      <c r="AJ232" s="46"/>
      <c r="AK232" s="46"/>
      <c r="AL232" s="46"/>
    </row>
    <row r="233">
      <c r="A233" s="50"/>
      <c r="B233" s="46"/>
      <c r="C233" s="46"/>
      <c r="D233" s="46"/>
      <c r="E233" s="70"/>
      <c r="F233" s="50"/>
      <c r="G233" s="50"/>
      <c r="H233" s="50"/>
      <c r="I233" s="50"/>
      <c r="J233" s="102"/>
      <c r="K233" s="46"/>
      <c r="L233" s="46"/>
      <c r="M233" s="46"/>
      <c r="N233" s="46"/>
      <c r="O233" s="46"/>
      <c r="P233" s="46"/>
      <c r="Q233" s="46"/>
      <c r="R233" s="46"/>
      <c r="S233" s="46"/>
      <c r="T233" s="46"/>
      <c r="U233" s="46"/>
      <c r="V233" s="46"/>
      <c r="W233" s="46"/>
      <c r="X233" s="46"/>
      <c r="Y233" s="46"/>
      <c r="Z233" s="46"/>
      <c r="AA233" s="46"/>
      <c r="AB233" s="46"/>
      <c r="AC233" s="46"/>
      <c r="AD233" s="46"/>
      <c r="AE233" s="46"/>
      <c r="AF233" s="46"/>
      <c r="AG233" s="46"/>
      <c r="AH233" s="46"/>
      <c r="AI233" s="46"/>
      <c r="AJ233" s="46"/>
      <c r="AK233" s="46"/>
      <c r="AL233" s="46"/>
    </row>
    <row r="234">
      <c r="A234" s="50"/>
      <c r="B234" s="46"/>
      <c r="C234" s="46"/>
      <c r="D234" s="46"/>
      <c r="E234" s="70"/>
      <c r="F234" s="50"/>
      <c r="G234" s="50"/>
      <c r="H234" s="50"/>
      <c r="I234" s="50"/>
      <c r="J234" s="102"/>
      <c r="K234" s="46"/>
      <c r="L234" s="46"/>
      <c r="M234" s="46"/>
      <c r="N234" s="46"/>
      <c r="O234" s="46"/>
      <c r="P234" s="46"/>
      <c r="Q234" s="46"/>
      <c r="R234" s="46"/>
      <c r="S234" s="46"/>
      <c r="T234" s="46"/>
      <c r="U234" s="46"/>
      <c r="V234" s="46"/>
      <c r="W234" s="46"/>
      <c r="X234" s="46"/>
      <c r="Y234" s="46"/>
      <c r="Z234" s="46"/>
      <c r="AA234" s="46"/>
      <c r="AB234" s="46"/>
      <c r="AC234" s="46"/>
      <c r="AD234" s="46"/>
      <c r="AE234" s="46"/>
      <c r="AF234" s="46"/>
      <c r="AG234" s="46"/>
      <c r="AH234" s="46"/>
      <c r="AI234" s="46"/>
      <c r="AJ234" s="46"/>
      <c r="AK234" s="46"/>
      <c r="AL234" s="46"/>
    </row>
    <row r="235">
      <c r="A235" s="50"/>
      <c r="B235" s="46"/>
      <c r="C235" s="46"/>
      <c r="D235" s="46"/>
      <c r="E235" s="70"/>
      <c r="F235" s="50"/>
      <c r="G235" s="50"/>
      <c r="H235" s="50"/>
      <c r="I235" s="50"/>
      <c r="J235" s="102"/>
      <c r="K235" s="46"/>
      <c r="L235" s="46"/>
      <c r="M235" s="46"/>
      <c r="N235" s="46"/>
      <c r="O235" s="46"/>
      <c r="P235" s="46"/>
      <c r="Q235" s="46"/>
      <c r="R235" s="46"/>
      <c r="S235" s="46"/>
      <c r="T235" s="46"/>
      <c r="U235" s="46"/>
      <c r="V235" s="46"/>
      <c r="W235" s="46"/>
      <c r="X235" s="46"/>
      <c r="Y235" s="46"/>
      <c r="Z235" s="46"/>
      <c r="AA235" s="46"/>
      <c r="AB235" s="46"/>
      <c r="AC235" s="46"/>
      <c r="AD235" s="46"/>
      <c r="AE235" s="46"/>
      <c r="AF235" s="46"/>
      <c r="AG235" s="46"/>
      <c r="AH235" s="46"/>
      <c r="AI235" s="46"/>
      <c r="AJ235" s="46"/>
      <c r="AK235" s="46"/>
      <c r="AL235" s="46"/>
    </row>
    <row r="236">
      <c r="A236" s="50"/>
      <c r="B236" s="46"/>
      <c r="C236" s="46"/>
      <c r="D236" s="46"/>
      <c r="E236" s="70"/>
      <c r="F236" s="50"/>
      <c r="G236" s="50"/>
      <c r="H236" s="50"/>
      <c r="I236" s="50"/>
      <c r="J236" s="102"/>
      <c r="K236" s="46"/>
      <c r="L236" s="46"/>
      <c r="M236" s="46"/>
      <c r="N236" s="46"/>
      <c r="O236" s="46"/>
      <c r="P236" s="46"/>
      <c r="Q236" s="46"/>
      <c r="R236" s="46"/>
      <c r="S236" s="46"/>
      <c r="T236" s="46"/>
      <c r="U236" s="46"/>
      <c r="V236" s="46"/>
      <c r="W236" s="46"/>
      <c r="X236" s="46"/>
      <c r="Y236" s="46"/>
      <c r="Z236" s="46"/>
      <c r="AA236" s="46"/>
      <c r="AB236" s="46"/>
      <c r="AC236" s="46"/>
      <c r="AD236" s="46"/>
      <c r="AE236" s="46"/>
      <c r="AF236" s="46"/>
      <c r="AG236" s="46"/>
      <c r="AH236" s="46"/>
      <c r="AI236" s="46"/>
      <c r="AJ236" s="46"/>
      <c r="AK236" s="46"/>
      <c r="AL236" s="46"/>
    </row>
    <row r="237">
      <c r="A237" s="50"/>
      <c r="B237" s="46"/>
      <c r="C237" s="46"/>
      <c r="D237" s="46"/>
      <c r="E237" s="70"/>
      <c r="F237" s="50"/>
      <c r="G237" s="50"/>
      <c r="H237" s="50"/>
      <c r="I237" s="50"/>
      <c r="J237" s="102"/>
      <c r="K237" s="46"/>
      <c r="L237" s="46"/>
      <c r="M237" s="46"/>
      <c r="N237" s="46"/>
      <c r="O237" s="46"/>
      <c r="P237" s="46"/>
      <c r="Q237" s="46"/>
      <c r="R237" s="46"/>
      <c r="S237" s="46"/>
      <c r="T237" s="46"/>
      <c r="U237" s="46"/>
      <c r="V237" s="46"/>
      <c r="W237" s="46"/>
      <c r="X237" s="46"/>
      <c r="Y237" s="46"/>
      <c r="Z237" s="46"/>
      <c r="AA237" s="46"/>
      <c r="AB237" s="46"/>
      <c r="AC237" s="46"/>
      <c r="AD237" s="46"/>
      <c r="AE237" s="46"/>
      <c r="AF237" s="46"/>
      <c r="AG237" s="46"/>
      <c r="AH237" s="46"/>
      <c r="AI237" s="46"/>
      <c r="AJ237" s="46"/>
      <c r="AK237" s="46"/>
      <c r="AL237" s="46"/>
    </row>
    <row r="238">
      <c r="A238" s="50"/>
      <c r="B238" s="46"/>
      <c r="C238" s="46"/>
      <c r="D238" s="46"/>
      <c r="E238" s="70"/>
      <c r="F238" s="50"/>
      <c r="G238" s="50"/>
      <c r="H238" s="50"/>
      <c r="I238" s="50"/>
      <c r="J238" s="102"/>
      <c r="K238" s="46"/>
      <c r="L238" s="46"/>
      <c r="M238" s="46"/>
      <c r="N238" s="46"/>
      <c r="O238" s="46"/>
      <c r="P238" s="46"/>
      <c r="Q238" s="46"/>
      <c r="R238" s="46"/>
      <c r="S238" s="46"/>
      <c r="T238" s="46"/>
      <c r="U238" s="46"/>
      <c r="V238" s="46"/>
      <c r="W238" s="46"/>
      <c r="X238" s="46"/>
      <c r="Y238" s="46"/>
      <c r="Z238" s="46"/>
      <c r="AA238" s="46"/>
      <c r="AB238" s="46"/>
      <c r="AC238" s="46"/>
      <c r="AD238" s="46"/>
      <c r="AE238" s="46"/>
      <c r="AF238" s="46"/>
      <c r="AG238" s="46"/>
      <c r="AH238" s="46"/>
      <c r="AI238" s="46"/>
      <c r="AJ238" s="46"/>
      <c r="AK238" s="46"/>
      <c r="AL238" s="46"/>
    </row>
    <row r="239">
      <c r="A239" s="50"/>
      <c r="B239" s="46"/>
      <c r="C239" s="46"/>
      <c r="D239" s="46"/>
      <c r="E239" s="70"/>
      <c r="F239" s="50"/>
      <c r="G239" s="50"/>
      <c r="H239" s="50"/>
      <c r="I239" s="50"/>
      <c r="J239" s="102"/>
      <c r="K239" s="46"/>
      <c r="L239" s="46"/>
      <c r="M239" s="46"/>
      <c r="N239" s="46"/>
      <c r="O239" s="46"/>
      <c r="P239" s="46"/>
      <c r="Q239" s="46"/>
      <c r="R239" s="46"/>
      <c r="S239" s="46"/>
      <c r="T239" s="46"/>
      <c r="U239" s="46"/>
      <c r="V239" s="46"/>
      <c r="W239" s="46"/>
      <c r="X239" s="46"/>
      <c r="Y239" s="46"/>
      <c r="Z239" s="46"/>
      <c r="AA239" s="46"/>
      <c r="AB239" s="46"/>
      <c r="AC239" s="46"/>
      <c r="AD239" s="46"/>
      <c r="AE239" s="46"/>
      <c r="AF239" s="46"/>
      <c r="AG239" s="46"/>
      <c r="AH239" s="46"/>
      <c r="AI239" s="46"/>
      <c r="AJ239" s="46"/>
      <c r="AK239" s="46"/>
      <c r="AL239" s="46"/>
    </row>
    <row r="240">
      <c r="A240" s="50"/>
      <c r="B240" s="46"/>
      <c r="C240" s="46"/>
      <c r="D240" s="46"/>
      <c r="E240" s="70"/>
      <c r="F240" s="50"/>
      <c r="G240" s="50"/>
      <c r="H240" s="50"/>
      <c r="I240" s="50"/>
      <c r="J240" s="102"/>
      <c r="K240" s="46"/>
      <c r="L240" s="46"/>
      <c r="M240" s="46"/>
      <c r="N240" s="46"/>
      <c r="O240" s="46"/>
      <c r="P240" s="46"/>
      <c r="Q240" s="46"/>
      <c r="R240" s="46"/>
      <c r="S240" s="46"/>
      <c r="T240" s="46"/>
      <c r="U240" s="46"/>
      <c r="V240" s="46"/>
      <c r="W240" s="46"/>
      <c r="X240" s="46"/>
      <c r="Y240" s="46"/>
      <c r="Z240" s="46"/>
      <c r="AA240" s="46"/>
      <c r="AB240" s="46"/>
      <c r="AC240" s="46"/>
      <c r="AD240" s="46"/>
      <c r="AE240" s="46"/>
      <c r="AF240" s="46"/>
      <c r="AG240" s="46"/>
      <c r="AH240" s="46"/>
      <c r="AI240" s="46"/>
      <c r="AJ240" s="46"/>
      <c r="AK240" s="46"/>
      <c r="AL240" s="46"/>
    </row>
    <row r="241">
      <c r="A241" s="50"/>
      <c r="B241" s="46"/>
      <c r="C241" s="46"/>
      <c r="D241" s="46"/>
      <c r="E241" s="70"/>
      <c r="F241" s="50"/>
      <c r="G241" s="50"/>
      <c r="H241" s="50"/>
      <c r="I241" s="50"/>
      <c r="J241" s="102"/>
      <c r="K241" s="46"/>
      <c r="L241" s="46"/>
      <c r="M241" s="46"/>
      <c r="N241" s="46"/>
      <c r="O241" s="46"/>
      <c r="P241" s="46"/>
      <c r="Q241" s="46"/>
      <c r="R241" s="46"/>
      <c r="S241" s="46"/>
      <c r="T241" s="46"/>
      <c r="U241" s="46"/>
      <c r="V241" s="46"/>
      <c r="W241" s="46"/>
      <c r="X241" s="46"/>
      <c r="Y241" s="46"/>
      <c r="Z241" s="46"/>
      <c r="AA241" s="46"/>
      <c r="AB241" s="46"/>
      <c r="AC241" s="46"/>
      <c r="AD241" s="46"/>
      <c r="AE241" s="46"/>
      <c r="AF241" s="46"/>
      <c r="AG241" s="46"/>
      <c r="AH241" s="46"/>
      <c r="AI241" s="46"/>
      <c r="AJ241" s="46"/>
      <c r="AK241" s="46"/>
      <c r="AL241" s="46"/>
    </row>
    <row r="242">
      <c r="A242" s="50"/>
      <c r="B242" s="46"/>
      <c r="C242" s="46"/>
      <c r="D242" s="46"/>
      <c r="E242" s="70"/>
      <c r="F242" s="50"/>
      <c r="G242" s="50"/>
      <c r="H242" s="50"/>
      <c r="I242" s="50"/>
      <c r="J242" s="102"/>
      <c r="K242" s="46"/>
      <c r="L242" s="46"/>
      <c r="M242" s="46"/>
      <c r="N242" s="46"/>
      <c r="O242" s="46"/>
      <c r="P242" s="46"/>
      <c r="Q242" s="46"/>
      <c r="R242" s="46"/>
      <c r="S242" s="46"/>
      <c r="T242" s="46"/>
      <c r="U242" s="46"/>
      <c r="V242" s="46"/>
      <c r="W242" s="46"/>
      <c r="X242" s="46"/>
      <c r="Y242" s="46"/>
      <c r="Z242" s="46"/>
      <c r="AA242" s="46"/>
      <c r="AB242" s="46"/>
      <c r="AC242" s="46"/>
      <c r="AD242" s="46"/>
      <c r="AE242" s="46"/>
      <c r="AF242" s="46"/>
      <c r="AG242" s="46"/>
      <c r="AH242" s="46"/>
      <c r="AI242" s="46"/>
      <c r="AJ242" s="46"/>
      <c r="AK242" s="46"/>
      <c r="AL242" s="46"/>
    </row>
    <row r="243">
      <c r="A243" s="50"/>
      <c r="B243" s="46"/>
      <c r="C243" s="46"/>
      <c r="D243" s="46"/>
      <c r="E243" s="70"/>
      <c r="F243" s="50"/>
      <c r="G243" s="50"/>
      <c r="H243" s="50"/>
      <c r="I243" s="50"/>
      <c r="J243" s="102"/>
      <c r="K243" s="46"/>
      <c r="L243" s="46"/>
      <c r="M243" s="46"/>
      <c r="N243" s="46"/>
      <c r="O243" s="46"/>
      <c r="P243" s="46"/>
      <c r="Q243" s="46"/>
      <c r="R243" s="46"/>
      <c r="S243" s="46"/>
      <c r="T243" s="46"/>
      <c r="U243" s="46"/>
      <c r="V243" s="46"/>
      <c r="W243" s="46"/>
      <c r="X243" s="46"/>
      <c r="Y243" s="46"/>
      <c r="Z243" s="46"/>
      <c r="AA243" s="46"/>
      <c r="AB243" s="46"/>
      <c r="AC243" s="46"/>
      <c r="AD243" s="46"/>
      <c r="AE243" s="46"/>
      <c r="AF243" s="46"/>
      <c r="AG243" s="46"/>
      <c r="AH243" s="46"/>
      <c r="AI243" s="46"/>
      <c r="AJ243" s="46"/>
      <c r="AK243" s="46"/>
      <c r="AL243" s="46"/>
    </row>
    <row r="244">
      <c r="A244" s="50"/>
      <c r="B244" s="46"/>
      <c r="C244" s="46"/>
      <c r="D244" s="46"/>
      <c r="E244" s="70"/>
      <c r="F244" s="50"/>
      <c r="G244" s="50"/>
      <c r="H244" s="50"/>
      <c r="I244" s="50"/>
      <c r="J244" s="102"/>
      <c r="K244" s="46"/>
      <c r="L244" s="46"/>
      <c r="M244" s="46"/>
      <c r="N244" s="46"/>
      <c r="O244" s="46"/>
      <c r="P244" s="46"/>
      <c r="Q244" s="46"/>
      <c r="R244" s="46"/>
      <c r="S244" s="46"/>
      <c r="T244" s="46"/>
      <c r="U244" s="46"/>
      <c r="V244" s="46"/>
      <c r="W244" s="46"/>
      <c r="X244" s="46"/>
      <c r="Y244" s="46"/>
      <c r="Z244" s="46"/>
      <c r="AA244" s="46"/>
      <c r="AB244" s="46"/>
      <c r="AC244" s="46"/>
      <c r="AD244" s="46"/>
      <c r="AE244" s="46"/>
      <c r="AF244" s="46"/>
      <c r="AG244" s="46"/>
      <c r="AH244" s="46"/>
      <c r="AI244" s="46"/>
      <c r="AJ244" s="46"/>
      <c r="AK244" s="46"/>
      <c r="AL244" s="46"/>
    </row>
    <row r="245">
      <c r="A245" s="50"/>
      <c r="B245" s="46"/>
      <c r="C245" s="46"/>
      <c r="D245" s="46"/>
      <c r="E245" s="70"/>
      <c r="F245" s="50"/>
      <c r="G245" s="50"/>
      <c r="H245" s="50"/>
      <c r="I245" s="50"/>
      <c r="J245" s="102"/>
      <c r="K245" s="46"/>
      <c r="L245" s="46"/>
      <c r="M245" s="46"/>
      <c r="N245" s="46"/>
      <c r="O245" s="46"/>
      <c r="P245" s="46"/>
      <c r="Q245" s="46"/>
      <c r="R245" s="46"/>
      <c r="S245" s="46"/>
      <c r="T245" s="46"/>
      <c r="U245" s="46"/>
      <c r="V245" s="46"/>
      <c r="W245" s="46"/>
      <c r="X245" s="46"/>
      <c r="Y245" s="46"/>
      <c r="Z245" s="46"/>
      <c r="AA245" s="46"/>
      <c r="AB245" s="46"/>
      <c r="AC245" s="46"/>
      <c r="AD245" s="46"/>
      <c r="AE245" s="46"/>
      <c r="AF245" s="46"/>
      <c r="AG245" s="46"/>
      <c r="AH245" s="46"/>
      <c r="AI245" s="46"/>
      <c r="AJ245" s="46"/>
      <c r="AK245" s="46"/>
      <c r="AL245" s="46"/>
    </row>
    <row r="246">
      <c r="A246" s="50"/>
      <c r="B246" s="46"/>
      <c r="C246" s="46"/>
      <c r="D246" s="46"/>
      <c r="E246" s="70"/>
      <c r="F246" s="50"/>
      <c r="G246" s="50"/>
      <c r="H246" s="50"/>
      <c r="I246" s="50"/>
      <c r="J246" s="102"/>
      <c r="K246" s="46"/>
      <c r="L246" s="46"/>
      <c r="M246" s="46"/>
      <c r="N246" s="46"/>
      <c r="O246" s="46"/>
      <c r="P246" s="46"/>
      <c r="Q246" s="46"/>
      <c r="R246" s="46"/>
      <c r="S246" s="46"/>
      <c r="T246" s="46"/>
      <c r="U246" s="46"/>
      <c r="V246" s="46"/>
      <c r="W246" s="46"/>
      <c r="X246" s="46"/>
      <c r="Y246" s="46"/>
      <c r="Z246" s="46"/>
      <c r="AA246" s="46"/>
      <c r="AB246" s="46"/>
      <c r="AC246" s="46"/>
      <c r="AD246" s="46"/>
      <c r="AE246" s="46"/>
      <c r="AF246" s="46"/>
      <c r="AG246" s="46"/>
      <c r="AH246" s="46"/>
      <c r="AI246" s="46"/>
      <c r="AJ246" s="46"/>
      <c r="AK246" s="46"/>
      <c r="AL246" s="46"/>
    </row>
    <row r="247">
      <c r="A247" s="50"/>
      <c r="B247" s="46"/>
      <c r="C247" s="46"/>
      <c r="D247" s="46"/>
      <c r="E247" s="70"/>
      <c r="F247" s="50"/>
      <c r="G247" s="50"/>
      <c r="H247" s="50"/>
      <c r="I247" s="50"/>
      <c r="J247" s="102"/>
      <c r="K247" s="46"/>
      <c r="L247" s="46"/>
      <c r="M247" s="46"/>
      <c r="N247" s="46"/>
      <c r="O247" s="46"/>
      <c r="P247" s="46"/>
      <c r="Q247" s="46"/>
      <c r="R247" s="46"/>
      <c r="S247" s="46"/>
      <c r="T247" s="46"/>
      <c r="U247" s="46"/>
      <c r="V247" s="46"/>
      <c r="W247" s="46"/>
      <c r="X247" s="46"/>
      <c r="Y247" s="46"/>
      <c r="Z247" s="46"/>
      <c r="AA247" s="46"/>
      <c r="AB247" s="46"/>
      <c r="AC247" s="46"/>
      <c r="AD247" s="46"/>
      <c r="AE247" s="46"/>
      <c r="AF247" s="46"/>
      <c r="AG247" s="46"/>
      <c r="AH247" s="46"/>
      <c r="AI247" s="46"/>
      <c r="AJ247" s="46"/>
      <c r="AK247" s="46"/>
      <c r="AL247" s="46"/>
    </row>
    <row r="248">
      <c r="A248" s="50"/>
      <c r="B248" s="46"/>
      <c r="C248" s="46"/>
      <c r="D248" s="46"/>
      <c r="E248" s="70"/>
      <c r="F248" s="50"/>
      <c r="G248" s="50"/>
      <c r="H248" s="50"/>
      <c r="I248" s="50"/>
      <c r="J248" s="102"/>
      <c r="K248" s="46"/>
      <c r="L248" s="46"/>
      <c r="M248" s="46"/>
      <c r="N248" s="46"/>
      <c r="O248" s="46"/>
      <c r="P248" s="46"/>
      <c r="Q248" s="46"/>
      <c r="R248" s="46"/>
      <c r="S248" s="46"/>
      <c r="T248" s="46"/>
      <c r="U248" s="46"/>
      <c r="V248" s="46"/>
      <c r="W248" s="46"/>
      <c r="X248" s="46"/>
      <c r="Y248" s="46"/>
      <c r="Z248" s="46"/>
      <c r="AA248" s="46"/>
      <c r="AB248" s="46"/>
      <c r="AC248" s="46"/>
      <c r="AD248" s="46"/>
      <c r="AE248" s="46"/>
      <c r="AF248" s="46"/>
      <c r="AG248" s="46"/>
      <c r="AH248" s="46"/>
      <c r="AI248" s="46"/>
      <c r="AJ248" s="46"/>
      <c r="AK248" s="46"/>
      <c r="AL248" s="46"/>
    </row>
    <row r="249">
      <c r="A249" s="50"/>
      <c r="B249" s="46"/>
      <c r="C249" s="46"/>
      <c r="D249" s="46"/>
      <c r="E249" s="70"/>
      <c r="F249" s="50"/>
      <c r="G249" s="50"/>
      <c r="H249" s="50"/>
      <c r="I249" s="50"/>
      <c r="J249" s="102"/>
      <c r="K249" s="46"/>
      <c r="L249" s="46"/>
      <c r="M249" s="46"/>
      <c r="N249" s="46"/>
      <c r="O249" s="46"/>
      <c r="P249" s="46"/>
      <c r="Q249" s="46"/>
      <c r="R249" s="46"/>
      <c r="S249" s="46"/>
      <c r="T249" s="46"/>
      <c r="U249" s="46"/>
      <c r="V249" s="46"/>
      <c r="W249" s="46"/>
      <c r="X249" s="46"/>
      <c r="Y249" s="46"/>
      <c r="Z249" s="46"/>
      <c r="AA249" s="46"/>
      <c r="AB249" s="46"/>
      <c r="AC249" s="46"/>
      <c r="AD249" s="46"/>
      <c r="AE249" s="46"/>
      <c r="AF249" s="46"/>
      <c r="AG249" s="46"/>
      <c r="AH249" s="46"/>
      <c r="AI249" s="46"/>
      <c r="AJ249" s="46"/>
      <c r="AK249" s="46"/>
      <c r="AL249" s="46"/>
    </row>
    <row r="250">
      <c r="A250" s="50"/>
      <c r="B250" s="46"/>
      <c r="C250" s="46"/>
      <c r="D250" s="46"/>
      <c r="E250" s="70"/>
      <c r="F250" s="50"/>
      <c r="G250" s="50"/>
      <c r="H250" s="50"/>
      <c r="I250" s="50"/>
      <c r="J250" s="102"/>
      <c r="K250" s="46"/>
      <c r="L250" s="46"/>
      <c r="M250" s="46"/>
      <c r="N250" s="46"/>
      <c r="O250" s="46"/>
      <c r="P250" s="46"/>
      <c r="Q250" s="46"/>
      <c r="R250" s="46"/>
      <c r="S250" s="46"/>
      <c r="T250" s="46"/>
      <c r="U250" s="46"/>
      <c r="V250" s="46"/>
      <c r="W250" s="46"/>
      <c r="X250" s="46"/>
      <c r="Y250" s="46"/>
      <c r="Z250" s="46"/>
      <c r="AA250" s="46"/>
      <c r="AB250" s="46"/>
      <c r="AC250" s="46"/>
      <c r="AD250" s="46"/>
      <c r="AE250" s="46"/>
      <c r="AF250" s="46"/>
      <c r="AG250" s="46"/>
      <c r="AH250" s="46"/>
      <c r="AI250" s="46"/>
      <c r="AJ250" s="46"/>
      <c r="AK250" s="46"/>
      <c r="AL250" s="46"/>
    </row>
    <row r="251">
      <c r="A251" s="50"/>
      <c r="B251" s="46"/>
      <c r="C251" s="46"/>
      <c r="D251" s="46"/>
      <c r="E251" s="70"/>
      <c r="F251" s="50"/>
      <c r="G251" s="50"/>
      <c r="H251" s="50"/>
      <c r="I251" s="50"/>
      <c r="J251" s="102"/>
      <c r="K251" s="46"/>
      <c r="L251" s="46"/>
      <c r="M251" s="46"/>
      <c r="N251" s="46"/>
      <c r="O251" s="46"/>
      <c r="P251" s="46"/>
      <c r="Q251" s="46"/>
      <c r="R251" s="46"/>
      <c r="S251" s="46"/>
      <c r="T251" s="46"/>
      <c r="U251" s="46"/>
      <c r="V251" s="46"/>
      <c r="W251" s="46"/>
      <c r="X251" s="46"/>
      <c r="Y251" s="46"/>
      <c r="Z251" s="46"/>
      <c r="AA251" s="46"/>
      <c r="AB251" s="46"/>
      <c r="AC251" s="46"/>
      <c r="AD251" s="46"/>
      <c r="AE251" s="46"/>
      <c r="AF251" s="46"/>
      <c r="AG251" s="46"/>
      <c r="AH251" s="46"/>
      <c r="AI251" s="46"/>
      <c r="AJ251" s="46"/>
      <c r="AK251" s="46"/>
      <c r="AL251" s="46"/>
    </row>
    <row r="252">
      <c r="A252" s="50"/>
      <c r="B252" s="46"/>
      <c r="C252" s="46"/>
      <c r="D252" s="46"/>
      <c r="E252" s="70"/>
      <c r="F252" s="50"/>
      <c r="G252" s="50"/>
      <c r="H252" s="50"/>
      <c r="I252" s="50"/>
      <c r="J252" s="102"/>
      <c r="K252" s="46"/>
      <c r="L252" s="46"/>
      <c r="M252" s="46"/>
      <c r="N252" s="46"/>
      <c r="O252" s="46"/>
      <c r="P252" s="46"/>
      <c r="Q252" s="46"/>
      <c r="R252" s="46"/>
      <c r="S252" s="46"/>
      <c r="T252" s="46"/>
      <c r="U252" s="46"/>
      <c r="V252" s="46"/>
      <c r="W252" s="46"/>
      <c r="X252" s="46"/>
      <c r="Y252" s="46"/>
      <c r="Z252" s="46"/>
      <c r="AA252" s="46"/>
      <c r="AB252" s="46"/>
      <c r="AC252" s="46"/>
      <c r="AD252" s="46"/>
      <c r="AE252" s="46"/>
      <c r="AF252" s="46"/>
      <c r="AG252" s="46"/>
      <c r="AH252" s="46"/>
      <c r="AI252" s="46"/>
      <c r="AJ252" s="46"/>
      <c r="AK252" s="46"/>
      <c r="AL252" s="46"/>
    </row>
    <row r="253">
      <c r="A253" s="50"/>
      <c r="B253" s="46"/>
      <c r="C253" s="46"/>
      <c r="D253" s="46"/>
      <c r="E253" s="70"/>
      <c r="F253" s="50"/>
      <c r="G253" s="50"/>
      <c r="H253" s="50"/>
      <c r="I253" s="50"/>
      <c r="J253" s="102"/>
      <c r="K253" s="46"/>
      <c r="L253" s="46"/>
      <c r="M253" s="46"/>
      <c r="N253" s="46"/>
      <c r="O253" s="46"/>
      <c r="P253" s="46"/>
      <c r="Q253" s="46"/>
      <c r="R253" s="46"/>
      <c r="S253" s="46"/>
      <c r="T253" s="46"/>
      <c r="U253" s="46"/>
      <c r="V253" s="46"/>
      <c r="W253" s="46"/>
      <c r="X253" s="46"/>
      <c r="Y253" s="46"/>
      <c r="Z253" s="46"/>
      <c r="AA253" s="46"/>
      <c r="AB253" s="46"/>
      <c r="AC253" s="46"/>
      <c r="AD253" s="46"/>
      <c r="AE253" s="46"/>
      <c r="AF253" s="46"/>
      <c r="AG253" s="46"/>
      <c r="AH253" s="46"/>
      <c r="AI253" s="46"/>
      <c r="AJ253" s="46"/>
      <c r="AK253" s="46"/>
      <c r="AL253" s="46"/>
    </row>
    <row r="254">
      <c r="A254" s="50"/>
      <c r="B254" s="46"/>
      <c r="C254" s="46"/>
      <c r="D254" s="46"/>
      <c r="E254" s="70"/>
      <c r="F254" s="50"/>
      <c r="G254" s="50"/>
      <c r="H254" s="50"/>
      <c r="I254" s="50"/>
      <c r="J254" s="102"/>
      <c r="K254" s="46"/>
      <c r="L254" s="46"/>
      <c r="M254" s="46"/>
      <c r="N254" s="46"/>
      <c r="O254" s="46"/>
      <c r="P254" s="46"/>
      <c r="Q254" s="46"/>
      <c r="R254" s="46"/>
      <c r="S254" s="46"/>
      <c r="T254" s="46"/>
      <c r="U254" s="46"/>
      <c r="V254" s="46"/>
      <c r="W254" s="46"/>
      <c r="X254" s="46"/>
      <c r="Y254" s="46"/>
      <c r="Z254" s="46"/>
      <c r="AA254" s="46"/>
      <c r="AB254" s="46"/>
      <c r="AC254" s="46"/>
      <c r="AD254" s="46"/>
      <c r="AE254" s="46"/>
      <c r="AF254" s="46"/>
      <c r="AG254" s="46"/>
      <c r="AH254" s="46"/>
      <c r="AI254" s="46"/>
      <c r="AJ254" s="46"/>
      <c r="AK254" s="46"/>
      <c r="AL254" s="46"/>
    </row>
    <row r="255">
      <c r="A255" s="50"/>
      <c r="B255" s="46"/>
      <c r="C255" s="46"/>
      <c r="D255" s="46"/>
      <c r="E255" s="70"/>
      <c r="F255" s="50"/>
      <c r="G255" s="50"/>
      <c r="H255" s="50"/>
      <c r="I255" s="50"/>
      <c r="J255" s="102"/>
      <c r="K255" s="46"/>
      <c r="L255" s="46"/>
      <c r="M255" s="46"/>
      <c r="N255" s="46"/>
      <c r="O255" s="46"/>
      <c r="P255" s="46"/>
      <c r="Q255" s="46"/>
      <c r="R255" s="46"/>
      <c r="S255" s="46"/>
      <c r="T255" s="46"/>
      <c r="U255" s="46"/>
      <c r="V255" s="46"/>
      <c r="W255" s="46"/>
      <c r="X255" s="46"/>
      <c r="Y255" s="46"/>
      <c r="Z255" s="46"/>
      <c r="AA255" s="46"/>
      <c r="AB255" s="46"/>
      <c r="AC255" s="46"/>
      <c r="AD255" s="46"/>
      <c r="AE255" s="46"/>
      <c r="AF255" s="46"/>
      <c r="AG255" s="46"/>
      <c r="AH255" s="46"/>
      <c r="AI255" s="46"/>
      <c r="AJ255" s="46"/>
      <c r="AK255" s="46"/>
      <c r="AL255" s="46"/>
    </row>
    <row r="256">
      <c r="A256" s="50"/>
      <c r="B256" s="46"/>
      <c r="C256" s="46"/>
      <c r="D256" s="46"/>
      <c r="E256" s="70"/>
      <c r="F256" s="50"/>
      <c r="G256" s="50"/>
      <c r="H256" s="50"/>
      <c r="I256" s="50"/>
      <c r="J256" s="102"/>
      <c r="K256" s="46"/>
      <c r="L256" s="46"/>
      <c r="M256" s="46"/>
      <c r="N256" s="46"/>
      <c r="O256" s="46"/>
      <c r="P256" s="46"/>
      <c r="Q256" s="46"/>
      <c r="R256" s="46"/>
      <c r="S256" s="46"/>
      <c r="T256" s="46"/>
      <c r="U256" s="46"/>
      <c r="V256" s="46"/>
      <c r="W256" s="46"/>
      <c r="X256" s="46"/>
      <c r="Y256" s="46"/>
      <c r="Z256" s="46"/>
      <c r="AA256" s="46"/>
      <c r="AB256" s="46"/>
      <c r="AC256" s="46"/>
      <c r="AD256" s="46"/>
      <c r="AE256" s="46"/>
      <c r="AF256" s="46"/>
      <c r="AG256" s="46"/>
      <c r="AH256" s="46"/>
      <c r="AI256" s="46"/>
      <c r="AJ256" s="46"/>
      <c r="AK256" s="46"/>
      <c r="AL256" s="46"/>
    </row>
    <row r="257">
      <c r="A257" s="50"/>
      <c r="B257" s="46"/>
      <c r="C257" s="46"/>
      <c r="D257" s="46"/>
      <c r="E257" s="70"/>
      <c r="F257" s="50"/>
      <c r="G257" s="50"/>
      <c r="H257" s="50"/>
      <c r="I257" s="50"/>
      <c r="J257" s="102"/>
      <c r="K257" s="46"/>
      <c r="L257" s="46"/>
      <c r="M257" s="46"/>
      <c r="N257" s="46"/>
      <c r="O257" s="46"/>
      <c r="P257" s="46"/>
      <c r="Q257" s="46"/>
      <c r="R257" s="46"/>
      <c r="S257" s="46"/>
      <c r="T257" s="46"/>
      <c r="U257" s="46"/>
      <c r="V257" s="46"/>
      <c r="W257" s="46"/>
      <c r="X257" s="46"/>
      <c r="Y257" s="46"/>
      <c r="Z257" s="46"/>
      <c r="AA257" s="46"/>
      <c r="AB257" s="46"/>
      <c r="AC257" s="46"/>
      <c r="AD257" s="46"/>
      <c r="AE257" s="46"/>
      <c r="AF257" s="46"/>
      <c r="AG257" s="46"/>
      <c r="AH257" s="46"/>
      <c r="AI257" s="46"/>
      <c r="AJ257" s="46"/>
      <c r="AK257" s="46"/>
      <c r="AL257" s="46"/>
    </row>
    <row r="258">
      <c r="A258" s="50"/>
      <c r="B258" s="46"/>
      <c r="C258" s="46"/>
      <c r="D258" s="46"/>
      <c r="E258" s="70"/>
      <c r="F258" s="50"/>
      <c r="G258" s="50"/>
      <c r="H258" s="50"/>
      <c r="I258" s="50"/>
      <c r="J258" s="102"/>
      <c r="K258" s="46"/>
      <c r="L258" s="46"/>
      <c r="M258" s="46"/>
      <c r="N258" s="46"/>
      <c r="O258" s="46"/>
      <c r="P258" s="46"/>
      <c r="Q258" s="46"/>
      <c r="R258" s="46"/>
      <c r="S258" s="46"/>
      <c r="T258" s="46"/>
      <c r="U258" s="46"/>
      <c r="V258" s="46"/>
      <c r="W258" s="46"/>
      <c r="X258" s="46"/>
      <c r="Y258" s="46"/>
      <c r="Z258" s="46"/>
      <c r="AA258" s="46"/>
      <c r="AB258" s="46"/>
      <c r="AC258" s="46"/>
      <c r="AD258" s="46"/>
      <c r="AE258" s="46"/>
      <c r="AF258" s="46"/>
      <c r="AG258" s="46"/>
      <c r="AH258" s="46"/>
      <c r="AI258" s="46"/>
      <c r="AJ258" s="46"/>
      <c r="AK258" s="46"/>
      <c r="AL258" s="46"/>
    </row>
    <row r="259">
      <c r="A259" s="50"/>
      <c r="B259" s="46"/>
      <c r="C259" s="46"/>
      <c r="D259" s="46"/>
      <c r="E259" s="70"/>
      <c r="F259" s="50"/>
      <c r="G259" s="50"/>
      <c r="H259" s="50"/>
      <c r="I259" s="50"/>
      <c r="J259" s="102"/>
      <c r="K259" s="46"/>
      <c r="L259" s="46"/>
      <c r="M259" s="46"/>
      <c r="N259" s="46"/>
      <c r="O259" s="46"/>
      <c r="P259" s="46"/>
      <c r="Q259" s="46"/>
      <c r="R259" s="46"/>
      <c r="S259" s="46"/>
      <c r="T259" s="46"/>
      <c r="U259" s="46"/>
      <c r="V259" s="46"/>
      <c r="W259" s="46"/>
      <c r="X259" s="46"/>
      <c r="Y259" s="46"/>
      <c r="Z259" s="46"/>
      <c r="AA259" s="46"/>
      <c r="AB259" s="46"/>
      <c r="AC259" s="46"/>
      <c r="AD259" s="46"/>
      <c r="AE259" s="46"/>
      <c r="AF259" s="46"/>
      <c r="AG259" s="46"/>
      <c r="AH259" s="46"/>
      <c r="AI259" s="46"/>
      <c r="AJ259" s="46"/>
      <c r="AK259" s="46"/>
      <c r="AL259" s="46"/>
    </row>
    <row r="260">
      <c r="A260" s="50"/>
      <c r="B260" s="46"/>
      <c r="C260" s="46"/>
      <c r="D260" s="46"/>
      <c r="E260" s="70"/>
      <c r="F260" s="50"/>
      <c r="G260" s="50"/>
      <c r="H260" s="50"/>
      <c r="I260" s="50"/>
      <c r="J260" s="102"/>
      <c r="K260" s="46"/>
      <c r="L260" s="46"/>
      <c r="M260" s="46"/>
      <c r="N260" s="46"/>
      <c r="O260" s="46"/>
      <c r="P260" s="46"/>
      <c r="Q260" s="46"/>
      <c r="R260" s="46"/>
      <c r="S260" s="46"/>
      <c r="T260" s="46"/>
      <c r="U260" s="46"/>
      <c r="V260" s="46"/>
      <c r="W260" s="46"/>
      <c r="X260" s="46"/>
      <c r="Y260" s="46"/>
      <c r="Z260" s="46"/>
      <c r="AA260" s="46"/>
      <c r="AB260" s="46"/>
      <c r="AC260" s="46"/>
      <c r="AD260" s="46"/>
      <c r="AE260" s="46"/>
      <c r="AF260" s="46"/>
      <c r="AG260" s="46"/>
      <c r="AH260" s="46"/>
      <c r="AI260" s="46"/>
      <c r="AJ260" s="46"/>
      <c r="AK260" s="46"/>
      <c r="AL260" s="46"/>
    </row>
    <row r="261">
      <c r="A261" s="50"/>
      <c r="B261" s="46"/>
      <c r="C261" s="46"/>
      <c r="D261" s="46"/>
      <c r="E261" s="70"/>
      <c r="F261" s="50"/>
      <c r="G261" s="50"/>
      <c r="H261" s="50"/>
      <c r="I261" s="50"/>
      <c r="J261" s="102"/>
      <c r="K261" s="46"/>
      <c r="L261" s="46"/>
      <c r="M261" s="46"/>
      <c r="N261" s="46"/>
      <c r="O261" s="46"/>
      <c r="P261" s="46"/>
      <c r="Q261" s="46"/>
      <c r="R261" s="46"/>
      <c r="S261" s="46"/>
      <c r="T261" s="46"/>
      <c r="U261" s="46"/>
      <c r="V261" s="46"/>
      <c r="W261" s="46"/>
      <c r="X261" s="46"/>
      <c r="Y261" s="46"/>
      <c r="Z261" s="46"/>
      <c r="AA261" s="46"/>
      <c r="AB261" s="46"/>
      <c r="AC261" s="46"/>
      <c r="AD261" s="46"/>
      <c r="AE261" s="46"/>
      <c r="AF261" s="46"/>
      <c r="AG261" s="46"/>
      <c r="AH261" s="46"/>
      <c r="AI261" s="46"/>
      <c r="AJ261" s="46"/>
      <c r="AK261" s="46"/>
      <c r="AL261" s="46"/>
    </row>
    <row r="262">
      <c r="A262" s="50"/>
      <c r="B262" s="46"/>
      <c r="C262" s="46"/>
      <c r="D262" s="46"/>
      <c r="E262" s="70"/>
      <c r="F262" s="50"/>
      <c r="G262" s="50"/>
      <c r="H262" s="50"/>
      <c r="I262" s="50"/>
      <c r="J262" s="102"/>
      <c r="K262" s="46"/>
      <c r="L262" s="46"/>
      <c r="M262" s="46"/>
      <c r="N262" s="46"/>
      <c r="O262" s="46"/>
      <c r="P262" s="46"/>
      <c r="Q262" s="46"/>
      <c r="R262" s="46"/>
      <c r="S262" s="46"/>
      <c r="T262" s="46"/>
      <c r="U262" s="46"/>
      <c r="V262" s="46"/>
      <c r="W262" s="46"/>
      <c r="X262" s="46"/>
      <c r="Y262" s="46"/>
      <c r="Z262" s="46"/>
      <c r="AA262" s="46"/>
      <c r="AB262" s="46"/>
      <c r="AC262" s="46"/>
      <c r="AD262" s="46"/>
      <c r="AE262" s="46"/>
      <c r="AF262" s="46"/>
      <c r="AG262" s="46"/>
      <c r="AH262" s="46"/>
      <c r="AI262" s="46"/>
      <c r="AJ262" s="46"/>
      <c r="AK262" s="46"/>
      <c r="AL262" s="46"/>
    </row>
    <row r="263">
      <c r="A263" s="50"/>
      <c r="B263" s="46"/>
      <c r="C263" s="46"/>
      <c r="D263" s="46"/>
      <c r="E263" s="70"/>
      <c r="F263" s="50"/>
      <c r="G263" s="50"/>
      <c r="H263" s="50"/>
      <c r="I263" s="50"/>
      <c r="J263" s="102"/>
      <c r="K263" s="46"/>
      <c r="L263" s="46"/>
      <c r="M263" s="46"/>
      <c r="N263" s="46"/>
      <c r="O263" s="46"/>
      <c r="P263" s="46"/>
      <c r="Q263" s="46"/>
      <c r="R263" s="46"/>
      <c r="S263" s="46"/>
      <c r="T263" s="46"/>
      <c r="U263" s="46"/>
      <c r="V263" s="46"/>
      <c r="W263" s="46"/>
      <c r="X263" s="46"/>
      <c r="Y263" s="46"/>
      <c r="Z263" s="46"/>
      <c r="AA263" s="46"/>
      <c r="AB263" s="46"/>
      <c r="AC263" s="46"/>
      <c r="AD263" s="46"/>
      <c r="AE263" s="46"/>
      <c r="AF263" s="46"/>
      <c r="AG263" s="46"/>
      <c r="AH263" s="46"/>
      <c r="AI263" s="46"/>
      <c r="AJ263" s="46"/>
      <c r="AK263" s="46"/>
      <c r="AL263" s="46"/>
    </row>
    <row r="264">
      <c r="A264" s="50"/>
      <c r="B264" s="46"/>
      <c r="C264" s="46"/>
      <c r="D264" s="46"/>
      <c r="E264" s="70"/>
      <c r="F264" s="50"/>
      <c r="G264" s="50"/>
      <c r="H264" s="50"/>
      <c r="I264" s="50"/>
      <c r="J264" s="102"/>
      <c r="K264" s="46"/>
      <c r="L264" s="46"/>
      <c r="M264" s="46"/>
      <c r="N264" s="46"/>
      <c r="O264" s="46"/>
      <c r="P264" s="46"/>
      <c r="Q264" s="46"/>
      <c r="R264" s="46"/>
      <c r="S264" s="46"/>
      <c r="T264" s="46"/>
      <c r="U264" s="46"/>
      <c r="V264" s="46"/>
      <c r="W264" s="46"/>
      <c r="X264" s="46"/>
      <c r="Y264" s="46"/>
      <c r="Z264" s="46"/>
      <c r="AA264" s="46"/>
      <c r="AB264" s="46"/>
      <c r="AC264" s="46"/>
      <c r="AD264" s="46"/>
      <c r="AE264" s="46"/>
      <c r="AF264" s="46"/>
      <c r="AG264" s="46"/>
      <c r="AH264" s="46"/>
      <c r="AI264" s="46"/>
      <c r="AJ264" s="46"/>
      <c r="AK264" s="46"/>
      <c r="AL264" s="46"/>
    </row>
    <row r="265">
      <c r="A265" s="50"/>
      <c r="B265" s="46"/>
      <c r="C265" s="46"/>
      <c r="D265" s="46"/>
      <c r="E265" s="70"/>
      <c r="F265" s="50"/>
      <c r="G265" s="50"/>
      <c r="H265" s="50"/>
      <c r="I265" s="50"/>
      <c r="J265" s="102"/>
      <c r="K265" s="46"/>
      <c r="L265" s="46"/>
      <c r="M265" s="46"/>
      <c r="N265" s="46"/>
      <c r="O265" s="46"/>
      <c r="P265" s="46"/>
      <c r="Q265" s="46"/>
      <c r="R265" s="46"/>
      <c r="S265" s="46"/>
      <c r="T265" s="46"/>
      <c r="U265" s="46"/>
      <c r="V265" s="46"/>
      <c r="W265" s="46"/>
      <c r="X265" s="46"/>
      <c r="Y265" s="46"/>
      <c r="Z265" s="46"/>
      <c r="AA265" s="46"/>
      <c r="AB265" s="46"/>
      <c r="AC265" s="46"/>
      <c r="AD265" s="46"/>
      <c r="AE265" s="46"/>
      <c r="AF265" s="46"/>
      <c r="AG265" s="46"/>
      <c r="AH265" s="46"/>
      <c r="AI265" s="46"/>
      <c r="AJ265" s="46"/>
      <c r="AK265" s="46"/>
      <c r="AL265" s="46"/>
    </row>
    <row r="266">
      <c r="A266" s="50"/>
      <c r="B266" s="46"/>
      <c r="C266" s="46"/>
      <c r="D266" s="46"/>
      <c r="E266" s="70"/>
      <c r="F266" s="50"/>
      <c r="G266" s="50"/>
      <c r="H266" s="50"/>
      <c r="I266" s="50"/>
      <c r="J266" s="102"/>
      <c r="K266" s="46"/>
      <c r="L266" s="46"/>
      <c r="M266" s="46"/>
      <c r="N266" s="46"/>
      <c r="O266" s="46"/>
      <c r="P266" s="46"/>
      <c r="Q266" s="46"/>
      <c r="R266" s="46"/>
      <c r="S266" s="46"/>
      <c r="T266" s="46"/>
      <c r="U266" s="46"/>
      <c r="V266" s="46"/>
      <c r="W266" s="46"/>
      <c r="X266" s="46"/>
      <c r="Y266" s="46"/>
      <c r="Z266" s="46"/>
      <c r="AA266" s="46"/>
      <c r="AB266" s="46"/>
      <c r="AC266" s="46"/>
      <c r="AD266" s="46"/>
      <c r="AE266" s="46"/>
      <c r="AF266" s="46"/>
      <c r="AG266" s="46"/>
      <c r="AH266" s="46"/>
      <c r="AI266" s="46"/>
      <c r="AJ266" s="46"/>
      <c r="AK266" s="46"/>
      <c r="AL266" s="46"/>
    </row>
    <row r="267">
      <c r="A267" s="50"/>
      <c r="B267" s="46"/>
      <c r="C267" s="46"/>
      <c r="D267" s="46"/>
      <c r="E267" s="70"/>
      <c r="F267" s="50"/>
      <c r="G267" s="50"/>
      <c r="H267" s="50"/>
      <c r="I267" s="50"/>
      <c r="J267" s="102"/>
      <c r="K267" s="46"/>
      <c r="L267" s="46"/>
      <c r="M267" s="46"/>
      <c r="N267" s="46"/>
      <c r="O267" s="46"/>
      <c r="P267" s="46"/>
      <c r="Q267" s="46"/>
      <c r="R267" s="46"/>
      <c r="S267" s="46"/>
      <c r="T267" s="46"/>
      <c r="U267" s="46"/>
      <c r="V267" s="46"/>
      <c r="W267" s="46"/>
      <c r="X267" s="46"/>
      <c r="Y267" s="46"/>
      <c r="Z267" s="46"/>
      <c r="AA267" s="46"/>
      <c r="AB267" s="46"/>
      <c r="AC267" s="46"/>
      <c r="AD267" s="46"/>
      <c r="AE267" s="46"/>
      <c r="AF267" s="46"/>
      <c r="AG267" s="46"/>
      <c r="AH267" s="46"/>
      <c r="AI267" s="46"/>
      <c r="AJ267" s="46"/>
      <c r="AK267" s="46"/>
      <c r="AL267" s="46"/>
    </row>
    <row r="268">
      <c r="A268" s="50"/>
      <c r="B268" s="46"/>
      <c r="C268" s="46"/>
      <c r="D268" s="46"/>
      <c r="E268" s="70"/>
      <c r="F268" s="50"/>
      <c r="G268" s="50"/>
      <c r="H268" s="50"/>
      <c r="I268" s="50"/>
      <c r="J268" s="102"/>
      <c r="K268" s="46"/>
      <c r="L268" s="46"/>
      <c r="M268" s="46"/>
      <c r="N268" s="46"/>
      <c r="O268" s="46"/>
      <c r="P268" s="46"/>
      <c r="Q268" s="46"/>
      <c r="R268" s="46"/>
      <c r="S268" s="46"/>
      <c r="T268" s="46"/>
      <c r="U268" s="46"/>
      <c r="V268" s="46"/>
      <c r="W268" s="46"/>
      <c r="X268" s="46"/>
      <c r="Y268" s="46"/>
      <c r="Z268" s="46"/>
      <c r="AA268" s="46"/>
      <c r="AB268" s="46"/>
      <c r="AC268" s="46"/>
      <c r="AD268" s="46"/>
      <c r="AE268" s="46"/>
      <c r="AF268" s="46"/>
      <c r="AG268" s="46"/>
      <c r="AH268" s="46"/>
      <c r="AI268" s="46"/>
      <c r="AJ268" s="46"/>
      <c r="AK268" s="46"/>
      <c r="AL268" s="46"/>
    </row>
    <row r="269">
      <c r="A269" s="50"/>
      <c r="B269" s="46"/>
      <c r="C269" s="46"/>
      <c r="D269" s="46"/>
      <c r="E269" s="70"/>
      <c r="F269" s="50"/>
      <c r="G269" s="50"/>
      <c r="H269" s="50"/>
      <c r="I269" s="50"/>
      <c r="J269" s="102"/>
      <c r="K269" s="46"/>
      <c r="L269" s="46"/>
      <c r="M269" s="46"/>
      <c r="N269" s="46"/>
      <c r="O269" s="46"/>
      <c r="P269" s="46"/>
      <c r="Q269" s="46"/>
      <c r="R269" s="46"/>
      <c r="S269" s="46"/>
      <c r="T269" s="46"/>
      <c r="U269" s="46"/>
      <c r="V269" s="46"/>
      <c r="W269" s="46"/>
      <c r="X269" s="46"/>
      <c r="Y269" s="46"/>
      <c r="Z269" s="46"/>
      <c r="AA269" s="46"/>
      <c r="AB269" s="46"/>
      <c r="AC269" s="46"/>
      <c r="AD269" s="46"/>
      <c r="AE269" s="46"/>
      <c r="AF269" s="46"/>
      <c r="AG269" s="46"/>
      <c r="AH269" s="46"/>
      <c r="AI269" s="46"/>
      <c r="AJ269" s="46"/>
      <c r="AK269" s="46"/>
      <c r="AL269" s="46"/>
    </row>
    <row r="270">
      <c r="A270" s="50"/>
      <c r="B270" s="46"/>
      <c r="C270" s="46"/>
      <c r="D270" s="46"/>
      <c r="E270" s="70"/>
      <c r="F270" s="50"/>
      <c r="G270" s="50"/>
      <c r="H270" s="50"/>
      <c r="I270" s="50"/>
      <c r="J270" s="102"/>
      <c r="K270" s="46"/>
      <c r="L270" s="46"/>
      <c r="M270" s="46"/>
      <c r="N270" s="46"/>
      <c r="O270" s="46"/>
      <c r="P270" s="46"/>
      <c r="Q270" s="46"/>
      <c r="R270" s="46"/>
      <c r="S270" s="46"/>
      <c r="T270" s="46"/>
      <c r="U270" s="46"/>
      <c r="V270" s="46"/>
      <c r="W270" s="46"/>
      <c r="X270" s="46"/>
      <c r="Y270" s="46"/>
      <c r="Z270" s="46"/>
      <c r="AA270" s="46"/>
      <c r="AB270" s="46"/>
      <c r="AC270" s="46"/>
      <c r="AD270" s="46"/>
      <c r="AE270" s="46"/>
      <c r="AF270" s="46"/>
      <c r="AG270" s="46"/>
      <c r="AH270" s="46"/>
      <c r="AI270" s="46"/>
      <c r="AJ270" s="46"/>
      <c r="AK270" s="46"/>
      <c r="AL270" s="46"/>
    </row>
    <row r="271">
      <c r="A271" s="50"/>
      <c r="B271" s="46"/>
      <c r="C271" s="46"/>
      <c r="D271" s="46"/>
      <c r="E271" s="70"/>
      <c r="F271" s="50"/>
      <c r="G271" s="50"/>
      <c r="H271" s="50"/>
      <c r="I271" s="50"/>
      <c r="J271" s="102"/>
      <c r="K271" s="46"/>
      <c r="L271" s="46"/>
      <c r="M271" s="46"/>
      <c r="N271" s="46"/>
      <c r="O271" s="46"/>
      <c r="P271" s="46"/>
      <c r="Q271" s="46"/>
      <c r="R271" s="46"/>
      <c r="S271" s="46"/>
      <c r="T271" s="46"/>
      <c r="U271" s="46"/>
      <c r="V271" s="46"/>
      <c r="W271" s="46"/>
      <c r="X271" s="46"/>
      <c r="Y271" s="46"/>
      <c r="Z271" s="46"/>
      <c r="AA271" s="46"/>
      <c r="AB271" s="46"/>
      <c r="AC271" s="46"/>
      <c r="AD271" s="46"/>
      <c r="AE271" s="46"/>
      <c r="AF271" s="46"/>
      <c r="AG271" s="46"/>
      <c r="AH271" s="46"/>
      <c r="AI271" s="46"/>
      <c r="AJ271" s="46"/>
      <c r="AK271" s="46"/>
      <c r="AL271" s="46"/>
    </row>
    <row r="272">
      <c r="A272" s="50"/>
      <c r="B272" s="46"/>
      <c r="C272" s="46"/>
      <c r="D272" s="46"/>
      <c r="E272" s="70"/>
      <c r="F272" s="50"/>
      <c r="G272" s="50"/>
      <c r="H272" s="50"/>
      <c r="I272" s="50"/>
      <c r="J272" s="102"/>
      <c r="K272" s="46"/>
      <c r="L272" s="46"/>
      <c r="M272" s="46"/>
      <c r="N272" s="46"/>
      <c r="O272" s="46"/>
      <c r="P272" s="46"/>
      <c r="Q272" s="46"/>
      <c r="R272" s="46"/>
      <c r="S272" s="46"/>
      <c r="T272" s="46"/>
      <c r="U272" s="46"/>
      <c r="V272" s="46"/>
      <c r="W272" s="46"/>
      <c r="X272" s="46"/>
      <c r="Y272" s="46"/>
      <c r="Z272" s="46"/>
      <c r="AA272" s="46"/>
      <c r="AB272" s="46"/>
      <c r="AC272" s="46"/>
      <c r="AD272" s="46"/>
      <c r="AE272" s="46"/>
      <c r="AF272" s="46"/>
      <c r="AG272" s="46"/>
      <c r="AH272" s="46"/>
      <c r="AI272" s="46"/>
      <c r="AJ272" s="46"/>
      <c r="AK272" s="46"/>
      <c r="AL272" s="46"/>
    </row>
    <row r="273">
      <c r="A273" s="50"/>
      <c r="B273" s="46"/>
      <c r="C273" s="46"/>
      <c r="D273" s="46"/>
      <c r="E273" s="70"/>
      <c r="F273" s="50"/>
      <c r="G273" s="50"/>
      <c r="H273" s="50"/>
      <c r="I273" s="50"/>
      <c r="J273" s="102"/>
      <c r="K273" s="46"/>
      <c r="L273" s="46"/>
      <c r="M273" s="46"/>
      <c r="N273" s="46"/>
      <c r="O273" s="46"/>
      <c r="P273" s="46"/>
      <c r="Q273" s="46"/>
      <c r="R273" s="46"/>
      <c r="S273" s="46"/>
      <c r="T273" s="46"/>
      <c r="U273" s="46"/>
      <c r="V273" s="46"/>
      <c r="W273" s="46"/>
      <c r="X273" s="46"/>
      <c r="Y273" s="46"/>
      <c r="Z273" s="46"/>
      <c r="AA273" s="46"/>
      <c r="AB273" s="46"/>
      <c r="AC273" s="46"/>
      <c r="AD273" s="46"/>
      <c r="AE273" s="46"/>
      <c r="AF273" s="46"/>
      <c r="AG273" s="46"/>
      <c r="AH273" s="46"/>
      <c r="AI273" s="46"/>
      <c r="AJ273" s="46"/>
      <c r="AK273" s="46"/>
      <c r="AL273" s="46"/>
    </row>
    <row r="274">
      <c r="A274" s="50"/>
      <c r="B274" s="46"/>
      <c r="C274" s="46"/>
      <c r="D274" s="46"/>
      <c r="E274" s="70"/>
      <c r="F274" s="50"/>
      <c r="G274" s="50"/>
      <c r="H274" s="50"/>
      <c r="I274" s="50"/>
      <c r="J274" s="102"/>
      <c r="K274" s="46"/>
      <c r="L274" s="46"/>
      <c r="M274" s="46"/>
      <c r="N274" s="46"/>
      <c r="O274" s="46"/>
      <c r="P274" s="46"/>
      <c r="Q274" s="46"/>
      <c r="R274" s="46"/>
      <c r="S274" s="46"/>
      <c r="T274" s="46"/>
      <c r="U274" s="46"/>
      <c r="V274" s="46"/>
      <c r="W274" s="46"/>
      <c r="X274" s="46"/>
      <c r="Y274" s="46"/>
      <c r="Z274" s="46"/>
      <c r="AA274" s="46"/>
      <c r="AB274" s="46"/>
      <c r="AC274" s="46"/>
      <c r="AD274" s="46"/>
      <c r="AE274" s="46"/>
      <c r="AF274" s="46"/>
      <c r="AG274" s="46"/>
      <c r="AH274" s="46"/>
      <c r="AI274" s="46"/>
      <c r="AJ274" s="46"/>
      <c r="AK274" s="46"/>
      <c r="AL274" s="46"/>
    </row>
    <row r="275">
      <c r="A275" s="50"/>
      <c r="B275" s="46"/>
      <c r="C275" s="46"/>
      <c r="D275" s="46"/>
      <c r="E275" s="70"/>
      <c r="F275" s="50"/>
      <c r="G275" s="50"/>
      <c r="H275" s="50"/>
      <c r="I275" s="50"/>
      <c r="J275" s="102"/>
      <c r="K275" s="46"/>
      <c r="L275" s="46"/>
      <c r="M275" s="46"/>
      <c r="N275" s="46"/>
      <c r="O275" s="46"/>
      <c r="P275" s="46"/>
      <c r="Q275" s="46"/>
      <c r="R275" s="46"/>
      <c r="S275" s="46"/>
      <c r="T275" s="46"/>
      <c r="U275" s="46"/>
      <c r="V275" s="46"/>
      <c r="W275" s="46"/>
      <c r="X275" s="46"/>
      <c r="Y275" s="46"/>
      <c r="Z275" s="46"/>
      <c r="AA275" s="46"/>
      <c r="AB275" s="46"/>
      <c r="AC275" s="46"/>
      <c r="AD275" s="46"/>
      <c r="AE275" s="46"/>
      <c r="AF275" s="46"/>
      <c r="AG275" s="46"/>
      <c r="AH275" s="46"/>
      <c r="AI275" s="46"/>
      <c r="AJ275" s="46"/>
      <c r="AK275" s="46"/>
      <c r="AL275" s="46"/>
    </row>
    <row r="276">
      <c r="A276" s="50"/>
      <c r="B276" s="46"/>
      <c r="C276" s="46"/>
      <c r="D276" s="46"/>
      <c r="E276" s="70"/>
      <c r="F276" s="50"/>
      <c r="G276" s="50"/>
      <c r="H276" s="50"/>
      <c r="I276" s="50"/>
      <c r="J276" s="102"/>
      <c r="K276" s="46"/>
      <c r="L276" s="46"/>
      <c r="M276" s="46"/>
      <c r="N276" s="46"/>
      <c r="O276" s="46"/>
      <c r="P276" s="46"/>
      <c r="Q276" s="46"/>
      <c r="R276" s="46"/>
      <c r="S276" s="46"/>
      <c r="T276" s="46"/>
      <c r="U276" s="46"/>
      <c r="V276" s="46"/>
      <c r="W276" s="46"/>
      <c r="X276" s="46"/>
      <c r="Y276" s="46"/>
      <c r="Z276" s="46"/>
      <c r="AA276" s="46"/>
      <c r="AB276" s="46"/>
      <c r="AC276" s="46"/>
      <c r="AD276" s="46"/>
      <c r="AE276" s="46"/>
      <c r="AF276" s="46"/>
      <c r="AG276" s="46"/>
      <c r="AH276" s="46"/>
      <c r="AI276" s="46"/>
      <c r="AJ276" s="46"/>
      <c r="AK276" s="46"/>
      <c r="AL276" s="46"/>
    </row>
    <row r="277">
      <c r="A277" s="50"/>
      <c r="B277" s="46"/>
      <c r="C277" s="46"/>
      <c r="D277" s="46"/>
      <c r="E277" s="70"/>
      <c r="F277" s="50"/>
      <c r="G277" s="50"/>
      <c r="H277" s="50"/>
      <c r="I277" s="50"/>
      <c r="J277" s="102"/>
      <c r="K277" s="46"/>
      <c r="L277" s="46"/>
      <c r="M277" s="46"/>
      <c r="N277" s="46"/>
      <c r="O277" s="46"/>
      <c r="P277" s="46"/>
      <c r="Q277" s="46"/>
      <c r="R277" s="46"/>
      <c r="S277" s="46"/>
      <c r="T277" s="46"/>
      <c r="U277" s="46"/>
      <c r="V277" s="46"/>
      <c r="W277" s="46"/>
      <c r="X277" s="46"/>
      <c r="Y277" s="46"/>
      <c r="Z277" s="46"/>
      <c r="AA277" s="46"/>
      <c r="AB277" s="46"/>
      <c r="AC277" s="46"/>
      <c r="AD277" s="46"/>
      <c r="AE277" s="46"/>
      <c r="AF277" s="46"/>
      <c r="AG277" s="46"/>
      <c r="AH277" s="46"/>
      <c r="AI277" s="46"/>
      <c r="AJ277" s="46"/>
      <c r="AK277" s="46"/>
      <c r="AL277" s="46"/>
    </row>
    <row r="278">
      <c r="A278" s="50"/>
      <c r="B278" s="46"/>
      <c r="C278" s="46"/>
      <c r="D278" s="46"/>
      <c r="E278" s="70"/>
      <c r="F278" s="50"/>
      <c r="G278" s="50"/>
      <c r="H278" s="50"/>
      <c r="I278" s="50"/>
      <c r="J278" s="102"/>
      <c r="K278" s="46"/>
      <c r="L278" s="46"/>
      <c r="M278" s="46"/>
      <c r="N278" s="46"/>
      <c r="O278" s="46"/>
      <c r="P278" s="46"/>
      <c r="Q278" s="46"/>
      <c r="R278" s="46"/>
      <c r="S278" s="46"/>
      <c r="T278" s="46"/>
      <c r="U278" s="46"/>
      <c r="V278" s="46"/>
      <c r="W278" s="46"/>
      <c r="X278" s="46"/>
      <c r="Y278" s="46"/>
      <c r="Z278" s="46"/>
      <c r="AA278" s="46"/>
      <c r="AB278" s="46"/>
      <c r="AC278" s="46"/>
      <c r="AD278" s="46"/>
      <c r="AE278" s="46"/>
      <c r="AF278" s="46"/>
      <c r="AG278" s="46"/>
      <c r="AH278" s="46"/>
      <c r="AI278" s="46"/>
      <c r="AJ278" s="46"/>
      <c r="AK278" s="46"/>
      <c r="AL278" s="46"/>
    </row>
    <row r="279">
      <c r="A279" s="50"/>
      <c r="B279" s="46"/>
      <c r="C279" s="46"/>
      <c r="D279" s="46"/>
      <c r="E279" s="70"/>
      <c r="F279" s="50"/>
      <c r="G279" s="50"/>
      <c r="H279" s="50"/>
      <c r="I279" s="50"/>
      <c r="J279" s="102"/>
      <c r="K279" s="46"/>
      <c r="L279" s="46"/>
      <c r="M279" s="46"/>
      <c r="N279" s="46"/>
      <c r="O279" s="46"/>
      <c r="P279" s="46"/>
      <c r="Q279" s="46"/>
      <c r="R279" s="46"/>
      <c r="S279" s="46"/>
      <c r="T279" s="46"/>
      <c r="U279" s="46"/>
      <c r="V279" s="46"/>
      <c r="W279" s="46"/>
      <c r="X279" s="46"/>
      <c r="Y279" s="46"/>
      <c r="Z279" s="46"/>
      <c r="AA279" s="46"/>
      <c r="AB279" s="46"/>
      <c r="AC279" s="46"/>
      <c r="AD279" s="46"/>
      <c r="AE279" s="46"/>
      <c r="AF279" s="46"/>
      <c r="AG279" s="46"/>
      <c r="AH279" s="46"/>
      <c r="AI279" s="46"/>
      <c r="AJ279" s="46"/>
      <c r="AK279" s="46"/>
      <c r="AL279" s="46"/>
    </row>
    <row r="280">
      <c r="A280" s="50"/>
      <c r="B280" s="46"/>
      <c r="C280" s="46"/>
      <c r="D280" s="46"/>
      <c r="E280" s="70"/>
      <c r="F280" s="50"/>
      <c r="G280" s="50"/>
      <c r="H280" s="50"/>
      <c r="I280" s="50"/>
      <c r="J280" s="102"/>
      <c r="K280" s="46"/>
      <c r="L280" s="46"/>
      <c r="M280" s="46"/>
      <c r="N280" s="46"/>
      <c r="O280" s="46"/>
      <c r="P280" s="46"/>
      <c r="Q280" s="46"/>
      <c r="R280" s="46"/>
      <c r="S280" s="46"/>
      <c r="T280" s="46"/>
      <c r="U280" s="46"/>
      <c r="V280" s="46"/>
      <c r="W280" s="46"/>
      <c r="X280" s="46"/>
      <c r="Y280" s="46"/>
      <c r="Z280" s="46"/>
      <c r="AA280" s="46"/>
      <c r="AB280" s="46"/>
      <c r="AC280" s="46"/>
      <c r="AD280" s="46"/>
      <c r="AE280" s="46"/>
      <c r="AF280" s="46"/>
      <c r="AG280" s="46"/>
      <c r="AH280" s="46"/>
      <c r="AI280" s="46"/>
      <c r="AJ280" s="46"/>
      <c r="AK280" s="46"/>
      <c r="AL280" s="46"/>
    </row>
    <row r="281">
      <c r="A281" s="50"/>
      <c r="B281" s="46"/>
      <c r="C281" s="46"/>
      <c r="D281" s="46"/>
      <c r="E281" s="70"/>
      <c r="F281" s="50"/>
      <c r="G281" s="50"/>
      <c r="H281" s="50"/>
      <c r="I281" s="50"/>
      <c r="J281" s="102"/>
      <c r="K281" s="46"/>
      <c r="L281" s="46"/>
      <c r="M281" s="46"/>
      <c r="N281" s="46"/>
      <c r="O281" s="46"/>
      <c r="P281" s="46"/>
      <c r="Q281" s="46"/>
      <c r="R281" s="46"/>
      <c r="S281" s="46"/>
      <c r="T281" s="46"/>
      <c r="U281" s="46"/>
      <c r="V281" s="46"/>
      <c r="W281" s="46"/>
      <c r="X281" s="46"/>
      <c r="Y281" s="46"/>
      <c r="Z281" s="46"/>
      <c r="AA281" s="46"/>
      <c r="AB281" s="46"/>
      <c r="AC281" s="46"/>
      <c r="AD281" s="46"/>
      <c r="AE281" s="46"/>
      <c r="AF281" s="46"/>
      <c r="AG281" s="46"/>
      <c r="AH281" s="46"/>
      <c r="AI281" s="46"/>
      <c r="AJ281" s="46"/>
      <c r="AK281" s="46"/>
      <c r="AL281" s="46"/>
    </row>
    <row r="282">
      <c r="A282" s="50"/>
      <c r="B282" s="46"/>
      <c r="C282" s="46"/>
      <c r="D282" s="46"/>
      <c r="E282" s="70"/>
      <c r="F282" s="50"/>
      <c r="G282" s="50"/>
      <c r="H282" s="50"/>
      <c r="I282" s="50"/>
      <c r="J282" s="102"/>
      <c r="K282" s="46"/>
      <c r="L282" s="46"/>
      <c r="M282" s="46"/>
      <c r="N282" s="46"/>
      <c r="O282" s="46"/>
      <c r="P282" s="46"/>
      <c r="Q282" s="46"/>
      <c r="R282" s="46"/>
      <c r="S282" s="46"/>
      <c r="T282" s="46"/>
      <c r="U282" s="46"/>
      <c r="V282" s="46"/>
      <c r="W282" s="46"/>
      <c r="X282" s="46"/>
      <c r="Y282" s="46"/>
      <c r="Z282" s="46"/>
      <c r="AA282" s="46"/>
      <c r="AB282" s="46"/>
      <c r="AC282" s="46"/>
      <c r="AD282" s="46"/>
      <c r="AE282" s="46"/>
      <c r="AF282" s="46"/>
      <c r="AG282" s="46"/>
      <c r="AH282" s="46"/>
      <c r="AI282" s="46"/>
      <c r="AJ282" s="46"/>
      <c r="AK282" s="46"/>
      <c r="AL282" s="46"/>
    </row>
    <row r="283">
      <c r="A283" s="50"/>
      <c r="B283" s="46"/>
      <c r="C283" s="46"/>
      <c r="D283" s="46"/>
      <c r="E283" s="70"/>
      <c r="F283" s="50"/>
      <c r="G283" s="50"/>
      <c r="H283" s="50"/>
      <c r="I283" s="50"/>
      <c r="J283" s="102"/>
      <c r="K283" s="46"/>
      <c r="L283" s="46"/>
      <c r="M283" s="46"/>
      <c r="N283" s="46"/>
      <c r="O283" s="46"/>
      <c r="P283" s="46"/>
      <c r="Q283" s="46"/>
      <c r="R283" s="46"/>
      <c r="S283" s="46"/>
      <c r="T283" s="46"/>
      <c r="U283" s="46"/>
      <c r="V283" s="46"/>
      <c r="W283" s="46"/>
      <c r="X283" s="46"/>
      <c r="Y283" s="46"/>
      <c r="Z283" s="46"/>
      <c r="AA283" s="46"/>
      <c r="AB283" s="46"/>
      <c r="AC283" s="46"/>
      <c r="AD283" s="46"/>
      <c r="AE283" s="46"/>
      <c r="AF283" s="46"/>
      <c r="AG283" s="46"/>
      <c r="AH283" s="46"/>
      <c r="AI283" s="46"/>
      <c r="AJ283" s="46"/>
      <c r="AK283" s="46"/>
      <c r="AL283" s="46"/>
    </row>
    <row r="284">
      <c r="A284" s="50"/>
      <c r="B284" s="46"/>
      <c r="C284" s="46"/>
      <c r="D284" s="46"/>
      <c r="E284" s="70"/>
      <c r="F284" s="50"/>
      <c r="G284" s="50"/>
      <c r="H284" s="50"/>
      <c r="I284" s="50"/>
      <c r="J284" s="102"/>
      <c r="K284" s="46"/>
      <c r="L284" s="46"/>
      <c r="M284" s="46"/>
      <c r="N284" s="46"/>
      <c r="O284" s="46"/>
      <c r="P284" s="46"/>
      <c r="Q284" s="46"/>
      <c r="R284" s="46"/>
      <c r="S284" s="46"/>
      <c r="T284" s="46"/>
      <c r="U284" s="46"/>
      <c r="V284" s="46"/>
      <c r="W284" s="46"/>
      <c r="X284" s="46"/>
      <c r="Y284" s="46"/>
      <c r="Z284" s="46"/>
      <c r="AA284" s="46"/>
      <c r="AB284" s="46"/>
      <c r="AC284" s="46"/>
      <c r="AD284" s="46"/>
      <c r="AE284" s="46"/>
      <c r="AF284" s="46"/>
      <c r="AG284" s="46"/>
      <c r="AH284" s="46"/>
      <c r="AI284" s="46"/>
      <c r="AJ284" s="46"/>
      <c r="AK284" s="46"/>
      <c r="AL284" s="46"/>
    </row>
    <row r="285">
      <c r="A285" s="50"/>
      <c r="B285" s="46"/>
      <c r="C285" s="46"/>
      <c r="D285" s="46"/>
      <c r="E285" s="70"/>
      <c r="F285" s="50"/>
      <c r="G285" s="50"/>
      <c r="H285" s="50"/>
      <c r="I285" s="50"/>
      <c r="J285" s="102"/>
      <c r="K285" s="46"/>
      <c r="L285" s="46"/>
      <c r="M285" s="46"/>
      <c r="N285" s="46"/>
      <c r="O285" s="46"/>
      <c r="P285" s="46"/>
      <c r="Q285" s="46"/>
      <c r="R285" s="46"/>
      <c r="S285" s="46"/>
      <c r="T285" s="46"/>
      <c r="U285" s="46"/>
      <c r="V285" s="46"/>
      <c r="W285" s="46"/>
      <c r="X285" s="46"/>
      <c r="Y285" s="46"/>
      <c r="Z285" s="46"/>
      <c r="AA285" s="46"/>
      <c r="AB285" s="46"/>
      <c r="AC285" s="46"/>
      <c r="AD285" s="46"/>
      <c r="AE285" s="46"/>
      <c r="AF285" s="46"/>
      <c r="AG285" s="46"/>
      <c r="AH285" s="46"/>
      <c r="AI285" s="46"/>
      <c r="AJ285" s="46"/>
      <c r="AK285" s="46"/>
      <c r="AL285" s="46"/>
    </row>
    <row r="286">
      <c r="A286" s="50"/>
      <c r="B286" s="46"/>
      <c r="C286" s="46"/>
      <c r="D286" s="46"/>
      <c r="E286" s="70"/>
      <c r="F286" s="50"/>
      <c r="G286" s="50"/>
      <c r="H286" s="50"/>
      <c r="I286" s="50"/>
      <c r="J286" s="102"/>
      <c r="K286" s="46"/>
      <c r="L286" s="46"/>
      <c r="M286" s="46"/>
      <c r="N286" s="46"/>
      <c r="O286" s="46"/>
      <c r="P286" s="46"/>
      <c r="Q286" s="46"/>
      <c r="R286" s="46"/>
      <c r="S286" s="46"/>
      <c r="T286" s="46"/>
      <c r="U286" s="46"/>
      <c r="V286" s="46"/>
      <c r="W286" s="46"/>
      <c r="X286" s="46"/>
      <c r="Y286" s="46"/>
      <c r="Z286" s="46"/>
      <c r="AA286" s="46"/>
      <c r="AB286" s="46"/>
      <c r="AC286" s="46"/>
      <c r="AD286" s="46"/>
      <c r="AE286" s="46"/>
      <c r="AF286" s="46"/>
      <c r="AG286" s="46"/>
      <c r="AH286" s="46"/>
      <c r="AI286" s="46"/>
      <c r="AJ286" s="46"/>
      <c r="AK286" s="46"/>
      <c r="AL286" s="46"/>
    </row>
    <row r="287">
      <c r="A287" s="50"/>
      <c r="B287" s="46"/>
      <c r="C287" s="46"/>
      <c r="D287" s="46"/>
      <c r="E287" s="70"/>
      <c r="F287" s="50"/>
      <c r="G287" s="50"/>
      <c r="H287" s="50"/>
      <c r="I287" s="50"/>
      <c r="J287" s="102"/>
      <c r="K287" s="46"/>
      <c r="L287" s="46"/>
      <c r="M287" s="46"/>
      <c r="N287" s="46"/>
      <c r="O287" s="46"/>
      <c r="P287" s="46"/>
      <c r="Q287" s="46"/>
      <c r="R287" s="46"/>
      <c r="S287" s="46"/>
      <c r="T287" s="46"/>
      <c r="U287" s="46"/>
      <c r="V287" s="46"/>
      <c r="W287" s="46"/>
      <c r="X287" s="46"/>
      <c r="Y287" s="46"/>
      <c r="Z287" s="46"/>
      <c r="AA287" s="46"/>
      <c r="AB287" s="46"/>
      <c r="AC287" s="46"/>
      <c r="AD287" s="46"/>
      <c r="AE287" s="46"/>
      <c r="AF287" s="46"/>
      <c r="AG287" s="46"/>
      <c r="AH287" s="46"/>
      <c r="AI287" s="46"/>
      <c r="AJ287" s="46"/>
      <c r="AK287" s="46"/>
      <c r="AL287" s="46"/>
    </row>
    <row r="288">
      <c r="A288" s="50"/>
      <c r="B288" s="46"/>
      <c r="C288" s="46"/>
      <c r="D288" s="46"/>
      <c r="E288" s="70"/>
      <c r="F288" s="50"/>
      <c r="G288" s="50"/>
      <c r="H288" s="50"/>
      <c r="I288" s="50"/>
      <c r="J288" s="102"/>
      <c r="K288" s="46"/>
      <c r="L288" s="46"/>
      <c r="M288" s="46"/>
      <c r="N288" s="46"/>
      <c r="O288" s="46"/>
      <c r="P288" s="46"/>
      <c r="Q288" s="46"/>
      <c r="R288" s="46"/>
      <c r="S288" s="46"/>
      <c r="T288" s="46"/>
      <c r="U288" s="46"/>
      <c r="V288" s="46"/>
      <c r="W288" s="46"/>
      <c r="X288" s="46"/>
      <c r="Y288" s="46"/>
      <c r="Z288" s="46"/>
      <c r="AA288" s="46"/>
      <c r="AB288" s="46"/>
      <c r="AC288" s="46"/>
      <c r="AD288" s="46"/>
      <c r="AE288" s="46"/>
      <c r="AF288" s="46"/>
      <c r="AG288" s="46"/>
      <c r="AH288" s="46"/>
      <c r="AI288" s="46"/>
      <c r="AJ288" s="46"/>
      <c r="AK288" s="46"/>
      <c r="AL288" s="46"/>
    </row>
    <row r="289">
      <c r="A289" s="50"/>
      <c r="B289" s="46"/>
      <c r="C289" s="46"/>
      <c r="D289" s="46"/>
      <c r="E289" s="70"/>
      <c r="F289" s="50"/>
      <c r="G289" s="50"/>
      <c r="H289" s="50"/>
      <c r="I289" s="50"/>
      <c r="J289" s="102"/>
      <c r="K289" s="46"/>
      <c r="L289" s="46"/>
      <c r="M289" s="46"/>
      <c r="N289" s="46"/>
      <c r="O289" s="46"/>
      <c r="P289" s="46"/>
      <c r="Q289" s="46"/>
      <c r="R289" s="46"/>
      <c r="S289" s="46"/>
      <c r="T289" s="46"/>
      <c r="U289" s="46"/>
      <c r="V289" s="46"/>
      <c r="W289" s="46"/>
      <c r="X289" s="46"/>
      <c r="Y289" s="46"/>
      <c r="Z289" s="46"/>
      <c r="AA289" s="46"/>
      <c r="AB289" s="46"/>
      <c r="AC289" s="46"/>
      <c r="AD289" s="46"/>
      <c r="AE289" s="46"/>
      <c r="AF289" s="46"/>
      <c r="AG289" s="46"/>
      <c r="AH289" s="46"/>
      <c r="AI289" s="46"/>
      <c r="AJ289" s="46"/>
      <c r="AK289" s="46"/>
      <c r="AL289" s="46"/>
    </row>
    <row r="290">
      <c r="A290" s="50"/>
      <c r="B290" s="46"/>
      <c r="C290" s="46"/>
      <c r="D290" s="46"/>
      <c r="E290" s="70"/>
      <c r="F290" s="50"/>
      <c r="G290" s="50"/>
      <c r="H290" s="50"/>
      <c r="I290" s="50"/>
      <c r="J290" s="102"/>
      <c r="K290" s="46"/>
      <c r="L290" s="46"/>
      <c r="M290" s="46"/>
      <c r="N290" s="46"/>
      <c r="O290" s="46"/>
      <c r="P290" s="46"/>
      <c r="Q290" s="46"/>
      <c r="R290" s="46"/>
      <c r="S290" s="46"/>
      <c r="T290" s="46"/>
      <c r="U290" s="46"/>
      <c r="V290" s="46"/>
      <c r="W290" s="46"/>
      <c r="X290" s="46"/>
      <c r="Y290" s="46"/>
      <c r="Z290" s="46"/>
      <c r="AA290" s="46"/>
      <c r="AB290" s="46"/>
      <c r="AC290" s="46"/>
      <c r="AD290" s="46"/>
      <c r="AE290" s="46"/>
      <c r="AF290" s="46"/>
      <c r="AG290" s="46"/>
      <c r="AH290" s="46"/>
      <c r="AI290" s="46"/>
      <c r="AJ290" s="46"/>
      <c r="AK290" s="46"/>
      <c r="AL290" s="46"/>
    </row>
    <row r="291">
      <c r="A291" s="50"/>
      <c r="B291" s="46"/>
      <c r="C291" s="46"/>
      <c r="D291" s="46"/>
      <c r="E291" s="70"/>
      <c r="F291" s="50"/>
      <c r="G291" s="50"/>
      <c r="H291" s="50"/>
      <c r="I291" s="50"/>
      <c r="J291" s="102"/>
      <c r="K291" s="46"/>
      <c r="L291" s="46"/>
      <c r="M291" s="46"/>
      <c r="N291" s="46"/>
      <c r="O291" s="46"/>
      <c r="P291" s="46"/>
      <c r="Q291" s="46"/>
      <c r="R291" s="46"/>
      <c r="S291" s="46"/>
      <c r="T291" s="46"/>
      <c r="U291" s="46"/>
      <c r="V291" s="46"/>
      <c r="W291" s="46"/>
      <c r="X291" s="46"/>
      <c r="Y291" s="46"/>
      <c r="Z291" s="46"/>
      <c r="AA291" s="46"/>
      <c r="AB291" s="46"/>
      <c r="AC291" s="46"/>
      <c r="AD291" s="46"/>
      <c r="AE291" s="46"/>
      <c r="AF291" s="46"/>
      <c r="AG291" s="46"/>
      <c r="AH291" s="46"/>
      <c r="AI291" s="46"/>
      <c r="AJ291" s="46"/>
      <c r="AK291" s="46"/>
      <c r="AL291" s="46"/>
    </row>
    <row r="292">
      <c r="A292" s="50"/>
      <c r="B292" s="46"/>
      <c r="C292" s="46"/>
      <c r="D292" s="46"/>
      <c r="E292" s="70"/>
      <c r="F292" s="50"/>
      <c r="G292" s="50"/>
      <c r="H292" s="50"/>
      <c r="I292" s="50"/>
      <c r="J292" s="102"/>
      <c r="K292" s="46"/>
      <c r="L292" s="46"/>
      <c r="M292" s="46"/>
      <c r="N292" s="46"/>
      <c r="O292" s="46"/>
      <c r="P292" s="46"/>
      <c r="Q292" s="46"/>
      <c r="R292" s="46"/>
      <c r="S292" s="46"/>
      <c r="T292" s="46"/>
      <c r="U292" s="46"/>
      <c r="V292" s="46"/>
      <c r="W292" s="46"/>
      <c r="X292" s="46"/>
      <c r="Y292" s="46"/>
      <c r="Z292" s="46"/>
      <c r="AA292" s="46"/>
      <c r="AB292" s="46"/>
      <c r="AC292" s="46"/>
      <c r="AD292" s="46"/>
      <c r="AE292" s="46"/>
      <c r="AF292" s="46"/>
      <c r="AG292" s="46"/>
      <c r="AH292" s="46"/>
      <c r="AI292" s="46"/>
      <c r="AJ292" s="46"/>
      <c r="AK292" s="46"/>
      <c r="AL292" s="46"/>
    </row>
    <row r="293">
      <c r="A293" s="50"/>
      <c r="B293" s="46"/>
      <c r="C293" s="46"/>
      <c r="D293" s="46"/>
      <c r="E293" s="70"/>
      <c r="F293" s="50"/>
      <c r="G293" s="50"/>
      <c r="H293" s="50"/>
      <c r="I293" s="50"/>
      <c r="J293" s="102"/>
      <c r="K293" s="46"/>
      <c r="L293" s="46"/>
      <c r="M293" s="46"/>
      <c r="N293" s="46"/>
      <c r="O293" s="46"/>
      <c r="P293" s="46"/>
      <c r="Q293" s="46"/>
      <c r="R293" s="46"/>
      <c r="S293" s="46"/>
      <c r="T293" s="46"/>
      <c r="U293" s="46"/>
      <c r="V293" s="46"/>
      <c r="W293" s="46"/>
      <c r="X293" s="46"/>
      <c r="Y293" s="46"/>
      <c r="Z293" s="46"/>
      <c r="AA293" s="46"/>
      <c r="AB293" s="46"/>
      <c r="AC293" s="46"/>
      <c r="AD293" s="46"/>
      <c r="AE293" s="46"/>
      <c r="AF293" s="46"/>
      <c r="AG293" s="46"/>
      <c r="AH293" s="46"/>
      <c r="AI293" s="46"/>
      <c r="AJ293" s="46"/>
      <c r="AK293" s="46"/>
      <c r="AL293" s="46"/>
    </row>
    <row r="294">
      <c r="A294" s="50"/>
      <c r="B294" s="46"/>
      <c r="C294" s="46"/>
      <c r="D294" s="46"/>
      <c r="E294" s="70"/>
      <c r="F294" s="50"/>
      <c r="G294" s="50"/>
      <c r="H294" s="50"/>
      <c r="I294" s="50"/>
      <c r="J294" s="102"/>
      <c r="K294" s="46"/>
      <c r="L294" s="46"/>
      <c r="M294" s="46"/>
      <c r="N294" s="46"/>
      <c r="O294" s="46"/>
      <c r="P294" s="46"/>
      <c r="Q294" s="46"/>
      <c r="R294" s="46"/>
      <c r="S294" s="46"/>
      <c r="T294" s="46"/>
      <c r="U294" s="46"/>
      <c r="V294" s="46"/>
      <c r="W294" s="46"/>
      <c r="X294" s="46"/>
      <c r="Y294" s="46"/>
      <c r="Z294" s="46"/>
      <c r="AA294" s="46"/>
      <c r="AB294" s="46"/>
      <c r="AC294" s="46"/>
      <c r="AD294" s="46"/>
      <c r="AE294" s="46"/>
      <c r="AF294" s="46"/>
      <c r="AG294" s="46"/>
      <c r="AH294" s="46"/>
      <c r="AI294" s="46"/>
      <c r="AJ294" s="46"/>
      <c r="AK294" s="46"/>
      <c r="AL294" s="46"/>
    </row>
    <row r="295">
      <c r="A295" s="50"/>
      <c r="B295" s="46"/>
      <c r="C295" s="46"/>
      <c r="D295" s="46"/>
      <c r="E295" s="70"/>
      <c r="F295" s="50"/>
      <c r="G295" s="50"/>
      <c r="H295" s="50"/>
      <c r="I295" s="50"/>
      <c r="J295" s="102"/>
      <c r="K295" s="46"/>
      <c r="L295" s="46"/>
      <c r="M295" s="46"/>
      <c r="N295" s="46"/>
      <c r="O295" s="46"/>
      <c r="P295" s="46"/>
      <c r="Q295" s="46"/>
      <c r="R295" s="46"/>
      <c r="S295" s="46"/>
      <c r="T295" s="46"/>
      <c r="U295" s="46"/>
      <c r="V295" s="46"/>
      <c r="W295" s="46"/>
      <c r="X295" s="46"/>
      <c r="Y295" s="46"/>
      <c r="Z295" s="46"/>
      <c r="AA295" s="46"/>
      <c r="AB295" s="46"/>
      <c r="AC295" s="46"/>
      <c r="AD295" s="46"/>
      <c r="AE295" s="46"/>
      <c r="AF295" s="46"/>
      <c r="AG295" s="46"/>
      <c r="AH295" s="46"/>
      <c r="AI295" s="46"/>
      <c r="AJ295" s="46"/>
      <c r="AK295" s="46"/>
      <c r="AL295" s="46"/>
    </row>
    <row r="296">
      <c r="A296" s="50"/>
      <c r="B296" s="46"/>
      <c r="C296" s="46"/>
      <c r="D296" s="46"/>
      <c r="E296" s="70"/>
      <c r="F296" s="50"/>
      <c r="G296" s="50"/>
      <c r="H296" s="50"/>
      <c r="I296" s="50"/>
      <c r="J296" s="102"/>
      <c r="K296" s="46"/>
      <c r="L296" s="46"/>
      <c r="M296" s="46"/>
      <c r="N296" s="46"/>
      <c r="O296" s="46"/>
      <c r="P296" s="46"/>
      <c r="Q296" s="46"/>
      <c r="R296" s="46"/>
      <c r="S296" s="46"/>
      <c r="T296" s="46"/>
      <c r="U296" s="46"/>
      <c r="V296" s="46"/>
      <c r="W296" s="46"/>
      <c r="X296" s="46"/>
      <c r="Y296" s="46"/>
      <c r="Z296" s="46"/>
      <c r="AA296" s="46"/>
      <c r="AB296" s="46"/>
      <c r="AC296" s="46"/>
      <c r="AD296" s="46"/>
      <c r="AE296" s="46"/>
      <c r="AF296" s="46"/>
      <c r="AG296" s="46"/>
      <c r="AH296" s="46"/>
      <c r="AI296" s="46"/>
      <c r="AJ296" s="46"/>
      <c r="AK296" s="46"/>
      <c r="AL296" s="46"/>
    </row>
    <row r="297">
      <c r="A297" s="50"/>
      <c r="B297" s="46"/>
      <c r="C297" s="46"/>
      <c r="D297" s="46"/>
      <c r="E297" s="70"/>
      <c r="F297" s="50"/>
      <c r="G297" s="50"/>
      <c r="H297" s="50"/>
      <c r="I297" s="50"/>
      <c r="J297" s="102"/>
      <c r="K297" s="46"/>
      <c r="L297" s="46"/>
      <c r="M297" s="46"/>
      <c r="N297" s="46"/>
      <c r="O297" s="46"/>
      <c r="P297" s="46"/>
      <c r="Q297" s="46"/>
      <c r="R297" s="46"/>
      <c r="S297" s="46"/>
      <c r="T297" s="46"/>
      <c r="U297" s="46"/>
      <c r="V297" s="46"/>
      <c r="W297" s="46"/>
      <c r="X297" s="46"/>
      <c r="Y297" s="46"/>
      <c r="Z297" s="46"/>
      <c r="AA297" s="46"/>
      <c r="AB297" s="46"/>
      <c r="AC297" s="46"/>
      <c r="AD297" s="46"/>
      <c r="AE297" s="46"/>
      <c r="AF297" s="46"/>
      <c r="AG297" s="46"/>
      <c r="AH297" s="46"/>
      <c r="AI297" s="46"/>
      <c r="AJ297" s="46"/>
      <c r="AK297" s="46"/>
      <c r="AL297" s="46"/>
    </row>
    <row r="298">
      <c r="A298" s="50"/>
      <c r="B298" s="46"/>
      <c r="C298" s="46"/>
      <c r="D298" s="46"/>
      <c r="E298" s="70"/>
      <c r="F298" s="50"/>
      <c r="G298" s="50"/>
      <c r="H298" s="50"/>
      <c r="I298" s="50"/>
      <c r="J298" s="102"/>
      <c r="K298" s="46"/>
      <c r="L298" s="46"/>
      <c r="M298" s="46"/>
      <c r="N298" s="46"/>
      <c r="O298" s="46"/>
      <c r="P298" s="46"/>
      <c r="Q298" s="46"/>
      <c r="R298" s="46"/>
      <c r="S298" s="46"/>
      <c r="T298" s="46"/>
      <c r="U298" s="46"/>
      <c r="V298" s="46"/>
      <c r="W298" s="46"/>
      <c r="X298" s="46"/>
      <c r="Y298" s="46"/>
      <c r="Z298" s="46"/>
      <c r="AA298" s="46"/>
      <c r="AB298" s="46"/>
      <c r="AC298" s="46"/>
      <c r="AD298" s="46"/>
      <c r="AE298" s="46"/>
      <c r="AF298" s="46"/>
      <c r="AG298" s="46"/>
      <c r="AH298" s="46"/>
      <c r="AI298" s="46"/>
      <c r="AJ298" s="46"/>
      <c r="AK298" s="46"/>
      <c r="AL298" s="46"/>
    </row>
    <row r="299">
      <c r="A299" s="50"/>
      <c r="B299" s="46"/>
      <c r="C299" s="46"/>
      <c r="D299" s="46"/>
      <c r="E299" s="70"/>
      <c r="F299" s="50"/>
      <c r="G299" s="50"/>
      <c r="H299" s="50"/>
      <c r="I299" s="50"/>
      <c r="J299" s="102"/>
      <c r="K299" s="46"/>
      <c r="L299" s="46"/>
      <c r="M299" s="46"/>
      <c r="N299" s="46"/>
      <c r="O299" s="46"/>
      <c r="P299" s="46"/>
      <c r="Q299" s="46"/>
      <c r="R299" s="46"/>
      <c r="S299" s="46"/>
      <c r="T299" s="46"/>
      <c r="U299" s="46"/>
      <c r="V299" s="46"/>
      <c r="W299" s="46"/>
      <c r="X299" s="46"/>
      <c r="Y299" s="46"/>
      <c r="Z299" s="46"/>
      <c r="AA299" s="46"/>
      <c r="AB299" s="46"/>
      <c r="AC299" s="46"/>
      <c r="AD299" s="46"/>
      <c r="AE299" s="46"/>
      <c r="AF299" s="46"/>
      <c r="AG299" s="46"/>
      <c r="AH299" s="46"/>
      <c r="AI299" s="46"/>
      <c r="AJ299" s="46"/>
      <c r="AK299" s="46"/>
      <c r="AL299" s="46"/>
    </row>
    <row r="300">
      <c r="A300" s="50"/>
      <c r="B300" s="46"/>
      <c r="C300" s="46"/>
      <c r="D300" s="46"/>
      <c r="E300" s="70"/>
      <c r="F300" s="50"/>
      <c r="G300" s="50"/>
      <c r="H300" s="50"/>
      <c r="I300" s="50"/>
      <c r="J300" s="102"/>
      <c r="K300" s="46"/>
      <c r="L300" s="46"/>
      <c r="M300" s="46"/>
      <c r="N300" s="46"/>
      <c r="O300" s="46"/>
      <c r="P300" s="46"/>
      <c r="Q300" s="46"/>
      <c r="R300" s="46"/>
      <c r="S300" s="46"/>
      <c r="T300" s="46"/>
      <c r="U300" s="46"/>
      <c r="V300" s="46"/>
      <c r="W300" s="46"/>
      <c r="X300" s="46"/>
      <c r="Y300" s="46"/>
      <c r="Z300" s="46"/>
      <c r="AA300" s="46"/>
      <c r="AB300" s="46"/>
      <c r="AC300" s="46"/>
      <c r="AD300" s="46"/>
      <c r="AE300" s="46"/>
      <c r="AF300" s="46"/>
      <c r="AG300" s="46"/>
      <c r="AH300" s="46"/>
      <c r="AI300" s="46"/>
      <c r="AJ300" s="46"/>
      <c r="AK300" s="46"/>
      <c r="AL300" s="46"/>
    </row>
    <row r="301">
      <c r="A301" s="50"/>
      <c r="B301" s="46"/>
      <c r="C301" s="46"/>
      <c r="D301" s="46"/>
      <c r="E301" s="70"/>
      <c r="F301" s="50"/>
      <c r="G301" s="50"/>
      <c r="H301" s="50"/>
      <c r="I301" s="50"/>
      <c r="J301" s="102"/>
      <c r="K301" s="46"/>
      <c r="L301" s="46"/>
      <c r="M301" s="46"/>
      <c r="N301" s="46"/>
      <c r="O301" s="46"/>
      <c r="P301" s="46"/>
      <c r="Q301" s="46"/>
      <c r="R301" s="46"/>
      <c r="S301" s="46"/>
      <c r="T301" s="46"/>
      <c r="U301" s="46"/>
      <c r="V301" s="46"/>
      <c r="W301" s="46"/>
      <c r="X301" s="46"/>
      <c r="Y301" s="46"/>
      <c r="Z301" s="46"/>
      <c r="AA301" s="46"/>
      <c r="AB301" s="46"/>
      <c r="AC301" s="46"/>
      <c r="AD301" s="46"/>
      <c r="AE301" s="46"/>
      <c r="AF301" s="46"/>
      <c r="AG301" s="46"/>
      <c r="AH301" s="46"/>
      <c r="AI301" s="46"/>
      <c r="AJ301" s="46"/>
      <c r="AK301" s="46"/>
      <c r="AL301" s="46"/>
    </row>
    <row r="302">
      <c r="A302" s="50"/>
      <c r="B302" s="46"/>
      <c r="C302" s="46"/>
      <c r="D302" s="46"/>
      <c r="E302" s="70"/>
      <c r="F302" s="50"/>
      <c r="G302" s="50"/>
      <c r="H302" s="50"/>
      <c r="I302" s="50"/>
      <c r="J302" s="102"/>
      <c r="K302" s="46"/>
      <c r="L302" s="46"/>
      <c r="M302" s="46"/>
      <c r="N302" s="46"/>
      <c r="O302" s="46"/>
      <c r="P302" s="46"/>
      <c r="Q302" s="46"/>
      <c r="R302" s="46"/>
      <c r="S302" s="46"/>
      <c r="T302" s="46"/>
      <c r="U302" s="46"/>
      <c r="V302" s="46"/>
      <c r="W302" s="46"/>
      <c r="X302" s="46"/>
      <c r="Y302" s="46"/>
      <c r="Z302" s="46"/>
      <c r="AA302" s="46"/>
      <c r="AB302" s="46"/>
      <c r="AC302" s="46"/>
      <c r="AD302" s="46"/>
      <c r="AE302" s="46"/>
      <c r="AF302" s="46"/>
      <c r="AG302" s="46"/>
      <c r="AH302" s="46"/>
      <c r="AI302" s="46"/>
      <c r="AJ302" s="46"/>
      <c r="AK302" s="46"/>
      <c r="AL302" s="46"/>
    </row>
    <row r="303">
      <c r="A303" s="50"/>
      <c r="B303" s="46"/>
      <c r="C303" s="46"/>
      <c r="D303" s="46"/>
      <c r="E303" s="70"/>
      <c r="F303" s="50"/>
      <c r="G303" s="50"/>
      <c r="H303" s="50"/>
      <c r="I303" s="50"/>
      <c r="J303" s="102"/>
      <c r="K303" s="46"/>
      <c r="L303" s="46"/>
      <c r="M303" s="46"/>
      <c r="N303" s="46"/>
      <c r="O303" s="46"/>
      <c r="P303" s="46"/>
      <c r="Q303" s="46"/>
      <c r="R303" s="46"/>
      <c r="S303" s="46"/>
      <c r="T303" s="46"/>
      <c r="U303" s="46"/>
      <c r="V303" s="46"/>
      <c r="W303" s="46"/>
      <c r="X303" s="46"/>
      <c r="Y303" s="46"/>
      <c r="Z303" s="46"/>
      <c r="AA303" s="46"/>
      <c r="AB303" s="46"/>
      <c r="AC303" s="46"/>
      <c r="AD303" s="46"/>
      <c r="AE303" s="46"/>
      <c r="AF303" s="46"/>
      <c r="AG303" s="46"/>
      <c r="AH303" s="46"/>
      <c r="AI303" s="46"/>
      <c r="AJ303" s="46"/>
      <c r="AK303" s="46"/>
      <c r="AL303" s="46"/>
    </row>
    <row r="304">
      <c r="A304" s="50"/>
      <c r="B304" s="46"/>
      <c r="C304" s="46"/>
      <c r="D304" s="46"/>
      <c r="E304" s="70"/>
      <c r="F304" s="50"/>
      <c r="G304" s="50"/>
      <c r="H304" s="50"/>
      <c r="I304" s="50"/>
      <c r="J304" s="102"/>
      <c r="K304" s="46"/>
      <c r="L304" s="46"/>
      <c r="M304" s="46"/>
      <c r="N304" s="46"/>
      <c r="O304" s="46"/>
      <c r="P304" s="46"/>
      <c r="Q304" s="46"/>
      <c r="R304" s="46"/>
      <c r="S304" s="46"/>
      <c r="T304" s="46"/>
      <c r="U304" s="46"/>
      <c r="V304" s="46"/>
      <c r="W304" s="46"/>
      <c r="X304" s="46"/>
      <c r="Y304" s="46"/>
      <c r="Z304" s="46"/>
      <c r="AA304" s="46"/>
      <c r="AB304" s="46"/>
      <c r="AC304" s="46"/>
      <c r="AD304" s="46"/>
      <c r="AE304" s="46"/>
      <c r="AF304" s="46"/>
      <c r="AG304" s="46"/>
      <c r="AH304" s="46"/>
      <c r="AI304" s="46"/>
      <c r="AJ304" s="46"/>
      <c r="AK304" s="46"/>
      <c r="AL304" s="46"/>
    </row>
    <row r="305">
      <c r="A305" s="50"/>
      <c r="B305" s="46"/>
      <c r="C305" s="46"/>
      <c r="D305" s="46"/>
      <c r="E305" s="70"/>
      <c r="F305" s="50"/>
      <c r="G305" s="50"/>
      <c r="H305" s="50"/>
      <c r="I305" s="50"/>
      <c r="J305" s="102"/>
      <c r="K305" s="46"/>
      <c r="L305" s="46"/>
      <c r="M305" s="46"/>
      <c r="N305" s="46"/>
      <c r="O305" s="46"/>
      <c r="P305" s="46"/>
      <c r="Q305" s="46"/>
      <c r="R305" s="46"/>
      <c r="S305" s="46"/>
      <c r="T305" s="46"/>
      <c r="U305" s="46"/>
      <c r="V305" s="46"/>
      <c r="W305" s="46"/>
      <c r="X305" s="46"/>
      <c r="Y305" s="46"/>
      <c r="Z305" s="46"/>
      <c r="AA305" s="46"/>
      <c r="AB305" s="46"/>
      <c r="AC305" s="46"/>
      <c r="AD305" s="46"/>
      <c r="AE305" s="46"/>
      <c r="AF305" s="46"/>
      <c r="AG305" s="46"/>
      <c r="AH305" s="46"/>
      <c r="AI305" s="46"/>
      <c r="AJ305" s="46"/>
      <c r="AK305" s="46"/>
      <c r="AL305" s="46"/>
    </row>
    <row r="306">
      <c r="A306" s="50"/>
      <c r="B306" s="46"/>
      <c r="C306" s="46"/>
      <c r="D306" s="46"/>
      <c r="E306" s="70"/>
      <c r="F306" s="50"/>
      <c r="G306" s="50"/>
      <c r="H306" s="50"/>
      <c r="I306" s="50"/>
      <c r="J306" s="102"/>
      <c r="K306" s="46"/>
      <c r="L306" s="46"/>
      <c r="M306" s="46"/>
      <c r="N306" s="46"/>
      <c r="O306" s="46"/>
      <c r="P306" s="46"/>
      <c r="Q306" s="46"/>
      <c r="R306" s="46"/>
      <c r="S306" s="46"/>
      <c r="T306" s="46"/>
      <c r="U306" s="46"/>
      <c r="V306" s="46"/>
      <c r="W306" s="46"/>
      <c r="X306" s="46"/>
      <c r="Y306" s="46"/>
      <c r="Z306" s="46"/>
      <c r="AA306" s="46"/>
      <c r="AB306" s="46"/>
      <c r="AC306" s="46"/>
      <c r="AD306" s="46"/>
      <c r="AE306" s="46"/>
      <c r="AF306" s="46"/>
      <c r="AG306" s="46"/>
      <c r="AH306" s="46"/>
      <c r="AI306" s="46"/>
      <c r="AJ306" s="46"/>
      <c r="AK306" s="46"/>
      <c r="AL306" s="46"/>
    </row>
    <row r="307">
      <c r="A307" s="50"/>
      <c r="B307" s="46"/>
      <c r="C307" s="46"/>
      <c r="D307" s="46"/>
      <c r="E307" s="70"/>
      <c r="F307" s="50"/>
      <c r="G307" s="50"/>
      <c r="H307" s="50"/>
      <c r="I307" s="50"/>
      <c r="J307" s="102"/>
      <c r="K307" s="46"/>
      <c r="L307" s="46"/>
      <c r="M307" s="46"/>
      <c r="N307" s="46"/>
      <c r="O307" s="46"/>
      <c r="P307" s="46"/>
      <c r="Q307" s="46"/>
      <c r="R307" s="46"/>
      <c r="S307" s="46"/>
      <c r="T307" s="46"/>
      <c r="U307" s="46"/>
      <c r="V307" s="46"/>
      <c r="W307" s="46"/>
      <c r="X307" s="46"/>
      <c r="Y307" s="46"/>
      <c r="Z307" s="46"/>
      <c r="AA307" s="46"/>
      <c r="AB307" s="46"/>
      <c r="AC307" s="46"/>
      <c r="AD307" s="46"/>
      <c r="AE307" s="46"/>
      <c r="AF307" s="46"/>
      <c r="AG307" s="46"/>
      <c r="AH307" s="46"/>
      <c r="AI307" s="46"/>
      <c r="AJ307" s="46"/>
      <c r="AK307" s="46"/>
      <c r="AL307" s="46"/>
    </row>
    <row r="308">
      <c r="A308" s="50"/>
      <c r="B308" s="46"/>
      <c r="C308" s="46"/>
      <c r="D308" s="46"/>
      <c r="E308" s="70"/>
      <c r="F308" s="50"/>
      <c r="G308" s="50"/>
      <c r="H308" s="50"/>
      <c r="I308" s="50"/>
      <c r="J308" s="102"/>
      <c r="K308" s="46"/>
      <c r="L308" s="46"/>
      <c r="M308" s="46"/>
      <c r="N308" s="46"/>
      <c r="O308" s="46"/>
      <c r="P308" s="46"/>
      <c r="Q308" s="46"/>
      <c r="R308" s="46"/>
      <c r="S308" s="46"/>
      <c r="T308" s="46"/>
      <c r="U308" s="46"/>
      <c r="V308" s="46"/>
      <c r="W308" s="46"/>
      <c r="X308" s="46"/>
      <c r="Y308" s="46"/>
      <c r="Z308" s="46"/>
      <c r="AA308" s="46"/>
      <c r="AB308" s="46"/>
      <c r="AC308" s="46"/>
      <c r="AD308" s="46"/>
      <c r="AE308" s="46"/>
      <c r="AF308" s="46"/>
      <c r="AG308" s="46"/>
      <c r="AH308" s="46"/>
      <c r="AI308" s="46"/>
      <c r="AJ308" s="46"/>
      <c r="AK308" s="46"/>
      <c r="AL308" s="46"/>
    </row>
    <row r="309">
      <c r="A309" s="50"/>
      <c r="B309" s="46"/>
      <c r="C309" s="46"/>
      <c r="D309" s="46"/>
      <c r="E309" s="70"/>
      <c r="F309" s="50"/>
      <c r="G309" s="50"/>
      <c r="H309" s="50"/>
      <c r="I309" s="50"/>
      <c r="J309" s="102"/>
      <c r="K309" s="46"/>
      <c r="L309" s="46"/>
      <c r="M309" s="46"/>
      <c r="N309" s="46"/>
      <c r="O309" s="46"/>
      <c r="P309" s="46"/>
      <c r="Q309" s="46"/>
      <c r="R309" s="46"/>
      <c r="S309" s="46"/>
      <c r="T309" s="46"/>
      <c r="U309" s="46"/>
      <c r="V309" s="46"/>
      <c r="W309" s="46"/>
      <c r="X309" s="46"/>
      <c r="Y309" s="46"/>
      <c r="Z309" s="46"/>
      <c r="AA309" s="46"/>
      <c r="AB309" s="46"/>
      <c r="AC309" s="46"/>
      <c r="AD309" s="46"/>
      <c r="AE309" s="46"/>
      <c r="AF309" s="46"/>
      <c r="AG309" s="46"/>
      <c r="AH309" s="46"/>
      <c r="AI309" s="46"/>
      <c r="AJ309" s="46"/>
      <c r="AK309" s="46"/>
      <c r="AL309" s="46"/>
    </row>
    <row r="310">
      <c r="A310" s="50"/>
      <c r="B310" s="46"/>
      <c r="C310" s="46"/>
      <c r="D310" s="46"/>
      <c r="E310" s="70"/>
      <c r="F310" s="50"/>
      <c r="G310" s="50"/>
      <c r="H310" s="50"/>
      <c r="I310" s="50"/>
      <c r="J310" s="102"/>
      <c r="K310" s="46"/>
      <c r="L310" s="46"/>
      <c r="M310" s="46"/>
      <c r="N310" s="46"/>
      <c r="O310" s="46"/>
      <c r="P310" s="46"/>
      <c r="Q310" s="46"/>
      <c r="R310" s="46"/>
      <c r="S310" s="46"/>
      <c r="T310" s="46"/>
      <c r="U310" s="46"/>
      <c r="V310" s="46"/>
      <c r="W310" s="46"/>
      <c r="X310" s="46"/>
      <c r="Y310" s="46"/>
      <c r="Z310" s="46"/>
      <c r="AA310" s="46"/>
      <c r="AB310" s="46"/>
      <c r="AC310" s="46"/>
      <c r="AD310" s="46"/>
      <c r="AE310" s="46"/>
      <c r="AF310" s="46"/>
      <c r="AG310" s="46"/>
      <c r="AH310" s="46"/>
      <c r="AI310" s="46"/>
      <c r="AJ310" s="46"/>
      <c r="AK310" s="46"/>
      <c r="AL310" s="46"/>
    </row>
    <row r="311">
      <c r="A311" s="50"/>
      <c r="B311" s="46"/>
      <c r="C311" s="46"/>
      <c r="D311" s="46"/>
      <c r="E311" s="70"/>
      <c r="F311" s="50"/>
      <c r="G311" s="50"/>
      <c r="H311" s="50"/>
      <c r="I311" s="50"/>
      <c r="J311" s="102"/>
      <c r="K311" s="46"/>
      <c r="L311" s="46"/>
      <c r="M311" s="46"/>
      <c r="N311" s="46"/>
      <c r="O311" s="46"/>
      <c r="P311" s="46"/>
      <c r="Q311" s="46"/>
      <c r="R311" s="46"/>
      <c r="S311" s="46"/>
      <c r="T311" s="46"/>
      <c r="U311" s="46"/>
      <c r="V311" s="46"/>
      <c r="W311" s="46"/>
      <c r="X311" s="46"/>
      <c r="Y311" s="46"/>
      <c r="Z311" s="46"/>
      <c r="AA311" s="46"/>
      <c r="AB311" s="46"/>
      <c r="AC311" s="46"/>
      <c r="AD311" s="46"/>
      <c r="AE311" s="46"/>
      <c r="AF311" s="46"/>
      <c r="AG311" s="46"/>
      <c r="AH311" s="46"/>
      <c r="AI311" s="46"/>
      <c r="AJ311" s="46"/>
      <c r="AK311" s="46"/>
      <c r="AL311" s="46"/>
    </row>
    <row r="312">
      <c r="A312" s="50"/>
      <c r="B312" s="46"/>
      <c r="C312" s="46"/>
      <c r="D312" s="46"/>
      <c r="E312" s="70"/>
      <c r="F312" s="50"/>
      <c r="G312" s="50"/>
      <c r="H312" s="50"/>
      <c r="I312" s="50"/>
      <c r="J312" s="102"/>
      <c r="K312" s="46"/>
      <c r="L312" s="46"/>
      <c r="M312" s="46"/>
      <c r="N312" s="46"/>
      <c r="O312" s="46"/>
      <c r="P312" s="46"/>
      <c r="Q312" s="46"/>
      <c r="R312" s="46"/>
      <c r="S312" s="46"/>
      <c r="T312" s="46"/>
      <c r="U312" s="46"/>
      <c r="V312" s="46"/>
      <c r="W312" s="46"/>
      <c r="X312" s="46"/>
      <c r="Y312" s="46"/>
      <c r="Z312" s="46"/>
      <c r="AA312" s="46"/>
      <c r="AB312" s="46"/>
      <c r="AC312" s="46"/>
      <c r="AD312" s="46"/>
      <c r="AE312" s="46"/>
      <c r="AF312" s="46"/>
      <c r="AG312" s="46"/>
      <c r="AH312" s="46"/>
      <c r="AI312" s="46"/>
      <c r="AJ312" s="46"/>
      <c r="AK312" s="46"/>
      <c r="AL312" s="46"/>
    </row>
    <row r="313">
      <c r="A313" s="50"/>
      <c r="B313" s="46"/>
      <c r="C313" s="46"/>
      <c r="D313" s="46"/>
      <c r="E313" s="70"/>
      <c r="F313" s="50"/>
      <c r="G313" s="50"/>
      <c r="H313" s="50"/>
      <c r="I313" s="50"/>
      <c r="J313" s="102"/>
      <c r="K313" s="46"/>
      <c r="L313" s="46"/>
      <c r="M313" s="46"/>
      <c r="N313" s="46"/>
      <c r="O313" s="46"/>
      <c r="P313" s="46"/>
      <c r="Q313" s="46"/>
      <c r="R313" s="46"/>
      <c r="S313" s="46"/>
      <c r="T313" s="46"/>
      <c r="U313" s="46"/>
      <c r="V313" s="46"/>
      <c r="W313" s="46"/>
      <c r="X313" s="46"/>
      <c r="Y313" s="46"/>
      <c r="Z313" s="46"/>
      <c r="AA313" s="46"/>
      <c r="AB313" s="46"/>
      <c r="AC313" s="46"/>
      <c r="AD313" s="46"/>
      <c r="AE313" s="46"/>
      <c r="AF313" s="46"/>
      <c r="AG313" s="46"/>
      <c r="AH313" s="46"/>
      <c r="AI313" s="46"/>
      <c r="AJ313" s="46"/>
      <c r="AK313" s="46"/>
      <c r="AL313" s="46"/>
    </row>
    <row r="314">
      <c r="A314" s="50"/>
      <c r="B314" s="46"/>
      <c r="C314" s="46"/>
      <c r="D314" s="46"/>
      <c r="E314" s="70"/>
      <c r="F314" s="50"/>
      <c r="G314" s="50"/>
      <c r="H314" s="50"/>
      <c r="I314" s="50"/>
      <c r="J314" s="102"/>
      <c r="K314" s="46"/>
      <c r="L314" s="46"/>
      <c r="M314" s="46"/>
      <c r="N314" s="46"/>
      <c r="O314" s="46"/>
      <c r="P314" s="46"/>
      <c r="Q314" s="46"/>
      <c r="R314" s="46"/>
      <c r="S314" s="46"/>
      <c r="T314" s="46"/>
      <c r="U314" s="46"/>
      <c r="V314" s="46"/>
      <c r="W314" s="46"/>
      <c r="X314" s="46"/>
      <c r="Y314" s="46"/>
      <c r="Z314" s="46"/>
      <c r="AA314" s="46"/>
      <c r="AB314" s="46"/>
      <c r="AC314" s="46"/>
      <c r="AD314" s="46"/>
      <c r="AE314" s="46"/>
      <c r="AF314" s="46"/>
      <c r="AG314" s="46"/>
      <c r="AH314" s="46"/>
      <c r="AI314" s="46"/>
      <c r="AJ314" s="46"/>
      <c r="AK314" s="46"/>
      <c r="AL314" s="46"/>
    </row>
    <row r="315">
      <c r="A315" s="50"/>
      <c r="B315" s="46"/>
      <c r="C315" s="46"/>
      <c r="D315" s="46"/>
      <c r="E315" s="70"/>
      <c r="F315" s="50"/>
      <c r="G315" s="50"/>
      <c r="H315" s="50"/>
      <c r="I315" s="50"/>
      <c r="J315" s="102"/>
      <c r="K315" s="46"/>
      <c r="L315" s="46"/>
      <c r="M315" s="46"/>
      <c r="N315" s="46"/>
      <c r="O315" s="46"/>
      <c r="P315" s="46"/>
      <c r="Q315" s="46"/>
      <c r="R315" s="46"/>
      <c r="S315" s="46"/>
      <c r="T315" s="46"/>
      <c r="U315" s="46"/>
      <c r="V315" s="46"/>
      <c r="W315" s="46"/>
      <c r="X315" s="46"/>
      <c r="Y315" s="46"/>
      <c r="Z315" s="46"/>
      <c r="AA315" s="46"/>
      <c r="AB315" s="46"/>
      <c r="AC315" s="46"/>
      <c r="AD315" s="46"/>
      <c r="AE315" s="46"/>
      <c r="AF315" s="46"/>
      <c r="AG315" s="46"/>
      <c r="AH315" s="46"/>
      <c r="AI315" s="46"/>
      <c r="AJ315" s="46"/>
      <c r="AK315" s="46"/>
      <c r="AL315" s="46"/>
    </row>
    <row r="316">
      <c r="A316" s="50"/>
      <c r="B316" s="46"/>
      <c r="C316" s="46"/>
      <c r="D316" s="46"/>
      <c r="E316" s="70"/>
      <c r="F316" s="50"/>
      <c r="G316" s="50"/>
      <c r="H316" s="50"/>
      <c r="I316" s="50"/>
      <c r="J316" s="102"/>
      <c r="K316" s="46"/>
      <c r="L316" s="46"/>
      <c r="M316" s="46"/>
      <c r="N316" s="46"/>
      <c r="O316" s="46"/>
      <c r="P316" s="46"/>
      <c r="Q316" s="46"/>
      <c r="R316" s="46"/>
      <c r="S316" s="46"/>
      <c r="T316" s="46"/>
      <c r="U316" s="46"/>
      <c r="V316" s="46"/>
      <c r="W316" s="46"/>
      <c r="X316" s="46"/>
      <c r="Y316" s="46"/>
      <c r="Z316" s="46"/>
      <c r="AA316" s="46"/>
      <c r="AB316" s="46"/>
      <c r="AC316" s="46"/>
      <c r="AD316" s="46"/>
      <c r="AE316" s="46"/>
      <c r="AF316" s="46"/>
      <c r="AG316" s="46"/>
      <c r="AH316" s="46"/>
      <c r="AI316" s="46"/>
      <c r="AJ316" s="46"/>
      <c r="AK316" s="46"/>
      <c r="AL316" s="46"/>
    </row>
    <row r="317">
      <c r="A317" s="50"/>
      <c r="B317" s="46"/>
      <c r="C317" s="46"/>
      <c r="D317" s="46"/>
      <c r="E317" s="70"/>
      <c r="F317" s="50"/>
      <c r="G317" s="50"/>
      <c r="H317" s="50"/>
      <c r="I317" s="50"/>
      <c r="J317" s="102"/>
      <c r="K317" s="46"/>
      <c r="L317" s="46"/>
      <c r="M317" s="46"/>
      <c r="N317" s="46"/>
      <c r="O317" s="46"/>
      <c r="P317" s="46"/>
      <c r="Q317" s="46"/>
      <c r="R317" s="46"/>
      <c r="S317" s="46"/>
      <c r="T317" s="46"/>
      <c r="U317" s="46"/>
      <c r="V317" s="46"/>
      <c r="W317" s="46"/>
      <c r="X317" s="46"/>
      <c r="Y317" s="46"/>
      <c r="Z317" s="46"/>
      <c r="AA317" s="46"/>
      <c r="AB317" s="46"/>
      <c r="AC317" s="46"/>
      <c r="AD317" s="46"/>
      <c r="AE317" s="46"/>
      <c r="AF317" s="46"/>
      <c r="AG317" s="46"/>
      <c r="AH317" s="46"/>
      <c r="AI317" s="46"/>
      <c r="AJ317" s="46"/>
      <c r="AK317" s="46"/>
      <c r="AL317" s="46"/>
    </row>
    <row r="318">
      <c r="A318" s="50"/>
      <c r="B318" s="46"/>
      <c r="C318" s="46"/>
      <c r="D318" s="46"/>
      <c r="E318" s="70"/>
      <c r="F318" s="50"/>
      <c r="G318" s="50"/>
      <c r="H318" s="50"/>
      <c r="I318" s="50"/>
      <c r="J318" s="102"/>
      <c r="K318" s="46"/>
      <c r="L318" s="46"/>
      <c r="M318" s="46"/>
      <c r="N318" s="46"/>
      <c r="O318" s="46"/>
      <c r="P318" s="46"/>
      <c r="Q318" s="46"/>
      <c r="R318" s="46"/>
      <c r="S318" s="46"/>
      <c r="T318" s="46"/>
      <c r="U318" s="46"/>
      <c r="V318" s="46"/>
      <c r="W318" s="46"/>
      <c r="X318" s="46"/>
      <c r="Y318" s="46"/>
      <c r="Z318" s="46"/>
      <c r="AA318" s="46"/>
      <c r="AB318" s="46"/>
      <c r="AC318" s="46"/>
      <c r="AD318" s="46"/>
      <c r="AE318" s="46"/>
      <c r="AF318" s="46"/>
      <c r="AG318" s="46"/>
      <c r="AH318" s="46"/>
      <c r="AI318" s="46"/>
      <c r="AJ318" s="46"/>
      <c r="AK318" s="46"/>
      <c r="AL318" s="46"/>
    </row>
    <row r="319">
      <c r="A319" s="50"/>
      <c r="B319" s="46"/>
      <c r="C319" s="46"/>
      <c r="D319" s="46"/>
      <c r="E319" s="70"/>
      <c r="F319" s="50"/>
      <c r="G319" s="50"/>
      <c r="H319" s="50"/>
      <c r="I319" s="50"/>
      <c r="J319" s="102"/>
      <c r="K319" s="46"/>
      <c r="L319" s="46"/>
      <c r="M319" s="46"/>
      <c r="N319" s="46"/>
      <c r="O319" s="46"/>
      <c r="P319" s="46"/>
      <c r="Q319" s="46"/>
      <c r="R319" s="46"/>
      <c r="S319" s="46"/>
      <c r="T319" s="46"/>
      <c r="U319" s="46"/>
      <c r="V319" s="46"/>
      <c r="W319" s="46"/>
      <c r="X319" s="46"/>
      <c r="Y319" s="46"/>
      <c r="Z319" s="46"/>
      <c r="AA319" s="46"/>
      <c r="AB319" s="46"/>
      <c r="AC319" s="46"/>
      <c r="AD319" s="46"/>
      <c r="AE319" s="46"/>
      <c r="AF319" s="46"/>
      <c r="AG319" s="46"/>
      <c r="AH319" s="46"/>
      <c r="AI319" s="46"/>
      <c r="AJ319" s="46"/>
      <c r="AK319" s="46"/>
      <c r="AL319" s="46"/>
    </row>
    <row r="320">
      <c r="A320" s="50"/>
      <c r="B320" s="46"/>
      <c r="C320" s="46"/>
      <c r="D320" s="46"/>
      <c r="E320" s="70"/>
      <c r="F320" s="50"/>
      <c r="G320" s="50"/>
      <c r="H320" s="50"/>
      <c r="I320" s="50"/>
      <c r="J320" s="102"/>
      <c r="K320" s="46"/>
      <c r="L320" s="46"/>
      <c r="M320" s="46"/>
      <c r="N320" s="46"/>
      <c r="O320" s="46"/>
      <c r="P320" s="46"/>
      <c r="Q320" s="46"/>
      <c r="R320" s="46"/>
      <c r="S320" s="46"/>
      <c r="T320" s="46"/>
      <c r="U320" s="46"/>
      <c r="V320" s="46"/>
      <c r="W320" s="46"/>
      <c r="X320" s="46"/>
      <c r="Y320" s="46"/>
      <c r="Z320" s="46"/>
      <c r="AA320" s="46"/>
      <c r="AB320" s="46"/>
      <c r="AC320" s="46"/>
      <c r="AD320" s="46"/>
      <c r="AE320" s="46"/>
      <c r="AF320" s="46"/>
      <c r="AG320" s="46"/>
      <c r="AH320" s="46"/>
      <c r="AI320" s="46"/>
      <c r="AJ320" s="46"/>
      <c r="AK320" s="46"/>
      <c r="AL320" s="46"/>
    </row>
    <row r="321">
      <c r="A321" s="50"/>
      <c r="B321" s="46"/>
      <c r="C321" s="46"/>
      <c r="D321" s="46"/>
      <c r="E321" s="70"/>
      <c r="F321" s="50"/>
      <c r="G321" s="50"/>
      <c r="H321" s="50"/>
      <c r="I321" s="50"/>
      <c r="J321" s="102"/>
      <c r="K321" s="46"/>
      <c r="L321" s="46"/>
      <c r="M321" s="46"/>
      <c r="N321" s="46"/>
      <c r="O321" s="46"/>
      <c r="P321" s="46"/>
      <c r="Q321" s="46"/>
      <c r="R321" s="46"/>
      <c r="S321" s="46"/>
      <c r="T321" s="46"/>
      <c r="U321" s="46"/>
      <c r="V321" s="46"/>
      <c r="W321" s="46"/>
      <c r="X321" s="46"/>
      <c r="Y321" s="46"/>
      <c r="Z321" s="46"/>
      <c r="AA321" s="46"/>
      <c r="AB321" s="46"/>
      <c r="AC321" s="46"/>
      <c r="AD321" s="46"/>
      <c r="AE321" s="46"/>
      <c r="AF321" s="46"/>
      <c r="AG321" s="46"/>
      <c r="AH321" s="46"/>
      <c r="AI321" s="46"/>
      <c r="AJ321" s="46"/>
      <c r="AK321" s="46"/>
      <c r="AL321" s="46"/>
    </row>
    <row r="322">
      <c r="A322" s="50"/>
      <c r="B322" s="46"/>
      <c r="C322" s="46"/>
      <c r="D322" s="46"/>
      <c r="E322" s="70"/>
      <c r="F322" s="50"/>
      <c r="G322" s="50"/>
      <c r="H322" s="50"/>
      <c r="I322" s="50"/>
      <c r="J322" s="102"/>
      <c r="K322" s="46"/>
      <c r="L322" s="46"/>
      <c r="M322" s="46"/>
      <c r="N322" s="46"/>
      <c r="O322" s="46"/>
      <c r="P322" s="46"/>
      <c r="Q322" s="46"/>
      <c r="R322" s="46"/>
      <c r="S322" s="46"/>
      <c r="T322" s="46"/>
      <c r="U322" s="46"/>
      <c r="V322" s="46"/>
      <c r="W322" s="46"/>
      <c r="X322" s="46"/>
      <c r="Y322" s="46"/>
      <c r="Z322" s="46"/>
      <c r="AA322" s="46"/>
      <c r="AB322" s="46"/>
      <c r="AC322" s="46"/>
      <c r="AD322" s="46"/>
      <c r="AE322" s="46"/>
      <c r="AF322" s="46"/>
      <c r="AG322" s="46"/>
      <c r="AH322" s="46"/>
      <c r="AI322" s="46"/>
      <c r="AJ322" s="46"/>
      <c r="AK322" s="46"/>
      <c r="AL322" s="46"/>
    </row>
    <row r="323">
      <c r="A323" s="50"/>
      <c r="B323" s="46"/>
      <c r="C323" s="46"/>
      <c r="D323" s="46"/>
      <c r="E323" s="70"/>
      <c r="F323" s="50"/>
      <c r="G323" s="50"/>
      <c r="H323" s="50"/>
      <c r="I323" s="50"/>
      <c r="J323" s="102"/>
      <c r="K323" s="46"/>
      <c r="L323" s="46"/>
      <c r="M323" s="46"/>
      <c r="N323" s="46"/>
      <c r="O323" s="46"/>
      <c r="P323" s="46"/>
      <c r="Q323" s="46"/>
      <c r="R323" s="46"/>
      <c r="S323" s="46"/>
      <c r="T323" s="46"/>
      <c r="U323" s="46"/>
      <c r="V323" s="46"/>
      <c r="W323" s="46"/>
      <c r="X323" s="46"/>
      <c r="Y323" s="46"/>
      <c r="Z323" s="46"/>
      <c r="AA323" s="46"/>
      <c r="AB323" s="46"/>
      <c r="AC323" s="46"/>
      <c r="AD323" s="46"/>
      <c r="AE323" s="46"/>
      <c r="AF323" s="46"/>
      <c r="AG323" s="46"/>
      <c r="AH323" s="46"/>
      <c r="AI323" s="46"/>
      <c r="AJ323" s="46"/>
      <c r="AK323" s="46"/>
      <c r="AL323" s="46"/>
    </row>
    <row r="324">
      <c r="A324" s="50"/>
      <c r="B324" s="46"/>
      <c r="C324" s="46"/>
      <c r="D324" s="46"/>
      <c r="E324" s="70"/>
      <c r="F324" s="50"/>
      <c r="G324" s="50"/>
      <c r="H324" s="50"/>
      <c r="I324" s="50"/>
      <c r="J324" s="102"/>
      <c r="K324" s="46"/>
      <c r="L324" s="46"/>
      <c r="M324" s="46"/>
      <c r="N324" s="46"/>
      <c r="O324" s="46"/>
      <c r="P324" s="46"/>
      <c r="Q324" s="46"/>
      <c r="R324" s="46"/>
      <c r="S324" s="46"/>
      <c r="T324" s="46"/>
      <c r="U324" s="46"/>
      <c r="V324" s="46"/>
      <c r="W324" s="46"/>
      <c r="X324" s="46"/>
      <c r="Y324" s="46"/>
      <c r="Z324" s="46"/>
      <c r="AA324" s="46"/>
      <c r="AB324" s="46"/>
      <c r="AC324" s="46"/>
      <c r="AD324" s="46"/>
      <c r="AE324" s="46"/>
      <c r="AF324" s="46"/>
      <c r="AG324" s="46"/>
      <c r="AH324" s="46"/>
      <c r="AI324" s="46"/>
      <c r="AJ324" s="46"/>
      <c r="AK324" s="46"/>
      <c r="AL324" s="46"/>
    </row>
    <row r="325">
      <c r="A325" s="50"/>
      <c r="B325" s="46"/>
      <c r="C325" s="46"/>
      <c r="D325" s="46"/>
      <c r="E325" s="70"/>
      <c r="F325" s="50"/>
      <c r="G325" s="50"/>
      <c r="H325" s="50"/>
      <c r="I325" s="50"/>
      <c r="J325" s="102"/>
      <c r="K325" s="46"/>
      <c r="L325" s="46"/>
      <c r="M325" s="46"/>
      <c r="N325" s="46"/>
      <c r="O325" s="46"/>
      <c r="P325" s="46"/>
      <c r="Q325" s="46"/>
      <c r="R325" s="46"/>
      <c r="S325" s="46"/>
      <c r="T325" s="46"/>
      <c r="U325" s="46"/>
      <c r="V325" s="46"/>
      <c r="W325" s="46"/>
      <c r="X325" s="46"/>
      <c r="Y325" s="46"/>
      <c r="Z325" s="46"/>
      <c r="AA325" s="46"/>
      <c r="AB325" s="46"/>
      <c r="AC325" s="46"/>
      <c r="AD325" s="46"/>
      <c r="AE325" s="46"/>
      <c r="AF325" s="46"/>
      <c r="AG325" s="46"/>
      <c r="AH325" s="46"/>
      <c r="AI325" s="46"/>
      <c r="AJ325" s="46"/>
      <c r="AK325" s="46"/>
      <c r="AL325" s="46"/>
    </row>
    <row r="326">
      <c r="A326" s="50"/>
      <c r="B326" s="46"/>
      <c r="C326" s="46"/>
      <c r="D326" s="46"/>
      <c r="E326" s="70"/>
      <c r="F326" s="50"/>
      <c r="G326" s="50"/>
      <c r="H326" s="50"/>
      <c r="I326" s="50"/>
      <c r="J326" s="102"/>
      <c r="K326" s="46"/>
      <c r="L326" s="46"/>
      <c r="M326" s="46"/>
      <c r="N326" s="46"/>
      <c r="O326" s="46"/>
      <c r="P326" s="46"/>
      <c r="Q326" s="46"/>
      <c r="R326" s="46"/>
      <c r="S326" s="46"/>
      <c r="T326" s="46"/>
      <c r="U326" s="46"/>
      <c r="V326" s="46"/>
      <c r="W326" s="46"/>
      <c r="X326" s="46"/>
      <c r="Y326" s="46"/>
      <c r="Z326" s="46"/>
      <c r="AA326" s="46"/>
      <c r="AB326" s="46"/>
      <c r="AC326" s="46"/>
      <c r="AD326" s="46"/>
      <c r="AE326" s="46"/>
      <c r="AF326" s="46"/>
      <c r="AG326" s="46"/>
      <c r="AH326" s="46"/>
      <c r="AI326" s="46"/>
      <c r="AJ326" s="46"/>
      <c r="AK326" s="46"/>
      <c r="AL326" s="46"/>
    </row>
    <row r="327">
      <c r="A327" s="50"/>
      <c r="B327" s="46"/>
      <c r="C327" s="46"/>
      <c r="D327" s="46"/>
      <c r="E327" s="70"/>
      <c r="F327" s="50"/>
      <c r="G327" s="50"/>
      <c r="H327" s="50"/>
      <c r="I327" s="50"/>
      <c r="J327" s="102"/>
      <c r="K327" s="46"/>
      <c r="L327" s="46"/>
      <c r="M327" s="46"/>
      <c r="N327" s="46"/>
      <c r="O327" s="46"/>
      <c r="P327" s="46"/>
      <c r="Q327" s="46"/>
      <c r="R327" s="46"/>
      <c r="S327" s="46"/>
      <c r="T327" s="46"/>
      <c r="U327" s="46"/>
      <c r="V327" s="46"/>
      <c r="W327" s="46"/>
      <c r="X327" s="46"/>
      <c r="Y327" s="46"/>
      <c r="Z327" s="46"/>
      <c r="AA327" s="46"/>
      <c r="AB327" s="46"/>
      <c r="AC327" s="46"/>
      <c r="AD327" s="46"/>
      <c r="AE327" s="46"/>
      <c r="AF327" s="46"/>
      <c r="AG327" s="46"/>
      <c r="AH327" s="46"/>
      <c r="AI327" s="46"/>
      <c r="AJ327" s="46"/>
      <c r="AK327" s="46"/>
      <c r="AL327" s="46"/>
    </row>
    <row r="328">
      <c r="A328" s="50"/>
      <c r="B328" s="46"/>
      <c r="C328" s="46"/>
      <c r="D328" s="46"/>
      <c r="E328" s="70"/>
      <c r="F328" s="50"/>
      <c r="G328" s="50"/>
      <c r="H328" s="50"/>
      <c r="I328" s="50"/>
      <c r="J328" s="102"/>
      <c r="K328" s="46"/>
      <c r="L328" s="46"/>
      <c r="M328" s="46"/>
      <c r="N328" s="46"/>
      <c r="O328" s="46"/>
      <c r="P328" s="46"/>
      <c r="Q328" s="46"/>
      <c r="R328" s="46"/>
      <c r="S328" s="46"/>
      <c r="T328" s="46"/>
      <c r="U328" s="46"/>
      <c r="V328" s="46"/>
      <c r="W328" s="46"/>
      <c r="X328" s="46"/>
      <c r="Y328" s="46"/>
      <c r="Z328" s="46"/>
      <c r="AA328" s="46"/>
      <c r="AB328" s="46"/>
      <c r="AC328" s="46"/>
      <c r="AD328" s="46"/>
      <c r="AE328" s="46"/>
      <c r="AF328" s="46"/>
      <c r="AG328" s="46"/>
      <c r="AH328" s="46"/>
      <c r="AI328" s="46"/>
      <c r="AJ328" s="46"/>
      <c r="AK328" s="46"/>
      <c r="AL328" s="46"/>
    </row>
    <row r="329">
      <c r="A329" s="50"/>
      <c r="B329" s="46"/>
      <c r="C329" s="46"/>
      <c r="D329" s="46"/>
      <c r="E329" s="70"/>
      <c r="F329" s="50"/>
      <c r="G329" s="50"/>
      <c r="H329" s="50"/>
      <c r="I329" s="50"/>
      <c r="J329" s="102"/>
      <c r="K329" s="46"/>
      <c r="L329" s="46"/>
      <c r="M329" s="46"/>
      <c r="N329" s="46"/>
      <c r="O329" s="46"/>
      <c r="P329" s="46"/>
      <c r="Q329" s="46"/>
      <c r="R329" s="46"/>
      <c r="S329" s="46"/>
      <c r="T329" s="46"/>
      <c r="U329" s="46"/>
      <c r="V329" s="46"/>
      <c r="W329" s="46"/>
      <c r="X329" s="46"/>
      <c r="Y329" s="46"/>
      <c r="Z329" s="46"/>
      <c r="AA329" s="46"/>
      <c r="AB329" s="46"/>
      <c r="AC329" s="46"/>
      <c r="AD329" s="46"/>
      <c r="AE329" s="46"/>
      <c r="AF329" s="46"/>
      <c r="AG329" s="46"/>
      <c r="AH329" s="46"/>
      <c r="AI329" s="46"/>
      <c r="AJ329" s="46"/>
      <c r="AK329" s="46"/>
      <c r="AL329" s="46"/>
    </row>
    <row r="330">
      <c r="A330" s="50"/>
      <c r="B330" s="46"/>
      <c r="C330" s="46"/>
      <c r="D330" s="46"/>
      <c r="E330" s="70"/>
      <c r="F330" s="50"/>
      <c r="G330" s="50"/>
      <c r="H330" s="50"/>
      <c r="I330" s="50"/>
      <c r="J330" s="102"/>
      <c r="K330" s="46"/>
      <c r="L330" s="46"/>
      <c r="M330" s="46"/>
      <c r="N330" s="46"/>
      <c r="O330" s="46"/>
      <c r="P330" s="46"/>
      <c r="Q330" s="46"/>
      <c r="R330" s="46"/>
      <c r="S330" s="46"/>
      <c r="T330" s="46"/>
      <c r="U330" s="46"/>
      <c r="V330" s="46"/>
      <c r="W330" s="46"/>
      <c r="X330" s="46"/>
      <c r="Y330" s="46"/>
      <c r="Z330" s="46"/>
      <c r="AA330" s="46"/>
      <c r="AB330" s="46"/>
      <c r="AC330" s="46"/>
      <c r="AD330" s="46"/>
      <c r="AE330" s="46"/>
      <c r="AF330" s="46"/>
      <c r="AG330" s="46"/>
      <c r="AH330" s="46"/>
      <c r="AI330" s="46"/>
      <c r="AJ330" s="46"/>
      <c r="AK330" s="46"/>
      <c r="AL330" s="46"/>
    </row>
    <row r="331">
      <c r="A331" s="50"/>
      <c r="B331" s="46"/>
      <c r="C331" s="46"/>
      <c r="D331" s="46"/>
      <c r="E331" s="70"/>
      <c r="F331" s="50"/>
      <c r="G331" s="50"/>
      <c r="H331" s="50"/>
      <c r="I331" s="50"/>
      <c r="J331" s="102"/>
      <c r="K331" s="46"/>
      <c r="L331" s="46"/>
      <c r="M331" s="46"/>
      <c r="N331" s="46"/>
      <c r="O331" s="46"/>
      <c r="P331" s="46"/>
      <c r="Q331" s="46"/>
      <c r="R331" s="46"/>
      <c r="S331" s="46"/>
      <c r="T331" s="46"/>
      <c r="U331" s="46"/>
      <c r="V331" s="46"/>
      <c r="W331" s="46"/>
      <c r="X331" s="46"/>
      <c r="Y331" s="46"/>
      <c r="Z331" s="46"/>
      <c r="AA331" s="46"/>
      <c r="AB331" s="46"/>
      <c r="AC331" s="46"/>
      <c r="AD331" s="46"/>
      <c r="AE331" s="46"/>
      <c r="AF331" s="46"/>
      <c r="AG331" s="46"/>
      <c r="AH331" s="46"/>
      <c r="AI331" s="46"/>
      <c r="AJ331" s="46"/>
      <c r="AK331" s="46"/>
      <c r="AL331" s="46"/>
    </row>
    <row r="332">
      <c r="A332" s="50"/>
      <c r="B332" s="46"/>
      <c r="C332" s="46"/>
      <c r="D332" s="46"/>
      <c r="E332" s="70"/>
      <c r="F332" s="50"/>
      <c r="G332" s="50"/>
      <c r="H332" s="50"/>
      <c r="I332" s="50"/>
      <c r="J332" s="102"/>
      <c r="K332" s="46"/>
      <c r="L332" s="46"/>
      <c r="M332" s="46"/>
      <c r="N332" s="46"/>
      <c r="O332" s="46"/>
      <c r="P332" s="46"/>
      <c r="Q332" s="46"/>
      <c r="R332" s="46"/>
      <c r="S332" s="46"/>
      <c r="T332" s="46"/>
      <c r="U332" s="46"/>
      <c r="V332" s="46"/>
      <c r="W332" s="46"/>
      <c r="X332" s="46"/>
      <c r="Y332" s="46"/>
      <c r="Z332" s="46"/>
      <c r="AA332" s="46"/>
      <c r="AB332" s="46"/>
      <c r="AC332" s="46"/>
      <c r="AD332" s="46"/>
      <c r="AE332" s="46"/>
      <c r="AF332" s="46"/>
      <c r="AG332" s="46"/>
      <c r="AH332" s="46"/>
      <c r="AI332" s="46"/>
      <c r="AJ332" s="46"/>
      <c r="AK332" s="46"/>
      <c r="AL332" s="46"/>
    </row>
    <row r="333">
      <c r="A333" s="50"/>
      <c r="B333" s="46"/>
      <c r="C333" s="46"/>
      <c r="D333" s="46"/>
      <c r="E333" s="70"/>
      <c r="F333" s="50"/>
      <c r="G333" s="50"/>
      <c r="H333" s="50"/>
      <c r="I333" s="50"/>
      <c r="J333" s="102"/>
      <c r="K333" s="46"/>
      <c r="L333" s="46"/>
      <c r="M333" s="46"/>
      <c r="N333" s="46"/>
      <c r="O333" s="46"/>
      <c r="P333" s="46"/>
      <c r="Q333" s="46"/>
      <c r="R333" s="46"/>
      <c r="S333" s="46"/>
      <c r="T333" s="46"/>
      <c r="U333" s="46"/>
      <c r="V333" s="46"/>
      <c r="W333" s="46"/>
      <c r="X333" s="46"/>
      <c r="Y333" s="46"/>
      <c r="Z333" s="46"/>
      <c r="AA333" s="46"/>
      <c r="AB333" s="46"/>
      <c r="AC333" s="46"/>
      <c r="AD333" s="46"/>
      <c r="AE333" s="46"/>
      <c r="AF333" s="46"/>
      <c r="AG333" s="46"/>
      <c r="AH333" s="46"/>
      <c r="AI333" s="46"/>
      <c r="AJ333" s="46"/>
      <c r="AK333" s="46"/>
      <c r="AL333" s="46"/>
    </row>
    <row r="334">
      <c r="A334" s="50"/>
      <c r="B334" s="46"/>
      <c r="C334" s="46"/>
      <c r="D334" s="46"/>
      <c r="E334" s="70"/>
      <c r="F334" s="50"/>
      <c r="G334" s="50"/>
      <c r="H334" s="50"/>
      <c r="I334" s="50"/>
      <c r="J334" s="102"/>
      <c r="K334" s="46"/>
      <c r="L334" s="46"/>
      <c r="M334" s="46"/>
      <c r="N334" s="46"/>
      <c r="O334" s="46"/>
      <c r="P334" s="46"/>
      <c r="Q334" s="46"/>
      <c r="R334" s="46"/>
      <c r="S334" s="46"/>
      <c r="T334" s="46"/>
      <c r="U334" s="46"/>
      <c r="V334" s="46"/>
      <c r="W334" s="46"/>
      <c r="X334" s="46"/>
      <c r="Y334" s="46"/>
      <c r="Z334" s="46"/>
      <c r="AA334" s="46"/>
      <c r="AB334" s="46"/>
      <c r="AC334" s="46"/>
      <c r="AD334" s="46"/>
      <c r="AE334" s="46"/>
      <c r="AF334" s="46"/>
      <c r="AG334" s="46"/>
      <c r="AH334" s="46"/>
      <c r="AI334" s="46"/>
      <c r="AJ334" s="46"/>
      <c r="AK334" s="46"/>
      <c r="AL334" s="46"/>
    </row>
    <row r="335">
      <c r="A335" s="50"/>
      <c r="B335" s="46"/>
      <c r="C335" s="46"/>
      <c r="D335" s="46"/>
      <c r="E335" s="70"/>
      <c r="F335" s="50"/>
      <c r="G335" s="50"/>
      <c r="H335" s="50"/>
      <c r="I335" s="50"/>
      <c r="J335" s="102"/>
      <c r="K335" s="46"/>
      <c r="L335" s="46"/>
      <c r="M335" s="46"/>
      <c r="N335" s="46"/>
      <c r="O335" s="46"/>
      <c r="P335" s="46"/>
      <c r="Q335" s="46"/>
      <c r="R335" s="46"/>
      <c r="S335" s="46"/>
      <c r="T335" s="46"/>
      <c r="U335" s="46"/>
      <c r="V335" s="46"/>
      <c r="W335" s="46"/>
      <c r="X335" s="46"/>
      <c r="Y335" s="46"/>
      <c r="Z335" s="46"/>
      <c r="AA335" s="46"/>
      <c r="AB335" s="46"/>
      <c r="AC335" s="46"/>
      <c r="AD335" s="46"/>
      <c r="AE335" s="46"/>
      <c r="AF335" s="46"/>
      <c r="AG335" s="46"/>
      <c r="AH335" s="46"/>
      <c r="AI335" s="46"/>
      <c r="AJ335" s="46"/>
      <c r="AK335" s="46"/>
      <c r="AL335" s="46"/>
    </row>
    <row r="336">
      <c r="A336" s="50"/>
      <c r="B336" s="46"/>
      <c r="C336" s="46"/>
      <c r="D336" s="46"/>
      <c r="E336" s="70"/>
      <c r="F336" s="50"/>
      <c r="G336" s="50"/>
      <c r="H336" s="50"/>
      <c r="I336" s="50"/>
      <c r="J336" s="102"/>
      <c r="K336" s="46"/>
      <c r="L336" s="46"/>
      <c r="M336" s="46"/>
      <c r="N336" s="46"/>
      <c r="O336" s="46"/>
      <c r="P336" s="46"/>
      <c r="Q336" s="46"/>
      <c r="R336" s="46"/>
      <c r="S336" s="46"/>
      <c r="T336" s="46"/>
      <c r="U336" s="46"/>
      <c r="V336" s="46"/>
      <c r="W336" s="46"/>
      <c r="X336" s="46"/>
      <c r="Y336" s="46"/>
      <c r="Z336" s="46"/>
      <c r="AA336" s="46"/>
      <c r="AB336" s="46"/>
      <c r="AC336" s="46"/>
      <c r="AD336" s="46"/>
      <c r="AE336" s="46"/>
      <c r="AF336" s="46"/>
      <c r="AG336" s="46"/>
      <c r="AH336" s="46"/>
      <c r="AI336" s="46"/>
      <c r="AJ336" s="46"/>
      <c r="AK336" s="46"/>
      <c r="AL336" s="46"/>
    </row>
    <row r="337">
      <c r="A337" s="50"/>
      <c r="B337" s="46"/>
      <c r="C337" s="46"/>
      <c r="D337" s="46"/>
      <c r="E337" s="70"/>
      <c r="F337" s="50"/>
      <c r="G337" s="50"/>
      <c r="H337" s="50"/>
      <c r="I337" s="50"/>
      <c r="J337" s="102"/>
      <c r="K337" s="46"/>
      <c r="L337" s="46"/>
      <c r="M337" s="46"/>
      <c r="N337" s="46"/>
      <c r="O337" s="46"/>
      <c r="P337" s="46"/>
      <c r="Q337" s="46"/>
      <c r="R337" s="46"/>
      <c r="S337" s="46"/>
      <c r="T337" s="46"/>
      <c r="U337" s="46"/>
      <c r="V337" s="46"/>
      <c r="W337" s="46"/>
      <c r="X337" s="46"/>
      <c r="Y337" s="46"/>
      <c r="Z337" s="46"/>
      <c r="AA337" s="46"/>
      <c r="AB337" s="46"/>
      <c r="AC337" s="46"/>
      <c r="AD337" s="46"/>
      <c r="AE337" s="46"/>
      <c r="AF337" s="46"/>
      <c r="AG337" s="46"/>
      <c r="AH337" s="46"/>
      <c r="AI337" s="46"/>
      <c r="AJ337" s="46"/>
      <c r="AK337" s="46"/>
      <c r="AL337" s="46"/>
    </row>
    <row r="338">
      <c r="A338" s="50"/>
      <c r="B338" s="46"/>
      <c r="C338" s="46"/>
      <c r="D338" s="46"/>
      <c r="E338" s="70"/>
      <c r="F338" s="50"/>
      <c r="G338" s="50"/>
      <c r="H338" s="50"/>
      <c r="I338" s="50"/>
      <c r="J338" s="102"/>
      <c r="K338" s="46"/>
      <c r="L338" s="46"/>
      <c r="M338" s="46"/>
      <c r="N338" s="46"/>
      <c r="O338" s="46"/>
      <c r="P338" s="46"/>
      <c r="Q338" s="46"/>
      <c r="R338" s="46"/>
      <c r="S338" s="46"/>
      <c r="T338" s="46"/>
      <c r="U338" s="46"/>
      <c r="V338" s="46"/>
      <c r="W338" s="46"/>
      <c r="X338" s="46"/>
      <c r="Y338" s="46"/>
      <c r="Z338" s="46"/>
      <c r="AA338" s="46"/>
      <c r="AB338" s="46"/>
      <c r="AC338" s="46"/>
      <c r="AD338" s="46"/>
      <c r="AE338" s="46"/>
      <c r="AF338" s="46"/>
      <c r="AG338" s="46"/>
      <c r="AH338" s="46"/>
      <c r="AI338" s="46"/>
      <c r="AJ338" s="46"/>
      <c r="AK338" s="46"/>
      <c r="AL338" s="46"/>
    </row>
    <row r="339">
      <c r="A339" s="50"/>
      <c r="B339" s="46"/>
      <c r="C339" s="46"/>
      <c r="D339" s="46"/>
      <c r="E339" s="70"/>
      <c r="F339" s="50"/>
      <c r="G339" s="50"/>
      <c r="H339" s="50"/>
      <c r="I339" s="50"/>
      <c r="J339" s="102"/>
      <c r="K339" s="46"/>
      <c r="L339" s="46"/>
      <c r="M339" s="46"/>
      <c r="N339" s="46"/>
      <c r="O339" s="46"/>
      <c r="P339" s="46"/>
      <c r="Q339" s="46"/>
      <c r="R339" s="46"/>
      <c r="S339" s="46"/>
      <c r="T339" s="46"/>
      <c r="U339" s="46"/>
      <c r="V339" s="46"/>
      <c r="W339" s="46"/>
      <c r="X339" s="46"/>
      <c r="Y339" s="46"/>
      <c r="Z339" s="46"/>
      <c r="AA339" s="46"/>
      <c r="AB339" s="46"/>
      <c r="AC339" s="46"/>
      <c r="AD339" s="46"/>
      <c r="AE339" s="46"/>
      <c r="AF339" s="46"/>
      <c r="AG339" s="46"/>
      <c r="AH339" s="46"/>
      <c r="AI339" s="46"/>
      <c r="AJ339" s="46"/>
      <c r="AK339" s="46"/>
      <c r="AL339" s="46"/>
    </row>
    <row r="340">
      <c r="A340" s="50"/>
      <c r="B340" s="46"/>
      <c r="C340" s="46"/>
      <c r="D340" s="46"/>
      <c r="E340" s="70"/>
      <c r="F340" s="50"/>
      <c r="G340" s="50"/>
      <c r="H340" s="50"/>
      <c r="I340" s="50"/>
      <c r="J340" s="102"/>
      <c r="K340" s="46"/>
      <c r="L340" s="46"/>
      <c r="M340" s="46"/>
      <c r="N340" s="46"/>
      <c r="O340" s="46"/>
      <c r="P340" s="46"/>
      <c r="Q340" s="46"/>
      <c r="R340" s="46"/>
      <c r="S340" s="46"/>
      <c r="T340" s="46"/>
      <c r="U340" s="46"/>
      <c r="V340" s="46"/>
      <c r="W340" s="46"/>
      <c r="X340" s="46"/>
      <c r="Y340" s="46"/>
      <c r="Z340" s="46"/>
      <c r="AA340" s="46"/>
      <c r="AB340" s="46"/>
      <c r="AC340" s="46"/>
      <c r="AD340" s="46"/>
      <c r="AE340" s="46"/>
      <c r="AF340" s="46"/>
      <c r="AG340" s="46"/>
      <c r="AH340" s="46"/>
      <c r="AI340" s="46"/>
      <c r="AJ340" s="46"/>
      <c r="AK340" s="46"/>
      <c r="AL340" s="46"/>
    </row>
    <row r="341">
      <c r="A341" s="50"/>
      <c r="B341" s="46"/>
      <c r="C341" s="46"/>
      <c r="D341" s="46"/>
      <c r="E341" s="70"/>
      <c r="F341" s="50"/>
      <c r="G341" s="50"/>
      <c r="H341" s="50"/>
      <c r="I341" s="50"/>
      <c r="J341" s="102"/>
      <c r="K341" s="46"/>
      <c r="L341" s="46"/>
      <c r="M341" s="46"/>
      <c r="N341" s="46"/>
      <c r="O341" s="46"/>
      <c r="P341" s="46"/>
      <c r="Q341" s="46"/>
      <c r="R341" s="46"/>
      <c r="S341" s="46"/>
      <c r="T341" s="46"/>
      <c r="U341" s="46"/>
      <c r="V341" s="46"/>
      <c r="W341" s="46"/>
      <c r="X341" s="46"/>
      <c r="Y341" s="46"/>
      <c r="Z341" s="46"/>
      <c r="AA341" s="46"/>
      <c r="AB341" s="46"/>
      <c r="AC341" s="46"/>
      <c r="AD341" s="46"/>
      <c r="AE341" s="46"/>
      <c r="AF341" s="46"/>
      <c r="AG341" s="46"/>
      <c r="AH341" s="46"/>
      <c r="AI341" s="46"/>
      <c r="AJ341" s="46"/>
      <c r="AK341" s="46"/>
      <c r="AL341" s="46"/>
    </row>
    <row r="342">
      <c r="A342" s="50"/>
      <c r="B342" s="46"/>
      <c r="C342" s="46"/>
      <c r="D342" s="46"/>
      <c r="E342" s="70"/>
      <c r="F342" s="50"/>
      <c r="G342" s="50"/>
      <c r="H342" s="50"/>
      <c r="I342" s="50"/>
      <c r="J342" s="102"/>
      <c r="K342" s="46"/>
      <c r="L342" s="46"/>
      <c r="M342" s="46"/>
      <c r="N342" s="46"/>
      <c r="O342" s="46"/>
      <c r="P342" s="46"/>
      <c r="Q342" s="46"/>
      <c r="R342" s="46"/>
      <c r="S342" s="46"/>
      <c r="T342" s="46"/>
      <c r="U342" s="46"/>
      <c r="V342" s="46"/>
      <c r="W342" s="46"/>
      <c r="X342" s="46"/>
      <c r="Y342" s="46"/>
      <c r="Z342" s="46"/>
      <c r="AA342" s="46"/>
      <c r="AB342" s="46"/>
      <c r="AC342" s="46"/>
      <c r="AD342" s="46"/>
      <c r="AE342" s="46"/>
      <c r="AF342" s="46"/>
      <c r="AG342" s="46"/>
      <c r="AH342" s="46"/>
      <c r="AI342" s="46"/>
      <c r="AJ342" s="46"/>
      <c r="AK342" s="46"/>
      <c r="AL342" s="46"/>
    </row>
    <row r="343">
      <c r="A343" s="50"/>
      <c r="B343" s="46"/>
      <c r="C343" s="46"/>
      <c r="D343" s="46"/>
      <c r="E343" s="70"/>
      <c r="F343" s="50"/>
      <c r="G343" s="50"/>
      <c r="H343" s="50"/>
      <c r="I343" s="50"/>
      <c r="J343" s="102"/>
      <c r="K343" s="46"/>
      <c r="L343" s="46"/>
      <c r="M343" s="46"/>
      <c r="N343" s="46"/>
      <c r="O343" s="46"/>
      <c r="P343" s="46"/>
      <c r="Q343" s="46"/>
      <c r="R343" s="46"/>
      <c r="S343" s="46"/>
      <c r="T343" s="46"/>
      <c r="U343" s="46"/>
      <c r="V343" s="46"/>
      <c r="W343" s="46"/>
      <c r="X343" s="46"/>
      <c r="Y343" s="46"/>
      <c r="Z343" s="46"/>
      <c r="AA343" s="46"/>
      <c r="AB343" s="46"/>
      <c r="AC343" s="46"/>
      <c r="AD343" s="46"/>
      <c r="AE343" s="46"/>
      <c r="AF343" s="46"/>
      <c r="AG343" s="46"/>
      <c r="AH343" s="46"/>
      <c r="AI343" s="46"/>
      <c r="AJ343" s="46"/>
      <c r="AK343" s="46"/>
      <c r="AL343" s="46"/>
    </row>
    <row r="344">
      <c r="A344" s="50"/>
      <c r="B344" s="46"/>
      <c r="C344" s="46"/>
      <c r="D344" s="46"/>
      <c r="E344" s="70"/>
      <c r="F344" s="50"/>
      <c r="G344" s="50"/>
      <c r="H344" s="50"/>
      <c r="I344" s="50"/>
      <c r="J344" s="102"/>
      <c r="K344" s="46"/>
      <c r="L344" s="46"/>
      <c r="M344" s="46"/>
      <c r="N344" s="46"/>
      <c r="O344" s="46"/>
      <c r="P344" s="46"/>
      <c r="Q344" s="46"/>
      <c r="R344" s="46"/>
      <c r="S344" s="46"/>
      <c r="T344" s="46"/>
      <c r="U344" s="46"/>
      <c r="V344" s="46"/>
      <c r="W344" s="46"/>
      <c r="X344" s="46"/>
      <c r="Y344" s="46"/>
      <c r="Z344" s="46"/>
      <c r="AA344" s="46"/>
      <c r="AB344" s="46"/>
      <c r="AC344" s="46"/>
      <c r="AD344" s="46"/>
      <c r="AE344" s="46"/>
      <c r="AF344" s="46"/>
      <c r="AG344" s="46"/>
      <c r="AH344" s="46"/>
      <c r="AI344" s="46"/>
      <c r="AJ344" s="46"/>
      <c r="AK344" s="46"/>
      <c r="AL344" s="46"/>
    </row>
    <row r="345">
      <c r="A345" s="50"/>
      <c r="B345" s="46"/>
      <c r="C345" s="46"/>
      <c r="D345" s="46"/>
      <c r="E345" s="70"/>
      <c r="F345" s="50"/>
      <c r="G345" s="50"/>
      <c r="H345" s="50"/>
      <c r="I345" s="50"/>
      <c r="J345" s="102"/>
      <c r="K345" s="46"/>
      <c r="L345" s="46"/>
      <c r="M345" s="46"/>
      <c r="N345" s="46"/>
      <c r="O345" s="46"/>
      <c r="P345" s="46"/>
      <c r="Q345" s="46"/>
      <c r="R345" s="46"/>
      <c r="S345" s="46"/>
      <c r="T345" s="46"/>
      <c r="U345" s="46"/>
      <c r="V345" s="46"/>
      <c r="W345" s="46"/>
      <c r="X345" s="46"/>
      <c r="Y345" s="46"/>
      <c r="Z345" s="46"/>
      <c r="AA345" s="46"/>
      <c r="AB345" s="46"/>
      <c r="AC345" s="46"/>
      <c r="AD345" s="46"/>
      <c r="AE345" s="46"/>
      <c r="AF345" s="46"/>
      <c r="AG345" s="46"/>
      <c r="AH345" s="46"/>
      <c r="AI345" s="46"/>
      <c r="AJ345" s="46"/>
      <c r="AK345" s="46"/>
      <c r="AL345" s="46"/>
    </row>
    <row r="346">
      <c r="A346" s="50"/>
      <c r="B346" s="46"/>
      <c r="C346" s="46"/>
      <c r="D346" s="46"/>
      <c r="E346" s="70"/>
      <c r="F346" s="50"/>
      <c r="G346" s="50"/>
      <c r="H346" s="50"/>
      <c r="I346" s="50"/>
      <c r="J346" s="102"/>
      <c r="K346" s="46"/>
      <c r="L346" s="46"/>
      <c r="M346" s="46"/>
      <c r="N346" s="46"/>
      <c r="O346" s="46"/>
      <c r="P346" s="46"/>
      <c r="Q346" s="46"/>
      <c r="R346" s="46"/>
      <c r="S346" s="46"/>
      <c r="T346" s="46"/>
      <c r="U346" s="46"/>
      <c r="V346" s="46"/>
      <c r="W346" s="46"/>
      <c r="X346" s="46"/>
      <c r="Y346" s="46"/>
      <c r="Z346" s="46"/>
      <c r="AA346" s="46"/>
      <c r="AB346" s="46"/>
      <c r="AC346" s="46"/>
      <c r="AD346" s="46"/>
      <c r="AE346" s="46"/>
      <c r="AF346" s="46"/>
      <c r="AG346" s="46"/>
      <c r="AH346" s="46"/>
      <c r="AI346" s="46"/>
      <c r="AJ346" s="46"/>
      <c r="AK346" s="46"/>
      <c r="AL346" s="46"/>
    </row>
    <row r="347">
      <c r="A347" s="50"/>
      <c r="B347" s="46"/>
      <c r="C347" s="46"/>
      <c r="D347" s="46"/>
      <c r="E347" s="70"/>
      <c r="F347" s="50"/>
      <c r="G347" s="50"/>
      <c r="H347" s="50"/>
      <c r="I347" s="50"/>
      <c r="J347" s="102"/>
      <c r="K347" s="46"/>
      <c r="L347" s="46"/>
      <c r="M347" s="46"/>
      <c r="N347" s="46"/>
      <c r="O347" s="46"/>
      <c r="P347" s="46"/>
      <c r="Q347" s="46"/>
      <c r="R347" s="46"/>
      <c r="S347" s="46"/>
      <c r="T347" s="46"/>
      <c r="U347" s="46"/>
      <c r="V347" s="46"/>
      <c r="W347" s="46"/>
      <c r="X347" s="46"/>
      <c r="Y347" s="46"/>
      <c r="Z347" s="46"/>
      <c r="AA347" s="46"/>
      <c r="AB347" s="46"/>
      <c r="AC347" s="46"/>
      <c r="AD347" s="46"/>
      <c r="AE347" s="46"/>
      <c r="AF347" s="46"/>
      <c r="AG347" s="46"/>
      <c r="AH347" s="46"/>
      <c r="AI347" s="46"/>
      <c r="AJ347" s="46"/>
      <c r="AK347" s="46"/>
      <c r="AL347" s="46"/>
    </row>
    <row r="348">
      <c r="A348" s="50"/>
      <c r="B348" s="46"/>
      <c r="C348" s="46"/>
      <c r="D348" s="46"/>
      <c r="E348" s="70"/>
      <c r="F348" s="50"/>
      <c r="G348" s="50"/>
      <c r="H348" s="50"/>
      <c r="I348" s="50"/>
      <c r="J348" s="102"/>
      <c r="K348" s="46"/>
      <c r="L348" s="46"/>
      <c r="M348" s="46"/>
      <c r="N348" s="46"/>
      <c r="O348" s="46"/>
      <c r="P348" s="46"/>
      <c r="Q348" s="46"/>
      <c r="R348" s="46"/>
      <c r="S348" s="46"/>
      <c r="T348" s="46"/>
      <c r="U348" s="46"/>
      <c r="V348" s="46"/>
      <c r="W348" s="46"/>
      <c r="X348" s="46"/>
      <c r="Y348" s="46"/>
      <c r="Z348" s="46"/>
      <c r="AA348" s="46"/>
      <c r="AB348" s="46"/>
      <c r="AC348" s="46"/>
      <c r="AD348" s="46"/>
      <c r="AE348" s="46"/>
      <c r="AF348" s="46"/>
      <c r="AG348" s="46"/>
      <c r="AH348" s="46"/>
      <c r="AI348" s="46"/>
      <c r="AJ348" s="46"/>
      <c r="AK348" s="46"/>
      <c r="AL348" s="46"/>
    </row>
    <row r="349">
      <c r="A349" s="50"/>
      <c r="B349" s="46"/>
      <c r="C349" s="46"/>
      <c r="D349" s="46"/>
      <c r="E349" s="70"/>
      <c r="F349" s="50"/>
      <c r="G349" s="50"/>
      <c r="H349" s="50"/>
      <c r="I349" s="50"/>
      <c r="J349" s="102"/>
      <c r="K349" s="46"/>
      <c r="L349" s="46"/>
      <c r="M349" s="46"/>
      <c r="N349" s="46"/>
      <c r="O349" s="46"/>
      <c r="P349" s="46"/>
      <c r="Q349" s="46"/>
      <c r="R349" s="46"/>
      <c r="S349" s="46"/>
      <c r="T349" s="46"/>
      <c r="U349" s="46"/>
      <c r="V349" s="46"/>
      <c r="W349" s="46"/>
      <c r="X349" s="46"/>
      <c r="Y349" s="46"/>
      <c r="Z349" s="46"/>
      <c r="AA349" s="46"/>
      <c r="AB349" s="46"/>
      <c r="AC349" s="46"/>
      <c r="AD349" s="46"/>
      <c r="AE349" s="46"/>
      <c r="AF349" s="46"/>
      <c r="AG349" s="46"/>
      <c r="AH349" s="46"/>
      <c r="AI349" s="46"/>
      <c r="AJ349" s="46"/>
      <c r="AK349" s="46"/>
      <c r="AL349" s="46"/>
    </row>
    <row r="350">
      <c r="A350" s="50"/>
      <c r="B350" s="46"/>
      <c r="C350" s="46"/>
      <c r="D350" s="46"/>
      <c r="E350" s="70"/>
      <c r="F350" s="50"/>
      <c r="G350" s="50"/>
      <c r="H350" s="50"/>
      <c r="I350" s="50"/>
      <c r="J350" s="102"/>
      <c r="K350" s="46"/>
      <c r="L350" s="46"/>
      <c r="M350" s="46"/>
      <c r="N350" s="46"/>
      <c r="O350" s="46"/>
      <c r="P350" s="46"/>
      <c r="Q350" s="46"/>
      <c r="R350" s="46"/>
      <c r="S350" s="46"/>
      <c r="T350" s="46"/>
      <c r="U350" s="46"/>
      <c r="V350" s="46"/>
      <c r="W350" s="46"/>
      <c r="X350" s="46"/>
      <c r="Y350" s="46"/>
      <c r="Z350" s="46"/>
      <c r="AA350" s="46"/>
      <c r="AB350" s="46"/>
      <c r="AC350" s="46"/>
      <c r="AD350" s="46"/>
      <c r="AE350" s="46"/>
      <c r="AF350" s="46"/>
      <c r="AG350" s="46"/>
      <c r="AH350" s="46"/>
      <c r="AI350" s="46"/>
      <c r="AJ350" s="46"/>
      <c r="AK350" s="46"/>
      <c r="AL350" s="46"/>
    </row>
    <row r="351">
      <c r="A351" s="50"/>
      <c r="B351" s="46"/>
      <c r="C351" s="46"/>
      <c r="D351" s="46"/>
      <c r="E351" s="70"/>
      <c r="F351" s="50"/>
      <c r="G351" s="50"/>
      <c r="H351" s="50"/>
      <c r="I351" s="50"/>
      <c r="J351" s="102"/>
      <c r="K351" s="46"/>
      <c r="L351" s="46"/>
      <c r="M351" s="46"/>
      <c r="N351" s="46"/>
      <c r="O351" s="46"/>
      <c r="P351" s="46"/>
      <c r="Q351" s="46"/>
      <c r="R351" s="46"/>
      <c r="S351" s="46"/>
      <c r="T351" s="46"/>
      <c r="U351" s="46"/>
      <c r="V351" s="46"/>
      <c r="W351" s="46"/>
      <c r="X351" s="46"/>
      <c r="Y351" s="46"/>
      <c r="Z351" s="46"/>
      <c r="AA351" s="46"/>
      <c r="AB351" s="46"/>
      <c r="AC351" s="46"/>
      <c r="AD351" s="46"/>
      <c r="AE351" s="46"/>
      <c r="AF351" s="46"/>
      <c r="AG351" s="46"/>
      <c r="AH351" s="46"/>
      <c r="AI351" s="46"/>
      <c r="AJ351" s="46"/>
      <c r="AK351" s="46"/>
      <c r="AL351" s="46"/>
    </row>
    <row r="352">
      <c r="A352" s="50"/>
      <c r="B352" s="46"/>
      <c r="C352" s="46"/>
      <c r="D352" s="46"/>
      <c r="E352" s="70"/>
      <c r="F352" s="50"/>
      <c r="G352" s="50"/>
      <c r="H352" s="50"/>
      <c r="I352" s="50"/>
      <c r="J352" s="102"/>
      <c r="K352" s="46"/>
      <c r="L352" s="46"/>
      <c r="M352" s="46"/>
      <c r="N352" s="46"/>
      <c r="O352" s="46"/>
      <c r="P352" s="46"/>
      <c r="Q352" s="46"/>
      <c r="R352" s="46"/>
      <c r="S352" s="46"/>
      <c r="T352" s="46"/>
      <c r="U352" s="46"/>
      <c r="V352" s="46"/>
      <c r="W352" s="46"/>
      <c r="X352" s="46"/>
      <c r="Y352" s="46"/>
      <c r="Z352" s="46"/>
      <c r="AA352" s="46"/>
      <c r="AB352" s="46"/>
      <c r="AC352" s="46"/>
      <c r="AD352" s="46"/>
      <c r="AE352" s="46"/>
      <c r="AF352" s="46"/>
      <c r="AG352" s="46"/>
      <c r="AH352" s="46"/>
      <c r="AI352" s="46"/>
      <c r="AJ352" s="46"/>
      <c r="AK352" s="46"/>
      <c r="AL352" s="46"/>
    </row>
    <row r="353">
      <c r="A353" s="50"/>
      <c r="B353" s="46"/>
      <c r="C353" s="46"/>
      <c r="D353" s="46"/>
      <c r="E353" s="70"/>
      <c r="F353" s="50"/>
      <c r="G353" s="50"/>
      <c r="H353" s="50"/>
      <c r="I353" s="50"/>
      <c r="J353" s="102"/>
      <c r="K353" s="46"/>
      <c r="L353" s="46"/>
      <c r="M353" s="46"/>
      <c r="N353" s="46"/>
      <c r="O353" s="46"/>
      <c r="P353" s="46"/>
      <c r="Q353" s="46"/>
      <c r="R353" s="46"/>
      <c r="S353" s="46"/>
      <c r="T353" s="46"/>
      <c r="U353" s="46"/>
      <c r="V353" s="46"/>
      <c r="W353" s="46"/>
      <c r="X353" s="46"/>
      <c r="Y353" s="46"/>
      <c r="Z353" s="46"/>
      <c r="AA353" s="46"/>
      <c r="AB353" s="46"/>
      <c r="AC353" s="46"/>
      <c r="AD353" s="46"/>
      <c r="AE353" s="46"/>
      <c r="AF353" s="46"/>
      <c r="AG353" s="46"/>
      <c r="AH353" s="46"/>
      <c r="AI353" s="46"/>
      <c r="AJ353" s="46"/>
      <c r="AK353" s="46"/>
      <c r="AL353" s="46"/>
    </row>
    <row r="354">
      <c r="A354" s="50"/>
      <c r="B354" s="46"/>
      <c r="C354" s="46"/>
      <c r="D354" s="46"/>
      <c r="E354" s="70"/>
      <c r="F354" s="50"/>
      <c r="G354" s="50"/>
      <c r="H354" s="50"/>
      <c r="I354" s="50"/>
      <c r="J354" s="102"/>
      <c r="K354" s="46"/>
      <c r="L354" s="46"/>
      <c r="M354" s="46"/>
      <c r="N354" s="46"/>
      <c r="O354" s="46"/>
      <c r="P354" s="46"/>
      <c r="Q354" s="46"/>
      <c r="R354" s="46"/>
      <c r="S354" s="46"/>
      <c r="T354" s="46"/>
      <c r="U354" s="46"/>
      <c r="V354" s="46"/>
      <c r="W354" s="46"/>
      <c r="X354" s="46"/>
      <c r="Y354" s="46"/>
      <c r="Z354" s="46"/>
      <c r="AA354" s="46"/>
      <c r="AB354" s="46"/>
      <c r="AC354" s="46"/>
      <c r="AD354" s="46"/>
      <c r="AE354" s="46"/>
      <c r="AF354" s="46"/>
      <c r="AG354" s="46"/>
      <c r="AH354" s="46"/>
      <c r="AI354" s="46"/>
      <c r="AJ354" s="46"/>
      <c r="AK354" s="46"/>
      <c r="AL354" s="46"/>
    </row>
    <row r="355">
      <c r="A355" s="50"/>
      <c r="B355" s="46"/>
      <c r="C355" s="46"/>
      <c r="D355" s="46"/>
      <c r="E355" s="70"/>
      <c r="F355" s="50"/>
      <c r="G355" s="50"/>
      <c r="H355" s="50"/>
      <c r="I355" s="50"/>
      <c r="J355" s="102"/>
      <c r="K355" s="46"/>
      <c r="L355" s="46"/>
      <c r="M355" s="46"/>
      <c r="N355" s="46"/>
      <c r="O355" s="46"/>
      <c r="P355" s="46"/>
      <c r="Q355" s="46"/>
      <c r="R355" s="46"/>
      <c r="S355" s="46"/>
      <c r="T355" s="46"/>
      <c r="U355" s="46"/>
      <c r="V355" s="46"/>
      <c r="W355" s="46"/>
      <c r="X355" s="46"/>
      <c r="Y355" s="46"/>
      <c r="Z355" s="46"/>
      <c r="AA355" s="46"/>
      <c r="AB355" s="46"/>
      <c r="AC355" s="46"/>
      <c r="AD355" s="46"/>
      <c r="AE355" s="46"/>
      <c r="AF355" s="46"/>
      <c r="AG355" s="46"/>
      <c r="AH355" s="46"/>
      <c r="AI355" s="46"/>
      <c r="AJ355" s="46"/>
      <c r="AK355" s="46"/>
      <c r="AL355" s="46"/>
    </row>
    <row r="356">
      <c r="A356" s="50"/>
      <c r="B356" s="46"/>
      <c r="C356" s="46"/>
      <c r="D356" s="46"/>
      <c r="E356" s="70"/>
      <c r="F356" s="50"/>
      <c r="G356" s="50"/>
      <c r="H356" s="50"/>
      <c r="I356" s="50"/>
      <c r="J356" s="102"/>
      <c r="K356" s="46"/>
      <c r="L356" s="46"/>
      <c r="M356" s="46"/>
      <c r="N356" s="46"/>
      <c r="O356" s="46"/>
      <c r="P356" s="46"/>
      <c r="Q356" s="46"/>
      <c r="R356" s="46"/>
      <c r="S356" s="46"/>
      <c r="T356" s="46"/>
      <c r="U356" s="46"/>
      <c r="V356" s="46"/>
      <c r="W356" s="46"/>
      <c r="X356" s="46"/>
      <c r="Y356" s="46"/>
      <c r="Z356" s="46"/>
      <c r="AA356" s="46"/>
      <c r="AB356" s="46"/>
      <c r="AC356" s="46"/>
      <c r="AD356" s="46"/>
      <c r="AE356" s="46"/>
      <c r="AF356" s="46"/>
      <c r="AG356" s="46"/>
      <c r="AH356" s="46"/>
      <c r="AI356" s="46"/>
      <c r="AJ356" s="46"/>
      <c r="AK356" s="46"/>
      <c r="AL356" s="46"/>
    </row>
    <row r="357">
      <c r="A357" s="50"/>
      <c r="B357" s="46"/>
      <c r="C357" s="46"/>
      <c r="D357" s="46"/>
      <c r="E357" s="70"/>
      <c r="F357" s="50"/>
      <c r="G357" s="50"/>
      <c r="H357" s="50"/>
      <c r="I357" s="50"/>
      <c r="J357" s="102"/>
      <c r="K357" s="46"/>
      <c r="L357" s="46"/>
      <c r="M357" s="46"/>
      <c r="N357" s="46"/>
      <c r="O357" s="46"/>
      <c r="P357" s="46"/>
      <c r="Q357" s="46"/>
      <c r="R357" s="46"/>
      <c r="S357" s="46"/>
      <c r="T357" s="46"/>
      <c r="U357" s="46"/>
      <c r="V357" s="46"/>
      <c r="W357" s="46"/>
      <c r="X357" s="46"/>
      <c r="Y357" s="46"/>
      <c r="Z357" s="46"/>
      <c r="AA357" s="46"/>
      <c r="AB357" s="46"/>
      <c r="AC357" s="46"/>
      <c r="AD357" s="46"/>
      <c r="AE357" s="46"/>
      <c r="AF357" s="46"/>
      <c r="AG357" s="46"/>
      <c r="AH357" s="46"/>
      <c r="AI357" s="46"/>
      <c r="AJ357" s="46"/>
      <c r="AK357" s="46"/>
      <c r="AL357" s="46"/>
    </row>
    <row r="358">
      <c r="A358" s="50"/>
      <c r="B358" s="46"/>
      <c r="C358" s="46"/>
      <c r="D358" s="46"/>
      <c r="E358" s="70"/>
      <c r="F358" s="50"/>
      <c r="G358" s="50"/>
      <c r="H358" s="50"/>
      <c r="I358" s="50"/>
      <c r="J358" s="102"/>
      <c r="K358" s="46"/>
      <c r="L358" s="46"/>
      <c r="M358" s="46"/>
      <c r="N358" s="46"/>
      <c r="O358" s="46"/>
      <c r="P358" s="46"/>
      <c r="Q358" s="46"/>
      <c r="R358" s="46"/>
      <c r="S358" s="46"/>
      <c r="T358" s="46"/>
      <c r="U358" s="46"/>
      <c r="V358" s="46"/>
      <c r="W358" s="46"/>
      <c r="X358" s="46"/>
      <c r="Y358" s="46"/>
      <c r="Z358" s="46"/>
      <c r="AA358" s="46"/>
      <c r="AB358" s="46"/>
      <c r="AC358" s="46"/>
      <c r="AD358" s="46"/>
      <c r="AE358" s="46"/>
      <c r="AF358" s="46"/>
      <c r="AG358" s="46"/>
      <c r="AH358" s="46"/>
      <c r="AI358" s="46"/>
      <c r="AJ358" s="46"/>
      <c r="AK358" s="46"/>
      <c r="AL358" s="46"/>
    </row>
    <row r="359">
      <c r="A359" s="50"/>
      <c r="B359" s="46"/>
      <c r="C359" s="46"/>
      <c r="D359" s="46"/>
      <c r="E359" s="70"/>
      <c r="F359" s="50"/>
      <c r="G359" s="50"/>
      <c r="H359" s="50"/>
      <c r="I359" s="50"/>
      <c r="J359" s="102"/>
      <c r="K359" s="46"/>
      <c r="L359" s="46"/>
      <c r="M359" s="46"/>
      <c r="N359" s="46"/>
      <c r="O359" s="46"/>
      <c r="P359" s="46"/>
      <c r="Q359" s="46"/>
      <c r="R359" s="46"/>
      <c r="S359" s="46"/>
      <c r="T359" s="46"/>
      <c r="U359" s="46"/>
      <c r="V359" s="46"/>
      <c r="W359" s="46"/>
      <c r="X359" s="46"/>
      <c r="Y359" s="46"/>
      <c r="Z359" s="46"/>
      <c r="AA359" s="46"/>
      <c r="AB359" s="46"/>
      <c r="AC359" s="46"/>
      <c r="AD359" s="46"/>
      <c r="AE359" s="46"/>
      <c r="AF359" s="46"/>
      <c r="AG359" s="46"/>
      <c r="AH359" s="46"/>
      <c r="AI359" s="46"/>
      <c r="AJ359" s="46"/>
      <c r="AK359" s="46"/>
      <c r="AL359" s="46"/>
    </row>
    <row r="360">
      <c r="A360" s="50"/>
      <c r="B360" s="46"/>
      <c r="C360" s="46"/>
      <c r="D360" s="46"/>
      <c r="E360" s="70"/>
      <c r="F360" s="50"/>
      <c r="G360" s="50"/>
      <c r="H360" s="50"/>
      <c r="I360" s="50"/>
      <c r="J360" s="102"/>
      <c r="K360" s="46"/>
      <c r="L360" s="46"/>
      <c r="M360" s="46"/>
      <c r="N360" s="46"/>
      <c r="O360" s="46"/>
      <c r="P360" s="46"/>
      <c r="Q360" s="46"/>
      <c r="R360" s="46"/>
      <c r="S360" s="46"/>
      <c r="T360" s="46"/>
      <c r="U360" s="46"/>
      <c r="V360" s="46"/>
      <c r="W360" s="46"/>
      <c r="X360" s="46"/>
      <c r="Y360" s="46"/>
      <c r="Z360" s="46"/>
      <c r="AA360" s="46"/>
      <c r="AB360" s="46"/>
      <c r="AC360" s="46"/>
      <c r="AD360" s="46"/>
      <c r="AE360" s="46"/>
      <c r="AF360" s="46"/>
      <c r="AG360" s="46"/>
      <c r="AH360" s="46"/>
      <c r="AI360" s="46"/>
      <c r="AJ360" s="46"/>
      <c r="AK360" s="46"/>
      <c r="AL360" s="46"/>
    </row>
    <row r="361">
      <c r="A361" s="50"/>
      <c r="B361" s="46"/>
      <c r="C361" s="46"/>
      <c r="D361" s="46"/>
      <c r="E361" s="70"/>
      <c r="F361" s="50"/>
      <c r="G361" s="50"/>
      <c r="H361" s="50"/>
      <c r="I361" s="50"/>
      <c r="J361" s="102"/>
      <c r="K361" s="46"/>
      <c r="L361" s="46"/>
      <c r="M361" s="46"/>
      <c r="N361" s="46"/>
      <c r="O361" s="46"/>
      <c r="P361" s="46"/>
      <c r="Q361" s="46"/>
      <c r="R361" s="46"/>
      <c r="S361" s="46"/>
      <c r="T361" s="46"/>
      <c r="U361" s="46"/>
      <c r="V361" s="46"/>
      <c r="W361" s="46"/>
      <c r="X361" s="46"/>
      <c r="Y361" s="46"/>
      <c r="Z361" s="46"/>
      <c r="AA361" s="46"/>
      <c r="AB361" s="46"/>
      <c r="AC361" s="46"/>
      <c r="AD361" s="46"/>
      <c r="AE361" s="46"/>
      <c r="AF361" s="46"/>
      <c r="AG361" s="46"/>
      <c r="AH361" s="46"/>
      <c r="AI361" s="46"/>
      <c r="AJ361" s="46"/>
      <c r="AK361" s="46"/>
      <c r="AL361" s="46"/>
    </row>
    <row r="362">
      <c r="A362" s="50"/>
      <c r="B362" s="46"/>
      <c r="C362" s="46"/>
      <c r="D362" s="46"/>
      <c r="E362" s="70"/>
      <c r="F362" s="50"/>
      <c r="G362" s="50"/>
      <c r="H362" s="50"/>
      <c r="I362" s="50"/>
      <c r="J362" s="102"/>
      <c r="K362" s="46"/>
      <c r="L362" s="46"/>
      <c r="M362" s="46"/>
      <c r="N362" s="46"/>
      <c r="O362" s="46"/>
      <c r="P362" s="46"/>
      <c r="Q362" s="46"/>
      <c r="R362" s="46"/>
      <c r="S362" s="46"/>
      <c r="T362" s="46"/>
      <c r="U362" s="46"/>
      <c r="V362" s="46"/>
      <c r="W362" s="46"/>
      <c r="X362" s="46"/>
      <c r="Y362" s="46"/>
      <c r="Z362" s="46"/>
      <c r="AA362" s="46"/>
      <c r="AB362" s="46"/>
      <c r="AC362" s="46"/>
      <c r="AD362" s="46"/>
      <c r="AE362" s="46"/>
      <c r="AF362" s="46"/>
      <c r="AG362" s="46"/>
      <c r="AH362" s="46"/>
      <c r="AI362" s="46"/>
      <c r="AJ362" s="46"/>
      <c r="AK362" s="46"/>
      <c r="AL362" s="46"/>
    </row>
    <row r="363">
      <c r="A363" s="50"/>
      <c r="B363" s="46"/>
      <c r="C363" s="46"/>
      <c r="D363" s="46"/>
      <c r="E363" s="70"/>
      <c r="F363" s="50"/>
      <c r="G363" s="50"/>
      <c r="H363" s="50"/>
      <c r="I363" s="50"/>
      <c r="J363" s="102"/>
      <c r="K363" s="46"/>
      <c r="L363" s="46"/>
      <c r="M363" s="46"/>
      <c r="N363" s="46"/>
      <c r="O363" s="46"/>
      <c r="P363" s="46"/>
      <c r="Q363" s="46"/>
      <c r="R363" s="46"/>
      <c r="S363" s="46"/>
      <c r="T363" s="46"/>
      <c r="U363" s="46"/>
      <c r="V363" s="46"/>
      <c r="W363" s="46"/>
      <c r="X363" s="46"/>
      <c r="Y363" s="46"/>
      <c r="Z363" s="46"/>
      <c r="AA363" s="46"/>
      <c r="AB363" s="46"/>
      <c r="AC363" s="46"/>
      <c r="AD363" s="46"/>
      <c r="AE363" s="46"/>
      <c r="AF363" s="46"/>
      <c r="AG363" s="46"/>
      <c r="AH363" s="46"/>
      <c r="AI363" s="46"/>
      <c r="AJ363" s="46"/>
      <c r="AK363" s="46"/>
      <c r="AL363" s="46"/>
    </row>
    <row r="364">
      <c r="A364" s="50"/>
      <c r="B364" s="46"/>
      <c r="C364" s="46"/>
      <c r="D364" s="46"/>
      <c r="E364" s="70"/>
      <c r="F364" s="50"/>
      <c r="G364" s="50"/>
      <c r="H364" s="50"/>
      <c r="I364" s="50"/>
      <c r="J364" s="102"/>
      <c r="K364" s="46"/>
      <c r="L364" s="46"/>
      <c r="M364" s="46"/>
      <c r="N364" s="46"/>
      <c r="O364" s="46"/>
      <c r="P364" s="46"/>
      <c r="Q364" s="46"/>
      <c r="R364" s="46"/>
      <c r="S364" s="46"/>
      <c r="T364" s="46"/>
      <c r="U364" s="46"/>
      <c r="V364" s="46"/>
      <c r="W364" s="46"/>
      <c r="X364" s="46"/>
      <c r="Y364" s="46"/>
      <c r="Z364" s="46"/>
      <c r="AA364" s="46"/>
      <c r="AB364" s="46"/>
      <c r="AC364" s="46"/>
      <c r="AD364" s="46"/>
      <c r="AE364" s="46"/>
      <c r="AF364" s="46"/>
      <c r="AG364" s="46"/>
      <c r="AH364" s="46"/>
      <c r="AI364" s="46"/>
      <c r="AJ364" s="46"/>
      <c r="AK364" s="46"/>
      <c r="AL364" s="46"/>
    </row>
    <row r="365">
      <c r="A365" s="50"/>
      <c r="B365" s="46"/>
      <c r="C365" s="46"/>
      <c r="D365" s="46"/>
      <c r="E365" s="70"/>
      <c r="F365" s="50"/>
      <c r="G365" s="50"/>
      <c r="H365" s="50"/>
      <c r="I365" s="50"/>
      <c r="J365" s="102"/>
      <c r="K365" s="46"/>
      <c r="L365" s="46"/>
      <c r="M365" s="46"/>
      <c r="N365" s="46"/>
      <c r="O365" s="46"/>
      <c r="P365" s="46"/>
      <c r="Q365" s="46"/>
      <c r="R365" s="46"/>
      <c r="S365" s="46"/>
      <c r="T365" s="46"/>
      <c r="U365" s="46"/>
      <c r="V365" s="46"/>
      <c r="W365" s="46"/>
      <c r="X365" s="46"/>
      <c r="Y365" s="46"/>
      <c r="Z365" s="46"/>
      <c r="AA365" s="46"/>
      <c r="AB365" s="46"/>
      <c r="AC365" s="46"/>
      <c r="AD365" s="46"/>
      <c r="AE365" s="46"/>
      <c r="AF365" s="46"/>
      <c r="AG365" s="46"/>
      <c r="AH365" s="46"/>
      <c r="AI365" s="46"/>
      <c r="AJ365" s="46"/>
      <c r="AK365" s="46"/>
      <c r="AL365" s="46"/>
    </row>
    <row r="366">
      <c r="A366" s="50"/>
      <c r="B366" s="46"/>
      <c r="C366" s="46"/>
      <c r="D366" s="46"/>
      <c r="E366" s="70"/>
      <c r="F366" s="50"/>
      <c r="G366" s="50"/>
      <c r="H366" s="50"/>
      <c r="I366" s="50"/>
      <c r="J366" s="102"/>
      <c r="K366" s="46"/>
      <c r="L366" s="46"/>
      <c r="M366" s="46"/>
      <c r="N366" s="46"/>
      <c r="O366" s="46"/>
      <c r="P366" s="46"/>
      <c r="Q366" s="46"/>
      <c r="R366" s="46"/>
      <c r="S366" s="46"/>
      <c r="T366" s="46"/>
      <c r="U366" s="46"/>
      <c r="V366" s="46"/>
      <c r="W366" s="46"/>
      <c r="X366" s="46"/>
      <c r="Y366" s="46"/>
      <c r="Z366" s="46"/>
      <c r="AA366" s="46"/>
      <c r="AB366" s="46"/>
      <c r="AC366" s="46"/>
      <c r="AD366" s="46"/>
      <c r="AE366" s="46"/>
      <c r="AF366" s="46"/>
      <c r="AG366" s="46"/>
      <c r="AH366" s="46"/>
      <c r="AI366" s="46"/>
      <c r="AJ366" s="46"/>
      <c r="AK366" s="46"/>
      <c r="AL366" s="46"/>
    </row>
    <row r="367">
      <c r="A367" s="50"/>
      <c r="B367" s="46"/>
      <c r="C367" s="46"/>
      <c r="D367" s="46"/>
      <c r="E367" s="70"/>
      <c r="F367" s="50"/>
      <c r="G367" s="50"/>
      <c r="H367" s="50"/>
      <c r="I367" s="50"/>
      <c r="J367" s="102"/>
      <c r="K367" s="46"/>
      <c r="L367" s="46"/>
      <c r="M367" s="46"/>
      <c r="N367" s="46"/>
      <c r="O367" s="46"/>
      <c r="P367" s="46"/>
      <c r="Q367" s="46"/>
      <c r="R367" s="46"/>
      <c r="S367" s="46"/>
      <c r="T367" s="46"/>
      <c r="U367" s="46"/>
      <c r="V367" s="46"/>
      <c r="W367" s="46"/>
      <c r="X367" s="46"/>
      <c r="Y367" s="46"/>
      <c r="Z367" s="46"/>
      <c r="AA367" s="46"/>
      <c r="AB367" s="46"/>
      <c r="AC367" s="46"/>
      <c r="AD367" s="46"/>
      <c r="AE367" s="46"/>
      <c r="AF367" s="46"/>
      <c r="AG367" s="46"/>
      <c r="AH367" s="46"/>
      <c r="AI367" s="46"/>
      <c r="AJ367" s="46"/>
      <c r="AK367" s="46"/>
      <c r="AL367" s="46"/>
    </row>
    <row r="368">
      <c r="A368" s="50"/>
      <c r="B368" s="46"/>
      <c r="C368" s="46"/>
      <c r="D368" s="46"/>
      <c r="E368" s="70"/>
      <c r="F368" s="50"/>
      <c r="G368" s="50"/>
      <c r="H368" s="50"/>
      <c r="I368" s="50"/>
      <c r="J368" s="102"/>
      <c r="K368" s="46"/>
      <c r="L368" s="46"/>
      <c r="M368" s="46"/>
      <c r="N368" s="46"/>
      <c r="O368" s="46"/>
      <c r="P368" s="46"/>
      <c r="Q368" s="46"/>
      <c r="R368" s="46"/>
      <c r="S368" s="46"/>
      <c r="T368" s="46"/>
      <c r="U368" s="46"/>
      <c r="V368" s="46"/>
      <c r="W368" s="46"/>
      <c r="X368" s="46"/>
      <c r="Y368" s="46"/>
      <c r="Z368" s="46"/>
      <c r="AA368" s="46"/>
      <c r="AB368" s="46"/>
      <c r="AC368" s="46"/>
      <c r="AD368" s="46"/>
      <c r="AE368" s="46"/>
      <c r="AF368" s="46"/>
      <c r="AG368" s="46"/>
      <c r="AH368" s="46"/>
      <c r="AI368" s="46"/>
      <c r="AJ368" s="46"/>
      <c r="AK368" s="46"/>
      <c r="AL368" s="46"/>
    </row>
    <row r="369">
      <c r="A369" s="50"/>
      <c r="B369" s="46"/>
      <c r="C369" s="46"/>
      <c r="D369" s="46"/>
      <c r="E369" s="70"/>
      <c r="F369" s="50"/>
      <c r="G369" s="50"/>
      <c r="H369" s="50"/>
      <c r="I369" s="50"/>
      <c r="J369" s="102"/>
      <c r="K369" s="46"/>
      <c r="L369" s="46"/>
      <c r="M369" s="46"/>
      <c r="N369" s="46"/>
      <c r="O369" s="46"/>
      <c r="P369" s="46"/>
      <c r="Q369" s="46"/>
      <c r="R369" s="46"/>
      <c r="S369" s="46"/>
      <c r="T369" s="46"/>
      <c r="U369" s="46"/>
      <c r="V369" s="46"/>
      <c r="W369" s="46"/>
      <c r="X369" s="46"/>
      <c r="Y369" s="46"/>
      <c r="Z369" s="46"/>
      <c r="AA369" s="46"/>
      <c r="AB369" s="46"/>
      <c r="AC369" s="46"/>
      <c r="AD369" s="46"/>
      <c r="AE369" s="46"/>
      <c r="AF369" s="46"/>
      <c r="AG369" s="46"/>
      <c r="AH369" s="46"/>
      <c r="AI369" s="46"/>
      <c r="AJ369" s="46"/>
      <c r="AK369" s="46"/>
      <c r="AL369" s="46"/>
    </row>
    <row r="370">
      <c r="A370" s="50"/>
      <c r="B370" s="46"/>
      <c r="C370" s="46"/>
      <c r="D370" s="46"/>
      <c r="E370" s="70"/>
      <c r="F370" s="50"/>
      <c r="G370" s="50"/>
      <c r="H370" s="50"/>
      <c r="I370" s="50"/>
      <c r="J370" s="102"/>
      <c r="K370" s="46"/>
      <c r="L370" s="46"/>
      <c r="M370" s="46"/>
      <c r="N370" s="46"/>
      <c r="O370" s="46"/>
      <c r="P370" s="46"/>
      <c r="Q370" s="46"/>
      <c r="R370" s="46"/>
      <c r="S370" s="46"/>
      <c r="T370" s="46"/>
      <c r="U370" s="46"/>
      <c r="V370" s="46"/>
      <c r="W370" s="46"/>
      <c r="X370" s="46"/>
      <c r="Y370" s="46"/>
      <c r="Z370" s="46"/>
      <c r="AA370" s="46"/>
      <c r="AB370" s="46"/>
      <c r="AC370" s="46"/>
      <c r="AD370" s="46"/>
      <c r="AE370" s="46"/>
      <c r="AF370" s="46"/>
      <c r="AG370" s="46"/>
      <c r="AH370" s="46"/>
      <c r="AI370" s="46"/>
      <c r="AJ370" s="46"/>
      <c r="AK370" s="46"/>
      <c r="AL370" s="46"/>
    </row>
    <row r="371">
      <c r="A371" s="50"/>
      <c r="B371" s="46"/>
      <c r="C371" s="46"/>
      <c r="D371" s="46"/>
      <c r="E371" s="70"/>
      <c r="F371" s="50"/>
      <c r="G371" s="50"/>
      <c r="H371" s="50"/>
      <c r="I371" s="50"/>
      <c r="J371" s="102"/>
      <c r="K371" s="46"/>
      <c r="L371" s="46"/>
      <c r="M371" s="46"/>
      <c r="N371" s="46"/>
      <c r="O371" s="46"/>
      <c r="P371" s="46"/>
      <c r="Q371" s="46"/>
      <c r="R371" s="46"/>
      <c r="S371" s="46"/>
      <c r="T371" s="46"/>
      <c r="U371" s="46"/>
      <c r="V371" s="46"/>
      <c r="W371" s="46"/>
      <c r="X371" s="46"/>
      <c r="Y371" s="46"/>
      <c r="Z371" s="46"/>
      <c r="AA371" s="46"/>
      <c r="AB371" s="46"/>
      <c r="AC371" s="46"/>
      <c r="AD371" s="46"/>
      <c r="AE371" s="46"/>
      <c r="AF371" s="46"/>
      <c r="AG371" s="46"/>
      <c r="AH371" s="46"/>
      <c r="AI371" s="46"/>
      <c r="AJ371" s="46"/>
      <c r="AK371" s="46"/>
      <c r="AL371" s="46"/>
    </row>
    <row r="372">
      <c r="A372" s="50"/>
      <c r="B372" s="46"/>
      <c r="C372" s="46"/>
      <c r="D372" s="46"/>
      <c r="E372" s="70"/>
      <c r="F372" s="50"/>
      <c r="G372" s="50"/>
      <c r="H372" s="50"/>
      <c r="I372" s="50"/>
      <c r="J372" s="102"/>
      <c r="K372" s="46"/>
      <c r="L372" s="46"/>
      <c r="M372" s="46"/>
      <c r="N372" s="46"/>
      <c r="O372" s="46"/>
      <c r="P372" s="46"/>
      <c r="Q372" s="46"/>
      <c r="R372" s="46"/>
      <c r="S372" s="46"/>
      <c r="T372" s="46"/>
      <c r="U372" s="46"/>
      <c r="V372" s="46"/>
      <c r="W372" s="46"/>
      <c r="X372" s="46"/>
      <c r="Y372" s="46"/>
      <c r="Z372" s="46"/>
      <c r="AA372" s="46"/>
      <c r="AB372" s="46"/>
      <c r="AC372" s="46"/>
      <c r="AD372" s="46"/>
      <c r="AE372" s="46"/>
      <c r="AF372" s="46"/>
      <c r="AG372" s="46"/>
      <c r="AH372" s="46"/>
      <c r="AI372" s="46"/>
      <c r="AJ372" s="46"/>
      <c r="AK372" s="46"/>
      <c r="AL372" s="46"/>
    </row>
    <row r="373">
      <c r="A373" s="50"/>
      <c r="B373" s="46"/>
      <c r="C373" s="46"/>
      <c r="D373" s="46"/>
      <c r="E373" s="70"/>
      <c r="F373" s="50"/>
      <c r="G373" s="50"/>
      <c r="H373" s="50"/>
      <c r="I373" s="50"/>
      <c r="J373" s="102"/>
      <c r="K373" s="46"/>
      <c r="L373" s="46"/>
      <c r="M373" s="46"/>
      <c r="N373" s="46"/>
      <c r="O373" s="46"/>
      <c r="P373" s="46"/>
      <c r="Q373" s="46"/>
      <c r="R373" s="46"/>
      <c r="S373" s="46"/>
      <c r="T373" s="46"/>
      <c r="U373" s="46"/>
      <c r="V373" s="46"/>
      <c r="W373" s="46"/>
      <c r="X373" s="46"/>
      <c r="Y373" s="46"/>
      <c r="Z373" s="46"/>
      <c r="AA373" s="46"/>
      <c r="AB373" s="46"/>
      <c r="AC373" s="46"/>
      <c r="AD373" s="46"/>
      <c r="AE373" s="46"/>
      <c r="AF373" s="46"/>
      <c r="AG373" s="46"/>
      <c r="AH373" s="46"/>
      <c r="AI373" s="46"/>
      <c r="AJ373" s="46"/>
      <c r="AK373" s="46"/>
      <c r="AL373" s="46"/>
    </row>
    <row r="374">
      <c r="A374" s="50"/>
      <c r="B374" s="46"/>
      <c r="C374" s="46"/>
      <c r="D374" s="46"/>
      <c r="E374" s="70"/>
      <c r="F374" s="50"/>
      <c r="G374" s="50"/>
      <c r="H374" s="50"/>
      <c r="I374" s="50"/>
      <c r="J374" s="102"/>
      <c r="K374" s="46"/>
      <c r="L374" s="46"/>
      <c r="M374" s="46"/>
      <c r="N374" s="46"/>
      <c r="O374" s="46"/>
      <c r="P374" s="46"/>
      <c r="Q374" s="46"/>
      <c r="R374" s="46"/>
      <c r="S374" s="46"/>
      <c r="T374" s="46"/>
      <c r="U374" s="46"/>
      <c r="V374" s="46"/>
      <c r="W374" s="46"/>
      <c r="X374" s="46"/>
      <c r="Y374" s="46"/>
      <c r="Z374" s="46"/>
      <c r="AA374" s="46"/>
      <c r="AB374" s="46"/>
      <c r="AC374" s="46"/>
      <c r="AD374" s="46"/>
      <c r="AE374" s="46"/>
      <c r="AF374" s="46"/>
      <c r="AG374" s="46"/>
      <c r="AH374" s="46"/>
      <c r="AI374" s="46"/>
      <c r="AJ374" s="46"/>
      <c r="AK374" s="46"/>
      <c r="AL374" s="46"/>
    </row>
    <row r="375">
      <c r="A375" s="50"/>
      <c r="B375" s="46"/>
      <c r="C375" s="46"/>
      <c r="D375" s="46"/>
      <c r="E375" s="70"/>
      <c r="F375" s="50"/>
      <c r="G375" s="50"/>
      <c r="H375" s="50"/>
      <c r="I375" s="50"/>
      <c r="J375" s="102"/>
      <c r="K375" s="46"/>
      <c r="L375" s="46"/>
      <c r="M375" s="46"/>
      <c r="N375" s="46"/>
      <c r="O375" s="46"/>
      <c r="P375" s="46"/>
      <c r="Q375" s="46"/>
      <c r="R375" s="46"/>
      <c r="S375" s="46"/>
      <c r="T375" s="46"/>
      <c r="U375" s="46"/>
      <c r="V375" s="46"/>
      <c r="W375" s="46"/>
      <c r="X375" s="46"/>
      <c r="Y375" s="46"/>
      <c r="Z375" s="46"/>
      <c r="AA375" s="46"/>
      <c r="AB375" s="46"/>
      <c r="AC375" s="46"/>
      <c r="AD375" s="46"/>
      <c r="AE375" s="46"/>
      <c r="AF375" s="46"/>
      <c r="AG375" s="46"/>
      <c r="AH375" s="46"/>
      <c r="AI375" s="46"/>
      <c r="AJ375" s="46"/>
      <c r="AK375" s="46"/>
      <c r="AL375" s="46"/>
    </row>
    <row r="376">
      <c r="A376" s="50"/>
      <c r="B376" s="46"/>
      <c r="C376" s="46"/>
      <c r="D376" s="46"/>
      <c r="E376" s="70"/>
      <c r="F376" s="50"/>
      <c r="G376" s="50"/>
      <c r="H376" s="50"/>
      <c r="I376" s="50"/>
      <c r="J376" s="102"/>
      <c r="K376" s="46"/>
      <c r="L376" s="46"/>
      <c r="M376" s="46"/>
      <c r="N376" s="46"/>
      <c r="O376" s="46"/>
      <c r="P376" s="46"/>
      <c r="Q376" s="46"/>
      <c r="R376" s="46"/>
      <c r="S376" s="46"/>
      <c r="T376" s="46"/>
      <c r="U376" s="46"/>
      <c r="V376" s="46"/>
      <c r="W376" s="46"/>
      <c r="X376" s="46"/>
      <c r="Y376" s="46"/>
      <c r="Z376" s="46"/>
      <c r="AA376" s="46"/>
      <c r="AB376" s="46"/>
      <c r="AC376" s="46"/>
      <c r="AD376" s="46"/>
      <c r="AE376" s="46"/>
      <c r="AF376" s="46"/>
      <c r="AG376" s="46"/>
      <c r="AH376" s="46"/>
      <c r="AI376" s="46"/>
      <c r="AJ376" s="46"/>
      <c r="AK376" s="46"/>
      <c r="AL376" s="46"/>
    </row>
    <row r="377">
      <c r="A377" s="50"/>
      <c r="B377" s="46"/>
      <c r="C377" s="46"/>
      <c r="D377" s="46"/>
      <c r="E377" s="70"/>
      <c r="F377" s="50"/>
      <c r="G377" s="50"/>
      <c r="H377" s="50"/>
      <c r="I377" s="50"/>
      <c r="J377" s="102"/>
      <c r="K377" s="46"/>
      <c r="L377" s="46"/>
      <c r="M377" s="46"/>
      <c r="N377" s="46"/>
      <c r="O377" s="46"/>
      <c r="P377" s="46"/>
      <c r="Q377" s="46"/>
      <c r="R377" s="46"/>
      <c r="S377" s="46"/>
      <c r="T377" s="46"/>
      <c r="U377" s="46"/>
      <c r="V377" s="46"/>
      <c r="W377" s="46"/>
      <c r="X377" s="46"/>
      <c r="Y377" s="46"/>
      <c r="Z377" s="46"/>
      <c r="AA377" s="46"/>
      <c r="AB377" s="46"/>
      <c r="AC377" s="46"/>
      <c r="AD377" s="46"/>
      <c r="AE377" s="46"/>
      <c r="AF377" s="46"/>
      <c r="AG377" s="46"/>
      <c r="AH377" s="46"/>
      <c r="AI377" s="46"/>
      <c r="AJ377" s="46"/>
      <c r="AK377" s="46"/>
      <c r="AL377" s="46"/>
    </row>
    <row r="378">
      <c r="A378" s="50"/>
      <c r="B378" s="46"/>
      <c r="C378" s="46"/>
      <c r="D378" s="46"/>
      <c r="E378" s="70"/>
      <c r="F378" s="50"/>
      <c r="G378" s="50"/>
      <c r="H378" s="50"/>
      <c r="I378" s="50"/>
      <c r="J378" s="102"/>
      <c r="K378" s="46"/>
      <c r="L378" s="46"/>
      <c r="M378" s="46"/>
      <c r="N378" s="46"/>
      <c r="O378" s="46"/>
      <c r="P378" s="46"/>
      <c r="Q378" s="46"/>
      <c r="R378" s="46"/>
      <c r="S378" s="46"/>
      <c r="T378" s="46"/>
      <c r="U378" s="46"/>
      <c r="V378" s="46"/>
      <c r="W378" s="46"/>
      <c r="X378" s="46"/>
      <c r="Y378" s="46"/>
      <c r="Z378" s="46"/>
      <c r="AA378" s="46"/>
      <c r="AB378" s="46"/>
      <c r="AC378" s="46"/>
      <c r="AD378" s="46"/>
      <c r="AE378" s="46"/>
      <c r="AF378" s="46"/>
      <c r="AG378" s="46"/>
      <c r="AH378" s="46"/>
      <c r="AI378" s="46"/>
      <c r="AJ378" s="46"/>
      <c r="AK378" s="46"/>
      <c r="AL378" s="46"/>
    </row>
    <row r="379">
      <c r="A379" s="50"/>
      <c r="B379" s="46"/>
      <c r="C379" s="46"/>
      <c r="D379" s="46"/>
      <c r="E379" s="70"/>
      <c r="F379" s="50"/>
      <c r="G379" s="50"/>
      <c r="H379" s="50"/>
      <c r="I379" s="50"/>
      <c r="J379" s="102"/>
      <c r="K379" s="46"/>
      <c r="L379" s="46"/>
      <c r="M379" s="46"/>
      <c r="N379" s="46"/>
      <c r="O379" s="46"/>
      <c r="P379" s="46"/>
      <c r="Q379" s="46"/>
      <c r="R379" s="46"/>
      <c r="S379" s="46"/>
      <c r="T379" s="46"/>
      <c r="U379" s="46"/>
      <c r="V379" s="46"/>
      <c r="W379" s="46"/>
      <c r="X379" s="46"/>
      <c r="Y379" s="46"/>
      <c r="Z379" s="46"/>
      <c r="AA379" s="46"/>
      <c r="AB379" s="46"/>
      <c r="AC379" s="46"/>
      <c r="AD379" s="46"/>
      <c r="AE379" s="46"/>
      <c r="AF379" s="46"/>
      <c r="AG379" s="46"/>
      <c r="AH379" s="46"/>
      <c r="AI379" s="46"/>
      <c r="AJ379" s="46"/>
      <c r="AK379" s="46"/>
      <c r="AL379" s="46"/>
    </row>
    <row r="380">
      <c r="A380" s="50"/>
      <c r="B380" s="46"/>
      <c r="C380" s="46"/>
      <c r="D380" s="46"/>
      <c r="E380" s="70"/>
      <c r="F380" s="50"/>
      <c r="G380" s="50"/>
      <c r="H380" s="50"/>
      <c r="I380" s="50"/>
      <c r="J380" s="102"/>
      <c r="K380" s="46"/>
      <c r="L380" s="46"/>
      <c r="M380" s="46"/>
      <c r="N380" s="46"/>
      <c r="O380" s="46"/>
      <c r="P380" s="46"/>
      <c r="Q380" s="46"/>
      <c r="R380" s="46"/>
      <c r="S380" s="46"/>
      <c r="T380" s="46"/>
      <c r="U380" s="46"/>
      <c r="V380" s="46"/>
      <c r="W380" s="46"/>
      <c r="X380" s="46"/>
      <c r="Y380" s="46"/>
      <c r="Z380" s="46"/>
      <c r="AA380" s="46"/>
      <c r="AB380" s="46"/>
      <c r="AC380" s="46"/>
      <c r="AD380" s="46"/>
      <c r="AE380" s="46"/>
      <c r="AF380" s="46"/>
      <c r="AG380" s="46"/>
      <c r="AH380" s="46"/>
      <c r="AI380" s="46"/>
      <c r="AJ380" s="46"/>
      <c r="AK380" s="46"/>
      <c r="AL380" s="46"/>
    </row>
    <row r="381">
      <c r="A381" s="50"/>
      <c r="B381" s="46"/>
      <c r="C381" s="46"/>
      <c r="D381" s="46"/>
      <c r="E381" s="70"/>
      <c r="F381" s="50"/>
      <c r="G381" s="50"/>
      <c r="H381" s="50"/>
      <c r="I381" s="50"/>
      <c r="J381" s="102"/>
      <c r="K381" s="46"/>
      <c r="L381" s="46"/>
      <c r="M381" s="46"/>
      <c r="N381" s="46"/>
      <c r="O381" s="46"/>
      <c r="P381" s="46"/>
      <c r="Q381" s="46"/>
      <c r="R381" s="46"/>
      <c r="S381" s="46"/>
      <c r="T381" s="46"/>
      <c r="U381" s="46"/>
      <c r="V381" s="46"/>
      <c r="W381" s="46"/>
      <c r="X381" s="46"/>
      <c r="Y381" s="46"/>
      <c r="Z381" s="46"/>
      <c r="AA381" s="46"/>
      <c r="AB381" s="46"/>
      <c r="AC381" s="46"/>
      <c r="AD381" s="46"/>
      <c r="AE381" s="46"/>
      <c r="AF381" s="46"/>
      <c r="AG381" s="46"/>
      <c r="AH381" s="46"/>
      <c r="AI381" s="46"/>
      <c r="AJ381" s="46"/>
      <c r="AK381" s="46"/>
      <c r="AL381" s="46"/>
    </row>
    <row r="382">
      <c r="A382" s="50"/>
      <c r="B382" s="46"/>
      <c r="C382" s="46"/>
      <c r="D382" s="46"/>
      <c r="E382" s="70"/>
      <c r="F382" s="50"/>
      <c r="G382" s="50"/>
      <c r="H382" s="50"/>
      <c r="I382" s="50"/>
      <c r="J382" s="102"/>
      <c r="K382" s="46"/>
      <c r="L382" s="46"/>
      <c r="M382" s="46"/>
      <c r="N382" s="46"/>
      <c r="O382" s="46"/>
      <c r="P382" s="46"/>
      <c r="Q382" s="46"/>
      <c r="R382" s="46"/>
      <c r="S382" s="46"/>
      <c r="T382" s="46"/>
      <c r="U382" s="46"/>
      <c r="V382" s="46"/>
      <c r="W382" s="46"/>
      <c r="X382" s="46"/>
      <c r="Y382" s="46"/>
      <c r="Z382" s="46"/>
      <c r="AA382" s="46"/>
      <c r="AB382" s="46"/>
      <c r="AC382" s="46"/>
      <c r="AD382" s="46"/>
      <c r="AE382" s="46"/>
      <c r="AF382" s="46"/>
      <c r="AG382" s="46"/>
      <c r="AH382" s="46"/>
      <c r="AI382" s="46"/>
      <c r="AJ382" s="46"/>
      <c r="AK382" s="46"/>
      <c r="AL382" s="46"/>
    </row>
    <row r="383">
      <c r="A383" s="50"/>
      <c r="B383" s="46"/>
      <c r="C383" s="46"/>
      <c r="D383" s="46"/>
      <c r="E383" s="70"/>
      <c r="F383" s="50"/>
      <c r="G383" s="50"/>
      <c r="H383" s="50"/>
      <c r="I383" s="50"/>
      <c r="J383" s="102"/>
      <c r="K383" s="46"/>
      <c r="L383" s="46"/>
      <c r="M383" s="46"/>
      <c r="N383" s="46"/>
      <c r="O383" s="46"/>
      <c r="P383" s="46"/>
      <c r="Q383" s="46"/>
      <c r="R383" s="46"/>
      <c r="S383" s="46"/>
      <c r="T383" s="46"/>
      <c r="U383" s="46"/>
      <c r="V383" s="46"/>
      <c r="W383" s="46"/>
      <c r="X383" s="46"/>
      <c r="Y383" s="46"/>
      <c r="Z383" s="46"/>
      <c r="AA383" s="46"/>
      <c r="AB383" s="46"/>
      <c r="AC383" s="46"/>
      <c r="AD383" s="46"/>
      <c r="AE383" s="46"/>
      <c r="AF383" s="46"/>
      <c r="AG383" s="46"/>
      <c r="AH383" s="46"/>
      <c r="AI383" s="46"/>
      <c r="AJ383" s="46"/>
      <c r="AK383" s="46"/>
      <c r="AL383" s="46"/>
    </row>
    <row r="384">
      <c r="A384" s="50"/>
      <c r="B384" s="46"/>
      <c r="C384" s="46"/>
      <c r="D384" s="46"/>
      <c r="E384" s="70"/>
      <c r="F384" s="50"/>
      <c r="G384" s="50"/>
      <c r="H384" s="50"/>
      <c r="I384" s="50"/>
      <c r="J384" s="102"/>
      <c r="K384" s="46"/>
      <c r="L384" s="46"/>
      <c r="M384" s="46"/>
      <c r="N384" s="46"/>
      <c r="O384" s="46"/>
      <c r="P384" s="46"/>
      <c r="Q384" s="46"/>
      <c r="R384" s="46"/>
      <c r="S384" s="46"/>
      <c r="T384" s="46"/>
      <c r="U384" s="46"/>
      <c r="V384" s="46"/>
      <c r="W384" s="46"/>
      <c r="X384" s="46"/>
      <c r="Y384" s="46"/>
      <c r="Z384" s="46"/>
      <c r="AA384" s="46"/>
      <c r="AB384" s="46"/>
      <c r="AC384" s="46"/>
      <c r="AD384" s="46"/>
      <c r="AE384" s="46"/>
      <c r="AF384" s="46"/>
      <c r="AG384" s="46"/>
      <c r="AH384" s="46"/>
      <c r="AI384" s="46"/>
      <c r="AJ384" s="46"/>
      <c r="AK384" s="46"/>
      <c r="AL384" s="46"/>
    </row>
    <row r="385">
      <c r="A385" s="50"/>
      <c r="B385" s="46"/>
      <c r="C385" s="46"/>
      <c r="D385" s="46"/>
      <c r="E385" s="70"/>
      <c r="F385" s="50"/>
      <c r="G385" s="50"/>
      <c r="H385" s="50"/>
      <c r="I385" s="50"/>
      <c r="J385" s="102"/>
      <c r="K385" s="46"/>
      <c r="L385" s="46"/>
      <c r="M385" s="46"/>
      <c r="N385" s="46"/>
      <c r="O385" s="46"/>
      <c r="P385" s="46"/>
      <c r="Q385" s="46"/>
      <c r="R385" s="46"/>
      <c r="S385" s="46"/>
      <c r="T385" s="46"/>
      <c r="U385" s="46"/>
      <c r="V385" s="46"/>
      <c r="W385" s="46"/>
      <c r="X385" s="46"/>
      <c r="Y385" s="46"/>
      <c r="Z385" s="46"/>
      <c r="AA385" s="46"/>
      <c r="AB385" s="46"/>
      <c r="AC385" s="46"/>
      <c r="AD385" s="46"/>
      <c r="AE385" s="46"/>
      <c r="AF385" s="46"/>
      <c r="AG385" s="46"/>
      <c r="AH385" s="46"/>
      <c r="AI385" s="46"/>
      <c r="AJ385" s="46"/>
      <c r="AK385" s="46"/>
      <c r="AL385" s="46"/>
    </row>
    <row r="386">
      <c r="A386" s="50"/>
      <c r="B386" s="46"/>
      <c r="C386" s="46"/>
      <c r="D386" s="46"/>
      <c r="E386" s="70"/>
      <c r="F386" s="50"/>
      <c r="G386" s="50"/>
      <c r="H386" s="50"/>
      <c r="I386" s="50"/>
      <c r="J386" s="102"/>
      <c r="K386" s="46"/>
      <c r="L386" s="46"/>
      <c r="M386" s="46"/>
      <c r="N386" s="46"/>
      <c r="O386" s="46"/>
      <c r="P386" s="46"/>
      <c r="Q386" s="46"/>
      <c r="R386" s="46"/>
      <c r="S386" s="46"/>
      <c r="T386" s="46"/>
      <c r="U386" s="46"/>
      <c r="V386" s="46"/>
      <c r="W386" s="46"/>
      <c r="X386" s="46"/>
      <c r="Y386" s="46"/>
      <c r="Z386" s="46"/>
      <c r="AA386" s="46"/>
      <c r="AB386" s="46"/>
      <c r="AC386" s="46"/>
      <c r="AD386" s="46"/>
      <c r="AE386" s="46"/>
      <c r="AF386" s="46"/>
      <c r="AG386" s="46"/>
      <c r="AH386" s="46"/>
      <c r="AI386" s="46"/>
      <c r="AJ386" s="46"/>
      <c r="AK386" s="46"/>
      <c r="AL386" s="46"/>
    </row>
    <row r="387">
      <c r="A387" s="50"/>
      <c r="B387" s="46"/>
      <c r="C387" s="46"/>
      <c r="D387" s="46"/>
      <c r="E387" s="70"/>
      <c r="F387" s="50"/>
      <c r="G387" s="50"/>
      <c r="H387" s="50"/>
      <c r="I387" s="50"/>
      <c r="J387" s="102"/>
      <c r="K387" s="46"/>
      <c r="L387" s="46"/>
      <c r="M387" s="46"/>
      <c r="N387" s="46"/>
      <c r="O387" s="46"/>
      <c r="P387" s="46"/>
      <c r="Q387" s="46"/>
      <c r="R387" s="46"/>
      <c r="S387" s="46"/>
      <c r="T387" s="46"/>
      <c r="U387" s="46"/>
      <c r="V387" s="46"/>
      <c r="W387" s="46"/>
      <c r="X387" s="46"/>
      <c r="Y387" s="46"/>
      <c r="Z387" s="46"/>
      <c r="AA387" s="46"/>
      <c r="AB387" s="46"/>
      <c r="AC387" s="46"/>
      <c r="AD387" s="46"/>
      <c r="AE387" s="46"/>
      <c r="AF387" s="46"/>
      <c r="AG387" s="46"/>
      <c r="AH387" s="46"/>
      <c r="AI387" s="46"/>
      <c r="AJ387" s="46"/>
      <c r="AK387" s="46"/>
      <c r="AL387" s="46"/>
    </row>
    <row r="388">
      <c r="A388" s="50"/>
      <c r="B388" s="46"/>
      <c r="C388" s="46"/>
      <c r="D388" s="46"/>
      <c r="E388" s="70"/>
      <c r="F388" s="50"/>
      <c r="G388" s="50"/>
      <c r="H388" s="50"/>
      <c r="I388" s="50"/>
      <c r="J388" s="102"/>
      <c r="K388" s="46"/>
      <c r="L388" s="46"/>
      <c r="M388" s="46"/>
      <c r="N388" s="46"/>
      <c r="O388" s="46"/>
      <c r="P388" s="46"/>
      <c r="Q388" s="46"/>
      <c r="R388" s="46"/>
      <c r="S388" s="46"/>
      <c r="T388" s="46"/>
      <c r="U388" s="46"/>
      <c r="V388" s="46"/>
      <c r="W388" s="46"/>
      <c r="X388" s="46"/>
      <c r="Y388" s="46"/>
      <c r="Z388" s="46"/>
      <c r="AA388" s="46"/>
      <c r="AB388" s="46"/>
      <c r="AC388" s="46"/>
      <c r="AD388" s="46"/>
      <c r="AE388" s="46"/>
      <c r="AF388" s="46"/>
      <c r="AG388" s="46"/>
      <c r="AH388" s="46"/>
      <c r="AI388" s="46"/>
      <c r="AJ388" s="46"/>
      <c r="AK388" s="46"/>
      <c r="AL388" s="46"/>
    </row>
    <row r="389">
      <c r="A389" s="50"/>
      <c r="B389" s="46"/>
      <c r="C389" s="46"/>
      <c r="D389" s="46"/>
      <c r="E389" s="70"/>
      <c r="F389" s="50"/>
      <c r="G389" s="50"/>
      <c r="H389" s="50"/>
      <c r="I389" s="50"/>
      <c r="J389" s="102"/>
      <c r="K389" s="46"/>
      <c r="L389" s="46"/>
      <c r="M389" s="46"/>
      <c r="N389" s="46"/>
      <c r="O389" s="46"/>
      <c r="P389" s="46"/>
      <c r="Q389" s="46"/>
      <c r="R389" s="46"/>
      <c r="S389" s="46"/>
      <c r="T389" s="46"/>
      <c r="U389" s="46"/>
      <c r="V389" s="46"/>
      <c r="W389" s="46"/>
      <c r="X389" s="46"/>
      <c r="Y389" s="46"/>
      <c r="Z389" s="46"/>
      <c r="AA389" s="46"/>
      <c r="AB389" s="46"/>
      <c r="AC389" s="46"/>
      <c r="AD389" s="46"/>
      <c r="AE389" s="46"/>
      <c r="AF389" s="46"/>
      <c r="AG389" s="46"/>
      <c r="AH389" s="46"/>
      <c r="AI389" s="46"/>
      <c r="AJ389" s="46"/>
      <c r="AK389" s="46"/>
      <c r="AL389" s="46"/>
    </row>
    <row r="390">
      <c r="A390" s="50"/>
      <c r="B390" s="46"/>
      <c r="C390" s="46"/>
      <c r="D390" s="46"/>
      <c r="E390" s="70"/>
      <c r="F390" s="50"/>
      <c r="G390" s="50"/>
      <c r="H390" s="50"/>
      <c r="I390" s="50"/>
      <c r="J390" s="102"/>
      <c r="K390" s="46"/>
      <c r="L390" s="46"/>
      <c r="M390" s="46"/>
      <c r="N390" s="46"/>
      <c r="O390" s="46"/>
      <c r="P390" s="46"/>
      <c r="Q390" s="46"/>
      <c r="R390" s="46"/>
      <c r="S390" s="46"/>
      <c r="T390" s="46"/>
      <c r="U390" s="46"/>
      <c r="V390" s="46"/>
      <c r="W390" s="46"/>
      <c r="X390" s="46"/>
      <c r="Y390" s="46"/>
      <c r="Z390" s="46"/>
      <c r="AA390" s="46"/>
      <c r="AB390" s="46"/>
      <c r="AC390" s="46"/>
      <c r="AD390" s="46"/>
      <c r="AE390" s="46"/>
      <c r="AF390" s="46"/>
      <c r="AG390" s="46"/>
      <c r="AH390" s="46"/>
      <c r="AI390" s="46"/>
      <c r="AJ390" s="46"/>
      <c r="AK390" s="46"/>
      <c r="AL390" s="46"/>
    </row>
    <row r="391">
      <c r="A391" s="50"/>
      <c r="B391" s="46"/>
      <c r="C391" s="46"/>
      <c r="D391" s="46"/>
      <c r="E391" s="70"/>
      <c r="F391" s="50"/>
      <c r="G391" s="50"/>
      <c r="H391" s="50"/>
      <c r="I391" s="50"/>
      <c r="J391" s="102"/>
      <c r="K391" s="46"/>
      <c r="L391" s="46"/>
      <c r="M391" s="46"/>
      <c r="N391" s="46"/>
      <c r="O391" s="46"/>
      <c r="P391" s="46"/>
      <c r="Q391" s="46"/>
      <c r="R391" s="46"/>
      <c r="S391" s="46"/>
      <c r="T391" s="46"/>
      <c r="U391" s="46"/>
      <c r="V391" s="46"/>
      <c r="W391" s="46"/>
      <c r="X391" s="46"/>
      <c r="Y391" s="46"/>
      <c r="Z391" s="46"/>
      <c r="AA391" s="46"/>
      <c r="AB391" s="46"/>
      <c r="AC391" s="46"/>
      <c r="AD391" s="46"/>
      <c r="AE391" s="46"/>
      <c r="AF391" s="46"/>
      <c r="AG391" s="46"/>
      <c r="AH391" s="46"/>
      <c r="AI391" s="46"/>
      <c r="AJ391" s="46"/>
      <c r="AK391" s="46"/>
      <c r="AL391" s="46"/>
    </row>
    <row r="392">
      <c r="A392" s="50"/>
      <c r="B392" s="46"/>
      <c r="C392" s="46"/>
      <c r="D392" s="46"/>
      <c r="E392" s="70"/>
      <c r="F392" s="50"/>
      <c r="G392" s="50"/>
      <c r="H392" s="50"/>
      <c r="I392" s="50"/>
      <c r="J392" s="102"/>
      <c r="K392" s="46"/>
      <c r="L392" s="46"/>
      <c r="M392" s="46"/>
      <c r="N392" s="46"/>
      <c r="O392" s="46"/>
      <c r="P392" s="46"/>
      <c r="Q392" s="46"/>
      <c r="R392" s="46"/>
      <c r="S392" s="46"/>
      <c r="T392" s="46"/>
      <c r="U392" s="46"/>
      <c r="V392" s="46"/>
      <c r="W392" s="46"/>
      <c r="X392" s="46"/>
      <c r="Y392" s="46"/>
      <c r="Z392" s="46"/>
      <c r="AA392" s="46"/>
      <c r="AB392" s="46"/>
      <c r="AC392" s="46"/>
      <c r="AD392" s="46"/>
      <c r="AE392" s="46"/>
      <c r="AF392" s="46"/>
      <c r="AG392" s="46"/>
      <c r="AH392" s="46"/>
      <c r="AI392" s="46"/>
      <c r="AJ392" s="46"/>
      <c r="AK392" s="46"/>
      <c r="AL392" s="46"/>
    </row>
    <row r="393">
      <c r="A393" s="50"/>
      <c r="B393" s="46"/>
      <c r="C393" s="46"/>
      <c r="D393" s="46"/>
      <c r="E393" s="70"/>
      <c r="F393" s="50"/>
      <c r="G393" s="50"/>
      <c r="H393" s="50"/>
      <c r="I393" s="50"/>
      <c r="J393" s="102"/>
      <c r="K393" s="46"/>
      <c r="L393" s="46"/>
      <c r="M393" s="46"/>
      <c r="N393" s="46"/>
      <c r="O393" s="46"/>
      <c r="P393" s="46"/>
      <c r="Q393" s="46"/>
      <c r="R393" s="46"/>
      <c r="S393" s="46"/>
      <c r="T393" s="46"/>
      <c r="U393" s="46"/>
      <c r="V393" s="46"/>
      <c r="W393" s="46"/>
      <c r="X393" s="46"/>
      <c r="Y393" s="46"/>
      <c r="Z393" s="46"/>
      <c r="AA393" s="46"/>
      <c r="AB393" s="46"/>
      <c r="AC393" s="46"/>
      <c r="AD393" s="46"/>
      <c r="AE393" s="46"/>
      <c r="AF393" s="46"/>
      <c r="AG393" s="46"/>
      <c r="AH393" s="46"/>
      <c r="AI393" s="46"/>
      <c r="AJ393" s="46"/>
      <c r="AK393" s="46"/>
      <c r="AL393" s="46"/>
    </row>
    <row r="394">
      <c r="A394" s="50"/>
      <c r="B394" s="46"/>
      <c r="C394" s="46"/>
      <c r="D394" s="46"/>
      <c r="E394" s="70"/>
      <c r="F394" s="50"/>
      <c r="G394" s="50"/>
      <c r="H394" s="50"/>
      <c r="I394" s="50"/>
      <c r="J394" s="102"/>
      <c r="K394" s="46"/>
      <c r="L394" s="46"/>
      <c r="M394" s="46"/>
      <c r="N394" s="46"/>
      <c r="O394" s="46"/>
      <c r="P394" s="46"/>
      <c r="Q394" s="46"/>
      <c r="R394" s="46"/>
      <c r="S394" s="46"/>
      <c r="T394" s="46"/>
      <c r="U394" s="46"/>
      <c r="V394" s="46"/>
      <c r="W394" s="46"/>
      <c r="X394" s="46"/>
      <c r="Y394" s="46"/>
      <c r="Z394" s="46"/>
      <c r="AA394" s="46"/>
      <c r="AB394" s="46"/>
      <c r="AC394" s="46"/>
      <c r="AD394" s="46"/>
      <c r="AE394" s="46"/>
      <c r="AF394" s="46"/>
      <c r="AG394" s="46"/>
      <c r="AH394" s="46"/>
      <c r="AI394" s="46"/>
      <c r="AJ394" s="46"/>
      <c r="AK394" s="46"/>
      <c r="AL394" s="46"/>
    </row>
    <row r="395">
      <c r="A395" s="50"/>
      <c r="B395" s="46"/>
      <c r="C395" s="46"/>
      <c r="D395" s="46"/>
      <c r="E395" s="70"/>
      <c r="F395" s="50"/>
      <c r="G395" s="50"/>
      <c r="H395" s="50"/>
      <c r="I395" s="50"/>
      <c r="J395" s="102"/>
      <c r="K395" s="46"/>
      <c r="L395" s="46"/>
      <c r="M395" s="46"/>
      <c r="N395" s="46"/>
      <c r="O395" s="46"/>
      <c r="P395" s="46"/>
      <c r="Q395" s="46"/>
      <c r="R395" s="46"/>
      <c r="S395" s="46"/>
      <c r="T395" s="46"/>
      <c r="U395" s="46"/>
      <c r="V395" s="46"/>
      <c r="W395" s="46"/>
      <c r="X395" s="46"/>
      <c r="Y395" s="46"/>
      <c r="Z395" s="46"/>
      <c r="AA395" s="46"/>
      <c r="AB395" s="46"/>
      <c r="AC395" s="46"/>
      <c r="AD395" s="46"/>
      <c r="AE395" s="46"/>
      <c r="AF395" s="46"/>
      <c r="AG395" s="46"/>
      <c r="AH395" s="46"/>
      <c r="AI395" s="46"/>
      <c r="AJ395" s="46"/>
      <c r="AK395" s="46"/>
      <c r="AL395" s="46"/>
    </row>
    <row r="396">
      <c r="A396" s="50"/>
      <c r="B396" s="46"/>
      <c r="C396" s="46"/>
      <c r="D396" s="46"/>
      <c r="E396" s="70"/>
      <c r="F396" s="50"/>
      <c r="G396" s="50"/>
      <c r="H396" s="50"/>
      <c r="I396" s="50"/>
      <c r="J396" s="102"/>
      <c r="K396" s="46"/>
      <c r="L396" s="46"/>
      <c r="M396" s="46"/>
      <c r="N396" s="46"/>
      <c r="O396" s="46"/>
      <c r="P396" s="46"/>
      <c r="Q396" s="46"/>
      <c r="R396" s="46"/>
      <c r="S396" s="46"/>
      <c r="T396" s="46"/>
      <c r="U396" s="46"/>
      <c r="V396" s="46"/>
      <c r="W396" s="46"/>
      <c r="X396" s="46"/>
      <c r="Y396" s="46"/>
      <c r="Z396" s="46"/>
      <c r="AA396" s="46"/>
      <c r="AB396" s="46"/>
      <c r="AC396" s="46"/>
      <c r="AD396" s="46"/>
      <c r="AE396" s="46"/>
      <c r="AF396" s="46"/>
      <c r="AG396" s="46"/>
      <c r="AH396" s="46"/>
      <c r="AI396" s="46"/>
      <c r="AJ396" s="46"/>
      <c r="AK396" s="46"/>
      <c r="AL396" s="46"/>
    </row>
    <row r="397">
      <c r="A397" s="50"/>
      <c r="B397" s="46"/>
      <c r="C397" s="46"/>
      <c r="D397" s="46"/>
      <c r="E397" s="70"/>
      <c r="F397" s="50"/>
      <c r="G397" s="50"/>
      <c r="H397" s="50"/>
      <c r="I397" s="50"/>
      <c r="J397" s="102"/>
      <c r="K397" s="46"/>
      <c r="L397" s="46"/>
      <c r="M397" s="46"/>
      <c r="N397" s="46"/>
      <c r="O397" s="46"/>
      <c r="P397" s="46"/>
      <c r="Q397" s="46"/>
      <c r="R397" s="46"/>
      <c r="S397" s="46"/>
      <c r="T397" s="46"/>
      <c r="U397" s="46"/>
      <c r="V397" s="46"/>
      <c r="W397" s="46"/>
      <c r="X397" s="46"/>
      <c r="Y397" s="46"/>
      <c r="Z397" s="46"/>
      <c r="AA397" s="46"/>
      <c r="AB397" s="46"/>
      <c r="AC397" s="46"/>
      <c r="AD397" s="46"/>
      <c r="AE397" s="46"/>
      <c r="AF397" s="46"/>
      <c r="AG397" s="46"/>
      <c r="AH397" s="46"/>
      <c r="AI397" s="46"/>
      <c r="AJ397" s="46"/>
      <c r="AK397" s="46"/>
      <c r="AL397" s="46"/>
    </row>
    <row r="398">
      <c r="A398" s="50"/>
      <c r="B398" s="46"/>
      <c r="C398" s="46"/>
      <c r="D398" s="46"/>
      <c r="E398" s="70"/>
      <c r="F398" s="50"/>
      <c r="G398" s="50"/>
      <c r="H398" s="50"/>
      <c r="I398" s="50"/>
      <c r="J398" s="102"/>
      <c r="K398" s="46"/>
      <c r="L398" s="46"/>
      <c r="M398" s="46"/>
      <c r="N398" s="46"/>
      <c r="O398" s="46"/>
      <c r="P398" s="46"/>
      <c r="Q398" s="46"/>
      <c r="R398" s="46"/>
      <c r="S398" s="46"/>
      <c r="T398" s="46"/>
      <c r="U398" s="46"/>
      <c r="V398" s="46"/>
      <c r="W398" s="46"/>
      <c r="X398" s="46"/>
      <c r="Y398" s="46"/>
      <c r="Z398" s="46"/>
      <c r="AA398" s="46"/>
      <c r="AB398" s="46"/>
      <c r="AC398" s="46"/>
      <c r="AD398" s="46"/>
      <c r="AE398" s="46"/>
      <c r="AF398" s="46"/>
      <c r="AG398" s="46"/>
      <c r="AH398" s="46"/>
      <c r="AI398" s="46"/>
      <c r="AJ398" s="46"/>
      <c r="AK398" s="46"/>
      <c r="AL398" s="46"/>
    </row>
    <row r="399">
      <c r="A399" s="50"/>
      <c r="B399" s="46"/>
      <c r="C399" s="46"/>
      <c r="D399" s="46"/>
      <c r="E399" s="70"/>
      <c r="F399" s="50"/>
      <c r="G399" s="50"/>
      <c r="H399" s="50"/>
      <c r="I399" s="50"/>
      <c r="J399" s="102"/>
      <c r="K399" s="46"/>
      <c r="L399" s="46"/>
      <c r="M399" s="46"/>
      <c r="N399" s="46"/>
      <c r="O399" s="46"/>
      <c r="P399" s="46"/>
      <c r="Q399" s="46"/>
      <c r="R399" s="46"/>
      <c r="S399" s="46"/>
      <c r="T399" s="46"/>
      <c r="U399" s="46"/>
      <c r="V399" s="46"/>
      <c r="W399" s="46"/>
      <c r="X399" s="46"/>
      <c r="Y399" s="46"/>
      <c r="Z399" s="46"/>
      <c r="AA399" s="46"/>
      <c r="AB399" s="46"/>
      <c r="AC399" s="46"/>
      <c r="AD399" s="46"/>
      <c r="AE399" s="46"/>
      <c r="AF399" s="46"/>
      <c r="AG399" s="46"/>
      <c r="AH399" s="46"/>
      <c r="AI399" s="46"/>
      <c r="AJ399" s="46"/>
      <c r="AK399" s="46"/>
      <c r="AL399" s="46"/>
    </row>
    <row r="400">
      <c r="A400" s="50"/>
      <c r="B400" s="46"/>
      <c r="C400" s="46"/>
      <c r="D400" s="46"/>
      <c r="E400" s="70"/>
      <c r="F400" s="50"/>
      <c r="G400" s="50"/>
      <c r="H400" s="50"/>
      <c r="I400" s="50"/>
      <c r="J400" s="102"/>
      <c r="K400" s="46"/>
      <c r="L400" s="46"/>
      <c r="M400" s="46"/>
      <c r="N400" s="46"/>
      <c r="O400" s="46"/>
      <c r="P400" s="46"/>
      <c r="Q400" s="46"/>
      <c r="R400" s="46"/>
      <c r="S400" s="46"/>
      <c r="T400" s="46"/>
      <c r="U400" s="46"/>
      <c r="V400" s="46"/>
      <c r="W400" s="46"/>
      <c r="X400" s="46"/>
      <c r="Y400" s="46"/>
      <c r="Z400" s="46"/>
      <c r="AA400" s="46"/>
      <c r="AB400" s="46"/>
      <c r="AC400" s="46"/>
      <c r="AD400" s="46"/>
      <c r="AE400" s="46"/>
      <c r="AF400" s="46"/>
      <c r="AG400" s="46"/>
      <c r="AH400" s="46"/>
      <c r="AI400" s="46"/>
      <c r="AJ400" s="46"/>
      <c r="AK400" s="46"/>
      <c r="AL400" s="46"/>
    </row>
    <row r="401">
      <c r="A401" s="50"/>
      <c r="B401" s="46"/>
      <c r="C401" s="46"/>
      <c r="D401" s="46"/>
      <c r="E401" s="70"/>
      <c r="F401" s="50"/>
      <c r="G401" s="50"/>
      <c r="H401" s="50"/>
      <c r="I401" s="50"/>
      <c r="J401" s="102"/>
      <c r="K401" s="46"/>
      <c r="L401" s="46"/>
      <c r="M401" s="46"/>
      <c r="N401" s="46"/>
      <c r="O401" s="46"/>
      <c r="P401" s="46"/>
      <c r="Q401" s="46"/>
      <c r="R401" s="46"/>
      <c r="S401" s="46"/>
      <c r="T401" s="46"/>
      <c r="U401" s="46"/>
      <c r="V401" s="46"/>
      <c r="W401" s="46"/>
      <c r="X401" s="46"/>
      <c r="Y401" s="46"/>
      <c r="Z401" s="46"/>
      <c r="AA401" s="46"/>
      <c r="AB401" s="46"/>
      <c r="AC401" s="46"/>
      <c r="AD401" s="46"/>
      <c r="AE401" s="46"/>
      <c r="AF401" s="46"/>
      <c r="AG401" s="46"/>
      <c r="AH401" s="46"/>
      <c r="AI401" s="46"/>
      <c r="AJ401" s="46"/>
      <c r="AK401" s="46"/>
      <c r="AL401" s="46"/>
    </row>
    <row r="402">
      <c r="A402" s="50"/>
      <c r="B402" s="46"/>
      <c r="C402" s="46"/>
      <c r="D402" s="46"/>
      <c r="E402" s="70"/>
      <c r="F402" s="50"/>
      <c r="G402" s="50"/>
      <c r="H402" s="50"/>
      <c r="I402" s="50"/>
      <c r="J402" s="102"/>
      <c r="K402" s="46"/>
      <c r="L402" s="46"/>
      <c r="M402" s="46"/>
      <c r="N402" s="46"/>
      <c r="O402" s="46"/>
      <c r="P402" s="46"/>
      <c r="Q402" s="46"/>
      <c r="R402" s="46"/>
      <c r="S402" s="46"/>
      <c r="T402" s="46"/>
      <c r="U402" s="46"/>
      <c r="V402" s="46"/>
      <c r="W402" s="46"/>
      <c r="X402" s="46"/>
      <c r="Y402" s="46"/>
      <c r="Z402" s="46"/>
      <c r="AA402" s="46"/>
      <c r="AB402" s="46"/>
      <c r="AC402" s="46"/>
      <c r="AD402" s="46"/>
      <c r="AE402" s="46"/>
      <c r="AF402" s="46"/>
      <c r="AG402" s="46"/>
      <c r="AH402" s="46"/>
      <c r="AI402" s="46"/>
      <c r="AJ402" s="46"/>
      <c r="AK402" s="46"/>
      <c r="AL402" s="46"/>
    </row>
    <row r="403">
      <c r="A403" s="50"/>
      <c r="B403" s="46"/>
      <c r="C403" s="46"/>
      <c r="D403" s="46"/>
      <c r="E403" s="70"/>
      <c r="F403" s="50"/>
      <c r="G403" s="50"/>
      <c r="H403" s="50"/>
      <c r="I403" s="50"/>
      <c r="J403" s="102"/>
      <c r="K403" s="46"/>
      <c r="L403" s="46"/>
      <c r="M403" s="46"/>
      <c r="N403" s="46"/>
      <c r="O403" s="46"/>
      <c r="P403" s="46"/>
      <c r="Q403" s="46"/>
      <c r="R403" s="46"/>
      <c r="S403" s="46"/>
      <c r="T403" s="46"/>
      <c r="U403" s="46"/>
      <c r="V403" s="46"/>
      <c r="W403" s="46"/>
      <c r="X403" s="46"/>
      <c r="Y403" s="46"/>
      <c r="Z403" s="46"/>
      <c r="AA403" s="46"/>
      <c r="AB403" s="46"/>
      <c r="AC403" s="46"/>
      <c r="AD403" s="46"/>
      <c r="AE403" s="46"/>
      <c r="AF403" s="46"/>
      <c r="AG403" s="46"/>
      <c r="AH403" s="46"/>
      <c r="AI403" s="46"/>
      <c r="AJ403" s="46"/>
      <c r="AK403" s="46"/>
      <c r="AL403" s="46"/>
    </row>
    <row r="404">
      <c r="A404" s="50"/>
      <c r="B404" s="46"/>
      <c r="C404" s="46"/>
      <c r="D404" s="46"/>
      <c r="E404" s="70"/>
      <c r="F404" s="50"/>
      <c r="G404" s="50"/>
      <c r="H404" s="50"/>
      <c r="I404" s="50"/>
      <c r="J404" s="102"/>
      <c r="K404" s="46"/>
      <c r="L404" s="46"/>
      <c r="M404" s="46"/>
      <c r="N404" s="46"/>
      <c r="O404" s="46"/>
      <c r="P404" s="46"/>
      <c r="Q404" s="46"/>
      <c r="R404" s="46"/>
      <c r="S404" s="46"/>
      <c r="T404" s="46"/>
      <c r="U404" s="46"/>
      <c r="V404" s="46"/>
      <c r="W404" s="46"/>
      <c r="X404" s="46"/>
      <c r="Y404" s="46"/>
      <c r="Z404" s="46"/>
      <c r="AA404" s="46"/>
      <c r="AB404" s="46"/>
      <c r="AC404" s="46"/>
      <c r="AD404" s="46"/>
      <c r="AE404" s="46"/>
      <c r="AF404" s="46"/>
      <c r="AG404" s="46"/>
      <c r="AH404" s="46"/>
      <c r="AI404" s="46"/>
      <c r="AJ404" s="46"/>
      <c r="AK404" s="46"/>
      <c r="AL404" s="46"/>
    </row>
    <row r="405">
      <c r="A405" s="50"/>
      <c r="B405" s="46"/>
      <c r="C405" s="46"/>
      <c r="D405" s="46"/>
      <c r="E405" s="70"/>
      <c r="F405" s="50"/>
      <c r="G405" s="50"/>
      <c r="H405" s="50"/>
      <c r="I405" s="50"/>
      <c r="J405" s="102"/>
      <c r="K405" s="46"/>
      <c r="L405" s="46"/>
      <c r="M405" s="46"/>
      <c r="N405" s="46"/>
      <c r="O405" s="46"/>
      <c r="P405" s="46"/>
      <c r="Q405" s="46"/>
      <c r="R405" s="46"/>
      <c r="S405" s="46"/>
      <c r="T405" s="46"/>
      <c r="U405" s="46"/>
      <c r="V405" s="46"/>
      <c r="W405" s="46"/>
      <c r="X405" s="46"/>
      <c r="Y405" s="46"/>
      <c r="Z405" s="46"/>
      <c r="AA405" s="46"/>
      <c r="AB405" s="46"/>
      <c r="AC405" s="46"/>
      <c r="AD405" s="46"/>
      <c r="AE405" s="46"/>
      <c r="AF405" s="46"/>
      <c r="AG405" s="46"/>
      <c r="AH405" s="46"/>
      <c r="AI405" s="46"/>
      <c r="AJ405" s="46"/>
      <c r="AK405" s="46"/>
      <c r="AL405" s="46"/>
    </row>
    <row r="406">
      <c r="A406" s="50"/>
      <c r="B406" s="46"/>
      <c r="C406" s="46"/>
      <c r="D406" s="46"/>
      <c r="E406" s="70"/>
      <c r="F406" s="50"/>
      <c r="G406" s="50"/>
      <c r="H406" s="50"/>
      <c r="I406" s="50"/>
      <c r="J406" s="102"/>
      <c r="K406" s="46"/>
      <c r="L406" s="46"/>
      <c r="M406" s="46"/>
      <c r="N406" s="46"/>
      <c r="O406" s="46"/>
      <c r="P406" s="46"/>
      <c r="Q406" s="46"/>
      <c r="R406" s="46"/>
      <c r="S406" s="46"/>
      <c r="T406" s="46"/>
      <c r="U406" s="46"/>
      <c r="V406" s="46"/>
      <c r="W406" s="46"/>
      <c r="X406" s="46"/>
      <c r="Y406" s="46"/>
      <c r="Z406" s="46"/>
      <c r="AA406" s="46"/>
      <c r="AB406" s="46"/>
      <c r="AC406" s="46"/>
      <c r="AD406" s="46"/>
      <c r="AE406" s="46"/>
      <c r="AF406" s="46"/>
      <c r="AG406" s="46"/>
      <c r="AH406" s="46"/>
      <c r="AI406" s="46"/>
      <c r="AJ406" s="46"/>
      <c r="AK406" s="46"/>
      <c r="AL406" s="46"/>
    </row>
    <row r="407">
      <c r="A407" s="50"/>
      <c r="B407" s="46"/>
      <c r="C407" s="46"/>
      <c r="D407" s="46"/>
      <c r="E407" s="70"/>
      <c r="F407" s="50"/>
      <c r="G407" s="50"/>
      <c r="H407" s="50"/>
      <c r="I407" s="50"/>
      <c r="J407" s="102"/>
      <c r="K407" s="46"/>
      <c r="L407" s="46"/>
      <c r="M407" s="46"/>
      <c r="N407" s="46"/>
      <c r="O407" s="46"/>
      <c r="P407" s="46"/>
      <c r="Q407" s="46"/>
      <c r="R407" s="46"/>
      <c r="S407" s="46"/>
      <c r="T407" s="46"/>
      <c r="U407" s="46"/>
      <c r="V407" s="46"/>
      <c r="W407" s="46"/>
      <c r="X407" s="46"/>
      <c r="Y407" s="46"/>
      <c r="Z407" s="46"/>
      <c r="AA407" s="46"/>
      <c r="AB407" s="46"/>
      <c r="AC407" s="46"/>
      <c r="AD407" s="46"/>
      <c r="AE407" s="46"/>
      <c r="AF407" s="46"/>
      <c r="AG407" s="46"/>
      <c r="AH407" s="46"/>
      <c r="AI407" s="46"/>
      <c r="AJ407" s="46"/>
      <c r="AK407" s="46"/>
      <c r="AL407" s="46"/>
    </row>
    <row r="408">
      <c r="A408" s="50"/>
      <c r="B408" s="46"/>
      <c r="C408" s="46"/>
      <c r="D408" s="46"/>
      <c r="E408" s="70"/>
      <c r="F408" s="50"/>
      <c r="G408" s="50"/>
      <c r="H408" s="50"/>
      <c r="I408" s="50"/>
      <c r="J408" s="102"/>
      <c r="K408" s="46"/>
      <c r="L408" s="46"/>
      <c r="M408" s="46"/>
      <c r="N408" s="46"/>
      <c r="O408" s="46"/>
      <c r="P408" s="46"/>
      <c r="Q408" s="46"/>
      <c r="R408" s="46"/>
      <c r="S408" s="46"/>
      <c r="T408" s="46"/>
      <c r="U408" s="46"/>
      <c r="V408" s="46"/>
      <c r="W408" s="46"/>
      <c r="X408" s="46"/>
      <c r="Y408" s="46"/>
      <c r="Z408" s="46"/>
      <c r="AA408" s="46"/>
      <c r="AB408" s="46"/>
      <c r="AC408" s="46"/>
      <c r="AD408" s="46"/>
      <c r="AE408" s="46"/>
      <c r="AF408" s="46"/>
      <c r="AG408" s="46"/>
      <c r="AH408" s="46"/>
      <c r="AI408" s="46"/>
      <c r="AJ408" s="46"/>
      <c r="AK408" s="46"/>
      <c r="AL408" s="46"/>
    </row>
    <row r="409">
      <c r="A409" s="50"/>
      <c r="B409" s="46"/>
      <c r="C409" s="46"/>
      <c r="D409" s="46"/>
      <c r="E409" s="70"/>
      <c r="F409" s="50"/>
      <c r="G409" s="50"/>
      <c r="H409" s="50"/>
      <c r="I409" s="50"/>
      <c r="J409" s="102"/>
      <c r="K409" s="46"/>
      <c r="L409" s="46"/>
      <c r="M409" s="46"/>
      <c r="N409" s="46"/>
      <c r="O409" s="46"/>
      <c r="P409" s="46"/>
      <c r="Q409" s="46"/>
      <c r="R409" s="46"/>
      <c r="S409" s="46"/>
      <c r="T409" s="46"/>
      <c r="U409" s="46"/>
      <c r="V409" s="46"/>
      <c r="W409" s="46"/>
      <c r="X409" s="46"/>
      <c r="Y409" s="46"/>
      <c r="Z409" s="46"/>
      <c r="AA409" s="46"/>
      <c r="AB409" s="46"/>
      <c r="AC409" s="46"/>
      <c r="AD409" s="46"/>
      <c r="AE409" s="46"/>
      <c r="AF409" s="46"/>
      <c r="AG409" s="46"/>
      <c r="AH409" s="46"/>
      <c r="AI409" s="46"/>
      <c r="AJ409" s="46"/>
      <c r="AK409" s="46"/>
      <c r="AL409" s="46"/>
    </row>
    <row r="410">
      <c r="A410" s="50"/>
      <c r="B410" s="46"/>
      <c r="C410" s="46"/>
      <c r="D410" s="46"/>
      <c r="E410" s="70"/>
      <c r="F410" s="50"/>
      <c r="G410" s="50"/>
      <c r="H410" s="50"/>
      <c r="I410" s="50"/>
      <c r="J410" s="102"/>
      <c r="K410" s="46"/>
      <c r="L410" s="46"/>
      <c r="M410" s="46"/>
      <c r="N410" s="46"/>
      <c r="O410" s="46"/>
      <c r="P410" s="46"/>
      <c r="Q410" s="46"/>
      <c r="R410" s="46"/>
      <c r="S410" s="46"/>
      <c r="T410" s="46"/>
      <c r="U410" s="46"/>
      <c r="V410" s="46"/>
      <c r="W410" s="46"/>
      <c r="X410" s="46"/>
      <c r="Y410" s="46"/>
      <c r="Z410" s="46"/>
      <c r="AA410" s="46"/>
      <c r="AB410" s="46"/>
      <c r="AC410" s="46"/>
      <c r="AD410" s="46"/>
      <c r="AE410" s="46"/>
      <c r="AF410" s="46"/>
      <c r="AG410" s="46"/>
      <c r="AH410" s="46"/>
      <c r="AI410" s="46"/>
      <c r="AJ410" s="46"/>
      <c r="AK410" s="46"/>
      <c r="AL410" s="46"/>
    </row>
    <row r="411">
      <c r="A411" s="50"/>
      <c r="B411" s="46"/>
      <c r="C411" s="46"/>
      <c r="D411" s="46"/>
      <c r="E411" s="70"/>
      <c r="F411" s="50"/>
      <c r="G411" s="50"/>
      <c r="H411" s="50"/>
      <c r="I411" s="50"/>
      <c r="J411" s="102"/>
      <c r="K411" s="46"/>
      <c r="L411" s="46"/>
      <c r="M411" s="46"/>
      <c r="N411" s="46"/>
      <c r="O411" s="46"/>
      <c r="P411" s="46"/>
      <c r="Q411" s="46"/>
      <c r="R411" s="46"/>
      <c r="S411" s="46"/>
      <c r="T411" s="46"/>
      <c r="U411" s="46"/>
      <c r="V411" s="46"/>
      <c r="W411" s="46"/>
      <c r="X411" s="46"/>
      <c r="Y411" s="46"/>
      <c r="Z411" s="46"/>
      <c r="AA411" s="46"/>
      <c r="AB411" s="46"/>
      <c r="AC411" s="46"/>
      <c r="AD411" s="46"/>
      <c r="AE411" s="46"/>
      <c r="AF411" s="46"/>
      <c r="AG411" s="46"/>
      <c r="AH411" s="46"/>
      <c r="AI411" s="46"/>
      <c r="AJ411" s="46"/>
      <c r="AK411" s="46"/>
      <c r="AL411" s="46"/>
    </row>
    <row r="412">
      <c r="A412" s="50"/>
      <c r="B412" s="46"/>
      <c r="C412" s="46"/>
      <c r="D412" s="46"/>
      <c r="E412" s="70"/>
      <c r="F412" s="50"/>
      <c r="G412" s="50"/>
      <c r="H412" s="50"/>
      <c r="I412" s="50"/>
      <c r="J412" s="102"/>
      <c r="K412" s="46"/>
      <c r="L412" s="46"/>
      <c r="M412" s="46"/>
      <c r="N412" s="46"/>
      <c r="O412" s="46"/>
      <c r="P412" s="46"/>
      <c r="Q412" s="46"/>
      <c r="R412" s="46"/>
      <c r="S412" s="46"/>
      <c r="T412" s="46"/>
      <c r="U412" s="46"/>
      <c r="V412" s="46"/>
      <c r="W412" s="46"/>
      <c r="X412" s="46"/>
      <c r="Y412" s="46"/>
      <c r="Z412" s="46"/>
      <c r="AA412" s="46"/>
      <c r="AB412" s="46"/>
      <c r="AC412" s="46"/>
      <c r="AD412" s="46"/>
      <c r="AE412" s="46"/>
      <c r="AF412" s="46"/>
      <c r="AG412" s="46"/>
      <c r="AH412" s="46"/>
      <c r="AI412" s="46"/>
      <c r="AJ412" s="46"/>
      <c r="AK412" s="46"/>
      <c r="AL412" s="46"/>
    </row>
    <row r="413">
      <c r="A413" s="50"/>
      <c r="B413" s="46"/>
      <c r="C413" s="46"/>
      <c r="D413" s="46"/>
      <c r="E413" s="70"/>
      <c r="F413" s="50"/>
      <c r="G413" s="50"/>
      <c r="H413" s="50"/>
      <c r="I413" s="50"/>
      <c r="J413" s="102"/>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c r="AL413" s="46"/>
    </row>
    <row r="414">
      <c r="A414" s="50"/>
      <c r="B414" s="46"/>
      <c r="C414" s="46"/>
      <c r="D414" s="46"/>
      <c r="E414" s="70"/>
      <c r="F414" s="50"/>
      <c r="G414" s="50"/>
      <c r="H414" s="50"/>
      <c r="I414" s="50"/>
      <c r="J414" s="102"/>
      <c r="K414" s="46"/>
      <c r="L414" s="46"/>
      <c r="M414" s="46"/>
      <c r="N414" s="46"/>
      <c r="O414" s="46"/>
      <c r="P414" s="46"/>
      <c r="Q414" s="46"/>
      <c r="R414" s="46"/>
      <c r="S414" s="46"/>
      <c r="T414" s="46"/>
      <c r="U414" s="46"/>
      <c r="V414" s="46"/>
      <c r="W414" s="46"/>
      <c r="X414" s="46"/>
      <c r="Y414" s="46"/>
      <c r="Z414" s="46"/>
      <c r="AA414" s="46"/>
      <c r="AB414" s="46"/>
      <c r="AC414" s="46"/>
      <c r="AD414" s="46"/>
      <c r="AE414" s="46"/>
      <c r="AF414" s="46"/>
      <c r="AG414" s="46"/>
      <c r="AH414" s="46"/>
      <c r="AI414" s="46"/>
      <c r="AJ414" s="46"/>
      <c r="AK414" s="46"/>
      <c r="AL414" s="46"/>
    </row>
    <row r="415">
      <c r="A415" s="50"/>
      <c r="B415" s="46"/>
      <c r="C415" s="46"/>
      <c r="D415" s="46"/>
      <c r="E415" s="70"/>
      <c r="F415" s="50"/>
      <c r="G415" s="50"/>
      <c r="H415" s="50"/>
      <c r="I415" s="50"/>
      <c r="J415" s="102"/>
      <c r="K415" s="46"/>
      <c r="L415" s="46"/>
      <c r="M415" s="46"/>
      <c r="N415" s="46"/>
      <c r="O415" s="46"/>
      <c r="P415" s="46"/>
      <c r="Q415" s="46"/>
      <c r="R415" s="46"/>
      <c r="S415" s="46"/>
      <c r="T415" s="46"/>
      <c r="U415" s="46"/>
      <c r="V415" s="46"/>
      <c r="W415" s="46"/>
      <c r="X415" s="46"/>
      <c r="Y415" s="46"/>
      <c r="Z415" s="46"/>
      <c r="AA415" s="46"/>
      <c r="AB415" s="46"/>
      <c r="AC415" s="46"/>
      <c r="AD415" s="46"/>
      <c r="AE415" s="46"/>
      <c r="AF415" s="46"/>
      <c r="AG415" s="46"/>
      <c r="AH415" s="46"/>
      <c r="AI415" s="46"/>
      <c r="AJ415" s="46"/>
      <c r="AK415" s="46"/>
      <c r="AL415" s="46"/>
    </row>
    <row r="416">
      <c r="A416" s="50"/>
      <c r="B416" s="46"/>
      <c r="C416" s="46"/>
      <c r="D416" s="46"/>
      <c r="E416" s="70"/>
      <c r="F416" s="50"/>
      <c r="G416" s="50"/>
      <c r="H416" s="50"/>
      <c r="I416" s="50"/>
      <c r="J416" s="102"/>
      <c r="K416" s="46"/>
      <c r="L416" s="46"/>
      <c r="M416" s="46"/>
      <c r="N416" s="46"/>
      <c r="O416" s="46"/>
      <c r="P416" s="46"/>
      <c r="Q416" s="46"/>
      <c r="R416" s="46"/>
      <c r="S416" s="46"/>
      <c r="T416" s="46"/>
      <c r="U416" s="46"/>
      <c r="V416" s="46"/>
      <c r="W416" s="46"/>
      <c r="X416" s="46"/>
      <c r="Y416" s="46"/>
      <c r="Z416" s="46"/>
      <c r="AA416" s="46"/>
      <c r="AB416" s="46"/>
      <c r="AC416" s="46"/>
      <c r="AD416" s="46"/>
      <c r="AE416" s="46"/>
      <c r="AF416" s="46"/>
      <c r="AG416" s="46"/>
      <c r="AH416" s="46"/>
      <c r="AI416" s="46"/>
      <c r="AJ416" s="46"/>
      <c r="AK416" s="46"/>
      <c r="AL416" s="46"/>
    </row>
    <row r="417">
      <c r="A417" s="50"/>
      <c r="B417" s="46"/>
      <c r="C417" s="46"/>
      <c r="D417" s="46"/>
      <c r="E417" s="70"/>
      <c r="F417" s="50"/>
      <c r="G417" s="50"/>
      <c r="H417" s="50"/>
      <c r="I417" s="50"/>
      <c r="J417" s="102"/>
      <c r="K417" s="46"/>
      <c r="L417" s="46"/>
      <c r="M417" s="46"/>
      <c r="N417" s="46"/>
      <c r="O417" s="46"/>
      <c r="P417" s="46"/>
      <c r="Q417" s="46"/>
      <c r="R417" s="46"/>
      <c r="S417" s="46"/>
      <c r="T417" s="46"/>
      <c r="U417" s="46"/>
      <c r="V417" s="46"/>
      <c r="W417" s="46"/>
      <c r="X417" s="46"/>
      <c r="Y417" s="46"/>
      <c r="Z417" s="46"/>
      <c r="AA417" s="46"/>
      <c r="AB417" s="46"/>
      <c r="AC417" s="46"/>
      <c r="AD417" s="46"/>
      <c r="AE417" s="46"/>
      <c r="AF417" s="46"/>
      <c r="AG417" s="46"/>
      <c r="AH417" s="46"/>
      <c r="AI417" s="46"/>
      <c r="AJ417" s="46"/>
      <c r="AK417" s="46"/>
      <c r="AL417" s="46"/>
    </row>
    <row r="418">
      <c r="A418" s="50"/>
      <c r="B418" s="46"/>
      <c r="C418" s="46"/>
      <c r="D418" s="46"/>
      <c r="E418" s="70"/>
      <c r="F418" s="50"/>
      <c r="G418" s="50"/>
      <c r="H418" s="50"/>
      <c r="I418" s="50"/>
      <c r="J418" s="102"/>
      <c r="K418" s="46"/>
      <c r="L418" s="46"/>
      <c r="M418" s="46"/>
      <c r="N418" s="46"/>
      <c r="O418" s="46"/>
      <c r="P418" s="46"/>
      <c r="Q418" s="46"/>
      <c r="R418" s="46"/>
      <c r="S418" s="46"/>
      <c r="T418" s="46"/>
      <c r="U418" s="46"/>
      <c r="V418" s="46"/>
      <c r="W418" s="46"/>
      <c r="X418" s="46"/>
      <c r="Y418" s="46"/>
      <c r="Z418" s="46"/>
      <c r="AA418" s="46"/>
      <c r="AB418" s="46"/>
      <c r="AC418" s="46"/>
      <c r="AD418" s="46"/>
      <c r="AE418" s="46"/>
      <c r="AF418" s="46"/>
      <c r="AG418" s="46"/>
      <c r="AH418" s="46"/>
      <c r="AI418" s="46"/>
      <c r="AJ418" s="46"/>
      <c r="AK418" s="46"/>
      <c r="AL418" s="46"/>
    </row>
    <row r="419">
      <c r="A419" s="50"/>
      <c r="B419" s="46"/>
      <c r="C419" s="46"/>
      <c r="D419" s="46"/>
      <c r="E419" s="70"/>
      <c r="F419" s="50"/>
      <c r="G419" s="50"/>
      <c r="H419" s="50"/>
      <c r="I419" s="50"/>
      <c r="J419" s="102"/>
      <c r="K419" s="46"/>
      <c r="L419" s="46"/>
      <c r="M419" s="46"/>
      <c r="N419" s="46"/>
      <c r="O419" s="46"/>
      <c r="P419" s="46"/>
      <c r="Q419" s="46"/>
      <c r="R419" s="46"/>
      <c r="S419" s="46"/>
      <c r="T419" s="46"/>
      <c r="U419" s="46"/>
      <c r="V419" s="46"/>
      <c r="W419" s="46"/>
      <c r="X419" s="46"/>
      <c r="Y419" s="46"/>
      <c r="Z419" s="46"/>
      <c r="AA419" s="46"/>
      <c r="AB419" s="46"/>
      <c r="AC419" s="46"/>
      <c r="AD419" s="46"/>
      <c r="AE419" s="46"/>
      <c r="AF419" s="46"/>
      <c r="AG419" s="46"/>
      <c r="AH419" s="46"/>
      <c r="AI419" s="46"/>
      <c r="AJ419" s="46"/>
      <c r="AK419" s="46"/>
      <c r="AL419" s="46"/>
    </row>
    <row r="420">
      <c r="A420" s="50"/>
      <c r="B420" s="46"/>
      <c r="C420" s="46"/>
      <c r="D420" s="46"/>
      <c r="E420" s="70"/>
      <c r="F420" s="50"/>
      <c r="G420" s="50"/>
      <c r="H420" s="50"/>
      <c r="I420" s="50"/>
      <c r="J420" s="102"/>
      <c r="K420" s="46"/>
      <c r="L420" s="46"/>
      <c r="M420" s="46"/>
      <c r="N420" s="46"/>
      <c r="O420" s="46"/>
      <c r="P420" s="46"/>
      <c r="Q420" s="46"/>
      <c r="R420" s="46"/>
      <c r="S420" s="46"/>
      <c r="T420" s="46"/>
      <c r="U420" s="46"/>
      <c r="V420" s="46"/>
      <c r="W420" s="46"/>
      <c r="X420" s="46"/>
      <c r="Y420" s="46"/>
      <c r="Z420" s="46"/>
      <c r="AA420" s="46"/>
      <c r="AB420" s="46"/>
      <c r="AC420" s="46"/>
      <c r="AD420" s="46"/>
      <c r="AE420" s="46"/>
      <c r="AF420" s="46"/>
      <c r="AG420" s="46"/>
      <c r="AH420" s="46"/>
      <c r="AI420" s="46"/>
      <c r="AJ420" s="46"/>
      <c r="AK420" s="46"/>
      <c r="AL420" s="46"/>
    </row>
    <row r="421">
      <c r="A421" s="50"/>
      <c r="B421" s="46"/>
      <c r="C421" s="46"/>
      <c r="D421" s="46"/>
      <c r="E421" s="70"/>
      <c r="F421" s="50"/>
      <c r="G421" s="50"/>
      <c r="H421" s="50"/>
      <c r="I421" s="50"/>
      <c r="J421" s="102"/>
      <c r="K421" s="46"/>
      <c r="L421" s="46"/>
      <c r="M421" s="46"/>
      <c r="N421" s="46"/>
      <c r="O421" s="46"/>
      <c r="P421" s="46"/>
      <c r="Q421" s="46"/>
      <c r="R421" s="46"/>
      <c r="S421" s="46"/>
      <c r="T421" s="46"/>
      <c r="U421" s="46"/>
      <c r="V421" s="46"/>
      <c r="W421" s="46"/>
      <c r="X421" s="46"/>
      <c r="Y421" s="46"/>
      <c r="Z421" s="46"/>
      <c r="AA421" s="46"/>
      <c r="AB421" s="46"/>
      <c r="AC421" s="46"/>
      <c r="AD421" s="46"/>
      <c r="AE421" s="46"/>
      <c r="AF421" s="46"/>
      <c r="AG421" s="46"/>
      <c r="AH421" s="46"/>
      <c r="AI421" s="46"/>
      <c r="AJ421" s="46"/>
      <c r="AK421" s="46"/>
      <c r="AL421" s="46"/>
    </row>
    <row r="422">
      <c r="A422" s="50"/>
      <c r="B422" s="46"/>
      <c r="C422" s="46"/>
      <c r="D422" s="46"/>
      <c r="E422" s="70"/>
      <c r="F422" s="50"/>
      <c r="G422" s="50"/>
      <c r="H422" s="50"/>
      <c r="I422" s="50"/>
      <c r="J422" s="102"/>
      <c r="K422" s="46"/>
      <c r="L422" s="46"/>
      <c r="M422" s="46"/>
      <c r="N422" s="46"/>
      <c r="O422" s="46"/>
      <c r="P422" s="46"/>
      <c r="Q422" s="46"/>
      <c r="R422" s="46"/>
      <c r="S422" s="46"/>
      <c r="T422" s="46"/>
      <c r="U422" s="46"/>
      <c r="V422" s="46"/>
      <c r="W422" s="46"/>
      <c r="X422" s="46"/>
      <c r="Y422" s="46"/>
      <c r="Z422" s="46"/>
      <c r="AA422" s="46"/>
      <c r="AB422" s="46"/>
      <c r="AC422" s="46"/>
      <c r="AD422" s="46"/>
      <c r="AE422" s="46"/>
      <c r="AF422" s="46"/>
      <c r="AG422" s="46"/>
      <c r="AH422" s="46"/>
      <c r="AI422" s="46"/>
      <c r="AJ422" s="46"/>
      <c r="AK422" s="46"/>
      <c r="AL422" s="46"/>
    </row>
    <row r="423">
      <c r="A423" s="50"/>
      <c r="B423" s="46"/>
      <c r="C423" s="46"/>
      <c r="D423" s="46"/>
      <c r="E423" s="70"/>
      <c r="F423" s="50"/>
      <c r="G423" s="50"/>
      <c r="H423" s="50"/>
      <c r="I423" s="50"/>
      <c r="J423" s="102"/>
      <c r="K423" s="46"/>
      <c r="L423" s="46"/>
      <c r="M423" s="46"/>
      <c r="N423" s="46"/>
      <c r="O423" s="46"/>
      <c r="P423" s="46"/>
      <c r="Q423" s="46"/>
      <c r="R423" s="46"/>
      <c r="S423" s="46"/>
      <c r="T423" s="46"/>
      <c r="U423" s="46"/>
      <c r="V423" s="46"/>
      <c r="W423" s="46"/>
      <c r="X423" s="46"/>
      <c r="Y423" s="46"/>
      <c r="Z423" s="46"/>
      <c r="AA423" s="46"/>
      <c r="AB423" s="46"/>
      <c r="AC423" s="46"/>
      <c r="AD423" s="46"/>
      <c r="AE423" s="46"/>
      <c r="AF423" s="46"/>
      <c r="AG423" s="46"/>
      <c r="AH423" s="46"/>
      <c r="AI423" s="46"/>
      <c r="AJ423" s="46"/>
      <c r="AK423" s="46"/>
      <c r="AL423" s="46"/>
    </row>
    <row r="424">
      <c r="A424" s="50"/>
      <c r="B424" s="46"/>
      <c r="C424" s="46"/>
      <c r="D424" s="46"/>
      <c r="E424" s="70"/>
      <c r="F424" s="50"/>
      <c r="G424" s="50"/>
      <c r="H424" s="50"/>
      <c r="I424" s="50"/>
      <c r="J424" s="102"/>
      <c r="K424" s="46"/>
      <c r="L424" s="46"/>
      <c r="M424" s="46"/>
      <c r="N424" s="46"/>
      <c r="O424" s="46"/>
      <c r="P424" s="46"/>
      <c r="Q424" s="46"/>
      <c r="R424" s="46"/>
      <c r="S424" s="46"/>
      <c r="T424" s="46"/>
      <c r="U424" s="46"/>
      <c r="V424" s="46"/>
      <c r="W424" s="46"/>
      <c r="X424" s="46"/>
      <c r="Y424" s="46"/>
      <c r="Z424" s="46"/>
      <c r="AA424" s="46"/>
      <c r="AB424" s="46"/>
      <c r="AC424" s="46"/>
      <c r="AD424" s="46"/>
      <c r="AE424" s="46"/>
      <c r="AF424" s="46"/>
      <c r="AG424" s="46"/>
      <c r="AH424" s="46"/>
      <c r="AI424" s="46"/>
      <c r="AJ424" s="46"/>
      <c r="AK424" s="46"/>
      <c r="AL424" s="46"/>
    </row>
    <row r="425">
      <c r="A425" s="50"/>
      <c r="B425" s="46"/>
      <c r="C425" s="46"/>
      <c r="D425" s="46"/>
      <c r="E425" s="70"/>
      <c r="F425" s="50"/>
      <c r="G425" s="50"/>
      <c r="H425" s="50"/>
      <c r="I425" s="50"/>
      <c r="J425" s="102"/>
      <c r="K425" s="46"/>
      <c r="L425" s="46"/>
      <c r="M425" s="46"/>
      <c r="N425" s="46"/>
      <c r="O425" s="46"/>
      <c r="P425" s="46"/>
      <c r="Q425" s="46"/>
      <c r="R425" s="46"/>
      <c r="S425" s="46"/>
      <c r="T425" s="46"/>
      <c r="U425" s="46"/>
      <c r="V425" s="46"/>
      <c r="W425" s="46"/>
      <c r="X425" s="46"/>
      <c r="Y425" s="46"/>
      <c r="Z425" s="46"/>
      <c r="AA425" s="46"/>
      <c r="AB425" s="46"/>
      <c r="AC425" s="46"/>
      <c r="AD425" s="46"/>
      <c r="AE425" s="46"/>
      <c r="AF425" s="46"/>
      <c r="AG425" s="46"/>
      <c r="AH425" s="46"/>
      <c r="AI425" s="46"/>
      <c r="AJ425" s="46"/>
      <c r="AK425" s="46"/>
      <c r="AL425" s="46"/>
    </row>
    <row r="426">
      <c r="A426" s="50"/>
      <c r="B426" s="46"/>
      <c r="C426" s="46"/>
      <c r="D426" s="46"/>
      <c r="E426" s="70"/>
      <c r="F426" s="50"/>
      <c r="G426" s="50"/>
      <c r="H426" s="50"/>
      <c r="I426" s="50"/>
      <c r="J426" s="102"/>
      <c r="K426" s="46"/>
      <c r="L426" s="46"/>
      <c r="M426" s="46"/>
      <c r="N426" s="46"/>
      <c r="O426" s="46"/>
      <c r="P426" s="46"/>
      <c r="Q426" s="46"/>
      <c r="R426" s="46"/>
      <c r="S426" s="46"/>
      <c r="T426" s="46"/>
      <c r="U426" s="46"/>
      <c r="V426" s="46"/>
      <c r="W426" s="46"/>
      <c r="X426" s="46"/>
      <c r="Y426" s="46"/>
      <c r="Z426" s="46"/>
      <c r="AA426" s="46"/>
      <c r="AB426" s="46"/>
      <c r="AC426" s="46"/>
      <c r="AD426" s="46"/>
      <c r="AE426" s="46"/>
      <c r="AF426" s="46"/>
      <c r="AG426" s="46"/>
      <c r="AH426" s="46"/>
      <c r="AI426" s="46"/>
      <c r="AJ426" s="46"/>
      <c r="AK426" s="46"/>
      <c r="AL426" s="46"/>
    </row>
    <row r="427">
      <c r="A427" s="50"/>
      <c r="B427" s="46"/>
      <c r="C427" s="46"/>
      <c r="D427" s="46"/>
      <c r="E427" s="70"/>
      <c r="F427" s="50"/>
      <c r="G427" s="50"/>
      <c r="H427" s="50"/>
      <c r="I427" s="50"/>
      <c r="J427" s="102"/>
      <c r="K427" s="46"/>
      <c r="L427" s="46"/>
      <c r="M427" s="46"/>
      <c r="N427" s="46"/>
      <c r="O427" s="46"/>
      <c r="P427" s="46"/>
      <c r="Q427" s="46"/>
      <c r="R427" s="46"/>
      <c r="S427" s="46"/>
      <c r="T427" s="46"/>
      <c r="U427" s="46"/>
      <c r="V427" s="46"/>
      <c r="W427" s="46"/>
      <c r="X427" s="46"/>
      <c r="Y427" s="46"/>
      <c r="Z427" s="46"/>
      <c r="AA427" s="46"/>
      <c r="AB427" s="46"/>
      <c r="AC427" s="46"/>
      <c r="AD427" s="46"/>
      <c r="AE427" s="46"/>
      <c r="AF427" s="46"/>
      <c r="AG427" s="46"/>
      <c r="AH427" s="46"/>
      <c r="AI427" s="46"/>
      <c r="AJ427" s="46"/>
      <c r="AK427" s="46"/>
      <c r="AL427" s="46"/>
    </row>
    <row r="428">
      <c r="A428" s="50"/>
      <c r="B428" s="46"/>
      <c r="C428" s="46"/>
      <c r="D428" s="46"/>
      <c r="E428" s="70"/>
      <c r="F428" s="50"/>
      <c r="G428" s="50"/>
      <c r="H428" s="50"/>
      <c r="I428" s="50"/>
      <c r="J428" s="102"/>
      <c r="K428" s="46"/>
      <c r="L428" s="46"/>
      <c r="M428" s="46"/>
      <c r="N428" s="46"/>
      <c r="O428" s="46"/>
      <c r="P428" s="46"/>
      <c r="Q428" s="46"/>
      <c r="R428" s="46"/>
      <c r="S428" s="46"/>
      <c r="T428" s="46"/>
      <c r="U428" s="46"/>
      <c r="V428" s="46"/>
      <c r="W428" s="46"/>
      <c r="X428" s="46"/>
      <c r="Y428" s="46"/>
      <c r="Z428" s="46"/>
      <c r="AA428" s="46"/>
      <c r="AB428" s="46"/>
      <c r="AC428" s="46"/>
      <c r="AD428" s="46"/>
      <c r="AE428" s="46"/>
      <c r="AF428" s="46"/>
      <c r="AG428" s="46"/>
      <c r="AH428" s="46"/>
      <c r="AI428" s="46"/>
      <c r="AJ428" s="46"/>
      <c r="AK428" s="46"/>
      <c r="AL428" s="46"/>
    </row>
    <row r="429">
      <c r="A429" s="50"/>
      <c r="B429" s="46"/>
      <c r="C429" s="46"/>
      <c r="D429" s="46"/>
      <c r="E429" s="70"/>
      <c r="F429" s="50"/>
      <c r="G429" s="50"/>
      <c r="H429" s="50"/>
      <c r="I429" s="50"/>
      <c r="J429" s="102"/>
      <c r="K429" s="46"/>
      <c r="L429" s="46"/>
      <c r="M429" s="46"/>
      <c r="N429" s="46"/>
      <c r="O429" s="46"/>
      <c r="P429" s="46"/>
      <c r="Q429" s="46"/>
      <c r="R429" s="46"/>
      <c r="S429" s="46"/>
      <c r="T429" s="46"/>
      <c r="U429" s="46"/>
      <c r="V429" s="46"/>
      <c r="W429" s="46"/>
      <c r="X429" s="46"/>
      <c r="Y429" s="46"/>
      <c r="Z429" s="46"/>
      <c r="AA429" s="46"/>
      <c r="AB429" s="46"/>
      <c r="AC429" s="46"/>
      <c r="AD429" s="46"/>
      <c r="AE429" s="46"/>
      <c r="AF429" s="46"/>
      <c r="AG429" s="46"/>
      <c r="AH429" s="46"/>
      <c r="AI429" s="46"/>
      <c r="AJ429" s="46"/>
      <c r="AK429" s="46"/>
      <c r="AL429" s="46"/>
    </row>
    <row r="430">
      <c r="A430" s="50"/>
      <c r="B430" s="46"/>
      <c r="C430" s="46"/>
      <c r="D430" s="46"/>
      <c r="E430" s="70"/>
      <c r="F430" s="50"/>
      <c r="G430" s="50"/>
      <c r="H430" s="50"/>
      <c r="I430" s="50"/>
      <c r="J430" s="102"/>
      <c r="K430" s="46"/>
      <c r="L430" s="46"/>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c r="AJ430" s="46"/>
      <c r="AK430" s="46"/>
      <c r="AL430" s="46"/>
    </row>
    <row r="431">
      <c r="A431" s="50"/>
      <c r="B431" s="46"/>
      <c r="C431" s="46"/>
      <c r="D431" s="46"/>
      <c r="E431" s="70"/>
      <c r="F431" s="50"/>
      <c r="G431" s="50"/>
      <c r="H431" s="50"/>
      <c r="I431" s="50"/>
      <c r="J431" s="102"/>
      <c r="K431" s="46"/>
      <c r="L431" s="46"/>
      <c r="M431" s="46"/>
      <c r="N431" s="46"/>
      <c r="O431" s="46"/>
      <c r="P431" s="46"/>
      <c r="Q431" s="46"/>
      <c r="R431" s="46"/>
      <c r="S431" s="46"/>
      <c r="T431" s="46"/>
      <c r="U431" s="46"/>
      <c r="V431" s="46"/>
      <c r="W431" s="46"/>
      <c r="X431" s="46"/>
      <c r="Y431" s="46"/>
      <c r="Z431" s="46"/>
      <c r="AA431" s="46"/>
      <c r="AB431" s="46"/>
      <c r="AC431" s="46"/>
      <c r="AD431" s="46"/>
      <c r="AE431" s="46"/>
      <c r="AF431" s="46"/>
      <c r="AG431" s="46"/>
      <c r="AH431" s="46"/>
      <c r="AI431" s="46"/>
      <c r="AJ431" s="46"/>
      <c r="AK431" s="46"/>
      <c r="AL431" s="46"/>
    </row>
    <row r="432">
      <c r="A432" s="50"/>
      <c r="B432" s="46"/>
      <c r="C432" s="46"/>
      <c r="D432" s="46"/>
      <c r="E432" s="70"/>
      <c r="F432" s="50"/>
      <c r="G432" s="50"/>
      <c r="H432" s="50"/>
      <c r="I432" s="50"/>
      <c r="J432" s="102"/>
      <c r="K432" s="46"/>
      <c r="L432" s="46"/>
      <c r="M432" s="46"/>
      <c r="N432" s="46"/>
      <c r="O432" s="46"/>
      <c r="P432" s="46"/>
      <c r="Q432" s="46"/>
      <c r="R432" s="46"/>
      <c r="S432" s="46"/>
      <c r="T432" s="46"/>
      <c r="U432" s="46"/>
      <c r="V432" s="46"/>
      <c r="W432" s="46"/>
      <c r="X432" s="46"/>
      <c r="Y432" s="46"/>
      <c r="Z432" s="46"/>
      <c r="AA432" s="46"/>
      <c r="AB432" s="46"/>
      <c r="AC432" s="46"/>
      <c r="AD432" s="46"/>
      <c r="AE432" s="46"/>
      <c r="AF432" s="46"/>
      <c r="AG432" s="46"/>
      <c r="AH432" s="46"/>
      <c r="AI432" s="46"/>
      <c r="AJ432" s="46"/>
      <c r="AK432" s="46"/>
      <c r="AL432" s="46"/>
    </row>
    <row r="433">
      <c r="A433" s="50"/>
      <c r="B433" s="46"/>
      <c r="C433" s="46"/>
      <c r="D433" s="46"/>
      <c r="E433" s="70"/>
      <c r="F433" s="50"/>
      <c r="G433" s="50"/>
      <c r="H433" s="50"/>
      <c r="I433" s="50"/>
      <c r="J433" s="102"/>
      <c r="K433" s="46"/>
      <c r="L433" s="46"/>
      <c r="M433" s="46"/>
      <c r="N433" s="46"/>
      <c r="O433" s="46"/>
      <c r="P433" s="46"/>
      <c r="Q433" s="46"/>
      <c r="R433" s="46"/>
      <c r="S433" s="46"/>
      <c r="T433" s="46"/>
      <c r="U433" s="46"/>
      <c r="V433" s="46"/>
      <c r="W433" s="46"/>
      <c r="X433" s="46"/>
      <c r="Y433" s="46"/>
      <c r="Z433" s="46"/>
      <c r="AA433" s="46"/>
      <c r="AB433" s="46"/>
      <c r="AC433" s="46"/>
      <c r="AD433" s="46"/>
      <c r="AE433" s="46"/>
      <c r="AF433" s="46"/>
      <c r="AG433" s="46"/>
      <c r="AH433" s="46"/>
      <c r="AI433" s="46"/>
      <c r="AJ433" s="46"/>
      <c r="AK433" s="46"/>
      <c r="AL433" s="46"/>
    </row>
    <row r="434">
      <c r="A434" s="50"/>
      <c r="B434" s="46"/>
      <c r="C434" s="46"/>
      <c r="D434" s="46"/>
      <c r="E434" s="70"/>
      <c r="F434" s="50"/>
      <c r="G434" s="50"/>
      <c r="H434" s="50"/>
      <c r="I434" s="50"/>
      <c r="J434" s="102"/>
      <c r="K434" s="46"/>
      <c r="L434" s="46"/>
      <c r="M434" s="46"/>
      <c r="N434" s="46"/>
      <c r="O434" s="46"/>
      <c r="P434" s="46"/>
      <c r="Q434" s="46"/>
      <c r="R434" s="46"/>
      <c r="S434" s="46"/>
      <c r="T434" s="46"/>
      <c r="U434" s="46"/>
      <c r="V434" s="46"/>
      <c r="W434" s="46"/>
      <c r="X434" s="46"/>
      <c r="Y434" s="46"/>
      <c r="Z434" s="46"/>
      <c r="AA434" s="46"/>
      <c r="AB434" s="46"/>
      <c r="AC434" s="46"/>
      <c r="AD434" s="46"/>
      <c r="AE434" s="46"/>
      <c r="AF434" s="46"/>
      <c r="AG434" s="46"/>
      <c r="AH434" s="46"/>
      <c r="AI434" s="46"/>
      <c r="AJ434" s="46"/>
      <c r="AK434" s="46"/>
      <c r="AL434" s="46"/>
    </row>
    <row r="435">
      <c r="A435" s="50"/>
      <c r="B435" s="46"/>
      <c r="C435" s="46"/>
      <c r="D435" s="46"/>
      <c r="E435" s="70"/>
      <c r="F435" s="50"/>
      <c r="G435" s="50"/>
      <c r="H435" s="50"/>
      <c r="I435" s="50"/>
      <c r="J435" s="102"/>
      <c r="K435" s="46"/>
      <c r="L435" s="46"/>
      <c r="M435" s="46"/>
      <c r="N435" s="46"/>
      <c r="O435" s="46"/>
      <c r="P435" s="46"/>
      <c r="Q435" s="46"/>
      <c r="R435" s="46"/>
      <c r="S435" s="46"/>
      <c r="T435" s="46"/>
      <c r="U435" s="46"/>
      <c r="V435" s="46"/>
      <c r="W435" s="46"/>
      <c r="X435" s="46"/>
      <c r="Y435" s="46"/>
      <c r="Z435" s="46"/>
      <c r="AA435" s="46"/>
      <c r="AB435" s="46"/>
      <c r="AC435" s="46"/>
      <c r="AD435" s="46"/>
      <c r="AE435" s="46"/>
      <c r="AF435" s="46"/>
      <c r="AG435" s="46"/>
      <c r="AH435" s="46"/>
      <c r="AI435" s="46"/>
      <c r="AJ435" s="46"/>
      <c r="AK435" s="46"/>
      <c r="AL435" s="46"/>
    </row>
    <row r="436">
      <c r="A436" s="50"/>
      <c r="B436" s="46"/>
      <c r="C436" s="46"/>
      <c r="D436" s="46"/>
      <c r="E436" s="70"/>
      <c r="F436" s="50"/>
      <c r="G436" s="50"/>
      <c r="H436" s="50"/>
      <c r="I436" s="50"/>
      <c r="J436" s="102"/>
      <c r="K436" s="46"/>
      <c r="L436" s="46"/>
      <c r="M436" s="46"/>
      <c r="N436" s="46"/>
      <c r="O436" s="46"/>
      <c r="P436" s="46"/>
      <c r="Q436" s="46"/>
      <c r="R436" s="46"/>
      <c r="S436" s="46"/>
      <c r="T436" s="46"/>
      <c r="U436" s="46"/>
      <c r="V436" s="46"/>
      <c r="W436" s="46"/>
      <c r="X436" s="46"/>
      <c r="Y436" s="46"/>
      <c r="Z436" s="46"/>
      <c r="AA436" s="46"/>
      <c r="AB436" s="46"/>
      <c r="AC436" s="46"/>
      <c r="AD436" s="46"/>
      <c r="AE436" s="46"/>
      <c r="AF436" s="46"/>
      <c r="AG436" s="46"/>
      <c r="AH436" s="46"/>
      <c r="AI436" s="46"/>
      <c r="AJ436" s="46"/>
      <c r="AK436" s="46"/>
      <c r="AL436" s="46"/>
    </row>
    <row r="437">
      <c r="A437" s="50"/>
      <c r="B437" s="46"/>
      <c r="C437" s="46"/>
      <c r="D437" s="46"/>
      <c r="E437" s="70"/>
      <c r="F437" s="50"/>
      <c r="G437" s="50"/>
      <c r="H437" s="50"/>
      <c r="I437" s="50"/>
      <c r="J437" s="102"/>
      <c r="K437" s="46"/>
      <c r="L437" s="46"/>
      <c r="M437" s="46"/>
      <c r="N437" s="46"/>
      <c r="O437" s="46"/>
      <c r="P437" s="46"/>
      <c r="Q437" s="46"/>
      <c r="R437" s="46"/>
      <c r="S437" s="46"/>
      <c r="T437" s="46"/>
      <c r="U437" s="46"/>
      <c r="V437" s="46"/>
      <c r="W437" s="46"/>
      <c r="X437" s="46"/>
      <c r="Y437" s="46"/>
      <c r="Z437" s="46"/>
      <c r="AA437" s="46"/>
      <c r="AB437" s="46"/>
      <c r="AC437" s="46"/>
      <c r="AD437" s="46"/>
      <c r="AE437" s="46"/>
      <c r="AF437" s="46"/>
      <c r="AG437" s="46"/>
      <c r="AH437" s="46"/>
      <c r="AI437" s="46"/>
      <c r="AJ437" s="46"/>
      <c r="AK437" s="46"/>
      <c r="AL437" s="46"/>
    </row>
    <row r="438">
      <c r="A438" s="50"/>
      <c r="B438" s="46"/>
      <c r="C438" s="46"/>
      <c r="D438" s="46"/>
      <c r="E438" s="70"/>
      <c r="F438" s="50"/>
      <c r="G438" s="50"/>
      <c r="H438" s="50"/>
      <c r="I438" s="50"/>
      <c r="J438" s="102"/>
      <c r="K438" s="46"/>
      <c r="L438" s="46"/>
      <c r="M438" s="46"/>
      <c r="N438" s="46"/>
      <c r="O438" s="46"/>
      <c r="P438" s="46"/>
      <c r="Q438" s="46"/>
      <c r="R438" s="46"/>
      <c r="S438" s="46"/>
      <c r="T438" s="46"/>
      <c r="U438" s="46"/>
      <c r="V438" s="46"/>
      <c r="W438" s="46"/>
      <c r="X438" s="46"/>
      <c r="Y438" s="46"/>
      <c r="Z438" s="46"/>
      <c r="AA438" s="46"/>
      <c r="AB438" s="46"/>
      <c r="AC438" s="46"/>
      <c r="AD438" s="46"/>
      <c r="AE438" s="46"/>
      <c r="AF438" s="46"/>
      <c r="AG438" s="46"/>
      <c r="AH438" s="46"/>
      <c r="AI438" s="46"/>
      <c r="AJ438" s="46"/>
      <c r="AK438" s="46"/>
      <c r="AL438" s="46"/>
    </row>
    <row r="439">
      <c r="A439" s="50"/>
      <c r="B439" s="46"/>
      <c r="C439" s="46"/>
      <c r="D439" s="46"/>
      <c r="E439" s="70"/>
      <c r="F439" s="50"/>
      <c r="G439" s="50"/>
      <c r="H439" s="50"/>
      <c r="I439" s="50"/>
      <c r="J439" s="102"/>
      <c r="K439" s="46"/>
      <c r="L439" s="46"/>
      <c r="M439" s="46"/>
      <c r="N439" s="46"/>
      <c r="O439" s="46"/>
      <c r="P439" s="46"/>
      <c r="Q439" s="46"/>
      <c r="R439" s="46"/>
      <c r="S439" s="46"/>
      <c r="T439" s="46"/>
      <c r="U439" s="46"/>
      <c r="V439" s="46"/>
      <c r="W439" s="46"/>
      <c r="X439" s="46"/>
      <c r="Y439" s="46"/>
      <c r="Z439" s="46"/>
      <c r="AA439" s="46"/>
      <c r="AB439" s="46"/>
      <c r="AC439" s="46"/>
      <c r="AD439" s="46"/>
      <c r="AE439" s="46"/>
      <c r="AF439" s="46"/>
      <c r="AG439" s="46"/>
      <c r="AH439" s="46"/>
      <c r="AI439" s="46"/>
      <c r="AJ439" s="46"/>
      <c r="AK439" s="46"/>
      <c r="AL439" s="46"/>
    </row>
    <row r="440">
      <c r="A440" s="50"/>
      <c r="B440" s="46"/>
      <c r="C440" s="46"/>
      <c r="D440" s="46"/>
      <c r="E440" s="70"/>
      <c r="F440" s="50"/>
      <c r="G440" s="50"/>
      <c r="H440" s="50"/>
      <c r="I440" s="50"/>
      <c r="J440" s="102"/>
      <c r="K440" s="46"/>
      <c r="L440" s="46"/>
      <c r="M440" s="46"/>
      <c r="N440" s="46"/>
      <c r="O440" s="46"/>
      <c r="P440" s="46"/>
      <c r="Q440" s="46"/>
      <c r="R440" s="46"/>
      <c r="S440" s="46"/>
      <c r="T440" s="46"/>
      <c r="U440" s="46"/>
      <c r="V440" s="46"/>
      <c r="W440" s="46"/>
      <c r="X440" s="46"/>
      <c r="Y440" s="46"/>
      <c r="Z440" s="46"/>
      <c r="AA440" s="46"/>
      <c r="AB440" s="46"/>
      <c r="AC440" s="46"/>
      <c r="AD440" s="46"/>
      <c r="AE440" s="46"/>
      <c r="AF440" s="46"/>
      <c r="AG440" s="46"/>
      <c r="AH440" s="46"/>
      <c r="AI440" s="46"/>
      <c r="AJ440" s="46"/>
      <c r="AK440" s="46"/>
      <c r="AL440" s="46"/>
    </row>
    <row r="441">
      <c r="A441" s="50"/>
      <c r="B441" s="46"/>
      <c r="C441" s="46"/>
      <c r="D441" s="46"/>
      <c r="E441" s="70"/>
      <c r="F441" s="50"/>
      <c r="G441" s="50"/>
      <c r="H441" s="50"/>
      <c r="I441" s="50"/>
      <c r="J441" s="102"/>
      <c r="K441" s="46"/>
      <c r="L441" s="46"/>
      <c r="M441" s="46"/>
      <c r="N441" s="46"/>
      <c r="O441" s="46"/>
      <c r="P441" s="46"/>
      <c r="Q441" s="46"/>
      <c r="R441" s="46"/>
      <c r="S441" s="46"/>
      <c r="T441" s="46"/>
      <c r="U441" s="46"/>
      <c r="V441" s="46"/>
      <c r="W441" s="46"/>
      <c r="X441" s="46"/>
      <c r="Y441" s="46"/>
      <c r="Z441" s="46"/>
      <c r="AA441" s="46"/>
      <c r="AB441" s="46"/>
      <c r="AC441" s="46"/>
      <c r="AD441" s="46"/>
      <c r="AE441" s="46"/>
      <c r="AF441" s="46"/>
      <c r="AG441" s="46"/>
      <c r="AH441" s="46"/>
      <c r="AI441" s="46"/>
      <c r="AJ441" s="46"/>
      <c r="AK441" s="46"/>
      <c r="AL441" s="46"/>
    </row>
    <row r="442">
      <c r="A442" s="50"/>
      <c r="B442" s="46"/>
      <c r="C442" s="46"/>
      <c r="D442" s="46"/>
      <c r="E442" s="70"/>
      <c r="F442" s="50"/>
      <c r="G442" s="50"/>
      <c r="H442" s="50"/>
      <c r="I442" s="50"/>
      <c r="J442" s="102"/>
      <c r="K442" s="46"/>
      <c r="L442" s="46"/>
      <c r="M442" s="46"/>
      <c r="N442" s="46"/>
      <c r="O442" s="46"/>
      <c r="P442" s="46"/>
      <c r="Q442" s="46"/>
      <c r="R442" s="46"/>
      <c r="S442" s="46"/>
      <c r="T442" s="46"/>
      <c r="U442" s="46"/>
      <c r="V442" s="46"/>
      <c r="W442" s="46"/>
      <c r="X442" s="46"/>
      <c r="Y442" s="46"/>
      <c r="Z442" s="46"/>
      <c r="AA442" s="46"/>
      <c r="AB442" s="46"/>
      <c r="AC442" s="46"/>
      <c r="AD442" s="46"/>
      <c r="AE442" s="46"/>
      <c r="AF442" s="46"/>
      <c r="AG442" s="46"/>
      <c r="AH442" s="46"/>
      <c r="AI442" s="46"/>
      <c r="AJ442" s="46"/>
      <c r="AK442" s="46"/>
      <c r="AL442" s="46"/>
    </row>
    <row r="443">
      <c r="A443" s="50"/>
      <c r="B443" s="46"/>
      <c r="C443" s="46"/>
      <c r="D443" s="46"/>
      <c r="E443" s="70"/>
      <c r="F443" s="50"/>
      <c r="G443" s="50"/>
      <c r="H443" s="50"/>
      <c r="I443" s="50"/>
      <c r="J443" s="102"/>
      <c r="K443" s="46"/>
      <c r="L443" s="46"/>
      <c r="M443" s="46"/>
      <c r="N443" s="46"/>
      <c r="O443" s="46"/>
      <c r="P443" s="46"/>
      <c r="Q443" s="46"/>
      <c r="R443" s="46"/>
      <c r="S443" s="46"/>
      <c r="T443" s="46"/>
      <c r="U443" s="46"/>
      <c r="V443" s="46"/>
      <c r="W443" s="46"/>
      <c r="X443" s="46"/>
      <c r="Y443" s="46"/>
      <c r="Z443" s="46"/>
      <c r="AA443" s="46"/>
      <c r="AB443" s="46"/>
      <c r="AC443" s="46"/>
      <c r="AD443" s="46"/>
      <c r="AE443" s="46"/>
      <c r="AF443" s="46"/>
      <c r="AG443" s="46"/>
      <c r="AH443" s="46"/>
      <c r="AI443" s="46"/>
      <c r="AJ443" s="46"/>
      <c r="AK443" s="46"/>
      <c r="AL443" s="46"/>
    </row>
    <row r="444">
      <c r="A444" s="50"/>
      <c r="B444" s="46"/>
      <c r="C444" s="46"/>
      <c r="D444" s="46"/>
      <c r="E444" s="70"/>
      <c r="F444" s="50"/>
      <c r="G444" s="50"/>
      <c r="H444" s="50"/>
      <c r="I444" s="50"/>
      <c r="J444" s="102"/>
      <c r="K444" s="46"/>
      <c r="L444" s="46"/>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c r="AJ444" s="46"/>
      <c r="AK444" s="46"/>
      <c r="AL444" s="46"/>
    </row>
    <row r="445">
      <c r="A445" s="50"/>
      <c r="B445" s="46"/>
      <c r="C445" s="46"/>
      <c r="D445" s="46"/>
      <c r="E445" s="70"/>
      <c r="F445" s="50"/>
      <c r="G445" s="50"/>
      <c r="H445" s="50"/>
      <c r="I445" s="50"/>
      <c r="J445" s="102"/>
      <c r="K445" s="46"/>
      <c r="L445" s="46"/>
      <c r="M445" s="46"/>
      <c r="N445" s="46"/>
      <c r="O445" s="46"/>
      <c r="P445" s="46"/>
      <c r="Q445" s="46"/>
      <c r="R445" s="46"/>
      <c r="S445" s="46"/>
      <c r="T445" s="46"/>
      <c r="U445" s="46"/>
      <c r="V445" s="46"/>
      <c r="W445" s="46"/>
      <c r="X445" s="46"/>
      <c r="Y445" s="46"/>
      <c r="Z445" s="46"/>
      <c r="AA445" s="46"/>
      <c r="AB445" s="46"/>
      <c r="AC445" s="46"/>
      <c r="AD445" s="46"/>
      <c r="AE445" s="46"/>
      <c r="AF445" s="46"/>
      <c r="AG445" s="46"/>
      <c r="AH445" s="46"/>
      <c r="AI445" s="46"/>
      <c r="AJ445" s="46"/>
      <c r="AK445" s="46"/>
      <c r="AL445" s="46"/>
    </row>
    <row r="446">
      <c r="A446" s="50"/>
      <c r="B446" s="46"/>
      <c r="C446" s="46"/>
      <c r="D446" s="46"/>
      <c r="E446" s="70"/>
      <c r="F446" s="50"/>
      <c r="G446" s="50"/>
      <c r="H446" s="50"/>
      <c r="I446" s="50"/>
      <c r="J446" s="102"/>
      <c r="K446" s="46"/>
      <c r="L446" s="46"/>
      <c r="M446" s="46"/>
      <c r="N446" s="46"/>
      <c r="O446" s="46"/>
      <c r="P446" s="46"/>
      <c r="Q446" s="46"/>
      <c r="R446" s="46"/>
      <c r="S446" s="46"/>
      <c r="T446" s="46"/>
      <c r="U446" s="46"/>
      <c r="V446" s="46"/>
      <c r="W446" s="46"/>
      <c r="X446" s="46"/>
      <c r="Y446" s="46"/>
      <c r="Z446" s="46"/>
      <c r="AA446" s="46"/>
      <c r="AB446" s="46"/>
      <c r="AC446" s="46"/>
      <c r="AD446" s="46"/>
      <c r="AE446" s="46"/>
      <c r="AF446" s="46"/>
      <c r="AG446" s="46"/>
      <c r="AH446" s="46"/>
      <c r="AI446" s="46"/>
      <c r="AJ446" s="46"/>
      <c r="AK446" s="46"/>
      <c r="AL446" s="46"/>
    </row>
    <row r="447">
      <c r="A447" s="50"/>
      <c r="B447" s="46"/>
      <c r="C447" s="46"/>
      <c r="D447" s="46"/>
      <c r="E447" s="70"/>
      <c r="F447" s="50"/>
      <c r="G447" s="50"/>
      <c r="H447" s="50"/>
      <c r="I447" s="50"/>
      <c r="J447" s="102"/>
      <c r="K447" s="46"/>
      <c r="L447" s="46"/>
      <c r="M447" s="46"/>
      <c r="N447" s="46"/>
      <c r="O447" s="46"/>
      <c r="P447" s="46"/>
      <c r="Q447" s="46"/>
      <c r="R447" s="46"/>
      <c r="S447" s="46"/>
      <c r="T447" s="46"/>
      <c r="U447" s="46"/>
      <c r="V447" s="46"/>
      <c r="W447" s="46"/>
      <c r="X447" s="46"/>
      <c r="Y447" s="46"/>
      <c r="Z447" s="46"/>
      <c r="AA447" s="46"/>
      <c r="AB447" s="46"/>
      <c r="AC447" s="46"/>
      <c r="AD447" s="46"/>
      <c r="AE447" s="46"/>
      <c r="AF447" s="46"/>
      <c r="AG447" s="46"/>
      <c r="AH447" s="46"/>
      <c r="AI447" s="46"/>
      <c r="AJ447" s="46"/>
      <c r="AK447" s="46"/>
      <c r="AL447" s="46"/>
    </row>
    <row r="448">
      <c r="A448" s="50"/>
      <c r="B448" s="46"/>
      <c r="C448" s="46"/>
      <c r="D448" s="46"/>
      <c r="E448" s="70"/>
      <c r="F448" s="50"/>
      <c r="G448" s="50"/>
      <c r="H448" s="50"/>
      <c r="I448" s="50"/>
      <c r="J448" s="102"/>
      <c r="K448" s="46"/>
      <c r="L448" s="46"/>
      <c r="M448" s="46"/>
      <c r="N448" s="46"/>
      <c r="O448" s="46"/>
      <c r="P448" s="46"/>
      <c r="Q448" s="46"/>
      <c r="R448" s="46"/>
      <c r="S448" s="46"/>
      <c r="T448" s="46"/>
      <c r="U448" s="46"/>
      <c r="V448" s="46"/>
      <c r="W448" s="46"/>
      <c r="X448" s="46"/>
      <c r="Y448" s="46"/>
      <c r="Z448" s="46"/>
      <c r="AA448" s="46"/>
      <c r="AB448" s="46"/>
      <c r="AC448" s="46"/>
      <c r="AD448" s="46"/>
      <c r="AE448" s="46"/>
      <c r="AF448" s="46"/>
      <c r="AG448" s="46"/>
      <c r="AH448" s="46"/>
      <c r="AI448" s="46"/>
      <c r="AJ448" s="46"/>
      <c r="AK448" s="46"/>
      <c r="AL448" s="46"/>
    </row>
    <row r="449">
      <c r="A449" s="50"/>
      <c r="B449" s="46"/>
      <c r="C449" s="46"/>
      <c r="D449" s="46"/>
      <c r="E449" s="70"/>
      <c r="F449" s="50"/>
      <c r="G449" s="50"/>
      <c r="H449" s="50"/>
      <c r="I449" s="50"/>
      <c r="J449" s="102"/>
      <c r="K449" s="46"/>
      <c r="L449" s="46"/>
      <c r="M449" s="46"/>
      <c r="N449" s="46"/>
      <c r="O449" s="46"/>
      <c r="P449" s="46"/>
      <c r="Q449" s="46"/>
      <c r="R449" s="46"/>
      <c r="S449" s="46"/>
      <c r="T449" s="46"/>
      <c r="U449" s="46"/>
      <c r="V449" s="46"/>
      <c r="W449" s="46"/>
      <c r="X449" s="46"/>
      <c r="Y449" s="46"/>
      <c r="Z449" s="46"/>
      <c r="AA449" s="46"/>
      <c r="AB449" s="46"/>
      <c r="AC449" s="46"/>
      <c r="AD449" s="46"/>
      <c r="AE449" s="46"/>
      <c r="AF449" s="46"/>
      <c r="AG449" s="46"/>
      <c r="AH449" s="46"/>
      <c r="AI449" s="46"/>
      <c r="AJ449" s="46"/>
      <c r="AK449" s="46"/>
      <c r="AL449" s="46"/>
    </row>
    <row r="450">
      <c r="A450" s="50"/>
      <c r="B450" s="46"/>
      <c r="C450" s="46"/>
      <c r="D450" s="46"/>
      <c r="E450" s="70"/>
      <c r="F450" s="50"/>
      <c r="G450" s="50"/>
      <c r="H450" s="50"/>
      <c r="I450" s="50"/>
      <c r="J450" s="102"/>
      <c r="K450" s="46"/>
      <c r="L450" s="46"/>
      <c r="M450" s="46"/>
      <c r="N450" s="46"/>
      <c r="O450" s="46"/>
      <c r="P450" s="46"/>
      <c r="Q450" s="46"/>
      <c r="R450" s="46"/>
      <c r="S450" s="46"/>
      <c r="T450" s="46"/>
      <c r="U450" s="46"/>
      <c r="V450" s="46"/>
      <c r="W450" s="46"/>
      <c r="X450" s="46"/>
      <c r="Y450" s="46"/>
      <c r="Z450" s="46"/>
      <c r="AA450" s="46"/>
      <c r="AB450" s="46"/>
      <c r="AC450" s="46"/>
      <c r="AD450" s="46"/>
      <c r="AE450" s="46"/>
      <c r="AF450" s="46"/>
      <c r="AG450" s="46"/>
      <c r="AH450" s="46"/>
      <c r="AI450" s="46"/>
      <c r="AJ450" s="46"/>
      <c r="AK450" s="46"/>
      <c r="AL450" s="46"/>
    </row>
    <row r="451">
      <c r="A451" s="50"/>
      <c r="B451" s="46"/>
      <c r="C451" s="46"/>
      <c r="D451" s="46"/>
      <c r="E451" s="70"/>
      <c r="F451" s="50"/>
      <c r="G451" s="50"/>
      <c r="H451" s="50"/>
      <c r="I451" s="50"/>
      <c r="J451" s="102"/>
      <c r="K451" s="46"/>
      <c r="L451" s="46"/>
      <c r="M451" s="46"/>
      <c r="N451" s="46"/>
      <c r="O451" s="46"/>
      <c r="P451" s="46"/>
      <c r="Q451" s="46"/>
      <c r="R451" s="46"/>
      <c r="S451" s="46"/>
      <c r="T451" s="46"/>
      <c r="U451" s="46"/>
      <c r="V451" s="46"/>
      <c r="W451" s="46"/>
      <c r="X451" s="46"/>
      <c r="Y451" s="46"/>
      <c r="Z451" s="46"/>
      <c r="AA451" s="46"/>
      <c r="AB451" s="46"/>
      <c r="AC451" s="46"/>
      <c r="AD451" s="46"/>
      <c r="AE451" s="46"/>
      <c r="AF451" s="46"/>
      <c r="AG451" s="46"/>
      <c r="AH451" s="46"/>
      <c r="AI451" s="46"/>
      <c r="AJ451" s="46"/>
      <c r="AK451" s="46"/>
      <c r="AL451" s="46"/>
    </row>
    <row r="452">
      <c r="A452" s="50"/>
      <c r="B452" s="46"/>
      <c r="C452" s="46"/>
      <c r="D452" s="46"/>
      <c r="E452" s="70"/>
      <c r="F452" s="50"/>
      <c r="G452" s="50"/>
      <c r="H452" s="50"/>
      <c r="I452" s="50"/>
      <c r="J452" s="102"/>
      <c r="K452" s="46"/>
      <c r="L452" s="46"/>
      <c r="M452" s="46"/>
      <c r="N452" s="46"/>
      <c r="O452" s="46"/>
      <c r="P452" s="46"/>
      <c r="Q452" s="46"/>
      <c r="R452" s="46"/>
      <c r="S452" s="46"/>
      <c r="T452" s="46"/>
      <c r="U452" s="46"/>
      <c r="V452" s="46"/>
      <c r="W452" s="46"/>
      <c r="X452" s="46"/>
      <c r="Y452" s="46"/>
      <c r="Z452" s="46"/>
      <c r="AA452" s="46"/>
      <c r="AB452" s="46"/>
      <c r="AC452" s="46"/>
      <c r="AD452" s="46"/>
      <c r="AE452" s="46"/>
      <c r="AF452" s="46"/>
      <c r="AG452" s="46"/>
      <c r="AH452" s="46"/>
      <c r="AI452" s="46"/>
      <c r="AJ452" s="46"/>
      <c r="AK452" s="46"/>
      <c r="AL452" s="46"/>
    </row>
    <row r="453">
      <c r="A453" s="50"/>
      <c r="B453" s="46"/>
      <c r="C453" s="46"/>
      <c r="D453" s="46"/>
      <c r="E453" s="70"/>
      <c r="F453" s="50"/>
      <c r="G453" s="50"/>
      <c r="H453" s="50"/>
      <c r="I453" s="50"/>
      <c r="J453" s="102"/>
      <c r="K453" s="46"/>
      <c r="L453" s="46"/>
      <c r="M453" s="46"/>
      <c r="N453" s="46"/>
      <c r="O453" s="46"/>
      <c r="P453" s="46"/>
      <c r="Q453" s="46"/>
      <c r="R453" s="46"/>
      <c r="S453" s="46"/>
      <c r="T453" s="46"/>
      <c r="U453" s="46"/>
      <c r="V453" s="46"/>
      <c r="W453" s="46"/>
      <c r="X453" s="46"/>
      <c r="Y453" s="46"/>
      <c r="Z453" s="46"/>
      <c r="AA453" s="46"/>
      <c r="AB453" s="46"/>
      <c r="AC453" s="46"/>
      <c r="AD453" s="46"/>
      <c r="AE453" s="46"/>
      <c r="AF453" s="46"/>
      <c r="AG453" s="46"/>
      <c r="AH453" s="46"/>
      <c r="AI453" s="46"/>
      <c r="AJ453" s="46"/>
      <c r="AK453" s="46"/>
      <c r="AL453" s="46"/>
    </row>
    <row r="454">
      <c r="A454" s="50"/>
      <c r="B454" s="46"/>
      <c r="C454" s="46"/>
      <c r="D454" s="46"/>
      <c r="E454" s="70"/>
      <c r="F454" s="50"/>
      <c r="G454" s="50"/>
      <c r="H454" s="50"/>
      <c r="I454" s="50"/>
      <c r="J454" s="102"/>
      <c r="K454" s="46"/>
      <c r="L454" s="46"/>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c r="AJ454" s="46"/>
      <c r="AK454" s="46"/>
      <c r="AL454" s="46"/>
    </row>
    <row r="455">
      <c r="A455" s="50"/>
      <c r="B455" s="46"/>
      <c r="C455" s="46"/>
      <c r="D455" s="46"/>
      <c r="E455" s="70"/>
      <c r="F455" s="50"/>
      <c r="G455" s="50"/>
      <c r="H455" s="50"/>
      <c r="I455" s="50"/>
      <c r="J455" s="102"/>
      <c r="K455" s="46"/>
      <c r="L455" s="46"/>
      <c r="M455" s="46"/>
      <c r="N455" s="46"/>
      <c r="O455" s="46"/>
      <c r="P455" s="46"/>
      <c r="Q455" s="46"/>
      <c r="R455" s="46"/>
      <c r="S455" s="46"/>
      <c r="T455" s="46"/>
      <c r="U455" s="46"/>
      <c r="V455" s="46"/>
      <c r="W455" s="46"/>
      <c r="X455" s="46"/>
      <c r="Y455" s="46"/>
      <c r="Z455" s="46"/>
      <c r="AA455" s="46"/>
      <c r="AB455" s="46"/>
      <c r="AC455" s="46"/>
      <c r="AD455" s="46"/>
      <c r="AE455" s="46"/>
      <c r="AF455" s="46"/>
      <c r="AG455" s="46"/>
      <c r="AH455" s="46"/>
      <c r="AI455" s="46"/>
      <c r="AJ455" s="46"/>
      <c r="AK455" s="46"/>
      <c r="AL455" s="46"/>
    </row>
    <row r="456">
      <c r="A456" s="50"/>
      <c r="B456" s="46"/>
      <c r="C456" s="46"/>
      <c r="D456" s="46"/>
      <c r="E456" s="70"/>
      <c r="F456" s="50"/>
      <c r="G456" s="50"/>
      <c r="H456" s="50"/>
      <c r="I456" s="50"/>
      <c r="J456" s="102"/>
      <c r="K456" s="46"/>
      <c r="L456" s="46"/>
      <c r="M456" s="46"/>
      <c r="N456" s="46"/>
      <c r="O456" s="46"/>
      <c r="P456" s="46"/>
      <c r="Q456" s="46"/>
      <c r="R456" s="46"/>
      <c r="S456" s="46"/>
      <c r="T456" s="46"/>
      <c r="U456" s="46"/>
      <c r="V456" s="46"/>
      <c r="W456" s="46"/>
      <c r="X456" s="46"/>
      <c r="Y456" s="46"/>
      <c r="Z456" s="46"/>
      <c r="AA456" s="46"/>
      <c r="AB456" s="46"/>
      <c r="AC456" s="46"/>
      <c r="AD456" s="46"/>
      <c r="AE456" s="46"/>
      <c r="AF456" s="46"/>
      <c r="AG456" s="46"/>
      <c r="AH456" s="46"/>
      <c r="AI456" s="46"/>
      <c r="AJ456" s="46"/>
      <c r="AK456" s="46"/>
      <c r="AL456" s="46"/>
    </row>
    <row r="457">
      <c r="A457" s="50"/>
      <c r="B457" s="46"/>
      <c r="C457" s="46"/>
      <c r="D457" s="46"/>
      <c r="E457" s="70"/>
      <c r="F457" s="50"/>
      <c r="G457" s="50"/>
      <c r="H457" s="50"/>
      <c r="I457" s="50"/>
      <c r="J457" s="102"/>
      <c r="K457" s="46"/>
      <c r="L457" s="46"/>
      <c r="M457" s="46"/>
      <c r="N457" s="46"/>
      <c r="O457" s="46"/>
      <c r="P457" s="46"/>
      <c r="Q457" s="46"/>
      <c r="R457" s="46"/>
      <c r="S457" s="46"/>
      <c r="T457" s="46"/>
      <c r="U457" s="46"/>
      <c r="V457" s="46"/>
      <c r="W457" s="46"/>
      <c r="X457" s="46"/>
      <c r="Y457" s="46"/>
      <c r="Z457" s="46"/>
      <c r="AA457" s="46"/>
      <c r="AB457" s="46"/>
      <c r="AC457" s="46"/>
      <c r="AD457" s="46"/>
      <c r="AE457" s="46"/>
      <c r="AF457" s="46"/>
      <c r="AG457" s="46"/>
      <c r="AH457" s="46"/>
      <c r="AI457" s="46"/>
      <c r="AJ457" s="46"/>
      <c r="AK457" s="46"/>
      <c r="AL457" s="46"/>
    </row>
    <row r="458">
      <c r="A458" s="50"/>
      <c r="B458" s="46"/>
      <c r="C458" s="46"/>
      <c r="D458" s="46"/>
      <c r="E458" s="70"/>
      <c r="F458" s="50"/>
      <c r="G458" s="50"/>
      <c r="H458" s="50"/>
      <c r="I458" s="50"/>
      <c r="J458" s="102"/>
      <c r="K458" s="46"/>
      <c r="L458" s="46"/>
      <c r="M458" s="46"/>
      <c r="N458" s="46"/>
      <c r="O458" s="46"/>
      <c r="P458" s="46"/>
      <c r="Q458" s="46"/>
      <c r="R458" s="46"/>
      <c r="S458" s="46"/>
      <c r="T458" s="46"/>
      <c r="U458" s="46"/>
      <c r="V458" s="46"/>
      <c r="W458" s="46"/>
      <c r="X458" s="46"/>
      <c r="Y458" s="46"/>
      <c r="Z458" s="46"/>
      <c r="AA458" s="46"/>
      <c r="AB458" s="46"/>
      <c r="AC458" s="46"/>
      <c r="AD458" s="46"/>
      <c r="AE458" s="46"/>
      <c r="AF458" s="46"/>
      <c r="AG458" s="46"/>
      <c r="AH458" s="46"/>
      <c r="AI458" s="46"/>
      <c r="AJ458" s="46"/>
      <c r="AK458" s="46"/>
      <c r="AL458" s="46"/>
    </row>
    <row r="459">
      <c r="A459" s="50"/>
      <c r="B459" s="46"/>
      <c r="C459" s="46"/>
      <c r="D459" s="46"/>
      <c r="E459" s="70"/>
      <c r="F459" s="50"/>
      <c r="G459" s="50"/>
      <c r="H459" s="50"/>
      <c r="I459" s="50"/>
      <c r="J459" s="102"/>
      <c r="K459" s="46"/>
      <c r="L459" s="46"/>
      <c r="M459" s="46"/>
      <c r="N459" s="46"/>
      <c r="O459" s="46"/>
      <c r="P459" s="46"/>
      <c r="Q459" s="46"/>
      <c r="R459" s="46"/>
      <c r="S459" s="46"/>
      <c r="T459" s="46"/>
      <c r="U459" s="46"/>
      <c r="V459" s="46"/>
      <c r="W459" s="46"/>
      <c r="X459" s="46"/>
      <c r="Y459" s="46"/>
      <c r="Z459" s="46"/>
      <c r="AA459" s="46"/>
      <c r="AB459" s="46"/>
      <c r="AC459" s="46"/>
      <c r="AD459" s="46"/>
      <c r="AE459" s="46"/>
      <c r="AF459" s="46"/>
      <c r="AG459" s="46"/>
      <c r="AH459" s="46"/>
      <c r="AI459" s="46"/>
      <c r="AJ459" s="46"/>
      <c r="AK459" s="46"/>
      <c r="AL459" s="46"/>
    </row>
    <row r="460">
      <c r="A460" s="50"/>
      <c r="B460" s="46"/>
      <c r="C460" s="46"/>
      <c r="D460" s="46"/>
      <c r="E460" s="70"/>
      <c r="F460" s="50"/>
      <c r="G460" s="50"/>
      <c r="H460" s="50"/>
      <c r="I460" s="50"/>
      <c r="J460" s="102"/>
      <c r="K460" s="46"/>
      <c r="L460" s="46"/>
      <c r="M460" s="46"/>
      <c r="N460" s="46"/>
      <c r="O460" s="46"/>
      <c r="P460" s="46"/>
      <c r="Q460" s="46"/>
      <c r="R460" s="46"/>
      <c r="S460" s="46"/>
      <c r="T460" s="46"/>
      <c r="U460" s="46"/>
      <c r="V460" s="46"/>
      <c r="W460" s="46"/>
      <c r="X460" s="46"/>
      <c r="Y460" s="46"/>
      <c r="Z460" s="46"/>
      <c r="AA460" s="46"/>
      <c r="AB460" s="46"/>
      <c r="AC460" s="46"/>
      <c r="AD460" s="46"/>
      <c r="AE460" s="46"/>
      <c r="AF460" s="46"/>
      <c r="AG460" s="46"/>
      <c r="AH460" s="46"/>
      <c r="AI460" s="46"/>
      <c r="AJ460" s="46"/>
      <c r="AK460" s="46"/>
      <c r="AL460" s="46"/>
    </row>
    <row r="461">
      <c r="A461" s="50"/>
      <c r="B461" s="46"/>
      <c r="C461" s="46"/>
      <c r="D461" s="46"/>
      <c r="E461" s="70"/>
      <c r="F461" s="50"/>
      <c r="G461" s="50"/>
      <c r="H461" s="50"/>
      <c r="I461" s="50"/>
      <c r="J461" s="102"/>
      <c r="K461" s="46"/>
      <c r="L461" s="46"/>
      <c r="M461" s="46"/>
      <c r="N461" s="46"/>
      <c r="O461" s="46"/>
      <c r="P461" s="46"/>
      <c r="Q461" s="46"/>
      <c r="R461" s="46"/>
      <c r="S461" s="46"/>
      <c r="T461" s="46"/>
      <c r="U461" s="46"/>
      <c r="V461" s="46"/>
      <c r="W461" s="46"/>
      <c r="X461" s="46"/>
      <c r="Y461" s="46"/>
      <c r="Z461" s="46"/>
      <c r="AA461" s="46"/>
      <c r="AB461" s="46"/>
      <c r="AC461" s="46"/>
      <c r="AD461" s="46"/>
      <c r="AE461" s="46"/>
      <c r="AF461" s="46"/>
      <c r="AG461" s="46"/>
      <c r="AH461" s="46"/>
      <c r="AI461" s="46"/>
      <c r="AJ461" s="46"/>
      <c r="AK461" s="46"/>
      <c r="AL461" s="46"/>
    </row>
    <row r="462">
      <c r="A462" s="50"/>
      <c r="B462" s="46"/>
      <c r="C462" s="46"/>
      <c r="D462" s="46"/>
      <c r="E462" s="70"/>
      <c r="F462" s="50"/>
      <c r="G462" s="50"/>
      <c r="H462" s="50"/>
      <c r="I462" s="50"/>
      <c r="J462" s="102"/>
      <c r="K462" s="46"/>
      <c r="L462" s="46"/>
      <c r="M462" s="46"/>
      <c r="N462" s="46"/>
      <c r="O462" s="46"/>
      <c r="P462" s="46"/>
      <c r="Q462" s="46"/>
      <c r="R462" s="46"/>
      <c r="S462" s="46"/>
      <c r="T462" s="46"/>
      <c r="U462" s="46"/>
      <c r="V462" s="46"/>
      <c r="W462" s="46"/>
      <c r="X462" s="46"/>
      <c r="Y462" s="46"/>
      <c r="Z462" s="46"/>
      <c r="AA462" s="46"/>
      <c r="AB462" s="46"/>
      <c r="AC462" s="46"/>
      <c r="AD462" s="46"/>
      <c r="AE462" s="46"/>
      <c r="AF462" s="46"/>
      <c r="AG462" s="46"/>
      <c r="AH462" s="46"/>
      <c r="AI462" s="46"/>
      <c r="AJ462" s="46"/>
      <c r="AK462" s="46"/>
      <c r="AL462" s="46"/>
    </row>
    <row r="463">
      <c r="A463" s="50"/>
      <c r="B463" s="46"/>
      <c r="C463" s="46"/>
      <c r="D463" s="46"/>
      <c r="E463" s="70"/>
      <c r="F463" s="50"/>
      <c r="G463" s="50"/>
      <c r="H463" s="50"/>
      <c r="I463" s="50"/>
      <c r="J463" s="102"/>
      <c r="K463" s="46"/>
      <c r="L463" s="46"/>
      <c r="M463" s="46"/>
      <c r="N463" s="46"/>
      <c r="O463" s="46"/>
      <c r="P463" s="46"/>
      <c r="Q463" s="46"/>
      <c r="R463" s="46"/>
      <c r="S463" s="46"/>
      <c r="T463" s="46"/>
      <c r="U463" s="46"/>
      <c r="V463" s="46"/>
      <c r="W463" s="46"/>
      <c r="X463" s="46"/>
      <c r="Y463" s="46"/>
      <c r="Z463" s="46"/>
      <c r="AA463" s="46"/>
      <c r="AB463" s="46"/>
      <c r="AC463" s="46"/>
      <c r="AD463" s="46"/>
      <c r="AE463" s="46"/>
      <c r="AF463" s="46"/>
      <c r="AG463" s="46"/>
      <c r="AH463" s="46"/>
      <c r="AI463" s="46"/>
      <c r="AJ463" s="46"/>
      <c r="AK463" s="46"/>
      <c r="AL463" s="46"/>
    </row>
    <row r="464">
      <c r="A464" s="50"/>
      <c r="B464" s="46"/>
      <c r="C464" s="46"/>
      <c r="D464" s="46"/>
      <c r="E464" s="70"/>
      <c r="F464" s="50"/>
      <c r="G464" s="50"/>
      <c r="H464" s="50"/>
      <c r="I464" s="50"/>
      <c r="J464" s="102"/>
      <c r="K464" s="46"/>
      <c r="L464" s="46"/>
      <c r="M464" s="46"/>
      <c r="N464" s="46"/>
      <c r="O464" s="46"/>
      <c r="P464" s="46"/>
      <c r="Q464" s="46"/>
      <c r="R464" s="46"/>
      <c r="S464" s="46"/>
      <c r="T464" s="46"/>
      <c r="U464" s="46"/>
      <c r="V464" s="46"/>
      <c r="W464" s="46"/>
      <c r="X464" s="46"/>
      <c r="Y464" s="46"/>
      <c r="Z464" s="46"/>
      <c r="AA464" s="46"/>
      <c r="AB464" s="46"/>
      <c r="AC464" s="46"/>
      <c r="AD464" s="46"/>
      <c r="AE464" s="46"/>
      <c r="AF464" s="46"/>
      <c r="AG464" s="46"/>
      <c r="AH464" s="46"/>
      <c r="AI464" s="46"/>
      <c r="AJ464" s="46"/>
      <c r="AK464" s="46"/>
      <c r="AL464" s="46"/>
    </row>
    <row r="465">
      <c r="A465" s="50"/>
      <c r="B465" s="46"/>
      <c r="C465" s="46"/>
      <c r="D465" s="46"/>
      <c r="E465" s="70"/>
      <c r="F465" s="50"/>
      <c r="G465" s="50"/>
      <c r="H465" s="50"/>
      <c r="I465" s="50"/>
      <c r="J465" s="102"/>
      <c r="K465" s="46"/>
      <c r="L465" s="46"/>
      <c r="M465" s="46"/>
      <c r="N465" s="46"/>
      <c r="O465" s="46"/>
      <c r="P465" s="46"/>
      <c r="Q465" s="46"/>
      <c r="R465" s="46"/>
      <c r="S465" s="46"/>
      <c r="T465" s="46"/>
      <c r="U465" s="46"/>
      <c r="V465" s="46"/>
      <c r="W465" s="46"/>
      <c r="X465" s="46"/>
      <c r="Y465" s="46"/>
      <c r="Z465" s="46"/>
      <c r="AA465" s="46"/>
      <c r="AB465" s="46"/>
      <c r="AC465" s="46"/>
      <c r="AD465" s="46"/>
      <c r="AE465" s="46"/>
      <c r="AF465" s="46"/>
      <c r="AG465" s="46"/>
      <c r="AH465" s="46"/>
      <c r="AI465" s="46"/>
      <c r="AJ465" s="46"/>
      <c r="AK465" s="46"/>
      <c r="AL465" s="46"/>
    </row>
    <row r="466">
      <c r="A466" s="50"/>
      <c r="B466" s="46"/>
      <c r="C466" s="46"/>
      <c r="D466" s="46"/>
      <c r="E466" s="70"/>
      <c r="F466" s="50"/>
      <c r="G466" s="50"/>
      <c r="H466" s="50"/>
      <c r="I466" s="50"/>
      <c r="J466" s="102"/>
      <c r="K466" s="46"/>
      <c r="L466" s="46"/>
      <c r="M466" s="46"/>
      <c r="N466" s="46"/>
      <c r="O466" s="46"/>
      <c r="P466" s="46"/>
      <c r="Q466" s="46"/>
      <c r="R466" s="46"/>
      <c r="S466" s="46"/>
      <c r="T466" s="46"/>
      <c r="U466" s="46"/>
      <c r="V466" s="46"/>
      <c r="W466" s="46"/>
      <c r="X466" s="46"/>
      <c r="Y466" s="46"/>
      <c r="Z466" s="46"/>
      <c r="AA466" s="46"/>
      <c r="AB466" s="46"/>
      <c r="AC466" s="46"/>
      <c r="AD466" s="46"/>
      <c r="AE466" s="46"/>
      <c r="AF466" s="46"/>
      <c r="AG466" s="46"/>
      <c r="AH466" s="46"/>
      <c r="AI466" s="46"/>
      <c r="AJ466" s="46"/>
      <c r="AK466" s="46"/>
      <c r="AL466" s="46"/>
    </row>
    <row r="467">
      <c r="A467" s="50"/>
      <c r="B467" s="46"/>
      <c r="C467" s="46"/>
      <c r="D467" s="46"/>
      <c r="E467" s="70"/>
      <c r="F467" s="50"/>
      <c r="G467" s="50"/>
      <c r="H467" s="50"/>
      <c r="I467" s="50"/>
      <c r="J467" s="102"/>
      <c r="K467" s="46"/>
      <c r="L467" s="46"/>
      <c r="M467" s="46"/>
      <c r="N467" s="46"/>
      <c r="O467" s="46"/>
      <c r="P467" s="46"/>
      <c r="Q467" s="46"/>
      <c r="R467" s="46"/>
      <c r="S467" s="46"/>
      <c r="T467" s="46"/>
      <c r="U467" s="46"/>
      <c r="V467" s="46"/>
      <c r="W467" s="46"/>
      <c r="X467" s="46"/>
      <c r="Y467" s="46"/>
      <c r="Z467" s="46"/>
      <c r="AA467" s="46"/>
      <c r="AB467" s="46"/>
      <c r="AC467" s="46"/>
      <c r="AD467" s="46"/>
      <c r="AE467" s="46"/>
      <c r="AF467" s="46"/>
      <c r="AG467" s="46"/>
      <c r="AH467" s="46"/>
      <c r="AI467" s="46"/>
      <c r="AJ467" s="46"/>
      <c r="AK467" s="46"/>
      <c r="AL467" s="46"/>
    </row>
    <row r="468">
      <c r="A468" s="50"/>
      <c r="B468" s="46"/>
      <c r="C468" s="46"/>
      <c r="D468" s="46"/>
      <c r="E468" s="70"/>
      <c r="F468" s="50"/>
      <c r="G468" s="50"/>
      <c r="H468" s="50"/>
      <c r="I468" s="50"/>
      <c r="J468" s="102"/>
      <c r="K468" s="46"/>
      <c r="L468" s="46"/>
      <c r="M468" s="46"/>
      <c r="N468" s="46"/>
      <c r="O468" s="46"/>
      <c r="P468" s="46"/>
      <c r="Q468" s="46"/>
      <c r="R468" s="46"/>
      <c r="S468" s="46"/>
      <c r="T468" s="46"/>
      <c r="U468" s="46"/>
      <c r="V468" s="46"/>
      <c r="W468" s="46"/>
      <c r="X468" s="46"/>
      <c r="Y468" s="46"/>
      <c r="Z468" s="46"/>
      <c r="AA468" s="46"/>
      <c r="AB468" s="46"/>
      <c r="AC468" s="46"/>
      <c r="AD468" s="46"/>
      <c r="AE468" s="46"/>
      <c r="AF468" s="46"/>
      <c r="AG468" s="46"/>
      <c r="AH468" s="46"/>
      <c r="AI468" s="46"/>
      <c r="AJ468" s="46"/>
      <c r="AK468" s="46"/>
      <c r="AL468" s="46"/>
    </row>
    <row r="469">
      <c r="A469" s="50"/>
      <c r="B469" s="46"/>
      <c r="C469" s="46"/>
      <c r="D469" s="46"/>
      <c r="E469" s="70"/>
      <c r="F469" s="50"/>
      <c r="G469" s="50"/>
      <c r="H469" s="50"/>
      <c r="I469" s="50"/>
      <c r="J469" s="102"/>
      <c r="K469" s="46"/>
      <c r="L469" s="46"/>
      <c r="M469" s="46"/>
      <c r="N469" s="46"/>
      <c r="O469" s="46"/>
      <c r="P469" s="46"/>
      <c r="Q469" s="46"/>
      <c r="R469" s="46"/>
      <c r="S469" s="46"/>
      <c r="T469" s="46"/>
      <c r="U469" s="46"/>
      <c r="V469" s="46"/>
      <c r="W469" s="46"/>
      <c r="X469" s="46"/>
      <c r="Y469" s="46"/>
      <c r="Z469" s="46"/>
      <c r="AA469" s="46"/>
      <c r="AB469" s="46"/>
      <c r="AC469" s="46"/>
      <c r="AD469" s="46"/>
      <c r="AE469" s="46"/>
      <c r="AF469" s="46"/>
      <c r="AG469" s="46"/>
      <c r="AH469" s="46"/>
      <c r="AI469" s="46"/>
      <c r="AJ469" s="46"/>
      <c r="AK469" s="46"/>
      <c r="AL469" s="46"/>
    </row>
    <row r="470">
      <c r="A470" s="50"/>
      <c r="B470" s="46"/>
      <c r="C470" s="46"/>
      <c r="D470" s="46"/>
      <c r="E470" s="70"/>
      <c r="F470" s="50"/>
      <c r="G470" s="50"/>
      <c r="H470" s="50"/>
      <c r="I470" s="50"/>
      <c r="J470" s="102"/>
      <c r="K470" s="46"/>
      <c r="L470" s="46"/>
      <c r="M470" s="46"/>
      <c r="N470" s="46"/>
      <c r="O470" s="46"/>
      <c r="P470" s="46"/>
      <c r="Q470" s="46"/>
      <c r="R470" s="46"/>
      <c r="S470" s="46"/>
      <c r="T470" s="46"/>
      <c r="U470" s="46"/>
      <c r="V470" s="46"/>
      <c r="W470" s="46"/>
      <c r="X470" s="46"/>
      <c r="Y470" s="46"/>
      <c r="Z470" s="46"/>
      <c r="AA470" s="46"/>
      <c r="AB470" s="46"/>
      <c r="AC470" s="46"/>
      <c r="AD470" s="46"/>
      <c r="AE470" s="46"/>
      <c r="AF470" s="46"/>
      <c r="AG470" s="46"/>
      <c r="AH470" s="46"/>
      <c r="AI470" s="46"/>
      <c r="AJ470" s="46"/>
      <c r="AK470" s="46"/>
      <c r="AL470" s="46"/>
    </row>
    <row r="471">
      <c r="A471" s="50"/>
      <c r="B471" s="46"/>
      <c r="C471" s="46"/>
      <c r="D471" s="46"/>
      <c r="E471" s="70"/>
      <c r="F471" s="50"/>
      <c r="G471" s="50"/>
      <c r="H471" s="50"/>
      <c r="I471" s="50"/>
      <c r="J471" s="102"/>
      <c r="K471" s="46"/>
      <c r="L471" s="46"/>
      <c r="M471" s="46"/>
      <c r="N471" s="46"/>
      <c r="O471" s="46"/>
      <c r="P471" s="46"/>
      <c r="Q471" s="46"/>
      <c r="R471" s="46"/>
      <c r="S471" s="46"/>
      <c r="T471" s="46"/>
      <c r="U471" s="46"/>
      <c r="V471" s="46"/>
      <c r="W471" s="46"/>
      <c r="X471" s="46"/>
      <c r="Y471" s="46"/>
      <c r="Z471" s="46"/>
      <c r="AA471" s="46"/>
      <c r="AB471" s="46"/>
      <c r="AC471" s="46"/>
      <c r="AD471" s="46"/>
      <c r="AE471" s="46"/>
      <c r="AF471" s="46"/>
      <c r="AG471" s="46"/>
      <c r="AH471" s="46"/>
      <c r="AI471" s="46"/>
      <c r="AJ471" s="46"/>
      <c r="AK471" s="46"/>
      <c r="AL471" s="46"/>
    </row>
    <row r="472">
      <c r="A472" s="50"/>
      <c r="B472" s="46"/>
      <c r="C472" s="46"/>
      <c r="D472" s="46"/>
      <c r="E472" s="70"/>
      <c r="F472" s="50"/>
      <c r="G472" s="50"/>
      <c r="H472" s="50"/>
      <c r="I472" s="50"/>
      <c r="J472" s="102"/>
      <c r="K472" s="46"/>
      <c r="L472" s="46"/>
      <c r="M472" s="46"/>
      <c r="N472" s="46"/>
      <c r="O472" s="46"/>
      <c r="P472" s="46"/>
      <c r="Q472" s="46"/>
      <c r="R472" s="46"/>
      <c r="S472" s="46"/>
      <c r="T472" s="46"/>
      <c r="U472" s="46"/>
      <c r="V472" s="46"/>
      <c r="W472" s="46"/>
      <c r="X472" s="46"/>
      <c r="Y472" s="46"/>
      <c r="Z472" s="46"/>
      <c r="AA472" s="46"/>
      <c r="AB472" s="46"/>
      <c r="AC472" s="46"/>
      <c r="AD472" s="46"/>
      <c r="AE472" s="46"/>
      <c r="AF472" s="46"/>
      <c r="AG472" s="46"/>
      <c r="AH472" s="46"/>
      <c r="AI472" s="46"/>
      <c r="AJ472" s="46"/>
      <c r="AK472" s="46"/>
      <c r="AL472" s="46"/>
    </row>
    <row r="473">
      <c r="A473" s="50"/>
      <c r="B473" s="46"/>
      <c r="C473" s="46"/>
      <c r="D473" s="46"/>
      <c r="E473" s="70"/>
      <c r="F473" s="50"/>
      <c r="G473" s="50"/>
      <c r="H473" s="50"/>
      <c r="I473" s="50"/>
      <c r="J473" s="102"/>
      <c r="K473" s="46"/>
      <c r="L473" s="46"/>
      <c r="M473" s="46"/>
      <c r="N473" s="46"/>
      <c r="O473" s="46"/>
      <c r="P473" s="46"/>
      <c r="Q473" s="46"/>
      <c r="R473" s="46"/>
      <c r="S473" s="46"/>
      <c r="T473" s="46"/>
      <c r="U473" s="46"/>
      <c r="V473" s="46"/>
      <c r="W473" s="46"/>
      <c r="X473" s="46"/>
      <c r="Y473" s="46"/>
      <c r="Z473" s="46"/>
      <c r="AA473" s="46"/>
      <c r="AB473" s="46"/>
      <c r="AC473" s="46"/>
      <c r="AD473" s="46"/>
      <c r="AE473" s="46"/>
      <c r="AF473" s="46"/>
      <c r="AG473" s="46"/>
      <c r="AH473" s="46"/>
      <c r="AI473" s="46"/>
      <c r="AJ473" s="46"/>
      <c r="AK473" s="46"/>
      <c r="AL473" s="46"/>
    </row>
    <row r="474">
      <c r="A474" s="50"/>
      <c r="B474" s="46"/>
      <c r="C474" s="46"/>
      <c r="D474" s="46"/>
      <c r="E474" s="70"/>
      <c r="F474" s="50"/>
      <c r="G474" s="50"/>
      <c r="H474" s="50"/>
      <c r="I474" s="50"/>
      <c r="J474" s="102"/>
      <c r="K474" s="46"/>
      <c r="L474" s="46"/>
      <c r="M474" s="46"/>
      <c r="N474" s="46"/>
      <c r="O474" s="46"/>
      <c r="P474" s="46"/>
      <c r="Q474" s="46"/>
      <c r="R474" s="46"/>
      <c r="S474" s="46"/>
      <c r="T474" s="46"/>
      <c r="U474" s="46"/>
      <c r="V474" s="46"/>
      <c r="W474" s="46"/>
      <c r="X474" s="46"/>
      <c r="Y474" s="46"/>
      <c r="Z474" s="46"/>
      <c r="AA474" s="46"/>
      <c r="AB474" s="46"/>
      <c r="AC474" s="46"/>
      <c r="AD474" s="46"/>
      <c r="AE474" s="46"/>
      <c r="AF474" s="46"/>
      <c r="AG474" s="46"/>
      <c r="AH474" s="46"/>
      <c r="AI474" s="46"/>
      <c r="AJ474" s="46"/>
      <c r="AK474" s="46"/>
      <c r="AL474" s="46"/>
    </row>
    <row r="475">
      <c r="A475" s="50"/>
      <c r="B475" s="46"/>
      <c r="C475" s="46"/>
      <c r="D475" s="46"/>
      <c r="E475" s="70"/>
      <c r="F475" s="50"/>
      <c r="G475" s="50"/>
      <c r="H475" s="50"/>
      <c r="I475" s="50"/>
      <c r="J475" s="102"/>
      <c r="K475" s="46"/>
      <c r="L475" s="46"/>
      <c r="M475" s="46"/>
      <c r="N475" s="46"/>
      <c r="O475" s="46"/>
      <c r="P475" s="46"/>
      <c r="Q475" s="46"/>
      <c r="R475" s="46"/>
      <c r="S475" s="46"/>
      <c r="T475" s="46"/>
      <c r="U475" s="46"/>
      <c r="V475" s="46"/>
      <c r="W475" s="46"/>
      <c r="X475" s="46"/>
      <c r="Y475" s="46"/>
      <c r="Z475" s="46"/>
      <c r="AA475" s="46"/>
      <c r="AB475" s="46"/>
      <c r="AC475" s="46"/>
      <c r="AD475" s="46"/>
      <c r="AE475" s="46"/>
      <c r="AF475" s="46"/>
      <c r="AG475" s="46"/>
      <c r="AH475" s="46"/>
      <c r="AI475" s="46"/>
      <c r="AJ475" s="46"/>
      <c r="AK475" s="46"/>
      <c r="AL475" s="46"/>
    </row>
    <row r="476">
      <c r="A476" s="50"/>
      <c r="B476" s="46"/>
      <c r="C476" s="46"/>
      <c r="D476" s="46"/>
      <c r="E476" s="70"/>
      <c r="F476" s="50"/>
      <c r="G476" s="50"/>
      <c r="H476" s="50"/>
      <c r="I476" s="50"/>
      <c r="J476" s="102"/>
      <c r="K476" s="46"/>
      <c r="L476" s="46"/>
      <c r="M476" s="46"/>
      <c r="N476" s="46"/>
      <c r="O476" s="46"/>
      <c r="P476" s="46"/>
      <c r="Q476" s="46"/>
      <c r="R476" s="46"/>
      <c r="S476" s="46"/>
      <c r="T476" s="46"/>
      <c r="U476" s="46"/>
      <c r="V476" s="46"/>
      <c r="W476" s="46"/>
      <c r="X476" s="46"/>
      <c r="Y476" s="46"/>
      <c r="Z476" s="46"/>
      <c r="AA476" s="46"/>
      <c r="AB476" s="46"/>
      <c r="AC476" s="46"/>
      <c r="AD476" s="46"/>
      <c r="AE476" s="46"/>
      <c r="AF476" s="46"/>
      <c r="AG476" s="46"/>
      <c r="AH476" s="46"/>
      <c r="AI476" s="46"/>
      <c r="AJ476" s="46"/>
      <c r="AK476" s="46"/>
      <c r="AL476" s="46"/>
    </row>
    <row r="477">
      <c r="A477" s="50"/>
      <c r="B477" s="46"/>
      <c r="C477" s="46"/>
      <c r="D477" s="46"/>
      <c r="E477" s="70"/>
      <c r="F477" s="50"/>
      <c r="G477" s="50"/>
      <c r="H477" s="50"/>
      <c r="I477" s="50"/>
      <c r="J477" s="102"/>
      <c r="K477" s="46"/>
      <c r="L477" s="46"/>
      <c r="M477" s="46"/>
      <c r="N477" s="46"/>
      <c r="O477" s="46"/>
      <c r="P477" s="46"/>
      <c r="Q477" s="46"/>
      <c r="R477" s="46"/>
      <c r="S477" s="46"/>
      <c r="T477" s="46"/>
      <c r="U477" s="46"/>
      <c r="V477" s="46"/>
      <c r="W477" s="46"/>
      <c r="X477" s="46"/>
      <c r="Y477" s="46"/>
      <c r="Z477" s="46"/>
      <c r="AA477" s="46"/>
      <c r="AB477" s="46"/>
      <c r="AC477" s="46"/>
      <c r="AD477" s="46"/>
      <c r="AE477" s="46"/>
      <c r="AF477" s="46"/>
      <c r="AG477" s="46"/>
      <c r="AH477" s="46"/>
      <c r="AI477" s="46"/>
      <c r="AJ477" s="46"/>
      <c r="AK477" s="46"/>
      <c r="AL477" s="46"/>
    </row>
    <row r="478">
      <c r="A478" s="50"/>
      <c r="B478" s="46"/>
      <c r="C478" s="46"/>
      <c r="D478" s="46"/>
      <c r="E478" s="70"/>
      <c r="F478" s="50"/>
      <c r="G478" s="50"/>
      <c r="H478" s="50"/>
      <c r="I478" s="50"/>
      <c r="J478" s="102"/>
      <c r="K478" s="46"/>
      <c r="L478" s="46"/>
      <c r="M478" s="46"/>
      <c r="N478" s="46"/>
      <c r="O478" s="46"/>
      <c r="P478" s="46"/>
      <c r="Q478" s="46"/>
      <c r="R478" s="46"/>
      <c r="S478" s="46"/>
      <c r="T478" s="46"/>
      <c r="U478" s="46"/>
      <c r="V478" s="46"/>
      <c r="W478" s="46"/>
      <c r="X478" s="46"/>
      <c r="Y478" s="46"/>
      <c r="Z478" s="46"/>
      <c r="AA478" s="46"/>
      <c r="AB478" s="46"/>
      <c r="AC478" s="46"/>
      <c r="AD478" s="46"/>
      <c r="AE478" s="46"/>
      <c r="AF478" s="46"/>
      <c r="AG478" s="46"/>
      <c r="AH478" s="46"/>
      <c r="AI478" s="46"/>
      <c r="AJ478" s="46"/>
      <c r="AK478" s="46"/>
      <c r="AL478" s="46"/>
    </row>
    <row r="479">
      <c r="A479" s="50"/>
      <c r="B479" s="46"/>
      <c r="C479" s="46"/>
      <c r="D479" s="46"/>
      <c r="E479" s="70"/>
      <c r="F479" s="50"/>
      <c r="G479" s="50"/>
      <c r="H479" s="50"/>
      <c r="I479" s="50"/>
      <c r="J479" s="102"/>
      <c r="K479" s="46"/>
      <c r="L479" s="46"/>
      <c r="M479" s="46"/>
      <c r="N479" s="46"/>
      <c r="O479" s="46"/>
      <c r="P479" s="46"/>
      <c r="Q479" s="46"/>
      <c r="R479" s="46"/>
      <c r="S479" s="46"/>
      <c r="T479" s="46"/>
      <c r="U479" s="46"/>
      <c r="V479" s="46"/>
      <c r="W479" s="46"/>
      <c r="X479" s="46"/>
      <c r="Y479" s="46"/>
      <c r="Z479" s="46"/>
      <c r="AA479" s="46"/>
      <c r="AB479" s="46"/>
      <c r="AC479" s="46"/>
      <c r="AD479" s="46"/>
      <c r="AE479" s="46"/>
      <c r="AF479" s="46"/>
      <c r="AG479" s="46"/>
      <c r="AH479" s="46"/>
      <c r="AI479" s="46"/>
      <c r="AJ479" s="46"/>
      <c r="AK479" s="46"/>
      <c r="AL479" s="46"/>
    </row>
    <row r="480">
      <c r="A480" s="50"/>
      <c r="B480" s="46"/>
      <c r="C480" s="46"/>
      <c r="D480" s="46"/>
      <c r="E480" s="70"/>
      <c r="F480" s="50"/>
      <c r="G480" s="50"/>
      <c r="H480" s="50"/>
      <c r="I480" s="50"/>
      <c r="J480" s="102"/>
      <c r="K480" s="46"/>
      <c r="L480" s="46"/>
      <c r="M480" s="46"/>
      <c r="N480" s="46"/>
      <c r="O480" s="46"/>
      <c r="P480" s="46"/>
      <c r="Q480" s="46"/>
      <c r="R480" s="46"/>
      <c r="S480" s="46"/>
      <c r="T480" s="46"/>
      <c r="U480" s="46"/>
      <c r="V480" s="46"/>
      <c r="W480" s="46"/>
      <c r="X480" s="46"/>
      <c r="Y480" s="46"/>
      <c r="Z480" s="46"/>
      <c r="AA480" s="46"/>
      <c r="AB480" s="46"/>
      <c r="AC480" s="46"/>
      <c r="AD480" s="46"/>
      <c r="AE480" s="46"/>
      <c r="AF480" s="46"/>
      <c r="AG480" s="46"/>
      <c r="AH480" s="46"/>
      <c r="AI480" s="46"/>
      <c r="AJ480" s="46"/>
      <c r="AK480" s="46"/>
      <c r="AL480" s="46"/>
    </row>
    <row r="481">
      <c r="A481" s="50"/>
      <c r="B481" s="46"/>
      <c r="C481" s="46"/>
      <c r="D481" s="46"/>
      <c r="E481" s="70"/>
      <c r="F481" s="50"/>
      <c r="G481" s="50"/>
      <c r="H481" s="50"/>
      <c r="I481" s="50"/>
      <c r="J481" s="102"/>
      <c r="K481" s="46"/>
      <c r="L481" s="46"/>
      <c r="M481" s="46"/>
      <c r="N481" s="46"/>
      <c r="O481" s="46"/>
      <c r="P481" s="46"/>
      <c r="Q481" s="46"/>
      <c r="R481" s="46"/>
      <c r="S481" s="46"/>
      <c r="T481" s="46"/>
      <c r="U481" s="46"/>
      <c r="V481" s="46"/>
      <c r="W481" s="46"/>
      <c r="X481" s="46"/>
      <c r="Y481" s="46"/>
      <c r="Z481" s="46"/>
      <c r="AA481" s="46"/>
      <c r="AB481" s="46"/>
      <c r="AC481" s="46"/>
      <c r="AD481" s="46"/>
      <c r="AE481" s="46"/>
      <c r="AF481" s="46"/>
      <c r="AG481" s="46"/>
      <c r="AH481" s="46"/>
      <c r="AI481" s="46"/>
      <c r="AJ481" s="46"/>
      <c r="AK481" s="46"/>
      <c r="AL481" s="46"/>
    </row>
    <row r="482">
      <c r="A482" s="50"/>
      <c r="B482" s="46"/>
      <c r="C482" s="46"/>
      <c r="D482" s="46"/>
      <c r="E482" s="70"/>
      <c r="F482" s="50"/>
      <c r="G482" s="50"/>
      <c r="H482" s="50"/>
      <c r="I482" s="50"/>
      <c r="J482" s="102"/>
      <c r="K482" s="46"/>
      <c r="L482" s="46"/>
      <c r="M482" s="46"/>
      <c r="N482" s="46"/>
      <c r="O482" s="46"/>
      <c r="P482" s="46"/>
      <c r="Q482" s="46"/>
      <c r="R482" s="46"/>
      <c r="S482" s="46"/>
      <c r="T482" s="46"/>
      <c r="U482" s="46"/>
      <c r="V482" s="46"/>
      <c r="W482" s="46"/>
      <c r="X482" s="46"/>
      <c r="Y482" s="46"/>
      <c r="Z482" s="46"/>
      <c r="AA482" s="46"/>
      <c r="AB482" s="46"/>
      <c r="AC482" s="46"/>
      <c r="AD482" s="46"/>
      <c r="AE482" s="46"/>
      <c r="AF482" s="46"/>
      <c r="AG482" s="46"/>
      <c r="AH482" s="46"/>
      <c r="AI482" s="46"/>
      <c r="AJ482" s="46"/>
      <c r="AK482" s="46"/>
      <c r="AL482" s="46"/>
    </row>
    <row r="483">
      <c r="A483" s="50"/>
      <c r="B483" s="46"/>
      <c r="C483" s="46"/>
      <c r="D483" s="46"/>
      <c r="E483" s="70"/>
      <c r="F483" s="50"/>
      <c r="G483" s="50"/>
      <c r="H483" s="50"/>
      <c r="I483" s="50"/>
      <c r="J483" s="102"/>
      <c r="K483" s="46"/>
      <c r="L483" s="46"/>
      <c r="M483" s="46"/>
      <c r="N483" s="46"/>
      <c r="O483" s="46"/>
      <c r="P483" s="46"/>
      <c r="Q483" s="46"/>
      <c r="R483" s="46"/>
      <c r="S483" s="46"/>
      <c r="T483" s="46"/>
      <c r="U483" s="46"/>
      <c r="V483" s="46"/>
      <c r="W483" s="46"/>
      <c r="X483" s="46"/>
      <c r="Y483" s="46"/>
      <c r="Z483" s="46"/>
      <c r="AA483" s="46"/>
      <c r="AB483" s="46"/>
      <c r="AC483" s="46"/>
      <c r="AD483" s="46"/>
      <c r="AE483" s="46"/>
      <c r="AF483" s="46"/>
      <c r="AG483" s="46"/>
      <c r="AH483" s="46"/>
      <c r="AI483" s="46"/>
      <c r="AJ483" s="46"/>
      <c r="AK483" s="46"/>
      <c r="AL483" s="46"/>
    </row>
    <row r="484">
      <c r="A484" s="50"/>
      <c r="B484" s="46"/>
      <c r="C484" s="46"/>
      <c r="D484" s="46"/>
      <c r="E484" s="70"/>
      <c r="F484" s="50"/>
      <c r="G484" s="50"/>
      <c r="H484" s="50"/>
      <c r="I484" s="50"/>
      <c r="J484" s="102"/>
      <c r="K484" s="46"/>
      <c r="L484" s="46"/>
      <c r="M484" s="46"/>
      <c r="N484" s="46"/>
      <c r="O484" s="46"/>
      <c r="P484" s="46"/>
      <c r="Q484" s="46"/>
      <c r="R484" s="46"/>
      <c r="S484" s="46"/>
      <c r="T484" s="46"/>
      <c r="U484" s="46"/>
      <c r="V484" s="46"/>
      <c r="W484" s="46"/>
      <c r="X484" s="46"/>
      <c r="Y484" s="46"/>
      <c r="Z484" s="46"/>
      <c r="AA484" s="46"/>
      <c r="AB484" s="46"/>
      <c r="AC484" s="46"/>
      <c r="AD484" s="46"/>
      <c r="AE484" s="46"/>
      <c r="AF484" s="46"/>
      <c r="AG484" s="46"/>
      <c r="AH484" s="46"/>
      <c r="AI484" s="46"/>
      <c r="AJ484" s="46"/>
      <c r="AK484" s="46"/>
      <c r="AL484" s="46"/>
    </row>
    <row r="485">
      <c r="A485" s="50"/>
      <c r="B485" s="46"/>
      <c r="C485" s="46"/>
      <c r="D485" s="46"/>
      <c r="E485" s="70"/>
      <c r="F485" s="50"/>
      <c r="G485" s="50"/>
      <c r="H485" s="50"/>
      <c r="I485" s="50"/>
      <c r="J485" s="102"/>
      <c r="K485" s="46"/>
      <c r="L485" s="46"/>
      <c r="M485" s="46"/>
      <c r="N485" s="46"/>
      <c r="O485" s="46"/>
      <c r="P485" s="46"/>
      <c r="Q485" s="46"/>
      <c r="R485" s="46"/>
      <c r="S485" s="46"/>
      <c r="T485" s="46"/>
      <c r="U485" s="46"/>
      <c r="V485" s="46"/>
      <c r="W485" s="46"/>
      <c r="X485" s="46"/>
      <c r="Y485" s="46"/>
      <c r="Z485" s="46"/>
      <c r="AA485" s="46"/>
      <c r="AB485" s="46"/>
      <c r="AC485" s="46"/>
      <c r="AD485" s="46"/>
      <c r="AE485" s="46"/>
      <c r="AF485" s="46"/>
      <c r="AG485" s="46"/>
      <c r="AH485" s="46"/>
      <c r="AI485" s="46"/>
      <c r="AJ485" s="46"/>
      <c r="AK485" s="46"/>
      <c r="AL485" s="46"/>
    </row>
    <row r="486">
      <c r="A486" s="50"/>
      <c r="B486" s="46"/>
      <c r="C486" s="46"/>
      <c r="D486" s="46"/>
      <c r="E486" s="70"/>
      <c r="F486" s="50"/>
      <c r="G486" s="50"/>
      <c r="H486" s="50"/>
      <c r="I486" s="50"/>
      <c r="J486" s="102"/>
      <c r="K486" s="46"/>
      <c r="L486" s="46"/>
      <c r="M486" s="46"/>
      <c r="N486" s="46"/>
      <c r="O486" s="46"/>
      <c r="P486" s="46"/>
      <c r="Q486" s="46"/>
      <c r="R486" s="46"/>
      <c r="S486" s="46"/>
      <c r="T486" s="46"/>
      <c r="U486" s="46"/>
      <c r="V486" s="46"/>
      <c r="W486" s="46"/>
      <c r="X486" s="46"/>
      <c r="Y486" s="46"/>
      <c r="Z486" s="46"/>
      <c r="AA486" s="46"/>
      <c r="AB486" s="46"/>
      <c r="AC486" s="46"/>
      <c r="AD486" s="46"/>
      <c r="AE486" s="46"/>
      <c r="AF486" s="46"/>
      <c r="AG486" s="46"/>
      <c r="AH486" s="46"/>
      <c r="AI486" s="46"/>
      <c r="AJ486" s="46"/>
      <c r="AK486" s="46"/>
      <c r="AL486" s="46"/>
    </row>
    <row r="487">
      <c r="A487" s="50"/>
      <c r="B487" s="46"/>
      <c r="C487" s="46"/>
      <c r="D487" s="46"/>
      <c r="E487" s="70"/>
      <c r="F487" s="50"/>
      <c r="G487" s="50"/>
      <c r="H487" s="50"/>
      <c r="I487" s="50"/>
      <c r="J487" s="102"/>
      <c r="K487" s="46"/>
      <c r="L487" s="46"/>
      <c r="M487" s="46"/>
      <c r="N487" s="46"/>
      <c r="O487" s="46"/>
      <c r="P487" s="46"/>
      <c r="Q487" s="46"/>
      <c r="R487" s="46"/>
      <c r="S487" s="46"/>
      <c r="T487" s="46"/>
      <c r="U487" s="46"/>
      <c r="V487" s="46"/>
      <c r="W487" s="46"/>
      <c r="X487" s="46"/>
      <c r="Y487" s="46"/>
      <c r="Z487" s="46"/>
      <c r="AA487" s="46"/>
      <c r="AB487" s="46"/>
      <c r="AC487" s="46"/>
      <c r="AD487" s="46"/>
      <c r="AE487" s="46"/>
      <c r="AF487" s="46"/>
      <c r="AG487" s="46"/>
      <c r="AH487" s="46"/>
      <c r="AI487" s="46"/>
      <c r="AJ487" s="46"/>
      <c r="AK487" s="46"/>
      <c r="AL487" s="46"/>
    </row>
    <row r="488">
      <c r="A488" s="50"/>
      <c r="B488" s="46"/>
      <c r="C488" s="46"/>
      <c r="D488" s="46"/>
      <c r="E488" s="70"/>
      <c r="F488" s="50"/>
      <c r="G488" s="50"/>
      <c r="H488" s="50"/>
      <c r="I488" s="50"/>
      <c r="J488" s="102"/>
      <c r="K488" s="46"/>
      <c r="L488" s="46"/>
      <c r="M488" s="46"/>
      <c r="N488" s="46"/>
      <c r="O488" s="46"/>
      <c r="P488" s="46"/>
      <c r="Q488" s="46"/>
      <c r="R488" s="46"/>
      <c r="S488" s="46"/>
      <c r="T488" s="46"/>
      <c r="U488" s="46"/>
      <c r="V488" s="46"/>
      <c r="W488" s="46"/>
      <c r="X488" s="46"/>
      <c r="Y488" s="46"/>
      <c r="Z488" s="46"/>
      <c r="AA488" s="46"/>
      <c r="AB488" s="46"/>
      <c r="AC488" s="46"/>
      <c r="AD488" s="46"/>
      <c r="AE488" s="46"/>
      <c r="AF488" s="46"/>
      <c r="AG488" s="46"/>
      <c r="AH488" s="46"/>
      <c r="AI488" s="46"/>
      <c r="AJ488" s="46"/>
      <c r="AK488" s="46"/>
      <c r="AL488" s="46"/>
    </row>
    <row r="489">
      <c r="A489" s="50"/>
      <c r="B489" s="46"/>
      <c r="C489" s="46"/>
      <c r="D489" s="46"/>
      <c r="E489" s="70"/>
      <c r="F489" s="50"/>
      <c r="G489" s="50"/>
      <c r="H489" s="50"/>
      <c r="I489" s="50"/>
      <c r="J489" s="102"/>
      <c r="K489" s="46"/>
      <c r="L489" s="46"/>
      <c r="M489" s="46"/>
      <c r="N489" s="46"/>
      <c r="O489" s="46"/>
      <c r="P489" s="46"/>
      <c r="Q489" s="46"/>
      <c r="R489" s="46"/>
      <c r="S489" s="46"/>
      <c r="T489" s="46"/>
      <c r="U489" s="46"/>
      <c r="V489" s="46"/>
      <c r="W489" s="46"/>
      <c r="X489" s="46"/>
      <c r="Y489" s="46"/>
      <c r="Z489" s="46"/>
      <c r="AA489" s="46"/>
      <c r="AB489" s="46"/>
      <c r="AC489" s="46"/>
      <c r="AD489" s="46"/>
      <c r="AE489" s="46"/>
      <c r="AF489" s="46"/>
      <c r="AG489" s="46"/>
      <c r="AH489" s="46"/>
      <c r="AI489" s="46"/>
      <c r="AJ489" s="46"/>
      <c r="AK489" s="46"/>
      <c r="AL489" s="46"/>
    </row>
    <row r="490">
      <c r="A490" s="50"/>
      <c r="B490" s="46"/>
      <c r="C490" s="46"/>
      <c r="D490" s="46"/>
      <c r="E490" s="70"/>
      <c r="F490" s="50"/>
      <c r="G490" s="50"/>
      <c r="H490" s="50"/>
      <c r="I490" s="50"/>
      <c r="J490" s="102"/>
      <c r="K490" s="46"/>
      <c r="L490" s="46"/>
      <c r="M490" s="46"/>
      <c r="N490" s="46"/>
      <c r="O490" s="46"/>
      <c r="P490" s="46"/>
      <c r="Q490" s="46"/>
      <c r="R490" s="46"/>
      <c r="S490" s="46"/>
      <c r="T490" s="46"/>
      <c r="U490" s="46"/>
      <c r="V490" s="46"/>
      <c r="W490" s="46"/>
      <c r="X490" s="46"/>
      <c r="Y490" s="46"/>
      <c r="Z490" s="46"/>
      <c r="AA490" s="46"/>
      <c r="AB490" s="46"/>
      <c r="AC490" s="46"/>
      <c r="AD490" s="46"/>
      <c r="AE490" s="46"/>
      <c r="AF490" s="46"/>
      <c r="AG490" s="46"/>
      <c r="AH490" s="46"/>
      <c r="AI490" s="46"/>
      <c r="AJ490" s="46"/>
      <c r="AK490" s="46"/>
      <c r="AL490" s="46"/>
    </row>
    <row r="491">
      <c r="A491" s="50"/>
      <c r="B491" s="46"/>
      <c r="C491" s="46"/>
      <c r="D491" s="46"/>
      <c r="E491" s="70"/>
      <c r="F491" s="50"/>
      <c r="G491" s="50"/>
      <c r="H491" s="50"/>
      <c r="I491" s="50"/>
      <c r="J491" s="102"/>
      <c r="K491" s="46"/>
      <c r="L491" s="46"/>
      <c r="M491" s="46"/>
      <c r="N491" s="46"/>
      <c r="O491" s="46"/>
      <c r="P491" s="46"/>
      <c r="Q491" s="46"/>
      <c r="R491" s="46"/>
      <c r="S491" s="46"/>
      <c r="T491" s="46"/>
      <c r="U491" s="46"/>
      <c r="V491" s="46"/>
      <c r="W491" s="46"/>
      <c r="X491" s="46"/>
      <c r="Y491" s="46"/>
      <c r="Z491" s="46"/>
      <c r="AA491" s="46"/>
      <c r="AB491" s="46"/>
      <c r="AC491" s="46"/>
      <c r="AD491" s="46"/>
      <c r="AE491" s="46"/>
      <c r="AF491" s="46"/>
      <c r="AG491" s="46"/>
      <c r="AH491" s="46"/>
      <c r="AI491" s="46"/>
      <c r="AJ491" s="46"/>
      <c r="AK491" s="46"/>
      <c r="AL491" s="46"/>
    </row>
    <row r="492">
      <c r="A492" s="50"/>
      <c r="B492" s="46"/>
      <c r="C492" s="46"/>
      <c r="D492" s="46"/>
      <c r="E492" s="70"/>
      <c r="F492" s="50"/>
      <c r="G492" s="50"/>
      <c r="H492" s="50"/>
      <c r="I492" s="50"/>
      <c r="J492" s="102"/>
      <c r="K492" s="46"/>
      <c r="L492" s="46"/>
      <c r="M492" s="46"/>
      <c r="N492" s="46"/>
      <c r="O492" s="46"/>
      <c r="P492" s="46"/>
      <c r="Q492" s="46"/>
      <c r="R492" s="46"/>
      <c r="S492" s="46"/>
      <c r="T492" s="46"/>
      <c r="U492" s="46"/>
      <c r="V492" s="46"/>
      <c r="W492" s="46"/>
      <c r="X492" s="46"/>
      <c r="Y492" s="46"/>
      <c r="Z492" s="46"/>
      <c r="AA492" s="46"/>
      <c r="AB492" s="46"/>
      <c r="AC492" s="46"/>
      <c r="AD492" s="46"/>
      <c r="AE492" s="46"/>
      <c r="AF492" s="46"/>
      <c r="AG492" s="46"/>
      <c r="AH492" s="46"/>
      <c r="AI492" s="46"/>
      <c r="AJ492" s="46"/>
      <c r="AK492" s="46"/>
      <c r="AL492" s="46"/>
    </row>
    <row r="493">
      <c r="A493" s="50"/>
      <c r="B493" s="46"/>
      <c r="C493" s="46"/>
      <c r="D493" s="46"/>
      <c r="E493" s="70"/>
      <c r="F493" s="50"/>
      <c r="G493" s="50"/>
      <c r="H493" s="50"/>
      <c r="I493" s="50"/>
      <c r="J493" s="102"/>
      <c r="K493" s="46"/>
      <c r="L493" s="46"/>
      <c r="M493" s="46"/>
      <c r="N493" s="46"/>
      <c r="O493" s="46"/>
      <c r="P493" s="46"/>
      <c r="Q493" s="46"/>
      <c r="R493" s="46"/>
      <c r="S493" s="46"/>
      <c r="T493" s="46"/>
      <c r="U493" s="46"/>
      <c r="V493" s="46"/>
      <c r="W493" s="46"/>
      <c r="X493" s="46"/>
      <c r="Y493" s="46"/>
      <c r="Z493" s="46"/>
      <c r="AA493" s="46"/>
      <c r="AB493" s="46"/>
      <c r="AC493" s="46"/>
      <c r="AD493" s="46"/>
      <c r="AE493" s="46"/>
      <c r="AF493" s="46"/>
      <c r="AG493" s="46"/>
      <c r="AH493" s="46"/>
      <c r="AI493" s="46"/>
      <c r="AJ493" s="46"/>
      <c r="AK493" s="46"/>
      <c r="AL493" s="46"/>
    </row>
    <row r="494">
      <c r="A494" s="50"/>
      <c r="B494" s="46"/>
      <c r="C494" s="46"/>
      <c r="D494" s="46"/>
      <c r="E494" s="70"/>
      <c r="F494" s="50"/>
      <c r="G494" s="50"/>
      <c r="H494" s="50"/>
      <c r="I494" s="50"/>
      <c r="J494" s="102"/>
      <c r="K494" s="46"/>
      <c r="L494" s="46"/>
      <c r="M494" s="46"/>
      <c r="N494" s="46"/>
      <c r="O494" s="46"/>
      <c r="P494" s="46"/>
      <c r="Q494" s="46"/>
      <c r="R494" s="46"/>
      <c r="S494" s="46"/>
      <c r="T494" s="46"/>
      <c r="U494" s="46"/>
      <c r="V494" s="46"/>
      <c r="W494" s="46"/>
      <c r="X494" s="46"/>
      <c r="Y494" s="46"/>
      <c r="Z494" s="46"/>
      <c r="AA494" s="46"/>
      <c r="AB494" s="46"/>
      <c r="AC494" s="46"/>
      <c r="AD494" s="46"/>
      <c r="AE494" s="46"/>
      <c r="AF494" s="46"/>
      <c r="AG494" s="46"/>
      <c r="AH494" s="46"/>
      <c r="AI494" s="46"/>
      <c r="AJ494" s="46"/>
      <c r="AK494" s="46"/>
      <c r="AL494" s="46"/>
    </row>
    <row r="495">
      <c r="A495" s="50"/>
      <c r="B495" s="46"/>
      <c r="C495" s="46"/>
      <c r="D495" s="46"/>
      <c r="E495" s="70"/>
      <c r="F495" s="50"/>
      <c r="G495" s="50"/>
      <c r="H495" s="50"/>
      <c r="I495" s="50"/>
      <c r="J495" s="102"/>
      <c r="K495" s="46"/>
      <c r="L495" s="46"/>
      <c r="M495" s="46"/>
      <c r="N495" s="46"/>
      <c r="O495" s="46"/>
      <c r="P495" s="46"/>
      <c r="Q495" s="46"/>
      <c r="R495" s="46"/>
      <c r="S495" s="46"/>
      <c r="T495" s="46"/>
      <c r="U495" s="46"/>
      <c r="V495" s="46"/>
      <c r="W495" s="46"/>
      <c r="X495" s="46"/>
      <c r="Y495" s="46"/>
      <c r="Z495" s="46"/>
      <c r="AA495" s="46"/>
      <c r="AB495" s="46"/>
      <c r="AC495" s="46"/>
      <c r="AD495" s="46"/>
      <c r="AE495" s="46"/>
      <c r="AF495" s="46"/>
      <c r="AG495" s="46"/>
      <c r="AH495" s="46"/>
      <c r="AI495" s="46"/>
      <c r="AJ495" s="46"/>
      <c r="AK495" s="46"/>
      <c r="AL495" s="46"/>
    </row>
    <row r="496">
      <c r="A496" s="50"/>
      <c r="B496" s="46"/>
      <c r="C496" s="46"/>
      <c r="D496" s="46"/>
      <c r="E496" s="70"/>
      <c r="F496" s="50"/>
      <c r="G496" s="50"/>
      <c r="H496" s="50"/>
      <c r="I496" s="50"/>
      <c r="J496" s="102"/>
      <c r="K496" s="46"/>
      <c r="L496" s="46"/>
      <c r="M496" s="46"/>
      <c r="N496" s="46"/>
      <c r="O496" s="46"/>
      <c r="P496" s="46"/>
      <c r="Q496" s="46"/>
      <c r="R496" s="46"/>
      <c r="S496" s="46"/>
      <c r="T496" s="46"/>
      <c r="U496" s="46"/>
      <c r="V496" s="46"/>
      <c r="W496" s="46"/>
      <c r="X496" s="46"/>
      <c r="Y496" s="46"/>
      <c r="Z496" s="46"/>
      <c r="AA496" s="46"/>
      <c r="AB496" s="46"/>
      <c r="AC496" s="46"/>
      <c r="AD496" s="46"/>
      <c r="AE496" s="46"/>
      <c r="AF496" s="46"/>
      <c r="AG496" s="46"/>
      <c r="AH496" s="46"/>
      <c r="AI496" s="46"/>
      <c r="AJ496" s="46"/>
      <c r="AK496" s="46"/>
      <c r="AL496" s="46"/>
    </row>
    <row r="497">
      <c r="A497" s="50"/>
      <c r="B497" s="46"/>
      <c r="C497" s="46"/>
      <c r="D497" s="46"/>
      <c r="E497" s="70"/>
      <c r="F497" s="50"/>
      <c r="G497" s="50"/>
      <c r="H497" s="50"/>
      <c r="I497" s="50"/>
      <c r="J497" s="102"/>
      <c r="K497" s="46"/>
      <c r="L497" s="46"/>
      <c r="M497" s="46"/>
      <c r="N497" s="46"/>
      <c r="O497" s="46"/>
      <c r="P497" s="46"/>
      <c r="Q497" s="46"/>
      <c r="R497" s="46"/>
      <c r="S497" s="46"/>
      <c r="T497" s="46"/>
      <c r="U497" s="46"/>
      <c r="V497" s="46"/>
      <c r="W497" s="46"/>
      <c r="X497" s="46"/>
      <c r="Y497" s="46"/>
      <c r="Z497" s="46"/>
      <c r="AA497" s="46"/>
      <c r="AB497" s="46"/>
      <c r="AC497" s="46"/>
      <c r="AD497" s="46"/>
      <c r="AE497" s="46"/>
      <c r="AF497" s="46"/>
      <c r="AG497" s="46"/>
      <c r="AH497" s="46"/>
      <c r="AI497" s="46"/>
      <c r="AJ497" s="46"/>
      <c r="AK497" s="46"/>
      <c r="AL497" s="46"/>
    </row>
    <row r="498">
      <c r="A498" s="50"/>
      <c r="B498" s="46"/>
      <c r="C498" s="46"/>
      <c r="D498" s="46"/>
      <c r="E498" s="70"/>
      <c r="F498" s="50"/>
      <c r="G498" s="50"/>
      <c r="H498" s="50"/>
      <c r="I498" s="50"/>
      <c r="J498" s="102"/>
      <c r="K498" s="46"/>
      <c r="L498" s="46"/>
      <c r="M498" s="46"/>
      <c r="N498" s="46"/>
      <c r="O498" s="46"/>
      <c r="P498" s="46"/>
      <c r="Q498" s="46"/>
      <c r="R498" s="46"/>
      <c r="S498" s="46"/>
      <c r="T498" s="46"/>
      <c r="U498" s="46"/>
      <c r="V498" s="46"/>
      <c r="W498" s="46"/>
      <c r="X498" s="46"/>
      <c r="Y498" s="46"/>
      <c r="Z498" s="46"/>
      <c r="AA498" s="46"/>
      <c r="AB498" s="46"/>
      <c r="AC498" s="46"/>
      <c r="AD498" s="46"/>
      <c r="AE498" s="46"/>
      <c r="AF498" s="46"/>
      <c r="AG498" s="46"/>
      <c r="AH498" s="46"/>
      <c r="AI498" s="46"/>
      <c r="AJ498" s="46"/>
      <c r="AK498" s="46"/>
      <c r="AL498" s="46"/>
    </row>
    <row r="499">
      <c r="A499" s="50"/>
      <c r="B499" s="46"/>
      <c r="C499" s="46"/>
      <c r="D499" s="46"/>
      <c r="E499" s="70"/>
      <c r="F499" s="50"/>
      <c r="G499" s="50"/>
      <c r="H499" s="50"/>
      <c r="I499" s="50"/>
      <c r="J499" s="102"/>
      <c r="K499" s="46"/>
      <c r="L499" s="46"/>
      <c r="M499" s="46"/>
      <c r="N499" s="46"/>
      <c r="O499" s="46"/>
      <c r="P499" s="46"/>
      <c r="Q499" s="46"/>
      <c r="R499" s="46"/>
      <c r="S499" s="46"/>
      <c r="T499" s="46"/>
      <c r="U499" s="46"/>
      <c r="V499" s="46"/>
      <c r="W499" s="46"/>
      <c r="X499" s="46"/>
      <c r="Y499" s="46"/>
      <c r="Z499" s="46"/>
      <c r="AA499" s="46"/>
      <c r="AB499" s="46"/>
      <c r="AC499" s="46"/>
      <c r="AD499" s="46"/>
      <c r="AE499" s="46"/>
      <c r="AF499" s="46"/>
      <c r="AG499" s="46"/>
      <c r="AH499" s="46"/>
      <c r="AI499" s="46"/>
      <c r="AJ499" s="46"/>
      <c r="AK499" s="46"/>
      <c r="AL499" s="46"/>
    </row>
    <row r="500">
      <c r="A500" s="50"/>
      <c r="B500" s="46"/>
      <c r="C500" s="46"/>
      <c r="D500" s="46"/>
      <c r="E500" s="70"/>
      <c r="F500" s="50"/>
      <c r="G500" s="50"/>
      <c r="H500" s="50"/>
      <c r="I500" s="50"/>
      <c r="J500" s="102"/>
      <c r="K500" s="46"/>
      <c r="L500" s="46"/>
      <c r="M500" s="46"/>
      <c r="N500" s="46"/>
      <c r="O500" s="46"/>
      <c r="P500" s="46"/>
      <c r="Q500" s="46"/>
      <c r="R500" s="46"/>
      <c r="S500" s="46"/>
      <c r="T500" s="46"/>
      <c r="U500" s="46"/>
      <c r="V500" s="46"/>
      <c r="W500" s="46"/>
      <c r="X500" s="46"/>
      <c r="Y500" s="46"/>
      <c r="Z500" s="46"/>
      <c r="AA500" s="46"/>
      <c r="AB500" s="46"/>
      <c r="AC500" s="46"/>
      <c r="AD500" s="46"/>
      <c r="AE500" s="46"/>
      <c r="AF500" s="46"/>
      <c r="AG500" s="46"/>
      <c r="AH500" s="46"/>
      <c r="AI500" s="46"/>
      <c r="AJ500" s="46"/>
      <c r="AK500" s="46"/>
      <c r="AL500" s="46"/>
    </row>
    <row r="501">
      <c r="A501" s="50"/>
      <c r="B501" s="46"/>
      <c r="C501" s="46"/>
      <c r="D501" s="46"/>
      <c r="E501" s="70"/>
      <c r="F501" s="50"/>
      <c r="G501" s="50"/>
      <c r="H501" s="50"/>
      <c r="I501" s="50"/>
      <c r="J501" s="102"/>
      <c r="K501" s="46"/>
      <c r="L501" s="46"/>
      <c r="M501" s="46"/>
      <c r="N501" s="46"/>
      <c r="O501" s="46"/>
      <c r="P501" s="46"/>
      <c r="Q501" s="46"/>
      <c r="R501" s="46"/>
      <c r="S501" s="46"/>
      <c r="T501" s="46"/>
      <c r="U501" s="46"/>
      <c r="V501" s="46"/>
      <c r="W501" s="46"/>
      <c r="X501" s="46"/>
      <c r="Y501" s="46"/>
      <c r="Z501" s="46"/>
      <c r="AA501" s="46"/>
      <c r="AB501" s="46"/>
      <c r="AC501" s="46"/>
      <c r="AD501" s="46"/>
      <c r="AE501" s="46"/>
      <c r="AF501" s="46"/>
      <c r="AG501" s="46"/>
      <c r="AH501" s="46"/>
      <c r="AI501" s="46"/>
      <c r="AJ501" s="46"/>
      <c r="AK501" s="46"/>
      <c r="AL501" s="46"/>
    </row>
    <row r="502">
      <c r="A502" s="50"/>
      <c r="B502" s="46"/>
      <c r="C502" s="46"/>
      <c r="D502" s="46"/>
      <c r="E502" s="70"/>
      <c r="F502" s="50"/>
      <c r="G502" s="50"/>
      <c r="H502" s="50"/>
      <c r="I502" s="50"/>
      <c r="J502" s="102"/>
      <c r="K502" s="46"/>
      <c r="L502" s="46"/>
      <c r="M502" s="46"/>
      <c r="N502" s="46"/>
      <c r="O502" s="46"/>
      <c r="P502" s="46"/>
      <c r="Q502" s="46"/>
      <c r="R502" s="46"/>
      <c r="S502" s="46"/>
      <c r="T502" s="46"/>
      <c r="U502" s="46"/>
      <c r="V502" s="46"/>
      <c r="W502" s="46"/>
      <c r="X502" s="46"/>
      <c r="Y502" s="46"/>
      <c r="Z502" s="46"/>
      <c r="AA502" s="46"/>
      <c r="AB502" s="46"/>
      <c r="AC502" s="46"/>
      <c r="AD502" s="46"/>
      <c r="AE502" s="46"/>
      <c r="AF502" s="46"/>
      <c r="AG502" s="46"/>
      <c r="AH502" s="46"/>
      <c r="AI502" s="46"/>
      <c r="AJ502" s="46"/>
      <c r="AK502" s="46"/>
      <c r="AL502" s="46"/>
    </row>
    <row r="503">
      <c r="A503" s="50"/>
      <c r="B503" s="46"/>
      <c r="C503" s="46"/>
      <c r="D503" s="46"/>
      <c r="E503" s="70"/>
      <c r="F503" s="50"/>
      <c r="G503" s="50"/>
      <c r="H503" s="50"/>
      <c r="I503" s="50"/>
      <c r="J503" s="102"/>
      <c r="K503" s="46"/>
      <c r="L503" s="46"/>
      <c r="M503" s="46"/>
      <c r="N503" s="46"/>
      <c r="O503" s="46"/>
      <c r="P503" s="46"/>
      <c r="Q503" s="46"/>
      <c r="R503" s="46"/>
      <c r="S503" s="46"/>
      <c r="T503" s="46"/>
      <c r="U503" s="46"/>
      <c r="V503" s="46"/>
      <c r="W503" s="46"/>
      <c r="X503" s="46"/>
      <c r="Y503" s="46"/>
      <c r="Z503" s="46"/>
      <c r="AA503" s="46"/>
      <c r="AB503" s="46"/>
      <c r="AC503" s="46"/>
      <c r="AD503" s="46"/>
      <c r="AE503" s="46"/>
      <c r="AF503" s="46"/>
      <c r="AG503" s="46"/>
      <c r="AH503" s="46"/>
      <c r="AI503" s="46"/>
      <c r="AJ503" s="46"/>
      <c r="AK503" s="46"/>
      <c r="AL503" s="46"/>
    </row>
    <row r="504">
      <c r="A504" s="50"/>
      <c r="B504" s="46"/>
      <c r="C504" s="46"/>
      <c r="D504" s="46"/>
      <c r="E504" s="70"/>
      <c r="F504" s="50"/>
      <c r="G504" s="50"/>
      <c r="H504" s="50"/>
      <c r="I504" s="50"/>
      <c r="J504" s="102"/>
      <c r="K504" s="46"/>
      <c r="L504" s="46"/>
      <c r="M504" s="46"/>
      <c r="N504" s="46"/>
      <c r="O504" s="46"/>
      <c r="P504" s="46"/>
      <c r="Q504" s="46"/>
      <c r="R504" s="46"/>
      <c r="S504" s="46"/>
      <c r="T504" s="46"/>
      <c r="U504" s="46"/>
      <c r="V504" s="46"/>
      <c r="W504" s="46"/>
      <c r="X504" s="46"/>
      <c r="Y504" s="46"/>
      <c r="Z504" s="46"/>
      <c r="AA504" s="46"/>
      <c r="AB504" s="46"/>
      <c r="AC504" s="46"/>
      <c r="AD504" s="46"/>
      <c r="AE504" s="46"/>
      <c r="AF504" s="46"/>
      <c r="AG504" s="46"/>
      <c r="AH504" s="46"/>
      <c r="AI504" s="46"/>
      <c r="AJ504" s="46"/>
      <c r="AK504" s="46"/>
      <c r="AL504" s="46"/>
    </row>
    <row r="505">
      <c r="A505" s="50"/>
      <c r="B505" s="46"/>
      <c r="C505" s="46"/>
      <c r="D505" s="46"/>
      <c r="E505" s="70"/>
      <c r="F505" s="50"/>
      <c r="G505" s="50"/>
      <c r="H505" s="50"/>
      <c r="I505" s="50"/>
      <c r="J505" s="102"/>
      <c r="K505" s="46"/>
      <c r="L505" s="46"/>
      <c r="M505" s="46"/>
      <c r="N505" s="46"/>
      <c r="O505" s="46"/>
      <c r="P505" s="46"/>
      <c r="Q505" s="46"/>
      <c r="R505" s="46"/>
      <c r="S505" s="46"/>
      <c r="T505" s="46"/>
      <c r="U505" s="46"/>
      <c r="V505" s="46"/>
      <c r="W505" s="46"/>
      <c r="X505" s="46"/>
      <c r="Y505" s="46"/>
      <c r="Z505" s="46"/>
      <c r="AA505" s="46"/>
      <c r="AB505" s="46"/>
      <c r="AC505" s="46"/>
      <c r="AD505" s="46"/>
      <c r="AE505" s="46"/>
      <c r="AF505" s="46"/>
      <c r="AG505" s="46"/>
      <c r="AH505" s="46"/>
      <c r="AI505" s="46"/>
      <c r="AJ505" s="46"/>
      <c r="AK505" s="46"/>
      <c r="AL505" s="46"/>
    </row>
    <row r="506">
      <c r="A506" s="50"/>
      <c r="B506" s="46"/>
      <c r="C506" s="46"/>
      <c r="D506" s="46"/>
      <c r="E506" s="70"/>
      <c r="F506" s="50"/>
      <c r="G506" s="50"/>
      <c r="H506" s="50"/>
      <c r="I506" s="50"/>
      <c r="J506" s="102"/>
      <c r="K506" s="46"/>
      <c r="L506" s="46"/>
      <c r="M506" s="46"/>
      <c r="N506" s="46"/>
      <c r="O506" s="46"/>
      <c r="P506" s="46"/>
      <c r="Q506" s="46"/>
      <c r="R506" s="46"/>
      <c r="S506" s="46"/>
      <c r="T506" s="46"/>
      <c r="U506" s="46"/>
      <c r="V506" s="46"/>
      <c r="W506" s="46"/>
      <c r="X506" s="46"/>
      <c r="Y506" s="46"/>
      <c r="Z506" s="46"/>
      <c r="AA506" s="46"/>
      <c r="AB506" s="46"/>
      <c r="AC506" s="46"/>
      <c r="AD506" s="46"/>
      <c r="AE506" s="46"/>
      <c r="AF506" s="46"/>
      <c r="AG506" s="46"/>
      <c r="AH506" s="46"/>
      <c r="AI506" s="46"/>
      <c r="AJ506" s="46"/>
      <c r="AK506" s="46"/>
      <c r="AL506" s="46"/>
    </row>
    <row r="507">
      <c r="A507" s="50"/>
      <c r="B507" s="46"/>
      <c r="C507" s="46"/>
      <c r="D507" s="46"/>
      <c r="E507" s="70"/>
      <c r="F507" s="50"/>
      <c r="G507" s="50"/>
      <c r="H507" s="50"/>
      <c r="I507" s="50"/>
      <c r="J507" s="102"/>
      <c r="K507" s="46"/>
      <c r="L507" s="46"/>
      <c r="M507" s="46"/>
      <c r="N507" s="46"/>
      <c r="O507" s="46"/>
      <c r="P507" s="46"/>
      <c r="Q507" s="46"/>
      <c r="R507" s="46"/>
      <c r="S507" s="46"/>
      <c r="T507" s="46"/>
      <c r="U507" s="46"/>
      <c r="V507" s="46"/>
      <c r="W507" s="46"/>
      <c r="X507" s="46"/>
      <c r="Y507" s="46"/>
      <c r="Z507" s="46"/>
      <c r="AA507" s="46"/>
      <c r="AB507" s="46"/>
      <c r="AC507" s="46"/>
      <c r="AD507" s="46"/>
      <c r="AE507" s="46"/>
      <c r="AF507" s="46"/>
      <c r="AG507" s="46"/>
      <c r="AH507" s="46"/>
      <c r="AI507" s="46"/>
      <c r="AJ507" s="46"/>
      <c r="AK507" s="46"/>
      <c r="AL507" s="46"/>
    </row>
    <row r="508">
      <c r="A508" s="50"/>
      <c r="B508" s="46"/>
      <c r="C508" s="46"/>
      <c r="D508" s="46"/>
      <c r="E508" s="70"/>
      <c r="F508" s="50"/>
      <c r="G508" s="50"/>
      <c r="H508" s="50"/>
      <c r="I508" s="50"/>
      <c r="J508" s="102"/>
      <c r="K508" s="46"/>
      <c r="L508" s="46"/>
      <c r="M508" s="46"/>
      <c r="N508" s="46"/>
      <c r="O508" s="46"/>
      <c r="P508" s="46"/>
      <c r="Q508" s="46"/>
      <c r="R508" s="46"/>
      <c r="S508" s="46"/>
      <c r="T508" s="46"/>
      <c r="U508" s="46"/>
      <c r="V508" s="46"/>
      <c r="W508" s="46"/>
      <c r="X508" s="46"/>
      <c r="Y508" s="46"/>
      <c r="Z508" s="46"/>
      <c r="AA508" s="46"/>
      <c r="AB508" s="46"/>
      <c r="AC508" s="46"/>
      <c r="AD508" s="46"/>
      <c r="AE508" s="46"/>
      <c r="AF508" s="46"/>
      <c r="AG508" s="46"/>
      <c r="AH508" s="46"/>
      <c r="AI508" s="46"/>
      <c r="AJ508" s="46"/>
      <c r="AK508" s="46"/>
      <c r="AL508" s="46"/>
    </row>
    <row r="509">
      <c r="A509" s="50"/>
      <c r="B509" s="46"/>
      <c r="C509" s="46"/>
      <c r="D509" s="46"/>
      <c r="E509" s="70"/>
      <c r="F509" s="50"/>
      <c r="G509" s="50"/>
      <c r="H509" s="50"/>
      <c r="I509" s="50"/>
      <c r="J509" s="102"/>
      <c r="K509" s="46"/>
      <c r="L509" s="46"/>
      <c r="M509" s="46"/>
      <c r="N509" s="46"/>
      <c r="O509" s="46"/>
      <c r="P509" s="46"/>
      <c r="Q509" s="46"/>
      <c r="R509" s="46"/>
      <c r="S509" s="46"/>
      <c r="T509" s="46"/>
      <c r="U509" s="46"/>
      <c r="V509" s="46"/>
      <c r="W509" s="46"/>
      <c r="X509" s="46"/>
      <c r="Y509" s="46"/>
      <c r="Z509" s="46"/>
      <c r="AA509" s="46"/>
      <c r="AB509" s="46"/>
      <c r="AC509" s="46"/>
      <c r="AD509" s="46"/>
      <c r="AE509" s="46"/>
      <c r="AF509" s="46"/>
      <c r="AG509" s="46"/>
      <c r="AH509" s="46"/>
      <c r="AI509" s="46"/>
      <c r="AJ509" s="46"/>
      <c r="AK509" s="46"/>
      <c r="AL509" s="46"/>
    </row>
    <row r="510">
      <c r="A510" s="50"/>
      <c r="B510" s="46"/>
      <c r="C510" s="46"/>
      <c r="D510" s="46"/>
      <c r="E510" s="70"/>
      <c r="F510" s="50"/>
      <c r="G510" s="50"/>
      <c r="H510" s="50"/>
      <c r="I510" s="50"/>
      <c r="J510" s="102"/>
      <c r="K510" s="46"/>
      <c r="L510" s="46"/>
      <c r="M510" s="46"/>
      <c r="N510" s="46"/>
      <c r="O510" s="46"/>
      <c r="P510" s="46"/>
      <c r="Q510" s="46"/>
      <c r="R510" s="46"/>
      <c r="S510" s="46"/>
      <c r="T510" s="46"/>
      <c r="U510" s="46"/>
      <c r="V510" s="46"/>
      <c r="W510" s="46"/>
      <c r="X510" s="46"/>
      <c r="Y510" s="46"/>
      <c r="Z510" s="46"/>
      <c r="AA510" s="46"/>
      <c r="AB510" s="46"/>
      <c r="AC510" s="46"/>
      <c r="AD510" s="46"/>
      <c r="AE510" s="46"/>
      <c r="AF510" s="46"/>
      <c r="AG510" s="46"/>
      <c r="AH510" s="46"/>
      <c r="AI510" s="46"/>
      <c r="AJ510" s="46"/>
      <c r="AK510" s="46"/>
      <c r="AL510" s="46"/>
    </row>
    <row r="511">
      <c r="A511" s="50"/>
      <c r="B511" s="46"/>
      <c r="C511" s="46"/>
      <c r="D511" s="46"/>
      <c r="E511" s="70"/>
      <c r="F511" s="50"/>
      <c r="G511" s="50"/>
      <c r="H511" s="50"/>
      <c r="I511" s="50"/>
      <c r="J511" s="102"/>
      <c r="K511" s="46"/>
      <c r="L511" s="46"/>
      <c r="M511" s="46"/>
      <c r="N511" s="46"/>
      <c r="O511" s="46"/>
      <c r="P511" s="46"/>
      <c r="Q511" s="46"/>
      <c r="R511" s="46"/>
      <c r="S511" s="46"/>
      <c r="T511" s="46"/>
      <c r="U511" s="46"/>
      <c r="V511" s="46"/>
      <c r="W511" s="46"/>
      <c r="X511" s="46"/>
      <c r="Y511" s="46"/>
      <c r="Z511" s="46"/>
      <c r="AA511" s="46"/>
      <c r="AB511" s="46"/>
      <c r="AC511" s="46"/>
      <c r="AD511" s="46"/>
      <c r="AE511" s="46"/>
      <c r="AF511" s="46"/>
      <c r="AG511" s="46"/>
      <c r="AH511" s="46"/>
      <c r="AI511" s="46"/>
      <c r="AJ511" s="46"/>
      <c r="AK511" s="46"/>
      <c r="AL511" s="46"/>
    </row>
    <row r="512">
      <c r="A512" s="50"/>
      <c r="B512" s="46"/>
      <c r="C512" s="46"/>
      <c r="D512" s="46"/>
      <c r="E512" s="70"/>
      <c r="F512" s="50"/>
      <c r="G512" s="50"/>
      <c r="H512" s="50"/>
      <c r="I512" s="50"/>
      <c r="J512" s="102"/>
      <c r="K512" s="46"/>
      <c r="L512" s="46"/>
      <c r="M512" s="46"/>
      <c r="N512" s="46"/>
      <c r="O512" s="46"/>
      <c r="P512" s="46"/>
      <c r="Q512" s="46"/>
      <c r="R512" s="46"/>
      <c r="S512" s="46"/>
      <c r="T512" s="46"/>
      <c r="U512" s="46"/>
      <c r="V512" s="46"/>
      <c r="W512" s="46"/>
      <c r="X512" s="46"/>
      <c r="Y512" s="46"/>
      <c r="Z512" s="46"/>
      <c r="AA512" s="46"/>
      <c r="AB512" s="46"/>
      <c r="AC512" s="46"/>
      <c r="AD512" s="46"/>
      <c r="AE512" s="46"/>
      <c r="AF512" s="46"/>
      <c r="AG512" s="46"/>
      <c r="AH512" s="46"/>
      <c r="AI512" s="46"/>
      <c r="AJ512" s="46"/>
      <c r="AK512" s="46"/>
      <c r="AL512" s="46"/>
    </row>
    <row r="513">
      <c r="A513" s="50"/>
      <c r="B513" s="46"/>
      <c r="C513" s="46"/>
      <c r="D513" s="46"/>
      <c r="E513" s="70"/>
      <c r="F513" s="50"/>
      <c r="G513" s="50"/>
      <c r="H513" s="50"/>
      <c r="I513" s="50"/>
      <c r="J513" s="102"/>
      <c r="K513" s="46"/>
      <c r="L513" s="46"/>
      <c r="M513" s="46"/>
      <c r="N513" s="46"/>
      <c r="O513" s="46"/>
      <c r="P513" s="46"/>
      <c r="Q513" s="46"/>
      <c r="R513" s="46"/>
      <c r="S513" s="46"/>
      <c r="T513" s="46"/>
      <c r="U513" s="46"/>
      <c r="V513" s="46"/>
      <c r="W513" s="46"/>
      <c r="X513" s="46"/>
      <c r="Y513" s="46"/>
      <c r="Z513" s="46"/>
      <c r="AA513" s="46"/>
      <c r="AB513" s="46"/>
      <c r="AC513" s="46"/>
      <c r="AD513" s="46"/>
      <c r="AE513" s="46"/>
      <c r="AF513" s="46"/>
      <c r="AG513" s="46"/>
      <c r="AH513" s="46"/>
      <c r="AI513" s="46"/>
      <c r="AJ513" s="46"/>
      <c r="AK513" s="46"/>
      <c r="AL513" s="46"/>
    </row>
    <row r="514">
      <c r="A514" s="50"/>
      <c r="B514" s="46"/>
      <c r="C514" s="46"/>
      <c r="D514" s="46"/>
      <c r="E514" s="70"/>
      <c r="F514" s="50"/>
      <c r="G514" s="50"/>
      <c r="H514" s="50"/>
      <c r="I514" s="50"/>
      <c r="J514" s="102"/>
      <c r="K514" s="46"/>
      <c r="L514" s="46"/>
      <c r="M514" s="46"/>
      <c r="N514" s="46"/>
      <c r="O514" s="46"/>
      <c r="P514" s="46"/>
      <c r="Q514" s="46"/>
      <c r="R514" s="46"/>
      <c r="S514" s="46"/>
      <c r="T514" s="46"/>
      <c r="U514" s="46"/>
      <c r="V514" s="46"/>
      <c r="W514" s="46"/>
      <c r="X514" s="46"/>
      <c r="Y514" s="46"/>
      <c r="Z514" s="46"/>
      <c r="AA514" s="46"/>
      <c r="AB514" s="46"/>
      <c r="AC514" s="46"/>
      <c r="AD514" s="46"/>
      <c r="AE514" s="46"/>
      <c r="AF514" s="46"/>
      <c r="AG514" s="46"/>
      <c r="AH514" s="46"/>
      <c r="AI514" s="46"/>
      <c r="AJ514" s="46"/>
      <c r="AK514" s="46"/>
      <c r="AL514" s="46"/>
    </row>
    <row r="515">
      <c r="A515" s="50"/>
      <c r="B515" s="46"/>
      <c r="C515" s="46"/>
      <c r="D515" s="46"/>
      <c r="E515" s="70"/>
      <c r="F515" s="50"/>
      <c r="G515" s="50"/>
      <c r="H515" s="50"/>
      <c r="I515" s="50"/>
      <c r="J515" s="102"/>
      <c r="K515" s="46"/>
      <c r="L515" s="46"/>
      <c r="M515" s="46"/>
      <c r="N515" s="46"/>
      <c r="O515" s="46"/>
      <c r="P515" s="46"/>
      <c r="Q515" s="46"/>
      <c r="R515" s="46"/>
      <c r="S515" s="46"/>
      <c r="T515" s="46"/>
      <c r="U515" s="46"/>
      <c r="V515" s="46"/>
      <c r="W515" s="46"/>
      <c r="X515" s="46"/>
      <c r="Y515" s="46"/>
      <c r="Z515" s="46"/>
      <c r="AA515" s="46"/>
      <c r="AB515" s="46"/>
      <c r="AC515" s="46"/>
      <c r="AD515" s="46"/>
      <c r="AE515" s="46"/>
      <c r="AF515" s="46"/>
      <c r="AG515" s="46"/>
      <c r="AH515" s="46"/>
      <c r="AI515" s="46"/>
      <c r="AJ515" s="46"/>
      <c r="AK515" s="46"/>
      <c r="AL515" s="46"/>
    </row>
    <row r="516">
      <c r="A516" s="50"/>
      <c r="B516" s="46"/>
      <c r="C516" s="46"/>
      <c r="D516" s="46"/>
      <c r="E516" s="70"/>
      <c r="F516" s="50"/>
      <c r="G516" s="50"/>
      <c r="H516" s="50"/>
      <c r="I516" s="50"/>
      <c r="J516" s="102"/>
      <c r="K516" s="46"/>
      <c r="L516" s="46"/>
      <c r="M516" s="46"/>
      <c r="N516" s="46"/>
      <c r="O516" s="46"/>
      <c r="P516" s="46"/>
      <c r="Q516" s="46"/>
      <c r="R516" s="46"/>
      <c r="S516" s="46"/>
      <c r="T516" s="46"/>
      <c r="U516" s="46"/>
      <c r="V516" s="46"/>
      <c r="W516" s="46"/>
      <c r="X516" s="46"/>
      <c r="Y516" s="46"/>
      <c r="Z516" s="46"/>
      <c r="AA516" s="46"/>
      <c r="AB516" s="46"/>
      <c r="AC516" s="46"/>
      <c r="AD516" s="46"/>
      <c r="AE516" s="46"/>
      <c r="AF516" s="46"/>
      <c r="AG516" s="46"/>
      <c r="AH516" s="46"/>
      <c r="AI516" s="46"/>
      <c r="AJ516" s="46"/>
      <c r="AK516" s="46"/>
      <c r="AL516" s="46"/>
    </row>
    <row r="517">
      <c r="A517" s="50"/>
      <c r="B517" s="46"/>
      <c r="C517" s="46"/>
      <c r="D517" s="46"/>
      <c r="E517" s="70"/>
      <c r="F517" s="50"/>
      <c r="G517" s="50"/>
      <c r="H517" s="50"/>
      <c r="I517" s="50"/>
      <c r="J517" s="102"/>
      <c r="K517" s="46"/>
      <c r="L517" s="46"/>
      <c r="M517" s="46"/>
      <c r="N517" s="46"/>
      <c r="O517" s="46"/>
      <c r="P517" s="46"/>
      <c r="Q517" s="46"/>
      <c r="R517" s="46"/>
      <c r="S517" s="46"/>
      <c r="T517" s="46"/>
      <c r="U517" s="46"/>
      <c r="V517" s="46"/>
      <c r="W517" s="46"/>
      <c r="X517" s="46"/>
      <c r="Y517" s="46"/>
      <c r="Z517" s="46"/>
      <c r="AA517" s="46"/>
      <c r="AB517" s="46"/>
      <c r="AC517" s="46"/>
      <c r="AD517" s="46"/>
      <c r="AE517" s="46"/>
      <c r="AF517" s="46"/>
      <c r="AG517" s="46"/>
      <c r="AH517" s="46"/>
      <c r="AI517" s="46"/>
      <c r="AJ517" s="46"/>
      <c r="AK517" s="46"/>
      <c r="AL517" s="46"/>
    </row>
    <row r="518">
      <c r="A518" s="50"/>
      <c r="B518" s="46"/>
      <c r="C518" s="46"/>
      <c r="D518" s="46"/>
      <c r="E518" s="70"/>
      <c r="F518" s="50"/>
      <c r="G518" s="50"/>
      <c r="H518" s="50"/>
      <c r="I518" s="50"/>
      <c r="J518" s="102"/>
      <c r="K518" s="46"/>
      <c r="L518" s="46"/>
      <c r="M518" s="46"/>
      <c r="N518" s="46"/>
      <c r="O518" s="46"/>
      <c r="P518" s="46"/>
      <c r="Q518" s="46"/>
      <c r="R518" s="46"/>
      <c r="S518" s="46"/>
      <c r="T518" s="46"/>
      <c r="U518" s="46"/>
      <c r="V518" s="46"/>
      <c r="W518" s="46"/>
      <c r="X518" s="46"/>
      <c r="Y518" s="46"/>
      <c r="Z518" s="46"/>
      <c r="AA518" s="46"/>
      <c r="AB518" s="46"/>
      <c r="AC518" s="46"/>
      <c r="AD518" s="46"/>
      <c r="AE518" s="46"/>
      <c r="AF518" s="46"/>
      <c r="AG518" s="46"/>
      <c r="AH518" s="46"/>
      <c r="AI518" s="46"/>
      <c r="AJ518" s="46"/>
      <c r="AK518" s="46"/>
      <c r="AL518" s="46"/>
    </row>
    <row r="519">
      <c r="A519" s="50"/>
      <c r="B519" s="46"/>
      <c r="C519" s="46"/>
      <c r="D519" s="46"/>
      <c r="E519" s="70"/>
      <c r="F519" s="50"/>
      <c r="G519" s="50"/>
      <c r="H519" s="50"/>
      <c r="I519" s="50"/>
      <c r="J519" s="102"/>
      <c r="K519" s="46"/>
      <c r="L519" s="46"/>
      <c r="M519" s="46"/>
      <c r="N519" s="46"/>
      <c r="O519" s="46"/>
      <c r="P519" s="46"/>
      <c r="Q519" s="46"/>
      <c r="R519" s="46"/>
      <c r="S519" s="46"/>
      <c r="T519" s="46"/>
      <c r="U519" s="46"/>
      <c r="V519" s="46"/>
      <c r="W519" s="46"/>
      <c r="X519" s="46"/>
      <c r="Y519" s="46"/>
      <c r="Z519" s="46"/>
      <c r="AA519" s="46"/>
      <c r="AB519" s="46"/>
      <c r="AC519" s="46"/>
      <c r="AD519" s="46"/>
      <c r="AE519" s="46"/>
      <c r="AF519" s="46"/>
      <c r="AG519" s="46"/>
      <c r="AH519" s="46"/>
      <c r="AI519" s="46"/>
      <c r="AJ519" s="46"/>
      <c r="AK519" s="46"/>
      <c r="AL519" s="46"/>
    </row>
    <row r="520">
      <c r="A520" s="50"/>
      <c r="B520" s="46"/>
      <c r="C520" s="46"/>
      <c r="D520" s="46"/>
      <c r="E520" s="70"/>
      <c r="F520" s="50"/>
      <c r="G520" s="50"/>
      <c r="H520" s="50"/>
      <c r="I520" s="50"/>
      <c r="J520" s="102"/>
      <c r="K520" s="46"/>
      <c r="L520" s="46"/>
      <c r="M520" s="46"/>
      <c r="N520" s="46"/>
      <c r="O520" s="46"/>
      <c r="P520" s="46"/>
      <c r="Q520" s="46"/>
      <c r="R520" s="46"/>
      <c r="S520" s="46"/>
      <c r="T520" s="46"/>
      <c r="U520" s="46"/>
      <c r="V520" s="46"/>
      <c r="W520" s="46"/>
      <c r="X520" s="46"/>
      <c r="Y520" s="46"/>
      <c r="Z520" s="46"/>
      <c r="AA520" s="46"/>
      <c r="AB520" s="46"/>
      <c r="AC520" s="46"/>
      <c r="AD520" s="46"/>
      <c r="AE520" s="46"/>
      <c r="AF520" s="46"/>
      <c r="AG520" s="46"/>
      <c r="AH520" s="46"/>
      <c r="AI520" s="46"/>
      <c r="AJ520" s="46"/>
      <c r="AK520" s="46"/>
      <c r="AL520" s="46"/>
    </row>
    <row r="521">
      <c r="A521" s="50"/>
      <c r="B521" s="46"/>
      <c r="C521" s="46"/>
      <c r="D521" s="46"/>
      <c r="E521" s="70"/>
      <c r="F521" s="50"/>
      <c r="G521" s="50"/>
      <c r="H521" s="50"/>
      <c r="I521" s="50"/>
      <c r="J521" s="102"/>
      <c r="K521" s="46"/>
      <c r="L521" s="46"/>
      <c r="M521" s="46"/>
      <c r="N521" s="46"/>
      <c r="O521" s="46"/>
      <c r="P521" s="46"/>
      <c r="Q521" s="46"/>
      <c r="R521" s="46"/>
      <c r="S521" s="46"/>
      <c r="T521" s="46"/>
      <c r="U521" s="46"/>
      <c r="V521" s="46"/>
      <c r="W521" s="46"/>
      <c r="X521" s="46"/>
      <c r="Y521" s="46"/>
      <c r="Z521" s="46"/>
      <c r="AA521" s="46"/>
      <c r="AB521" s="46"/>
      <c r="AC521" s="46"/>
      <c r="AD521" s="46"/>
      <c r="AE521" s="46"/>
      <c r="AF521" s="46"/>
      <c r="AG521" s="46"/>
      <c r="AH521" s="46"/>
      <c r="AI521" s="46"/>
      <c r="AJ521" s="46"/>
      <c r="AK521" s="46"/>
      <c r="AL521" s="46"/>
    </row>
    <row r="522">
      <c r="A522" s="50"/>
      <c r="B522" s="46"/>
      <c r="C522" s="46"/>
      <c r="D522" s="46"/>
      <c r="E522" s="70"/>
      <c r="F522" s="50"/>
      <c r="G522" s="50"/>
      <c r="H522" s="50"/>
      <c r="I522" s="50"/>
      <c r="J522" s="102"/>
      <c r="K522" s="46"/>
      <c r="L522" s="46"/>
      <c r="M522" s="46"/>
      <c r="N522" s="46"/>
      <c r="O522" s="46"/>
      <c r="P522" s="46"/>
      <c r="Q522" s="46"/>
      <c r="R522" s="46"/>
      <c r="S522" s="46"/>
      <c r="T522" s="46"/>
      <c r="U522" s="46"/>
      <c r="V522" s="46"/>
      <c r="W522" s="46"/>
      <c r="X522" s="46"/>
      <c r="Y522" s="46"/>
      <c r="Z522" s="46"/>
      <c r="AA522" s="46"/>
      <c r="AB522" s="46"/>
      <c r="AC522" s="46"/>
      <c r="AD522" s="46"/>
      <c r="AE522" s="46"/>
      <c r="AF522" s="46"/>
      <c r="AG522" s="46"/>
      <c r="AH522" s="46"/>
      <c r="AI522" s="46"/>
      <c r="AJ522" s="46"/>
      <c r="AK522" s="46"/>
      <c r="AL522" s="46"/>
    </row>
    <row r="523">
      <c r="A523" s="50"/>
      <c r="B523" s="46"/>
      <c r="C523" s="46"/>
      <c r="D523" s="46"/>
      <c r="E523" s="70"/>
      <c r="F523" s="50"/>
      <c r="G523" s="50"/>
      <c r="H523" s="50"/>
      <c r="I523" s="50"/>
      <c r="J523" s="102"/>
      <c r="K523" s="46"/>
      <c r="L523" s="46"/>
      <c r="M523" s="46"/>
      <c r="N523" s="46"/>
      <c r="O523" s="46"/>
      <c r="P523" s="46"/>
      <c r="Q523" s="46"/>
      <c r="R523" s="46"/>
      <c r="S523" s="46"/>
      <c r="T523" s="46"/>
      <c r="U523" s="46"/>
      <c r="V523" s="46"/>
      <c r="W523" s="46"/>
      <c r="X523" s="46"/>
      <c r="Y523" s="46"/>
      <c r="Z523" s="46"/>
      <c r="AA523" s="46"/>
      <c r="AB523" s="46"/>
      <c r="AC523" s="46"/>
      <c r="AD523" s="46"/>
      <c r="AE523" s="46"/>
      <c r="AF523" s="46"/>
      <c r="AG523" s="46"/>
      <c r="AH523" s="46"/>
      <c r="AI523" s="46"/>
      <c r="AJ523" s="46"/>
      <c r="AK523" s="46"/>
      <c r="AL523" s="46"/>
    </row>
    <row r="524">
      <c r="A524" s="50"/>
      <c r="B524" s="46"/>
      <c r="C524" s="46"/>
      <c r="D524" s="46"/>
      <c r="E524" s="70"/>
      <c r="F524" s="50"/>
      <c r="G524" s="50"/>
      <c r="H524" s="50"/>
      <c r="I524" s="50"/>
      <c r="J524" s="102"/>
      <c r="K524" s="46"/>
      <c r="L524" s="46"/>
      <c r="M524" s="46"/>
      <c r="N524" s="46"/>
      <c r="O524" s="46"/>
      <c r="P524" s="46"/>
      <c r="Q524" s="46"/>
      <c r="R524" s="46"/>
      <c r="S524" s="46"/>
      <c r="T524" s="46"/>
      <c r="U524" s="46"/>
      <c r="V524" s="46"/>
      <c r="W524" s="46"/>
      <c r="X524" s="46"/>
      <c r="Y524" s="46"/>
      <c r="Z524" s="46"/>
      <c r="AA524" s="46"/>
      <c r="AB524" s="46"/>
      <c r="AC524" s="46"/>
      <c r="AD524" s="46"/>
      <c r="AE524" s="46"/>
      <c r="AF524" s="46"/>
      <c r="AG524" s="46"/>
      <c r="AH524" s="46"/>
      <c r="AI524" s="46"/>
      <c r="AJ524" s="46"/>
      <c r="AK524" s="46"/>
      <c r="AL524" s="46"/>
    </row>
    <row r="525">
      <c r="A525" s="50"/>
      <c r="B525" s="46"/>
      <c r="C525" s="46"/>
      <c r="D525" s="46"/>
      <c r="E525" s="70"/>
      <c r="F525" s="50"/>
      <c r="G525" s="50"/>
      <c r="H525" s="50"/>
      <c r="I525" s="50"/>
      <c r="J525" s="102"/>
      <c r="K525" s="46"/>
      <c r="L525" s="46"/>
      <c r="M525" s="46"/>
      <c r="N525" s="46"/>
      <c r="O525" s="46"/>
      <c r="P525" s="46"/>
      <c r="Q525" s="46"/>
      <c r="R525" s="46"/>
      <c r="S525" s="46"/>
      <c r="T525" s="46"/>
      <c r="U525" s="46"/>
      <c r="V525" s="46"/>
      <c r="W525" s="46"/>
      <c r="X525" s="46"/>
      <c r="Y525" s="46"/>
      <c r="Z525" s="46"/>
      <c r="AA525" s="46"/>
      <c r="AB525" s="46"/>
      <c r="AC525" s="46"/>
      <c r="AD525" s="46"/>
      <c r="AE525" s="46"/>
      <c r="AF525" s="46"/>
      <c r="AG525" s="46"/>
      <c r="AH525" s="46"/>
      <c r="AI525" s="46"/>
      <c r="AJ525" s="46"/>
      <c r="AK525" s="46"/>
      <c r="AL525" s="46"/>
    </row>
    <row r="526">
      <c r="A526" s="50"/>
      <c r="B526" s="46"/>
      <c r="C526" s="46"/>
      <c r="D526" s="46"/>
      <c r="E526" s="70"/>
      <c r="F526" s="50"/>
      <c r="G526" s="50"/>
      <c r="H526" s="50"/>
      <c r="I526" s="50"/>
      <c r="J526" s="102"/>
      <c r="K526" s="46"/>
      <c r="L526" s="46"/>
      <c r="M526" s="46"/>
      <c r="N526" s="46"/>
      <c r="O526" s="46"/>
      <c r="P526" s="46"/>
      <c r="Q526" s="46"/>
      <c r="R526" s="46"/>
      <c r="S526" s="46"/>
      <c r="T526" s="46"/>
      <c r="U526" s="46"/>
      <c r="V526" s="46"/>
      <c r="W526" s="46"/>
      <c r="X526" s="46"/>
      <c r="Y526" s="46"/>
      <c r="Z526" s="46"/>
      <c r="AA526" s="46"/>
      <c r="AB526" s="46"/>
      <c r="AC526" s="46"/>
      <c r="AD526" s="46"/>
      <c r="AE526" s="46"/>
      <c r="AF526" s="46"/>
      <c r="AG526" s="46"/>
      <c r="AH526" s="46"/>
      <c r="AI526" s="46"/>
      <c r="AJ526" s="46"/>
      <c r="AK526" s="46"/>
      <c r="AL526" s="46"/>
    </row>
    <row r="527">
      <c r="A527" s="50"/>
      <c r="B527" s="46"/>
      <c r="C527" s="46"/>
      <c r="D527" s="46"/>
      <c r="E527" s="70"/>
      <c r="F527" s="50"/>
      <c r="G527" s="50"/>
      <c r="H527" s="50"/>
      <c r="I527" s="50"/>
      <c r="J527" s="102"/>
      <c r="K527" s="46"/>
      <c r="L527" s="46"/>
      <c r="M527" s="46"/>
      <c r="N527" s="46"/>
      <c r="O527" s="46"/>
      <c r="P527" s="46"/>
      <c r="Q527" s="46"/>
      <c r="R527" s="46"/>
      <c r="S527" s="46"/>
      <c r="T527" s="46"/>
      <c r="U527" s="46"/>
      <c r="V527" s="46"/>
      <c r="W527" s="46"/>
      <c r="X527" s="46"/>
      <c r="Y527" s="46"/>
      <c r="Z527" s="46"/>
      <c r="AA527" s="46"/>
      <c r="AB527" s="46"/>
      <c r="AC527" s="46"/>
      <c r="AD527" s="46"/>
      <c r="AE527" s="46"/>
      <c r="AF527" s="46"/>
      <c r="AG527" s="46"/>
      <c r="AH527" s="46"/>
      <c r="AI527" s="46"/>
      <c r="AJ527" s="46"/>
      <c r="AK527" s="46"/>
      <c r="AL527" s="46"/>
    </row>
    <row r="528">
      <c r="A528" s="50"/>
      <c r="B528" s="46"/>
      <c r="C528" s="46"/>
      <c r="D528" s="46"/>
      <c r="E528" s="70"/>
      <c r="F528" s="50"/>
      <c r="G528" s="50"/>
      <c r="H528" s="50"/>
      <c r="I528" s="50"/>
      <c r="J528" s="102"/>
      <c r="K528" s="46"/>
      <c r="L528" s="46"/>
      <c r="M528" s="46"/>
      <c r="N528" s="46"/>
      <c r="O528" s="46"/>
      <c r="P528" s="46"/>
      <c r="Q528" s="46"/>
      <c r="R528" s="46"/>
      <c r="S528" s="46"/>
      <c r="T528" s="46"/>
      <c r="U528" s="46"/>
      <c r="V528" s="46"/>
      <c r="W528" s="46"/>
      <c r="X528" s="46"/>
      <c r="Y528" s="46"/>
      <c r="Z528" s="46"/>
      <c r="AA528" s="46"/>
      <c r="AB528" s="46"/>
      <c r="AC528" s="46"/>
      <c r="AD528" s="46"/>
      <c r="AE528" s="46"/>
      <c r="AF528" s="46"/>
      <c r="AG528" s="46"/>
      <c r="AH528" s="46"/>
      <c r="AI528" s="46"/>
      <c r="AJ528" s="46"/>
      <c r="AK528" s="46"/>
      <c r="AL528" s="46"/>
    </row>
    <row r="529">
      <c r="A529" s="50"/>
      <c r="B529" s="46"/>
      <c r="C529" s="46"/>
      <c r="D529" s="46"/>
      <c r="E529" s="70"/>
      <c r="F529" s="50"/>
      <c r="G529" s="50"/>
      <c r="H529" s="50"/>
      <c r="I529" s="50"/>
      <c r="J529" s="102"/>
      <c r="K529" s="46"/>
      <c r="L529" s="46"/>
      <c r="M529" s="46"/>
      <c r="N529" s="46"/>
      <c r="O529" s="46"/>
      <c r="P529" s="46"/>
      <c r="Q529" s="46"/>
      <c r="R529" s="46"/>
      <c r="S529" s="46"/>
      <c r="T529" s="46"/>
      <c r="U529" s="46"/>
      <c r="V529" s="46"/>
      <c r="W529" s="46"/>
      <c r="X529" s="46"/>
      <c r="Y529" s="46"/>
      <c r="Z529" s="46"/>
      <c r="AA529" s="46"/>
      <c r="AB529" s="46"/>
      <c r="AC529" s="46"/>
      <c r="AD529" s="46"/>
      <c r="AE529" s="46"/>
      <c r="AF529" s="46"/>
      <c r="AG529" s="46"/>
      <c r="AH529" s="46"/>
      <c r="AI529" s="46"/>
      <c r="AJ529" s="46"/>
      <c r="AK529" s="46"/>
      <c r="AL529" s="46"/>
    </row>
    <row r="530">
      <c r="A530" s="50"/>
      <c r="B530" s="46"/>
      <c r="C530" s="46"/>
      <c r="D530" s="46"/>
      <c r="E530" s="70"/>
      <c r="F530" s="50"/>
      <c r="G530" s="50"/>
      <c r="H530" s="50"/>
      <c r="I530" s="50"/>
      <c r="J530" s="102"/>
      <c r="K530" s="46"/>
      <c r="L530" s="46"/>
      <c r="M530" s="46"/>
      <c r="N530" s="46"/>
      <c r="O530" s="46"/>
      <c r="P530" s="46"/>
      <c r="Q530" s="46"/>
      <c r="R530" s="46"/>
      <c r="S530" s="46"/>
      <c r="T530" s="46"/>
      <c r="U530" s="46"/>
      <c r="V530" s="46"/>
      <c r="W530" s="46"/>
      <c r="X530" s="46"/>
      <c r="Y530" s="46"/>
      <c r="Z530" s="46"/>
      <c r="AA530" s="46"/>
      <c r="AB530" s="46"/>
      <c r="AC530" s="46"/>
      <c r="AD530" s="46"/>
      <c r="AE530" s="46"/>
      <c r="AF530" s="46"/>
      <c r="AG530" s="46"/>
      <c r="AH530" s="46"/>
      <c r="AI530" s="46"/>
      <c r="AJ530" s="46"/>
      <c r="AK530" s="46"/>
      <c r="AL530" s="46"/>
    </row>
    <row r="531">
      <c r="A531" s="50"/>
      <c r="B531" s="46"/>
      <c r="C531" s="46"/>
      <c r="D531" s="46"/>
      <c r="E531" s="70"/>
      <c r="F531" s="50"/>
      <c r="G531" s="50"/>
      <c r="H531" s="50"/>
      <c r="I531" s="50"/>
      <c r="J531" s="102"/>
      <c r="K531" s="46"/>
      <c r="L531" s="46"/>
      <c r="M531" s="46"/>
      <c r="N531" s="46"/>
      <c r="O531" s="46"/>
      <c r="P531" s="46"/>
      <c r="Q531" s="46"/>
      <c r="R531" s="46"/>
      <c r="S531" s="46"/>
      <c r="T531" s="46"/>
      <c r="U531" s="46"/>
      <c r="V531" s="46"/>
      <c r="W531" s="46"/>
      <c r="X531" s="46"/>
      <c r="Y531" s="46"/>
      <c r="Z531" s="46"/>
      <c r="AA531" s="46"/>
      <c r="AB531" s="46"/>
      <c r="AC531" s="46"/>
      <c r="AD531" s="46"/>
      <c r="AE531" s="46"/>
      <c r="AF531" s="46"/>
      <c r="AG531" s="46"/>
      <c r="AH531" s="46"/>
      <c r="AI531" s="46"/>
      <c r="AJ531" s="46"/>
      <c r="AK531" s="46"/>
      <c r="AL531" s="46"/>
    </row>
    <row r="532">
      <c r="A532" s="50"/>
      <c r="B532" s="46"/>
      <c r="C532" s="46"/>
      <c r="D532" s="46"/>
      <c r="E532" s="70"/>
      <c r="F532" s="50"/>
      <c r="G532" s="50"/>
      <c r="H532" s="50"/>
      <c r="I532" s="50"/>
      <c r="J532" s="102"/>
      <c r="K532" s="46"/>
      <c r="L532" s="46"/>
      <c r="M532" s="46"/>
      <c r="N532" s="46"/>
      <c r="O532" s="46"/>
      <c r="P532" s="46"/>
      <c r="Q532" s="46"/>
      <c r="R532" s="46"/>
      <c r="S532" s="46"/>
      <c r="T532" s="46"/>
      <c r="U532" s="46"/>
      <c r="V532" s="46"/>
      <c r="W532" s="46"/>
      <c r="X532" s="46"/>
      <c r="Y532" s="46"/>
      <c r="Z532" s="46"/>
      <c r="AA532" s="46"/>
      <c r="AB532" s="46"/>
      <c r="AC532" s="46"/>
      <c r="AD532" s="46"/>
      <c r="AE532" s="46"/>
      <c r="AF532" s="46"/>
      <c r="AG532" s="46"/>
      <c r="AH532" s="46"/>
      <c r="AI532" s="46"/>
      <c r="AJ532" s="46"/>
      <c r="AK532" s="46"/>
      <c r="AL532" s="46"/>
    </row>
    <row r="533">
      <c r="A533" s="50"/>
      <c r="B533" s="46"/>
      <c r="C533" s="46"/>
      <c r="D533" s="46"/>
      <c r="E533" s="70"/>
      <c r="F533" s="50"/>
      <c r="G533" s="50"/>
      <c r="H533" s="50"/>
      <c r="I533" s="50"/>
      <c r="J533" s="102"/>
      <c r="K533" s="46"/>
      <c r="L533" s="46"/>
      <c r="M533" s="46"/>
      <c r="N533" s="46"/>
      <c r="O533" s="46"/>
      <c r="P533" s="46"/>
      <c r="Q533" s="46"/>
      <c r="R533" s="46"/>
      <c r="S533" s="46"/>
      <c r="T533" s="46"/>
      <c r="U533" s="46"/>
      <c r="V533" s="46"/>
      <c r="W533" s="46"/>
      <c r="X533" s="46"/>
      <c r="Y533" s="46"/>
      <c r="Z533" s="46"/>
      <c r="AA533" s="46"/>
      <c r="AB533" s="46"/>
      <c r="AC533" s="46"/>
      <c r="AD533" s="46"/>
      <c r="AE533" s="46"/>
      <c r="AF533" s="46"/>
      <c r="AG533" s="46"/>
      <c r="AH533" s="46"/>
      <c r="AI533" s="46"/>
      <c r="AJ533" s="46"/>
      <c r="AK533" s="46"/>
      <c r="AL533" s="46"/>
    </row>
    <row r="534">
      <c r="A534" s="50"/>
      <c r="B534" s="46"/>
      <c r="C534" s="46"/>
      <c r="D534" s="46"/>
      <c r="E534" s="70"/>
      <c r="F534" s="50"/>
      <c r="G534" s="50"/>
      <c r="H534" s="50"/>
      <c r="I534" s="50"/>
      <c r="J534" s="102"/>
      <c r="K534" s="46"/>
      <c r="L534" s="46"/>
      <c r="M534" s="46"/>
      <c r="N534" s="46"/>
      <c r="O534" s="46"/>
      <c r="P534" s="46"/>
      <c r="Q534" s="46"/>
      <c r="R534" s="46"/>
      <c r="S534" s="46"/>
      <c r="T534" s="46"/>
      <c r="U534" s="46"/>
      <c r="V534" s="46"/>
      <c r="W534" s="46"/>
      <c r="X534" s="46"/>
      <c r="Y534" s="46"/>
      <c r="Z534" s="46"/>
      <c r="AA534" s="46"/>
      <c r="AB534" s="46"/>
      <c r="AC534" s="46"/>
      <c r="AD534" s="46"/>
      <c r="AE534" s="46"/>
      <c r="AF534" s="46"/>
      <c r="AG534" s="46"/>
      <c r="AH534" s="46"/>
      <c r="AI534" s="46"/>
      <c r="AJ534" s="46"/>
      <c r="AK534" s="46"/>
      <c r="AL534" s="46"/>
    </row>
    <row r="535">
      <c r="A535" s="50"/>
      <c r="B535" s="46"/>
      <c r="C535" s="46"/>
      <c r="D535" s="46"/>
      <c r="E535" s="70"/>
      <c r="F535" s="50"/>
      <c r="G535" s="50"/>
      <c r="H535" s="50"/>
      <c r="I535" s="50"/>
      <c r="J535" s="102"/>
      <c r="K535" s="46"/>
      <c r="L535" s="46"/>
      <c r="M535" s="46"/>
      <c r="N535" s="46"/>
      <c r="O535" s="46"/>
      <c r="P535" s="46"/>
      <c r="Q535" s="46"/>
      <c r="R535" s="46"/>
      <c r="S535" s="46"/>
      <c r="T535" s="46"/>
      <c r="U535" s="46"/>
      <c r="V535" s="46"/>
      <c r="W535" s="46"/>
      <c r="X535" s="46"/>
      <c r="Y535" s="46"/>
      <c r="Z535" s="46"/>
      <c r="AA535" s="46"/>
      <c r="AB535" s="46"/>
      <c r="AC535" s="46"/>
      <c r="AD535" s="46"/>
      <c r="AE535" s="46"/>
      <c r="AF535" s="46"/>
      <c r="AG535" s="46"/>
      <c r="AH535" s="46"/>
      <c r="AI535" s="46"/>
      <c r="AJ535" s="46"/>
      <c r="AK535" s="46"/>
      <c r="AL535" s="46"/>
    </row>
    <row r="536">
      <c r="A536" s="50"/>
      <c r="B536" s="46"/>
      <c r="C536" s="46"/>
      <c r="D536" s="46"/>
      <c r="E536" s="70"/>
      <c r="F536" s="50"/>
      <c r="G536" s="50"/>
      <c r="H536" s="50"/>
      <c r="I536" s="50"/>
      <c r="J536" s="102"/>
      <c r="K536" s="46"/>
      <c r="L536" s="46"/>
      <c r="M536" s="46"/>
      <c r="N536" s="46"/>
      <c r="O536" s="46"/>
      <c r="P536" s="46"/>
      <c r="Q536" s="46"/>
      <c r="R536" s="46"/>
      <c r="S536" s="46"/>
      <c r="T536" s="46"/>
      <c r="U536" s="46"/>
      <c r="V536" s="46"/>
      <c r="W536" s="46"/>
      <c r="X536" s="46"/>
      <c r="Y536" s="46"/>
      <c r="Z536" s="46"/>
      <c r="AA536" s="46"/>
      <c r="AB536" s="46"/>
      <c r="AC536" s="46"/>
      <c r="AD536" s="46"/>
      <c r="AE536" s="46"/>
      <c r="AF536" s="46"/>
      <c r="AG536" s="46"/>
      <c r="AH536" s="46"/>
      <c r="AI536" s="46"/>
      <c r="AJ536" s="46"/>
      <c r="AK536" s="46"/>
      <c r="AL536" s="46"/>
    </row>
    <row r="537">
      <c r="A537" s="50"/>
      <c r="B537" s="46"/>
      <c r="C537" s="46"/>
      <c r="D537" s="46"/>
      <c r="E537" s="70"/>
      <c r="F537" s="50"/>
      <c r="G537" s="50"/>
      <c r="H537" s="50"/>
      <c r="I537" s="50"/>
      <c r="J537" s="102"/>
      <c r="K537" s="46"/>
      <c r="L537" s="46"/>
      <c r="M537" s="46"/>
      <c r="N537" s="46"/>
      <c r="O537" s="46"/>
      <c r="P537" s="46"/>
      <c r="Q537" s="46"/>
      <c r="R537" s="46"/>
      <c r="S537" s="46"/>
      <c r="T537" s="46"/>
      <c r="U537" s="46"/>
      <c r="V537" s="46"/>
      <c r="W537" s="46"/>
      <c r="X537" s="46"/>
      <c r="Y537" s="46"/>
      <c r="Z537" s="46"/>
      <c r="AA537" s="46"/>
      <c r="AB537" s="46"/>
      <c r="AC537" s="46"/>
      <c r="AD537" s="46"/>
      <c r="AE537" s="46"/>
      <c r="AF537" s="46"/>
      <c r="AG537" s="46"/>
      <c r="AH537" s="46"/>
      <c r="AI537" s="46"/>
      <c r="AJ537" s="46"/>
      <c r="AK537" s="46"/>
      <c r="AL537" s="46"/>
    </row>
    <row r="538">
      <c r="A538" s="50"/>
      <c r="B538" s="46"/>
      <c r="C538" s="46"/>
      <c r="D538" s="46"/>
      <c r="E538" s="70"/>
      <c r="F538" s="50"/>
      <c r="G538" s="50"/>
      <c r="H538" s="50"/>
      <c r="I538" s="50"/>
      <c r="J538" s="102"/>
      <c r="K538" s="46"/>
      <c r="L538" s="46"/>
      <c r="M538" s="46"/>
      <c r="N538" s="46"/>
      <c r="O538" s="46"/>
      <c r="P538" s="46"/>
      <c r="Q538" s="46"/>
      <c r="R538" s="46"/>
      <c r="S538" s="46"/>
      <c r="T538" s="46"/>
      <c r="U538" s="46"/>
      <c r="V538" s="46"/>
      <c r="W538" s="46"/>
      <c r="X538" s="46"/>
      <c r="Y538" s="46"/>
      <c r="Z538" s="46"/>
      <c r="AA538" s="46"/>
      <c r="AB538" s="46"/>
      <c r="AC538" s="46"/>
      <c r="AD538" s="46"/>
      <c r="AE538" s="46"/>
      <c r="AF538" s="46"/>
      <c r="AG538" s="46"/>
      <c r="AH538" s="46"/>
      <c r="AI538" s="46"/>
      <c r="AJ538" s="46"/>
      <c r="AK538" s="46"/>
      <c r="AL538" s="46"/>
    </row>
    <row r="539">
      <c r="A539" s="50"/>
      <c r="B539" s="46"/>
      <c r="C539" s="46"/>
      <c r="D539" s="46"/>
      <c r="E539" s="70"/>
      <c r="F539" s="50"/>
      <c r="G539" s="50"/>
      <c r="H539" s="50"/>
      <c r="I539" s="50"/>
      <c r="J539" s="102"/>
      <c r="K539" s="46"/>
      <c r="L539" s="46"/>
      <c r="M539" s="46"/>
      <c r="N539" s="46"/>
      <c r="O539" s="46"/>
      <c r="P539" s="46"/>
      <c r="Q539" s="46"/>
      <c r="R539" s="46"/>
      <c r="S539" s="46"/>
      <c r="T539" s="46"/>
      <c r="U539" s="46"/>
      <c r="V539" s="46"/>
      <c r="W539" s="46"/>
      <c r="X539" s="46"/>
      <c r="Y539" s="46"/>
      <c r="Z539" s="46"/>
      <c r="AA539" s="46"/>
      <c r="AB539" s="46"/>
      <c r="AC539" s="46"/>
      <c r="AD539" s="46"/>
      <c r="AE539" s="46"/>
      <c r="AF539" s="46"/>
      <c r="AG539" s="46"/>
      <c r="AH539" s="46"/>
      <c r="AI539" s="46"/>
      <c r="AJ539" s="46"/>
      <c r="AK539" s="46"/>
      <c r="AL539" s="46"/>
    </row>
    <row r="540">
      <c r="A540" s="50"/>
      <c r="B540" s="46"/>
      <c r="C540" s="46"/>
      <c r="D540" s="46"/>
      <c r="E540" s="70"/>
      <c r="F540" s="50"/>
      <c r="G540" s="50"/>
      <c r="H540" s="50"/>
      <c r="I540" s="50"/>
      <c r="J540" s="102"/>
      <c r="K540" s="46"/>
      <c r="L540" s="46"/>
      <c r="M540" s="46"/>
      <c r="N540" s="46"/>
      <c r="O540" s="46"/>
      <c r="P540" s="46"/>
      <c r="Q540" s="46"/>
      <c r="R540" s="46"/>
      <c r="S540" s="46"/>
      <c r="T540" s="46"/>
      <c r="U540" s="46"/>
      <c r="V540" s="46"/>
      <c r="W540" s="46"/>
      <c r="X540" s="46"/>
      <c r="Y540" s="46"/>
      <c r="Z540" s="46"/>
      <c r="AA540" s="46"/>
      <c r="AB540" s="46"/>
      <c r="AC540" s="46"/>
      <c r="AD540" s="46"/>
      <c r="AE540" s="46"/>
      <c r="AF540" s="46"/>
      <c r="AG540" s="46"/>
      <c r="AH540" s="46"/>
      <c r="AI540" s="46"/>
      <c r="AJ540" s="46"/>
      <c r="AK540" s="46"/>
      <c r="AL540" s="46"/>
    </row>
    <row r="541">
      <c r="A541" s="50"/>
      <c r="B541" s="46"/>
      <c r="C541" s="46"/>
      <c r="D541" s="46"/>
      <c r="E541" s="70"/>
      <c r="F541" s="50"/>
      <c r="G541" s="50"/>
      <c r="H541" s="50"/>
      <c r="I541" s="50"/>
      <c r="J541" s="102"/>
      <c r="K541" s="46"/>
      <c r="L541" s="46"/>
      <c r="M541" s="46"/>
      <c r="N541" s="46"/>
      <c r="O541" s="46"/>
      <c r="P541" s="46"/>
      <c r="Q541" s="46"/>
      <c r="R541" s="46"/>
      <c r="S541" s="46"/>
      <c r="T541" s="46"/>
      <c r="U541" s="46"/>
      <c r="V541" s="46"/>
      <c r="W541" s="46"/>
      <c r="X541" s="46"/>
      <c r="Y541" s="46"/>
      <c r="Z541" s="46"/>
      <c r="AA541" s="46"/>
      <c r="AB541" s="46"/>
      <c r="AC541" s="46"/>
      <c r="AD541" s="46"/>
      <c r="AE541" s="46"/>
      <c r="AF541" s="46"/>
      <c r="AG541" s="46"/>
      <c r="AH541" s="46"/>
      <c r="AI541" s="46"/>
      <c r="AJ541" s="46"/>
      <c r="AK541" s="46"/>
      <c r="AL541" s="46"/>
    </row>
    <row r="542">
      <c r="A542" s="50"/>
      <c r="B542" s="46"/>
      <c r="C542" s="46"/>
      <c r="D542" s="46"/>
      <c r="E542" s="70"/>
      <c r="F542" s="50"/>
      <c r="G542" s="50"/>
      <c r="H542" s="50"/>
      <c r="I542" s="50"/>
      <c r="J542" s="102"/>
      <c r="K542" s="46"/>
      <c r="L542" s="46"/>
      <c r="M542" s="46"/>
      <c r="N542" s="46"/>
      <c r="O542" s="46"/>
      <c r="P542" s="46"/>
      <c r="Q542" s="46"/>
      <c r="R542" s="46"/>
      <c r="S542" s="46"/>
      <c r="T542" s="46"/>
      <c r="U542" s="46"/>
      <c r="V542" s="46"/>
      <c r="W542" s="46"/>
      <c r="X542" s="46"/>
      <c r="Y542" s="46"/>
      <c r="Z542" s="46"/>
      <c r="AA542" s="46"/>
      <c r="AB542" s="46"/>
      <c r="AC542" s="46"/>
      <c r="AD542" s="46"/>
      <c r="AE542" s="46"/>
      <c r="AF542" s="46"/>
      <c r="AG542" s="46"/>
      <c r="AH542" s="46"/>
      <c r="AI542" s="46"/>
      <c r="AJ542" s="46"/>
      <c r="AK542" s="46"/>
      <c r="AL542" s="46"/>
    </row>
    <row r="543">
      <c r="A543" s="50"/>
      <c r="B543" s="46"/>
      <c r="C543" s="46"/>
      <c r="D543" s="46"/>
      <c r="E543" s="70"/>
      <c r="F543" s="50"/>
      <c r="G543" s="50"/>
      <c r="H543" s="50"/>
      <c r="I543" s="50"/>
      <c r="J543" s="102"/>
      <c r="K543" s="46"/>
      <c r="L543" s="46"/>
      <c r="M543" s="46"/>
      <c r="N543" s="46"/>
      <c r="O543" s="46"/>
      <c r="P543" s="46"/>
      <c r="Q543" s="46"/>
      <c r="R543" s="46"/>
      <c r="S543" s="46"/>
      <c r="T543" s="46"/>
      <c r="U543" s="46"/>
      <c r="V543" s="46"/>
      <c r="W543" s="46"/>
      <c r="X543" s="46"/>
      <c r="Y543" s="46"/>
      <c r="Z543" s="46"/>
      <c r="AA543" s="46"/>
      <c r="AB543" s="46"/>
      <c r="AC543" s="46"/>
      <c r="AD543" s="46"/>
      <c r="AE543" s="46"/>
      <c r="AF543" s="46"/>
      <c r="AG543" s="46"/>
      <c r="AH543" s="46"/>
      <c r="AI543" s="46"/>
      <c r="AJ543" s="46"/>
      <c r="AK543" s="46"/>
      <c r="AL543" s="46"/>
    </row>
    <row r="544">
      <c r="A544" s="50"/>
      <c r="B544" s="46"/>
      <c r="C544" s="46"/>
      <c r="D544" s="46"/>
      <c r="E544" s="70"/>
      <c r="F544" s="50"/>
      <c r="G544" s="50"/>
      <c r="H544" s="50"/>
      <c r="I544" s="50"/>
      <c r="J544" s="102"/>
      <c r="K544" s="46"/>
      <c r="L544" s="46"/>
      <c r="M544" s="46"/>
      <c r="N544" s="46"/>
      <c r="O544" s="46"/>
      <c r="P544" s="46"/>
      <c r="Q544" s="46"/>
      <c r="R544" s="46"/>
      <c r="S544" s="46"/>
      <c r="T544" s="46"/>
      <c r="U544" s="46"/>
      <c r="V544" s="46"/>
      <c r="W544" s="46"/>
      <c r="X544" s="46"/>
      <c r="Y544" s="46"/>
      <c r="Z544" s="46"/>
      <c r="AA544" s="46"/>
      <c r="AB544" s="46"/>
      <c r="AC544" s="46"/>
      <c r="AD544" s="46"/>
      <c r="AE544" s="46"/>
      <c r="AF544" s="46"/>
      <c r="AG544" s="46"/>
      <c r="AH544" s="46"/>
      <c r="AI544" s="46"/>
      <c r="AJ544" s="46"/>
      <c r="AK544" s="46"/>
      <c r="AL544" s="46"/>
    </row>
    <row r="545">
      <c r="A545" s="50"/>
      <c r="B545" s="46"/>
      <c r="C545" s="46"/>
      <c r="D545" s="46"/>
      <c r="E545" s="70"/>
      <c r="F545" s="50"/>
      <c r="G545" s="50"/>
      <c r="H545" s="50"/>
      <c r="I545" s="50"/>
      <c r="J545" s="102"/>
      <c r="K545" s="46"/>
      <c r="L545" s="46"/>
      <c r="M545" s="46"/>
      <c r="N545" s="46"/>
      <c r="O545" s="46"/>
      <c r="P545" s="46"/>
      <c r="Q545" s="46"/>
      <c r="R545" s="46"/>
      <c r="S545" s="46"/>
      <c r="T545" s="46"/>
      <c r="U545" s="46"/>
      <c r="V545" s="46"/>
      <c r="W545" s="46"/>
      <c r="X545" s="46"/>
      <c r="Y545" s="46"/>
      <c r="Z545" s="46"/>
      <c r="AA545" s="46"/>
      <c r="AB545" s="46"/>
      <c r="AC545" s="46"/>
      <c r="AD545" s="46"/>
      <c r="AE545" s="46"/>
      <c r="AF545" s="46"/>
      <c r="AG545" s="46"/>
      <c r="AH545" s="46"/>
      <c r="AI545" s="46"/>
      <c r="AJ545" s="46"/>
      <c r="AK545" s="46"/>
      <c r="AL545" s="46"/>
    </row>
    <row r="546">
      <c r="A546" s="50"/>
      <c r="B546" s="46"/>
      <c r="C546" s="46"/>
      <c r="D546" s="46"/>
      <c r="E546" s="70"/>
      <c r="F546" s="50"/>
      <c r="G546" s="50"/>
      <c r="H546" s="50"/>
      <c r="I546" s="50"/>
      <c r="J546" s="102"/>
      <c r="K546" s="46"/>
      <c r="L546" s="46"/>
      <c r="M546" s="46"/>
      <c r="N546" s="46"/>
      <c r="O546" s="46"/>
      <c r="P546" s="46"/>
      <c r="Q546" s="46"/>
      <c r="R546" s="46"/>
      <c r="S546" s="46"/>
      <c r="T546" s="46"/>
      <c r="U546" s="46"/>
      <c r="V546" s="46"/>
      <c r="W546" s="46"/>
      <c r="X546" s="46"/>
      <c r="Y546" s="46"/>
      <c r="Z546" s="46"/>
      <c r="AA546" s="46"/>
      <c r="AB546" s="46"/>
      <c r="AC546" s="46"/>
      <c r="AD546" s="46"/>
      <c r="AE546" s="46"/>
      <c r="AF546" s="46"/>
      <c r="AG546" s="46"/>
      <c r="AH546" s="46"/>
      <c r="AI546" s="46"/>
      <c r="AJ546" s="46"/>
      <c r="AK546" s="46"/>
      <c r="AL546" s="46"/>
    </row>
    <row r="547">
      <c r="A547" s="50"/>
      <c r="B547" s="46"/>
      <c r="C547" s="46"/>
      <c r="D547" s="46"/>
      <c r="E547" s="70"/>
      <c r="F547" s="50"/>
      <c r="G547" s="50"/>
      <c r="H547" s="50"/>
      <c r="I547" s="50"/>
      <c r="J547" s="102"/>
      <c r="K547" s="46"/>
      <c r="L547" s="46"/>
      <c r="M547" s="46"/>
      <c r="N547" s="46"/>
      <c r="O547" s="46"/>
      <c r="P547" s="46"/>
      <c r="Q547" s="46"/>
      <c r="R547" s="46"/>
      <c r="S547" s="46"/>
      <c r="T547" s="46"/>
      <c r="U547" s="46"/>
      <c r="V547" s="46"/>
      <c r="W547" s="46"/>
      <c r="X547" s="46"/>
      <c r="Y547" s="46"/>
      <c r="Z547" s="46"/>
      <c r="AA547" s="46"/>
      <c r="AB547" s="46"/>
      <c r="AC547" s="46"/>
      <c r="AD547" s="46"/>
      <c r="AE547" s="46"/>
      <c r="AF547" s="46"/>
      <c r="AG547" s="46"/>
      <c r="AH547" s="46"/>
      <c r="AI547" s="46"/>
      <c r="AJ547" s="46"/>
      <c r="AK547" s="46"/>
      <c r="AL547" s="46"/>
    </row>
    <row r="548">
      <c r="A548" s="50"/>
      <c r="B548" s="46"/>
      <c r="C548" s="46"/>
      <c r="D548" s="46"/>
      <c r="E548" s="70"/>
      <c r="F548" s="50"/>
      <c r="G548" s="50"/>
      <c r="H548" s="50"/>
      <c r="I548" s="50"/>
      <c r="J548" s="102"/>
      <c r="K548" s="46"/>
      <c r="L548" s="46"/>
      <c r="M548" s="46"/>
      <c r="N548" s="46"/>
      <c r="O548" s="46"/>
      <c r="P548" s="46"/>
      <c r="Q548" s="46"/>
      <c r="R548" s="46"/>
      <c r="S548" s="46"/>
      <c r="T548" s="46"/>
      <c r="U548" s="46"/>
      <c r="V548" s="46"/>
      <c r="W548" s="46"/>
      <c r="X548" s="46"/>
      <c r="Y548" s="46"/>
      <c r="Z548" s="46"/>
      <c r="AA548" s="46"/>
      <c r="AB548" s="46"/>
      <c r="AC548" s="46"/>
      <c r="AD548" s="46"/>
      <c r="AE548" s="46"/>
      <c r="AF548" s="46"/>
      <c r="AG548" s="46"/>
      <c r="AH548" s="46"/>
      <c r="AI548" s="46"/>
      <c r="AJ548" s="46"/>
      <c r="AK548" s="46"/>
      <c r="AL548" s="46"/>
    </row>
    <row r="549">
      <c r="A549" s="50"/>
      <c r="B549" s="46"/>
      <c r="C549" s="46"/>
      <c r="D549" s="46"/>
      <c r="E549" s="70"/>
      <c r="F549" s="50"/>
      <c r="G549" s="50"/>
      <c r="H549" s="50"/>
      <c r="I549" s="50"/>
      <c r="J549" s="102"/>
      <c r="K549" s="46"/>
      <c r="L549" s="46"/>
      <c r="M549" s="46"/>
      <c r="N549" s="46"/>
      <c r="O549" s="46"/>
      <c r="P549" s="46"/>
      <c r="Q549" s="46"/>
      <c r="R549" s="46"/>
      <c r="S549" s="46"/>
      <c r="T549" s="46"/>
      <c r="U549" s="46"/>
      <c r="V549" s="46"/>
      <c r="W549" s="46"/>
      <c r="X549" s="46"/>
      <c r="Y549" s="46"/>
      <c r="Z549" s="46"/>
      <c r="AA549" s="46"/>
      <c r="AB549" s="46"/>
      <c r="AC549" s="46"/>
      <c r="AD549" s="46"/>
      <c r="AE549" s="46"/>
      <c r="AF549" s="46"/>
      <c r="AG549" s="46"/>
      <c r="AH549" s="46"/>
      <c r="AI549" s="46"/>
      <c r="AJ549" s="46"/>
      <c r="AK549" s="46"/>
      <c r="AL549" s="46"/>
    </row>
    <row r="550">
      <c r="A550" s="50"/>
      <c r="B550" s="46"/>
      <c r="C550" s="46"/>
      <c r="D550" s="46"/>
      <c r="E550" s="70"/>
      <c r="F550" s="50"/>
      <c r="G550" s="50"/>
      <c r="H550" s="50"/>
      <c r="I550" s="50"/>
      <c r="J550" s="102"/>
      <c r="K550" s="46"/>
      <c r="L550" s="46"/>
      <c r="M550" s="46"/>
      <c r="N550" s="46"/>
      <c r="O550" s="46"/>
      <c r="P550" s="46"/>
      <c r="Q550" s="46"/>
      <c r="R550" s="46"/>
      <c r="S550" s="46"/>
      <c r="T550" s="46"/>
      <c r="U550" s="46"/>
      <c r="V550" s="46"/>
      <c r="W550" s="46"/>
      <c r="X550" s="46"/>
      <c r="Y550" s="46"/>
      <c r="Z550" s="46"/>
      <c r="AA550" s="46"/>
      <c r="AB550" s="46"/>
      <c r="AC550" s="46"/>
      <c r="AD550" s="46"/>
      <c r="AE550" s="46"/>
      <c r="AF550" s="46"/>
      <c r="AG550" s="46"/>
      <c r="AH550" s="46"/>
      <c r="AI550" s="46"/>
      <c r="AJ550" s="46"/>
      <c r="AK550" s="46"/>
      <c r="AL550" s="46"/>
    </row>
    <row r="551">
      <c r="A551" s="50"/>
      <c r="B551" s="46"/>
      <c r="C551" s="46"/>
      <c r="D551" s="46"/>
      <c r="E551" s="70"/>
      <c r="F551" s="50"/>
      <c r="G551" s="50"/>
      <c r="H551" s="50"/>
      <c r="I551" s="50"/>
      <c r="J551" s="102"/>
      <c r="K551" s="46"/>
      <c r="L551" s="46"/>
      <c r="M551" s="46"/>
      <c r="N551" s="46"/>
      <c r="O551" s="46"/>
      <c r="P551" s="46"/>
      <c r="Q551" s="46"/>
      <c r="R551" s="46"/>
      <c r="S551" s="46"/>
      <c r="T551" s="46"/>
      <c r="U551" s="46"/>
      <c r="V551" s="46"/>
      <c r="W551" s="46"/>
      <c r="X551" s="46"/>
      <c r="Y551" s="46"/>
      <c r="Z551" s="46"/>
      <c r="AA551" s="46"/>
      <c r="AB551" s="46"/>
      <c r="AC551" s="46"/>
      <c r="AD551" s="46"/>
      <c r="AE551" s="46"/>
      <c r="AF551" s="46"/>
      <c r="AG551" s="46"/>
      <c r="AH551" s="46"/>
      <c r="AI551" s="46"/>
      <c r="AJ551" s="46"/>
      <c r="AK551" s="46"/>
      <c r="AL551" s="46"/>
    </row>
    <row r="552">
      <c r="A552" s="50"/>
      <c r="B552" s="46"/>
      <c r="C552" s="46"/>
      <c r="D552" s="46"/>
      <c r="E552" s="70"/>
      <c r="F552" s="50"/>
      <c r="G552" s="50"/>
      <c r="H552" s="50"/>
      <c r="I552" s="50"/>
      <c r="J552" s="102"/>
      <c r="K552" s="46"/>
      <c r="L552" s="46"/>
      <c r="M552" s="46"/>
      <c r="N552" s="46"/>
      <c r="O552" s="46"/>
      <c r="P552" s="46"/>
      <c r="Q552" s="46"/>
      <c r="R552" s="46"/>
      <c r="S552" s="46"/>
      <c r="T552" s="46"/>
      <c r="U552" s="46"/>
      <c r="V552" s="46"/>
      <c r="W552" s="46"/>
      <c r="X552" s="46"/>
      <c r="Y552" s="46"/>
      <c r="Z552" s="46"/>
      <c r="AA552" s="46"/>
      <c r="AB552" s="46"/>
      <c r="AC552" s="46"/>
      <c r="AD552" s="46"/>
      <c r="AE552" s="46"/>
      <c r="AF552" s="46"/>
      <c r="AG552" s="46"/>
      <c r="AH552" s="46"/>
      <c r="AI552" s="46"/>
      <c r="AJ552" s="46"/>
      <c r="AK552" s="46"/>
      <c r="AL552" s="46"/>
    </row>
    <row r="553">
      <c r="A553" s="50"/>
      <c r="B553" s="46"/>
      <c r="C553" s="46"/>
      <c r="D553" s="46"/>
      <c r="E553" s="70"/>
      <c r="F553" s="50"/>
      <c r="G553" s="50"/>
      <c r="H553" s="50"/>
      <c r="I553" s="50"/>
      <c r="J553" s="102"/>
      <c r="K553" s="46"/>
      <c r="L553" s="46"/>
      <c r="M553" s="46"/>
      <c r="N553" s="46"/>
      <c r="O553" s="46"/>
      <c r="P553" s="46"/>
      <c r="Q553" s="46"/>
      <c r="R553" s="46"/>
      <c r="S553" s="46"/>
      <c r="T553" s="46"/>
      <c r="U553" s="46"/>
      <c r="V553" s="46"/>
      <c r="W553" s="46"/>
      <c r="X553" s="46"/>
      <c r="Y553" s="46"/>
      <c r="Z553" s="46"/>
      <c r="AA553" s="46"/>
      <c r="AB553" s="46"/>
      <c r="AC553" s="46"/>
      <c r="AD553" s="46"/>
      <c r="AE553" s="46"/>
      <c r="AF553" s="46"/>
      <c r="AG553" s="46"/>
      <c r="AH553" s="46"/>
      <c r="AI553" s="46"/>
      <c r="AJ553" s="46"/>
      <c r="AK553" s="46"/>
      <c r="AL553" s="46"/>
    </row>
    <row r="554">
      <c r="A554" s="50"/>
      <c r="B554" s="46"/>
      <c r="C554" s="46"/>
      <c r="D554" s="46"/>
      <c r="E554" s="70"/>
      <c r="F554" s="50"/>
      <c r="G554" s="50"/>
      <c r="H554" s="50"/>
      <c r="I554" s="50"/>
      <c r="J554" s="102"/>
      <c r="K554" s="46"/>
      <c r="L554" s="46"/>
      <c r="M554" s="46"/>
      <c r="N554" s="46"/>
      <c r="O554" s="46"/>
      <c r="P554" s="46"/>
      <c r="Q554" s="46"/>
      <c r="R554" s="46"/>
      <c r="S554" s="46"/>
      <c r="T554" s="46"/>
      <c r="U554" s="46"/>
      <c r="V554" s="46"/>
      <c r="W554" s="46"/>
      <c r="X554" s="46"/>
      <c r="Y554" s="46"/>
      <c r="Z554" s="46"/>
      <c r="AA554" s="46"/>
      <c r="AB554" s="46"/>
      <c r="AC554" s="46"/>
      <c r="AD554" s="46"/>
      <c r="AE554" s="46"/>
      <c r="AF554" s="46"/>
      <c r="AG554" s="46"/>
      <c r="AH554" s="46"/>
      <c r="AI554" s="46"/>
      <c r="AJ554" s="46"/>
      <c r="AK554" s="46"/>
      <c r="AL554" s="46"/>
    </row>
    <row r="555">
      <c r="A555" s="50"/>
      <c r="B555" s="46"/>
      <c r="C555" s="46"/>
      <c r="D555" s="46"/>
      <c r="E555" s="70"/>
      <c r="F555" s="50"/>
      <c r="G555" s="50"/>
      <c r="H555" s="50"/>
      <c r="I555" s="50"/>
      <c r="J555" s="102"/>
      <c r="K555" s="46"/>
      <c r="L555" s="46"/>
      <c r="M555" s="46"/>
      <c r="N555" s="46"/>
      <c r="O555" s="46"/>
      <c r="P555" s="46"/>
      <c r="Q555" s="46"/>
      <c r="R555" s="46"/>
      <c r="S555" s="46"/>
      <c r="T555" s="46"/>
      <c r="U555" s="46"/>
      <c r="V555" s="46"/>
      <c r="W555" s="46"/>
      <c r="X555" s="46"/>
      <c r="Y555" s="46"/>
      <c r="Z555" s="46"/>
      <c r="AA555" s="46"/>
      <c r="AB555" s="46"/>
      <c r="AC555" s="46"/>
      <c r="AD555" s="46"/>
      <c r="AE555" s="46"/>
      <c r="AF555" s="46"/>
      <c r="AG555" s="46"/>
      <c r="AH555" s="46"/>
      <c r="AI555" s="46"/>
      <c r="AJ555" s="46"/>
      <c r="AK555" s="46"/>
      <c r="AL555" s="46"/>
    </row>
    <row r="556">
      <c r="A556" s="50"/>
      <c r="B556" s="46"/>
      <c r="C556" s="46"/>
      <c r="D556" s="46"/>
      <c r="E556" s="70"/>
      <c r="F556" s="50"/>
      <c r="G556" s="50"/>
      <c r="H556" s="50"/>
      <c r="I556" s="50"/>
      <c r="J556" s="102"/>
      <c r="K556" s="46"/>
      <c r="L556" s="46"/>
      <c r="M556" s="46"/>
      <c r="N556" s="46"/>
      <c r="O556" s="46"/>
      <c r="P556" s="46"/>
      <c r="Q556" s="46"/>
      <c r="R556" s="46"/>
      <c r="S556" s="46"/>
      <c r="T556" s="46"/>
      <c r="U556" s="46"/>
      <c r="V556" s="46"/>
      <c r="W556" s="46"/>
      <c r="X556" s="46"/>
      <c r="Y556" s="46"/>
      <c r="Z556" s="46"/>
      <c r="AA556" s="46"/>
      <c r="AB556" s="46"/>
      <c r="AC556" s="46"/>
      <c r="AD556" s="46"/>
      <c r="AE556" s="46"/>
      <c r="AF556" s="46"/>
      <c r="AG556" s="46"/>
      <c r="AH556" s="46"/>
      <c r="AI556" s="46"/>
      <c r="AJ556" s="46"/>
      <c r="AK556" s="46"/>
      <c r="AL556" s="46"/>
    </row>
    <row r="557">
      <c r="A557" s="50"/>
      <c r="B557" s="46"/>
      <c r="C557" s="46"/>
      <c r="D557" s="46"/>
      <c r="E557" s="70"/>
      <c r="F557" s="50"/>
      <c r="G557" s="50"/>
      <c r="H557" s="50"/>
      <c r="I557" s="50"/>
      <c r="J557" s="102"/>
      <c r="K557" s="46"/>
      <c r="L557" s="46"/>
      <c r="M557" s="46"/>
      <c r="N557" s="46"/>
      <c r="O557" s="46"/>
      <c r="P557" s="46"/>
      <c r="Q557" s="46"/>
      <c r="R557" s="46"/>
      <c r="S557" s="46"/>
      <c r="T557" s="46"/>
      <c r="U557" s="46"/>
      <c r="V557" s="46"/>
      <c r="W557" s="46"/>
      <c r="X557" s="46"/>
      <c r="Y557" s="46"/>
      <c r="Z557" s="46"/>
      <c r="AA557" s="46"/>
      <c r="AB557" s="46"/>
      <c r="AC557" s="46"/>
      <c r="AD557" s="46"/>
      <c r="AE557" s="46"/>
      <c r="AF557" s="46"/>
      <c r="AG557" s="46"/>
      <c r="AH557" s="46"/>
      <c r="AI557" s="46"/>
      <c r="AJ557" s="46"/>
      <c r="AK557" s="46"/>
      <c r="AL557" s="46"/>
    </row>
    <row r="558">
      <c r="A558" s="50"/>
      <c r="B558" s="46"/>
      <c r="C558" s="46"/>
      <c r="D558" s="46"/>
      <c r="E558" s="70"/>
      <c r="F558" s="50"/>
      <c r="G558" s="50"/>
      <c r="H558" s="50"/>
      <c r="I558" s="50"/>
      <c r="J558" s="102"/>
      <c r="K558" s="46"/>
      <c r="L558" s="46"/>
      <c r="M558" s="46"/>
      <c r="N558" s="46"/>
      <c r="O558" s="46"/>
      <c r="P558" s="46"/>
      <c r="Q558" s="46"/>
      <c r="R558" s="46"/>
      <c r="S558" s="46"/>
      <c r="T558" s="46"/>
      <c r="U558" s="46"/>
      <c r="V558" s="46"/>
      <c r="W558" s="46"/>
      <c r="X558" s="46"/>
      <c r="Y558" s="46"/>
      <c r="Z558" s="46"/>
      <c r="AA558" s="46"/>
      <c r="AB558" s="46"/>
      <c r="AC558" s="46"/>
      <c r="AD558" s="46"/>
      <c r="AE558" s="46"/>
      <c r="AF558" s="46"/>
      <c r="AG558" s="46"/>
      <c r="AH558" s="46"/>
      <c r="AI558" s="46"/>
      <c r="AJ558" s="46"/>
      <c r="AK558" s="46"/>
      <c r="AL558" s="46"/>
    </row>
    <row r="559">
      <c r="A559" s="50"/>
      <c r="B559" s="46"/>
      <c r="C559" s="46"/>
      <c r="D559" s="46"/>
      <c r="E559" s="70"/>
      <c r="F559" s="50"/>
      <c r="G559" s="50"/>
      <c r="H559" s="50"/>
      <c r="I559" s="50"/>
      <c r="J559" s="102"/>
      <c r="K559" s="46"/>
      <c r="L559" s="46"/>
      <c r="M559" s="46"/>
      <c r="N559" s="46"/>
      <c r="O559" s="46"/>
      <c r="P559" s="46"/>
      <c r="Q559" s="46"/>
      <c r="R559" s="46"/>
      <c r="S559" s="46"/>
      <c r="T559" s="46"/>
      <c r="U559" s="46"/>
      <c r="V559" s="46"/>
      <c r="W559" s="46"/>
      <c r="X559" s="46"/>
      <c r="Y559" s="46"/>
      <c r="Z559" s="46"/>
      <c r="AA559" s="46"/>
      <c r="AB559" s="46"/>
      <c r="AC559" s="46"/>
      <c r="AD559" s="46"/>
      <c r="AE559" s="46"/>
      <c r="AF559" s="46"/>
      <c r="AG559" s="46"/>
      <c r="AH559" s="46"/>
      <c r="AI559" s="46"/>
      <c r="AJ559" s="46"/>
      <c r="AK559" s="46"/>
      <c r="AL559" s="46"/>
    </row>
    <row r="560">
      <c r="A560" s="50"/>
      <c r="B560" s="46"/>
      <c r="C560" s="46"/>
      <c r="D560" s="46"/>
      <c r="E560" s="70"/>
      <c r="F560" s="50"/>
      <c r="G560" s="50"/>
      <c r="H560" s="50"/>
      <c r="I560" s="50"/>
      <c r="J560" s="102"/>
      <c r="K560" s="46"/>
      <c r="L560" s="46"/>
      <c r="M560" s="46"/>
      <c r="N560" s="46"/>
      <c r="O560" s="46"/>
      <c r="P560" s="46"/>
      <c r="Q560" s="46"/>
      <c r="R560" s="46"/>
      <c r="S560" s="46"/>
      <c r="T560" s="46"/>
      <c r="U560" s="46"/>
      <c r="V560" s="46"/>
      <c r="W560" s="46"/>
      <c r="X560" s="46"/>
      <c r="Y560" s="46"/>
      <c r="Z560" s="46"/>
      <c r="AA560" s="46"/>
      <c r="AB560" s="46"/>
      <c r="AC560" s="46"/>
      <c r="AD560" s="46"/>
      <c r="AE560" s="46"/>
      <c r="AF560" s="46"/>
      <c r="AG560" s="46"/>
      <c r="AH560" s="46"/>
      <c r="AI560" s="46"/>
      <c r="AJ560" s="46"/>
      <c r="AK560" s="46"/>
      <c r="AL560" s="46"/>
    </row>
    <row r="561">
      <c r="A561" s="50"/>
      <c r="B561" s="46"/>
      <c r="C561" s="46"/>
      <c r="D561" s="46"/>
      <c r="E561" s="70"/>
      <c r="F561" s="50"/>
      <c r="G561" s="50"/>
      <c r="H561" s="50"/>
      <c r="I561" s="50"/>
      <c r="J561" s="102"/>
      <c r="K561" s="46"/>
      <c r="L561" s="46"/>
      <c r="M561" s="46"/>
      <c r="N561" s="46"/>
      <c r="O561" s="46"/>
      <c r="P561" s="46"/>
      <c r="Q561" s="46"/>
      <c r="R561" s="46"/>
      <c r="S561" s="46"/>
      <c r="T561" s="46"/>
      <c r="U561" s="46"/>
      <c r="V561" s="46"/>
      <c r="W561" s="46"/>
      <c r="X561" s="46"/>
      <c r="Y561" s="46"/>
      <c r="Z561" s="46"/>
      <c r="AA561" s="46"/>
      <c r="AB561" s="46"/>
      <c r="AC561" s="46"/>
      <c r="AD561" s="46"/>
      <c r="AE561" s="46"/>
      <c r="AF561" s="46"/>
      <c r="AG561" s="46"/>
      <c r="AH561" s="46"/>
      <c r="AI561" s="46"/>
      <c r="AJ561" s="46"/>
      <c r="AK561" s="46"/>
      <c r="AL561" s="46"/>
    </row>
    <row r="562">
      <c r="A562" s="50"/>
      <c r="B562" s="46"/>
      <c r="C562" s="46"/>
      <c r="D562" s="46"/>
      <c r="E562" s="70"/>
      <c r="F562" s="50"/>
      <c r="G562" s="50"/>
      <c r="H562" s="50"/>
      <c r="I562" s="50"/>
      <c r="J562" s="102"/>
      <c r="K562" s="46"/>
      <c r="L562" s="46"/>
      <c r="M562" s="46"/>
      <c r="N562" s="46"/>
      <c r="O562" s="46"/>
      <c r="P562" s="46"/>
      <c r="Q562" s="46"/>
      <c r="R562" s="46"/>
      <c r="S562" s="46"/>
      <c r="T562" s="46"/>
      <c r="U562" s="46"/>
      <c r="V562" s="46"/>
      <c r="W562" s="46"/>
      <c r="X562" s="46"/>
      <c r="Y562" s="46"/>
      <c r="Z562" s="46"/>
      <c r="AA562" s="46"/>
      <c r="AB562" s="46"/>
      <c r="AC562" s="46"/>
      <c r="AD562" s="46"/>
      <c r="AE562" s="46"/>
      <c r="AF562" s="46"/>
      <c r="AG562" s="46"/>
      <c r="AH562" s="46"/>
      <c r="AI562" s="46"/>
      <c r="AJ562" s="46"/>
      <c r="AK562" s="46"/>
      <c r="AL562" s="46"/>
    </row>
    <row r="563">
      <c r="A563" s="50"/>
      <c r="B563" s="46"/>
      <c r="C563" s="46"/>
      <c r="D563" s="46"/>
      <c r="E563" s="70"/>
      <c r="F563" s="50"/>
      <c r="G563" s="50"/>
      <c r="H563" s="50"/>
      <c r="I563" s="50"/>
      <c r="J563" s="102"/>
      <c r="K563" s="46"/>
      <c r="L563" s="46"/>
      <c r="M563" s="46"/>
      <c r="N563" s="46"/>
      <c r="O563" s="46"/>
      <c r="P563" s="46"/>
      <c r="Q563" s="46"/>
      <c r="R563" s="46"/>
      <c r="S563" s="46"/>
      <c r="T563" s="46"/>
      <c r="U563" s="46"/>
      <c r="V563" s="46"/>
      <c r="W563" s="46"/>
      <c r="X563" s="46"/>
      <c r="Y563" s="46"/>
      <c r="Z563" s="46"/>
      <c r="AA563" s="46"/>
      <c r="AB563" s="46"/>
      <c r="AC563" s="46"/>
      <c r="AD563" s="46"/>
      <c r="AE563" s="46"/>
      <c r="AF563" s="46"/>
      <c r="AG563" s="46"/>
      <c r="AH563" s="46"/>
      <c r="AI563" s="46"/>
      <c r="AJ563" s="46"/>
      <c r="AK563" s="46"/>
      <c r="AL563" s="46"/>
    </row>
    <row r="564">
      <c r="A564" s="50"/>
      <c r="B564" s="46"/>
      <c r="C564" s="46"/>
      <c r="D564" s="46"/>
      <c r="E564" s="70"/>
      <c r="F564" s="50"/>
      <c r="G564" s="50"/>
      <c r="H564" s="50"/>
      <c r="I564" s="50"/>
      <c r="J564" s="102"/>
      <c r="K564" s="46"/>
      <c r="L564" s="46"/>
      <c r="M564" s="46"/>
      <c r="N564" s="46"/>
      <c r="O564" s="46"/>
      <c r="P564" s="46"/>
      <c r="Q564" s="46"/>
      <c r="R564" s="46"/>
      <c r="S564" s="46"/>
      <c r="T564" s="46"/>
      <c r="U564" s="46"/>
      <c r="V564" s="46"/>
      <c r="W564" s="46"/>
      <c r="X564" s="46"/>
      <c r="Y564" s="46"/>
      <c r="Z564" s="46"/>
      <c r="AA564" s="46"/>
      <c r="AB564" s="46"/>
      <c r="AC564" s="46"/>
      <c r="AD564" s="46"/>
      <c r="AE564" s="46"/>
      <c r="AF564" s="46"/>
      <c r="AG564" s="46"/>
      <c r="AH564" s="46"/>
      <c r="AI564" s="46"/>
      <c r="AJ564" s="46"/>
      <c r="AK564" s="46"/>
      <c r="AL564" s="46"/>
    </row>
    <row r="565">
      <c r="A565" s="50"/>
      <c r="B565" s="46"/>
      <c r="C565" s="46"/>
      <c r="D565" s="46"/>
      <c r="E565" s="70"/>
      <c r="F565" s="50"/>
      <c r="G565" s="50"/>
      <c r="H565" s="50"/>
      <c r="I565" s="50"/>
      <c r="J565" s="102"/>
      <c r="K565" s="46"/>
      <c r="L565" s="46"/>
      <c r="M565" s="46"/>
      <c r="N565" s="46"/>
      <c r="O565" s="46"/>
      <c r="P565" s="46"/>
      <c r="Q565" s="46"/>
      <c r="R565" s="46"/>
      <c r="S565" s="46"/>
      <c r="T565" s="46"/>
      <c r="U565" s="46"/>
      <c r="V565" s="46"/>
      <c r="W565" s="46"/>
      <c r="X565" s="46"/>
      <c r="Y565" s="46"/>
      <c r="Z565" s="46"/>
      <c r="AA565" s="46"/>
      <c r="AB565" s="46"/>
      <c r="AC565" s="46"/>
      <c r="AD565" s="46"/>
      <c r="AE565" s="46"/>
      <c r="AF565" s="46"/>
      <c r="AG565" s="46"/>
      <c r="AH565" s="46"/>
      <c r="AI565" s="46"/>
      <c r="AJ565" s="46"/>
      <c r="AK565" s="46"/>
      <c r="AL565" s="46"/>
    </row>
    <row r="566">
      <c r="A566" s="50"/>
      <c r="B566" s="46"/>
      <c r="C566" s="46"/>
      <c r="D566" s="46"/>
      <c r="E566" s="70"/>
      <c r="F566" s="50"/>
      <c r="G566" s="50"/>
      <c r="H566" s="50"/>
      <c r="I566" s="50"/>
      <c r="J566" s="102"/>
      <c r="K566" s="46"/>
      <c r="L566" s="46"/>
      <c r="M566" s="46"/>
      <c r="N566" s="46"/>
      <c r="O566" s="46"/>
      <c r="P566" s="46"/>
      <c r="Q566" s="46"/>
      <c r="R566" s="46"/>
      <c r="S566" s="46"/>
      <c r="T566" s="46"/>
      <c r="U566" s="46"/>
      <c r="V566" s="46"/>
      <c r="W566" s="46"/>
      <c r="X566" s="46"/>
      <c r="Y566" s="46"/>
      <c r="Z566" s="46"/>
      <c r="AA566" s="46"/>
      <c r="AB566" s="46"/>
      <c r="AC566" s="46"/>
      <c r="AD566" s="46"/>
      <c r="AE566" s="46"/>
      <c r="AF566" s="46"/>
      <c r="AG566" s="46"/>
      <c r="AH566" s="46"/>
      <c r="AI566" s="46"/>
      <c r="AJ566" s="46"/>
      <c r="AK566" s="46"/>
      <c r="AL566" s="46"/>
    </row>
    <row r="567">
      <c r="A567" s="50"/>
      <c r="B567" s="46"/>
      <c r="C567" s="46"/>
      <c r="D567" s="46"/>
      <c r="E567" s="70"/>
      <c r="F567" s="50"/>
      <c r="G567" s="50"/>
      <c r="H567" s="50"/>
      <c r="I567" s="50"/>
      <c r="J567" s="102"/>
      <c r="K567" s="46"/>
      <c r="L567" s="46"/>
      <c r="M567" s="46"/>
      <c r="N567" s="46"/>
      <c r="O567" s="46"/>
      <c r="P567" s="46"/>
      <c r="Q567" s="46"/>
      <c r="R567" s="46"/>
      <c r="S567" s="46"/>
      <c r="T567" s="46"/>
      <c r="U567" s="46"/>
      <c r="V567" s="46"/>
      <c r="W567" s="46"/>
      <c r="X567" s="46"/>
      <c r="Y567" s="46"/>
      <c r="Z567" s="46"/>
      <c r="AA567" s="46"/>
      <c r="AB567" s="46"/>
      <c r="AC567" s="46"/>
      <c r="AD567" s="46"/>
      <c r="AE567" s="46"/>
      <c r="AF567" s="46"/>
      <c r="AG567" s="46"/>
      <c r="AH567" s="46"/>
      <c r="AI567" s="46"/>
      <c r="AJ567" s="46"/>
      <c r="AK567" s="46"/>
      <c r="AL567" s="46"/>
    </row>
    <row r="568">
      <c r="A568" s="50"/>
      <c r="B568" s="46"/>
      <c r="C568" s="46"/>
      <c r="D568" s="46"/>
      <c r="E568" s="70"/>
      <c r="F568" s="50"/>
      <c r="G568" s="50"/>
      <c r="H568" s="50"/>
      <c r="I568" s="50"/>
      <c r="J568" s="102"/>
      <c r="K568" s="46"/>
      <c r="L568" s="46"/>
      <c r="M568" s="46"/>
      <c r="N568" s="46"/>
      <c r="O568" s="46"/>
      <c r="P568" s="46"/>
      <c r="Q568" s="46"/>
      <c r="R568" s="46"/>
      <c r="S568" s="46"/>
      <c r="T568" s="46"/>
      <c r="U568" s="46"/>
      <c r="V568" s="46"/>
      <c r="W568" s="46"/>
      <c r="X568" s="46"/>
      <c r="Y568" s="46"/>
      <c r="Z568" s="46"/>
      <c r="AA568" s="46"/>
      <c r="AB568" s="46"/>
      <c r="AC568" s="46"/>
      <c r="AD568" s="46"/>
      <c r="AE568" s="46"/>
      <c r="AF568" s="46"/>
      <c r="AG568" s="46"/>
      <c r="AH568" s="46"/>
      <c r="AI568" s="46"/>
      <c r="AJ568" s="46"/>
      <c r="AK568" s="46"/>
      <c r="AL568" s="46"/>
    </row>
    <row r="569">
      <c r="A569" s="50"/>
      <c r="B569" s="46"/>
      <c r="C569" s="46"/>
      <c r="D569" s="46"/>
      <c r="E569" s="70"/>
      <c r="F569" s="50"/>
      <c r="G569" s="50"/>
      <c r="H569" s="50"/>
      <c r="I569" s="50"/>
      <c r="J569" s="102"/>
      <c r="K569" s="46"/>
      <c r="L569" s="46"/>
      <c r="M569" s="46"/>
      <c r="N569" s="46"/>
      <c r="O569" s="46"/>
      <c r="P569" s="46"/>
      <c r="Q569" s="46"/>
      <c r="R569" s="46"/>
      <c r="S569" s="46"/>
      <c r="T569" s="46"/>
      <c r="U569" s="46"/>
      <c r="V569" s="46"/>
      <c r="W569" s="46"/>
      <c r="X569" s="46"/>
      <c r="Y569" s="46"/>
      <c r="Z569" s="46"/>
      <c r="AA569" s="46"/>
      <c r="AB569" s="46"/>
      <c r="AC569" s="46"/>
      <c r="AD569" s="46"/>
      <c r="AE569" s="46"/>
      <c r="AF569" s="46"/>
      <c r="AG569" s="46"/>
      <c r="AH569" s="46"/>
      <c r="AI569" s="46"/>
      <c r="AJ569" s="46"/>
      <c r="AK569" s="46"/>
      <c r="AL569" s="46"/>
    </row>
    <row r="570">
      <c r="A570" s="50"/>
      <c r="B570" s="46"/>
      <c r="C570" s="46"/>
      <c r="D570" s="46"/>
      <c r="E570" s="70"/>
      <c r="F570" s="50"/>
      <c r="G570" s="50"/>
      <c r="H570" s="50"/>
      <c r="I570" s="50"/>
      <c r="J570" s="102"/>
      <c r="K570" s="46"/>
      <c r="L570" s="46"/>
      <c r="M570" s="46"/>
      <c r="N570" s="46"/>
      <c r="O570" s="46"/>
      <c r="P570" s="46"/>
      <c r="Q570" s="46"/>
      <c r="R570" s="46"/>
      <c r="S570" s="46"/>
      <c r="T570" s="46"/>
      <c r="U570" s="46"/>
      <c r="V570" s="46"/>
      <c r="W570" s="46"/>
      <c r="X570" s="46"/>
      <c r="Y570" s="46"/>
      <c r="Z570" s="46"/>
      <c r="AA570" s="46"/>
      <c r="AB570" s="46"/>
      <c r="AC570" s="46"/>
      <c r="AD570" s="46"/>
      <c r="AE570" s="46"/>
      <c r="AF570" s="46"/>
      <c r="AG570" s="46"/>
      <c r="AH570" s="46"/>
      <c r="AI570" s="46"/>
      <c r="AJ570" s="46"/>
      <c r="AK570" s="46"/>
      <c r="AL570" s="46"/>
    </row>
    <row r="571">
      <c r="A571" s="50"/>
      <c r="B571" s="46"/>
      <c r="C571" s="46"/>
      <c r="D571" s="46"/>
      <c r="E571" s="70"/>
      <c r="F571" s="50"/>
      <c r="G571" s="50"/>
      <c r="H571" s="50"/>
      <c r="I571" s="50"/>
      <c r="J571" s="102"/>
      <c r="K571" s="46"/>
      <c r="L571" s="46"/>
      <c r="M571" s="46"/>
      <c r="N571" s="46"/>
      <c r="O571" s="46"/>
      <c r="P571" s="46"/>
      <c r="Q571" s="46"/>
      <c r="R571" s="46"/>
      <c r="S571" s="46"/>
      <c r="T571" s="46"/>
      <c r="U571" s="46"/>
      <c r="V571" s="46"/>
      <c r="W571" s="46"/>
      <c r="X571" s="46"/>
      <c r="Y571" s="46"/>
      <c r="Z571" s="46"/>
      <c r="AA571" s="46"/>
      <c r="AB571" s="46"/>
      <c r="AC571" s="46"/>
      <c r="AD571" s="46"/>
      <c r="AE571" s="46"/>
      <c r="AF571" s="46"/>
      <c r="AG571" s="46"/>
      <c r="AH571" s="46"/>
      <c r="AI571" s="46"/>
      <c r="AJ571" s="46"/>
      <c r="AK571" s="46"/>
      <c r="AL571" s="46"/>
    </row>
    <row r="572">
      <c r="A572" s="50"/>
      <c r="B572" s="46"/>
      <c r="C572" s="46"/>
      <c r="D572" s="46"/>
      <c r="E572" s="70"/>
      <c r="F572" s="50"/>
      <c r="G572" s="50"/>
      <c r="H572" s="50"/>
      <c r="I572" s="50"/>
      <c r="J572" s="102"/>
      <c r="K572" s="46"/>
      <c r="L572" s="46"/>
      <c r="M572" s="46"/>
      <c r="N572" s="46"/>
      <c r="O572" s="46"/>
      <c r="P572" s="46"/>
      <c r="Q572" s="46"/>
      <c r="R572" s="46"/>
      <c r="S572" s="46"/>
      <c r="T572" s="46"/>
      <c r="U572" s="46"/>
      <c r="V572" s="46"/>
      <c r="W572" s="46"/>
      <c r="X572" s="46"/>
      <c r="Y572" s="46"/>
      <c r="Z572" s="46"/>
      <c r="AA572" s="46"/>
      <c r="AB572" s="46"/>
      <c r="AC572" s="46"/>
      <c r="AD572" s="46"/>
      <c r="AE572" s="46"/>
      <c r="AF572" s="46"/>
      <c r="AG572" s="46"/>
      <c r="AH572" s="46"/>
      <c r="AI572" s="46"/>
      <c r="AJ572" s="46"/>
      <c r="AK572" s="46"/>
      <c r="AL572" s="46"/>
    </row>
    <row r="573">
      <c r="A573" s="50"/>
      <c r="B573" s="46"/>
      <c r="C573" s="46"/>
      <c r="D573" s="46"/>
      <c r="E573" s="70"/>
      <c r="F573" s="50"/>
      <c r="G573" s="50"/>
      <c r="H573" s="50"/>
      <c r="I573" s="50"/>
      <c r="J573" s="102"/>
      <c r="K573" s="46"/>
      <c r="L573" s="46"/>
      <c r="M573" s="46"/>
      <c r="N573" s="46"/>
      <c r="O573" s="46"/>
      <c r="P573" s="46"/>
      <c r="Q573" s="46"/>
      <c r="R573" s="46"/>
      <c r="S573" s="46"/>
      <c r="T573" s="46"/>
      <c r="U573" s="46"/>
      <c r="V573" s="46"/>
      <c r="W573" s="46"/>
      <c r="X573" s="46"/>
      <c r="Y573" s="46"/>
      <c r="Z573" s="46"/>
      <c r="AA573" s="46"/>
      <c r="AB573" s="46"/>
      <c r="AC573" s="46"/>
      <c r="AD573" s="46"/>
      <c r="AE573" s="46"/>
      <c r="AF573" s="46"/>
      <c r="AG573" s="46"/>
      <c r="AH573" s="46"/>
      <c r="AI573" s="46"/>
      <c r="AJ573" s="46"/>
      <c r="AK573" s="46"/>
      <c r="AL573" s="46"/>
    </row>
    <row r="574">
      <c r="A574" s="50"/>
      <c r="B574" s="46"/>
      <c r="C574" s="46"/>
      <c r="D574" s="46"/>
      <c r="E574" s="70"/>
      <c r="F574" s="50"/>
      <c r="G574" s="50"/>
      <c r="H574" s="50"/>
      <c r="I574" s="50"/>
      <c r="J574" s="102"/>
      <c r="K574" s="46"/>
      <c r="L574" s="46"/>
      <c r="M574" s="46"/>
      <c r="N574" s="46"/>
      <c r="O574" s="46"/>
      <c r="P574" s="46"/>
      <c r="Q574" s="46"/>
      <c r="R574" s="46"/>
      <c r="S574" s="46"/>
      <c r="T574" s="46"/>
      <c r="U574" s="46"/>
      <c r="V574" s="46"/>
      <c r="W574" s="46"/>
      <c r="X574" s="46"/>
      <c r="Y574" s="46"/>
      <c r="Z574" s="46"/>
      <c r="AA574" s="46"/>
      <c r="AB574" s="46"/>
      <c r="AC574" s="46"/>
      <c r="AD574" s="46"/>
      <c r="AE574" s="46"/>
      <c r="AF574" s="46"/>
      <c r="AG574" s="46"/>
      <c r="AH574" s="46"/>
      <c r="AI574" s="46"/>
      <c r="AJ574" s="46"/>
      <c r="AK574" s="46"/>
      <c r="AL574" s="46"/>
    </row>
    <row r="575">
      <c r="A575" s="50"/>
      <c r="B575" s="46"/>
      <c r="C575" s="46"/>
      <c r="D575" s="46"/>
      <c r="E575" s="70"/>
      <c r="F575" s="50"/>
      <c r="G575" s="50"/>
      <c r="H575" s="50"/>
      <c r="I575" s="50"/>
      <c r="J575" s="102"/>
      <c r="K575" s="46"/>
      <c r="L575" s="46"/>
      <c r="M575" s="46"/>
      <c r="N575" s="46"/>
      <c r="O575" s="46"/>
      <c r="P575" s="46"/>
      <c r="Q575" s="46"/>
      <c r="R575" s="46"/>
      <c r="S575" s="46"/>
      <c r="T575" s="46"/>
      <c r="U575" s="46"/>
      <c r="V575" s="46"/>
      <c r="W575" s="46"/>
      <c r="X575" s="46"/>
      <c r="Y575" s="46"/>
      <c r="Z575" s="46"/>
      <c r="AA575" s="46"/>
      <c r="AB575" s="46"/>
      <c r="AC575" s="46"/>
      <c r="AD575" s="46"/>
      <c r="AE575" s="46"/>
      <c r="AF575" s="46"/>
      <c r="AG575" s="46"/>
      <c r="AH575" s="46"/>
      <c r="AI575" s="46"/>
      <c r="AJ575" s="46"/>
      <c r="AK575" s="46"/>
      <c r="AL575" s="46"/>
    </row>
    <row r="576">
      <c r="A576" s="50"/>
      <c r="B576" s="46"/>
      <c r="C576" s="46"/>
      <c r="D576" s="46"/>
      <c r="E576" s="70"/>
      <c r="F576" s="50"/>
      <c r="G576" s="50"/>
      <c r="H576" s="50"/>
      <c r="I576" s="50"/>
      <c r="J576" s="102"/>
      <c r="K576" s="46"/>
      <c r="L576" s="46"/>
      <c r="M576" s="46"/>
      <c r="N576" s="46"/>
      <c r="O576" s="46"/>
      <c r="P576" s="46"/>
      <c r="Q576" s="46"/>
      <c r="R576" s="46"/>
      <c r="S576" s="46"/>
      <c r="T576" s="46"/>
      <c r="U576" s="46"/>
      <c r="V576" s="46"/>
      <c r="W576" s="46"/>
      <c r="X576" s="46"/>
      <c r="Y576" s="46"/>
      <c r="Z576" s="46"/>
      <c r="AA576" s="46"/>
      <c r="AB576" s="46"/>
      <c r="AC576" s="46"/>
      <c r="AD576" s="46"/>
      <c r="AE576" s="46"/>
      <c r="AF576" s="46"/>
      <c r="AG576" s="46"/>
      <c r="AH576" s="46"/>
      <c r="AI576" s="46"/>
      <c r="AJ576" s="46"/>
      <c r="AK576" s="46"/>
      <c r="AL576" s="46"/>
    </row>
    <row r="577">
      <c r="A577" s="50"/>
      <c r="B577" s="46"/>
      <c r="C577" s="46"/>
      <c r="D577" s="46"/>
      <c r="E577" s="70"/>
      <c r="F577" s="50"/>
      <c r="G577" s="50"/>
      <c r="H577" s="50"/>
      <c r="I577" s="50"/>
      <c r="J577" s="102"/>
      <c r="K577" s="46"/>
      <c r="L577" s="46"/>
      <c r="M577" s="46"/>
      <c r="N577" s="46"/>
      <c r="O577" s="46"/>
      <c r="P577" s="46"/>
      <c r="Q577" s="46"/>
      <c r="R577" s="46"/>
      <c r="S577" s="46"/>
      <c r="T577" s="46"/>
      <c r="U577" s="46"/>
      <c r="V577" s="46"/>
      <c r="W577" s="46"/>
      <c r="X577" s="46"/>
      <c r="Y577" s="46"/>
      <c r="Z577" s="46"/>
      <c r="AA577" s="46"/>
      <c r="AB577" s="46"/>
      <c r="AC577" s="46"/>
      <c r="AD577" s="46"/>
      <c r="AE577" s="46"/>
      <c r="AF577" s="46"/>
      <c r="AG577" s="46"/>
      <c r="AH577" s="46"/>
      <c r="AI577" s="46"/>
      <c r="AJ577" s="46"/>
      <c r="AK577" s="46"/>
      <c r="AL577" s="46"/>
    </row>
    <row r="578">
      <c r="A578" s="50"/>
      <c r="B578" s="46"/>
      <c r="C578" s="46"/>
      <c r="D578" s="46"/>
      <c r="E578" s="70"/>
      <c r="F578" s="50"/>
      <c r="G578" s="50"/>
      <c r="H578" s="50"/>
      <c r="I578" s="50"/>
      <c r="J578" s="102"/>
      <c r="K578" s="46"/>
      <c r="L578" s="46"/>
      <c r="M578" s="46"/>
      <c r="N578" s="46"/>
      <c r="O578" s="46"/>
      <c r="P578" s="46"/>
      <c r="Q578" s="46"/>
      <c r="R578" s="46"/>
      <c r="S578" s="46"/>
      <c r="T578" s="46"/>
      <c r="U578" s="46"/>
      <c r="V578" s="46"/>
      <c r="W578" s="46"/>
      <c r="X578" s="46"/>
      <c r="Y578" s="46"/>
      <c r="Z578" s="46"/>
      <c r="AA578" s="46"/>
      <c r="AB578" s="46"/>
      <c r="AC578" s="46"/>
      <c r="AD578" s="46"/>
      <c r="AE578" s="46"/>
      <c r="AF578" s="46"/>
      <c r="AG578" s="46"/>
      <c r="AH578" s="46"/>
      <c r="AI578" s="46"/>
      <c r="AJ578" s="46"/>
      <c r="AK578" s="46"/>
      <c r="AL578" s="46"/>
    </row>
    <row r="579">
      <c r="A579" s="50"/>
      <c r="B579" s="46"/>
      <c r="C579" s="46"/>
      <c r="D579" s="46"/>
      <c r="E579" s="70"/>
      <c r="F579" s="50"/>
      <c r="G579" s="50"/>
      <c r="H579" s="50"/>
      <c r="I579" s="50"/>
      <c r="J579" s="102"/>
      <c r="K579" s="46"/>
      <c r="L579" s="46"/>
      <c r="M579" s="46"/>
      <c r="N579" s="46"/>
      <c r="O579" s="46"/>
      <c r="P579" s="46"/>
      <c r="Q579" s="46"/>
      <c r="R579" s="46"/>
      <c r="S579" s="46"/>
      <c r="T579" s="46"/>
      <c r="U579" s="46"/>
      <c r="V579" s="46"/>
      <c r="W579" s="46"/>
      <c r="X579" s="46"/>
      <c r="Y579" s="46"/>
      <c r="Z579" s="46"/>
      <c r="AA579" s="46"/>
      <c r="AB579" s="46"/>
      <c r="AC579" s="46"/>
      <c r="AD579" s="46"/>
      <c r="AE579" s="46"/>
      <c r="AF579" s="46"/>
      <c r="AG579" s="46"/>
      <c r="AH579" s="46"/>
      <c r="AI579" s="46"/>
      <c r="AJ579" s="46"/>
      <c r="AK579" s="46"/>
      <c r="AL579" s="46"/>
    </row>
    <row r="580">
      <c r="A580" s="50"/>
      <c r="B580" s="46"/>
      <c r="C580" s="46"/>
      <c r="D580" s="46"/>
      <c r="E580" s="70"/>
      <c r="F580" s="50"/>
      <c r="G580" s="50"/>
      <c r="H580" s="50"/>
      <c r="I580" s="50"/>
      <c r="J580" s="102"/>
      <c r="K580" s="46"/>
      <c r="L580" s="46"/>
      <c r="M580" s="46"/>
      <c r="N580" s="46"/>
      <c r="O580" s="46"/>
      <c r="P580" s="46"/>
      <c r="Q580" s="46"/>
      <c r="R580" s="46"/>
      <c r="S580" s="46"/>
      <c r="T580" s="46"/>
      <c r="U580" s="46"/>
      <c r="V580" s="46"/>
      <c r="W580" s="46"/>
      <c r="X580" s="46"/>
      <c r="Y580" s="46"/>
      <c r="Z580" s="46"/>
      <c r="AA580" s="46"/>
      <c r="AB580" s="46"/>
      <c r="AC580" s="46"/>
      <c r="AD580" s="46"/>
      <c r="AE580" s="46"/>
      <c r="AF580" s="46"/>
      <c r="AG580" s="46"/>
      <c r="AH580" s="46"/>
      <c r="AI580" s="46"/>
      <c r="AJ580" s="46"/>
      <c r="AK580" s="46"/>
      <c r="AL580" s="46"/>
    </row>
    <row r="581">
      <c r="A581" s="50"/>
      <c r="B581" s="46"/>
      <c r="C581" s="46"/>
      <c r="D581" s="46"/>
      <c r="E581" s="70"/>
      <c r="F581" s="50"/>
      <c r="G581" s="50"/>
      <c r="H581" s="50"/>
      <c r="I581" s="50"/>
      <c r="J581" s="102"/>
      <c r="K581" s="46"/>
      <c r="L581" s="46"/>
      <c r="M581" s="46"/>
      <c r="N581" s="46"/>
      <c r="O581" s="46"/>
      <c r="P581" s="46"/>
      <c r="Q581" s="46"/>
      <c r="R581" s="46"/>
      <c r="S581" s="46"/>
      <c r="T581" s="46"/>
      <c r="U581" s="46"/>
      <c r="V581" s="46"/>
      <c r="W581" s="46"/>
      <c r="X581" s="46"/>
      <c r="Y581" s="46"/>
      <c r="Z581" s="46"/>
      <c r="AA581" s="46"/>
      <c r="AB581" s="46"/>
      <c r="AC581" s="46"/>
      <c r="AD581" s="46"/>
      <c r="AE581" s="46"/>
      <c r="AF581" s="46"/>
      <c r="AG581" s="46"/>
      <c r="AH581" s="46"/>
      <c r="AI581" s="46"/>
      <c r="AJ581" s="46"/>
      <c r="AK581" s="46"/>
      <c r="AL581" s="46"/>
    </row>
    <row r="582">
      <c r="A582" s="50"/>
      <c r="B582" s="46"/>
      <c r="C582" s="46"/>
      <c r="D582" s="46"/>
      <c r="E582" s="70"/>
      <c r="F582" s="50"/>
      <c r="G582" s="50"/>
      <c r="H582" s="50"/>
      <c r="I582" s="50"/>
      <c r="J582" s="102"/>
      <c r="K582" s="46"/>
      <c r="L582" s="46"/>
      <c r="M582" s="46"/>
      <c r="N582" s="46"/>
      <c r="O582" s="46"/>
      <c r="P582" s="46"/>
      <c r="Q582" s="46"/>
      <c r="R582" s="46"/>
      <c r="S582" s="46"/>
      <c r="T582" s="46"/>
      <c r="U582" s="46"/>
      <c r="V582" s="46"/>
      <c r="W582" s="46"/>
      <c r="X582" s="46"/>
      <c r="Y582" s="46"/>
      <c r="Z582" s="46"/>
      <c r="AA582" s="46"/>
      <c r="AB582" s="46"/>
      <c r="AC582" s="46"/>
      <c r="AD582" s="46"/>
      <c r="AE582" s="46"/>
      <c r="AF582" s="46"/>
      <c r="AG582" s="46"/>
      <c r="AH582" s="46"/>
      <c r="AI582" s="46"/>
      <c r="AJ582" s="46"/>
      <c r="AK582" s="46"/>
      <c r="AL582" s="46"/>
    </row>
    <row r="583">
      <c r="A583" s="50"/>
      <c r="B583" s="46"/>
      <c r="C583" s="46"/>
      <c r="D583" s="46"/>
      <c r="E583" s="70"/>
      <c r="F583" s="50"/>
      <c r="G583" s="50"/>
      <c r="H583" s="50"/>
      <c r="I583" s="50"/>
      <c r="J583" s="102"/>
      <c r="K583" s="46"/>
      <c r="L583" s="46"/>
      <c r="M583" s="46"/>
      <c r="N583" s="46"/>
      <c r="O583" s="46"/>
      <c r="P583" s="46"/>
      <c r="Q583" s="46"/>
      <c r="R583" s="46"/>
      <c r="S583" s="46"/>
      <c r="T583" s="46"/>
      <c r="U583" s="46"/>
      <c r="V583" s="46"/>
      <c r="W583" s="46"/>
      <c r="X583" s="46"/>
      <c r="Y583" s="46"/>
      <c r="Z583" s="46"/>
      <c r="AA583" s="46"/>
      <c r="AB583" s="46"/>
      <c r="AC583" s="46"/>
      <c r="AD583" s="46"/>
      <c r="AE583" s="46"/>
      <c r="AF583" s="46"/>
      <c r="AG583" s="46"/>
      <c r="AH583" s="46"/>
      <c r="AI583" s="46"/>
      <c r="AJ583" s="46"/>
      <c r="AK583" s="46"/>
      <c r="AL583" s="46"/>
    </row>
    <row r="584">
      <c r="A584" s="50"/>
      <c r="B584" s="46"/>
      <c r="C584" s="46"/>
      <c r="D584" s="46"/>
      <c r="E584" s="70"/>
      <c r="F584" s="50"/>
      <c r="G584" s="50"/>
      <c r="H584" s="50"/>
      <c r="I584" s="50"/>
      <c r="J584" s="102"/>
      <c r="K584" s="46"/>
      <c r="L584" s="46"/>
      <c r="M584" s="46"/>
      <c r="N584" s="46"/>
      <c r="O584" s="46"/>
      <c r="P584" s="46"/>
      <c r="Q584" s="46"/>
      <c r="R584" s="46"/>
      <c r="S584" s="46"/>
      <c r="T584" s="46"/>
      <c r="U584" s="46"/>
      <c r="V584" s="46"/>
      <c r="W584" s="46"/>
      <c r="X584" s="46"/>
      <c r="Y584" s="46"/>
      <c r="Z584" s="46"/>
      <c r="AA584" s="46"/>
      <c r="AB584" s="46"/>
      <c r="AC584" s="46"/>
      <c r="AD584" s="46"/>
      <c r="AE584" s="46"/>
      <c r="AF584" s="46"/>
      <c r="AG584" s="46"/>
      <c r="AH584" s="46"/>
      <c r="AI584" s="46"/>
      <c r="AJ584" s="46"/>
      <c r="AK584" s="46"/>
      <c r="AL584" s="46"/>
    </row>
    <row r="585">
      <c r="A585" s="50"/>
      <c r="B585" s="46"/>
      <c r="C585" s="46"/>
      <c r="D585" s="46"/>
      <c r="E585" s="70"/>
      <c r="F585" s="50"/>
      <c r="G585" s="50"/>
      <c r="H585" s="50"/>
      <c r="I585" s="50"/>
      <c r="J585" s="102"/>
      <c r="K585" s="46"/>
      <c r="L585" s="46"/>
      <c r="M585" s="46"/>
      <c r="N585" s="46"/>
      <c r="O585" s="46"/>
      <c r="P585" s="46"/>
      <c r="Q585" s="46"/>
      <c r="R585" s="46"/>
      <c r="S585" s="46"/>
      <c r="T585" s="46"/>
      <c r="U585" s="46"/>
      <c r="V585" s="46"/>
      <c r="W585" s="46"/>
      <c r="X585" s="46"/>
      <c r="Y585" s="46"/>
      <c r="Z585" s="46"/>
      <c r="AA585" s="46"/>
      <c r="AB585" s="46"/>
      <c r="AC585" s="46"/>
      <c r="AD585" s="46"/>
      <c r="AE585" s="46"/>
      <c r="AF585" s="46"/>
      <c r="AG585" s="46"/>
      <c r="AH585" s="46"/>
      <c r="AI585" s="46"/>
      <c r="AJ585" s="46"/>
      <c r="AK585" s="46"/>
      <c r="AL585" s="46"/>
    </row>
    <row r="586">
      <c r="A586" s="50"/>
      <c r="B586" s="46"/>
      <c r="C586" s="46"/>
      <c r="D586" s="46"/>
      <c r="E586" s="70"/>
      <c r="F586" s="50"/>
      <c r="G586" s="50"/>
      <c r="H586" s="50"/>
      <c r="I586" s="50"/>
      <c r="J586" s="102"/>
      <c r="K586" s="46"/>
      <c r="L586" s="46"/>
      <c r="M586" s="46"/>
      <c r="N586" s="46"/>
      <c r="O586" s="46"/>
      <c r="P586" s="46"/>
      <c r="Q586" s="46"/>
      <c r="R586" s="46"/>
      <c r="S586" s="46"/>
      <c r="T586" s="46"/>
      <c r="U586" s="46"/>
      <c r="V586" s="46"/>
      <c r="W586" s="46"/>
      <c r="X586" s="46"/>
      <c r="Y586" s="46"/>
      <c r="Z586" s="46"/>
      <c r="AA586" s="46"/>
      <c r="AB586" s="46"/>
      <c r="AC586" s="46"/>
      <c r="AD586" s="46"/>
      <c r="AE586" s="46"/>
      <c r="AF586" s="46"/>
      <c r="AG586" s="46"/>
      <c r="AH586" s="46"/>
      <c r="AI586" s="46"/>
      <c r="AJ586" s="46"/>
      <c r="AK586" s="46"/>
      <c r="AL586" s="46"/>
    </row>
    <row r="587">
      <c r="A587" s="50"/>
      <c r="B587" s="46"/>
      <c r="C587" s="46"/>
      <c r="D587" s="46"/>
      <c r="E587" s="70"/>
      <c r="F587" s="50"/>
      <c r="G587" s="50"/>
      <c r="H587" s="50"/>
      <c r="I587" s="50"/>
      <c r="J587" s="102"/>
      <c r="K587" s="46"/>
      <c r="L587" s="46"/>
      <c r="M587" s="46"/>
      <c r="N587" s="46"/>
      <c r="O587" s="46"/>
      <c r="P587" s="46"/>
      <c r="Q587" s="46"/>
      <c r="R587" s="46"/>
      <c r="S587" s="46"/>
      <c r="T587" s="46"/>
      <c r="U587" s="46"/>
      <c r="V587" s="46"/>
      <c r="W587" s="46"/>
      <c r="X587" s="46"/>
      <c r="Y587" s="46"/>
      <c r="Z587" s="46"/>
      <c r="AA587" s="46"/>
      <c r="AB587" s="46"/>
      <c r="AC587" s="46"/>
      <c r="AD587" s="46"/>
      <c r="AE587" s="46"/>
      <c r="AF587" s="46"/>
      <c r="AG587" s="46"/>
      <c r="AH587" s="46"/>
      <c r="AI587" s="46"/>
      <c r="AJ587" s="46"/>
      <c r="AK587" s="46"/>
      <c r="AL587" s="46"/>
    </row>
    <row r="588">
      <c r="A588" s="50"/>
      <c r="B588" s="46"/>
      <c r="C588" s="46"/>
      <c r="D588" s="46"/>
      <c r="E588" s="70"/>
      <c r="F588" s="50"/>
      <c r="G588" s="50"/>
      <c r="H588" s="50"/>
      <c r="I588" s="50"/>
      <c r="J588" s="102"/>
      <c r="K588" s="46"/>
      <c r="L588" s="46"/>
      <c r="M588" s="46"/>
      <c r="N588" s="46"/>
      <c r="O588" s="46"/>
      <c r="P588" s="46"/>
      <c r="Q588" s="46"/>
      <c r="R588" s="46"/>
      <c r="S588" s="46"/>
      <c r="T588" s="46"/>
      <c r="U588" s="46"/>
      <c r="V588" s="46"/>
      <c r="W588" s="46"/>
      <c r="X588" s="46"/>
      <c r="Y588" s="46"/>
      <c r="Z588" s="46"/>
      <c r="AA588" s="46"/>
      <c r="AB588" s="46"/>
      <c r="AC588" s="46"/>
      <c r="AD588" s="46"/>
      <c r="AE588" s="46"/>
      <c r="AF588" s="46"/>
      <c r="AG588" s="46"/>
      <c r="AH588" s="46"/>
      <c r="AI588" s="46"/>
      <c r="AJ588" s="46"/>
      <c r="AK588" s="46"/>
      <c r="AL588" s="46"/>
    </row>
    <row r="589">
      <c r="A589" s="50"/>
      <c r="B589" s="46"/>
      <c r="C589" s="46"/>
      <c r="D589" s="46"/>
      <c r="E589" s="70"/>
      <c r="F589" s="50"/>
      <c r="G589" s="50"/>
      <c r="H589" s="50"/>
      <c r="I589" s="50"/>
      <c r="J589" s="102"/>
      <c r="K589" s="46"/>
      <c r="L589" s="46"/>
      <c r="M589" s="46"/>
      <c r="N589" s="46"/>
      <c r="O589" s="46"/>
      <c r="P589" s="46"/>
      <c r="Q589" s="46"/>
      <c r="R589" s="46"/>
      <c r="S589" s="46"/>
      <c r="T589" s="46"/>
      <c r="U589" s="46"/>
      <c r="V589" s="46"/>
      <c r="W589" s="46"/>
      <c r="X589" s="46"/>
      <c r="Y589" s="46"/>
      <c r="Z589" s="46"/>
      <c r="AA589" s="46"/>
      <c r="AB589" s="46"/>
      <c r="AC589" s="46"/>
      <c r="AD589" s="46"/>
      <c r="AE589" s="46"/>
      <c r="AF589" s="46"/>
      <c r="AG589" s="46"/>
      <c r="AH589" s="46"/>
      <c r="AI589" s="46"/>
      <c r="AJ589" s="46"/>
      <c r="AK589" s="46"/>
      <c r="AL589" s="46"/>
    </row>
    <row r="590">
      <c r="A590" s="50"/>
      <c r="B590" s="46"/>
      <c r="C590" s="46"/>
      <c r="D590" s="46"/>
      <c r="E590" s="70"/>
      <c r="F590" s="50"/>
      <c r="G590" s="50"/>
      <c r="H590" s="50"/>
      <c r="I590" s="50"/>
      <c r="J590" s="102"/>
      <c r="K590" s="46"/>
      <c r="L590" s="46"/>
      <c r="M590" s="46"/>
      <c r="N590" s="46"/>
      <c r="O590" s="46"/>
      <c r="P590" s="46"/>
      <c r="Q590" s="46"/>
      <c r="R590" s="46"/>
      <c r="S590" s="46"/>
      <c r="T590" s="46"/>
      <c r="U590" s="46"/>
      <c r="V590" s="46"/>
      <c r="W590" s="46"/>
      <c r="X590" s="46"/>
      <c r="Y590" s="46"/>
      <c r="Z590" s="46"/>
      <c r="AA590" s="46"/>
      <c r="AB590" s="46"/>
      <c r="AC590" s="46"/>
      <c r="AD590" s="46"/>
      <c r="AE590" s="46"/>
      <c r="AF590" s="46"/>
      <c r="AG590" s="46"/>
      <c r="AH590" s="46"/>
      <c r="AI590" s="46"/>
      <c r="AJ590" s="46"/>
      <c r="AK590" s="46"/>
      <c r="AL590" s="46"/>
    </row>
    <row r="591">
      <c r="A591" s="50"/>
      <c r="B591" s="46"/>
      <c r="C591" s="46"/>
      <c r="D591" s="46"/>
      <c r="E591" s="70"/>
      <c r="F591" s="50"/>
      <c r="G591" s="50"/>
      <c r="H591" s="50"/>
      <c r="I591" s="50"/>
      <c r="J591" s="102"/>
      <c r="K591" s="46"/>
      <c r="L591" s="46"/>
      <c r="M591" s="46"/>
      <c r="N591" s="46"/>
      <c r="O591" s="46"/>
      <c r="P591" s="46"/>
      <c r="Q591" s="46"/>
      <c r="R591" s="46"/>
      <c r="S591" s="46"/>
      <c r="T591" s="46"/>
      <c r="U591" s="46"/>
      <c r="V591" s="46"/>
      <c r="W591" s="46"/>
      <c r="X591" s="46"/>
      <c r="Y591" s="46"/>
      <c r="Z591" s="46"/>
      <c r="AA591" s="46"/>
      <c r="AB591" s="46"/>
      <c r="AC591" s="46"/>
      <c r="AD591" s="46"/>
      <c r="AE591" s="46"/>
      <c r="AF591" s="46"/>
      <c r="AG591" s="46"/>
      <c r="AH591" s="46"/>
      <c r="AI591" s="46"/>
      <c r="AJ591" s="46"/>
      <c r="AK591" s="46"/>
      <c r="AL591" s="46"/>
    </row>
    <row r="592">
      <c r="A592" s="50"/>
      <c r="B592" s="46"/>
      <c r="C592" s="46"/>
      <c r="D592" s="46"/>
      <c r="E592" s="70"/>
      <c r="F592" s="50"/>
      <c r="G592" s="50"/>
      <c r="H592" s="50"/>
      <c r="I592" s="50"/>
      <c r="J592" s="102"/>
      <c r="K592" s="46"/>
      <c r="L592" s="46"/>
      <c r="M592" s="46"/>
      <c r="N592" s="46"/>
      <c r="O592" s="46"/>
      <c r="P592" s="46"/>
      <c r="Q592" s="46"/>
      <c r="R592" s="46"/>
      <c r="S592" s="46"/>
      <c r="T592" s="46"/>
      <c r="U592" s="46"/>
      <c r="V592" s="46"/>
      <c r="W592" s="46"/>
      <c r="X592" s="46"/>
      <c r="Y592" s="46"/>
      <c r="Z592" s="46"/>
      <c r="AA592" s="46"/>
      <c r="AB592" s="46"/>
      <c r="AC592" s="46"/>
      <c r="AD592" s="46"/>
      <c r="AE592" s="46"/>
      <c r="AF592" s="46"/>
      <c r="AG592" s="46"/>
      <c r="AH592" s="46"/>
      <c r="AI592" s="46"/>
      <c r="AJ592" s="46"/>
      <c r="AK592" s="46"/>
      <c r="AL592" s="46"/>
    </row>
    <row r="593">
      <c r="A593" s="50"/>
      <c r="B593" s="46"/>
      <c r="C593" s="46"/>
      <c r="D593" s="46"/>
      <c r="E593" s="70"/>
      <c r="F593" s="50"/>
      <c r="G593" s="50"/>
      <c r="H593" s="50"/>
      <c r="I593" s="50"/>
      <c r="J593" s="102"/>
      <c r="K593" s="46"/>
      <c r="L593" s="46"/>
      <c r="M593" s="46"/>
      <c r="N593" s="46"/>
      <c r="O593" s="46"/>
      <c r="P593" s="46"/>
      <c r="Q593" s="46"/>
      <c r="R593" s="46"/>
      <c r="S593" s="46"/>
      <c r="T593" s="46"/>
      <c r="U593" s="46"/>
      <c r="V593" s="46"/>
      <c r="W593" s="46"/>
      <c r="X593" s="46"/>
      <c r="Y593" s="46"/>
      <c r="Z593" s="46"/>
      <c r="AA593" s="46"/>
      <c r="AB593" s="46"/>
      <c r="AC593" s="46"/>
      <c r="AD593" s="46"/>
      <c r="AE593" s="46"/>
      <c r="AF593" s="46"/>
      <c r="AG593" s="46"/>
      <c r="AH593" s="46"/>
      <c r="AI593" s="46"/>
      <c r="AJ593" s="46"/>
      <c r="AK593" s="46"/>
      <c r="AL593" s="46"/>
    </row>
    <row r="594">
      <c r="A594" s="50"/>
      <c r="B594" s="46"/>
      <c r="C594" s="46"/>
      <c r="D594" s="46"/>
      <c r="E594" s="70"/>
      <c r="F594" s="50"/>
      <c r="G594" s="50"/>
      <c r="H594" s="50"/>
      <c r="I594" s="50"/>
      <c r="J594" s="102"/>
      <c r="K594" s="46"/>
      <c r="L594" s="46"/>
      <c r="M594" s="46"/>
      <c r="N594" s="46"/>
      <c r="O594" s="46"/>
      <c r="P594" s="46"/>
      <c r="Q594" s="46"/>
      <c r="R594" s="46"/>
      <c r="S594" s="46"/>
      <c r="T594" s="46"/>
      <c r="U594" s="46"/>
      <c r="V594" s="46"/>
      <c r="W594" s="46"/>
      <c r="X594" s="46"/>
      <c r="Y594" s="46"/>
      <c r="Z594" s="46"/>
      <c r="AA594" s="46"/>
      <c r="AB594" s="46"/>
      <c r="AC594" s="46"/>
      <c r="AD594" s="46"/>
      <c r="AE594" s="46"/>
      <c r="AF594" s="46"/>
      <c r="AG594" s="46"/>
      <c r="AH594" s="46"/>
      <c r="AI594" s="46"/>
      <c r="AJ594" s="46"/>
      <c r="AK594" s="46"/>
      <c r="AL594" s="46"/>
    </row>
    <row r="595">
      <c r="A595" s="50"/>
      <c r="B595" s="46"/>
      <c r="C595" s="46"/>
      <c r="D595" s="46"/>
      <c r="E595" s="70"/>
      <c r="F595" s="50"/>
      <c r="G595" s="50"/>
      <c r="H595" s="50"/>
      <c r="I595" s="50"/>
      <c r="J595" s="102"/>
      <c r="K595" s="46"/>
      <c r="L595" s="46"/>
      <c r="M595" s="46"/>
      <c r="N595" s="46"/>
      <c r="O595" s="46"/>
      <c r="P595" s="46"/>
      <c r="Q595" s="46"/>
      <c r="R595" s="46"/>
      <c r="S595" s="46"/>
      <c r="T595" s="46"/>
      <c r="U595" s="46"/>
      <c r="V595" s="46"/>
      <c r="W595" s="46"/>
      <c r="X595" s="46"/>
      <c r="Y595" s="46"/>
      <c r="Z595" s="46"/>
      <c r="AA595" s="46"/>
      <c r="AB595" s="46"/>
      <c r="AC595" s="46"/>
      <c r="AD595" s="46"/>
      <c r="AE595" s="46"/>
      <c r="AF595" s="46"/>
      <c r="AG595" s="46"/>
      <c r="AH595" s="46"/>
      <c r="AI595" s="46"/>
      <c r="AJ595" s="46"/>
      <c r="AK595" s="46"/>
      <c r="AL595" s="46"/>
    </row>
    <row r="596">
      <c r="A596" s="50"/>
      <c r="B596" s="46"/>
      <c r="C596" s="46"/>
      <c r="D596" s="46"/>
      <c r="E596" s="70"/>
      <c r="F596" s="50"/>
      <c r="G596" s="50"/>
      <c r="H596" s="50"/>
      <c r="I596" s="50"/>
      <c r="J596" s="102"/>
      <c r="K596" s="46"/>
      <c r="L596" s="46"/>
      <c r="M596" s="46"/>
      <c r="N596" s="46"/>
      <c r="O596" s="46"/>
      <c r="P596" s="46"/>
      <c r="Q596" s="46"/>
      <c r="R596" s="46"/>
      <c r="S596" s="46"/>
      <c r="T596" s="46"/>
      <c r="U596" s="46"/>
      <c r="V596" s="46"/>
      <c r="W596" s="46"/>
      <c r="X596" s="46"/>
      <c r="Y596" s="46"/>
      <c r="Z596" s="46"/>
      <c r="AA596" s="46"/>
      <c r="AB596" s="46"/>
      <c r="AC596" s="46"/>
      <c r="AD596" s="46"/>
      <c r="AE596" s="46"/>
      <c r="AF596" s="46"/>
      <c r="AG596" s="46"/>
      <c r="AH596" s="46"/>
      <c r="AI596" s="46"/>
      <c r="AJ596" s="46"/>
      <c r="AK596" s="46"/>
      <c r="AL596" s="46"/>
    </row>
    <row r="597">
      <c r="A597" s="50"/>
      <c r="B597" s="46"/>
      <c r="C597" s="46"/>
      <c r="D597" s="46"/>
      <c r="E597" s="70"/>
      <c r="F597" s="50"/>
      <c r="G597" s="50"/>
      <c r="H597" s="50"/>
      <c r="I597" s="50"/>
      <c r="J597" s="102"/>
      <c r="K597" s="46"/>
      <c r="L597" s="46"/>
      <c r="M597" s="46"/>
      <c r="N597" s="46"/>
      <c r="O597" s="46"/>
      <c r="P597" s="46"/>
      <c r="Q597" s="46"/>
      <c r="R597" s="46"/>
      <c r="S597" s="46"/>
      <c r="T597" s="46"/>
      <c r="U597" s="46"/>
      <c r="V597" s="46"/>
      <c r="W597" s="46"/>
      <c r="X597" s="46"/>
      <c r="Y597" s="46"/>
      <c r="Z597" s="46"/>
      <c r="AA597" s="46"/>
      <c r="AB597" s="46"/>
      <c r="AC597" s="46"/>
      <c r="AD597" s="46"/>
      <c r="AE597" s="46"/>
      <c r="AF597" s="46"/>
      <c r="AG597" s="46"/>
      <c r="AH597" s="46"/>
      <c r="AI597" s="46"/>
      <c r="AJ597" s="46"/>
      <c r="AK597" s="46"/>
      <c r="AL597" s="46"/>
    </row>
    <row r="598">
      <c r="A598" s="50"/>
      <c r="B598" s="46"/>
      <c r="C598" s="46"/>
      <c r="D598" s="46"/>
      <c r="E598" s="70"/>
      <c r="F598" s="50"/>
      <c r="G598" s="50"/>
      <c r="H598" s="50"/>
      <c r="I598" s="50"/>
      <c r="J598" s="102"/>
      <c r="K598" s="46"/>
      <c r="L598" s="46"/>
      <c r="M598" s="46"/>
      <c r="N598" s="46"/>
      <c r="O598" s="46"/>
      <c r="P598" s="46"/>
      <c r="Q598" s="46"/>
      <c r="R598" s="46"/>
      <c r="S598" s="46"/>
      <c r="T598" s="46"/>
      <c r="U598" s="46"/>
      <c r="V598" s="46"/>
      <c r="W598" s="46"/>
      <c r="X598" s="46"/>
      <c r="Y598" s="46"/>
      <c r="Z598" s="46"/>
      <c r="AA598" s="46"/>
      <c r="AB598" s="46"/>
      <c r="AC598" s="46"/>
      <c r="AD598" s="46"/>
      <c r="AE598" s="46"/>
      <c r="AF598" s="46"/>
      <c r="AG598" s="46"/>
      <c r="AH598" s="46"/>
      <c r="AI598" s="46"/>
      <c r="AJ598" s="46"/>
      <c r="AK598" s="46"/>
      <c r="AL598" s="46"/>
    </row>
    <row r="599">
      <c r="A599" s="50"/>
      <c r="B599" s="46"/>
      <c r="C599" s="46"/>
      <c r="D599" s="46"/>
      <c r="E599" s="70"/>
      <c r="F599" s="50"/>
      <c r="G599" s="50"/>
      <c r="H599" s="50"/>
      <c r="I599" s="50"/>
      <c r="J599" s="102"/>
      <c r="K599" s="46"/>
      <c r="L599" s="46"/>
      <c r="M599" s="46"/>
      <c r="N599" s="46"/>
      <c r="O599" s="46"/>
      <c r="P599" s="46"/>
      <c r="Q599" s="46"/>
      <c r="R599" s="46"/>
      <c r="S599" s="46"/>
      <c r="T599" s="46"/>
      <c r="U599" s="46"/>
      <c r="V599" s="46"/>
      <c r="W599" s="46"/>
      <c r="X599" s="46"/>
      <c r="Y599" s="46"/>
      <c r="Z599" s="46"/>
      <c r="AA599" s="46"/>
      <c r="AB599" s="46"/>
      <c r="AC599" s="46"/>
      <c r="AD599" s="46"/>
      <c r="AE599" s="46"/>
      <c r="AF599" s="46"/>
      <c r="AG599" s="46"/>
      <c r="AH599" s="46"/>
      <c r="AI599" s="46"/>
      <c r="AJ599" s="46"/>
      <c r="AK599" s="46"/>
      <c r="AL599" s="46"/>
    </row>
    <row r="600">
      <c r="A600" s="50"/>
      <c r="B600" s="46"/>
      <c r="C600" s="46"/>
      <c r="D600" s="46"/>
      <c r="E600" s="70"/>
      <c r="F600" s="50"/>
      <c r="G600" s="50"/>
      <c r="H600" s="50"/>
      <c r="I600" s="50"/>
      <c r="J600" s="102"/>
      <c r="K600" s="46"/>
      <c r="L600" s="46"/>
      <c r="M600" s="46"/>
      <c r="N600" s="46"/>
      <c r="O600" s="46"/>
      <c r="P600" s="46"/>
      <c r="Q600" s="46"/>
      <c r="R600" s="46"/>
      <c r="S600" s="46"/>
      <c r="T600" s="46"/>
      <c r="U600" s="46"/>
      <c r="V600" s="46"/>
      <c r="W600" s="46"/>
      <c r="X600" s="46"/>
      <c r="Y600" s="46"/>
      <c r="Z600" s="46"/>
      <c r="AA600" s="46"/>
      <c r="AB600" s="46"/>
      <c r="AC600" s="46"/>
      <c r="AD600" s="46"/>
      <c r="AE600" s="46"/>
      <c r="AF600" s="46"/>
      <c r="AG600" s="46"/>
      <c r="AH600" s="46"/>
      <c r="AI600" s="46"/>
      <c r="AJ600" s="46"/>
      <c r="AK600" s="46"/>
      <c r="AL600" s="46"/>
    </row>
    <row r="601">
      <c r="A601" s="50"/>
      <c r="B601" s="46"/>
      <c r="C601" s="46"/>
      <c r="D601" s="46"/>
      <c r="E601" s="70"/>
      <c r="F601" s="50"/>
      <c r="G601" s="50"/>
      <c r="H601" s="50"/>
      <c r="I601" s="50"/>
      <c r="J601" s="102"/>
      <c r="K601" s="46"/>
      <c r="L601" s="46"/>
      <c r="M601" s="46"/>
      <c r="N601" s="46"/>
      <c r="O601" s="46"/>
      <c r="P601" s="46"/>
      <c r="Q601" s="46"/>
      <c r="R601" s="46"/>
      <c r="S601" s="46"/>
      <c r="T601" s="46"/>
      <c r="U601" s="46"/>
      <c r="V601" s="46"/>
      <c r="W601" s="46"/>
      <c r="X601" s="46"/>
      <c r="Y601" s="46"/>
      <c r="Z601" s="46"/>
      <c r="AA601" s="46"/>
      <c r="AB601" s="46"/>
      <c r="AC601" s="46"/>
      <c r="AD601" s="46"/>
      <c r="AE601" s="46"/>
      <c r="AF601" s="46"/>
      <c r="AG601" s="46"/>
      <c r="AH601" s="46"/>
      <c r="AI601" s="46"/>
      <c r="AJ601" s="46"/>
      <c r="AK601" s="46"/>
      <c r="AL601" s="46"/>
    </row>
    <row r="602">
      <c r="A602" s="50"/>
      <c r="B602" s="46"/>
      <c r="C602" s="46"/>
      <c r="D602" s="46"/>
      <c r="E602" s="70"/>
      <c r="F602" s="50"/>
      <c r="G602" s="50"/>
      <c r="H602" s="50"/>
      <c r="I602" s="50"/>
      <c r="J602" s="102"/>
      <c r="K602" s="46"/>
      <c r="L602" s="46"/>
      <c r="M602" s="46"/>
      <c r="N602" s="46"/>
      <c r="O602" s="46"/>
      <c r="P602" s="46"/>
      <c r="Q602" s="46"/>
      <c r="R602" s="46"/>
      <c r="S602" s="46"/>
      <c r="T602" s="46"/>
      <c r="U602" s="46"/>
      <c r="V602" s="46"/>
      <c r="W602" s="46"/>
      <c r="X602" s="46"/>
      <c r="Y602" s="46"/>
      <c r="Z602" s="46"/>
      <c r="AA602" s="46"/>
      <c r="AB602" s="46"/>
      <c r="AC602" s="46"/>
      <c r="AD602" s="46"/>
      <c r="AE602" s="46"/>
      <c r="AF602" s="46"/>
      <c r="AG602" s="46"/>
      <c r="AH602" s="46"/>
      <c r="AI602" s="46"/>
      <c r="AJ602" s="46"/>
      <c r="AK602" s="46"/>
      <c r="AL602" s="46"/>
    </row>
    <row r="603">
      <c r="A603" s="50"/>
      <c r="B603" s="46"/>
      <c r="C603" s="46"/>
      <c r="D603" s="46"/>
      <c r="E603" s="70"/>
      <c r="F603" s="50"/>
      <c r="G603" s="50"/>
      <c r="H603" s="50"/>
      <c r="I603" s="50"/>
      <c r="J603" s="102"/>
      <c r="K603" s="46"/>
      <c r="L603" s="46"/>
      <c r="M603" s="46"/>
      <c r="N603" s="46"/>
      <c r="O603" s="46"/>
      <c r="P603" s="46"/>
      <c r="Q603" s="46"/>
      <c r="R603" s="46"/>
      <c r="S603" s="46"/>
      <c r="T603" s="46"/>
      <c r="U603" s="46"/>
      <c r="V603" s="46"/>
      <c r="W603" s="46"/>
      <c r="X603" s="46"/>
      <c r="Y603" s="46"/>
      <c r="Z603" s="46"/>
      <c r="AA603" s="46"/>
      <c r="AB603" s="46"/>
      <c r="AC603" s="46"/>
      <c r="AD603" s="46"/>
      <c r="AE603" s="46"/>
      <c r="AF603" s="46"/>
      <c r="AG603" s="46"/>
      <c r="AH603" s="46"/>
      <c r="AI603" s="46"/>
      <c r="AJ603" s="46"/>
      <c r="AK603" s="46"/>
      <c r="AL603" s="46"/>
    </row>
    <row r="604">
      <c r="A604" s="50"/>
      <c r="B604" s="46"/>
      <c r="C604" s="46"/>
      <c r="D604" s="46"/>
      <c r="E604" s="70"/>
      <c r="F604" s="50"/>
      <c r="G604" s="50"/>
      <c r="H604" s="50"/>
      <c r="I604" s="50"/>
      <c r="J604" s="102"/>
      <c r="K604" s="46"/>
      <c r="L604" s="46"/>
      <c r="M604" s="46"/>
      <c r="N604" s="46"/>
      <c r="O604" s="46"/>
      <c r="P604" s="46"/>
      <c r="Q604" s="46"/>
      <c r="R604" s="46"/>
      <c r="S604" s="46"/>
      <c r="T604" s="46"/>
      <c r="U604" s="46"/>
      <c r="V604" s="46"/>
      <c r="W604" s="46"/>
      <c r="X604" s="46"/>
      <c r="Y604" s="46"/>
      <c r="Z604" s="46"/>
      <c r="AA604" s="46"/>
      <c r="AB604" s="46"/>
      <c r="AC604" s="46"/>
      <c r="AD604" s="46"/>
      <c r="AE604" s="46"/>
      <c r="AF604" s="46"/>
      <c r="AG604" s="46"/>
      <c r="AH604" s="46"/>
      <c r="AI604" s="46"/>
      <c r="AJ604" s="46"/>
      <c r="AK604" s="46"/>
      <c r="AL604" s="46"/>
    </row>
    <row r="605">
      <c r="A605" s="50"/>
      <c r="B605" s="46"/>
      <c r="C605" s="46"/>
      <c r="D605" s="46"/>
      <c r="E605" s="70"/>
      <c r="F605" s="50"/>
      <c r="G605" s="50"/>
      <c r="H605" s="50"/>
      <c r="I605" s="50"/>
      <c r="J605" s="102"/>
      <c r="K605" s="46"/>
      <c r="L605" s="46"/>
      <c r="M605" s="46"/>
      <c r="N605" s="46"/>
      <c r="O605" s="46"/>
      <c r="P605" s="46"/>
      <c r="Q605" s="46"/>
      <c r="R605" s="46"/>
      <c r="S605" s="46"/>
      <c r="T605" s="46"/>
      <c r="U605" s="46"/>
      <c r="V605" s="46"/>
      <c r="W605" s="46"/>
      <c r="X605" s="46"/>
      <c r="Y605" s="46"/>
      <c r="Z605" s="46"/>
      <c r="AA605" s="46"/>
      <c r="AB605" s="46"/>
      <c r="AC605" s="46"/>
      <c r="AD605" s="46"/>
      <c r="AE605" s="46"/>
      <c r="AF605" s="46"/>
      <c r="AG605" s="46"/>
      <c r="AH605" s="46"/>
      <c r="AI605" s="46"/>
      <c r="AJ605" s="46"/>
      <c r="AK605" s="46"/>
      <c r="AL605" s="46"/>
    </row>
    <row r="606">
      <c r="A606" s="50"/>
      <c r="B606" s="46"/>
      <c r="C606" s="46"/>
      <c r="D606" s="46"/>
      <c r="E606" s="70"/>
      <c r="F606" s="50"/>
      <c r="G606" s="50"/>
      <c r="H606" s="50"/>
      <c r="I606" s="50"/>
      <c r="J606" s="102"/>
      <c r="K606" s="46"/>
      <c r="L606" s="46"/>
      <c r="M606" s="46"/>
      <c r="N606" s="46"/>
      <c r="O606" s="46"/>
      <c r="P606" s="46"/>
      <c r="Q606" s="46"/>
      <c r="R606" s="46"/>
      <c r="S606" s="46"/>
      <c r="T606" s="46"/>
      <c r="U606" s="46"/>
      <c r="V606" s="46"/>
      <c r="W606" s="46"/>
      <c r="X606" s="46"/>
      <c r="Y606" s="46"/>
      <c r="Z606" s="46"/>
      <c r="AA606" s="46"/>
      <c r="AB606" s="46"/>
      <c r="AC606" s="46"/>
      <c r="AD606" s="46"/>
      <c r="AE606" s="46"/>
      <c r="AF606" s="46"/>
      <c r="AG606" s="46"/>
      <c r="AH606" s="46"/>
      <c r="AI606" s="46"/>
      <c r="AJ606" s="46"/>
      <c r="AK606" s="46"/>
      <c r="AL606" s="46"/>
    </row>
    <row r="607">
      <c r="A607" s="50"/>
      <c r="B607" s="46"/>
      <c r="C607" s="46"/>
      <c r="D607" s="46"/>
      <c r="E607" s="70"/>
      <c r="F607" s="50"/>
      <c r="G607" s="50"/>
      <c r="H607" s="50"/>
      <c r="I607" s="50"/>
      <c r="J607" s="102"/>
      <c r="K607" s="46"/>
      <c r="L607" s="46"/>
      <c r="M607" s="46"/>
      <c r="N607" s="46"/>
      <c r="O607" s="46"/>
      <c r="P607" s="46"/>
      <c r="Q607" s="46"/>
      <c r="R607" s="46"/>
      <c r="S607" s="46"/>
      <c r="T607" s="46"/>
      <c r="U607" s="46"/>
      <c r="V607" s="46"/>
      <c r="W607" s="46"/>
      <c r="X607" s="46"/>
      <c r="Y607" s="46"/>
      <c r="Z607" s="46"/>
      <c r="AA607" s="46"/>
      <c r="AB607" s="46"/>
      <c r="AC607" s="46"/>
      <c r="AD607" s="46"/>
      <c r="AE607" s="46"/>
      <c r="AF607" s="46"/>
      <c r="AG607" s="46"/>
      <c r="AH607" s="46"/>
      <c r="AI607" s="46"/>
      <c r="AJ607" s="46"/>
      <c r="AK607" s="46"/>
      <c r="AL607" s="46"/>
    </row>
    <row r="608">
      <c r="A608" s="50"/>
      <c r="B608" s="46"/>
      <c r="C608" s="46"/>
      <c r="D608" s="46"/>
      <c r="E608" s="70"/>
      <c r="F608" s="50"/>
      <c r="G608" s="50"/>
      <c r="H608" s="50"/>
      <c r="I608" s="50"/>
      <c r="J608" s="102"/>
      <c r="K608" s="46"/>
      <c r="L608" s="46"/>
      <c r="M608" s="46"/>
      <c r="N608" s="46"/>
      <c r="O608" s="46"/>
      <c r="P608" s="46"/>
      <c r="Q608" s="46"/>
      <c r="R608" s="46"/>
      <c r="S608" s="46"/>
      <c r="T608" s="46"/>
      <c r="U608" s="46"/>
      <c r="V608" s="46"/>
      <c r="W608" s="46"/>
      <c r="X608" s="46"/>
      <c r="Y608" s="46"/>
      <c r="Z608" s="46"/>
      <c r="AA608" s="46"/>
      <c r="AB608" s="46"/>
      <c r="AC608" s="46"/>
      <c r="AD608" s="46"/>
      <c r="AE608" s="46"/>
      <c r="AF608" s="46"/>
      <c r="AG608" s="46"/>
      <c r="AH608" s="46"/>
      <c r="AI608" s="46"/>
      <c r="AJ608" s="46"/>
      <c r="AK608" s="46"/>
      <c r="AL608" s="46"/>
    </row>
    <row r="609">
      <c r="A609" s="50"/>
      <c r="B609" s="46"/>
      <c r="C609" s="46"/>
      <c r="D609" s="46"/>
      <c r="E609" s="70"/>
      <c r="F609" s="50"/>
      <c r="G609" s="50"/>
      <c r="H609" s="50"/>
      <c r="I609" s="50"/>
      <c r="J609" s="102"/>
      <c r="K609" s="46"/>
      <c r="L609" s="46"/>
      <c r="M609" s="46"/>
      <c r="N609" s="46"/>
      <c r="O609" s="46"/>
      <c r="P609" s="46"/>
      <c r="Q609" s="46"/>
      <c r="R609" s="46"/>
      <c r="S609" s="46"/>
      <c r="T609" s="46"/>
      <c r="U609" s="46"/>
      <c r="V609" s="46"/>
      <c r="W609" s="46"/>
      <c r="X609" s="46"/>
      <c r="Y609" s="46"/>
      <c r="Z609" s="46"/>
      <c r="AA609" s="46"/>
      <c r="AB609" s="46"/>
      <c r="AC609" s="46"/>
      <c r="AD609" s="46"/>
      <c r="AE609" s="46"/>
      <c r="AF609" s="46"/>
      <c r="AG609" s="46"/>
      <c r="AH609" s="46"/>
      <c r="AI609" s="46"/>
      <c r="AJ609" s="46"/>
      <c r="AK609" s="46"/>
      <c r="AL609" s="46"/>
    </row>
    <row r="610">
      <c r="A610" s="50"/>
      <c r="B610" s="46"/>
      <c r="C610" s="46"/>
      <c r="D610" s="46"/>
      <c r="E610" s="70"/>
      <c r="F610" s="50"/>
      <c r="G610" s="50"/>
      <c r="H610" s="50"/>
      <c r="I610" s="50"/>
      <c r="J610" s="102"/>
      <c r="K610" s="46"/>
      <c r="L610" s="46"/>
      <c r="M610" s="46"/>
      <c r="N610" s="46"/>
      <c r="O610" s="46"/>
      <c r="P610" s="46"/>
      <c r="Q610" s="46"/>
      <c r="R610" s="46"/>
      <c r="S610" s="46"/>
      <c r="T610" s="46"/>
      <c r="U610" s="46"/>
      <c r="V610" s="46"/>
      <c r="W610" s="46"/>
      <c r="X610" s="46"/>
      <c r="Y610" s="46"/>
      <c r="Z610" s="46"/>
      <c r="AA610" s="46"/>
      <c r="AB610" s="46"/>
      <c r="AC610" s="46"/>
      <c r="AD610" s="46"/>
      <c r="AE610" s="46"/>
      <c r="AF610" s="46"/>
      <c r="AG610" s="46"/>
      <c r="AH610" s="46"/>
      <c r="AI610" s="46"/>
      <c r="AJ610" s="46"/>
      <c r="AK610" s="46"/>
      <c r="AL610" s="46"/>
    </row>
    <row r="611">
      <c r="A611" s="50"/>
      <c r="B611" s="46"/>
      <c r="C611" s="46"/>
      <c r="D611" s="46"/>
      <c r="E611" s="70"/>
      <c r="F611" s="50"/>
      <c r="G611" s="50"/>
      <c r="H611" s="50"/>
      <c r="I611" s="50"/>
      <c r="J611" s="102"/>
      <c r="K611" s="46"/>
      <c r="L611" s="46"/>
      <c r="M611" s="46"/>
      <c r="N611" s="46"/>
      <c r="O611" s="46"/>
      <c r="P611" s="46"/>
      <c r="Q611" s="46"/>
      <c r="R611" s="46"/>
      <c r="S611" s="46"/>
      <c r="T611" s="46"/>
      <c r="U611" s="46"/>
      <c r="V611" s="46"/>
      <c r="W611" s="46"/>
      <c r="X611" s="46"/>
      <c r="Y611" s="46"/>
      <c r="Z611" s="46"/>
      <c r="AA611" s="46"/>
      <c r="AB611" s="46"/>
      <c r="AC611" s="46"/>
      <c r="AD611" s="46"/>
      <c r="AE611" s="46"/>
      <c r="AF611" s="46"/>
      <c r="AG611" s="46"/>
      <c r="AH611" s="46"/>
      <c r="AI611" s="46"/>
      <c r="AJ611" s="46"/>
      <c r="AK611" s="46"/>
      <c r="AL611" s="46"/>
    </row>
    <row r="612">
      <c r="A612" s="50"/>
      <c r="B612" s="46"/>
      <c r="C612" s="46"/>
      <c r="D612" s="46"/>
      <c r="E612" s="70"/>
      <c r="F612" s="50"/>
      <c r="G612" s="50"/>
      <c r="H612" s="50"/>
      <c r="I612" s="50"/>
      <c r="J612" s="102"/>
      <c r="K612" s="46"/>
      <c r="L612" s="46"/>
      <c r="M612" s="46"/>
      <c r="N612" s="46"/>
      <c r="O612" s="46"/>
      <c r="P612" s="46"/>
      <c r="Q612" s="46"/>
      <c r="R612" s="46"/>
      <c r="S612" s="46"/>
      <c r="T612" s="46"/>
      <c r="U612" s="46"/>
      <c r="V612" s="46"/>
      <c r="W612" s="46"/>
      <c r="X612" s="46"/>
      <c r="Y612" s="46"/>
      <c r="Z612" s="46"/>
      <c r="AA612" s="46"/>
      <c r="AB612" s="46"/>
      <c r="AC612" s="46"/>
      <c r="AD612" s="46"/>
      <c r="AE612" s="46"/>
      <c r="AF612" s="46"/>
      <c r="AG612" s="46"/>
      <c r="AH612" s="46"/>
      <c r="AI612" s="46"/>
      <c r="AJ612" s="46"/>
      <c r="AK612" s="46"/>
      <c r="AL612" s="46"/>
    </row>
    <row r="613">
      <c r="A613" s="50"/>
      <c r="B613" s="46"/>
      <c r="C613" s="46"/>
      <c r="D613" s="46"/>
      <c r="E613" s="70"/>
      <c r="F613" s="50"/>
      <c r="G613" s="50"/>
      <c r="H613" s="50"/>
      <c r="I613" s="50"/>
      <c r="J613" s="102"/>
      <c r="K613" s="46"/>
      <c r="L613" s="46"/>
      <c r="M613" s="46"/>
      <c r="N613" s="46"/>
      <c r="O613" s="46"/>
      <c r="P613" s="46"/>
      <c r="Q613" s="46"/>
      <c r="R613" s="46"/>
      <c r="S613" s="46"/>
      <c r="T613" s="46"/>
      <c r="U613" s="46"/>
      <c r="V613" s="46"/>
      <c r="W613" s="46"/>
      <c r="X613" s="46"/>
      <c r="Y613" s="46"/>
      <c r="Z613" s="46"/>
      <c r="AA613" s="46"/>
      <c r="AB613" s="46"/>
      <c r="AC613" s="46"/>
      <c r="AD613" s="46"/>
      <c r="AE613" s="46"/>
      <c r="AF613" s="46"/>
      <c r="AG613" s="46"/>
      <c r="AH613" s="46"/>
      <c r="AI613" s="46"/>
      <c r="AJ613" s="46"/>
      <c r="AK613" s="46"/>
      <c r="AL613" s="46"/>
    </row>
    <row r="614">
      <c r="A614" s="50"/>
      <c r="B614" s="46"/>
      <c r="C614" s="46"/>
      <c r="D614" s="46"/>
      <c r="E614" s="70"/>
      <c r="F614" s="50"/>
      <c r="G614" s="50"/>
      <c r="H614" s="50"/>
      <c r="I614" s="50"/>
      <c r="J614" s="102"/>
      <c r="K614" s="46"/>
      <c r="L614" s="46"/>
      <c r="M614" s="46"/>
      <c r="N614" s="46"/>
      <c r="O614" s="46"/>
      <c r="P614" s="46"/>
      <c r="Q614" s="46"/>
      <c r="R614" s="46"/>
      <c r="S614" s="46"/>
      <c r="T614" s="46"/>
      <c r="U614" s="46"/>
      <c r="V614" s="46"/>
      <c r="W614" s="46"/>
      <c r="X614" s="46"/>
      <c r="Y614" s="46"/>
      <c r="Z614" s="46"/>
      <c r="AA614" s="46"/>
      <c r="AB614" s="46"/>
      <c r="AC614" s="46"/>
      <c r="AD614" s="46"/>
      <c r="AE614" s="46"/>
      <c r="AF614" s="46"/>
      <c r="AG614" s="46"/>
      <c r="AH614" s="46"/>
      <c r="AI614" s="46"/>
      <c r="AJ614" s="46"/>
      <c r="AK614" s="46"/>
      <c r="AL614" s="46"/>
    </row>
    <row r="615">
      <c r="A615" s="50"/>
      <c r="B615" s="46"/>
      <c r="C615" s="46"/>
      <c r="D615" s="46"/>
      <c r="E615" s="70"/>
      <c r="F615" s="50"/>
      <c r="G615" s="50"/>
      <c r="H615" s="50"/>
      <c r="I615" s="50"/>
      <c r="J615" s="102"/>
      <c r="K615" s="46"/>
      <c r="L615" s="46"/>
      <c r="M615" s="46"/>
      <c r="N615" s="46"/>
      <c r="O615" s="46"/>
      <c r="P615" s="46"/>
      <c r="Q615" s="46"/>
      <c r="R615" s="46"/>
      <c r="S615" s="46"/>
      <c r="T615" s="46"/>
      <c r="U615" s="46"/>
      <c r="V615" s="46"/>
      <c r="W615" s="46"/>
      <c r="X615" s="46"/>
      <c r="Y615" s="46"/>
      <c r="Z615" s="46"/>
      <c r="AA615" s="46"/>
      <c r="AB615" s="46"/>
      <c r="AC615" s="46"/>
      <c r="AD615" s="46"/>
      <c r="AE615" s="46"/>
      <c r="AF615" s="46"/>
      <c r="AG615" s="46"/>
      <c r="AH615" s="46"/>
      <c r="AI615" s="46"/>
      <c r="AJ615" s="46"/>
      <c r="AK615" s="46"/>
      <c r="AL615" s="46"/>
    </row>
    <row r="616">
      <c r="A616" s="50"/>
      <c r="B616" s="46"/>
      <c r="C616" s="46"/>
      <c r="D616" s="46"/>
      <c r="E616" s="70"/>
      <c r="F616" s="50"/>
      <c r="G616" s="50"/>
      <c r="H616" s="50"/>
      <c r="I616" s="50"/>
      <c r="J616" s="102"/>
      <c r="K616" s="46"/>
      <c r="L616" s="46"/>
      <c r="M616" s="46"/>
      <c r="N616" s="46"/>
      <c r="O616" s="46"/>
      <c r="P616" s="46"/>
      <c r="Q616" s="46"/>
      <c r="R616" s="46"/>
      <c r="S616" s="46"/>
      <c r="T616" s="46"/>
      <c r="U616" s="46"/>
      <c r="V616" s="46"/>
      <c r="W616" s="46"/>
      <c r="X616" s="46"/>
      <c r="Y616" s="46"/>
      <c r="Z616" s="46"/>
      <c r="AA616" s="46"/>
      <c r="AB616" s="46"/>
      <c r="AC616" s="46"/>
      <c r="AD616" s="46"/>
      <c r="AE616" s="46"/>
      <c r="AF616" s="46"/>
      <c r="AG616" s="46"/>
      <c r="AH616" s="46"/>
      <c r="AI616" s="46"/>
      <c r="AJ616" s="46"/>
      <c r="AK616" s="46"/>
      <c r="AL616" s="46"/>
    </row>
    <row r="617">
      <c r="A617" s="50"/>
      <c r="B617" s="46"/>
      <c r="C617" s="46"/>
      <c r="D617" s="46"/>
      <c r="E617" s="70"/>
      <c r="F617" s="50"/>
      <c r="G617" s="50"/>
      <c r="H617" s="50"/>
      <c r="I617" s="50"/>
      <c r="J617" s="102"/>
      <c r="K617" s="46"/>
      <c r="L617" s="46"/>
      <c r="M617" s="46"/>
      <c r="N617" s="46"/>
      <c r="O617" s="46"/>
      <c r="P617" s="46"/>
      <c r="Q617" s="46"/>
      <c r="R617" s="46"/>
      <c r="S617" s="46"/>
      <c r="T617" s="46"/>
      <c r="U617" s="46"/>
      <c r="V617" s="46"/>
      <c r="W617" s="46"/>
      <c r="X617" s="46"/>
      <c r="Y617" s="46"/>
      <c r="Z617" s="46"/>
      <c r="AA617" s="46"/>
      <c r="AB617" s="46"/>
      <c r="AC617" s="46"/>
      <c r="AD617" s="46"/>
      <c r="AE617" s="46"/>
      <c r="AF617" s="46"/>
      <c r="AG617" s="46"/>
      <c r="AH617" s="46"/>
      <c r="AI617" s="46"/>
      <c r="AJ617" s="46"/>
      <c r="AK617" s="46"/>
      <c r="AL617" s="46"/>
    </row>
    <row r="618">
      <c r="A618" s="50"/>
      <c r="B618" s="46"/>
      <c r="C618" s="46"/>
      <c r="D618" s="46"/>
      <c r="E618" s="70"/>
      <c r="F618" s="50"/>
      <c r="G618" s="50"/>
      <c r="H618" s="50"/>
      <c r="I618" s="50"/>
      <c r="J618" s="102"/>
      <c r="K618" s="46"/>
      <c r="L618" s="46"/>
      <c r="M618" s="46"/>
      <c r="N618" s="46"/>
      <c r="O618" s="46"/>
      <c r="P618" s="46"/>
      <c r="Q618" s="46"/>
      <c r="R618" s="46"/>
      <c r="S618" s="46"/>
      <c r="T618" s="46"/>
      <c r="U618" s="46"/>
      <c r="V618" s="46"/>
      <c r="W618" s="46"/>
      <c r="X618" s="46"/>
      <c r="Y618" s="46"/>
      <c r="Z618" s="46"/>
      <c r="AA618" s="46"/>
      <c r="AB618" s="46"/>
      <c r="AC618" s="46"/>
      <c r="AD618" s="46"/>
      <c r="AE618" s="46"/>
      <c r="AF618" s="46"/>
      <c r="AG618" s="46"/>
      <c r="AH618" s="46"/>
      <c r="AI618" s="46"/>
      <c r="AJ618" s="46"/>
      <c r="AK618" s="46"/>
      <c r="AL618" s="46"/>
    </row>
    <row r="619">
      <c r="A619" s="50"/>
      <c r="B619" s="46"/>
      <c r="C619" s="46"/>
      <c r="D619" s="46"/>
      <c r="E619" s="70"/>
      <c r="F619" s="50"/>
      <c r="G619" s="50"/>
      <c r="H619" s="50"/>
      <c r="I619" s="50"/>
      <c r="J619" s="102"/>
      <c r="K619" s="46"/>
      <c r="L619" s="46"/>
      <c r="M619" s="46"/>
      <c r="N619" s="46"/>
      <c r="O619" s="46"/>
      <c r="P619" s="46"/>
      <c r="Q619" s="46"/>
      <c r="R619" s="46"/>
      <c r="S619" s="46"/>
      <c r="T619" s="46"/>
      <c r="U619" s="46"/>
      <c r="V619" s="46"/>
      <c r="W619" s="46"/>
      <c r="X619" s="46"/>
      <c r="Y619" s="46"/>
      <c r="Z619" s="46"/>
      <c r="AA619" s="46"/>
      <c r="AB619" s="46"/>
      <c r="AC619" s="46"/>
      <c r="AD619" s="46"/>
      <c r="AE619" s="46"/>
      <c r="AF619" s="46"/>
      <c r="AG619" s="46"/>
      <c r="AH619" s="46"/>
      <c r="AI619" s="46"/>
      <c r="AJ619" s="46"/>
      <c r="AK619" s="46"/>
      <c r="AL619" s="46"/>
    </row>
    <row r="620">
      <c r="A620" s="50"/>
      <c r="B620" s="46"/>
      <c r="C620" s="46"/>
      <c r="D620" s="46"/>
      <c r="E620" s="70"/>
      <c r="F620" s="50"/>
      <c r="G620" s="50"/>
      <c r="H620" s="50"/>
      <c r="I620" s="50"/>
      <c r="J620" s="102"/>
      <c r="K620" s="46"/>
      <c r="L620" s="46"/>
      <c r="M620" s="46"/>
      <c r="N620" s="46"/>
      <c r="O620" s="46"/>
      <c r="P620" s="46"/>
      <c r="Q620" s="46"/>
      <c r="R620" s="46"/>
      <c r="S620" s="46"/>
      <c r="T620" s="46"/>
      <c r="U620" s="46"/>
      <c r="V620" s="46"/>
      <c r="W620" s="46"/>
      <c r="X620" s="46"/>
      <c r="Y620" s="46"/>
      <c r="Z620" s="46"/>
      <c r="AA620" s="46"/>
      <c r="AB620" s="46"/>
      <c r="AC620" s="46"/>
      <c r="AD620" s="46"/>
      <c r="AE620" s="46"/>
      <c r="AF620" s="46"/>
      <c r="AG620" s="46"/>
      <c r="AH620" s="46"/>
      <c r="AI620" s="46"/>
      <c r="AJ620" s="46"/>
      <c r="AK620" s="46"/>
      <c r="AL620" s="46"/>
    </row>
    <row r="621">
      <c r="A621" s="50"/>
      <c r="B621" s="46"/>
      <c r="C621" s="46"/>
      <c r="D621" s="46"/>
      <c r="E621" s="70"/>
      <c r="F621" s="50"/>
      <c r="G621" s="50"/>
      <c r="H621" s="50"/>
      <c r="I621" s="50"/>
      <c r="J621" s="102"/>
      <c r="K621" s="46"/>
      <c r="L621" s="46"/>
      <c r="M621" s="46"/>
      <c r="N621" s="46"/>
      <c r="O621" s="46"/>
      <c r="P621" s="46"/>
      <c r="Q621" s="46"/>
      <c r="R621" s="46"/>
      <c r="S621" s="46"/>
      <c r="T621" s="46"/>
      <c r="U621" s="46"/>
      <c r="V621" s="46"/>
      <c r="W621" s="46"/>
      <c r="X621" s="46"/>
      <c r="Y621" s="46"/>
      <c r="Z621" s="46"/>
      <c r="AA621" s="46"/>
      <c r="AB621" s="46"/>
      <c r="AC621" s="46"/>
      <c r="AD621" s="46"/>
      <c r="AE621" s="46"/>
      <c r="AF621" s="46"/>
      <c r="AG621" s="46"/>
      <c r="AH621" s="46"/>
      <c r="AI621" s="46"/>
      <c r="AJ621" s="46"/>
      <c r="AK621" s="46"/>
      <c r="AL621" s="46"/>
    </row>
    <row r="622">
      <c r="A622" s="50"/>
      <c r="B622" s="46"/>
      <c r="C622" s="46"/>
      <c r="D622" s="46"/>
      <c r="E622" s="70"/>
      <c r="F622" s="50"/>
      <c r="G622" s="50"/>
      <c r="H622" s="50"/>
      <c r="I622" s="50"/>
      <c r="J622" s="102"/>
      <c r="K622" s="46"/>
      <c r="L622" s="46"/>
      <c r="M622" s="46"/>
      <c r="N622" s="46"/>
      <c r="O622" s="46"/>
      <c r="P622" s="46"/>
      <c r="Q622" s="46"/>
      <c r="R622" s="46"/>
      <c r="S622" s="46"/>
      <c r="T622" s="46"/>
      <c r="U622" s="46"/>
      <c r="V622" s="46"/>
      <c r="W622" s="46"/>
      <c r="X622" s="46"/>
      <c r="Y622" s="46"/>
      <c r="Z622" s="46"/>
      <c r="AA622" s="46"/>
      <c r="AB622" s="46"/>
      <c r="AC622" s="46"/>
      <c r="AD622" s="46"/>
      <c r="AE622" s="46"/>
      <c r="AF622" s="46"/>
      <c r="AG622" s="46"/>
      <c r="AH622" s="46"/>
      <c r="AI622" s="46"/>
      <c r="AJ622" s="46"/>
      <c r="AK622" s="46"/>
      <c r="AL622" s="46"/>
    </row>
    <row r="623">
      <c r="A623" s="50"/>
      <c r="B623" s="46"/>
      <c r="C623" s="46"/>
      <c r="D623" s="46"/>
      <c r="E623" s="70"/>
      <c r="F623" s="50"/>
      <c r="G623" s="50"/>
      <c r="H623" s="50"/>
      <c r="I623" s="50"/>
      <c r="J623" s="102"/>
      <c r="K623" s="46"/>
      <c r="L623" s="46"/>
      <c r="M623" s="46"/>
      <c r="N623" s="46"/>
      <c r="O623" s="46"/>
      <c r="P623" s="46"/>
      <c r="Q623" s="46"/>
      <c r="R623" s="46"/>
      <c r="S623" s="46"/>
      <c r="T623" s="46"/>
      <c r="U623" s="46"/>
      <c r="V623" s="46"/>
      <c r="W623" s="46"/>
      <c r="X623" s="46"/>
      <c r="Y623" s="46"/>
      <c r="Z623" s="46"/>
      <c r="AA623" s="46"/>
      <c r="AB623" s="46"/>
      <c r="AC623" s="46"/>
      <c r="AD623" s="46"/>
      <c r="AE623" s="46"/>
      <c r="AF623" s="46"/>
      <c r="AG623" s="46"/>
      <c r="AH623" s="46"/>
      <c r="AI623" s="46"/>
      <c r="AJ623" s="46"/>
      <c r="AK623" s="46"/>
      <c r="AL623" s="46"/>
    </row>
    <row r="624">
      <c r="A624" s="50"/>
      <c r="B624" s="46"/>
      <c r="C624" s="46"/>
      <c r="D624" s="46"/>
      <c r="E624" s="70"/>
      <c r="F624" s="50"/>
      <c r="G624" s="50"/>
      <c r="H624" s="50"/>
      <c r="I624" s="50"/>
      <c r="J624" s="102"/>
      <c r="K624" s="46"/>
      <c r="L624" s="46"/>
      <c r="M624" s="46"/>
      <c r="N624" s="46"/>
      <c r="O624" s="46"/>
      <c r="P624" s="46"/>
      <c r="Q624" s="46"/>
      <c r="R624" s="46"/>
      <c r="S624" s="46"/>
      <c r="T624" s="46"/>
      <c r="U624" s="46"/>
      <c r="V624" s="46"/>
      <c r="W624" s="46"/>
      <c r="X624" s="46"/>
      <c r="Y624" s="46"/>
      <c r="Z624" s="46"/>
      <c r="AA624" s="46"/>
      <c r="AB624" s="46"/>
      <c r="AC624" s="46"/>
      <c r="AD624" s="46"/>
      <c r="AE624" s="46"/>
      <c r="AF624" s="46"/>
      <c r="AG624" s="46"/>
      <c r="AH624" s="46"/>
      <c r="AI624" s="46"/>
      <c r="AJ624" s="46"/>
      <c r="AK624" s="46"/>
      <c r="AL624" s="46"/>
    </row>
    <row r="625">
      <c r="A625" s="50"/>
      <c r="B625" s="46"/>
      <c r="C625" s="46"/>
      <c r="D625" s="46"/>
      <c r="E625" s="70"/>
      <c r="F625" s="50"/>
      <c r="G625" s="50"/>
      <c r="H625" s="50"/>
      <c r="I625" s="50"/>
      <c r="J625" s="102"/>
      <c r="K625" s="46"/>
      <c r="L625" s="46"/>
      <c r="M625" s="46"/>
      <c r="N625" s="46"/>
      <c r="O625" s="46"/>
      <c r="P625" s="46"/>
      <c r="Q625" s="46"/>
      <c r="R625" s="46"/>
      <c r="S625" s="46"/>
      <c r="T625" s="46"/>
      <c r="U625" s="46"/>
      <c r="V625" s="46"/>
      <c r="W625" s="46"/>
      <c r="X625" s="46"/>
      <c r="Y625" s="46"/>
      <c r="Z625" s="46"/>
      <c r="AA625" s="46"/>
      <c r="AB625" s="46"/>
      <c r="AC625" s="46"/>
      <c r="AD625" s="46"/>
      <c r="AE625" s="46"/>
      <c r="AF625" s="46"/>
      <c r="AG625" s="46"/>
      <c r="AH625" s="46"/>
      <c r="AI625" s="46"/>
      <c r="AJ625" s="46"/>
      <c r="AK625" s="46"/>
      <c r="AL625" s="46"/>
    </row>
    <row r="626">
      <c r="A626" s="50"/>
      <c r="B626" s="46"/>
      <c r="C626" s="46"/>
      <c r="D626" s="46"/>
      <c r="E626" s="70"/>
      <c r="F626" s="50"/>
      <c r="G626" s="50"/>
      <c r="H626" s="50"/>
      <c r="I626" s="50"/>
      <c r="J626" s="102"/>
      <c r="K626" s="46"/>
      <c r="L626" s="46"/>
      <c r="M626" s="46"/>
      <c r="N626" s="46"/>
      <c r="O626" s="46"/>
      <c r="P626" s="46"/>
      <c r="Q626" s="46"/>
      <c r="R626" s="46"/>
      <c r="S626" s="46"/>
      <c r="T626" s="46"/>
      <c r="U626" s="46"/>
      <c r="V626" s="46"/>
      <c r="W626" s="46"/>
      <c r="X626" s="46"/>
      <c r="Y626" s="46"/>
      <c r="Z626" s="46"/>
      <c r="AA626" s="46"/>
      <c r="AB626" s="46"/>
      <c r="AC626" s="46"/>
      <c r="AD626" s="46"/>
      <c r="AE626" s="46"/>
      <c r="AF626" s="46"/>
      <c r="AG626" s="46"/>
      <c r="AH626" s="46"/>
      <c r="AI626" s="46"/>
      <c r="AJ626" s="46"/>
      <c r="AK626" s="46"/>
      <c r="AL626" s="46"/>
    </row>
    <row r="627">
      <c r="A627" s="50"/>
      <c r="B627" s="46"/>
      <c r="C627" s="46"/>
      <c r="D627" s="46"/>
      <c r="E627" s="70"/>
      <c r="F627" s="50"/>
      <c r="G627" s="50"/>
      <c r="H627" s="50"/>
      <c r="I627" s="50"/>
      <c r="J627" s="102"/>
      <c r="K627" s="46"/>
      <c r="L627" s="46"/>
      <c r="M627" s="46"/>
      <c r="N627" s="46"/>
      <c r="O627" s="46"/>
      <c r="P627" s="46"/>
      <c r="Q627" s="46"/>
      <c r="R627" s="46"/>
      <c r="S627" s="46"/>
      <c r="T627" s="46"/>
      <c r="U627" s="46"/>
      <c r="V627" s="46"/>
      <c r="W627" s="46"/>
      <c r="X627" s="46"/>
      <c r="Y627" s="46"/>
      <c r="Z627" s="46"/>
      <c r="AA627" s="46"/>
      <c r="AB627" s="46"/>
      <c r="AC627" s="46"/>
      <c r="AD627" s="46"/>
      <c r="AE627" s="46"/>
      <c r="AF627" s="46"/>
      <c r="AG627" s="46"/>
      <c r="AH627" s="46"/>
      <c r="AI627" s="46"/>
      <c r="AJ627" s="46"/>
      <c r="AK627" s="46"/>
      <c r="AL627" s="46"/>
    </row>
    <row r="628">
      <c r="A628" s="50"/>
      <c r="B628" s="46"/>
      <c r="C628" s="46"/>
      <c r="D628" s="46"/>
      <c r="E628" s="70"/>
      <c r="F628" s="50"/>
      <c r="G628" s="50"/>
      <c r="H628" s="50"/>
      <c r="I628" s="50"/>
      <c r="J628" s="102"/>
      <c r="K628" s="46"/>
      <c r="L628" s="46"/>
      <c r="M628" s="46"/>
      <c r="N628" s="46"/>
      <c r="O628" s="46"/>
      <c r="P628" s="46"/>
      <c r="Q628" s="46"/>
      <c r="R628" s="46"/>
      <c r="S628" s="46"/>
      <c r="T628" s="46"/>
      <c r="U628" s="46"/>
      <c r="V628" s="46"/>
      <c r="W628" s="46"/>
      <c r="X628" s="46"/>
      <c r="Y628" s="46"/>
      <c r="Z628" s="46"/>
      <c r="AA628" s="46"/>
      <c r="AB628" s="46"/>
      <c r="AC628" s="46"/>
      <c r="AD628" s="46"/>
      <c r="AE628" s="46"/>
      <c r="AF628" s="46"/>
      <c r="AG628" s="46"/>
      <c r="AH628" s="46"/>
      <c r="AI628" s="46"/>
      <c r="AJ628" s="46"/>
      <c r="AK628" s="46"/>
      <c r="AL628" s="46"/>
    </row>
    <row r="629">
      <c r="A629" s="50"/>
      <c r="B629" s="46"/>
      <c r="C629" s="46"/>
      <c r="D629" s="46"/>
      <c r="E629" s="70"/>
      <c r="F629" s="50"/>
      <c r="G629" s="50"/>
      <c r="H629" s="50"/>
      <c r="I629" s="50"/>
      <c r="J629" s="102"/>
      <c r="K629" s="46"/>
      <c r="L629" s="46"/>
      <c r="M629" s="46"/>
      <c r="N629" s="46"/>
      <c r="O629" s="46"/>
      <c r="P629" s="46"/>
      <c r="Q629" s="46"/>
      <c r="R629" s="46"/>
      <c r="S629" s="46"/>
      <c r="T629" s="46"/>
      <c r="U629" s="46"/>
      <c r="V629" s="46"/>
      <c r="W629" s="46"/>
      <c r="X629" s="46"/>
      <c r="Y629" s="46"/>
      <c r="Z629" s="46"/>
      <c r="AA629" s="46"/>
      <c r="AB629" s="46"/>
      <c r="AC629" s="46"/>
      <c r="AD629" s="46"/>
      <c r="AE629" s="46"/>
      <c r="AF629" s="46"/>
      <c r="AG629" s="46"/>
      <c r="AH629" s="46"/>
      <c r="AI629" s="46"/>
      <c r="AJ629" s="46"/>
      <c r="AK629" s="46"/>
      <c r="AL629" s="46"/>
    </row>
    <row r="630">
      <c r="A630" s="50"/>
      <c r="B630" s="46"/>
      <c r="C630" s="46"/>
      <c r="D630" s="46"/>
      <c r="E630" s="70"/>
      <c r="F630" s="50"/>
      <c r="G630" s="50"/>
      <c r="H630" s="50"/>
      <c r="I630" s="50"/>
      <c r="J630" s="102"/>
      <c r="K630" s="46"/>
      <c r="L630" s="46"/>
      <c r="M630" s="46"/>
      <c r="N630" s="46"/>
      <c r="O630" s="46"/>
      <c r="P630" s="46"/>
      <c r="Q630" s="46"/>
      <c r="R630" s="46"/>
      <c r="S630" s="46"/>
      <c r="T630" s="46"/>
      <c r="U630" s="46"/>
      <c r="V630" s="46"/>
      <c r="W630" s="46"/>
      <c r="X630" s="46"/>
      <c r="Y630" s="46"/>
      <c r="Z630" s="46"/>
      <c r="AA630" s="46"/>
      <c r="AB630" s="46"/>
      <c r="AC630" s="46"/>
      <c r="AD630" s="46"/>
      <c r="AE630" s="46"/>
      <c r="AF630" s="46"/>
      <c r="AG630" s="46"/>
      <c r="AH630" s="46"/>
      <c r="AI630" s="46"/>
      <c r="AJ630" s="46"/>
      <c r="AK630" s="46"/>
      <c r="AL630" s="46"/>
    </row>
    <row r="631">
      <c r="A631" s="50"/>
      <c r="B631" s="46"/>
      <c r="C631" s="46"/>
      <c r="D631" s="46"/>
      <c r="E631" s="70"/>
      <c r="F631" s="50"/>
      <c r="G631" s="50"/>
      <c r="H631" s="50"/>
      <c r="I631" s="50"/>
      <c r="J631" s="102"/>
      <c r="K631" s="46"/>
      <c r="L631" s="46"/>
      <c r="M631" s="46"/>
      <c r="N631" s="46"/>
      <c r="O631" s="46"/>
      <c r="P631" s="46"/>
      <c r="Q631" s="46"/>
      <c r="R631" s="46"/>
      <c r="S631" s="46"/>
      <c r="T631" s="46"/>
      <c r="U631" s="46"/>
      <c r="V631" s="46"/>
      <c r="W631" s="46"/>
      <c r="X631" s="46"/>
      <c r="Y631" s="46"/>
      <c r="Z631" s="46"/>
      <c r="AA631" s="46"/>
      <c r="AB631" s="46"/>
      <c r="AC631" s="46"/>
      <c r="AD631" s="46"/>
      <c r="AE631" s="46"/>
      <c r="AF631" s="46"/>
      <c r="AG631" s="46"/>
      <c r="AH631" s="46"/>
      <c r="AI631" s="46"/>
      <c r="AJ631" s="46"/>
      <c r="AK631" s="46"/>
      <c r="AL631" s="46"/>
    </row>
    <row r="632">
      <c r="A632" s="50"/>
      <c r="B632" s="46"/>
      <c r="C632" s="46"/>
      <c r="D632" s="46"/>
      <c r="E632" s="70"/>
      <c r="F632" s="50"/>
      <c r="G632" s="50"/>
      <c r="H632" s="50"/>
      <c r="I632" s="50"/>
      <c r="J632" s="102"/>
      <c r="K632" s="46"/>
      <c r="L632" s="46"/>
      <c r="M632" s="46"/>
      <c r="N632" s="46"/>
      <c r="O632" s="46"/>
      <c r="P632" s="46"/>
      <c r="Q632" s="46"/>
      <c r="R632" s="46"/>
      <c r="S632" s="46"/>
      <c r="T632" s="46"/>
      <c r="U632" s="46"/>
      <c r="V632" s="46"/>
      <c r="W632" s="46"/>
      <c r="X632" s="46"/>
      <c r="Y632" s="46"/>
      <c r="Z632" s="46"/>
      <c r="AA632" s="46"/>
      <c r="AB632" s="46"/>
      <c r="AC632" s="46"/>
      <c r="AD632" s="46"/>
      <c r="AE632" s="46"/>
      <c r="AF632" s="46"/>
      <c r="AG632" s="46"/>
      <c r="AH632" s="46"/>
      <c r="AI632" s="46"/>
      <c r="AJ632" s="46"/>
      <c r="AK632" s="46"/>
      <c r="AL632" s="46"/>
    </row>
    <row r="633">
      <c r="A633" s="50"/>
      <c r="B633" s="46"/>
      <c r="C633" s="46"/>
      <c r="D633" s="46"/>
      <c r="E633" s="70"/>
      <c r="F633" s="50"/>
      <c r="G633" s="50"/>
      <c r="H633" s="50"/>
      <c r="I633" s="50"/>
      <c r="J633" s="102"/>
      <c r="K633" s="46"/>
      <c r="L633" s="46"/>
      <c r="M633" s="46"/>
      <c r="N633" s="46"/>
      <c r="O633" s="46"/>
      <c r="P633" s="46"/>
      <c r="Q633" s="46"/>
      <c r="R633" s="46"/>
      <c r="S633" s="46"/>
      <c r="T633" s="46"/>
      <c r="U633" s="46"/>
      <c r="V633" s="46"/>
      <c r="W633" s="46"/>
      <c r="X633" s="46"/>
      <c r="Y633" s="46"/>
      <c r="Z633" s="46"/>
      <c r="AA633" s="46"/>
      <c r="AB633" s="46"/>
      <c r="AC633" s="46"/>
      <c r="AD633" s="46"/>
      <c r="AE633" s="46"/>
      <c r="AF633" s="46"/>
      <c r="AG633" s="46"/>
      <c r="AH633" s="46"/>
      <c r="AI633" s="46"/>
      <c r="AJ633" s="46"/>
      <c r="AK633" s="46"/>
      <c r="AL633" s="46"/>
    </row>
    <row r="634">
      <c r="A634" s="50"/>
      <c r="B634" s="46"/>
      <c r="C634" s="46"/>
      <c r="D634" s="46"/>
      <c r="E634" s="70"/>
      <c r="F634" s="50"/>
      <c r="G634" s="50"/>
      <c r="H634" s="50"/>
      <c r="I634" s="50"/>
      <c r="J634" s="102"/>
      <c r="K634" s="46"/>
      <c r="L634" s="46"/>
      <c r="M634" s="46"/>
      <c r="N634" s="46"/>
      <c r="O634" s="46"/>
      <c r="P634" s="46"/>
      <c r="Q634" s="46"/>
      <c r="R634" s="46"/>
      <c r="S634" s="46"/>
      <c r="T634" s="46"/>
      <c r="U634" s="46"/>
      <c r="V634" s="46"/>
      <c r="W634" s="46"/>
      <c r="X634" s="46"/>
      <c r="Y634" s="46"/>
      <c r="Z634" s="46"/>
      <c r="AA634" s="46"/>
      <c r="AB634" s="46"/>
      <c r="AC634" s="46"/>
      <c r="AD634" s="46"/>
      <c r="AE634" s="46"/>
      <c r="AF634" s="46"/>
      <c r="AG634" s="46"/>
      <c r="AH634" s="46"/>
      <c r="AI634" s="46"/>
      <c r="AJ634" s="46"/>
      <c r="AK634" s="46"/>
      <c r="AL634" s="46"/>
    </row>
    <row r="635">
      <c r="A635" s="50"/>
      <c r="B635" s="46"/>
      <c r="C635" s="46"/>
      <c r="D635" s="46"/>
      <c r="E635" s="70"/>
      <c r="F635" s="50"/>
      <c r="G635" s="50"/>
      <c r="H635" s="50"/>
      <c r="I635" s="50"/>
      <c r="J635" s="102"/>
      <c r="K635" s="46"/>
      <c r="L635" s="46"/>
      <c r="M635" s="46"/>
      <c r="N635" s="46"/>
      <c r="O635" s="46"/>
      <c r="P635" s="46"/>
      <c r="Q635" s="46"/>
      <c r="R635" s="46"/>
      <c r="S635" s="46"/>
      <c r="T635" s="46"/>
      <c r="U635" s="46"/>
      <c r="V635" s="46"/>
      <c r="W635" s="46"/>
      <c r="X635" s="46"/>
      <c r="Y635" s="46"/>
      <c r="Z635" s="46"/>
      <c r="AA635" s="46"/>
      <c r="AB635" s="46"/>
      <c r="AC635" s="46"/>
      <c r="AD635" s="46"/>
      <c r="AE635" s="46"/>
      <c r="AF635" s="46"/>
      <c r="AG635" s="46"/>
      <c r="AH635" s="46"/>
      <c r="AI635" s="46"/>
      <c r="AJ635" s="46"/>
      <c r="AK635" s="46"/>
      <c r="AL635" s="46"/>
    </row>
    <row r="636">
      <c r="A636" s="50"/>
      <c r="B636" s="46"/>
      <c r="C636" s="46"/>
      <c r="D636" s="46"/>
      <c r="E636" s="70"/>
      <c r="F636" s="50"/>
      <c r="G636" s="50"/>
      <c r="H636" s="50"/>
      <c r="I636" s="50"/>
      <c r="J636" s="102"/>
      <c r="K636" s="46"/>
      <c r="L636" s="46"/>
      <c r="M636" s="46"/>
      <c r="N636" s="46"/>
      <c r="O636" s="46"/>
      <c r="P636" s="46"/>
      <c r="Q636" s="46"/>
      <c r="R636" s="46"/>
      <c r="S636" s="46"/>
      <c r="T636" s="46"/>
      <c r="U636" s="46"/>
      <c r="V636" s="46"/>
      <c r="W636" s="46"/>
      <c r="X636" s="46"/>
      <c r="Y636" s="46"/>
      <c r="Z636" s="46"/>
      <c r="AA636" s="46"/>
      <c r="AB636" s="46"/>
      <c r="AC636" s="46"/>
      <c r="AD636" s="46"/>
      <c r="AE636" s="46"/>
      <c r="AF636" s="46"/>
      <c r="AG636" s="46"/>
      <c r="AH636" s="46"/>
      <c r="AI636" s="46"/>
      <c r="AJ636" s="46"/>
      <c r="AK636" s="46"/>
      <c r="AL636" s="46"/>
    </row>
    <row r="637">
      <c r="A637" s="50"/>
      <c r="B637" s="46"/>
      <c r="C637" s="46"/>
      <c r="D637" s="46"/>
      <c r="E637" s="70"/>
      <c r="F637" s="50"/>
      <c r="G637" s="50"/>
      <c r="H637" s="50"/>
      <c r="I637" s="50"/>
      <c r="J637" s="102"/>
      <c r="K637" s="46"/>
      <c r="L637" s="46"/>
      <c r="M637" s="46"/>
      <c r="N637" s="46"/>
      <c r="O637" s="46"/>
      <c r="P637" s="46"/>
      <c r="Q637" s="46"/>
      <c r="R637" s="46"/>
      <c r="S637" s="46"/>
      <c r="T637" s="46"/>
      <c r="U637" s="46"/>
      <c r="V637" s="46"/>
      <c r="W637" s="46"/>
      <c r="X637" s="46"/>
      <c r="Y637" s="46"/>
      <c r="Z637" s="46"/>
      <c r="AA637" s="46"/>
      <c r="AB637" s="46"/>
      <c r="AC637" s="46"/>
      <c r="AD637" s="46"/>
      <c r="AE637" s="46"/>
      <c r="AF637" s="46"/>
      <c r="AG637" s="46"/>
      <c r="AH637" s="46"/>
      <c r="AI637" s="46"/>
      <c r="AJ637" s="46"/>
      <c r="AK637" s="46"/>
      <c r="AL637" s="46"/>
    </row>
    <row r="638">
      <c r="A638" s="50"/>
      <c r="B638" s="46"/>
      <c r="C638" s="46"/>
      <c r="D638" s="46"/>
      <c r="E638" s="70"/>
      <c r="F638" s="50"/>
      <c r="G638" s="50"/>
      <c r="H638" s="50"/>
      <c r="I638" s="50"/>
      <c r="J638" s="102"/>
      <c r="K638" s="46"/>
      <c r="L638" s="46"/>
      <c r="M638" s="46"/>
      <c r="N638" s="46"/>
      <c r="O638" s="46"/>
      <c r="P638" s="46"/>
      <c r="Q638" s="46"/>
      <c r="R638" s="46"/>
      <c r="S638" s="46"/>
      <c r="T638" s="46"/>
      <c r="U638" s="46"/>
      <c r="V638" s="46"/>
      <c r="W638" s="46"/>
      <c r="X638" s="46"/>
      <c r="Y638" s="46"/>
      <c r="Z638" s="46"/>
      <c r="AA638" s="46"/>
      <c r="AB638" s="46"/>
      <c r="AC638" s="46"/>
      <c r="AD638" s="46"/>
      <c r="AE638" s="46"/>
      <c r="AF638" s="46"/>
      <c r="AG638" s="46"/>
      <c r="AH638" s="46"/>
      <c r="AI638" s="46"/>
      <c r="AJ638" s="46"/>
      <c r="AK638" s="46"/>
      <c r="AL638" s="46"/>
    </row>
    <row r="639">
      <c r="A639" s="50"/>
      <c r="B639" s="46"/>
      <c r="C639" s="46"/>
      <c r="D639" s="46"/>
      <c r="E639" s="70"/>
      <c r="F639" s="50"/>
      <c r="G639" s="50"/>
      <c r="H639" s="50"/>
      <c r="I639" s="50"/>
      <c r="J639" s="102"/>
      <c r="K639" s="46"/>
      <c r="L639" s="46"/>
      <c r="M639" s="46"/>
      <c r="N639" s="46"/>
      <c r="O639" s="46"/>
      <c r="P639" s="46"/>
      <c r="Q639" s="46"/>
      <c r="R639" s="46"/>
      <c r="S639" s="46"/>
      <c r="T639" s="46"/>
      <c r="U639" s="46"/>
      <c r="V639" s="46"/>
      <c r="W639" s="46"/>
      <c r="X639" s="46"/>
      <c r="Y639" s="46"/>
      <c r="Z639" s="46"/>
      <c r="AA639" s="46"/>
      <c r="AB639" s="46"/>
      <c r="AC639" s="46"/>
      <c r="AD639" s="46"/>
      <c r="AE639" s="46"/>
      <c r="AF639" s="46"/>
      <c r="AG639" s="46"/>
      <c r="AH639" s="46"/>
      <c r="AI639" s="46"/>
      <c r="AJ639" s="46"/>
      <c r="AK639" s="46"/>
      <c r="AL639" s="46"/>
    </row>
    <row r="640">
      <c r="A640" s="50"/>
      <c r="B640" s="46"/>
      <c r="C640" s="46"/>
      <c r="D640" s="46"/>
      <c r="E640" s="70"/>
      <c r="F640" s="50"/>
      <c r="G640" s="50"/>
      <c r="H640" s="50"/>
      <c r="I640" s="50"/>
      <c r="J640" s="102"/>
      <c r="K640" s="46"/>
      <c r="L640" s="46"/>
      <c r="M640" s="46"/>
      <c r="N640" s="46"/>
      <c r="O640" s="46"/>
      <c r="P640" s="46"/>
      <c r="Q640" s="46"/>
      <c r="R640" s="46"/>
      <c r="S640" s="46"/>
      <c r="T640" s="46"/>
      <c r="U640" s="46"/>
      <c r="V640" s="46"/>
      <c r="W640" s="46"/>
      <c r="X640" s="46"/>
      <c r="Y640" s="46"/>
      <c r="Z640" s="46"/>
      <c r="AA640" s="46"/>
      <c r="AB640" s="46"/>
      <c r="AC640" s="46"/>
      <c r="AD640" s="46"/>
      <c r="AE640" s="46"/>
      <c r="AF640" s="46"/>
      <c r="AG640" s="46"/>
      <c r="AH640" s="46"/>
      <c r="AI640" s="46"/>
      <c r="AJ640" s="46"/>
      <c r="AK640" s="46"/>
      <c r="AL640" s="46"/>
    </row>
    <row r="641">
      <c r="A641" s="50"/>
      <c r="B641" s="46"/>
      <c r="C641" s="46"/>
      <c r="D641" s="46"/>
      <c r="E641" s="70"/>
      <c r="F641" s="50"/>
      <c r="G641" s="50"/>
      <c r="H641" s="50"/>
      <c r="I641" s="50"/>
      <c r="J641" s="102"/>
      <c r="K641" s="46"/>
      <c r="L641" s="46"/>
      <c r="M641" s="46"/>
      <c r="N641" s="46"/>
      <c r="O641" s="46"/>
      <c r="P641" s="46"/>
      <c r="Q641" s="46"/>
      <c r="R641" s="46"/>
      <c r="S641" s="46"/>
      <c r="T641" s="46"/>
      <c r="U641" s="46"/>
      <c r="V641" s="46"/>
      <c r="W641" s="46"/>
      <c r="X641" s="46"/>
      <c r="Y641" s="46"/>
      <c r="Z641" s="46"/>
      <c r="AA641" s="46"/>
      <c r="AB641" s="46"/>
      <c r="AC641" s="46"/>
      <c r="AD641" s="46"/>
      <c r="AE641" s="46"/>
      <c r="AF641" s="46"/>
      <c r="AG641" s="46"/>
      <c r="AH641" s="46"/>
      <c r="AI641" s="46"/>
      <c r="AJ641" s="46"/>
      <c r="AK641" s="46"/>
      <c r="AL641" s="46"/>
    </row>
    <row r="642">
      <c r="A642" s="50"/>
      <c r="B642" s="46"/>
      <c r="C642" s="46"/>
      <c r="D642" s="46"/>
      <c r="E642" s="70"/>
      <c r="F642" s="50"/>
      <c r="G642" s="50"/>
      <c r="H642" s="50"/>
      <c r="I642" s="50"/>
      <c r="J642" s="102"/>
      <c r="K642" s="46"/>
      <c r="L642" s="46"/>
      <c r="M642" s="46"/>
      <c r="N642" s="46"/>
      <c r="O642" s="46"/>
      <c r="P642" s="46"/>
      <c r="Q642" s="46"/>
      <c r="R642" s="46"/>
      <c r="S642" s="46"/>
      <c r="T642" s="46"/>
      <c r="U642" s="46"/>
      <c r="V642" s="46"/>
      <c r="W642" s="46"/>
      <c r="X642" s="46"/>
      <c r="Y642" s="46"/>
      <c r="Z642" s="46"/>
      <c r="AA642" s="46"/>
      <c r="AB642" s="46"/>
      <c r="AC642" s="46"/>
      <c r="AD642" s="46"/>
      <c r="AE642" s="46"/>
      <c r="AF642" s="46"/>
      <c r="AG642" s="46"/>
      <c r="AH642" s="46"/>
      <c r="AI642" s="46"/>
      <c r="AJ642" s="46"/>
      <c r="AK642" s="46"/>
      <c r="AL642" s="46"/>
    </row>
    <row r="643">
      <c r="A643" s="50"/>
      <c r="B643" s="46"/>
      <c r="C643" s="46"/>
      <c r="D643" s="46"/>
      <c r="E643" s="70"/>
      <c r="F643" s="50"/>
      <c r="G643" s="50"/>
      <c r="H643" s="50"/>
      <c r="I643" s="50"/>
      <c r="J643" s="102"/>
      <c r="K643" s="46"/>
      <c r="L643" s="46"/>
      <c r="M643" s="46"/>
      <c r="N643" s="46"/>
      <c r="O643" s="46"/>
      <c r="P643" s="46"/>
      <c r="Q643" s="46"/>
      <c r="R643" s="46"/>
      <c r="S643" s="46"/>
      <c r="T643" s="46"/>
      <c r="U643" s="46"/>
      <c r="V643" s="46"/>
      <c r="W643" s="46"/>
      <c r="X643" s="46"/>
      <c r="Y643" s="46"/>
      <c r="Z643" s="46"/>
      <c r="AA643" s="46"/>
      <c r="AB643" s="46"/>
      <c r="AC643" s="46"/>
      <c r="AD643" s="46"/>
      <c r="AE643" s="46"/>
      <c r="AF643" s="46"/>
      <c r="AG643" s="46"/>
      <c r="AH643" s="46"/>
      <c r="AI643" s="46"/>
      <c r="AJ643" s="46"/>
      <c r="AK643" s="46"/>
      <c r="AL643" s="46"/>
    </row>
    <row r="644">
      <c r="A644" s="50"/>
      <c r="B644" s="46"/>
      <c r="C644" s="46"/>
      <c r="D644" s="46"/>
      <c r="E644" s="70"/>
      <c r="F644" s="50"/>
      <c r="G644" s="50"/>
      <c r="H644" s="50"/>
      <c r="I644" s="50"/>
      <c r="J644" s="102"/>
      <c r="K644" s="46"/>
      <c r="L644" s="46"/>
      <c r="M644" s="46"/>
      <c r="N644" s="46"/>
      <c r="O644" s="46"/>
      <c r="P644" s="46"/>
      <c r="Q644" s="46"/>
      <c r="R644" s="46"/>
      <c r="S644" s="46"/>
      <c r="T644" s="46"/>
      <c r="U644" s="46"/>
      <c r="V644" s="46"/>
      <c r="W644" s="46"/>
      <c r="X644" s="46"/>
      <c r="Y644" s="46"/>
      <c r="Z644" s="46"/>
      <c r="AA644" s="46"/>
      <c r="AB644" s="46"/>
      <c r="AC644" s="46"/>
      <c r="AD644" s="46"/>
      <c r="AE644" s="46"/>
      <c r="AF644" s="46"/>
      <c r="AG644" s="46"/>
      <c r="AH644" s="46"/>
      <c r="AI644" s="46"/>
      <c r="AJ644" s="46"/>
      <c r="AK644" s="46"/>
      <c r="AL644" s="46"/>
    </row>
    <row r="645">
      <c r="A645" s="50"/>
      <c r="B645" s="46"/>
      <c r="C645" s="46"/>
      <c r="D645" s="46"/>
      <c r="E645" s="70"/>
      <c r="F645" s="50"/>
      <c r="G645" s="50"/>
      <c r="H645" s="50"/>
      <c r="I645" s="50"/>
      <c r="J645" s="102"/>
      <c r="K645" s="46"/>
      <c r="L645" s="46"/>
      <c r="M645" s="46"/>
      <c r="N645" s="46"/>
      <c r="O645" s="46"/>
      <c r="P645" s="46"/>
      <c r="Q645" s="46"/>
      <c r="R645" s="46"/>
      <c r="S645" s="46"/>
      <c r="T645" s="46"/>
      <c r="U645" s="46"/>
      <c r="V645" s="46"/>
      <c r="W645" s="46"/>
      <c r="X645" s="46"/>
      <c r="Y645" s="46"/>
      <c r="Z645" s="46"/>
      <c r="AA645" s="46"/>
      <c r="AB645" s="46"/>
      <c r="AC645" s="46"/>
      <c r="AD645" s="46"/>
      <c r="AE645" s="46"/>
      <c r="AF645" s="46"/>
      <c r="AG645" s="46"/>
      <c r="AH645" s="46"/>
      <c r="AI645" s="46"/>
      <c r="AJ645" s="46"/>
      <c r="AK645" s="46"/>
      <c r="AL645" s="46"/>
    </row>
    <row r="646">
      <c r="A646" s="50"/>
      <c r="B646" s="46"/>
      <c r="C646" s="46"/>
      <c r="D646" s="46"/>
      <c r="E646" s="70"/>
      <c r="F646" s="50"/>
      <c r="G646" s="50"/>
      <c r="H646" s="50"/>
      <c r="I646" s="50"/>
      <c r="J646" s="102"/>
      <c r="K646" s="46"/>
      <c r="L646" s="46"/>
      <c r="M646" s="46"/>
      <c r="N646" s="46"/>
      <c r="O646" s="46"/>
      <c r="P646" s="46"/>
      <c r="Q646" s="46"/>
      <c r="R646" s="46"/>
      <c r="S646" s="46"/>
      <c r="T646" s="46"/>
      <c r="U646" s="46"/>
      <c r="V646" s="46"/>
      <c r="W646" s="46"/>
      <c r="X646" s="46"/>
      <c r="Y646" s="46"/>
      <c r="Z646" s="46"/>
      <c r="AA646" s="46"/>
      <c r="AB646" s="46"/>
      <c r="AC646" s="46"/>
      <c r="AD646" s="46"/>
      <c r="AE646" s="46"/>
      <c r="AF646" s="46"/>
      <c r="AG646" s="46"/>
      <c r="AH646" s="46"/>
      <c r="AI646" s="46"/>
      <c r="AJ646" s="46"/>
      <c r="AK646" s="46"/>
      <c r="AL646" s="46"/>
    </row>
    <row r="647">
      <c r="A647" s="50"/>
      <c r="B647" s="46"/>
      <c r="C647" s="46"/>
      <c r="D647" s="46"/>
      <c r="E647" s="70"/>
      <c r="F647" s="50"/>
      <c r="G647" s="50"/>
      <c r="H647" s="50"/>
      <c r="I647" s="50"/>
      <c r="J647" s="102"/>
      <c r="K647" s="46"/>
      <c r="L647" s="46"/>
      <c r="M647" s="46"/>
      <c r="N647" s="46"/>
      <c r="O647" s="46"/>
      <c r="P647" s="46"/>
      <c r="Q647" s="46"/>
      <c r="R647" s="46"/>
      <c r="S647" s="46"/>
      <c r="T647" s="46"/>
      <c r="U647" s="46"/>
      <c r="V647" s="46"/>
      <c r="W647" s="46"/>
      <c r="X647" s="46"/>
      <c r="Y647" s="46"/>
      <c r="Z647" s="46"/>
      <c r="AA647" s="46"/>
      <c r="AB647" s="46"/>
      <c r="AC647" s="46"/>
      <c r="AD647" s="46"/>
      <c r="AE647" s="46"/>
      <c r="AF647" s="46"/>
      <c r="AG647" s="46"/>
      <c r="AH647" s="46"/>
      <c r="AI647" s="46"/>
      <c r="AJ647" s="46"/>
      <c r="AK647" s="46"/>
      <c r="AL647" s="46"/>
    </row>
    <row r="648">
      <c r="A648" s="50"/>
      <c r="B648" s="46"/>
      <c r="C648" s="46"/>
      <c r="D648" s="46"/>
      <c r="E648" s="70"/>
      <c r="F648" s="50"/>
      <c r="G648" s="50"/>
      <c r="H648" s="50"/>
      <c r="I648" s="50"/>
      <c r="J648" s="102"/>
      <c r="K648" s="46"/>
      <c r="L648" s="46"/>
      <c r="M648" s="46"/>
      <c r="N648" s="46"/>
      <c r="O648" s="46"/>
      <c r="P648" s="46"/>
      <c r="Q648" s="46"/>
      <c r="R648" s="46"/>
      <c r="S648" s="46"/>
      <c r="T648" s="46"/>
      <c r="U648" s="46"/>
      <c r="V648" s="46"/>
      <c r="W648" s="46"/>
      <c r="X648" s="46"/>
      <c r="Y648" s="46"/>
      <c r="Z648" s="46"/>
      <c r="AA648" s="46"/>
      <c r="AB648" s="46"/>
      <c r="AC648" s="46"/>
      <c r="AD648" s="46"/>
      <c r="AE648" s="46"/>
      <c r="AF648" s="46"/>
      <c r="AG648" s="46"/>
      <c r="AH648" s="46"/>
      <c r="AI648" s="46"/>
      <c r="AJ648" s="46"/>
      <c r="AK648" s="46"/>
      <c r="AL648" s="46"/>
    </row>
    <row r="649">
      <c r="A649" s="50"/>
      <c r="B649" s="46"/>
      <c r="C649" s="46"/>
      <c r="D649" s="46"/>
      <c r="E649" s="70"/>
      <c r="F649" s="50"/>
      <c r="G649" s="50"/>
      <c r="H649" s="50"/>
      <c r="I649" s="50"/>
      <c r="J649" s="102"/>
      <c r="K649" s="46"/>
      <c r="L649" s="46"/>
      <c r="M649" s="46"/>
      <c r="N649" s="46"/>
      <c r="O649" s="46"/>
      <c r="P649" s="46"/>
      <c r="Q649" s="46"/>
      <c r="R649" s="46"/>
      <c r="S649" s="46"/>
      <c r="T649" s="46"/>
      <c r="U649" s="46"/>
      <c r="V649" s="46"/>
      <c r="W649" s="46"/>
      <c r="X649" s="46"/>
      <c r="Y649" s="46"/>
      <c r="Z649" s="46"/>
      <c r="AA649" s="46"/>
      <c r="AB649" s="46"/>
      <c r="AC649" s="46"/>
      <c r="AD649" s="46"/>
      <c r="AE649" s="46"/>
      <c r="AF649" s="46"/>
      <c r="AG649" s="46"/>
      <c r="AH649" s="46"/>
      <c r="AI649" s="46"/>
      <c r="AJ649" s="46"/>
      <c r="AK649" s="46"/>
      <c r="AL649" s="46"/>
    </row>
    <row r="650">
      <c r="A650" s="50"/>
      <c r="B650" s="46"/>
      <c r="C650" s="46"/>
      <c r="D650" s="46"/>
      <c r="E650" s="70"/>
      <c r="F650" s="50"/>
      <c r="G650" s="50"/>
      <c r="H650" s="50"/>
      <c r="I650" s="50"/>
      <c r="J650" s="102"/>
      <c r="K650" s="46"/>
      <c r="L650" s="46"/>
      <c r="M650" s="46"/>
      <c r="N650" s="46"/>
      <c r="O650" s="46"/>
      <c r="P650" s="46"/>
      <c r="Q650" s="46"/>
      <c r="R650" s="46"/>
      <c r="S650" s="46"/>
      <c r="T650" s="46"/>
      <c r="U650" s="46"/>
      <c r="V650" s="46"/>
      <c r="W650" s="46"/>
      <c r="X650" s="46"/>
      <c r="Y650" s="46"/>
      <c r="Z650" s="46"/>
      <c r="AA650" s="46"/>
      <c r="AB650" s="46"/>
      <c r="AC650" s="46"/>
      <c r="AD650" s="46"/>
      <c r="AE650" s="46"/>
      <c r="AF650" s="46"/>
      <c r="AG650" s="46"/>
      <c r="AH650" s="46"/>
      <c r="AI650" s="46"/>
      <c r="AJ650" s="46"/>
      <c r="AK650" s="46"/>
      <c r="AL650" s="46"/>
    </row>
    <row r="651">
      <c r="A651" s="50"/>
      <c r="B651" s="46"/>
      <c r="C651" s="46"/>
      <c r="D651" s="46"/>
      <c r="E651" s="70"/>
      <c r="F651" s="50"/>
      <c r="G651" s="50"/>
      <c r="H651" s="50"/>
      <c r="I651" s="50"/>
      <c r="J651" s="102"/>
      <c r="K651" s="46"/>
      <c r="L651" s="46"/>
      <c r="M651" s="46"/>
      <c r="N651" s="46"/>
      <c r="O651" s="46"/>
      <c r="P651" s="46"/>
      <c r="Q651" s="46"/>
      <c r="R651" s="46"/>
      <c r="S651" s="46"/>
      <c r="T651" s="46"/>
      <c r="U651" s="46"/>
      <c r="V651" s="46"/>
      <c r="W651" s="46"/>
      <c r="X651" s="46"/>
      <c r="Y651" s="46"/>
      <c r="Z651" s="46"/>
      <c r="AA651" s="46"/>
      <c r="AB651" s="46"/>
      <c r="AC651" s="46"/>
      <c r="AD651" s="46"/>
      <c r="AE651" s="46"/>
      <c r="AF651" s="46"/>
      <c r="AG651" s="46"/>
      <c r="AH651" s="46"/>
      <c r="AI651" s="46"/>
      <c r="AJ651" s="46"/>
      <c r="AK651" s="46"/>
      <c r="AL651" s="46"/>
    </row>
    <row r="652">
      <c r="A652" s="50"/>
      <c r="B652" s="46"/>
      <c r="C652" s="46"/>
      <c r="D652" s="46"/>
      <c r="E652" s="70"/>
      <c r="F652" s="50"/>
      <c r="G652" s="50"/>
      <c r="H652" s="50"/>
      <c r="I652" s="50"/>
      <c r="J652" s="102"/>
      <c r="K652" s="46"/>
      <c r="L652" s="46"/>
      <c r="M652" s="46"/>
      <c r="N652" s="46"/>
      <c r="O652" s="46"/>
      <c r="P652" s="46"/>
      <c r="Q652" s="46"/>
      <c r="R652" s="46"/>
      <c r="S652" s="46"/>
      <c r="T652" s="46"/>
      <c r="U652" s="46"/>
      <c r="V652" s="46"/>
      <c r="W652" s="46"/>
      <c r="X652" s="46"/>
      <c r="Y652" s="46"/>
      <c r="Z652" s="46"/>
      <c r="AA652" s="46"/>
      <c r="AB652" s="46"/>
      <c r="AC652" s="46"/>
      <c r="AD652" s="46"/>
      <c r="AE652" s="46"/>
      <c r="AF652" s="46"/>
      <c r="AG652" s="46"/>
      <c r="AH652" s="46"/>
      <c r="AI652" s="46"/>
      <c r="AJ652" s="46"/>
      <c r="AK652" s="46"/>
      <c r="AL652" s="46"/>
    </row>
    <row r="653">
      <c r="A653" s="50"/>
      <c r="B653" s="46"/>
      <c r="C653" s="46"/>
      <c r="D653" s="46"/>
      <c r="E653" s="70"/>
      <c r="F653" s="50"/>
      <c r="G653" s="50"/>
      <c r="H653" s="50"/>
      <c r="I653" s="50"/>
      <c r="J653" s="102"/>
      <c r="K653" s="46"/>
      <c r="L653" s="46"/>
      <c r="M653" s="46"/>
      <c r="N653" s="46"/>
      <c r="O653" s="46"/>
      <c r="P653" s="46"/>
      <c r="Q653" s="46"/>
      <c r="R653" s="46"/>
      <c r="S653" s="46"/>
      <c r="T653" s="46"/>
      <c r="U653" s="46"/>
      <c r="V653" s="46"/>
      <c r="W653" s="46"/>
      <c r="X653" s="46"/>
      <c r="Y653" s="46"/>
      <c r="Z653" s="46"/>
      <c r="AA653" s="46"/>
      <c r="AB653" s="46"/>
      <c r="AC653" s="46"/>
      <c r="AD653" s="46"/>
      <c r="AE653" s="46"/>
      <c r="AF653" s="46"/>
      <c r="AG653" s="46"/>
      <c r="AH653" s="46"/>
      <c r="AI653" s="46"/>
      <c r="AJ653" s="46"/>
      <c r="AK653" s="46"/>
      <c r="AL653" s="46"/>
    </row>
    <row r="654">
      <c r="A654" s="50"/>
      <c r="B654" s="46"/>
      <c r="C654" s="46"/>
      <c r="D654" s="46"/>
      <c r="E654" s="70"/>
      <c r="F654" s="50"/>
      <c r="G654" s="50"/>
      <c r="H654" s="50"/>
      <c r="I654" s="50"/>
      <c r="J654" s="102"/>
      <c r="K654" s="46"/>
      <c r="L654" s="46"/>
      <c r="M654" s="46"/>
      <c r="N654" s="46"/>
      <c r="O654" s="46"/>
      <c r="P654" s="46"/>
      <c r="Q654" s="46"/>
      <c r="R654" s="46"/>
      <c r="S654" s="46"/>
      <c r="T654" s="46"/>
      <c r="U654" s="46"/>
      <c r="V654" s="46"/>
      <c r="W654" s="46"/>
      <c r="X654" s="46"/>
      <c r="Y654" s="46"/>
      <c r="Z654" s="46"/>
      <c r="AA654" s="46"/>
      <c r="AB654" s="46"/>
      <c r="AC654" s="46"/>
      <c r="AD654" s="46"/>
      <c r="AE654" s="46"/>
      <c r="AF654" s="46"/>
      <c r="AG654" s="46"/>
      <c r="AH654" s="46"/>
      <c r="AI654" s="46"/>
      <c r="AJ654" s="46"/>
      <c r="AK654" s="46"/>
      <c r="AL654" s="46"/>
    </row>
    <row r="655">
      <c r="A655" s="50"/>
      <c r="B655" s="46"/>
      <c r="C655" s="46"/>
      <c r="D655" s="46"/>
      <c r="E655" s="70"/>
      <c r="F655" s="50"/>
      <c r="G655" s="50"/>
      <c r="H655" s="50"/>
      <c r="I655" s="50"/>
      <c r="J655" s="102"/>
      <c r="K655" s="46"/>
      <c r="L655" s="46"/>
      <c r="M655" s="46"/>
      <c r="N655" s="46"/>
      <c r="O655" s="46"/>
      <c r="P655" s="46"/>
      <c r="Q655" s="46"/>
      <c r="R655" s="46"/>
      <c r="S655" s="46"/>
      <c r="T655" s="46"/>
      <c r="U655" s="46"/>
      <c r="V655" s="46"/>
      <c r="W655" s="46"/>
      <c r="X655" s="46"/>
      <c r="Y655" s="46"/>
      <c r="Z655" s="46"/>
      <c r="AA655" s="46"/>
      <c r="AB655" s="46"/>
      <c r="AC655" s="46"/>
      <c r="AD655" s="46"/>
      <c r="AE655" s="46"/>
      <c r="AF655" s="46"/>
      <c r="AG655" s="46"/>
      <c r="AH655" s="46"/>
      <c r="AI655" s="46"/>
      <c r="AJ655" s="46"/>
      <c r="AK655" s="46"/>
      <c r="AL655" s="46"/>
    </row>
    <row r="656">
      <c r="A656" s="50"/>
      <c r="B656" s="46"/>
      <c r="C656" s="46"/>
      <c r="D656" s="46"/>
      <c r="E656" s="70"/>
      <c r="F656" s="50"/>
      <c r="G656" s="50"/>
      <c r="H656" s="50"/>
      <c r="I656" s="50"/>
      <c r="J656" s="102"/>
      <c r="K656" s="46"/>
      <c r="L656" s="46"/>
      <c r="M656" s="46"/>
      <c r="N656" s="46"/>
      <c r="O656" s="46"/>
      <c r="P656" s="46"/>
      <c r="Q656" s="46"/>
      <c r="R656" s="46"/>
      <c r="S656" s="46"/>
      <c r="T656" s="46"/>
      <c r="U656" s="46"/>
      <c r="V656" s="46"/>
      <c r="W656" s="46"/>
      <c r="X656" s="46"/>
      <c r="Y656" s="46"/>
      <c r="Z656" s="46"/>
      <c r="AA656" s="46"/>
      <c r="AB656" s="46"/>
      <c r="AC656" s="46"/>
      <c r="AD656" s="46"/>
      <c r="AE656" s="46"/>
      <c r="AF656" s="46"/>
      <c r="AG656" s="46"/>
      <c r="AH656" s="46"/>
      <c r="AI656" s="46"/>
      <c r="AJ656" s="46"/>
      <c r="AK656" s="46"/>
      <c r="AL656" s="46"/>
    </row>
    <row r="657">
      <c r="A657" s="50"/>
      <c r="B657" s="46"/>
      <c r="C657" s="46"/>
      <c r="D657" s="46"/>
      <c r="E657" s="70"/>
      <c r="F657" s="50"/>
      <c r="G657" s="50"/>
      <c r="H657" s="50"/>
      <c r="I657" s="50"/>
      <c r="J657" s="102"/>
      <c r="K657" s="46"/>
      <c r="L657" s="46"/>
      <c r="M657" s="46"/>
      <c r="N657" s="46"/>
      <c r="O657" s="46"/>
      <c r="P657" s="46"/>
      <c r="Q657" s="46"/>
      <c r="R657" s="46"/>
      <c r="S657" s="46"/>
      <c r="T657" s="46"/>
      <c r="U657" s="46"/>
      <c r="V657" s="46"/>
      <c r="W657" s="46"/>
      <c r="X657" s="46"/>
      <c r="Y657" s="46"/>
      <c r="Z657" s="46"/>
      <c r="AA657" s="46"/>
      <c r="AB657" s="46"/>
      <c r="AC657" s="46"/>
      <c r="AD657" s="46"/>
      <c r="AE657" s="46"/>
      <c r="AF657" s="46"/>
      <c r="AG657" s="46"/>
      <c r="AH657" s="46"/>
      <c r="AI657" s="46"/>
      <c r="AJ657" s="46"/>
      <c r="AK657" s="46"/>
      <c r="AL657" s="46"/>
    </row>
    <row r="658">
      <c r="A658" s="50"/>
      <c r="B658" s="46"/>
      <c r="C658" s="46"/>
      <c r="D658" s="46"/>
      <c r="E658" s="70"/>
      <c r="F658" s="50"/>
      <c r="G658" s="50"/>
      <c r="H658" s="50"/>
      <c r="I658" s="50"/>
      <c r="J658" s="102"/>
      <c r="K658" s="46"/>
      <c r="L658" s="46"/>
      <c r="M658" s="46"/>
      <c r="N658" s="46"/>
      <c r="O658" s="46"/>
      <c r="P658" s="46"/>
      <c r="Q658" s="46"/>
      <c r="R658" s="46"/>
      <c r="S658" s="46"/>
      <c r="T658" s="46"/>
      <c r="U658" s="46"/>
      <c r="V658" s="46"/>
      <c r="W658" s="46"/>
      <c r="X658" s="46"/>
      <c r="Y658" s="46"/>
      <c r="Z658" s="46"/>
      <c r="AA658" s="46"/>
      <c r="AB658" s="46"/>
      <c r="AC658" s="46"/>
      <c r="AD658" s="46"/>
      <c r="AE658" s="46"/>
      <c r="AF658" s="46"/>
      <c r="AG658" s="46"/>
      <c r="AH658" s="46"/>
      <c r="AI658" s="46"/>
      <c r="AJ658" s="46"/>
      <c r="AK658" s="46"/>
      <c r="AL658" s="46"/>
    </row>
    <row r="659">
      <c r="A659" s="50"/>
      <c r="B659" s="46"/>
      <c r="C659" s="46"/>
      <c r="D659" s="46"/>
      <c r="E659" s="70"/>
      <c r="F659" s="50"/>
      <c r="G659" s="50"/>
      <c r="H659" s="50"/>
      <c r="I659" s="50"/>
      <c r="J659" s="102"/>
      <c r="K659" s="46"/>
      <c r="L659" s="46"/>
      <c r="M659" s="46"/>
      <c r="N659" s="46"/>
      <c r="O659" s="46"/>
      <c r="P659" s="46"/>
      <c r="Q659" s="46"/>
      <c r="R659" s="46"/>
      <c r="S659" s="46"/>
      <c r="T659" s="46"/>
      <c r="U659" s="46"/>
      <c r="V659" s="46"/>
      <c r="W659" s="46"/>
      <c r="X659" s="46"/>
      <c r="Y659" s="46"/>
      <c r="Z659" s="46"/>
      <c r="AA659" s="46"/>
      <c r="AB659" s="46"/>
      <c r="AC659" s="46"/>
      <c r="AD659" s="46"/>
      <c r="AE659" s="46"/>
      <c r="AF659" s="46"/>
      <c r="AG659" s="46"/>
      <c r="AH659" s="46"/>
      <c r="AI659" s="46"/>
      <c r="AJ659" s="46"/>
      <c r="AK659" s="46"/>
      <c r="AL659" s="46"/>
    </row>
    <row r="660">
      <c r="A660" s="50"/>
      <c r="B660" s="46"/>
      <c r="C660" s="46"/>
      <c r="D660" s="46"/>
      <c r="E660" s="70"/>
      <c r="F660" s="50"/>
      <c r="G660" s="50"/>
      <c r="H660" s="50"/>
      <c r="I660" s="50"/>
      <c r="J660" s="102"/>
      <c r="K660" s="46"/>
      <c r="L660" s="46"/>
      <c r="M660" s="46"/>
      <c r="N660" s="46"/>
      <c r="O660" s="46"/>
      <c r="P660" s="46"/>
      <c r="Q660" s="46"/>
      <c r="R660" s="46"/>
      <c r="S660" s="46"/>
      <c r="T660" s="46"/>
      <c r="U660" s="46"/>
      <c r="V660" s="46"/>
      <c r="W660" s="46"/>
      <c r="X660" s="46"/>
      <c r="Y660" s="46"/>
      <c r="Z660" s="46"/>
      <c r="AA660" s="46"/>
      <c r="AB660" s="46"/>
      <c r="AC660" s="46"/>
      <c r="AD660" s="46"/>
      <c r="AE660" s="46"/>
      <c r="AF660" s="46"/>
      <c r="AG660" s="46"/>
      <c r="AH660" s="46"/>
      <c r="AI660" s="46"/>
      <c r="AJ660" s="46"/>
      <c r="AK660" s="46"/>
      <c r="AL660" s="46"/>
    </row>
    <row r="661">
      <c r="A661" s="50"/>
      <c r="B661" s="46"/>
      <c r="C661" s="46"/>
      <c r="D661" s="46"/>
      <c r="E661" s="70"/>
      <c r="F661" s="50"/>
      <c r="G661" s="50"/>
      <c r="H661" s="50"/>
      <c r="I661" s="50"/>
      <c r="J661" s="102"/>
      <c r="K661" s="46"/>
      <c r="L661" s="46"/>
      <c r="M661" s="46"/>
      <c r="N661" s="46"/>
      <c r="O661" s="46"/>
      <c r="P661" s="46"/>
      <c r="Q661" s="46"/>
      <c r="R661" s="46"/>
      <c r="S661" s="46"/>
      <c r="T661" s="46"/>
      <c r="U661" s="46"/>
      <c r="V661" s="46"/>
      <c r="W661" s="46"/>
      <c r="X661" s="46"/>
      <c r="Y661" s="46"/>
      <c r="Z661" s="46"/>
      <c r="AA661" s="46"/>
      <c r="AB661" s="46"/>
      <c r="AC661" s="46"/>
      <c r="AD661" s="46"/>
      <c r="AE661" s="46"/>
      <c r="AF661" s="46"/>
      <c r="AG661" s="46"/>
      <c r="AH661" s="46"/>
      <c r="AI661" s="46"/>
      <c r="AJ661" s="46"/>
      <c r="AK661" s="46"/>
      <c r="AL661" s="46"/>
    </row>
    <row r="662">
      <c r="A662" s="50"/>
      <c r="B662" s="46"/>
      <c r="C662" s="46"/>
      <c r="D662" s="46"/>
      <c r="E662" s="70"/>
      <c r="F662" s="50"/>
      <c r="G662" s="50"/>
      <c r="H662" s="50"/>
      <c r="I662" s="50"/>
      <c r="J662" s="102"/>
      <c r="K662" s="46"/>
      <c r="L662" s="46"/>
      <c r="M662" s="46"/>
      <c r="N662" s="46"/>
      <c r="O662" s="46"/>
      <c r="P662" s="46"/>
      <c r="Q662" s="46"/>
      <c r="R662" s="46"/>
      <c r="S662" s="46"/>
      <c r="T662" s="46"/>
      <c r="U662" s="46"/>
      <c r="V662" s="46"/>
      <c r="W662" s="46"/>
      <c r="X662" s="46"/>
      <c r="Y662" s="46"/>
      <c r="Z662" s="46"/>
      <c r="AA662" s="46"/>
      <c r="AB662" s="46"/>
      <c r="AC662" s="46"/>
      <c r="AD662" s="46"/>
      <c r="AE662" s="46"/>
      <c r="AF662" s="46"/>
      <c r="AG662" s="46"/>
      <c r="AH662" s="46"/>
      <c r="AI662" s="46"/>
      <c r="AJ662" s="46"/>
      <c r="AK662" s="46"/>
      <c r="AL662" s="46"/>
    </row>
    <row r="663">
      <c r="A663" s="50"/>
      <c r="B663" s="46"/>
      <c r="C663" s="46"/>
      <c r="D663" s="46"/>
      <c r="E663" s="70"/>
      <c r="F663" s="50"/>
      <c r="G663" s="50"/>
      <c r="H663" s="50"/>
      <c r="I663" s="50"/>
      <c r="J663" s="102"/>
      <c r="K663" s="46"/>
      <c r="L663" s="46"/>
      <c r="M663" s="46"/>
      <c r="N663" s="46"/>
      <c r="O663" s="46"/>
      <c r="P663" s="46"/>
      <c r="Q663" s="46"/>
      <c r="R663" s="46"/>
      <c r="S663" s="46"/>
      <c r="T663" s="46"/>
      <c r="U663" s="46"/>
      <c r="V663" s="46"/>
      <c r="W663" s="46"/>
      <c r="X663" s="46"/>
      <c r="Y663" s="46"/>
      <c r="Z663" s="46"/>
      <c r="AA663" s="46"/>
      <c r="AB663" s="46"/>
      <c r="AC663" s="46"/>
      <c r="AD663" s="46"/>
      <c r="AE663" s="46"/>
      <c r="AF663" s="46"/>
      <c r="AG663" s="46"/>
      <c r="AH663" s="46"/>
      <c r="AI663" s="46"/>
      <c r="AJ663" s="46"/>
      <c r="AK663" s="46"/>
      <c r="AL663" s="46"/>
    </row>
    <row r="664">
      <c r="A664" s="50"/>
      <c r="B664" s="46"/>
      <c r="C664" s="46"/>
      <c r="D664" s="46"/>
      <c r="E664" s="70"/>
      <c r="F664" s="50"/>
      <c r="G664" s="50"/>
      <c r="H664" s="50"/>
      <c r="I664" s="50"/>
      <c r="J664" s="102"/>
      <c r="K664" s="46"/>
      <c r="L664" s="46"/>
      <c r="M664" s="46"/>
      <c r="N664" s="46"/>
      <c r="O664" s="46"/>
      <c r="P664" s="46"/>
      <c r="Q664" s="46"/>
      <c r="R664" s="46"/>
      <c r="S664" s="46"/>
      <c r="T664" s="46"/>
      <c r="U664" s="46"/>
      <c r="V664" s="46"/>
      <c r="W664" s="46"/>
      <c r="X664" s="46"/>
      <c r="Y664" s="46"/>
      <c r="Z664" s="46"/>
      <c r="AA664" s="46"/>
      <c r="AB664" s="46"/>
      <c r="AC664" s="46"/>
      <c r="AD664" s="46"/>
      <c r="AE664" s="46"/>
      <c r="AF664" s="46"/>
      <c r="AG664" s="46"/>
      <c r="AH664" s="46"/>
      <c r="AI664" s="46"/>
      <c r="AJ664" s="46"/>
      <c r="AK664" s="46"/>
      <c r="AL664" s="46"/>
    </row>
    <row r="665">
      <c r="A665" s="50"/>
      <c r="B665" s="46"/>
      <c r="C665" s="46"/>
      <c r="D665" s="46"/>
      <c r="E665" s="70"/>
      <c r="F665" s="50"/>
      <c r="G665" s="50"/>
      <c r="H665" s="50"/>
      <c r="I665" s="50"/>
      <c r="J665" s="102"/>
      <c r="K665" s="46"/>
      <c r="L665" s="46"/>
      <c r="M665" s="46"/>
      <c r="N665" s="46"/>
      <c r="O665" s="46"/>
      <c r="P665" s="46"/>
      <c r="Q665" s="46"/>
      <c r="R665" s="46"/>
      <c r="S665" s="46"/>
      <c r="T665" s="46"/>
      <c r="U665" s="46"/>
      <c r="V665" s="46"/>
      <c r="W665" s="46"/>
      <c r="X665" s="46"/>
      <c r="Y665" s="46"/>
      <c r="Z665" s="46"/>
      <c r="AA665" s="46"/>
      <c r="AB665" s="46"/>
      <c r="AC665" s="46"/>
      <c r="AD665" s="46"/>
      <c r="AE665" s="46"/>
      <c r="AF665" s="46"/>
      <c r="AG665" s="46"/>
      <c r="AH665" s="46"/>
      <c r="AI665" s="46"/>
      <c r="AJ665" s="46"/>
      <c r="AK665" s="46"/>
      <c r="AL665" s="46"/>
    </row>
    <row r="666">
      <c r="A666" s="50"/>
      <c r="B666" s="46"/>
      <c r="C666" s="46"/>
      <c r="D666" s="46"/>
      <c r="E666" s="70"/>
      <c r="F666" s="50"/>
      <c r="G666" s="50"/>
      <c r="H666" s="50"/>
      <c r="I666" s="50"/>
      <c r="J666" s="102"/>
      <c r="K666" s="46"/>
      <c r="L666" s="46"/>
      <c r="M666" s="46"/>
      <c r="N666" s="46"/>
      <c r="O666" s="46"/>
      <c r="P666" s="46"/>
      <c r="Q666" s="46"/>
      <c r="R666" s="46"/>
      <c r="S666" s="46"/>
      <c r="T666" s="46"/>
      <c r="U666" s="46"/>
      <c r="V666" s="46"/>
      <c r="W666" s="46"/>
      <c r="X666" s="46"/>
      <c r="Y666" s="46"/>
      <c r="Z666" s="46"/>
      <c r="AA666" s="46"/>
      <c r="AB666" s="46"/>
      <c r="AC666" s="46"/>
      <c r="AD666" s="46"/>
      <c r="AE666" s="46"/>
      <c r="AF666" s="46"/>
      <c r="AG666" s="46"/>
      <c r="AH666" s="46"/>
      <c r="AI666" s="46"/>
      <c r="AJ666" s="46"/>
      <c r="AK666" s="46"/>
      <c r="AL666" s="46"/>
    </row>
    <row r="667">
      <c r="A667" s="50"/>
      <c r="B667" s="46"/>
      <c r="C667" s="46"/>
      <c r="D667" s="46"/>
      <c r="E667" s="70"/>
      <c r="F667" s="50"/>
      <c r="G667" s="50"/>
      <c r="H667" s="50"/>
      <c r="I667" s="50"/>
      <c r="J667" s="102"/>
      <c r="K667" s="46"/>
      <c r="L667" s="46"/>
      <c r="M667" s="46"/>
      <c r="N667" s="46"/>
      <c r="O667" s="46"/>
      <c r="P667" s="46"/>
      <c r="Q667" s="46"/>
      <c r="R667" s="46"/>
      <c r="S667" s="46"/>
      <c r="T667" s="46"/>
      <c r="U667" s="46"/>
      <c r="V667" s="46"/>
      <c r="W667" s="46"/>
      <c r="X667" s="46"/>
      <c r="Y667" s="46"/>
      <c r="Z667" s="46"/>
      <c r="AA667" s="46"/>
      <c r="AB667" s="46"/>
      <c r="AC667" s="46"/>
      <c r="AD667" s="46"/>
      <c r="AE667" s="46"/>
      <c r="AF667" s="46"/>
      <c r="AG667" s="46"/>
      <c r="AH667" s="46"/>
      <c r="AI667" s="46"/>
      <c r="AJ667" s="46"/>
      <c r="AK667" s="46"/>
      <c r="AL667" s="46"/>
    </row>
    <row r="668">
      <c r="A668" s="50"/>
      <c r="B668" s="46"/>
      <c r="C668" s="46"/>
      <c r="D668" s="46"/>
      <c r="E668" s="70"/>
      <c r="F668" s="50"/>
      <c r="G668" s="50"/>
      <c r="H668" s="50"/>
      <c r="I668" s="50"/>
      <c r="J668" s="102"/>
      <c r="K668" s="46"/>
      <c r="L668" s="46"/>
      <c r="M668" s="46"/>
      <c r="N668" s="46"/>
      <c r="O668" s="46"/>
      <c r="P668" s="46"/>
      <c r="Q668" s="46"/>
      <c r="R668" s="46"/>
      <c r="S668" s="46"/>
      <c r="T668" s="46"/>
      <c r="U668" s="46"/>
      <c r="V668" s="46"/>
      <c r="W668" s="46"/>
      <c r="X668" s="46"/>
      <c r="Y668" s="46"/>
      <c r="Z668" s="46"/>
      <c r="AA668" s="46"/>
      <c r="AB668" s="46"/>
      <c r="AC668" s="46"/>
      <c r="AD668" s="46"/>
      <c r="AE668" s="46"/>
      <c r="AF668" s="46"/>
      <c r="AG668" s="46"/>
      <c r="AH668" s="46"/>
      <c r="AI668" s="46"/>
      <c r="AJ668" s="46"/>
      <c r="AK668" s="46"/>
      <c r="AL668" s="46"/>
    </row>
    <row r="669">
      <c r="A669" s="50"/>
      <c r="B669" s="46"/>
      <c r="C669" s="46"/>
      <c r="D669" s="46"/>
      <c r="E669" s="70"/>
      <c r="F669" s="50"/>
      <c r="G669" s="50"/>
      <c r="H669" s="50"/>
      <c r="I669" s="50"/>
      <c r="J669" s="102"/>
      <c r="K669" s="46"/>
      <c r="L669" s="46"/>
      <c r="M669" s="46"/>
      <c r="N669" s="46"/>
      <c r="O669" s="46"/>
      <c r="P669" s="46"/>
      <c r="Q669" s="46"/>
      <c r="R669" s="46"/>
      <c r="S669" s="46"/>
      <c r="T669" s="46"/>
      <c r="U669" s="46"/>
      <c r="V669" s="46"/>
      <c r="W669" s="46"/>
      <c r="X669" s="46"/>
      <c r="Y669" s="46"/>
      <c r="Z669" s="46"/>
      <c r="AA669" s="46"/>
      <c r="AB669" s="46"/>
      <c r="AC669" s="46"/>
      <c r="AD669" s="46"/>
      <c r="AE669" s="46"/>
      <c r="AF669" s="46"/>
      <c r="AG669" s="46"/>
      <c r="AH669" s="46"/>
      <c r="AI669" s="46"/>
      <c r="AJ669" s="46"/>
      <c r="AK669" s="46"/>
      <c r="AL669" s="46"/>
    </row>
    <row r="670">
      <c r="A670" s="50"/>
      <c r="B670" s="46"/>
      <c r="C670" s="46"/>
      <c r="D670" s="46"/>
      <c r="E670" s="70"/>
      <c r="F670" s="50"/>
      <c r="G670" s="50"/>
      <c r="H670" s="50"/>
      <c r="I670" s="50"/>
      <c r="J670" s="102"/>
      <c r="K670" s="46"/>
      <c r="L670" s="46"/>
      <c r="M670" s="46"/>
      <c r="N670" s="46"/>
      <c r="O670" s="46"/>
      <c r="P670" s="46"/>
      <c r="Q670" s="46"/>
      <c r="R670" s="46"/>
      <c r="S670" s="46"/>
      <c r="T670" s="46"/>
      <c r="U670" s="46"/>
      <c r="V670" s="46"/>
      <c r="W670" s="46"/>
      <c r="X670" s="46"/>
      <c r="Y670" s="46"/>
      <c r="Z670" s="46"/>
      <c r="AA670" s="46"/>
      <c r="AB670" s="46"/>
      <c r="AC670" s="46"/>
      <c r="AD670" s="46"/>
      <c r="AE670" s="46"/>
      <c r="AF670" s="46"/>
      <c r="AG670" s="46"/>
      <c r="AH670" s="46"/>
      <c r="AI670" s="46"/>
      <c r="AJ670" s="46"/>
      <c r="AK670" s="46"/>
      <c r="AL670" s="46"/>
    </row>
    <row r="671">
      <c r="A671" s="50"/>
      <c r="B671" s="46"/>
      <c r="C671" s="46"/>
      <c r="D671" s="46"/>
      <c r="E671" s="70"/>
      <c r="F671" s="50"/>
      <c r="G671" s="50"/>
      <c r="H671" s="50"/>
      <c r="I671" s="50"/>
      <c r="J671" s="102"/>
      <c r="K671" s="46"/>
      <c r="L671" s="46"/>
      <c r="M671" s="46"/>
      <c r="N671" s="46"/>
      <c r="O671" s="46"/>
      <c r="P671" s="46"/>
      <c r="Q671" s="46"/>
      <c r="R671" s="46"/>
      <c r="S671" s="46"/>
      <c r="T671" s="46"/>
      <c r="U671" s="46"/>
      <c r="V671" s="46"/>
      <c r="W671" s="46"/>
      <c r="X671" s="46"/>
      <c r="Y671" s="46"/>
      <c r="Z671" s="46"/>
      <c r="AA671" s="46"/>
      <c r="AB671" s="46"/>
      <c r="AC671" s="46"/>
      <c r="AD671" s="46"/>
      <c r="AE671" s="46"/>
      <c r="AF671" s="46"/>
      <c r="AG671" s="46"/>
      <c r="AH671" s="46"/>
      <c r="AI671" s="46"/>
      <c r="AJ671" s="46"/>
      <c r="AK671" s="46"/>
      <c r="AL671" s="46"/>
    </row>
    <row r="672">
      <c r="A672" s="50"/>
      <c r="B672" s="46"/>
      <c r="C672" s="46"/>
      <c r="D672" s="46"/>
      <c r="E672" s="70"/>
      <c r="F672" s="50"/>
      <c r="G672" s="50"/>
      <c r="H672" s="50"/>
      <c r="I672" s="50"/>
      <c r="J672" s="102"/>
      <c r="K672" s="46"/>
      <c r="L672" s="46"/>
      <c r="M672" s="46"/>
      <c r="N672" s="46"/>
      <c r="O672" s="46"/>
      <c r="P672" s="46"/>
      <c r="Q672" s="46"/>
      <c r="R672" s="46"/>
      <c r="S672" s="46"/>
      <c r="T672" s="46"/>
      <c r="U672" s="46"/>
      <c r="V672" s="46"/>
      <c r="W672" s="46"/>
      <c r="X672" s="46"/>
      <c r="Y672" s="46"/>
      <c r="Z672" s="46"/>
      <c r="AA672" s="46"/>
      <c r="AB672" s="46"/>
      <c r="AC672" s="46"/>
      <c r="AD672" s="46"/>
      <c r="AE672" s="46"/>
      <c r="AF672" s="46"/>
      <c r="AG672" s="46"/>
      <c r="AH672" s="46"/>
      <c r="AI672" s="46"/>
      <c r="AJ672" s="46"/>
      <c r="AK672" s="46"/>
      <c r="AL672" s="46"/>
    </row>
    <row r="673">
      <c r="A673" s="50"/>
      <c r="B673" s="46"/>
      <c r="C673" s="46"/>
      <c r="D673" s="46"/>
      <c r="E673" s="70"/>
      <c r="F673" s="50"/>
      <c r="G673" s="50"/>
      <c r="H673" s="50"/>
      <c r="I673" s="50"/>
      <c r="J673" s="102"/>
      <c r="K673" s="46"/>
      <c r="L673" s="46"/>
      <c r="M673" s="46"/>
      <c r="N673" s="46"/>
      <c r="O673" s="46"/>
      <c r="P673" s="46"/>
      <c r="Q673" s="46"/>
      <c r="R673" s="46"/>
      <c r="S673" s="46"/>
      <c r="T673" s="46"/>
      <c r="U673" s="46"/>
      <c r="V673" s="46"/>
      <c r="W673" s="46"/>
      <c r="X673" s="46"/>
      <c r="Y673" s="46"/>
      <c r="Z673" s="46"/>
      <c r="AA673" s="46"/>
      <c r="AB673" s="46"/>
      <c r="AC673" s="46"/>
      <c r="AD673" s="46"/>
      <c r="AE673" s="46"/>
      <c r="AF673" s="46"/>
      <c r="AG673" s="46"/>
      <c r="AH673" s="46"/>
      <c r="AI673" s="46"/>
      <c r="AJ673" s="46"/>
      <c r="AK673" s="46"/>
      <c r="AL673" s="46"/>
    </row>
    <row r="674">
      <c r="A674" s="50"/>
      <c r="B674" s="46"/>
      <c r="C674" s="46"/>
      <c r="D674" s="46"/>
      <c r="E674" s="70"/>
      <c r="F674" s="50"/>
      <c r="G674" s="50"/>
      <c r="H674" s="50"/>
      <c r="I674" s="50"/>
      <c r="J674" s="102"/>
      <c r="K674" s="46"/>
      <c r="L674" s="46"/>
      <c r="M674" s="46"/>
      <c r="N674" s="46"/>
      <c r="O674" s="46"/>
      <c r="P674" s="46"/>
      <c r="Q674" s="46"/>
      <c r="R674" s="46"/>
      <c r="S674" s="46"/>
      <c r="T674" s="46"/>
      <c r="U674" s="46"/>
      <c r="V674" s="46"/>
      <c r="W674" s="46"/>
      <c r="X674" s="46"/>
      <c r="Y674" s="46"/>
      <c r="Z674" s="46"/>
      <c r="AA674" s="46"/>
      <c r="AB674" s="46"/>
      <c r="AC674" s="46"/>
      <c r="AD674" s="46"/>
      <c r="AE674" s="46"/>
      <c r="AF674" s="46"/>
      <c r="AG674" s="46"/>
      <c r="AH674" s="46"/>
      <c r="AI674" s="46"/>
      <c r="AJ674" s="46"/>
      <c r="AK674" s="46"/>
      <c r="AL674" s="46"/>
    </row>
    <row r="675">
      <c r="A675" s="50"/>
      <c r="B675" s="46"/>
      <c r="C675" s="46"/>
      <c r="D675" s="46"/>
      <c r="E675" s="70"/>
      <c r="F675" s="50"/>
      <c r="G675" s="50"/>
      <c r="H675" s="50"/>
      <c r="I675" s="50"/>
      <c r="J675" s="102"/>
      <c r="K675" s="46"/>
      <c r="L675" s="46"/>
      <c r="M675" s="46"/>
      <c r="N675" s="46"/>
      <c r="O675" s="46"/>
      <c r="P675" s="46"/>
      <c r="Q675" s="46"/>
      <c r="R675" s="46"/>
      <c r="S675" s="46"/>
      <c r="T675" s="46"/>
      <c r="U675" s="46"/>
      <c r="V675" s="46"/>
      <c r="W675" s="46"/>
      <c r="X675" s="46"/>
      <c r="Y675" s="46"/>
      <c r="Z675" s="46"/>
      <c r="AA675" s="46"/>
      <c r="AB675" s="46"/>
      <c r="AC675" s="46"/>
      <c r="AD675" s="46"/>
      <c r="AE675" s="46"/>
      <c r="AF675" s="46"/>
      <c r="AG675" s="46"/>
      <c r="AH675" s="46"/>
      <c r="AI675" s="46"/>
      <c r="AJ675" s="46"/>
      <c r="AK675" s="46"/>
      <c r="AL675" s="46"/>
    </row>
    <row r="676">
      <c r="A676" s="50"/>
      <c r="B676" s="46"/>
      <c r="C676" s="46"/>
      <c r="D676" s="46"/>
      <c r="E676" s="70"/>
      <c r="F676" s="50"/>
      <c r="G676" s="50"/>
      <c r="H676" s="50"/>
      <c r="I676" s="50"/>
      <c r="J676" s="102"/>
      <c r="K676" s="46"/>
      <c r="L676" s="46"/>
      <c r="M676" s="46"/>
      <c r="N676" s="46"/>
      <c r="O676" s="46"/>
      <c r="P676" s="46"/>
      <c r="Q676" s="46"/>
      <c r="R676" s="46"/>
      <c r="S676" s="46"/>
      <c r="T676" s="46"/>
      <c r="U676" s="46"/>
      <c r="V676" s="46"/>
      <c r="W676" s="46"/>
      <c r="X676" s="46"/>
      <c r="Y676" s="46"/>
      <c r="Z676" s="46"/>
      <c r="AA676" s="46"/>
      <c r="AB676" s="46"/>
      <c r="AC676" s="46"/>
      <c r="AD676" s="46"/>
      <c r="AE676" s="46"/>
      <c r="AF676" s="46"/>
      <c r="AG676" s="46"/>
      <c r="AH676" s="46"/>
      <c r="AI676" s="46"/>
      <c r="AJ676" s="46"/>
      <c r="AK676" s="46"/>
      <c r="AL676" s="46"/>
    </row>
    <row r="677">
      <c r="A677" s="50"/>
      <c r="B677" s="46"/>
      <c r="C677" s="46"/>
      <c r="D677" s="46"/>
      <c r="E677" s="70"/>
      <c r="F677" s="50"/>
      <c r="G677" s="50"/>
      <c r="H677" s="50"/>
      <c r="I677" s="50"/>
      <c r="J677" s="102"/>
      <c r="K677" s="46"/>
      <c r="L677" s="46"/>
      <c r="M677" s="46"/>
      <c r="N677" s="46"/>
      <c r="O677" s="46"/>
      <c r="P677" s="46"/>
      <c r="Q677" s="46"/>
      <c r="R677" s="46"/>
      <c r="S677" s="46"/>
      <c r="T677" s="46"/>
      <c r="U677" s="46"/>
      <c r="V677" s="46"/>
      <c r="W677" s="46"/>
      <c r="X677" s="46"/>
      <c r="Y677" s="46"/>
      <c r="Z677" s="46"/>
      <c r="AA677" s="46"/>
      <c r="AB677" s="46"/>
      <c r="AC677" s="46"/>
      <c r="AD677" s="46"/>
      <c r="AE677" s="46"/>
      <c r="AF677" s="46"/>
      <c r="AG677" s="46"/>
      <c r="AH677" s="46"/>
      <c r="AI677" s="46"/>
      <c r="AJ677" s="46"/>
      <c r="AK677" s="46"/>
      <c r="AL677" s="46"/>
    </row>
    <row r="678">
      <c r="A678" s="50"/>
      <c r="B678" s="46"/>
      <c r="C678" s="46"/>
      <c r="D678" s="46"/>
      <c r="E678" s="70"/>
      <c r="F678" s="50"/>
      <c r="G678" s="50"/>
      <c r="H678" s="50"/>
      <c r="I678" s="50"/>
      <c r="J678" s="102"/>
      <c r="K678" s="46"/>
      <c r="L678" s="46"/>
      <c r="M678" s="46"/>
      <c r="N678" s="46"/>
      <c r="O678" s="46"/>
      <c r="P678" s="46"/>
      <c r="Q678" s="46"/>
      <c r="R678" s="46"/>
      <c r="S678" s="46"/>
      <c r="T678" s="46"/>
      <c r="U678" s="46"/>
      <c r="V678" s="46"/>
      <c r="W678" s="46"/>
      <c r="X678" s="46"/>
      <c r="Y678" s="46"/>
      <c r="Z678" s="46"/>
      <c r="AA678" s="46"/>
      <c r="AB678" s="46"/>
      <c r="AC678" s="46"/>
      <c r="AD678" s="46"/>
      <c r="AE678" s="46"/>
      <c r="AF678" s="46"/>
      <c r="AG678" s="46"/>
      <c r="AH678" s="46"/>
      <c r="AI678" s="46"/>
      <c r="AJ678" s="46"/>
      <c r="AK678" s="46"/>
      <c r="AL678" s="46"/>
    </row>
    <row r="679">
      <c r="A679" s="50"/>
      <c r="B679" s="46"/>
      <c r="C679" s="46"/>
      <c r="D679" s="46"/>
      <c r="E679" s="70"/>
      <c r="F679" s="50"/>
      <c r="G679" s="50"/>
      <c r="H679" s="50"/>
      <c r="I679" s="50"/>
      <c r="J679" s="102"/>
      <c r="K679" s="46"/>
      <c r="L679" s="46"/>
      <c r="M679" s="46"/>
      <c r="N679" s="46"/>
      <c r="O679" s="46"/>
      <c r="P679" s="46"/>
      <c r="Q679" s="46"/>
      <c r="R679" s="46"/>
      <c r="S679" s="46"/>
      <c r="T679" s="46"/>
      <c r="U679" s="46"/>
      <c r="V679" s="46"/>
      <c r="W679" s="46"/>
      <c r="X679" s="46"/>
      <c r="Y679" s="46"/>
      <c r="Z679" s="46"/>
      <c r="AA679" s="46"/>
      <c r="AB679" s="46"/>
      <c r="AC679" s="46"/>
      <c r="AD679" s="46"/>
      <c r="AE679" s="46"/>
      <c r="AF679" s="46"/>
      <c r="AG679" s="46"/>
      <c r="AH679" s="46"/>
      <c r="AI679" s="46"/>
      <c r="AJ679" s="46"/>
      <c r="AK679" s="46"/>
      <c r="AL679" s="46"/>
    </row>
    <row r="680">
      <c r="A680" s="50"/>
      <c r="B680" s="46"/>
      <c r="C680" s="46"/>
      <c r="D680" s="46"/>
      <c r="E680" s="70"/>
      <c r="F680" s="50"/>
      <c r="G680" s="50"/>
      <c r="H680" s="50"/>
      <c r="I680" s="50"/>
      <c r="J680" s="102"/>
      <c r="K680" s="46"/>
      <c r="L680" s="46"/>
      <c r="M680" s="46"/>
      <c r="N680" s="46"/>
      <c r="O680" s="46"/>
      <c r="P680" s="46"/>
      <c r="Q680" s="46"/>
      <c r="R680" s="46"/>
      <c r="S680" s="46"/>
      <c r="T680" s="46"/>
      <c r="U680" s="46"/>
      <c r="V680" s="46"/>
      <c r="W680" s="46"/>
      <c r="X680" s="46"/>
      <c r="Y680" s="46"/>
      <c r="Z680" s="46"/>
      <c r="AA680" s="46"/>
      <c r="AB680" s="46"/>
      <c r="AC680" s="46"/>
      <c r="AD680" s="46"/>
      <c r="AE680" s="46"/>
      <c r="AF680" s="46"/>
      <c r="AG680" s="46"/>
      <c r="AH680" s="46"/>
      <c r="AI680" s="46"/>
      <c r="AJ680" s="46"/>
      <c r="AK680" s="46"/>
      <c r="AL680" s="46"/>
    </row>
    <row r="681">
      <c r="A681" s="50"/>
      <c r="B681" s="46"/>
      <c r="C681" s="46"/>
      <c r="D681" s="46"/>
      <c r="E681" s="70"/>
      <c r="F681" s="50"/>
      <c r="G681" s="50"/>
      <c r="H681" s="50"/>
      <c r="I681" s="50"/>
      <c r="J681" s="102"/>
      <c r="K681" s="46"/>
      <c r="L681" s="46"/>
      <c r="M681" s="46"/>
      <c r="N681" s="46"/>
      <c r="O681" s="46"/>
      <c r="P681" s="46"/>
      <c r="Q681" s="46"/>
      <c r="R681" s="46"/>
      <c r="S681" s="46"/>
      <c r="T681" s="46"/>
      <c r="U681" s="46"/>
      <c r="V681" s="46"/>
      <c r="W681" s="46"/>
      <c r="X681" s="46"/>
      <c r="Y681" s="46"/>
      <c r="Z681" s="46"/>
      <c r="AA681" s="46"/>
      <c r="AB681" s="46"/>
      <c r="AC681" s="46"/>
      <c r="AD681" s="46"/>
      <c r="AE681" s="46"/>
      <c r="AF681" s="46"/>
      <c r="AG681" s="46"/>
      <c r="AH681" s="46"/>
      <c r="AI681" s="46"/>
      <c r="AJ681" s="46"/>
      <c r="AK681" s="46"/>
      <c r="AL681" s="46"/>
    </row>
    <row r="682">
      <c r="A682" s="50"/>
      <c r="B682" s="46"/>
      <c r="C682" s="46"/>
      <c r="D682" s="46"/>
      <c r="E682" s="70"/>
      <c r="F682" s="50"/>
      <c r="G682" s="50"/>
      <c r="H682" s="50"/>
      <c r="I682" s="50"/>
      <c r="J682" s="102"/>
      <c r="K682" s="46"/>
      <c r="L682" s="46"/>
      <c r="M682" s="46"/>
      <c r="N682" s="46"/>
      <c r="O682" s="46"/>
      <c r="P682" s="46"/>
      <c r="Q682" s="46"/>
      <c r="R682" s="46"/>
      <c r="S682" s="46"/>
      <c r="T682" s="46"/>
      <c r="U682" s="46"/>
      <c r="V682" s="46"/>
      <c r="W682" s="46"/>
      <c r="X682" s="46"/>
      <c r="Y682" s="46"/>
      <c r="Z682" s="46"/>
      <c r="AA682" s="46"/>
      <c r="AB682" s="46"/>
      <c r="AC682" s="46"/>
      <c r="AD682" s="46"/>
      <c r="AE682" s="46"/>
      <c r="AF682" s="46"/>
      <c r="AG682" s="46"/>
      <c r="AH682" s="46"/>
      <c r="AI682" s="46"/>
      <c r="AJ682" s="46"/>
      <c r="AK682" s="46"/>
      <c r="AL682" s="46"/>
    </row>
    <row r="683">
      <c r="A683" s="50"/>
      <c r="B683" s="46"/>
      <c r="C683" s="46"/>
      <c r="D683" s="46"/>
      <c r="E683" s="70"/>
      <c r="F683" s="50"/>
      <c r="G683" s="50"/>
      <c r="H683" s="50"/>
      <c r="I683" s="50"/>
      <c r="J683" s="102"/>
      <c r="K683" s="46"/>
      <c r="L683" s="46"/>
      <c r="M683" s="46"/>
      <c r="N683" s="46"/>
      <c r="O683" s="46"/>
      <c r="P683" s="46"/>
      <c r="Q683" s="46"/>
      <c r="R683" s="46"/>
      <c r="S683" s="46"/>
      <c r="T683" s="46"/>
      <c r="U683" s="46"/>
      <c r="V683" s="46"/>
      <c r="W683" s="46"/>
      <c r="X683" s="46"/>
      <c r="Y683" s="46"/>
      <c r="Z683" s="46"/>
      <c r="AA683" s="46"/>
      <c r="AB683" s="46"/>
      <c r="AC683" s="46"/>
      <c r="AD683" s="46"/>
      <c r="AE683" s="46"/>
      <c r="AF683" s="46"/>
      <c r="AG683" s="46"/>
      <c r="AH683" s="46"/>
      <c r="AI683" s="46"/>
      <c r="AJ683" s="46"/>
      <c r="AK683" s="46"/>
      <c r="AL683" s="46"/>
    </row>
    <row r="684">
      <c r="A684" s="50"/>
      <c r="B684" s="46"/>
      <c r="C684" s="46"/>
      <c r="D684" s="46"/>
      <c r="E684" s="70"/>
      <c r="F684" s="50"/>
      <c r="G684" s="50"/>
      <c r="H684" s="50"/>
      <c r="I684" s="50"/>
      <c r="J684" s="102"/>
      <c r="K684" s="46"/>
      <c r="L684" s="46"/>
      <c r="M684" s="46"/>
      <c r="N684" s="46"/>
      <c r="O684" s="46"/>
      <c r="P684" s="46"/>
      <c r="Q684" s="46"/>
      <c r="R684" s="46"/>
      <c r="S684" s="46"/>
      <c r="T684" s="46"/>
      <c r="U684" s="46"/>
      <c r="V684" s="46"/>
      <c r="W684" s="46"/>
      <c r="X684" s="46"/>
      <c r="Y684" s="46"/>
      <c r="Z684" s="46"/>
      <c r="AA684" s="46"/>
      <c r="AB684" s="46"/>
      <c r="AC684" s="46"/>
      <c r="AD684" s="46"/>
      <c r="AE684" s="46"/>
      <c r="AF684" s="46"/>
      <c r="AG684" s="46"/>
      <c r="AH684" s="46"/>
      <c r="AI684" s="46"/>
      <c r="AJ684" s="46"/>
      <c r="AK684" s="46"/>
      <c r="AL684" s="46"/>
    </row>
    <row r="685">
      <c r="A685" s="50"/>
      <c r="B685" s="46"/>
      <c r="C685" s="46"/>
      <c r="D685" s="46"/>
      <c r="E685" s="70"/>
      <c r="F685" s="50"/>
      <c r="G685" s="50"/>
      <c r="H685" s="50"/>
      <c r="I685" s="50"/>
      <c r="J685" s="102"/>
      <c r="K685" s="46"/>
      <c r="L685" s="46"/>
      <c r="M685" s="46"/>
      <c r="N685" s="46"/>
      <c r="O685" s="46"/>
      <c r="P685" s="46"/>
      <c r="Q685" s="46"/>
      <c r="R685" s="46"/>
      <c r="S685" s="46"/>
      <c r="T685" s="46"/>
      <c r="U685" s="46"/>
      <c r="V685" s="46"/>
      <c r="W685" s="46"/>
      <c r="X685" s="46"/>
      <c r="Y685" s="46"/>
      <c r="Z685" s="46"/>
      <c r="AA685" s="46"/>
      <c r="AB685" s="46"/>
      <c r="AC685" s="46"/>
      <c r="AD685" s="46"/>
      <c r="AE685" s="46"/>
      <c r="AF685" s="46"/>
      <c r="AG685" s="46"/>
      <c r="AH685" s="46"/>
      <c r="AI685" s="46"/>
      <c r="AJ685" s="46"/>
      <c r="AK685" s="46"/>
      <c r="AL685" s="46"/>
    </row>
    <row r="686">
      <c r="A686" s="50"/>
      <c r="B686" s="46"/>
      <c r="C686" s="46"/>
      <c r="D686" s="46"/>
      <c r="E686" s="70"/>
      <c r="F686" s="50"/>
      <c r="G686" s="50"/>
      <c r="H686" s="50"/>
      <c r="I686" s="50"/>
      <c r="J686" s="102"/>
      <c r="K686" s="46"/>
      <c r="L686" s="46"/>
      <c r="M686" s="46"/>
      <c r="N686" s="46"/>
      <c r="O686" s="46"/>
      <c r="P686" s="46"/>
      <c r="Q686" s="46"/>
      <c r="R686" s="46"/>
      <c r="S686" s="46"/>
      <c r="T686" s="46"/>
      <c r="U686" s="46"/>
      <c r="V686" s="46"/>
      <c r="W686" s="46"/>
      <c r="X686" s="46"/>
      <c r="Y686" s="46"/>
      <c r="Z686" s="46"/>
      <c r="AA686" s="46"/>
      <c r="AB686" s="46"/>
      <c r="AC686" s="46"/>
      <c r="AD686" s="46"/>
      <c r="AE686" s="46"/>
      <c r="AF686" s="46"/>
      <c r="AG686" s="46"/>
      <c r="AH686" s="46"/>
      <c r="AI686" s="46"/>
      <c r="AJ686" s="46"/>
      <c r="AK686" s="46"/>
      <c r="AL686" s="46"/>
    </row>
    <row r="687">
      <c r="A687" s="50"/>
      <c r="B687" s="46"/>
      <c r="C687" s="46"/>
      <c r="D687" s="46"/>
      <c r="E687" s="70"/>
      <c r="F687" s="50"/>
      <c r="G687" s="50"/>
      <c r="H687" s="50"/>
      <c r="I687" s="50"/>
      <c r="J687" s="102"/>
      <c r="K687" s="46"/>
      <c r="L687" s="46"/>
      <c r="M687" s="46"/>
      <c r="N687" s="46"/>
      <c r="O687" s="46"/>
      <c r="P687" s="46"/>
      <c r="Q687" s="46"/>
      <c r="R687" s="46"/>
      <c r="S687" s="46"/>
      <c r="T687" s="46"/>
      <c r="U687" s="46"/>
      <c r="V687" s="46"/>
      <c r="W687" s="46"/>
      <c r="X687" s="46"/>
      <c r="Y687" s="46"/>
      <c r="Z687" s="46"/>
      <c r="AA687" s="46"/>
      <c r="AB687" s="46"/>
      <c r="AC687" s="46"/>
      <c r="AD687" s="46"/>
      <c r="AE687" s="46"/>
      <c r="AF687" s="46"/>
      <c r="AG687" s="46"/>
      <c r="AH687" s="46"/>
      <c r="AI687" s="46"/>
      <c r="AJ687" s="46"/>
      <c r="AK687" s="46"/>
      <c r="AL687" s="46"/>
    </row>
    <row r="688">
      <c r="A688" s="50"/>
      <c r="B688" s="46"/>
      <c r="C688" s="46"/>
      <c r="D688" s="46"/>
      <c r="E688" s="70"/>
      <c r="F688" s="50"/>
      <c r="G688" s="50"/>
      <c r="H688" s="50"/>
      <c r="I688" s="50"/>
      <c r="J688" s="102"/>
      <c r="K688" s="46"/>
      <c r="L688" s="46"/>
      <c r="M688" s="46"/>
      <c r="N688" s="46"/>
      <c r="O688" s="46"/>
      <c r="P688" s="46"/>
      <c r="Q688" s="46"/>
      <c r="R688" s="46"/>
      <c r="S688" s="46"/>
      <c r="T688" s="46"/>
      <c r="U688" s="46"/>
      <c r="V688" s="46"/>
      <c r="W688" s="46"/>
      <c r="X688" s="46"/>
      <c r="Y688" s="46"/>
      <c r="Z688" s="46"/>
      <c r="AA688" s="46"/>
      <c r="AB688" s="46"/>
      <c r="AC688" s="46"/>
      <c r="AD688" s="46"/>
      <c r="AE688" s="46"/>
      <c r="AF688" s="46"/>
      <c r="AG688" s="46"/>
      <c r="AH688" s="46"/>
      <c r="AI688" s="46"/>
      <c r="AJ688" s="46"/>
      <c r="AK688" s="46"/>
      <c r="AL688" s="46"/>
    </row>
    <row r="689">
      <c r="A689" s="50"/>
      <c r="B689" s="46"/>
      <c r="C689" s="46"/>
      <c r="D689" s="46"/>
      <c r="E689" s="70"/>
      <c r="F689" s="50"/>
      <c r="G689" s="50"/>
      <c r="H689" s="50"/>
      <c r="I689" s="50"/>
      <c r="J689" s="102"/>
      <c r="K689" s="46"/>
      <c r="L689" s="46"/>
      <c r="M689" s="46"/>
      <c r="N689" s="46"/>
      <c r="O689" s="46"/>
      <c r="P689" s="46"/>
      <c r="Q689" s="46"/>
      <c r="R689" s="46"/>
      <c r="S689" s="46"/>
      <c r="T689" s="46"/>
      <c r="U689" s="46"/>
      <c r="V689" s="46"/>
      <c r="W689" s="46"/>
      <c r="X689" s="46"/>
      <c r="Y689" s="46"/>
      <c r="Z689" s="46"/>
      <c r="AA689" s="46"/>
      <c r="AB689" s="46"/>
      <c r="AC689" s="46"/>
      <c r="AD689" s="46"/>
      <c r="AE689" s="46"/>
      <c r="AF689" s="46"/>
      <c r="AG689" s="46"/>
      <c r="AH689" s="46"/>
      <c r="AI689" s="46"/>
      <c r="AJ689" s="46"/>
      <c r="AK689" s="46"/>
      <c r="AL689" s="46"/>
    </row>
    <row r="690">
      <c r="A690" s="50"/>
      <c r="B690" s="46"/>
      <c r="C690" s="46"/>
      <c r="D690" s="46"/>
      <c r="E690" s="70"/>
      <c r="F690" s="50"/>
      <c r="G690" s="50"/>
      <c r="H690" s="50"/>
      <c r="I690" s="50"/>
      <c r="J690" s="102"/>
      <c r="K690" s="46"/>
      <c r="L690" s="46"/>
      <c r="M690" s="46"/>
      <c r="N690" s="46"/>
      <c r="O690" s="46"/>
      <c r="P690" s="46"/>
      <c r="Q690" s="46"/>
      <c r="R690" s="46"/>
      <c r="S690" s="46"/>
      <c r="T690" s="46"/>
      <c r="U690" s="46"/>
      <c r="V690" s="46"/>
      <c r="W690" s="46"/>
      <c r="X690" s="46"/>
      <c r="Y690" s="46"/>
      <c r="Z690" s="46"/>
      <c r="AA690" s="46"/>
      <c r="AB690" s="46"/>
      <c r="AC690" s="46"/>
      <c r="AD690" s="46"/>
      <c r="AE690" s="46"/>
      <c r="AF690" s="46"/>
      <c r="AG690" s="46"/>
      <c r="AH690" s="46"/>
      <c r="AI690" s="46"/>
      <c r="AJ690" s="46"/>
      <c r="AK690" s="46"/>
      <c r="AL690" s="46"/>
    </row>
    <row r="691">
      <c r="A691" s="50"/>
      <c r="B691" s="46"/>
      <c r="C691" s="46"/>
      <c r="D691" s="46"/>
      <c r="E691" s="70"/>
      <c r="F691" s="50"/>
      <c r="G691" s="50"/>
      <c r="H691" s="50"/>
      <c r="I691" s="50"/>
      <c r="J691" s="102"/>
      <c r="K691" s="46"/>
      <c r="L691" s="46"/>
      <c r="M691" s="46"/>
      <c r="N691" s="46"/>
      <c r="O691" s="46"/>
      <c r="P691" s="46"/>
      <c r="Q691" s="46"/>
      <c r="R691" s="46"/>
      <c r="S691" s="46"/>
      <c r="T691" s="46"/>
      <c r="U691" s="46"/>
      <c r="V691" s="46"/>
      <c r="W691" s="46"/>
      <c r="X691" s="46"/>
      <c r="Y691" s="46"/>
      <c r="Z691" s="46"/>
      <c r="AA691" s="46"/>
      <c r="AB691" s="46"/>
      <c r="AC691" s="46"/>
      <c r="AD691" s="46"/>
      <c r="AE691" s="46"/>
      <c r="AF691" s="46"/>
      <c r="AG691" s="46"/>
      <c r="AH691" s="46"/>
      <c r="AI691" s="46"/>
      <c r="AJ691" s="46"/>
      <c r="AK691" s="46"/>
      <c r="AL691" s="46"/>
    </row>
    <row r="692">
      <c r="A692" s="50"/>
      <c r="B692" s="46"/>
      <c r="C692" s="46"/>
      <c r="D692" s="46"/>
      <c r="E692" s="70"/>
      <c r="F692" s="50"/>
      <c r="G692" s="50"/>
      <c r="H692" s="50"/>
      <c r="I692" s="50"/>
      <c r="J692" s="102"/>
      <c r="K692" s="46"/>
      <c r="L692" s="46"/>
      <c r="M692" s="46"/>
      <c r="N692" s="46"/>
      <c r="O692" s="46"/>
      <c r="P692" s="46"/>
      <c r="Q692" s="46"/>
      <c r="R692" s="46"/>
      <c r="S692" s="46"/>
      <c r="T692" s="46"/>
      <c r="U692" s="46"/>
      <c r="V692" s="46"/>
      <c r="W692" s="46"/>
      <c r="X692" s="46"/>
      <c r="Y692" s="46"/>
      <c r="Z692" s="46"/>
      <c r="AA692" s="46"/>
      <c r="AB692" s="46"/>
      <c r="AC692" s="46"/>
      <c r="AD692" s="46"/>
      <c r="AE692" s="46"/>
      <c r="AF692" s="46"/>
      <c r="AG692" s="46"/>
      <c r="AH692" s="46"/>
      <c r="AI692" s="46"/>
      <c r="AJ692" s="46"/>
      <c r="AK692" s="46"/>
      <c r="AL692" s="46"/>
    </row>
    <row r="693">
      <c r="A693" s="50"/>
      <c r="B693" s="46"/>
      <c r="C693" s="46"/>
      <c r="D693" s="46"/>
      <c r="E693" s="70"/>
      <c r="F693" s="50"/>
      <c r="G693" s="50"/>
      <c r="H693" s="50"/>
      <c r="I693" s="50"/>
      <c r="J693" s="102"/>
      <c r="K693" s="46"/>
      <c r="L693" s="46"/>
      <c r="M693" s="46"/>
      <c r="N693" s="46"/>
      <c r="O693" s="46"/>
      <c r="P693" s="46"/>
      <c r="Q693" s="46"/>
      <c r="R693" s="46"/>
      <c r="S693" s="46"/>
      <c r="T693" s="46"/>
      <c r="U693" s="46"/>
      <c r="V693" s="46"/>
      <c r="W693" s="46"/>
      <c r="X693" s="46"/>
      <c r="Y693" s="46"/>
      <c r="Z693" s="46"/>
      <c r="AA693" s="46"/>
      <c r="AB693" s="46"/>
      <c r="AC693" s="46"/>
      <c r="AD693" s="46"/>
      <c r="AE693" s="46"/>
      <c r="AF693" s="46"/>
      <c r="AG693" s="46"/>
      <c r="AH693" s="46"/>
      <c r="AI693" s="46"/>
      <c r="AJ693" s="46"/>
      <c r="AK693" s="46"/>
      <c r="AL693" s="46"/>
    </row>
    <row r="694">
      <c r="A694" s="50"/>
      <c r="B694" s="46"/>
      <c r="C694" s="46"/>
      <c r="D694" s="46"/>
      <c r="E694" s="70"/>
      <c r="F694" s="50"/>
      <c r="G694" s="50"/>
      <c r="H694" s="50"/>
      <c r="I694" s="50"/>
      <c r="J694" s="102"/>
      <c r="K694" s="46"/>
      <c r="L694" s="46"/>
      <c r="M694" s="46"/>
      <c r="N694" s="46"/>
      <c r="O694" s="46"/>
      <c r="P694" s="46"/>
      <c r="Q694" s="46"/>
      <c r="R694" s="46"/>
      <c r="S694" s="46"/>
      <c r="T694" s="46"/>
      <c r="U694" s="46"/>
      <c r="V694" s="46"/>
      <c r="W694" s="46"/>
      <c r="X694" s="46"/>
      <c r="Y694" s="46"/>
      <c r="Z694" s="46"/>
      <c r="AA694" s="46"/>
      <c r="AB694" s="46"/>
      <c r="AC694" s="46"/>
      <c r="AD694" s="46"/>
      <c r="AE694" s="46"/>
      <c r="AF694" s="46"/>
      <c r="AG694" s="46"/>
      <c r="AH694" s="46"/>
      <c r="AI694" s="46"/>
      <c r="AJ694" s="46"/>
      <c r="AK694" s="46"/>
      <c r="AL694" s="46"/>
    </row>
    <row r="695">
      <c r="A695" s="50"/>
      <c r="B695" s="46"/>
      <c r="C695" s="46"/>
      <c r="D695" s="46"/>
      <c r="E695" s="70"/>
      <c r="F695" s="50"/>
      <c r="G695" s="50"/>
      <c r="H695" s="50"/>
      <c r="I695" s="50"/>
      <c r="J695" s="102"/>
      <c r="K695" s="46"/>
      <c r="L695" s="46"/>
      <c r="M695" s="46"/>
      <c r="N695" s="46"/>
      <c r="O695" s="46"/>
      <c r="P695" s="46"/>
      <c r="Q695" s="46"/>
      <c r="R695" s="46"/>
      <c r="S695" s="46"/>
      <c r="T695" s="46"/>
      <c r="U695" s="46"/>
      <c r="V695" s="46"/>
      <c r="W695" s="46"/>
      <c r="X695" s="46"/>
      <c r="Y695" s="46"/>
      <c r="Z695" s="46"/>
      <c r="AA695" s="46"/>
      <c r="AB695" s="46"/>
      <c r="AC695" s="46"/>
      <c r="AD695" s="46"/>
      <c r="AE695" s="46"/>
      <c r="AF695" s="46"/>
      <c r="AG695" s="46"/>
      <c r="AH695" s="46"/>
      <c r="AI695" s="46"/>
      <c r="AJ695" s="46"/>
      <c r="AK695" s="46"/>
      <c r="AL695" s="46"/>
    </row>
    <row r="696">
      <c r="A696" s="50"/>
      <c r="B696" s="46"/>
      <c r="C696" s="46"/>
      <c r="D696" s="46"/>
      <c r="E696" s="70"/>
      <c r="F696" s="50"/>
      <c r="G696" s="50"/>
      <c r="H696" s="50"/>
      <c r="I696" s="50"/>
      <c r="J696" s="102"/>
      <c r="K696" s="46"/>
      <c r="L696" s="46"/>
      <c r="M696" s="46"/>
      <c r="N696" s="46"/>
      <c r="O696" s="46"/>
      <c r="P696" s="46"/>
      <c r="Q696" s="46"/>
      <c r="R696" s="46"/>
      <c r="S696" s="46"/>
      <c r="T696" s="46"/>
      <c r="U696" s="46"/>
      <c r="V696" s="46"/>
      <c r="W696" s="46"/>
      <c r="X696" s="46"/>
      <c r="Y696" s="46"/>
      <c r="Z696" s="46"/>
      <c r="AA696" s="46"/>
      <c r="AB696" s="46"/>
      <c r="AC696" s="46"/>
      <c r="AD696" s="46"/>
      <c r="AE696" s="46"/>
      <c r="AF696" s="46"/>
      <c r="AG696" s="46"/>
      <c r="AH696" s="46"/>
      <c r="AI696" s="46"/>
      <c r="AJ696" s="46"/>
      <c r="AK696" s="46"/>
      <c r="AL696" s="46"/>
    </row>
    <row r="697">
      <c r="A697" s="50"/>
      <c r="B697" s="46"/>
      <c r="C697" s="46"/>
      <c r="D697" s="46"/>
      <c r="E697" s="70"/>
      <c r="F697" s="50"/>
      <c r="G697" s="50"/>
      <c r="H697" s="50"/>
      <c r="I697" s="50"/>
      <c r="J697" s="102"/>
      <c r="K697" s="46"/>
      <c r="L697" s="46"/>
      <c r="M697" s="46"/>
      <c r="N697" s="46"/>
      <c r="O697" s="46"/>
      <c r="P697" s="46"/>
      <c r="Q697" s="46"/>
      <c r="R697" s="46"/>
      <c r="S697" s="46"/>
      <c r="T697" s="46"/>
      <c r="U697" s="46"/>
      <c r="V697" s="46"/>
      <c r="W697" s="46"/>
      <c r="X697" s="46"/>
      <c r="Y697" s="46"/>
      <c r="Z697" s="46"/>
      <c r="AA697" s="46"/>
      <c r="AB697" s="46"/>
      <c r="AC697" s="46"/>
      <c r="AD697" s="46"/>
      <c r="AE697" s="46"/>
      <c r="AF697" s="46"/>
      <c r="AG697" s="46"/>
      <c r="AH697" s="46"/>
      <c r="AI697" s="46"/>
      <c r="AJ697" s="46"/>
      <c r="AK697" s="46"/>
      <c r="AL697" s="46"/>
    </row>
    <row r="698">
      <c r="A698" s="50"/>
      <c r="B698" s="46"/>
      <c r="C698" s="46"/>
      <c r="D698" s="46"/>
      <c r="E698" s="70"/>
      <c r="F698" s="50"/>
      <c r="G698" s="50"/>
      <c r="H698" s="50"/>
      <c r="I698" s="50"/>
      <c r="J698" s="102"/>
      <c r="K698" s="46"/>
      <c r="L698" s="46"/>
      <c r="M698" s="46"/>
      <c r="N698" s="46"/>
      <c r="O698" s="46"/>
      <c r="P698" s="46"/>
      <c r="Q698" s="46"/>
      <c r="R698" s="46"/>
      <c r="S698" s="46"/>
      <c r="T698" s="46"/>
      <c r="U698" s="46"/>
      <c r="V698" s="46"/>
      <c r="W698" s="46"/>
      <c r="X698" s="46"/>
      <c r="Y698" s="46"/>
      <c r="Z698" s="46"/>
      <c r="AA698" s="46"/>
      <c r="AB698" s="46"/>
      <c r="AC698" s="46"/>
      <c r="AD698" s="46"/>
      <c r="AE698" s="46"/>
      <c r="AF698" s="46"/>
      <c r="AG698" s="46"/>
      <c r="AH698" s="46"/>
      <c r="AI698" s="46"/>
      <c r="AJ698" s="46"/>
      <c r="AK698" s="46"/>
      <c r="AL698" s="46"/>
    </row>
    <row r="699">
      <c r="A699" s="50"/>
      <c r="B699" s="46"/>
      <c r="C699" s="46"/>
      <c r="D699" s="46"/>
      <c r="E699" s="70"/>
      <c r="F699" s="50"/>
      <c r="G699" s="50"/>
      <c r="H699" s="50"/>
      <c r="I699" s="50"/>
      <c r="J699" s="102"/>
      <c r="K699" s="46"/>
      <c r="L699" s="46"/>
      <c r="M699" s="46"/>
      <c r="N699" s="46"/>
      <c r="O699" s="46"/>
      <c r="P699" s="46"/>
      <c r="Q699" s="46"/>
      <c r="R699" s="46"/>
      <c r="S699" s="46"/>
      <c r="T699" s="46"/>
      <c r="U699" s="46"/>
      <c r="V699" s="46"/>
      <c r="W699" s="46"/>
      <c r="X699" s="46"/>
      <c r="Y699" s="46"/>
      <c r="Z699" s="46"/>
      <c r="AA699" s="46"/>
      <c r="AB699" s="46"/>
      <c r="AC699" s="46"/>
      <c r="AD699" s="46"/>
      <c r="AE699" s="46"/>
      <c r="AF699" s="46"/>
      <c r="AG699" s="46"/>
      <c r="AH699" s="46"/>
      <c r="AI699" s="46"/>
      <c r="AJ699" s="46"/>
      <c r="AK699" s="46"/>
      <c r="AL699" s="46"/>
    </row>
    <row r="700">
      <c r="A700" s="50"/>
      <c r="B700" s="46"/>
      <c r="C700" s="46"/>
      <c r="D700" s="46"/>
      <c r="E700" s="70"/>
      <c r="F700" s="50"/>
      <c r="G700" s="50"/>
      <c r="H700" s="50"/>
      <c r="I700" s="50"/>
      <c r="J700" s="102"/>
      <c r="K700" s="46"/>
      <c r="L700" s="46"/>
      <c r="M700" s="46"/>
      <c r="N700" s="46"/>
      <c r="O700" s="46"/>
      <c r="P700" s="46"/>
      <c r="Q700" s="46"/>
      <c r="R700" s="46"/>
      <c r="S700" s="46"/>
      <c r="T700" s="46"/>
      <c r="U700" s="46"/>
      <c r="V700" s="46"/>
      <c r="W700" s="46"/>
      <c r="X700" s="46"/>
      <c r="Y700" s="46"/>
      <c r="Z700" s="46"/>
      <c r="AA700" s="46"/>
      <c r="AB700" s="46"/>
      <c r="AC700" s="46"/>
      <c r="AD700" s="46"/>
      <c r="AE700" s="46"/>
      <c r="AF700" s="46"/>
      <c r="AG700" s="46"/>
      <c r="AH700" s="46"/>
      <c r="AI700" s="46"/>
      <c r="AJ700" s="46"/>
      <c r="AK700" s="46"/>
      <c r="AL700" s="46"/>
    </row>
    <row r="701">
      <c r="A701" s="50"/>
      <c r="B701" s="46"/>
      <c r="C701" s="46"/>
      <c r="D701" s="46"/>
      <c r="E701" s="70"/>
      <c r="F701" s="50"/>
      <c r="G701" s="50"/>
      <c r="H701" s="50"/>
      <c r="I701" s="50"/>
      <c r="J701" s="102"/>
      <c r="K701" s="46"/>
      <c r="L701" s="46"/>
      <c r="M701" s="46"/>
      <c r="N701" s="46"/>
      <c r="O701" s="46"/>
      <c r="P701" s="46"/>
      <c r="Q701" s="46"/>
      <c r="R701" s="46"/>
      <c r="S701" s="46"/>
      <c r="T701" s="46"/>
      <c r="U701" s="46"/>
      <c r="V701" s="46"/>
      <c r="W701" s="46"/>
      <c r="X701" s="46"/>
      <c r="Y701" s="46"/>
      <c r="Z701" s="46"/>
      <c r="AA701" s="46"/>
      <c r="AB701" s="46"/>
      <c r="AC701" s="46"/>
      <c r="AD701" s="46"/>
      <c r="AE701" s="46"/>
      <c r="AF701" s="46"/>
      <c r="AG701" s="46"/>
      <c r="AH701" s="46"/>
      <c r="AI701" s="46"/>
      <c r="AJ701" s="46"/>
      <c r="AK701" s="46"/>
      <c r="AL701" s="46"/>
    </row>
    <row r="702">
      <c r="A702" s="50"/>
      <c r="B702" s="46"/>
      <c r="C702" s="46"/>
      <c r="D702" s="46"/>
      <c r="E702" s="70"/>
      <c r="F702" s="50"/>
      <c r="G702" s="50"/>
      <c r="H702" s="50"/>
      <c r="I702" s="50"/>
      <c r="J702" s="102"/>
      <c r="K702" s="46"/>
      <c r="L702" s="46"/>
      <c r="M702" s="46"/>
      <c r="N702" s="46"/>
      <c r="O702" s="46"/>
      <c r="P702" s="46"/>
      <c r="Q702" s="46"/>
      <c r="R702" s="46"/>
      <c r="S702" s="46"/>
      <c r="T702" s="46"/>
      <c r="U702" s="46"/>
      <c r="V702" s="46"/>
      <c r="W702" s="46"/>
      <c r="X702" s="46"/>
      <c r="Y702" s="46"/>
      <c r="Z702" s="46"/>
      <c r="AA702" s="46"/>
      <c r="AB702" s="46"/>
      <c r="AC702" s="46"/>
      <c r="AD702" s="46"/>
      <c r="AE702" s="46"/>
      <c r="AF702" s="46"/>
      <c r="AG702" s="46"/>
      <c r="AH702" s="46"/>
      <c r="AI702" s="46"/>
      <c r="AJ702" s="46"/>
      <c r="AK702" s="46"/>
      <c r="AL702" s="46"/>
    </row>
    <row r="703">
      <c r="A703" s="50"/>
      <c r="B703" s="46"/>
      <c r="C703" s="46"/>
      <c r="D703" s="46"/>
      <c r="E703" s="70"/>
      <c r="F703" s="50"/>
      <c r="G703" s="50"/>
      <c r="H703" s="50"/>
      <c r="I703" s="50"/>
      <c r="J703" s="102"/>
      <c r="K703" s="46"/>
      <c r="L703" s="46"/>
      <c r="M703" s="46"/>
      <c r="N703" s="46"/>
      <c r="O703" s="46"/>
      <c r="P703" s="46"/>
      <c r="Q703" s="46"/>
      <c r="R703" s="46"/>
      <c r="S703" s="46"/>
      <c r="T703" s="46"/>
      <c r="U703" s="46"/>
      <c r="V703" s="46"/>
      <c r="W703" s="46"/>
      <c r="X703" s="46"/>
      <c r="Y703" s="46"/>
      <c r="Z703" s="46"/>
      <c r="AA703" s="46"/>
      <c r="AB703" s="46"/>
      <c r="AC703" s="46"/>
      <c r="AD703" s="46"/>
      <c r="AE703" s="46"/>
      <c r="AF703" s="46"/>
      <c r="AG703" s="46"/>
      <c r="AH703" s="46"/>
      <c r="AI703" s="46"/>
      <c r="AJ703" s="46"/>
      <c r="AK703" s="46"/>
      <c r="AL703" s="46"/>
    </row>
    <row r="704">
      <c r="A704" s="50"/>
      <c r="B704" s="46"/>
      <c r="C704" s="46"/>
      <c r="D704" s="46"/>
      <c r="E704" s="70"/>
      <c r="F704" s="50"/>
      <c r="G704" s="50"/>
      <c r="H704" s="50"/>
      <c r="I704" s="50"/>
      <c r="J704" s="102"/>
      <c r="K704" s="46"/>
      <c r="L704" s="46"/>
      <c r="M704" s="46"/>
      <c r="N704" s="46"/>
      <c r="O704" s="46"/>
      <c r="P704" s="46"/>
      <c r="Q704" s="46"/>
      <c r="R704" s="46"/>
      <c r="S704" s="46"/>
      <c r="T704" s="46"/>
      <c r="U704" s="46"/>
      <c r="V704" s="46"/>
      <c r="W704" s="46"/>
      <c r="X704" s="46"/>
      <c r="Y704" s="46"/>
      <c r="Z704" s="46"/>
      <c r="AA704" s="46"/>
      <c r="AB704" s="46"/>
      <c r="AC704" s="46"/>
      <c r="AD704" s="46"/>
      <c r="AE704" s="46"/>
      <c r="AF704" s="46"/>
      <c r="AG704" s="46"/>
      <c r="AH704" s="46"/>
      <c r="AI704" s="46"/>
      <c r="AJ704" s="46"/>
      <c r="AK704" s="46"/>
      <c r="AL704" s="46"/>
    </row>
    <row r="705">
      <c r="A705" s="50"/>
      <c r="B705" s="46"/>
      <c r="C705" s="46"/>
      <c r="D705" s="46"/>
      <c r="E705" s="70"/>
      <c r="F705" s="50"/>
      <c r="G705" s="50"/>
      <c r="H705" s="50"/>
      <c r="I705" s="50"/>
      <c r="J705" s="102"/>
      <c r="K705" s="46"/>
      <c r="L705" s="46"/>
      <c r="M705" s="46"/>
      <c r="N705" s="46"/>
      <c r="O705" s="46"/>
      <c r="P705" s="46"/>
      <c r="Q705" s="46"/>
      <c r="R705" s="46"/>
      <c r="S705" s="46"/>
      <c r="T705" s="46"/>
      <c r="U705" s="46"/>
      <c r="V705" s="46"/>
      <c r="W705" s="46"/>
      <c r="X705" s="46"/>
      <c r="Y705" s="46"/>
      <c r="Z705" s="46"/>
      <c r="AA705" s="46"/>
      <c r="AB705" s="46"/>
      <c r="AC705" s="46"/>
      <c r="AD705" s="46"/>
      <c r="AE705" s="46"/>
      <c r="AF705" s="46"/>
      <c r="AG705" s="46"/>
      <c r="AH705" s="46"/>
      <c r="AI705" s="46"/>
      <c r="AJ705" s="46"/>
      <c r="AK705" s="46"/>
      <c r="AL705" s="46"/>
    </row>
    <row r="706">
      <c r="A706" s="50"/>
      <c r="B706" s="46"/>
      <c r="C706" s="46"/>
      <c r="D706" s="46"/>
      <c r="E706" s="70"/>
      <c r="F706" s="50"/>
      <c r="G706" s="50"/>
      <c r="H706" s="50"/>
      <c r="I706" s="50"/>
      <c r="J706" s="102"/>
      <c r="K706" s="46"/>
      <c r="L706" s="46"/>
      <c r="M706" s="46"/>
      <c r="N706" s="46"/>
      <c r="O706" s="46"/>
      <c r="P706" s="46"/>
      <c r="Q706" s="46"/>
      <c r="R706" s="46"/>
      <c r="S706" s="46"/>
      <c r="T706" s="46"/>
      <c r="U706" s="46"/>
      <c r="V706" s="46"/>
      <c r="W706" s="46"/>
      <c r="X706" s="46"/>
      <c r="Y706" s="46"/>
      <c r="Z706" s="46"/>
      <c r="AA706" s="46"/>
      <c r="AB706" s="46"/>
      <c r="AC706" s="46"/>
      <c r="AD706" s="46"/>
      <c r="AE706" s="46"/>
      <c r="AF706" s="46"/>
      <c r="AG706" s="46"/>
      <c r="AH706" s="46"/>
      <c r="AI706" s="46"/>
      <c r="AJ706" s="46"/>
      <c r="AK706" s="46"/>
      <c r="AL706" s="46"/>
    </row>
    <row r="707">
      <c r="A707" s="50"/>
      <c r="B707" s="46"/>
      <c r="C707" s="46"/>
      <c r="D707" s="46"/>
      <c r="E707" s="70"/>
      <c r="F707" s="50"/>
      <c r="G707" s="50"/>
      <c r="H707" s="50"/>
      <c r="I707" s="50"/>
      <c r="J707" s="102"/>
      <c r="K707" s="46"/>
      <c r="L707" s="46"/>
      <c r="M707" s="46"/>
      <c r="N707" s="46"/>
      <c r="O707" s="46"/>
      <c r="P707" s="46"/>
      <c r="Q707" s="46"/>
      <c r="R707" s="46"/>
      <c r="S707" s="46"/>
      <c r="T707" s="46"/>
      <c r="U707" s="46"/>
      <c r="V707" s="46"/>
      <c r="W707" s="46"/>
      <c r="X707" s="46"/>
      <c r="Y707" s="46"/>
      <c r="Z707" s="46"/>
      <c r="AA707" s="46"/>
      <c r="AB707" s="46"/>
      <c r="AC707" s="46"/>
      <c r="AD707" s="46"/>
      <c r="AE707" s="46"/>
      <c r="AF707" s="46"/>
      <c r="AG707" s="46"/>
      <c r="AH707" s="46"/>
      <c r="AI707" s="46"/>
      <c r="AJ707" s="46"/>
      <c r="AK707" s="46"/>
      <c r="AL707" s="46"/>
    </row>
    <row r="708">
      <c r="A708" s="50"/>
      <c r="B708" s="46"/>
      <c r="C708" s="46"/>
      <c r="D708" s="46"/>
      <c r="E708" s="70"/>
      <c r="F708" s="50"/>
      <c r="G708" s="50"/>
      <c r="H708" s="50"/>
      <c r="I708" s="50"/>
      <c r="J708" s="102"/>
      <c r="K708" s="46"/>
      <c r="L708" s="46"/>
      <c r="M708" s="46"/>
      <c r="N708" s="46"/>
      <c r="O708" s="46"/>
      <c r="P708" s="46"/>
      <c r="Q708" s="46"/>
      <c r="R708" s="46"/>
      <c r="S708" s="46"/>
      <c r="T708" s="46"/>
      <c r="U708" s="46"/>
      <c r="V708" s="46"/>
      <c r="W708" s="46"/>
      <c r="X708" s="46"/>
      <c r="Y708" s="46"/>
      <c r="Z708" s="46"/>
      <c r="AA708" s="46"/>
      <c r="AB708" s="46"/>
      <c r="AC708" s="46"/>
      <c r="AD708" s="46"/>
      <c r="AE708" s="46"/>
      <c r="AF708" s="46"/>
      <c r="AG708" s="46"/>
      <c r="AH708" s="46"/>
      <c r="AI708" s="46"/>
      <c r="AJ708" s="46"/>
      <c r="AK708" s="46"/>
      <c r="AL708" s="46"/>
    </row>
    <row r="709">
      <c r="A709" s="50"/>
      <c r="B709" s="46"/>
      <c r="C709" s="46"/>
      <c r="D709" s="46"/>
      <c r="E709" s="70"/>
      <c r="F709" s="50"/>
      <c r="G709" s="50"/>
      <c r="H709" s="50"/>
      <c r="I709" s="50"/>
      <c r="J709" s="102"/>
      <c r="K709" s="46"/>
      <c r="L709" s="46"/>
      <c r="M709" s="46"/>
      <c r="N709" s="46"/>
      <c r="O709" s="46"/>
      <c r="P709" s="46"/>
      <c r="Q709" s="46"/>
      <c r="R709" s="46"/>
      <c r="S709" s="46"/>
      <c r="T709" s="46"/>
      <c r="U709" s="46"/>
      <c r="V709" s="46"/>
      <c r="W709" s="46"/>
      <c r="X709" s="46"/>
      <c r="Y709" s="46"/>
      <c r="Z709" s="46"/>
      <c r="AA709" s="46"/>
      <c r="AB709" s="46"/>
      <c r="AC709" s="46"/>
      <c r="AD709" s="46"/>
      <c r="AE709" s="46"/>
      <c r="AF709" s="46"/>
      <c r="AG709" s="46"/>
      <c r="AH709" s="46"/>
      <c r="AI709" s="46"/>
      <c r="AJ709" s="46"/>
      <c r="AK709" s="46"/>
      <c r="AL709" s="46"/>
    </row>
    <row r="710">
      <c r="A710" s="50"/>
      <c r="B710" s="46"/>
      <c r="C710" s="46"/>
      <c r="D710" s="46"/>
      <c r="E710" s="70"/>
      <c r="F710" s="50"/>
      <c r="G710" s="50"/>
      <c r="H710" s="50"/>
      <c r="I710" s="50"/>
      <c r="J710" s="102"/>
      <c r="K710" s="46"/>
      <c r="L710" s="46"/>
      <c r="M710" s="46"/>
      <c r="N710" s="46"/>
      <c r="O710" s="46"/>
      <c r="P710" s="46"/>
      <c r="Q710" s="46"/>
      <c r="R710" s="46"/>
      <c r="S710" s="46"/>
      <c r="T710" s="46"/>
      <c r="U710" s="46"/>
      <c r="V710" s="46"/>
      <c r="W710" s="46"/>
      <c r="X710" s="46"/>
      <c r="Y710" s="46"/>
      <c r="Z710" s="46"/>
      <c r="AA710" s="46"/>
      <c r="AB710" s="46"/>
      <c r="AC710" s="46"/>
      <c r="AD710" s="46"/>
      <c r="AE710" s="46"/>
      <c r="AF710" s="46"/>
      <c r="AG710" s="46"/>
      <c r="AH710" s="46"/>
      <c r="AI710" s="46"/>
      <c r="AJ710" s="46"/>
      <c r="AK710" s="46"/>
      <c r="AL710" s="46"/>
    </row>
    <row r="711">
      <c r="A711" s="50"/>
      <c r="B711" s="46"/>
      <c r="C711" s="46"/>
      <c r="D711" s="46"/>
      <c r="E711" s="70"/>
      <c r="F711" s="50"/>
      <c r="G711" s="50"/>
      <c r="H711" s="50"/>
      <c r="I711" s="50"/>
      <c r="J711" s="102"/>
      <c r="K711" s="46"/>
      <c r="L711" s="46"/>
      <c r="M711" s="46"/>
      <c r="N711" s="46"/>
      <c r="O711" s="46"/>
      <c r="P711" s="46"/>
      <c r="Q711" s="46"/>
      <c r="R711" s="46"/>
      <c r="S711" s="46"/>
      <c r="T711" s="46"/>
      <c r="U711" s="46"/>
      <c r="V711" s="46"/>
      <c r="W711" s="46"/>
      <c r="X711" s="46"/>
      <c r="Y711" s="46"/>
      <c r="Z711" s="46"/>
      <c r="AA711" s="46"/>
      <c r="AB711" s="46"/>
      <c r="AC711" s="46"/>
      <c r="AD711" s="46"/>
      <c r="AE711" s="46"/>
      <c r="AF711" s="46"/>
      <c r="AG711" s="46"/>
      <c r="AH711" s="46"/>
      <c r="AI711" s="46"/>
      <c r="AJ711" s="46"/>
      <c r="AK711" s="46"/>
      <c r="AL711" s="46"/>
    </row>
    <row r="712">
      <c r="A712" s="50"/>
      <c r="B712" s="46"/>
      <c r="C712" s="46"/>
      <c r="D712" s="46"/>
      <c r="E712" s="70"/>
      <c r="F712" s="50"/>
      <c r="G712" s="50"/>
      <c r="H712" s="50"/>
      <c r="I712" s="50"/>
      <c r="J712" s="102"/>
      <c r="K712" s="46"/>
      <c r="L712" s="46"/>
      <c r="M712" s="46"/>
      <c r="N712" s="46"/>
      <c r="O712" s="46"/>
      <c r="P712" s="46"/>
      <c r="Q712" s="46"/>
      <c r="R712" s="46"/>
      <c r="S712" s="46"/>
      <c r="T712" s="46"/>
      <c r="U712" s="46"/>
      <c r="V712" s="46"/>
      <c r="W712" s="46"/>
      <c r="X712" s="46"/>
      <c r="Y712" s="46"/>
      <c r="Z712" s="46"/>
      <c r="AA712" s="46"/>
      <c r="AB712" s="46"/>
      <c r="AC712" s="46"/>
      <c r="AD712" s="46"/>
      <c r="AE712" s="46"/>
      <c r="AF712" s="46"/>
      <c r="AG712" s="46"/>
      <c r="AH712" s="46"/>
      <c r="AI712" s="46"/>
      <c r="AJ712" s="46"/>
      <c r="AK712" s="46"/>
      <c r="AL712" s="46"/>
    </row>
    <row r="713">
      <c r="A713" s="50"/>
      <c r="B713" s="46"/>
      <c r="C713" s="46"/>
      <c r="D713" s="46"/>
      <c r="E713" s="70"/>
      <c r="F713" s="50"/>
      <c r="G713" s="50"/>
      <c r="H713" s="50"/>
      <c r="I713" s="50"/>
      <c r="J713" s="102"/>
      <c r="K713" s="46"/>
      <c r="L713" s="46"/>
      <c r="M713" s="46"/>
      <c r="N713" s="46"/>
      <c r="O713" s="46"/>
      <c r="P713" s="46"/>
      <c r="Q713" s="46"/>
      <c r="R713" s="46"/>
      <c r="S713" s="46"/>
      <c r="T713" s="46"/>
      <c r="U713" s="46"/>
      <c r="V713" s="46"/>
      <c r="W713" s="46"/>
      <c r="X713" s="46"/>
      <c r="Y713" s="46"/>
      <c r="Z713" s="46"/>
      <c r="AA713" s="46"/>
      <c r="AB713" s="46"/>
      <c r="AC713" s="46"/>
      <c r="AD713" s="46"/>
      <c r="AE713" s="46"/>
      <c r="AF713" s="46"/>
      <c r="AG713" s="46"/>
      <c r="AH713" s="46"/>
      <c r="AI713" s="46"/>
      <c r="AJ713" s="46"/>
      <c r="AK713" s="46"/>
      <c r="AL713" s="46"/>
    </row>
    <row r="714">
      <c r="A714" s="50"/>
      <c r="B714" s="46"/>
      <c r="C714" s="46"/>
      <c r="D714" s="46"/>
      <c r="E714" s="70"/>
      <c r="F714" s="50"/>
      <c r="G714" s="50"/>
      <c r="H714" s="50"/>
      <c r="I714" s="50"/>
      <c r="J714" s="102"/>
      <c r="K714" s="46"/>
      <c r="L714" s="46"/>
      <c r="M714" s="46"/>
      <c r="N714" s="46"/>
      <c r="O714" s="46"/>
      <c r="P714" s="46"/>
      <c r="Q714" s="46"/>
      <c r="R714" s="46"/>
      <c r="S714" s="46"/>
      <c r="T714" s="46"/>
      <c r="U714" s="46"/>
      <c r="V714" s="46"/>
      <c r="W714" s="46"/>
      <c r="X714" s="46"/>
      <c r="Y714" s="46"/>
      <c r="Z714" s="46"/>
      <c r="AA714" s="46"/>
      <c r="AB714" s="46"/>
      <c r="AC714" s="46"/>
      <c r="AD714" s="46"/>
      <c r="AE714" s="46"/>
      <c r="AF714" s="46"/>
      <c r="AG714" s="46"/>
      <c r="AH714" s="46"/>
      <c r="AI714" s="46"/>
      <c r="AJ714" s="46"/>
      <c r="AK714" s="46"/>
      <c r="AL714" s="46"/>
    </row>
    <row r="715">
      <c r="A715" s="50"/>
      <c r="B715" s="46"/>
      <c r="C715" s="46"/>
      <c r="D715" s="46"/>
      <c r="E715" s="70"/>
      <c r="F715" s="50"/>
      <c r="G715" s="50"/>
      <c r="H715" s="50"/>
      <c r="I715" s="50"/>
      <c r="J715" s="102"/>
      <c r="K715" s="46"/>
      <c r="L715" s="46"/>
      <c r="M715" s="46"/>
      <c r="N715" s="46"/>
      <c r="O715" s="46"/>
      <c r="P715" s="46"/>
      <c r="Q715" s="46"/>
      <c r="R715" s="46"/>
      <c r="S715" s="46"/>
      <c r="T715" s="46"/>
      <c r="U715" s="46"/>
      <c r="V715" s="46"/>
      <c r="W715" s="46"/>
      <c r="X715" s="46"/>
      <c r="Y715" s="46"/>
      <c r="Z715" s="46"/>
      <c r="AA715" s="46"/>
      <c r="AB715" s="46"/>
      <c r="AC715" s="46"/>
      <c r="AD715" s="46"/>
      <c r="AE715" s="46"/>
      <c r="AF715" s="46"/>
      <c r="AG715" s="46"/>
      <c r="AH715" s="46"/>
      <c r="AI715" s="46"/>
      <c r="AJ715" s="46"/>
      <c r="AK715" s="46"/>
      <c r="AL715" s="46"/>
    </row>
    <row r="716">
      <c r="A716" s="50"/>
      <c r="B716" s="46"/>
      <c r="C716" s="46"/>
      <c r="D716" s="46"/>
      <c r="E716" s="70"/>
      <c r="F716" s="50"/>
      <c r="G716" s="50"/>
      <c r="H716" s="50"/>
      <c r="I716" s="50"/>
      <c r="J716" s="102"/>
      <c r="K716" s="46"/>
      <c r="L716" s="46"/>
      <c r="M716" s="46"/>
      <c r="N716" s="46"/>
      <c r="O716" s="46"/>
      <c r="P716" s="46"/>
      <c r="Q716" s="46"/>
      <c r="R716" s="46"/>
      <c r="S716" s="46"/>
      <c r="T716" s="46"/>
      <c r="U716" s="46"/>
      <c r="V716" s="46"/>
      <c r="W716" s="46"/>
      <c r="X716" s="46"/>
      <c r="Y716" s="46"/>
      <c r="Z716" s="46"/>
      <c r="AA716" s="46"/>
      <c r="AB716" s="46"/>
      <c r="AC716" s="46"/>
      <c r="AD716" s="46"/>
      <c r="AE716" s="46"/>
      <c r="AF716" s="46"/>
      <c r="AG716" s="46"/>
      <c r="AH716" s="46"/>
      <c r="AI716" s="46"/>
      <c r="AJ716" s="46"/>
      <c r="AK716" s="46"/>
      <c r="AL716" s="46"/>
    </row>
    <row r="717">
      <c r="A717" s="50"/>
      <c r="B717" s="46"/>
      <c r="C717" s="46"/>
      <c r="D717" s="46"/>
      <c r="E717" s="70"/>
      <c r="F717" s="50"/>
      <c r="G717" s="50"/>
      <c r="H717" s="50"/>
      <c r="I717" s="50"/>
      <c r="J717" s="102"/>
      <c r="K717" s="46"/>
      <c r="L717" s="46"/>
      <c r="M717" s="46"/>
      <c r="N717" s="46"/>
      <c r="O717" s="46"/>
      <c r="P717" s="46"/>
      <c r="Q717" s="46"/>
      <c r="R717" s="46"/>
      <c r="S717" s="46"/>
      <c r="T717" s="46"/>
      <c r="U717" s="46"/>
      <c r="V717" s="46"/>
      <c r="W717" s="46"/>
      <c r="X717" s="46"/>
      <c r="Y717" s="46"/>
      <c r="Z717" s="46"/>
      <c r="AA717" s="46"/>
      <c r="AB717" s="46"/>
      <c r="AC717" s="46"/>
      <c r="AD717" s="46"/>
      <c r="AE717" s="46"/>
      <c r="AF717" s="46"/>
      <c r="AG717" s="46"/>
      <c r="AH717" s="46"/>
      <c r="AI717" s="46"/>
      <c r="AJ717" s="46"/>
      <c r="AK717" s="46"/>
      <c r="AL717" s="46"/>
    </row>
    <row r="718">
      <c r="A718" s="50"/>
      <c r="B718" s="46"/>
      <c r="C718" s="46"/>
      <c r="D718" s="46"/>
      <c r="E718" s="70"/>
      <c r="F718" s="50"/>
      <c r="G718" s="50"/>
      <c r="H718" s="50"/>
      <c r="I718" s="50"/>
      <c r="J718" s="102"/>
      <c r="K718" s="46"/>
      <c r="L718" s="46"/>
      <c r="M718" s="46"/>
      <c r="N718" s="46"/>
      <c r="O718" s="46"/>
      <c r="P718" s="46"/>
      <c r="Q718" s="46"/>
      <c r="R718" s="46"/>
      <c r="S718" s="46"/>
      <c r="T718" s="46"/>
      <c r="U718" s="46"/>
      <c r="V718" s="46"/>
      <c r="W718" s="46"/>
      <c r="X718" s="46"/>
      <c r="Y718" s="46"/>
      <c r="Z718" s="46"/>
      <c r="AA718" s="46"/>
      <c r="AB718" s="46"/>
      <c r="AC718" s="46"/>
      <c r="AD718" s="46"/>
      <c r="AE718" s="46"/>
      <c r="AF718" s="46"/>
      <c r="AG718" s="46"/>
      <c r="AH718" s="46"/>
      <c r="AI718" s="46"/>
      <c r="AJ718" s="46"/>
      <c r="AK718" s="46"/>
      <c r="AL718" s="46"/>
    </row>
    <row r="719">
      <c r="A719" s="50"/>
      <c r="B719" s="46"/>
      <c r="C719" s="46"/>
      <c r="D719" s="46"/>
      <c r="E719" s="70"/>
      <c r="F719" s="50"/>
      <c r="G719" s="50"/>
      <c r="H719" s="50"/>
      <c r="I719" s="50"/>
      <c r="J719" s="102"/>
      <c r="K719" s="46"/>
      <c r="L719" s="46"/>
      <c r="M719" s="46"/>
      <c r="N719" s="46"/>
      <c r="O719" s="46"/>
      <c r="P719" s="46"/>
      <c r="Q719" s="46"/>
      <c r="R719" s="46"/>
      <c r="S719" s="46"/>
      <c r="T719" s="46"/>
      <c r="U719" s="46"/>
      <c r="V719" s="46"/>
      <c r="W719" s="46"/>
      <c r="X719" s="46"/>
      <c r="Y719" s="46"/>
      <c r="Z719" s="46"/>
      <c r="AA719" s="46"/>
      <c r="AB719" s="46"/>
      <c r="AC719" s="46"/>
      <c r="AD719" s="46"/>
      <c r="AE719" s="46"/>
      <c r="AF719" s="46"/>
      <c r="AG719" s="46"/>
      <c r="AH719" s="46"/>
      <c r="AI719" s="46"/>
      <c r="AJ719" s="46"/>
      <c r="AK719" s="46"/>
      <c r="AL719" s="46"/>
    </row>
    <row r="720">
      <c r="A720" s="50"/>
      <c r="B720" s="46"/>
      <c r="C720" s="46"/>
      <c r="D720" s="46"/>
      <c r="E720" s="70"/>
      <c r="F720" s="50"/>
      <c r="G720" s="50"/>
      <c r="H720" s="50"/>
      <c r="I720" s="50"/>
      <c r="J720" s="102"/>
      <c r="K720" s="46"/>
      <c r="L720" s="46"/>
      <c r="M720" s="46"/>
      <c r="N720" s="46"/>
      <c r="O720" s="46"/>
      <c r="P720" s="46"/>
      <c r="Q720" s="46"/>
      <c r="R720" s="46"/>
      <c r="S720" s="46"/>
      <c r="T720" s="46"/>
      <c r="U720" s="46"/>
      <c r="V720" s="46"/>
      <c r="W720" s="46"/>
      <c r="X720" s="46"/>
      <c r="Y720" s="46"/>
      <c r="Z720" s="46"/>
      <c r="AA720" s="46"/>
      <c r="AB720" s="46"/>
      <c r="AC720" s="46"/>
      <c r="AD720" s="46"/>
      <c r="AE720" s="46"/>
      <c r="AF720" s="46"/>
      <c r="AG720" s="46"/>
      <c r="AH720" s="46"/>
      <c r="AI720" s="46"/>
      <c r="AJ720" s="46"/>
      <c r="AK720" s="46"/>
      <c r="AL720" s="46"/>
    </row>
    <row r="721">
      <c r="A721" s="50"/>
      <c r="B721" s="46"/>
      <c r="C721" s="46"/>
      <c r="D721" s="46"/>
      <c r="E721" s="70"/>
      <c r="F721" s="50"/>
      <c r="G721" s="50"/>
      <c r="H721" s="50"/>
      <c r="I721" s="50"/>
      <c r="J721" s="102"/>
      <c r="K721" s="46"/>
      <c r="L721" s="46"/>
      <c r="M721" s="46"/>
      <c r="N721" s="46"/>
      <c r="O721" s="46"/>
      <c r="P721" s="46"/>
      <c r="Q721" s="46"/>
      <c r="R721" s="46"/>
      <c r="S721" s="46"/>
      <c r="T721" s="46"/>
      <c r="U721" s="46"/>
      <c r="V721" s="46"/>
      <c r="W721" s="46"/>
      <c r="X721" s="46"/>
      <c r="Y721" s="46"/>
      <c r="Z721" s="46"/>
      <c r="AA721" s="46"/>
      <c r="AB721" s="46"/>
      <c r="AC721" s="46"/>
      <c r="AD721" s="46"/>
      <c r="AE721" s="46"/>
      <c r="AF721" s="46"/>
      <c r="AG721" s="46"/>
      <c r="AH721" s="46"/>
      <c r="AI721" s="46"/>
      <c r="AJ721" s="46"/>
      <c r="AK721" s="46"/>
      <c r="AL721" s="46"/>
    </row>
    <row r="722">
      <c r="A722" s="50"/>
      <c r="B722" s="46"/>
      <c r="C722" s="46"/>
      <c r="D722" s="46"/>
      <c r="E722" s="70"/>
      <c r="F722" s="50"/>
      <c r="G722" s="50"/>
      <c r="H722" s="50"/>
      <c r="I722" s="50"/>
      <c r="J722" s="102"/>
      <c r="K722" s="46"/>
      <c r="L722" s="46"/>
      <c r="M722" s="46"/>
      <c r="N722" s="46"/>
      <c r="O722" s="46"/>
      <c r="P722" s="46"/>
      <c r="Q722" s="46"/>
      <c r="R722" s="46"/>
      <c r="S722" s="46"/>
      <c r="T722" s="46"/>
      <c r="U722" s="46"/>
      <c r="V722" s="46"/>
      <c r="W722" s="46"/>
      <c r="X722" s="46"/>
      <c r="Y722" s="46"/>
      <c r="Z722" s="46"/>
      <c r="AA722" s="46"/>
      <c r="AB722" s="46"/>
      <c r="AC722" s="46"/>
      <c r="AD722" s="46"/>
      <c r="AE722" s="46"/>
      <c r="AF722" s="46"/>
      <c r="AG722" s="46"/>
      <c r="AH722" s="46"/>
      <c r="AI722" s="46"/>
      <c r="AJ722" s="46"/>
      <c r="AK722" s="46"/>
      <c r="AL722" s="46"/>
    </row>
    <row r="723">
      <c r="A723" s="50"/>
      <c r="B723" s="46"/>
      <c r="C723" s="46"/>
      <c r="D723" s="46"/>
      <c r="E723" s="70"/>
      <c r="F723" s="50"/>
      <c r="G723" s="50"/>
      <c r="H723" s="50"/>
      <c r="I723" s="50"/>
      <c r="J723" s="102"/>
      <c r="K723" s="46"/>
      <c r="L723" s="46"/>
      <c r="M723" s="46"/>
      <c r="N723" s="46"/>
      <c r="O723" s="46"/>
      <c r="P723" s="46"/>
      <c r="Q723" s="46"/>
      <c r="R723" s="46"/>
      <c r="S723" s="46"/>
      <c r="T723" s="46"/>
      <c r="U723" s="46"/>
      <c r="V723" s="46"/>
      <c r="W723" s="46"/>
      <c r="X723" s="46"/>
      <c r="Y723" s="46"/>
      <c r="Z723" s="46"/>
      <c r="AA723" s="46"/>
      <c r="AB723" s="46"/>
      <c r="AC723" s="46"/>
      <c r="AD723" s="46"/>
      <c r="AE723" s="46"/>
      <c r="AF723" s="46"/>
      <c r="AG723" s="46"/>
      <c r="AH723" s="46"/>
      <c r="AI723" s="46"/>
      <c r="AJ723" s="46"/>
      <c r="AK723" s="46"/>
      <c r="AL723" s="46"/>
    </row>
    <row r="724">
      <c r="A724" s="50"/>
      <c r="B724" s="46"/>
      <c r="C724" s="46"/>
      <c r="D724" s="46"/>
      <c r="E724" s="70"/>
      <c r="F724" s="50"/>
      <c r="G724" s="50"/>
      <c r="H724" s="50"/>
      <c r="I724" s="50"/>
      <c r="J724" s="102"/>
      <c r="K724" s="46"/>
      <c r="L724" s="46"/>
      <c r="M724" s="46"/>
      <c r="N724" s="46"/>
      <c r="O724" s="46"/>
      <c r="P724" s="46"/>
      <c r="Q724" s="46"/>
      <c r="R724" s="46"/>
      <c r="S724" s="46"/>
      <c r="T724" s="46"/>
      <c r="U724" s="46"/>
      <c r="V724" s="46"/>
      <c r="W724" s="46"/>
      <c r="X724" s="46"/>
      <c r="Y724" s="46"/>
      <c r="Z724" s="46"/>
      <c r="AA724" s="46"/>
      <c r="AB724" s="46"/>
      <c r="AC724" s="46"/>
      <c r="AD724" s="46"/>
      <c r="AE724" s="46"/>
      <c r="AF724" s="46"/>
      <c r="AG724" s="46"/>
      <c r="AH724" s="46"/>
      <c r="AI724" s="46"/>
      <c r="AJ724" s="46"/>
      <c r="AK724" s="46"/>
      <c r="AL724" s="46"/>
    </row>
    <row r="725">
      <c r="A725" s="50"/>
      <c r="B725" s="46"/>
      <c r="C725" s="46"/>
      <c r="D725" s="46"/>
      <c r="E725" s="70"/>
      <c r="F725" s="50"/>
      <c r="G725" s="50"/>
      <c r="H725" s="50"/>
      <c r="I725" s="50"/>
      <c r="J725" s="102"/>
      <c r="K725" s="46"/>
      <c r="L725" s="46"/>
      <c r="M725" s="46"/>
      <c r="N725" s="46"/>
      <c r="O725" s="46"/>
      <c r="P725" s="46"/>
      <c r="Q725" s="46"/>
      <c r="R725" s="46"/>
      <c r="S725" s="46"/>
      <c r="T725" s="46"/>
      <c r="U725" s="46"/>
      <c r="V725" s="46"/>
      <c r="W725" s="46"/>
      <c r="X725" s="46"/>
      <c r="Y725" s="46"/>
      <c r="Z725" s="46"/>
      <c r="AA725" s="46"/>
      <c r="AB725" s="46"/>
      <c r="AC725" s="46"/>
      <c r="AD725" s="46"/>
      <c r="AE725" s="46"/>
      <c r="AF725" s="46"/>
      <c r="AG725" s="46"/>
      <c r="AH725" s="46"/>
      <c r="AI725" s="46"/>
      <c r="AJ725" s="46"/>
      <c r="AK725" s="46"/>
      <c r="AL725" s="46"/>
    </row>
    <row r="726">
      <c r="A726" s="50"/>
      <c r="B726" s="46"/>
      <c r="C726" s="46"/>
      <c r="D726" s="46"/>
      <c r="E726" s="70"/>
      <c r="F726" s="50"/>
      <c r="G726" s="50"/>
      <c r="H726" s="50"/>
      <c r="I726" s="50"/>
      <c r="J726" s="102"/>
      <c r="K726" s="46"/>
      <c r="L726" s="46"/>
      <c r="M726" s="46"/>
      <c r="N726" s="46"/>
      <c r="O726" s="46"/>
      <c r="P726" s="46"/>
      <c r="Q726" s="46"/>
      <c r="R726" s="46"/>
      <c r="S726" s="46"/>
      <c r="T726" s="46"/>
      <c r="U726" s="46"/>
      <c r="V726" s="46"/>
      <c r="W726" s="46"/>
      <c r="X726" s="46"/>
      <c r="Y726" s="46"/>
      <c r="Z726" s="46"/>
      <c r="AA726" s="46"/>
      <c r="AB726" s="46"/>
      <c r="AC726" s="46"/>
      <c r="AD726" s="46"/>
      <c r="AE726" s="46"/>
      <c r="AF726" s="46"/>
      <c r="AG726" s="46"/>
      <c r="AH726" s="46"/>
      <c r="AI726" s="46"/>
      <c r="AJ726" s="46"/>
      <c r="AK726" s="46"/>
      <c r="AL726" s="46"/>
    </row>
    <row r="727">
      <c r="A727" s="50"/>
      <c r="B727" s="46"/>
      <c r="C727" s="46"/>
      <c r="D727" s="46"/>
      <c r="E727" s="70"/>
      <c r="F727" s="50"/>
      <c r="G727" s="50"/>
      <c r="H727" s="50"/>
      <c r="I727" s="50"/>
      <c r="J727" s="102"/>
      <c r="K727" s="46"/>
      <c r="L727" s="46"/>
      <c r="M727" s="46"/>
      <c r="N727" s="46"/>
      <c r="O727" s="46"/>
      <c r="P727" s="46"/>
      <c r="Q727" s="46"/>
      <c r="R727" s="46"/>
      <c r="S727" s="46"/>
      <c r="T727" s="46"/>
      <c r="U727" s="46"/>
      <c r="V727" s="46"/>
      <c r="W727" s="46"/>
      <c r="X727" s="46"/>
      <c r="Y727" s="46"/>
      <c r="Z727" s="46"/>
      <c r="AA727" s="46"/>
      <c r="AB727" s="46"/>
      <c r="AC727" s="46"/>
      <c r="AD727" s="46"/>
      <c r="AE727" s="46"/>
      <c r="AF727" s="46"/>
      <c r="AG727" s="46"/>
      <c r="AH727" s="46"/>
      <c r="AI727" s="46"/>
      <c r="AJ727" s="46"/>
      <c r="AK727" s="46"/>
      <c r="AL727" s="46"/>
    </row>
    <row r="728">
      <c r="A728" s="50"/>
      <c r="B728" s="46"/>
      <c r="C728" s="46"/>
      <c r="D728" s="46"/>
      <c r="E728" s="70"/>
      <c r="F728" s="50"/>
      <c r="G728" s="50"/>
      <c r="H728" s="50"/>
      <c r="I728" s="50"/>
      <c r="J728" s="102"/>
      <c r="K728" s="46"/>
      <c r="L728" s="46"/>
      <c r="M728" s="46"/>
      <c r="N728" s="46"/>
      <c r="O728" s="46"/>
      <c r="P728" s="46"/>
      <c r="Q728" s="46"/>
      <c r="R728" s="46"/>
      <c r="S728" s="46"/>
      <c r="T728" s="46"/>
      <c r="U728" s="46"/>
      <c r="V728" s="46"/>
      <c r="W728" s="46"/>
      <c r="X728" s="46"/>
      <c r="Y728" s="46"/>
      <c r="Z728" s="46"/>
      <c r="AA728" s="46"/>
      <c r="AB728" s="46"/>
      <c r="AC728" s="46"/>
      <c r="AD728" s="46"/>
      <c r="AE728" s="46"/>
      <c r="AF728" s="46"/>
      <c r="AG728" s="46"/>
      <c r="AH728" s="46"/>
      <c r="AI728" s="46"/>
      <c r="AJ728" s="46"/>
      <c r="AK728" s="46"/>
      <c r="AL728" s="46"/>
    </row>
    <row r="729">
      <c r="A729" s="50"/>
      <c r="B729" s="46"/>
      <c r="C729" s="46"/>
      <c r="D729" s="46"/>
      <c r="E729" s="70"/>
      <c r="F729" s="50"/>
      <c r="G729" s="50"/>
      <c r="H729" s="50"/>
      <c r="I729" s="50"/>
      <c r="J729" s="102"/>
      <c r="K729" s="46"/>
      <c r="L729" s="46"/>
      <c r="M729" s="46"/>
      <c r="N729" s="46"/>
      <c r="O729" s="46"/>
      <c r="P729" s="46"/>
      <c r="Q729" s="46"/>
      <c r="R729" s="46"/>
      <c r="S729" s="46"/>
      <c r="T729" s="46"/>
      <c r="U729" s="46"/>
      <c r="V729" s="46"/>
      <c r="W729" s="46"/>
      <c r="X729" s="46"/>
      <c r="Y729" s="46"/>
      <c r="Z729" s="46"/>
      <c r="AA729" s="46"/>
      <c r="AB729" s="46"/>
      <c r="AC729" s="46"/>
      <c r="AD729" s="46"/>
      <c r="AE729" s="46"/>
      <c r="AF729" s="46"/>
      <c r="AG729" s="46"/>
      <c r="AH729" s="46"/>
      <c r="AI729" s="46"/>
      <c r="AJ729" s="46"/>
      <c r="AK729" s="46"/>
      <c r="AL729" s="46"/>
    </row>
    <row r="730">
      <c r="A730" s="50"/>
      <c r="B730" s="46"/>
      <c r="C730" s="46"/>
      <c r="D730" s="46"/>
      <c r="E730" s="70"/>
      <c r="F730" s="50"/>
      <c r="G730" s="50"/>
      <c r="H730" s="50"/>
      <c r="I730" s="50"/>
      <c r="J730" s="102"/>
      <c r="K730" s="46"/>
      <c r="L730" s="46"/>
      <c r="M730" s="46"/>
      <c r="N730" s="46"/>
      <c r="O730" s="46"/>
      <c r="P730" s="46"/>
      <c r="Q730" s="46"/>
      <c r="R730" s="46"/>
      <c r="S730" s="46"/>
      <c r="T730" s="46"/>
      <c r="U730" s="46"/>
      <c r="V730" s="46"/>
      <c r="W730" s="46"/>
      <c r="X730" s="46"/>
      <c r="Y730" s="46"/>
      <c r="Z730" s="46"/>
      <c r="AA730" s="46"/>
      <c r="AB730" s="46"/>
      <c r="AC730" s="46"/>
      <c r="AD730" s="46"/>
      <c r="AE730" s="46"/>
      <c r="AF730" s="46"/>
      <c r="AG730" s="46"/>
      <c r="AH730" s="46"/>
      <c r="AI730" s="46"/>
      <c r="AJ730" s="46"/>
      <c r="AK730" s="46"/>
      <c r="AL730" s="46"/>
    </row>
    <row r="731">
      <c r="A731" s="50"/>
      <c r="B731" s="46"/>
      <c r="C731" s="46"/>
      <c r="D731" s="46"/>
      <c r="E731" s="70"/>
      <c r="F731" s="50"/>
      <c r="G731" s="50"/>
      <c r="H731" s="50"/>
      <c r="I731" s="50"/>
      <c r="J731" s="102"/>
      <c r="K731" s="46"/>
      <c r="L731" s="46"/>
      <c r="M731" s="46"/>
      <c r="N731" s="46"/>
      <c r="O731" s="46"/>
      <c r="P731" s="46"/>
      <c r="Q731" s="46"/>
      <c r="R731" s="46"/>
      <c r="S731" s="46"/>
      <c r="T731" s="46"/>
      <c r="U731" s="46"/>
      <c r="V731" s="46"/>
      <c r="W731" s="46"/>
      <c r="X731" s="46"/>
      <c r="Y731" s="46"/>
      <c r="Z731" s="46"/>
      <c r="AA731" s="46"/>
      <c r="AB731" s="46"/>
      <c r="AC731" s="46"/>
      <c r="AD731" s="46"/>
      <c r="AE731" s="46"/>
      <c r="AF731" s="46"/>
      <c r="AG731" s="46"/>
      <c r="AH731" s="46"/>
      <c r="AI731" s="46"/>
      <c r="AJ731" s="46"/>
      <c r="AK731" s="46"/>
      <c r="AL731" s="46"/>
    </row>
    <row r="732">
      <c r="A732" s="50"/>
      <c r="B732" s="46"/>
      <c r="C732" s="46"/>
      <c r="D732" s="46"/>
      <c r="E732" s="70"/>
      <c r="F732" s="50"/>
      <c r="G732" s="50"/>
      <c r="H732" s="50"/>
      <c r="I732" s="50"/>
      <c r="J732" s="102"/>
      <c r="K732" s="46"/>
      <c r="L732" s="46"/>
      <c r="M732" s="46"/>
      <c r="N732" s="46"/>
      <c r="O732" s="46"/>
      <c r="P732" s="46"/>
      <c r="Q732" s="46"/>
      <c r="R732" s="46"/>
      <c r="S732" s="46"/>
      <c r="T732" s="46"/>
      <c r="U732" s="46"/>
      <c r="V732" s="46"/>
      <c r="W732" s="46"/>
      <c r="X732" s="46"/>
      <c r="Y732" s="46"/>
      <c r="Z732" s="46"/>
      <c r="AA732" s="46"/>
      <c r="AB732" s="46"/>
      <c r="AC732" s="46"/>
      <c r="AD732" s="46"/>
      <c r="AE732" s="46"/>
      <c r="AF732" s="46"/>
      <c r="AG732" s="46"/>
      <c r="AH732" s="46"/>
      <c r="AI732" s="46"/>
      <c r="AJ732" s="46"/>
      <c r="AK732" s="46"/>
      <c r="AL732" s="46"/>
    </row>
    <row r="733">
      <c r="A733" s="50"/>
      <c r="B733" s="46"/>
      <c r="C733" s="46"/>
      <c r="D733" s="46"/>
      <c r="E733" s="70"/>
      <c r="F733" s="50"/>
      <c r="G733" s="50"/>
      <c r="H733" s="50"/>
      <c r="I733" s="50"/>
      <c r="J733" s="102"/>
      <c r="K733" s="46"/>
      <c r="L733" s="46"/>
      <c r="M733" s="46"/>
      <c r="N733" s="46"/>
      <c r="O733" s="46"/>
      <c r="P733" s="46"/>
      <c r="Q733" s="46"/>
      <c r="R733" s="46"/>
      <c r="S733" s="46"/>
      <c r="T733" s="46"/>
      <c r="U733" s="46"/>
      <c r="V733" s="46"/>
      <c r="W733" s="46"/>
      <c r="X733" s="46"/>
      <c r="Y733" s="46"/>
      <c r="Z733" s="46"/>
      <c r="AA733" s="46"/>
      <c r="AB733" s="46"/>
      <c r="AC733" s="46"/>
      <c r="AD733" s="46"/>
      <c r="AE733" s="46"/>
      <c r="AF733" s="46"/>
      <c r="AG733" s="46"/>
      <c r="AH733" s="46"/>
      <c r="AI733" s="46"/>
      <c r="AJ733" s="46"/>
      <c r="AK733" s="46"/>
      <c r="AL733" s="46"/>
    </row>
    <row r="734">
      <c r="A734" s="50"/>
      <c r="B734" s="46"/>
      <c r="C734" s="46"/>
      <c r="D734" s="46"/>
      <c r="E734" s="70"/>
      <c r="F734" s="50"/>
      <c r="G734" s="50"/>
      <c r="H734" s="50"/>
      <c r="I734" s="50"/>
      <c r="J734" s="102"/>
      <c r="K734" s="46"/>
      <c r="L734" s="46"/>
      <c r="M734" s="46"/>
      <c r="N734" s="46"/>
      <c r="O734" s="46"/>
      <c r="P734" s="46"/>
      <c r="Q734" s="46"/>
      <c r="R734" s="46"/>
      <c r="S734" s="46"/>
      <c r="T734" s="46"/>
      <c r="U734" s="46"/>
      <c r="V734" s="46"/>
      <c r="W734" s="46"/>
      <c r="X734" s="46"/>
      <c r="Y734" s="46"/>
      <c r="Z734" s="46"/>
      <c r="AA734" s="46"/>
      <c r="AB734" s="46"/>
      <c r="AC734" s="46"/>
      <c r="AD734" s="46"/>
      <c r="AE734" s="46"/>
      <c r="AF734" s="46"/>
      <c r="AG734" s="46"/>
      <c r="AH734" s="46"/>
      <c r="AI734" s="46"/>
      <c r="AJ734" s="46"/>
      <c r="AK734" s="46"/>
      <c r="AL734" s="46"/>
    </row>
    <row r="735">
      <c r="A735" s="50"/>
      <c r="B735" s="46"/>
      <c r="C735" s="46"/>
      <c r="D735" s="46"/>
      <c r="E735" s="70"/>
      <c r="F735" s="50"/>
      <c r="G735" s="50"/>
      <c r="H735" s="50"/>
      <c r="I735" s="50"/>
      <c r="J735" s="102"/>
      <c r="K735" s="46"/>
      <c r="L735" s="46"/>
      <c r="M735" s="46"/>
      <c r="N735" s="46"/>
      <c r="O735" s="46"/>
      <c r="P735" s="46"/>
      <c r="Q735" s="46"/>
      <c r="R735" s="46"/>
      <c r="S735" s="46"/>
      <c r="T735" s="46"/>
      <c r="U735" s="46"/>
      <c r="V735" s="46"/>
      <c r="W735" s="46"/>
      <c r="X735" s="46"/>
      <c r="Y735" s="46"/>
      <c r="Z735" s="46"/>
      <c r="AA735" s="46"/>
      <c r="AB735" s="46"/>
      <c r="AC735" s="46"/>
      <c r="AD735" s="46"/>
      <c r="AE735" s="46"/>
      <c r="AF735" s="46"/>
      <c r="AG735" s="46"/>
      <c r="AH735" s="46"/>
      <c r="AI735" s="46"/>
      <c r="AJ735" s="46"/>
      <c r="AK735" s="46"/>
      <c r="AL735" s="46"/>
    </row>
    <row r="736">
      <c r="A736" s="50"/>
      <c r="B736" s="46"/>
      <c r="C736" s="46"/>
      <c r="D736" s="46"/>
      <c r="E736" s="70"/>
      <c r="F736" s="50"/>
      <c r="G736" s="50"/>
      <c r="H736" s="50"/>
      <c r="I736" s="50"/>
      <c r="J736" s="102"/>
      <c r="K736" s="46"/>
      <c r="L736" s="46"/>
      <c r="M736" s="46"/>
      <c r="N736" s="46"/>
      <c r="O736" s="46"/>
      <c r="P736" s="46"/>
      <c r="Q736" s="46"/>
      <c r="R736" s="46"/>
      <c r="S736" s="46"/>
      <c r="T736" s="46"/>
      <c r="U736" s="46"/>
      <c r="V736" s="46"/>
      <c r="W736" s="46"/>
      <c r="X736" s="46"/>
      <c r="Y736" s="46"/>
      <c r="Z736" s="46"/>
      <c r="AA736" s="46"/>
      <c r="AB736" s="46"/>
      <c r="AC736" s="46"/>
      <c r="AD736" s="46"/>
      <c r="AE736" s="46"/>
      <c r="AF736" s="46"/>
      <c r="AG736" s="46"/>
      <c r="AH736" s="46"/>
      <c r="AI736" s="46"/>
      <c r="AJ736" s="46"/>
      <c r="AK736" s="46"/>
      <c r="AL736" s="46"/>
    </row>
    <row r="737">
      <c r="A737" s="50"/>
      <c r="B737" s="46"/>
      <c r="C737" s="46"/>
      <c r="D737" s="46"/>
      <c r="E737" s="70"/>
      <c r="F737" s="50"/>
      <c r="G737" s="50"/>
      <c r="H737" s="50"/>
      <c r="I737" s="50"/>
      <c r="J737" s="102"/>
      <c r="K737" s="46"/>
      <c r="L737" s="46"/>
      <c r="M737" s="46"/>
      <c r="N737" s="46"/>
      <c r="O737" s="46"/>
      <c r="P737" s="46"/>
      <c r="Q737" s="46"/>
      <c r="R737" s="46"/>
      <c r="S737" s="46"/>
      <c r="T737" s="46"/>
      <c r="U737" s="46"/>
      <c r="V737" s="46"/>
      <c r="W737" s="46"/>
      <c r="X737" s="46"/>
      <c r="Y737" s="46"/>
      <c r="Z737" s="46"/>
      <c r="AA737" s="46"/>
      <c r="AB737" s="46"/>
      <c r="AC737" s="46"/>
      <c r="AD737" s="46"/>
      <c r="AE737" s="46"/>
      <c r="AF737" s="46"/>
      <c r="AG737" s="46"/>
      <c r="AH737" s="46"/>
      <c r="AI737" s="46"/>
      <c r="AJ737" s="46"/>
      <c r="AK737" s="46"/>
      <c r="AL737" s="46"/>
    </row>
    <row r="738">
      <c r="A738" s="50"/>
      <c r="B738" s="46"/>
      <c r="C738" s="46"/>
      <c r="D738" s="46"/>
      <c r="E738" s="70"/>
      <c r="F738" s="50"/>
      <c r="G738" s="50"/>
      <c r="H738" s="50"/>
      <c r="I738" s="50"/>
      <c r="J738" s="102"/>
      <c r="K738" s="46"/>
      <c r="L738" s="46"/>
      <c r="M738" s="46"/>
      <c r="N738" s="46"/>
      <c r="O738" s="46"/>
      <c r="P738" s="46"/>
      <c r="Q738" s="46"/>
      <c r="R738" s="46"/>
      <c r="S738" s="46"/>
      <c r="T738" s="46"/>
      <c r="U738" s="46"/>
      <c r="V738" s="46"/>
      <c r="W738" s="46"/>
      <c r="X738" s="46"/>
      <c r="Y738" s="46"/>
      <c r="Z738" s="46"/>
      <c r="AA738" s="46"/>
      <c r="AB738" s="46"/>
      <c r="AC738" s="46"/>
      <c r="AD738" s="46"/>
      <c r="AE738" s="46"/>
      <c r="AF738" s="46"/>
      <c r="AG738" s="46"/>
      <c r="AH738" s="46"/>
      <c r="AI738" s="46"/>
      <c r="AJ738" s="46"/>
      <c r="AK738" s="46"/>
      <c r="AL738" s="46"/>
    </row>
    <row r="739">
      <c r="A739" s="50"/>
      <c r="B739" s="46"/>
      <c r="C739" s="46"/>
      <c r="D739" s="46"/>
      <c r="E739" s="70"/>
      <c r="F739" s="50"/>
      <c r="G739" s="50"/>
      <c r="H739" s="50"/>
      <c r="I739" s="50"/>
      <c r="J739" s="102"/>
      <c r="K739" s="46"/>
      <c r="L739" s="46"/>
      <c r="M739" s="46"/>
      <c r="N739" s="46"/>
      <c r="O739" s="46"/>
      <c r="P739" s="46"/>
      <c r="Q739" s="46"/>
      <c r="R739" s="46"/>
      <c r="S739" s="46"/>
      <c r="T739" s="46"/>
      <c r="U739" s="46"/>
      <c r="V739" s="46"/>
      <c r="W739" s="46"/>
      <c r="X739" s="46"/>
      <c r="Y739" s="46"/>
      <c r="Z739" s="46"/>
      <c r="AA739" s="46"/>
      <c r="AB739" s="46"/>
      <c r="AC739" s="46"/>
      <c r="AD739" s="46"/>
      <c r="AE739" s="46"/>
      <c r="AF739" s="46"/>
      <c r="AG739" s="46"/>
      <c r="AH739" s="46"/>
      <c r="AI739" s="46"/>
      <c r="AJ739" s="46"/>
      <c r="AK739" s="46"/>
      <c r="AL739" s="46"/>
    </row>
    <row r="740">
      <c r="A740" s="50"/>
      <c r="B740" s="46"/>
      <c r="C740" s="46"/>
      <c r="D740" s="46"/>
      <c r="E740" s="70"/>
      <c r="F740" s="50"/>
      <c r="G740" s="50"/>
      <c r="H740" s="50"/>
      <c r="I740" s="50"/>
      <c r="J740" s="102"/>
      <c r="K740" s="46"/>
      <c r="L740" s="46"/>
      <c r="M740" s="46"/>
      <c r="N740" s="46"/>
      <c r="O740" s="46"/>
      <c r="P740" s="46"/>
      <c r="Q740" s="46"/>
      <c r="R740" s="46"/>
      <c r="S740" s="46"/>
      <c r="T740" s="46"/>
      <c r="U740" s="46"/>
      <c r="V740" s="46"/>
      <c r="W740" s="46"/>
      <c r="X740" s="46"/>
      <c r="Y740" s="46"/>
      <c r="Z740" s="46"/>
      <c r="AA740" s="46"/>
      <c r="AB740" s="46"/>
      <c r="AC740" s="46"/>
      <c r="AD740" s="46"/>
      <c r="AE740" s="46"/>
      <c r="AF740" s="46"/>
      <c r="AG740" s="46"/>
      <c r="AH740" s="46"/>
      <c r="AI740" s="46"/>
      <c r="AJ740" s="46"/>
      <c r="AK740" s="46"/>
      <c r="AL740" s="46"/>
    </row>
    <row r="741">
      <c r="A741" s="50"/>
      <c r="B741" s="46"/>
      <c r="C741" s="46"/>
      <c r="D741" s="46"/>
      <c r="E741" s="70"/>
      <c r="F741" s="50"/>
      <c r="G741" s="50"/>
      <c r="H741" s="50"/>
      <c r="I741" s="50"/>
      <c r="J741" s="102"/>
      <c r="K741" s="46"/>
      <c r="L741" s="46"/>
      <c r="M741" s="46"/>
      <c r="N741" s="46"/>
      <c r="O741" s="46"/>
      <c r="P741" s="46"/>
      <c r="Q741" s="46"/>
      <c r="R741" s="46"/>
      <c r="S741" s="46"/>
      <c r="T741" s="46"/>
      <c r="U741" s="46"/>
      <c r="V741" s="46"/>
      <c r="W741" s="46"/>
      <c r="X741" s="46"/>
      <c r="Y741" s="46"/>
      <c r="Z741" s="46"/>
      <c r="AA741" s="46"/>
      <c r="AB741" s="46"/>
      <c r="AC741" s="46"/>
      <c r="AD741" s="46"/>
      <c r="AE741" s="46"/>
      <c r="AF741" s="46"/>
      <c r="AG741" s="46"/>
      <c r="AH741" s="46"/>
      <c r="AI741" s="46"/>
      <c r="AJ741" s="46"/>
      <c r="AK741" s="46"/>
      <c r="AL741" s="46"/>
    </row>
    <row r="742">
      <c r="A742" s="50"/>
      <c r="B742" s="46"/>
      <c r="C742" s="46"/>
      <c r="D742" s="46"/>
      <c r="E742" s="70"/>
      <c r="F742" s="50"/>
      <c r="G742" s="50"/>
      <c r="H742" s="50"/>
      <c r="I742" s="50"/>
      <c r="J742" s="102"/>
      <c r="K742" s="46"/>
      <c r="L742" s="46"/>
      <c r="M742" s="46"/>
      <c r="N742" s="46"/>
      <c r="O742" s="46"/>
      <c r="P742" s="46"/>
      <c r="Q742" s="46"/>
      <c r="R742" s="46"/>
      <c r="S742" s="46"/>
      <c r="T742" s="46"/>
      <c r="U742" s="46"/>
      <c r="V742" s="46"/>
      <c r="W742" s="46"/>
      <c r="X742" s="46"/>
      <c r="Y742" s="46"/>
      <c r="Z742" s="46"/>
      <c r="AA742" s="46"/>
      <c r="AB742" s="46"/>
      <c r="AC742" s="46"/>
      <c r="AD742" s="46"/>
      <c r="AE742" s="46"/>
      <c r="AF742" s="46"/>
      <c r="AG742" s="46"/>
      <c r="AH742" s="46"/>
      <c r="AI742" s="46"/>
      <c r="AJ742" s="46"/>
      <c r="AK742" s="46"/>
      <c r="AL742" s="46"/>
    </row>
    <row r="743">
      <c r="A743" s="50"/>
      <c r="B743" s="46"/>
      <c r="C743" s="46"/>
      <c r="D743" s="46"/>
      <c r="E743" s="70"/>
      <c r="F743" s="50"/>
      <c r="G743" s="50"/>
      <c r="H743" s="50"/>
      <c r="I743" s="50"/>
      <c r="J743" s="102"/>
      <c r="K743" s="46"/>
      <c r="L743" s="46"/>
      <c r="M743" s="46"/>
      <c r="N743" s="46"/>
      <c r="O743" s="46"/>
      <c r="P743" s="46"/>
      <c r="Q743" s="46"/>
      <c r="R743" s="46"/>
      <c r="S743" s="46"/>
      <c r="T743" s="46"/>
      <c r="U743" s="46"/>
      <c r="V743" s="46"/>
      <c r="W743" s="46"/>
      <c r="X743" s="46"/>
      <c r="Y743" s="46"/>
      <c r="Z743" s="46"/>
      <c r="AA743" s="46"/>
      <c r="AB743" s="46"/>
      <c r="AC743" s="46"/>
      <c r="AD743" s="46"/>
      <c r="AE743" s="46"/>
      <c r="AF743" s="46"/>
      <c r="AG743" s="46"/>
      <c r="AH743" s="46"/>
      <c r="AI743" s="46"/>
      <c r="AJ743" s="46"/>
      <c r="AK743" s="46"/>
      <c r="AL743" s="46"/>
    </row>
    <row r="744">
      <c r="A744" s="50"/>
      <c r="B744" s="46"/>
      <c r="C744" s="46"/>
      <c r="D744" s="46"/>
      <c r="E744" s="70"/>
      <c r="F744" s="50"/>
      <c r="G744" s="50"/>
      <c r="H744" s="50"/>
      <c r="I744" s="50"/>
      <c r="J744" s="102"/>
      <c r="K744" s="46"/>
      <c r="L744" s="46"/>
      <c r="M744" s="46"/>
      <c r="N744" s="46"/>
      <c r="O744" s="46"/>
      <c r="P744" s="46"/>
      <c r="Q744" s="46"/>
      <c r="R744" s="46"/>
      <c r="S744" s="46"/>
      <c r="T744" s="46"/>
      <c r="U744" s="46"/>
      <c r="V744" s="46"/>
      <c r="W744" s="46"/>
      <c r="X744" s="46"/>
      <c r="Y744" s="46"/>
      <c r="Z744" s="46"/>
      <c r="AA744" s="46"/>
      <c r="AB744" s="46"/>
      <c r="AC744" s="46"/>
      <c r="AD744" s="46"/>
      <c r="AE744" s="46"/>
      <c r="AF744" s="46"/>
      <c r="AG744" s="46"/>
      <c r="AH744" s="46"/>
      <c r="AI744" s="46"/>
      <c r="AJ744" s="46"/>
      <c r="AK744" s="46"/>
      <c r="AL744" s="46"/>
    </row>
    <row r="745">
      <c r="A745" s="50"/>
      <c r="B745" s="46"/>
      <c r="C745" s="46"/>
      <c r="D745" s="46"/>
      <c r="E745" s="70"/>
      <c r="F745" s="50"/>
      <c r="G745" s="50"/>
      <c r="H745" s="50"/>
      <c r="I745" s="50"/>
      <c r="J745" s="102"/>
      <c r="K745" s="46"/>
      <c r="L745" s="46"/>
      <c r="M745" s="46"/>
      <c r="N745" s="46"/>
      <c r="O745" s="46"/>
      <c r="P745" s="46"/>
      <c r="Q745" s="46"/>
      <c r="R745" s="46"/>
      <c r="S745" s="46"/>
      <c r="T745" s="46"/>
      <c r="U745" s="46"/>
      <c r="V745" s="46"/>
      <c r="W745" s="46"/>
      <c r="X745" s="46"/>
      <c r="Y745" s="46"/>
      <c r="Z745" s="46"/>
      <c r="AA745" s="46"/>
      <c r="AB745" s="46"/>
      <c r="AC745" s="46"/>
      <c r="AD745" s="46"/>
      <c r="AE745" s="46"/>
      <c r="AF745" s="46"/>
      <c r="AG745" s="46"/>
      <c r="AH745" s="46"/>
      <c r="AI745" s="46"/>
      <c r="AJ745" s="46"/>
      <c r="AK745" s="46"/>
      <c r="AL745" s="46"/>
    </row>
    <row r="746">
      <c r="A746" s="50"/>
      <c r="B746" s="46"/>
      <c r="C746" s="46"/>
      <c r="D746" s="46"/>
      <c r="E746" s="70"/>
      <c r="F746" s="50"/>
      <c r="G746" s="50"/>
      <c r="H746" s="50"/>
      <c r="I746" s="50"/>
      <c r="J746" s="102"/>
      <c r="K746" s="46"/>
      <c r="L746" s="46"/>
      <c r="M746" s="46"/>
      <c r="N746" s="46"/>
      <c r="O746" s="46"/>
      <c r="P746" s="46"/>
      <c r="Q746" s="46"/>
      <c r="R746" s="46"/>
      <c r="S746" s="46"/>
      <c r="T746" s="46"/>
      <c r="U746" s="46"/>
      <c r="V746" s="46"/>
      <c r="W746" s="46"/>
      <c r="X746" s="46"/>
      <c r="Y746" s="46"/>
      <c r="Z746" s="46"/>
      <c r="AA746" s="46"/>
      <c r="AB746" s="46"/>
      <c r="AC746" s="46"/>
      <c r="AD746" s="46"/>
      <c r="AE746" s="46"/>
      <c r="AF746" s="46"/>
      <c r="AG746" s="46"/>
      <c r="AH746" s="46"/>
      <c r="AI746" s="46"/>
      <c r="AJ746" s="46"/>
      <c r="AK746" s="46"/>
      <c r="AL746" s="46"/>
    </row>
    <row r="747">
      <c r="A747" s="50"/>
      <c r="B747" s="46"/>
      <c r="C747" s="46"/>
      <c r="D747" s="46"/>
      <c r="E747" s="70"/>
      <c r="F747" s="50"/>
      <c r="G747" s="50"/>
      <c r="H747" s="50"/>
      <c r="I747" s="50"/>
      <c r="J747" s="102"/>
      <c r="K747" s="46"/>
      <c r="L747" s="46"/>
      <c r="M747" s="46"/>
      <c r="N747" s="46"/>
      <c r="O747" s="46"/>
      <c r="P747" s="46"/>
      <c r="Q747" s="46"/>
      <c r="R747" s="46"/>
      <c r="S747" s="46"/>
      <c r="T747" s="46"/>
      <c r="U747" s="46"/>
      <c r="V747" s="46"/>
      <c r="W747" s="46"/>
      <c r="X747" s="46"/>
      <c r="Y747" s="46"/>
      <c r="Z747" s="46"/>
      <c r="AA747" s="46"/>
      <c r="AB747" s="46"/>
      <c r="AC747" s="46"/>
      <c r="AD747" s="46"/>
      <c r="AE747" s="46"/>
      <c r="AF747" s="46"/>
      <c r="AG747" s="46"/>
      <c r="AH747" s="46"/>
      <c r="AI747" s="46"/>
      <c r="AJ747" s="46"/>
      <c r="AK747" s="46"/>
      <c r="AL747" s="46"/>
    </row>
    <row r="748">
      <c r="A748" s="50"/>
      <c r="B748" s="46"/>
      <c r="C748" s="46"/>
      <c r="D748" s="46"/>
      <c r="E748" s="70"/>
      <c r="F748" s="50"/>
      <c r="G748" s="50"/>
      <c r="H748" s="50"/>
      <c r="I748" s="50"/>
      <c r="J748" s="102"/>
      <c r="K748" s="46"/>
      <c r="L748" s="46"/>
      <c r="M748" s="46"/>
      <c r="N748" s="46"/>
      <c r="O748" s="46"/>
      <c r="P748" s="46"/>
      <c r="Q748" s="46"/>
      <c r="R748" s="46"/>
      <c r="S748" s="46"/>
      <c r="T748" s="46"/>
      <c r="U748" s="46"/>
      <c r="V748" s="46"/>
      <c r="W748" s="46"/>
      <c r="X748" s="46"/>
      <c r="Y748" s="46"/>
      <c r="Z748" s="46"/>
      <c r="AA748" s="46"/>
      <c r="AB748" s="46"/>
      <c r="AC748" s="46"/>
      <c r="AD748" s="46"/>
      <c r="AE748" s="46"/>
      <c r="AF748" s="46"/>
      <c r="AG748" s="46"/>
      <c r="AH748" s="46"/>
      <c r="AI748" s="46"/>
      <c r="AJ748" s="46"/>
      <c r="AK748" s="46"/>
      <c r="AL748" s="46"/>
    </row>
    <row r="749">
      <c r="A749" s="50"/>
      <c r="B749" s="46"/>
      <c r="C749" s="46"/>
      <c r="D749" s="46"/>
      <c r="E749" s="70"/>
      <c r="F749" s="50"/>
      <c r="G749" s="50"/>
      <c r="H749" s="50"/>
      <c r="I749" s="50"/>
      <c r="J749" s="102"/>
      <c r="K749" s="46"/>
      <c r="L749" s="46"/>
      <c r="M749" s="46"/>
      <c r="N749" s="46"/>
      <c r="O749" s="46"/>
      <c r="P749" s="46"/>
      <c r="Q749" s="46"/>
      <c r="R749" s="46"/>
      <c r="S749" s="46"/>
      <c r="T749" s="46"/>
      <c r="U749" s="46"/>
      <c r="V749" s="46"/>
      <c r="W749" s="46"/>
      <c r="X749" s="46"/>
      <c r="Y749" s="46"/>
      <c r="Z749" s="46"/>
      <c r="AA749" s="46"/>
      <c r="AB749" s="46"/>
      <c r="AC749" s="46"/>
      <c r="AD749" s="46"/>
      <c r="AE749" s="46"/>
      <c r="AF749" s="46"/>
      <c r="AG749" s="46"/>
      <c r="AH749" s="46"/>
      <c r="AI749" s="46"/>
      <c r="AJ749" s="46"/>
      <c r="AK749" s="46"/>
      <c r="AL749" s="46"/>
    </row>
    <row r="750">
      <c r="A750" s="50"/>
      <c r="B750" s="46"/>
      <c r="C750" s="46"/>
      <c r="D750" s="46"/>
      <c r="E750" s="70"/>
      <c r="F750" s="50"/>
      <c r="G750" s="50"/>
      <c r="H750" s="50"/>
      <c r="I750" s="50"/>
      <c r="J750" s="102"/>
      <c r="K750" s="46"/>
      <c r="L750" s="46"/>
      <c r="M750" s="46"/>
      <c r="N750" s="46"/>
      <c r="O750" s="46"/>
      <c r="P750" s="46"/>
      <c r="Q750" s="46"/>
      <c r="R750" s="46"/>
      <c r="S750" s="46"/>
      <c r="T750" s="46"/>
      <c r="U750" s="46"/>
      <c r="V750" s="46"/>
      <c r="W750" s="46"/>
      <c r="X750" s="46"/>
      <c r="Y750" s="46"/>
      <c r="Z750" s="46"/>
      <c r="AA750" s="46"/>
      <c r="AB750" s="46"/>
      <c r="AC750" s="46"/>
      <c r="AD750" s="46"/>
      <c r="AE750" s="46"/>
      <c r="AF750" s="46"/>
      <c r="AG750" s="46"/>
      <c r="AH750" s="46"/>
      <c r="AI750" s="46"/>
      <c r="AJ750" s="46"/>
      <c r="AK750" s="46"/>
      <c r="AL750" s="46"/>
    </row>
    <row r="751">
      <c r="A751" s="50"/>
      <c r="B751" s="46"/>
      <c r="C751" s="46"/>
      <c r="D751" s="46"/>
      <c r="E751" s="70"/>
      <c r="F751" s="50"/>
      <c r="G751" s="50"/>
      <c r="H751" s="50"/>
      <c r="I751" s="50"/>
      <c r="J751" s="102"/>
      <c r="K751" s="46"/>
      <c r="L751" s="46"/>
      <c r="M751" s="46"/>
      <c r="N751" s="46"/>
      <c r="O751" s="46"/>
      <c r="P751" s="46"/>
      <c r="Q751" s="46"/>
      <c r="R751" s="46"/>
      <c r="S751" s="46"/>
      <c r="T751" s="46"/>
      <c r="U751" s="46"/>
      <c r="V751" s="46"/>
      <c r="W751" s="46"/>
      <c r="X751" s="46"/>
      <c r="Y751" s="46"/>
      <c r="Z751" s="46"/>
      <c r="AA751" s="46"/>
      <c r="AB751" s="46"/>
      <c r="AC751" s="46"/>
      <c r="AD751" s="46"/>
      <c r="AE751" s="46"/>
      <c r="AF751" s="46"/>
      <c r="AG751" s="46"/>
      <c r="AH751" s="46"/>
      <c r="AI751" s="46"/>
      <c r="AJ751" s="46"/>
      <c r="AK751" s="46"/>
      <c r="AL751" s="46"/>
    </row>
    <row r="752">
      <c r="A752" s="50"/>
      <c r="B752" s="46"/>
      <c r="C752" s="46"/>
      <c r="D752" s="46"/>
      <c r="E752" s="70"/>
      <c r="F752" s="50"/>
      <c r="G752" s="50"/>
      <c r="H752" s="50"/>
      <c r="I752" s="50"/>
      <c r="J752" s="102"/>
      <c r="K752" s="46"/>
      <c r="L752" s="46"/>
      <c r="M752" s="46"/>
      <c r="N752" s="46"/>
      <c r="O752" s="46"/>
      <c r="P752" s="46"/>
      <c r="Q752" s="46"/>
      <c r="R752" s="46"/>
      <c r="S752" s="46"/>
      <c r="T752" s="46"/>
      <c r="U752" s="46"/>
      <c r="V752" s="46"/>
      <c r="W752" s="46"/>
      <c r="X752" s="46"/>
      <c r="Y752" s="46"/>
      <c r="Z752" s="46"/>
      <c r="AA752" s="46"/>
      <c r="AB752" s="46"/>
      <c r="AC752" s="46"/>
      <c r="AD752" s="46"/>
      <c r="AE752" s="46"/>
      <c r="AF752" s="46"/>
      <c r="AG752" s="46"/>
      <c r="AH752" s="46"/>
      <c r="AI752" s="46"/>
      <c r="AJ752" s="46"/>
      <c r="AK752" s="46"/>
      <c r="AL752" s="46"/>
    </row>
    <row r="753">
      <c r="A753" s="50"/>
      <c r="B753" s="46"/>
      <c r="C753" s="46"/>
      <c r="D753" s="46"/>
      <c r="E753" s="70"/>
      <c r="F753" s="50"/>
      <c r="G753" s="50"/>
      <c r="H753" s="50"/>
      <c r="I753" s="50"/>
      <c r="J753" s="102"/>
      <c r="K753" s="46"/>
      <c r="L753" s="46"/>
      <c r="M753" s="46"/>
      <c r="N753" s="46"/>
      <c r="O753" s="46"/>
      <c r="P753" s="46"/>
      <c r="Q753" s="46"/>
      <c r="R753" s="46"/>
      <c r="S753" s="46"/>
      <c r="T753" s="46"/>
      <c r="U753" s="46"/>
      <c r="V753" s="46"/>
      <c r="W753" s="46"/>
      <c r="X753" s="46"/>
      <c r="Y753" s="46"/>
      <c r="Z753" s="46"/>
      <c r="AA753" s="46"/>
      <c r="AB753" s="46"/>
      <c r="AC753" s="46"/>
      <c r="AD753" s="46"/>
      <c r="AE753" s="46"/>
      <c r="AF753" s="46"/>
      <c r="AG753" s="46"/>
      <c r="AH753" s="46"/>
      <c r="AI753" s="46"/>
      <c r="AJ753" s="46"/>
      <c r="AK753" s="46"/>
      <c r="AL753" s="46"/>
    </row>
    <row r="754">
      <c r="A754" s="50"/>
      <c r="B754" s="46"/>
      <c r="C754" s="46"/>
      <c r="D754" s="46"/>
      <c r="E754" s="70"/>
      <c r="F754" s="50"/>
      <c r="G754" s="50"/>
      <c r="H754" s="50"/>
      <c r="I754" s="50"/>
      <c r="J754" s="102"/>
      <c r="K754" s="46"/>
      <c r="L754" s="46"/>
      <c r="M754" s="46"/>
      <c r="N754" s="46"/>
      <c r="O754" s="46"/>
      <c r="P754" s="46"/>
      <c r="Q754" s="46"/>
      <c r="R754" s="46"/>
      <c r="S754" s="46"/>
      <c r="T754" s="46"/>
      <c r="U754" s="46"/>
      <c r="V754" s="46"/>
      <c r="W754" s="46"/>
      <c r="X754" s="46"/>
      <c r="Y754" s="46"/>
      <c r="Z754" s="46"/>
      <c r="AA754" s="46"/>
      <c r="AB754" s="46"/>
      <c r="AC754" s="46"/>
      <c r="AD754" s="46"/>
      <c r="AE754" s="46"/>
      <c r="AF754" s="46"/>
      <c r="AG754" s="46"/>
      <c r="AH754" s="46"/>
      <c r="AI754" s="46"/>
      <c r="AJ754" s="46"/>
      <c r="AK754" s="46"/>
      <c r="AL754" s="46"/>
    </row>
    <row r="755">
      <c r="A755" s="50"/>
      <c r="B755" s="46"/>
      <c r="C755" s="46"/>
      <c r="D755" s="46"/>
      <c r="E755" s="70"/>
      <c r="F755" s="50"/>
      <c r="G755" s="50"/>
      <c r="H755" s="50"/>
      <c r="I755" s="50"/>
      <c r="J755" s="102"/>
      <c r="K755" s="46"/>
      <c r="L755" s="46"/>
      <c r="M755" s="46"/>
      <c r="N755" s="46"/>
      <c r="O755" s="46"/>
      <c r="P755" s="46"/>
      <c r="Q755" s="46"/>
      <c r="R755" s="46"/>
      <c r="S755" s="46"/>
      <c r="T755" s="46"/>
      <c r="U755" s="46"/>
      <c r="V755" s="46"/>
      <c r="W755" s="46"/>
      <c r="X755" s="46"/>
      <c r="Y755" s="46"/>
      <c r="Z755" s="46"/>
      <c r="AA755" s="46"/>
      <c r="AB755" s="46"/>
      <c r="AC755" s="46"/>
      <c r="AD755" s="46"/>
      <c r="AE755" s="46"/>
      <c r="AF755" s="46"/>
      <c r="AG755" s="46"/>
      <c r="AH755" s="46"/>
      <c r="AI755" s="46"/>
      <c r="AJ755" s="46"/>
      <c r="AK755" s="46"/>
      <c r="AL755" s="46"/>
    </row>
    <row r="756">
      <c r="A756" s="50"/>
      <c r="B756" s="46"/>
      <c r="C756" s="46"/>
      <c r="D756" s="46"/>
      <c r="E756" s="70"/>
      <c r="F756" s="50"/>
      <c r="G756" s="50"/>
      <c r="H756" s="50"/>
      <c r="I756" s="50"/>
      <c r="J756" s="102"/>
      <c r="K756" s="46"/>
      <c r="L756" s="46"/>
      <c r="M756" s="46"/>
      <c r="N756" s="46"/>
      <c r="O756" s="46"/>
      <c r="P756" s="46"/>
      <c r="Q756" s="46"/>
      <c r="R756" s="46"/>
      <c r="S756" s="46"/>
      <c r="T756" s="46"/>
      <c r="U756" s="46"/>
      <c r="V756" s="46"/>
      <c r="W756" s="46"/>
      <c r="X756" s="46"/>
      <c r="Y756" s="46"/>
      <c r="Z756" s="46"/>
      <c r="AA756" s="46"/>
      <c r="AB756" s="46"/>
      <c r="AC756" s="46"/>
      <c r="AD756" s="46"/>
      <c r="AE756" s="46"/>
      <c r="AF756" s="46"/>
      <c r="AG756" s="46"/>
      <c r="AH756" s="46"/>
      <c r="AI756" s="46"/>
      <c r="AJ756" s="46"/>
      <c r="AK756" s="46"/>
      <c r="AL756" s="46"/>
    </row>
    <row r="757">
      <c r="A757" s="50"/>
      <c r="B757" s="46"/>
      <c r="C757" s="46"/>
      <c r="D757" s="46"/>
      <c r="E757" s="70"/>
      <c r="F757" s="50"/>
      <c r="G757" s="50"/>
      <c r="H757" s="50"/>
      <c r="I757" s="50"/>
      <c r="J757" s="102"/>
      <c r="K757" s="46"/>
      <c r="L757" s="46"/>
      <c r="M757" s="46"/>
      <c r="N757" s="46"/>
      <c r="O757" s="46"/>
      <c r="P757" s="46"/>
      <c r="Q757" s="46"/>
      <c r="R757" s="46"/>
      <c r="S757" s="46"/>
      <c r="T757" s="46"/>
      <c r="U757" s="46"/>
      <c r="V757" s="46"/>
      <c r="W757" s="46"/>
      <c r="X757" s="46"/>
      <c r="Y757" s="46"/>
      <c r="Z757" s="46"/>
      <c r="AA757" s="46"/>
      <c r="AB757" s="46"/>
      <c r="AC757" s="46"/>
      <c r="AD757" s="46"/>
      <c r="AE757" s="46"/>
      <c r="AF757" s="46"/>
      <c r="AG757" s="46"/>
      <c r="AH757" s="46"/>
      <c r="AI757" s="46"/>
      <c r="AJ757" s="46"/>
      <c r="AK757" s="46"/>
      <c r="AL757" s="46"/>
    </row>
    <row r="758">
      <c r="A758" s="50"/>
      <c r="B758" s="46"/>
      <c r="C758" s="46"/>
      <c r="D758" s="46"/>
      <c r="E758" s="70"/>
      <c r="F758" s="50"/>
      <c r="G758" s="50"/>
      <c r="H758" s="50"/>
      <c r="I758" s="50"/>
      <c r="J758" s="102"/>
      <c r="K758" s="46"/>
      <c r="L758" s="46"/>
      <c r="M758" s="46"/>
      <c r="N758" s="46"/>
      <c r="O758" s="46"/>
      <c r="P758" s="46"/>
      <c r="Q758" s="46"/>
      <c r="R758" s="46"/>
      <c r="S758" s="46"/>
      <c r="T758" s="46"/>
      <c r="U758" s="46"/>
      <c r="V758" s="46"/>
      <c r="W758" s="46"/>
      <c r="X758" s="46"/>
      <c r="Y758" s="46"/>
      <c r="Z758" s="46"/>
      <c r="AA758" s="46"/>
      <c r="AB758" s="46"/>
      <c r="AC758" s="46"/>
      <c r="AD758" s="46"/>
      <c r="AE758" s="46"/>
      <c r="AF758" s="46"/>
      <c r="AG758" s="46"/>
      <c r="AH758" s="46"/>
      <c r="AI758" s="46"/>
      <c r="AJ758" s="46"/>
      <c r="AK758" s="46"/>
      <c r="AL758" s="46"/>
    </row>
    <row r="759">
      <c r="A759" s="50"/>
      <c r="B759" s="46"/>
      <c r="C759" s="46"/>
      <c r="D759" s="46"/>
      <c r="E759" s="70"/>
      <c r="F759" s="50"/>
      <c r="G759" s="50"/>
      <c r="H759" s="50"/>
      <c r="I759" s="50"/>
      <c r="J759" s="102"/>
      <c r="K759" s="46"/>
      <c r="L759" s="46"/>
      <c r="M759" s="46"/>
      <c r="N759" s="46"/>
      <c r="O759" s="46"/>
      <c r="P759" s="46"/>
      <c r="Q759" s="46"/>
      <c r="R759" s="46"/>
      <c r="S759" s="46"/>
      <c r="T759" s="46"/>
      <c r="U759" s="46"/>
      <c r="V759" s="46"/>
      <c r="W759" s="46"/>
      <c r="X759" s="46"/>
      <c r="Y759" s="46"/>
      <c r="Z759" s="46"/>
      <c r="AA759" s="46"/>
      <c r="AB759" s="46"/>
      <c r="AC759" s="46"/>
      <c r="AD759" s="46"/>
      <c r="AE759" s="46"/>
      <c r="AF759" s="46"/>
      <c r="AG759" s="46"/>
      <c r="AH759" s="46"/>
      <c r="AI759" s="46"/>
      <c r="AJ759" s="46"/>
      <c r="AK759" s="46"/>
      <c r="AL759" s="46"/>
    </row>
    <row r="760">
      <c r="A760" s="50"/>
      <c r="B760" s="46"/>
      <c r="C760" s="46"/>
      <c r="D760" s="46"/>
      <c r="E760" s="70"/>
      <c r="F760" s="50"/>
      <c r="G760" s="50"/>
      <c r="H760" s="50"/>
      <c r="I760" s="50"/>
      <c r="J760" s="102"/>
      <c r="K760" s="46"/>
      <c r="L760" s="46"/>
      <c r="M760" s="46"/>
      <c r="N760" s="46"/>
      <c r="O760" s="46"/>
      <c r="P760" s="46"/>
      <c r="Q760" s="46"/>
      <c r="R760" s="46"/>
      <c r="S760" s="46"/>
      <c r="T760" s="46"/>
      <c r="U760" s="46"/>
      <c r="V760" s="46"/>
      <c r="W760" s="46"/>
      <c r="X760" s="46"/>
      <c r="Y760" s="46"/>
      <c r="Z760" s="46"/>
      <c r="AA760" s="46"/>
      <c r="AB760" s="46"/>
      <c r="AC760" s="46"/>
      <c r="AD760" s="46"/>
      <c r="AE760" s="46"/>
      <c r="AF760" s="46"/>
      <c r="AG760" s="46"/>
      <c r="AH760" s="46"/>
      <c r="AI760" s="46"/>
      <c r="AJ760" s="46"/>
      <c r="AK760" s="46"/>
      <c r="AL760" s="46"/>
    </row>
    <row r="761">
      <c r="A761" s="50"/>
      <c r="B761" s="46"/>
      <c r="C761" s="46"/>
      <c r="D761" s="46"/>
      <c r="E761" s="70"/>
      <c r="F761" s="50"/>
      <c r="G761" s="50"/>
      <c r="H761" s="50"/>
      <c r="I761" s="50"/>
      <c r="J761" s="102"/>
      <c r="K761" s="46"/>
      <c r="L761" s="46"/>
      <c r="M761" s="46"/>
      <c r="N761" s="46"/>
      <c r="O761" s="46"/>
      <c r="P761" s="46"/>
      <c r="Q761" s="46"/>
      <c r="R761" s="46"/>
      <c r="S761" s="46"/>
      <c r="T761" s="46"/>
      <c r="U761" s="46"/>
      <c r="V761" s="46"/>
      <c r="W761" s="46"/>
      <c r="X761" s="46"/>
      <c r="Y761" s="46"/>
      <c r="Z761" s="46"/>
      <c r="AA761" s="46"/>
      <c r="AB761" s="46"/>
      <c r="AC761" s="46"/>
      <c r="AD761" s="46"/>
      <c r="AE761" s="46"/>
      <c r="AF761" s="46"/>
      <c r="AG761" s="46"/>
      <c r="AH761" s="46"/>
      <c r="AI761" s="46"/>
      <c r="AJ761" s="46"/>
      <c r="AK761" s="46"/>
      <c r="AL761" s="46"/>
    </row>
    <row r="762">
      <c r="A762" s="50"/>
      <c r="B762" s="46"/>
      <c r="C762" s="46"/>
      <c r="D762" s="46"/>
      <c r="E762" s="70"/>
      <c r="F762" s="50"/>
      <c r="G762" s="50"/>
      <c r="H762" s="50"/>
      <c r="I762" s="50"/>
      <c r="J762" s="102"/>
      <c r="K762" s="46"/>
      <c r="L762" s="46"/>
      <c r="M762" s="46"/>
      <c r="N762" s="46"/>
      <c r="O762" s="46"/>
      <c r="P762" s="46"/>
      <c r="Q762" s="46"/>
      <c r="R762" s="46"/>
      <c r="S762" s="46"/>
      <c r="T762" s="46"/>
      <c r="U762" s="46"/>
      <c r="V762" s="46"/>
      <c r="W762" s="46"/>
      <c r="X762" s="46"/>
      <c r="Y762" s="46"/>
      <c r="Z762" s="46"/>
      <c r="AA762" s="46"/>
      <c r="AB762" s="46"/>
      <c r="AC762" s="46"/>
      <c r="AD762" s="46"/>
      <c r="AE762" s="46"/>
      <c r="AF762" s="46"/>
      <c r="AG762" s="46"/>
      <c r="AH762" s="46"/>
      <c r="AI762" s="46"/>
      <c r="AJ762" s="46"/>
      <c r="AK762" s="46"/>
      <c r="AL762" s="46"/>
    </row>
    <row r="763">
      <c r="A763" s="50"/>
      <c r="B763" s="46"/>
      <c r="C763" s="46"/>
      <c r="D763" s="46"/>
      <c r="E763" s="70"/>
      <c r="F763" s="50"/>
      <c r="G763" s="50"/>
      <c r="H763" s="50"/>
      <c r="I763" s="50"/>
      <c r="J763" s="102"/>
      <c r="K763" s="46"/>
      <c r="L763" s="46"/>
      <c r="M763" s="46"/>
      <c r="N763" s="46"/>
      <c r="O763" s="46"/>
      <c r="P763" s="46"/>
      <c r="Q763" s="46"/>
      <c r="R763" s="46"/>
      <c r="S763" s="46"/>
      <c r="T763" s="46"/>
      <c r="U763" s="46"/>
      <c r="V763" s="46"/>
      <c r="W763" s="46"/>
      <c r="X763" s="46"/>
      <c r="Y763" s="46"/>
      <c r="Z763" s="46"/>
      <c r="AA763" s="46"/>
      <c r="AB763" s="46"/>
      <c r="AC763" s="46"/>
      <c r="AD763" s="46"/>
      <c r="AE763" s="46"/>
      <c r="AF763" s="46"/>
      <c r="AG763" s="46"/>
      <c r="AH763" s="46"/>
      <c r="AI763" s="46"/>
      <c r="AJ763" s="46"/>
      <c r="AK763" s="46"/>
      <c r="AL763" s="46"/>
    </row>
    <row r="764">
      <c r="A764" s="50"/>
      <c r="B764" s="46"/>
      <c r="C764" s="46"/>
      <c r="D764" s="46"/>
      <c r="E764" s="70"/>
      <c r="F764" s="50"/>
      <c r="G764" s="50"/>
      <c r="H764" s="50"/>
      <c r="I764" s="50"/>
      <c r="J764" s="102"/>
      <c r="K764" s="46"/>
      <c r="L764" s="46"/>
      <c r="M764" s="46"/>
      <c r="N764" s="46"/>
      <c r="O764" s="46"/>
      <c r="P764" s="46"/>
      <c r="Q764" s="46"/>
      <c r="R764" s="46"/>
      <c r="S764" s="46"/>
      <c r="T764" s="46"/>
      <c r="U764" s="46"/>
      <c r="V764" s="46"/>
      <c r="W764" s="46"/>
      <c r="X764" s="46"/>
      <c r="Y764" s="46"/>
      <c r="Z764" s="46"/>
      <c r="AA764" s="46"/>
      <c r="AB764" s="46"/>
      <c r="AC764" s="46"/>
      <c r="AD764" s="46"/>
      <c r="AE764" s="46"/>
      <c r="AF764" s="46"/>
      <c r="AG764" s="46"/>
      <c r="AH764" s="46"/>
      <c r="AI764" s="46"/>
      <c r="AJ764" s="46"/>
      <c r="AK764" s="46"/>
      <c r="AL764" s="46"/>
    </row>
    <row r="765">
      <c r="A765" s="50"/>
      <c r="B765" s="46"/>
      <c r="C765" s="46"/>
      <c r="D765" s="46"/>
      <c r="E765" s="70"/>
      <c r="F765" s="50"/>
      <c r="G765" s="50"/>
      <c r="H765" s="50"/>
      <c r="I765" s="50"/>
      <c r="J765" s="102"/>
      <c r="K765" s="46"/>
      <c r="L765" s="46"/>
      <c r="M765" s="46"/>
      <c r="N765" s="46"/>
      <c r="O765" s="46"/>
      <c r="P765" s="46"/>
      <c r="Q765" s="46"/>
      <c r="R765" s="46"/>
      <c r="S765" s="46"/>
      <c r="T765" s="46"/>
      <c r="U765" s="46"/>
      <c r="V765" s="46"/>
      <c r="W765" s="46"/>
      <c r="X765" s="46"/>
      <c r="Y765" s="46"/>
      <c r="Z765" s="46"/>
      <c r="AA765" s="46"/>
      <c r="AB765" s="46"/>
      <c r="AC765" s="46"/>
      <c r="AD765" s="46"/>
      <c r="AE765" s="46"/>
      <c r="AF765" s="46"/>
      <c r="AG765" s="46"/>
      <c r="AH765" s="46"/>
      <c r="AI765" s="46"/>
      <c r="AJ765" s="46"/>
      <c r="AK765" s="46"/>
      <c r="AL765" s="46"/>
    </row>
    <row r="766">
      <c r="A766" s="50"/>
      <c r="B766" s="46"/>
      <c r="C766" s="46"/>
      <c r="D766" s="46"/>
      <c r="E766" s="70"/>
      <c r="F766" s="50"/>
      <c r="G766" s="50"/>
      <c r="H766" s="50"/>
      <c r="I766" s="50"/>
      <c r="J766" s="102"/>
      <c r="K766" s="46"/>
      <c r="L766" s="46"/>
      <c r="M766" s="46"/>
      <c r="N766" s="46"/>
      <c r="O766" s="46"/>
      <c r="P766" s="46"/>
      <c r="Q766" s="46"/>
      <c r="R766" s="46"/>
      <c r="S766" s="46"/>
      <c r="T766" s="46"/>
      <c r="U766" s="46"/>
      <c r="V766" s="46"/>
      <c r="W766" s="46"/>
      <c r="X766" s="46"/>
      <c r="Y766" s="46"/>
      <c r="Z766" s="46"/>
      <c r="AA766" s="46"/>
      <c r="AB766" s="46"/>
      <c r="AC766" s="46"/>
      <c r="AD766" s="46"/>
      <c r="AE766" s="46"/>
      <c r="AF766" s="46"/>
      <c r="AG766" s="46"/>
      <c r="AH766" s="46"/>
      <c r="AI766" s="46"/>
      <c r="AJ766" s="46"/>
      <c r="AK766" s="46"/>
      <c r="AL766" s="46"/>
    </row>
    <row r="767">
      <c r="A767" s="50"/>
      <c r="B767" s="46"/>
      <c r="C767" s="46"/>
      <c r="D767" s="46"/>
      <c r="E767" s="70"/>
      <c r="F767" s="50"/>
      <c r="G767" s="50"/>
      <c r="H767" s="50"/>
      <c r="I767" s="50"/>
      <c r="J767" s="102"/>
      <c r="K767" s="46"/>
      <c r="L767" s="46"/>
      <c r="M767" s="46"/>
      <c r="N767" s="46"/>
      <c r="O767" s="46"/>
      <c r="P767" s="46"/>
      <c r="Q767" s="46"/>
      <c r="R767" s="46"/>
      <c r="S767" s="46"/>
      <c r="T767" s="46"/>
      <c r="U767" s="46"/>
      <c r="V767" s="46"/>
      <c r="W767" s="46"/>
      <c r="X767" s="46"/>
      <c r="Y767" s="46"/>
      <c r="Z767" s="46"/>
      <c r="AA767" s="46"/>
      <c r="AB767" s="46"/>
      <c r="AC767" s="46"/>
      <c r="AD767" s="46"/>
      <c r="AE767" s="46"/>
      <c r="AF767" s="46"/>
      <c r="AG767" s="46"/>
      <c r="AH767" s="46"/>
      <c r="AI767" s="46"/>
      <c r="AJ767" s="46"/>
      <c r="AK767" s="46"/>
      <c r="AL767" s="46"/>
    </row>
    <row r="768">
      <c r="A768" s="50"/>
      <c r="B768" s="46"/>
      <c r="C768" s="46"/>
      <c r="D768" s="46"/>
      <c r="E768" s="70"/>
      <c r="F768" s="50"/>
      <c r="G768" s="50"/>
      <c r="H768" s="50"/>
      <c r="I768" s="50"/>
      <c r="J768" s="102"/>
      <c r="K768" s="46"/>
      <c r="L768" s="46"/>
      <c r="M768" s="46"/>
      <c r="N768" s="46"/>
      <c r="O768" s="46"/>
      <c r="P768" s="46"/>
      <c r="Q768" s="46"/>
      <c r="R768" s="46"/>
      <c r="S768" s="46"/>
      <c r="T768" s="46"/>
      <c r="U768" s="46"/>
      <c r="V768" s="46"/>
      <c r="W768" s="46"/>
      <c r="X768" s="46"/>
      <c r="Y768" s="46"/>
      <c r="Z768" s="46"/>
      <c r="AA768" s="46"/>
      <c r="AB768" s="46"/>
      <c r="AC768" s="46"/>
      <c r="AD768" s="46"/>
      <c r="AE768" s="46"/>
      <c r="AF768" s="46"/>
      <c r="AG768" s="46"/>
      <c r="AH768" s="46"/>
      <c r="AI768" s="46"/>
      <c r="AJ768" s="46"/>
      <c r="AK768" s="46"/>
      <c r="AL768" s="46"/>
    </row>
    <row r="769">
      <c r="A769" s="50"/>
      <c r="B769" s="46"/>
      <c r="C769" s="46"/>
      <c r="D769" s="46"/>
      <c r="E769" s="70"/>
      <c r="F769" s="50"/>
      <c r="G769" s="50"/>
      <c r="H769" s="50"/>
      <c r="I769" s="50"/>
      <c r="J769" s="102"/>
      <c r="K769" s="46"/>
      <c r="L769" s="46"/>
      <c r="M769" s="46"/>
      <c r="N769" s="46"/>
      <c r="O769" s="46"/>
      <c r="P769" s="46"/>
      <c r="Q769" s="46"/>
      <c r="R769" s="46"/>
      <c r="S769" s="46"/>
      <c r="T769" s="46"/>
      <c r="U769" s="46"/>
      <c r="V769" s="46"/>
      <c r="W769" s="46"/>
      <c r="X769" s="46"/>
      <c r="Y769" s="46"/>
      <c r="Z769" s="46"/>
      <c r="AA769" s="46"/>
      <c r="AB769" s="46"/>
      <c r="AC769" s="46"/>
      <c r="AD769" s="46"/>
      <c r="AE769" s="46"/>
      <c r="AF769" s="46"/>
      <c r="AG769" s="46"/>
      <c r="AH769" s="46"/>
      <c r="AI769" s="46"/>
      <c r="AJ769" s="46"/>
      <c r="AK769" s="46"/>
      <c r="AL769" s="46"/>
    </row>
    <row r="770">
      <c r="A770" s="50"/>
      <c r="B770" s="46"/>
      <c r="C770" s="46"/>
      <c r="D770" s="46"/>
      <c r="E770" s="70"/>
      <c r="F770" s="50"/>
      <c r="G770" s="50"/>
      <c r="H770" s="50"/>
      <c r="I770" s="50"/>
      <c r="J770" s="102"/>
      <c r="K770" s="46"/>
      <c r="L770" s="46"/>
      <c r="M770" s="46"/>
      <c r="N770" s="46"/>
      <c r="O770" s="46"/>
      <c r="P770" s="46"/>
      <c r="Q770" s="46"/>
      <c r="R770" s="46"/>
      <c r="S770" s="46"/>
      <c r="T770" s="46"/>
      <c r="U770" s="46"/>
      <c r="V770" s="46"/>
      <c r="W770" s="46"/>
      <c r="X770" s="46"/>
      <c r="Y770" s="46"/>
      <c r="Z770" s="46"/>
      <c r="AA770" s="46"/>
      <c r="AB770" s="46"/>
      <c r="AC770" s="46"/>
      <c r="AD770" s="46"/>
      <c r="AE770" s="46"/>
      <c r="AF770" s="46"/>
      <c r="AG770" s="46"/>
      <c r="AH770" s="46"/>
      <c r="AI770" s="46"/>
      <c r="AJ770" s="46"/>
      <c r="AK770" s="46"/>
      <c r="AL770" s="46"/>
    </row>
    <row r="771">
      <c r="A771" s="50"/>
      <c r="B771" s="46"/>
      <c r="C771" s="46"/>
      <c r="D771" s="46"/>
      <c r="E771" s="70"/>
      <c r="F771" s="50"/>
      <c r="G771" s="50"/>
      <c r="H771" s="50"/>
      <c r="I771" s="50"/>
      <c r="J771" s="102"/>
      <c r="K771" s="46"/>
      <c r="L771" s="46"/>
      <c r="M771" s="46"/>
      <c r="N771" s="46"/>
      <c r="O771" s="46"/>
      <c r="P771" s="46"/>
      <c r="Q771" s="46"/>
      <c r="R771" s="46"/>
      <c r="S771" s="46"/>
      <c r="T771" s="46"/>
      <c r="U771" s="46"/>
      <c r="V771" s="46"/>
      <c r="W771" s="46"/>
      <c r="X771" s="46"/>
      <c r="Y771" s="46"/>
      <c r="Z771" s="46"/>
      <c r="AA771" s="46"/>
      <c r="AB771" s="46"/>
      <c r="AC771" s="46"/>
      <c r="AD771" s="46"/>
      <c r="AE771" s="46"/>
      <c r="AF771" s="46"/>
      <c r="AG771" s="46"/>
      <c r="AH771" s="46"/>
      <c r="AI771" s="46"/>
      <c r="AJ771" s="46"/>
      <c r="AK771" s="46"/>
      <c r="AL771" s="46"/>
    </row>
    <row r="772">
      <c r="A772" s="50"/>
      <c r="B772" s="46"/>
      <c r="C772" s="46"/>
      <c r="D772" s="46"/>
      <c r="E772" s="70"/>
      <c r="F772" s="50"/>
      <c r="G772" s="50"/>
      <c r="H772" s="50"/>
      <c r="I772" s="50"/>
      <c r="J772" s="102"/>
      <c r="K772" s="46"/>
      <c r="L772" s="46"/>
      <c r="M772" s="46"/>
      <c r="N772" s="46"/>
      <c r="O772" s="46"/>
      <c r="P772" s="46"/>
      <c r="Q772" s="46"/>
      <c r="R772" s="46"/>
      <c r="S772" s="46"/>
      <c r="T772" s="46"/>
      <c r="U772" s="46"/>
      <c r="V772" s="46"/>
      <c r="W772" s="46"/>
      <c r="X772" s="46"/>
      <c r="Y772" s="46"/>
      <c r="Z772" s="46"/>
      <c r="AA772" s="46"/>
      <c r="AB772" s="46"/>
      <c r="AC772" s="46"/>
      <c r="AD772" s="46"/>
      <c r="AE772" s="46"/>
      <c r="AF772" s="46"/>
      <c r="AG772" s="46"/>
      <c r="AH772" s="46"/>
      <c r="AI772" s="46"/>
      <c r="AJ772" s="46"/>
      <c r="AK772" s="46"/>
      <c r="AL772" s="46"/>
    </row>
    <row r="773">
      <c r="A773" s="50"/>
      <c r="B773" s="46"/>
      <c r="C773" s="46"/>
      <c r="D773" s="46"/>
      <c r="E773" s="70"/>
      <c r="F773" s="50"/>
      <c r="G773" s="50"/>
      <c r="H773" s="50"/>
      <c r="I773" s="50"/>
      <c r="J773" s="102"/>
      <c r="K773" s="46"/>
      <c r="L773" s="46"/>
      <c r="M773" s="46"/>
      <c r="N773" s="46"/>
      <c r="O773" s="46"/>
      <c r="P773" s="46"/>
      <c r="Q773" s="46"/>
      <c r="R773" s="46"/>
      <c r="S773" s="46"/>
      <c r="T773" s="46"/>
      <c r="U773" s="46"/>
      <c r="V773" s="46"/>
      <c r="W773" s="46"/>
      <c r="X773" s="46"/>
      <c r="Y773" s="46"/>
      <c r="Z773" s="46"/>
      <c r="AA773" s="46"/>
      <c r="AB773" s="46"/>
      <c r="AC773" s="46"/>
      <c r="AD773" s="46"/>
      <c r="AE773" s="46"/>
      <c r="AF773" s="46"/>
      <c r="AG773" s="46"/>
      <c r="AH773" s="46"/>
      <c r="AI773" s="46"/>
      <c r="AJ773" s="46"/>
      <c r="AK773" s="46"/>
      <c r="AL773" s="46"/>
    </row>
    <row r="774">
      <c r="A774" s="50"/>
      <c r="B774" s="46"/>
      <c r="C774" s="46"/>
      <c r="D774" s="46"/>
      <c r="E774" s="70"/>
      <c r="F774" s="50"/>
      <c r="G774" s="50"/>
      <c r="H774" s="50"/>
      <c r="I774" s="50"/>
      <c r="J774" s="102"/>
      <c r="K774" s="46"/>
      <c r="L774" s="46"/>
      <c r="M774" s="46"/>
      <c r="N774" s="46"/>
      <c r="O774" s="46"/>
      <c r="P774" s="46"/>
      <c r="Q774" s="46"/>
      <c r="R774" s="46"/>
      <c r="S774" s="46"/>
      <c r="T774" s="46"/>
      <c r="U774" s="46"/>
      <c r="V774" s="46"/>
      <c r="W774" s="46"/>
      <c r="X774" s="46"/>
      <c r="Y774" s="46"/>
      <c r="Z774" s="46"/>
      <c r="AA774" s="46"/>
      <c r="AB774" s="46"/>
      <c r="AC774" s="46"/>
      <c r="AD774" s="46"/>
      <c r="AE774" s="46"/>
      <c r="AF774" s="46"/>
      <c r="AG774" s="46"/>
      <c r="AH774" s="46"/>
      <c r="AI774" s="46"/>
      <c r="AJ774" s="46"/>
      <c r="AK774" s="46"/>
      <c r="AL774" s="46"/>
    </row>
    <row r="775">
      <c r="A775" s="50"/>
      <c r="B775" s="46"/>
      <c r="C775" s="46"/>
      <c r="D775" s="46"/>
      <c r="E775" s="70"/>
      <c r="F775" s="50"/>
      <c r="G775" s="50"/>
      <c r="H775" s="50"/>
      <c r="I775" s="50"/>
      <c r="J775" s="102"/>
      <c r="K775" s="46"/>
      <c r="L775" s="46"/>
      <c r="M775" s="46"/>
      <c r="N775" s="46"/>
      <c r="O775" s="46"/>
      <c r="P775" s="46"/>
      <c r="Q775" s="46"/>
      <c r="R775" s="46"/>
      <c r="S775" s="46"/>
      <c r="T775" s="46"/>
      <c r="U775" s="46"/>
      <c r="V775" s="46"/>
      <c r="W775" s="46"/>
      <c r="X775" s="46"/>
      <c r="Y775" s="46"/>
      <c r="Z775" s="46"/>
      <c r="AA775" s="46"/>
      <c r="AB775" s="46"/>
      <c r="AC775" s="46"/>
      <c r="AD775" s="46"/>
      <c r="AE775" s="46"/>
      <c r="AF775" s="46"/>
      <c r="AG775" s="46"/>
      <c r="AH775" s="46"/>
      <c r="AI775" s="46"/>
      <c r="AJ775" s="46"/>
      <c r="AK775" s="46"/>
      <c r="AL775" s="46"/>
    </row>
    <row r="776">
      <c r="A776" s="50"/>
      <c r="B776" s="46"/>
      <c r="C776" s="46"/>
      <c r="D776" s="46"/>
      <c r="E776" s="70"/>
      <c r="F776" s="50"/>
      <c r="G776" s="50"/>
      <c r="H776" s="50"/>
      <c r="I776" s="50"/>
      <c r="J776" s="102"/>
      <c r="K776" s="46"/>
      <c r="L776" s="46"/>
      <c r="M776" s="46"/>
      <c r="N776" s="46"/>
      <c r="O776" s="46"/>
      <c r="P776" s="46"/>
      <c r="Q776" s="46"/>
      <c r="R776" s="46"/>
      <c r="S776" s="46"/>
      <c r="T776" s="46"/>
      <c r="U776" s="46"/>
      <c r="V776" s="46"/>
      <c r="W776" s="46"/>
      <c r="X776" s="46"/>
      <c r="Y776" s="46"/>
      <c r="Z776" s="46"/>
      <c r="AA776" s="46"/>
      <c r="AB776" s="46"/>
      <c r="AC776" s="46"/>
      <c r="AD776" s="46"/>
      <c r="AE776" s="46"/>
      <c r="AF776" s="46"/>
      <c r="AG776" s="46"/>
      <c r="AH776" s="46"/>
      <c r="AI776" s="46"/>
      <c r="AJ776" s="46"/>
      <c r="AK776" s="46"/>
      <c r="AL776" s="46"/>
    </row>
    <row r="777">
      <c r="A777" s="50"/>
      <c r="B777" s="46"/>
      <c r="C777" s="46"/>
      <c r="D777" s="46"/>
      <c r="E777" s="70"/>
      <c r="F777" s="50"/>
      <c r="G777" s="50"/>
      <c r="H777" s="50"/>
      <c r="I777" s="50"/>
      <c r="J777" s="102"/>
      <c r="K777" s="46"/>
      <c r="L777" s="46"/>
      <c r="M777" s="46"/>
      <c r="N777" s="46"/>
      <c r="O777" s="46"/>
      <c r="P777" s="46"/>
      <c r="Q777" s="46"/>
      <c r="R777" s="46"/>
      <c r="S777" s="46"/>
      <c r="T777" s="46"/>
      <c r="U777" s="46"/>
      <c r="V777" s="46"/>
      <c r="W777" s="46"/>
      <c r="X777" s="46"/>
      <c r="Y777" s="46"/>
      <c r="Z777" s="46"/>
      <c r="AA777" s="46"/>
      <c r="AB777" s="46"/>
      <c r="AC777" s="46"/>
      <c r="AD777" s="46"/>
      <c r="AE777" s="46"/>
      <c r="AF777" s="46"/>
      <c r="AG777" s="46"/>
      <c r="AH777" s="46"/>
      <c r="AI777" s="46"/>
      <c r="AJ777" s="46"/>
      <c r="AK777" s="46"/>
      <c r="AL777" s="46"/>
    </row>
    <row r="778">
      <c r="A778" s="50"/>
      <c r="B778" s="46"/>
      <c r="C778" s="46"/>
      <c r="D778" s="46"/>
      <c r="E778" s="70"/>
      <c r="F778" s="50"/>
      <c r="G778" s="50"/>
      <c r="H778" s="50"/>
      <c r="I778" s="50"/>
      <c r="J778" s="102"/>
      <c r="K778" s="46"/>
      <c r="L778" s="46"/>
      <c r="M778" s="46"/>
      <c r="N778" s="46"/>
      <c r="O778" s="46"/>
      <c r="P778" s="46"/>
      <c r="Q778" s="46"/>
      <c r="R778" s="46"/>
      <c r="S778" s="46"/>
      <c r="T778" s="46"/>
      <c r="U778" s="46"/>
      <c r="V778" s="46"/>
      <c r="W778" s="46"/>
      <c r="X778" s="46"/>
      <c r="Y778" s="46"/>
      <c r="Z778" s="46"/>
      <c r="AA778" s="46"/>
      <c r="AB778" s="46"/>
      <c r="AC778" s="46"/>
      <c r="AD778" s="46"/>
      <c r="AE778" s="46"/>
      <c r="AF778" s="46"/>
      <c r="AG778" s="46"/>
      <c r="AH778" s="46"/>
      <c r="AI778" s="46"/>
      <c r="AJ778" s="46"/>
      <c r="AK778" s="46"/>
      <c r="AL778" s="46"/>
    </row>
    <row r="779">
      <c r="A779" s="50"/>
      <c r="B779" s="46"/>
      <c r="C779" s="46"/>
      <c r="D779" s="46"/>
      <c r="E779" s="70"/>
      <c r="F779" s="50"/>
      <c r="G779" s="50"/>
      <c r="H779" s="50"/>
      <c r="I779" s="50"/>
      <c r="J779" s="102"/>
      <c r="K779" s="46"/>
      <c r="L779" s="46"/>
      <c r="M779" s="46"/>
      <c r="N779" s="46"/>
      <c r="O779" s="46"/>
      <c r="P779" s="46"/>
      <c r="Q779" s="46"/>
      <c r="R779" s="46"/>
      <c r="S779" s="46"/>
      <c r="T779" s="46"/>
      <c r="U779" s="46"/>
      <c r="V779" s="46"/>
      <c r="W779" s="46"/>
      <c r="X779" s="46"/>
      <c r="Y779" s="46"/>
      <c r="Z779" s="46"/>
      <c r="AA779" s="46"/>
      <c r="AB779" s="46"/>
      <c r="AC779" s="46"/>
      <c r="AD779" s="46"/>
      <c r="AE779" s="46"/>
      <c r="AF779" s="46"/>
      <c r="AG779" s="46"/>
      <c r="AH779" s="46"/>
      <c r="AI779" s="46"/>
      <c r="AJ779" s="46"/>
      <c r="AK779" s="46"/>
      <c r="AL779" s="46"/>
    </row>
    <row r="780">
      <c r="A780" s="50"/>
      <c r="B780" s="46"/>
      <c r="C780" s="46"/>
      <c r="D780" s="46"/>
      <c r="E780" s="70"/>
      <c r="F780" s="50"/>
      <c r="G780" s="50"/>
      <c r="H780" s="50"/>
      <c r="I780" s="50"/>
      <c r="J780" s="102"/>
      <c r="K780" s="46"/>
      <c r="L780" s="46"/>
      <c r="M780" s="46"/>
      <c r="N780" s="46"/>
      <c r="O780" s="46"/>
      <c r="P780" s="46"/>
      <c r="Q780" s="46"/>
      <c r="R780" s="46"/>
      <c r="S780" s="46"/>
      <c r="T780" s="46"/>
      <c r="U780" s="46"/>
      <c r="V780" s="46"/>
      <c r="W780" s="46"/>
      <c r="X780" s="46"/>
      <c r="Y780" s="46"/>
      <c r="Z780" s="46"/>
      <c r="AA780" s="46"/>
      <c r="AB780" s="46"/>
      <c r="AC780" s="46"/>
      <c r="AD780" s="46"/>
      <c r="AE780" s="46"/>
      <c r="AF780" s="46"/>
      <c r="AG780" s="46"/>
      <c r="AH780" s="46"/>
      <c r="AI780" s="46"/>
      <c r="AJ780" s="46"/>
      <c r="AK780" s="46"/>
      <c r="AL780" s="46"/>
    </row>
    <row r="781">
      <c r="A781" s="50"/>
      <c r="B781" s="46"/>
      <c r="C781" s="46"/>
      <c r="D781" s="46"/>
      <c r="E781" s="70"/>
      <c r="F781" s="50"/>
      <c r="G781" s="50"/>
      <c r="H781" s="50"/>
      <c r="I781" s="50"/>
      <c r="J781" s="102"/>
      <c r="K781" s="46"/>
      <c r="L781" s="46"/>
      <c r="M781" s="46"/>
      <c r="N781" s="46"/>
      <c r="O781" s="46"/>
      <c r="P781" s="46"/>
      <c r="Q781" s="46"/>
      <c r="R781" s="46"/>
      <c r="S781" s="46"/>
      <c r="T781" s="46"/>
      <c r="U781" s="46"/>
      <c r="V781" s="46"/>
      <c r="W781" s="46"/>
      <c r="X781" s="46"/>
      <c r="Y781" s="46"/>
      <c r="Z781" s="46"/>
      <c r="AA781" s="46"/>
      <c r="AB781" s="46"/>
      <c r="AC781" s="46"/>
      <c r="AD781" s="46"/>
      <c r="AE781" s="46"/>
      <c r="AF781" s="46"/>
      <c r="AG781" s="46"/>
      <c r="AH781" s="46"/>
      <c r="AI781" s="46"/>
      <c r="AJ781" s="46"/>
      <c r="AK781" s="46"/>
      <c r="AL781" s="46"/>
    </row>
    <row r="782">
      <c r="A782" s="50"/>
      <c r="B782" s="46"/>
      <c r="C782" s="46"/>
      <c r="D782" s="46"/>
      <c r="E782" s="70"/>
      <c r="F782" s="50"/>
      <c r="G782" s="50"/>
      <c r="H782" s="50"/>
      <c r="I782" s="50"/>
      <c r="J782" s="102"/>
      <c r="K782" s="46"/>
      <c r="L782" s="46"/>
      <c r="M782" s="46"/>
      <c r="N782" s="46"/>
      <c r="O782" s="46"/>
      <c r="P782" s="46"/>
      <c r="Q782" s="46"/>
      <c r="R782" s="46"/>
      <c r="S782" s="46"/>
      <c r="T782" s="46"/>
      <c r="U782" s="46"/>
      <c r="V782" s="46"/>
      <c r="W782" s="46"/>
      <c r="X782" s="46"/>
      <c r="Y782" s="46"/>
      <c r="Z782" s="46"/>
      <c r="AA782" s="46"/>
      <c r="AB782" s="46"/>
      <c r="AC782" s="46"/>
      <c r="AD782" s="46"/>
      <c r="AE782" s="46"/>
      <c r="AF782" s="46"/>
      <c r="AG782" s="46"/>
      <c r="AH782" s="46"/>
      <c r="AI782" s="46"/>
      <c r="AJ782" s="46"/>
      <c r="AK782" s="46"/>
      <c r="AL782" s="46"/>
    </row>
    <row r="783">
      <c r="A783" s="50"/>
      <c r="B783" s="46"/>
      <c r="C783" s="46"/>
      <c r="D783" s="46"/>
      <c r="E783" s="70"/>
      <c r="F783" s="50"/>
      <c r="G783" s="50"/>
      <c r="H783" s="50"/>
      <c r="I783" s="50"/>
      <c r="J783" s="102"/>
      <c r="K783" s="46"/>
      <c r="L783" s="46"/>
      <c r="M783" s="46"/>
      <c r="N783" s="46"/>
      <c r="O783" s="46"/>
      <c r="P783" s="46"/>
      <c r="Q783" s="46"/>
      <c r="R783" s="46"/>
      <c r="S783" s="46"/>
      <c r="T783" s="46"/>
      <c r="U783" s="46"/>
      <c r="V783" s="46"/>
      <c r="W783" s="46"/>
      <c r="X783" s="46"/>
      <c r="Y783" s="46"/>
      <c r="Z783" s="46"/>
      <c r="AA783" s="46"/>
      <c r="AB783" s="46"/>
      <c r="AC783" s="46"/>
      <c r="AD783" s="46"/>
      <c r="AE783" s="46"/>
      <c r="AF783" s="46"/>
      <c r="AG783" s="46"/>
      <c r="AH783" s="46"/>
      <c r="AI783" s="46"/>
      <c r="AJ783" s="46"/>
      <c r="AK783" s="46"/>
      <c r="AL783" s="46"/>
    </row>
    <row r="784">
      <c r="A784" s="50"/>
      <c r="B784" s="46"/>
      <c r="C784" s="46"/>
      <c r="D784" s="46"/>
      <c r="E784" s="70"/>
      <c r="F784" s="50"/>
      <c r="G784" s="50"/>
      <c r="H784" s="50"/>
      <c r="I784" s="50"/>
      <c r="J784" s="102"/>
      <c r="K784" s="46"/>
      <c r="L784" s="46"/>
      <c r="M784" s="46"/>
      <c r="N784" s="46"/>
      <c r="O784" s="46"/>
      <c r="P784" s="46"/>
      <c r="Q784" s="46"/>
      <c r="R784" s="46"/>
      <c r="S784" s="46"/>
      <c r="T784" s="46"/>
      <c r="U784" s="46"/>
      <c r="V784" s="46"/>
      <c r="W784" s="46"/>
      <c r="X784" s="46"/>
      <c r="Y784" s="46"/>
      <c r="Z784" s="46"/>
      <c r="AA784" s="46"/>
      <c r="AB784" s="46"/>
      <c r="AC784" s="46"/>
      <c r="AD784" s="46"/>
      <c r="AE784" s="46"/>
      <c r="AF784" s="46"/>
      <c r="AG784" s="46"/>
      <c r="AH784" s="46"/>
      <c r="AI784" s="46"/>
      <c r="AJ784" s="46"/>
      <c r="AK784" s="46"/>
      <c r="AL784" s="46"/>
    </row>
    <row r="785">
      <c r="A785" s="50"/>
      <c r="B785" s="46"/>
      <c r="C785" s="46"/>
      <c r="D785" s="46"/>
      <c r="E785" s="70"/>
      <c r="F785" s="50"/>
      <c r="G785" s="50"/>
      <c r="H785" s="50"/>
      <c r="I785" s="50"/>
      <c r="J785" s="102"/>
      <c r="K785" s="46"/>
      <c r="L785" s="46"/>
      <c r="M785" s="46"/>
      <c r="N785" s="46"/>
      <c r="O785" s="46"/>
      <c r="P785" s="46"/>
      <c r="Q785" s="46"/>
      <c r="R785" s="46"/>
      <c r="S785" s="46"/>
      <c r="T785" s="46"/>
      <c r="U785" s="46"/>
      <c r="V785" s="46"/>
      <c r="W785" s="46"/>
      <c r="X785" s="46"/>
      <c r="Y785" s="46"/>
      <c r="Z785" s="46"/>
      <c r="AA785" s="46"/>
      <c r="AB785" s="46"/>
      <c r="AC785" s="46"/>
      <c r="AD785" s="46"/>
      <c r="AE785" s="46"/>
      <c r="AF785" s="46"/>
      <c r="AG785" s="46"/>
      <c r="AH785" s="46"/>
      <c r="AI785" s="46"/>
      <c r="AJ785" s="46"/>
      <c r="AK785" s="46"/>
      <c r="AL785" s="46"/>
    </row>
    <row r="786">
      <c r="A786" s="50"/>
      <c r="B786" s="46"/>
      <c r="C786" s="46"/>
      <c r="D786" s="46"/>
      <c r="E786" s="70"/>
      <c r="F786" s="50"/>
      <c r="G786" s="50"/>
      <c r="H786" s="50"/>
      <c r="I786" s="50"/>
      <c r="J786" s="102"/>
      <c r="K786" s="46"/>
      <c r="L786" s="46"/>
      <c r="M786" s="46"/>
      <c r="N786" s="46"/>
      <c r="O786" s="46"/>
      <c r="P786" s="46"/>
      <c r="Q786" s="46"/>
      <c r="R786" s="46"/>
      <c r="S786" s="46"/>
      <c r="T786" s="46"/>
      <c r="U786" s="46"/>
      <c r="V786" s="46"/>
      <c r="W786" s="46"/>
      <c r="X786" s="46"/>
      <c r="Y786" s="46"/>
      <c r="Z786" s="46"/>
      <c r="AA786" s="46"/>
      <c r="AB786" s="46"/>
      <c r="AC786" s="46"/>
      <c r="AD786" s="46"/>
      <c r="AE786" s="46"/>
      <c r="AF786" s="46"/>
      <c r="AG786" s="46"/>
      <c r="AH786" s="46"/>
      <c r="AI786" s="46"/>
      <c r="AJ786" s="46"/>
      <c r="AK786" s="46"/>
      <c r="AL786" s="46"/>
    </row>
    <row r="787">
      <c r="A787" s="50"/>
      <c r="B787" s="46"/>
      <c r="C787" s="46"/>
      <c r="D787" s="46"/>
      <c r="E787" s="70"/>
      <c r="F787" s="50"/>
      <c r="G787" s="50"/>
      <c r="H787" s="50"/>
      <c r="I787" s="50"/>
      <c r="J787" s="102"/>
      <c r="K787" s="46"/>
      <c r="L787" s="46"/>
      <c r="M787" s="46"/>
      <c r="N787" s="46"/>
      <c r="O787" s="46"/>
      <c r="P787" s="46"/>
      <c r="Q787" s="46"/>
      <c r="R787" s="46"/>
      <c r="S787" s="46"/>
      <c r="T787" s="46"/>
      <c r="U787" s="46"/>
      <c r="V787" s="46"/>
      <c r="W787" s="46"/>
      <c r="X787" s="46"/>
      <c r="Y787" s="46"/>
      <c r="Z787" s="46"/>
      <c r="AA787" s="46"/>
      <c r="AB787" s="46"/>
      <c r="AC787" s="46"/>
      <c r="AD787" s="46"/>
      <c r="AE787" s="46"/>
      <c r="AF787" s="46"/>
      <c r="AG787" s="46"/>
      <c r="AH787" s="46"/>
      <c r="AI787" s="46"/>
      <c r="AJ787" s="46"/>
      <c r="AK787" s="46"/>
      <c r="AL787" s="46"/>
    </row>
    <row r="788">
      <c r="A788" s="50"/>
      <c r="B788" s="46"/>
      <c r="C788" s="46"/>
      <c r="D788" s="46"/>
      <c r="E788" s="70"/>
      <c r="F788" s="50"/>
      <c r="G788" s="50"/>
      <c r="H788" s="50"/>
      <c r="I788" s="50"/>
      <c r="J788" s="102"/>
      <c r="K788" s="46"/>
      <c r="L788" s="46"/>
      <c r="M788" s="46"/>
      <c r="N788" s="46"/>
      <c r="O788" s="46"/>
      <c r="P788" s="46"/>
      <c r="Q788" s="46"/>
      <c r="R788" s="46"/>
      <c r="S788" s="46"/>
      <c r="T788" s="46"/>
      <c r="U788" s="46"/>
      <c r="V788" s="46"/>
      <c r="W788" s="46"/>
      <c r="X788" s="46"/>
      <c r="Y788" s="46"/>
      <c r="Z788" s="46"/>
      <c r="AA788" s="46"/>
      <c r="AB788" s="46"/>
      <c r="AC788" s="46"/>
      <c r="AD788" s="46"/>
      <c r="AE788" s="46"/>
      <c r="AF788" s="46"/>
      <c r="AG788" s="46"/>
      <c r="AH788" s="46"/>
      <c r="AI788" s="46"/>
      <c r="AJ788" s="46"/>
      <c r="AK788" s="46"/>
      <c r="AL788" s="46"/>
    </row>
    <row r="789">
      <c r="A789" s="50"/>
      <c r="B789" s="46"/>
      <c r="C789" s="46"/>
      <c r="D789" s="46"/>
      <c r="E789" s="70"/>
      <c r="F789" s="50"/>
      <c r="G789" s="50"/>
      <c r="H789" s="50"/>
      <c r="I789" s="50"/>
      <c r="J789" s="102"/>
      <c r="K789" s="46"/>
      <c r="L789" s="46"/>
      <c r="M789" s="46"/>
      <c r="N789" s="46"/>
      <c r="O789" s="46"/>
      <c r="P789" s="46"/>
      <c r="Q789" s="46"/>
      <c r="R789" s="46"/>
      <c r="S789" s="46"/>
      <c r="T789" s="46"/>
      <c r="U789" s="46"/>
      <c r="V789" s="46"/>
      <c r="W789" s="46"/>
      <c r="X789" s="46"/>
      <c r="Y789" s="46"/>
      <c r="Z789" s="46"/>
      <c r="AA789" s="46"/>
      <c r="AB789" s="46"/>
      <c r="AC789" s="46"/>
      <c r="AD789" s="46"/>
      <c r="AE789" s="46"/>
      <c r="AF789" s="46"/>
      <c r="AG789" s="46"/>
      <c r="AH789" s="46"/>
      <c r="AI789" s="46"/>
      <c r="AJ789" s="46"/>
      <c r="AK789" s="46"/>
      <c r="AL789" s="46"/>
    </row>
    <row r="790">
      <c r="A790" s="50"/>
      <c r="B790" s="46"/>
      <c r="C790" s="46"/>
      <c r="D790" s="46"/>
      <c r="E790" s="70"/>
      <c r="F790" s="50"/>
      <c r="G790" s="50"/>
      <c r="H790" s="50"/>
      <c r="I790" s="50"/>
      <c r="J790" s="102"/>
      <c r="K790" s="46"/>
      <c r="L790" s="46"/>
      <c r="M790" s="46"/>
      <c r="N790" s="46"/>
      <c r="O790" s="46"/>
      <c r="P790" s="46"/>
      <c r="Q790" s="46"/>
      <c r="R790" s="46"/>
      <c r="S790" s="46"/>
      <c r="T790" s="46"/>
      <c r="U790" s="46"/>
      <c r="V790" s="46"/>
      <c r="W790" s="46"/>
      <c r="X790" s="46"/>
      <c r="Y790" s="46"/>
      <c r="Z790" s="46"/>
      <c r="AA790" s="46"/>
      <c r="AB790" s="46"/>
      <c r="AC790" s="46"/>
      <c r="AD790" s="46"/>
      <c r="AE790" s="46"/>
      <c r="AF790" s="46"/>
      <c r="AG790" s="46"/>
      <c r="AH790" s="46"/>
      <c r="AI790" s="46"/>
      <c r="AJ790" s="46"/>
      <c r="AK790" s="46"/>
      <c r="AL790" s="46"/>
    </row>
    <row r="791">
      <c r="A791" s="50"/>
      <c r="B791" s="46"/>
      <c r="C791" s="46"/>
      <c r="D791" s="46"/>
      <c r="E791" s="70"/>
      <c r="F791" s="50"/>
      <c r="G791" s="50"/>
      <c r="H791" s="50"/>
      <c r="I791" s="50"/>
      <c r="J791" s="102"/>
      <c r="K791" s="46"/>
      <c r="L791" s="46"/>
      <c r="M791" s="46"/>
      <c r="N791" s="46"/>
      <c r="O791" s="46"/>
      <c r="P791" s="46"/>
      <c r="Q791" s="46"/>
      <c r="R791" s="46"/>
      <c r="S791" s="46"/>
      <c r="T791" s="46"/>
      <c r="U791" s="46"/>
      <c r="V791" s="46"/>
      <c r="W791" s="46"/>
      <c r="X791" s="46"/>
      <c r="Y791" s="46"/>
      <c r="Z791" s="46"/>
      <c r="AA791" s="46"/>
      <c r="AB791" s="46"/>
      <c r="AC791" s="46"/>
      <c r="AD791" s="46"/>
      <c r="AE791" s="46"/>
      <c r="AF791" s="46"/>
      <c r="AG791" s="46"/>
      <c r="AH791" s="46"/>
      <c r="AI791" s="46"/>
      <c r="AJ791" s="46"/>
      <c r="AK791" s="46"/>
      <c r="AL791" s="46"/>
    </row>
    <row r="792">
      <c r="A792" s="50"/>
      <c r="B792" s="46"/>
      <c r="C792" s="46"/>
      <c r="D792" s="46"/>
      <c r="E792" s="70"/>
      <c r="F792" s="50"/>
      <c r="G792" s="50"/>
      <c r="H792" s="50"/>
      <c r="I792" s="50"/>
      <c r="J792" s="102"/>
      <c r="K792" s="46"/>
      <c r="L792" s="46"/>
      <c r="M792" s="46"/>
      <c r="N792" s="46"/>
      <c r="O792" s="46"/>
      <c r="P792" s="46"/>
      <c r="Q792" s="46"/>
      <c r="R792" s="46"/>
      <c r="S792" s="46"/>
      <c r="T792" s="46"/>
      <c r="U792" s="46"/>
      <c r="V792" s="46"/>
      <c r="W792" s="46"/>
      <c r="X792" s="46"/>
      <c r="Y792" s="46"/>
      <c r="Z792" s="46"/>
      <c r="AA792" s="46"/>
      <c r="AB792" s="46"/>
      <c r="AC792" s="46"/>
      <c r="AD792" s="46"/>
      <c r="AE792" s="46"/>
      <c r="AF792" s="46"/>
      <c r="AG792" s="46"/>
      <c r="AH792" s="46"/>
      <c r="AI792" s="46"/>
      <c r="AJ792" s="46"/>
      <c r="AK792" s="46"/>
      <c r="AL792" s="46"/>
    </row>
    <row r="793">
      <c r="A793" s="50"/>
      <c r="B793" s="46"/>
      <c r="C793" s="46"/>
      <c r="D793" s="46"/>
      <c r="E793" s="70"/>
      <c r="F793" s="50"/>
      <c r="G793" s="50"/>
      <c r="H793" s="50"/>
      <c r="I793" s="50"/>
      <c r="J793" s="102"/>
      <c r="K793" s="46"/>
      <c r="L793" s="46"/>
      <c r="M793" s="46"/>
      <c r="N793" s="46"/>
      <c r="O793" s="46"/>
      <c r="P793" s="46"/>
      <c r="Q793" s="46"/>
      <c r="R793" s="46"/>
      <c r="S793" s="46"/>
      <c r="T793" s="46"/>
      <c r="U793" s="46"/>
      <c r="V793" s="46"/>
      <c r="W793" s="46"/>
      <c r="X793" s="46"/>
      <c r="Y793" s="46"/>
      <c r="Z793" s="46"/>
      <c r="AA793" s="46"/>
      <c r="AB793" s="46"/>
      <c r="AC793" s="46"/>
      <c r="AD793" s="46"/>
      <c r="AE793" s="46"/>
      <c r="AF793" s="46"/>
      <c r="AG793" s="46"/>
      <c r="AH793" s="46"/>
      <c r="AI793" s="46"/>
      <c r="AJ793" s="46"/>
      <c r="AK793" s="46"/>
      <c r="AL793" s="46"/>
    </row>
    <row r="794">
      <c r="A794" s="50"/>
      <c r="B794" s="46"/>
      <c r="C794" s="46"/>
      <c r="D794" s="46"/>
      <c r="E794" s="70"/>
      <c r="F794" s="50"/>
      <c r="G794" s="50"/>
      <c r="H794" s="50"/>
      <c r="I794" s="50"/>
      <c r="J794" s="102"/>
      <c r="K794" s="46"/>
      <c r="L794" s="46"/>
      <c r="M794" s="46"/>
      <c r="N794" s="46"/>
      <c r="O794" s="46"/>
      <c r="P794" s="46"/>
      <c r="Q794" s="46"/>
      <c r="R794" s="46"/>
      <c r="S794" s="46"/>
      <c r="T794" s="46"/>
      <c r="U794" s="46"/>
      <c r="V794" s="46"/>
      <c r="W794" s="46"/>
      <c r="X794" s="46"/>
      <c r="Y794" s="46"/>
      <c r="Z794" s="46"/>
      <c r="AA794" s="46"/>
      <c r="AB794" s="46"/>
      <c r="AC794" s="46"/>
      <c r="AD794" s="46"/>
      <c r="AE794" s="46"/>
      <c r="AF794" s="46"/>
      <c r="AG794" s="46"/>
      <c r="AH794" s="46"/>
      <c r="AI794" s="46"/>
      <c r="AJ794" s="46"/>
      <c r="AK794" s="46"/>
      <c r="AL794" s="46"/>
    </row>
    <row r="795">
      <c r="A795" s="50"/>
      <c r="B795" s="46"/>
      <c r="C795" s="46"/>
      <c r="D795" s="46"/>
      <c r="E795" s="70"/>
      <c r="F795" s="50"/>
      <c r="G795" s="50"/>
      <c r="H795" s="50"/>
      <c r="I795" s="50"/>
      <c r="J795" s="102"/>
      <c r="K795" s="46"/>
      <c r="L795" s="46"/>
      <c r="M795" s="46"/>
      <c r="N795" s="46"/>
      <c r="O795" s="46"/>
      <c r="P795" s="46"/>
      <c r="Q795" s="46"/>
      <c r="R795" s="46"/>
      <c r="S795" s="46"/>
      <c r="T795" s="46"/>
      <c r="U795" s="46"/>
      <c r="V795" s="46"/>
      <c r="W795" s="46"/>
      <c r="X795" s="46"/>
      <c r="Y795" s="46"/>
      <c r="Z795" s="46"/>
      <c r="AA795" s="46"/>
      <c r="AB795" s="46"/>
      <c r="AC795" s="46"/>
      <c r="AD795" s="46"/>
      <c r="AE795" s="46"/>
      <c r="AF795" s="46"/>
      <c r="AG795" s="46"/>
      <c r="AH795" s="46"/>
      <c r="AI795" s="46"/>
      <c r="AJ795" s="46"/>
      <c r="AK795" s="46"/>
      <c r="AL795" s="46"/>
    </row>
    <row r="796">
      <c r="A796" s="50"/>
      <c r="B796" s="46"/>
      <c r="C796" s="46"/>
      <c r="D796" s="46"/>
      <c r="E796" s="70"/>
      <c r="F796" s="50"/>
      <c r="G796" s="50"/>
      <c r="H796" s="50"/>
      <c r="I796" s="50"/>
      <c r="J796" s="102"/>
      <c r="K796" s="46"/>
      <c r="L796" s="46"/>
      <c r="M796" s="46"/>
      <c r="N796" s="46"/>
      <c r="O796" s="46"/>
      <c r="P796" s="46"/>
      <c r="Q796" s="46"/>
      <c r="R796" s="46"/>
      <c r="S796" s="46"/>
      <c r="T796" s="46"/>
      <c r="U796" s="46"/>
      <c r="V796" s="46"/>
      <c r="W796" s="46"/>
      <c r="X796" s="46"/>
      <c r="Y796" s="46"/>
      <c r="Z796" s="46"/>
      <c r="AA796" s="46"/>
      <c r="AB796" s="46"/>
      <c r="AC796" s="46"/>
      <c r="AD796" s="46"/>
      <c r="AE796" s="46"/>
      <c r="AF796" s="46"/>
      <c r="AG796" s="46"/>
      <c r="AH796" s="46"/>
      <c r="AI796" s="46"/>
      <c r="AJ796" s="46"/>
      <c r="AK796" s="46"/>
      <c r="AL796" s="46"/>
    </row>
    <row r="797">
      <c r="A797" s="50"/>
      <c r="B797" s="46"/>
      <c r="C797" s="46"/>
      <c r="D797" s="46"/>
      <c r="E797" s="70"/>
      <c r="F797" s="50"/>
      <c r="G797" s="50"/>
      <c r="H797" s="50"/>
      <c r="I797" s="50"/>
      <c r="J797" s="102"/>
      <c r="K797" s="46"/>
      <c r="L797" s="46"/>
      <c r="M797" s="46"/>
      <c r="N797" s="46"/>
      <c r="O797" s="46"/>
      <c r="P797" s="46"/>
      <c r="Q797" s="46"/>
      <c r="R797" s="46"/>
      <c r="S797" s="46"/>
      <c r="T797" s="46"/>
      <c r="U797" s="46"/>
      <c r="V797" s="46"/>
      <c r="W797" s="46"/>
      <c r="X797" s="46"/>
      <c r="Y797" s="46"/>
      <c r="Z797" s="46"/>
      <c r="AA797" s="46"/>
      <c r="AB797" s="46"/>
      <c r="AC797" s="46"/>
      <c r="AD797" s="46"/>
      <c r="AE797" s="46"/>
      <c r="AF797" s="46"/>
      <c r="AG797" s="46"/>
      <c r="AH797" s="46"/>
      <c r="AI797" s="46"/>
      <c r="AJ797" s="46"/>
      <c r="AK797" s="46"/>
      <c r="AL797" s="46"/>
    </row>
    <row r="798">
      <c r="A798" s="50"/>
      <c r="B798" s="46"/>
      <c r="C798" s="46"/>
      <c r="D798" s="46"/>
      <c r="E798" s="70"/>
      <c r="F798" s="50"/>
      <c r="G798" s="50"/>
      <c r="H798" s="50"/>
      <c r="I798" s="50"/>
      <c r="J798" s="102"/>
      <c r="K798" s="46"/>
      <c r="L798" s="46"/>
      <c r="M798" s="46"/>
      <c r="N798" s="46"/>
      <c r="O798" s="46"/>
      <c r="P798" s="46"/>
      <c r="Q798" s="46"/>
      <c r="R798" s="46"/>
      <c r="S798" s="46"/>
      <c r="T798" s="46"/>
      <c r="U798" s="46"/>
      <c r="V798" s="46"/>
      <c r="W798" s="46"/>
      <c r="X798" s="46"/>
      <c r="Y798" s="46"/>
      <c r="Z798" s="46"/>
      <c r="AA798" s="46"/>
      <c r="AB798" s="46"/>
      <c r="AC798" s="46"/>
      <c r="AD798" s="46"/>
      <c r="AE798" s="46"/>
      <c r="AF798" s="46"/>
      <c r="AG798" s="46"/>
      <c r="AH798" s="46"/>
      <c r="AI798" s="46"/>
      <c r="AJ798" s="46"/>
      <c r="AK798" s="46"/>
      <c r="AL798" s="46"/>
    </row>
    <row r="799">
      <c r="A799" s="50"/>
      <c r="B799" s="46"/>
      <c r="C799" s="46"/>
      <c r="D799" s="46"/>
      <c r="E799" s="70"/>
      <c r="F799" s="50"/>
      <c r="G799" s="50"/>
      <c r="H799" s="50"/>
      <c r="I799" s="50"/>
      <c r="J799" s="102"/>
      <c r="K799" s="46"/>
      <c r="L799" s="46"/>
      <c r="M799" s="46"/>
      <c r="N799" s="46"/>
      <c r="O799" s="46"/>
      <c r="P799" s="46"/>
      <c r="Q799" s="46"/>
      <c r="R799" s="46"/>
      <c r="S799" s="46"/>
      <c r="T799" s="46"/>
      <c r="U799" s="46"/>
      <c r="V799" s="46"/>
      <c r="W799" s="46"/>
      <c r="X799" s="46"/>
      <c r="Y799" s="46"/>
      <c r="Z799" s="46"/>
      <c r="AA799" s="46"/>
      <c r="AB799" s="46"/>
      <c r="AC799" s="46"/>
      <c r="AD799" s="46"/>
      <c r="AE799" s="46"/>
      <c r="AF799" s="46"/>
      <c r="AG799" s="46"/>
      <c r="AH799" s="46"/>
      <c r="AI799" s="46"/>
      <c r="AJ799" s="46"/>
      <c r="AK799" s="46"/>
      <c r="AL799" s="46"/>
    </row>
    <row r="800">
      <c r="A800" s="50"/>
      <c r="B800" s="46"/>
      <c r="C800" s="46"/>
      <c r="D800" s="46"/>
      <c r="E800" s="70"/>
      <c r="F800" s="50"/>
      <c r="G800" s="50"/>
      <c r="H800" s="50"/>
      <c r="I800" s="50"/>
      <c r="J800" s="102"/>
      <c r="K800" s="46"/>
      <c r="L800" s="46"/>
      <c r="M800" s="46"/>
      <c r="N800" s="46"/>
      <c r="O800" s="46"/>
      <c r="P800" s="46"/>
      <c r="Q800" s="46"/>
      <c r="R800" s="46"/>
      <c r="S800" s="46"/>
      <c r="T800" s="46"/>
      <c r="U800" s="46"/>
      <c r="V800" s="46"/>
      <c r="W800" s="46"/>
      <c r="X800" s="46"/>
      <c r="Y800" s="46"/>
      <c r="Z800" s="46"/>
      <c r="AA800" s="46"/>
      <c r="AB800" s="46"/>
      <c r="AC800" s="46"/>
      <c r="AD800" s="46"/>
      <c r="AE800" s="46"/>
      <c r="AF800" s="46"/>
      <c r="AG800" s="46"/>
      <c r="AH800" s="46"/>
      <c r="AI800" s="46"/>
      <c r="AJ800" s="46"/>
      <c r="AK800" s="46"/>
      <c r="AL800" s="46"/>
    </row>
    <row r="801">
      <c r="A801" s="50"/>
      <c r="B801" s="46"/>
      <c r="C801" s="46"/>
      <c r="D801" s="46"/>
      <c r="E801" s="70"/>
      <c r="F801" s="50"/>
      <c r="G801" s="50"/>
      <c r="H801" s="50"/>
      <c r="I801" s="50"/>
      <c r="J801" s="102"/>
      <c r="K801" s="46"/>
      <c r="L801" s="46"/>
      <c r="M801" s="46"/>
      <c r="N801" s="46"/>
      <c r="O801" s="46"/>
      <c r="P801" s="46"/>
      <c r="Q801" s="46"/>
      <c r="R801" s="46"/>
      <c r="S801" s="46"/>
      <c r="T801" s="46"/>
      <c r="U801" s="46"/>
      <c r="V801" s="46"/>
      <c r="W801" s="46"/>
      <c r="X801" s="46"/>
      <c r="Y801" s="46"/>
      <c r="Z801" s="46"/>
      <c r="AA801" s="46"/>
      <c r="AB801" s="46"/>
      <c r="AC801" s="46"/>
      <c r="AD801" s="46"/>
      <c r="AE801" s="46"/>
      <c r="AF801" s="46"/>
      <c r="AG801" s="46"/>
      <c r="AH801" s="46"/>
      <c r="AI801" s="46"/>
      <c r="AJ801" s="46"/>
      <c r="AK801" s="46"/>
      <c r="AL801" s="46"/>
    </row>
    <row r="802">
      <c r="A802" s="50"/>
      <c r="B802" s="46"/>
      <c r="C802" s="46"/>
      <c r="D802" s="46"/>
      <c r="E802" s="70"/>
      <c r="F802" s="50"/>
      <c r="G802" s="50"/>
      <c r="H802" s="50"/>
      <c r="I802" s="50"/>
      <c r="J802" s="102"/>
      <c r="K802" s="46"/>
      <c r="L802" s="46"/>
      <c r="M802" s="46"/>
      <c r="N802" s="46"/>
      <c r="O802" s="46"/>
      <c r="P802" s="46"/>
      <c r="Q802" s="46"/>
      <c r="R802" s="46"/>
      <c r="S802" s="46"/>
      <c r="T802" s="46"/>
      <c r="U802" s="46"/>
      <c r="V802" s="46"/>
      <c r="W802" s="46"/>
      <c r="X802" s="46"/>
      <c r="Y802" s="46"/>
      <c r="Z802" s="46"/>
      <c r="AA802" s="46"/>
      <c r="AB802" s="46"/>
      <c r="AC802" s="46"/>
      <c r="AD802" s="46"/>
      <c r="AE802" s="46"/>
      <c r="AF802" s="46"/>
      <c r="AG802" s="46"/>
      <c r="AH802" s="46"/>
      <c r="AI802" s="46"/>
      <c r="AJ802" s="46"/>
      <c r="AK802" s="46"/>
      <c r="AL802" s="46"/>
    </row>
    <row r="803">
      <c r="A803" s="50"/>
      <c r="B803" s="46"/>
      <c r="C803" s="46"/>
      <c r="D803" s="46"/>
      <c r="E803" s="70"/>
      <c r="F803" s="50"/>
      <c r="G803" s="50"/>
      <c r="H803" s="50"/>
      <c r="I803" s="50"/>
      <c r="J803" s="102"/>
      <c r="K803" s="46"/>
      <c r="L803" s="46"/>
      <c r="M803" s="46"/>
      <c r="N803" s="46"/>
      <c r="O803" s="46"/>
      <c r="P803" s="46"/>
      <c r="Q803" s="46"/>
      <c r="R803" s="46"/>
      <c r="S803" s="46"/>
      <c r="T803" s="46"/>
      <c r="U803" s="46"/>
      <c r="V803" s="46"/>
      <c r="W803" s="46"/>
      <c r="X803" s="46"/>
      <c r="Y803" s="46"/>
      <c r="Z803" s="46"/>
      <c r="AA803" s="46"/>
      <c r="AB803" s="46"/>
      <c r="AC803" s="46"/>
      <c r="AD803" s="46"/>
      <c r="AE803" s="46"/>
      <c r="AF803" s="46"/>
      <c r="AG803" s="46"/>
      <c r="AH803" s="46"/>
      <c r="AI803" s="46"/>
      <c r="AJ803" s="46"/>
      <c r="AK803" s="46"/>
      <c r="AL803" s="46"/>
    </row>
    <row r="804">
      <c r="A804" s="50"/>
      <c r="B804" s="46"/>
      <c r="C804" s="46"/>
      <c r="D804" s="46"/>
      <c r="E804" s="70"/>
      <c r="F804" s="50"/>
      <c r="G804" s="50"/>
      <c r="H804" s="50"/>
      <c r="I804" s="50"/>
      <c r="J804" s="102"/>
      <c r="K804" s="46"/>
      <c r="L804" s="46"/>
      <c r="M804" s="46"/>
      <c r="N804" s="46"/>
      <c r="O804" s="46"/>
      <c r="P804" s="46"/>
      <c r="Q804" s="46"/>
      <c r="R804" s="46"/>
      <c r="S804" s="46"/>
      <c r="T804" s="46"/>
      <c r="U804" s="46"/>
      <c r="V804" s="46"/>
      <c r="W804" s="46"/>
      <c r="X804" s="46"/>
      <c r="Y804" s="46"/>
      <c r="Z804" s="46"/>
      <c r="AA804" s="46"/>
      <c r="AB804" s="46"/>
      <c r="AC804" s="46"/>
      <c r="AD804" s="46"/>
      <c r="AE804" s="46"/>
      <c r="AF804" s="46"/>
      <c r="AG804" s="46"/>
      <c r="AH804" s="46"/>
      <c r="AI804" s="46"/>
      <c r="AJ804" s="46"/>
      <c r="AK804" s="46"/>
      <c r="AL804" s="46"/>
    </row>
    <row r="805">
      <c r="A805" s="50"/>
      <c r="B805" s="46"/>
      <c r="C805" s="46"/>
      <c r="D805" s="46"/>
      <c r="E805" s="70"/>
      <c r="F805" s="50"/>
      <c r="G805" s="50"/>
      <c r="H805" s="50"/>
      <c r="I805" s="50"/>
      <c r="J805" s="102"/>
      <c r="K805" s="46"/>
      <c r="L805" s="46"/>
      <c r="M805" s="46"/>
      <c r="N805" s="46"/>
      <c r="O805" s="46"/>
      <c r="P805" s="46"/>
      <c r="Q805" s="46"/>
      <c r="R805" s="46"/>
      <c r="S805" s="46"/>
      <c r="T805" s="46"/>
      <c r="U805" s="46"/>
      <c r="V805" s="46"/>
      <c r="W805" s="46"/>
      <c r="X805" s="46"/>
      <c r="Y805" s="46"/>
      <c r="Z805" s="46"/>
      <c r="AA805" s="46"/>
      <c r="AB805" s="46"/>
      <c r="AC805" s="46"/>
      <c r="AD805" s="46"/>
      <c r="AE805" s="46"/>
      <c r="AF805" s="46"/>
      <c r="AG805" s="46"/>
      <c r="AH805" s="46"/>
      <c r="AI805" s="46"/>
      <c r="AJ805" s="46"/>
      <c r="AK805" s="46"/>
      <c r="AL805" s="46"/>
    </row>
    <row r="806">
      <c r="A806" s="50"/>
      <c r="B806" s="46"/>
      <c r="C806" s="46"/>
      <c r="D806" s="46"/>
      <c r="E806" s="70"/>
      <c r="F806" s="50"/>
      <c r="G806" s="50"/>
      <c r="H806" s="50"/>
      <c r="I806" s="50"/>
      <c r="J806" s="102"/>
      <c r="K806" s="46"/>
      <c r="L806" s="46"/>
      <c r="M806" s="46"/>
      <c r="N806" s="46"/>
      <c r="O806" s="46"/>
      <c r="P806" s="46"/>
      <c r="Q806" s="46"/>
      <c r="R806" s="46"/>
      <c r="S806" s="46"/>
      <c r="T806" s="46"/>
      <c r="U806" s="46"/>
      <c r="V806" s="46"/>
      <c r="W806" s="46"/>
      <c r="X806" s="46"/>
      <c r="Y806" s="46"/>
      <c r="Z806" s="46"/>
      <c r="AA806" s="46"/>
      <c r="AB806" s="46"/>
      <c r="AC806" s="46"/>
      <c r="AD806" s="46"/>
      <c r="AE806" s="46"/>
      <c r="AF806" s="46"/>
      <c r="AG806" s="46"/>
      <c r="AH806" s="46"/>
      <c r="AI806" s="46"/>
      <c r="AJ806" s="46"/>
      <c r="AK806" s="46"/>
      <c r="AL806" s="46"/>
    </row>
    <row r="807">
      <c r="A807" s="50"/>
      <c r="B807" s="46"/>
      <c r="C807" s="46"/>
      <c r="D807" s="46"/>
      <c r="E807" s="70"/>
      <c r="F807" s="50"/>
      <c r="G807" s="50"/>
      <c r="H807" s="50"/>
      <c r="I807" s="50"/>
      <c r="J807" s="102"/>
      <c r="K807" s="46"/>
      <c r="L807" s="46"/>
      <c r="M807" s="46"/>
      <c r="N807" s="46"/>
      <c r="O807" s="46"/>
      <c r="P807" s="46"/>
      <c r="Q807" s="46"/>
      <c r="R807" s="46"/>
      <c r="S807" s="46"/>
      <c r="T807" s="46"/>
      <c r="U807" s="46"/>
      <c r="V807" s="46"/>
      <c r="W807" s="46"/>
      <c r="X807" s="46"/>
      <c r="Y807" s="46"/>
      <c r="Z807" s="46"/>
      <c r="AA807" s="46"/>
      <c r="AB807" s="46"/>
      <c r="AC807" s="46"/>
      <c r="AD807" s="46"/>
      <c r="AE807" s="46"/>
      <c r="AF807" s="46"/>
      <c r="AG807" s="46"/>
      <c r="AH807" s="46"/>
      <c r="AI807" s="46"/>
      <c r="AJ807" s="46"/>
      <c r="AK807" s="46"/>
      <c r="AL807" s="46"/>
    </row>
    <row r="808">
      <c r="A808" s="50"/>
      <c r="B808" s="46"/>
      <c r="C808" s="46"/>
      <c r="D808" s="46"/>
      <c r="E808" s="70"/>
      <c r="F808" s="50"/>
      <c r="G808" s="50"/>
      <c r="H808" s="50"/>
      <c r="I808" s="50"/>
      <c r="J808" s="102"/>
      <c r="K808" s="46"/>
      <c r="L808" s="46"/>
      <c r="M808" s="46"/>
      <c r="N808" s="46"/>
      <c r="O808" s="46"/>
      <c r="P808" s="46"/>
      <c r="Q808" s="46"/>
      <c r="R808" s="46"/>
      <c r="S808" s="46"/>
      <c r="T808" s="46"/>
      <c r="U808" s="46"/>
      <c r="V808" s="46"/>
      <c r="W808" s="46"/>
      <c r="X808" s="46"/>
      <c r="Y808" s="46"/>
      <c r="Z808" s="46"/>
      <c r="AA808" s="46"/>
      <c r="AB808" s="46"/>
      <c r="AC808" s="46"/>
      <c r="AD808" s="46"/>
      <c r="AE808" s="46"/>
      <c r="AF808" s="46"/>
      <c r="AG808" s="46"/>
      <c r="AH808" s="46"/>
      <c r="AI808" s="46"/>
      <c r="AJ808" s="46"/>
      <c r="AK808" s="46"/>
      <c r="AL808" s="46"/>
    </row>
    <row r="809">
      <c r="A809" s="50"/>
      <c r="B809" s="46"/>
      <c r="C809" s="46"/>
      <c r="D809" s="46"/>
      <c r="E809" s="70"/>
      <c r="F809" s="50"/>
      <c r="G809" s="50"/>
      <c r="H809" s="50"/>
      <c r="I809" s="50"/>
      <c r="J809" s="102"/>
      <c r="K809" s="46"/>
      <c r="L809" s="46"/>
      <c r="M809" s="46"/>
      <c r="N809" s="46"/>
      <c r="O809" s="46"/>
      <c r="P809" s="46"/>
      <c r="Q809" s="46"/>
      <c r="R809" s="46"/>
      <c r="S809" s="46"/>
      <c r="T809" s="46"/>
      <c r="U809" s="46"/>
      <c r="V809" s="46"/>
      <c r="W809" s="46"/>
      <c r="X809" s="46"/>
      <c r="Y809" s="46"/>
      <c r="Z809" s="46"/>
      <c r="AA809" s="46"/>
      <c r="AB809" s="46"/>
      <c r="AC809" s="46"/>
      <c r="AD809" s="46"/>
      <c r="AE809" s="46"/>
      <c r="AF809" s="46"/>
      <c r="AG809" s="46"/>
      <c r="AH809" s="46"/>
      <c r="AI809" s="46"/>
      <c r="AJ809" s="46"/>
      <c r="AK809" s="46"/>
      <c r="AL809" s="46"/>
    </row>
    <row r="810">
      <c r="A810" s="50"/>
      <c r="B810" s="46"/>
      <c r="C810" s="46"/>
      <c r="D810" s="46"/>
      <c r="E810" s="70"/>
      <c r="F810" s="50"/>
      <c r="G810" s="50"/>
      <c r="H810" s="50"/>
      <c r="I810" s="50"/>
      <c r="J810" s="102"/>
      <c r="K810" s="46"/>
      <c r="L810" s="46"/>
      <c r="M810" s="46"/>
      <c r="N810" s="46"/>
      <c r="O810" s="46"/>
      <c r="P810" s="46"/>
      <c r="Q810" s="46"/>
      <c r="R810" s="46"/>
      <c r="S810" s="46"/>
      <c r="T810" s="46"/>
      <c r="U810" s="46"/>
      <c r="V810" s="46"/>
      <c r="W810" s="46"/>
      <c r="X810" s="46"/>
      <c r="Y810" s="46"/>
      <c r="Z810" s="46"/>
      <c r="AA810" s="46"/>
      <c r="AB810" s="46"/>
      <c r="AC810" s="46"/>
      <c r="AD810" s="46"/>
      <c r="AE810" s="46"/>
      <c r="AF810" s="46"/>
      <c r="AG810" s="46"/>
      <c r="AH810" s="46"/>
      <c r="AI810" s="46"/>
      <c r="AJ810" s="46"/>
      <c r="AK810" s="46"/>
      <c r="AL810" s="46"/>
    </row>
    <row r="811">
      <c r="A811" s="50"/>
      <c r="B811" s="46"/>
      <c r="C811" s="46"/>
      <c r="D811" s="46"/>
      <c r="E811" s="70"/>
      <c r="F811" s="50"/>
      <c r="G811" s="50"/>
      <c r="H811" s="50"/>
      <c r="I811" s="50"/>
      <c r="J811" s="102"/>
      <c r="K811" s="46"/>
      <c r="L811" s="46"/>
      <c r="M811" s="46"/>
      <c r="N811" s="46"/>
      <c r="O811" s="46"/>
      <c r="P811" s="46"/>
      <c r="Q811" s="46"/>
      <c r="R811" s="46"/>
      <c r="S811" s="46"/>
      <c r="T811" s="46"/>
      <c r="U811" s="46"/>
      <c r="V811" s="46"/>
      <c r="W811" s="46"/>
      <c r="X811" s="46"/>
      <c r="Y811" s="46"/>
      <c r="Z811" s="46"/>
      <c r="AA811" s="46"/>
      <c r="AB811" s="46"/>
      <c r="AC811" s="46"/>
      <c r="AD811" s="46"/>
      <c r="AE811" s="46"/>
      <c r="AF811" s="46"/>
      <c r="AG811" s="46"/>
      <c r="AH811" s="46"/>
      <c r="AI811" s="46"/>
      <c r="AJ811" s="46"/>
      <c r="AK811" s="46"/>
      <c r="AL811" s="46"/>
    </row>
    <row r="812">
      <c r="A812" s="50"/>
      <c r="B812" s="46"/>
      <c r="C812" s="46"/>
      <c r="D812" s="46"/>
      <c r="E812" s="70"/>
      <c r="F812" s="50"/>
      <c r="G812" s="50"/>
      <c r="H812" s="50"/>
      <c r="I812" s="50"/>
      <c r="J812" s="102"/>
      <c r="K812" s="46"/>
      <c r="L812" s="46"/>
      <c r="M812" s="46"/>
      <c r="N812" s="46"/>
      <c r="O812" s="46"/>
      <c r="P812" s="46"/>
      <c r="Q812" s="46"/>
      <c r="R812" s="46"/>
      <c r="S812" s="46"/>
      <c r="T812" s="46"/>
      <c r="U812" s="46"/>
      <c r="V812" s="46"/>
      <c r="W812" s="46"/>
      <c r="X812" s="46"/>
      <c r="Y812" s="46"/>
      <c r="Z812" s="46"/>
      <c r="AA812" s="46"/>
      <c r="AB812" s="46"/>
      <c r="AC812" s="46"/>
      <c r="AD812" s="46"/>
      <c r="AE812" s="46"/>
      <c r="AF812" s="46"/>
      <c r="AG812" s="46"/>
      <c r="AH812" s="46"/>
      <c r="AI812" s="46"/>
      <c r="AJ812" s="46"/>
      <c r="AK812" s="46"/>
      <c r="AL812" s="46"/>
    </row>
    <row r="813">
      <c r="A813" s="50"/>
      <c r="B813" s="46"/>
      <c r="C813" s="46"/>
      <c r="D813" s="46"/>
      <c r="E813" s="70"/>
      <c r="F813" s="50"/>
      <c r="G813" s="50"/>
      <c r="H813" s="50"/>
      <c r="I813" s="50"/>
      <c r="J813" s="102"/>
      <c r="K813" s="46"/>
      <c r="L813" s="46"/>
      <c r="M813" s="46"/>
      <c r="N813" s="46"/>
      <c r="O813" s="46"/>
      <c r="P813" s="46"/>
      <c r="Q813" s="46"/>
      <c r="R813" s="46"/>
      <c r="S813" s="46"/>
      <c r="T813" s="46"/>
      <c r="U813" s="46"/>
      <c r="V813" s="46"/>
      <c r="W813" s="46"/>
      <c r="X813" s="46"/>
      <c r="Y813" s="46"/>
      <c r="Z813" s="46"/>
      <c r="AA813" s="46"/>
      <c r="AB813" s="46"/>
      <c r="AC813" s="46"/>
      <c r="AD813" s="46"/>
      <c r="AE813" s="46"/>
      <c r="AF813" s="46"/>
      <c r="AG813" s="46"/>
      <c r="AH813" s="46"/>
      <c r="AI813" s="46"/>
      <c r="AJ813" s="46"/>
      <c r="AK813" s="46"/>
      <c r="AL813" s="46"/>
    </row>
    <row r="814">
      <c r="A814" s="50"/>
      <c r="B814" s="46"/>
      <c r="C814" s="46"/>
      <c r="D814" s="46"/>
      <c r="E814" s="70"/>
      <c r="F814" s="50"/>
      <c r="G814" s="50"/>
      <c r="H814" s="50"/>
      <c r="I814" s="50"/>
      <c r="J814" s="102"/>
      <c r="K814" s="46"/>
      <c r="L814" s="46"/>
      <c r="M814" s="46"/>
      <c r="N814" s="46"/>
      <c r="O814" s="46"/>
      <c r="P814" s="46"/>
      <c r="Q814" s="46"/>
      <c r="R814" s="46"/>
      <c r="S814" s="46"/>
      <c r="T814" s="46"/>
      <c r="U814" s="46"/>
      <c r="V814" s="46"/>
      <c r="W814" s="46"/>
      <c r="X814" s="46"/>
      <c r="Y814" s="46"/>
      <c r="Z814" s="46"/>
      <c r="AA814" s="46"/>
      <c r="AB814" s="46"/>
      <c r="AC814" s="46"/>
      <c r="AD814" s="46"/>
      <c r="AE814" s="46"/>
      <c r="AF814" s="46"/>
      <c r="AG814" s="46"/>
      <c r="AH814" s="46"/>
      <c r="AI814" s="46"/>
      <c r="AJ814" s="46"/>
      <c r="AK814" s="46"/>
      <c r="AL814" s="46"/>
    </row>
    <row r="815">
      <c r="A815" s="50"/>
      <c r="B815" s="46"/>
      <c r="C815" s="46"/>
      <c r="D815" s="46"/>
      <c r="E815" s="70"/>
      <c r="F815" s="50"/>
      <c r="G815" s="50"/>
      <c r="H815" s="50"/>
      <c r="I815" s="50"/>
      <c r="J815" s="102"/>
      <c r="K815" s="46"/>
      <c r="L815" s="46"/>
      <c r="M815" s="46"/>
      <c r="N815" s="46"/>
      <c r="O815" s="46"/>
      <c r="P815" s="46"/>
      <c r="Q815" s="46"/>
      <c r="R815" s="46"/>
      <c r="S815" s="46"/>
      <c r="T815" s="46"/>
      <c r="U815" s="46"/>
      <c r="V815" s="46"/>
      <c r="W815" s="46"/>
      <c r="X815" s="46"/>
      <c r="Y815" s="46"/>
      <c r="Z815" s="46"/>
      <c r="AA815" s="46"/>
      <c r="AB815" s="46"/>
      <c r="AC815" s="46"/>
      <c r="AD815" s="46"/>
      <c r="AE815" s="46"/>
      <c r="AF815" s="46"/>
      <c r="AG815" s="46"/>
      <c r="AH815" s="46"/>
      <c r="AI815" s="46"/>
      <c r="AJ815" s="46"/>
      <c r="AK815" s="46"/>
      <c r="AL815" s="46"/>
    </row>
    <row r="816">
      <c r="A816" s="50"/>
      <c r="B816" s="46"/>
      <c r="C816" s="46"/>
      <c r="D816" s="46"/>
      <c r="E816" s="70"/>
      <c r="F816" s="50"/>
      <c r="G816" s="50"/>
      <c r="H816" s="50"/>
      <c r="I816" s="50"/>
      <c r="J816" s="102"/>
      <c r="K816" s="46"/>
      <c r="L816" s="46"/>
      <c r="M816" s="46"/>
      <c r="N816" s="46"/>
      <c r="O816" s="46"/>
      <c r="P816" s="46"/>
      <c r="Q816" s="46"/>
      <c r="R816" s="46"/>
      <c r="S816" s="46"/>
      <c r="T816" s="46"/>
      <c r="U816" s="46"/>
      <c r="V816" s="46"/>
      <c r="W816" s="46"/>
      <c r="X816" s="46"/>
      <c r="Y816" s="46"/>
      <c r="Z816" s="46"/>
      <c r="AA816" s="46"/>
      <c r="AB816" s="46"/>
      <c r="AC816" s="46"/>
      <c r="AD816" s="46"/>
      <c r="AE816" s="46"/>
      <c r="AF816" s="46"/>
      <c r="AG816" s="46"/>
      <c r="AH816" s="46"/>
      <c r="AI816" s="46"/>
      <c r="AJ816" s="46"/>
      <c r="AK816" s="46"/>
      <c r="AL816" s="46"/>
    </row>
    <row r="817">
      <c r="A817" s="50"/>
      <c r="B817" s="46"/>
      <c r="C817" s="46"/>
      <c r="D817" s="46"/>
      <c r="E817" s="70"/>
      <c r="F817" s="50"/>
      <c r="G817" s="50"/>
      <c r="H817" s="50"/>
      <c r="I817" s="50"/>
      <c r="J817" s="102"/>
      <c r="K817" s="46"/>
      <c r="L817" s="46"/>
      <c r="M817" s="46"/>
      <c r="N817" s="46"/>
      <c r="O817" s="46"/>
      <c r="P817" s="46"/>
      <c r="Q817" s="46"/>
      <c r="R817" s="46"/>
      <c r="S817" s="46"/>
      <c r="T817" s="46"/>
      <c r="U817" s="46"/>
      <c r="V817" s="46"/>
      <c r="W817" s="46"/>
      <c r="X817" s="46"/>
      <c r="Y817" s="46"/>
      <c r="Z817" s="46"/>
      <c r="AA817" s="46"/>
      <c r="AB817" s="46"/>
      <c r="AC817" s="46"/>
      <c r="AD817" s="46"/>
      <c r="AE817" s="46"/>
      <c r="AF817" s="46"/>
      <c r="AG817" s="46"/>
      <c r="AH817" s="46"/>
      <c r="AI817" s="46"/>
      <c r="AJ817" s="46"/>
      <c r="AK817" s="46"/>
      <c r="AL817" s="46"/>
    </row>
    <row r="818">
      <c r="A818" s="50"/>
      <c r="B818" s="46"/>
      <c r="C818" s="46"/>
      <c r="D818" s="46"/>
      <c r="E818" s="70"/>
      <c r="F818" s="50"/>
      <c r="G818" s="50"/>
      <c r="H818" s="50"/>
      <c r="I818" s="50"/>
      <c r="J818" s="102"/>
      <c r="K818" s="46"/>
      <c r="L818" s="46"/>
      <c r="M818" s="46"/>
      <c r="N818" s="46"/>
      <c r="O818" s="46"/>
      <c r="P818" s="46"/>
      <c r="Q818" s="46"/>
      <c r="R818" s="46"/>
      <c r="S818" s="46"/>
      <c r="T818" s="46"/>
      <c r="U818" s="46"/>
      <c r="V818" s="46"/>
      <c r="W818" s="46"/>
      <c r="X818" s="46"/>
      <c r="Y818" s="46"/>
      <c r="Z818" s="46"/>
      <c r="AA818" s="46"/>
      <c r="AB818" s="46"/>
      <c r="AC818" s="46"/>
      <c r="AD818" s="46"/>
      <c r="AE818" s="46"/>
      <c r="AF818" s="46"/>
      <c r="AG818" s="46"/>
      <c r="AH818" s="46"/>
      <c r="AI818" s="46"/>
      <c r="AJ818" s="46"/>
      <c r="AK818" s="46"/>
      <c r="AL818" s="46"/>
    </row>
    <row r="819">
      <c r="A819" s="50"/>
      <c r="B819" s="46"/>
      <c r="C819" s="46"/>
      <c r="D819" s="46"/>
      <c r="E819" s="70"/>
      <c r="F819" s="50"/>
      <c r="G819" s="50"/>
      <c r="H819" s="50"/>
      <c r="I819" s="50"/>
      <c r="J819" s="102"/>
      <c r="K819" s="46"/>
      <c r="L819" s="46"/>
      <c r="M819" s="46"/>
      <c r="N819" s="46"/>
      <c r="O819" s="46"/>
      <c r="P819" s="46"/>
      <c r="Q819" s="46"/>
      <c r="R819" s="46"/>
      <c r="S819" s="46"/>
      <c r="T819" s="46"/>
      <c r="U819" s="46"/>
      <c r="V819" s="46"/>
      <c r="W819" s="46"/>
      <c r="X819" s="46"/>
      <c r="Y819" s="46"/>
      <c r="Z819" s="46"/>
      <c r="AA819" s="46"/>
      <c r="AB819" s="46"/>
      <c r="AC819" s="46"/>
      <c r="AD819" s="46"/>
      <c r="AE819" s="46"/>
      <c r="AF819" s="46"/>
      <c r="AG819" s="46"/>
      <c r="AH819" s="46"/>
      <c r="AI819" s="46"/>
      <c r="AJ819" s="46"/>
      <c r="AK819" s="46"/>
      <c r="AL819" s="46"/>
    </row>
    <row r="820">
      <c r="A820" s="50"/>
      <c r="B820" s="46"/>
      <c r="C820" s="46"/>
      <c r="D820" s="46"/>
      <c r="E820" s="70"/>
      <c r="F820" s="50"/>
      <c r="G820" s="50"/>
      <c r="H820" s="50"/>
      <c r="I820" s="50"/>
      <c r="J820" s="102"/>
      <c r="K820" s="46"/>
      <c r="L820" s="46"/>
      <c r="M820" s="46"/>
      <c r="N820" s="46"/>
      <c r="O820" s="46"/>
      <c r="P820" s="46"/>
      <c r="Q820" s="46"/>
      <c r="R820" s="46"/>
      <c r="S820" s="46"/>
      <c r="T820" s="46"/>
      <c r="U820" s="46"/>
      <c r="V820" s="46"/>
      <c r="W820" s="46"/>
      <c r="X820" s="46"/>
      <c r="Y820" s="46"/>
      <c r="Z820" s="46"/>
      <c r="AA820" s="46"/>
      <c r="AB820" s="46"/>
      <c r="AC820" s="46"/>
      <c r="AD820" s="46"/>
      <c r="AE820" s="46"/>
      <c r="AF820" s="46"/>
      <c r="AG820" s="46"/>
      <c r="AH820" s="46"/>
      <c r="AI820" s="46"/>
      <c r="AJ820" s="46"/>
      <c r="AK820" s="46"/>
      <c r="AL820" s="46"/>
    </row>
    <row r="821">
      <c r="A821" s="50"/>
      <c r="B821" s="46"/>
      <c r="C821" s="46"/>
      <c r="D821" s="46"/>
      <c r="E821" s="70"/>
      <c r="F821" s="50"/>
      <c r="G821" s="50"/>
      <c r="H821" s="50"/>
      <c r="I821" s="50"/>
      <c r="J821" s="102"/>
      <c r="K821" s="46"/>
      <c r="L821" s="46"/>
      <c r="M821" s="46"/>
      <c r="N821" s="46"/>
      <c r="O821" s="46"/>
      <c r="P821" s="46"/>
      <c r="Q821" s="46"/>
      <c r="R821" s="46"/>
      <c r="S821" s="46"/>
      <c r="T821" s="46"/>
      <c r="U821" s="46"/>
      <c r="V821" s="46"/>
      <c r="W821" s="46"/>
      <c r="X821" s="46"/>
      <c r="Y821" s="46"/>
      <c r="Z821" s="46"/>
      <c r="AA821" s="46"/>
      <c r="AB821" s="46"/>
      <c r="AC821" s="46"/>
      <c r="AD821" s="46"/>
      <c r="AE821" s="46"/>
      <c r="AF821" s="46"/>
      <c r="AG821" s="46"/>
      <c r="AH821" s="46"/>
      <c r="AI821" s="46"/>
      <c r="AJ821" s="46"/>
      <c r="AK821" s="46"/>
      <c r="AL821" s="46"/>
    </row>
    <row r="822">
      <c r="A822" s="50"/>
      <c r="B822" s="46"/>
      <c r="C822" s="46"/>
      <c r="D822" s="46"/>
      <c r="E822" s="70"/>
      <c r="F822" s="50"/>
      <c r="G822" s="50"/>
      <c r="H822" s="50"/>
      <c r="I822" s="50"/>
      <c r="J822" s="102"/>
      <c r="K822" s="46"/>
      <c r="L822" s="46"/>
      <c r="M822" s="46"/>
      <c r="N822" s="46"/>
      <c r="O822" s="46"/>
      <c r="P822" s="46"/>
      <c r="Q822" s="46"/>
      <c r="R822" s="46"/>
      <c r="S822" s="46"/>
      <c r="T822" s="46"/>
      <c r="U822" s="46"/>
      <c r="V822" s="46"/>
      <c r="W822" s="46"/>
      <c r="X822" s="46"/>
      <c r="Y822" s="46"/>
      <c r="Z822" s="46"/>
      <c r="AA822" s="46"/>
      <c r="AB822" s="46"/>
      <c r="AC822" s="46"/>
      <c r="AD822" s="46"/>
      <c r="AE822" s="46"/>
      <c r="AF822" s="46"/>
      <c r="AG822" s="46"/>
      <c r="AH822" s="46"/>
      <c r="AI822" s="46"/>
      <c r="AJ822" s="46"/>
      <c r="AK822" s="46"/>
      <c r="AL822" s="46"/>
    </row>
    <row r="823">
      <c r="A823" s="50"/>
      <c r="B823" s="46"/>
      <c r="C823" s="46"/>
      <c r="D823" s="46"/>
      <c r="E823" s="70"/>
      <c r="F823" s="50"/>
      <c r="G823" s="50"/>
      <c r="H823" s="50"/>
      <c r="I823" s="50"/>
      <c r="J823" s="102"/>
      <c r="K823" s="46"/>
      <c r="L823" s="46"/>
      <c r="M823" s="46"/>
      <c r="N823" s="46"/>
      <c r="O823" s="46"/>
      <c r="P823" s="46"/>
      <c r="Q823" s="46"/>
      <c r="R823" s="46"/>
      <c r="S823" s="46"/>
      <c r="T823" s="46"/>
      <c r="U823" s="46"/>
      <c r="V823" s="46"/>
      <c r="W823" s="46"/>
      <c r="X823" s="46"/>
      <c r="Y823" s="46"/>
      <c r="Z823" s="46"/>
      <c r="AA823" s="46"/>
      <c r="AB823" s="46"/>
      <c r="AC823" s="46"/>
      <c r="AD823" s="46"/>
      <c r="AE823" s="46"/>
      <c r="AF823" s="46"/>
      <c r="AG823" s="46"/>
      <c r="AH823" s="46"/>
      <c r="AI823" s="46"/>
      <c r="AJ823" s="46"/>
      <c r="AK823" s="46"/>
      <c r="AL823" s="46"/>
    </row>
    <row r="824">
      <c r="A824" s="50"/>
      <c r="B824" s="46"/>
      <c r="C824" s="46"/>
      <c r="D824" s="46"/>
      <c r="E824" s="70"/>
      <c r="F824" s="50"/>
      <c r="G824" s="50"/>
      <c r="H824" s="50"/>
      <c r="I824" s="50"/>
      <c r="J824" s="102"/>
      <c r="K824" s="46"/>
      <c r="L824" s="46"/>
      <c r="M824" s="46"/>
      <c r="N824" s="46"/>
      <c r="O824" s="46"/>
      <c r="P824" s="46"/>
      <c r="Q824" s="46"/>
      <c r="R824" s="46"/>
      <c r="S824" s="46"/>
      <c r="T824" s="46"/>
      <c r="U824" s="46"/>
      <c r="V824" s="46"/>
      <c r="W824" s="46"/>
      <c r="X824" s="46"/>
      <c r="Y824" s="46"/>
      <c r="Z824" s="46"/>
      <c r="AA824" s="46"/>
      <c r="AB824" s="46"/>
      <c r="AC824" s="46"/>
      <c r="AD824" s="46"/>
      <c r="AE824" s="46"/>
      <c r="AF824" s="46"/>
      <c r="AG824" s="46"/>
      <c r="AH824" s="46"/>
      <c r="AI824" s="46"/>
      <c r="AJ824" s="46"/>
      <c r="AK824" s="46"/>
      <c r="AL824" s="46"/>
    </row>
    <row r="825">
      <c r="A825" s="50"/>
      <c r="B825" s="46"/>
      <c r="C825" s="46"/>
      <c r="D825" s="46"/>
      <c r="E825" s="70"/>
      <c r="F825" s="50"/>
      <c r="G825" s="50"/>
      <c r="H825" s="50"/>
      <c r="I825" s="50"/>
      <c r="J825" s="102"/>
      <c r="K825" s="46"/>
      <c r="L825" s="46"/>
      <c r="M825" s="46"/>
      <c r="N825" s="46"/>
      <c r="O825" s="46"/>
      <c r="P825" s="46"/>
      <c r="Q825" s="46"/>
      <c r="R825" s="46"/>
      <c r="S825" s="46"/>
      <c r="T825" s="46"/>
      <c r="U825" s="46"/>
      <c r="V825" s="46"/>
      <c r="W825" s="46"/>
      <c r="X825" s="46"/>
      <c r="Y825" s="46"/>
      <c r="Z825" s="46"/>
      <c r="AA825" s="46"/>
      <c r="AB825" s="46"/>
      <c r="AC825" s="46"/>
      <c r="AD825" s="46"/>
      <c r="AE825" s="46"/>
      <c r="AF825" s="46"/>
      <c r="AG825" s="46"/>
      <c r="AH825" s="46"/>
      <c r="AI825" s="46"/>
      <c r="AJ825" s="46"/>
      <c r="AK825" s="46"/>
      <c r="AL825" s="46"/>
    </row>
    <row r="826">
      <c r="A826" s="50"/>
      <c r="B826" s="46"/>
      <c r="C826" s="46"/>
      <c r="D826" s="46"/>
      <c r="E826" s="70"/>
      <c r="F826" s="50"/>
      <c r="G826" s="50"/>
      <c r="H826" s="50"/>
      <c r="I826" s="50"/>
      <c r="J826" s="102"/>
      <c r="K826" s="46"/>
      <c r="L826" s="46"/>
      <c r="M826" s="46"/>
      <c r="N826" s="46"/>
      <c r="O826" s="46"/>
      <c r="P826" s="46"/>
      <c r="Q826" s="46"/>
      <c r="R826" s="46"/>
      <c r="S826" s="46"/>
      <c r="T826" s="46"/>
      <c r="U826" s="46"/>
      <c r="V826" s="46"/>
      <c r="W826" s="46"/>
      <c r="X826" s="46"/>
      <c r="Y826" s="46"/>
      <c r="Z826" s="46"/>
      <c r="AA826" s="46"/>
      <c r="AB826" s="46"/>
      <c r="AC826" s="46"/>
      <c r="AD826" s="46"/>
      <c r="AE826" s="46"/>
      <c r="AF826" s="46"/>
      <c r="AG826" s="46"/>
      <c r="AH826" s="46"/>
      <c r="AI826" s="46"/>
      <c r="AJ826" s="46"/>
      <c r="AK826" s="46"/>
      <c r="AL826" s="46"/>
    </row>
    <row r="827">
      <c r="A827" s="50"/>
      <c r="B827" s="46"/>
      <c r="C827" s="46"/>
      <c r="D827" s="46"/>
      <c r="E827" s="70"/>
      <c r="F827" s="50"/>
      <c r="G827" s="50"/>
      <c r="H827" s="50"/>
      <c r="I827" s="50"/>
      <c r="J827" s="102"/>
      <c r="K827" s="46"/>
      <c r="L827" s="46"/>
      <c r="M827" s="46"/>
      <c r="N827" s="46"/>
      <c r="O827" s="46"/>
      <c r="P827" s="46"/>
      <c r="Q827" s="46"/>
      <c r="R827" s="46"/>
      <c r="S827" s="46"/>
      <c r="T827" s="46"/>
      <c r="U827" s="46"/>
      <c r="V827" s="46"/>
      <c r="W827" s="46"/>
      <c r="X827" s="46"/>
      <c r="Y827" s="46"/>
      <c r="Z827" s="46"/>
      <c r="AA827" s="46"/>
      <c r="AB827" s="46"/>
      <c r="AC827" s="46"/>
      <c r="AD827" s="46"/>
      <c r="AE827" s="46"/>
      <c r="AF827" s="46"/>
      <c r="AG827" s="46"/>
      <c r="AH827" s="46"/>
      <c r="AI827" s="46"/>
      <c r="AJ827" s="46"/>
      <c r="AK827" s="46"/>
      <c r="AL827" s="46"/>
    </row>
    <row r="828">
      <c r="A828" s="50"/>
      <c r="B828" s="46"/>
      <c r="C828" s="46"/>
      <c r="D828" s="46"/>
      <c r="E828" s="70"/>
      <c r="F828" s="50"/>
      <c r="G828" s="50"/>
      <c r="H828" s="50"/>
      <c r="I828" s="50"/>
      <c r="J828" s="102"/>
      <c r="K828" s="46"/>
      <c r="L828" s="46"/>
      <c r="M828" s="46"/>
      <c r="N828" s="46"/>
      <c r="O828" s="46"/>
      <c r="P828" s="46"/>
      <c r="Q828" s="46"/>
      <c r="R828" s="46"/>
      <c r="S828" s="46"/>
      <c r="T828" s="46"/>
      <c r="U828" s="46"/>
      <c r="V828" s="46"/>
      <c r="W828" s="46"/>
      <c r="X828" s="46"/>
      <c r="Y828" s="46"/>
      <c r="Z828" s="46"/>
      <c r="AA828" s="46"/>
      <c r="AB828" s="46"/>
      <c r="AC828" s="46"/>
      <c r="AD828" s="46"/>
      <c r="AE828" s="46"/>
      <c r="AF828" s="46"/>
      <c r="AG828" s="46"/>
      <c r="AH828" s="46"/>
      <c r="AI828" s="46"/>
      <c r="AJ828" s="46"/>
      <c r="AK828" s="46"/>
      <c r="AL828" s="46"/>
    </row>
    <row r="829">
      <c r="A829" s="50"/>
      <c r="B829" s="46"/>
      <c r="C829" s="46"/>
      <c r="D829" s="46"/>
      <c r="E829" s="70"/>
      <c r="F829" s="50"/>
      <c r="G829" s="50"/>
      <c r="H829" s="50"/>
      <c r="I829" s="50"/>
      <c r="J829" s="102"/>
      <c r="K829" s="46"/>
      <c r="L829" s="46"/>
      <c r="M829" s="46"/>
      <c r="N829" s="46"/>
      <c r="O829" s="46"/>
      <c r="P829" s="46"/>
      <c r="Q829" s="46"/>
      <c r="R829" s="46"/>
      <c r="S829" s="46"/>
      <c r="T829" s="46"/>
      <c r="U829" s="46"/>
      <c r="V829" s="46"/>
      <c r="W829" s="46"/>
      <c r="X829" s="46"/>
      <c r="Y829" s="46"/>
      <c r="Z829" s="46"/>
      <c r="AA829" s="46"/>
      <c r="AB829" s="46"/>
      <c r="AC829" s="46"/>
      <c r="AD829" s="46"/>
      <c r="AE829" s="46"/>
      <c r="AF829" s="46"/>
      <c r="AG829" s="46"/>
      <c r="AH829" s="46"/>
      <c r="AI829" s="46"/>
      <c r="AJ829" s="46"/>
      <c r="AK829" s="46"/>
      <c r="AL829" s="46"/>
    </row>
    <row r="830">
      <c r="A830" s="50"/>
      <c r="B830" s="46"/>
      <c r="C830" s="46"/>
      <c r="D830" s="46"/>
      <c r="E830" s="70"/>
      <c r="F830" s="50"/>
      <c r="G830" s="50"/>
      <c r="H830" s="50"/>
      <c r="I830" s="50"/>
      <c r="J830" s="102"/>
      <c r="K830" s="46"/>
      <c r="L830" s="46"/>
      <c r="M830" s="46"/>
      <c r="N830" s="46"/>
      <c r="O830" s="46"/>
      <c r="P830" s="46"/>
      <c r="Q830" s="46"/>
      <c r="R830" s="46"/>
      <c r="S830" s="46"/>
      <c r="T830" s="46"/>
      <c r="U830" s="46"/>
      <c r="V830" s="46"/>
      <c r="W830" s="46"/>
      <c r="X830" s="46"/>
      <c r="Y830" s="46"/>
      <c r="Z830" s="46"/>
      <c r="AA830" s="46"/>
      <c r="AB830" s="46"/>
      <c r="AC830" s="46"/>
      <c r="AD830" s="46"/>
      <c r="AE830" s="46"/>
      <c r="AF830" s="46"/>
      <c r="AG830" s="46"/>
      <c r="AH830" s="46"/>
      <c r="AI830" s="46"/>
      <c r="AJ830" s="46"/>
      <c r="AK830" s="46"/>
      <c r="AL830" s="46"/>
    </row>
    <row r="831">
      <c r="A831" s="50"/>
      <c r="B831" s="46"/>
      <c r="C831" s="46"/>
      <c r="D831" s="46"/>
      <c r="E831" s="70"/>
      <c r="F831" s="50"/>
      <c r="G831" s="50"/>
      <c r="H831" s="50"/>
      <c r="I831" s="50"/>
      <c r="J831" s="102"/>
      <c r="K831" s="46"/>
      <c r="L831" s="46"/>
      <c r="M831" s="46"/>
      <c r="N831" s="46"/>
      <c r="O831" s="46"/>
      <c r="P831" s="46"/>
      <c r="Q831" s="46"/>
      <c r="R831" s="46"/>
      <c r="S831" s="46"/>
      <c r="T831" s="46"/>
      <c r="U831" s="46"/>
      <c r="V831" s="46"/>
      <c r="W831" s="46"/>
      <c r="X831" s="46"/>
      <c r="Y831" s="46"/>
      <c r="Z831" s="46"/>
      <c r="AA831" s="46"/>
      <c r="AB831" s="46"/>
      <c r="AC831" s="46"/>
      <c r="AD831" s="46"/>
      <c r="AE831" s="46"/>
      <c r="AF831" s="46"/>
      <c r="AG831" s="46"/>
      <c r="AH831" s="46"/>
      <c r="AI831" s="46"/>
      <c r="AJ831" s="46"/>
      <c r="AK831" s="46"/>
      <c r="AL831" s="46"/>
    </row>
    <row r="832">
      <c r="A832" s="50"/>
      <c r="B832" s="46"/>
      <c r="C832" s="46"/>
      <c r="D832" s="46"/>
      <c r="E832" s="70"/>
      <c r="F832" s="50"/>
      <c r="G832" s="50"/>
      <c r="H832" s="50"/>
      <c r="I832" s="50"/>
      <c r="J832" s="102"/>
      <c r="K832" s="46"/>
      <c r="L832" s="46"/>
      <c r="M832" s="46"/>
      <c r="N832" s="46"/>
      <c r="O832" s="46"/>
      <c r="P832" s="46"/>
      <c r="Q832" s="46"/>
      <c r="R832" s="46"/>
      <c r="S832" s="46"/>
      <c r="T832" s="46"/>
      <c r="U832" s="46"/>
      <c r="V832" s="46"/>
      <c r="W832" s="46"/>
      <c r="X832" s="46"/>
      <c r="Y832" s="46"/>
      <c r="Z832" s="46"/>
      <c r="AA832" s="46"/>
      <c r="AB832" s="46"/>
      <c r="AC832" s="46"/>
      <c r="AD832" s="46"/>
      <c r="AE832" s="46"/>
      <c r="AF832" s="46"/>
      <c r="AG832" s="46"/>
      <c r="AH832" s="46"/>
      <c r="AI832" s="46"/>
      <c r="AJ832" s="46"/>
      <c r="AK832" s="46"/>
      <c r="AL832" s="46"/>
    </row>
    <row r="833">
      <c r="A833" s="50"/>
      <c r="B833" s="46"/>
      <c r="C833" s="46"/>
      <c r="D833" s="46"/>
      <c r="E833" s="70"/>
      <c r="F833" s="50"/>
      <c r="G833" s="50"/>
      <c r="H833" s="50"/>
      <c r="I833" s="50"/>
      <c r="J833" s="102"/>
      <c r="K833" s="46"/>
      <c r="L833" s="46"/>
      <c r="M833" s="46"/>
      <c r="N833" s="46"/>
      <c r="O833" s="46"/>
      <c r="P833" s="46"/>
      <c r="Q833" s="46"/>
      <c r="R833" s="46"/>
      <c r="S833" s="46"/>
      <c r="T833" s="46"/>
      <c r="U833" s="46"/>
      <c r="V833" s="46"/>
      <c r="W833" s="46"/>
      <c r="X833" s="46"/>
      <c r="Y833" s="46"/>
      <c r="Z833" s="46"/>
      <c r="AA833" s="46"/>
      <c r="AB833" s="46"/>
      <c r="AC833" s="46"/>
      <c r="AD833" s="46"/>
      <c r="AE833" s="46"/>
      <c r="AF833" s="46"/>
      <c r="AG833" s="46"/>
      <c r="AH833" s="46"/>
      <c r="AI833" s="46"/>
      <c r="AJ833" s="46"/>
      <c r="AK833" s="46"/>
      <c r="AL833" s="46"/>
    </row>
    <row r="834">
      <c r="A834" s="50"/>
      <c r="B834" s="46"/>
      <c r="C834" s="46"/>
      <c r="D834" s="46"/>
      <c r="E834" s="70"/>
      <c r="F834" s="50"/>
      <c r="G834" s="50"/>
      <c r="H834" s="50"/>
      <c r="I834" s="50"/>
      <c r="J834" s="102"/>
      <c r="K834" s="46"/>
      <c r="L834" s="46"/>
      <c r="M834" s="46"/>
      <c r="N834" s="46"/>
      <c r="O834" s="46"/>
      <c r="P834" s="46"/>
      <c r="Q834" s="46"/>
      <c r="R834" s="46"/>
      <c r="S834" s="46"/>
      <c r="T834" s="46"/>
      <c r="U834" s="46"/>
      <c r="V834" s="46"/>
      <c r="W834" s="46"/>
      <c r="X834" s="46"/>
      <c r="Y834" s="46"/>
      <c r="Z834" s="46"/>
      <c r="AA834" s="46"/>
      <c r="AB834" s="46"/>
      <c r="AC834" s="46"/>
      <c r="AD834" s="46"/>
      <c r="AE834" s="46"/>
      <c r="AF834" s="46"/>
      <c r="AG834" s="46"/>
      <c r="AH834" s="46"/>
      <c r="AI834" s="46"/>
      <c r="AJ834" s="46"/>
      <c r="AK834" s="46"/>
      <c r="AL834" s="46"/>
    </row>
    <row r="835">
      <c r="A835" s="50"/>
      <c r="B835" s="46"/>
      <c r="C835" s="46"/>
      <c r="D835" s="46"/>
      <c r="E835" s="70"/>
      <c r="F835" s="50"/>
      <c r="G835" s="50"/>
      <c r="H835" s="50"/>
      <c r="I835" s="50"/>
      <c r="J835" s="102"/>
      <c r="K835" s="46"/>
      <c r="L835" s="46"/>
      <c r="M835" s="46"/>
      <c r="N835" s="46"/>
      <c r="O835" s="46"/>
      <c r="P835" s="46"/>
      <c r="Q835" s="46"/>
      <c r="R835" s="46"/>
      <c r="S835" s="46"/>
      <c r="T835" s="46"/>
      <c r="U835" s="46"/>
      <c r="V835" s="46"/>
      <c r="W835" s="46"/>
      <c r="X835" s="46"/>
      <c r="Y835" s="46"/>
      <c r="Z835" s="46"/>
      <c r="AA835" s="46"/>
      <c r="AB835" s="46"/>
      <c r="AC835" s="46"/>
      <c r="AD835" s="46"/>
      <c r="AE835" s="46"/>
      <c r="AF835" s="46"/>
      <c r="AG835" s="46"/>
      <c r="AH835" s="46"/>
      <c r="AI835" s="46"/>
      <c r="AJ835" s="46"/>
      <c r="AK835" s="46"/>
      <c r="AL835" s="46"/>
    </row>
    <row r="836">
      <c r="A836" s="50"/>
      <c r="B836" s="46"/>
      <c r="C836" s="46"/>
      <c r="D836" s="46"/>
      <c r="E836" s="70"/>
      <c r="F836" s="50"/>
      <c r="G836" s="50"/>
      <c r="H836" s="50"/>
      <c r="I836" s="50"/>
      <c r="J836" s="102"/>
      <c r="K836" s="46"/>
      <c r="L836" s="46"/>
      <c r="M836" s="46"/>
      <c r="N836" s="46"/>
      <c r="O836" s="46"/>
      <c r="P836" s="46"/>
      <c r="Q836" s="46"/>
      <c r="R836" s="46"/>
      <c r="S836" s="46"/>
      <c r="T836" s="46"/>
      <c r="U836" s="46"/>
      <c r="V836" s="46"/>
      <c r="W836" s="46"/>
      <c r="X836" s="46"/>
      <c r="Y836" s="46"/>
      <c r="Z836" s="46"/>
      <c r="AA836" s="46"/>
      <c r="AB836" s="46"/>
      <c r="AC836" s="46"/>
      <c r="AD836" s="46"/>
      <c r="AE836" s="46"/>
      <c r="AF836" s="46"/>
      <c r="AG836" s="46"/>
      <c r="AH836" s="46"/>
      <c r="AI836" s="46"/>
      <c r="AJ836" s="46"/>
      <c r="AK836" s="46"/>
      <c r="AL836" s="46"/>
    </row>
    <row r="837">
      <c r="A837" s="50"/>
      <c r="B837" s="46"/>
      <c r="C837" s="46"/>
      <c r="D837" s="46"/>
      <c r="E837" s="70"/>
      <c r="F837" s="50"/>
      <c r="G837" s="50"/>
      <c r="H837" s="50"/>
      <c r="I837" s="50"/>
      <c r="J837" s="102"/>
      <c r="K837" s="46"/>
      <c r="L837" s="46"/>
      <c r="M837" s="46"/>
      <c r="N837" s="46"/>
      <c r="O837" s="46"/>
      <c r="P837" s="46"/>
      <c r="Q837" s="46"/>
      <c r="R837" s="46"/>
      <c r="S837" s="46"/>
      <c r="T837" s="46"/>
      <c r="U837" s="46"/>
      <c r="V837" s="46"/>
      <c r="W837" s="46"/>
      <c r="X837" s="46"/>
      <c r="Y837" s="46"/>
      <c r="Z837" s="46"/>
      <c r="AA837" s="46"/>
      <c r="AB837" s="46"/>
      <c r="AC837" s="46"/>
      <c r="AD837" s="46"/>
      <c r="AE837" s="46"/>
      <c r="AF837" s="46"/>
      <c r="AG837" s="46"/>
      <c r="AH837" s="46"/>
      <c r="AI837" s="46"/>
      <c r="AJ837" s="46"/>
      <c r="AK837" s="46"/>
      <c r="AL837" s="46"/>
    </row>
    <row r="838">
      <c r="A838" s="50"/>
      <c r="B838" s="46"/>
      <c r="C838" s="46"/>
      <c r="D838" s="46"/>
      <c r="E838" s="70"/>
      <c r="F838" s="50"/>
      <c r="G838" s="50"/>
      <c r="H838" s="50"/>
      <c r="I838" s="50"/>
      <c r="J838" s="102"/>
      <c r="K838" s="46"/>
      <c r="L838" s="46"/>
      <c r="M838" s="46"/>
      <c r="N838" s="46"/>
      <c r="O838" s="46"/>
      <c r="P838" s="46"/>
      <c r="Q838" s="46"/>
      <c r="R838" s="46"/>
      <c r="S838" s="46"/>
      <c r="T838" s="46"/>
      <c r="U838" s="46"/>
      <c r="V838" s="46"/>
      <c r="W838" s="46"/>
      <c r="X838" s="46"/>
      <c r="Y838" s="46"/>
      <c r="Z838" s="46"/>
      <c r="AA838" s="46"/>
      <c r="AB838" s="46"/>
      <c r="AC838" s="46"/>
      <c r="AD838" s="46"/>
      <c r="AE838" s="46"/>
      <c r="AF838" s="46"/>
      <c r="AG838" s="46"/>
      <c r="AH838" s="46"/>
      <c r="AI838" s="46"/>
      <c r="AJ838" s="46"/>
      <c r="AK838" s="46"/>
      <c r="AL838" s="46"/>
    </row>
    <row r="839">
      <c r="A839" s="50"/>
      <c r="B839" s="46"/>
      <c r="C839" s="46"/>
      <c r="D839" s="46"/>
      <c r="E839" s="70"/>
      <c r="F839" s="50"/>
      <c r="G839" s="50"/>
      <c r="H839" s="50"/>
      <c r="I839" s="50"/>
      <c r="J839" s="102"/>
      <c r="K839" s="46"/>
      <c r="L839" s="46"/>
      <c r="M839" s="46"/>
      <c r="N839" s="46"/>
      <c r="O839" s="46"/>
      <c r="P839" s="46"/>
      <c r="Q839" s="46"/>
      <c r="R839" s="46"/>
      <c r="S839" s="46"/>
      <c r="T839" s="46"/>
      <c r="U839" s="46"/>
      <c r="V839" s="46"/>
      <c r="W839" s="46"/>
      <c r="X839" s="46"/>
      <c r="Y839" s="46"/>
      <c r="Z839" s="46"/>
      <c r="AA839" s="46"/>
      <c r="AB839" s="46"/>
      <c r="AC839" s="46"/>
      <c r="AD839" s="46"/>
      <c r="AE839" s="46"/>
      <c r="AF839" s="46"/>
      <c r="AG839" s="46"/>
      <c r="AH839" s="46"/>
      <c r="AI839" s="46"/>
      <c r="AJ839" s="46"/>
      <c r="AK839" s="46"/>
      <c r="AL839" s="46"/>
    </row>
    <row r="840">
      <c r="A840" s="50"/>
      <c r="B840" s="46"/>
      <c r="C840" s="46"/>
      <c r="D840" s="46"/>
      <c r="E840" s="70"/>
      <c r="F840" s="50"/>
      <c r="G840" s="50"/>
      <c r="H840" s="50"/>
      <c r="I840" s="50"/>
      <c r="J840" s="102"/>
      <c r="K840" s="46"/>
      <c r="L840" s="46"/>
      <c r="M840" s="46"/>
      <c r="N840" s="46"/>
      <c r="O840" s="46"/>
      <c r="P840" s="46"/>
      <c r="Q840" s="46"/>
      <c r="R840" s="46"/>
      <c r="S840" s="46"/>
      <c r="T840" s="46"/>
      <c r="U840" s="46"/>
      <c r="V840" s="46"/>
      <c r="W840" s="46"/>
      <c r="X840" s="46"/>
      <c r="Y840" s="46"/>
      <c r="Z840" s="46"/>
      <c r="AA840" s="46"/>
      <c r="AB840" s="46"/>
      <c r="AC840" s="46"/>
      <c r="AD840" s="46"/>
      <c r="AE840" s="46"/>
      <c r="AF840" s="46"/>
      <c r="AG840" s="46"/>
      <c r="AH840" s="46"/>
      <c r="AI840" s="46"/>
      <c r="AJ840" s="46"/>
      <c r="AK840" s="46"/>
      <c r="AL840" s="46"/>
    </row>
    <row r="841">
      <c r="A841" s="50"/>
      <c r="B841" s="46"/>
      <c r="C841" s="46"/>
      <c r="D841" s="46"/>
      <c r="E841" s="70"/>
      <c r="F841" s="50"/>
      <c r="G841" s="50"/>
      <c r="H841" s="50"/>
      <c r="I841" s="50"/>
      <c r="J841" s="102"/>
      <c r="K841" s="46"/>
      <c r="L841" s="46"/>
      <c r="M841" s="46"/>
      <c r="N841" s="46"/>
      <c r="O841" s="46"/>
      <c r="P841" s="46"/>
      <c r="Q841" s="46"/>
      <c r="R841" s="46"/>
      <c r="S841" s="46"/>
      <c r="T841" s="46"/>
      <c r="U841" s="46"/>
      <c r="V841" s="46"/>
      <c r="W841" s="46"/>
      <c r="X841" s="46"/>
      <c r="Y841" s="46"/>
      <c r="Z841" s="46"/>
      <c r="AA841" s="46"/>
      <c r="AB841" s="46"/>
      <c r="AC841" s="46"/>
      <c r="AD841" s="46"/>
      <c r="AE841" s="46"/>
      <c r="AF841" s="46"/>
      <c r="AG841" s="46"/>
      <c r="AH841" s="46"/>
      <c r="AI841" s="46"/>
      <c r="AJ841" s="46"/>
      <c r="AK841" s="46"/>
      <c r="AL841" s="46"/>
    </row>
    <row r="842">
      <c r="A842" s="50"/>
      <c r="B842" s="46"/>
      <c r="C842" s="46"/>
      <c r="D842" s="46"/>
      <c r="E842" s="70"/>
      <c r="F842" s="50"/>
      <c r="G842" s="50"/>
      <c r="H842" s="50"/>
      <c r="I842" s="50"/>
      <c r="J842" s="102"/>
      <c r="K842" s="46"/>
      <c r="L842" s="46"/>
      <c r="M842" s="46"/>
      <c r="N842" s="46"/>
      <c r="O842" s="46"/>
      <c r="P842" s="46"/>
      <c r="Q842" s="46"/>
      <c r="R842" s="46"/>
      <c r="S842" s="46"/>
      <c r="T842" s="46"/>
      <c r="U842" s="46"/>
      <c r="V842" s="46"/>
      <c r="W842" s="46"/>
      <c r="X842" s="46"/>
      <c r="Y842" s="46"/>
      <c r="Z842" s="46"/>
      <c r="AA842" s="46"/>
      <c r="AB842" s="46"/>
      <c r="AC842" s="46"/>
      <c r="AD842" s="46"/>
      <c r="AE842" s="46"/>
      <c r="AF842" s="46"/>
      <c r="AG842" s="46"/>
      <c r="AH842" s="46"/>
      <c r="AI842" s="46"/>
      <c r="AJ842" s="46"/>
      <c r="AK842" s="46"/>
      <c r="AL842" s="46"/>
    </row>
    <row r="843">
      <c r="A843" s="50"/>
      <c r="B843" s="46"/>
      <c r="C843" s="46"/>
      <c r="D843" s="46"/>
      <c r="E843" s="70"/>
      <c r="F843" s="50"/>
      <c r="G843" s="50"/>
      <c r="H843" s="50"/>
      <c r="I843" s="50"/>
      <c r="J843" s="102"/>
      <c r="K843" s="46"/>
      <c r="L843" s="46"/>
      <c r="M843" s="46"/>
      <c r="N843" s="46"/>
      <c r="O843" s="46"/>
      <c r="P843" s="46"/>
      <c r="Q843" s="46"/>
      <c r="R843" s="46"/>
      <c r="S843" s="46"/>
      <c r="T843" s="46"/>
      <c r="U843" s="46"/>
      <c r="V843" s="46"/>
      <c r="W843" s="46"/>
      <c r="X843" s="46"/>
      <c r="Y843" s="46"/>
      <c r="Z843" s="46"/>
      <c r="AA843" s="46"/>
      <c r="AB843" s="46"/>
      <c r="AC843" s="46"/>
      <c r="AD843" s="46"/>
      <c r="AE843" s="46"/>
      <c r="AF843" s="46"/>
      <c r="AG843" s="46"/>
      <c r="AH843" s="46"/>
      <c r="AI843" s="46"/>
      <c r="AJ843" s="46"/>
      <c r="AK843" s="46"/>
      <c r="AL843" s="46"/>
    </row>
    <row r="844">
      <c r="A844" s="50"/>
      <c r="B844" s="46"/>
      <c r="C844" s="46"/>
      <c r="D844" s="46"/>
      <c r="E844" s="70"/>
      <c r="F844" s="50"/>
      <c r="G844" s="50"/>
      <c r="H844" s="50"/>
      <c r="I844" s="50"/>
      <c r="J844" s="102"/>
      <c r="K844" s="46"/>
      <c r="L844" s="46"/>
      <c r="M844" s="46"/>
      <c r="N844" s="46"/>
      <c r="O844" s="46"/>
      <c r="P844" s="46"/>
      <c r="Q844" s="46"/>
      <c r="R844" s="46"/>
      <c r="S844" s="46"/>
      <c r="T844" s="46"/>
      <c r="U844" s="46"/>
      <c r="V844" s="46"/>
      <c r="W844" s="46"/>
      <c r="X844" s="46"/>
      <c r="Y844" s="46"/>
      <c r="Z844" s="46"/>
      <c r="AA844" s="46"/>
      <c r="AB844" s="46"/>
      <c r="AC844" s="46"/>
      <c r="AD844" s="46"/>
      <c r="AE844" s="46"/>
      <c r="AF844" s="46"/>
      <c r="AG844" s="46"/>
      <c r="AH844" s="46"/>
      <c r="AI844" s="46"/>
      <c r="AJ844" s="46"/>
      <c r="AK844" s="46"/>
      <c r="AL844" s="46"/>
    </row>
    <row r="845">
      <c r="A845" s="50"/>
      <c r="B845" s="46"/>
      <c r="C845" s="46"/>
      <c r="D845" s="46"/>
      <c r="E845" s="70"/>
      <c r="F845" s="50"/>
      <c r="G845" s="50"/>
      <c r="H845" s="50"/>
      <c r="I845" s="50"/>
      <c r="J845" s="102"/>
      <c r="K845" s="46"/>
      <c r="L845" s="46"/>
      <c r="M845" s="46"/>
      <c r="N845" s="46"/>
      <c r="O845" s="46"/>
      <c r="P845" s="46"/>
      <c r="Q845" s="46"/>
      <c r="R845" s="46"/>
      <c r="S845" s="46"/>
      <c r="T845" s="46"/>
      <c r="U845" s="46"/>
      <c r="V845" s="46"/>
      <c r="W845" s="46"/>
      <c r="X845" s="46"/>
      <c r="Y845" s="46"/>
      <c r="Z845" s="46"/>
      <c r="AA845" s="46"/>
      <c r="AB845" s="46"/>
      <c r="AC845" s="46"/>
      <c r="AD845" s="46"/>
      <c r="AE845" s="46"/>
      <c r="AF845" s="46"/>
      <c r="AG845" s="46"/>
      <c r="AH845" s="46"/>
      <c r="AI845" s="46"/>
      <c r="AJ845" s="46"/>
      <c r="AK845" s="46"/>
      <c r="AL845" s="46"/>
    </row>
    <row r="846">
      <c r="A846" s="50"/>
      <c r="B846" s="46"/>
      <c r="C846" s="46"/>
      <c r="D846" s="46"/>
      <c r="E846" s="70"/>
      <c r="F846" s="50"/>
      <c r="G846" s="50"/>
      <c r="H846" s="50"/>
      <c r="I846" s="50"/>
      <c r="J846" s="102"/>
      <c r="K846" s="46"/>
      <c r="L846" s="46"/>
      <c r="M846" s="46"/>
      <c r="N846" s="46"/>
      <c r="O846" s="46"/>
      <c r="P846" s="46"/>
      <c r="Q846" s="46"/>
      <c r="R846" s="46"/>
      <c r="S846" s="46"/>
      <c r="T846" s="46"/>
      <c r="U846" s="46"/>
      <c r="V846" s="46"/>
      <c r="W846" s="46"/>
      <c r="X846" s="46"/>
      <c r="Y846" s="46"/>
      <c r="Z846" s="46"/>
      <c r="AA846" s="46"/>
      <c r="AB846" s="46"/>
      <c r="AC846" s="46"/>
      <c r="AD846" s="46"/>
      <c r="AE846" s="46"/>
      <c r="AF846" s="46"/>
      <c r="AG846" s="46"/>
      <c r="AH846" s="46"/>
      <c r="AI846" s="46"/>
      <c r="AJ846" s="46"/>
      <c r="AK846" s="46"/>
      <c r="AL846" s="46"/>
    </row>
    <row r="847">
      <c r="A847" s="50"/>
      <c r="B847" s="46"/>
      <c r="C847" s="46"/>
      <c r="D847" s="46"/>
      <c r="E847" s="70"/>
      <c r="F847" s="50"/>
      <c r="G847" s="50"/>
      <c r="H847" s="50"/>
      <c r="I847" s="50"/>
      <c r="J847" s="102"/>
      <c r="K847" s="46"/>
      <c r="L847" s="46"/>
      <c r="M847" s="46"/>
      <c r="N847" s="46"/>
      <c r="O847" s="46"/>
      <c r="P847" s="46"/>
      <c r="Q847" s="46"/>
      <c r="R847" s="46"/>
      <c r="S847" s="46"/>
      <c r="T847" s="46"/>
      <c r="U847" s="46"/>
      <c r="V847" s="46"/>
      <c r="W847" s="46"/>
      <c r="X847" s="46"/>
      <c r="Y847" s="46"/>
      <c r="Z847" s="46"/>
      <c r="AA847" s="46"/>
      <c r="AB847" s="46"/>
      <c r="AC847" s="46"/>
      <c r="AD847" s="46"/>
      <c r="AE847" s="46"/>
      <c r="AF847" s="46"/>
      <c r="AG847" s="46"/>
      <c r="AH847" s="46"/>
      <c r="AI847" s="46"/>
      <c r="AJ847" s="46"/>
      <c r="AK847" s="46"/>
      <c r="AL847" s="46"/>
    </row>
    <row r="848">
      <c r="A848" s="50"/>
      <c r="B848" s="46"/>
      <c r="C848" s="46"/>
      <c r="D848" s="46"/>
      <c r="E848" s="70"/>
      <c r="F848" s="50"/>
      <c r="G848" s="50"/>
      <c r="H848" s="50"/>
      <c r="I848" s="50"/>
      <c r="J848" s="102"/>
      <c r="K848" s="46"/>
      <c r="L848" s="46"/>
      <c r="M848" s="46"/>
      <c r="N848" s="46"/>
      <c r="O848" s="46"/>
      <c r="P848" s="46"/>
      <c r="Q848" s="46"/>
      <c r="R848" s="46"/>
      <c r="S848" s="46"/>
      <c r="T848" s="46"/>
      <c r="U848" s="46"/>
      <c r="V848" s="46"/>
      <c r="W848" s="46"/>
      <c r="X848" s="46"/>
      <c r="Y848" s="46"/>
      <c r="Z848" s="46"/>
      <c r="AA848" s="46"/>
      <c r="AB848" s="46"/>
      <c r="AC848" s="46"/>
      <c r="AD848" s="46"/>
      <c r="AE848" s="46"/>
      <c r="AF848" s="46"/>
      <c r="AG848" s="46"/>
      <c r="AH848" s="46"/>
      <c r="AI848" s="46"/>
      <c r="AJ848" s="46"/>
      <c r="AK848" s="46"/>
      <c r="AL848" s="46"/>
    </row>
    <row r="849">
      <c r="A849" s="50"/>
      <c r="B849" s="46"/>
      <c r="C849" s="46"/>
      <c r="D849" s="46"/>
      <c r="E849" s="70"/>
      <c r="F849" s="50"/>
      <c r="G849" s="50"/>
      <c r="H849" s="50"/>
      <c r="I849" s="50"/>
      <c r="J849" s="102"/>
      <c r="K849" s="46"/>
      <c r="L849" s="46"/>
      <c r="M849" s="46"/>
      <c r="N849" s="46"/>
      <c r="O849" s="46"/>
      <c r="P849" s="46"/>
      <c r="Q849" s="46"/>
      <c r="R849" s="46"/>
      <c r="S849" s="46"/>
      <c r="T849" s="46"/>
      <c r="U849" s="46"/>
      <c r="V849" s="46"/>
      <c r="W849" s="46"/>
      <c r="X849" s="46"/>
      <c r="Y849" s="46"/>
      <c r="Z849" s="46"/>
      <c r="AA849" s="46"/>
      <c r="AB849" s="46"/>
      <c r="AC849" s="46"/>
      <c r="AD849" s="46"/>
      <c r="AE849" s="46"/>
      <c r="AF849" s="46"/>
      <c r="AG849" s="46"/>
      <c r="AH849" s="46"/>
      <c r="AI849" s="46"/>
      <c r="AJ849" s="46"/>
      <c r="AK849" s="46"/>
      <c r="AL849" s="46"/>
    </row>
    <row r="850">
      <c r="A850" s="50"/>
      <c r="B850" s="46"/>
      <c r="C850" s="46"/>
      <c r="D850" s="46"/>
      <c r="E850" s="70"/>
      <c r="F850" s="50"/>
      <c r="G850" s="50"/>
      <c r="H850" s="50"/>
      <c r="I850" s="50"/>
      <c r="J850" s="102"/>
      <c r="K850" s="46"/>
      <c r="L850" s="46"/>
      <c r="M850" s="46"/>
      <c r="N850" s="46"/>
      <c r="O850" s="46"/>
      <c r="P850" s="46"/>
      <c r="Q850" s="46"/>
      <c r="R850" s="46"/>
      <c r="S850" s="46"/>
      <c r="T850" s="46"/>
      <c r="U850" s="46"/>
      <c r="V850" s="46"/>
      <c r="W850" s="46"/>
      <c r="X850" s="46"/>
      <c r="Y850" s="46"/>
      <c r="Z850" s="46"/>
      <c r="AA850" s="46"/>
      <c r="AB850" s="46"/>
      <c r="AC850" s="46"/>
      <c r="AD850" s="46"/>
      <c r="AE850" s="46"/>
      <c r="AF850" s="46"/>
      <c r="AG850" s="46"/>
      <c r="AH850" s="46"/>
      <c r="AI850" s="46"/>
      <c r="AJ850" s="46"/>
      <c r="AK850" s="46"/>
      <c r="AL850" s="46"/>
    </row>
    <row r="851">
      <c r="A851" s="50"/>
      <c r="B851" s="46"/>
      <c r="C851" s="46"/>
      <c r="D851" s="46"/>
      <c r="E851" s="70"/>
      <c r="F851" s="50"/>
      <c r="G851" s="50"/>
      <c r="H851" s="50"/>
      <c r="I851" s="50"/>
      <c r="J851" s="102"/>
      <c r="K851" s="46"/>
      <c r="L851" s="46"/>
      <c r="M851" s="46"/>
      <c r="N851" s="46"/>
      <c r="O851" s="46"/>
      <c r="P851" s="46"/>
      <c r="Q851" s="46"/>
      <c r="R851" s="46"/>
      <c r="S851" s="46"/>
      <c r="T851" s="46"/>
      <c r="U851" s="46"/>
      <c r="V851" s="46"/>
      <c r="W851" s="46"/>
      <c r="X851" s="46"/>
      <c r="Y851" s="46"/>
      <c r="Z851" s="46"/>
      <c r="AA851" s="46"/>
      <c r="AB851" s="46"/>
      <c r="AC851" s="46"/>
      <c r="AD851" s="46"/>
      <c r="AE851" s="46"/>
      <c r="AF851" s="46"/>
      <c r="AG851" s="46"/>
      <c r="AH851" s="46"/>
      <c r="AI851" s="46"/>
      <c r="AJ851" s="46"/>
      <c r="AK851" s="46"/>
      <c r="AL851" s="46"/>
    </row>
    <row r="852">
      <c r="A852" s="50"/>
      <c r="B852" s="46"/>
      <c r="C852" s="46"/>
      <c r="D852" s="46"/>
      <c r="E852" s="70"/>
      <c r="F852" s="50"/>
      <c r="G852" s="50"/>
      <c r="H852" s="50"/>
      <c r="I852" s="50"/>
      <c r="J852" s="102"/>
      <c r="K852" s="46"/>
      <c r="L852" s="46"/>
      <c r="M852" s="46"/>
      <c r="N852" s="46"/>
      <c r="O852" s="46"/>
      <c r="P852" s="46"/>
      <c r="Q852" s="46"/>
      <c r="R852" s="46"/>
      <c r="S852" s="46"/>
      <c r="T852" s="46"/>
      <c r="U852" s="46"/>
      <c r="V852" s="46"/>
      <c r="W852" s="46"/>
      <c r="X852" s="46"/>
      <c r="Y852" s="46"/>
      <c r="Z852" s="46"/>
      <c r="AA852" s="46"/>
      <c r="AB852" s="46"/>
      <c r="AC852" s="46"/>
      <c r="AD852" s="46"/>
      <c r="AE852" s="46"/>
      <c r="AF852" s="46"/>
      <c r="AG852" s="46"/>
      <c r="AH852" s="46"/>
      <c r="AI852" s="46"/>
      <c r="AJ852" s="46"/>
      <c r="AK852" s="46"/>
      <c r="AL852" s="46"/>
    </row>
    <row r="853">
      <c r="A853" s="50"/>
      <c r="B853" s="46"/>
      <c r="C853" s="46"/>
      <c r="D853" s="46"/>
      <c r="E853" s="70"/>
      <c r="F853" s="50"/>
      <c r="G853" s="50"/>
      <c r="H853" s="50"/>
      <c r="I853" s="50"/>
      <c r="J853" s="102"/>
      <c r="K853" s="46"/>
      <c r="L853" s="46"/>
      <c r="M853" s="46"/>
      <c r="N853" s="46"/>
      <c r="O853" s="46"/>
      <c r="P853" s="46"/>
      <c r="Q853" s="46"/>
      <c r="R853" s="46"/>
      <c r="S853" s="46"/>
      <c r="T853" s="46"/>
      <c r="U853" s="46"/>
      <c r="V853" s="46"/>
      <c r="W853" s="46"/>
      <c r="X853" s="46"/>
      <c r="Y853" s="46"/>
      <c r="Z853" s="46"/>
      <c r="AA853" s="46"/>
      <c r="AB853" s="46"/>
      <c r="AC853" s="46"/>
      <c r="AD853" s="46"/>
      <c r="AE853" s="46"/>
      <c r="AF853" s="46"/>
      <c r="AG853" s="46"/>
      <c r="AH853" s="46"/>
      <c r="AI853" s="46"/>
      <c r="AJ853" s="46"/>
      <c r="AK853" s="46"/>
      <c r="AL853" s="46"/>
    </row>
    <row r="854">
      <c r="A854" s="50"/>
      <c r="B854" s="46"/>
      <c r="C854" s="46"/>
      <c r="D854" s="46"/>
      <c r="E854" s="70"/>
      <c r="F854" s="50"/>
      <c r="G854" s="50"/>
      <c r="H854" s="50"/>
      <c r="I854" s="50"/>
      <c r="J854" s="102"/>
      <c r="K854" s="46"/>
      <c r="L854" s="46"/>
      <c r="M854" s="46"/>
      <c r="N854" s="46"/>
      <c r="O854" s="46"/>
      <c r="P854" s="46"/>
      <c r="Q854" s="46"/>
      <c r="R854" s="46"/>
      <c r="S854" s="46"/>
      <c r="T854" s="46"/>
      <c r="U854" s="46"/>
      <c r="V854" s="46"/>
      <c r="W854" s="46"/>
      <c r="X854" s="46"/>
      <c r="Y854" s="46"/>
      <c r="Z854" s="46"/>
      <c r="AA854" s="46"/>
      <c r="AB854" s="46"/>
      <c r="AC854" s="46"/>
      <c r="AD854" s="46"/>
      <c r="AE854" s="46"/>
      <c r="AF854" s="46"/>
      <c r="AG854" s="46"/>
      <c r="AH854" s="46"/>
      <c r="AI854" s="46"/>
      <c r="AJ854" s="46"/>
      <c r="AK854" s="46"/>
      <c r="AL854" s="46"/>
    </row>
    <row r="855">
      <c r="A855" s="50"/>
      <c r="B855" s="46"/>
      <c r="C855" s="46"/>
      <c r="D855" s="46"/>
      <c r="E855" s="70"/>
      <c r="F855" s="50"/>
      <c r="G855" s="50"/>
      <c r="H855" s="50"/>
      <c r="I855" s="50"/>
      <c r="J855" s="102"/>
      <c r="K855" s="46"/>
      <c r="L855" s="46"/>
      <c r="M855" s="46"/>
      <c r="N855" s="46"/>
      <c r="O855" s="46"/>
      <c r="P855" s="46"/>
      <c r="Q855" s="46"/>
      <c r="R855" s="46"/>
      <c r="S855" s="46"/>
      <c r="T855" s="46"/>
      <c r="U855" s="46"/>
      <c r="V855" s="46"/>
      <c r="W855" s="46"/>
      <c r="X855" s="46"/>
      <c r="Y855" s="46"/>
      <c r="Z855" s="46"/>
      <c r="AA855" s="46"/>
      <c r="AB855" s="46"/>
      <c r="AC855" s="46"/>
      <c r="AD855" s="46"/>
      <c r="AE855" s="46"/>
      <c r="AF855" s="46"/>
      <c r="AG855" s="46"/>
      <c r="AH855" s="46"/>
      <c r="AI855" s="46"/>
      <c r="AJ855" s="46"/>
      <c r="AK855" s="46"/>
      <c r="AL855" s="46"/>
    </row>
    <row r="856">
      <c r="A856" s="50"/>
      <c r="B856" s="46"/>
      <c r="C856" s="46"/>
      <c r="D856" s="46"/>
      <c r="E856" s="70"/>
      <c r="F856" s="50"/>
      <c r="G856" s="50"/>
      <c r="H856" s="50"/>
      <c r="I856" s="50"/>
      <c r="J856" s="102"/>
      <c r="K856" s="46"/>
      <c r="L856" s="46"/>
      <c r="M856" s="46"/>
      <c r="N856" s="46"/>
      <c r="O856" s="46"/>
      <c r="P856" s="46"/>
      <c r="Q856" s="46"/>
      <c r="R856" s="46"/>
      <c r="S856" s="46"/>
      <c r="T856" s="46"/>
      <c r="U856" s="46"/>
      <c r="V856" s="46"/>
      <c r="W856" s="46"/>
      <c r="X856" s="46"/>
      <c r="Y856" s="46"/>
      <c r="Z856" s="46"/>
      <c r="AA856" s="46"/>
      <c r="AB856" s="46"/>
      <c r="AC856" s="46"/>
      <c r="AD856" s="46"/>
      <c r="AE856" s="46"/>
      <c r="AF856" s="46"/>
      <c r="AG856" s="46"/>
      <c r="AH856" s="46"/>
      <c r="AI856" s="46"/>
      <c r="AJ856" s="46"/>
      <c r="AK856" s="46"/>
      <c r="AL856" s="46"/>
    </row>
    <row r="857">
      <c r="A857" s="50"/>
      <c r="B857" s="46"/>
      <c r="C857" s="46"/>
      <c r="D857" s="46"/>
      <c r="E857" s="70"/>
      <c r="F857" s="50"/>
      <c r="G857" s="50"/>
      <c r="H857" s="50"/>
      <c r="I857" s="50"/>
      <c r="J857" s="102"/>
      <c r="K857" s="46"/>
      <c r="L857" s="46"/>
      <c r="M857" s="46"/>
      <c r="N857" s="46"/>
      <c r="O857" s="46"/>
      <c r="P857" s="46"/>
      <c r="Q857" s="46"/>
      <c r="R857" s="46"/>
      <c r="S857" s="46"/>
      <c r="T857" s="46"/>
      <c r="U857" s="46"/>
      <c r="V857" s="46"/>
      <c r="W857" s="46"/>
      <c r="X857" s="46"/>
      <c r="Y857" s="46"/>
      <c r="Z857" s="46"/>
      <c r="AA857" s="46"/>
      <c r="AB857" s="46"/>
      <c r="AC857" s="46"/>
      <c r="AD857" s="46"/>
      <c r="AE857" s="46"/>
      <c r="AF857" s="46"/>
      <c r="AG857" s="46"/>
      <c r="AH857" s="46"/>
      <c r="AI857" s="46"/>
      <c r="AJ857" s="46"/>
      <c r="AK857" s="46"/>
      <c r="AL857" s="46"/>
    </row>
    <row r="858">
      <c r="A858" s="50"/>
      <c r="B858" s="46"/>
      <c r="C858" s="46"/>
      <c r="D858" s="46"/>
      <c r="E858" s="70"/>
      <c r="F858" s="50"/>
      <c r="G858" s="50"/>
      <c r="H858" s="50"/>
      <c r="I858" s="50"/>
      <c r="J858" s="102"/>
      <c r="K858" s="46"/>
      <c r="L858" s="46"/>
      <c r="M858" s="46"/>
      <c r="N858" s="46"/>
      <c r="O858" s="46"/>
      <c r="P858" s="46"/>
      <c r="Q858" s="46"/>
      <c r="R858" s="46"/>
      <c r="S858" s="46"/>
      <c r="T858" s="46"/>
      <c r="U858" s="46"/>
      <c r="V858" s="46"/>
      <c r="W858" s="46"/>
      <c r="X858" s="46"/>
      <c r="Y858" s="46"/>
      <c r="Z858" s="46"/>
      <c r="AA858" s="46"/>
      <c r="AB858" s="46"/>
      <c r="AC858" s="46"/>
      <c r="AD858" s="46"/>
      <c r="AE858" s="46"/>
      <c r="AF858" s="46"/>
      <c r="AG858" s="46"/>
      <c r="AH858" s="46"/>
      <c r="AI858" s="46"/>
      <c r="AJ858" s="46"/>
      <c r="AK858" s="46"/>
      <c r="AL858" s="46"/>
    </row>
    <row r="859">
      <c r="A859" s="50"/>
      <c r="B859" s="46"/>
      <c r="C859" s="46"/>
      <c r="D859" s="46"/>
      <c r="E859" s="70"/>
      <c r="F859" s="50"/>
      <c r="G859" s="50"/>
      <c r="H859" s="50"/>
      <c r="I859" s="50"/>
      <c r="J859" s="102"/>
      <c r="K859" s="46"/>
      <c r="L859" s="46"/>
      <c r="M859" s="46"/>
      <c r="N859" s="46"/>
      <c r="O859" s="46"/>
      <c r="P859" s="46"/>
      <c r="Q859" s="46"/>
      <c r="R859" s="46"/>
      <c r="S859" s="46"/>
      <c r="T859" s="46"/>
      <c r="U859" s="46"/>
      <c r="V859" s="46"/>
      <c r="W859" s="46"/>
      <c r="X859" s="46"/>
      <c r="Y859" s="46"/>
      <c r="Z859" s="46"/>
      <c r="AA859" s="46"/>
      <c r="AB859" s="46"/>
      <c r="AC859" s="46"/>
      <c r="AD859" s="46"/>
      <c r="AE859" s="46"/>
      <c r="AF859" s="46"/>
      <c r="AG859" s="46"/>
      <c r="AH859" s="46"/>
      <c r="AI859" s="46"/>
      <c r="AJ859" s="46"/>
      <c r="AK859" s="46"/>
      <c r="AL859" s="46"/>
    </row>
    <row r="860">
      <c r="A860" s="50"/>
      <c r="B860" s="46"/>
      <c r="C860" s="46"/>
      <c r="D860" s="46"/>
      <c r="E860" s="70"/>
      <c r="F860" s="50"/>
      <c r="G860" s="50"/>
      <c r="H860" s="50"/>
      <c r="I860" s="50"/>
      <c r="J860" s="102"/>
      <c r="K860" s="46"/>
      <c r="L860" s="46"/>
      <c r="M860" s="46"/>
      <c r="N860" s="46"/>
      <c r="O860" s="46"/>
      <c r="P860" s="46"/>
      <c r="Q860" s="46"/>
      <c r="R860" s="46"/>
      <c r="S860" s="46"/>
      <c r="T860" s="46"/>
      <c r="U860" s="46"/>
      <c r="V860" s="46"/>
      <c r="W860" s="46"/>
      <c r="X860" s="46"/>
      <c r="Y860" s="46"/>
      <c r="Z860" s="46"/>
      <c r="AA860" s="46"/>
      <c r="AB860" s="46"/>
      <c r="AC860" s="46"/>
      <c r="AD860" s="46"/>
      <c r="AE860" s="46"/>
      <c r="AF860" s="46"/>
      <c r="AG860" s="46"/>
      <c r="AH860" s="46"/>
      <c r="AI860" s="46"/>
      <c r="AJ860" s="46"/>
      <c r="AK860" s="46"/>
      <c r="AL860" s="46"/>
    </row>
    <row r="861">
      <c r="A861" s="50"/>
      <c r="B861" s="46"/>
      <c r="C861" s="46"/>
      <c r="D861" s="46"/>
      <c r="E861" s="70"/>
      <c r="F861" s="50"/>
      <c r="G861" s="50"/>
      <c r="H861" s="50"/>
      <c r="I861" s="50"/>
      <c r="J861" s="102"/>
      <c r="K861" s="46"/>
      <c r="L861" s="46"/>
      <c r="M861" s="46"/>
      <c r="N861" s="46"/>
      <c r="O861" s="46"/>
      <c r="P861" s="46"/>
      <c r="Q861" s="46"/>
      <c r="R861" s="46"/>
      <c r="S861" s="46"/>
      <c r="T861" s="46"/>
      <c r="U861" s="46"/>
      <c r="V861" s="46"/>
      <c r="W861" s="46"/>
      <c r="X861" s="46"/>
      <c r="Y861" s="46"/>
      <c r="Z861" s="46"/>
      <c r="AA861" s="46"/>
      <c r="AB861" s="46"/>
      <c r="AC861" s="46"/>
      <c r="AD861" s="46"/>
      <c r="AE861" s="46"/>
      <c r="AF861" s="46"/>
      <c r="AG861" s="46"/>
      <c r="AH861" s="46"/>
      <c r="AI861" s="46"/>
      <c r="AJ861" s="46"/>
      <c r="AK861" s="46"/>
      <c r="AL861" s="46"/>
    </row>
    <row r="862">
      <c r="A862" s="50"/>
      <c r="B862" s="46"/>
      <c r="C862" s="46"/>
      <c r="D862" s="46"/>
      <c r="E862" s="70"/>
      <c r="F862" s="50"/>
      <c r="G862" s="50"/>
      <c r="H862" s="50"/>
      <c r="I862" s="50"/>
      <c r="J862" s="102"/>
      <c r="K862" s="46"/>
      <c r="L862" s="46"/>
      <c r="M862" s="46"/>
      <c r="N862" s="46"/>
      <c r="O862" s="46"/>
      <c r="P862" s="46"/>
      <c r="Q862" s="46"/>
      <c r="R862" s="46"/>
      <c r="S862" s="46"/>
      <c r="T862" s="46"/>
      <c r="U862" s="46"/>
      <c r="V862" s="46"/>
      <c r="W862" s="46"/>
      <c r="X862" s="46"/>
      <c r="Y862" s="46"/>
      <c r="Z862" s="46"/>
      <c r="AA862" s="46"/>
      <c r="AB862" s="46"/>
      <c r="AC862" s="46"/>
      <c r="AD862" s="46"/>
      <c r="AE862" s="46"/>
      <c r="AF862" s="46"/>
      <c r="AG862" s="46"/>
      <c r="AH862" s="46"/>
      <c r="AI862" s="46"/>
      <c r="AJ862" s="46"/>
      <c r="AK862" s="46"/>
      <c r="AL862" s="46"/>
    </row>
    <row r="863">
      <c r="A863" s="50"/>
      <c r="B863" s="46"/>
      <c r="C863" s="46"/>
      <c r="D863" s="46"/>
      <c r="E863" s="70"/>
      <c r="F863" s="50"/>
      <c r="G863" s="50"/>
      <c r="H863" s="50"/>
      <c r="I863" s="50"/>
      <c r="J863" s="102"/>
      <c r="K863" s="46"/>
      <c r="L863" s="46"/>
      <c r="M863" s="46"/>
      <c r="N863" s="46"/>
      <c r="O863" s="46"/>
      <c r="P863" s="46"/>
      <c r="Q863" s="46"/>
      <c r="R863" s="46"/>
      <c r="S863" s="46"/>
      <c r="T863" s="46"/>
      <c r="U863" s="46"/>
      <c r="V863" s="46"/>
      <c r="W863" s="46"/>
      <c r="X863" s="46"/>
      <c r="Y863" s="46"/>
      <c r="Z863" s="46"/>
      <c r="AA863" s="46"/>
      <c r="AB863" s="46"/>
      <c r="AC863" s="46"/>
      <c r="AD863" s="46"/>
      <c r="AE863" s="46"/>
      <c r="AF863" s="46"/>
      <c r="AG863" s="46"/>
      <c r="AH863" s="46"/>
      <c r="AI863" s="46"/>
      <c r="AJ863" s="46"/>
      <c r="AK863" s="46"/>
      <c r="AL863" s="46"/>
    </row>
    <row r="864">
      <c r="A864" s="50"/>
      <c r="B864" s="46"/>
      <c r="C864" s="46"/>
      <c r="D864" s="46"/>
      <c r="E864" s="70"/>
      <c r="F864" s="50"/>
      <c r="G864" s="50"/>
      <c r="H864" s="50"/>
      <c r="I864" s="50"/>
      <c r="J864" s="102"/>
      <c r="K864" s="46"/>
      <c r="L864" s="46"/>
      <c r="M864" s="46"/>
      <c r="N864" s="46"/>
      <c r="O864" s="46"/>
      <c r="P864" s="46"/>
      <c r="Q864" s="46"/>
      <c r="R864" s="46"/>
      <c r="S864" s="46"/>
      <c r="T864" s="46"/>
      <c r="U864" s="46"/>
      <c r="V864" s="46"/>
      <c r="W864" s="46"/>
      <c r="X864" s="46"/>
      <c r="Y864" s="46"/>
      <c r="Z864" s="46"/>
      <c r="AA864" s="46"/>
      <c r="AB864" s="46"/>
      <c r="AC864" s="46"/>
      <c r="AD864" s="46"/>
      <c r="AE864" s="46"/>
      <c r="AF864" s="46"/>
      <c r="AG864" s="46"/>
      <c r="AH864" s="46"/>
      <c r="AI864" s="46"/>
      <c r="AJ864" s="46"/>
      <c r="AK864" s="46"/>
      <c r="AL864" s="46"/>
    </row>
    <row r="865">
      <c r="A865" s="50"/>
      <c r="B865" s="46"/>
      <c r="C865" s="46"/>
      <c r="D865" s="46"/>
      <c r="E865" s="70"/>
      <c r="F865" s="50"/>
      <c r="G865" s="50"/>
      <c r="H865" s="50"/>
      <c r="I865" s="50"/>
      <c r="J865" s="102"/>
      <c r="K865" s="46"/>
      <c r="L865" s="46"/>
      <c r="M865" s="46"/>
      <c r="N865" s="46"/>
      <c r="O865" s="46"/>
      <c r="P865" s="46"/>
      <c r="Q865" s="46"/>
      <c r="R865" s="46"/>
      <c r="S865" s="46"/>
      <c r="T865" s="46"/>
      <c r="U865" s="46"/>
      <c r="V865" s="46"/>
      <c r="W865" s="46"/>
      <c r="X865" s="46"/>
      <c r="Y865" s="46"/>
      <c r="Z865" s="46"/>
      <c r="AA865" s="46"/>
      <c r="AB865" s="46"/>
      <c r="AC865" s="46"/>
      <c r="AD865" s="46"/>
      <c r="AE865" s="46"/>
      <c r="AF865" s="46"/>
      <c r="AG865" s="46"/>
      <c r="AH865" s="46"/>
      <c r="AI865" s="46"/>
      <c r="AJ865" s="46"/>
      <c r="AK865" s="46"/>
      <c r="AL865" s="46"/>
    </row>
    <row r="866">
      <c r="A866" s="50"/>
      <c r="B866" s="46"/>
      <c r="C866" s="46"/>
      <c r="D866" s="46"/>
      <c r="E866" s="70"/>
      <c r="F866" s="50"/>
      <c r="G866" s="50"/>
      <c r="H866" s="50"/>
      <c r="I866" s="50"/>
      <c r="J866" s="102"/>
      <c r="K866" s="46"/>
      <c r="L866" s="46"/>
      <c r="M866" s="46"/>
      <c r="N866" s="46"/>
      <c r="O866" s="46"/>
      <c r="P866" s="46"/>
      <c r="Q866" s="46"/>
      <c r="R866" s="46"/>
      <c r="S866" s="46"/>
      <c r="T866" s="46"/>
      <c r="U866" s="46"/>
      <c r="V866" s="46"/>
      <c r="W866" s="46"/>
      <c r="X866" s="46"/>
      <c r="Y866" s="46"/>
      <c r="Z866" s="46"/>
      <c r="AA866" s="46"/>
      <c r="AB866" s="46"/>
      <c r="AC866" s="46"/>
      <c r="AD866" s="46"/>
      <c r="AE866" s="46"/>
      <c r="AF866" s="46"/>
      <c r="AG866" s="46"/>
      <c r="AH866" s="46"/>
      <c r="AI866" s="46"/>
      <c r="AJ866" s="46"/>
      <c r="AK866" s="46"/>
      <c r="AL866" s="46"/>
    </row>
    <row r="867">
      <c r="A867" s="50"/>
      <c r="B867" s="46"/>
      <c r="C867" s="46"/>
      <c r="D867" s="46"/>
      <c r="E867" s="70"/>
      <c r="F867" s="50"/>
      <c r="G867" s="50"/>
      <c r="H867" s="50"/>
      <c r="I867" s="50"/>
      <c r="J867" s="102"/>
      <c r="K867" s="46"/>
      <c r="L867" s="46"/>
      <c r="M867" s="46"/>
      <c r="N867" s="46"/>
      <c r="O867" s="46"/>
      <c r="P867" s="46"/>
      <c r="Q867" s="46"/>
      <c r="R867" s="46"/>
      <c r="S867" s="46"/>
      <c r="T867" s="46"/>
      <c r="U867" s="46"/>
      <c r="V867" s="46"/>
      <c r="W867" s="46"/>
      <c r="X867" s="46"/>
      <c r="Y867" s="46"/>
      <c r="Z867" s="46"/>
      <c r="AA867" s="46"/>
      <c r="AB867" s="46"/>
      <c r="AC867" s="46"/>
      <c r="AD867" s="46"/>
      <c r="AE867" s="46"/>
      <c r="AF867" s="46"/>
      <c r="AG867" s="46"/>
      <c r="AH867" s="46"/>
      <c r="AI867" s="46"/>
      <c r="AJ867" s="46"/>
      <c r="AK867" s="46"/>
      <c r="AL867" s="46"/>
    </row>
    <row r="868">
      <c r="A868" s="50"/>
      <c r="B868" s="46"/>
      <c r="C868" s="46"/>
      <c r="D868" s="46"/>
      <c r="E868" s="70"/>
      <c r="F868" s="50"/>
      <c r="G868" s="50"/>
      <c r="H868" s="50"/>
      <c r="I868" s="50"/>
      <c r="J868" s="102"/>
      <c r="K868" s="46"/>
      <c r="L868" s="46"/>
      <c r="M868" s="46"/>
      <c r="N868" s="46"/>
      <c r="O868" s="46"/>
      <c r="P868" s="46"/>
      <c r="Q868" s="46"/>
      <c r="R868" s="46"/>
      <c r="S868" s="46"/>
      <c r="T868" s="46"/>
      <c r="U868" s="46"/>
      <c r="V868" s="46"/>
      <c r="W868" s="46"/>
      <c r="X868" s="46"/>
      <c r="Y868" s="46"/>
      <c r="Z868" s="46"/>
      <c r="AA868" s="46"/>
      <c r="AB868" s="46"/>
      <c r="AC868" s="46"/>
      <c r="AD868" s="46"/>
      <c r="AE868" s="46"/>
      <c r="AF868" s="46"/>
      <c r="AG868" s="46"/>
      <c r="AH868" s="46"/>
      <c r="AI868" s="46"/>
      <c r="AJ868" s="46"/>
      <c r="AK868" s="46"/>
      <c r="AL868" s="46"/>
    </row>
    <row r="869">
      <c r="A869" s="50"/>
      <c r="B869" s="46"/>
      <c r="C869" s="46"/>
      <c r="D869" s="46"/>
      <c r="E869" s="70"/>
      <c r="F869" s="50"/>
      <c r="G869" s="50"/>
      <c r="H869" s="50"/>
      <c r="I869" s="50"/>
      <c r="J869" s="102"/>
      <c r="K869" s="46"/>
      <c r="L869" s="46"/>
      <c r="M869" s="46"/>
      <c r="N869" s="46"/>
      <c r="O869" s="46"/>
      <c r="P869" s="46"/>
      <c r="Q869" s="46"/>
      <c r="R869" s="46"/>
      <c r="S869" s="46"/>
      <c r="T869" s="46"/>
      <c r="U869" s="46"/>
      <c r="V869" s="46"/>
      <c r="W869" s="46"/>
      <c r="X869" s="46"/>
      <c r="Y869" s="46"/>
      <c r="Z869" s="46"/>
      <c r="AA869" s="46"/>
      <c r="AB869" s="46"/>
      <c r="AC869" s="46"/>
      <c r="AD869" s="46"/>
      <c r="AE869" s="46"/>
      <c r="AF869" s="46"/>
      <c r="AG869" s="46"/>
      <c r="AH869" s="46"/>
      <c r="AI869" s="46"/>
      <c r="AJ869" s="46"/>
      <c r="AK869" s="46"/>
      <c r="AL869" s="46"/>
    </row>
    <row r="870">
      <c r="A870" s="50"/>
      <c r="B870" s="46"/>
      <c r="C870" s="46"/>
      <c r="D870" s="46"/>
      <c r="E870" s="70"/>
      <c r="F870" s="50"/>
      <c r="G870" s="50"/>
      <c r="H870" s="50"/>
      <c r="I870" s="50"/>
      <c r="J870" s="102"/>
      <c r="K870" s="46"/>
      <c r="L870" s="46"/>
      <c r="M870" s="46"/>
      <c r="N870" s="46"/>
      <c r="O870" s="46"/>
      <c r="P870" s="46"/>
      <c r="Q870" s="46"/>
      <c r="R870" s="46"/>
      <c r="S870" s="46"/>
      <c r="T870" s="46"/>
      <c r="U870" s="46"/>
      <c r="V870" s="46"/>
      <c r="W870" s="46"/>
      <c r="X870" s="46"/>
      <c r="Y870" s="46"/>
      <c r="Z870" s="46"/>
      <c r="AA870" s="46"/>
      <c r="AB870" s="46"/>
      <c r="AC870" s="46"/>
      <c r="AD870" s="46"/>
      <c r="AE870" s="46"/>
      <c r="AF870" s="46"/>
      <c r="AG870" s="46"/>
      <c r="AH870" s="46"/>
      <c r="AI870" s="46"/>
      <c r="AJ870" s="46"/>
      <c r="AK870" s="46"/>
      <c r="AL870" s="46"/>
    </row>
    <row r="871">
      <c r="A871" s="50"/>
      <c r="B871" s="46"/>
      <c r="C871" s="46"/>
      <c r="D871" s="46"/>
      <c r="E871" s="70"/>
      <c r="F871" s="50"/>
      <c r="G871" s="50"/>
      <c r="H871" s="50"/>
      <c r="I871" s="50"/>
      <c r="J871" s="102"/>
      <c r="K871" s="46"/>
      <c r="L871" s="46"/>
      <c r="M871" s="46"/>
      <c r="N871" s="46"/>
      <c r="O871" s="46"/>
      <c r="P871" s="46"/>
      <c r="Q871" s="46"/>
      <c r="R871" s="46"/>
      <c r="S871" s="46"/>
      <c r="T871" s="46"/>
      <c r="U871" s="46"/>
      <c r="V871" s="46"/>
      <c r="W871" s="46"/>
      <c r="X871" s="46"/>
      <c r="Y871" s="46"/>
      <c r="Z871" s="46"/>
      <c r="AA871" s="46"/>
      <c r="AB871" s="46"/>
      <c r="AC871" s="46"/>
      <c r="AD871" s="46"/>
      <c r="AE871" s="46"/>
      <c r="AF871" s="46"/>
      <c r="AG871" s="46"/>
      <c r="AH871" s="46"/>
      <c r="AI871" s="46"/>
      <c r="AJ871" s="46"/>
      <c r="AK871" s="46"/>
      <c r="AL871" s="46"/>
    </row>
    <row r="872">
      <c r="A872" s="50"/>
      <c r="B872" s="46"/>
      <c r="C872" s="46"/>
      <c r="D872" s="46"/>
      <c r="E872" s="70"/>
      <c r="F872" s="50"/>
      <c r="G872" s="50"/>
      <c r="H872" s="50"/>
      <c r="I872" s="50"/>
      <c r="J872" s="102"/>
      <c r="K872" s="46"/>
      <c r="L872" s="46"/>
      <c r="M872" s="46"/>
      <c r="N872" s="46"/>
      <c r="O872" s="46"/>
      <c r="P872" s="46"/>
      <c r="Q872" s="46"/>
      <c r="R872" s="46"/>
      <c r="S872" s="46"/>
      <c r="T872" s="46"/>
      <c r="U872" s="46"/>
      <c r="V872" s="46"/>
      <c r="W872" s="46"/>
      <c r="X872" s="46"/>
      <c r="Y872" s="46"/>
      <c r="Z872" s="46"/>
      <c r="AA872" s="46"/>
      <c r="AB872" s="46"/>
      <c r="AC872" s="46"/>
      <c r="AD872" s="46"/>
      <c r="AE872" s="46"/>
      <c r="AF872" s="46"/>
      <c r="AG872" s="46"/>
      <c r="AH872" s="46"/>
      <c r="AI872" s="46"/>
      <c r="AJ872" s="46"/>
      <c r="AK872" s="46"/>
      <c r="AL872" s="46"/>
    </row>
    <row r="873">
      <c r="A873" s="50"/>
      <c r="B873" s="46"/>
      <c r="C873" s="46"/>
      <c r="D873" s="46"/>
      <c r="E873" s="70"/>
      <c r="F873" s="50"/>
      <c r="G873" s="50"/>
      <c r="H873" s="50"/>
      <c r="I873" s="50"/>
      <c r="J873" s="102"/>
      <c r="K873" s="46"/>
      <c r="L873" s="46"/>
      <c r="M873" s="46"/>
      <c r="N873" s="46"/>
      <c r="O873" s="46"/>
      <c r="P873" s="46"/>
      <c r="Q873" s="46"/>
      <c r="R873" s="46"/>
      <c r="S873" s="46"/>
      <c r="T873" s="46"/>
      <c r="U873" s="46"/>
      <c r="V873" s="46"/>
      <c r="W873" s="46"/>
      <c r="X873" s="46"/>
      <c r="Y873" s="46"/>
      <c r="Z873" s="46"/>
      <c r="AA873" s="46"/>
      <c r="AB873" s="46"/>
      <c r="AC873" s="46"/>
      <c r="AD873" s="46"/>
      <c r="AE873" s="46"/>
      <c r="AF873" s="46"/>
      <c r="AG873" s="46"/>
      <c r="AH873" s="46"/>
      <c r="AI873" s="46"/>
      <c r="AJ873" s="46"/>
      <c r="AK873" s="46"/>
      <c r="AL873" s="46"/>
    </row>
    <row r="874">
      <c r="A874" s="50"/>
      <c r="B874" s="46"/>
      <c r="C874" s="46"/>
      <c r="D874" s="46"/>
      <c r="E874" s="70"/>
      <c r="F874" s="50"/>
      <c r="G874" s="50"/>
      <c r="H874" s="50"/>
      <c r="I874" s="50"/>
      <c r="J874" s="102"/>
      <c r="K874" s="46"/>
      <c r="L874" s="46"/>
      <c r="M874" s="46"/>
      <c r="N874" s="46"/>
      <c r="O874" s="46"/>
      <c r="P874" s="46"/>
      <c r="Q874" s="46"/>
      <c r="R874" s="46"/>
      <c r="S874" s="46"/>
      <c r="T874" s="46"/>
      <c r="U874" s="46"/>
      <c r="V874" s="46"/>
      <c r="W874" s="46"/>
      <c r="X874" s="46"/>
      <c r="Y874" s="46"/>
      <c r="Z874" s="46"/>
      <c r="AA874" s="46"/>
      <c r="AB874" s="46"/>
      <c r="AC874" s="46"/>
      <c r="AD874" s="46"/>
      <c r="AE874" s="46"/>
      <c r="AF874" s="46"/>
      <c r="AG874" s="46"/>
      <c r="AH874" s="46"/>
      <c r="AI874" s="46"/>
      <c r="AJ874" s="46"/>
      <c r="AK874" s="46"/>
      <c r="AL874" s="46"/>
    </row>
    <row r="875">
      <c r="A875" s="50"/>
      <c r="B875" s="46"/>
      <c r="C875" s="46"/>
      <c r="D875" s="46"/>
      <c r="E875" s="70"/>
      <c r="F875" s="50"/>
      <c r="G875" s="50"/>
      <c r="H875" s="50"/>
      <c r="I875" s="50"/>
      <c r="J875" s="102"/>
      <c r="K875" s="46"/>
      <c r="L875" s="46"/>
      <c r="M875" s="46"/>
      <c r="N875" s="46"/>
      <c r="O875" s="46"/>
      <c r="P875" s="46"/>
      <c r="Q875" s="46"/>
      <c r="R875" s="46"/>
      <c r="S875" s="46"/>
      <c r="T875" s="46"/>
      <c r="U875" s="46"/>
      <c r="V875" s="46"/>
      <c r="W875" s="46"/>
      <c r="X875" s="46"/>
      <c r="Y875" s="46"/>
      <c r="Z875" s="46"/>
      <c r="AA875" s="46"/>
      <c r="AB875" s="46"/>
      <c r="AC875" s="46"/>
      <c r="AD875" s="46"/>
      <c r="AE875" s="46"/>
      <c r="AF875" s="46"/>
      <c r="AG875" s="46"/>
      <c r="AH875" s="46"/>
      <c r="AI875" s="46"/>
      <c r="AJ875" s="46"/>
      <c r="AK875" s="46"/>
      <c r="AL875" s="46"/>
    </row>
    <row r="876">
      <c r="A876" s="50"/>
      <c r="B876" s="46"/>
      <c r="C876" s="46"/>
      <c r="D876" s="46"/>
      <c r="E876" s="70"/>
      <c r="F876" s="50"/>
      <c r="G876" s="50"/>
      <c r="H876" s="50"/>
      <c r="I876" s="50"/>
      <c r="J876" s="102"/>
      <c r="K876" s="46"/>
      <c r="L876" s="46"/>
      <c r="M876" s="46"/>
      <c r="N876" s="46"/>
      <c r="O876" s="46"/>
      <c r="P876" s="46"/>
      <c r="Q876" s="46"/>
      <c r="R876" s="46"/>
      <c r="S876" s="46"/>
      <c r="T876" s="46"/>
      <c r="U876" s="46"/>
      <c r="V876" s="46"/>
      <c r="W876" s="46"/>
      <c r="X876" s="46"/>
      <c r="Y876" s="46"/>
      <c r="Z876" s="46"/>
      <c r="AA876" s="46"/>
      <c r="AB876" s="46"/>
      <c r="AC876" s="46"/>
      <c r="AD876" s="46"/>
      <c r="AE876" s="46"/>
      <c r="AF876" s="46"/>
      <c r="AG876" s="46"/>
      <c r="AH876" s="46"/>
      <c r="AI876" s="46"/>
      <c r="AJ876" s="46"/>
      <c r="AK876" s="46"/>
      <c r="AL876" s="46"/>
    </row>
    <row r="877">
      <c r="A877" s="50"/>
      <c r="B877" s="46"/>
      <c r="C877" s="46"/>
      <c r="D877" s="46"/>
      <c r="E877" s="70"/>
      <c r="F877" s="50"/>
      <c r="G877" s="50"/>
      <c r="H877" s="50"/>
      <c r="I877" s="50"/>
      <c r="J877" s="102"/>
      <c r="K877" s="46"/>
      <c r="L877" s="46"/>
      <c r="M877" s="46"/>
      <c r="N877" s="46"/>
      <c r="O877" s="46"/>
      <c r="P877" s="46"/>
      <c r="Q877" s="46"/>
      <c r="R877" s="46"/>
      <c r="S877" s="46"/>
      <c r="T877" s="46"/>
      <c r="U877" s="46"/>
      <c r="V877" s="46"/>
      <c r="W877" s="46"/>
      <c r="X877" s="46"/>
      <c r="Y877" s="46"/>
      <c r="Z877" s="46"/>
      <c r="AA877" s="46"/>
      <c r="AB877" s="46"/>
      <c r="AC877" s="46"/>
      <c r="AD877" s="46"/>
      <c r="AE877" s="46"/>
      <c r="AF877" s="46"/>
      <c r="AG877" s="46"/>
      <c r="AH877" s="46"/>
      <c r="AI877" s="46"/>
      <c r="AJ877" s="46"/>
      <c r="AK877" s="46"/>
      <c r="AL877" s="46"/>
    </row>
    <row r="878">
      <c r="A878" s="50"/>
      <c r="B878" s="46"/>
      <c r="C878" s="46"/>
      <c r="D878" s="46"/>
      <c r="E878" s="70"/>
      <c r="F878" s="50"/>
      <c r="G878" s="50"/>
      <c r="H878" s="50"/>
      <c r="I878" s="50"/>
      <c r="J878" s="102"/>
      <c r="K878" s="46"/>
      <c r="L878" s="46"/>
      <c r="M878" s="46"/>
      <c r="N878" s="46"/>
      <c r="O878" s="46"/>
      <c r="P878" s="46"/>
      <c r="Q878" s="46"/>
      <c r="R878" s="46"/>
      <c r="S878" s="46"/>
      <c r="T878" s="46"/>
      <c r="U878" s="46"/>
      <c r="V878" s="46"/>
      <c r="W878" s="46"/>
      <c r="X878" s="46"/>
      <c r="Y878" s="46"/>
      <c r="Z878" s="46"/>
      <c r="AA878" s="46"/>
      <c r="AB878" s="46"/>
      <c r="AC878" s="46"/>
      <c r="AD878" s="46"/>
      <c r="AE878" s="46"/>
      <c r="AF878" s="46"/>
      <c r="AG878" s="46"/>
      <c r="AH878" s="46"/>
      <c r="AI878" s="46"/>
      <c r="AJ878" s="46"/>
      <c r="AK878" s="46"/>
      <c r="AL878" s="46"/>
    </row>
    <row r="879">
      <c r="A879" s="50"/>
      <c r="B879" s="46"/>
      <c r="C879" s="46"/>
      <c r="D879" s="46"/>
      <c r="E879" s="70"/>
      <c r="F879" s="50"/>
      <c r="G879" s="50"/>
      <c r="H879" s="50"/>
      <c r="I879" s="50"/>
      <c r="J879" s="102"/>
      <c r="K879" s="46"/>
      <c r="L879" s="46"/>
      <c r="M879" s="46"/>
      <c r="N879" s="46"/>
      <c r="O879" s="46"/>
      <c r="P879" s="46"/>
      <c r="Q879" s="46"/>
      <c r="R879" s="46"/>
      <c r="S879" s="46"/>
      <c r="T879" s="46"/>
      <c r="U879" s="46"/>
      <c r="V879" s="46"/>
      <c r="W879" s="46"/>
      <c r="X879" s="46"/>
      <c r="Y879" s="46"/>
      <c r="Z879" s="46"/>
      <c r="AA879" s="46"/>
      <c r="AB879" s="46"/>
      <c r="AC879" s="46"/>
      <c r="AD879" s="46"/>
      <c r="AE879" s="46"/>
      <c r="AF879" s="46"/>
      <c r="AG879" s="46"/>
      <c r="AH879" s="46"/>
      <c r="AI879" s="46"/>
      <c r="AJ879" s="46"/>
      <c r="AK879" s="46"/>
      <c r="AL879" s="46"/>
    </row>
    <row r="880">
      <c r="A880" s="50"/>
      <c r="B880" s="46"/>
      <c r="C880" s="46"/>
      <c r="D880" s="46"/>
      <c r="E880" s="70"/>
      <c r="F880" s="50"/>
      <c r="G880" s="50"/>
      <c r="H880" s="50"/>
      <c r="I880" s="50"/>
      <c r="J880" s="102"/>
      <c r="K880" s="46"/>
      <c r="L880" s="46"/>
      <c r="M880" s="46"/>
      <c r="N880" s="46"/>
      <c r="O880" s="46"/>
      <c r="P880" s="46"/>
      <c r="Q880" s="46"/>
      <c r="R880" s="46"/>
      <c r="S880" s="46"/>
      <c r="T880" s="46"/>
      <c r="U880" s="46"/>
      <c r="V880" s="46"/>
      <c r="W880" s="46"/>
      <c r="X880" s="46"/>
      <c r="Y880" s="46"/>
      <c r="Z880" s="46"/>
      <c r="AA880" s="46"/>
      <c r="AB880" s="46"/>
      <c r="AC880" s="46"/>
      <c r="AD880" s="46"/>
      <c r="AE880" s="46"/>
      <c r="AF880" s="46"/>
      <c r="AG880" s="46"/>
      <c r="AH880" s="46"/>
      <c r="AI880" s="46"/>
      <c r="AJ880" s="46"/>
      <c r="AK880" s="46"/>
      <c r="AL880" s="46"/>
    </row>
    <row r="881">
      <c r="A881" s="50"/>
      <c r="B881" s="46"/>
      <c r="C881" s="46"/>
      <c r="D881" s="46"/>
      <c r="E881" s="70"/>
      <c r="F881" s="50"/>
      <c r="G881" s="50"/>
      <c r="H881" s="50"/>
      <c r="I881" s="50"/>
      <c r="J881" s="102"/>
      <c r="K881" s="46"/>
      <c r="L881" s="46"/>
      <c r="M881" s="46"/>
      <c r="N881" s="46"/>
      <c r="O881" s="46"/>
      <c r="P881" s="46"/>
      <c r="Q881" s="46"/>
      <c r="R881" s="46"/>
      <c r="S881" s="46"/>
      <c r="T881" s="46"/>
      <c r="U881" s="46"/>
      <c r="V881" s="46"/>
      <c r="W881" s="46"/>
      <c r="X881" s="46"/>
      <c r="Y881" s="46"/>
      <c r="Z881" s="46"/>
      <c r="AA881" s="46"/>
      <c r="AB881" s="46"/>
      <c r="AC881" s="46"/>
      <c r="AD881" s="46"/>
      <c r="AE881" s="46"/>
      <c r="AF881" s="46"/>
      <c r="AG881" s="46"/>
      <c r="AH881" s="46"/>
      <c r="AI881" s="46"/>
      <c r="AJ881" s="46"/>
      <c r="AK881" s="46"/>
      <c r="AL881" s="46"/>
    </row>
    <row r="882">
      <c r="A882" s="50"/>
      <c r="B882" s="46"/>
      <c r="C882" s="46"/>
      <c r="D882" s="46"/>
      <c r="E882" s="70"/>
      <c r="F882" s="50"/>
      <c r="G882" s="50"/>
      <c r="H882" s="50"/>
      <c r="I882" s="50"/>
      <c r="J882" s="102"/>
      <c r="K882" s="46"/>
      <c r="L882" s="46"/>
      <c r="M882" s="46"/>
      <c r="N882" s="46"/>
      <c r="O882" s="46"/>
      <c r="P882" s="46"/>
      <c r="Q882" s="46"/>
      <c r="R882" s="46"/>
      <c r="S882" s="46"/>
      <c r="T882" s="46"/>
      <c r="U882" s="46"/>
      <c r="V882" s="46"/>
      <c r="W882" s="46"/>
      <c r="X882" s="46"/>
      <c r="Y882" s="46"/>
      <c r="Z882" s="46"/>
      <c r="AA882" s="46"/>
      <c r="AB882" s="46"/>
      <c r="AC882" s="46"/>
      <c r="AD882" s="46"/>
      <c r="AE882" s="46"/>
      <c r="AF882" s="46"/>
      <c r="AG882" s="46"/>
      <c r="AH882" s="46"/>
      <c r="AI882" s="46"/>
      <c r="AJ882" s="46"/>
      <c r="AK882" s="46"/>
      <c r="AL882" s="46"/>
    </row>
    <row r="883">
      <c r="A883" s="50"/>
      <c r="B883" s="46"/>
      <c r="C883" s="46"/>
      <c r="D883" s="46"/>
      <c r="E883" s="70"/>
      <c r="F883" s="50"/>
      <c r="G883" s="50"/>
      <c r="H883" s="50"/>
      <c r="I883" s="50"/>
      <c r="J883" s="102"/>
      <c r="K883" s="46"/>
      <c r="L883" s="46"/>
      <c r="M883" s="46"/>
      <c r="N883" s="46"/>
      <c r="O883" s="46"/>
      <c r="P883" s="46"/>
      <c r="Q883" s="46"/>
      <c r="R883" s="46"/>
      <c r="S883" s="46"/>
      <c r="T883" s="46"/>
      <c r="U883" s="46"/>
      <c r="V883" s="46"/>
      <c r="W883" s="46"/>
      <c r="X883" s="46"/>
      <c r="Y883" s="46"/>
      <c r="Z883" s="46"/>
      <c r="AA883" s="46"/>
      <c r="AB883" s="46"/>
      <c r="AC883" s="46"/>
      <c r="AD883" s="46"/>
      <c r="AE883" s="46"/>
      <c r="AF883" s="46"/>
      <c r="AG883" s="46"/>
      <c r="AH883" s="46"/>
      <c r="AI883" s="46"/>
      <c r="AJ883" s="46"/>
      <c r="AK883" s="46"/>
      <c r="AL883" s="46"/>
    </row>
    <row r="884">
      <c r="A884" s="50"/>
      <c r="B884" s="46"/>
      <c r="C884" s="46"/>
      <c r="D884" s="46"/>
      <c r="E884" s="70"/>
      <c r="F884" s="50"/>
      <c r="G884" s="50"/>
      <c r="H884" s="50"/>
      <c r="I884" s="50"/>
      <c r="J884" s="102"/>
      <c r="K884" s="46"/>
      <c r="L884" s="46"/>
      <c r="M884" s="46"/>
      <c r="N884" s="46"/>
      <c r="O884" s="46"/>
      <c r="P884" s="46"/>
      <c r="Q884" s="46"/>
      <c r="R884" s="46"/>
      <c r="S884" s="46"/>
      <c r="T884" s="46"/>
      <c r="U884" s="46"/>
      <c r="V884" s="46"/>
      <c r="W884" s="46"/>
      <c r="X884" s="46"/>
      <c r="Y884" s="46"/>
      <c r="Z884" s="46"/>
      <c r="AA884" s="46"/>
      <c r="AB884" s="46"/>
      <c r="AC884" s="46"/>
      <c r="AD884" s="46"/>
      <c r="AE884" s="46"/>
      <c r="AF884" s="46"/>
      <c r="AG884" s="46"/>
      <c r="AH884" s="46"/>
      <c r="AI884" s="46"/>
      <c r="AJ884" s="46"/>
      <c r="AK884" s="46"/>
      <c r="AL884" s="46"/>
    </row>
    <row r="885">
      <c r="A885" s="50"/>
      <c r="B885" s="46"/>
      <c r="C885" s="46"/>
      <c r="D885" s="46"/>
      <c r="E885" s="70"/>
      <c r="F885" s="50"/>
      <c r="G885" s="50"/>
      <c r="H885" s="50"/>
      <c r="I885" s="50"/>
      <c r="J885" s="102"/>
      <c r="K885" s="46"/>
      <c r="L885" s="46"/>
      <c r="M885" s="46"/>
      <c r="N885" s="46"/>
      <c r="O885" s="46"/>
      <c r="P885" s="46"/>
      <c r="Q885" s="46"/>
      <c r="R885" s="46"/>
      <c r="S885" s="46"/>
      <c r="T885" s="46"/>
      <c r="U885" s="46"/>
      <c r="V885" s="46"/>
      <c r="W885" s="46"/>
      <c r="X885" s="46"/>
      <c r="Y885" s="46"/>
      <c r="Z885" s="46"/>
      <c r="AA885" s="46"/>
      <c r="AB885" s="46"/>
      <c r="AC885" s="46"/>
      <c r="AD885" s="46"/>
      <c r="AE885" s="46"/>
      <c r="AF885" s="46"/>
      <c r="AG885" s="46"/>
      <c r="AH885" s="46"/>
      <c r="AI885" s="46"/>
      <c r="AJ885" s="46"/>
      <c r="AK885" s="46"/>
      <c r="AL885" s="46"/>
    </row>
    <row r="886">
      <c r="A886" s="50"/>
      <c r="B886" s="46"/>
      <c r="C886" s="46"/>
      <c r="D886" s="46"/>
      <c r="E886" s="70"/>
      <c r="F886" s="50"/>
      <c r="G886" s="50"/>
      <c r="H886" s="50"/>
      <c r="I886" s="50"/>
      <c r="J886" s="102"/>
      <c r="K886" s="46"/>
      <c r="L886" s="46"/>
      <c r="M886" s="46"/>
      <c r="N886" s="46"/>
      <c r="O886" s="46"/>
      <c r="P886" s="46"/>
      <c r="Q886" s="46"/>
      <c r="R886" s="46"/>
      <c r="S886" s="46"/>
      <c r="T886" s="46"/>
      <c r="U886" s="46"/>
      <c r="V886" s="46"/>
      <c r="W886" s="46"/>
      <c r="X886" s="46"/>
      <c r="Y886" s="46"/>
      <c r="Z886" s="46"/>
      <c r="AA886" s="46"/>
      <c r="AB886" s="46"/>
      <c r="AC886" s="46"/>
      <c r="AD886" s="46"/>
      <c r="AE886" s="46"/>
      <c r="AF886" s="46"/>
      <c r="AG886" s="46"/>
      <c r="AH886" s="46"/>
      <c r="AI886" s="46"/>
      <c r="AJ886" s="46"/>
      <c r="AK886" s="46"/>
      <c r="AL886" s="46"/>
    </row>
    <row r="887">
      <c r="A887" s="50"/>
      <c r="B887" s="46"/>
      <c r="C887" s="46"/>
      <c r="D887" s="46"/>
      <c r="E887" s="70"/>
      <c r="F887" s="50"/>
      <c r="G887" s="50"/>
      <c r="H887" s="50"/>
      <c r="I887" s="50"/>
      <c r="J887" s="102"/>
      <c r="K887" s="46"/>
      <c r="L887" s="46"/>
      <c r="M887" s="46"/>
      <c r="N887" s="46"/>
      <c r="O887" s="46"/>
      <c r="P887" s="46"/>
      <c r="Q887" s="46"/>
      <c r="R887" s="46"/>
      <c r="S887" s="46"/>
      <c r="T887" s="46"/>
      <c r="U887" s="46"/>
      <c r="V887" s="46"/>
      <c r="W887" s="46"/>
      <c r="X887" s="46"/>
      <c r="Y887" s="46"/>
      <c r="Z887" s="46"/>
      <c r="AA887" s="46"/>
      <c r="AB887" s="46"/>
      <c r="AC887" s="46"/>
      <c r="AD887" s="46"/>
      <c r="AE887" s="46"/>
      <c r="AF887" s="46"/>
      <c r="AG887" s="46"/>
      <c r="AH887" s="46"/>
      <c r="AI887" s="46"/>
      <c r="AJ887" s="46"/>
      <c r="AK887" s="46"/>
      <c r="AL887" s="46"/>
    </row>
    <row r="888">
      <c r="A888" s="50"/>
      <c r="B888" s="46"/>
      <c r="C888" s="46"/>
      <c r="D888" s="46"/>
      <c r="E888" s="70"/>
      <c r="F888" s="50"/>
      <c r="G888" s="50"/>
      <c r="H888" s="50"/>
      <c r="I888" s="50"/>
      <c r="J888" s="102"/>
      <c r="K888" s="46"/>
      <c r="L888" s="46"/>
      <c r="M888" s="46"/>
      <c r="N888" s="46"/>
      <c r="O888" s="46"/>
      <c r="P888" s="46"/>
      <c r="Q888" s="46"/>
      <c r="R888" s="46"/>
      <c r="S888" s="46"/>
      <c r="T888" s="46"/>
      <c r="U888" s="46"/>
      <c r="V888" s="46"/>
      <c r="W888" s="46"/>
      <c r="X888" s="46"/>
      <c r="Y888" s="46"/>
      <c r="Z888" s="46"/>
      <c r="AA888" s="46"/>
      <c r="AB888" s="46"/>
      <c r="AC888" s="46"/>
      <c r="AD888" s="46"/>
      <c r="AE888" s="46"/>
      <c r="AF888" s="46"/>
      <c r="AG888" s="46"/>
      <c r="AH888" s="46"/>
      <c r="AI888" s="46"/>
      <c r="AJ888" s="46"/>
      <c r="AK888" s="46"/>
      <c r="AL888" s="46"/>
    </row>
    <row r="889">
      <c r="A889" s="50"/>
      <c r="B889" s="46"/>
      <c r="C889" s="46"/>
      <c r="D889" s="46"/>
      <c r="E889" s="70"/>
      <c r="F889" s="50"/>
      <c r="G889" s="50"/>
      <c r="H889" s="50"/>
      <c r="I889" s="50"/>
      <c r="J889" s="102"/>
      <c r="K889" s="46"/>
      <c r="L889" s="46"/>
      <c r="M889" s="46"/>
      <c r="N889" s="46"/>
      <c r="O889" s="46"/>
      <c r="P889" s="46"/>
      <c r="Q889" s="46"/>
      <c r="R889" s="46"/>
      <c r="S889" s="46"/>
      <c r="T889" s="46"/>
      <c r="U889" s="46"/>
      <c r="V889" s="46"/>
      <c r="W889" s="46"/>
      <c r="X889" s="46"/>
      <c r="Y889" s="46"/>
      <c r="Z889" s="46"/>
      <c r="AA889" s="46"/>
      <c r="AB889" s="46"/>
      <c r="AC889" s="46"/>
      <c r="AD889" s="46"/>
      <c r="AE889" s="46"/>
      <c r="AF889" s="46"/>
      <c r="AG889" s="46"/>
      <c r="AH889" s="46"/>
      <c r="AI889" s="46"/>
      <c r="AJ889" s="46"/>
      <c r="AK889" s="46"/>
      <c r="AL889" s="46"/>
    </row>
    <row r="890">
      <c r="A890" s="50"/>
      <c r="B890" s="46"/>
      <c r="C890" s="46"/>
      <c r="D890" s="46"/>
      <c r="E890" s="70"/>
      <c r="F890" s="50"/>
      <c r="G890" s="50"/>
      <c r="H890" s="50"/>
      <c r="I890" s="50"/>
      <c r="J890" s="102"/>
      <c r="K890" s="46"/>
      <c r="L890" s="46"/>
      <c r="M890" s="46"/>
      <c r="N890" s="46"/>
      <c r="O890" s="46"/>
      <c r="P890" s="46"/>
      <c r="Q890" s="46"/>
      <c r="R890" s="46"/>
      <c r="S890" s="46"/>
      <c r="T890" s="46"/>
      <c r="U890" s="46"/>
      <c r="V890" s="46"/>
      <c r="W890" s="46"/>
      <c r="X890" s="46"/>
      <c r="Y890" s="46"/>
      <c r="Z890" s="46"/>
      <c r="AA890" s="46"/>
      <c r="AB890" s="46"/>
      <c r="AC890" s="46"/>
      <c r="AD890" s="46"/>
      <c r="AE890" s="46"/>
      <c r="AF890" s="46"/>
      <c r="AG890" s="46"/>
      <c r="AH890" s="46"/>
      <c r="AI890" s="46"/>
      <c r="AJ890" s="46"/>
      <c r="AK890" s="46"/>
      <c r="AL890" s="46"/>
    </row>
    <row r="891">
      <c r="A891" s="50"/>
      <c r="B891" s="46"/>
      <c r="C891" s="46"/>
      <c r="D891" s="46"/>
      <c r="E891" s="70"/>
      <c r="F891" s="50"/>
      <c r="G891" s="50"/>
      <c r="H891" s="50"/>
      <c r="I891" s="50"/>
      <c r="J891" s="102"/>
      <c r="K891" s="46"/>
      <c r="L891" s="46"/>
      <c r="M891" s="46"/>
      <c r="N891" s="46"/>
      <c r="O891" s="46"/>
      <c r="P891" s="46"/>
      <c r="Q891" s="46"/>
      <c r="R891" s="46"/>
      <c r="S891" s="46"/>
      <c r="T891" s="46"/>
      <c r="U891" s="46"/>
      <c r="V891" s="46"/>
      <c r="W891" s="46"/>
      <c r="X891" s="46"/>
      <c r="Y891" s="46"/>
      <c r="Z891" s="46"/>
      <c r="AA891" s="46"/>
      <c r="AB891" s="46"/>
      <c r="AC891" s="46"/>
      <c r="AD891" s="46"/>
      <c r="AE891" s="46"/>
      <c r="AF891" s="46"/>
      <c r="AG891" s="46"/>
      <c r="AH891" s="46"/>
      <c r="AI891" s="46"/>
      <c r="AJ891" s="46"/>
      <c r="AK891" s="46"/>
      <c r="AL891" s="46"/>
    </row>
    <row r="892">
      <c r="A892" s="50"/>
      <c r="B892" s="46"/>
      <c r="C892" s="46"/>
      <c r="D892" s="46"/>
      <c r="E892" s="70"/>
      <c r="F892" s="50"/>
      <c r="G892" s="50"/>
      <c r="H892" s="50"/>
      <c r="I892" s="50"/>
      <c r="J892" s="102"/>
      <c r="K892" s="46"/>
      <c r="L892" s="46"/>
      <c r="M892" s="46"/>
      <c r="N892" s="46"/>
      <c r="O892" s="46"/>
      <c r="P892" s="46"/>
      <c r="Q892" s="46"/>
      <c r="R892" s="46"/>
      <c r="S892" s="46"/>
      <c r="T892" s="46"/>
      <c r="U892" s="46"/>
      <c r="V892" s="46"/>
      <c r="W892" s="46"/>
      <c r="X892" s="46"/>
      <c r="Y892" s="46"/>
      <c r="Z892" s="46"/>
      <c r="AA892" s="46"/>
      <c r="AB892" s="46"/>
      <c r="AC892" s="46"/>
      <c r="AD892" s="46"/>
      <c r="AE892" s="46"/>
      <c r="AF892" s="46"/>
      <c r="AG892" s="46"/>
      <c r="AH892" s="46"/>
      <c r="AI892" s="46"/>
      <c r="AJ892" s="46"/>
      <c r="AK892" s="46"/>
      <c r="AL892" s="46"/>
    </row>
    <row r="893">
      <c r="A893" s="50"/>
      <c r="B893" s="46"/>
      <c r="C893" s="46"/>
      <c r="D893" s="46"/>
      <c r="E893" s="70"/>
      <c r="F893" s="50"/>
      <c r="G893" s="50"/>
      <c r="H893" s="50"/>
      <c r="I893" s="50"/>
      <c r="J893" s="102"/>
      <c r="K893" s="46"/>
      <c r="L893" s="46"/>
      <c r="M893" s="46"/>
      <c r="N893" s="46"/>
      <c r="O893" s="46"/>
      <c r="P893" s="46"/>
      <c r="Q893" s="46"/>
      <c r="R893" s="46"/>
      <c r="S893" s="46"/>
      <c r="T893" s="46"/>
      <c r="U893" s="46"/>
      <c r="V893" s="46"/>
      <c r="W893" s="46"/>
      <c r="X893" s="46"/>
      <c r="Y893" s="46"/>
      <c r="Z893" s="46"/>
      <c r="AA893" s="46"/>
      <c r="AB893" s="46"/>
      <c r="AC893" s="46"/>
      <c r="AD893" s="46"/>
      <c r="AE893" s="46"/>
      <c r="AF893" s="46"/>
      <c r="AG893" s="46"/>
      <c r="AH893" s="46"/>
      <c r="AI893" s="46"/>
      <c r="AJ893" s="46"/>
      <c r="AK893" s="46"/>
      <c r="AL893" s="46"/>
    </row>
    <row r="894">
      <c r="A894" s="50"/>
      <c r="B894" s="46"/>
      <c r="C894" s="46"/>
      <c r="D894" s="46"/>
      <c r="E894" s="70"/>
      <c r="F894" s="50"/>
      <c r="G894" s="50"/>
      <c r="H894" s="50"/>
      <c r="I894" s="50"/>
      <c r="J894" s="102"/>
      <c r="K894" s="46"/>
      <c r="L894" s="46"/>
      <c r="M894" s="46"/>
      <c r="N894" s="46"/>
      <c r="O894" s="46"/>
      <c r="P894" s="46"/>
      <c r="Q894" s="46"/>
      <c r="R894" s="46"/>
      <c r="S894" s="46"/>
      <c r="T894" s="46"/>
      <c r="U894" s="46"/>
      <c r="V894" s="46"/>
      <c r="W894" s="46"/>
      <c r="X894" s="46"/>
      <c r="Y894" s="46"/>
      <c r="Z894" s="46"/>
      <c r="AA894" s="46"/>
      <c r="AB894" s="46"/>
      <c r="AC894" s="46"/>
      <c r="AD894" s="46"/>
      <c r="AE894" s="46"/>
      <c r="AF894" s="46"/>
      <c r="AG894" s="46"/>
      <c r="AH894" s="46"/>
      <c r="AI894" s="46"/>
      <c r="AJ894" s="46"/>
      <c r="AK894" s="46"/>
      <c r="AL894" s="46"/>
    </row>
    <row r="895">
      <c r="A895" s="50"/>
      <c r="B895" s="46"/>
      <c r="C895" s="46"/>
      <c r="D895" s="46"/>
      <c r="E895" s="70"/>
      <c r="F895" s="50"/>
      <c r="G895" s="50"/>
      <c r="H895" s="50"/>
      <c r="I895" s="50"/>
      <c r="J895" s="102"/>
      <c r="K895" s="46"/>
      <c r="L895" s="46"/>
      <c r="M895" s="46"/>
      <c r="N895" s="46"/>
      <c r="O895" s="46"/>
      <c r="P895" s="46"/>
      <c r="Q895" s="46"/>
      <c r="R895" s="46"/>
      <c r="S895" s="46"/>
      <c r="T895" s="46"/>
      <c r="U895" s="46"/>
      <c r="V895" s="46"/>
      <c r="W895" s="46"/>
      <c r="X895" s="46"/>
      <c r="Y895" s="46"/>
      <c r="Z895" s="46"/>
      <c r="AA895" s="46"/>
      <c r="AB895" s="46"/>
      <c r="AC895" s="46"/>
      <c r="AD895" s="46"/>
      <c r="AE895" s="46"/>
      <c r="AF895" s="46"/>
      <c r="AG895" s="46"/>
      <c r="AH895" s="46"/>
      <c r="AI895" s="46"/>
      <c r="AJ895" s="46"/>
      <c r="AK895" s="46"/>
      <c r="AL895" s="46"/>
    </row>
    <row r="896">
      <c r="A896" s="50"/>
      <c r="B896" s="46"/>
      <c r="C896" s="46"/>
      <c r="D896" s="46"/>
      <c r="E896" s="70"/>
      <c r="F896" s="50"/>
      <c r="G896" s="50"/>
      <c r="H896" s="50"/>
      <c r="I896" s="50"/>
      <c r="J896" s="102"/>
      <c r="K896" s="46"/>
      <c r="L896" s="46"/>
      <c r="M896" s="46"/>
      <c r="N896" s="46"/>
      <c r="O896" s="46"/>
      <c r="P896" s="46"/>
      <c r="Q896" s="46"/>
      <c r="R896" s="46"/>
      <c r="S896" s="46"/>
      <c r="T896" s="46"/>
      <c r="U896" s="46"/>
      <c r="V896" s="46"/>
      <c r="W896" s="46"/>
      <c r="X896" s="46"/>
      <c r="Y896" s="46"/>
      <c r="Z896" s="46"/>
      <c r="AA896" s="46"/>
      <c r="AB896" s="46"/>
      <c r="AC896" s="46"/>
      <c r="AD896" s="46"/>
      <c r="AE896" s="46"/>
      <c r="AF896" s="46"/>
      <c r="AG896" s="46"/>
      <c r="AH896" s="46"/>
      <c r="AI896" s="46"/>
      <c r="AJ896" s="46"/>
      <c r="AK896" s="46"/>
      <c r="AL896" s="46"/>
    </row>
    <row r="897">
      <c r="A897" s="50"/>
      <c r="B897" s="46"/>
      <c r="C897" s="46"/>
      <c r="D897" s="46"/>
      <c r="E897" s="70"/>
      <c r="F897" s="50"/>
      <c r="G897" s="50"/>
      <c r="H897" s="50"/>
      <c r="I897" s="50"/>
      <c r="J897" s="102"/>
      <c r="K897" s="46"/>
      <c r="L897" s="46"/>
      <c r="M897" s="46"/>
      <c r="N897" s="46"/>
      <c r="O897" s="46"/>
      <c r="P897" s="46"/>
      <c r="Q897" s="46"/>
      <c r="R897" s="46"/>
      <c r="S897" s="46"/>
      <c r="T897" s="46"/>
      <c r="U897" s="46"/>
      <c r="V897" s="46"/>
      <c r="W897" s="46"/>
      <c r="X897" s="46"/>
      <c r="Y897" s="46"/>
      <c r="Z897" s="46"/>
      <c r="AA897" s="46"/>
      <c r="AB897" s="46"/>
      <c r="AC897" s="46"/>
      <c r="AD897" s="46"/>
      <c r="AE897" s="46"/>
      <c r="AF897" s="46"/>
      <c r="AG897" s="46"/>
      <c r="AH897" s="46"/>
      <c r="AI897" s="46"/>
      <c r="AJ897" s="46"/>
      <c r="AK897" s="46"/>
      <c r="AL897" s="46"/>
    </row>
    <row r="898">
      <c r="A898" s="50"/>
      <c r="B898" s="46"/>
      <c r="C898" s="46"/>
      <c r="D898" s="46"/>
      <c r="E898" s="70"/>
      <c r="F898" s="50"/>
      <c r="G898" s="50"/>
      <c r="H898" s="50"/>
      <c r="I898" s="50"/>
      <c r="J898" s="102"/>
      <c r="K898" s="46"/>
      <c r="L898" s="46"/>
      <c r="M898" s="46"/>
      <c r="N898" s="46"/>
      <c r="O898" s="46"/>
      <c r="P898" s="46"/>
      <c r="Q898" s="46"/>
      <c r="R898" s="46"/>
      <c r="S898" s="46"/>
      <c r="T898" s="46"/>
      <c r="U898" s="46"/>
      <c r="V898" s="46"/>
      <c r="W898" s="46"/>
      <c r="X898" s="46"/>
      <c r="Y898" s="46"/>
      <c r="Z898" s="46"/>
      <c r="AA898" s="46"/>
      <c r="AB898" s="46"/>
      <c r="AC898" s="46"/>
      <c r="AD898" s="46"/>
      <c r="AE898" s="46"/>
      <c r="AF898" s="46"/>
      <c r="AG898" s="46"/>
      <c r="AH898" s="46"/>
      <c r="AI898" s="46"/>
      <c r="AJ898" s="46"/>
      <c r="AK898" s="46"/>
      <c r="AL898" s="46"/>
    </row>
    <row r="899">
      <c r="A899" s="50"/>
      <c r="B899" s="46"/>
      <c r="C899" s="46"/>
      <c r="D899" s="46"/>
      <c r="E899" s="70"/>
      <c r="F899" s="50"/>
      <c r="G899" s="50"/>
      <c r="H899" s="50"/>
      <c r="I899" s="50"/>
      <c r="J899" s="102"/>
      <c r="K899" s="46"/>
      <c r="L899" s="46"/>
      <c r="M899" s="46"/>
      <c r="N899" s="46"/>
      <c r="O899" s="46"/>
      <c r="P899" s="46"/>
      <c r="Q899" s="46"/>
      <c r="R899" s="46"/>
      <c r="S899" s="46"/>
      <c r="T899" s="46"/>
      <c r="U899" s="46"/>
      <c r="V899" s="46"/>
      <c r="W899" s="46"/>
      <c r="X899" s="46"/>
      <c r="Y899" s="46"/>
      <c r="Z899" s="46"/>
      <c r="AA899" s="46"/>
      <c r="AB899" s="46"/>
      <c r="AC899" s="46"/>
      <c r="AD899" s="46"/>
      <c r="AE899" s="46"/>
      <c r="AF899" s="46"/>
      <c r="AG899" s="46"/>
      <c r="AH899" s="46"/>
      <c r="AI899" s="46"/>
      <c r="AJ899" s="46"/>
      <c r="AK899" s="46"/>
      <c r="AL899" s="46"/>
    </row>
    <row r="900">
      <c r="A900" s="50"/>
      <c r="B900" s="46"/>
      <c r="C900" s="46"/>
      <c r="D900" s="46"/>
      <c r="E900" s="70"/>
      <c r="F900" s="50"/>
      <c r="G900" s="50"/>
      <c r="H900" s="50"/>
      <c r="I900" s="50"/>
      <c r="J900" s="102"/>
      <c r="K900" s="46"/>
      <c r="L900" s="46"/>
      <c r="M900" s="46"/>
      <c r="N900" s="46"/>
      <c r="O900" s="46"/>
      <c r="P900" s="46"/>
      <c r="Q900" s="46"/>
      <c r="R900" s="46"/>
      <c r="S900" s="46"/>
      <c r="T900" s="46"/>
      <c r="U900" s="46"/>
      <c r="V900" s="46"/>
      <c r="W900" s="46"/>
      <c r="X900" s="46"/>
      <c r="Y900" s="46"/>
      <c r="Z900" s="46"/>
      <c r="AA900" s="46"/>
      <c r="AB900" s="46"/>
      <c r="AC900" s="46"/>
      <c r="AD900" s="46"/>
      <c r="AE900" s="46"/>
      <c r="AF900" s="46"/>
      <c r="AG900" s="46"/>
      <c r="AH900" s="46"/>
      <c r="AI900" s="46"/>
      <c r="AJ900" s="46"/>
      <c r="AK900" s="46"/>
      <c r="AL900" s="46"/>
    </row>
    <row r="901">
      <c r="A901" s="50"/>
      <c r="B901" s="46"/>
      <c r="C901" s="46"/>
      <c r="D901" s="46"/>
      <c r="E901" s="70"/>
      <c r="F901" s="50"/>
      <c r="G901" s="50"/>
      <c r="H901" s="50"/>
      <c r="I901" s="50"/>
      <c r="J901" s="102"/>
      <c r="K901" s="46"/>
      <c r="L901" s="46"/>
      <c r="M901" s="46"/>
      <c r="N901" s="46"/>
      <c r="O901" s="46"/>
      <c r="P901" s="46"/>
      <c r="Q901" s="46"/>
      <c r="R901" s="46"/>
      <c r="S901" s="46"/>
      <c r="T901" s="46"/>
      <c r="U901" s="46"/>
      <c r="V901" s="46"/>
      <c r="W901" s="46"/>
      <c r="X901" s="46"/>
      <c r="Y901" s="46"/>
      <c r="Z901" s="46"/>
      <c r="AA901" s="46"/>
      <c r="AB901" s="46"/>
      <c r="AC901" s="46"/>
      <c r="AD901" s="46"/>
      <c r="AE901" s="46"/>
      <c r="AF901" s="46"/>
      <c r="AG901" s="46"/>
      <c r="AH901" s="46"/>
      <c r="AI901" s="46"/>
      <c r="AJ901" s="46"/>
      <c r="AK901" s="46"/>
      <c r="AL901" s="46"/>
    </row>
    <row r="902">
      <c r="A902" s="50"/>
      <c r="B902" s="46"/>
      <c r="C902" s="46"/>
      <c r="D902" s="46"/>
      <c r="E902" s="70"/>
      <c r="F902" s="50"/>
      <c r="G902" s="50"/>
      <c r="H902" s="50"/>
      <c r="I902" s="50"/>
      <c r="J902" s="102"/>
      <c r="K902" s="46"/>
      <c r="L902" s="46"/>
      <c r="M902" s="46"/>
      <c r="N902" s="46"/>
      <c r="O902" s="46"/>
      <c r="P902" s="46"/>
      <c r="Q902" s="46"/>
      <c r="R902" s="46"/>
      <c r="S902" s="46"/>
      <c r="T902" s="46"/>
      <c r="U902" s="46"/>
      <c r="V902" s="46"/>
      <c r="W902" s="46"/>
      <c r="X902" s="46"/>
      <c r="Y902" s="46"/>
      <c r="Z902" s="46"/>
      <c r="AA902" s="46"/>
      <c r="AB902" s="46"/>
      <c r="AC902" s="46"/>
      <c r="AD902" s="46"/>
      <c r="AE902" s="46"/>
      <c r="AF902" s="46"/>
      <c r="AG902" s="46"/>
      <c r="AH902" s="46"/>
      <c r="AI902" s="46"/>
      <c r="AJ902" s="46"/>
      <c r="AK902" s="46"/>
      <c r="AL902" s="46"/>
    </row>
    <row r="903">
      <c r="A903" s="50"/>
      <c r="B903" s="46"/>
      <c r="C903" s="46"/>
      <c r="D903" s="46"/>
      <c r="E903" s="70"/>
      <c r="F903" s="50"/>
      <c r="G903" s="50"/>
      <c r="H903" s="50"/>
      <c r="I903" s="50"/>
      <c r="J903" s="102"/>
      <c r="K903" s="46"/>
      <c r="L903" s="46"/>
      <c r="M903" s="46"/>
      <c r="N903" s="46"/>
      <c r="O903" s="46"/>
      <c r="P903" s="46"/>
      <c r="Q903" s="46"/>
      <c r="R903" s="46"/>
      <c r="S903" s="46"/>
      <c r="T903" s="46"/>
      <c r="U903" s="46"/>
      <c r="V903" s="46"/>
      <c r="W903" s="46"/>
      <c r="X903" s="46"/>
      <c r="Y903" s="46"/>
      <c r="Z903" s="46"/>
      <c r="AA903" s="46"/>
      <c r="AB903" s="46"/>
      <c r="AC903" s="46"/>
      <c r="AD903" s="46"/>
      <c r="AE903" s="46"/>
      <c r="AF903" s="46"/>
      <c r="AG903" s="46"/>
      <c r="AH903" s="46"/>
      <c r="AI903" s="46"/>
      <c r="AJ903" s="46"/>
      <c r="AK903" s="46"/>
      <c r="AL903" s="46"/>
    </row>
    <row r="904">
      <c r="A904" s="50"/>
      <c r="B904" s="46"/>
      <c r="C904" s="46"/>
      <c r="D904" s="46"/>
      <c r="E904" s="70"/>
      <c r="F904" s="50"/>
      <c r="G904" s="50"/>
      <c r="H904" s="50"/>
      <c r="I904" s="50"/>
      <c r="J904" s="102"/>
      <c r="K904" s="46"/>
      <c r="L904" s="46"/>
      <c r="M904" s="46"/>
      <c r="N904" s="46"/>
      <c r="O904" s="46"/>
      <c r="P904" s="46"/>
      <c r="Q904" s="46"/>
      <c r="R904" s="46"/>
      <c r="S904" s="46"/>
      <c r="T904" s="46"/>
      <c r="U904" s="46"/>
      <c r="V904" s="46"/>
      <c r="W904" s="46"/>
      <c r="X904" s="46"/>
      <c r="Y904" s="46"/>
      <c r="Z904" s="46"/>
      <c r="AA904" s="46"/>
      <c r="AB904" s="46"/>
      <c r="AC904" s="46"/>
      <c r="AD904" s="46"/>
      <c r="AE904" s="46"/>
      <c r="AF904" s="46"/>
      <c r="AG904" s="46"/>
      <c r="AH904" s="46"/>
      <c r="AI904" s="46"/>
      <c r="AJ904" s="46"/>
      <c r="AK904" s="46"/>
      <c r="AL904" s="46"/>
    </row>
    <row r="905">
      <c r="A905" s="50"/>
      <c r="B905" s="46"/>
      <c r="C905" s="46"/>
      <c r="D905" s="46"/>
      <c r="E905" s="70"/>
      <c r="F905" s="50"/>
      <c r="G905" s="50"/>
      <c r="H905" s="50"/>
      <c r="I905" s="50"/>
      <c r="J905" s="102"/>
      <c r="K905" s="46"/>
      <c r="L905" s="46"/>
      <c r="M905" s="46"/>
      <c r="N905" s="46"/>
      <c r="O905" s="46"/>
      <c r="P905" s="46"/>
      <c r="Q905" s="46"/>
      <c r="R905" s="46"/>
      <c r="S905" s="46"/>
      <c r="T905" s="46"/>
      <c r="U905" s="46"/>
      <c r="V905" s="46"/>
      <c r="W905" s="46"/>
      <c r="X905" s="46"/>
      <c r="Y905" s="46"/>
      <c r="Z905" s="46"/>
      <c r="AA905" s="46"/>
      <c r="AB905" s="46"/>
      <c r="AC905" s="46"/>
      <c r="AD905" s="46"/>
      <c r="AE905" s="46"/>
      <c r="AF905" s="46"/>
      <c r="AG905" s="46"/>
      <c r="AH905" s="46"/>
      <c r="AI905" s="46"/>
      <c r="AJ905" s="46"/>
      <c r="AK905" s="46"/>
      <c r="AL905" s="46"/>
    </row>
    <row r="906">
      <c r="A906" s="50"/>
      <c r="B906" s="46"/>
      <c r="C906" s="46"/>
      <c r="D906" s="46"/>
      <c r="E906" s="70"/>
      <c r="F906" s="50"/>
      <c r="G906" s="50"/>
      <c r="H906" s="50"/>
      <c r="I906" s="50"/>
      <c r="J906" s="102"/>
      <c r="K906" s="46"/>
      <c r="L906" s="46"/>
      <c r="M906" s="46"/>
      <c r="N906" s="46"/>
      <c r="O906" s="46"/>
      <c r="P906" s="46"/>
      <c r="Q906" s="46"/>
      <c r="R906" s="46"/>
      <c r="S906" s="46"/>
      <c r="T906" s="46"/>
      <c r="U906" s="46"/>
      <c r="V906" s="46"/>
      <c r="W906" s="46"/>
      <c r="X906" s="46"/>
      <c r="Y906" s="46"/>
      <c r="Z906" s="46"/>
      <c r="AA906" s="46"/>
      <c r="AB906" s="46"/>
      <c r="AC906" s="46"/>
      <c r="AD906" s="46"/>
      <c r="AE906" s="46"/>
      <c r="AF906" s="46"/>
      <c r="AG906" s="46"/>
      <c r="AH906" s="46"/>
      <c r="AI906" s="46"/>
      <c r="AJ906" s="46"/>
      <c r="AK906" s="46"/>
      <c r="AL906" s="46"/>
    </row>
    <row r="907">
      <c r="A907" s="50"/>
      <c r="B907" s="46"/>
      <c r="C907" s="46"/>
      <c r="D907" s="46"/>
      <c r="E907" s="70"/>
      <c r="F907" s="50"/>
      <c r="G907" s="50"/>
      <c r="H907" s="50"/>
      <c r="I907" s="50"/>
      <c r="J907" s="102"/>
      <c r="K907" s="46"/>
      <c r="L907" s="46"/>
      <c r="M907" s="46"/>
      <c r="N907" s="46"/>
      <c r="O907" s="46"/>
      <c r="P907" s="46"/>
      <c r="Q907" s="46"/>
      <c r="R907" s="46"/>
      <c r="S907" s="46"/>
      <c r="T907" s="46"/>
      <c r="U907" s="46"/>
      <c r="V907" s="46"/>
      <c r="W907" s="46"/>
      <c r="X907" s="46"/>
      <c r="Y907" s="46"/>
      <c r="Z907" s="46"/>
      <c r="AA907" s="46"/>
      <c r="AB907" s="46"/>
      <c r="AC907" s="46"/>
      <c r="AD907" s="46"/>
      <c r="AE907" s="46"/>
      <c r="AF907" s="46"/>
      <c r="AG907" s="46"/>
      <c r="AH907" s="46"/>
      <c r="AI907" s="46"/>
      <c r="AJ907" s="46"/>
      <c r="AK907" s="46"/>
      <c r="AL907" s="46"/>
    </row>
    <row r="908">
      <c r="A908" s="50"/>
      <c r="B908" s="46"/>
      <c r="C908" s="46"/>
      <c r="D908" s="46"/>
      <c r="E908" s="70"/>
      <c r="F908" s="50"/>
      <c r="G908" s="50"/>
      <c r="H908" s="50"/>
      <c r="I908" s="50"/>
      <c r="J908" s="102"/>
      <c r="K908" s="46"/>
      <c r="L908" s="46"/>
      <c r="M908" s="46"/>
      <c r="N908" s="46"/>
      <c r="O908" s="46"/>
      <c r="P908" s="46"/>
      <c r="Q908" s="46"/>
      <c r="R908" s="46"/>
      <c r="S908" s="46"/>
      <c r="T908" s="46"/>
      <c r="U908" s="46"/>
      <c r="V908" s="46"/>
      <c r="W908" s="46"/>
      <c r="X908" s="46"/>
      <c r="Y908" s="46"/>
      <c r="Z908" s="46"/>
      <c r="AA908" s="46"/>
      <c r="AB908" s="46"/>
      <c r="AC908" s="46"/>
      <c r="AD908" s="46"/>
      <c r="AE908" s="46"/>
      <c r="AF908" s="46"/>
      <c r="AG908" s="46"/>
      <c r="AH908" s="46"/>
      <c r="AI908" s="46"/>
      <c r="AJ908" s="46"/>
      <c r="AK908" s="46"/>
      <c r="AL908" s="46"/>
    </row>
    <row r="909">
      <c r="A909" s="50"/>
      <c r="B909" s="46"/>
      <c r="C909" s="46"/>
      <c r="D909" s="46"/>
      <c r="E909" s="70"/>
      <c r="F909" s="50"/>
      <c r="G909" s="50"/>
      <c r="H909" s="50"/>
      <c r="I909" s="50"/>
      <c r="J909" s="102"/>
      <c r="K909" s="46"/>
      <c r="L909" s="46"/>
      <c r="M909" s="46"/>
      <c r="N909" s="46"/>
      <c r="O909" s="46"/>
      <c r="P909" s="46"/>
      <c r="Q909" s="46"/>
      <c r="R909" s="46"/>
      <c r="S909" s="46"/>
      <c r="T909" s="46"/>
      <c r="U909" s="46"/>
      <c r="V909" s="46"/>
      <c r="W909" s="46"/>
      <c r="X909" s="46"/>
      <c r="Y909" s="46"/>
      <c r="Z909" s="46"/>
      <c r="AA909" s="46"/>
      <c r="AB909" s="46"/>
      <c r="AC909" s="46"/>
      <c r="AD909" s="46"/>
      <c r="AE909" s="46"/>
      <c r="AF909" s="46"/>
      <c r="AG909" s="46"/>
      <c r="AH909" s="46"/>
      <c r="AI909" s="46"/>
      <c r="AJ909" s="46"/>
      <c r="AK909" s="46"/>
      <c r="AL909" s="46"/>
    </row>
    <row r="910">
      <c r="A910" s="50"/>
      <c r="B910" s="46"/>
      <c r="C910" s="46"/>
      <c r="D910" s="46"/>
      <c r="E910" s="70"/>
      <c r="F910" s="50"/>
      <c r="G910" s="50"/>
      <c r="H910" s="50"/>
      <c r="I910" s="50"/>
      <c r="J910" s="102"/>
      <c r="K910" s="46"/>
      <c r="L910" s="46"/>
      <c r="M910" s="46"/>
      <c r="N910" s="46"/>
      <c r="O910" s="46"/>
      <c r="P910" s="46"/>
      <c r="Q910" s="46"/>
      <c r="R910" s="46"/>
      <c r="S910" s="46"/>
      <c r="T910" s="46"/>
      <c r="U910" s="46"/>
      <c r="V910" s="46"/>
      <c r="W910" s="46"/>
      <c r="X910" s="46"/>
      <c r="Y910" s="46"/>
      <c r="Z910" s="46"/>
      <c r="AA910" s="46"/>
      <c r="AB910" s="46"/>
      <c r="AC910" s="46"/>
      <c r="AD910" s="46"/>
      <c r="AE910" s="46"/>
      <c r="AF910" s="46"/>
      <c r="AG910" s="46"/>
      <c r="AH910" s="46"/>
      <c r="AI910" s="46"/>
      <c r="AJ910" s="46"/>
      <c r="AK910" s="46"/>
      <c r="AL910" s="46"/>
    </row>
    <row r="911">
      <c r="A911" s="50"/>
      <c r="B911" s="46"/>
      <c r="C911" s="46"/>
      <c r="D911" s="46"/>
      <c r="E911" s="70"/>
      <c r="F911" s="50"/>
      <c r="G911" s="50"/>
      <c r="H911" s="50"/>
      <c r="I911" s="50"/>
      <c r="J911" s="102"/>
      <c r="K911" s="46"/>
      <c r="L911" s="46"/>
      <c r="M911" s="46"/>
      <c r="N911" s="46"/>
      <c r="O911" s="46"/>
      <c r="P911" s="46"/>
      <c r="Q911" s="46"/>
      <c r="R911" s="46"/>
      <c r="S911" s="46"/>
      <c r="T911" s="46"/>
      <c r="U911" s="46"/>
      <c r="V911" s="46"/>
      <c r="W911" s="46"/>
      <c r="X911" s="46"/>
      <c r="Y911" s="46"/>
      <c r="Z911" s="46"/>
      <c r="AA911" s="46"/>
      <c r="AB911" s="46"/>
      <c r="AC911" s="46"/>
      <c r="AD911" s="46"/>
      <c r="AE911" s="46"/>
      <c r="AF911" s="46"/>
      <c r="AG911" s="46"/>
      <c r="AH911" s="46"/>
      <c r="AI911" s="46"/>
      <c r="AJ911" s="46"/>
      <c r="AK911" s="46"/>
      <c r="AL911" s="46"/>
    </row>
    <row r="912">
      <c r="A912" s="50"/>
      <c r="B912" s="46"/>
      <c r="C912" s="46"/>
      <c r="D912" s="46"/>
      <c r="E912" s="70"/>
      <c r="F912" s="50"/>
      <c r="G912" s="50"/>
      <c r="H912" s="50"/>
      <c r="I912" s="50"/>
      <c r="J912" s="102"/>
      <c r="K912" s="46"/>
      <c r="L912" s="46"/>
      <c r="M912" s="46"/>
      <c r="N912" s="46"/>
      <c r="O912" s="46"/>
      <c r="P912" s="46"/>
      <c r="Q912" s="46"/>
      <c r="R912" s="46"/>
      <c r="S912" s="46"/>
      <c r="T912" s="46"/>
      <c r="U912" s="46"/>
      <c r="V912" s="46"/>
      <c r="W912" s="46"/>
      <c r="X912" s="46"/>
      <c r="Y912" s="46"/>
      <c r="Z912" s="46"/>
      <c r="AA912" s="46"/>
      <c r="AB912" s="46"/>
      <c r="AC912" s="46"/>
      <c r="AD912" s="46"/>
      <c r="AE912" s="46"/>
      <c r="AF912" s="46"/>
      <c r="AG912" s="46"/>
      <c r="AH912" s="46"/>
      <c r="AI912" s="46"/>
      <c r="AJ912" s="46"/>
      <c r="AK912" s="46"/>
      <c r="AL912" s="46"/>
    </row>
    <row r="913">
      <c r="A913" s="50"/>
      <c r="B913" s="46"/>
      <c r="C913" s="46"/>
      <c r="D913" s="46"/>
      <c r="E913" s="70"/>
      <c r="F913" s="50"/>
      <c r="G913" s="50"/>
      <c r="H913" s="50"/>
      <c r="I913" s="50"/>
      <c r="J913" s="102"/>
      <c r="K913" s="46"/>
      <c r="L913" s="46"/>
      <c r="M913" s="46"/>
      <c r="N913" s="46"/>
      <c r="O913" s="46"/>
      <c r="P913" s="46"/>
      <c r="Q913" s="46"/>
      <c r="R913" s="46"/>
      <c r="S913" s="46"/>
      <c r="T913" s="46"/>
      <c r="U913" s="46"/>
      <c r="V913" s="46"/>
      <c r="W913" s="46"/>
      <c r="X913" s="46"/>
      <c r="Y913" s="46"/>
      <c r="Z913" s="46"/>
      <c r="AA913" s="46"/>
      <c r="AB913" s="46"/>
      <c r="AC913" s="46"/>
      <c r="AD913" s="46"/>
      <c r="AE913" s="46"/>
      <c r="AF913" s="46"/>
      <c r="AG913" s="46"/>
      <c r="AH913" s="46"/>
      <c r="AI913" s="46"/>
      <c r="AJ913" s="46"/>
      <c r="AK913" s="46"/>
      <c r="AL913" s="46"/>
    </row>
    <row r="914">
      <c r="A914" s="50"/>
      <c r="B914" s="46"/>
      <c r="C914" s="46"/>
      <c r="D914" s="46"/>
      <c r="E914" s="70"/>
      <c r="F914" s="50"/>
      <c r="G914" s="50"/>
      <c r="H914" s="50"/>
      <c r="I914" s="50"/>
      <c r="J914" s="102"/>
      <c r="K914" s="46"/>
      <c r="L914" s="46"/>
      <c r="M914" s="46"/>
      <c r="N914" s="46"/>
      <c r="O914" s="46"/>
      <c r="P914" s="46"/>
      <c r="Q914" s="46"/>
      <c r="R914" s="46"/>
      <c r="S914" s="46"/>
      <c r="T914" s="46"/>
      <c r="U914" s="46"/>
      <c r="V914" s="46"/>
      <c r="W914" s="46"/>
      <c r="X914" s="46"/>
      <c r="Y914" s="46"/>
      <c r="Z914" s="46"/>
      <c r="AA914" s="46"/>
      <c r="AB914" s="46"/>
      <c r="AC914" s="46"/>
      <c r="AD914" s="46"/>
      <c r="AE914" s="46"/>
      <c r="AF914" s="46"/>
      <c r="AG914" s="46"/>
      <c r="AH914" s="46"/>
      <c r="AI914" s="46"/>
      <c r="AJ914" s="46"/>
      <c r="AK914" s="46"/>
      <c r="AL914" s="46"/>
    </row>
    <row r="915">
      <c r="A915" s="50"/>
      <c r="B915" s="46"/>
      <c r="C915" s="46"/>
      <c r="D915" s="46"/>
      <c r="E915" s="70"/>
      <c r="F915" s="50"/>
      <c r="G915" s="50"/>
      <c r="H915" s="50"/>
      <c r="I915" s="50"/>
      <c r="J915" s="102"/>
      <c r="K915" s="46"/>
      <c r="L915" s="46"/>
      <c r="M915" s="46"/>
      <c r="N915" s="46"/>
      <c r="O915" s="46"/>
      <c r="P915" s="46"/>
      <c r="Q915" s="46"/>
      <c r="R915" s="46"/>
      <c r="S915" s="46"/>
      <c r="T915" s="46"/>
      <c r="U915" s="46"/>
      <c r="V915" s="46"/>
      <c r="W915" s="46"/>
      <c r="X915" s="46"/>
      <c r="Y915" s="46"/>
      <c r="Z915" s="46"/>
      <c r="AA915" s="46"/>
      <c r="AB915" s="46"/>
      <c r="AC915" s="46"/>
      <c r="AD915" s="46"/>
      <c r="AE915" s="46"/>
      <c r="AF915" s="46"/>
      <c r="AG915" s="46"/>
      <c r="AH915" s="46"/>
      <c r="AI915" s="46"/>
      <c r="AJ915" s="46"/>
      <c r="AK915" s="46"/>
      <c r="AL915" s="46"/>
    </row>
    <row r="916">
      <c r="A916" s="50"/>
      <c r="B916" s="46"/>
      <c r="C916" s="46"/>
      <c r="D916" s="46"/>
      <c r="E916" s="70"/>
      <c r="F916" s="50"/>
      <c r="G916" s="50"/>
      <c r="H916" s="50"/>
      <c r="I916" s="50"/>
      <c r="J916" s="102"/>
      <c r="K916" s="46"/>
      <c r="L916" s="46"/>
      <c r="M916" s="46"/>
      <c r="N916" s="46"/>
      <c r="O916" s="46"/>
      <c r="P916" s="46"/>
      <c r="Q916" s="46"/>
      <c r="R916" s="46"/>
      <c r="S916" s="46"/>
      <c r="T916" s="46"/>
      <c r="U916" s="46"/>
      <c r="V916" s="46"/>
      <c r="W916" s="46"/>
      <c r="X916" s="46"/>
      <c r="Y916" s="46"/>
      <c r="Z916" s="46"/>
      <c r="AA916" s="46"/>
      <c r="AB916" s="46"/>
      <c r="AC916" s="46"/>
      <c r="AD916" s="46"/>
      <c r="AE916" s="46"/>
      <c r="AF916" s="46"/>
      <c r="AG916" s="46"/>
      <c r="AH916" s="46"/>
      <c r="AI916" s="46"/>
      <c r="AJ916" s="46"/>
      <c r="AK916" s="46"/>
      <c r="AL916" s="46"/>
    </row>
    <row r="917">
      <c r="A917" s="50"/>
      <c r="B917" s="46"/>
      <c r="C917" s="46"/>
      <c r="D917" s="46"/>
      <c r="E917" s="70"/>
      <c r="F917" s="50"/>
      <c r="G917" s="50"/>
      <c r="H917" s="50"/>
      <c r="I917" s="50"/>
      <c r="J917" s="102"/>
      <c r="K917" s="46"/>
      <c r="L917" s="46"/>
      <c r="M917" s="46"/>
      <c r="N917" s="46"/>
      <c r="O917" s="46"/>
      <c r="P917" s="46"/>
      <c r="Q917" s="46"/>
      <c r="R917" s="46"/>
      <c r="S917" s="46"/>
      <c r="T917" s="46"/>
      <c r="U917" s="46"/>
      <c r="V917" s="46"/>
      <c r="W917" s="46"/>
      <c r="X917" s="46"/>
      <c r="Y917" s="46"/>
      <c r="Z917" s="46"/>
      <c r="AA917" s="46"/>
      <c r="AB917" s="46"/>
      <c r="AC917" s="46"/>
      <c r="AD917" s="46"/>
      <c r="AE917" s="46"/>
      <c r="AF917" s="46"/>
      <c r="AG917" s="46"/>
      <c r="AH917" s="46"/>
      <c r="AI917" s="46"/>
      <c r="AJ917" s="46"/>
      <c r="AK917" s="46"/>
      <c r="AL917" s="46"/>
    </row>
    <row r="918">
      <c r="A918" s="50"/>
      <c r="B918" s="46"/>
      <c r="C918" s="46"/>
      <c r="D918" s="46"/>
      <c r="E918" s="70"/>
      <c r="F918" s="50"/>
      <c r="G918" s="50"/>
      <c r="H918" s="50"/>
      <c r="I918" s="50"/>
      <c r="J918" s="102"/>
      <c r="K918" s="46"/>
      <c r="L918" s="46"/>
      <c r="M918" s="46"/>
      <c r="N918" s="46"/>
      <c r="O918" s="46"/>
      <c r="P918" s="46"/>
      <c r="Q918" s="46"/>
      <c r="R918" s="46"/>
      <c r="S918" s="46"/>
      <c r="T918" s="46"/>
      <c r="U918" s="46"/>
      <c r="V918" s="46"/>
      <c r="W918" s="46"/>
      <c r="X918" s="46"/>
      <c r="Y918" s="46"/>
      <c r="Z918" s="46"/>
      <c r="AA918" s="46"/>
      <c r="AB918" s="46"/>
      <c r="AC918" s="46"/>
      <c r="AD918" s="46"/>
      <c r="AE918" s="46"/>
      <c r="AF918" s="46"/>
      <c r="AG918" s="46"/>
      <c r="AH918" s="46"/>
      <c r="AI918" s="46"/>
      <c r="AJ918" s="46"/>
      <c r="AK918" s="46"/>
      <c r="AL918" s="46"/>
    </row>
    <row r="919">
      <c r="A919" s="50"/>
      <c r="B919" s="46"/>
      <c r="C919" s="46"/>
      <c r="D919" s="46"/>
      <c r="E919" s="70"/>
      <c r="F919" s="50"/>
      <c r="G919" s="50"/>
      <c r="H919" s="50"/>
      <c r="I919" s="50"/>
      <c r="J919" s="102"/>
      <c r="K919" s="46"/>
      <c r="L919" s="46"/>
      <c r="M919" s="46"/>
      <c r="N919" s="46"/>
      <c r="O919" s="46"/>
      <c r="P919" s="46"/>
      <c r="Q919" s="46"/>
      <c r="R919" s="46"/>
      <c r="S919" s="46"/>
      <c r="T919" s="46"/>
      <c r="U919" s="46"/>
      <c r="V919" s="46"/>
      <c r="W919" s="46"/>
      <c r="X919" s="46"/>
      <c r="Y919" s="46"/>
      <c r="Z919" s="46"/>
      <c r="AA919" s="46"/>
      <c r="AB919" s="46"/>
      <c r="AC919" s="46"/>
      <c r="AD919" s="46"/>
      <c r="AE919" s="46"/>
      <c r="AF919" s="46"/>
      <c r="AG919" s="46"/>
      <c r="AH919" s="46"/>
      <c r="AI919" s="46"/>
      <c r="AJ919" s="46"/>
      <c r="AK919" s="46"/>
      <c r="AL919" s="46"/>
    </row>
    <row r="920">
      <c r="A920" s="50"/>
      <c r="B920" s="46"/>
      <c r="C920" s="46"/>
      <c r="D920" s="46"/>
      <c r="E920" s="70"/>
      <c r="F920" s="50"/>
      <c r="G920" s="50"/>
      <c r="H920" s="50"/>
      <c r="I920" s="50"/>
      <c r="J920" s="102"/>
      <c r="K920" s="46"/>
      <c r="L920" s="46"/>
      <c r="M920" s="46"/>
      <c r="N920" s="46"/>
      <c r="O920" s="46"/>
      <c r="P920" s="46"/>
      <c r="Q920" s="46"/>
      <c r="R920" s="46"/>
      <c r="S920" s="46"/>
      <c r="T920" s="46"/>
      <c r="U920" s="46"/>
      <c r="V920" s="46"/>
      <c r="W920" s="46"/>
      <c r="X920" s="46"/>
      <c r="Y920" s="46"/>
      <c r="Z920" s="46"/>
      <c r="AA920" s="46"/>
      <c r="AB920" s="46"/>
      <c r="AC920" s="46"/>
      <c r="AD920" s="46"/>
      <c r="AE920" s="46"/>
      <c r="AF920" s="46"/>
      <c r="AG920" s="46"/>
      <c r="AH920" s="46"/>
      <c r="AI920" s="46"/>
      <c r="AJ920" s="46"/>
      <c r="AK920" s="46"/>
      <c r="AL920" s="46"/>
    </row>
    <row r="921">
      <c r="A921" s="50"/>
      <c r="B921" s="46"/>
      <c r="C921" s="46"/>
      <c r="D921" s="46"/>
      <c r="E921" s="70"/>
      <c r="F921" s="50"/>
      <c r="G921" s="50"/>
      <c r="H921" s="50"/>
      <c r="I921" s="50"/>
      <c r="J921" s="102"/>
      <c r="K921" s="46"/>
      <c r="L921" s="46"/>
      <c r="M921" s="46"/>
      <c r="N921" s="46"/>
      <c r="O921" s="46"/>
      <c r="P921" s="46"/>
      <c r="Q921" s="46"/>
      <c r="R921" s="46"/>
      <c r="S921" s="46"/>
      <c r="T921" s="46"/>
      <c r="U921" s="46"/>
      <c r="V921" s="46"/>
      <c r="W921" s="46"/>
      <c r="X921" s="46"/>
      <c r="Y921" s="46"/>
      <c r="Z921" s="46"/>
      <c r="AA921" s="46"/>
      <c r="AB921" s="46"/>
      <c r="AC921" s="46"/>
      <c r="AD921" s="46"/>
      <c r="AE921" s="46"/>
      <c r="AF921" s="46"/>
      <c r="AG921" s="46"/>
      <c r="AH921" s="46"/>
      <c r="AI921" s="46"/>
      <c r="AJ921" s="46"/>
      <c r="AK921" s="46"/>
      <c r="AL921" s="46"/>
    </row>
    <row r="922">
      <c r="A922" s="50"/>
      <c r="B922" s="46"/>
      <c r="C922" s="46"/>
      <c r="D922" s="46"/>
      <c r="E922" s="70"/>
      <c r="F922" s="50"/>
      <c r="G922" s="50"/>
      <c r="H922" s="50"/>
      <c r="I922" s="50"/>
      <c r="J922" s="102"/>
      <c r="K922" s="46"/>
      <c r="L922" s="46"/>
      <c r="M922" s="46"/>
      <c r="N922" s="46"/>
      <c r="O922" s="46"/>
      <c r="P922" s="46"/>
      <c r="Q922" s="46"/>
      <c r="R922" s="46"/>
      <c r="S922" s="46"/>
      <c r="T922" s="46"/>
      <c r="U922" s="46"/>
      <c r="V922" s="46"/>
      <c r="W922" s="46"/>
      <c r="X922" s="46"/>
      <c r="Y922" s="46"/>
      <c r="Z922" s="46"/>
      <c r="AA922" s="46"/>
      <c r="AB922" s="46"/>
      <c r="AC922" s="46"/>
      <c r="AD922" s="46"/>
      <c r="AE922" s="46"/>
      <c r="AF922" s="46"/>
      <c r="AG922" s="46"/>
      <c r="AH922" s="46"/>
      <c r="AI922" s="46"/>
      <c r="AJ922" s="46"/>
      <c r="AK922" s="46"/>
      <c r="AL922" s="46"/>
    </row>
    <row r="923">
      <c r="A923" s="50"/>
      <c r="B923" s="46"/>
      <c r="C923" s="46"/>
      <c r="D923" s="46"/>
      <c r="E923" s="70"/>
      <c r="F923" s="50"/>
      <c r="G923" s="50"/>
      <c r="H923" s="50"/>
      <c r="I923" s="50"/>
      <c r="J923" s="102"/>
      <c r="K923" s="46"/>
      <c r="L923" s="46"/>
      <c r="M923" s="46"/>
      <c r="N923" s="46"/>
      <c r="O923" s="46"/>
      <c r="P923" s="46"/>
      <c r="Q923" s="46"/>
      <c r="R923" s="46"/>
      <c r="S923" s="46"/>
      <c r="T923" s="46"/>
      <c r="U923" s="46"/>
      <c r="V923" s="46"/>
      <c r="W923" s="46"/>
      <c r="X923" s="46"/>
      <c r="Y923" s="46"/>
      <c r="Z923" s="46"/>
      <c r="AA923" s="46"/>
      <c r="AB923" s="46"/>
      <c r="AC923" s="46"/>
      <c r="AD923" s="46"/>
      <c r="AE923" s="46"/>
      <c r="AF923" s="46"/>
      <c r="AG923" s="46"/>
      <c r="AH923" s="46"/>
      <c r="AI923" s="46"/>
      <c r="AJ923" s="46"/>
      <c r="AK923" s="46"/>
      <c r="AL923" s="46"/>
    </row>
    <row r="924">
      <c r="A924" s="50"/>
      <c r="B924" s="46"/>
      <c r="C924" s="46"/>
      <c r="D924" s="46"/>
      <c r="E924" s="70"/>
      <c r="F924" s="50"/>
      <c r="G924" s="50"/>
      <c r="H924" s="50"/>
      <c r="I924" s="50"/>
      <c r="J924" s="102"/>
      <c r="K924" s="46"/>
      <c r="L924" s="46"/>
      <c r="M924" s="46"/>
      <c r="N924" s="46"/>
      <c r="O924" s="46"/>
      <c r="P924" s="46"/>
      <c r="Q924" s="46"/>
      <c r="R924" s="46"/>
      <c r="S924" s="46"/>
      <c r="T924" s="46"/>
      <c r="U924" s="46"/>
      <c r="V924" s="46"/>
      <c r="W924" s="46"/>
      <c r="X924" s="46"/>
      <c r="Y924" s="46"/>
      <c r="Z924" s="46"/>
      <c r="AA924" s="46"/>
      <c r="AB924" s="46"/>
      <c r="AC924" s="46"/>
      <c r="AD924" s="46"/>
      <c r="AE924" s="46"/>
      <c r="AF924" s="46"/>
      <c r="AG924" s="46"/>
      <c r="AH924" s="46"/>
      <c r="AI924" s="46"/>
      <c r="AJ924" s="46"/>
      <c r="AK924" s="46"/>
      <c r="AL924" s="46"/>
    </row>
    <row r="925">
      <c r="A925" s="50"/>
      <c r="B925" s="46"/>
      <c r="C925" s="46"/>
      <c r="D925" s="46"/>
      <c r="E925" s="70"/>
      <c r="F925" s="50"/>
      <c r="G925" s="50"/>
      <c r="H925" s="50"/>
      <c r="I925" s="50"/>
      <c r="J925" s="102"/>
      <c r="K925" s="46"/>
      <c r="L925" s="46"/>
      <c r="M925" s="46"/>
      <c r="N925" s="46"/>
      <c r="O925" s="46"/>
      <c r="P925" s="46"/>
      <c r="Q925" s="46"/>
      <c r="R925" s="46"/>
      <c r="S925" s="46"/>
      <c r="T925" s="46"/>
      <c r="U925" s="46"/>
      <c r="V925" s="46"/>
      <c r="W925" s="46"/>
      <c r="X925" s="46"/>
      <c r="Y925" s="46"/>
      <c r="Z925" s="46"/>
      <c r="AA925" s="46"/>
      <c r="AB925" s="46"/>
      <c r="AC925" s="46"/>
      <c r="AD925" s="46"/>
      <c r="AE925" s="46"/>
      <c r="AF925" s="46"/>
      <c r="AG925" s="46"/>
      <c r="AH925" s="46"/>
      <c r="AI925" s="46"/>
      <c r="AJ925" s="46"/>
      <c r="AK925" s="46"/>
      <c r="AL925" s="46"/>
    </row>
    <row r="926">
      <c r="A926" s="50"/>
      <c r="B926" s="46"/>
      <c r="C926" s="46"/>
      <c r="D926" s="46"/>
      <c r="E926" s="70"/>
      <c r="F926" s="50"/>
      <c r="G926" s="50"/>
      <c r="H926" s="50"/>
      <c r="I926" s="50"/>
      <c r="J926" s="102"/>
      <c r="K926" s="46"/>
      <c r="L926" s="46"/>
      <c r="M926" s="46"/>
      <c r="N926" s="46"/>
      <c r="O926" s="46"/>
      <c r="P926" s="46"/>
      <c r="Q926" s="46"/>
      <c r="R926" s="46"/>
      <c r="S926" s="46"/>
      <c r="T926" s="46"/>
      <c r="U926" s="46"/>
      <c r="V926" s="46"/>
      <c r="W926" s="46"/>
      <c r="X926" s="46"/>
      <c r="Y926" s="46"/>
      <c r="Z926" s="46"/>
      <c r="AA926" s="46"/>
      <c r="AB926" s="46"/>
      <c r="AC926" s="46"/>
      <c r="AD926" s="46"/>
      <c r="AE926" s="46"/>
      <c r="AF926" s="46"/>
      <c r="AG926" s="46"/>
      <c r="AH926" s="46"/>
      <c r="AI926" s="46"/>
      <c r="AJ926" s="46"/>
      <c r="AK926" s="46"/>
      <c r="AL926" s="46"/>
    </row>
    <row r="927">
      <c r="A927" s="50"/>
      <c r="B927" s="46"/>
      <c r="C927" s="46"/>
      <c r="D927" s="46"/>
      <c r="E927" s="70"/>
      <c r="F927" s="50"/>
      <c r="G927" s="50"/>
      <c r="H927" s="50"/>
      <c r="I927" s="50"/>
      <c r="J927" s="102"/>
      <c r="K927" s="46"/>
      <c r="L927" s="46"/>
      <c r="M927" s="46"/>
      <c r="N927" s="46"/>
      <c r="O927" s="46"/>
      <c r="P927" s="46"/>
      <c r="Q927" s="46"/>
      <c r="R927" s="46"/>
      <c r="S927" s="46"/>
      <c r="T927" s="46"/>
      <c r="U927" s="46"/>
      <c r="V927" s="46"/>
      <c r="W927" s="46"/>
      <c r="X927" s="46"/>
      <c r="Y927" s="46"/>
      <c r="Z927" s="46"/>
      <c r="AA927" s="46"/>
      <c r="AB927" s="46"/>
      <c r="AC927" s="46"/>
      <c r="AD927" s="46"/>
      <c r="AE927" s="46"/>
      <c r="AF927" s="46"/>
      <c r="AG927" s="46"/>
      <c r="AH927" s="46"/>
      <c r="AI927" s="46"/>
      <c r="AJ927" s="46"/>
      <c r="AK927" s="46"/>
      <c r="AL927" s="46"/>
    </row>
    <row r="928">
      <c r="A928" s="50"/>
      <c r="B928" s="46"/>
      <c r="C928" s="46"/>
      <c r="D928" s="46"/>
      <c r="E928" s="70"/>
      <c r="F928" s="50"/>
      <c r="G928" s="50"/>
      <c r="H928" s="50"/>
      <c r="I928" s="50"/>
      <c r="J928" s="102"/>
      <c r="K928" s="46"/>
      <c r="L928" s="46"/>
      <c r="M928" s="46"/>
      <c r="N928" s="46"/>
      <c r="O928" s="46"/>
      <c r="P928" s="46"/>
      <c r="Q928" s="46"/>
      <c r="R928" s="46"/>
      <c r="S928" s="46"/>
      <c r="T928" s="46"/>
      <c r="U928" s="46"/>
      <c r="V928" s="46"/>
      <c r="W928" s="46"/>
      <c r="X928" s="46"/>
      <c r="Y928" s="46"/>
      <c r="Z928" s="46"/>
      <c r="AA928" s="46"/>
      <c r="AB928" s="46"/>
      <c r="AC928" s="46"/>
      <c r="AD928" s="46"/>
      <c r="AE928" s="46"/>
      <c r="AF928" s="46"/>
      <c r="AG928" s="46"/>
      <c r="AH928" s="46"/>
      <c r="AI928" s="46"/>
      <c r="AJ928" s="46"/>
      <c r="AK928" s="46"/>
      <c r="AL928" s="46"/>
    </row>
    <row r="929">
      <c r="A929" s="50"/>
      <c r="B929" s="46"/>
      <c r="C929" s="46"/>
      <c r="D929" s="46"/>
      <c r="E929" s="70"/>
      <c r="F929" s="50"/>
      <c r="G929" s="50"/>
      <c r="H929" s="50"/>
      <c r="I929" s="50"/>
      <c r="J929" s="102"/>
      <c r="K929" s="46"/>
      <c r="L929" s="46"/>
      <c r="M929" s="46"/>
      <c r="N929" s="46"/>
      <c r="O929" s="46"/>
      <c r="P929" s="46"/>
      <c r="Q929" s="46"/>
      <c r="R929" s="46"/>
      <c r="S929" s="46"/>
      <c r="T929" s="46"/>
      <c r="U929" s="46"/>
      <c r="V929" s="46"/>
      <c r="W929" s="46"/>
      <c r="X929" s="46"/>
      <c r="Y929" s="46"/>
      <c r="Z929" s="46"/>
      <c r="AA929" s="46"/>
      <c r="AB929" s="46"/>
      <c r="AC929" s="46"/>
      <c r="AD929" s="46"/>
      <c r="AE929" s="46"/>
      <c r="AF929" s="46"/>
      <c r="AG929" s="46"/>
      <c r="AH929" s="46"/>
      <c r="AI929" s="46"/>
      <c r="AJ929" s="46"/>
      <c r="AK929" s="46"/>
      <c r="AL929" s="46"/>
    </row>
    <row r="930">
      <c r="A930" s="50"/>
      <c r="B930" s="46"/>
      <c r="C930" s="46"/>
      <c r="D930" s="46"/>
      <c r="E930" s="70"/>
      <c r="F930" s="50"/>
      <c r="G930" s="50"/>
      <c r="H930" s="50"/>
      <c r="I930" s="50"/>
      <c r="J930" s="102"/>
      <c r="K930" s="46"/>
      <c r="L930" s="46"/>
      <c r="M930" s="46"/>
      <c r="N930" s="46"/>
      <c r="O930" s="46"/>
      <c r="P930" s="46"/>
      <c r="Q930" s="46"/>
      <c r="R930" s="46"/>
      <c r="S930" s="46"/>
      <c r="T930" s="46"/>
      <c r="U930" s="46"/>
      <c r="V930" s="46"/>
      <c r="W930" s="46"/>
      <c r="X930" s="46"/>
      <c r="Y930" s="46"/>
      <c r="Z930" s="46"/>
      <c r="AA930" s="46"/>
      <c r="AB930" s="46"/>
      <c r="AC930" s="46"/>
      <c r="AD930" s="46"/>
      <c r="AE930" s="46"/>
      <c r="AF930" s="46"/>
      <c r="AG930" s="46"/>
      <c r="AH930" s="46"/>
      <c r="AI930" s="46"/>
      <c r="AJ930" s="46"/>
      <c r="AK930" s="46"/>
      <c r="AL930" s="46"/>
    </row>
    <row r="931">
      <c r="A931" s="50"/>
      <c r="B931" s="46"/>
      <c r="C931" s="46"/>
      <c r="D931" s="46"/>
      <c r="E931" s="70"/>
      <c r="F931" s="50"/>
      <c r="G931" s="50"/>
      <c r="H931" s="50"/>
      <c r="I931" s="50"/>
      <c r="J931" s="102"/>
      <c r="K931" s="46"/>
      <c r="L931" s="46"/>
      <c r="M931" s="46"/>
      <c r="N931" s="46"/>
      <c r="O931" s="46"/>
      <c r="P931" s="46"/>
      <c r="Q931" s="46"/>
      <c r="R931" s="46"/>
      <c r="S931" s="46"/>
      <c r="T931" s="46"/>
      <c r="U931" s="46"/>
      <c r="V931" s="46"/>
      <c r="W931" s="46"/>
      <c r="X931" s="46"/>
      <c r="Y931" s="46"/>
      <c r="Z931" s="46"/>
      <c r="AA931" s="46"/>
      <c r="AB931" s="46"/>
      <c r="AC931" s="46"/>
      <c r="AD931" s="46"/>
      <c r="AE931" s="46"/>
      <c r="AF931" s="46"/>
      <c r="AG931" s="46"/>
      <c r="AH931" s="46"/>
      <c r="AI931" s="46"/>
      <c r="AJ931" s="46"/>
      <c r="AK931" s="46"/>
      <c r="AL931" s="46"/>
    </row>
    <row r="932">
      <c r="A932" s="50"/>
      <c r="B932" s="46"/>
      <c r="C932" s="46"/>
      <c r="D932" s="46"/>
      <c r="E932" s="70"/>
      <c r="F932" s="50"/>
      <c r="G932" s="50"/>
      <c r="H932" s="50"/>
      <c r="I932" s="50"/>
      <c r="J932" s="102"/>
      <c r="K932" s="46"/>
      <c r="L932" s="46"/>
      <c r="M932" s="46"/>
      <c r="N932" s="46"/>
      <c r="O932" s="46"/>
      <c r="P932" s="46"/>
      <c r="Q932" s="46"/>
      <c r="R932" s="46"/>
      <c r="S932" s="46"/>
      <c r="T932" s="46"/>
      <c r="U932" s="46"/>
      <c r="V932" s="46"/>
      <c r="W932" s="46"/>
      <c r="X932" s="46"/>
      <c r="Y932" s="46"/>
      <c r="Z932" s="46"/>
      <c r="AA932" s="46"/>
      <c r="AB932" s="46"/>
      <c r="AC932" s="46"/>
      <c r="AD932" s="46"/>
      <c r="AE932" s="46"/>
      <c r="AF932" s="46"/>
      <c r="AG932" s="46"/>
      <c r="AH932" s="46"/>
      <c r="AI932" s="46"/>
      <c r="AJ932" s="46"/>
      <c r="AK932" s="46"/>
      <c r="AL932" s="46"/>
    </row>
    <row r="933">
      <c r="A933" s="50"/>
      <c r="B933" s="46"/>
      <c r="C933" s="46"/>
      <c r="D933" s="46"/>
      <c r="E933" s="70"/>
      <c r="F933" s="50"/>
      <c r="G933" s="50"/>
      <c r="H933" s="50"/>
      <c r="I933" s="50"/>
      <c r="J933" s="102"/>
      <c r="K933" s="46"/>
      <c r="L933" s="46"/>
      <c r="M933" s="46"/>
      <c r="N933" s="46"/>
      <c r="O933" s="46"/>
      <c r="P933" s="46"/>
      <c r="Q933" s="46"/>
      <c r="R933" s="46"/>
      <c r="S933" s="46"/>
      <c r="T933" s="46"/>
      <c r="U933" s="46"/>
      <c r="V933" s="46"/>
      <c r="W933" s="46"/>
      <c r="X933" s="46"/>
      <c r="Y933" s="46"/>
      <c r="Z933" s="46"/>
      <c r="AA933" s="46"/>
      <c r="AB933" s="46"/>
      <c r="AC933" s="46"/>
      <c r="AD933" s="46"/>
      <c r="AE933" s="46"/>
      <c r="AF933" s="46"/>
      <c r="AG933" s="46"/>
      <c r="AH933" s="46"/>
      <c r="AI933" s="46"/>
      <c r="AJ933" s="46"/>
      <c r="AK933" s="46"/>
      <c r="AL933" s="46"/>
    </row>
    <row r="934">
      <c r="A934" s="50"/>
      <c r="B934" s="46"/>
      <c r="C934" s="46"/>
      <c r="D934" s="46"/>
      <c r="E934" s="70"/>
      <c r="F934" s="50"/>
      <c r="G934" s="50"/>
      <c r="H934" s="50"/>
      <c r="I934" s="50"/>
      <c r="J934" s="102"/>
      <c r="K934" s="46"/>
      <c r="L934" s="46"/>
      <c r="M934" s="46"/>
      <c r="N934" s="46"/>
      <c r="O934" s="46"/>
      <c r="P934" s="46"/>
      <c r="Q934" s="46"/>
      <c r="R934" s="46"/>
      <c r="S934" s="46"/>
      <c r="T934" s="46"/>
      <c r="U934" s="46"/>
      <c r="V934" s="46"/>
      <c r="W934" s="46"/>
      <c r="X934" s="46"/>
      <c r="Y934" s="46"/>
      <c r="Z934" s="46"/>
      <c r="AA934" s="46"/>
      <c r="AB934" s="46"/>
      <c r="AC934" s="46"/>
      <c r="AD934" s="46"/>
      <c r="AE934" s="46"/>
      <c r="AF934" s="46"/>
      <c r="AG934" s="46"/>
      <c r="AH934" s="46"/>
      <c r="AI934" s="46"/>
      <c r="AJ934" s="46"/>
      <c r="AK934" s="46"/>
      <c r="AL934" s="46"/>
    </row>
    <row r="935">
      <c r="A935" s="50"/>
      <c r="B935" s="46"/>
      <c r="C935" s="46"/>
      <c r="D935" s="46"/>
      <c r="E935" s="70"/>
      <c r="F935" s="50"/>
      <c r="G935" s="50"/>
      <c r="H935" s="50"/>
      <c r="I935" s="50"/>
      <c r="J935" s="102"/>
      <c r="K935" s="46"/>
      <c r="L935" s="46"/>
      <c r="M935" s="46"/>
      <c r="N935" s="46"/>
      <c r="O935" s="46"/>
      <c r="P935" s="46"/>
      <c r="Q935" s="46"/>
      <c r="R935" s="46"/>
      <c r="S935" s="46"/>
      <c r="T935" s="46"/>
      <c r="U935" s="46"/>
      <c r="V935" s="46"/>
      <c r="W935" s="46"/>
      <c r="X935" s="46"/>
      <c r="Y935" s="46"/>
      <c r="Z935" s="46"/>
      <c r="AA935" s="46"/>
      <c r="AB935" s="46"/>
      <c r="AC935" s="46"/>
      <c r="AD935" s="46"/>
      <c r="AE935" s="46"/>
      <c r="AF935" s="46"/>
      <c r="AG935" s="46"/>
      <c r="AH935" s="46"/>
      <c r="AI935" s="46"/>
      <c r="AJ935" s="46"/>
      <c r="AK935" s="46"/>
      <c r="AL935" s="46"/>
    </row>
    <row r="936">
      <c r="A936" s="50"/>
      <c r="B936" s="46"/>
      <c r="C936" s="46"/>
      <c r="D936" s="46"/>
      <c r="E936" s="70"/>
      <c r="F936" s="50"/>
      <c r="G936" s="50"/>
      <c r="H936" s="50"/>
      <c r="I936" s="50"/>
      <c r="J936" s="102"/>
      <c r="K936" s="46"/>
      <c r="L936" s="46"/>
      <c r="M936" s="46"/>
      <c r="N936" s="46"/>
      <c r="O936" s="46"/>
      <c r="P936" s="46"/>
      <c r="Q936" s="46"/>
      <c r="R936" s="46"/>
      <c r="S936" s="46"/>
      <c r="T936" s="46"/>
      <c r="U936" s="46"/>
      <c r="V936" s="46"/>
      <c r="W936" s="46"/>
      <c r="X936" s="46"/>
      <c r="Y936" s="46"/>
      <c r="Z936" s="46"/>
      <c r="AA936" s="46"/>
      <c r="AB936" s="46"/>
      <c r="AC936" s="46"/>
      <c r="AD936" s="46"/>
      <c r="AE936" s="46"/>
      <c r="AF936" s="46"/>
      <c r="AG936" s="46"/>
      <c r="AH936" s="46"/>
      <c r="AI936" s="46"/>
      <c r="AJ936" s="46"/>
      <c r="AK936" s="46"/>
      <c r="AL936" s="46"/>
    </row>
    <row r="937">
      <c r="A937" s="50"/>
      <c r="B937" s="46"/>
      <c r="C937" s="46"/>
      <c r="D937" s="46"/>
      <c r="E937" s="70"/>
      <c r="F937" s="50"/>
      <c r="G937" s="50"/>
      <c r="H937" s="50"/>
      <c r="I937" s="50"/>
      <c r="J937" s="102"/>
      <c r="K937" s="46"/>
      <c r="L937" s="46"/>
      <c r="M937" s="46"/>
      <c r="N937" s="46"/>
      <c r="O937" s="46"/>
      <c r="P937" s="46"/>
      <c r="Q937" s="46"/>
      <c r="R937" s="46"/>
      <c r="S937" s="46"/>
      <c r="T937" s="46"/>
      <c r="U937" s="46"/>
      <c r="V937" s="46"/>
      <c r="W937" s="46"/>
      <c r="X937" s="46"/>
      <c r="Y937" s="46"/>
      <c r="Z937" s="46"/>
      <c r="AA937" s="46"/>
      <c r="AB937" s="46"/>
      <c r="AC937" s="46"/>
      <c r="AD937" s="46"/>
      <c r="AE937" s="46"/>
      <c r="AF937" s="46"/>
      <c r="AG937" s="46"/>
      <c r="AH937" s="46"/>
      <c r="AI937" s="46"/>
      <c r="AJ937" s="46"/>
      <c r="AK937" s="46"/>
      <c r="AL937" s="46"/>
    </row>
    <row r="938">
      <c r="A938" s="50"/>
      <c r="B938" s="46"/>
      <c r="C938" s="46"/>
      <c r="D938" s="46"/>
      <c r="E938" s="70"/>
      <c r="F938" s="50"/>
      <c r="G938" s="50"/>
      <c r="H938" s="50"/>
      <c r="I938" s="50"/>
      <c r="J938" s="102"/>
      <c r="K938" s="46"/>
      <c r="L938" s="46"/>
      <c r="M938" s="46"/>
      <c r="N938" s="46"/>
      <c r="O938" s="46"/>
      <c r="P938" s="46"/>
      <c r="Q938" s="46"/>
      <c r="R938" s="46"/>
      <c r="S938" s="46"/>
      <c r="T938" s="46"/>
      <c r="U938" s="46"/>
      <c r="V938" s="46"/>
      <c r="W938" s="46"/>
      <c r="X938" s="46"/>
      <c r="Y938" s="46"/>
      <c r="Z938" s="46"/>
      <c r="AA938" s="46"/>
      <c r="AB938" s="46"/>
      <c r="AC938" s="46"/>
      <c r="AD938" s="46"/>
      <c r="AE938" s="46"/>
      <c r="AF938" s="46"/>
      <c r="AG938" s="46"/>
      <c r="AH938" s="46"/>
      <c r="AI938" s="46"/>
      <c r="AJ938" s="46"/>
      <c r="AK938" s="46"/>
      <c r="AL938" s="46"/>
    </row>
    <row r="939">
      <c r="A939" s="50"/>
      <c r="B939" s="46"/>
      <c r="C939" s="46"/>
      <c r="D939" s="46"/>
      <c r="E939" s="70"/>
      <c r="F939" s="50"/>
      <c r="G939" s="50"/>
      <c r="H939" s="50"/>
      <c r="I939" s="50"/>
      <c r="J939" s="102"/>
      <c r="K939" s="46"/>
      <c r="L939" s="46"/>
      <c r="M939" s="46"/>
      <c r="N939" s="46"/>
      <c r="O939" s="46"/>
      <c r="P939" s="46"/>
      <c r="Q939" s="46"/>
      <c r="R939" s="46"/>
      <c r="S939" s="46"/>
      <c r="T939" s="46"/>
      <c r="U939" s="46"/>
      <c r="V939" s="46"/>
      <c r="W939" s="46"/>
      <c r="X939" s="46"/>
      <c r="Y939" s="46"/>
      <c r="Z939" s="46"/>
      <c r="AA939" s="46"/>
      <c r="AB939" s="46"/>
      <c r="AC939" s="46"/>
      <c r="AD939" s="46"/>
      <c r="AE939" s="46"/>
      <c r="AF939" s="46"/>
      <c r="AG939" s="46"/>
      <c r="AH939" s="46"/>
      <c r="AI939" s="46"/>
      <c r="AJ939" s="46"/>
      <c r="AK939" s="46"/>
      <c r="AL939" s="46"/>
    </row>
    <row r="940">
      <c r="A940" s="50"/>
      <c r="B940" s="46"/>
      <c r="C940" s="46"/>
      <c r="D940" s="46"/>
      <c r="E940" s="70"/>
      <c r="F940" s="50"/>
      <c r="G940" s="50"/>
      <c r="H940" s="50"/>
      <c r="I940" s="50"/>
      <c r="J940" s="102"/>
      <c r="K940" s="46"/>
      <c r="L940" s="46"/>
      <c r="M940" s="46"/>
      <c r="N940" s="46"/>
      <c r="O940" s="46"/>
      <c r="P940" s="46"/>
      <c r="Q940" s="46"/>
      <c r="R940" s="46"/>
      <c r="S940" s="46"/>
      <c r="T940" s="46"/>
      <c r="U940" s="46"/>
      <c r="V940" s="46"/>
      <c r="W940" s="46"/>
      <c r="X940" s="46"/>
      <c r="Y940" s="46"/>
      <c r="Z940" s="46"/>
      <c r="AA940" s="46"/>
      <c r="AB940" s="46"/>
      <c r="AC940" s="46"/>
      <c r="AD940" s="46"/>
      <c r="AE940" s="46"/>
      <c r="AF940" s="46"/>
      <c r="AG940" s="46"/>
      <c r="AH940" s="46"/>
      <c r="AI940" s="46"/>
      <c r="AJ940" s="46"/>
      <c r="AK940" s="46"/>
      <c r="AL940" s="46"/>
    </row>
    <row r="941">
      <c r="A941" s="50"/>
      <c r="B941" s="46"/>
      <c r="C941" s="46"/>
      <c r="D941" s="46"/>
      <c r="E941" s="70"/>
      <c r="F941" s="50"/>
      <c r="G941" s="50"/>
      <c r="H941" s="50"/>
      <c r="I941" s="50"/>
      <c r="J941" s="102"/>
      <c r="K941" s="46"/>
      <c r="L941" s="46"/>
      <c r="M941" s="46"/>
      <c r="N941" s="46"/>
      <c r="O941" s="46"/>
      <c r="P941" s="46"/>
      <c r="Q941" s="46"/>
      <c r="R941" s="46"/>
      <c r="S941" s="46"/>
      <c r="T941" s="46"/>
      <c r="U941" s="46"/>
      <c r="V941" s="46"/>
      <c r="W941" s="46"/>
      <c r="X941" s="46"/>
      <c r="Y941" s="46"/>
      <c r="Z941" s="46"/>
      <c r="AA941" s="46"/>
      <c r="AB941" s="46"/>
      <c r="AC941" s="46"/>
      <c r="AD941" s="46"/>
      <c r="AE941" s="46"/>
      <c r="AF941" s="46"/>
      <c r="AG941" s="46"/>
      <c r="AH941" s="46"/>
      <c r="AI941" s="46"/>
      <c r="AJ941" s="46"/>
      <c r="AK941" s="46"/>
      <c r="AL941" s="46"/>
    </row>
    <row r="942">
      <c r="A942" s="50"/>
      <c r="B942" s="46"/>
      <c r="C942" s="46"/>
      <c r="D942" s="46"/>
      <c r="E942" s="70"/>
      <c r="F942" s="50"/>
      <c r="G942" s="50"/>
      <c r="H942" s="50"/>
      <c r="I942" s="50"/>
      <c r="J942" s="102"/>
      <c r="K942" s="46"/>
      <c r="L942" s="46"/>
      <c r="M942" s="46"/>
      <c r="N942" s="46"/>
      <c r="O942" s="46"/>
      <c r="P942" s="46"/>
      <c r="Q942" s="46"/>
      <c r="R942" s="46"/>
      <c r="S942" s="46"/>
      <c r="T942" s="46"/>
      <c r="U942" s="46"/>
      <c r="V942" s="46"/>
      <c r="W942" s="46"/>
      <c r="X942" s="46"/>
      <c r="Y942" s="46"/>
      <c r="Z942" s="46"/>
      <c r="AA942" s="46"/>
      <c r="AB942" s="46"/>
      <c r="AC942" s="46"/>
      <c r="AD942" s="46"/>
      <c r="AE942" s="46"/>
      <c r="AF942" s="46"/>
      <c r="AG942" s="46"/>
      <c r="AH942" s="46"/>
      <c r="AI942" s="46"/>
      <c r="AJ942" s="46"/>
      <c r="AK942" s="46"/>
      <c r="AL942" s="46"/>
    </row>
    <row r="943">
      <c r="A943" s="50"/>
      <c r="B943" s="46"/>
      <c r="C943" s="46"/>
      <c r="D943" s="46"/>
      <c r="E943" s="70"/>
      <c r="F943" s="50"/>
      <c r="G943" s="50"/>
      <c r="H943" s="50"/>
      <c r="I943" s="50"/>
      <c r="J943" s="102"/>
      <c r="K943" s="46"/>
      <c r="L943" s="46"/>
      <c r="M943" s="46"/>
      <c r="N943" s="46"/>
      <c r="O943" s="46"/>
      <c r="P943" s="46"/>
      <c r="Q943" s="46"/>
      <c r="R943" s="46"/>
      <c r="S943" s="46"/>
      <c r="T943" s="46"/>
      <c r="U943" s="46"/>
      <c r="V943" s="46"/>
      <c r="W943" s="46"/>
      <c r="X943" s="46"/>
      <c r="Y943" s="46"/>
      <c r="Z943" s="46"/>
      <c r="AA943" s="46"/>
      <c r="AB943" s="46"/>
      <c r="AC943" s="46"/>
      <c r="AD943" s="46"/>
      <c r="AE943" s="46"/>
      <c r="AF943" s="46"/>
      <c r="AG943" s="46"/>
      <c r="AH943" s="46"/>
      <c r="AI943" s="46"/>
      <c r="AJ943" s="46"/>
      <c r="AK943" s="46"/>
      <c r="AL943" s="46"/>
    </row>
    <row r="944">
      <c r="A944" s="50"/>
      <c r="B944" s="46"/>
      <c r="C944" s="46"/>
      <c r="D944" s="46"/>
      <c r="E944" s="70"/>
      <c r="F944" s="50"/>
      <c r="G944" s="50"/>
      <c r="H944" s="50"/>
      <c r="I944" s="50"/>
      <c r="J944" s="102"/>
      <c r="K944" s="46"/>
      <c r="L944" s="46"/>
      <c r="M944" s="46"/>
      <c r="N944" s="46"/>
      <c r="O944" s="46"/>
      <c r="P944" s="46"/>
      <c r="Q944" s="46"/>
      <c r="R944" s="46"/>
      <c r="S944" s="46"/>
      <c r="T944" s="46"/>
      <c r="U944" s="46"/>
      <c r="V944" s="46"/>
      <c r="W944" s="46"/>
      <c r="X944" s="46"/>
      <c r="Y944" s="46"/>
      <c r="Z944" s="46"/>
      <c r="AA944" s="46"/>
      <c r="AB944" s="46"/>
      <c r="AC944" s="46"/>
      <c r="AD944" s="46"/>
      <c r="AE944" s="46"/>
      <c r="AF944" s="46"/>
      <c r="AG944" s="46"/>
      <c r="AH944" s="46"/>
      <c r="AI944" s="46"/>
      <c r="AJ944" s="46"/>
      <c r="AK944" s="46"/>
      <c r="AL944" s="46"/>
    </row>
    <row r="945">
      <c r="A945" s="50"/>
      <c r="B945" s="46"/>
      <c r="C945" s="46"/>
      <c r="D945" s="46"/>
      <c r="E945" s="70"/>
      <c r="F945" s="50"/>
      <c r="G945" s="50"/>
      <c r="H945" s="50"/>
      <c r="I945" s="50"/>
      <c r="J945" s="102"/>
      <c r="K945" s="46"/>
      <c r="L945" s="46"/>
      <c r="M945" s="46"/>
      <c r="N945" s="46"/>
      <c r="O945" s="46"/>
      <c r="P945" s="46"/>
      <c r="Q945" s="46"/>
      <c r="R945" s="46"/>
      <c r="S945" s="46"/>
      <c r="T945" s="46"/>
      <c r="U945" s="46"/>
      <c r="V945" s="46"/>
      <c r="W945" s="46"/>
      <c r="X945" s="46"/>
      <c r="Y945" s="46"/>
      <c r="Z945" s="46"/>
      <c r="AA945" s="46"/>
      <c r="AB945" s="46"/>
      <c r="AC945" s="46"/>
      <c r="AD945" s="46"/>
      <c r="AE945" s="46"/>
      <c r="AF945" s="46"/>
      <c r="AG945" s="46"/>
      <c r="AH945" s="46"/>
      <c r="AI945" s="46"/>
      <c r="AJ945" s="46"/>
      <c r="AK945" s="46"/>
      <c r="AL945" s="46"/>
    </row>
    <row r="946">
      <c r="A946" s="50"/>
      <c r="B946" s="46"/>
      <c r="C946" s="46"/>
      <c r="D946" s="46"/>
      <c r="E946" s="70"/>
      <c r="F946" s="50"/>
      <c r="G946" s="50"/>
      <c r="H946" s="50"/>
      <c r="I946" s="50"/>
      <c r="J946" s="102"/>
      <c r="K946" s="46"/>
      <c r="L946" s="46"/>
      <c r="M946" s="46"/>
      <c r="N946" s="46"/>
      <c r="O946" s="46"/>
      <c r="P946" s="46"/>
      <c r="Q946" s="46"/>
      <c r="R946" s="46"/>
      <c r="S946" s="46"/>
      <c r="T946" s="46"/>
      <c r="U946" s="46"/>
      <c r="V946" s="46"/>
      <c r="W946" s="46"/>
      <c r="X946" s="46"/>
      <c r="Y946" s="46"/>
      <c r="Z946" s="46"/>
      <c r="AA946" s="46"/>
      <c r="AB946" s="46"/>
      <c r="AC946" s="46"/>
      <c r="AD946" s="46"/>
      <c r="AE946" s="46"/>
      <c r="AF946" s="46"/>
      <c r="AG946" s="46"/>
      <c r="AH946" s="46"/>
      <c r="AI946" s="46"/>
      <c r="AJ946" s="46"/>
      <c r="AK946" s="46"/>
      <c r="AL946" s="46"/>
    </row>
    <row r="947">
      <c r="A947" s="50"/>
      <c r="B947" s="46"/>
      <c r="C947" s="46"/>
      <c r="D947" s="46"/>
      <c r="E947" s="70"/>
      <c r="F947" s="50"/>
      <c r="G947" s="50"/>
      <c r="H947" s="50"/>
      <c r="I947" s="50"/>
      <c r="J947" s="102"/>
      <c r="K947" s="46"/>
      <c r="L947" s="46"/>
      <c r="M947" s="46"/>
      <c r="N947" s="46"/>
      <c r="O947" s="46"/>
      <c r="P947" s="46"/>
      <c r="Q947" s="46"/>
      <c r="R947" s="46"/>
      <c r="S947" s="46"/>
      <c r="T947" s="46"/>
      <c r="U947" s="46"/>
      <c r="V947" s="46"/>
      <c r="W947" s="46"/>
      <c r="X947" s="46"/>
      <c r="Y947" s="46"/>
      <c r="Z947" s="46"/>
      <c r="AA947" s="46"/>
      <c r="AB947" s="46"/>
      <c r="AC947" s="46"/>
      <c r="AD947" s="46"/>
      <c r="AE947" s="46"/>
      <c r="AF947" s="46"/>
      <c r="AG947" s="46"/>
      <c r="AH947" s="46"/>
      <c r="AI947" s="46"/>
      <c r="AJ947" s="46"/>
      <c r="AK947" s="46"/>
      <c r="AL947" s="46"/>
    </row>
    <row r="948">
      <c r="A948" s="50"/>
      <c r="B948" s="46"/>
      <c r="C948" s="46"/>
      <c r="D948" s="46"/>
      <c r="E948" s="70"/>
      <c r="F948" s="50"/>
      <c r="G948" s="50"/>
      <c r="H948" s="50"/>
      <c r="I948" s="50"/>
      <c r="J948" s="102"/>
      <c r="K948" s="46"/>
      <c r="L948" s="46"/>
      <c r="M948" s="46"/>
      <c r="N948" s="46"/>
      <c r="O948" s="46"/>
      <c r="P948" s="46"/>
      <c r="Q948" s="46"/>
      <c r="R948" s="46"/>
      <c r="S948" s="46"/>
      <c r="T948" s="46"/>
      <c r="U948" s="46"/>
      <c r="V948" s="46"/>
      <c r="W948" s="46"/>
      <c r="X948" s="46"/>
      <c r="Y948" s="46"/>
      <c r="Z948" s="46"/>
      <c r="AA948" s="46"/>
      <c r="AB948" s="46"/>
      <c r="AC948" s="46"/>
      <c r="AD948" s="46"/>
      <c r="AE948" s="46"/>
      <c r="AF948" s="46"/>
      <c r="AG948" s="46"/>
      <c r="AH948" s="46"/>
      <c r="AI948" s="46"/>
      <c r="AJ948" s="46"/>
      <c r="AK948" s="46"/>
      <c r="AL948" s="46"/>
    </row>
    <row r="949">
      <c r="A949" s="50"/>
      <c r="B949" s="46"/>
      <c r="C949" s="46"/>
      <c r="D949" s="46"/>
      <c r="E949" s="70"/>
      <c r="F949" s="50"/>
      <c r="G949" s="50"/>
      <c r="H949" s="50"/>
      <c r="I949" s="50"/>
      <c r="J949" s="102"/>
      <c r="K949" s="46"/>
      <c r="L949" s="46"/>
      <c r="M949" s="46"/>
      <c r="N949" s="46"/>
      <c r="O949" s="46"/>
      <c r="P949" s="46"/>
      <c r="Q949" s="46"/>
      <c r="R949" s="46"/>
      <c r="S949" s="46"/>
      <c r="T949" s="46"/>
      <c r="U949" s="46"/>
      <c r="V949" s="46"/>
      <c r="W949" s="46"/>
      <c r="X949" s="46"/>
      <c r="Y949" s="46"/>
      <c r="Z949" s="46"/>
      <c r="AA949" s="46"/>
      <c r="AB949" s="46"/>
      <c r="AC949" s="46"/>
      <c r="AD949" s="46"/>
      <c r="AE949" s="46"/>
      <c r="AF949" s="46"/>
      <c r="AG949" s="46"/>
      <c r="AH949" s="46"/>
      <c r="AI949" s="46"/>
      <c r="AJ949" s="46"/>
      <c r="AK949" s="46"/>
      <c r="AL949" s="46"/>
    </row>
    <row r="950">
      <c r="A950" s="50"/>
      <c r="B950" s="46"/>
      <c r="C950" s="46"/>
      <c r="D950" s="46"/>
      <c r="E950" s="70"/>
      <c r="F950" s="50"/>
      <c r="G950" s="50"/>
      <c r="H950" s="50"/>
      <c r="I950" s="50"/>
      <c r="J950" s="102"/>
      <c r="K950" s="46"/>
      <c r="L950" s="46"/>
      <c r="M950" s="46"/>
      <c r="N950" s="46"/>
      <c r="O950" s="46"/>
      <c r="P950" s="46"/>
      <c r="Q950" s="46"/>
      <c r="R950" s="46"/>
      <c r="S950" s="46"/>
      <c r="T950" s="46"/>
      <c r="U950" s="46"/>
      <c r="V950" s="46"/>
      <c r="W950" s="46"/>
      <c r="X950" s="46"/>
      <c r="Y950" s="46"/>
      <c r="Z950" s="46"/>
      <c r="AA950" s="46"/>
      <c r="AB950" s="46"/>
      <c r="AC950" s="46"/>
      <c r="AD950" s="46"/>
      <c r="AE950" s="46"/>
      <c r="AF950" s="46"/>
      <c r="AG950" s="46"/>
      <c r="AH950" s="46"/>
      <c r="AI950" s="46"/>
      <c r="AJ950" s="46"/>
      <c r="AK950" s="46"/>
      <c r="AL950" s="46"/>
    </row>
    <row r="951">
      <c r="A951" s="50"/>
      <c r="B951" s="46"/>
      <c r="C951" s="46"/>
      <c r="D951" s="46"/>
      <c r="E951" s="70"/>
      <c r="F951" s="50"/>
      <c r="G951" s="50"/>
      <c r="H951" s="50"/>
      <c r="I951" s="50"/>
      <c r="J951" s="102"/>
      <c r="K951" s="46"/>
      <c r="L951" s="46"/>
      <c r="M951" s="46"/>
      <c r="N951" s="46"/>
      <c r="O951" s="46"/>
      <c r="P951" s="46"/>
      <c r="Q951" s="46"/>
      <c r="R951" s="46"/>
      <c r="S951" s="46"/>
      <c r="T951" s="46"/>
      <c r="U951" s="46"/>
      <c r="V951" s="46"/>
      <c r="W951" s="46"/>
      <c r="X951" s="46"/>
      <c r="Y951" s="46"/>
      <c r="Z951" s="46"/>
      <c r="AA951" s="46"/>
      <c r="AB951" s="46"/>
      <c r="AC951" s="46"/>
      <c r="AD951" s="46"/>
      <c r="AE951" s="46"/>
      <c r="AF951" s="46"/>
      <c r="AG951" s="46"/>
      <c r="AH951" s="46"/>
      <c r="AI951" s="46"/>
      <c r="AJ951" s="46"/>
      <c r="AK951" s="46"/>
      <c r="AL951" s="46"/>
    </row>
    <row r="952">
      <c r="A952" s="50"/>
      <c r="B952" s="46"/>
      <c r="C952" s="46"/>
      <c r="D952" s="46"/>
      <c r="E952" s="70"/>
      <c r="F952" s="50"/>
      <c r="G952" s="50"/>
      <c r="H952" s="50"/>
      <c r="I952" s="50"/>
      <c r="J952" s="102"/>
      <c r="K952" s="46"/>
      <c r="L952" s="46"/>
      <c r="M952" s="46"/>
      <c r="N952" s="46"/>
      <c r="O952" s="46"/>
      <c r="P952" s="46"/>
      <c r="Q952" s="46"/>
      <c r="R952" s="46"/>
      <c r="S952" s="46"/>
      <c r="T952" s="46"/>
      <c r="U952" s="46"/>
      <c r="V952" s="46"/>
      <c r="W952" s="46"/>
      <c r="X952" s="46"/>
      <c r="Y952" s="46"/>
      <c r="Z952" s="46"/>
      <c r="AA952" s="46"/>
      <c r="AB952" s="46"/>
      <c r="AC952" s="46"/>
      <c r="AD952" s="46"/>
      <c r="AE952" s="46"/>
      <c r="AF952" s="46"/>
      <c r="AG952" s="46"/>
      <c r="AH952" s="46"/>
      <c r="AI952" s="46"/>
      <c r="AJ952" s="46"/>
      <c r="AK952" s="46"/>
      <c r="AL952" s="46"/>
    </row>
    <row r="953">
      <c r="A953" s="50"/>
      <c r="B953" s="46"/>
      <c r="C953" s="46"/>
      <c r="D953" s="46"/>
      <c r="E953" s="70"/>
      <c r="F953" s="50"/>
      <c r="G953" s="50"/>
      <c r="H953" s="50"/>
      <c r="I953" s="50"/>
      <c r="J953" s="102"/>
      <c r="K953" s="46"/>
      <c r="L953" s="46"/>
      <c r="M953" s="46"/>
      <c r="N953" s="46"/>
      <c r="O953" s="46"/>
      <c r="P953" s="46"/>
      <c r="Q953" s="46"/>
      <c r="R953" s="46"/>
      <c r="S953" s="46"/>
      <c r="T953" s="46"/>
      <c r="U953" s="46"/>
      <c r="V953" s="46"/>
      <c r="W953" s="46"/>
      <c r="X953" s="46"/>
      <c r="Y953" s="46"/>
      <c r="Z953" s="46"/>
      <c r="AA953" s="46"/>
      <c r="AB953" s="46"/>
      <c r="AC953" s="46"/>
      <c r="AD953" s="46"/>
      <c r="AE953" s="46"/>
      <c r="AF953" s="46"/>
      <c r="AG953" s="46"/>
      <c r="AH953" s="46"/>
      <c r="AI953" s="46"/>
      <c r="AJ953" s="46"/>
      <c r="AK953" s="46"/>
      <c r="AL953" s="46"/>
    </row>
    <row r="954">
      <c r="A954" s="50"/>
      <c r="B954" s="46"/>
      <c r="C954" s="46"/>
      <c r="D954" s="46"/>
      <c r="E954" s="70"/>
      <c r="F954" s="50"/>
      <c r="G954" s="50"/>
      <c r="H954" s="50"/>
      <c r="I954" s="50"/>
      <c r="J954" s="102"/>
      <c r="K954" s="46"/>
      <c r="L954" s="46"/>
      <c r="M954" s="46"/>
      <c r="N954" s="46"/>
      <c r="O954" s="46"/>
      <c r="P954" s="46"/>
      <c r="Q954" s="46"/>
      <c r="R954" s="46"/>
      <c r="S954" s="46"/>
      <c r="T954" s="46"/>
      <c r="U954" s="46"/>
      <c r="V954" s="46"/>
      <c r="W954" s="46"/>
      <c r="X954" s="46"/>
      <c r="Y954" s="46"/>
      <c r="Z954" s="46"/>
      <c r="AA954" s="46"/>
      <c r="AB954" s="46"/>
      <c r="AC954" s="46"/>
      <c r="AD954" s="46"/>
      <c r="AE954" s="46"/>
      <c r="AF954" s="46"/>
      <c r="AG954" s="46"/>
      <c r="AH954" s="46"/>
      <c r="AI954" s="46"/>
      <c r="AJ954" s="46"/>
      <c r="AK954" s="46"/>
      <c r="AL954" s="46"/>
    </row>
    <row r="955">
      <c r="A955" s="50"/>
      <c r="B955" s="46"/>
      <c r="C955" s="46"/>
      <c r="D955" s="46"/>
      <c r="E955" s="70"/>
      <c r="F955" s="50"/>
      <c r="G955" s="50"/>
      <c r="H955" s="50"/>
      <c r="I955" s="50"/>
      <c r="J955" s="102"/>
      <c r="K955" s="46"/>
      <c r="L955" s="46"/>
      <c r="M955" s="46"/>
      <c r="N955" s="46"/>
      <c r="O955" s="46"/>
      <c r="P955" s="46"/>
      <c r="Q955" s="46"/>
      <c r="R955" s="46"/>
      <c r="S955" s="46"/>
      <c r="T955" s="46"/>
      <c r="U955" s="46"/>
      <c r="V955" s="46"/>
      <c r="W955" s="46"/>
      <c r="X955" s="46"/>
      <c r="Y955" s="46"/>
      <c r="Z955" s="46"/>
      <c r="AA955" s="46"/>
      <c r="AB955" s="46"/>
      <c r="AC955" s="46"/>
      <c r="AD955" s="46"/>
      <c r="AE955" s="46"/>
      <c r="AF955" s="46"/>
      <c r="AG955" s="46"/>
      <c r="AH955" s="46"/>
      <c r="AI955" s="46"/>
      <c r="AJ955" s="46"/>
      <c r="AK955" s="46"/>
      <c r="AL955" s="46"/>
    </row>
    <row r="956">
      <c r="A956" s="50"/>
      <c r="B956" s="46"/>
      <c r="C956" s="46"/>
      <c r="D956" s="46"/>
      <c r="E956" s="70"/>
      <c r="F956" s="50"/>
      <c r="G956" s="50"/>
      <c r="H956" s="50"/>
      <c r="I956" s="50"/>
      <c r="J956" s="102"/>
      <c r="K956" s="46"/>
      <c r="L956" s="46"/>
      <c r="M956" s="46"/>
      <c r="N956" s="46"/>
      <c r="O956" s="46"/>
      <c r="P956" s="46"/>
      <c r="Q956" s="46"/>
      <c r="R956" s="46"/>
      <c r="S956" s="46"/>
      <c r="T956" s="46"/>
      <c r="U956" s="46"/>
      <c r="V956" s="46"/>
      <c r="W956" s="46"/>
      <c r="X956" s="46"/>
      <c r="Y956" s="46"/>
      <c r="Z956" s="46"/>
      <c r="AA956" s="46"/>
      <c r="AB956" s="46"/>
      <c r="AC956" s="46"/>
      <c r="AD956" s="46"/>
      <c r="AE956" s="46"/>
      <c r="AF956" s="46"/>
      <c r="AG956" s="46"/>
      <c r="AH956" s="46"/>
      <c r="AI956" s="46"/>
      <c r="AJ956" s="46"/>
      <c r="AK956" s="46"/>
      <c r="AL956" s="46"/>
    </row>
    <row r="957">
      <c r="A957" s="50"/>
      <c r="B957" s="46"/>
      <c r="C957" s="46"/>
      <c r="D957" s="46"/>
      <c r="E957" s="70"/>
      <c r="F957" s="50"/>
      <c r="G957" s="50"/>
      <c r="H957" s="50"/>
      <c r="I957" s="50"/>
      <c r="J957" s="102"/>
      <c r="K957" s="46"/>
      <c r="L957" s="46"/>
      <c r="M957" s="46"/>
      <c r="N957" s="46"/>
      <c r="O957" s="46"/>
      <c r="P957" s="46"/>
      <c r="Q957" s="46"/>
      <c r="R957" s="46"/>
      <c r="S957" s="46"/>
      <c r="T957" s="46"/>
      <c r="U957" s="46"/>
      <c r="V957" s="46"/>
      <c r="W957" s="46"/>
      <c r="X957" s="46"/>
      <c r="Y957" s="46"/>
      <c r="Z957" s="46"/>
      <c r="AA957" s="46"/>
      <c r="AB957" s="46"/>
      <c r="AC957" s="46"/>
      <c r="AD957" s="46"/>
      <c r="AE957" s="46"/>
      <c r="AF957" s="46"/>
      <c r="AG957" s="46"/>
      <c r="AH957" s="46"/>
      <c r="AI957" s="46"/>
      <c r="AJ957" s="46"/>
      <c r="AK957" s="46"/>
      <c r="AL957" s="46"/>
    </row>
    <row r="958">
      <c r="A958" s="50"/>
      <c r="B958" s="46"/>
      <c r="C958" s="46"/>
      <c r="D958" s="46"/>
      <c r="E958" s="70"/>
      <c r="F958" s="50"/>
      <c r="G958" s="50"/>
      <c r="H958" s="50"/>
      <c r="I958" s="50"/>
      <c r="J958" s="102"/>
      <c r="K958" s="46"/>
      <c r="L958" s="46"/>
      <c r="M958" s="46"/>
      <c r="N958" s="46"/>
      <c r="O958" s="46"/>
      <c r="P958" s="46"/>
      <c r="Q958" s="46"/>
      <c r="R958" s="46"/>
      <c r="S958" s="46"/>
      <c r="T958" s="46"/>
      <c r="U958" s="46"/>
      <c r="V958" s="46"/>
      <c r="W958" s="46"/>
      <c r="X958" s="46"/>
      <c r="Y958" s="46"/>
      <c r="Z958" s="46"/>
      <c r="AA958" s="46"/>
      <c r="AB958" s="46"/>
      <c r="AC958" s="46"/>
      <c r="AD958" s="46"/>
      <c r="AE958" s="46"/>
      <c r="AF958" s="46"/>
      <c r="AG958" s="46"/>
      <c r="AH958" s="46"/>
      <c r="AI958" s="46"/>
      <c r="AJ958" s="46"/>
      <c r="AK958" s="46"/>
      <c r="AL958" s="46"/>
    </row>
    <row r="959">
      <c r="A959" s="50"/>
      <c r="B959" s="46"/>
      <c r="C959" s="46"/>
      <c r="D959" s="46"/>
      <c r="E959" s="70"/>
      <c r="F959" s="50"/>
      <c r="G959" s="50"/>
      <c r="H959" s="50"/>
      <c r="I959" s="50"/>
      <c r="J959" s="102"/>
      <c r="K959" s="46"/>
      <c r="L959" s="46"/>
      <c r="M959" s="46"/>
      <c r="N959" s="46"/>
      <c r="O959" s="46"/>
      <c r="P959" s="46"/>
      <c r="Q959" s="46"/>
      <c r="R959" s="46"/>
      <c r="S959" s="46"/>
      <c r="T959" s="46"/>
      <c r="U959" s="46"/>
      <c r="V959" s="46"/>
      <c r="W959" s="46"/>
      <c r="X959" s="46"/>
      <c r="Y959" s="46"/>
      <c r="Z959" s="46"/>
      <c r="AA959" s="46"/>
      <c r="AB959" s="46"/>
      <c r="AC959" s="46"/>
      <c r="AD959" s="46"/>
      <c r="AE959" s="46"/>
      <c r="AF959" s="46"/>
      <c r="AG959" s="46"/>
      <c r="AH959" s="46"/>
      <c r="AI959" s="46"/>
      <c r="AJ959" s="46"/>
      <c r="AK959" s="46"/>
      <c r="AL959" s="46"/>
    </row>
    <row r="960">
      <c r="A960" s="50"/>
      <c r="B960" s="46"/>
      <c r="C960" s="46"/>
      <c r="D960" s="46"/>
      <c r="E960" s="70"/>
      <c r="F960" s="50"/>
      <c r="G960" s="50"/>
      <c r="H960" s="50"/>
      <c r="I960" s="50"/>
      <c r="J960" s="102"/>
      <c r="K960" s="46"/>
      <c r="L960" s="46"/>
      <c r="M960" s="46"/>
      <c r="N960" s="46"/>
      <c r="O960" s="46"/>
      <c r="P960" s="46"/>
      <c r="Q960" s="46"/>
      <c r="R960" s="46"/>
      <c r="S960" s="46"/>
      <c r="T960" s="46"/>
      <c r="U960" s="46"/>
      <c r="V960" s="46"/>
      <c r="W960" s="46"/>
      <c r="X960" s="46"/>
      <c r="Y960" s="46"/>
      <c r="Z960" s="46"/>
      <c r="AA960" s="46"/>
      <c r="AB960" s="46"/>
      <c r="AC960" s="46"/>
      <c r="AD960" s="46"/>
      <c r="AE960" s="46"/>
      <c r="AF960" s="46"/>
      <c r="AG960" s="46"/>
      <c r="AH960" s="46"/>
      <c r="AI960" s="46"/>
      <c r="AJ960" s="46"/>
      <c r="AK960" s="46"/>
      <c r="AL960" s="46"/>
    </row>
    <row r="961">
      <c r="A961" s="50"/>
      <c r="B961" s="46"/>
      <c r="C961" s="46"/>
      <c r="D961" s="46"/>
      <c r="E961" s="70"/>
      <c r="F961" s="50"/>
      <c r="G961" s="50"/>
      <c r="H961" s="50"/>
      <c r="I961" s="50"/>
      <c r="J961" s="102"/>
      <c r="K961" s="46"/>
      <c r="L961" s="46"/>
      <c r="M961" s="46"/>
      <c r="N961" s="46"/>
      <c r="O961" s="46"/>
      <c r="P961" s="46"/>
      <c r="Q961" s="46"/>
      <c r="R961" s="46"/>
      <c r="S961" s="46"/>
      <c r="T961" s="46"/>
      <c r="U961" s="46"/>
      <c r="V961" s="46"/>
      <c r="W961" s="46"/>
      <c r="X961" s="46"/>
      <c r="Y961" s="46"/>
      <c r="Z961" s="46"/>
      <c r="AA961" s="46"/>
      <c r="AB961" s="46"/>
      <c r="AC961" s="46"/>
      <c r="AD961" s="46"/>
      <c r="AE961" s="46"/>
      <c r="AF961" s="46"/>
      <c r="AG961" s="46"/>
      <c r="AH961" s="46"/>
      <c r="AI961" s="46"/>
      <c r="AJ961" s="46"/>
      <c r="AK961" s="46"/>
      <c r="AL961" s="46"/>
    </row>
    <row r="962">
      <c r="A962" s="50"/>
      <c r="B962" s="46"/>
      <c r="C962" s="46"/>
      <c r="D962" s="46"/>
      <c r="E962" s="70"/>
      <c r="F962" s="50"/>
      <c r="G962" s="50"/>
      <c r="H962" s="50"/>
      <c r="I962" s="50"/>
      <c r="J962" s="102"/>
      <c r="K962" s="46"/>
      <c r="L962" s="46"/>
      <c r="M962" s="46"/>
      <c r="N962" s="46"/>
      <c r="O962" s="46"/>
      <c r="P962" s="46"/>
      <c r="Q962" s="46"/>
      <c r="R962" s="46"/>
      <c r="S962" s="46"/>
      <c r="T962" s="46"/>
      <c r="U962" s="46"/>
      <c r="V962" s="46"/>
      <c r="W962" s="46"/>
      <c r="X962" s="46"/>
      <c r="Y962" s="46"/>
      <c r="Z962" s="46"/>
      <c r="AA962" s="46"/>
      <c r="AB962" s="46"/>
      <c r="AC962" s="46"/>
      <c r="AD962" s="46"/>
      <c r="AE962" s="46"/>
      <c r="AF962" s="46"/>
      <c r="AG962" s="46"/>
      <c r="AH962" s="46"/>
      <c r="AI962" s="46"/>
      <c r="AJ962" s="46"/>
      <c r="AK962" s="46"/>
      <c r="AL962" s="46"/>
    </row>
    <row r="963">
      <c r="A963" s="50"/>
      <c r="B963" s="46"/>
      <c r="C963" s="46"/>
      <c r="D963" s="46"/>
      <c r="E963" s="70"/>
      <c r="F963" s="50"/>
      <c r="G963" s="50"/>
      <c r="H963" s="50"/>
      <c r="I963" s="50"/>
      <c r="J963" s="102"/>
      <c r="K963" s="46"/>
      <c r="L963" s="46"/>
      <c r="M963" s="46"/>
      <c r="N963" s="46"/>
      <c r="O963" s="46"/>
      <c r="P963" s="46"/>
      <c r="Q963" s="46"/>
      <c r="R963" s="46"/>
      <c r="S963" s="46"/>
      <c r="T963" s="46"/>
      <c r="U963" s="46"/>
      <c r="V963" s="46"/>
      <c r="W963" s="46"/>
      <c r="X963" s="46"/>
      <c r="Y963" s="46"/>
      <c r="Z963" s="46"/>
      <c r="AA963" s="46"/>
      <c r="AB963" s="46"/>
      <c r="AC963" s="46"/>
      <c r="AD963" s="46"/>
      <c r="AE963" s="46"/>
      <c r="AF963" s="46"/>
      <c r="AG963" s="46"/>
      <c r="AH963" s="46"/>
      <c r="AI963" s="46"/>
      <c r="AJ963" s="46"/>
      <c r="AK963" s="46"/>
      <c r="AL963" s="46"/>
    </row>
    <row r="964">
      <c r="A964" s="50"/>
      <c r="B964" s="46"/>
      <c r="C964" s="46"/>
      <c r="D964" s="46"/>
      <c r="E964" s="70"/>
      <c r="F964" s="50"/>
      <c r="G964" s="50"/>
      <c r="H964" s="50"/>
      <c r="I964" s="50"/>
      <c r="J964" s="102"/>
      <c r="K964" s="46"/>
      <c r="L964" s="46"/>
      <c r="M964" s="46"/>
      <c r="N964" s="46"/>
      <c r="O964" s="46"/>
      <c r="P964" s="46"/>
      <c r="Q964" s="46"/>
      <c r="R964" s="46"/>
      <c r="S964" s="46"/>
      <c r="T964" s="46"/>
      <c r="U964" s="46"/>
      <c r="V964" s="46"/>
      <c r="W964" s="46"/>
      <c r="X964" s="46"/>
      <c r="Y964" s="46"/>
      <c r="Z964" s="46"/>
      <c r="AA964" s="46"/>
      <c r="AB964" s="46"/>
      <c r="AC964" s="46"/>
      <c r="AD964" s="46"/>
      <c r="AE964" s="46"/>
      <c r="AF964" s="46"/>
      <c r="AG964" s="46"/>
      <c r="AH964" s="46"/>
      <c r="AI964" s="46"/>
      <c r="AJ964" s="46"/>
      <c r="AK964" s="46"/>
      <c r="AL964" s="46"/>
    </row>
    <row r="965">
      <c r="A965" s="50"/>
      <c r="B965" s="46"/>
      <c r="C965" s="46"/>
      <c r="D965" s="46"/>
      <c r="E965" s="70"/>
      <c r="F965" s="50"/>
      <c r="G965" s="50"/>
      <c r="H965" s="50"/>
      <c r="I965" s="50"/>
      <c r="J965" s="102"/>
      <c r="K965" s="46"/>
      <c r="L965" s="46"/>
      <c r="M965" s="46"/>
      <c r="N965" s="46"/>
      <c r="O965" s="46"/>
      <c r="P965" s="46"/>
      <c r="Q965" s="46"/>
      <c r="R965" s="46"/>
      <c r="S965" s="46"/>
      <c r="T965" s="46"/>
      <c r="U965" s="46"/>
      <c r="V965" s="46"/>
      <c r="W965" s="46"/>
      <c r="X965" s="46"/>
      <c r="Y965" s="46"/>
      <c r="Z965" s="46"/>
      <c r="AA965" s="46"/>
      <c r="AB965" s="46"/>
      <c r="AC965" s="46"/>
      <c r="AD965" s="46"/>
      <c r="AE965" s="46"/>
      <c r="AF965" s="46"/>
      <c r="AG965" s="46"/>
      <c r="AH965" s="46"/>
      <c r="AI965" s="46"/>
      <c r="AJ965" s="46"/>
      <c r="AK965" s="46"/>
      <c r="AL965" s="46"/>
    </row>
    <row r="966">
      <c r="A966" s="50"/>
      <c r="B966" s="46"/>
      <c r="C966" s="46"/>
      <c r="D966" s="46"/>
      <c r="E966" s="70"/>
      <c r="F966" s="50"/>
      <c r="G966" s="50"/>
      <c r="H966" s="50"/>
      <c r="I966" s="50"/>
      <c r="J966" s="102"/>
      <c r="K966" s="46"/>
      <c r="L966" s="46"/>
      <c r="M966" s="46"/>
      <c r="N966" s="46"/>
      <c r="O966" s="46"/>
      <c r="P966" s="46"/>
      <c r="Q966" s="46"/>
      <c r="R966" s="46"/>
      <c r="S966" s="46"/>
      <c r="T966" s="46"/>
      <c r="U966" s="46"/>
      <c r="V966" s="46"/>
      <c r="W966" s="46"/>
      <c r="X966" s="46"/>
      <c r="Y966" s="46"/>
      <c r="Z966" s="46"/>
      <c r="AA966" s="46"/>
      <c r="AB966" s="46"/>
      <c r="AC966" s="46"/>
      <c r="AD966" s="46"/>
      <c r="AE966" s="46"/>
      <c r="AF966" s="46"/>
      <c r="AG966" s="46"/>
      <c r="AH966" s="46"/>
      <c r="AI966" s="46"/>
      <c r="AJ966" s="46"/>
      <c r="AK966" s="46"/>
      <c r="AL966" s="46"/>
    </row>
    <row r="967">
      <c r="A967" s="50"/>
      <c r="B967" s="46"/>
      <c r="C967" s="46"/>
      <c r="D967" s="46"/>
      <c r="E967" s="70"/>
      <c r="F967" s="50"/>
      <c r="G967" s="50"/>
      <c r="H967" s="50"/>
      <c r="I967" s="50"/>
      <c r="J967" s="102"/>
      <c r="K967" s="46"/>
      <c r="L967" s="46"/>
      <c r="M967" s="46"/>
      <c r="N967" s="46"/>
      <c r="O967" s="46"/>
      <c r="P967" s="46"/>
      <c r="Q967" s="46"/>
      <c r="R967" s="46"/>
      <c r="S967" s="46"/>
      <c r="T967" s="46"/>
      <c r="U967" s="46"/>
      <c r="V967" s="46"/>
      <c r="W967" s="46"/>
      <c r="X967" s="46"/>
      <c r="Y967" s="46"/>
      <c r="Z967" s="46"/>
      <c r="AA967" s="46"/>
      <c r="AB967" s="46"/>
      <c r="AC967" s="46"/>
      <c r="AD967" s="46"/>
      <c r="AE967" s="46"/>
      <c r="AF967" s="46"/>
      <c r="AG967" s="46"/>
      <c r="AH967" s="46"/>
      <c r="AI967" s="46"/>
      <c r="AJ967" s="46"/>
      <c r="AK967" s="46"/>
      <c r="AL967" s="46"/>
    </row>
    <row r="968">
      <c r="A968" s="50"/>
      <c r="B968" s="46"/>
      <c r="C968" s="46"/>
      <c r="D968" s="46"/>
      <c r="E968" s="70"/>
      <c r="F968" s="50"/>
      <c r="G968" s="50"/>
      <c r="H968" s="50"/>
      <c r="I968" s="50"/>
      <c r="J968" s="102"/>
      <c r="K968" s="46"/>
      <c r="L968" s="46"/>
      <c r="M968" s="46"/>
      <c r="N968" s="46"/>
      <c r="O968" s="46"/>
      <c r="P968" s="46"/>
      <c r="Q968" s="46"/>
      <c r="R968" s="46"/>
      <c r="S968" s="46"/>
      <c r="T968" s="46"/>
      <c r="U968" s="46"/>
      <c r="V968" s="46"/>
      <c r="W968" s="46"/>
      <c r="X968" s="46"/>
      <c r="Y968" s="46"/>
      <c r="Z968" s="46"/>
      <c r="AA968" s="46"/>
      <c r="AB968" s="46"/>
      <c r="AC968" s="46"/>
      <c r="AD968" s="46"/>
      <c r="AE968" s="46"/>
      <c r="AF968" s="46"/>
      <c r="AG968" s="46"/>
      <c r="AH968" s="46"/>
      <c r="AI968" s="46"/>
      <c r="AJ968" s="46"/>
      <c r="AK968" s="46"/>
      <c r="AL968" s="46"/>
    </row>
    <row r="969">
      <c r="A969" s="50"/>
      <c r="B969" s="46"/>
      <c r="C969" s="46"/>
      <c r="D969" s="46"/>
      <c r="E969" s="70"/>
      <c r="F969" s="50"/>
      <c r="G969" s="50"/>
      <c r="H969" s="50"/>
      <c r="I969" s="50"/>
      <c r="J969" s="102"/>
      <c r="K969" s="46"/>
      <c r="L969" s="46"/>
      <c r="M969" s="46"/>
      <c r="N969" s="46"/>
      <c r="O969" s="46"/>
      <c r="P969" s="46"/>
      <c r="Q969" s="46"/>
      <c r="R969" s="46"/>
      <c r="S969" s="46"/>
      <c r="T969" s="46"/>
      <c r="U969" s="46"/>
      <c r="V969" s="46"/>
      <c r="W969" s="46"/>
      <c r="X969" s="46"/>
      <c r="Y969" s="46"/>
      <c r="Z969" s="46"/>
      <c r="AA969" s="46"/>
      <c r="AB969" s="46"/>
      <c r="AC969" s="46"/>
      <c r="AD969" s="46"/>
      <c r="AE969" s="46"/>
      <c r="AF969" s="46"/>
      <c r="AG969" s="46"/>
      <c r="AH969" s="46"/>
      <c r="AI969" s="46"/>
      <c r="AJ969" s="46"/>
      <c r="AK969" s="46"/>
      <c r="AL969" s="46"/>
    </row>
    <row r="970">
      <c r="A970" s="50"/>
      <c r="B970" s="46"/>
      <c r="C970" s="46"/>
      <c r="D970" s="46"/>
      <c r="E970" s="70"/>
      <c r="F970" s="50"/>
      <c r="G970" s="50"/>
      <c r="H970" s="50"/>
      <c r="I970" s="50"/>
      <c r="J970" s="102"/>
      <c r="K970" s="46"/>
      <c r="L970" s="46"/>
      <c r="M970" s="46"/>
      <c r="N970" s="46"/>
      <c r="O970" s="46"/>
      <c r="P970" s="46"/>
      <c r="Q970" s="46"/>
      <c r="R970" s="46"/>
      <c r="S970" s="46"/>
      <c r="T970" s="46"/>
      <c r="U970" s="46"/>
      <c r="V970" s="46"/>
      <c r="W970" s="46"/>
      <c r="X970" s="46"/>
      <c r="Y970" s="46"/>
      <c r="Z970" s="46"/>
      <c r="AA970" s="46"/>
      <c r="AB970" s="46"/>
      <c r="AC970" s="46"/>
      <c r="AD970" s="46"/>
      <c r="AE970" s="46"/>
      <c r="AF970" s="46"/>
      <c r="AG970" s="46"/>
      <c r="AH970" s="46"/>
      <c r="AI970" s="46"/>
      <c r="AJ970" s="46"/>
      <c r="AK970" s="46"/>
      <c r="AL970" s="46"/>
    </row>
    <row r="971">
      <c r="A971" s="50"/>
      <c r="B971" s="46"/>
      <c r="C971" s="46"/>
      <c r="D971" s="46"/>
      <c r="E971" s="70"/>
      <c r="F971" s="50"/>
      <c r="G971" s="50"/>
      <c r="H971" s="50"/>
      <c r="I971" s="50"/>
      <c r="J971" s="102"/>
      <c r="K971" s="46"/>
      <c r="L971" s="46"/>
      <c r="M971" s="46"/>
      <c r="N971" s="46"/>
      <c r="O971" s="46"/>
      <c r="P971" s="46"/>
      <c r="Q971" s="46"/>
      <c r="R971" s="46"/>
      <c r="S971" s="46"/>
      <c r="T971" s="46"/>
      <c r="U971" s="46"/>
      <c r="V971" s="46"/>
      <c r="W971" s="46"/>
      <c r="X971" s="46"/>
      <c r="Y971" s="46"/>
      <c r="Z971" s="46"/>
      <c r="AA971" s="46"/>
      <c r="AB971" s="46"/>
      <c r="AC971" s="46"/>
      <c r="AD971" s="46"/>
      <c r="AE971" s="46"/>
      <c r="AF971" s="46"/>
      <c r="AG971" s="46"/>
      <c r="AH971" s="46"/>
      <c r="AI971" s="46"/>
      <c r="AJ971" s="46"/>
      <c r="AK971" s="46"/>
      <c r="AL971" s="46"/>
    </row>
    <row r="972">
      <c r="A972" s="50"/>
      <c r="B972" s="46"/>
      <c r="C972" s="46"/>
      <c r="D972" s="46"/>
      <c r="E972" s="70"/>
      <c r="F972" s="50"/>
      <c r="G972" s="50"/>
      <c r="H972" s="50"/>
      <c r="I972" s="50"/>
      <c r="J972" s="102"/>
      <c r="K972" s="46"/>
      <c r="L972" s="46"/>
      <c r="M972" s="46"/>
      <c r="N972" s="46"/>
      <c r="O972" s="46"/>
      <c r="P972" s="46"/>
      <c r="Q972" s="46"/>
      <c r="R972" s="46"/>
      <c r="S972" s="46"/>
      <c r="T972" s="46"/>
      <c r="U972" s="46"/>
      <c r="V972" s="46"/>
      <c r="W972" s="46"/>
      <c r="X972" s="46"/>
      <c r="Y972" s="46"/>
      <c r="Z972" s="46"/>
      <c r="AA972" s="46"/>
      <c r="AB972" s="46"/>
      <c r="AC972" s="46"/>
      <c r="AD972" s="46"/>
      <c r="AE972" s="46"/>
      <c r="AF972" s="46"/>
      <c r="AG972" s="46"/>
      <c r="AH972" s="46"/>
      <c r="AI972" s="46"/>
      <c r="AJ972" s="46"/>
      <c r="AK972" s="46"/>
      <c r="AL972" s="46"/>
    </row>
    <row r="973">
      <c r="A973" s="50"/>
      <c r="B973" s="46"/>
      <c r="C973" s="46"/>
      <c r="D973" s="46"/>
      <c r="E973" s="70"/>
      <c r="F973" s="50"/>
      <c r="G973" s="50"/>
      <c r="H973" s="50"/>
      <c r="I973" s="50"/>
      <c r="J973" s="102"/>
      <c r="K973" s="46"/>
      <c r="L973" s="46"/>
      <c r="M973" s="46"/>
      <c r="N973" s="46"/>
      <c r="O973" s="46"/>
      <c r="P973" s="46"/>
      <c r="Q973" s="46"/>
      <c r="R973" s="46"/>
      <c r="S973" s="46"/>
      <c r="T973" s="46"/>
      <c r="U973" s="46"/>
      <c r="V973" s="46"/>
      <c r="W973" s="46"/>
      <c r="X973" s="46"/>
      <c r="Y973" s="46"/>
      <c r="Z973" s="46"/>
      <c r="AA973" s="46"/>
      <c r="AB973" s="46"/>
      <c r="AC973" s="46"/>
      <c r="AD973" s="46"/>
      <c r="AE973" s="46"/>
      <c r="AF973" s="46"/>
      <c r="AG973" s="46"/>
      <c r="AH973" s="46"/>
      <c r="AI973" s="46"/>
      <c r="AJ973" s="46"/>
      <c r="AK973" s="46"/>
      <c r="AL973" s="46"/>
    </row>
    <row r="974">
      <c r="A974" s="50"/>
      <c r="B974" s="46"/>
      <c r="C974" s="46"/>
      <c r="D974" s="46"/>
      <c r="E974" s="70"/>
      <c r="F974" s="50"/>
      <c r="G974" s="50"/>
      <c r="H974" s="50"/>
      <c r="I974" s="50"/>
      <c r="J974" s="102"/>
      <c r="K974" s="46"/>
      <c r="L974" s="46"/>
      <c r="M974" s="46"/>
      <c r="N974" s="46"/>
      <c r="O974" s="46"/>
      <c r="P974" s="46"/>
      <c r="Q974" s="46"/>
      <c r="R974" s="46"/>
      <c r="S974" s="46"/>
      <c r="T974" s="46"/>
      <c r="U974" s="46"/>
      <c r="V974" s="46"/>
      <c r="W974" s="46"/>
      <c r="X974" s="46"/>
      <c r="Y974" s="46"/>
      <c r="Z974" s="46"/>
      <c r="AA974" s="46"/>
      <c r="AB974" s="46"/>
      <c r="AC974" s="46"/>
      <c r="AD974" s="46"/>
      <c r="AE974" s="46"/>
      <c r="AF974" s="46"/>
      <c r="AG974" s="46"/>
      <c r="AH974" s="46"/>
      <c r="AI974" s="46"/>
      <c r="AJ974" s="46"/>
      <c r="AK974" s="46"/>
      <c r="AL974" s="46"/>
    </row>
    <row r="975">
      <c r="A975" s="50"/>
      <c r="B975" s="46"/>
      <c r="C975" s="46"/>
      <c r="D975" s="46"/>
      <c r="E975" s="70"/>
      <c r="F975" s="50"/>
      <c r="G975" s="50"/>
      <c r="H975" s="50"/>
      <c r="I975" s="50"/>
      <c r="J975" s="102"/>
      <c r="K975" s="46"/>
      <c r="L975" s="46"/>
      <c r="M975" s="46"/>
      <c r="N975" s="46"/>
      <c r="O975" s="46"/>
      <c r="P975" s="46"/>
      <c r="Q975" s="46"/>
      <c r="R975" s="46"/>
      <c r="S975" s="46"/>
      <c r="T975" s="46"/>
      <c r="U975" s="46"/>
      <c r="V975" s="46"/>
      <c r="W975" s="46"/>
      <c r="X975" s="46"/>
      <c r="Y975" s="46"/>
      <c r="Z975" s="46"/>
      <c r="AA975" s="46"/>
      <c r="AB975" s="46"/>
      <c r="AC975" s="46"/>
      <c r="AD975" s="46"/>
      <c r="AE975" s="46"/>
      <c r="AF975" s="46"/>
      <c r="AG975" s="46"/>
      <c r="AH975" s="46"/>
      <c r="AI975" s="46"/>
      <c r="AJ975" s="46"/>
      <c r="AK975" s="46"/>
      <c r="AL975" s="46"/>
    </row>
    <row r="976">
      <c r="A976" s="50"/>
      <c r="B976" s="46"/>
      <c r="C976" s="46"/>
      <c r="D976" s="46"/>
      <c r="E976" s="70"/>
      <c r="F976" s="50"/>
      <c r="G976" s="50"/>
      <c r="H976" s="50"/>
      <c r="I976" s="50"/>
      <c r="J976" s="102"/>
      <c r="K976" s="46"/>
      <c r="L976" s="46"/>
      <c r="M976" s="46"/>
      <c r="N976" s="46"/>
      <c r="O976" s="46"/>
      <c r="P976" s="46"/>
      <c r="Q976" s="46"/>
      <c r="R976" s="46"/>
      <c r="S976" s="46"/>
      <c r="T976" s="46"/>
      <c r="U976" s="46"/>
      <c r="V976" s="46"/>
      <c r="W976" s="46"/>
      <c r="X976" s="46"/>
      <c r="Y976" s="46"/>
      <c r="Z976" s="46"/>
      <c r="AA976" s="46"/>
      <c r="AB976" s="46"/>
      <c r="AC976" s="46"/>
      <c r="AD976" s="46"/>
      <c r="AE976" s="46"/>
      <c r="AF976" s="46"/>
      <c r="AG976" s="46"/>
      <c r="AH976" s="46"/>
      <c r="AI976" s="46"/>
      <c r="AJ976" s="46"/>
      <c r="AK976" s="46"/>
      <c r="AL976" s="46"/>
    </row>
    <row r="977">
      <c r="A977" s="50"/>
      <c r="B977" s="46"/>
      <c r="C977" s="46"/>
      <c r="D977" s="46"/>
      <c r="E977" s="70"/>
      <c r="F977" s="50"/>
      <c r="G977" s="50"/>
      <c r="H977" s="50"/>
      <c r="I977" s="50"/>
      <c r="J977" s="102"/>
      <c r="K977" s="46"/>
      <c r="L977" s="46"/>
      <c r="M977" s="46"/>
      <c r="N977" s="46"/>
      <c r="O977" s="46"/>
      <c r="P977" s="46"/>
      <c r="Q977" s="46"/>
      <c r="R977" s="46"/>
      <c r="S977" s="46"/>
      <c r="T977" s="46"/>
      <c r="U977" s="46"/>
      <c r="V977" s="46"/>
      <c r="W977" s="46"/>
      <c r="X977" s="46"/>
      <c r="Y977" s="46"/>
      <c r="Z977" s="46"/>
      <c r="AA977" s="46"/>
      <c r="AB977" s="46"/>
      <c r="AC977" s="46"/>
      <c r="AD977" s="46"/>
      <c r="AE977" s="46"/>
      <c r="AF977" s="46"/>
      <c r="AG977" s="46"/>
      <c r="AH977" s="46"/>
      <c r="AI977" s="46"/>
      <c r="AJ977" s="46"/>
      <c r="AK977" s="46"/>
      <c r="AL977" s="46"/>
    </row>
    <row r="978">
      <c r="A978" s="50"/>
      <c r="B978" s="46"/>
      <c r="C978" s="46"/>
      <c r="D978" s="46"/>
      <c r="E978" s="70"/>
      <c r="F978" s="50"/>
      <c r="G978" s="50"/>
      <c r="H978" s="50"/>
      <c r="I978" s="50"/>
      <c r="J978" s="102"/>
      <c r="K978" s="46"/>
      <c r="L978" s="46"/>
      <c r="M978" s="46"/>
      <c r="N978" s="46"/>
      <c r="O978" s="46"/>
      <c r="P978" s="46"/>
      <c r="Q978" s="46"/>
      <c r="R978" s="46"/>
      <c r="S978" s="46"/>
      <c r="T978" s="46"/>
      <c r="U978" s="46"/>
      <c r="V978" s="46"/>
      <c r="W978" s="46"/>
      <c r="X978" s="46"/>
      <c r="Y978" s="46"/>
      <c r="Z978" s="46"/>
      <c r="AA978" s="46"/>
      <c r="AB978" s="46"/>
      <c r="AC978" s="46"/>
      <c r="AD978" s="46"/>
      <c r="AE978" s="46"/>
      <c r="AF978" s="46"/>
      <c r="AG978" s="46"/>
      <c r="AH978" s="46"/>
      <c r="AI978" s="46"/>
      <c r="AJ978" s="46"/>
      <c r="AK978" s="46"/>
      <c r="AL978" s="46"/>
    </row>
    <row r="979">
      <c r="A979" s="50"/>
      <c r="B979" s="46"/>
      <c r="C979" s="46"/>
      <c r="D979" s="46"/>
      <c r="E979" s="70"/>
      <c r="F979" s="50"/>
      <c r="G979" s="50"/>
      <c r="H979" s="50"/>
      <c r="I979" s="50"/>
      <c r="J979" s="102"/>
      <c r="K979" s="46"/>
      <c r="L979" s="46"/>
      <c r="M979" s="46"/>
      <c r="N979" s="46"/>
      <c r="O979" s="46"/>
      <c r="P979" s="46"/>
      <c r="Q979" s="46"/>
      <c r="R979" s="46"/>
      <c r="S979" s="46"/>
      <c r="T979" s="46"/>
      <c r="U979" s="46"/>
      <c r="V979" s="46"/>
      <c r="W979" s="46"/>
      <c r="X979" s="46"/>
      <c r="Y979" s="46"/>
      <c r="Z979" s="46"/>
      <c r="AA979" s="46"/>
      <c r="AB979" s="46"/>
      <c r="AC979" s="46"/>
      <c r="AD979" s="46"/>
      <c r="AE979" s="46"/>
      <c r="AF979" s="46"/>
      <c r="AG979" s="46"/>
      <c r="AH979" s="46"/>
      <c r="AI979" s="46"/>
      <c r="AJ979" s="46"/>
      <c r="AK979" s="46"/>
      <c r="AL979" s="46"/>
    </row>
    <row r="980">
      <c r="A980" s="50"/>
      <c r="B980" s="46"/>
      <c r="C980" s="46"/>
      <c r="D980" s="46"/>
      <c r="E980" s="70"/>
      <c r="F980" s="50"/>
      <c r="G980" s="50"/>
      <c r="H980" s="50"/>
      <c r="I980" s="50"/>
      <c r="J980" s="102"/>
      <c r="K980" s="46"/>
      <c r="L980" s="46"/>
      <c r="M980" s="46"/>
      <c r="N980" s="46"/>
      <c r="O980" s="46"/>
      <c r="P980" s="46"/>
      <c r="Q980" s="46"/>
      <c r="R980" s="46"/>
      <c r="S980" s="46"/>
      <c r="T980" s="46"/>
      <c r="U980" s="46"/>
      <c r="V980" s="46"/>
      <c r="W980" s="46"/>
      <c r="X980" s="46"/>
      <c r="Y980" s="46"/>
      <c r="Z980" s="46"/>
      <c r="AA980" s="46"/>
      <c r="AB980" s="46"/>
      <c r="AC980" s="46"/>
      <c r="AD980" s="46"/>
      <c r="AE980" s="46"/>
      <c r="AF980" s="46"/>
      <c r="AG980" s="46"/>
      <c r="AH980" s="46"/>
      <c r="AI980" s="46"/>
      <c r="AJ980" s="46"/>
      <c r="AK980" s="46"/>
      <c r="AL980" s="46"/>
    </row>
  </sheetData>
  <mergeCells count="10">
    <mergeCell ref="A53:B53"/>
    <mergeCell ref="A54:B54"/>
    <mergeCell ref="A55:B55"/>
    <mergeCell ref="A1:H1"/>
    <mergeCell ref="A18:J18"/>
    <mergeCell ref="A19:J19"/>
    <mergeCell ref="A48:E48"/>
    <mergeCell ref="A49:B49"/>
    <mergeCell ref="A50:B50"/>
    <mergeCell ref="A51:B51"/>
  </mergeCells>
  <conditionalFormatting sqref="E46">
    <cfRule type="cellIs" dxfId="0" priority="1" operator="between">
      <formula>"1%"</formula>
      <formula>"25%"</formula>
    </cfRule>
  </conditionalFormatting>
  <conditionalFormatting sqref="E46">
    <cfRule type="cellIs" dxfId="1" priority="2" operator="between">
      <formula>"26%"</formula>
      <formula>"50%"</formula>
    </cfRule>
  </conditionalFormatting>
  <conditionalFormatting sqref="E46">
    <cfRule type="cellIs" dxfId="2" priority="3" operator="between">
      <formula>"51%"</formula>
      <formula>"75%"</formula>
    </cfRule>
  </conditionalFormatting>
  <conditionalFormatting sqref="E46">
    <cfRule type="cellIs" dxfId="3" priority="4" operator="between">
      <formula>"76%"</formula>
      <formula>"100%"</formula>
    </cfRule>
  </conditionalFormatting>
  <printOptions gridLines="1" horizontalCentered="1"/>
  <pageMargins bottom="0.75" footer="0.0" header="0.0" left="0.7" right="0.7" top="0.75"/>
  <pageSetup paperSize="14" cellComments="atEnd" orientation="portrait" pageOrder="overThenDown"/>
  <rowBreaks count="1" manualBreakCount="1">
    <brk id="16" man="1"/>
  </rowBrea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75"/>
  <cols>
    <col customWidth="1" min="1" max="1" width="4.0"/>
    <col customWidth="1" min="2" max="3" width="13.88"/>
    <col customWidth="1" min="4" max="4" width="10.13"/>
    <col customWidth="1" min="5" max="5" width="12.75"/>
    <col customWidth="1" min="6" max="6" width="11.88"/>
    <col customWidth="1" min="7" max="7" width="12.88"/>
    <col customWidth="1" min="8" max="8" width="10.13"/>
    <col customWidth="1" min="9" max="9" width="9.63"/>
    <col customWidth="1" min="10" max="10" width="10.5"/>
    <col customWidth="1" min="11" max="11" width="16.38"/>
    <col customWidth="1" min="12" max="13" width="9.88"/>
    <col customWidth="1" min="14" max="14" width="8.63"/>
  </cols>
  <sheetData>
    <row r="1" ht="24.0" customHeight="1">
      <c r="A1" s="71" t="s">
        <v>4332</v>
      </c>
      <c r="K1" s="45"/>
      <c r="L1" s="45"/>
      <c r="M1" s="45"/>
      <c r="N1" s="45"/>
      <c r="O1" s="46"/>
      <c r="P1" s="46"/>
      <c r="Q1" s="46"/>
      <c r="R1" s="46"/>
      <c r="S1" s="46"/>
      <c r="T1" s="46"/>
      <c r="U1" s="46"/>
      <c r="V1" s="46"/>
      <c r="W1" s="46"/>
      <c r="X1" s="46"/>
      <c r="Y1" s="46"/>
      <c r="Z1" s="46"/>
      <c r="AA1" s="46"/>
      <c r="AB1" s="46"/>
      <c r="AC1" s="46"/>
      <c r="AD1" s="46"/>
      <c r="AE1" s="46"/>
      <c r="AF1" s="46"/>
      <c r="AG1" s="46"/>
      <c r="AH1" s="46"/>
      <c r="AI1" s="46"/>
      <c r="AJ1" s="46"/>
      <c r="AK1" s="46"/>
      <c r="AL1" s="46"/>
    </row>
    <row r="2">
      <c r="A2" s="47"/>
      <c r="B2" s="47" t="s">
        <v>4325</v>
      </c>
      <c r="C2" s="48">
        <v>45413.0</v>
      </c>
      <c r="D2" s="49" t="s">
        <v>4326</v>
      </c>
      <c r="E2" s="48">
        <v>45443.0</v>
      </c>
      <c r="G2" s="34"/>
      <c r="H2" s="102"/>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row>
    <row r="3" ht="12.0" customHeight="1">
      <c r="A3" s="47"/>
      <c r="B3" s="51"/>
      <c r="C3" s="51"/>
      <c r="D3" s="51"/>
      <c r="E3" s="52"/>
      <c r="F3" s="50"/>
      <c r="G3" s="47"/>
      <c r="H3" s="50"/>
      <c r="I3" s="50"/>
      <c r="J3" s="102"/>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row>
    <row r="4" ht="32.25" customHeight="1">
      <c r="A4" s="53" t="s">
        <v>4327</v>
      </c>
      <c r="B4" s="53" t="s">
        <v>5</v>
      </c>
      <c r="C4" s="53" t="s">
        <v>4333</v>
      </c>
      <c r="D4" s="53" t="s">
        <v>4358</v>
      </c>
      <c r="E4" s="54" t="s">
        <v>4328</v>
      </c>
      <c r="F4" s="53" t="s">
        <v>4329</v>
      </c>
      <c r="G4" s="53" t="s">
        <v>4330</v>
      </c>
      <c r="H4" s="53" t="s">
        <v>13</v>
      </c>
      <c r="I4" s="53" t="s">
        <v>4351</v>
      </c>
      <c r="J4" s="111" t="s">
        <v>102</v>
      </c>
      <c r="M4" s="56"/>
      <c r="N4" s="56"/>
      <c r="O4" s="56"/>
      <c r="P4" s="56"/>
      <c r="Q4" s="56"/>
      <c r="R4" s="56"/>
      <c r="S4" s="56"/>
      <c r="T4" s="56"/>
      <c r="U4" s="56"/>
      <c r="V4" s="56"/>
      <c r="W4" s="56"/>
      <c r="X4" s="56"/>
      <c r="Y4" s="56"/>
      <c r="Z4" s="56"/>
      <c r="AA4" s="56"/>
    </row>
    <row r="5" ht="19.5" customHeight="1">
      <c r="A5" s="75">
        <v>1.0</v>
      </c>
      <c r="B5" s="112" t="s">
        <v>22</v>
      </c>
      <c r="C5" s="76" t="s">
        <v>4337</v>
      </c>
      <c r="D5" s="112" t="s">
        <v>4348</v>
      </c>
      <c r="E5" s="113">
        <f>sumifs('KEG. PENGAJIAN HARIAN'!$D$2:$D963,'KEG. PENGAJIAN HARIAN'!$B$2:$B963,"&gt;="&amp;$C$2,'KEG. PENGAJIAN HARIAN'!$B$2:$B963,"&lt;="&amp;$E$2,'KEG. PENGAJIAN HARIAN'!$F$2:$F963,B5)</f>
        <v>0.5006944444</v>
      </c>
      <c r="F5" s="114">
        <v>0.5</v>
      </c>
      <c r="G5" s="115">
        <f t="shared" ref="G5:G27" si="1">IFERROR(E5/F5,0)</f>
        <v>1.001388889</v>
      </c>
      <c r="H5" s="116">
        <f>COUNTIFS('KEG. PENGAJIAN HARIAN'!$F$2:$F963,B5,'KEG. PENGAJIAN HARIAN'!$B$2:$B963,"&gt;="&amp;$C$2,'KEG. PENGAJIAN HARIAN'!$B$2:$B963,"&lt;="&amp;$E$2,'KEG. PENGAJIAN HARIAN'!$G$2:$G963,"hadir")</f>
        <v>10</v>
      </c>
      <c r="I5" s="123">
        <f>COUNTIFS('KEG. PENGAJIAN HARIAN'!$F$2:$F963,B5,'KEG. PENGAJIAN HARIAN'!$B$2:$B963,"&gt;="&amp;$C$2,'KEG. PENGAJIAN HARIAN'!$B$2:$B963,"&lt;="&amp;$E$2,'KEG. PENGAJIAN HARIAN'!$G$2:$G963,"By VN")</f>
        <v>0</v>
      </c>
      <c r="J5" s="118">
        <f>COUNTIFS('KEG. PENGAJIAN HARIAN'!$F$2:$F963,B5,'KEG. PENGAJIAN HARIAN'!$B$2:$B963,"&gt;="&amp;$C$2,'KEG. PENGAJIAN HARIAN'!$B$2:$B963,"&lt;="&amp;$E$2,'KEG. PENGAJIAN HARIAN'!$G$2:$G963,"izin (murid)")</f>
        <v>0</v>
      </c>
      <c r="L5" s="46"/>
      <c r="M5" s="46"/>
      <c r="N5" s="46"/>
      <c r="O5" s="46"/>
      <c r="P5" s="46"/>
      <c r="Q5" s="46"/>
      <c r="R5" s="125"/>
      <c r="S5" s="46"/>
      <c r="T5" s="46"/>
      <c r="U5" s="46"/>
      <c r="V5" s="46"/>
      <c r="W5" s="46"/>
      <c r="X5" s="46"/>
      <c r="Y5" s="46"/>
      <c r="Z5" s="46"/>
      <c r="AA5" s="46"/>
    </row>
    <row r="6" ht="19.5" customHeight="1">
      <c r="A6" s="75">
        <v>2.0</v>
      </c>
      <c r="B6" s="112" t="s">
        <v>4340</v>
      </c>
      <c r="C6" s="76" t="s">
        <v>4341</v>
      </c>
      <c r="D6" s="112" t="s">
        <v>4348</v>
      </c>
      <c r="E6" s="113">
        <f>sumifs('KEG. PENGAJIAN HARIAN'!$D$2:$D963,'KEG. PENGAJIAN HARIAN'!$B$2:$B963,"&gt;="&amp;$C$2,'KEG. PENGAJIAN HARIAN'!$B$2:$B963,"&lt;="&amp;$E$2,'KEG. PENGAJIAN HARIAN'!$F$2:$F963,B6)</f>
        <v>0</v>
      </c>
      <c r="F6" s="114">
        <v>0.5</v>
      </c>
      <c r="G6" s="115">
        <f t="shared" si="1"/>
        <v>0</v>
      </c>
      <c r="H6" s="116">
        <f>COUNTIFS('KEG. PENGAJIAN HARIAN'!$F$2:$F963,B6,'KEG. PENGAJIAN HARIAN'!$B$2:$B963,"&gt;="&amp;$C$2,'KEG. PENGAJIAN HARIAN'!$B$2:$B963,"&lt;="&amp;$E$2,'KEG. PENGAJIAN HARIAN'!$G$2:$G963,"hadir")</f>
        <v>0</v>
      </c>
      <c r="I6" s="123">
        <f>COUNTIFS('KEG. PENGAJIAN HARIAN'!$F$2:$F963,B6,'KEG. PENGAJIAN HARIAN'!$B$2:$B963,"&gt;="&amp;$C$2,'KEG. PENGAJIAN HARIAN'!$B$2:$B963,"&lt;="&amp;$E$2,'KEG. PENGAJIAN HARIAN'!$G$2:$G963,"By VN")</f>
        <v>0</v>
      </c>
      <c r="J6" s="118">
        <f>COUNTIFS('KEG. PENGAJIAN HARIAN'!$F$2:$F963,B6,'KEG. PENGAJIAN HARIAN'!$B$2:$B963,"&gt;="&amp;$C$2,'KEG. PENGAJIAN HARIAN'!$B$2:$B963,"&lt;="&amp;$E$2,'KEG. PENGAJIAN HARIAN'!$G$2:$G963,"izin (murid)")</f>
        <v>0</v>
      </c>
      <c r="L6" s="46"/>
      <c r="M6" s="46"/>
      <c r="N6" s="46"/>
      <c r="O6" s="46"/>
      <c r="P6" s="46"/>
      <c r="Q6" s="46"/>
      <c r="R6" s="125"/>
      <c r="S6" s="46"/>
      <c r="T6" s="46"/>
      <c r="U6" s="46"/>
      <c r="V6" s="46"/>
      <c r="W6" s="46"/>
      <c r="X6" s="46"/>
      <c r="Y6" s="46"/>
      <c r="Z6" s="46"/>
      <c r="AA6" s="46"/>
    </row>
    <row r="7" ht="19.5" customHeight="1">
      <c r="A7" s="75">
        <v>3.0</v>
      </c>
      <c r="B7" s="112" t="s">
        <v>220</v>
      </c>
      <c r="C7" s="76" t="s">
        <v>4343</v>
      </c>
      <c r="D7" s="112" t="s">
        <v>4339</v>
      </c>
      <c r="E7" s="113">
        <f>sumifs('KEG. PENGAJIAN HARIAN'!$D$2:$D963,'KEG. PENGAJIAN HARIAN'!$B$2:$B963,"&gt;="&amp;$C$2,'KEG. PENGAJIAN HARIAN'!$B$2:$B963,"&lt;="&amp;$E$2,'KEG. PENGAJIAN HARIAN'!$F$2:$F963,B7)</f>
        <v>0.2375</v>
      </c>
      <c r="F7" s="114">
        <v>0.5</v>
      </c>
      <c r="G7" s="115">
        <f t="shared" si="1"/>
        <v>0.475</v>
      </c>
      <c r="H7" s="116">
        <f>COUNTIFS('KEG. PENGAJIAN HARIAN'!$F$2:$F963,B7,'KEG. PENGAJIAN HARIAN'!$B$2:$B963,"&gt;="&amp;$C$2,'KEG. PENGAJIAN HARIAN'!$B$2:$B963,"&lt;="&amp;$E$2,'KEG. PENGAJIAN HARIAN'!$G$2:$G963,"hadir")</f>
        <v>6</v>
      </c>
      <c r="I7" s="123">
        <f>COUNTIFS('KEG. PENGAJIAN HARIAN'!$F$2:$F963,B7,'KEG. PENGAJIAN HARIAN'!$B$2:$B963,"&gt;="&amp;$C$2,'KEG. PENGAJIAN HARIAN'!$B$2:$B963,"&lt;="&amp;$E$2,'KEG. PENGAJIAN HARIAN'!$G$2:$G963,"By VN")</f>
        <v>0</v>
      </c>
      <c r="J7" s="118">
        <f>COUNTIFS('KEG. PENGAJIAN HARIAN'!$F$2:$F963,B7,'KEG. PENGAJIAN HARIAN'!$B$2:$B963,"&gt;="&amp;$C$2,'KEG. PENGAJIAN HARIAN'!$B$2:$B963,"&lt;="&amp;$E$2,'KEG. PENGAJIAN HARIAN'!$G$2:$G963,"izin (murid)")</f>
        <v>0</v>
      </c>
      <c r="M7" s="46"/>
      <c r="N7" s="46"/>
      <c r="O7" s="46"/>
      <c r="P7" s="46"/>
      <c r="Q7" s="46"/>
      <c r="R7" s="125"/>
      <c r="S7" s="46"/>
      <c r="T7" s="46"/>
      <c r="U7" s="46"/>
      <c r="V7" s="46"/>
      <c r="W7" s="46"/>
      <c r="X7" s="46"/>
      <c r="Y7" s="46"/>
      <c r="Z7" s="46"/>
      <c r="AA7" s="46"/>
    </row>
    <row r="8" ht="19.5" customHeight="1">
      <c r="A8" s="75">
        <v>4.0</v>
      </c>
      <c r="B8" s="119" t="s">
        <v>702</v>
      </c>
      <c r="C8" s="85" t="s">
        <v>4343</v>
      </c>
      <c r="D8" s="119" t="s">
        <v>4339</v>
      </c>
      <c r="E8" s="113">
        <f>sumifs('KEG. PENGAJIAN HARIAN'!$D$2:$D963,'KEG. PENGAJIAN HARIAN'!$B$2:$B963,"&gt;="&amp;$C$2,'KEG. PENGAJIAN HARIAN'!$B$2:$B963,"&lt;="&amp;$E$2,'KEG. PENGAJIAN HARIAN'!$F$2:$F963,B8)</f>
        <v>0.1951388889</v>
      </c>
      <c r="F8" s="114">
        <v>0.5</v>
      </c>
      <c r="G8" s="115">
        <f t="shared" si="1"/>
        <v>0.3902777778</v>
      </c>
      <c r="H8" s="116">
        <f>COUNTIFS('KEG. PENGAJIAN HARIAN'!$F$2:$F963,B8,'KEG. PENGAJIAN HARIAN'!$B$2:$B963,"&gt;="&amp;$C$2,'KEG. PENGAJIAN HARIAN'!$B$2:$B963,"&lt;="&amp;$E$2,'KEG. PENGAJIAN HARIAN'!$G$2:$G963,"hadir")</f>
        <v>7</v>
      </c>
      <c r="I8" s="123">
        <f>COUNTIFS('KEG. PENGAJIAN HARIAN'!$F$2:$F963,B8,'KEG. PENGAJIAN HARIAN'!$B$2:$B963,"&gt;="&amp;$C$2,'KEG. PENGAJIAN HARIAN'!$B$2:$B963,"&lt;="&amp;$E$2,'KEG. PENGAJIAN HARIAN'!$G$2:$G963,"By VN")</f>
        <v>0</v>
      </c>
      <c r="J8" s="118">
        <f>COUNTIFS('KEG. PENGAJIAN HARIAN'!$F$2:$F963,B8,'KEG. PENGAJIAN HARIAN'!$B$2:$B963,"&gt;="&amp;$C$2,'KEG. PENGAJIAN HARIAN'!$B$2:$B963,"&lt;="&amp;$E$2,'KEG. PENGAJIAN HARIAN'!$G$2:$G963,"izin (murid)")</f>
        <v>0</v>
      </c>
      <c r="M8" s="46"/>
      <c r="N8" s="46"/>
      <c r="O8" s="46"/>
      <c r="P8" s="46"/>
      <c r="Q8" s="46"/>
      <c r="R8" s="125"/>
      <c r="S8" s="46"/>
      <c r="T8" s="46"/>
      <c r="U8" s="46"/>
      <c r="V8" s="46"/>
      <c r="W8" s="46"/>
      <c r="X8" s="46"/>
      <c r="Y8" s="46"/>
      <c r="Z8" s="46"/>
      <c r="AA8" s="46"/>
    </row>
    <row r="9" ht="19.5" customHeight="1">
      <c r="A9" s="75">
        <v>5.0</v>
      </c>
      <c r="B9" s="112" t="s">
        <v>711</v>
      </c>
      <c r="C9" s="76" t="s">
        <v>4345</v>
      </c>
      <c r="D9" s="112" t="s">
        <v>4342</v>
      </c>
      <c r="E9" s="113">
        <f>sumifs('KEG. PENGAJIAN HARIAN'!$D$2:$D963,'KEG. PENGAJIAN HARIAN'!$B$2:$B963,"&gt;="&amp;$C$2,'KEG. PENGAJIAN HARIAN'!$B$2:$B963,"&lt;="&amp;$E$2,'KEG. PENGAJIAN HARIAN'!$F$2:$F963,B9)</f>
        <v>0.21875</v>
      </c>
      <c r="F9" s="114">
        <v>0.5</v>
      </c>
      <c r="G9" s="115">
        <f t="shared" si="1"/>
        <v>0.4375</v>
      </c>
      <c r="H9" s="116">
        <f>COUNTIFS('KEG. PENGAJIAN HARIAN'!$F$2:$F963,B9,'KEG. PENGAJIAN HARIAN'!$B$2:$B963,"&gt;="&amp;$C$2,'KEG. PENGAJIAN HARIAN'!$B$2:$B963,"&lt;="&amp;$E$2,'KEG. PENGAJIAN HARIAN'!$G$2:$G963,"hadir")</f>
        <v>7</v>
      </c>
      <c r="I9" s="123">
        <f>COUNTIFS('KEG. PENGAJIAN HARIAN'!$F$2:$F963,B9,'KEG. PENGAJIAN HARIAN'!$B$2:$B963,"&gt;="&amp;$C$2,'KEG. PENGAJIAN HARIAN'!$B$2:$B963,"&lt;="&amp;$E$2,'KEG. PENGAJIAN HARIAN'!$G$2:$G963,"By VN")</f>
        <v>0</v>
      </c>
      <c r="J9" s="118">
        <f>COUNTIFS('KEG. PENGAJIAN HARIAN'!$F$2:$F963,B9,'KEG. PENGAJIAN HARIAN'!$B$2:$B963,"&gt;="&amp;$C$2,'KEG. PENGAJIAN HARIAN'!$B$2:$B963,"&lt;="&amp;$E$2,'KEG. PENGAJIAN HARIAN'!$G$2:$G963,"izin (murid)")</f>
        <v>0</v>
      </c>
      <c r="M9" s="46"/>
      <c r="N9" s="46"/>
      <c r="O9" s="46"/>
      <c r="P9" s="46"/>
      <c r="Q9" s="46"/>
      <c r="R9" s="125"/>
      <c r="S9" s="46"/>
      <c r="T9" s="46"/>
      <c r="U9" s="46"/>
      <c r="V9" s="46"/>
      <c r="W9" s="46"/>
      <c r="X9" s="46"/>
      <c r="Y9" s="46"/>
      <c r="Z9" s="46"/>
      <c r="AA9" s="46"/>
    </row>
    <row r="10" ht="19.5" customHeight="1">
      <c r="A10" s="75">
        <v>6.0</v>
      </c>
      <c r="B10" s="112" t="s">
        <v>213</v>
      </c>
      <c r="C10" s="76" t="s">
        <v>4343</v>
      </c>
      <c r="D10" s="112" t="s">
        <v>4342</v>
      </c>
      <c r="E10" s="113">
        <f>sumifs('KEG. PENGAJIAN HARIAN'!$D$2:$D963,'KEG. PENGAJIAN HARIAN'!$B$2:$B963,"&gt;="&amp;$C$2,'KEG. PENGAJIAN HARIAN'!$B$2:$B963,"&lt;="&amp;$E$2,'KEG. PENGAJIAN HARIAN'!$F$2:$F963,B10)</f>
        <v>0.1229166667</v>
      </c>
      <c r="F10" s="114">
        <v>0.5</v>
      </c>
      <c r="G10" s="115">
        <f t="shared" si="1"/>
        <v>0.2458333333</v>
      </c>
      <c r="H10" s="116">
        <f>COUNTIFS('KEG. PENGAJIAN HARIAN'!$F$2:$F963,B10,'KEG. PENGAJIAN HARIAN'!$B$2:$B963,"&gt;="&amp;$C$2,'KEG. PENGAJIAN HARIAN'!$B$2:$B963,"&lt;="&amp;$E$2,'KEG. PENGAJIAN HARIAN'!$G$2:$G963,"hadir")</f>
        <v>3</v>
      </c>
      <c r="I10" s="123">
        <f>COUNTIFS('KEG. PENGAJIAN HARIAN'!$F$2:$F963,B10,'KEG. PENGAJIAN HARIAN'!$B$2:$B963,"&gt;="&amp;$C$2,'KEG. PENGAJIAN HARIAN'!$B$2:$B963,"&lt;="&amp;$E$2,'KEG. PENGAJIAN HARIAN'!$G$2:$G963,"By VN")</f>
        <v>0</v>
      </c>
      <c r="J10" s="118">
        <f>COUNTIFS('KEG. PENGAJIAN HARIAN'!$F$2:$F963,B10,'KEG. PENGAJIAN HARIAN'!$B$2:$B963,"&gt;="&amp;$C$2,'KEG. PENGAJIAN HARIAN'!$B$2:$B963,"&lt;="&amp;$E$2,'KEG. PENGAJIAN HARIAN'!$G$2:$G963,"izin (murid)")</f>
        <v>0</v>
      </c>
      <c r="K10" s="46"/>
      <c r="L10" s="46"/>
      <c r="M10" s="46"/>
      <c r="N10" s="46"/>
      <c r="O10" s="46"/>
      <c r="P10" s="46"/>
      <c r="Q10" s="46"/>
      <c r="R10" s="125"/>
      <c r="S10" s="46"/>
      <c r="T10" s="46"/>
      <c r="U10" s="46"/>
      <c r="V10" s="46"/>
      <c r="W10" s="46"/>
      <c r="X10" s="46"/>
      <c r="Y10" s="46"/>
      <c r="Z10" s="46"/>
      <c r="AA10" s="46"/>
    </row>
    <row r="11" ht="19.5" customHeight="1">
      <c r="A11" s="75">
        <v>7.0</v>
      </c>
      <c r="B11" s="119" t="s">
        <v>192</v>
      </c>
      <c r="C11" s="85" t="s">
        <v>4343</v>
      </c>
      <c r="D11" s="119" t="s">
        <v>4339</v>
      </c>
      <c r="E11" s="113">
        <f>sumifs('KEG. PENGAJIAN HARIAN'!$D$2:$D963,'KEG. PENGAJIAN HARIAN'!$B$2:$B963,"&gt;="&amp;$C$2,'KEG. PENGAJIAN HARIAN'!$B$2:$B963,"&lt;="&amp;$E$2,'KEG. PENGAJIAN HARIAN'!$F$2:$F963,B11)</f>
        <v>0.1513888889</v>
      </c>
      <c r="F11" s="114">
        <v>0.5</v>
      </c>
      <c r="G11" s="115">
        <f t="shared" si="1"/>
        <v>0.3027777778</v>
      </c>
      <c r="H11" s="116">
        <f>COUNTIFS('KEG. PENGAJIAN HARIAN'!$F$2:$F963,B11,'KEG. PENGAJIAN HARIAN'!$B$2:$B963,"&gt;="&amp;$C$2,'KEG. PENGAJIAN HARIAN'!$B$2:$B963,"&lt;="&amp;$E$2,'KEG. PENGAJIAN HARIAN'!$G$2:$G963,"hadir")</f>
        <v>5</v>
      </c>
      <c r="I11" s="123">
        <f>COUNTIFS('KEG. PENGAJIAN HARIAN'!$F$2:$F963,B11,'KEG. PENGAJIAN HARIAN'!$B$2:$B963,"&gt;="&amp;$C$2,'KEG. PENGAJIAN HARIAN'!$B$2:$B963,"&lt;="&amp;$E$2,'KEG. PENGAJIAN HARIAN'!$G$2:$G963,"By VN")</f>
        <v>0</v>
      </c>
      <c r="J11" s="118">
        <f>COUNTIFS('KEG. PENGAJIAN HARIAN'!$F$2:$F963,B11,'KEG. PENGAJIAN HARIAN'!$B$2:$B963,"&gt;="&amp;$C$2,'KEG. PENGAJIAN HARIAN'!$B$2:$B963,"&lt;="&amp;$E$2,'KEG. PENGAJIAN HARIAN'!$G$2:$G963,"izin (murid)")</f>
        <v>0</v>
      </c>
      <c r="K11" s="46"/>
      <c r="L11" s="46"/>
      <c r="M11" s="46"/>
      <c r="N11" s="46"/>
      <c r="O11" s="46"/>
      <c r="P11" s="46"/>
      <c r="Q11" s="46"/>
      <c r="R11" s="125"/>
      <c r="S11" s="46"/>
      <c r="T11" s="46"/>
      <c r="U11" s="46"/>
      <c r="V11" s="46"/>
      <c r="W11" s="46"/>
      <c r="X11" s="46"/>
      <c r="Y11" s="46"/>
      <c r="Z11" s="46"/>
      <c r="AA11" s="46"/>
    </row>
    <row r="12" ht="19.5" customHeight="1">
      <c r="A12" s="75">
        <v>8.0</v>
      </c>
      <c r="B12" s="112" t="s">
        <v>29</v>
      </c>
      <c r="C12" s="76" t="s">
        <v>4343</v>
      </c>
      <c r="D12" s="112" t="s">
        <v>4342</v>
      </c>
      <c r="E12" s="113">
        <f>sumifs('KEG. PENGAJIAN HARIAN'!$D$2:$D963,'KEG. PENGAJIAN HARIAN'!$B$2:$B963,"&gt;="&amp;$C$2,'KEG. PENGAJIAN HARIAN'!$B$2:$B963,"&lt;="&amp;$E$2,'KEG. PENGAJIAN HARIAN'!$F$2:$F963,B12)</f>
        <v>0.2256944444</v>
      </c>
      <c r="F12" s="114">
        <v>0.5</v>
      </c>
      <c r="G12" s="115">
        <f t="shared" si="1"/>
        <v>0.4513888889</v>
      </c>
      <c r="H12" s="116">
        <f>COUNTIFS('KEG. PENGAJIAN HARIAN'!$F$2:$F963,B12,'KEG. PENGAJIAN HARIAN'!$B$2:$B963,"&gt;="&amp;$C$2,'KEG. PENGAJIAN HARIAN'!$B$2:$B963,"&lt;="&amp;$E$2,'KEG. PENGAJIAN HARIAN'!$G$2:$G963,"hadir")</f>
        <v>8</v>
      </c>
      <c r="I12" s="123">
        <f>COUNTIFS('KEG. PENGAJIAN HARIAN'!$F$2:$F963,B12,'KEG. PENGAJIAN HARIAN'!$B$2:$B963,"&gt;="&amp;$C$2,'KEG. PENGAJIAN HARIAN'!$B$2:$B963,"&lt;="&amp;$E$2,'KEG. PENGAJIAN HARIAN'!$G$2:$G963,"By VN")</f>
        <v>0</v>
      </c>
      <c r="J12" s="118">
        <f>COUNTIFS('KEG. PENGAJIAN HARIAN'!$F$2:$F963,B12,'KEG. PENGAJIAN HARIAN'!$B$2:$B963,"&gt;="&amp;$C$2,'KEG. PENGAJIAN HARIAN'!$B$2:$B963,"&lt;="&amp;$E$2,'KEG. PENGAJIAN HARIAN'!$G$2:$G963,"izin (murid)")</f>
        <v>0</v>
      </c>
      <c r="K12" s="46"/>
      <c r="L12" s="46"/>
      <c r="M12" s="46"/>
      <c r="N12" s="46"/>
      <c r="O12" s="46"/>
      <c r="P12" s="46"/>
      <c r="Q12" s="46"/>
      <c r="R12" s="125"/>
      <c r="S12" s="46"/>
      <c r="T12" s="46"/>
      <c r="U12" s="46"/>
      <c r="V12" s="46"/>
      <c r="W12" s="46"/>
      <c r="X12" s="46"/>
      <c r="Y12" s="46"/>
      <c r="Z12" s="46"/>
      <c r="AA12" s="46"/>
    </row>
    <row r="13" ht="19.5" customHeight="1">
      <c r="A13" s="75">
        <v>9.0</v>
      </c>
      <c r="B13" s="112" t="s">
        <v>342</v>
      </c>
      <c r="C13" s="76" t="s">
        <v>4341</v>
      </c>
      <c r="D13" s="112" t="s">
        <v>4342</v>
      </c>
      <c r="E13" s="113">
        <f>sumifs('KEG. PENGAJIAN HARIAN'!$D$2:$D963,'KEG. PENGAJIAN HARIAN'!$B$2:$B963,"&gt;="&amp;$C$2,'KEG. PENGAJIAN HARIAN'!$B$2:$B963,"&lt;="&amp;$E$2,'KEG. PENGAJIAN HARIAN'!$F$2:$F963,B13)</f>
        <v>0.3256944444</v>
      </c>
      <c r="F13" s="114">
        <v>0.5</v>
      </c>
      <c r="G13" s="115">
        <f t="shared" si="1"/>
        <v>0.6513888889</v>
      </c>
      <c r="H13" s="116">
        <f>COUNTIFS('KEG. PENGAJIAN HARIAN'!$F$2:$F963,B13,'KEG. PENGAJIAN HARIAN'!$B$2:$B963,"&gt;="&amp;$C$2,'KEG. PENGAJIAN HARIAN'!$B$2:$B963,"&lt;="&amp;$E$2,'KEG. PENGAJIAN HARIAN'!$G$2:$G963,"hadir")</f>
        <v>14</v>
      </c>
      <c r="I13" s="123">
        <f>COUNTIFS('KEG. PENGAJIAN HARIAN'!$F$2:$F963,B13,'KEG. PENGAJIAN HARIAN'!$B$2:$B963,"&gt;="&amp;$C$2,'KEG. PENGAJIAN HARIAN'!$B$2:$B963,"&lt;="&amp;$E$2,'KEG. PENGAJIAN HARIAN'!$G$2:$G963,"By VN")</f>
        <v>0</v>
      </c>
      <c r="J13" s="118">
        <f>COUNTIFS('KEG. PENGAJIAN HARIAN'!$F$2:$F963,B13,'KEG. PENGAJIAN HARIAN'!$B$2:$B963,"&gt;="&amp;$C$2,'KEG. PENGAJIAN HARIAN'!$B$2:$B963,"&lt;="&amp;$E$2,'KEG. PENGAJIAN HARIAN'!$G$2:$G963,"izin (murid)")</f>
        <v>0</v>
      </c>
      <c r="K13" s="46"/>
      <c r="L13" s="46"/>
      <c r="M13" s="46"/>
      <c r="N13" s="46"/>
      <c r="O13" s="46"/>
      <c r="P13" s="46"/>
      <c r="Q13" s="46"/>
      <c r="R13" s="125"/>
      <c r="S13" s="46"/>
      <c r="T13" s="46"/>
      <c r="U13" s="46"/>
      <c r="V13" s="46"/>
      <c r="W13" s="46"/>
      <c r="X13" s="46"/>
      <c r="Y13" s="46"/>
      <c r="Z13" s="46"/>
      <c r="AA13" s="46"/>
    </row>
    <row r="14" ht="19.5" customHeight="1">
      <c r="A14" s="75">
        <v>10.0</v>
      </c>
      <c r="B14" s="112" t="s">
        <v>345</v>
      </c>
      <c r="C14" s="76" t="s">
        <v>4345</v>
      </c>
      <c r="D14" s="112" t="s">
        <v>4342</v>
      </c>
      <c r="E14" s="113">
        <f>sumifs('KEG. PENGAJIAN HARIAN'!$D$2:$D963,'KEG. PENGAJIAN HARIAN'!$B$2:$B963,"&gt;="&amp;$C$2,'KEG. PENGAJIAN HARIAN'!$B$2:$B963,"&lt;="&amp;$E$2,'KEG. PENGAJIAN HARIAN'!$F$2:$F963,B14)</f>
        <v>0.1826388889</v>
      </c>
      <c r="F14" s="114">
        <v>0.5</v>
      </c>
      <c r="G14" s="115">
        <f t="shared" si="1"/>
        <v>0.3652777778</v>
      </c>
      <c r="H14" s="116">
        <f>COUNTIFS('KEG. PENGAJIAN HARIAN'!$F$2:$F963,B14,'KEG. PENGAJIAN HARIAN'!$B$2:$B963,"&gt;="&amp;$C$2,'KEG. PENGAJIAN HARIAN'!$B$2:$B963,"&lt;="&amp;$E$2,'KEG. PENGAJIAN HARIAN'!$G$2:$G963,"hadir")</f>
        <v>4</v>
      </c>
      <c r="I14" s="123">
        <f>COUNTIFS('KEG. PENGAJIAN HARIAN'!$F$2:$F963,B14,'KEG. PENGAJIAN HARIAN'!$B$2:$B963,"&gt;="&amp;$C$2,'KEG. PENGAJIAN HARIAN'!$B$2:$B963,"&lt;="&amp;$E$2,'KEG. PENGAJIAN HARIAN'!$G$2:$G963,"By VN")</f>
        <v>0</v>
      </c>
      <c r="J14" s="118">
        <f>COUNTIFS('KEG. PENGAJIAN HARIAN'!$F$2:$F963,B14,'KEG. PENGAJIAN HARIAN'!$B$2:$B963,"&gt;="&amp;$C$2,'KEG. PENGAJIAN HARIAN'!$B$2:$B963,"&lt;="&amp;$E$2,'KEG. PENGAJIAN HARIAN'!$G$2:$G963,"izin (murid)")</f>
        <v>0</v>
      </c>
      <c r="K14" s="82"/>
      <c r="L14" s="46"/>
      <c r="M14" s="46"/>
      <c r="N14" s="46"/>
      <c r="O14" s="46"/>
      <c r="P14" s="46"/>
      <c r="Q14" s="46"/>
      <c r="R14" s="125"/>
      <c r="S14" s="46"/>
      <c r="T14" s="46"/>
      <c r="U14" s="46"/>
      <c r="V14" s="46"/>
      <c r="W14" s="46"/>
      <c r="X14" s="46"/>
      <c r="Y14" s="46"/>
      <c r="Z14" s="46"/>
      <c r="AA14" s="46"/>
    </row>
    <row r="15" ht="19.5" customHeight="1">
      <c r="A15" s="75">
        <v>11.0</v>
      </c>
      <c r="B15" s="112" t="s">
        <v>535</v>
      </c>
      <c r="C15" s="76" t="s">
        <v>4337</v>
      </c>
      <c r="D15" s="112" t="s">
        <v>4339</v>
      </c>
      <c r="E15" s="113">
        <f>sumifs('KEG. PENGAJIAN HARIAN'!$D$2:$D963,'KEG. PENGAJIAN HARIAN'!$B$2:$B963,"&gt;="&amp;$C$2,'KEG. PENGAJIAN HARIAN'!$B$2:$B963,"&lt;="&amp;$E$2,'KEG. PENGAJIAN HARIAN'!$F$2:$F963,B15)</f>
        <v>0.4083333333</v>
      </c>
      <c r="F15" s="114">
        <v>0.5</v>
      </c>
      <c r="G15" s="115">
        <f t="shared" si="1"/>
        <v>0.8166666667</v>
      </c>
      <c r="H15" s="116">
        <f>COUNTIFS('KEG. PENGAJIAN HARIAN'!$F$2:$F963,B15,'KEG. PENGAJIAN HARIAN'!$B$2:$B963,"&gt;="&amp;$C$2,'KEG. PENGAJIAN HARIAN'!$B$2:$B963,"&lt;="&amp;$E$2,'KEG. PENGAJIAN HARIAN'!$G$2:$G963,"hadir")</f>
        <v>17</v>
      </c>
      <c r="I15" s="123">
        <f>COUNTIFS('KEG. PENGAJIAN HARIAN'!$F$2:$F963,B15,'KEG. PENGAJIAN HARIAN'!$B$2:$B963,"&gt;="&amp;$C$2,'KEG. PENGAJIAN HARIAN'!$B$2:$B963,"&lt;="&amp;$E$2,'KEG. PENGAJIAN HARIAN'!$G$2:$G963,"By VN")</f>
        <v>0</v>
      </c>
      <c r="J15" s="118">
        <f>COUNTIFS('KEG. PENGAJIAN HARIAN'!$F$2:$F963,B15,'KEG. PENGAJIAN HARIAN'!$B$2:$B963,"&gt;="&amp;$C$2,'KEG. PENGAJIAN HARIAN'!$B$2:$B963,"&lt;="&amp;$E$2,'KEG. PENGAJIAN HARIAN'!$G$2:$G963,"izin (murid)")</f>
        <v>0</v>
      </c>
      <c r="K15" s="46"/>
      <c r="L15" s="46"/>
      <c r="M15" s="46"/>
      <c r="N15" s="46"/>
      <c r="O15" s="46"/>
      <c r="P15" s="46"/>
      <c r="Q15" s="46"/>
      <c r="R15" s="125"/>
      <c r="S15" s="46"/>
      <c r="T15" s="46"/>
      <c r="U15" s="46"/>
      <c r="V15" s="46"/>
      <c r="W15" s="46"/>
      <c r="X15" s="46"/>
      <c r="Y15" s="46"/>
      <c r="Z15" s="46"/>
      <c r="AA15" s="46"/>
    </row>
    <row r="16" ht="19.5" customHeight="1">
      <c r="A16" s="75">
        <v>12.0</v>
      </c>
      <c r="B16" s="112" t="s">
        <v>348</v>
      </c>
      <c r="C16" s="76" t="s">
        <v>4337</v>
      </c>
      <c r="D16" s="112" t="s">
        <v>4339</v>
      </c>
      <c r="E16" s="113">
        <f>sumifs('KEG. PENGAJIAN HARIAN'!$D$2:$D963,'KEG. PENGAJIAN HARIAN'!$B$2:$B963,"&gt;="&amp;$C$2,'KEG. PENGAJIAN HARIAN'!$B$2:$B963,"&lt;="&amp;$E$2,'KEG. PENGAJIAN HARIAN'!$F$2:$F963,B16)</f>
        <v>0.4708333333</v>
      </c>
      <c r="F16" s="114">
        <v>0.5</v>
      </c>
      <c r="G16" s="115">
        <f t="shared" si="1"/>
        <v>0.9416666667</v>
      </c>
      <c r="H16" s="116">
        <f>COUNTIFS('KEG. PENGAJIAN HARIAN'!$F$2:$F963,B16,'KEG. PENGAJIAN HARIAN'!$B$2:$B963,"&gt;="&amp;$C$2,'KEG. PENGAJIAN HARIAN'!$B$2:$B963,"&lt;="&amp;$E$2,'KEG. PENGAJIAN HARIAN'!$G$2:$G963,"hadir")</f>
        <v>12</v>
      </c>
      <c r="I16" s="123">
        <f>COUNTIFS('KEG. PENGAJIAN HARIAN'!$F$2:$F963,B16,'KEG. PENGAJIAN HARIAN'!$B$2:$B963,"&gt;="&amp;$C$2,'KEG. PENGAJIAN HARIAN'!$B$2:$B963,"&lt;="&amp;$E$2,'KEG. PENGAJIAN HARIAN'!$G$2:$G963,"By VN")</f>
        <v>0</v>
      </c>
      <c r="J16" s="118">
        <f>COUNTIFS('KEG. PENGAJIAN HARIAN'!$F$2:$F963,B16,'KEG. PENGAJIAN HARIAN'!$B$2:$B963,"&gt;="&amp;$C$2,'KEG. PENGAJIAN HARIAN'!$B$2:$B963,"&lt;="&amp;$E$2,'KEG. PENGAJIAN HARIAN'!$G$2:$G963,"izin (murid)")</f>
        <v>4</v>
      </c>
      <c r="K16" s="46"/>
      <c r="L16" s="46"/>
      <c r="M16" s="46"/>
      <c r="N16" s="46"/>
      <c r="O16" s="46"/>
      <c r="P16" s="46"/>
      <c r="Q16" s="46"/>
      <c r="R16" s="125"/>
      <c r="S16" s="46"/>
      <c r="T16" s="46"/>
      <c r="U16" s="46"/>
      <c r="V16" s="46"/>
      <c r="W16" s="46"/>
      <c r="X16" s="46"/>
      <c r="Y16" s="46"/>
      <c r="Z16" s="46"/>
      <c r="AA16" s="46"/>
    </row>
    <row r="17" ht="19.5" customHeight="1">
      <c r="A17" s="75">
        <v>13.0</v>
      </c>
      <c r="B17" s="112" t="s">
        <v>385</v>
      </c>
      <c r="C17" s="76" t="s">
        <v>4337</v>
      </c>
      <c r="D17" s="112" t="s">
        <v>4342</v>
      </c>
      <c r="E17" s="113">
        <f>sumifs('KEG. PENGAJIAN HARIAN'!$D$2:$D963,'KEG. PENGAJIAN HARIAN'!$B$2:$B963,"&gt;="&amp;$C$2,'KEG. PENGAJIAN HARIAN'!$B$2:$B963,"&lt;="&amp;$E$2,'KEG. PENGAJIAN HARIAN'!$F$2:$F963,B17)</f>
        <v>0.4770833333</v>
      </c>
      <c r="F17" s="114">
        <v>0.5</v>
      </c>
      <c r="G17" s="115">
        <f t="shared" si="1"/>
        <v>0.9541666667</v>
      </c>
      <c r="H17" s="116">
        <f>COUNTIFS('KEG. PENGAJIAN HARIAN'!$F$2:$F963,B17,'KEG. PENGAJIAN HARIAN'!$B$2:$B963,"&gt;="&amp;$C$2,'KEG. PENGAJIAN HARIAN'!$B$2:$B963,"&lt;="&amp;$E$2,'KEG. PENGAJIAN HARIAN'!$G$2:$G963,"hadir")</f>
        <v>17</v>
      </c>
      <c r="I17" s="123">
        <f>COUNTIFS('KEG. PENGAJIAN HARIAN'!$F$2:$F963,B17,'KEG. PENGAJIAN HARIAN'!$B$2:$B963,"&gt;="&amp;$C$2,'KEG. PENGAJIAN HARIAN'!$B$2:$B963,"&lt;="&amp;$E$2,'KEG. PENGAJIAN HARIAN'!$G$2:$G963,"By VN")</f>
        <v>1</v>
      </c>
      <c r="J17" s="118">
        <f>COUNTIFS('KEG. PENGAJIAN HARIAN'!$F$2:$F963,B17,'KEG. PENGAJIAN HARIAN'!$B$2:$B963,"&gt;="&amp;$C$2,'KEG. PENGAJIAN HARIAN'!$B$2:$B963,"&lt;="&amp;$E$2,'KEG. PENGAJIAN HARIAN'!$G$2:$G963,"izin (murid)")</f>
        <v>0</v>
      </c>
      <c r="K17" s="46"/>
      <c r="L17" s="46"/>
      <c r="M17" s="46"/>
      <c r="N17" s="46"/>
      <c r="O17" s="46"/>
      <c r="P17" s="46"/>
      <c r="Q17" s="46"/>
      <c r="R17" s="125"/>
      <c r="S17" s="46"/>
      <c r="T17" s="46"/>
      <c r="U17" s="46"/>
      <c r="V17" s="46"/>
      <c r="W17" s="46"/>
      <c r="X17" s="46"/>
      <c r="Y17" s="46"/>
      <c r="Z17" s="46"/>
      <c r="AA17" s="46"/>
    </row>
    <row r="18" ht="19.5" customHeight="1">
      <c r="A18" s="75">
        <v>14.0</v>
      </c>
      <c r="B18" s="112" t="s">
        <v>648</v>
      </c>
      <c r="C18" s="76" t="s">
        <v>4341</v>
      </c>
      <c r="D18" s="112" t="s">
        <v>4348</v>
      </c>
      <c r="E18" s="113">
        <f>sumifs('KEG. PENGAJIAN HARIAN'!$D$2:$D963,'KEG. PENGAJIAN HARIAN'!$B$2:$B963,"&gt;="&amp;$C$2,'KEG. PENGAJIAN HARIAN'!$B$2:$B963,"&lt;="&amp;$E$2,'KEG. PENGAJIAN HARIAN'!$F$2:$F963,B18)</f>
        <v>0</v>
      </c>
      <c r="F18" s="114">
        <v>0.5</v>
      </c>
      <c r="G18" s="115">
        <f t="shared" si="1"/>
        <v>0</v>
      </c>
      <c r="H18" s="116">
        <f>COUNTIFS('KEG. PENGAJIAN HARIAN'!$F$2:$F963,B18,'KEG. PENGAJIAN HARIAN'!$B$2:$B963,"&gt;="&amp;$C$2,'KEG. PENGAJIAN HARIAN'!$B$2:$B963,"&lt;="&amp;$E$2,'KEG. PENGAJIAN HARIAN'!$G$2:$G963,"hadir")</f>
        <v>0</v>
      </c>
      <c r="I18" s="123">
        <f>COUNTIFS('KEG. PENGAJIAN HARIAN'!$F$2:$F963,B18,'KEG. PENGAJIAN HARIAN'!$B$2:$B963,"&gt;="&amp;$C$2,'KEG. PENGAJIAN HARIAN'!$B$2:$B963,"&lt;="&amp;$E$2,'KEG. PENGAJIAN HARIAN'!$G$2:$G963,"By VN")</f>
        <v>0</v>
      </c>
      <c r="J18" s="118">
        <f>COUNTIFS('KEG. PENGAJIAN HARIAN'!$F$2:$F963,B18,'KEG. PENGAJIAN HARIAN'!$B$2:$B963,"&gt;="&amp;$C$2,'KEG. PENGAJIAN HARIAN'!$B$2:$B963,"&lt;="&amp;$E$2,'KEG. PENGAJIAN HARIAN'!$G$2:$G963,"izin (murid)")</f>
        <v>0</v>
      </c>
      <c r="K18" s="46"/>
      <c r="L18" s="46"/>
      <c r="M18" s="46"/>
      <c r="N18" s="46"/>
      <c r="O18" s="46"/>
      <c r="P18" s="46"/>
      <c r="Q18" s="46"/>
      <c r="R18" s="125"/>
      <c r="S18" s="46"/>
      <c r="T18" s="46"/>
      <c r="U18" s="46"/>
      <c r="V18" s="46"/>
      <c r="W18" s="46"/>
      <c r="X18" s="46"/>
      <c r="Y18" s="46"/>
      <c r="Z18" s="46"/>
      <c r="AA18" s="46"/>
    </row>
    <row r="19" ht="19.5" customHeight="1">
      <c r="A19" s="75">
        <v>15.0</v>
      </c>
      <c r="B19" s="112" t="s">
        <v>19</v>
      </c>
      <c r="C19" s="76" t="s">
        <v>4337</v>
      </c>
      <c r="D19" s="112" t="s">
        <v>4339</v>
      </c>
      <c r="E19" s="113">
        <f>sumifs('KEG. PENGAJIAN HARIAN'!$D$2:$D963,'KEG. PENGAJIAN HARIAN'!$B$2:$B963,"&gt;="&amp;$C$2,'KEG. PENGAJIAN HARIAN'!$B$2:$B963,"&lt;="&amp;$E$2,'KEG. PENGAJIAN HARIAN'!$F$2:$F963,B19)</f>
        <v>0.4708333333</v>
      </c>
      <c r="F19" s="114">
        <v>0.5</v>
      </c>
      <c r="G19" s="115">
        <f t="shared" si="1"/>
        <v>0.9416666667</v>
      </c>
      <c r="H19" s="116">
        <f>COUNTIFS('KEG. PENGAJIAN HARIAN'!$F$2:$F963,B19,'KEG. PENGAJIAN HARIAN'!$B$2:$B963,"&gt;="&amp;$C$2,'KEG. PENGAJIAN HARIAN'!$B$2:$B963,"&lt;="&amp;$E$2,'KEG. PENGAJIAN HARIAN'!$G$2:$G963,"hadir")</f>
        <v>20</v>
      </c>
      <c r="I19" s="123">
        <f>COUNTIFS('KEG. PENGAJIAN HARIAN'!$F$2:$F963,B19,'KEG. PENGAJIAN HARIAN'!$B$2:$B963,"&gt;="&amp;$C$2,'KEG. PENGAJIAN HARIAN'!$B$2:$B963,"&lt;="&amp;$E$2,'KEG. PENGAJIAN HARIAN'!$G$2:$G963,"By VN")</f>
        <v>0</v>
      </c>
      <c r="J19" s="118">
        <f>COUNTIFS('KEG. PENGAJIAN HARIAN'!$F$2:$F963,B19,'KEG. PENGAJIAN HARIAN'!$B$2:$B963,"&gt;="&amp;$C$2,'KEG. PENGAJIAN HARIAN'!$B$2:$B963,"&lt;="&amp;$E$2,'KEG. PENGAJIAN HARIAN'!$G$2:$G963,"izin (murid)")</f>
        <v>1</v>
      </c>
      <c r="K19" s="46"/>
      <c r="L19" s="46"/>
      <c r="M19" s="46"/>
      <c r="N19" s="46"/>
      <c r="O19" s="46"/>
      <c r="P19" s="46"/>
      <c r="Q19" s="46"/>
      <c r="R19" s="125"/>
      <c r="S19" s="46"/>
      <c r="T19" s="46"/>
      <c r="U19" s="46"/>
      <c r="V19" s="46"/>
      <c r="W19" s="46"/>
      <c r="X19" s="46"/>
      <c r="Y19" s="46"/>
      <c r="Z19" s="46"/>
      <c r="AA19" s="46"/>
    </row>
    <row r="20" ht="19.5" customHeight="1">
      <c r="A20" s="75">
        <v>16.0</v>
      </c>
      <c r="B20" s="112" t="s">
        <v>181</v>
      </c>
      <c r="C20" s="76" t="s">
        <v>4341</v>
      </c>
      <c r="D20" s="112" t="s">
        <v>4348</v>
      </c>
      <c r="E20" s="113">
        <f>sumifs('KEG. PENGAJIAN HARIAN'!$D$2:$D963,'KEG. PENGAJIAN HARIAN'!$B$2:$B963,"&gt;="&amp;$C$2,'KEG. PENGAJIAN HARIAN'!$B$2:$B963,"&lt;="&amp;$E$2,'KEG. PENGAJIAN HARIAN'!$F$2:$F963,B20)</f>
        <v>0.3020833333</v>
      </c>
      <c r="F20" s="114">
        <v>0.5</v>
      </c>
      <c r="G20" s="115">
        <f t="shared" si="1"/>
        <v>0.6041666667</v>
      </c>
      <c r="H20" s="116">
        <f>COUNTIFS('KEG. PENGAJIAN HARIAN'!$F$2:$F963,B20,'KEG. PENGAJIAN HARIAN'!$B$2:$B963,"&gt;="&amp;$C$2,'KEG. PENGAJIAN HARIAN'!$B$2:$B963,"&lt;="&amp;$E$2,'KEG. PENGAJIAN HARIAN'!$G$2:$G963,"hadir")</f>
        <v>5</v>
      </c>
      <c r="I20" s="123">
        <f>COUNTIFS('KEG. PENGAJIAN HARIAN'!$F$2:$F963,B20,'KEG. PENGAJIAN HARIAN'!$B$2:$B963,"&gt;="&amp;$C$2,'KEG. PENGAJIAN HARIAN'!$B$2:$B963,"&lt;="&amp;$E$2,'KEG. PENGAJIAN HARIAN'!$G$2:$G963,"By VN")</f>
        <v>0</v>
      </c>
      <c r="J20" s="118">
        <f>COUNTIFS('KEG. PENGAJIAN HARIAN'!$F$2:$F963,B20,'KEG. PENGAJIAN HARIAN'!$B$2:$B963,"&gt;="&amp;$C$2,'KEG. PENGAJIAN HARIAN'!$B$2:$B963,"&lt;="&amp;$E$2,'KEG. PENGAJIAN HARIAN'!$G$2:$G963,"izin (murid)")</f>
        <v>0</v>
      </c>
      <c r="K20" s="46"/>
      <c r="L20" s="46"/>
      <c r="M20" s="46"/>
      <c r="N20" s="46"/>
      <c r="O20" s="46"/>
      <c r="P20" s="46"/>
      <c r="Q20" s="46"/>
      <c r="R20" s="125"/>
      <c r="S20" s="46"/>
      <c r="T20" s="46"/>
      <c r="U20" s="46"/>
      <c r="V20" s="46"/>
      <c r="W20" s="46"/>
      <c r="X20" s="46"/>
      <c r="Y20" s="46"/>
      <c r="Z20" s="46"/>
      <c r="AA20" s="46"/>
    </row>
    <row r="21" ht="19.5" customHeight="1">
      <c r="A21" s="75">
        <v>17.0</v>
      </c>
      <c r="B21" s="112" t="s">
        <v>201</v>
      </c>
      <c r="C21" s="76" t="s">
        <v>4337</v>
      </c>
      <c r="D21" s="112" t="s">
        <v>4339</v>
      </c>
      <c r="E21" s="113">
        <f>sumifs('KEG. PENGAJIAN HARIAN'!$D$2:$D963,'KEG. PENGAJIAN HARIAN'!$B$2:$B963,"&gt;="&amp;$C$2,'KEG. PENGAJIAN HARIAN'!$B$2:$B963,"&lt;="&amp;$E$2,'KEG. PENGAJIAN HARIAN'!$F$2:$F963,B21)</f>
        <v>0.5201388889</v>
      </c>
      <c r="F21" s="114">
        <v>0.5</v>
      </c>
      <c r="G21" s="115">
        <f t="shared" si="1"/>
        <v>1.040277778</v>
      </c>
      <c r="H21" s="116">
        <f>COUNTIFS('KEG. PENGAJIAN HARIAN'!$F$2:$F963,B21,'KEG. PENGAJIAN HARIAN'!$B$2:$B963,"&gt;="&amp;$C$2,'KEG. PENGAJIAN HARIAN'!$B$2:$B963,"&lt;="&amp;$E$2,'KEG. PENGAJIAN HARIAN'!$G$2:$G963,"hadir")</f>
        <v>20</v>
      </c>
      <c r="I21" s="123">
        <f>COUNTIFS('KEG. PENGAJIAN HARIAN'!$F$2:$F963,B21,'KEG. PENGAJIAN HARIAN'!$B$2:$B963,"&gt;="&amp;$C$2,'KEG. PENGAJIAN HARIAN'!$B$2:$B963,"&lt;="&amp;$E$2,'KEG. PENGAJIAN HARIAN'!$G$2:$G963,"By VN")</f>
        <v>0</v>
      </c>
      <c r="J21" s="118">
        <f>COUNTIFS('KEG. PENGAJIAN HARIAN'!$F$2:$F963,B21,'KEG. PENGAJIAN HARIAN'!$B$2:$B963,"&gt;="&amp;$C$2,'KEG. PENGAJIAN HARIAN'!$B$2:$B963,"&lt;="&amp;$E$2,'KEG. PENGAJIAN HARIAN'!$G$2:$G963,"izin (murid)")</f>
        <v>2</v>
      </c>
      <c r="K21" s="83"/>
      <c r="L21" s="46"/>
      <c r="M21" s="86"/>
      <c r="N21" s="46"/>
      <c r="O21" s="46"/>
      <c r="P21" s="46"/>
      <c r="Q21" s="46"/>
      <c r="R21" s="125"/>
      <c r="S21" s="46"/>
      <c r="T21" s="46"/>
      <c r="U21" s="46"/>
      <c r="V21" s="46"/>
      <c r="W21" s="46"/>
      <c r="X21" s="46"/>
      <c r="Y21" s="46"/>
      <c r="Z21" s="46"/>
      <c r="AA21" s="46"/>
    </row>
    <row r="22" ht="19.5" customHeight="1">
      <c r="A22" s="75">
        <v>18.0</v>
      </c>
      <c r="B22" s="112" t="s">
        <v>597</v>
      </c>
      <c r="C22" s="76" t="s">
        <v>4337</v>
      </c>
      <c r="D22" s="112" t="s">
        <v>4339</v>
      </c>
      <c r="E22" s="113">
        <f>sumifs('KEG. PENGAJIAN HARIAN'!$D$2:$D963,'KEG. PENGAJIAN HARIAN'!$B$2:$B963,"&gt;="&amp;$C$2,'KEG. PENGAJIAN HARIAN'!$B$2:$B963,"&lt;="&amp;$E$2,'KEG. PENGAJIAN HARIAN'!$F$2:$F963,B22)</f>
        <v>0.2972222222</v>
      </c>
      <c r="F22" s="114">
        <v>0.5</v>
      </c>
      <c r="G22" s="115">
        <f t="shared" si="1"/>
        <v>0.5944444444</v>
      </c>
      <c r="H22" s="116">
        <f>COUNTIFS('KEG. PENGAJIAN HARIAN'!$F$2:$F963,B22,'KEG. PENGAJIAN HARIAN'!$B$2:$B963,"&gt;="&amp;$C$2,'KEG. PENGAJIAN HARIAN'!$B$2:$B963,"&lt;="&amp;$E$2,'KEG. PENGAJIAN HARIAN'!$G$2:$G963,"hadir")</f>
        <v>11</v>
      </c>
      <c r="I22" s="123">
        <f>COUNTIFS('KEG. PENGAJIAN HARIAN'!$F$2:$F963,B22,'KEG. PENGAJIAN HARIAN'!$B$2:$B963,"&gt;="&amp;$C$2,'KEG. PENGAJIAN HARIAN'!$B$2:$B963,"&lt;="&amp;$E$2,'KEG. PENGAJIAN HARIAN'!$G$2:$G963,"By VN")</f>
        <v>0</v>
      </c>
      <c r="J22" s="118">
        <f>COUNTIFS('KEG. PENGAJIAN HARIAN'!$F$2:$F963,B22,'KEG. PENGAJIAN HARIAN'!$B$2:$B963,"&gt;="&amp;$C$2,'KEG. PENGAJIAN HARIAN'!$B$2:$B963,"&lt;="&amp;$E$2,'KEG. PENGAJIAN HARIAN'!$G$2:$G963,"izin (murid)")</f>
        <v>0</v>
      </c>
      <c r="K22" s="83"/>
      <c r="L22" s="46"/>
      <c r="M22" s="86"/>
      <c r="N22" s="46"/>
      <c r="O22" s="46"/>
      <c r="P22" s="46"/>
      <c r="Q22" s="46"/>
      <c r="R22" s="125"/>
      <c r="S22" s="46"/>
      <c r="T22" s="46"/>
      <c r="U22" s="46"/>
      <c r="V22" s="46"/>
      <c r="W22" s="46"/>
      <c r="X22" s="46"/>
      <c r="Y22" s="46"/>
      <c r="Z22" s="46"/>
      <c r="AA22" s="46"/>
    </row>
    <row r="23" ht="19.5" customHeight="1">
      <c r="A23" s="75">
        <v>19.0</v>
      </c>
      <c r="B23" s="112" t="s">
        <v>418</v>
      </c>
      <c r="C23" s="76" t="s">
        <v>4337</v>
      </c>
      <c r="D23" s="112" t="s">
        <v>4339</v>
      </c>
      <c r="E23" s="113">
        <f>sumifs('KEG. PENGAJIAN HARIAN'!$D$2:$D963,'KEG. PENGAJIAN HARIAN'!$B$2:$B963,"&gt;="&amp;$C$2,'KEG. PENGAJIAN HARIAN'!$B$2:$B963,"&lt;="&amp;$E$2,'KEG. PENGAJIAN HARIAN'!$F$2:$F963,B23)</f>
        <v>0.3590277778</v>
      </c>
      <c r="F23" s="114">
        <v>0.5</v>
      </c>
      <c r="G23" s="115">
        <f t="shared" si="1"/>
        <v>0.7180555556</v>
      </c>
      <c r="H23" s="116">
        <f>COUNTIFS('KEG. PENGAJIAN HARIAN'!$F$2:$F963,B23,'KEG. PENGAJIAN HARIAN'!$B$2:$B963,"&gt;="&amp;$C$2,'KEG. PENGAJIAN HARIAN'!$B$2:$B963,"&lt;="&amp;$E$2,'KEG. PENGAJIAN HARIAN'!$G$2:$G963,"hadir")</f>
        <v>17</v>
      </c>
      <c r="I23" s="123">
        <f>COUNTIFS('KEG. PENGAJIAN HARIAN'!$F$2:$F963,B23,'KEG. PENGAJIAN HARIAN'!$B$2:$B963,"&gt;="&amp;$C$2,'KEG. PENGAJIAN HARIAN'!$B$2:$B963,"&lt;="&amp;$E$2,'KEG. PENGAJIAN HARIAN'!$G$2:$G963,"By VN")</f>
        <v>0</v>
      </c>
      <c r="J23" s="118">
        <f>COUNTIFS('KEG. PENGAJIAN HARIAN'!$F$2:$F963,B23,'KEG. PENGAJIAN HARIAN'!$B$2:$B963,"&gt;="&amp;$C$2,'KEG. PENGAJIAN HARIAN'!$B$2:$B963,"&lt;="&amp;$E$2,'KEG. PENGAJIAN HARIAN'!$G$2:$G963,"izin (murid)")</f>
        <v>0</v>
      </c>
      <c r="K23" s="51"/>
      <c r="L23" s="46"/>
      <c r="M23" s="86"/>
      <c r="N23" s="46"/>
      <c r="O23" s="46"/>
      <c r="P23" s="46"/>
      <c r="Q23" s="46"/>
      <c r="R23" s="125"/>
      <c r="S23" s="46"/>
      <c r="T23" s="46"/>
      <c r="U23" s="46"/>
      <c r="V23" s="46"/>
      <c r="W23" s="46"/>
      <c r="X23" s="46"/>
      <c r="Y23" s="46"/>
      <c r="Z23" s="46"/>
      <c r="AA23" s="46"/>
    </row>
    <row r="24" ht="19.5" customHeight="1">
      <c r="A24" s="75">
        <v>20.0</v>
      </c>
      <c r="B24" s="112" t="s">
        <v>12</v>
      </c>
      <c r="C24" s="76" t="s">
        <v>4337</v>
      </c>
      <c r="D24" s="112" t="s">
        <v>4339</v>
      </c>
      <c r="E24" s="113">
        <f>sumifs('KEG. PENGAJIAN HARIAN'!$D$2:$D963,'KEG. PENGAJIAN HARIAN'!$B$2:$B963,"&gt;="&amp;$C$2,'KEG. PENGAJIAN HARIAN'!$B$2:$B963,"&lt;="&amp;$E$2,'KEG. PENGAJIAN HARIAN'!$F$2:$F963,B24)</f>
        <v>0.3673611111</v>
      </c>
      <c r="F24" s="114">
        <v>0.5</v>
      </c>
      <c r="G24" s="115">
        <f t="shared" si="1"/>
        <v>0.7347222222</v>
      </c>
      <c r="H24" s="116">
        <f>COUNTIFS('KEG. PENGAJIAN HARIAN'!$F$2:$F963,B24,'KEG. PENGAJIAN HARIAN'!$B$2:$B963,"&gt;="&amp;$C$2,'KEG. PENGAJIAN HARIAN'!$B$2:$B963,"&lt;="&amp;$E$2,'KEG. PENGAJIAN HARIAN'!$G$2:$G963,"hadir")</f>
        <v>17</v>
      </c>
      <c r="I24" s="123">
        <f>COUNTIFS('KEG. PENGAJIAN HARIAN'!$F$2:$F963,B24,'KEG. PENGAJIAN HARIAN'!$B$2:$B963,"&gt;="&amp;$C$2,'KEG. PENGAJIAN HARIAN'!$B$2:$B963,"&lt;="&amp;$E$2,'KEG. PENGAJIAN HARIAN'!$G$2:$G963,"By VN")</f>
        <v>0</v>
      </c>
      <c r="J24" s="118">
        <f>COUNTIFS('KEG. PENGAJIAN HARIAN'!$F$2:$F963,B24,'KEG. PENGAJIAN HARIAN'!$B$2:$B963,"&gt;="&amp;$C$2,'KEG. PENGAJIAN HARIAN'!$B$2:$B963,"&lt;="&amp;$E$2,'KEG. PENGAJIAN HARIAN'!$G$2:$G963,"izin (murid)")</f>
        <v>0</v>
      </c>
      <c r="K24" s="51"/>
      <c r="L24" s="46"/>
      <c r="M24" s="86"/>
      <c r="N24" s="46"/>
      <c r="O24" s="46"/>
      <c r="P24" s="46"/>
      <c r="Q24" s="46"/>
      <c r="R24" s="125"/>
      <c r="S24" s="46"/>
      <c r="T24" s="46"/>
      <c r="U24" s="46"/>
      <c r="V24" s="46"/>
      <c r="W24" s="46"/>
      <c r="X24" s="46"/>
      <c r="Y24" s="46"/>
      <c r="Z24" s="46"/>
      <c r="AA24" s="46"/>
    </row>
    <row r="25">
      <c r="A25" s="75">
        <v>21.0</v>
      </c>
      <c r="B25" s="112" t="s">
        <v>527</v>
      </c>
      <c r="C25" s="76" t="s">
        <v>4337</v>
      </c>
      <c r="D25" s="112" t="s">
        <v>4339</v>
      </c>
      <c r="E25" s="113">
        <f>sumifs('KEG. PENGAJIAN HARIAN'!$D$2:$D963,'KEG. PENGAJIAN HARIAN'!$B$2:$B963,"&gt;="&amp;$C$2,'KEG. PENGAJIAN HARIAN'!$B$2:$B963,"&lt;="&amp;$E$2,'KEG. PENGAJIAN HARIAN'!$F$2:$F963,B25)</f>
        <v>0.1104166667</v>
      </c>
      <c r="F25" s="114">
        <v>0.5</v>
      </c>
      <c r="G25" s="115">
        <f t="shared" si="1"/>
        <v>0.2208333333</v>
      </c>
      <c r="H25" s="116">
        <f>COUNTIFS('KEG. PENGAJIAN HARIAN'!$F$2:$F963,B25,'KEG. PENGAJIAN HARIAN'!$B$2:$B963,"&gt;="&amp;$C$2,'KEG. PENGAJIAN HARIAN'!$B$2:$B963,"&lt;="&amp;$E$2,'KEG. PENGAJIAN HARIAN'!$G$2:$G963,"hadir")</f>
        <v>3</v>
      </c>
      <c r="I25" s="123">
        <f>COUNTIFS('KEG. PENGAJIAN HARIAN'!$F$2:$F963,B25,'KEG. PENGAJIAN HARIAN'!$B$2:$B963,"&gt;="&amp;$C$2,'KEG. PENGAJIAN HARIAN'!$B$2:$B963,"&lt;="&amp;$E$2,'KEG. PENGAJIAN HARIAN'!$G$2:$G963,"By VN")</f>
        <v>0</v>
      </c>
      <c r="J25" s="118">
        <f>COUNTIFS('KEG. PENGAJIAN HARIAN'!$F$2:$F963,B25,'KEG. PENGAJIAN HARIAN'!$B$2:$B963,"&gt;="&amp;$C$2,'KEG. PENGAJIAN HARIAN'!$B$2:$B963,"&lt;="&amp;$E$2,'KEG. PENGAJIAN HARIAN'!$G$2:$G963,"izin (murid)")</f>
        <v>1</v>
      </c>
      <c r="K25" s="46"/>
      <c r="L25" s="46"/>
      <c r="M25" s="46"/>
      <c r="N25" s="46"/>
      <c r="O25" s="46"/>
      <c r="P25" s="46"/>
      <c r="Q25" s="46"/>
      <c r="R25" s="125"/>
      <c r="S25" s="46"/>
      <c r="T25" s="46"/>
      <c r="U25" s="46"/>
      <c r="V25" s="46"/>
      <c r="W25" s="46"/>
      <c r="X25" s="46"/>
      <c r="Y25" s="46"/>
      <c r="Z25" s="46"/>
      <c r="AA25" s="46"/>
    </row>
    <row r="26">
      <c r="A26" s="75">
        <v>22.0</v>
      </c>
      <c r="B26" s="112" t="s">
        <v>150</v>
      </c>
      <c r="C26" s="76" t="s">
        <v>4337</v>
      </c>
      <c r="D26" s="112" t="s">
        <v>4339</v>
      </c>
      <c r="E26" s="113">
        <f>sumifs('KEG. PENGAJIAN HARIAN'!$D$2:$D963,'KEG. PENGAJIAN HARIAN'!$B$2:$B963,"&gt;="&amp;$C$2,'KEG. PENGAJIAN HARIAN'!$B$2:$B963,"&lt;="&amp;$E$2,'KEG. PENGAJIAN HARIAN'!$F$2:$F963,B26)</f>
        <v>0.45625</v>
      </c>
      <c r="F26" s="114">
        <v>0.5</v>
      </c>
      <c r="G26" s="115">
        <f t="shared" si="1"/>
        <v>0.9125</v>
      </c>
      <c r="H26" s="116">
        <f>COUNTIFS('KEG. PENGAJIAN HARIAN'!$F$2:$F963,B26,'KEG. PENGAJIAN HARIAN'!$B$2:$B963,"&gt;="&amp;$C$2,'KEG. PENGAJIAN HARIAN'!$B$2:$B963,"&lt;="&amp;$E$2,'KEG. PENGAJIAN HARIAN'!$G$2:$G963,"hadir")</f>
        <v>19</v>
      </c>
      <c r="I26" s="123">
        <f>COUNTIFS('KEG. PENGAJIAN HARIAN'!$F$2:$F963,B26,'KEG. PENGAJIAN HARIAN'!$B$2:$B963,"&gt;="&amp;$C$2,'KEG. PENGAJIAN HARIAN'!$B$2:$B963,"&lt;="&amp;$E$2,'KEG. PENGAJIAN HARIAN'!$G$2:$G963,"By VN")</f>
        <v>0</v>
      </c>
      <c r="J26" s="118">
        <f>COUNTIFS('KEG. PENGAJIAN HARIAN'!$F$2:$F963,B26,'KEG. PENGAJIAN HARIAN'!$B$2:$B963,"&gt;="&amp;$C$2,'KEG. PENGAJIAN HARIAN'!$B$2:$B963,"&lt;="&amp;$E$2,'KEG. PENGAJIAN HARIAN'!$G$2:$G963,"izin (murid)")</f>
        <v>2</v>
      </c>
      <c r="K26" s="46"/>
      <c r="L26" s="46"/>
      <c r="M26" s="46"/>
      <c r="N26" s="46"/>
      <c r="O26" s="46"/>
      <c r="P26" s="46"/>
      <c r="Q26" s="46"/>
      <c r="R26" s="125"/>
      <c r="S26" s="46"/>
      <c r="T26" s="46"/>
      <c r="U26" s="46"/>
      <c r="V26" s="46"/>
      <c r="W26" s="46"/>
      <c r="X26" s="46"/>
      <c r="Y26" s="46"/>
      <c r="Z26" s="46"/>
      <c r="AA26" s="46"/>
    </row>
    <row r="27">
      <c r="A27" s="75">
        <v>23.0</v>
      </c>
      <c r="B27" s="112" t="s">
        <v>208</v>
      </c>
      <c r="C27" s="76" t="s">
        <v>4337</v>
      </c>
      <c r="D27" s="112" t="s">
        <v>4342</v>
      </c>
      <c r="E27" s="113">
        <f>sumifs('KEG. PENGAJIAN HARIAN'!$D$2:$D963,'KEG. PENGAJIAN HARIAN'!$B$2:$B963,"&gt;="&amp;$C$2,'KEG. PENGAJIAN HARIAN'!$B$2:$B963,"&lt;="&amp;$E$2,'KEG. PENGAJIAN HARIAN'!$F$2:$F963,B27)</f>
        <v>0.4673611111</v>
      </c>
      <c r="F27" s="114">
        <v>0.5</v>
      </c>
      <c r="G27" s="115">
        <f t="shared" si="1"/>
        <v>0.9347222222</v>
      </c>
      <c r="H27" s="116">
        <f>COUNTIFS('KEG. PENGAJIAN HARIAN'!$F$2:$F963,B27,'KEG. PENGAJIAN HARIAN'!$B$2:$B963,"&gt;="&amp;$C$2,'KEG. PENGAJIAN HARIAN'!$B$2:$B963,"&lt;="&amp;$E$2,'KEG. PENGAJIAN HARIAN'!$G$2:$G963,"hadir")</f>
        <v>9</v>
      </c>
      <c r="I27" s="123">
        <f>COUNTIFS('KEG. PENGAJIAN HARIAN'!$F$2:$F963,B27,'KEG. PENGAJIAN HARIAN'!$B$2:$B963,"&gt;="&amp;$C$2,'KEG. PENGAJIAN HARIAN'!$B$2:$B963,"&lt;="&amp;$E$2,'KEG. PENGAJIAN HARIAN'!$G$2:$G963,"By VN")</f>
        <v>0</v>
      </c>
      <c r="J27" s="118">
        <f>COUNTIFS('KEG. PENGAJIAN HARIAN'!$F$2:$F963,B27,'KEG. PENGAJIAN HARIAN'!$B$2:$B963,"&gt;="&amp;$C$2,'KEG. PENGAJIAN HARIAN'!$B$2:$B963,"&lt;="&amp;$E$2,'KEG. PENGAJIAN HARIAN'!$G$2:$G963,"izin (murid)")</f>
        <v>0</v>
      </c>
      <c r="K27" s="46"/>
      <c r="L27" s="46"/>
      <c r="M27" s="46"/>
      <c r="N27" s="46"/>
      <c r="O27" s="46"/>
      <c r="P27" s="46"/>
      <c r="Q27" s="46"/>
      <c r="R27" s="125"/>
      <c r="S27" s="46"/>
      <c r="T27" s="46"/>
      <c r="U27" s="46"/>
      <c r="V27" s="46"/>
      <c r="W27" s="46"/>
      <c r="X27" s="46"/>
      <c r="Y27" s="46"/>
      <c r="Z27" s="46"/>
      <c r="AA27" s="46"/>
    </row>
    <row r="28">
      <c r="A28" s="50"/>
      <c r="B28" s="46"/>
      <c r="C28" s="46"/>
      <c r="D28" s="46"/>
      <c r="E28" s="70">
        <f t="shared" ref="E28:F28" si="2">SUM(E5:E27)</f>
        <v>6.867361111</v>
      </c>
      <c r="F28" s="70">
        <f t="shared" si="2"/>
        <v>11.5</v>
      </c>
      <c r="G28" s="50"/>
      <c r="H28" s="50"/>
      <c r="I28" s="50"/>
      <c r="J28" s="46"/>
      <c r="K28" s="46"/>
      <c r="L28" s="46"/>
      <c r="M28" s="46"/>
      <c r="N28" s="46"/>
      <c r="O28" s="46"/>
      <c r="P28" s="46"/>
      <c r="Q28" s="46"/>
      <c r="R28" s="125"/>
      <c r="S28" s="46"/>
      <c r="T28" s="46"/>
      <c r="U28" s="46"/>
      <c r="V28" s="46"/>
      <c r="W28" s="46"/>
      <c r="X28" s="46"/>
      <c r="Y28" s="46"/>
      <c r="Z28" s="46"/>
      <c r="AA28" s="46"/>
      <c r="AB28" s="46"/>
      <c r="AC28" s="46"/>
      <c r="AD28" s="46"/>
      <c r="AE28" s="46"/>
      <c r="AF28" s="46"/>
      <c r="AG28" s="46"/>
      <c r="AH28" s="46"/>
      <c r="AI28" s="46"/>
      <c r="AJ28" s="46"/>
      <c r="AK28" s="46"/>
    </row>
    <row r="29">
      <c r="A29" s="50"/>
      <c r="B29" s="51"/>
      <c r="C29" s="51"/>
      <c r="D29" s="51"/>
      <c r="E29" s="120">
        <f>E28/F28</f>
        <v>0.5971618357</v>
      </c>
      <c r="F29" s="50"/>
      <c r="G29" s="83"/>
      <c r="H29" s="92"/>
      <c r="I29" s="93"/>
      <c r="J29" s="46"/>
      <c r="K29" s="46"/>
      <c r="L29" s="46"/>
      <c r="M29" s="46"/>
      <c r="N29" s="46"/>
      <c r="O29" s="46"/>
      <c r="P29" s="46"/>
      <c r="Q29" s="46"/>
      <c r="R29" s="125"/>
      <c r="S29" s="46"/>
      <c r="T29" s="46"/>
      <c r="U29" s="46"/>
      <c r="V29" s="46"/>
      <c r="W29" s="46"/>
      <c r="X29" s="46"/>
      <c r="Y29" s="46"/>
      <c r="Z29" s="46"/>
      <c r="AA29" s="46"/>
      <c r="AB29" s="46"/>
      <c r="AC29" s="46"/>
      <c r="AD29" s="46"/>
      <c r="AE29" s="46"/>
      <c r="AF29" s="46"/>
      <c r="AG29" s="46"/>
      <c r="AH29" s="46"/>
      <c r="AI29" s="46"/>
      <c r="AJ29" s="46"/>
      <c r="AK29" s="46"/>
    </row>
    <row r="30">
      <c r="A30" s="90"/>
      <c r="B30" s="90"/>
      <c r="C30" s="90"/>
      <c r="D30" s="90"/>
      <c r="E30" s="90"/>
      <c r="F30" s="90"/>
      <c r="G30" s="83"/>
      <c r="H30" s="97"/>
      <c r="I30" s="93"/>
      <c r="J30" s="90"/>
      <c r="K30" s="90"/>
      <c r="L30" s="90"/>
      <c r="M30" s="46"/>
      <c r="N30" s="46"/>
      <c r="O30" s="46"/>
      <c r="P30" s="46"/>
      <c r="Q30" s="46"/>
      <c r="R30" s="125"/>
      <c r="S30" s="46"/>
      <c r="T30" s="46"/>
      <c r="U30" s="46"/>
      <c r="V30" s="46"/>
      <c r="W30" s="46"/>
      <c r="X30" s="46"/>
      <c r="Y30" s="46"/>
      <c r="Z30" s="46"/>
      <c r="AA30" s="46"/>
      <c r="AB30" s="46"/>
      <c r="AC30" s="46"/>
      <c r="AD30" s="46"/>
      <c r="AE30" s="46"/>
      <c r="AF30" s="46"/>
      <c r="AG30" s="46"/>
      <c r="AH30" s="46"/>
      <c r="AI30" s="46"/>
      <c r="AJ30" s="46"/>
      <c r="AK30" s="46"/>
      <c r="AL30" s="46"/>
    </row>
    <row r="31">
      <c r="A31" s="96"/>
      <c r="F31" s="50"/>
      <c r="G31" s="51"/>
      <c r="H31" s="97"/>
      <c r="I31" s="93"/>
      <c r="J31" s="102"/>
      <c r="K31" s="46"/>
      <c r="L31" s="46"/>
      <c r="M31" s="46"/>
      <c r="N31" s="46"/>
      <c r="O31" s="46"/>
      <c r="P31" s="46"/>
      <c r="Q31" s="46"/>
      <c r="R31" s="125"/>
      <c r="S31" s="46"/>
      <c r="T31" s="46"/>
      <c r="U31" s="46"/>
      <c r="V31" s="46"/>
      <c r="W31" s="46"/>
      <c r="X31" s="46"/>
      <c r="Y31" s="46"/>
      <c r="Z31" s="46"/>
      <c r="AA31" s="46"/>
      <c r="AB31" s="46"/>
      <c r="AC31" s="46"/>
      <c r="AD31" s="46"/>
      <c r="AE31" s="46"/>
      <c r="AF31" s="46"/>
      <c r="AG31" s="46"/>
      <c r="AH31" s="46"/>
      <c r="AI31" s="46"/>
      <c r="AJ31" s="46"/>
      <c r="AK31" s="46"/>
      <c r="AL31" s="46"/>
    </row>
    <row r="32">
      <c r="A32" s="47"/>
      <c r="C32" s="47"/>
      <c r="D32" s="121"/>
      <c r="E32" s="95"/>
      <c r="F32" s="50"/>
      <c r="G32" s="51"/>
      <c r="H32" s="98"/>
      <c r="I32" s="93"/>
      <c r="J32" s="102"/>
      <c r="K32" s="46"/>
      <c r="L32" s="46"/>
      <c r="M32" s="46"/>
      <c r="N32" s="46"/>
      <c r="O32" s="46"/>
      <c r="P32" s="46"/>
      <c r="Q32" s="46"/>
      <c r="R32" s="125"/>
      <c r="S32" s="46"/>
      <c r="T32" s="46"/>
      <c r="U32" s="46"/>
      <c r="V32" s="46"/>
      <c r="W32" s="46"/>
      <c r="X32" s="46"/>
      <c r="Y32" s="46"/>
      <c r="Z32" s="46"/>
      <c r="AA32" s="46"/>
      <c r="AB32" s="46"/>
      <c r="AC32" s="46"/>
      <c r="AD32" s="46"/>
      <c r="AE32" s="46"/>
      <c r="AF32" s="46"/>
      <c r="AG32" s="46"/>
      <c r="AH32" s="46"/>
      <c r="AI32" s="46"/>
      <c r="AJ32" s="46"/>
      <c r="AK32" s="46"/>
      <c r="AL32" s="46"/>
    </row>
    <row r="33">
      <c r="A33" s="47"/>
      <c r="C33" s="47"/>
      <c r="D33" s="121"/>
      <c r="E33" s="95"/>
      <c r="F33" s="50"/>
      <c r="G33" s="50"/>
      <c r="H33" s="50"/>
      <c r="I33" s="50"/>
      <c r="J33" s="102"/>
      <c r="K33" s="46"/>
      <c r="L33" s="46"/>
      <c r="M33" s="46"/>
      <c r="N33" s="46"/>
      <c r="O33" s="46"/>
      <c r="P33" s="46"/>
      <c r="Q33" s="46"/>
      <c r="R33" s="125"/>
      <c r="S33" s="46"/>
      <c r="T33" s="46"/>
      <c r="U33" s="46"/>
      <c r="V33" s="46"/>
      <c r="W33" s="46"/>
      <c r="X33" s="46"/>
      <c r="Y33" s="46"/>
      <c r="Z33" s="46"/>
      <c r="AA33" s="46"/>
      <c r="AB33" s="46"/>
      <c r="AC33" s="46"/>
      <c r="AD33" s="46"/>
      <c r="AE33" s="46"/>
      <c r="AF33" s="46"/>
      <c r="AG33" s="46"/>
      <c r="AH33" s="46"/>
      <c r="AI33" s="46"/>
      <c r="AJ33" s="46"/>
      <c r="AK33" s="46"/>
      <c r="AL33" s="46"/>
    </row>
    <row r="34">
      <c r="A34" s="47"/>
      <c r="C34" s="47"/>
      <c r="D34" s="121"/>
      <c r="E34" s="95"/>
      <c r="F34" s="50"/>
      <c r="G34" s="50"/>
      <c r="H34" s="50"/>
      <c r="I34" s="50"/>
      <c r="J34" s="102"/>
      <c r="K34" s="46"/>
      <c r="L34" s="46"/>
      <c r="M34" s="46"/>
      <c r="N34" s="46"/>
      <c r="O34" s="46"/>
      <c r="P34" s="46"/>
      <c r="Q34" s="46"/>
      <c r="R34" s="125"/>
      <c r="S34" s="46"/>
      <c r="T34" s="46"/>
      <c r="U34" s="46"/>
      <c r="V34" s="46"/>
      <c r="W34" s="46"/>
      <c r="X34" s="46"/>
      <c r="Y34" s="46"/>
      <c r="Z34" s="46"/>
      <c r="AA34" s="46"/>
      <c r="AB34" s="46"/>
      <c r="AC34" s="46"/>
      <c r="AD34" s="46"/>
      <c r="AE34" s="46"/>
      <c r="AF34" s="46"/>
      <c r="AG34" s="46"/>
      <c r="AH34" s="46"/>
      <c r="AI34" s="46"/>
      <c r="AJ34" s="46"/>
      <c r="AK34" s="46"/>
      <c r="AL34" s="46"/>
    </row>
    <row r="35">
      <c r="A35" s="96"/>
      <c r="B35" s="96"/>
      <c r="C35" s="96"/>
      <c r="D35" s="96"/>
      <c r="F35" s="124"/>
      <c r="G35" s="50"/>
      <c r="H35" s="50"/>
      <c r="I35" s="50"/>
      <c r="J35" s="102"/>
      <c r="K35" s="46"/>
      <c r="L35" s="46"/>
      <c r="M35" s="46"/>
      <c r="N35" s="46"/>
      <c r="O35" s="46"/>
      <c r="P35" s="46"/>
      <c r="Q35" s="46"/>
      <c r="R35" s="125"/>
      <c r="S35" s="46"/>
      <c r="T35" s="46"/>
      <c r="U35" s="46"/>
      <c r="V35" s="46"/>
      <c r="W35" s="46"/>
      <c r="X35" s="46"/>
      <c r="Y35" s="46"/>
      <c r="Z35" s="46"/>
      <c r="AA35" s="46"/>
      <c r="AB35" s="46"/>
      <c r="AC35" s="46"/>
      <c r="AD35" s="46"/>
      <c r="AE35" s="46"/>
      <c r="AF35" s="46"/>
      <c r="AG35" s="46"/>
      <c r="AH35" s="46"/>
      <c r="AI35" s="46"/>
      <c r="AJ35" s="46"/>
      <c r="AK35" s="46"/>
      <c r="AL35" s="46"/>
    </row>
    <row r="36">
      <c r="A36" s="47"/>
      <c r="C36" s="47"/>
      <c r="D36" s="47"/>
      <c r="E36" s="99"/>
      <c r="F36" s="50"/>
      <c r="G36" s="50"/>
      <c r="H36" s="50"/>
      <c r="I36" s="50"/>
      <c r="J36" s="102"/>
      <c r="K36" s="46"/>
      <c r="L36" s="46"/>
      <c r="M36" s="46"/>
      <c r="N36" s="46"/>
      <c r="O36" s="46"/>
      <c r="P36" s="46"/>
      <c r="Q36" s="46"/>
      <c r="R36" s="125"/>
      <c r="S36" s="46"/>
      <c r="T36" s="46"/>
      <c r="U36" s="46"/>
      <c r="V36" s="46"/>
      <c r="W36" s="46"/>
      <c r="X36" s="46"/>
      <c r="Y36" s="46"/>
      <c r="Z36" s="46"/>
      <c r="AA36" s="46"/>
      <c r="AB36" s="46"/>
      <c r="AC36" s="46"/>
      <c r="AD36" s="46"/>
      <c r="AE36" s="46"/>
      <c r="AF36" s="46"/>
      <c r="AG36" s="46"/>
      <c r="AH36" s="46"/>
      <c r="AI36" s="46"/>
      <c r="AJ36" s="46"/>
      <c r="AK36" s="46"/>
      <c r="AL36" s="46"/>
    </row>
    <row r="37">
      <c r="A37" s="47"/>
      <c r="C37" s="47"/>
      <c r="D37" s="47"/>
      <c r="E37" s="99"/>
      <c r="F37" s="50"/>
      <c r="G37" s="50"/>
      <c r="H37" s="50"/>
      <c r="I37" s="50"/>
      <c r="J37" s="102"/>
      <c r="K37" s="46"/>
      <c r="L37" s="46"/>
      <c r="M37" s="46"/>
      <c r="N37" s="46"/>
      <c r="O37" s="46"/>
      <c r="P37" s="46"/>
      <c r="Q37" s="46"/>
      <c r="R37" s="125"/>
      <c r="S37" s="46"/>
      <c r="T37" s="46"/>
      <c r="U37" s="46"/>
      <c r="V37" s="46"/>
      <c r="W37" s="46"/>
      <c r="X37" s="46"/>
      <c r="Y37" s="46"/>
      <c r="Z37" s="46"/>
      <c r="AA37" s="46"/>
      <c r="AB37" s="46"/>
      <c r="AC37" s="46"/>
      <c r="AD37" s="46"/>
      <c r="AE37" s="46"/>
      <c r="AF37" s="46"/>
      <c r="AG37" s="46"/>
      <c r="AH37" s="46"/>
      <c r="AI37" s="46"/>
      <c r="AJ37" s="46"/>
      <c r="AK37" s="46"/>
      <c r="AL37" s="46"/>
    </row>
    <row r="38">
      <c r="A38" s="47"/>
      <c r="C38" s="47"/>
      <c r="D38" s="47"/>
      <c r="E38" s="99"/>
      <c r="F38" s="50"/>
      <c r="G38" s="50"/>
      <c r="H38" s="50"/>
      <c r="I38" s="50"/>
      <c r="J38" s="102"/>
      <c r="K38" s="46"/>
      <c r="L38" s="46"/>
      <c r="M38" s="46"/>
      <c r="N38" s="46"/>
      <c r="O38" s="46"/>
      <c r="P38" s="46"/>
      <c r="Q38" s="46"/>
      <c r="R38" s="125"/>
      <c r="S38" s="46"/>
      <c r="T38" s="46"/>
      <c r="U38" s="46"/>
      <c r="V38" s="46"/>
      <c r="W38" s="46"/>
      <c r="X38" s="46"/>
      <c r="Y38" s="46"/>
      <c r="Z38" s="46"/>
      <c r="AA38" s="46"/>
      <c r="AB38" s="46"/>
      <c r="AC38" s="46"/>
      <c r="AD38" s="46"/>
      <c r="AE38" s="46"/>
      <c r="AF38" s="46"/>
      <c r="AG38" s="46"/>
      <c r="AH38" s="46"/>
      <c r="AI38" s="46"/>
      <c r="AJ38" s="46"/>
      <c r="AK38" s="46"/>
      <c r="AL38" s="46"/>
    </row>
    <row r="39">
      <c r="A39" s="50"/>
      <c r="B39" s="46"/>
      <c r="C39" s="46"/>
      <c r="D39" s="46"/>
      <c r="E39" s="70"/>
      <c r="F39" s="50"/>
      <c r="G39" s="50"/>
      <c r="H39" s="50"/>
      <c r="I39" s="50"/>
      <c r="J39" s="102"/>
      <c r="K39" s="46"/>
      <c r="L39" s="46"/>
      <c r="M39" s="46"/>
      <c r="N39" s="46"/>
      <c r="O39" s="46"/>
      <c r="P39" s="46"/>
      <c r="Q39" s="46"/>
      <c r="R39" s="125"/>
      <c r="S39" s="46"/>
      <c r="T39" s="46"/>
      <c r="U39" s="46"/>
      <c r="V39" s="46"/>
      <c r="W39" s="46"/>
      <c r="X39" s="46"/>
      <c r="Y39" s="46"/>
      <c r="Z39" s="46"/>
      <c r="AA39" s="46"/>
      <c r="AB39" s="46"/>
      <c r="AC39" s="46"/>
      <c r="AD39" s="46"/>
      <c r="AE39" s="46"/>
      <c r="AF39" s="46"/>
      <c r="AG39" s="46"/>
      <c r="AH39" s="46"/>
      <c r="AI39" s="46"/>
      <c r="AJ39" s="46"/>
      <c r="AK39" s="46"/>
      <c r="AL39" s="46"/>
    </row>
    <row r="40">
      <c r="A40" s="50"/>
      <c r="B40" s="46"/>
      <c r="C40" s="46"/>
      <c r="D40" s="46"/>
      <c r="E40" s="70"/>
      <c r="F40" s="50"/>
      <c r="G40" s="50"/>
      <c r="H40" s="50"/>
      <c r="I40" s="50"/>
      <c r="J40" s="102"/>
      <c r="K40" s="46"/>
      <c r="L40" s="46"/>
      <c r="M40" s="46"/>
      <c r="N40" s="46"/>
      <c r="O40" s="46"/>
      <c r="P40" s="46"/>
      <c r="Q40" s="46"/>
      <c r="R40" s="125"/>
      <c r="S40" s="46"/>
      <c r="T40" s="46"/>
      <c r="U40" s="46"/>
      <c r="V40" s="46"/>
      <c r="W40" s="46"/>
      <c r="X40" s="46"/>
      <c r="Y40" s="46"/>
      <c r="Z40" s="46"/>
      <c r="AA40" s="46"/>
      <c r="AB40" s="46"/>
      <c r="AC40" s="46"/>
      <c r="AD40" s="46"/>
      <c r="AE40" s="46"/>
      <c r="AF40" s="46"/>
      <c r="AG40" s="46"/>
      <c r="AH40" s="46"/>
      <c r="AI40" s="46"/>
      <c r="AJ40" s="46"/>
      <c r="AK40" s="46"/>
      <c r="AL40" s="46"/>
    </row>
    <row r="41">
      <c r="A41" s="50"/>
      <c r="B41" s="74"/>
      <c r="C41" s="46"/>
      <c r="D41" s="46"/>
      <c r="E41" s="70"/>
      <c r="F41" s="50"/>
      <c r="G41" s="50"/>
      <c r="H41" s="50"/>
      <c r="I41" s="50"/>
      <c r="J41" s="102"/>
      <c r="K41" s="46"/>
      <c r="L41" s="46"/>
      <c r="M41" s="46"/>
      <c r="N41" s="46"/>
      <c r="O41" s="46"/>
      <c r="P41" s="46"/>
      <c r="Q41" s="46"/>
      <c r="R41" s="125"/>
      <c r="S41" s="46"/>
      <c r="T41" s="46"/>
      <c r="U41" s="46"/>
      <c r="V41" s="46"/>
      <c r="W41" s="46"/>
      <c r="X41" s="46"/>
      <c r="Y41" s="46"/>
      <c r="Z41" s="46"/>
      <c r="AA41" s="46"/>
      <c r="AB41" s="46"/>
      <c r="AC41" s="46"/>
      <c r="AD41" s="46"/>
      <c r="AE41" s="46"/>
      <c r="AF41" s="46"/>
      <c r="AG41" s="46"/>
      <c r="AH41" s="46"/>
      <c r="AI41" s="46"/>
      <c r="AJ41" s="46"/>
      <c r="AK41" s="46"/>
      <c r="AL41" s="46"/>
    </row>
    <row r="42">
      <c r="A42" s="50"/>
      <c r="B42" s="83"/>
      <c r="C42" s="46"/>
      <c r="D42" s="46"/>
      <c r="E42" s="70"/>
      <c r="F42" s="50"/>
      <c r="G42" s="50"/>
      <c r="H42" s="50"/>
      <c r="I42" s="50"/>
      <c r="J42" s="102"/>
      <c r="K42" s="46"/>
      <c r="L42" s="46"/>
      <c r="M42" s="46"/>
      <c r="N42" s="46"/>
      <c r="O42" s="46"/>
      <c r="P42" s="46"/>
      <c r="Q42" s="46"/>
      <c r="R42" s="125"/>
      <c r="S42" s="46"/>
      <c r="T42" s="46"/>
      <c r="U42" s="46"/>
      <c r="V42" s="46"/>
      <c r="W42" s="46"/>
      <c r="X42" s="46"/>
      <c r="Y42" s="46"/>
      <c r="Z42" s="46"/>
      <c r="AA42" s="46"/>
      <c r="AB42" s="46"/>
      <c r="AC42" s="46"/>
      <c r="AD42" s="46"/>
      <c r="AE42" s="46"/>
      <c r="AF42" s="46"/>
      <c r="AG42" s="46"/>
      <c r="AH42" s="46"/>
      <c r="AI42" s="46"/>
      <c r="AJ42" s="46"/>
      <c r="AK42" s="46"/>
      <c r="AL42" s="46"/>
    </row>
    <row r="43">
      <c r="A43" s="50"/>
      <c r="B43" s="83"/>
      <c r="C43" s="46"/>
      <c r="D43" s="46"/>
      <c r="E43" s="70"/>
      <c r="F43" s="50"/>
      <c r="G43" s="50"/>
      <c r="H43" s="50"/>
      <c r="I43" s="50"/>
      <c r="J43" s="102"/>
      <c r="K43" s="46"/>
      <c r="L43" s="46"/>
      <c r="M43" s="46"/>
      <c r="N43" s="46"/>
      <c r="O43" s="46"/>
      <c r="P43" s="46"/>
      <c r="Q43" s="46"/>
      <c r="R43" s="125"/>
      <c r="S43" s="46"/>
      <c r="T43" s="46"/>
      <c r="U43" s="46"/>
      <c r="V43" s="46"/>
      <c r="W43" s="46"/>
      <c r="X43" s="46"/>
      <c r="Y43" s="46"/>
      <c r="Z43" s="46"/>
      <c r="AA43" s="46"/>
      <c r="AB43" s="46"/>
      <c r="AC43" s="46"/>
      <c r="AD43" s="46"/>
      <c r="AE43" s="46"/>
      <c r="AF43" s="46"/>
      <c r="AG43" s="46"/>
      <c r="AH43" s="46"/>
      <c r="AI43" s="46"/>
      <c r="AJ43" s="46"/>
      <c r="AK43" s="46"/>
      <c r="AL43" s="46"/>
    </row>
    <row r="44">
      <c r="A44" s="50"/>
      <c r="B44" s="46"/>
      <c r="C44" s="46"/>
      <c r="D44" s="46"/>
      <c r="E44" s="70"/>
      <c r="F44" s="50"/>
      <c r="G44" s="50"/>
      <c r="H44" s="50"/>
      <c r="I44" s="50"/>
      <c r="J44" s="102"/>
      <c r="K44" s="46"/>
      <c r="L44" s="46"/>
      <c r="M44" s="46"/>
      <c r="N44" s="46"/>
      <c r="O44" s="46"/>
      <c r="P44" s="46"/>
      <c r="Q44" s="46"/>
      <c r="R44" s="125"/>
      <c r="S44" s="46"/>
      <c r="T44" s="46"/>
      <c r="U44" s="46"/>
      <c r="V44" s="46"/>
      <c r="W44" s="46"/>
      <c r="X44" s="46"/>
      <c r="Y44" s="46"/>
      <c r="Z44" s="46"/>
      <c r="AA44" s="46"/>
      <c r="AB44" s="46"/>
      <c r="AC44" s="46"/>
      <c r="AD44" s="46"/>
      <c r="AE44" s="46"/>
      <c r="AF44" s="46"/>
      <c r="AG44" s="46"/>
      <c r="AH44" s="46"/>
      <c r="AI44" s="46"/>
      <c r="AJ44" s="46"/>
      <c r="AK44" s="46"/>
      <c r="AL44" s="46"/>
    </row>
    <row r="45">
      <c r="A45" s="50"/>
      <c r="B45" s="46"/>
      <c r="C45" s="46"/>
      <c r="D45" s="46"/>
      <c r="E45" s="70"/>
      <c r="F45" s="50"/>
      <c r="G45" s="50"/>
      <c r="H45" s="50"/>
      <c r="I45" s="50"/>
      <c r="J45" s="102"/>
      <c r="K45" s="46"/>
      <c r="L45" s="46"/>
      <c r="M45" s="46"/>
      <c r="N45" s="46"/>
      <c r="O45" s="46"/>
      <c r="P45" s="46"/>
      <c r="Q45" s="46"/>
      <c r="R45" s="125"/>
      <c r="S45" s="46"/>
      <c r="T45" s="46"/>
      <c r="U45" s="46"/>
      <c r="V45" s="46"/>
      <c r="W45" s="46"/>
      <c r="X45" s="46"/>
      <c r="Y45" s="46"/>
      <c r="Z45" s="46"/>
      <c r="AA45" s="46"/>
      <c r="AB45" s="46"/>
      <c r="AC45" s="46"/>
      <c r="AD45" s="46"/>
      <c r="AE45" s="46"/>
      <c r="AF45" s="46"/>
      <c r="AG45" s="46"/>
      <c r="AH45" s="46"/>
      <c r="AI45" s="46"/>
      <c r="AJ45" s="46"/>
      <c r="AK45" s="46"/>
      <c r="AL45" s="46"/>
    </row>
    <row r="46">
      <c r="A46" s="50"/>
      <c r="B46" s="46"/>
      <c r="C46" s="46"/>
      <c r="D46" s="46"/>
      <c r="E46" s="70"/>
      <c r="F46" s="50"/>
      <c r="G46" s="50"/>
      <c r="H46" s="50"/>
      <c r="I46" s="50"/>
      <c r="J46" s="102"/>
      <c r="K46" s="46"/>
      <c r="L46" s="46"/>
      <c r="M46" s="46"/>
      <c r="N46" s="46"/>
      <c r="O46" s="46"/>
      <c r="P46" s="46"/>
      <c r="Q46" s="46"/>
      <c r="R46" s="125"/>
      <c r="S46" s="46"/>
      <c r="T46" s="46"/>
      <c r="U46" s="46"/>
      <c r="V46" s="46"/>
      <c r="W46" s="46"/>
      <c r="X46" s="46"/>
      <c r="Y46" s="46"/>
      <c r="Z46" s="46"/>
      <c r="AA46" s="46"/>
      <c r="AB46" s="46"/>
      <c r="AC46" s="46"/>
      <c r="AD46" s="46"/>
      <c r="AE46" s="46"/>
      <c r="AF46" s="46"/>
      <c r="AG46" s="46"/>
      <c r="AH46" s="46"/>
      <c r="AI46" s="46"/>
      <c r="AJ46" s="46"/>
      <c r="AK46" s="46"/>
      <c r="AL46" s="46"/>
    </row>
    <row r="47">
      <c r="A47" s="50"/>
      <c r="B47" s="46"/>
      <c r="C47" s="46"/>
      <c r="D47" s="46"/>
      <c r="E47" s="70"/>
      <c r="F47" s="50"/>
      <c r="G47" s="50"/>
      <c r="H47" s="50"/>
      <c r="I47" s="50"/>
      <c r="J47" s="102"/>
      <c r="K47" s="46"/>
      <c r="L47" s="46"/>
      <c r="M47" s="46"/>
      <c r="N47" s="46"/>
      <c r="O47" s="46"/>
      <c r="P47" s="46"/>
      <c r="Q47" s="46"/>
      <c r="R47" s="125"/>
      <c r="S47" s="46"/>
      <c r="T47" s="46"/>
      <c r="U47" s="46"/>
      <c r="V47" s="46"/>
      <c r="W47" s="46"/>
      <c r="X47" s="46"/>
      <c r="Y47" s="46"/>
      <c r="Z47" s="46"/>
      <c r="AA47" s="46"/>
      <c r="AB47" s="46"/>
      <c r="AC47" s="46"/>
      <c r="AD47" s="46"/>
      <c r="AE47" s="46"/>
      <c r="AF47" s="46"/>
      <c r="AG47" s="46"/>
      <c r="AH47" s="46"/>
      <c r="AI47" s="46"/>
      <c r="AJ47" s="46"/>
      <c r="AK47" s="46"/>
      <c r="AL47" s="46"/>
    </row>
    <row r="48">
      <c r="A48" s="50"/>
      <c r="B48" s="46"/>
      <c r="C48" s="46"/>
      <c r="D48" s="46"/>
      <c r="E48" s="70"/>
      <c r="F48" s="50"/>
      <c r="G48" s="50"/>
      <c r="H48" s="50"/>
      <c r="I48" s="50"/>
      <c r="J48" s="102"/>
      <c r="K48" s="46"/>
      <c r="L48" s="46"/>
      <c r="M48" s="46"/>
      <c r="N48" s="46"/>
      <c r="O48" s="46"/>
      <c r="P48" s="46"/>
      <c r="Q48" s="46"/>
      <c r="R48" s="125"/>
      <c r="S48" s="46"/>
      <c r="T48" s="46"/>
      <c r="U48" s="46"/>
      <c r="V48" s="46"/>
      <c r="W48" s="46"/>
      <c r="X48" s="46"/>
      <c r="Y48" s="46"/>
      <c r="Z48" s="46"/>
      <c r="AA48" s="46"/>
      <c r="AB48" s="46"/>
      <c r="AC48" s="46"/>
      <c r="AD48" s="46"/>
      <c r="AE48" s="46"/>
      <c r="AF48" s="46"/>
      <c r="AG48" s="46"/>
      <c r="AH48" s="46"/>
      <c r="AI48" s="46"/>
      <c r="AJ48" s="46"/>
      <c r="AK48" s="46"/>
      <c r="AL48" s="46"/>
    </row>
    <row r="49">
      <c r="A49" s="50"/>
      <c r="B49" s="46"/>
      <c r="C49" s="46"/>
      <c r="D49" s="46"/>
      <c r="E49" s="70"/>
      <c r="F49" s="50"/>
      <c r="G49" s="50"/>
      <c r="H49" s="50"/>
      <c r="I49" s="50"/>
      <c r="J49" s="102"/>
      <c r="K49" s="46"/>
      <c r="L49" s="46"/>
      <c r="M49" s="46"/>
      <c r="N49" s="46"/>
      <c r="O49" s="46"/>
      <c r="P49" s="46"/>
      <c r="Q49" s="46"/>
      <c r="R49" s="125"/>
      <c r="S49" s="46"/>
      <c r="T49" s="46"/>
      <c r="U49" s="46"/>
      <c r="V49" s="46"/>
      <c r="W49" s="46"/>
      <c r="X49" s="46"/>
      <c r="Y49" s="46"/>
      <c r="Z49" s="46"/>
      <c r="AA49" s="46"/>
      <c r="AB49" s="46"/>
      <c r="AC49" s="46"/>
      <c r="AD49" s="46"/>
      <c r="AE49" s="46"/>
      <c r="AF49" s="46"/>
      <c r="AG49" s="46"/>
      <c r="AH49" s="46"/>
      <c r="AI49" s="46"/>
      <c r="AJ49" s="46"/>
      <c r="AK49" s="46"/>
      <c r="AL49" s="46"/>
    </row>
    <row r="50">
      <c r="A50" s="50"/>
      <c r="B50" s="46"/>
      <c r="C50" s="46"/>
      <c r="D50" s="46"/>
      <c r="E50" s="70"/>
      <c r="F50" s="50"/>
      <c r="G50" s="50"/>
      <c r="H50" s="50"/>
      <c r="I50" s="50"/>
      <c r="J50" s="102"/>
      <c r="K50" s="46"/>
      <c r="L50" s="46"/>
      <c r="M50" s="46"/>
      <c r="N50" s="46"/>
      <c r="O50" s="46"/>
      <c r="P50" s="46"/>
      <c r="Q50" s="46"/>
      <c r="R50" s="125"/>
      <c r="S50" s="46"/>
      <c r="T50" s="46"/>
      <c r="U50" s="46"/>
      <c r="V50" s="46"/>
      <c r="W50" s="46"/>
      <c r="X50" s="46"/>
      <c r="Y50" s="46"/>
      <c r="Z50" s="46"/>
      <c r="AA50" s="46"/>
      <c r="AB50" s="46"/>
      <c r="AC50" s="46"/>
      <c r="AD50" s="46"/>
      <c r="AE50" s="46"/>
      <c r="AF50" s="46"/>
      <c r="AG50" s="46"/>
      <c r="AH50" s="46"/>
      <c r="AI50" s="46"/>
      <c r="AJ50" s="46"/>
      <c r="AK50" s="46"/>
      <c r="AL50" s="46"/>
    </row>
    <row r="51">
      <c r="A51" s="50"/>
      <c r="B51" s="46"/>
      <c r="C51" s="46"/>
      <c r="D51" s="46"/>
      <c r="E51" s="70"/>
      <c r="F51" s="50"/>
      <c r="G51" s="50"/>
      <c r="H51" s="50"/>
      <c r="I51" s="50"/>
      <c r="J51" s="102"/>
      <c r="K51" s="46"/>
      <c r="L51" s="46"/>
      <c r="M51" s="46"/>
      <c r="N51" s="46"/>
      <c r="O51" s="46"/>
      <c r="P51" s="46"/>
      <c r="Q51" s="46"/>
      <c r="R51" s="125"/>
      <c r="S51" s="46"/>
      <c r="T51" s="46"/>
      <c r="U51" s="46"/>
      <c r="V51" s="46"/>
      <c r="W51" s="46"/>
      <c r="X51" s="46"/>
      <c r="Y51" s="46"/>
      <c r="Z51" s="46"/>
      <c r="AA51" s="46"/>
      <c r="AB51" s="46"/>
      <c r="AC51" s="46"/>
      <c r="AD51" s="46"/>
      <c r="AE51" s="46"/>
      <c r="AF51" s="46"/>
      <c r="AG51" s="46"/>
      <c r="AH51" s="46"/>
      <c r="AI51" s="46"/>
      <c r="AJ51" s="46"/>
      <c r="AK51" s="46"/>
      <c r="AL51" s="46"/>
    </row>
    <row r="52">
      <c r="A52" s="50"/>
      <c r="B52" s="46"/>
      <c r="C52" s="46"/>
      <c r="D52" s="46"/>
      <c r="E52" s="70"/>
      <c r="F52" s="50"/>
      <c r="G52" s="50"/>
      <c r="H52" s="50"/>
      <c r="I52" s="50"/>
      <c r="J52" s="102"/>
      <c r="K52" s="46"/>
      <c r="L52" s="46"/>
      <c r="M52" s="46"/>
      <c r="N52" s="46"/>
      <c r="O52" s="46"/>
      <c r="P52" s="46"/>
      <c r="Q52" s="46"/>
      <c r="R52" s="125"/>
      <c r="S52" s="46"/>
      <c r="T52" s="46"/>
      <c r="U52" s="46"/>
      <c r="V52" s="46"/>
      <c r="W52" s="46"/>
      <c r="X52" s="46"/>
      <c r="Y52" s="46"/>
      <c r="Z52" s="46"/>
      <c r="AA52" s="46"/>
      <c r="AB52" s="46"/>
      <c r="AC52" s="46"/>
      <c r="AD52" s="46"/>
      <c r="AE52" s="46"/>
      <c r="AF52" s="46"/>
      <c r="AG52" s="46"/>
      <c r="AH52" s="46"/>
      <c r="AI52" s="46"/>
      <c r="AJ52" s="46"/>
      <c r="AK52" s="46"/>
      <c r="AL52" s="46"/>
    </row>
    <row r="53">
      <c r="A53" s="50"/>
      <c r="B53" s="46"/>
      <c r="C53" s="46"/>
      <c r="D53" s="46"/>
      <c r="E53" s="70"/>
      <c r="F53" s="50"/>
      <c r="G53" s="50"/>
      <c r="H53" s="50"/>
      <c r="I53" s="50"/>
      <c r="J53" s="102"/>
      <c r="K53" s="46"/>
      <c r="L53" s="46"/>
      <c r="M53" s="46"/>
      <c r="N53" s="46"/>
      <c r="O53" s="46"/>
      <c r="P53" s="46"/>
      <c r="Q53" s="46"/>
      <c r="R53" s="125"/>
      <c r="S53" s="46"/>
      <c r="T53" s="46"/>
      <c r="U53" s="46"/>
      <c r="V53" s="46"/>
      <c r="W53" s="46"/>
      <c r="X53" s="46"/>
      <c r="Y53" s="46"/>
      <c r="Z53" s="46"/>
      <c r="AA53" s="46"/>
      <c r="AB53" s="46"/>
      <c r="AC53" s="46"/>
      <c r="AD53" s="46"/>
      <c r="AE53" s="46"/>
      <c r="AF53" s="46"/>
      <c r="AG53" s="46"/>
      <c r="AH53" s="46"/>
      <c r="AI53" s="46"/>
      <c r="AJ53" s="46"/>
      <c r="AK53" s="46"/>
      <c r="AL53" s="46"/>
    </row>
    <row r="54">
      <c r="A54" s="50"/>
      <c r="B54" s="46"/>
      <c r="C54" s="46"/>
      <c r="D54" s="46"/>
      <c r="E54" s="70"/>
      <c r="F54" s="50"/>
      <c r="G54" s="50"/>
      <c r="H54" s="50"/>
      <c r="I54" s="50"/>
      <c r="J54" s="102"/>
      <c r="K54" s="46"/>
      <c r="L54" s="46"/>
      <c r="M54" s="46"/>
      <c r="N54" s="46"/>
      <c r="O54" s="46"/>
      <c r="P54" s="46"/>
      <c r="Q54" s="46"/>
      <c r="R54" s="125"/>
      <c r="S54" s="46"/>
      <c r="T54" s="46"/>
      <c r="U54" s="46"/>
      <c r="V54" s="46"/>
      <c r="W54" s="46"/>
      <c r="X54" s="46"/>
      <c r="Y54" s="46"/>
      <c r="Z54" s="46"/>
      <c r="AA54" s="46"/>
      <c r="AB54" s="46"/>
      <c r="AC54" s="46"/>
      <c r="AD54" s="46"/>
      <c r="AE54" s="46"/>
      <c r="AF54" s="46"/>
      <c r="AG54" s="46"/>
      <c r="AH54" s="46"/>
      <c r="AI54" s="46"/>
      <c r="AJ54" s="46"/>
      <c r="AK54" s="46"/>
      <c r="AL54" s="46"/>
    </row>
    <row r="55">
      <c r="A55" s="50"/>
      <c r="B55" s="46"/>
      <c r="C55" s="46"/>
      <c r="D55" s="46"/>
      <c r="E55" s="70"/>
      <c r="F55" s="50"/>
      <c r="G55" s="50"/>
      <c r="H55" s="50"/>
      <c r="I55" s="50"/>
      <c r="J55" s="102"/>
      <c r="K55" s="46"/>
      <c r="L55" s="46"/>
      <c r="M55" s="46"/>
      <c r="N55" s="46"/>
      <c r="O55" s="46"/>
      <c r="P55" s="46"/>
      <c r="Q55" s="46"/>
      <c r="R55" s="125"/>
      <c r="S55" s="46"/>
      <c r="T55" s="46"/>
      <c r="U55" s="46"/>
      <c r="V55" s="46"/>
      <c r="W55" s="46"/>
      <c r="X55" s="46"/>
      <c r="Y55" s="46"/>
      <c r="Z55" s="46"/>
      <c r="AA55" s="46"/>
      <c r="AB55" s="46"/>
      <c r="AC55" s="46"/>
      <c r="AD55" s="46"/>
      <c r="AE55" s="46"/>
      <c r="AF55" s="46"/>
      <c r="AG55" s="46"/>
      <c r="AH55" s="46"/>
      <c r="AI55" s="46"/>
      <c r="AJ55" s="46"/>
      <c r="AK55" s="46"/>
      <c r="AL55" s="46"/>
    </row>
    <row r="56">
      <c r="A56" s="50"/>
      <c r="B56" s="46"/>
      <c r="C56" s="46"/>
      <c r="D56" s="46"/>
      <c r="E56" s="70"/>
      <c r="F56" s="50"/>
      <c r="G56" s="50"/>
      <c r="H56" s="50"/>
      <c r="I56" s="50"/>
      <c r="J56" s="102"/>
      <c r="K56" s="46"/>
      <c r="L56" s="46"/>
      <c r="M56" s="46"/>
      <c r="N56" s="46"/>
      <c r="O56" s="46"/>
      <c r="P56" s="46"/>
      <c r="Q56" s="46"/>
      <c r="R56" s="125"/>
      <c r="S56" s="46"/>
      <c r="T56" s="46"/>
      <c r="U56" s="46"/>
      <c r="V56" s="46"/>
      <c r="W56" s="46"/>
      <c r="X56" s="46"/>
      <c r="Y56" s="46"/>
      <c r="Z56" s="46"/>
      <c r="AA56" s="46"/>
      <c r="AB56" s="46"/>
      <c r="AC56" s="46"/>
      <c r="AD56" s="46"/>
      <c r="AE56" s="46"/>
      <c r="AF56" s="46"/>
      <c r="AG56" s="46"/>
      <c r="AH56" s="46"/>
      <c r="AI56" s="46"/>
      <c r="AJ56" s="46"/>
      <c r="AK56" s="46"/>
      <c r="AL56" s="46"/>
    </row>
    <row r="57">
      <c r="A57" s="50"/>
      <c r="B57" s="46"/>
      <c r="C57" s="46"/>
      <c r="D57" s="46"/>
      <c r="E57" s="70"/>
      <c r="F57" s="50"/>
      <c r="G57" s="50"/>
      <c r="H57" s="50"/>
      <c r="I57" s="50"/>
      <c r="J57" s="102"/>
      <c r="K57" s="46"/>
      <c r="L57" s="46"/>
      <c r="M57" s="46"/>
      <c r="N57" s="46"/>
      <c r="O57" s="46"/>
      <c r="P57" s="46"/>
      <c r="Q57" s="46"/>
      <c r="R57" s="125"/>
      <c r="S57" s="46"/>
      <c r="T57" s="46"/>
      <c r="U57" s="46"/>
      <c r="V57" s="46"/>
      <c r="W57" s="46"/>
      <c r="X57" s="46"/>
      <c r="Y57" s="46"/>
      <c r="Z57" s="46"/>
      <c r="AA57" s="46"/>
      <c r="AB57" s="46"/>
      <c r="AC57" s="46"/>
      <c r="AD57" s="46"/>
      <c r="AE57" s="46"/>
      <c r="AF57" s="46"/>
      <c r="AG57" s="46"/>
      <c r="AH57" s="46"/>
      <c r="AI57" s="46"/>
      <c r="AJ57" s="46"/>
      <c r="AK57" s="46"/>
      <c r="AL57" s="46"/>
    </row>
    <row r="58">
      <c r="A58" s="50"/>
      <c r="B58" s="46"/>
      <c r="C58" s="46"/>
      <c r="D58" s="46"/>
      <c r="E58" s="70"/>
      <c r="F58" s="50"/>
      <c r="G58" s="50"/>
      <c r="H58" s="50"/>
      <c r="I58" s="50"/>
      <c r="J58" s="102"/>
      <c r="K58" s="46"/>
      <c r="L58" s="46"/>
      <c r="M58" s="46"/>
      <c r="N58" s="46"/>
      <c r="O58" s="46"/>
      <c r="P58" s="46"/>
      <c r="Q58" s="46"/>
      <c r="R58" s="125"/>
      <c r="S58" s="46"/>
      <c r="T58" s="46"/>
      <c r="U58" s="46"/>
      <c r="V58" s="46"/>
      <c r="W58" s="46"/>
      <c r="X58" s="46"/>
      <c r="Y58" s="46"/>
      <c r="Z58" s="46"/>
      <c r="AA58" s="46"/>
      <c r="AB58" s="46"/>
      <c r="AC58" s="46"/>
      <c r="AD58" s="46"/>
      <c r="AE58" s="46"/>
      <c r="AF58" s="46"/>
      <c r="AG58" s="46"/>
      <c r="AH58" s="46"/>
      <c r="AI58" s="46"/>
      <c r="AJ58" s="46"/>
      <c r="AK58" s="46"/>
      <c r="AL58" s="46"/>
    </row>
    <row r="59">
      <c r="A59" s="50"/>
      <c r="B59" s="46"/>
      <c r="C59" s="46"/>
      <c r="D59" s="46"/>
      <c r="E59" s="70"/>
      <c r="F59" s="50"/>
      <c r="G59" s="50"/>
      <c r="H59" s="50"/>
      <c r="I59" s="50"/>
      <c r="J59" s="102"/>
      <c r="K59" s="46"/>
      <c r="L59" s="46"/>
      <c r="M59" s="46"/>
      <c r="N59" s="46"/>
      <c r="O59" s="46"/>
      <c r="P59" s="46"/>
      <c r="Q59" s="46"/>
      <c r="R59" s="125"/>
      <c r="S59" s="46"/>
      <c r="T59" s="46"/>
      <c r="U59" s="46"/>
      <c r="V59" s="46"/>
      <c r="W59" s="46"/>
      <c r="X59" s="46"/>
      <c r="Y59" s="46"/>
      <c r="Z59" s="46"/>
      <c r="AA59" s="46"/>
      <c r="AB59" s="46"/>
      <c r="AC59" s="46"/>
      <c r="AD59" s="46"/>
      <c r="AE59" s="46"/>
      <c r="AF59" s="46"/>
      <c r="AG59" s="46"/>
      <c r="AH59" s="46"/>
      <c r="AI59" s="46"/>
      <c r="AJ59" s="46"/>
      <c r="AK59" s="46"/>
      <c r="AL59" s="46"/>
    </row>
    <row r="60">
      <c r="A60" s="50"/>
      <c r="B60" s="46"/>
      <c r="C60" s="46"/>
      <c r="D60" s="46"/>
      <c r="E60" s="70"/>
      <c r="F60" s="50"/>
      <c r="G60" s="50"/>
      <c r="H60" s="50"/>
      <c r="I60" s="50"/>
      <c r="J60" s="102"/>
      <c r="K60" s="46"/>
      <c r="L60" s="46"/>
      <c r="M60" s="46"/>
      <c r="N60" s="46"/>
      <c r="O60" s="46"/>
      <c r="P60" s="46"/>
      <c r="Q60" s="46"/>
      <c r="R60" s="125"/>
      <c r="S60" s="46"/>
      <c r="T60" s="46"/>
      <c r="U60" s="46"/>
      <c r="V60" s="46"/>
      <c r="W60" s="46"/>
      <c r="X60" s="46"/>
      <c r="Y60" s="46"/>
      <c r="Z60" s="46"/>
      <c r="AA60" s="46"/>
      <c r="AB60" s="46"/>
      <c r="AC60" s="46"/>
      <c r="AD60" s="46"/>
      <c r="AE60" s="46"/>
      <c r="AF60" s="46"/>
      <c r="AG60" s="46"/>
      <c r="AH60" s="46"/>
      <c r="AI60" s="46"/>
      <c r="AJ60" s="46"/>
      <c r="AK60" s="46"/>
      <c r="AL60" s="46"/>
    </row>
    <row r="61">
      <c r="A61" s="50"/>
      <c r="B61" s="46"/>
      <c r="C61" s="46"/>
      <c r="D61" s="46"/>
      <c r="E61" s="70"/>
      <c r="F61" s="50"/>
      <c r="G61" s="50"/>
      <c r="H61" s="50"/>
      <c r="I61" s="50"/>
      <c r="J61" s="102"/>
      <c r="K61" s="46"/>
      <c r="L61" s="46"/>
      <c r="M61" s="46"/>
      <c r="N61" s="46"/>
      <c r="O61" s="46"/>
      <c r="P61" s="46"/>
      <c r="Q61" s="46"/>
      <c r="R61" s="46"/>
      <c r="S61" s="46"/>
      <c r="T61" s="46"/>
      <c r="U61" s="46"/>
      <c r="V61" s="46"/>
      <c r="W61" s="46"/>
      <c r="X61" s="46"/>
      <c r="Y61" s="46"/>
      <c r="Z61" s="46"/>
      <c r="AA61" s="46"/>
      <c r="AB61" s="46"/>
      <c r="AC61" s="46"/>
      <c r="AD61" s="46"/>
      <c r="AE61" s="46"/>
      <c r="AF61" s="46"/>
      <c r="AG61" s="46"/>
      <c r="AH61" s="46"/>
      <c r="AI61" s="46"/>
      <c r="AJ61" s="46"/>
      <c r="AK61" s="46"/>
      <c r="AL61" s="46"/>
    </row>
    <row r="62">
      <c r="A62" s="50"/>
      <c r="B62" s="46"/>
      <c r="C62" s="46"/>
      <c r="D62" s="46"/>
      <c r="E62" s="70"/>
      <c r="F62" s="50"/>
      <c r="G62" s="50"/>
      <c r="H62" s="50"/>
      <c r="I62" s="50"/>
      <c r="J62" s="102"/>
      <c r="K62" s="46"/>
      <c r="L62" s="46"/>
      <c r="M62" s="46"/>
      <c r="N62" s="46"/>
      <c r="O62" s="46"/>
      <c r="P62" s="46"/>
      <c r="Q62" s="46"/>
      <c r="R62" s="46"/>
      <c r="S62" s="46"/>
      <c r="T62" s="46"/>
      <c r="U62" s="46"/>
      <c r="V62" s="46"/>
      <c r="W62" s="46"/>
      <c r="X62" s="46"/>
      <c r="Y62" s="46"/>
      <c r="Z62" s="46"/>
      <c r="AA62" s="46"/>
      <c r="AB62" s="46"/>
      <c r="AC62" s="46"/>
      <c r="AD62" s="46"/>
      <c r="AE62" s="46"/>
      <c r="AF62" s="46"/>
      <c r="AG62" s="46"/>
      <c r="AH62" s="46"/>
      <c r="AI62" s="46"/>
      <c r="AJ62" s="46"/>
      <c r="AK62" s="46"/>
      <c r="AL62" s="46"/>
    </row>
    <row r="63">
      <c r="A63" s="50"/>
      <c r="B63" s="46"/>
      <c r="C63" s="46"/>
      <c r="D63" s="46"/>
      <c r="E63" s="70"/>
      <c r="F63" s="50"/>
      <c r="G63" s="50"/>
      <c r="H63" s="50"/>
      <c r="I63" s="50"/>
      <c r="J63" s="102"/>
      <c r="K63" s="46"/>
      <c r="L63" s="46"/>
      <c r="M63" s="46"/>
      <c r="N63" s="46"/>
      <c r="O63" s="46"/>
      <c r="P63" s="46"/>
      <c r="Q63" s="46"/>
      <c r="R63" s="46"/>
      <c r="S63" s="46"/>
      <c r="T63" s="46"/>
      <c r="U63" s="46"/>
      <c r="V63" s="46"/>
      <c r="W63" s="46"/>
      <c r="X63" s="46"/>
      <c r="Y63" s="46"/>
      <c r="Z63" s="46"/>
      <c r="AA63" s="46"/>
      <c r="AB63" s="46"/>
      <c r="AC63" s="46"/>
      <c r="AD63" s="46"/>
      <c r="AE63" s="46"/>
      <c r="AF63" s="46"/>
      <c r="AG63" s="46"/>
      <c r="AH63" s="46"/>
      <c r="AI63" s="46"/>
      <c r="AJ63" s="46"/>
      <c r="AK63" s="46"/>
      <c r="AL63" s="46"/>
    </row>
    <row r="64">
      <c r="A64" s="50"/>
      <c r="B64" s="46"/>
      <c r="C64" s="46"/>
      <c r="D64" s="46"/>
      <c r="E64" s="70"/>
      <c r="F64" s="50"/>
      <c r="G64" s="50"/>
      <c r="H64" s="50"/>
      <c r="I64" s="50"/>
      <c r="J64" s="102"/>
      <c r="K64" s="46"/>
      <c r="L64" s="46"/>
      <c r="M64" s="46"/>
      <c r="N64" s="46"/>
      <c r="O64" s="46"/>
      <c r="P64" s="46"/>
      <c r="Q64" s="46"/>
      <c r="R64" s="46"/>
      <c r="S64" s="46"/>
      <c r="T64" s="46"/>
      <c r="U64" s="46"/>
      <c r="V64" s="46"/>
      <c r="W64" s="46"/>
      <c r="X64" s="46"/>
      <c r="Y64" s="46"/>
      <c r="Z64" s="46"/>
      <c r="AA64" s="46"/>
      <c r="AB64" s="46"/>
      <c r="AC64" s="46"/>
      <c r="AD64" s="46"/>
      <c r="AE64" s="46"/>
      <c r="AF64" s="46"/>
      <c r="AG64" s="46"/>
      <c r="AH64" s="46"/>
      <c r="AI64" s="46"/>
      <c r="AJ64" s="46"/>
      <c r="AK64" s="46"/>
      <c r="AL64" s="46"/>
    </row>
    <row r="65">
      <c r="A65" s="50"/>
      <c r="B65" s="46"/>
      <c r="C65" s="46"/>
      <c r="D65" s="46"/>
      <c r="E65" s="70"/>
      <c r="F65" s="50"/>
      <c r="G65" s="50"/>
      <c r="H65" s="50"/>
      <c r="I65" s="50"/>
      <c r="J65" s="102"/>
      <c r="K65" s="46"/>
      <c r="L65" s="46"/>
      <c r="M65" s="46"/>
      <c r="N65" s="46"/>
      <c r="O65" s="46"/>
      <c r="P65" s="46"/>
      <c r="Q65" s="46"/>
      <c r="R65" s="46"/>
      <c r="S65" s="46"/>
      <c r="T65" s="46"/>
      <c r="U65" s="46"/>
      <c r="V65" s="46"/>
      <c r="W65" s="46"/>
      <c r="X65" s="46"/>
      <c r="Y65" s="46"/>
      <c r="Z65" s="46"/>
      <c r="AA65" s="46"/>
      <c r="AB65" s="46"/>
      <c r="AC65" s="46"/>
      <c r="AD65" s="46"/>
      <c r="AE65" s="46"/>
      <c r="AF65" s="46"/>
      <c r="AG65" s="46"/>
      <c r="AH65" s="46"/>
      <c r="AI65" s="46"/>
      <c r="AJ65" s="46"/>
      <c r="AK65" s="46"/>
      <c r="AL65" s="46"/>
    </row>
    <row r="66">
      <c r="A66" s="50"/>
      <c r="B66" s="46"/>
      <c r="C66" s="46"/>
      <c r="D66" s="46"/>
      <c r="E66" s="70"/>
      <c r="F66" s="50"/>
      <c r="G66" s="50"/>
      <c r="H66" s="50"/>
      <c r="I66" s="50"/>
      <c r="J66" s="102"/>
      <c r="K66" s="46"/>
      <c r="L66" s="46"/>
      <c r="M66" s="46"/>
      <c r="N66" s="46"/>
      <c r="O66" s="46"/>
      <c r="P66" s="46"/>
      <c r="Q66" s="46"/>
      <c r="R66" s="46"/>
      <c r="S66" s="46"/>
      <c r="T66" s="46"/>
      <c r="U66" s="46"/>
      <c r="V66" s="46"/>
      <c r="W66" s="46"/>
      <c r="X66" s="46"/>
      <c r="Y66" s="46"/>
      <c r="Z66" s="46"/>
      <c r="AA66" s="46"/>
      <c r="AB66" s="46"/>
      <c r="AC66" s="46"/>
      <c r="AD66" s="46"/>
      <c r="AE66" s="46"/>
      <c r="AF66" s="46"/>
      <c r="AG66" s="46"/>
      <c r="AH66" s="46"/>
      <c r="AI66" s="46"/>
      <c r="AJ66" s="46"/>
      <c r="AK66" s="46"/>
      <c r="AL66" s="46"/>
    </row>
    <row r="67">
      <c r="A67" s="50"/>
      <c r="B67" s="46"/>
      <c r="C67" s="46"/>
      <c r="D67" s="46"/>
      <c r="E67" s="70"/>
      <c r="F67" s="50"/>
      <c r="G67" s="50"/>
      <c r="H67" s="50"/>
      <c r="I67" s="50"/>
      <c r="J67" s="102"/>
      <c r="K67" s="46"/>
      <c r="L67" s="46"/>
      <c r="M67" s="46"/>
      <c r="N67" s="46"/>
      <c r="O67" s="46"/>
      <c r="P67" s="46"/>
      <c r="Q67" s="46"/>
      <c r="R67" s="46"/>
      <c r="S67" s="46"/>
      <c r="T67" s="46"/>
      <c r="U67" s="46"/>
      <c r="V67" s="46"/>
      <c r="W67" s="46"/>
      <c r="X67" s="46"/>
      <c r="Y67" s="46"/>
      <c r="Z67" s="46"/>
      <c r="AA67" s="46"/>
      <c r="AB67" s="46"/>
      <c r="AC67" s="46"/>
      <c r="AD67" s="46"/>
      <c r="AE67" s="46"/>
      <c r="AF67" s="46"/>
      <c r="AG67" s="46"/>
      <c r="AH67" s="46"/>
      <c r="AI67" s="46"/>
      <c r="AJ67" s="46"/>
      <c r="AK67" s="46"/>
      <c r="AL67" s="46"/>
    </row>
    <row r="68">
      <c r="A68" s="50"/>
      <c r="B68" s="46"/>
      <c r="C68" s="46"/>
      <c r="D68" s="46"/>
      <c r="E68" s="70"/>
      <c r="F68" s="50"/>
      <c r="G68" s="50"/>
      <c r="H68" s="50"/>
      <c r="I68" s="50"/>
      <c r="J68" s="102"/>
      <c r="K68" s="46"/>
      <c r="L68" s="46"/>
      <c r="M68" s="46"/>
      <c r="N68" s="46"/>
      <c r="O68" s="46"/>
      <c r="P68" s="46"/>
      <c r="Q68" s="46"/>
      <c r="R68" s="46"/>
      <c r="S68" s="46"/>
      <c r="T68" s="46"/>
      <c r="U68" s="46"/>
      <c r="V68" s="46"/>
      <c r="W68" s="46"/>
      <c r="X68" s="46"/>
      <c r="Y68" s="46"/>
      <c r="Z68" s="46"/>
      <c r="AA68" s="46"/>
      <c r="AB68" s="46"/>
      <c r="AC68" s="46"/>
      <c r="AD68" s="46"/>
      <c r="AE68" s="46"/>
      <c r="AF68" s="46"/>
      <c r="AG68" s="46"/>
      <c r="AH68" s="46"/>
      <c r="AI68" s="46"/>
      <c r="AJ68" s="46"/>
      <c r="AK68" s="46"/>
      <c r="AL68" s="46"/>
    </row>
    <row r="69">
      <c r="A69" s="50"/>
      <c r="B69" s="46"/>
      <c r="C69" s="46"/>
      <c r="D69" s="46"/>
      <c r="E69" s="70"/>
      <c r="F69" s="50"/>
      <c r="G69" s="50"/>
      <c r="H69" s="50"/>
      <c r="I69" s="50"/>
      <c r="J69" s="102"/>
      <c r="K69" s="46"/>
      <c r="L69" s="46"/>
      <c r="M69" s="46"/>
      <c r="N69" s="46"/>
      <c r="O69" s="46"/>
      <c r="P69" s="46"/>
      <c r="Q69" s="46"/>
      <c r="R69" s="46"/>
      <c r="S69" s="46"/>
      <c r="T69" s="46"/>
      <c r="U69" s="46"/>
      <c r="V69" s="46"/>
      <c r="W69" s="46"/>
      <c r="X69" s="46"/>
      <c r="Y69" s="46"/>
      <c r="Z69" s="46"/>
      <c r="AA69" s="46"/>
      <c r="AB69" s="46"/>
      <c r="AC69" s="46"/>
      <c r="AD69" s="46"/>
      <c r="AE69" s="46"/>
      <c r="AF69" s="46"/>
      <c r="AG69" s="46"/>
      <c r="AH69" s="46"/>
      <c r="AI69" s="46"/>
      <c r="AJ69" s="46"/>
      <c r="AK69" s="46"/>
      <c r="AL69" s="46"/>
    </row>
    <row r="70">
      <c r="A70" s="50"/>
      <c r="B70" s="46"/>
      <c r="C70" s="46"/>
      <c r="D70" s="46"/>
      <c r="E70" s="70"/>
      <c r="F70" s="50"/>
      <c r="G70" s="50"/>
      <c r="H70" s="50"/>
      <c r="I70" s="50"/>
      <c r="J70" s="102"/>
      <c r="K70" s="46"/>
      <c r="L70" s="46"/>
      <c r="M70" s="46"/>
      <c r="N70" s="46"/>
      <c r="O70" s="46"/>
      <c r="P70" s="46"/>
      <c r="Q70" s="46"/>
      <c r="R70" s="46"/>
      <c r="S70" s="46"/>
      <c r="T70" s="46"/>
      <c r="U70" s="46"/>
      <c r="V70" s="46"/>
      <c r="W70" s="46"/>
      <c r="X70" s="46"/>
      <c r="Y70" s="46"/>
      <c r="Z70" s="46"/>
      <c r="AA70" s="46"/>
      <c r="AB70" s="46"/>
      <c r="AC70" s="46"/>
      <c r="AD70" s="46"/>
      <c r="AE70" s="46"/>
      <c r="AF70" s="46"/>
      <c r="AG70" s="46"/>
      <c r="AH70" s="46"/>
      <c r="AI70" s="46"/>
      <c r="AJ70" s="46"/>
      <c r="AK70" s="46"/>
      <c r="AL70" s="46"/>
    </row>
    <row r="71">
      <c r="A71" s="50"/>
      <c r="B71" s="46"/>
      <c r="C71" s="46"/>
      <c r="D71" s="46"/>
      <c r="E71" s="70"/>
      <c r="F71" s="50"/>
      <c r="G71" s="50"/>
      <c r="H71" s="50"/>
      <c r="I71" s="50"/>
      <c r="J71" s="102"/>
      <c r="K71" s="46"/>
      <c r="L71" s="46"/>
      <c r="M71" s="46"/>
      <c r="N71" s="46"/>
      <c r="O71" s="46"/>
      <c r="P71" s="46"/>
      <c r="Q71" s="46"/>
      <c r="R71" s="46"/>
      <c r="S71" s="46"/>
      <c r="T71" s="46"/>
      <c r="U71" s="46"/>
      <c r="V71" s="46"/>
      <c r="W71" s="46"/>
      <c r="X71" s="46"/>
      <c r="Y71" s="46"/>
      <c r="Z71" s="46"/>
      <c r="AA71" s="46"/>
      <c r="AB71" s="46"/>
      <c r="AC71" s="46"/>
      <c r="AD71" s="46"/>
      <c r="AE71" s="46"/>
      <c r="AF71" s="46"/>
      <c r="AG71" s="46"/>
      <c r="AH71" s="46"/>
      <c r="AI71" s="46"/>
      <c r="AJ71" s="46"/>
      <c r="AK71" s="46"/>
      <c r="AL71" s="46"/>
    </row>
    <row r="72">
      <c r="A72" s="50"/>
      <c r="B72" s="46"/>
      <c r="C72" s="46"/>
      <c r="D72" s="46"/>
      <c r="E72" s="70"/>
      <c r="F72" s="50"/>
      <c r="G72" s="50"/>
      <c r="H72" s="50"/>
      <c r="I72" s="50"/>
      <c r="J72" s="102"/>
      <c r="K72" s="46"/>
      <c r="L72" s="46"/>
      <c r="M72" s="46"/>
      <c r="N72" s="46"/>
      <c r="O72" s="46"/>
      <c r="P72" s="46"/>
      <c r="Q72" s="46"/>
      <c r="R72" s="46"/>
      <c r="S72" s="46"/>
      <c r="T72" s="46"/>
      <c r="U72" s="46"/>
      <c r="V72" s="46"/>
      <c r="W72" s="46"/>
      <c r="X72" s="46"/>
      <c r="Y72" s="46"/>
      <c r="Z72" s="46"/>
      <c r="AA72" s="46"/>
      <c r="AB72" s="46"/>
      <c r="AC72" s="46"/>
      <c r="AD72" s="46"/>
      <c r="AE72" s="46"/>
      <c r="AF72" s="46"/>
      <c r="AG72" s="46"/>
      <c r="AH72" s="46"/>
      <c r="AI72" s="46"/>
      <c r="AJ72" s="46"/>
      <c r="AK72" s="46"/>
      <c r="AL72" s="46"/>
    </row>
    <row r="73">
      <c r="A73" s="50"/>
      <c r="B73" s="46"/>
      <c r="C73" s="46"/>
      <c r="D73" s="46"/>
      <c r="E73" s="70"/>
      <c r="F73" s="50"/>
      <c r="G73" s="50"/>
      <c r="H73" s="50"/>
      <c r="I73" s="50"/>
      <c r="J73" s="102"/>
      <c r="K73" s="46"/>
      <c r="L73" s="46"/>
      <c r="M73" s="46"/>
      <c r="N73" s="46"/>
      <c r="O73" s="46"/>
      <c r="P73" s="46"/>
      <c r="Q73" s="46"/>
      <c r="R73" s="46"/>
      <c r="S73" s="46"/>
      <c r="T73" s="46"/>
      <c r="U73" s="46"/>
      <c r="V73" s="46"/>
      <c r="W73" s="46"/>
      <c r="X73" s="46"/>
      <c r="Y73" s="46"/>
      <c r="Z73" s="46"/>
      <c r="AA73" s="46"/>
      <c r="AB73" s="46"/>
      <c r="AC73" s="46"/>
      <c r="AD73" s="46"/>
      <c r="AE73" s="46"/>
      <c r="AF73" s="46"/>
      <c r="AG73" s="46"/>
      <c r="AH73" s="46"/>
      <c r="AI73" s="46"/>
      <c r="AJ73" s="46"/>
      <c r="AK73" s="46"/>
      <c r="AL73" s="46"/>
    </row>
    <row r="74">
      <c r="A74" s="50"/>
      <c r="B74" s="46"/>
      <c r="C74" s="46"/>
      <c r="D74" s="46"/>
      <c r="E74" s="70"/>
      <c r="F74" s="50"/>
      <c r="G74" s="50"/>
      <c r="H74" s="50"/>
      <c r="I74" s="50"/>
      <c r="J74" s="102"/>
      <c r="K74" s="46"/>
      <c r="L74" s="46"/>
      <c r="M74" s="46"/>
      <c r="N74" s="46"/>
      <c r="O74" s="46"/>
      <c r="P74" s="46"/>
      <c r="Q74" s="46"/>
      <c r="R74" s="46"/>
      <c r="S74" s="46"/>
      <c r="T74" s="46"/>
      <c r="U74" s="46"/>
      <c r="V74" s="46"/>
      <c r="W74" s="46"/>
      <c r="X74" s="46"/>
      <c r="Y74" s="46"/>
      <c r="Z74" s="46"/>
      <c r="AA74" s="46"/>
      <c r="AB74" s="46"/>
      <c r="AC74" s="46"/>
      <c r="AD74" s="46"/>
      <c r="AE74" s="46"/>
      <c r="AF74" s="46"/>
      <c r="AG74" s="46"/>
      <c r="AH74" s="46"/>
      <c r="AI74" s="46"/>
      <c r="AJ74" s="46"/>
      <c r="AK74" s="46"/>
      <c r="AL74" s="46"/>
    </row>
    <row r="75">
      <c r="A75" s="50"/>
      <c r="B75" s="46"/>
      <c r="C75" s="46"/>
      <c r="D75" s="46"/>
      <c r="E75" s="70"/>
      <c r="F75" s="50"/>
      <c r="G75" s="50"/>
      <c r="H75" s="50"/>
      <c r="I75" s="50"/>
      <c r="J75" s="102"/>
      <c r="K75" s="46"/>
      <c r="L75" s="46"/>
      <c r="M75" s="46"/>
      <c r="N75" s="46"/>
      <c r="O75" s="46"/>
      <c r="P75" s="46"/>
      <c r="Q75" s="46"/>
      <c r="R75" s="46"/>
      <c r="S75" s="46"/>
      <c r="T75" s="46"/>
      <c r="U75" s="46"/>
      <c r="V75" s="46"/>
      <c r="W75" s="46"/>
      <c r="X75" s="46"/>
      <c r="Y75" s="46"/>
      <c r="Z75" s="46"/>
      <c r="AA75" s="46"/>
      <c r="AB75" s="46"/>
      <c r="AC75" s="46"/>
      <c r="AD75" s="46"/>
      <c r="AE75" s="46"/>
      <c r="AF75" s="46"/>
      <c r="AG75" s="46"/>
      <c r="AH75" s="46"/>
      <c r="AI75" s="46"/>
      <c r="AJ75" s="46"/>
      <c r="AK75" s="46"/>
      <c r="AL75" s="46"/>
    </row>
    <row r="76">
      <c r="A76" s="50"/>
      <c r="B76" s="46"/>
      <c r="C76" s="46"/>
      <c r="D76" s="46"/>
      <c r="E76" s="70"/>
      <c r="F76" s="50"/>
      <c r="G76" s="50"/>
      <c r="H76" s="50"/>
      <c r="I76" s="50"/>
      <c r="J76" s="102"/>
      <c r="K76" s="46"/>
      <c r="L76" s="46"/>
      <c r="M76" s="46"/>
      <c r="N76" s="46"/>
      <c r="O76" s="46"/>
      <c r="P76" s="46"/>
      <c r="Q76" s="46"/>
      <c r="R76" s="46"/>
      <c r="S76" s="46"/>
      <c r="T76" s="46"/>
      <c r="U76" s="46"/>
      <c r="V76" s="46"/>
      <c r="W76" s="46"/>
      <c r="X76" s="46"/>
      <c r="Y76" s="46"/>
      <c r="Z76" s="46"/>
      <c r="AA76" s="46"/>
      <c r="AB76" s="46"/>
      <c r="AC76" s="46"/>
      <c r="AD76" s="46"/>
      <c r="AE76" s="46"/>
      <c r="AF76" s="46"/>
      <c r="AG76" s="46"/>
      <c r="AH76" s="46"/>
      <c r="AI76" s="46"/>
      <c r="AJ76" s="46"/>
      <c r="AK76" s="46"/>
      <c r="AL76" s="46"/>
    </row>
    <row r="77">
      <c r="A77" s="50"/>
      <c r="B77" s="46"/>
      <c r="C77" s="46"/>
      <c r="D77" s="46"/>
      <c r="E77" s="70"/>
      <c r="F77" s="50"/>
      <c r="G77" s="50"/>
      <c r="H77" s="50"/>
      <c r="I77" s="50"/>
      <c r="J77" s="102"/>
      <c r="K77" s="46"/>
      <c r="L77" s="46"/>
      <c r="M77" s="46"/>
      <c r="N77" s="46"/>
      <c r="O77" s="46"/>
      <c r="P77" s="46"/>
      <c r="Q77" s="46"/>
      <c r="R77" s="46"/>
      <c r="S77" s="46"/>
      <c r="T77" s="46"/>
      <c r="U77" s="46"/>
      <c r="V77" s="46"/>
      <c r="W77" s="46"/>
      <c r="X77" s="46"/>
      <c r="Y77" s="46"/>
      <c r="Z77" s="46"/>
      <c r="AA77" s="46"/>
      <c r="AB77" s="46"/>
      <c r="AC77" s="46"/>
      <c r="AD77" s="46"/>
      <c r="AE77" s="46"/>
      <c r="AF77" s="46"/>
      <c r="AG77" s="46"/>
      <c r="AH77" s="46"/>
      <c r="AI77" s="46"/>
      <c r="AJ77" s="46"/>
      <c r="AK77" s="46"/>
      <c r="AL77" s="46"/>
    </row>
    <row r="78">
      <c r="A78" s="50"/>
      <c r="B78" s="46"/>
      <c r="C78" s="46"/>
      <c r="D78" s="46"/>
      <c r="E78" s="70"/>
      <c r="F78" s="50"/>
      <c r="G78" s="50"/>
      <c r="H78" s="50"/>
      <c r="I78" s="50"/>
      <c r="J78" s="102"/>
      <c r="K78" s="46"/>
      <c r="L78" s="46"/>
      <c r="M78" s="46"/>
      <c r="N78" s="46"/>
      <c r="O78" s="46"/>
      <c r="P78" s="46"/>
      <c r="Q78" s="46"/>
      <c r="R78" s="46"/>
      <c r="S78" s="46"/>
      <c r="T78" s="46"/>
      <c r="U78" s="46"/>
      <c r="V78" s="46"/>
      <c r="W78" s="46"/>
      <c r="X78" s="46"/>
      <c r="Y78" s="46"/>
      <c r="Z78" s="46"/>
      <c r="AA78" s="46"/>
      <c r="AB78" s="46"/>
      <c r="AC78" s="46"/>
      <c r="AD78" s="46"/>
      <c r="AE78" s="46"/>
      <c r="AF78" s="46"/>
      <c r="AG78" s="46"/>
      <c r="AH78" s="46"/>
      <c r="AI78" s="46"/>
      <c r="AJ78" s="46"/>
      <c r="AK78" s="46"/>
      <c r="AL78" s="46"/>
    </row>
    <row r="79">
      <c r="A79" s="50"/>
      <c r="B79" s="46"/>
      <c r="C79" s="46"/>
      <c r="D79" s="46"/>
      <c r="E79" s="70"/>
      <c r="F79" s="50"/>
      <c r="G79" s="50"/>
      <c r="H79" s="50"/>
      <c r="I79" s="50"/>
      <c r="J79" s="102"/>
      <c r="K79" s="46"/>
      <c r="L79" s="46"/>
      <c r="M79" s="46"/>
      <c r="N79" s="46"/>
      <c r="O79" s="46"/>
      <c r="P79" s="46"/>
      <c r="Q79" s="46"/>
      <c r="R79" s="46"/>
      <c r="S79" s="46"/>
      <c r="T79" s="46"/>
      <c r="U79" s="46"/>
      <c r="V79" s="46"/>
      <c r="W79" s="46"/>
      <c r="X79" s="46"/>
      <c r="Y79" s="46"/>
      <c r="Z79" s="46"/>
      <c r="AA79" s="46"/>
      <c r="AB79" s="46"/>
      <c r="AC79" s="46"/>
      <c r="AD79" s="46"/>
      <c r="AE79" s="46"/>
      <c r="AF79" s="46"/>
      <c r="AG79" s="46"/>
      <c r="AH79" s="46"/>
      <c r="AI79" s="46"/>
      <c r="AJ79" s="46"/>
      <c r="AK79" s="46"/>
      <c r="AL79" s="46"/>
    </row>
    <row r="80">
      <c r="A80" s="50"/>
      <c r="B80" s="46"/>
      <c r="C80" s="46"/>
      <c r="D80" s="46"/>
      <c r="E80" s="70"/>
      <c r="F80" s="50"/>
      <c r="G80" s="50"/>
      <c r="H80" s="50"/>
      <c r="I80" s="50"/>
      <c r="J80" s="102"/>
      <c r="K80" s="46"/>
      <c r="L80" s="46"/>
      <c r="M80" s="46"/>
      <c r="N80" s="46"/>
      <c r="O80" s="46"/>
      <c r="P80" s="46"/>
      <c r="Q80" s="46"/>
      <c r="R80" s="46"/>
      <c r="S80" s="46"/>
      <c r="T80" s="46"/>
      <c r="U80" s="46"/>
      <c r="V80" s="46"/>
      <c r="W80" s="46"/>
      <c r="X80" s="46"/>
      <c r="Y80" s="46"/>
      <c r="Z80" s="46"/>
      <c r="AA80" s="46"/>
      <c r="AB80" s="46"/>
      <c r="AC80" s="46"/>
      <c r="AD80" s="46"/>
      <c r="AE80" s="46"/>
      <c r="AF80" s="46"/>
      <c r="AG80" s="46"/>
      <c r="AH80" s="46"/>
      <c r="AI80" s="46"/>
      <c r="AJ80" s="46"/>
      <c r="AK80" s="46"/>
      <c r="AL80" s="46"/>
    </row>
    <row r="81">
      <c r="A81" s="50"/>
      <c r="B81" s="46"/>
      <c r="C81" s="46"/>
      <c r="D81" s="46"/>
      <c r="E81" s="70"/>
      <c r="F81" s="50"/>
      <c r="G81" s="50"/>
      <c r="H81" s="50"/>
      <c r="I81" s="50"/>
      <c r="J81" s="102"/>
      <c r="K81" s="46"/>
      <c r="L81" s="46"/>
      <c r="M81" s="46"/>
      <c r="N81" s="46"/>
      <c r="O81" s="46"/>
      <c r="P81" s="46"/>
      <c r="Q81" s="46"/>
      <c r="R81" s="46"/>
      <c r="S81" s="46"/>
      <c r="T81" s="46"/>
      <c r="U81" s="46"/>
      <c r="V81" s="46"/>
      <c r="W81" s="46"/>
      <c r="X81" s="46"/>
      <c r="Y81" s="46"/>
      <c r="Z81" s="46"/>
      <c r="AA81" s="46"/>
      <c r="AB81" s="46"/>
      <c r="AC81" s="46"/>
      <c r="AD81" s="46"/>
      <c r="AE81" s="46"/>
      <c r="AF81" s="46"/>
      <c r="AG81" s="46"/>
      <c r="AH81" s="46"/>
      <c r="AI81" s="46"/>
      <c r="AJ81" s="46"/>
      <c r="AK81" s="46"/>
      <c r="AL81" s="46"/>
    </row>
    <row r="82">
      <c r="A82" s="50"/>
      <c r="B82" s="46"/>
      <c r="C82" s="46"/>
      <c r="D82" s="46"/>
      <c r="E82" s="70"/>
      <c r="F82" s="50"/>
      <c r="G82" s="50"/>
      <c r="H82" s="50"/>
      <c r="I82" s="50"/>
      <c r="J82" s="102"/>
      <c r="K82" s="46"/>
      <c r="L82" s="46"/>
      <c r="M82" s="46"/>
      <c r="N82" s="46"/>
      <c r="O82" s="46"/>
      <c r="P82" s="46"/>
      <c r="Q82" s="46"/>
      <c r="R82" s="46"/>
      <c r="S82" s="46"/>
      <c r="T82" s="46"/>
      <c r="U82" s="46"/>
      <c r="V82" s="46"/>
      <c r="W82" s="46"/>
      <c r="X82" s="46"/>
      <c r="Y82" s="46"/>
      <c r="Z82" s="46"/>
      <c r="AA82" s="46"/>
      <c r="AB82" s="46"/>
      <c r="AC82" s="46"/>
      <c r="AD82" s="46"/>
      <c r="AE82" s="46"/>
      <c r="AF82" s="46"/>
      <c r="AG82" s="46"/>
      <c r="AH82" s="46"/>
      <c r="AI82" s="46"/>
      <c r="AJ82" s="46"/>
      <c r="AK82" s="46"/>
      <c r="AL82" s="46"/>
    </row>
    <row r="83">
      <c r="A83" s="50"/>
      <c r="B83" s="46"/>
      <c r="C83" s="46"/>
      <c r="D83" s="46"/>
      <c r="E83" s="70"/>
      <c r="F83" s="50"/>
      <c r="G83" s="50"/>
      <c r="H83" s="50"/>
      <c r="I83" s="50"/>
      <c r="J83" s="102"/>
      <c r="K83" s="46"/>
      <c r="L83" s="46"/>
      <c r="M83" s="46"/>
      <c r="N83" s="46"/>
      <c r="O83" s="46"/>
      <c r="P83" s="46"/>
      <c r="Q83" s="46"/>
      <c r="R83" s="46"/>
      <c r="S83" s="46"/>
      <c r="T83" s="46"/>
      <c r="U83" s="46"/>
      <c r="V83" s="46"/>
      <c r="W83" s="46"/>
      <c r="X83" s="46"/>
      <c r="Y83" s="46"/>
      <c r="Z83" s="46"/>
      <c r="AA83" s="46"/>
      <c r="AB83" s="46"/>
      <c r="AC83" s="46"/>
      <c r="AD83" s="46"/>
      <c r="AE83" s="46"/>
      <c r="AF83" s="46"/>
      <c r="AG83" s="46"/>
      <c r="AH83" s="46"/>
      <c r="AI83" s="46"/>
      <c r="AJ83" s="46"/>
      <c r="AK83" s="46"/>
      <c r="AL83" s="46"/>
    </row>
    <row r="84">
      <c r="A84" s="50"/>
      <c r="B84" s="46"/>
      <c r="C84" s="46"/>
      <c r="D84" s="46"/>
      <c r="E84" s="70"/>
      <c r="F84" s="50"/>
      <c r="G84" s="50"/>
      <c r="H84" s="50"/>
      <c r="I84" s="50"/>
      <c r="J84" s="102"/>
      <c r="K84" s="46"/>
      <c r="L84" s="46"/>
      <c r="M84" s="46"/>
      <c r="N84" s="46"/>
      <c r="O84" s="46"/>
      <c r="P84" s="46"/>
      <c r="Q84" s="46"/>
      <c r="R84" s="46"/>
      <c r="S84" s="46"/>
      <c r="T84" s="46"/>
      <c r="U84" s="46"/>
      <c r="V84" s="46"/>
      <c r="W84" s="46"/>
      <c r="X84" s="46"/>
      <c r="Y84" s="46"/>
      <c r="Z84" s="46"/>
      <c r="AA84" s="46"/>
      <c r="AB84" s="46"/>
      <c r="AC84" s="46"/>
      <c r="AD84" s="46"/>
      <c r="AE84" s="46"/>
      <c r="AF84" s="46"/>
      <c r="AG84" s="46"/>
      <c r="AH84" s="46"/>
      <c r="AI84" s="46"/>
      <c r="AJ84" s="46"/>
      <c r="AK84" s="46"/>
      <c r="AL84" s="46"/>
    </row>
    <row r="85">
      <c r="A85" s="50"/>
      <c r="B85" s="46"/>
      <c r="C85" s="46"/>
      <c r="D85" s="46"/>
      <c r="E85" s="70"/>
      <c r="F85" s="50"/>
      <c r="G85" s="50"/>
      <c r="H85" s="50"/>
      <c r="I85" s="50"/>
      <c r="J85" s="102"/>
      <c r="K85" s="46"/>
      <c r="L85" s="46"/>
      <c r="M85" s="46"/>
      <c r="N85" s="46"/>
      <c r="O85" s="46"/>
      <c r="P85" s="46"/>
      <c r="Q85" s="46"/>
      <c r="R85" s="46"/>
      <c r="S85" s="46"/>
      <c r="T85" s="46"/>
      <c r="U85" s="46"/>
      <c r="V85" s="46"/>
      <c r="W85" s="46"/>
      <c r="X85" s="46"/>
      <c r="Y85" s="46"/>
      <c r="Z85" s="46"/>
      <c r="AA85" s="46"/>
      <c r="AB85" s="46"/>
      <c r="AC85" s="46"/>
      <c r="AD85" s="46"/>
      <c r="AE85" s="46"/>
      <c r="AF85" s="46"/>
      <c r="AG85" s="46"/>
      <c r="AH85" s="46"/>
      <c r="AI85" s="46"/>
      <c r="AJ85" s="46"/>
      <c r="AK85" s="46"/>
      <c r="AL85" s="46"/>
    </row>
    <row r="86">
      <c r="A86" s="50"/>
      <c r="B86" s="46"/>
      <c r="C86" s="46"/>
      <c r="D86" s="46"/>
      <c r="E86" s="70"/>
      <c r="F86" s="50"/>
      <c r="G86" s="50"/>
      <c r="H86" s="50"/>
      <c r="I86" s="50"/>
      <c r="J86" s="102"/>
      <c r="K86" s="46"/>
      <c r="L86" s="46"/>
      <c r="M86" s="46"/>
      <c r="N86" s="46"/>
      <c r="O86" s="46"/>
      <c r="P86" s="46"/>
      <c r="Q86" s="46"/>
      <c r="R86" s="46"/>
      <c r="S86" s="46"/>
      <c r="T86" s="46"/>
      <c r="U86" s="46"/>
      <c r="V86" s="46"/>
      <c r="W86" s="46"/>
      <c r="X86" s="46"/>
      <c r="Y86" s="46"/>
      <c r="Z86" s="46"/>
      <c r="AA86" s="46"/>
      <c r="AB86" s="46"/>
      <c r="AC86" s="46"/>
      <c r="AD86" s="46"/>
      <c r="AE86" s="46"/>
      <c r="AF86" s="46"/>
      <c r="AG86" s="46"/>
      <c r="AH86" s="46"/>
      <c r="AI86" s="46"/>
      <c r="AJ86" s="46"/>
      <c r="AK86" s="46"/>
      <c r="AL86" s="46"/>
    </row>
    <row r="87">
      <c r="A87" s="50"/>
      <c r="B87" s="46"/>
      <c r="C87" s="46"/>
      <c r="D87" s="46"/>
      <c r="E87" s="70"/>
      <c r="F87" s="50"/>
      <c r="G87" s="50"/>
      <c r="H87" s="50"/>
      <c r="I87" s="50"/>
      <c r="J87" s="102"/>
      <c r="K87" s="46"/>
      <c r="L87" s="46"/>
      <c r="M87" s="46"/>
      <c r="N87" s="46"/>
      <c r="O87" s="46"/>
      <c r="P87" s="46"/>
      <c r="Q87" s="46"/>
      <c r="R87" s="46"/>
      <c r="S87" s="46"/>
      <c r="T87" s="46"/>
      <c r="U87" s="46"/>
      <c r="V87" s="46"/>
      <c r="W87" s="46"/>
      <c r="X87" s="46"/>
      <c r="Y87" s="46"/>
      <c r="Z87" s="46"/>
      <c r="AA87" s="46"/>
      <c r="AB87" s="46"/>
      <c r="AC87" s="46"/>
      <c r="AD87" s="46"/>
      <c r="AE87" s="46"/>
      <c r="AF87" s="46"/>
      <c r="AG87" s="46"/>
      <c r="AH87" s="46"/>
      <c r="AI87" s="46"/>
      <c r="AJ87" s="46"/>
      <c r="AK87" s="46"/>
      <c r="AL87" s="46"/>
    </row>
    <row r="88">
      <c r="A88" s="50"/>
      <c r="B88" s="46"/>
      <c r="C88" s="46"/>
      <c r="D88" s="46"/>
      <c r="E88" s="70"/>
      <c r="F88" s="50"/>
      <c r="G88" s="50"/>
      <c r="H88" s="50"/>
      <c r="I88" s="50"/>
      <c r="J88" s="102"/>
      <c r="K88" s="46"/>
      <c r="L88" s="46"/>
      <c r="M88" s="46"/>
      <c r="N88" s="46"/>
      <c r="O88" s="46"/>
      <c r="P88" s="46"/>
      <c r="Q88" s="46"/>
      <c r="R88" s="46"/>
      <c r="S88" s="46"/>
      <c r="T88" s="46"/>
      <c r="U88" s="46"/>
      <c r="V88" s="46"/>
      <c r="W88" s="46"/>
      <c r="X88" s="46"/>
      <c r="Y88" s="46"/>
      <c r="Z88" s="46"/>
      <c r="AA88" s="46"/>
      <c r="AB88" s="46"/>
      <c r="AC88" s="46"/>
      <c r="AD88" s="46"/>
      <c r="AE88" s="46"/>
      <c r="AF88" s="46"/>
      <c r="AG88" s="46"/>
      <c r="AH88" s="46"/>
      <c r="AI88" s="46"/>
      <c r="AJ88" s="46"/>
      <c r="AK88" s="46"/>
      <c r="AL88" s="46"/>
    </row>
    <row r="89">
      <c r="A89" s="50"/>
      <c r="B89" s="46"/>
      <c r="C89" s="46"/>
      <c r="D89" s="46"/>
      <c r="E89" s="70"/>
      <c r="F89" s="50"/>
      <c r="G89" s="50"/>
      <c r="H89" s="50"/>
      <c r="I89" s="50"/>
      <c r="J89" s="102"/>
      <c r="K89" s="46"/>
      <c r="L89" s="46"/>
      <c r="M89" s="46"/>
      <c r="N89" s="46"/>
      <c r="O89" s="46"/>
      <c r="P89" s="46"/>
      <c r="Q89" s="46"/>
      <c r="R89" s="46"/>
      <c r="S89" s="46"/>
      <c r="T89" s="46"/>
      <c r="U89" s="46"/>
      <c r="V89" s="46"/>
      <c r="W89" s="46"/>
      <c r="X89" s="46"/>
      <c r="Y89" s="46"/>
      <c r="Z89" s="46"/>
      <c r="AA89" s="46"/>
      <c r="AB89" s="46"/>
      <c r="AC89" s="46"/>
      <c r="AD89" s="46"/>
      <c r="AE89" s="46"/>
      <c r="AF89" s="46"/>
      <c r="AG89" s="46"/>
      <c r="AH89" s="46"/>
      <c r="AI89" s="46"/>
      <c r="AJ89" s="46"/>
      <c r="AK89" s="46"/>
      <c r="AL89" s="46"/>
    </row>
    <row r="90">
      <c r="A90" s="50"/>
      <c r="B90" s="46"/>
      <c r="C90" s="46"/>
      <c r="D90" s="46"/>
      <c r="E90" s="70"/>
      <c r="F90" s="50"/>
      <c r="G90" s="50"/>
      <c r="H90" s="50"/>
      <c r="I90" s="50"/>
      <c r="J90" s="102"/>
      <c r="K90" s="46"/>
      <c r="L90" s="46"/>
      <c r="M90" s="46"/>
      <c r="N90" s="46"/>
      <c r="O90" s="46"/>
      <c r="P90" s="46"/>
      <c r="Q90" s="46"/>
      <c r="R90" s="46"/>
      <c r="S90" s="46"/>
      <c r="T90" s="46"/>
      <c r="U90" s="46"/>
      <c r="V90" s="46"/>
      <c r="W90" s="46"/>
      <c r="X90" s="46"/>
      <c r="Y90" s="46"/>
      <c r="Z90" s="46"/>
      <c r="AA90" s="46"/>
      <c r="AB90" s="46"/>
      <c r="AC90" s="46"/>
      <c r="AD90" s="46"/>
      <c r="AE90" s="46"/>
      <c r="AF90" s="46"/>
      <c r="AG90" s="46"/>
      <c r="AH90" s="46"/>
      <c r="AI90" s="46"/>
      <c r="AJ90" s="46"/>
      <c r="AK90" s="46"/>
      <c r="AL90" s="46"/>
    </row>
    <row r="91">
      <c r="A91" s="50"/>
      <c r="B91" s="46"/>
      <c r="C91" s="46"/>
      <c r="D91" s="46"/>
      <c r="E91" s="70"/>
      <c r="F91" s="50"/>
      <c r="G91" s="50"/>
      <c r="H91" s="50"/>
      <c r="I91" s="50"/>
      <c r="J91" s="102"/>
      <c r="K91" s="46"/>
      <c r="L91" s="46"/>
      <c r="M91" s="46"/>
      <c r="N91" s="46"/>
      <c r="O91" s="46"/>
      <c r="P91" s="46"/>
      <c r="Q91" s="46"/>
      <c r="R91" s="46"/>
      <c r="S91" s="46"/>
      <c r="T91" s="46"/>
      <c r="U91" s="46"/>
      <c r="V91" s="46"/>
      <c r="W91" s="46"/>
      <c r="X91" s="46"/>
      <c r="Y91" s="46"/>
      <c r="Z91" s="46"/>
      <c r="AA91" s="46"/>
      <c r="AB91" s="46"/>
      <c r="AC91" s="46"/>
      <c r="AD91" s="46"/>
      <c r="AE91" s="46"/>
      <c r="AF91" s="46"/>
      <c r="AG91" s="46"/>
      <c r="AH91" s="46"/>
      <c r="AI91" s="46"/>
      <c r="AJ91" s="46"/>
      <c r="AK91" s="46"/>
      <c r="AL91" s="46"/>
    </row>
    <row r="92">
      <c r="A92" s="50"/>
      <c r="B92" s="46"/>
      <c r="C92" s="46"/>
      <c r="D92" s="46"/>
      <c r="E92" s="70"/>
      <c r="F92" s="50"/>
      <c r="G92" s="50"/>
      <c r="H92" s="50"/>
      <c r="I92" s="50"/>
      <c r="J92" s="102"/>
      <c r="K92" s="46"/>
      <c r="L92" s="46"/>
      <c r="M92" s="46"/>
      <c r="N92" s="46"/>
      <c r="O92" s="46"/>
      <c r="P92" s="46"/>
      <c r="Q92" s="46"/>
      <c r="R92" s="46"/>
      <c r="S92" s="46"/>
      <c r="T92" s="46"/>
      <c r="U92" s="46"/>
      <c r="V92" s="46"/>
      <c r="W92" s="46"/>
      <c r="X92" s="46"/>
      <c r="Y92" s="46"/>
      <c r="Z92" s="46"/>
      <c r="AA92" s="46"/>
      <c r="AB92" s="46"/>
      <c r="AC92" s="46"/>
      <c r="AD92" s="46"/>
      <c r="AE92" s="46"/>
      <c r="AF92" s="46"/>
      <c r="AG92" s="46"/>
      <c r="AH92" s="46"/>
      <c r="AI92" s="46"/>
      <c r="AJ92" s="46"/>
      <c r="AK92" s="46"/>
      <c r="AL92" s="46"/>
    </row>
    <row r="93">
      <c r="A93" s="50"/>
      <c r="B93" s="46"/>
      <c r="C93" s="46"/>
      <c r="D93" s="46"/>
      <c r="E93" s="70"/>
      <c r="F93" s="50"/>
      <c r="G93" s="50"/>
      <c r="H93" s="50"/>
      <c r="I93" s="50"/>
      <c r="J93" s="102"/>
      <c r="K93" s="46"/>
      <c r="L93" s="46"/>
      <c r="M93" s="46"/>
      <c r="N93" s="46"/>
      <c r="O93" s="46"/>
      <c r="P93" s="46"/>
      <c r="Q93" s="46"/>
      <c r="R93" s="46"/>
      <c r="S93" s="46"/>
      <c r="T93" s="46"/>
      <c r="U93" s="46"/>
      <c r="V93" s="46"/>
      <c r="W93" s="46"/>
      <c r="X93" s="46"/>
      <c r="Y93" s="46"/>
      <c r="Z93" s="46"/>
      <c r="AA93" s="46"/>
      <c r="AB93" s="46"/>
      <c r="AC93" s="46"/>
      <c r="AD93" s="46"/>
      <c r="AE93" s="46"/>
      <c r="AF93" s="46"/>
      <c r="AG93" s="46"/>
      <c r="AH93" s="46"/>
      <c r="AI93" s="46"/>
      <c r="AJ93" s="46"/>
      <c r="AK93" s="46"/>
      <c r="AL93" s="46"/>
    </row>
    <row r="94">
      <c r="A94" s="50"/>
      <c r="B94" s="46"/>
      <c r="C94" s="46"/>
      <c r="D94" s="46"/>
      <c r="E94" s="70"/>
      <c r="F94" s="50"/>
      <c r="G94" s="50"/>
      <c r="H94" s="50"/>
      <c r="I94" s="50"/>
      <c r="J94" s="102"/>
      <c r="K94" s="46"/>
      <c r="L94" s="46"/>
      <c r="M94" s="46"/>
      <c r="N94" s="46"/>
      <c r="O94" s="46"/>
      <c r="P94" s="46"/>
      <c r="Q94" s="46"/>
      <c r="R94" s="46"/>
      <c r="S94" s="46"/>
      <c r="T94" s="46"/>
      <c r="U94" s="46"/>
      <c r="V94" s="46"/>
      <c r="W94" s="46"/>
      <c r="X94" s="46"/>
      <c r="Y94" s="46"/>
      <c r="Z94" s="46"/>
      <c r="AA94" s="46"/>
      <c r="AB94" s="46"/>
      <c r="AC94" s="46"/>
      <c r="AD94" s="46"/>
      <c r="AE94" s="46"/>
      <c r="AF94" s="46"/>
      <c r="AG94" s="46"/>
      <c r="AH94" s="46"/>
      <c r="AI94" s="46"/>
      <c r="AJ94" s="46"/>
      <c r="AK94" s="46"/>
      <c r="AL94" s="46"/>
    </row>
    <row r="95">
      <c r="A95" s="50"/>
      <c r="B95" s="46"/>
      <c r="C95" s="46"/>
      <c r="D95" s="46"/>
      <c r="E95" s="70"/>
      <c r="F95" s="50"/>
      <c r="G95" s="50"/>
      <c r="H95" s="50"/>
      <c r="I95" s="50"/>
      <c r="J95" s="102"/>
      <c r="K95" s="46"/>
      <c r="L95" s="46"/>
      <c r="M95" s="46"/>
      <c r="N95" s="46"/>
      <c r="O95" s="46"/>
      <c r="P95" s="46"/>
      <c r="Q95" s="46"/>
      <c r="R95" s="46"/>
      <c r="S95" s="46"/>
      <c r="T95" s="46"/>
      <c r="U95" s="46"/>
      <c r="V95" s="46"/>
      <c r="W95" s="46"/>
      <c r="X95" s="46"/>
      <c r="Y95" s="46"/>
      <c r="Z95" s="46"/>
      <c r="AA95" s="46"/>
      <c r="AB95" s="46"/>
      <c r="AC95" s="46"/>
      <c r="AD95" s="46"/>
      <c r="AE95" s="46"/>
      <c r="AF95" s="46"/>
      <c r="AG95" s="46"/>
      <c r="AH95" s="46"/>
      <c r="AI95" s="46"/>
      <c r="AJ95" s="46"/>
      <c r="AK95" s="46"/>
      <c r="AL95" s="46"/>
    </row>
    <row r="96">
      <c r="A96" s="50"/>
      <c r="B96" s="46"/>
      <c r="C96" s="46"/>
      <c r="D96" s="46"/>
      <c r="E96" s="70"/>
      <c r="F96" s="50"/>
      <c r="G96" s="50"/>
      <c r="H96" s="50"/>
      <c r="I96" s="50"/>
      <c r="J96" s="102"/>
      <c r="K96" s="46"/>
      <c r="L96" s="46"/>
      <c r="M96" s="46"/>
      <c r="N96" s="46"/>
      <c r="O96" s="46"/>
      <c r="P96" s="46"/>
      <c r="Q96" s="46"/>
      <c r="R96" s="46"/>
      <c r="S96" s="46"/>
      <c r="T96" s="46"/>
      <c r="U96" s="46"/>
      <c r="V96" s="46"/>
      <c r="W96" s="46"/>
      <c r="X96" s="46"/>
      <c r="Y96" s="46"/>
      <c r="Z96" s="46"/>
      <c r="AA96" s="46"/>
      <c r="AB96" s="46"/>
      <c r="AC96" s="46"/>
      <c r="AD96" s="46"/>
      <c r="AE96" s="46"/>
      <c r="AF96" s="46"/>
      <c r="AG96" s="46"/>
      <c r="AH96" s="46"/>
      <c r="AI96" s="46"/>
      <c r="AJ96" s="46"/>
      <c r="AK96" s="46"/>
      <c r="AL96" s="46"/>
    </row>
    <row r="97">
      <c r="A97" s="50"/>
      <c r="B97" s="46"/>
      <c r="C97" s="46"/>
      <c r="D97" s="46"/>
      <c r="E97" s="70"/>
      <c r="F97" s="50"/>
      <c r="G97" s="50"/>
      <c r="H97" s="50"/>
      <c r="I97" s="50"/>
      <c r="J97" s="102"/>
      <c r="K97" s="46"/>
      <c r="L97" s="46"/>
      <c r="M97" s="46"/>
      <c r="N97" s="46"/>
      <c r="O97" s="46"/>
      <c r="P97" s="46"/>
      <c r="Q97" s="46"/>
      <c r="R97" s="46"/>
      <c r="S97" s="46"/>
      <c r="T97" s="46"/>
      <c r="U97" s="46"/>
      <c r="V97" s="46"/>
      <c r="W97" s="46"/>
      <c r="X97" s="46"/>
      <c r="Y97" s="46"/>
      <c r="Z97" s="46"/>
      <c r="AA97" s="46"/>
      <c r="AB97" s="46"/>
      <c r="AC97" s="46"/>
      <c r="AD97" s="46"/>
      <c r="AE97" s="46"/>
      <c r="AF97" s="46"/>
      <c r="AG97" s="46"/>
      <c r="AH97" s="46"/>
      <c r="AI97" s="46"/>
      <c r="AJ97" s="46"/>
      <c r="AK97" s="46"/>
      <c r="AL97" s="46"/>
    </row>
    <row r="98">
      <c r="A98" s="50"/>
      <c r="B98" s="46"/>
      <c r="C98" s="46"/>
      <c r="D98" s="46"/>
      <c r="E98" s="70"/>
      <c r="F98" s="50"/>
      <c r="G98" s="50"/>
      <c r="H98" s="50"/>
      <c r="I98" s="50"/>
      <c r="J98" s="102"/>
      <c r="K98" s="46"/>
      <c r="L98" s="46"/>
      <c r="M98" s="46"/>
      <c r="N98" s="46"/>
      <c r="O98" s="46"/>
      <c r="P98" s="46"/>
      <c r="Q98" s="46"/>
      <c r="R98" s="46"/>
      <c r="S98" s="46"/>
      <c r="T98" s="46"/>
      <c r="U98" s="46"/>
      <c r="V98" s="46"/>
      <c r="W98" s="46"/>
      <c r="X98" s="46"/>
      <c r="Y98" s="46"/>
      <c r="Z98" s="46"/>
      <c r="AA98" s="46"/>
      <c r="AB98" s="46"/>
      <c r="AC98" s="46"/>
      <c r="AD98" s="46"/>
      <c r="AE98" s="46"/>
      <c r="AF98" s="46"/>
      <c r="AG98" s="46"/>
      <c r="AH98" s="46"/>
      <c r="AI98" s="46"/>
      <c r="AJ98" s="46"/>
      <c r="AK98" s="46"/>
      <c r="AL98" s="46"/>
    </row>
    <row r="99">
      <c r="A99" s="50"/>
      <c r="B99" s="46"/>
      <c r="C99" s="46"/>
      <c r="D99" s="46"/>
      <c r="E99" s="70"/>
      <c r="F99" s="50"/>
      <c r="G99" s="50"/>
      <c r="H99" s="50"/>
      <c r="I99" s="50"/>
      <c r="J99" s="102"/>
      <c r="K99" s="46"/>
      <c r="L99" s="46"/>
      <c r="M99" s="46"/>
      <c r="N99" s="46"/>
      <c r="O99" s="46"/>
      <c r="P99" s="46"/>
      <c r="Q99" s="46"/>
      <c r="R99" s="46"/>
      <c r="S99" s="46"/>
      <c r="T99" s="46"/>
      <c r="U99" s="46"/>
      <c r="V99" s="46"/>
      <c r="W99" s="46"/>
      <c r="X99" s="46"/>
      <c r="Y99" s="46"/>
      <c r="Z99" s="46"/>
      <c r="AA99" s="46"/>
      <c r="AB99" s="46"/>
      <c r="AC99" s="46"/>
      <c r="AD99" s="46"/>
      <c r="AE99" s="46"/>
      <c r="AF99" s="46"/>
      <c r="AG99" s="46"/>
      <c r="AH99" s="46"/>
      <c r="AI99" s="46"/>
      <c r="AJ99" s="46"/>
      <c r="AK99" s="46"/>
      <c r="AL99" s="46"/>
    </row>
    <row r="100">
      <c r="A100" s="50"/>
      <c r="B100" s="46"/>
      <c r="C100" s="46"/>
      <c r="D100" s="46"/>
      <c r="E100" s="70"/>
      <c r="F100" s="50"/>
      <c r="G100" s="50"/>
      <c r="H100" s="50"/>
      <c r="I100" s="50"/>
      <c r="J100" s="102"/>
      <c r="K100" s="46"/>
      <c r="L100" s="46"/>
      <c r="M100" s="46"/>
      <c r="N100" s="46"/>
      <c r="O100" s="46"/>
      <c r="P100" s="46"/>
      <c r="Q100" s="46"/>
      <c r="R100" s="46"/>
      <c r="S100" s="46"/>
      <c r="T100" s="46"/>
      <c r="U100" s="46"/>
      <c r="V100" s="46"/>
      <c r="W100" s="46"/>
      <c r="X100" s="46"/>
      <c r="Y100" s="46"/>
      <c r="Z100" s="46"/>
      <c r="AA100" s="46"/>
      <c r="AB100" s="46"/>
      <c r="AC100" s="46"/>
      <c r="AD100" s="46"/>
      <c r="AE100" s="46"/>
      <c r="AF100" s="46"/>
      <c r="AG100" s="46"/>
      <c r="AH100" s="46"/>
      <c r="AI100" s="46"/>
      <c r="AJ100" s="46"/>
      <c r="AK100" s="46"/>
      <c r="AL100" s="46"/>
    </row>
    <row r="101">
      <c r="A101" s="50"/>
      <c r="B101" s="46"/>
      <c r="C101" s="46"/>
      <c r="D101" s="46"/>
      <c r="E101" s="70"/>
      <c r="F101" s="50"/>
      <c r="G101" s="50"/>
      <c r="H101" s="50"/>
      <c r="I101" s="50"/>
      <c r="J101" s="102"/>
      <c r="K101" s="46"/>
      <c r="L101" s="46"/>
      <c r="M101" s="46"/>
      <c r="N101" s="46"/>
      <c r="O101" s="46"/>
      <c r="P101" s="46"/>
      <c r="Q101" s="46"/>
      <c r="R101" s="46"/>
      <c r="S101" s="46"/>
      <c r="T101" s="46"/>
      <c r="U101" s="46"/>
      <c r="V101" s="46"/>
      <c r="W101" s="46"/>
      <c r="X101" s="46"/>
      <c r="Y101" s="46"/>
      <c r="Z101" s="46"/>
      <c r="AA101" s="46"/>
      <c r="AB101" s="46"/>
      <c r="AC101" s="46"/>
      <c r="AD101" s="46"/>
      <c r="AE101" s="46"/>
      <c r="AF101" s="46"/>
      <c r="AG101" s="46"/>
      <c r="AH101" s="46"/>
      <c r="AI101" s="46"/>
      <c r="AJ101" s="46"/>
      <c r="AK101" s="46"/>
      <c r="AL101" s="46"/>
    </row>
    <row r="102">
      <c r="A102" s="50"/>
      <c r="B102" s="46"/>
      <c r="C102" s="46"/>
      <c r="D102" s="46"/>
      <c r="E102" s="70"/>
      <c r="F102" s="50"/>
      <c r="G102" s="50"/>
      <c r="H102" s="50"/>
      <c r="I102" s="50"/>
      <c r="J102" s="102"/>
      <c r="K102" s="46"/>
      <c r="L102" s="46"/>
      <c r="M102" s="46"/>
      <c r="N102" s="46"/>
      <c r="O102" s="46"/>
      <c r="P102" s="46"/>
      <c r="Q102" s="46"/>
      <c r="R102" s="46"/>
      <c r="S102" s="46"/>
      <c r="T102" s="46"/>
      <c r="U102" s="46"/>
      <c r="V102" s="46"/>
      <c r="W102" s="46"/>
      <c r="X102" s="46"/>
      <c r="Y102" s="46"/>
      <c r="Z102" s="46"/>
      <c r="AA102" s="46"/>
      <c r="AB102" s="46"/>
      <c r="AC102" s="46"/>
      <c r="AD102" s="46"/>
      <c r="AE102" s="46"/>
      <c r="AF102" s="46"/>
      <c r="AG102" s="46"/>
      <c r="AH102" s="46"/>
      <c r="AI102" s="46"/>
      <c r="AJ102" s="46"/>
      <c r="AK102" s="46"/>
      <c r="AL102" s="46"/>
    </row>
    <row r="103">
      <c r="A103" s="50"/>
      <c r="B103" s="46"/>
      <c r="C103" s="46"/>
      <c r="D103" s="46"/>
      <c r="E103" s="70"/>
      <c r="F103" s="50"/>
      <c r="G103" s="50"/>
      <c r="H103" s="50"/>
      <c r="I103" s="50"/>
      <c r="J103" s="102"/>
      <c r="K103" s="46"/>
      <c r="L103" s="46"/>
      <c r="M103" s="46"/>
      <c r="N103" s="46"/>
      <c r="O103" s="46"/>
      <c r="P103" s="46"/>
      <c r="Q103" s="46"/>
      <c r="R103" s="46"/>
      <c r="S103" s="46"/>
      <c r="T103" s="46"/>
      <c r="U103" s="46"/>
      <c r="V103" s="46"/>
      <c r="W103" s="46"/>
      <c r="X103" s="46"/>
      <c r="Y103" s="46"/>
      <c r="Z103" s="46"/>
      <c r="AA103" s="46"/>
      <c r="AB103" s="46"/>
      <c r="AC103" s="46"/>
      <c r="AD103" s="46"/>
      <c r="AE103" s="46"/>
      <c r="AF103" s="46"/>
      <c r="AG103" s="46"/>
      <c r="AH103" s="46"/>
      <c r="AI103" s="46"/>
      <c r="AJ103" s="46"/>
      <c r="AK103" s="46"/>
      <c r="AL103" s="46"/>
    </row>
    <row r="104">
      <c r="A104" s="50"/>
      <c r="B104" s="46"/>
      <c r="C104" s="46"/>
      <c r="D104" s="46"/>
      <c r="E104" s="70"/>
      <c r="F104" s="50"/>
      <c r="G104" s="50"/>
      <c r="H104" s="50"/>
      <c r="I104" s="50"/>
      <c r="J104" s="102"/>
      <c r="K104" s="46"/>
      <c r="L104" s="46"/>
      <c r="M104" s="46"/>
      <c r="N104" s="46"/>
      <c r="O104" s="46"/>
      <c r="P104" s="46"/>
      <c r="Q104" s="46"/>
      <c r="R104" s="46"/>
      <c r="S104" s="46"/>
      <c r="T104" s="46"/>
      <c r="U104" s="46"/>
      <c r="V104" s="46"/>
      <c r="W104" s="46"/>
      <c r="X104" s="46"/>
      <c r="Y104" s="46"/>
      <c r="Z104" s="46"/>
      <c r="AA104" s="46"/>
      <c r="AB104" s="46"/>
      <c r="AC104" s="46"/>
      <c r="AD104" s="46"/>
      <c r="AE104" s="46"/>
      <c r="AF104" s="46"/>
      <c r="AG104" s="46"/>
      <c r="AH104" s="46"/>
      <c r="AI104" s="46"/>
      <c r="AJ104" s="46"/>
      <c r="AK104" s="46"/>
      <c r="AL104" s="46"/>
    </row>
    <row r="105">
      <c r="A105" s="50"/>
      <c r="B105" s="46"/>
      <c r="C105" s="46"/>
      <c r="D105" s="46"/>
      <c r="E105" s="70"/>
      <c r="F105" s="50"/>
      <c r="G105" s="50"/>
      <c r="H105" s="50"/>
      <c r="I105" s="50"/>
      <c r="J105" s="102"/>
      <c r="K105" s="46"/>
      <c r="L105" s="46"/>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c r="AJ105" s="46"/>
      <c r="AK105" s="46"/>
      <c r="AL105" s="46"/>
    </row>
    <row r="106">
      <c r="A106" s="50"/>
      <c r="B106" s="46"/>
      <c r="C106" s="46"/>
      <c r="D106" s="46"/>
      <c r="E106" s="70"/>
      <c r="F106" s="50"/>
      <c r="G106" s="50"/>
      <c r="H106" s="50"/>
      <c r="I106" s="50"/>
      <c r="J106" s="102"/>
      <c r="K106" s="46"/>
      <c r="L106" s="46"/>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c r="AJ106" s="46"/>
      <c r="AK106" s="46"/>
      <c r="AL106" s="46"/>
    </row>
    <row r="107">
      <c r="A107" s="50"/>
      <c r="B107" s="46"/>
      <c r="C107" s="46"/>
      <c r="D107" s="46"/>
      <c r="E107" s="70"/>
      <c r="F107" s="50"/>
      <c r="G107" s="50"/>
      <c r="H107" s="50"/>
      <c r="I107" s="50"/>
      <c r="J107" s="102"/>
      <c r="K107" s="46"/>
      <c r="L107" s="46"/>
      <c r="M107" s="46"/>
      <c r="N107" s="46"/>
      <c r="O107" s="46"/>
      <c r="P107" s="46"/>
      <c r="Q107" s="46"/>
      <c r="R107" s="46"/>
      <c r="S107" s="46"/>
      <c r="T107" s="46"/>
      <c r="U107" s="46"/>
      <c r="V107" s="46"/>
      <c r="W107" s="46"/>
      <c r="X107" s="46"/>
      <c r="Y107" s="46"/>
      <c r="Z107" s="46"/>
      <c r="AA107" s="46"/>
      <c r="AB107" s="46"/>
      <c r="AC107" s="46"/>
      <c r="AD107" s="46"/>
      <c r="AE107" s="46"/>
      <c r="AF107" s="46"/>
      <c r="AG107" s="46"/>
      <c r="AH107" s="46"/>
      <c r="AI107" s="46"/>
      <c r="AJ107" s="46"/>
      <c r="AK107" s="46"/>
      <c r="AL107" s="46"/>
    </row>
    <row r="108">
      <c r="A108" s="50"/>
      <c r="B108" s="46"/>
      <c r="C108" s="46"/>
      <c r="D108" s="46"/>
      <c r="E108" s="70"/>
      <c r="F108" s="50"/>
      <c r="G108" s="50"/>
      <c r="H108" s="50"/>
      <c r="I108" s="50"/>
      <c r="J108" s="102"/>
      <c r="K108" s="46"/>
      <c r="L108" s="46"/>
      <c r="M108" s="46"/>
      <c r="N108" s="46"/>
      <c r="O108" s="46"/>
      <c r="P108" s="46"/>
      <c r="Q108" s="46"/>
      <c r="R108" s="46"/>
      <c r="S108" s="46"/>
      <c r="T108" s="46"/>
      <c r="U108" s="46"/>
      <c r="V108" s="46"/>
      <c r="W108" s="46"/>
      <c r="X108" s="46"/>
      <c r="Y108" s="46"/>
      <c r="Z108" s="46"/>
      <c r="AA108" s="46"/>
      <c r="AB108" s="46"/>
      <c r="AC108" s="46"/>
      <c r="AD108" s="46"/>
      <c r="AE108" s="46"/>
      <c r="AF108" s="46"/>
      <c r="AG108" s="46"/>
      <c r="AH108" s="46"/>
      <c r="AI108" s="46"/>
      <c r="AJ108" s="46"/>
      <c r="AK108" s="46"/>
      <c r="AL108" s="46"/>
    </row>
    <row r="109">
      <c r="A109" s="50"/>
      <c r="B109" s="46"/>
      <c r="C109" s="46"/>
      <c r="D109" s="46"/>
      <c r="E109" s="70"/>
      <c r="F109" s="50"/>
      <c r="G109" s="50"/>
      <c r="H109" s="50"/>
      <c r="I109" s="50"/>
      <c r="J109" s="102"/>
      <c r="K109" s="46"/>
      <c r="L109" s="46"/>
      <c r="M109" s="46"/>
      <c r="N109" s="46"/>
      <c r="O109" s="46"/>
      <c r="P109" s="46"/>
      <c r="Q109" s="46"/>
      <c r="R109" s="46"/>
      <c r="S109" s="46"/>
      <c r="T109" s="46"/>
      <c r="U109" s="46"/>
      <c r="V109" s="46"/>
      <c r="W109" s="46"/>
      <c r="X109" s="46"/>
      <c r="Y109" s="46"/>
      <c r="Z109" s="46"/>
      <c r="AA109" s="46"/>
      <c r="AB109" s="46"/>
      <c r="AC109" s="46"/>
      <c r="AD109" s="46"/>
      <c r="AE109" s="46"/>
      <c r="AF109" s="46"/>
      <c r="AG109" s="46"/>
      <c r="AH109" s="46"/>
      <c r="AI109" s="46"/>
      <c r="AJ109" s="46"/>
      <c r="AK109" s="46"/>
      <c r="AL109" s="46"/>
    </row>
    <row r="110">
      <c r="A110" s="50"/>
      <c r="B110" s="46"/>
      <c r="C110" s="46"/>
      <c r="D110" s="46"/>
      <c r="E110" s="70"/>
      <c r="F110" s="50"/>
      <c r="G110" s="50"/>
      <c r="H110" s="50"/>
      <c r="I110" s="50"/>
      <c r="J110" s="102"/>
      <c r="K110" s="46"/>
      <c r="L110" s="46"/>
      <c r="M110" s="46"/>
      <c r="N110" s="46"/>
      <c r="O110" s="46"/>
      <c r="P110" s="46"/>
      <c r="Q110" s="46"/>
      <c r="R110" s="46"/>
      <c r="S110" s="46"/>
      <c r="T110" s="46"/>
      <c r="U110" s="46"/>
      <c r="V110" s="46"/>
      <c r="W110" s="46"/>
      <c r="X110" s="46"/>
      <c r="Y110" s="46"/>
      <c r="Z110" s="46"/>
      <c r="AA110" s="46"/>
      <c r="AB110" s="46"/>
      <c r="AC110" s="46"/>
      <c r="AD110" s="46"/>
      <c r="AE110" s="46"/>
      <c r="AF110" s="46"/>
      <c r="AG110" s="46"/>
      <c r="AH110" s="46"/>
      <c r="AI110" s="46"/>
      <c r="AJ110" s="46"/>
      <c r="AK110" s="46"/>
      <c r="AL110" s="46"/>
    </row>
    <row r="111">
      <c r="A111" s="50"/>
      <c r="B111" s="46"/>
      <c r="C111" s="46"/>
      <c r="D111" s="46"/>
      <c r="E111" s="70"/>
      <c r="F111" s="50"/>
      <c r="G111" s="50"/>
      <c r="H111" s="50"/>
      <c r="I111" s="50"/>
      <c r="J111" s="102"/>
      <c r="K111" s="46"/>
      <c r="L111" s="46"/>
      <c r="M111" s="46"/>
      <c r="N111" s="46"/>
      <c r="O111" s="46"/>
      <c r="P111" s="46"/>
      <c r="Q111" s="46"/>
      <c r="R111" s="46"/>
      <c r="S111" s="46"/>
      <c r="T111" s="46"/>
      <c r="U111" s="46"/>
      <c r="V111" s="46"/>
      <c r="W111" s="46"/>
      <c r="X111" s="46"/>
      <c r="Y111" s="46"/>
      <c r="Z111" s="46"/>
      <c r="AA111" s="46"/>
      <c r="AB111" s="46"/>
      <c r="AC111" s="46"/>
      <c r="AD111" s="46"/>
      <c r="AE111" s="46"/>
      <c r="AF111" s="46"/>
      <c r="AG111" s="46"/>
      <c r="AH111" s="46"/>
      <c r="AI111" s="46"/>
      <c r="AJ111" s="46"/>
      <c r="AK111" s="46"/>
      <c r="AL111" s="46"/>
    </row>
    <row r="112">
      <c r="A112" s="50"/>
      <c r="B112" s="46"/>
      <c r="C112" s="46"/>
      <c r="D112" s="46"/>
      <c r="E112" s="70"/>
      <c r="F112" s="50"/>
      <c r="G112" s="50"/>
      <c r="H112" s="50"/>
      <c r="I112" s="50"/>
      <c r="J112" s="102"/>
      <c r="K112" s="46"/>
      <c r="L112" s="46"/>
      <c r="M112" s="46"/>
      <c r="N112" s="46"/>
      <c r="O112" s="46"/>
      <c r="P112" s="46"/>
      <c r="Q112" s="46"/>
      <c r="R112" s="46"/>
      <c r="S112" s="46"/>
      <c r="T112" s="46"/>
      <c r="U112" s="46"/>
      <c r="V112" s="46"/>
      <c r="W112" s="46"/>
      <c r="X112" s="46"/>
      <c r="Y112" s="46"/>
      <c r="Z112" s="46"/>
      <c r="AA112" s="46"/>
      <c r="AB112" s="46"/>
      <c r="AC112" s="46"/>
      <c r="AD112" s="46"/>
      <c r="AE112" s="46"/>
      <c r="AF112" s="46"/>
      <c r="AG112" s="46"/>
      <c r="AH112" s="46"/>
      <c r="AI112" s="46"/>
      <c r="AJ112" s="46"/>
      <c r="AK112" s="46"/>
      <c r="AL112" s="46"/>
    </row>
    <row r="113">
      <c r="A113" s="50"/>
      <c r="B113" s="46"/>
      <c r="C113" s="46"/>
      <c r="D113" s="46"/>
      <c r="E113" s="70"/>
      <c r="F113" s="50"/>
      <c r="G113" s="50"/>
      <c r="H113" s="50"/>
      <c r="I113" s="50"/>
      <c r="J113" s="102"/>
      <c r="K113" s="46"/>
      <c r="L113" s="46"/>
      <c r="M113" s="46"/>
      <c r="N113" s="46"/>
      <c r="O113" s="46"/>
      <c r="P113" s="46"/>
      <c r="Q113" s="46"/>
      <c r="R113" s="46"/>
      <c r="S113" s="46"/>
      <c r="T113" s="46"/>
      <c r="U113" s="46"/>
      <c r="V113" s="46"/>
      <c r="W113" s="46"/>
      <c r="X113" s="46"/>
      <c r="Y113" s="46"/>
      <c r="Z113" s="46"/>
      <c r="AA113" s="46"/>
      <c r="AB113" s="46"/>
      <c r="AC113" s="46"/>
      <c r="AD113" s="46"/>
      <c r="AE113" s="46"/>
      <c r="AF113" s="46"/>
      <c r="AG113" s="46"/>
      <c r="AH113" s="46"/>
      <c r="AI113" s="46"/>
      <c r="AJ113" s="46"/>
      <c r="AK113" s="46"/>
      <c r="AL113" s="46"/>
    </row>
    <row r="114">
      <c r="A114" s="50"/>
      <c r="B114" s="46"/>
      <c r="C114" s="46"/>
      <c r="D114" s="46"/>
      <c r="E114" s="70"/>
      <c r="F114" s="50"/>
      <c r="G114" s="50"/>
      <c r="H114" s="50"/>
      <c r="I114" s="50"/>
      <c r="J114" s="102"/>
      <c r="K114" s="46"/>
      <c r="L114" s="46"/>
      <c r="M114" s="46"/>
      <c r="N114" s="46"/>
      <c r="O114" s="46"/>
      <c r="P114" s="46"/>
      <c r="Q114" s="46"/>
      <c r="R114" s="46"/>
      <c r="S114" s="46"/>
      <c r="T114" s="46"/>
      <c r="U114" s="46"/>
      <c r="V114" s="46"/>
      <c r="W114" s="46"/>
      <c r="X114" s="46"/>
      <c r="Y114" s="46"/>
      <c r="Z114" s="46"/>
      <c r="AA114" s="46"/>
      <c r="AB114" s="46"/>
      <c r="AC114" s="46"/>
      <c r="AD114" s="46"/>
      <c r="AE114" s="46"/>
      <c r="AF114" s="46"/>
      <c r="AG114" s="46"/>
      <c r="AH114" s="46"/>
      <c r="AI114" s="46"/>
      <c r="AJ114" s="46"/>
      <c r="AK114" s="46"/>
      <c r="AL114" s="46"/>
    </row>
    <row r="115">
      <c r="A115" s="50"/>
      <c r="B115" s="46"/>
      <c r="C115" s="46"/>
      <c r="D115" s="46"/>
      <c r="E115" s="70"/>
      <c r="F115" s="50"/>
      <c r="G115" s="50"/>
      <c r="H115" s="50"/>
      <c r="I115" s="50"/>
      <c r="J115" s="102"/>
      <c r="K115" s="46"/>
      <c r="L115" s="46"/>
      <c r="M115" s="46"/>
      <c r="N115" s="46"/>
      <c r="O115" s="46"/>
      <c r="P115" s="46"/>
      <c r="Q115" s="46"/>
      <c r="R115" s="46"/>
      <c r="S115" s="46"/>
      <c r="T115" s="46"/>
      <c r="U115" s="46"/>
      <c r="V115" s="46"/>
      <c r="W115" s="46"/>
      <c r="X115" s="46"/>
      <c r="Y115" s="46"/>
      <c r="Z115" s="46"/>
      <c r="AA115" s="46"/>
      <c r="AB115" s="46"/>
      <c r="AC115" s="46"/>
      <c r="AD115" s="46"/>
      <c r="AE115" s="46"/>
      <c r="AF115" s="46"/>
      <c r="AG115" s="46"/>
      <c r="AH115" s="46"/>
      <c r="AI115" s="46"/>
      <c r="AJ115" s="46"/>
      <c r="AK115" s="46"/>
      <c r="AL115" s="46"/>
    </row>
    <row r="116">
      <c r="A116" s="50"/>
      <c r="B116" s="46"/>
      <c r="C116" s="46"/>
      <c r="D116" s="46"/>
      <c r="E116" s="70"/>
      <c r="F116" s="50"/>
      <c r="G116" s="50"/>
      <c r="H116" s="50"/>
      <c r="I116" s="50"/>
      <c r="J116" s="102"/>
      <c r="K116" s="46"/>
      <c r="L116" s="46"/>
      <c r="M116" s="46"/>
      <c r="N116" s="46"/>
      <c r="O116" s="46"/>
      <c r="P116" s="46"/>
      <c r="Q116" s="46"/>
      <c r="R116" s="46"/>
      <c r="S116" s="46"/>
      <c r="T116" s="46"/>
      <c r="U116" s="46"/>
      <c r="V116" s="46"/>
      <c r="W116" s="46"/>
      <c r="X116" s="46"/>
      <c r="Y116" s="46"/>
      <c r="Z116" s="46"/>
      <c r="AA116" s="46"/>
      <c r="AB116" s="46"/>
      <c r="AC116" s="46"/>
      <c r="AD116" s="46"/>
      <c r="AE116" s="46"/>
      <c r="AF116" s="46"/>
      <c r="AG116" s="46"/>
      <c r="AH116" s="46"/>
      <c r="AI116" s="46"/>
      <c r="AJ116" s="46"/>
      <c r="AK116" s="46"/>
      <c r="AL116" s="46"/>
    </row>
    <row r="117">
      <c r="A117" s="50"/>
      <c r="B117" s="46"/>
      <c r="C117" s="46"/>
      <c r="D117" s="46"/>
      <c r="E117" s="70"/>
      <c r="F117" s="50"/>
      <c r="G117" s="50"/>
      <c r="H117" s="50"/>
      <c r="I117" s="50"/>
      <c r="J117" s="102"/>
      <c r="K117" s="46"/>
      <c r="L117" s="46"/>
      <c r="M117" s="46"/>
      <c r="N117" s="46"/>
      <c r="O117" s="46"/>
      <c r="P117" s="46"/>
      <c r="Q117" s="46"/>
      <c r="R117" s="46"/>
      <c r="S117" s="46"/>
      <c r="T117" s="46"/>
      <c r="U117" s="46"/>
      <c r="V117" s="46"/>
      <c r="W117" s="46"/>
      <c r="X117" s="46"/>
      <c r="Y117" s="46"/>
      <c r="Z117" s="46"/>
      <c r="AA117" s="46"/>
      <c r="AB117" s="46"/>
      <c r="AC117" s="46"/>
      <c r="AD117" s="46"/>
      <c r="AE117" s="46"/>
      <c r="AF117" s="46"/>
      <c r="AG117" s="46"/>
      <c r="AH117" s="46"/>
      <c r="AI117" s="46"/>
      <c r="AJ117" s="46"/>
      <c r="AK117" s="46"/>
      <c r="AL117" s="46"/>
    </row>
    <row r="118">
      <c r="A118" s="50"/>
      <c r="B118" s="46"/>
      <c r="C118" s="46"/>
      <c r="D118" s="46"/>
      <c r="E118" s="70"/>
      <c r="F118" s="50"/>
      <c r="G118" s="50"/>
      <c r="H118" s="50"/>
      <c r="I118" s="50"/>
      <c r="J118" s="102"/>
      <c r="K118" s="46"/>
      <c r="L118" s="46"/>
      <c r="M118" s="46"/>
      <c r="N118" s="46"/>
      <c r="O118" s="46"/>
      <c r="P118" s="46"/>
      <c r="Q118" s="46"/>
      <c r="R118" s="46"/>
      <c r="S118" s="46"/>
      <c r="T118" s="46"/>
      <c r="U118" s="46"/>
      <c r="V118" s="46"/>
      <c r="W118" s="46"/>
      <c r="X118" s="46"/>
      <c r="Y118" s="46"/>
      <c r="Z118" s="46"/>
      <c r="AA118" s="46"/>
      <c r="AB118" s="46"/>
      <c r="AC118" s="46"/>
      <c r="AD118" s="46"/>
      <c r="AE118" s="46"/>
      <c r="AF118" s="46"/>
      <c r="AG118" s="46"/>
      <c r="AH118" s="46"/>
      <c r="AI118" s="46"/>
      <c r="AJ118" s="46"/>
      <c r="AK118" s="46"/>
      <c r="AL118" s="46"/>
    </row>
    <row r="119">
      <c r="A119" s="50"/>
      <c r="B119" s="46"/>
      <c r="C119" s="46"/>
      <c r="D119" s="46"/>
      <c r="E119" s="70"/>
      <c r="F119" s="50"/>
      <c r="G119" s="50"/>
      <c r="H119" s="50"/>
      <c r="I119" s="50"/>
      <c r="J119" s="102"/>
      <c r="K119" s="46"/>
      <c r="L119" s="46"/>
      <c r="M119" s="46"/>
      <c r="N119" s="46"/>
      <c r="O119" s="46"/>
      <c r="P119" s="46"/>
      <c r="Q119" s="46"/>
      <c r="R119" s="46"/>
      <c r="S119" s="46"/>
      <c r="T119" s="46"/>
      <c r="U119" s="46"/>
      <c r="V119" s="46"/>
      <c r="W119" s="46"/>
      <c r="X119" s="46"/>
      <c r="Y119" s="46"/>
      <c r="Z119" s="46"/>
      <c r="AA119" s="46"/>
      <c r="AB119" s="46"/>
      <c r="AC119" s="46"/>
      <c r="AD119" s="46"/>
      <c r="AE119" s="46"/>
      <c r="AF119" s="46"/>
      <c r="AG119" s="46"/>
      <c r="AH119" s="46"/>
      <c r="AI119" s="46"/>
      <c r="AJ119" s="46"/>
      <c r="AK119" s="46"/>
      <c r="AL119" s="46"/>
    </row>
    <row r="120">
      <c r="A120" s="50"/>
      <c r="B120" s="46"/>
      <c r="C120" s="46"/>
      <c r="D120" s="46"/>
      <c r="E120" s="70"/>
      <c r="F120" s="50"/>
      <c r="G120" s="50"/>
      <c r="H120" s="50"/>
      <c r="I120" s="50"/>
      <c r="J120" s="102"/>
      <c r="K120" s="46"/>
      <c r="L120" s="46"/>
      <c r="M120" s="46"/>
      <c r="N120" s="46"/>
      <c r="O120" s="46"/>
      <c r="P120" s="46"/>
      <c r="Q120" s="46"/>
      <c r="R120" s="46"/>
      <c r="S120" s="46"/>
      <c r="T120" s="46"/>
      <c r="U120" s="46"/>
      <c r="V120" s="46"/>
      <c r="W120" s="46"/>
      <c r="X120" s="46"/>
      <c r="Y120" s="46"/>
      <c r="Z120" s="46"/>
      <c r="AA120" s="46"/>
      <c r="AB120" s="46"/>
      <c r="AC120" s="46"/>
      <c r="AD120" s="46"/>
      <c r="AE120" s="46"/>
      <c r="AF120" s="46"/>
      <c r="AG120" s="46"/>
      <c r="AH120" s="46"/>
      <c r="AI120" s="46"/>
      <c r="AJ120" s="46"/>
      <c r="AK120" s="46"/>
      <c r="AL120" s="46"/>
    </row>
    <row r="121">
      <c r="A121" s="50"/>
      <c r="B121" s="46"/>
      <c r="C121" s="46"/>
      <c r="D121" s="46"/>
      <c r="E121" s="70"/>
      <c r="F121" s="50"/>
      <c r="G121" s="50"/>
      <c r="H121" s="50"/>
      <c r="I121" s="50"/>
      <c r="J121" s="102"/>
      <c r="K121" s="46"/>
      <c r="L121" s="46"/>
      <c r="M121" s="46"/>
      <c r="N121" s="46"/>
      <c r="O121" s="46"/>
      <c r="P121" s="46"/>
      <c r="Q121" s="46"/>
      <c r="R121" s="46"/>
      <c r="S121" s="46"/>
      <c r="T121" s="46"/>
      <c r="U121" s="46"/>
      <c r="V121" s="46"/>
      <c r="W121" s="46"/>
      <c r="X121" s="46"/>
      <c r="Y121" s="46"/>
      <c r="Z121" s="46"/>
      <c r="AA121" s="46"/>
      <c r="AB121" s="46"/>
      <c r="AC121" s="46"/>
      <c r="AD121" s="46"/>
      <c r="AE121" s="46"/>
      <c r="AF121" s="46"/>
      <c r="AG121" s="46"/>
      <c r="AH121" s="46"/>
      <c r="AI121" s="46"/>
      <c r="AJ121" s="46"/>
      <c r="AK121" s="46"/>
      <c r="AL121" s="46"/>
    </row>
    <row r="122">
      <c r="A122" s="50"/>
      <c r="B122" s="46"/>
      <c r="C122" s="46"/>
      <c r="D122" s="46"/>
      <c r="E122" s="70"/>
      <c r="F122" s="50"/>
      <c r="G122" s="50"/>
      <c r="H122" s="50"/>
      <c r="I122" s="50"/>
      <c r="J122" s="102"/>
      <c r="K122" s="46"/>
      <c r="L122" s="46"/>
      <c r="M122" s="46"/>
      <c r="N122" s="46"/>
      <c r="O122" s="46"/>
      <c r="P122" s="46"/>
      <c r="Q122" s="46"/>
      <c r="R122" s="46"/>
      <c r="S122" s="46"/>
      <c r="T122" s="46"/>
      <c r="U122" s="46"/>
      <c r="V122" s="46"/>
      <c r="W122" s="46"/>
      <c r="X122" s="46"/>
      <c r="Y122" s="46"/>
      <c r="Z122" s="46"/>
      <c r="AA122" s="46"/>
      <c r="AB122" s="46"/>
      <c r="AC122" s="46"/>
      <c r="AD122" s="46"/>
      <c r="AE122" s="46"/>
      <c r="AF122" s="46"/>
      <c r="AG122" s="46"/>
      <c r="AH122" s="46"/>
      <c r="AI122" s="46"/>
      <c r="AJ122" s="46"/>
      <c r="AK122" s="46"/>
      <c r="AL122" s="46"/>
    </row>
    <row r="123">
      <c r="A123" s="50"/>
      <c r="B123" s="46"/>
      <c r="C123" s="46"/>
      <c r="D123" s="46"/>
      <c r="E123" s="70"/>
      <c r="F123" s="50"/>
      <c r="G123" s="50"/>
      <c r="H123" s="50"/>
      <c r="I123" s="50"/>
      <c r="J123" s="102"/>
      <c r="K123" s="46"/>
      <c r="L123" s="46"/>
      <c r="M123" s="46"/>
      <c r="N123" s="46"/>
      <c r="O123" s="46"/>
      <c r="P123" s="46"/>
      <c r="Q123" s="46"/>
      <c r="R123" s="46"/>
      <c r="S123" s="46"/>
      <c r="T123" s="46"/>
      <c r="U123" s="46"/>
      <c r="V123" s="46"/>
      <c r="W123" s="46"/>
      <c r="X123" s="46"/>
      <c r="Y123" s="46"/>
      <c r="Z123" s="46"/>
      <c r="AA123" s="46"/>
      <c r="AB123" s="46"/>
      <c r="AC123" s="46"/>
      <c r="AD123" s="46"/>
      <c r="AE123" s="46"/>
      <c r="AF123" s="46"/>
      <c r="AG123" s="46"/>
      <c r="AH123" s="46"/>
      <c r="AI123" s="46"/>
      <c r="AJ123" s="46"/>
      <c r="AK123" s="46"/>
      <c r="AL123" s="46"/>
    </row>
    <row r="124">
      <c r="A124" s="50"/>
      <c r="B124" s="46"/>
      <c r="C124" s="46"/>
      <c r="D124" s="46"/>
      <c r="E124" s="70"/>
      <c r="F124" s="50"/>
      <c r="G124" s="50"/>
      <c r="H124" s="50"/>
      <c r="I124" s="50"/>
      <c r="J124" s="102"/>
      <c r="K124" s="46"/>
      <c r="L124" s="46"/>
      <c r="M124" s="46"/>
      <c r="N124" s="46"/>
      <c r="O124" s="46"/>
      <c r="P124" s="46"/>
      <c r="Q124" s="46"/>
      <c r="R124" s="46"/>
      <c r="S124" s="46"/>
      <c r="T124" s="46"/>
      <c r="U124" s="46"/>
      <c r="V124" s="46"/>
      <c r="W124" s="46"/>
      <c r="X124" s="46"/>
      <c r="Y124" s="46"/>
      <c r="Z124" s="46"/>
      <c r="AA124" s="46"/>
      <c r="AB124" s="46"/>
      <c r="AC124" s="46"/>
      <c r="AD124" s="46"/>
      <c r="AE124" s="46"/>
      <c r="AF124" s="46"/>
      <c r="AG124" s="46"/>
      <c r="AH124" s="46"/>
      <c r="AI124" s="46"/>
      <c r="AJ124" s="46"/>
      <c r="AK124" s="46"/>
      <c r="AL124" s="46"/>
    </row>
    <row r="125">
      <c r="A125" s="50"/>
      <c r="B125" s="46"/>
      <c r="C125" s="46"/>
      <c r="D125" s="46"/>
      <c r="E125" s="70"/>
      <c r="F125" s="50"/>
      <c r="G125" s="50"/>
      <c r="H125" s="50"/>
      <c r="I125" s="50"/>
      <c r="J125" s="102"/>
      <c r="K125" s="46"/>
      <c r="L125" s="46"/>
      <c r="M125" s="46"/>
      <c r="N125" s="46"/>
      <c r="O125" s="46"/>
      <c r="P125" s="46"/>
      <c r="Q125" s="46"/>
      <c r="R125" s="46"/>
      <c r="S125" s="46"/>
      <c r="T125" s="46"/>
      <c r="U125" s="46"/>
      <c r="V125" s="46"/>
      <c r="W125" s="46"/>
      <c r="X125" s="46"/>
      <c r="Y125" s="46"/>
      <c r="Z125" s="46"/>
      <c r="AA125" s="46"/>
      <c r="AB125" s="46"/>
      <c r="AC125" s="46"/>
      <c r="AD125" s="46"/>
      <c r="AE125" s="46"/>
      <c r="AF125" s="46"/>
      <c r="AG125" s="46"/>
      <c r="AH125" s="46"/>
      <c r="AI125" s="46"/>
      <c r="AJ125" s="46"/>
      <c r="AK125" s="46"/>
      <c r="AL125" s="46"/>
    </row>
    <row r="126">
      <c r="A126" s="50"/>
      <c r="B126" s="46"/>
      <c r="C126" s="46"/>
      <c r="D126" s="46"/>
      <c r="E126" s="70"/>
      <c r="F126" s="50"/>
      <c r="G126" s="50"/>
      <c r="H126" s="50"/>
      <c r="I126" s="50"/>
      <c r="J126" s="102"/>
      <c r="K126" s="46"/>
      <c r="L126" s="46"/>
      <c r="M126" s="46"/>
      <c r="N126" s="46"/>
      <c r="O126" s="46"/>
      <c r="P126" s="46"/>
      <c r="Q126" s="46"/>
      <c r="R126" s="46"/>
      <c r="S126" s="46"/>
      <c r="T126" s="46"/>
      <c r="U126" s="46"/>
      <c r="V126" s="46"/>
      <c r="W126" s="46"/>
      <c r="X126" s="46"/>
      <c r="Y126" s="46"/>
      <c r="Z126" s="46"/>
      <c r="AA126" s="46"/>
      <c r="AB126" s="46"/>
      <c r="AC126" s="46"/>
      <c r="AD126" s="46"/>
      <c r="AE126" s="46"/>
      <c r="AF126" s="46"/>
      <c r="AG126" s="46"/>
      <c r="AH126" s="46"/>
      <c r="AI126" s="46"/>
      <c r="AJ126" s="46"/>
      <c r="AK126" s="46"/>
      <c r="AL126" s="46"/>
    </row>
    <row r="127">
      <c r="A127" s="50"/>
      <c r="B127" s="46"/>
      <c r="C127" s="46"/>
      <c r="D127" s="46"/>
      <c r="E127" s="70"/>
      <c r="F127" s="50"/>
      <c r="G127" s="50"/>
      <c r="H127" s="50"/>
      <c r="I127" s="50"/>
      <c r="J127" s="102"/>
      <c r="K127" s="46"/>
      <c r="L127" s="46"/>
      <c r="M127" s="46"/>
      <c r="N127" s="46"/>
      <c r="O127" s="46"/>
      <c r="P127" s="46"/>
      <c r="Q127" s="46"/>
      <c r="R127" s="46"/>
      <c r="S127" s="46"/>
      <c r="T127" s="46"/>
      <c r="U127" s="46"/>
      <c r="V127" s="46"/>
      <c r="W127" s="46"/>
      <c r="X127" s="46"/>
      <c r="Y127" s="46"/>
      <c r="Z127" s="46"/>
      <c r="AA127" s="46"/>
      <c r="AB127" s="46"/>
      <c r="AC127" s="46"/>
      <c r="AD127" s="46"/>
      <c r="AE127" s="46"/>
      <c r="AF127" s="46"/>
      <c r="AG127" s="46"/>
      <c r="AH127" s="46"/>
      <c r="AI127" s="46"/>
      <c r="AJ127" s="46"/>
      <c r="AK127" s="46"/>
      <c r="AL127" s="46"/>
    </row>
    <row r="128">
      <c r="A128" s="50"/>
      <c r="B128" s="46"/>
      <c r="C128" s="46"/>
      <c r="D128" s="46"/>
      <c r="E128" s="70"/>
      <c r="F128" s="50"/>
      <c r="G128" s="50"/>
      <c r="H128" s="50"/>
      <c r="I128" s="50"/>
      <c r="J128" s="102"/>
      <c r="K128" s="46"/>
      <c r="L128" s="46"/>
      <c r="M128" s="46"/>
      <c r="N128" s="46"/>
      <c r="O128" s="46"/>
      <c r="P128" s="46"/>
      <c r="Q128" s="46"/>
      <c r="R128" s="46"/>
      <c r="S128" s="46"/>
      <c r="T128" s="46"/>
      <c r="U128" s="46"/>
      <c r="V128" s="46"/>
      <c r="W128" s="46"/>
      <c r="X128" s="46"/>
      <c r="Y128" s="46"/>
      <c r="Z128" s="46"/>
      <c r="AA128" s="46"/>
      <c r="AB128" s="46"/>
      <c r="AC128" s="46"/>
      <c r="AD128" s="46"/>
      <c r="AE128" s="46"/>
      <c r="AF128" s="46"/>
      <c r="AG128" s="46"/>
      <c r="AH128" s="46"/>
      <c r="AI128" s="46"/>
      <c r="AJ128" s="46"/>
      <c r="AK128" s="46"/>
      <c r="AL128" s="46"/>
    </row>
    <row r="129">
      <c r="A129" s="50"/>
      <c r="B129" s="46"/>
      <c r="C129" s="46"/>
      <c r="D129" s="46"/>
      <c r="E129" s="70"/>
      <c r="F129" s="50"/>
      <c r="G129" s="50"/>
      <c r="H129" s="50"/>
      <c r="I129" s="50"/>
      <c r="J129" s="102"/>
      <c r="K129" s="46"/>
      <c r="L129" s="46"/>
      <c r="M129" s="46"/>
      <c r="N129" s="46"/>
      <c r="O129" s="46"/>
      <c r="P129" s="46"/>
      <c r="Q129" s="46"/>
      <c r="R129" s="46"/>
      <c r="S129" s="46"/>
      <c r="T129" s="46"/>
      <c r="U129" s="46"/>
      <c r="V129" s="46"/>
      <c r="W129" s="46"/>
      <c r="X129" s="46"/>
      <c r="Y129" s="46"/>
      <c r="Z129" s="46"/>
      <c r="AA129" s="46"/>
      <c r="AB129" s="46"/>
      <c r="AC129" s="46"/>
      <c r="AD129" s="46"/>
      <c r="AE129" s="46"/>
      <c r="AF129" s="46"/>
      <c r="AG129" s="46"/>
      <c r="AH129" s="46"/>
      <c r="AI129" s="46"/>
      <c r="AJ129" s="46"/>
      <c r="AK129" s="46"/>
      <c r="AL129" s="46"/>
    </row>
    <row r="130">
      <c r="A130" s="50"/>
      <c r="B130" s="46"/>
      <c r="C130" s="46"/>
      <c r="D130" s="46"/>
      <c r="E130" s="70"/>
      <c r="F130" s="50"/>
      <c r="G130" s="50"/>
      <c r="H130" s="50"/>
      <c r="I130" s="50"/>
      <c r="J130" s="102"/>
      <c r="K130" s="46"/>
      <c r="L130" s="46"/>
      <c r="M130" s="46"/>
      <c r="N130" s="46"/>
      <c r="O130" s="46"/>
      <c r="P130" s="46"/>
      <c r="Q130" s="46"/>
      <c r="R130" s="46"/>
      <c r="S130" s="46"/>
      <c r="T130" s="46"/>
      <c r="U130" s="46"/>
      <c r="V130" s="46"/>
      <c r="W130" s="46"/>
      <c r="X130" s="46"/>
      <c r="Y130" s="46"/>
      <c r="Z130" s="46"/>
      <c r="AA130" s="46"/>
      <c r="AB130" s="46"/>
      <c r="AC130" s="46"/>
      <c r="AD130" s="46"/>
      <c r="AE130" s="46"/>
      <c r="AF130" s="46"/>
      <c r="AG130" s="46"/>
      <c r="AH130" s="46"/>
      <c r="AI130" s="46"/>
      <c r="AJ130" s="46"/>
      <c r="AK130" s="46"/>
      <c r="AL130" s="46"/>
    </row>
    <row r="131">
      <c r="A131" s="50"/>
      <c r="B131" s="46"/>
      <c r="C131" s="46"/>
      <c r="D131" s="46"/>
      <c r="E131" s="70"/>
      <c r="F131" s="50"/>
      <c r="G131" s="50"/>
      <c r="H131" s="50"/>
      <c r="I131" s="50"/>
      <c r="J131" s="102"/>
      <c r="K131" s="46"/>
      <c r="L131" s="46"/>
      <c r="M131" s="46"/>
      <c r="N131" s="46"/>
      <c r="O131" s="46"/>
      <c r="P131" s="46"/>
      <c r="Q131" s="46"/>
      <c r="R131" s="46"/>
      <c r="S131" s="46"/>
      <c r="T131" s="46"/>
      <c r="U131" s="46"/>
      <c r="V131" s="46"/>
      <c r="W131" s="46"/>
      <c r="X131" s="46"/>
      <c r="Y131" s="46"/>
      <c r="Z131" s="46"/>
      <c r="AA131" s="46"/>
      <c r="AB131" s="46"/>
      <c r="AC131" s="46"/>
      <c r="AD131" s="46"/>
      <c r="AE131" s="46"/>
      <c r="AF131" s="46"/>
      <c r="AG131" s="46"/>
      <c r="AH131" s="46"/>
      <c r="AI131" s="46"/>
      <c r="AJ131" s="46"/>
      <c r="AK131" s="46"/>
      <c r="AL131" s="46"/>
    </row>
    <row r="132">
      <c r="A132" s="50"/>
      <c r="B132" s="46"/>
      <c r="C132" s="46"/>
      <c r="D132" s="46"/>
      <c r="E132" s="70"/>
      <c r="F132" s="50"/>
      <c r="G132" s="50"/>
      <c r="H132" s="50"/>
      <c r="I132" s="50"/>
      <c r="J132" s="102"/>
      <c r="K132" s="46"/>
      <c r="L132" s="46"/>
      <c r="M132" s="46"/>
      <c r="N132" s="46"/>
      <c r="O132" s="46"/>
      <c r="P132" s="46"/>
      <c r="Q132" s="46"/>
      <c r="R132" s="46"/>
      <c r="S132" s="46"/>
      <c r="T132" s="46"/>
      <c r="U132" s="46"/>
      <c r="V132" s="46"/>
      <c r="W132" s="46"/>
      <c r="X132" s="46"/>
      <c r="Y132" s="46"/>
      <c r="Z132" s="46"/>
      <c r="AA132" s="46"/>
      <c r="AB132" s="46"/>
      <c r="AC132" s="46"/>
      <c r="AD132" s="46"/>
      <c r="AE132" s="46"/>
      <c r="AF132" s="46"/>
      <c r="AG132" s="46"/>
      <c r="AH132" s="46"/>
      <c r="AI132" s="46"/>
      <c r="AJ132" s="46"/>
      <c r="AK132" s="46"/>
      <c r="AL132" s="46"/>
    </row>
    <row r="133">
      <c r="A133" s="50"/>
      <c r="B133" s="46"/>
      <c r="C133" s="46"/>
      <c r="D133" s="46"/>
      <c r="E133" s="70"/>
      <c r="F133" s="50"/>
      <c r="G133" s="50"/>
      <c r="H133" s="50"/>
      <c r="I133" s="50"/>
      <c r="J133" s="102"/>
      <c r="K133" s="46"/>
      <c r="L133" s="46"/>
      <c r="M133" s="46"/>
      <c r="N133" s="46"/>
      <c r="O133" s="46"/>
      <c r="P133" s="46"/>
      <c r="Q133" s="46"/>
      <c r="R133" s="46"/>
      <c r="S133" s="46"/>
      <c r="T133" s="46"/>
      <c r="U133" s="46"/>
      <c r="V133" s="46"/>
      <c r="W133" s="46"/>
      <c r="X133" s="46"/>
      <c r="Y133" s="46"/>
      <c r="Z133" s="46"/>
      <c r="AA133" s="46"/>
      <c r="AB133" s="46"/>
      <c r="AC133" s="46"/>
      <c r="AD133" s="46"/>
      <c r="AE133" s="46"/>
      <c r="AF133" s="46"/>
      <c r="AG133" s="46"/>
      <c r="AH133" s="46"/>
      <c r="AI133" s="46"/>
      <c r="AJ133" s="46"/>
      <c r="AK133" s="46"/>
      <c r="AL133" s="46"/>
    </row>
    <row r="134">
      <c r="A134" s="50"/>
      <c r="B134" s="46"/>
      <c r="C134" s="46"/>
      <c r="D134" s="46"/>
      <c r="E134" s="70"/>
      <c r="F134" s="50"/>
      <c r="G134" s="50"/>
      <c r="H134" s="50"/>
      <c r="I134" s="50"/>
      <c r="J134" s="102"/>
      <c r="K134" s="46"/>
      <c r="L134" s="46"/>
      <c r="M134" s="46"/>
      <c r="N134" s="46"/>
      <c r="O134" s="46"/>
      <c r="P134" s="46"/>
      <c r="Q134" s="46"/>
      <c r="R134" s="46"/>
      <c r="S134" s="46"/>
      <c r="T134" s="46"/>
      <c r="U134" s="46"/>
      <c r="V134" s="46"/>
      <c r="W134" s="46"/>
      <c r="X134" s="46"/>
      <c r="Y134" s="46"/>
      <c r="Z134" s="46"/>
      <c r="AA134" s="46"/>
      <c r="AB134" s="46"/>
      <c r="AC134" s="46"/>
      <c r="AD134" s="46"/>
      <c r="AE134" s="46"/>
      <c r="AF134" s="46"/>
      <c r="AG134" s="46"/>
      <c r="AH134" s="46"/>
      <c r="AI134" s="46"/>
      <c r="AJ134" s="46"/>
      <c r="AK134" s="46"/>
      <c r="AL134" s="46"/>
    </row>
    <row r="135">
      <c r="A135" s="50"/>
      <c r="B135" s="46"/>
      <c r="C135" s="46"/>
      <c r="D135" s="46"/>
      <c r="E135" s="70"/>
      <c r="F135" s="50"/>
      <c r="G135" s="50"/>
      <c r="H135" s="50"/>
      <c r="I135" s="50"/>
      <c r="J135" s="102"/>
      <c r="K135" s="46"/>
      <c r="L135" s="46"/>
      <c r="M135" s="46"/>
      <c r="N135" s="46"/>
      <c r="O135" s="46"/>
      <c r="P135" s="46"/>
      <c r="Q135" s="46"/>
      <c r="R135" s="46"/>
      <c r="S135" s="46"/>
      <c r="T135" s="46"/>
      <c r="U135" s="46"/>
      <c r="V135" s="46"/>
      <c r="W135" s="46"/>
      <c r="X135" s="46"/>
      <c r="Y135" s="46"/>
      <c r="Z135" s="46"/>
      <c r="AA135" s="46"/>
      <c r="AB135" s="46"/>
      <c r="AC135" s="46"/>
      <c r="AD135" s="46"/>
      <c r="AE135" s="46"/>
      <c r="AF135" s="46"/>
      <c r="AG135" s="46"/>
      <c r="AH135" s="46"/>
      <c r="AI135" s="46"/>
      <c r="AJ135" s="46"/>
      <c r="AK135" s="46"/>
      <c r="AL135" s="46"/>
    </row>
    <row r="136">
      <c r="A136" s="50"/>
      <c r="B136" s="46"/>
      <c r="C136" s="46"/>
      <c r="D136" s="46"/>
      <c r="E136" s="70"/>
      <c r="F136" s="50"/>
      <c r="G136" s="50"/>
      <c r="H136" s="50"/>
      <c r="I136" s="50"/>
      <c r="J136" s="102"/>
      <c r="K136" s="46"/>
      <c r="L136" s="46"/>
      <c r="M136" s="46"/>
      <c r="N136" s="46"/>
      <c r="O136" s="46"/>
      <c r="P136" s="46"/>
      <c r="Q136" s="46"/>
      <c r="R136" s="46"/>
      <c r="S136" s="46"/>
      <c r="T136" s="46"/>
      <c r="U136" s="46"/>
      <c r="V136" s="46"/>
      <c r="W136" s="46"/>
      <c r="X136" s="46"/>
      <c r="Y136" s="46"/>
      <c r="Z136" s="46"/>
      <c r="AA136" s="46"/>
      <c r="AB136" s="46"/>
      <c r="AC136" s="46"/>
      <c r="AD136" s="46"/>
      <c r="AE136" s="46"/>
      <c r="AF136" s="46"/>
      <c r="AG136" s="46"/>
      <c r="AH136" s="46"/>
      <c r="AI136" s="46"/>
      <c r="AJ136" s="46"/>
      <c r="AK136" s="46"/>
      <c r="AL136" s="46"/>
    </row>
    <row r="137">
      <c r="A137" s="50"/>
      <c r="B137" s="46"/>
      <c r="C137" s="46"/>
      <c r="D137" s="46"/>
      <c r="E137" s="70"/>
      <c r="F137" s="50"/>
      <c r="G137" s="50"/>
      <c r="H137" s="50"/>
      <c r="I137" s="50"/>
      <c r="J137" s="102"/>
      <c r="K137" s="46"/>
      <c r="L137" s="46"/>
      <c r="M137" s="46"/>
      <c r="N137" s="46"/>
      <c r="O137" s="46"/>
      <c r="P137" s="46"/>
      <c r="Q137" s="46"/>
      <c r="R137" s="46"/>
      <c r="S137" s="46"/>
      <c r="T137" s="46"/>
      <c r="U137" s="46"/>
      <c r="V137" s="46"/>
      <c r="W137" s="46"/>
      <c r="X137" s="46"/>
      <c r="Y137" s="46"/>
      <c r="Z137" s="46"/>
      <c r="AA137" s="46"/>
      <c r="AB137" s="46"/>
      <c r="AC137" s="46"/>
      <c r="AD137" s="46"/>
      <c r="AE137" s="46"/>
      <c r="AF137" s="46"/>
      <c r="AG137" s="46"/>
      <c r="AH137" s="46"/>
      <c r="AI137" s="46"/>
      <c r="AJ137" s="46"/>
      <c r="AK137" s="46"/>
      <c r="AL137" s="46"/>
    </row>
    <row r="138">
      <c r="A138" s="50"/>
      <c r="B138" s="46"/>
      <c r="C138" s="46"/>
      <c r="D138" s="46"/>
      <c r="E138" s="70"/>
      <c r="F138" s="50"/>
      <c r="G138" s="50"/>
      <c r="H138" s="50"/>
      <c r="I138" s="50"/>
      <c r="J138" s="102"/>
      <c r="K138" s="46"/>
      <c r="L138" s="46"/>
      <c r="M138" s="46"/>
      <c r="N138" s="46"/>
      <c r="O138" s="46"/>
      <c r="P138" s="46"/>
      <c r="Q138" s="46"/>
      <c r="R138" s="46"/>
      <c r="S138" s="46"/>
      <c r="T138" s="46"/>
      <c r="U138" s="46"/>
      <c r="V138" s="46"/>
      <c r="W138" s="46"/>
      <c r="X138" s="46"/>
      <c r="Y138" s="46"/>
      <c r="Z138" s="46"/>
      <c r="AA138" s="46"/>
      <c r="AB138" s="46"/>
      <c r="AC138" s="46"/>
      <c r="AD138" s="46"/>
      <c r="AE138" s="46"/>
      <c r="AF138" s="46"/>
      <c r="AG138" s="46"/>
      <c r="AH138" s="46"/>
      <c r="AI138" s="46"/>
      <c r="AJ138" s="46"/>
      <c r="AK138" s="46"/>
      <c r="AL138" s="46"/>
    </row>
    <row r="139">
      <c r="A139" s="50"/>
      <c r="B139" s="46"/>
      <c r="C139" s="46"/>
      <c r="D139" s="46"/>
      <c r="E139" s="70"/>
      <c r="F139" s="50"/>
      <c r="G139" s="50"/>
      <c r="H139" s="50"/>
      <c r="I139" s="50"/>
      <c r="J139" s="102"/>
      <c r="K139" s="46"/>
      <c r="L139" s="46"/>
      <c r="M139" s="46"/>
      <c r="N139" s="46"/>
      <c r="O139" s="46"/>
      <c r="P139" s="46"/>
      <c r="Q139" s="46"/>
      <c r="R139" s="46"/>
      <c r="S139" s="46"/>
      <c r="T139" s="46"/>
      <c r="U139" s="46"/>
      <c r="V139" s="46"/>
      <c r="W139" s="46"/>
      <c r="X139" s="46"/>
      <c r="Y139" s="46"/>
      <c r="Z139" s="46"/>
      <c r="AA139" s="46"/>
      <c r="AB139" s="46"/>
      <c r="AC139" s="46"/>
      <c r="AD139" s="46"/>
      <c r="AE139" s="46"/>
      <c r="AF139" s="46"/>
      <c r="AG139" s="46"/>
      <c r="AH139" s="46"/>
      <c r="AI139" s="46"/>
      <c r="AJ139" s="46"/>
      <c r="AK139" s="46"/>
      <c r="AL139" s="46"/>
    </row>
    <row r="140">
      <c r="A140" s="50"/>
      <c r="B140" s="46"/>
      <c r="C140" s="46"/>
      <c r="D140" s="46"/>
      <c r="E140" s="70"/>
      <c r="F140" s="50"/>
      <c r="G140" s="50"/>
      <c r="H140" s="50"/>
      <c r="I140" s="50"/>
      <c r="J140" s="102"/>
      <c r="K140" s="46"/>
      <c r="L140" s="46"/>
      <c r="M140" s="46"/>
      <c r="N140" s="46"/>
      <c r="O140" s="46"/>
      <c r="P140" s="46"/>
      <c r="Q140" s="46"/>
      <c r="R140" s="46"/>
      <c r="S140" s="46"/>
      <c r="T140" s="46"/>
      <c r="U140" s="46"/>
      <c r="V140" s="46"/>
      <c r="W140" s="46"/>
      <c r="X140" s="46"/>
      <c r="Y140" s="46"/>
      <c r="Z140" s="46"/>
      <c r="AA140" s="46"/>
      <c r="AB140" s="46"/>
      <c r="AC140" s="46"/>
      <c r="AD140" s="46"/>
      <c r="AE140" s="46"/>
      <c r="AF140" s="46"/>
      <c r="AG140" s="46"/>
      <c r="AH140" s="46"/>
      <c r="AI140" s="46"/>
      <c r="AJ140" s="46"/>
      <c r="AK140" s="46"/>
      <c r="AL140" s="46"/>
    </row>
    <row r="141">
      <c r="A141" s="50"/>
      <c r="B141" s="46"/>
      <c r="C141" s="46"/>
      <c r="D141" s="46"/>
      <c r="E141" s="70"/>
      <c r="F141" s="50"/>
      <c r="G141" s="50"/>
      <c r="H141" s="50"/>
      <c r="I141" s="50"/>
      <c r="J141" s="102"/>
      <c r="K141" s="46"/>
      <c r="L141" s="46"/>
      <c r="M141" s="46"/>
      <c r="N141" s="46"/>
      <c r="O141" s="46"/>
      <c r="P141" s="46"/>
      <c r="Q141" s="46"/>
      <c r="R141" s="46"/>
      <c r="S141" s="46"/>
      <c r="T141" s="46"/>
      <c r="U141" s="46"/>
      <c r="V141" s="46"/>
      <c r="W141" s="46"/>
      <c r="X141" s="46"/>
      <c r="Y141" s="46"/>
      <c r="Z141" s="46"/>
      <c r="AA141" s="46"/>
      <c r="AB141" s="46"/>
      <c r="AC141" s="46"/>
      <c r="AD141" s="46"/>
      <c r="AE141" s="46"/>
      <c r="AF141" s="46"/>
      <c r="AG141" s="46"/>
      <c r="AH141" s="46"/>
      <c r="AI141" s="46"/>
      <c r="AJ141" s="46"/>
      <c r="AK141" s="46"/>
      <c r="AL141" s="46"/>
    </row>
    <row r="142">
      <c r="A142" s="50"/>
      <c r="B142" s="46"/>
      <c r="C142" s="46"/>
      <c r="D142" s="46"/>
      <c r="E142" s="70"/>
      <c r="F142" s="50"/>
      <c r="G142" s="50"/>
      <c r="H142" s="50"/>
      <c r="I142" s="50"/>
      <c r="J142" s="102"/>
      <c r="K142" s="46"/>
      <c r="L142" s="46"/>
      <c r="M142" s="46"/>
      <c r="N142" s="46"/>
      <c r="O142" s="46"/>
      <c r="P142" s="46"/>
      <c r="Q142" s="46"/>
      <c r="R142" s="46"/>
      <c r="S142" s="46"/>
      <c r="T142" s="46"/>
      <c r="U142" s="46"/>
      <c r="V142" s="46"/>
      <c r="W142" s="46"/>
      <c r="X142" s="46"/>
      <c r="Y142" s="46"/>
      <c r="Z142" s="46"/>
      <c r="AA142" s="46"/>
      <c r="AB142" s="46"/>
      <c r="AC142" s="46"/>
      <c r="AD142" s="46"/>
      <c r="AE142" s="46"/>
      <c r="AF142" s="46"/>
      <c r="AG142" s="46"/>
      <c r="AH142" s="46"/>
      <c r="AI142" s="46"/>
      <c r="AJ142" s="46"/>
      <c r="AK142" s="46"/>
      <c r="AL142" s="46"/>
    </row>
    <row r="143">
      <c r="A143" s="50"/>
      <c r="B143" s="46"/>
      <c r="C143" s="46"/>
      <c r="D143" s="46"/>
      <c r="E143" s="70"/>
      <c r="F143" s="50"/>
      <c r="G143" s="50"/>
      <c r="H143" s="50"/>
      <c r="I143" s="50"/>
      <c r="J143" s="102"/>
      <c r="K143" s="46"/>
      <c r="L143" s="46"/>
      <c r="M143" s="46"/>
      <c r="N143" s="46"/>
      <c r="O143" s="46"/>
      <c r="P143" s="46"/>
      <c r="Q143" s="46"/>
      <c r="R143" s="46"/>
      <c r="S143" s="46"/>
      <c r="T143" s="46"/>
      <c r="U143" s="46"/>
      <c r="V143" s="46"/>
      <c r="W143" s="46"/>
      <c r="X143" s="46"/>
      <c r="Y143" s="46"/>
      <c r="Z143" s="46"/>
      <c r="AA143" s="46"/>
      <c r="AB143" s="46"/>
      <c r="AC143" s="46"/>
      <c r="AD143" s="46"/>
      <c r="AE143" s="46"/>
      <c r="AF143" s="46"/>
      <c r="AG143" s="46"/>
      <c r="AH143" s="46"/>
      <c r="AI143" s="46"/>
      <c r="AJ143" s="46"/>
      <c r="AK143" s="46"/>
      <c r="AL143" s="46"/>
    </row>
    <row r="144">
      <c r="A144" s="50"/>
      <c r="B144" s="46"/>
      <c r="C144" s="46"/>
      <c r="D144" s="46"/>
      <c r="E144" s="70"/>
      <c r="F144" s="50"/>
      <c r="G144" s="50"/>
      <c r="H144" s="50"/>
      <c r="I144" s="50"/>
      <c r="J144" s="102"/>
      <c r="K144" s="46"/>
      <c r="L144" s="46"/>
      <c r="M144" s="46"/>
      <c r="N144" s="46"/>
      <c r="O144" s="46"/>
      <c r="P144" s="46"/>
      <c r="Q144" s="46"/>
      <c r="R144" s="46"/>
      <c r="S144" s="46"/>
      <c r="T144" s="46"/>
      <c r="U144" s="46"/>
      <c r="V144" s="46"/>
      <c r="W144" s="46"/>
      <c r="X144" s="46"/>
      <c r="Y144" s="46"/>
      <c r="Z144" s="46"/>
      <c r="AA144" s="46"/>
      <c r="AB144" s="46"/>
      <c r="AC144" s="46"/>
      <c r="AD144" s="46"/>
      <c r="AE144" s="46"/>
      <c r="AF144" s="46"/>
      <c r="AG144" s="46"/>
      <c r="AH144" s="46"/>
      <c r="AI144" s="46"/>
      <c r="AJ144" s="46"/>
      <c r="AK144" s="46"/>
      <c r="AL144" s="46"/>
    </row>
    <row r="145">
      <c r="A145" s="50"/>
      <c r="B145" s="46"/>
      <c r="C145" s="46"/>
      <c r="D145" s="46"/>
      <c r="E145" s="70"/>
      <c r="F145" s="50"/>
      <c r="G145" s="50"/>
      <c r="H145" s="50"/>
      <c r="I145" s="50"/>
      <c r="J145" s="102"/>
      <c r="K145" s="46"/>
      <c r="L145" s="46"/>
      <c r="M145" s="46"/>
      <c r="N145" s="46"/>
      <c r="O145" s="46"/>
      <c r="P145" s="46"/>
      <c r="Q145" s="46"/>
      <c r="R145" s="46"/>
      <c r="S145" s="46"/>
      <c r="T145" s="46"/>
      <c r="U145" s="46"/>
      <c r="V145" s="46"/>
      <c r="W145" s="46"/>
      <c r="X145" s="46"/>
      <c r="Y145" s="46"/>
      <c r="Z145" s="46"/>
      <c r="AA145" s="46"/>
      <c r="AB145" s="46"/>
      <c r="AC145" s="46"/>
      <c r="AD145" s="46"/>
      <c r="AE145" s="46"/>
      <c r="AF145" s="46"/>
      <c r="AG145" s="46"/>
      <c r="AH145" s="46"/>
      <c r="AI145" s="46"/>
      <c r="AJ145" s="46"/>
      <c r="AK145" s="46"/>
      <c r="AL145" s="46"/>
    </row>
    <row r="146">
      <c r="A146" s="50"/>
      <c r="B146" s="46"/>
      <c r="C146" s="46"/>
      <c r="D146" s="46"/>
      <c r="E146" s="70"/>
      <c r="F146" s="50"/>
      <c r="G146" s="50"/>
      <c r="H146" s="50"/>
      <c r="I146" s="50"/>
      <c r="J146" s="102"/>
      <c r="K146" s="46"/>
      <c r="L146" s="46"/>
      <c r="M146" s="46"/>
      <c r="N146" s="46"/>
      <c r="O146" s="46"/>
      <c r="P146" s="46"/>
      <c r="Q146" s="46"/>
      <c r="R146" s="46"/>
      <c r="S146" s="46"/>
      <c r="T146" s="46"/>
      <c r="U146" s="46"/>
      <c r="V146" s="46"/>
      <c r="W146" s="46"/>
      <c r="X146" s="46"/>
      <c r="Y146" s="46"/>
      <c r="Z146" s="46"/>
      <c r="AA146" s="46"/>
      <c r="AB146" s="46"/>
      <c r="AC146" s="46"/>
      <c r="AD146" s="46"/>
      <c r="AE146" s="46"/>
      <c r="AF146" s="46"/>
      <c r="AG146" s="46"/>
      <c r="AH146" s="46"/>
      <c r="AI146" s="46"/>
      <c r="AJ146" s="46"/>
      <c r="AK146" s="46"/>
      <c r="AL146" s="46"/>
    </row>
    <row r="147">
      <c r="A147" s="50"/>
      <c r="B147" s="46"/>
      <c r="C147" s="46"/>
      <c r="D147" s="46"/>
      <c r="E147" s="70"/>
      <c r="F147" s="50"/>
      <c r="G147" s="50"/>
      <c r="H147" s="50"/>
      <c r="I147" s="50"/>
      <c r="J147" s="102"/>
      <c r="K147" s="46"/>
      <c r="L147" s="46"/>
      <c r="M147" s="46"/>
      <c r="N147" s="46"/>
      <c r="O147" s="46"/>
      <c r="P147" s="46"/>
      <c r="Q147" s="46"/>
      <c r="R147" s="46"/>
      <c r="S147" s="46"/>
      <c r="T147" s="46"/>
      <c r="U147" s="46"/>
      <c r="V147" s="46"/>
      <c r="W147" s="46"/>
      <c r="X147" s="46"/>
      <c r="Y147" s="46"/>
      <c r="Z147" s="46"/>
      <c r="AA147" s="46"/>
      <c r="AB147" s="46"/>
      <c r="AC147" s="46"/>
      <c r="AD147" s="46"/>
      <c r="AE147" s="46"/>
      <c r="AF147" s="46"/>
      <c r="AG147" s="46"/>
      <c r="AH147" s="46"/>
      <c r="AI147" s="46"/>
      <c r="AJ147" s="46"/>
      <c r="AK147" s="46"/>
      <c r="AL147" s="46"/>
    </row>
    <row r="148">
      <c r="A148" s="50"/>
      <c r="B148" s="46"/>
      <c r="C148" s="46"/>
      <c r="D148" s="46"/>
      <c r="E148" s="70"/>
      <c r="F148" s="50"/>
      <c r="G148" s="50"/>
      <c r="H148" s="50"/>
      <c r="I148" s="50"/>
      <c r="J148" s="102"/>
      <c r="K148" s="46"/>
      <c r="L148" s="46"/>
      <c r="M148" s="46"/>
      <c r="N148" s="46"/>
      <c r="O148" s="46"/>
      <c r="P148" s="46"/>
      <c r="Q148" s="46"/>
      <c r="R148" s="46"/>
      <c r="S148" s="46"/>
      <c r="T148" s="46"/>
      <c r="U148" s="46"/>
      <c r="V148" s="46"/>
      <c r="W148" s="46"/>
      <c r="X148" s="46"/>
      <c r="Y148" s="46"/>
      <c r="Z148" s="46"/>
      <c r="AA148" s="46"/>
      <c r="AB148" s="46"/>
      <c r="AC148" s="46"/>
      <c r="AD148" s="46"/>
      <c r="AE148" s="46"/>
      <c r="AF148" s="46"/>
      <c r="AG148" s="46"/>
      <c r="AH148" s="46"/>
      <c r="AI148" s="46"/>
      <c r="AJ148" s="46"/>
      <c r="AK148" s="46"/>
      <c r="AL148" s="46"/>
    </row>
    <row r="149">
      <c r="A149" s="50"/>
      <c r="B149" s="46"/>
      <c r="C149" s="46"/>
      <c r="D149" s="46"/>
      <c r="E149" s="70"/>
      <c r="F149" s="50"/>
      <c r="G149" s="50"/>
      <c r="H149" s="50"/>
      <c r="I149" s="50"/>
      <c r="J149" s="102"/>
      <c r="K149" s="46"/>
      <c r="L149" s="46"/>
      <c r="M149" s="46"/>
      <c r="N149" s="46"/>
      <c r="O149" s="46"/>
      <c r="P149" s="46"/>
      <c r="Q149" s="46"/>
      <c r="R149" s="46"/>
      <c r="S149" s="46"/>
      <c r="T149" s="46"/>
      <c r="U149" s="46"/>
      <c r="V149" s="46"/>
      <c r="W149" s="46"/>
      <c r="X149" s="46"/>
      <c r="Y149" s="46"/>
      <c r="Z149" s="46"/>
      <c r="AA149" s="46"/>
      <c r="AB149" s="46"/>
      <c r="AC149" s="46"/>
      <c r="AD149" s="46"/>
      <c r="AE149" s="46"/>
      <c r="AF149" s="46"/>
      <c r="AG149" s="46"/>
      <c r="AH149" s="46"/>
      <c r="AI149" s="46"/>
      <c r="AJ149" s="46"/>
      <c r="AK149" s="46"/>
      <c r="AL149" s="46"/>
    </row>
    <row r="150">
      <c r="A150" s="50"/>
      <c r="B150" s="46"/>
      <c r="C150" s="46"/>
      <c r="D150" s="46"/>
      <c r="E150" s="70"/>
      <c r="F150" s="50"/>
      <c r="G150" s="50"/>
      <c r="H150" s="50"/>
      <c r="I150" s="50"/>
      <c r="J150" s="102"/>
      <c r="K150" s="46"/>
      <c r="L150" s="46"/>
      <c r="M150" s="46"/>
      <c r="N150" s="46"/>
      <c r="O150" s="46"/>
      <c r="P150" s="46"/>
      <c r="Q150" s="46"/>
      <c r="R150" s="46"/>
      <c r="S150" s="46"/>
      <c r="T150" s="46"/>
      <c r="U150" s="46"/>
      <c r="V150" s="46"/>
      <c r="W150" s="46"/>
      <c r="X150" s="46"/>
      <c r="Y150" s="46"/>
      <c r="Z150" s="46"/>
      <c r="AA150" s="46"/>
      <c r="AB150" s="46"/>
      <c r="AC150" s="46"/>
      <c r="AD150" s="46"/>
      <c r="AE150" s="46"/>
      <c r="AF150" s="46"/>
      <c r="AG150" s="46"/>
      <c r="AH150" s="46"/>
      <c r="AI150" s="46"/>
      <c r="AJ150" s="46"/>
      <c r="AK150" s="46"/>
      <c r="AL150" s="46"/>
    </row>
    <row r="151">
      <c r="A151" s="50"/>
      <c r="B151" s="46"/>
      <c r="C151" s="46"/>
      <c r="D151" s="46"/>
      <c r="E151" s="70"/>
      <c r="F151" s="50"/>
      <c r="G151" s="50"/>
      <c r="H151" s="50"/>
      <c r="I151" s="50"/>
      <c r="J151" s="102"/>
      <c r="K151" s="46"/>
      <c r="L151" s="46"/>
      <c r="M151" s="46"/>
      <c r="N151" s="46"/>
      <c r="O151" s="46"/>
      <c r="P151" s="46"/>
      <c r="Q151" s="46"/>
      <c r="R151" s="46"/>
      <c r="S151" s="46"/>
      <c r="T151" s="46"/>
      <c r="U151" s="46"/>
      <c r="V151" s="46"/>
      <c r="W151" s="46"/>
      <c r="X151" s="46"/>
      <c r="Y151" s="46"/>
      <c r="Z151" s="46"/>
      <c r="AA151" s="46"/>
      <c r="AB151" s="46"/>
      <c r="AC151" s="46"/>
      <c r="AD151" s="46"/>
      <c r="AE151" s="46"/>
      <c r="AF151" s="46"/>
      <c r="AG151" s="46"/>
      <c r="AH151" s="46"/>
      <c r="AI151" s="46"/>
      <c r="AJ151" s="46"/>
      <c r="AK151" s="46"/>
      <c r="AL151" s="46"/>
    </row>
    <row r="152">
      <c r="A152" s="50"/>
      <c r="B152" s="46"/>
      <c r="C152" s="46"/>
      <c r="D152" s="46"/>
      <c r="E152" s="70"/>
      <c r="F152" s="50"/>
      <c r="G152" s="50"/>
      <c r="H152" s="50"/>
      <c r="I152" s="50"/>
      <c r="J152" s="102"/>
      <c r="K152" s="46"/>
      <c r="L152" s="46"/>
      <c r="M152" s="46"/>
      <c r="N152" s="46"/>
      <c r="O152" s="46"/>
      <c r="P152" s="46"/>
      <c r="Q152" s="46"/>
      <c r="R152" s="46"/>
      <c r="S152" s="46"/>
      <c r="T152" s="46"/>
      <c r="U152" s="46"/>
      <c r="V152" s="46"/>
      <c r="W152" s="46"/>
      <c r="X152" s="46"/>
      <c r="Y152" s="46"/>
      <c r="Z152" s="46"/>
      <c r="AA152" s="46"/>
      <c r="AB152" s="46"/>
      <c r="AC152" s="46"/>
      <c r="AD152" s="46"/>
      <c r="AE152" s="46"/>
      <c r="AF152" s="46"/>
      <c r="AG152" s="46"/>
      <c r="AH152" s="46"/>
      <c r="AI152" s="46"/>
      <c r="AJ152" s="46"/>
      <c r="AK152" s="46"/>
      <c r="AL152" s="46"/>
    </row>
    <row r="153">
      <c r="A153" s="50"/>
      <c r="B153" s="46"/>
      <c r="C153" s="46"/>
      <c r="D153" s="46"/>
      <c r="E153" s="70"/>
      <c r="F153" s="50"/>
      <c r="G153" s="50"/>
      <c r="H153" s="50"/>
      <c r="I153" s="50"/>
      <c r="J153" s="102"/>
      <c r="K153" s="46"/>
      <c r="L153" s="46"/>
      <c r="M153" s="46"/>
      <c r="N153" s="46"/>
      <c r="O153" s="46"/>
      <c r="P153" s="46"/>
      <c r="Q153" s="46"/>
      <c r="R153" s="46"/>
      <c r="S153" s="46"/>
      <c r="T153" s="46"/>
      <c r="U153" s="46"/>
      <c r="V153" s="46"/>
      <c r="W153" s="46"/>
      <c r="X153" s="46"/>
      <c r="Y153" s="46"/>
      <c r="Z153" s="46"/>
      <c r="AA153" s="46"/>
      <c r="AB153" s="46"/>
      <c r="AC153" s="46"/>
      <c r="AD153" s="46"/>
      <c r="AE153" s="46"/>
      <c r="AF153" s="46"/>
      <c r="AG153" s="46"/>
      <c r="AH153" s="46"/>
      <c r="AI153" s="46"/>
      <c r="AJ153" s="46"/>
      <c r="AK153" s="46"/>
      <c r="AL153" s="46"/>
    </row>
    <row r="154">
      <c r="A154" s="50"/>
      <c r="B154" s="46"/>
      <c r="C154" s="46"/>
      <c r="D154" s="46"/>
      <c r="E154" s="70"/>
      <c r="F154" s="50"/>
      <c r="G154" s="50"/>
      <c r="H154" s="50"/>
      <c r="I154" s="50"/>
      <c r="J154" s="102"/>
      <c r="K154" s="46"/>
      <c r="L154" s="46"/>
      <c r="M154" s="46"/>
      <c r="N154" s="46"/>
      <c r="O154" s="46"/>
      <c r="P154" s="46"/>
      <c r="Q154" s="46"/>
      <c r="R154" s="46"/>
      <c r="S154" s="46"/>
      <c r="T154" s="46"/>
      <c r="U154" s="46"/>
      <c r="V154" s="46"/>
      <c r="W154" s="46"/>
      <c r="X154" s="46"/>
      <c r="Y154" s="46"/>
      <c r="Z154" s="46"/>
      <c r="AA154" s="46"/>
      <c r="AB154" s="46"/>
      <c r="AC154" s="46"/>
      <c r="AD154" s="46"/>
      <c r="AE154" s="46"/>
      <c r="AF154" s="46"/>
      <c r="AG154" s="46"/>
      <c r="AH154" s="46"/>
      <c r="AI154" s="46"/>
      <c r="AJ154" s="46"/>
      <c r="AK154" s="46"/>
      <c r="AL154" s="46"/>
    </row>
    <row r="155">
      <c r="A155" s="50"/>
      <c r="B155" s="46"/>
      <c r="C155" s="46"/>
      <c r="D155" s="46"/>
      <c r="E155" s="70"/>
      <c r="F155" s="50"/>
      <c r="G155" s="50"/>
      <c r="H155" s="50"/>
      <c r="I155" s="50"/>
      <c r="J155" s="102"/>
      <c r="K155" s="46"/>
      <c r="L155" s="46"/>
      <c r="M155" s="46"/>
      <c r="N155" s="46"/>
      <c r="O155" s="46"/>
      <c r="P155" s="46"/>
      <c r="Q155" s="46"/>
      <c r="R155" s="46"/>
      <c r="S155" s="46"/>
      <c r="T155" s="46"/>
      <c r="U155" s="46"/>
      <c r="V155" s="46"/>
      <c r="W155" s="46"/>
      <c r="X155" s="46"/>
      <c r="Y155" s="46"/>
      <c r="Z155" s="46"/>
      <c r="AA155" s="46"/>
      <c r="AB155" s="46"/>
      <c r="AC155" s="46"/>
      <c r="AD155" s="46"/>
      <c r="AE155" s="46"/>
      <c r="AF155" s="46"/>
      <c r="AG155" s="46"/>
      <c r="AH155" s="46"/>
      <c r="AI155" s="46"/>
      <c r="AJ155" s="46"/>
      <c r="AK155" s="46"/>
      <c r="AL155" s="46"/>
    </row>
    <row r="156">
      <c r="A156" s="50"/>
      <c r="B156" s="46"/>
      <c r="C156" s="46"/>
      <c r="D156" s="46"/>
      <c r="E156" s="70"/>
      <c r="F156" s="50"/>
      <c r="G156" s="50"/>
      <c r="H156" s="50"/>
      <c r="I156" s="50"/>
      <c r="J156" s="102"/>
      <c r="K156" s="46"/>
      <c r="L156" s="46"/>
      <c r="M156" s="46"/>
      <c r="N156" s="46"/>
      <c r="O156" s="46"/>
      <c r="P156" s="46"/>
      <c r="Q156" s="46"/>
      <c r="R156" s="46"/>
      <c r="S156" s="46"/>
      <c r="T156" s="46"/>
      <c r="U156" s="46"/>
      <c r="V156" s="46"/>
      <c r="W156" s="46"/>
      <c r="X156" s="46"/>
      <c r="Y156" s="46"/>
      <c r="Z156" s="46"/>
      <c r="AA156" s="46"/>
      <c r="AB156" s="46"/>
      <c r="AC156" s="46"/>
      <c r="AD156" s="46"/>
      <c r="AE156" s="46"/>
      <c r="AF156" s="46"/>
      <c r="AG156" s="46"/>
      <c r="AH156" s="46"/>
      <c r="AI156" s="46"/>
      <c r="AJ156" s="46"/>
      <c r="AK156" s="46"/>
      <c r="AL156" s="46"/>
    </row>
    <row r="157">
      <c r="A157" s="50"/>
      <c r="B157" s="46"/>
      <c r="C157" s="46"/>
      <c r="D157" s="46"/>
      <c r="E157" s="70"/>
      <c r="F157" s="50"/>
      <c r="G157" s="50"/>
      <c r="H157" s="50"/>
      <c r="I157" s="50"/>
      <c r="J157" s="102"/>
      <c r="K157" s="46"/>
      <c r="L157" s="46"/>
      <c r="M157" s="46"/>
      <c r="N157" s="46"/>
      <c r="O157" s="46"/>
      <c r="P157" s="46"/>
      <c r="Q157" s="46"/>
      <c r="R157" s="46"/>
      <c r="S157" s="46"/>
      <c r="T157" s="46"/>
      <c r="U157" s="46"/>
      <c r="V157" s="46"/>
      <c r="W157" s="46"/>
      <c r="X157" s="46"/>
      <c r="Y157" s="46"/>
      <c r="Z157" s="46"/>
      <c r="AA157" s="46"/>
      <c r="AB157" s="46"/>
      <c r="AC157" s="46"/>
      <c r="AD157" s="46"/>
      <c r="AE157" s="46"/>
      <c r="AF157" s="46"/>
      <c r="AG157" s="46"/>
      <c r="AH157" s="46"/>
      <c r="AI157" s="46"/>
      <c r="AJ157" s="46"/>
      <c r="AK157" s="46"/>
      <c r="AL157" s="46"/>
    </row>
    <row r="158">
      <c r="A158" s="50"/>
      <c r="B158" s="46"/>
      <c r="C158" s="46"/>
      <c r="D158" s="46"/>
      <c r="E158" s="70"/>
      <c r="F158" s="50"/>
      <c r="G158" s="50"/>
      <c r="H158" s="50"/>
      <c r="I158" s="50"/>
      <c r="J158" s="102"/>
      <c r="K158" s="46"/>
      <c r="L158" s="46"/>
      <c r="M158" s="46"/>
      <c r="N158" s="46"/>
      <c r="O158" s="46"/>
      <c r="P158" s="46"/>
      <c r="Q158" s="46"/>
      <c r="R158" s="46"/>
      <c r="S158" s="46"/>
      <c r="T158" s="46"/>
      <c r="U158" s="46"/>
      <c r="V158" s="46"/>
      <c r="W158" s="46"/>
      <c r="X158" s="46"/>
      <c r="Y158" s="46"/>
      <c r="Z158" s="46"/>
      <c r="AA158" s="46"/>
      <c r="AB158" s="46"/>
      <c r="AC158" s="46"/>
      <c r="AD158" s="46"/>
      <c r="AE158" s="46"/>
      <c r="AF158" s="46"/>
      <c r="AG158" s="46"/>
      <c r="AH158" s="46"/>
      <c r="AI158" s="46"/>
      <c r="AJ158" s="46"/>
      <c r="AK158" s="46"/>
      <c r="AL158" s="46"/>
    </row>
    <row r="159">
      <c r="A159" s="50"/>
      <c r="B159" s="46"/>
      <c r="C159" s="46"/>
      <c r="D159" s="46"/>
      <c r="E159" s="70"/>
      <c r="F159" s="50"/>
      <c r="G159" s="50"/>
      <c r="H159" s="50"/>
      <c r="I159" s="50"/>
      <c r="J159" s="102"/>
      <c r="K159" s="46"/>
      <c r="L159" s="46"/>
      <c r="M159" s="46"/>
      <c r="N159" s="46"/>
      <c r="O159" s="46"/>
      <c r="P159" s="46"/>
      <c r="Q159" s="46"/>
      <c r="R159" s="46"/>
      <c r="S159" s="46"/>
      <c r="T159" s="46"/>
      <c r="U159" s="46"/>
      <c r="V159" s="46"/>
      <c r="W159" s="46"/>
      <c r="X159" s="46"/>
      <c r="Y159" s="46"/>
      <c r="Z159" s="46"/>
      <c r="AA159" s="46"/>
      <c r="AB159" s="46"/>
      <c r="AC159" s="46"/>
      <c r="AD159" s="46"/>
      <c r="AE159" s="46"/>
      <c r="AF159" s="46"/>
      <c r="AG159" s="46"/>
      <c r="AH159" s="46"/>
      <c r="AI159" s="46"/>
      <c r="AJ159" s="46"/>
      <c r="AK159" s="46"/>
      <c r="AL159" s="46"/>
    </row>
    <row r="160">
      <c r="A160" s="50"/>
      <c r="B160" s="46"/>
      <c r="C160" s="46"/>
      <c r="D160" s="46"/>
      <c r="E160" s="70"/>
      <c r="F160" s="50"/>
      <c r="G160" s="50"/>
      <c r="H160" s="50"/>
      <c r="I160" s="50"/>
      <c r="J160" s="102"/>
      <c r="K160" s="46"/>
      <c r="L160" s="46"/>
      <c r="M160" s="46"/>
      <c r="N160" s="46"/>
      <c r="O160" s="46"/>
      <c r="P160" s="46"/>
      <c r="Q160" s="46"/>
      <c r="R160" s="46"/>
      <c r="S160" s="46"/>
      <c r="T160" s="46"/>
      <c r="U160" s="46"/>
      <c r="V160" s="46"/>
      <c r="W160" s="46"/>
      <c r="X160" s="46"/>
      <c r="Y160" s="46"/>
      <c r="Z160" s="46"/>
      <c r="AA160" s="46"/>
      <c r="AB160" s="46"/>
      <c r="AC160" s="46"/>
      <c r="AD160" s="46"/>
      <c r="AE160" s="46"/>
      <c r="AF160" s="46"/>
      <c r="AG160" s="46"/>
      <c r="AH160" s="46"/>
      <c r="AI160" s="46"/>
      <c r="AJ160" s="46"/>
      <c r="AK160" s="46"/>
      <c r="AL160" s="46"/>
    </row>
    <row r="161">
      <c r="A161" s="50"/>
      <c r="B161" s="46"/>
      <c r="C161" s="46"/>
      <c r="D161" s="46"/>
      <c r="E161" s="70"/>
      <c r="F161" s="50"/>
      <c r="G161" s="50"/>
      <c r="H161" s="50"/>
      <c r="I161" s="50"/>
      <c r="J161" s="102"/>
      <c r="K161" s="46"/>
      <c r="L161" s="46"/>
      <c r="M161" s="46"/>
      <c r="N161" s="46"/>
      <c r="O161" s="46"/>
      <c r="P161" s="46"/>
      <c r="Q161" s="46"/>
      <c r="R161" s="46"/>
      <c r="S161" s="46"/>
      <c r="T161" s="46"/>
      <c r="U161" s="46"/>
      <c r="V161" s="46"/>
      <c r="W161" s="46"/>
      <c r="X161" s="46"/>
      <c r="Y161" s="46"/>
      <c r="Z161" s="46"/>
      <c r="AA161" s="46"/>
      <c r="AB161" s="46"/>
      <c r="AC161" s="46"/>
      <c r="AD161" s="46"/>
      <c r="AE161" s="46"/>
      <c r="AF161" s="46"/>
      <c r="AG161" s="46"/>
      <c r="AH161" s="46"/>
      <c r="AI161" s="46"/>
      <c r="AJ161" s="46"/>
      <c r="AK161" s="46"/>
      <c r="AL161" s="46"/>
    </row>
    <row r="162">
      <c r="A162" s="50"/>
      <c r="B162" s="46"/>
      <c r="C162" s="46"/>
      <c r="D162" s="46"/>
      <c r="E162" s="70"/>
      <c r="F162" s="50"/>
      <c r="G162" s="50"/>
      <c r="H162" s="50"/>
      <c r="I162" s="50"/>
      <c r="J162" s="102"/>
      <c r="K162" s="46"/>
      <c r="L162" s="46"/>
      <c r="M162" s="46"/>
      <c r="N162" s="46"/>
      <c r="O162" s="46"/>
      <c r="P162" s="46"/>
      <c r="Q162" s="46"/>
      <c r="R162" s="46"/>
      <c r="S162" s="46"/>
      <c r="T162" s="46"/>
      <c r="U162" s="46"/>
      <c r="V162" s="46"/>
      <c r="W162" s="46"/>
      <c r="X162" s="46"/>
      <c r="Y162" s="46"/>
      <c r="Z162" s="46"/>
      <c r="AA162" s="46"/>
      <c r="AB162" s="46"/>
      <c r="AC162" s="46"/>
      <c r="AD162" s="46"/>
      <c r="AE162" s="46"/>
      <c r="AF162" s="46"/>
      <c r="AG162" s="46"/>
      <c r="AH162" s="46"/>
      <c r="AI162" s="46"/>
      <c r="AJ162" s="46"/>
      <c r="AK162" s="46"/>
      <c r="AL162" s="46"/>
    </row>
    <row r="163">
      <c r="A163" s="50"/>
      <c r="B163" s="46"/>
      <c r="C163" s="46"/>
      <c r="D163" s="46"/>
      <c r="E163" s="70"/>
      <c r="F163" s="50"/>
      <c r="G163" s="50"/>
      <c r="H163" s="50"/>
      <c r="I163" s="50"/>
      <c r="J163" s="102"/>
      <c r="K163" s="46"/>
      <c r="L163" s="46"/>
      <c r="M163" s="46"/>
      <c r="N163" s="46"/>
      <c r="O163" s="46"/>
      <c r="P163" s="46"/>
      <c r="Q163" s="46"/>
      <c r="R163" s="46"/>
      <c r="S163" s="46"/>
      <c r="T163" s="46"/>
      <c r="U163" s="46"/>
      <c r="V163" s="46"/>
      <c r="W163" s="46"/>
      <c r="X163" s="46"/>
      <c r="Y163" s="46"/>
      <c r="Z163" s="46"/>
      <c r="AA163" s="46"/>
      <c r="AB163" s="46"/>
      <c r="AC163" s="46"/>
      <c r="AD163" s="46"/>
      <c r="AE163" s="46"/>
      <c r="AF163" s="46"/>
      <c r="AG163" s="46"/>
      <c r="AH163" s="46"/>
      <c r="AI163" s="46"/>
      <c r="AJ163" s="46"/>
      <c r="AK163" s="46"/>
      <c r="AL163" s="46"/>
    </row>
    <row r="164">
      <c r="A164" s="50"/>
      <c r="B164" s="46"/>
      <c r="C164" s="46"/>
      <c r="D164" s="46"/>
      <c r="E164" s="70"/>
      <c r="F164" s="50"/>
      <c r="G164" s="50"/>
      <c r="H164" s="50"/>
      <c r="I164" s="50"/>
      <c r="J164" s="102"/>
      <c r="K164" s="46"/>
      <c r="L164" s="46"/>
      <c r="M164" s="46"/>
      <c r="N164" s="46"/>
      <c r="O164" s="46"/>
      <c r="P164" s="46"/>
      <c r="Q164" s="46"/>
      <c r="R164" s="46"/>
      <c r="S164" s="46"/>
      <c r="T164" s="46"/>
      <c r="U164" s="46"/>
      <c r="V164" s="46"/>
      <c r="W164" s="46"/>
      <c r="X164" s="46"/>
      <c r="Y164" s="46"/>
      <c r="Z164" s="46"/>
      <c r="AA164" s="46"/>
      <c r="AB164" s="46"/>
      <c r="AC164" s="46"/>
      <c r="AD164" s="46"/>
      <c r="AE164" s="46"/>
      <c r="AF164" s="46"/>
      <c r="AG164" s="46"/>
      <c r="AH164" s="46"/>
      <c r="AI164" s="46"/>
      <c r="AJ164" s="46"/>
      <c r="AK164" s="46"/>
      <c r="AL164" s="46"/>
    </row>
    <row r="165">
      <c r="A165" s="50"/>
      <c r="B165" s="46"/>
      <c r="C165" s="46"/>
      <c r="D165" s="46"/>
      <c r="E165" s="70"/>
      <c r="F165" s="50"/>
      <c r="G165" s="50"/>
      <c r="H165" s="50"/>
      <c r="I165" s="50"/>
      <c r="J165" s="102"/>
      <c r="K165" s="46"/>
      <c r="L165" s="46"/>
      <c r="M165" s="46"/>
      <c r="N165" s="46"/>
      <c r="O165" s="46"/>
      <c r="P165" s="46"/>
      <c r="Q165" s="46"/>
      <c r="R165" s="46"/>
      <c r="S165" s="46"/>
      <c r="T165" s="46"/>
      <c r="U165" s="46"/>
      <c r="V165" s="46"/>
      <c r="W165" s="46"/>
      <c r="X165" s="46"/>
      <c r="Y165" s="46"/>
      <c r="Z165" s="46"/>
      <c r="AA165" s="46"/>
      <c r="AB165" s="46"/>
      <c r="AC165" s="46"/>
      <c r="AD165" s="46"/>
      <c r="AE165" s="46"/>
      <c r="AF165" s="46"/>
      <c r="AG165" s="46"/>
      <c r="AH165" s="46"/>
      <c r="AI165" s="46"/>
      <c r="AJ165" s="46"/>
      <c r="AK165" s="46"/>
      <c r="AL165" s="46"/>
    </row>
    <row r="166">
      <c r="A166" s="50"/>
      <c r="B166" s="46"/>
      <c r="C166" s="46"/>
      <c r="D166" s="46"/>
      <c r="E166" s="70"/>
      <c r="F166" s="50"/>
      <c r="G166" s="50"/>
      <c r="H166" s="50"/>
      <c r="I166" s="50"/>
      <c r="J166" s="102"/>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c r="AH166" s="46"/>
      <c r="AI166" s="46"/>
      <c r="AJ166" s="46"/>
      <c r="AK166" s="46"/>
      <c r="AL166" s="46"/>
    </row>
    <row r="167">
      <c r="A167" s="50"/>
      <c r="B167" s="46"/>
      <c r="C167" s="46"/>
      <c r="D167" s="46"/>
      <c r="E167" s="70"/>
      <c r="F167" s="50"/>
      <c r="G167" s="50"/>
      <c r="H167" s="50"/>
      <c r="I167" s="50"/>
      <c r="J167" s="102"/>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c r="AH167" s="46"/>
      <c r="AI167" s="46"/>
      <c r="AJ167" s="46"/>
      <c r="AK167" s="46"/>
      <c r="AL167" s="46"/>
    </row>
    <row r="168">
      <c r="A168" s="50"/>
      <c r="B168" s="46"/>
      <c r="C168" s="46"/>
      <c r="D168" s="46"/>
      <c r="E168" s="70"/>
      <c r="F168" s="50"/>
      <c r="G168" s="50"/>
      <c r="H168" s="50"/>
      <c r="I168" s="50"/>
      <c r="J168" s="102"/>
      <c r="K168" s="46"/>
      <c r="L168" s="46"/>
      <c r="M168" s="46"/>
      <c r="N168" s="46"/>
      <c r="O168" s="46"/>
      <c r="P168" s="46"/>
      <c r="Q168" s="46"/>
      <c r="R168" s="46"/>
      <c r="S168" s="46"/>
      <c r="T168" s="46"/>
      <c r="U168" s="46"/>
      <c r="V168" s="46"/>
      <c r="W168" s="46"/>
      <c r="X168" s="46"/>
      <c r="Y168" s="46"/>
      <c r="Z168" s="46"/>
      <c r="AA168" s="46"/>
      <c r="AB168" s="46"/>
      <c r="AC168" s="46"/>
      <c r="AD168" s="46"/>
      <c r="AE168" s="46"/>
      <c r="AF168" s="46"/>
      <c r="AG168" s="46"/>
      <c r="AH168" s="46"/>
      <c r="AI168" s="46"/>
      <c r="AJ168" s="46"/>
      <c r="AK168" s="46"/>
      <c r="AL168" s="46"/>
    </row>
    <row r="169">
      <c r="A169" s="50"/>
      <c r="B169" s="46"/>
      <c r="C169" s="46"/>
      <c r="D169" s="46"/>
      <c r="E169" s="70"/>
      <c r="F169" s="50"/>
      <c r="G169" s="50"/>
      <c r="H169" s="50"/>
      <c r="I169" s="50"/>
      <c r="J169" s="102"/>
      <c r="K169" s="46"/>
      <c r="L169" s="46"/>
      <c r="M169" s="46"/>
      <c r="N169" s="46"/>
      <c r="O169" s="46"/>
      <c r="P169" s="46"/>
      <c r="Q169" s="46"/>
      <c r="R169" s="46"/>
      <c r="S169" s="46"/>
      <c r="T169" s="46"/>
      <c r="U169" s="46"/>
      <c r="V169" s="46"/>
      <c r="W169" s="46"/>
      <c r="X169" s="46"/>
      <c r="Y169" s="46"/>
      <c r="Z169" s="46"/>
      <c r="AA169" s="46"/>
      <c r="AB169" s="46"/>
      <c r="AC169" s="46"/>
      <c r="AD169" s="46"/>
      <c r="AE169" s="46"/>
      <c r="AF169" s="46"/>
      <c r="AG169" s="46"/>
      <c r="AH169" s="46"/>
      <c r="AI169" s="46"/>
      <c r="AJ169" s="46"/>
      <c r="AK169" s="46"/>
      <c r="AL169" s="46"/>
    </row>
    <row r="170">
      <c r="A170" s="50"/>
      <c r="B170" s="46"/>
      <c r="C170" s="46"/>
      <c r="D170" s="46"/>
      <c r="E170" s="70"/>
      <c r="F170" s="50"/>
      <c r="G170" s="50"/>
      <c r="H170" s="50"/>
      <c r="I170" s="50"/>
      <c r="J170" s="102"/>
      <c r="K170" s="46"/>
      <c r="L170" s="46"/>
      <c r="M170" s="46"/>
      <c r="N170" s="46"/>
      <c r="O170" s="46"/>
      <c r="P170" s="46"/>
      <c r="Q170" s="46"/>
      <c r="R170" s="46"/>
      <c r="S170" s="46"/>
      <c r="T170" s="46"/>
      <c r="U170" s="46"/>
      <c r="V170" s="46"/>
      <c r="W170" s="46"/>
      <c r="X170" s="46"/>
      <c r="Y170" s="46"/>
      <c r="Z170" s="46"/>
      <c r="AA170" s="46"/>
      <c r="AB170" s="46"/>
      <c r="AC170" s="46"/>
      <c r="AD170" s="46"/>
      <c r="AE170" s="46"/>
      <c r="AF170" s="46"/>
      <c r="AG170" s="46"/>
      <c r="AH170" s="46"/>
      <c r="AI170" s="46"/>
      <c r="AJ170" s="46"/>
      <c r="AK170" s="46"/>
      <c r="AL170" s="46"/>
    </row>
    <row r="171">
      <c r="A171" s="50"/>
      <c r="B171" s="46"/>
      <c r="C171" s="46"/>
      <c r="D171" s="46"/>
      <c r="E171" s="70"/>
      <c r="F171" s="50"/>
      <c r="G171" s="50"/>
      <c r="H171" s="50"/>
      <c r="I171" s="50"/>
      <c r="J171" s="102"/>
      <c r="K171" s="46"/>
      <c r="L171" s="46"/>
      <c r="M171" s="46"/>
      <c r="N171" s="46"/>
      <c r="O171" s="46"/>
      <c r="P171" s="46"/>
      <c r="Q171" s="46"/>
      <c r="R171" s="46"/>
      <c r="S171" s="46"/>
      <c r="T171" s="46"/>
      <c r="U171" s="46"/>
      <c r="V171" s="46"/>
      <c r="W171" s="46"/>
      <c r="X171" s="46"/>
      <c r="Y171" s="46"/>
      <c r="Z171" s="46"/>
      <c r="AA171" s="46"/>
      <c r="AB171" s="46"/>
      <c r="AC171" s="46"/>
      <c r="AD171" s="46"/>
      <c r="AE171" s="46"/>
      <c r="AF171" s="46"/>
      <c r="AG171" s="46"/>
      <c r="AH171" s="46"/>
      <c r="AI171" s="46"/>
      <c r="AJ171" s="46"/>
      <c r="AK171" s="46"/>
      <c r="AL171" s="46"/>
    </row>
    <row r="172">
      <c r="A172" s="50"/>
      <c r="B172" s="46"/>
      <c r="C172" s="46"/>
      <c r="D172" s="46"/>
      <c r="E172" s="70"/>
      <c r="F172" s="50"/>
      <c r="G172" s="50"/>
      <c r="H172" s="50"/>
      <c r="I172" s="50"/>
      <c r="J172" s="102"/>
      <c r="K172" s="46"/>
      <c r="L172" s="46"/>
      <c r="M172" s="46"/>
      <c r="N172" s="46"/>
      <c r="O172" s="46"/>
      <c r="P172" s="46"/>
      <c r="Q172" s="46"/>
      <c r="R172" s="46"/>
      <c r="S172" s="46"/>
      <c r="T172" s="46"/>
      <c r="U172" s="46"/>
      <c r="V172" s="46"/>
      <c r="W172" s="46"/>
      <c r="X172" s="46"/>
      <c r="Y172" s="46"/>
      <c r="Z172" s="46"/>
      <c r="AA172" s="46"/>
      <c r="AB172" s="46"/>
      <c r="AC172" s="46"/>
      <c r="AD172" s="46"/>
      <c r="AE172" s="46"/>
      <c r="AF172" s="46"/>
      <c r="AG172" s="46"/>
      <c r="AH172" s="46"/>
      <c r="AI172" s="46"/>
      <c r="AJ172" s="46"/>
      <c r="AK172" s="46"/>
      <c r="AL172" s="46"/>
    </row>
    <row r="173">
      <c r="A173" s="50"/>
      <c r="B173" s="46"/>
      <c r="C173" s="46"/>
      <c r="D173" s="46"/>
      <c r="E173" s="70"/>
      <c r="F173" s="50"/>
      <c r="G173" s="50"/>
      <c r="H173" s="50"/>
      <c r="I173" s="50"/>
      <c r="J173" s="102"/>
      <c r="K173" s="46"/>
      <c r="L173" s="46"/>
      <c r="M173" s="46"/>
      <c r="N173" s="46"/>
      <c r="O173" s="46"/>
      <c r="P173" s="46"/>
      <c r="Q173" s="46"/>
      <c r="R173" s="46"/>
      <c r="S173" s="46"/>
      <c r="T173" s="46"/>
      <c r="U173" s="46"/>
      <c r="V173" s="46"/>
      <c r="W173" s="46"/>
      <c r="X173" s="46"/>
      <c r="Y173" s="46"/>
      <c r="Z173" s="46"/>
      <c r="AA173" s="46"/>
      <c r="AB173" s="46"/>
      <c r="AC173" s="46"/>
      <c r="AD173" s="46"/>
      <c r="AE173" s="46"/>
      <c r="AF173" s="46"/>
      <c r="AG173" s="46"/>
      <c r="AH173" s="46"/>
      <c r="AI173" s="46"/>
      <c r="AJ173" s="46"/>
      <c r="AK173" s="46"/>
      <c r="AL173" s="46"/>
    </row>
    <row r="174">
      <c r="A174" s="50"/>
      <c r="B174" s="46"/>
      <c r="C174" s="46"/>
      <c r="D174" s="46"/>
      <c r="E174" s="70"/>
      <c r="F174" s="50"/>
      <c r="G174" s="50"/>
      <c r="H174" s="50"/>
      <c r="I174" s="50"/>
      <c r="J174" s="102"/>
      <c r="K174" s="46"/>
      <c r="L174" s="46"/>
      <c r="M174" s="46"/>
      <c r="N174" s="46"/>
      <c r="O174" s="46"/>
      <c r="P174" s="46"/>
      <c r="Q174" s="46"/>
      <c r="R174" s="46"/>
      <c r="S174" s="46"/>
      <c r="T174" s="46"/>
      <c r="U174" s="46"/>
      <c r="V174" s="46"/>
      <c r="W174" s="46"/>
      <c r="X174" s="46"/>
      <c r="Y174" s="46"/>
      <c r="Z174" s="46"/>
      <c r="AA174" s="46"/>
      <c r="AB174" s="46"/>
      <c r="AC174" s="46"/>
      <c r="AD174" s="46"/>
      <c r="AE174" s="46"/>
      <c r="AF174" s="46"/>
      <c r="AG174" s="46"/>
      <c r="AH174" s="46"/>
      <c r="AI174" s="46"/>
      <c r="AJ174" s="46"/>
      <c r="AK174" s="46"/>
      <c r="AL174" s="46"/>
    </row>
    <row r="175">
      <c r="A175" s="50"/>
      <c r="B175" s="46"/>
      <c r="C175" s="46"/>
      <c r="D175" s="46"/>
      <c r="E175" s="70"/>
      <c r="F175" s="50"/>
      <c r="G175" s="50"/>
      <c r="H175" s="50"/>
      <c r="I175" s="50"/>
      <c r="J175" s="102"/>
      <c r="K175" s="46"/>
      <c r="L175" s="46"/>
      <c r="M175" s="46"/>
      <c r="N175" s="46"/>
      <c r="O175" s="46"/>
      <c r="P175" s="46"/>
      <c r="Q175" s="46"/>
      <c r="R175" s="46"/>
      <c r="S175" s="46"/>
      <c r="T175" s="46"/>
      <c r="U175" s="46"/>
      <c r="V175" s="46"/>
      <c r="W175" s="46"/>
      <c r="X175" s="46"/>
      <c r="Y175" s="46"/>
      <c r="Z175" s="46"/>
      <c r="AA175" s="46"/>
      <c r="AB175" s="46"/>
      <c r="AC175" s="46"/>
      <c r="AD175" s="46"/>
      <c r="AE175" s="46"/>
      <c r="AF175" s="46"/>
      <c r="AG175" s="46"/>
      <c r="AH175" s="46"/>
      <c r="AI175" s="46"/>
      <c r="AJ175" s="46"/>
      <c r="AK175" s="46"/>
      <c r="AL175" s="46"/>
    </row>
    <row r="176">
      <c r="A176" s="50"/>
      <c r="B176" s="46"/>
      <c r="C176" s="46"/>
      <c r="D176" s="46"/>
      <c r="E176" s="70"/>
      <c r="F176" s="50"/>
      <c r="G176" s="50"/>
      <c r="H176" s="50"/>
      <c r="I176" s="50"/>
      <c r="J176" s="102"/>
      <c r="K176" s="46"/>
      <c r="L176" s="46"/>
      <c r="M176" s="46"/>
      <c r="N176" s="46"/>
      <c r="O176" s="46"/>
      <c r="P176" s="46"/>
      <c r="Q176" s="46"/>
      <c r="R176" s="46"/>
      <c r="S176" s="46"/>
      <c r="T176" s="46"/>
      <c r="U176" s="46"/>
      <c r="V176" s="46"/>
      <c r="W176" s="46"/>
      <c r="X176" s="46"/>
      <c r="Y176" s="46"/>
      <c r="Z176" s="46"/>
      <c r="AA176" s="46"/>
      <c r="AB176" s="46"/>
      <c r="AC176" s="46"/>
      <c r="AD176" s="46"/>
      <c r="AE176" s="46"/>
      <c r="AF176" s="46"/>
      <c r="AG176" s="46"/>
      <c r="AH176" s="46"/>
      <c r="AI176" s="46"/>
      <c r="AJ176" s="46"/>
      <c r="AK176" s="46"/>
      <c r="AL176" s="46"/>
    </row>
    <row r="177">
      <c r="A177" s="50"/>
      <c r="B177" s="46"/>
      <c r="C177" s="46"/>
      <c r="D177" s="46"/>
      <c r="E177" s="70"/>
      <c r="F177" s="50"/>
      <c r="G177" s="50"/>
      <c r="H177" s="50"/>
      <c r="I177" s="50"/>
      <c r="J177" s="102"/>
      <c r="K177" s="46"/>
      <c r="L177" s="46"/>
      <c r="M177" s="46"/>
      <c r="N177" s="46"/>
      <c r="O177" s="46"/>
      <c r="P177" s="46"/>
      <c r="Q177" s="46"/>
      <c r="R177" s="46"/>
      <c r="S177" s="46"/>
      <c r="T177" s="46"/>
      <c r="U177" s="46"/>
      <c r="V177" s="46"/>
      <c r="W177" s="46"/>
      <c r="X177" s="46"/>
      <c r="Y177" s="46"/>
      <c r="Z177" s="46"/>
      <c r="AA177" s="46"/>
      <c r="AB177" s="46"/>
      <c r="AC177" s="46"/>
      <c r="AD177" s="46"/>
      <c r="AE177" s="46"/>
      <c r="AF177" s="46"/>
      <c r="AG177" s="46"/>
      <c r="AH177" s="46"/>
      <c r="AI177" s="46"/>
      <c r="AJ177" s="46"/>
      <c r="AK177" s="46"/>
      <c r="AL177" s="46"/>
    </row>
    <row r="178">
      <c r="A178" s="50"/>
      <c r="B178" s="46"/>
      <c r="C178" s="46"/>
      <c r="D178" s="46"/>
      <c r="E178" s="70"/>
      <c r="F178" s="50"/>
      <c r="G178" s="50"/>
      <c r="H178" s="50"/>
      <c r="I178" s="50"/>
      <c r="J178" s="102"/>
      <c r="K178" s="46"/>
      <c r="L178" s="46"/>
      <c r="M178" s="46"/>
      <c r="N178" s="46"/>
      <c r="O178" s="46"/>
      <c r="P178" s="46"/>
      <c r="Q178" s="46"/>
      <c r="R178" s="46"/>
      <c r="S178" s="46"/>
      <c r="T178" s="46"/>
      <c r="U178" s="46"/>
      <c r="V178" s="46"/>
      <c r="W178" s="46"/>
      <c r="X178" s="46"/>
      <c r="Y178" s="46"/>
      <c r="Z178" s="46"/>
      <c r="AA178" s="46"/>
      <c r="AB178" s="46"/>
      <c r="AC178" s="46"/>
      <c r="AD178" s="46"/>
      <c r="AE178" s="46"/>
      <c r="AF178" s="46"/>
      <c r="AG178" s="46"/>
      <c r="AH178" s="46"/>
      <c r="AI178" s="46"/>
      <c r="AJ178" s="46"/>
      <c r="AK178" s="46"/>
      <c r="AL178" s="46"/>
    </row>
    <row r="179">
      <c r="A179" s="50"/>
      <c r="B179" s="46"/>
      <c r="C179" s="46"/>
      <c r="D179" s="46"/>
      <c r="E179" s="70"/>
      <c r="F179" s="50"/>
      <c r="G179" s="50"/>
      <c r="H179" s="50"/>
      <c r="I179" s="50"/>
      <c r="J179" s="102"/>
      <c r="K179" s="46"/>
      <c r="L179" s="46"/>
      <c r="M179" s="46"/>
      <c r="N179" s="46"/>
      <c r="O179" s="46"/>
      <c r="P179" s="46"/>
      <c r="Q179" s="46"/>
      <c r="R179" s="46"/>
      <c r="S179" s="46"/>
      <c r="T179" s="46"/>
      <c r="U179" s="46"/>
      <c r="V179" s="46"/>
      <c r="W179" s="46"/>
      <c r="X179" s="46"/>
      <c r="Y179" s="46"/>
      <c r="Z179" s="46"/>
      <c r="AA179" s="46"/>
      <c r="AB179" s="46"/>
      <c r="AC179" s="46"/>
      <c r="AD179" s="46"/>
      <c r="AE179" s="46"/>
      <c r="AF179" s="46"/>
      <c r="AG179" s="46"/>
      <c r="AH179" s="46"/>
      <c r="AI179" s="46"/>
      <c r="AJ179" s="46"/>
      <c r="AK179" s="46"/>
      <c r="AL179" s="46"/>
    </row>
    <row r="180">
      <c r="A180" s="50"/>
      <c r="B180" s="46"/>
      <c r="C180" s="46"/>
      <c r="D180" s="46"/>
      <c r="E180" s="70"/>
      <c r="F180" s="50"/>
      <c r="G180" s="50"/>
      <c r="H180" s="50"/>
      <c r="I180" s="50"/>
      <c r="J180" s="102"/>
      <c r="K180" s="46"/>
      <c r="L180" s="46"/>
      <c r="M180" s="46"/>
      <c r="N180" s="46"/>
      <c r="O180" s="46"/>
      <c r="P180" s="46"/>
      <c r="Q180" s="46"/>
      <c r="R180" s="46"/>
      <c r="S180" s="46"/>
      <c r="T180" s="46"/>
      <c r="U180" s="46"/>
      <c r="V180" s="46"/>
      <c r="W180" s="46"/>
      <c r="X180" s="46"/>
      <c r="Y180" s="46"/>
      <c r="Z180" s="46"/>
      <c r="AA180" s="46"/>
      <c r="AB180" s="46"/>
      <c r="AC180" s="46"/>
      <c r="AD180" s="46"/>
      <c r="AE180" s="46"/>
      <c r="AF180" s="46"/>
      <c r="AG180" s="46"/>
      <c r="AH180" s="46"/>
      <c r="AI180" s="46"/>
      <c r="AJ180" s="46"/>
      <c r="AK180" s="46"/>
      <c r="AL180" s="46"/>
    </row>
    <row r="181">
      <c r="A181" s="50"/>
      <c r="B181" s="46"/>
      <c r="C181" s="46"/>
      <c r="D181" s="46"/>
      <c r="E181" s="70"/>
      <c r="F181" s="50"/>
      <c r="G181" s="50"/>
      <c r="H181" s="50"/>
      <c r="I181" s="50"/>
      <c r="J181" s="102"/>
      <c r="K181" s="46"/>
      <c r="L181" s="46"/>
      <c r="M181" s="46"/>
      <c r="N181" s="46"/>
      <c r="O181" s="46"/>
      <c r="P181" s="46"/>
      <c r="Q181" s="46"/>
      <c r="R181" s="46"/>
      <c r="S181" s="46"/>
      <c r="T181" s="46"/>
      <c r="U181" s="46"/>
      <c r="V181" s="46"/>
      <c r="W181" s="46"/>
      <c r="X181" s="46"/>
      <c r="Y181" s="46"/>
      <c r="Z181" s="46"/>
      <c r="AA181" s="46"/>
      <c r="AB181" s="46"/>
      <c r="AC181" s="46"/>
      <c r="AD181" s="46"/>
      <c r="AE181" s="46"/>
      <c r="AF181" s="46"/>
      <c r="AG181" s="46"/>
      <c r="AH181" s="46"/>
      <c r="AI181" s="46"/>
      <c r="AJ181" s="46"/>
      <c r="AK181" s="46"/>
      <c r="AL181" s="46"/>
    </row>
    <row r="182">
      <c r="A182" s="50"/>
      <c r="B182" s="46"/>
      <c r="C182" s="46"/>
      <c r="D182" s="46"/>
      <c r="E182" s="70"/>
      <c r="F182" s="50"/>
      <c r="G182" s="50"/>
      <c r="H182" s="50"/>
      <c r="I182" s="50"/>
      <c r="J182" s="102"/>
      <c r="K182" s="46"/>
      <c r="L182" s="46"/>
      <c r="M182" s="46"/>
      <c r="N182" s="46"/>
      <c r="O182" s="46"/>
      <c r="P182" s="46"/>
      <c r="Q182" s="46"/>
      <c r="R182" s="46"/>
      <c r="S182" s="46"/>
      <c r="T182" s="46"/>
      <c r="U182" s="46"/>
      <c r="V182" s="46"/>
      <c r="W182" s="46"/>
      <c r="X182" s="46"/>
      <c r="Y182" s="46"/>
      <c r="Z182" s="46"/>
      <c r="AA182" s="46"/>
      <c r="AB182" s="46"/>
      <c r="AC182" s="46"/>
      <c r="AD182" s="46"/>
      <c r="AE182" s="46"/>
      <c r="AF182" s="46"/>
      <c r="AG182" s="46"/>
      <c r="AH182" s="46"/>
      <c r="AI182" s="46"/>
      <c r="AJ182" s="46"/>
      <c r="AK182" s="46"/>
      <c r="AL182" s="46"/>
    </row>
    <row r="183">
      <c r="A183" s="50"/>
      <c r="B183" s="46"/>
      <c r="C183" s="46"/>
      <c r="D183" s="46"/>
      <c r="E183" s="70"/>
      <c r="F183" s="50"/>
      <c r="G183" s="50"/>
      <c r="H183" s="50"/>
      <c r="I183" s="50"/>
      <c r="J183" s="102"/>
      <c r="K183" s="46"/>
      <c r="L183" s="46"/>
      <c r="M183" s="46"/>
      <c r="N183" s="46"/>
      <c r="O183" s="46"/>
      <c r="P183" s="46"/>
      <c r="Q183" s="46"/>
      <c r="R183" s="46"/>
      <c r="S183" s="46"/>
      <c r="T183" s="46"/>
      <c r="U183" s="46"/>
      <c r="V183" s="46"/>
      <c r="W183" s="46"/>
      <c r="X183" s="46"/>
      <c r="Y183" s="46"/>
      <c r="Z183" s="46"/>
      <c r="AA183" s="46"/>
      <c r="AB183" s="46"/>
      <c r="AC183" s="46"/>
      <c r="AD183" s="46"/>
      <c r="AE183" s="46"/>
      <c r="AF183" s="46"/>
      <c r="AG183" s="46"/>
      <c r="AH183" s="46"/>
      <c r="AI183" s="46"/>
      <c r="AJ183" s="46"/>
      <c r="AK183" s="46"/>
      <c r="AL183" s="46"/>
    </row>
    <row r="184">
      <c r="A184" s="50"/>
      <c r="B184" s="46"/>
      <c r="C184" s="46"/>
      <c r="D184" s="46"/>
      <c r="E184" s="70"/>
      <c r="F184" s="50"/>
      <c r="G184" s="50"/>
      <c r="H184" s="50"/>
      <c r="I184" s="50"/>
      <c r="J184" s="102"/>
      <c r="K184" s="46"/>
      <c r="L184" s="46"/>
      <c r="M184" s="46"/>
      <c r="N184" s="46"/>
      <c r="O184" s="46"/>
      <c r="P184" s="46"/>
      <c r="Q184" s="46"/>
      <c r="R184" s="46"/>
      <c r="S184" s="46"/>
      <c r="T184" s="46"/>
      <c r="U184" s="46"/>
      <c r="V184" s="46"/>
      <c r="W184" s="46"/>
      <c r="X184" s="46"/>
      <c r="Y184" s="46"/>
      <c r="Z184" s="46"/>
      <c r="AA184" s="46"/>
      <c r="AB184" s="46"/>
      <c r="AC184" s="46"/>
      <c r="AD184" s="46"/>
      <c r="AE184" s="46"/>
      <c r="AF184" s="46"/>
      <c r="AG184" s="46"/>
      <c r="AH184" s="46"/>
      <c r="AI184" s="46"/>
      <c r="AJ184" s="46"/>
      <c r="AK184" s="46"/>
      <c r="AL184" s="46"/>
    </row>
    <row r="185">
      <c r="A185" s="50"/>
      <c r="B185" s="46"/>
      <c r="C185" s="46"/>
      <c r="D185" s="46"/>
      <c r="E185" s="70"/>
      <c r="F185" s="50"/>
      <c r="G185" s="50"/>
      <c r="H185" s="50"/>
      <c r="I185" s="50"/>
      <c r="J185" s="102"/>
      <c r="K185" s="46"/>
      <c r="L185" s="46"/>
      <c r="M185" s="46"/>
      <c r="N185" s="46"/>
      <c r="O185" s="46"/>
      <c r="P185" s="46"/>
      <c r="Q185" s="46"/>
      <c r="R185" s="46"/>
      <c r="S185" s="46"/>
      <c r="T185" s="46"/>
      <c r="U185" s="46"/>
      <c r="V185" s="46"/>
      <c r="W185" s="46"/>
      <c r="X185" s="46"/>
      <c r="Y185" s="46"/>
      <c r="Z185" s="46"/>
      <c r="AA185" s="46"/>
      <c r="AB185" s="46"/>
      <c r="AC185" s="46"/>
      <c r="AD185" s="46"/>
      <c r="AE185" s="46"/>
      <c r="AF185" s="46"/>
      <c r="AG185" s="46"/>
      <c r="AH185" s="46"/>
      <c r="AI185" s="46"/>
      <c r="AJ185" s="46"/>
      <c r="AK185" s="46"/>
      <c r="AL185" s="46"/>
    </row>
    <row r="186">
      <c r="A186" s="50"/>
      <c r="B186" s="46"/>
      <c r="C186" s="46"/>
      <c r="D186" s="46"/>
      <c r="E186" s="70"/>
      <c r="F186" s="50"/>
      <c r="G186" s="50"/>
      <c r="H186" s="50"/>
      <c r="I186" s="50"/>
      <c r="J186" s="102"/>
      <c r="K186" s="46"/>
      <c r="L186" s="46"/>
      <c r="M186" s="46"/>
      <c r="N186" s="46"/>
      <c r="O186" s="46"/>
      <c r="P186" s="46"/>
      <c r="Q186" s="46"/>
      <c r="R186" s="46"/>
      <c r="S186" s="46"/>
      <c r="T186" s="46"/>
      <c r="U186" s="46"/>
      <c r="V186" s="46"/>
      <c r="W186" s="46"/>
      <c r="X186" s="46"/>
      <c r="Y186" s="46"/>
      <c r="Z186" s="46"/>
      <c r="AA186" s="46"/>
      <c r="AB186" s="46"/>
      <c r="AC186" s="46"/>
      <c r="AD186" s="46"/>
      <c r="AE186" s="46"/>
      <c r="AF186" s="46"/>
      <c r="AG186" s="46"/>
      <c r="AH186" s="46"/>
      <c r="AI186" s="46"/>
      <c r="AJ186" s="46"/>
      <c r="AK186" s="46"/>
      <c r="AL186" s="46"/>
    </row>
    <row r="187">
      <c r="A187" s="50"/>
      <c r="B187" s="46"/>
      <c r="C187" s="46"/>
      <c r="D187" s="46"/>
      <c r="E187" s="70"/>
      <c r="F187" s="50"/>
      <c r="G187" s="50"/>
      <c r="H187" s="50"/>
      <c r="I187" s="50"/>
      <c r="J187" s="102"/>
      <c r="K187" s="46"/>
      <c r="L187" s="46"/>
      <c r="M187" s="46"/>
      <c r="N187" s="46"/>
      <c r="O187" s="46"/>
      <c r="P187" s="46"/>
      <c r="Q187" s="46"/>
      <c r="R187" s="46"/>
      <c r="S187" s="46"/>
      <c r="T187" s="46"/>
      <c r="U187" s="46"/>
      <c r="V187" s="46"/>
      <c r="W187" s="46"/>
      <c r="X187" s="46"/>
      <c r="Y187" s="46"/>
      <c r="Z187" s="46"/>
      <c r="AA187" s="46"/>
      <c r="AB187" s="46"/>
      <c r="AC187" s="46"/>
      <c r="AD187" s="46"/>
      <c r="AE187" s="46"/>
      <c r="AF187" s="46"/>
      <c r="AG187" s="46"/>
      <c r="AH187" s="46"/>
      <c r="AI187" s="46"/>
      <c r="AJ187" s="46"/>
      <c r="AK187" s="46"/>
      <c r="AL187" s="46"/>
    </row>
    <row r="188">
      <c r="A188" s="50"/>
      <c r="B188" s="46"/>
      <c r="C188" s="46"/>
      <c r="D188" s="46"/>
      <c r="E188" s="70"/>
      <c r="F188" s="50"/>
      <c r="G188" s="50"/>
      <c r="H188" s="50"/>
      <c r="I188" s="50"/>
      <c r="J188" s="102"/>
      <c r="K188" s="46"/>
      <c r="L188" s="46"/>
      <c r="M188" s="46"/>
      <c r="N188" s="46"/>
      <c r="O188" s="46"/>
      <c r="P188" s="46"/>
      <c r="Q188" s="46"/>
      <c r="R188" s="46"/>
      <c r="S188" s="46"/>
      <c r="T188" s="46"/>
      <c r="U188" s="46"/>
      <c r="V188" s="46"/>
      <c r="W188" s="46"/>
      <c r="X188" s="46"/>
      <c r="Y188" s="46"/>
      <c r="Z188" s="46"/>
      <c r="AA188" s="46"/>
      <c r="AB188" s="46"/>
      <c r="AC188" s="46"/>
      <c r="AD188" s="46"/>
      <c r="AE188" s="46"/>
      <c r="AF188" s="46"/>
      <c r="AG188" s="46"/>
      <c r="AH188" s="46"/>
      <c r="AI188" s="46"/>
      <c r="AJ188" s="46"/>
      <c r="AK188" s="46"/>
      <c r="AL188" s="46"/>
    </row>
    <row r="189">
      <c r="A189" s="50"/>
      <c r="B189" s="46"/>
      <c r="C189" s="46"/>
      <c r="D189" s="46"/>
      <c r="E189" s="70"/>
      <c r="F189" s="50"/>
      <c r="G189" s="50"/>
      <c r="H189" s="50"/>
      <c r="I189" s="50"/>
      <c r="J189" s="102"/>
      <c r="K189" s="46"/>
      <c r="L189" s="46"/>
      <c r="M189" s="46"/>
      <c r="N189" s="46"/>
      <c r="O189" s="46"/>
      <c r="P189" s="46"/>
      <c r="Q189" s="46"/>
      <c r="R189" s="46"/>
      <c r="S189" s="46"/>
      <c r="T189" s="46"/>
      <c r="U189" s="46"/>
      <c r="V189" s="46"/>
      <c r="W189" s="46"/>
      <c r="X189" s="46"/>
      <c r="Y189" s="46"/>
      <c r="Z189" s="46"/>
      <c r="AA189" s="46"/>
      <c r="AB189" s="46"/>
      <c r="AC189" s="46"/>
      <c r="AD189" s="46"/>
      <c r="AE189" s="46"/>
      <c r="AF189" s="46"/>
      <c r="AG189" s="46"/>
      <c r="AH189" s="46"/>
      <c r="AI189" s="46"/>
      <c r="AJ189" s="46"/>
      <c r="AK189" s="46"/>
      <c r="AL189" s="46"/>
    </row>
    <row r="190">
      <c r="A190" s="50"/>
      <c r="B190" s="46"/>
      <c r="C190" s="46"/>
      <c r="D190" s="46"/>
      <c r="E190" s="70"/>
      <c r="F190" s="50"/>
      <c r="G190" s="50"/>
      <c r="H190" s="50"/>
      <c r="I190" s="50"/>
      <c r="J190" s="102"/>
      <c r="K190" s="46"/>
      <c r="L190" s="46"/>
      <c r="M190" s="46"/>
      <c r="N190" s="46"/>
      <c r="O190" s="46"/>
      <c r="P190" s="46"/>
      <c r="Q190" s="46"/>
      <c r="R190" s="46"/>
      <c r="S190" s="46"/>
      <c r="T190" s="46"/>
      <c r="U190" s="46"/>
      <c r="V190" s="46"/>
      <c r="W190" s="46"/>
      <c r="X190" s="46"/>
      <c r="Y190" s="46"/>
      <c r="Z190" s="46"/>
      <c r="AA190" s="46"/>
      <c r="AB190" s="46"/>
      <c r="AC190" s="46"/>
      <c r="AD190" s="46"/>
      <c r="AE190" s="46"/>
      <c r="AF190" s="46"/>
      <c r="AG190" s="46"/>
      <c r="AH190" s="46"/>
      <c r="AI190" s="46"/>
      <c r="AJ190" s="46"/>
      <c r="AK190" s="46"/>
      <c r="AL190" s="46"/>
    </row>
    <row r="191">
      <c r="A191" s="50"/>
      <c r="B191" s="46"/>
      <c r="C191" s="46"/>
      <c r="D191" s="46"/>
      <c r="E191" s="70"/>
      <c r="F191" s="50"/>
      <c r="G191" s="50"/>
      <c r="H191" s="50"/>
      <c r="I191" s="50"/>
      <c r="J191" s="102"/>
      <c r="K191" s="46"/>
      <c r="L191" s="46"/>
      <c r="M191" s="46"/>
      <c r="N191" s="46"/>
      <c r="O191" s="46"/>
      <c r="P191" s="46"/>
      <c r="Q191" s="46"/>
      <c r="R191" s="46"/>
      <c r="S191" s="46"/>
      <c r="T191" s="46"/>
      <c r="U191" s="46"/>
      <c r="V191" s="46"/>
      <c r="W191" s="46"/>
      <c r="X191" s="46"/>
      <c r="Y191" s="46"/>
      <c r="Z191" s="46"/>
      <c r="AA191" s="46"/>
      <c r="AB191" s="46"/>
      <c r="AC191" s="46"/>
      <c r="AD191" s="46"/>
      <c r="AE191" s="46"/>
      <c r="AF191" s="46"/>
      <c r="AG191" s="46"/>
      <c r="AH191" s="46"/>
      <c r="AI191" s="46"/>
      <c r="AJ191" s="46"/>
      <c r="AK191" s="46"/>
      <c r="AL191" s="46"/>
    </row>
    <row r="192">
      <c r="A192" s="50"/>
      <c r="B192" s="46"/>
      <c r="C192" s="46"/>
      <c r="D192" s="46"/>
      <c r="E192" s="70"/>
      <c r="F192" s="50"/>
      <c r="G192" s="50"/>
      <c r="H192" s="50"/>
      <c r="I192" s="50"/>
      <c r="J192" s="102"/>
      <c r="K192" s="46"/>
      <c r="L192" s="46"/>
      <c r="M192" s="46"/>
      <c r="N192" s="46"/>
      <c r="O192" s="46"/>
      <c r="P192" s="46"/>
      <c r="Q192" s="46"/>
      <c r="R192" s="46"/>
      <c r="S192" s="46"/>
      <c r="T192" s="46"/>
      <c r="U192" s="46"/>
      <c r="V192" s="46"/>
      <c r="W192" s="46"/>
      <c r="X192" s="46"/>
      <c r="Y192" s="46"/>
      <c r="Z192" s="46"/>
      <c r="AA192" s="46"/>
      <c r="AB192" s="46"/>
      <c r="AC192" s="46"/>
      <c r="AD192" s="46"/>
      <c r="AE192" s="46"/>
      <c r="AF192" s="46"/>
      <c r="AG192" s="46"/>
      <c r="AH192" s="46"/>
      <c r="AI192" s="46"/>
      <c r="AJ192" s="46"/>
      <c r="AK192" s="46"/>
      <c r="AL192" s="46"/>
    </row>
    <row r="193">
      <c r="A193" s="50"/>
      <c r="B193" s="46"/>
      <c r="C193" s="46"/>
      <c r="D193" s="46"/>
      <c r="E193" s="70"/>
      <c r="F193" s="50"/>
      <c r="G193" s="50"/>
      <c r="H193" s="50"/>
      <c r="I193" s="50"/>
      <c r="J193" s="102"/>
      <c r="K193" s="46"/>
      <c r="L193" s="46"/>
      <c r="M193" s="46"/>
      <c r="N193" s="46"/>
      <c r="O193" s="46"/>
      <c r="P193" s="46"/>
      <c r="Q193" s="46"/>
      <c r="R193" s="46"/>
      <c r="S193" s="46"/>
      <c r="T193" s="46"/>
      <c r="U193" s="46"/>
      <c r="V193" s="46"/>
      <c r="W193" s="46"/>
      <c r="X193" s="46"/>
      <c r="Y193" s="46"/>
      <c r="Z193" s="46"/>
      <c r="AA193" s="46"/>
      <c r="AB193" s="46"/>
      <c r="AC193" s="46"/>
      <c r="AD193" s="46"/>
      <c r="AE193" s="46"/>
      <c r="AF193" s="46"/>
      <c r="AG193" s="46"/>
      <c r="AH193" s="46"/>
      <c r="AI193" s="46"/>
      <c r="AJ193" s="46"/>
      <c r="AK193" s="46"/>
      <c r="AL193" s="46"/>
    </row>
    <row r="194">
      <c r="A194" s="50"/>
      <c r="B194" s="46"/>
      <c r="C194" s="46"/>
      <c r="D194" s="46"/>
      <c r="E194" s="70"/>
      <c r="F194" s="50"/>
      <c r="G194" s="50"/>
      <c r="H194" s="50"/>
      <c r="I194" s="50"/>
      <c r="J194" s="102"/>
      <c r="K194" s="46"/>
      <c r="L194" s="46"/>
      <c r="M194" s="46"/>
      <c r="N194" s="46"/>
      <c r="O194" s="46"/>
      <c r="P194" s="46"/>
      <c r="Q194" s="46"/>
      <c r="R194" s="46"/>
      <c r="S194" s="46"/>
      <c r="T194" s="46"/>
      <c r="U194" s="46"/>
      <c r="V194" s="46"/>
      <c r="W194" s="46"/>
      <c r="X194" s="46"/>
      <c r="Y194" s="46"/>
      <c r="Z194" s="46"/>
      <c r="AA194" s="46"/>
      <c r="AB194" s="46"/>
      <c r="AC194" s="46"/>
      <c r="AD194" s="46"/>
      <c r="AE194" s="46"/>
      <c r="AF194" s="46"/>
      <c r="AG194" s="46"/>
      <c r="AH194" s="46"/>
      <c r="AI194" s="46"/>
      <c r="AJ194" s="46"/>
      <c r="AK194" s="46"/>
      <c r="AL194" s="46"/>
    </row>
    <row r="195">
      <c r="A195" s="50"/>
      <c r="B195" s="46"/>
      <c r="C195" s="46"/>
      <c r="D195" s="46"/>
      <c r="E195" s="70"/>
      <c r="F195" s="50"/>
      <c r="G195" s="50"/>
      <c r="H195" s="50"/>
      <c r="I195" s="50"/>
      <c r="J195" s="102"/>
      <c r="K195" s="46"/>
      <c r="L195" s="46"/>
      <c r="M195" s="46"/>
      <c r="N195" s="46"/>
      <c r="O195" s="46"/>
      <c r="P195" s="46"/>
      <c r="Q195" s="46"/>
      <c r="R195" s="46"/>
      <c r="S195" s="46"/>
      <c r="T195" s="46"/>
      <c r="U195" s="46"/>
      <c r="V195" s="46"/>
      <c r="W195" s="46"/>
      <c r="X195" s="46"/>
      <c r="Y195" s="46"/>
      <c r="Z195" s="46"/>
      <c r="AA195" s="46"/>
      <c r="AB195" s="46"/>
      <c r="AC195" s="46"/>
      <c r="AD195" s="46"/>
      <c r="AE195" s="46"/>
      <c r="AF195" s="46"/>
      <c r="AG195" s="46"/>
      <c r="AH195" s="46"/>
      <c r="AI195" s="46"/>
      <c r="AJ195" s="46"/>
      <c r="AK195" s="46"/>
      <c r="AL195" s="46"/>
    </row>
    <row r="196">
      <c r="A196" s="50"/>
      <c r="B196" s="46"/>
      <c r="C196" s="46"/>
      <c r="D196" s="46"/>
      <c r="E196" s="70"/>
      <c r="F196" s="50"/>
      <c r="G196" s="50"/>
      <c r="H196" s="50"/>
      <c r="I196" s="50"/>
      <c r="J196" s="102"/>
      <c r="K196" s="46"/>
      <c r="L196" s="46"/>
      <c r="M196" s="46"/>
      <c r="N196" s="46"/>
      <c r="O196" s="46"/>
      <c r="P196" s="46"/>
      <c r="Q196" s="46"/>
      <c r="R196" s="46"/>
      <c r="S196" s="46"/>
      <c r="T196" s="46"/>
      <c r="U196" s="46"/>
      <c r="V196" s="46"/>
      <c r="W196" s="46"/>
      <c r="X196" s="46"/>
      <c r="Y196" s="46"/>
      <c r="Z196" s="46"/>
      <c r="AA196" s="46"/>
      <c r="AB196" s="46"/>
      <c r="AC196" s="46"/>
      <c r="AD196" s="46"/>
      <c r="AE196" s="46"/>
      <c r="AF196" s="46"/>
      <c r="AG196" s="46"/>
      <c r="AH196" s="46"/>
      <c r="AI196" s="46"/>
      <c r="AJ196" s="46"/>
      <c r="AK196" s="46"/>
      <c r="AL196" s="46"/>
    </row>
    <row r="197">
      <c r="A197" s="50"/>
      <c r="B197" s="46"/>
      <c r="C197" s="46"/>
      <c r="D197" s="46"/>
      <c r="E197" s="70"/>
      <c r="F197" s="50"/>
      <c r="G197" s="50"/>
      <c r="H197" s="50"/>
      <c r="I197" s="50"/>
      <c r="J197" s="102"/>
      <c r="K197" s="46"/>
      <c r="L197" s="46"/>
      <c r="M197" s="46"/>
      <c r="N197" s="46"/>
      <c r="O197" s="46"/>
      <c r="P197" s="46"/>
      <c r="Q197" s="46"/>
      <c r="R197" s="46"/>
      <c r="S197" s="46"/>
      <c r="T197" s="46"/>
      <c r="U197" s="46"/>
      <c r="V197" s="46"/>
      <c r="W197" s="46"/>
      <c r="X197" s="46"/>
      <c r="Y197" s="46"/>
      <c r="Z197" s="46"/>
      <c r="AA197" s="46"/>
      <c r="AB197" s="46"/>
      <c r="AC197" s="46"/>
      <c r="AD197" s="46"/>
      <c r="AE197" s="46"/>
      <c r="AF197" s="46"/>
      <c r="AG197" s="46"/>
      <c r="AH197" s="46"/>
      <c r="AI197" s="46"/>
      <c r="AJ197" s="46"/>
      <c r="AK197" s="46"/>
      <c r="AL197" s="46"/>
    </row>
    <row r="198">
      <c r="A198" s="50"/>
      <c r="B198" s="46"/>
      <c r="C198" s="46"/>
      <c r="D198" s="46"/>
      <c r="E198" s="70"/>
      <c r="F198" s="50"/>
      <c r="G198" s="50"/>
      <c r="H198" s="50"/>
      <c r="I198" s="50"/>
      <c r="J198" s="102"/>
      <c r="K198" s="46"/>
      <c r="L198" s="46"/>
      <c r="M198" s="46"/>
      <c r="N198" s="46"/>
      <c r="O198" s="46"/>
      <c r="P198" s="46"/>
      <c r="Q198" s="46"/>
      <c r="R198" s="46"/>
      <c r="S198" s="46"/>
      <c r="T198" s="46"/>
      <c r="U198" s="46"/>
      <c r="V198" s="46"/>
      <c r="W198" s="46"/>
      <c r="X198" s="46"/>
      <c r="Y198" s="46"/>
      <c r="Z198" s="46"/>
      <c r="AA198" s="46"/>
      <c r="AB198" s="46"/>
      <c r="AC198" s="46"/>
      <c r="AD198" s="46"/>
      <c r="AE198" s="46"/>
      <c r="AF198" s="46"/>
      <c r="AG198" s="46"/>
      <c r="AH198" s="46"/>
      <c r="AI198" s="46"/>
      <c r="AJ198" s="46"/>
      <c r="AK198" s="46"/>
      <c r="AL198" s="46"/>
    </row>
    <row r="199">
      <c r="A199" s="50"/>
      <c r="B199" s="46"/>
      <c r="C199" s="46"/>
      <c r="D199" s="46"/>
      <c r="E199" s="70"/>
      <c r="F199" s="50"/>
      <c r="G199" s="50"/>
      <c r="H199" s="50"/>
      <c r="I199" s="50"/>
      <c r="J199" s="102"/>
      <c r="K199" s="46"/>
      <c r="L199" s="46"/>
      <c r="M199" s="46"/>
      <c r="N199" s="46"/>
      <c r="O199" s="46"/>
      <c r="P199" s="46"/>
      <c r="Q199" s="46"/>
      <c r="R199" s="46"/>
      <c r="S199" s="46"/>
      <c r="T199" s="46"/>
      <c r="U199" s="46"/>
      <c r="V199" s="46"/>
      <c r="W199" s="46"/>
      <c r="X199" s="46"/>
      <c r="Y199" s="46"/>
      <c r="Z199" s="46"/>
      <c r="AA199" s="46"/>
      <c r="AB199" s="46"/>
      <c r="AC199" s="46"/>
      <c r="AD199" s="46"/>
      <c r="AE199" s="46"/>
      <c r="AF199" s="46"/>
      <c r="AG199" s="46"/>
      <c r="AH199" s="46"/>
      <c r="AI199" s="46"/>
      <c r="AJ199" s="46"/>
      <c r="AK199" s="46"/>
      <c r="AL199" s="46"/>
    </row>
    <row r="200">
      <c r="A200" s="50"/>
      <c r="B200" s="46"/>
      <c r="C200" s="46"/>
      <c r="D200" s="46"/>
      <c r="E200" s="70"/>
      <c r="F200" s="50"/>
      <c r="G200" s="50"/>
      <c r="H200" s="50"/>
      <c r="I200" s="50"/>
      <c r="J200" s="102"/>
      <c r="K200" s="46"/>
      <c r="L200" s="46"/>
      <c r="M200" s="46"/>
      <c r="N200" s="46"/>
      <c r="O200" s="46"/>
      <c r="P200" s="46"/>
      <c r="Q200" s="46"/>
      <c r="R200" s="46"/>
      <c r="S200" s="46"/>
      <c r="T200" s="46"/>
      <c r="U200" s="46"/>
      <c r="V200" s="46"/>
      <c r="W200" s="46"/>
      <c r="X200" s="46"/>
      <c r="Y200" s="46"/>
      <c r="Z200" s="46"/>
      <c r="AA200" s="46"/>
      <c r="AB200" s="46"/>
      <c r="AC200" s="46"/>
      <c r="AD200" s="46"/>
      <c r="AE200" s="46"/>
      <c r="AF200" s="46"/>
      <c r="AG200" s="46"/>
      <c r="AH200" s="46"/>
      <c r="AI200" s="46"/>
      <c r="AJ200" s="46"/>
      <c r="AK200" s="46"/>
      <c r="AL200" s="46"/>
    </row>
    <row r="201">
      <c r="A201" s="50"/>
      <c r="B201" s="46"/>
      <c r="C201" s="46"/>
      <c r="D201" s="46"/>
      <c r="E201" s="70"/>
      <c r="F201" s="50"/>
      <c r="G201" s="50"/>
      <c r="H201" s="50"/>
      <c r="I201" s="50"/>
      <c r="J201" s="102"/>
      <c r="K201" s="46"/>
      <c r="L201" s="46"/>
      <c r="M201" s="46"/>
      <c r="N201" s="46"/>
      <c r="O201" s="46"/>
      <c r="P201" s="46"/>
      <c r="Q201" s="46"/>
      <c r="R201" s="46"/>
      <c r="S201" s="46"/>
      <c r="T201" s="46"/>
      <c r="U201" s="46"/>
      <c r="V201" s="46"/>
      <c r="W201" s="46"/>
      <c r="X201" s="46"/>
      <c r="Y201" s="46"/>
      <c r="Z201" s="46"/>
      <c r="AA201" s="46"/>
      <c r="AB201" s="46"/>
      <c r="AC201" s="46"/>
      <c r="AD201" s="46"/>
      <c r="AE201" s="46"/>
      <c r="AF201" s="46"/>
      <c r="AG201" s="46"/>
      <c r="AH201" s="46"/>
      <c r="AI201" s="46"/>
      <c r="AJ201" s="46"/>
      <c r="AK201" s="46"/>
      <c r="AL201" s="46"/>
    </row>
    <row r="202">
      <c r="A202" s="50"/>
      <c r="B202" s="46"/>
      <c r="C202" s="46"/>
      <c r="D202" s="46"/>
      <c r="E202" s="70"/>
      <c r="F202" s="50"/>
      <c r="G202" s="50"/>
      <c r="H202" s="50"/>
      <c r="I202" s="50"/>
      <c r="J202" s="102"/>
      <c r="K202" s="46"/>
      <c r="L202" s="46"/>
      <c r="M202" s="46"/>
      <c r="N202" s="46"/>
      <c r="O202" s="46"/>
      <c r="P202" s="46"/>
      <c r="Q202" s="46"/>
      <c r="R202" s="46"/>
      <c r="S202" s="46"/>
      <c r="T202" s="46"/>
      <c r="U202" s="46"/>
      <c r="V202" s="46"/>
      <c r="W202" s="46"/>
      <c r="X202" s="46"/>
      <c r="Y202" s="46"/>
      <c r="Z202" s="46"/>
      <c r="AA202" s="46"/>
      <c r="AB202" s="46"/>
      <c r="AC202" s="46"/>
      <c r="AD202" s="46"/>
      <c r="AE202" s="46"/>
      <c r="AF202" s="46"/>
      <c r="AG202" s="46"/>
      <c r="AH202" s="46"/>
      <c r="AI202" s="46"/>
      <c r="AJ202" s="46"/>
      <c r="AK202" s="46"/>
      <c r="AL202" s="46"/>
    </row>
    <row r="203">
      <c r="A203" s="50"/>
      <c r="B203" s="46"/>
      <c r="C203" s="46"/>
      <c r="D203" s="46"/>
      <c r="E203" s="70"/>
      <c r="F203" s="50"/>
      <c r="G203" s="50"/>
      <c r="H203" s="50"/>
      <c r="I203" s="50"/>
      <c r="J203" s="102"/>
      <c r="K203" s="46"/>
      <c r="L203" s="46"/>
      <c r="M203" s="46"/>
      <c r="N203" s="46"/>
      <c r="O203" s="46"/>
      <c r="P203" s="46"/>
      <c r="Q203" s="46"/>
      <c r="R203" s="46"/>
      <c r="S203" s="46"/>
      <c r="T203" s="46"/>
      <c r="U203" s="46"/>
      <c r="V203" s="46"/>
      <c r="W203" s="46"/>
      <c r="X203" s="46"/>
      <c r="Y203" s="46"/>
      <c r="Z203" s="46"/>
      <c r="AA203" s="46"/>
      <c r="AB203" s="46"/>
      <c r="AC203" s="46"/>
      <c r="AD203" s="46"/>
      <c r="AE203" s="46"/>
      <c r="AF203" s="46"/>
      <c r="AG203" s="46"/>
      <c r="AH203" s="46"/>
      <c r="AI203" s="46"/>
      <c r="AJ203" s="46"/>
      <c r="AK203" s="46"/>
      <c r="AL203" s="46"/>
    </row>
    <row r="204">
      <c r="A204" s="50"/>
      <c r="B204" s="46"/>
      <c r="C204" s="46"/>
      <c r="D204" s="46"/>
      <c r="E204" s="70"/>
      <c r="F204" s="50"/>
      <c r="G204" s="50"/>
      <c r="H204" s="50"/>
      <c r="I204" s="50"/>
      <c r="J204" s="102"/>
      <c r="K204" s="46"/>
      <c r="L204" s="46"/>
      <c r="M204" s="46"/>
      <c r="N204" s="46"/>
      <c r="O204" s="46"/>
      <c r="P204" s="46"/>
      <c r="Q204" s="46"/>
      <c r="R204" s="46"/>
      <c r="S204" s="46"/>
      <c r="T204" s="46"/>
      <c r="U204" s="46"/>
      <c r="V204" s="46"/>
      <c r="W204" s="46"/>
      <c r="X204" s="46"/>
      <c r="Y204" s="46"/>
      <c r="Z204" s="46"/>
      <c r="AA204" s="46"/>
      <c r="AB204" s="46"/>
      <c r="AC204" s="46"/>
      <c r="AD204" s="46"/>
      <c r="AE204" s="46"/>
      <c r="AF204" s="46"/>
      <c r="AG204" s="46"/>
      <c r="AH204" s="46"/>
      <c r="AI204" s="46"/>
      <c r="AJ204" s="46"/>
      <c r="AK204" s="46"/>
      <c r="AL204" s="46"/>
    </row>
    <row r="205">
      <c r="A205" s="50"/>
      <c r="B205" s="46"/>
      <c r="C205" s="46"/>
      <c r="D205" s="46"/>
      <c r="E205" s="70"/>
      <c r="F205" s="50"/>
      <c r="G205" s="50"/>
      <c r="H205" s="50"/>
      <c r="I205" s="50"/>
      <c r="J205" s="102"/>
      <c r="K205" s="46"/>
      <c r="L205" s="46"/>
      <c r="M205" s="46"/>
      <c r="N205" s="46"/>
      <c r="O205" s="46"/>
      <c r="P205" s="46"/>
      <c r="Q205" s="46"/>
      <c r="R205" s="46"/>
      <c r="S205" s="46"/>
      <c r="T205" s="46"/>
      <c r="U205" s="46"/>
      <c r="V205" s="46"/>
      <c r="W205" s="46"/>
      <c r="X205" s="46"/>
      <c r="Y205" s="46"/>
      <c r="Z205" s="46"/>
      <c r="AA205" s="46"/>
      <c r="AB205" s="46"/>
      <c r="AC205" s="46"/>
      <c r="AD205" s="46"/>
      <c r="AE205" s="46"/>
      <c r="AF205" s="46"/>
      <c r="AG205" s="46"/>
      <c r="AH205" s="46"/>
      <c r="AI205" s="46"/>
      <c r="AJ205" s="46"/>
      <c r="AK205" s="46"/>
      <c r="AL205" s="46"/>
    </row>
    <row r="206">
      <c r="A206" s="50"/>
      <c r="B206" s="46"/>
      <c r="C206" s="46"/>
      <c r="D206" s="46"/>
      <c r="E206" s="70"/>
      <c r="F206" s="50"/>
      <c r="G206" s="50"/>
      <c r="H206" s="50"/>
      <c r="I206" s="50"/>
      <c r="J206" s="102"/>
      <c r="K206" s="46"/>
      <c r="L206" s="46"/>
      <c r="M206" s="46"/>
      <c r="N206" s="46"/>
      <c r="O206" s="46"/>
      <c r="P206" s="46"/>
      <c r="Q206" s="46"/>
      <c r="R206" s="46"/>
      <c r="S206" s="46"/>
      <c r="T206" s="46"/>
      <c r="U206" s="46"/>
      <c r="V206" s="46"/>
      <c r="W206" s="46"/>
      <c r="X206" s="46"/>
      <c r="Y206" s="46"/>
      <c r="Z206" s="46"/>
      <c r="AA206" s="46"/>
      <c r="AB206" s="46"/>
      <c r="AC206" s="46"/>
      <c r="AD206" s="46"/>
      <c r="AE206" s="46"/>
      <c r="AF206" s="46"/>
      <c r="AG206" s="46"/>
      <c r="AH206" s="46"/>
      <c r="AI206" s="46"/>
      <c r="AJ206" s="46"/>
      <c r="AK206" s="46"/>
      <c r="AL206" s="46"/>
    </row>
    <row r="207">
      <c r="A207" s="50"/>
      <c r="B207" s="46"/>
      <c r="C207" s="46"/>
      <c r="D207" s="46"/>
      <c r="E207" s="70"/>
      <c r="F207" s="50"/>
      <c r="G207" s="50"/>
      <c r="H207" s="50"/>
      <c r="I207" s="50"/>
      <c r="J207" s="102"/>
      <c r="K207" s="46"/>
      <c r="L207" s="46"/>
      <c r="M207" s="46"/>
      <c r="N207" s="46"/>
      <c r="O207" s="46"/>
      <c r="P207" s="46"/>
      <c r="Q207" s="46"/>
      <c r="R207" s="46"/>
      <c r="S207" s="46"/>
      <c r="T207" s="46"/>
      <c r="U207" s="46"/>
      <c r="V207" s="46"/>
      <c r="W207" s="46"/>
      <c r="X207" s="46"/>
      <c r="Y207" s="46"/>
      <c r="Z207" s="46"/>
      <c r="AA207" s="46"/>
      <c r="AB207" s="46"/>
      <c r="AC207" s="46"/>
      <c r="AD207" s="46"/>
      <c r="AE207" s="46"/>
      <c r="AF207" s="46"/>
      <c r="AG207" s="46"/>
      <c r="AH207" s="46"/>
      <c r="AI207" s="46"/>
      <c r="AJ207" s="46"/>
      <c r="AK207" s="46"/>
      <c r="AL207" s="46"/>
    </row>
    <row r="208">
      <c r="A208" s="50"/>
      <c r="B208" s="46"/>
      <c r="C208" s="46"/>
      <c r="D208" s="46"/>
      <c r="E208" s="70"/>
      <c r="F208" s="50"/>
      <c r="G208" s="50"/>
      <c r="H208" s="50"/>
      <c r="I208" s="50"/>
      <c r="J208" s="102"/>
      <c r="K208" s="46"/>
      <c r="L208" s="46"/>
      <c r="M208" s="46"/>
      <c r="N208" s="46"/>
      <c r="O208" s="46"/>
      <c r="P208" s="46"/>
      <c r="Q208" s="46"/>
      <c r="R208" s="46"/>
      <c r="S208" s="46"/>
      <c r="T208" s="46"/>
      <c r="U208" s="46"/>
      <c r="V208" s="46"/>
      <c r="W208" s="46"/>
      <c r="X208" s="46"/>
      <c r="Y208" s="46"/>
      <c r="Z208" s="46"/>
      <c r="AA208" s="46"/>
      <c r="AB208" s="46"/>
      <c r="AC208" s="46"/>
      <c r="AD208" s="46"/>
      <c r="AE208" s="46"/>
      <c r="AF208" s="46"/>
      <c r="AG208" s="46"/>
      <c r="AH208" s="46"/>
      <c r="AI208" s="46"/>
      <c r="AJ208" s="46"/>
      <c r="AK208" s="46"/>
      <c r="AL208" s="46"/>
    </row>
    <row r="209">
      <c r="A209" s="50"/>
      <c r="B209" s="46"/>
      <c r="C209" s="46"/>
      <c r="D209" s="46"/>
      <c r="E209" s="70"/>
      <c r="F209" s="50"/>
      <c r="G209" s="50"/>
      <c r="H209" s="50"/>
      <c r="I209" s="50"/>
      <c r="J209" s="102"/>
      <c r="K209" s="46"/>
      <c r="L209" s="46"/>
      <c r="M209" s="46"/>
      <c r="N209" s="46"/>
      <c r="O209" s="46"/>
      <c r="P209" s="46"/>
      <c r="Q209" s="46"/>
      <c r="R209" s="46"/>
      <c r="S209" s="46"/>
      <c r="T209" s="46"/>
      <c r="U209" s="46"/>
      <c r="V209" s="46"/>
      <c r="W209" s="46"/>
      <c r="X209" s="46"/>
      <c r="Y209" s="46"/>
      <c r="Z209" s="46"/>
      <c r="AA209" s="46"/>
      <c r="AB209" s="46"/>
      <c r="AC209" s="46"/>
      <c r="AD209" s="46"/>
      <c r="AE209" s="46"/>
      <c r="AF209" s="46"/>
      <c r="AG209" s="46"/>
      <c r="AH209" s="46"/>
      <c r="AI209" s="46"/>
      <c r="AJ209" s="46"/>
      <c r="AK209" s="46"/>
      <c r="AL209" s="46"/>
    </row>
    <row r="210">
      <c r="A210" s="50"/>
      <c r="B210" s="46"/>
      <c r="C210" s="46"/>
      <c r="D210" s="46"/>
      <c r="E210" s="70"/>
      <c r="F210" s="50"/>
      <c r="G210" s="50"/>
      <c r="H210" s="50"/>
      <c r="I210" s="50"/>
      <c r="J210" s="102"/>
      <c r="K210" s="46"/>
      <c r="L210" s="46"/>
      <c r="M210" s="46"/>
      <c r="N210" s="46"/>
      <c r="O210" s="46"/>
      <c r="P210" s="46"/>
      <c r="Q210" s="46"/>
      <c r="R210" s="46"/>
      <c r="S210" s="46"/>
      <c r="T210" s="46"/>
      <c r="U210" s="46"/>
      <c r="V210" s="46"/>
      <c r="W210" s="46"/>
      <c r="X210" s="46"/>
      <c r="Y210" s="46"/>
      <c r="Z210" s="46"/>
      <c r="AA210" s="46"/>
      <c r="AB210" s="46"/>
      <c r="AC210" s="46"/>
      <c r="AD210" s="46"/>
      <c r="AE210" s="46"/>
      <c r="AF210" s="46"/>
      <c r="AG210" s="46"/>
      <c r="AH210" s="46"/>
      <c r="AI210" s="46"/>
      <c r="AJ210" s="46"/>
      <c r="AK210" s="46"/>
      <c r="AL210" s="46"/>
    </row>
    <row r="211">
      <c r="A211" s="50"/>
      <c r="B211" s="46"/>
      <c r="C211" s="46"/>
      <c r="D211" s="46"/>
      <c r="E211" s="70"/>
      <c r="F211" s="50"/>
      <c r="G211" s="50"/>
      <c r="H211" s="50"/>
      <c r="I211" s="50"/>
      <c r="J211" s="102"/>
      <c r="K211" s="46"/>
      <c r="L211" s="46"/>
      <c r="M211" s="46"/>
      <c r="N211" s="46"/>
      <c r="O211" s="46"/>
      <c r="P211" s="46"/>
      <c r="Q211" s="46"/>
      <c r="R211" s="46"/>
      <c r="S211" s="46"/>
      <c r="T211" s="46"/>
      <c r="U211" s="46"/>
      <c r="V211" s="46"/>
      <c r="W211" s="46"/>
      <c r="X211" s="46"/>
      <c r="Y211" s="46"/>
      <c r="Z211" s="46"/>
      <c r="AA211" s="46"/>
      <c r="AB211" s="46"/>
      <c r="AC211" s="46"/>
      <c r="AD211" s="46"/>
      <c r="AE211" s="46"/>
      <c r="AF211" s="46"/>
      <c r="AG211" s="46"/>
      <c r="AH211" s="46"/>
      <c r="AI211" s="46"/>
      <c r="AJ211" s="46"/>
      <c r="AK211" s="46"/>
      <c r="AL211" s="46"/>
    </row>
    <row r="212">
      <c r="A212" s="50"/>
      <c r="B212" s="46"/>
      <c r="C212" s="46"/>
      <c r="D212" s="46"/>
      <c r="E212" s="70"/>
      <c r="F212" s="50"/>
      <c r="G212" s="50"/>
      <c r="H212" s="50"/>
      <c r="I212" s="50"/>
      <c r="J212" s="102"/>
      <c r="K212" s="46"/>
      <c r="L212" s="46"/>
      <c r="M212" s="46"/>
      <c r="N212" s="46"/>
      <c r="O212" s="46"/>
      <c r="P212" s="46"/>
      <c r="Q212" s="46"/>
      <c r="R212" s="46"/>
      <c r="S212" s="46"/>
      <c r="T212" s="46"/>
      <c r="U212" s="46"/>
      <c r="V212" s="46"/>
      <c r="W212" s="46"/>
      <c r="X212" s="46"/>
      <c r="Y212" s="46"/>
      <c r="Z212" s="46"/>
      <c r="AA212" s="46"/>
      <c r="AB212" s="46"/>
      <c r="AC212" s="46"/>
      <c r="AD212" s="46"/>
      <c r="AE212" s="46"/>
      <c r="AF212" s="46"/>
      <c r="AG212" s="46"/>
      <c r="AH212" s="46"/>
      <c r="AI212" s="46"/>
      <c r="AJ212" s="46"/>
      <c r="AK212" s="46"/>
      <c r="AL212" s="46"/>
    </row>
    <row r="213">
      <c r="A213" s="50"/>
      <c r="B213" s="46"/>
      <c r="C213" s="46"/>
      <c r="D213" s="46"/>
      <c r="E213" s="70"/>
      <c r="F213" s="50"/>
      <c r="G213" s="50"/>
      <c r="H213" s="50"/>
      <c r="I213" s="50"/>
      <c r="J213" s="102"/>
      <c r="K213" s="46"/>
      <c r="L213" s="46"/>
      <c r="M213" s="46"/>
      <c r="N213" s="46"/>
      <c r="O213" s="46"/>
      <c r="P213" s="46"/>
      <c r="Q213" s="46"/>
      <c r="R213" s="46"/>
      <c r="S213" s="46"/>
      <c r="T213" s="46"/>
      <c r="U213" s="46"/>
      <c r="V213" s="46"/>
      <c r="W213" s="46"/>
      <c r="X213" s="46"/>
      <c r="Y213" s="46"/>
      <c r="Z213" s="46"/>
      <c r="AA213" s="46"/>
      <c r="AB213" s="46"/>
      <c r="AC213" s="46"/>
      <c r="AD213" s="46"/>
      <c r="AE213" s="46"/>
      <c r="AF213" s="46"/>
      <c r="AG213" s="46"/>
      <c r="AH213" s="46"/>
      <c r="AI213" s="46"/>
      <c r="AJ213" s="46"/>
      <c r="AK213" s="46"/>
      <c r="AL213" s="46"/>
    </row>
    <row r="214">
      <c r="A214" s="50"/>
      <c r="B214" s="46"/>
      <c r="C214" s="46"/>
      <c r="D214" s="46"/>
      <c r="E214" s="70"/>
      <c r="F214" s="50"/>
      <c r="G214" s="50"/>
      <c r="H214" s="50"/>
      <c r="I214" s="50"/>
      <c r="J214" s="102"/>
      <c r="K214" s="46"/>
      <c r="L214" s="46"/>
      <c r="M214" s="46"/>
      <c r="N214" s="46"/>
      <c r="O214" s="46"/>
      <c r="P214" s="46"/>
      <c r="Q214" s="46"/>
      <c r="R214" s="46"/>
      <c r="S214" s="46"/>
      <c r="T214" s="46"/>
      <c r="U214" s="46"/>
      <c r="V214" s="46"/>
      <c r="W214" s="46"/>
      <c r="X214" s="46"/>
      <c r="Y214" s="46"/>
      <c r="Z214" s="46"/>
      <c r="AA214" s="46"/>
      <c r="AB214" s="46"/>
      <c r="AC214" s="46"/>
      <c r="AD214" s="46"/>
      <c r="AE214" s="46"/>
      <c r="AF214" s="46"/>
      <c r="AG214" s="46"/>
      <c r="AH214" s="46"/>
      <c r="AI214" s="46"/>
      <c r="AJ214" s="46"/>
      <c r="AK214" s="46"/>
      <c r="AL214" s="46"/>
    </row>
    <row r="215">
      <c r="A215" s="50"/>
      <c r="B215" s="46"/>
      <c r="C215" s="46"/>
      <c r="D215" s="46"/>
      <c r="E215" s="70"/>
      <c r="F215" s="50"/>
      <c r="G215" s="50"/>
      <c r="H215" s="50"/>
      <c r="I215" s="50"/>
      <c r="J215" s="102"/>
      <c r="K215" s="46"/>
      <c r="L215" s="46"/>
      <c r="M215" s="46"/>
      <c r="N215" s="46"/>
      <c r="O215" s="46"/>
      <c r="P215" s="46"/>
      <c r="Q215" s="46"/>
      <c r="R215" s="46"/>
      <c r="S215" s="46"/>
      <c r="T215" s="46"/>
      <c r="U215" s="46"/>
      <c r="V215" s="46"/>
      <c r="W215" s="46"/>
      <c r="X215" s="46"/>
      <c r="Y215" s="46"/>
      <c r="Z215" s="46"/>
      <c r="AA215" s="46"/>
      <c r="AB215" s="46"/>
      <c r="AC215" s="46"/>
      <c r="AD215" s="46"/>
      <c r="AE215" s="46"/>
      <c r="AF215" s="46"/>
      <c r="AG215" s="46"/>
      <c r="AH215" s="46"/>
      <c r="AI215" s="46"/>
      <c r="AJ215" s="46"/>
      <c r="AK215" s="46"/>
      <c r="AL215" s="46"/>
    </row>
    <row r="216">
      <c r="A216" s="50"/>
      <c r="B216" s="46"/>
      <c r="C216" s="46"/>
      <c r="D216" s="46"/>
      <c r="E216" s="70"/>
      <c r="F216" s="50"/>
      <c r="G216" s="50"/>
      <c r="H216" s="50"/>
      <c r="I216" s="50"/>
      <c r="J216" s="102"/>
      <c r="K216" s="46"/>
      <c r="L216" s="46"/>
      <c r="M216" s="46"/>
      <c r="N216" s="46"/>
      <c r="O216" s="46"/>
      <c r="P216" s="46"/>
      <c r="Q216" s="46"/>
      <c r="R216" s="46"/>
      <c r="S216" s="46"/>
      <c r="T216" s="46"/>
      <c r="U216" s="46"/>
      <c r="V216" s="46"/>
      <c r="W216" s="46"/>
      <c r="X216" s="46"/>
      <c r="Y216" s="46"/>
      <c r="Z216" s="46"/>
      <c r="AA216" s="46"/>
      <c r="AB216" s="46"/>
      <c r="AC216" s="46"/>
      <c r="AD216" s="46"/>
      <c r="AE216" s="46"/>
      <c r="AF216" s="46"/>
      <c r="AG216" s="46"/>
      <c r="AH216" s="46"/>
      <c r="AI216" s="46"/>
      <c r="AJ216" s="46"/>
      <c r="AK216" s="46"/>
      <c r="AL216" s="46"/>
    </row>
    <row r="217">
      <c r="A217" s="50"/>
      <c r="B217" s="46"/>
      <c r="C217" s="46"/>
      <c r="D217" s="46"/>
      <c r="E217" s="70"/>
      <c r="F217" s="50"/>
      <c r="G217" s="50"/>
      <c r="H217" s="50"/>
      <c r="I217" s="50"/>
      <c r="J217" s="102"/>
      <c r="K217" s="46"/>
      <c r="L217" s="46"/>
      <c r="M217" s="46"/>
      <c r="N217" s="46"/>
      <c r="O217" s="46"/>
      <c r="P217" s="46"/>
      <c r="Q217" s="46"/>
      <c r="R217" s="46"/>
      <c r="S217" s="46"/>
      <c r="T217" s="46"/>
      <c r="U217" s="46"/>
      <c r="V217" s="46"/>
      <c r="W217" s="46"/>
      <c r="X217" s="46"/>
      <c r="Y217" s="46"/>
      <c r="Z217" s="46"/>
      <c r="AA217" s="46"/>
      <c r="AB217" s="46"/>
      <c r="AC217" s="46"/>
      <c r="AD217" s="46"/>
      <c r="AE217" s="46"/>
      <c r="AF217" s="46"/>
      <c r="AG217" s="46"/>
      <c r="AH217" s="46"/>
      <c r="AI217" s="46"/>
      <c r="AJ217" s="46"/>
      <c r="AK217" s="46"/>
      <c r="AL217" s="46"/>
    </row>
    <row r="218">
      <c r="A218" s="50"/>
      <c r="B218" s="46"/>
      <c r="C218" s="46"/>
      <c r="D218" s="46"/>
      <c r="E218" s="70"/>
      <c r="F218" s="50"/>
      <c r="G218" s="50"/>
      <c r="H218" s="50"/>
      <c r="I218" s="50"/>
      <c r="J218" s="102"/>
      <c r="K218" s="46"/>
      <c r="L218" s="46"/>
      <c r="M218" s="46"/>
      <c r="N218" s="46"/>
      <c r="O218" s="46"/>
      <c r="P218" s="46"/>
      <c r="Q218" s="46"/>
      <c r="R218" s="46"/>
      <c r="S218" s="46"/>
      <c r="T218" s="46"/>
      <c r="U218" s="46"/>
      <c r="V218" s="46"/>
      <c r="W218" s="46"/>
      <c r="X218" s="46"/>
      <c r="Y218" s="46"/>
      <c r="Z218" s="46"/>
      <c r="AA218" s="46"/>
      <c r="AB218" s="46"/>
      <c r="AC218" s="46"/>
      <c r="AD218" s="46"/>
      <c r="AE218" s="46"/>
      <c r="AF218" s="46"/>
      <c r="AG218" s="46"/>
      <c r="AH218" s="46"/>
      <c r="AI218" s="46"/>
      <c r="AJ218" s="46"/>
      <c r="AK218" s="46"/>
      <c r="AL218" s="46"/>
    </row>
    <row r="219">
      <c r="A219" s="50"/>
      <c r="B219" s="46"/>
      <c r="C219" s="46"/>
      <c r="D219" s="46"/>
      <c r="E219" s="70"/>
      <c r="F219" s="50"/>
      <c r="G219" s="50"/>
      <c r="H219" s="50"/>
      <c r="I219" s="50"/>
      <c r="J219" s="102"/>
      <c r="K219" s="46"/>
      <c r="L219" s="46"/>
      <c r="M219" s="46"/>
      <c r="N219" s="46"/>
      <c r="O219" s="46"/>
      <c r="P219" s="46"/>
      <c r="Q219" s="46"/>
      <c r="R219" s="46"/>
      <c r="S219" s="46"/>
      <c r="T219" s="46"/>
      <c r="U219" s="46"/>
      <c r="V219" s="46"/>
      <c r="W219" s="46"/>
      <c r="X219" s="46"/>
      <c r="Y219" s="46"/>
      <c r="Z219" s="46"/>
      <c r="AA219" s="46"/>
      <c r="AB219" s="46"/>
      <c r="AC219" s="46"/>
      <c r="AD219" s="46"/>
      <c r="AE219" s="46"/>
      <c r="AF219" s="46"/>
      <c r="AG219" s="46"/>
      <c r="AH219" s="46"/>
      <c r="AI219" s="46"/>
      <c r="AJ219" s="46"/>
      <c r="AK219" s="46"/>
      <c r="AL219" s="46"/>
    </row>
    <row r="220">
      <c r="A220" s="50"/>
      <c r="B220" s="46"/>
      <c r="C220" s="46"/>
      <c r="D220" s="46"/>
      <c r="E220" s="70"/>
      <c r="F220" s="50"/>
      <c r="G220" s="50"/>
      <c r="H220" s="50"/>
      <c r="I220" s="50"/>
      <c r="J220" s="102"/>
      <c r="K220" s="46"/>
      <c r="L220" s="46"/>
      <c r="M220" s="46"/>
      <c r="N220" s="46"/>
      <c r="O220" s="46"/>
      <c r="P220" s="46"/>
      <c r="Q220" s="46"/>
      <c r="R220" s="46"/>
      <c r="S220" s="46"/>
      <c r="T220" s="46"/>
      <c r="U220" s="46"/>
      <c r="V220" s="46"/>
      <c r="W220" s="46"/>
      <c r="X220" s="46"/>
      <c r="Y220" s="46"/>
      <c r="Z220" s="46"/>
      <c r="AA220" s="46"/>
      <c r="AB220" s="46"/>
      <c r="AC220" s="46"/>
      <c r="AD220" s="46"/>
      <c r="AE220" s="46"/>
      <c r="AF220" s="46"/>
      <c r="AG220" s="46"/>
      <c r="AH220" s="46"/>
      <c r="AI220" s="46"/>
      <c r="AJ220" s="46"/>
      <c r="AK220" s="46"/>
      <c r="AL220" s="46"/>
    </row>
    <row r="221">
      <c r="A221" s="50"/>
      <c r="B221" s="46"/>
      <c r="C221" s="46"/>
      <c r="D221" s="46"/>
      <c r="E221" s="70"/>
      <c r="F221" s="50"/>
      <c r="G221" s="50"/>
      <c r="H221" s="50"/>
      <c r="I221" s="50"/>
      <c r="J221" s="102"/>
      <c r="K221" s="46"/>
      <c r="L221" s="46"/>
      <c r="M221" s="46"/>
      <c r="N221" s="46"/>
      <c r="O221" s="46"/>
      <c r="P221" s="46"/>
      <c r="Q221" s="46"/>
      <c r="R221" s="46"/>
      <c r="S221" s="46"/>
      <c r="T221" s="46"/>
      <c r="U221" s="46"/>
      <c r="V221" s="46"/>
      <c r="W221" s="46"/>
      <c r="X221" s="46"/>
      <c r="Y221" s="46"/>
      <c r="Z221" s="46"/>
      <c r="AA221" s="46"/>
      <c r="AB221" s="46"/>
      <c r="AC221" s="46"/>
      <c r="AD221" s="46"/>
      <c r="AE221" s="46"/>
      <c r="AF221" s="46"/>
      <c r="AG221" s="46"/>
      <c r="AH221" s="46"/>
      <c r="AI221" s="46"/>
      <c r="AJ221" s="46"/>
      <c r="AK221" s="46"/>
      <c r="AL221" s="46"/>
    </row>
    <row r="222">
      <c r="A222" s="50"/>
      <c r="B222" s="46"/>
      <c r="C222" s="46"/>
      <c r="D222" s="46"/>
      <c r="E222" s="70"/>
      <c r="F222" s="50"/>
      <c r="G222" s="50"/>
      <c r="H222" s="50"/>
      <c r="I222" s="50"/>
      <c r="J222" s="102"/>
      <c r="K222" s="46"/>
      <c r="L222" s="46"/>
      <c r="M222" s="46"/>
      <c r="N222" s="46"/>
      <c r="O222" s="46"/>
      <c r="P222" s="46"/>
      <c r="Q222" s="46"/>
      <c r="R222" s="46"/>
      <c r="S222" s="46"/>
      <c r="T222" s="46"/>
      <c r="U222" s="46"/>
      <c r="V222" s="46"/>
      <c r="W222" s="46"/>
      <c r="X222" s="46"/>
      <c r="Y222" s="46"/>
      <c r="Z222" s="46"/>
      <c r="AA222" s="46"/>
      <c r="AB222" s="46"/>
      <c r="AC222" s="46"/>
      <c r="AD222" s="46"/>
      <c r="AE222" s="46"/>
      <c r="AF222" s="46"/>
      <c r="AG222" s="46"/>
      <c r="AH222" s="46"/>
      <c r="AI222" s="46"/>
      <c r="AJ222" s="46"/>
      <c r="AK222" s="46"/>
      <c r="AL222" s="46"/>
    </row>
    <row r="223">
      <c r="A223" s="50"/>
      <c r="B223" s="46"/>
      <c r="C223" s="46"/>
      <c r="D223" s="46"/>
      <c r="E223" s="70"/>
      <c r="F223" s="50"/>
      <c r="G223" s="50"/>
      <c r="H223" s="50"/>
      <c r="I223" s="50"/>
      <c r="J223" s="102"/>
      <c r="K223" s="46"/>
      <c r="L223" s="46"/>
      <c r="M223" s="46"/>
      <c r="N223" s="46"/>
      <c r="O223" s="46"/>
      <c r="P223" s="46"/>
      <c r="Q223" s="46"/>
      <c r="R223" s="46"/>
      <c r="S223" s="46"/>
      <c r="T223" s="46"/>
      <c r="U223" s="46"/>
      <c r="V223" s="46"/>
      <c r="W223" s="46"/>
      <c r="X223" s="46"/>
      <c r="Y223" s="46"/>
      <c r="Z223" s="46"/>
      <c r="AA223" s="46"/>
      <c r="AB223" s="46"/>
      <c r="AC223" s="46"/>
      <c r="AD223" s="46"/>
      <c r="AE223" s="46"/>
      <c r="AF223" s="46"/>
      <c r="AG223" s="46"/>
      <c r="AH223" s="46"/>
      <c r="AI223" s="46"/>
      <c r="AJ223" s="46"/>
      <c r="AK223" s="46"/>
      <c r="AL223" s="46"/>
    </row>
    <row r="224">
      <c r="A224" s="50"/>
      <c r="B224" s="46"/>
      <c r="C224" s="46"/>
      <c r="D224" s="46"/>
      <c r="E224" s="70"/>
      <c r="F224" s="50"/>
      <c r="G224" s="50"/>
      <c r="H224" s="50"/>
      <c r="I224" s="50"/>
      <c r="J224" s="102"/>
      <c r="K224" s="46"/>
      <c r="L224" s="46"/>
      <c r="M224" s="46"/>
      <c r="N224" s="46"/>
      <c r="O224" s="46"/>
      <c r="P224" s="46"/>
      <c r="Q224" s="46"/>
      <c r="R224" s="46"/>
      <c r="S224" s="46"/>
      <c r="T224" s="46"/>
      <c r="U224" s="46"/>
      <c r="V224" s="46"/>
      <c r="W224" s="46"/>
      <c r="X224" s="46"/>
      <c r="Y224" s="46"/>
      <c r="Z224" s="46"/>
      <c r="AA224" s="46"/>
      <c r="AB224" s="46"/>
      <c r="AC224" s="46"/>
      <c r="AD224" s="46"/>
      <c r="AE224" s="46"/>
      <c r="AF224" s="46"/>
      <c r="AG224" s="46"/>
      <c r="AH224" s="46"/>
      <c r="AI224" s="46"/>
      <c r="AJ224" s="46"/>
      <c r="AK224" s="46"/>
      <c r="AL224" s="46"/>
    </row>
    <row r="225">
      <c r="A225" s="50"/>
      <c r="B225" s="46"/>
      <c r="C225" s="46"/>
      <c r="D225" s="46"/>
      <c r="E225" s="70"/>
      <c r="F225" s="50"/>
      <c r="G225" s="50"/>
      <c r="H225" s="50"/>
      <c r="I225" s="50"/>
      <c r="J225" s="102"/>
      <c r="K225" s="46"/>
      <c r="L225" s="46"/>
      <c r="M225" s="46"/>
      <c r="N225" s="46"/>
      <c r="O225" s="46"/>
      <c r="P225" s="46"/>
      <c r="Q225" s="46"/>
      <c r="R225" s="46"/>
      <c r="S225" s="46"/>
      <c r="T225" s="46"/>
      <c r="U225" s="46"/>
      <c r="V225" s="46"/>
      <c r="W225" s="46"/>
      <c r="X225" s="46"/>
      <c r="Y225" s="46"/>
      <c r="Z225" s="46"/>
      <c r="AA225" s="46"/>
      <c r="AB225" s="46"/>
      <c r="AC225" s="46"/>
      <c r="AD225" s="46"/>
      <c r="AE225" s="46"/>
      <c r="AF225" s="46"/>
      <c r="AG225" s="46"/>
      <c r="AH225" s="46"/>
      <c r="AI225" s="46"/>
      <c r="AJ225" s="46"/>
      <c r="AK225" s="46"/>
      <c r="AL225" s="46"/>
    </row>
    <row r="226">
      <c r="A226" s="50"/>
      <c r="B226" s="46"/>
      <c r="C226" s="46"/>
      <c r="D226" s="46"/>
      <c r="E226" s="70"/>
      <c r="F226" s="50"/>
      <c r="G226" s="50"/>
      <c r="H226" s="50"/>
      <c r="I226" s="50"/>
      <c r="J226" s="102"/>
      <c r="K226" s="46"/>
      <c r="L226" s="46"/>
      <c r="M226" s="46"/>
      <c r="N226" s="46"/>
      <c r="O226" s="46"/>
      <c r="P226" s="46"/>
      <c r="Q226" s="46"/>
      <c r="R226" s="46"/>
      <c r="S226" s="46"/>
      <c r="T226" s="46"/>
      <c r="U226" s="46"/>
      <c r="V226" s="46"/>
      <c r="W226" s="46"/>
      <c r="X226" s="46"/>
      <c r="Y226" s="46"/>
      <c r="Z226" s="46"/>
      <c r="AA226" s="46"/>
      <c r="AB226" s="46"/>
      <c r="AC226" s="46"/>
      <c r="AD226" s="46"/>
      <c r="AE226" s="46"/>
      <c r="AF226" s="46"/>
      <c r="AG226" s="46"/>
      <c r="AH226" s="46"/>
      <c r="AI226" s="46"/>
      <c r="AJ226" s="46"/>
      <c r="AK226" s="46"/>
      <c r="AL226" s="46"/>
    </row>
    <row r="227">
      <c r="A227" s="50"/>
      <c r="B227" s="46"/>
      <c r="C227" s="46"/>
      <c r="D227" s="46"/>
      <c r="E227" s="70"/>
      <c r="F227" s="50"/>
      <c r="G227" s="50"/>
      <c r="H227" s="50"/>
      <c r="I227" s="50"/>
      <c r="J227" s="102"/>
      <c r="K227" s="46"/>
      <c r="L227" s="46"/>
      <c r="M227" s="46"/>
      <c r="N227" s="46"/>
      <c r="O227" s="46"/>
      <c r="P227" s="46"/>
      <c r="Q227" s="46"/>
      <c r="R227" s="46"/>
      <c r="S227" s="46"/>
      <c r="T227" s="46"/>
      <c r="U227" s="46"/>
      <c r="V227" s="46"/>
      <c r="W227" s="46"/>
      <c r="X227" s="46"/>
      <c r="Y227" s="46"/>
      <c r="Z227" s="46"/>
      <c r="AA227" s="46"/>
      <c r="AB227" s="46"/>
      <c r="AC227" s="46"/>
      <c r="AD227" s="46"/>
      <c r="AE227" s="46"/>
      <c r="AF227" s="46"/>
      <c r="AG227" s="46"/>
      <c r="AH227" s="46"/>
      <c r="AI227" s="46"/>
      <c r="AJ227" s="46"/>
      <c r="AK227" s="46"/>
      <c r="AL227" s="46"/>
    </row>
    <row r="228">
      <c r="A228" s="50"/>
      <c r="B228" s="46"/>
      <c r="C228" s="46"/>
      <c r="D228" s="46"/>
      <c r="E228" s="70"/>
      <c r="F228" s="50"/>
      <c r="G228" s="50"/>
      <c r="H228" s="50"/>
      <c r="I228" s="50"/>
      <c r="J228" s="102"/>
      <c r="K228" s="46"/>
      <c r="L228" s="46"/>
      <c r="M228" s="46"/>
      <c r="N228" s="46"/>
      <c r="O228" s="46"/>
      <c r="P228" s="46"/>
      <c r="Q228" s="46"/>
      <c r="R228" s="46"/>
      <c r="S228" s="46"/>
      <c r="T228" s="46"/>
      <c r="U228" s="46"/>
      <c r="V228" s="46"/>
      <c r="W228" s="46"/>
      <c r="X228" s="46"/>
      <c r="Y228" s="46"/>
      <c r="Z228" s="46"/>
      <c r="AA228" s="46"/>
      <c r="AB228" s="46"/>
      <c r="AC228" s="46"/>
      <c r="AD228" s="46"/>
      <c r="AE228" s="46"/>
      <c r="AF228" s="46"/>
      <c r="AG228" s="46"/>
      <c r="AH228" s="46"/>
      <c r="AI228" s="46"/>
      <c r="AJ228" s="46"/>
      <c r="AK228" s="46"/>
      <c r="AL228" s="46"/>
    </row>
    <row r="229">
      <c r="A229" s="50"/>
      <c r="B229" s="46"/>
      <c r="C229" s="46"/>
      <c r="D229" s="46"/>
      <c r="E229" s="70"/>
      <c r="F229" s="50"/>
      <c r="G229" s="50"/>
      <c r="H229" s="50"/>
      <c r="I229" s="50"/>
      <c r="J229" s="102"/>
      <c r="K229" s="46"/>
      <c r="L229" s="46"/>
      <c r="M229" s="46"/>
      <c r="N229" s="46"/>
      <c r="O229" s="46"/>
      <c r="P229" s="46"/>
      <c r="Q229" s="46"/>
      <c r="R229" s="46"/>
      <c r="S229" s="46"/>
      <c r="T229" s="46"/>
      <c r="U229" s="46"/>
      <c r="V229" s="46"/>
      <c r="W229" s="46"/>
      <c r="X229" s="46"/>
      <c r="Y229" s="46"/>
      <c r="Z229" s="46"/>
      <c r="AA229" s="46"/>
      <c r="AB229" s="46"/>
      <c r="AC229" s="46"/>
      <c r="AD229" s="46"/>
      <c r="AE229" s="46"/>
      <c r="AF229" s="46"/>
      <c r="AG229" s="46"/>
      <c r="AH229" s="46"/>
      <c r="AI229" s="46"/>
      <c r="AJ229" s="46"/>
      <c r="AK229" s="46"/>
      <c r="AL229" s="46"/>
    </row>
    <row r="230">
      <c r="A230" s="50"/>
      <c r="B230" s="46"/>
      <c r="C230" s="46"/>
      <c r="D230" s="46"/>
      <c r="E230" s="70"/>
      <c r="F230" s="50"/>
      <c r="G230" s="50"/>
      <c r="H230" s="50"/>
      <c r="I230" s="50"/>
      <c r="J230" s="102"/>
      <c r="K230" s="46"/>
      <c r="L230" s="46"/>
      <c r="M230" s="46"/>
      <c r="N230" s="46"/>
      <c r="O230" s="46"/>
      <c r="P230" s="46"/>
      <c r="Q230" s="46"/>
      <c r="R230" s="46"/>
      <c r="S230" s="46"/>
      <c r="T230" s="46"/>
      <c r="U230" s="46"/>
      <c r="V230" s="46"/>
      <c r="W230" s="46"/>
      <c r="X230" s="46"/>
      <c r="Y230" s="46"/>
      <c r="Z230" s="46"/>
      <c r="AA230" s="46"/>
      <c r="AB230" s="46"/>
      <c r="AC230" s="46"/>
      <c r="AD230" s="46"/>
      <c r="AE230" s="46"/>
      <c r="AF230" s="46"/>
      <c r="AG230" s="46"/>
      <c r="AH230" s="46"/>
      <c r="AI230" s="46"/>
      <c r="AJ230" s="46"/>
      <c r="AK230" s="46"/>
      <c r="AL230" s="46"/>
    </row>
    <row r="231">
      <c r="A231" s="50"/>
      <c r="B231" s="46"/>
      <c r="C231" s="46"/>
      <c r="D231" s="46"/>
      <c r="E231" s="70"/>
      <c r="F231" s="50"/>
      <c r="G231" s="50"/>
      <c r="H231" s="50"/>
      <c r="I231" s="50"/>
      <c r="J231" s="102"/>
      <c r="K231" s="46"/>
      <c r="L231" s="46"/>
      <c r="M231" s="46"/>
      <c r="N231" s="46"/>
      <c r="O231" s="46"/>
      <c r="P231" s="46"/>
      <c r="Q231" s="46"/>
      <c r="R231" s="46"/>
      <c r="S231" s="46"/>
      <c r="T231" s="46"/>
      <c r="U231" s="46"/>
      <c r="V231" s="46"/>
      <c r="W231" s="46"/>
      <c r="X231" s="46"/>
      <c r="Y231" s="46"/>
      <c r="Z231" s="46"/>
      <c r="AA231" s="46"/>
      <c r="AB231" s="46"/>
      <c r="AC231" s="46"/>
      <c r="AD231" s="46"/>
      <c r="AE231" s="46"/>
      <c r="AF231" s="46"/>
      <c r="AG231" s="46"/>
      <c r="AH231" s="46"/>
      <c r="AI231" s="46"/>
      <c r="AJ231" s="46"/>
      <c r="AK231" s="46"/>
      <c r="AL231" s="46"/>
    </row>
    <row r="232">
      <c r="A232" s="50"/>
      <c r="B232" s="46"/>
      <c r="C232" s="46"/>
      <c r="D232" s="46"/>
      <c r="E232" s="70"/>
      <c r="F232" s="50"/>
      <c r="G232" s="50"/>
      <c r="H232" s="50"/>
      <c r="I232" s="50"/>
      <c r="J232" s="102"/>
      <c r="K232" s="46"/>
      <c r="L232" s="46"/>
      <c r="M232" s="46"/>
      <c r="N232" s="46"/>
      <c r="O232" s="46"/>
      <c r="P232" s="46"/>
      <c r="Q232" s="46"/>
      <c r="R232" s="46"/>
      <c r="S232" s="46"/>
      <c r="T232" s="46"/>
      <c r="U232" s="46"/>
      <c r="V232" s="46"/>
      <c r="W232" s="46"/>
      <c r="X232" s="46"/>
      <c r="Y232" s="46"/>
      <c r="Z232" s="46"/>
      <c r="AA232" s="46"/>
      <c r="AB232" s="46"/>
      <c r="AC232" s="46"/>
      <c r="AD232" s="46"/>
      <c r="AE232" s="46"/>
      <c r="AF232" s="46"/>
      <c r="AG232" s="46"/>
      <c r="AH232" s="46"/>
      <c r="AI232" s="46"/>
      <c r="AJ232" s="46"/>
      <c r="AK232" s="46"/>
      <c r="AL232" s="46"/>
    </row>
    <row r="233">
      <c r="A233" s="50"/>
      <c r="B233" s="46"/>
      <c r="C233" s="46"/>
      <c r="D233" s="46"/>
      <c r="E233" s="70"/>
      <c r="F233" s="50"/>
      <c r="G233" s="50"/>
      <c r="H233" s="50"/>
      <c r="I233" s="50"/>
      <c r="J233" s="102"/>
      <c r="K233" s="46"/>
      <c r="L233" s="46"/>
      <c r="M233" s="46"/>
      <c r="N233" s="46"/>
      <c r="O233" s="46"/>
      <c r="P233" s="46"/>
      <c r="Q233" s="46"/>
      <c r="R233" s="46"/>
      <c r="S233" s="46"/>
      <c r="T233" s="46"/>
      <c r="U233" s="46"/>
      <c r="V233" s="46"/>
      <c r="W233" s="46"/>
      <c r="X233" s="46"/>
      <c r="Y233" s="46"/>
      <c r="Z233" s="46"/>
      <c r="AA233" s="46"/>
      <c r="AB233" s="46"/>
      <c r="AC233" s="46"/>
      <c r="AD233" s="46"/>
      <c r="AE233" s="46"/>
      <c r="AF233" s="46"/>
      <c r="AG233" s="46"/>
      <c r="AH233" s="46"/>
      <c r="AI233" s="46"/>
      <c r="AJ233" s="46"/>
      <c r="AK233" s="46"/>
      <c r="AL233" s="46"/>
    </row>
    <row r="234">
      <c r="A234" s="50"/>
      <c r="B234" s="46"/>
      <c r="C234" s="46"/>
      <c r="D234" s="46"/>
      <c r="E234" s="70"/>
      <c r="F234" s="50"/>
      <c r="G234" s="50"/>
      <c r="H234" s="50"/>
      <c r="I234" s="50"/>
      <c r="J234" s="102"/>
      <c r="K234" s="46"/>
      <c r="L234" s="46"/>
      <c r="M234" s="46"/>
      <c r="N234" s="46"/>
      <c r="O234" s="46"/>
      <c r="P234" s="46"/>
      <c r="Q234" s="46"/>
      <c r="R234" s="46"/>
      <c r="S234" s="46"/>
      <c r="T234" s="46"/>
      <c r="U234" s="46"/>
      <c r="V234" s="46"/>
      <c r="W234" s="46"/>
      <c r="X234" s="46"/>
      <c r="Y234" s="46"/>
      <c r="Z234" s="46"/>
      <c r="AA234" s="46"/>
      <c r="AB234" s="46"/>
      <c r="AC234" s="46"/>
      <c r="AD234" s="46"/>
      <c r="AE234" s="46"/>
      <c r="AF234" s="46"/>
      <c r="AG234" s="46"/>
      <c r="AH234" s="46"/>
      <c r="AI234" s="46"/>
      <c r="AJ234" s="46"/>
      <c r="AK234" s="46"/>
      <c r="AL234" s="46"/>
    </row>
    <row r="235">
      <c r="A235" s="50"/>
      <c r="B235" s="46"/>
      <c r="C235" s="46"/>
      <c r="D235" s="46"/>
      <c r="E235" s="70"/>
      <c r="F235" s="50"/>
      <c r="G235" s="50"/>
      <c r="H235" s="50"/>
      <c r="I235" s="50"/>
      <c r="J235" s="102"/>
      <c r="K235" s="46"/>
      <c r="L235" s="46"/>
      <c r="M235" s="46"/>
      <c r="N235" s="46"/>
      <c r="O235" s="46"/>
      <c r="P235" s="46"/>
      <c r="Q235" s="46"/>
      <c r="R235" s="46"/>
      <c r="S235" s="46"/>
      <c r="T235" s="46"/>
      <c r="U235" s="46"/>
      <c r="V235" s="46"/>
      <c r="W235" s="46"/>
      <c r="X235" s="46"/>
      <c r="Y235" s="46"/>
      <c r="Z235" s="46"/>
      <c r="AA235" s="46"/>
      <c r="AB235" s="46"/>
      <c r="AC235" s="46"/>
      <c r="AD235" s="46"/>
      <c r="AE235" s="46"/>
      <c r="AF235" s="46"/>
      <c r="AG235" s="46"/>
      <c r="AH235" s="46"/>
      <c r="AI235" s="46"/>
      <c r="AJ235" s="46"/>
      <c r="AK235" s="46"/>
      <c r="AL235" s="46"/>
    </row>
    <row r="236">
      <c r="A236" s="50"/>
      <c r="B236" s="46"/>
      <c r="C236" s="46"/>
      <c r="D236" s="46"/>
      <c r="E236" s="70"/>
      <c r="F236" s="50"/>
      <c r="G236" s="50"/>
      <c r="H236" s="50"/>
      <c r="I236" s="50"/>
      <c r="J236" s="102"/>
      <c r="K236" s="46"/>
      <c r="L236" s="46"/>
      <c r="M236" s="46"/>
      <c r="N236" s="46"/>
      <c r="O236" s="46"/>
      <c r="P236" s="46"/>
      <c r="Q236" s="46"/>
      <c r="R236" s="46"/>
      <c r="S236" s="46"/>
      <c r="T236" s="46"/>
      <c r="U236" s="46"/>
      <c r="V236" s="46"/>
      <c r="W236" s="46"/>
      <c r="X236" s="46"/>
      <c r="Y236" s="46"/>
      <c r="Z236" s="46"/>
      <c r="AA236" s="46"/>
      <c r="AB236" s="46"/>
      <c r="AC236" s="46"/>
      <c r="AD236" s="46"/>
      <c r="AE236" s="46"/>
      <c r="AF236" s="46"/>
      <c r="AG236" s="46"/>
      <c r="AH236" s="46"/>
      <c r="AI236" s="46"/>
      <c r="AJ236" s="46"/>
      <c r="AK236" s="46"/>
      <c r="AL236" s="46"/>
    </row>
    <row r="237">
      <c r="A237" s="50"/>
      <c r="B237" s="46"/>
      <c r="C237" s="46"/>
      <c r="D237" s="46"/>
      <c r="E237" s="70"/>
      <c r="F237" s="50"/>
      <c r="G237" s="50"/>
      <c r="H237" s="50"/>
      <c r="I237" s="50"/>
      <c r="J237" s="102"/>
      <c r="K237" s="46"/>
      <c r="L237" s="46"/>
      <c r="M237" s="46"/>
      <c r="N237" s="46"/>
      <c r="O237" s="46"/>
      <c r="P237" s="46"/>
      <c r="Q237" s="46"/>
      <c r="R237" s="46"/>
      <c r="S237" s="46"/>
      <c r="T237" s="46"/>
      <c r="U237" s="46"/>
      <c r="V237" s="46"/>
      <c r="W237" s="46"/>
      <c r="X237" s="46"/>
      <c r="Y237" s="46"/>
      <c r="Z237" s="46"/>
      <c r="AA237" s="46"/>
      <c r="AB237" s="46"/>
      <c r="AC237" s="46"/>
      <c r="AD237" s="46"/>
      <c r="AE237" s="46"/>
      <c r="AF237" s="46"/>
      <c r="AG237" s="46"/>
      <c r="AH237" s="46"/>
      <c r="AI237" s="46"/>
      <c r="AJ237" s="46"/>
      <c r="AK237" s="46"/>
      <c r="AL237" s="46"/>
    </row>
    <row r="238">
      <c r="A238" s="50"/>
      <c r="B238" s="46"/>
      <c r="C238" s="46"/>
      <c r="D238" s="46"/>
      <c r="E238" s="70"/>
      <c r="F238" s="50"/>
      <c r="G238" s="50"/>
      <c r="H238" s="50"/>
      <c r="I238" s="50"/>
      <c r="J238" s="102"/>
      <c r="K238" s="46"/>
      <c r="L238" s="46"/>
      <c r="M238" s="46"/>
      <c r="N238" s="46"/>
      <c r="O238" s="46"/>
      <c r="P238" s="46"/>
      <c r="Q238" s="46"/>
      <c r="R238" s="46"/>
      <c r="S238" s="46"/>
      <c r="T238" s="46"/>
      <c r="U238" s="46"/>
      <c r="V238" s="46"/>
      <c r="W238" s="46"/>
      <c r="X238" s="46"/>
      <c r="Y238" s="46"/>
      <c r="Z238" s="46"/>
      <c r="AA238" s="46"/>
      <c r="AB238" s="46"/>
      <c r="AC238" s="46"/>
      <c r="AD238" s="46"/>
      <c r="AE238" s="46"/>
      <c r="AF238" s="46"/>
      <c r="AG238" s="46"/>
      <c r="AH238" s="46"/>
      <c r="AI238" s="46"/>
      <c r="AJ238" s="46"/>
      <c r="AK238" s="46"/>
      <c r="AL238" s="46"/>
    </row>
    <row r="239">
      <c r="A239" s="50"/>
      <c r="B239" s="46"/>
      <c r="C239" s="46"/>
      <c r="D239" s="46"/>
      <c r="E239" s="70"/>
      <c r="F239" s="50"/>
      <c r="G239" s="50"/>
      <c r="H239" s="50"/>
      <c r="I239" s="50"/>
      <c r="J239" s="102"/>
      <c r="K239" s="46"/>
      <c r="L239" s="46"/>
      <c r="M239" s="46"/>
      <c r="N239" s="46"/>
      <c r="O239" s="46"/>
      <c r="P239" s="46"/>
      <c r="Q239" s="46"/>
      <c r="R239" s="46"/>
      <c r="S239" s="46"/>
      <c r="T239" s="46"/>
      <c r="U239" s="46"/>
      <c r="V239" s="46"/>
      <c r="W239" s="46"/>
      <c r="X239" s="46"/>
      <c r="Y239" s="46"/>
      <c r="Z239" s="46"/>
      <c r="AA239" s="46"/>
      <c r="AB239" s="46"/>
      <c r="AC239" s="46"/>
      <c r="AD239" s="46"/>
      <c r="AE239" s="46"/>
      <c r="AF239" s="46"/>
      <c r="AG239" s="46"/>
      <c r="AH239" s="46"/>
      <c r="AI239" s="46"/>
      <c r="AJ239" s="46"/>
      <c r="AK239" s="46"/>
      <c r="AL239" s="46"/>
    </row>
    <row r="240">
      <c r="A240" s="50"/>
      <c r="B240" s="46"/>
      <c r="C240" s="46"/>
      <c r="D240" s="46"/>
      <c r="E240" s="70"/>
      <c r="F240" s="50"/>
      <c r="G240" s="50"/>
      <c r="H240" s="50"/>
      <c r="I240" s="50"/>
      <c r="J240" s="102"/>
      <c r="K240" s="46"/>
      <c r="L240" s="46"/>
      <c r="M240" s="46"/>
      <c r="N240" s="46"/>
      <c r="O240" s="46"/>
      <c r="P240" s="46"/>
      <c r="Q240" s="46"/>
      <c r="R240" s="46"/>
      <c r="S240" s="46"/>
      <c r="T240" s="46"/>
      <c r="U240" s="46"/>
      <c r="V240" s="46"/>
      <c r="W240" s="46"/>
      <c r="X240" s="46"/>
      <c r="Y240" s="46"/>
      <c r="Z240" s="46"/>
      <c r="AA240" s="46"/>
      <c r="AB240" s="46"/>
      <c r="AC240" s="46"/>
      <c r="AD240" s="46"/>
      <c r="AE240" s="46"/>
      <c r="AF240" s="46"/>
      <c r="AG240" s="46"/>
      <c r="AH240" s="46"/>
      <c r="AI240" s="46"/>
      <c r="AJ240" s="46"/>
      <c r="AK240" s="46"/>
      <c r="AL240" s="46"/>
    </row>
    <row r="241">
      <c r="A241" s="50"/>
      <c r="B241" s="46"/>
      <c r="C241" s="46"/>
      <c r="D241" s="46"/>
      <c r="E241" s="70"/>
      <c r="F241" s="50"/>
      <c r="G241" s="50"/>
      <c r="H241" s="50"/>
      <c r="I241" s="50"/>
      <c r="J241" s="102"/>
      <c r="K241" s="46"/>
      <c r="L241" s="46"/>
      <c r="M241" s="46"/>
      <c r="N241" s="46"/>
      <c r="O241" s="46"/>
      <c r="P241" s="46"/>
      <c r="Q241" s="46"/>
      <c r="R241" s="46"/>
      <c r="S241" s="46"/>
      <c r="T241" s="46"/>
      <c r="U241" s="46"/>
      <c r="V241" s="46"/>
      <c r="W241" s="46"/>
      <c r="X241" s="46"/>
      <c r="Y241" s="46"/>
      <c r="Z241" s="46"/>
      <c r="AA241" s="46"/>
      <c r="AB241" s="46"/>
      <c r="AC241" s="46"/>
      <c r="AD241" s="46"/>
      <c r="AE241" s="46"/>
      <c r="AF241" s="46"/>
      <c r="AG241" s="46"/>
      <c r="AH241" s="46"/>
      <c r="AI241" s="46"/>
      <c r="AJ241" s="46"/>
      <c r="AK241" s="46"/>
      <c r="AL241" s="46"/>
    </row>
    <row r="242">
      <c r="A242" s="50"/>
      <c r="B242" s="46"/>
      <c r="C242" s="46"/>
      <c r="D242" s="46"/>
      <c r="E242" s="70"/>
      <c r="F242" s="50"/>
      <c r="G242" s="50"/>
      <c r="H242" s="50"/>
      <c r="I242" s="50"/>
      <c r="J242" s="102"/>
      <c r="K242" s="46"/>
      <c r="L242" s="46"/>
      <c r="M242" s="46"/>
      <c r="N242" s="46"/>
      <c r="O242" s="46"/>
      <c r="P242" s="46"/>
      <c r="Q242" s="46"/>
      <c r="R242" s="46"/>
      <c r="S242" s="46"/>
      <c r="T242" s="46"/>
      <c r="U242" s="46"/>
      <c r="V242" s="46"/>
      <c r="W242" s="46"/>
      <c r="X242" s="46"/>
      <c r="Y242" s="46"/>
      <c r="Z242" s="46"/>
      <c r="AA242" s="46"/>
      <c r="AB242" s="46"/>
      <c r="AC242" s="46"/>
      <c r="AD242" s="46"/>
      <c r="AE242" s="46"/>
      <c r="AF242" s="46"/>
      <c r="AG242" s="46"/>
      <c r="AH242" s="46"/>
      <c r="AI242" s="46"/>
      <c r="AJ242" s="46"/>
      <c r="AK242" s="46"/>
      <c r="AL242" s="46"/>
    </row>
    <row r="243">
      <c r="A243" s="50"/>
      <c r="B243" s="46"/>
      <c r="C243" s="46"/>
      <c r="D243" s="46"/>
      <c r="E243" s="70"/>
      <c r="F243" s="50"/>
      <c r="G243" s="50"/>
      <c r="H243" s="50"/>
      <c r="I243" s="50"/>
      <c r="J243" s="102"/>
      <c r="K243" s="46"/>
      <c r="L243" s="46"/>
      <c r="M243" s="46"/>
      <c r="N243" s="46"/>
      <c r="O243" s="46"/>
      <c r="P243" s="46"/>
      <c r="Q243" s="46"/>
      <c r="R243" s="46"/>
      <c r="S243" s="46"/>
      <c r="T243" s="46"/>
      <c r="U243" s="46"/>
      <c r="V243" s="46"/>
      <c r="W243" s="46"/>
      <c r="X243" s="46"/>
      <c r="Y243" s="46"/>
      <c r="Z243" s="46"/>
      <c r="AA243" s="46"/>
      <c r="AB243" s="46"/>
      <c r="AC243" s="46"/>
      <c r="AD243" s="46"/>
      <c r="AE243" s="46"/>
      <c r="AF243" s="46"/>
      <c r="AG243" s="46"/>
      <c r="AH243" s="46"/>
      <c r="AI243" s="46"/>
      <c r="AJ243" s="46"/>
      <c r="AK243" s="46"/>
      <c r="AL243" s="46"/>
    </row>
    <row r="244">
      <c r="A244" s="50"/>
      <c r="B244" s="46"/>
      <c r="C244" s="46"/>
      <c r="D244" s="46"/>
      <c r="E244" s="70"/>
      <c r="F244" s="50"/>
      <c r="G244" s="50"/>
      <c r="H244" s="50"/>
      <c r="I244" s="50"/>
      <c r="J244" s="102"/>
      <c r="K244" s="46"/>
      <c r="L244" s="46"/>
      <c r="M244" s="46"/>
      <c r="N244" s="46"/>
      <c r="O244" s="46"/>
      <c r="P244" s="46"/>
      <c r="Q244" s="46"/>
      <c r="R244" s="46"/>
      <c r="S244" s="46"/>
      <c r="T244" s="46"/>
      <c r="U244" s="46"/>
      <c r="V244" s="46"/>
      <c r="W244" s="46"/>
      <c r="X244" s="46"/>
      <c r="Y244" s="46"/>
      <c r="Z244" s="46"/>
      <c r="AA244" s="46"/>
      <c r="AB244" s="46"/>
      <c r="AC244" s="46"/>
      <c r="AD244" s="46"/>
      <c r="AE244" s="46"/>
      <c r="AF244" s="46"/>
      <c r="AG244" s="46"/>
      <c r="AH244" s="46"/>
      <c r="AI244" s="46"/>
      <c r="AJ244" s="46"/>
      <c r="AK244" s="46"/>
      <c r="AL244" s="46"/>
    </row>
    <row r="245">
      <c r="A245" s="50"/>
      <c r="B245" s="46"/>
      <c r="C245" s="46"/>
      <c r="D245" s="46"/>
      <c r="E245" s="70"/>
      <c r="F245" s="50"/>
      <c r="G245" s="50"/>
      <c r="H245" s="50"/>
      <c r="I245" s="50"/>
      <c r="J245" s="102"/>
      <c r="K245" s="46"/>
      <c r="L245" s="46"/>
      <c r="M245" s="46"/>
      <c r="N245" s="46"/>
      <c r="O245" s="46"/>
      <c r="P245" s="46"/>
      <c r="Q245" s="46"/>
      <c r="R245" s="46"/>
      <c r="S245" s="46"/>
      <c r="T245" s="46"/>
      <c r="U245" s="46"/>
      <c r="V245" s="46"/>
      <c r="W245" s="46"/>
      <c r="X245" s="46"/>
      <c r="Y245" s="46"/>
      <c r="Z245" s="46"/>
      <c r="AA245" s="46"/>
      <c r="AB245" s="46"/>
      <c r="AC245" s="46"/>
      <c r="AD245" s="46"/>
      <c r="AE245" s="46"/>
      <c r="AF245" s="46"/>
      <c r="AG245" s="46"/>
      <c r="AH245" s="46"/>
      <c r="AI245" s="46"/>
      <c r="AJ245" s="46"/>
      <c r="AK245" s="46"/>
      <c r="AL245" s="46"/>
    </row>
    <row r="246">
      <c r="A246" s="50"/>
      <c r="B246" s="46"/>
      <c r="C246" s="46"/>
      <c r="D246" s="46"/>
      <c r="E246" s="70"/>
      <c r="F246" s="50"/>
      <c r="G246" s="50"/>
      <c r="H246" s="50"/>
      <c r="I246" s="50"/>
      <c r="J246" s="102"/>
      <c r="K246" s="46"/>
      <c r="L246" s="46"/>
      <c r="M246" s="46"/>
      <c r="N246" s="46"/>
      <c r="O246" s="46"/>
      <c r="P246" s="46"/>
      <c r="Q246" s="46"/>
      <c r="R246" s="46"/>
      <c r="S246" s="46"/>
      <c r="T246" s="46"/>
      <c r="U246" s="46"/>
      <c r="V246" s="46"/>
      <c r="W246" s="46"/>
      <c r="X246" s="46"/>
      <c r="Y246" s="46"/>
      <c r="Z246" s="46"/>
      <c r="AA246" s="46"/>
      <c r="AB246" s="46"/>
      <c r="AC246" s="46"/>
      <c r="AD246" s="46"/>
      <c r="AE246" s="46"/>
      <c r="AF246" s="46"/>
      <c r="AG246" s="46"/>
      <c r="AH246" s="46"/>
      <c r="AI246" s="46"/>
      <c r="AJ246" s="46"/>
      <c r="AK246" s="46"/>
      <c r="AL246" s="46"/>
    </row>
    <row r="247">
      <c r="A247" s="50"/>
      <c r="B247" s="46"/>
      <c r="C247" s="46"/>
      <c r="D247" s="46"/>
      <c r="E247" s="70"/>
      <c r="F247" s="50"/>
      <c r="G247" s="50"/>
      <c r="H247" s="50"/>
      <c r="I247" s="50"/>
      <c r="J247" s="102"/>
      <c r="K247" s="46"/>
      <c r="L247" s="46"/>
      <c r="M247" s="46"/>
      <c r="N247" s="46"/>
      <c r="O247" s="46"/>
      <c r="P247" s="46"/>
      <c r="Q247" s="46"/>
      <c r="R247" s="46"/>
      <c r="S247" s="46"/>
      <c r="T247" s="46"/>
      <c r="U247" s="46"/>
      <c r="V247" s="46"/>
      <c r="W247" s="46"/>
      <c r="X247" s="46"/>
      <c r="Y247" s="46"/>
      <c r="Z247" s="46"/>
      <c r="AA247" s="46"/>
      <c r="AB247" s="46"/>
      <c r="AC247" s="46"/>
      <c r="AD247" s="46"/>
      <c r="AE247" s="46"/>
      <c r="AF247" s="46"/>
      <c r="AG247" s="46"/>
      <c r="AH247" s="46"/>
      <c r="AI247" s="46"/>
      <c r="AJ247" s="46"/>
      <c r="AK247" s="46"/>
      <c r="AL247" s="46"/>
    </row>
    <row r="248">
      <c r="A248" s="50"/>
      <c r="B248" s="46"/>
      <c r="C248" s="46"/>
      <c r="D248" s="46"/>
      <c r="E248" s="70"/>
      <c r="F248" s="50"/>
      <c r="G248" s="50"/>
      <c r="H248" s="50"/>
      <c r="I248" s="50"/>
      <c r="J248" s="102"/>
      <c r="K248" s="46"/>
      <c r="L248" s="46"/>
      <c r="M248" s="46"/>
      <c r="N248" s="46"/>
      <c r="O248" s="46"/>
      <c r="P248" s="46"/>
      <c r="Q248" s="46"/>
      <c r="R248" s="46"/>
      <c r="S248" s="46"/>
      <c r="T248" s="46"/>
      <c r="U248" s="46"/>
      <c r="V248" s="46"/>
      <c r="W248" s="46"/>
      <c r="X248" s="46"/>
      <c r="Y248" s="46"/>
      <c r="Z248" s="46"/>
      <c r="AA248" s="46"/>
      <c r="AB248" s="46"/>
      <c r="AC248" s="46"/>
      <c r="AD248" s="46"/>
      <c r="AE248" s="46"/>
      <c r="AF248" s="46"/>
      <c r="AG248" s="46"/>
      <c r="AH248" s="46"/>
      <c r="AI248" s="46"/>
      <c r="AJ248" s="46"/>
      <c r="AK248" s="46"/>
      <c r="AL248" s="46"/>
    </row>
    <row r="249">
      <c r="A249" s="50"/>
      <c r="B249" s="46"/>
      <c r="C249" s="46"/>
      <c r="D249" s="46"/>
      <c r="E249" s="70"/>
      <c r="F249" s="50"/>
      <c r="G249" s="50"/>
      <c r="H249" s="50"/>
      <c r="I249" s="50"/>
      <c r="J249" s="102"/>
      <c r="K249" s="46"/>
      <c r="L249" s="46"/>
      <c r="M249" s="46"/>
      <c r="N249" s="46"/>
      <c r="O249" s="46"/>
      <c r="P249" s="46"/>
      <c r="Q249" s="46"/>
      <c r="R249" s="46"/>
      <c r="S249" s="46"/>
      <c r="T249" s="46"/>
      <c r="U249" s="46"/>
      <c r="V249" s="46"/>
      <c r="W249" s="46"/>
      <c r="X249" s="46"/>
      <c r="Y249" s="46"/>
      <c r="Z249" s="46"/>
      <c r="AA249" s="46"/>
      <c r="AB249" s="46"/>
      <c r="AC249" s="46"/>
      <c r="AD249" s="46"/>
      <c r="AE249" s="46"/>
      <c r="AF249" s="46"/>
      <c r="AG249" s="46"/>
      <c r="AH249" s="46"/>
      <c r="AI249" s="46"/>
      <c r="AJ249" s="46"/>
      <c r="AK249" s="46"/>
      <c r="AL249" s="46"/>
    </row>
    <row r="250">
      <c r="A250" s="50"/>
      <c r="B250" s="46"/>
      <c r="C250" s="46"/>
      <c r="D250" s="46"/>
      <c r="E250" s="70"/>
      <c r="F250" s="50"/>
      <c r="G250" s="50"/>
      <c r="H250" s="50"/>
      <c r="I250" s="50"/>
      <c r="J250" s="102"/>
      <c r="K250" s="46"/>
      <c r="L250" s="46"/>
      <c r="M250" s="46"/>
      <c r="N250" s="46"/>
      <c r="O250" s="46"/>
      <c r="P250" s="46"/>
      <c r="Q250" s="46"/>
      <c r="R250" s="46"/>
      <c r="S250" s="46"/>
      <c r="T250" s="46"/>
      <c r="U250" s="46"/>
      <c r="V250" s="46"/>
      <c r="W250" s="46"/>
      <c r="X250" s="46"/>
      <c r="Y250" s="46"/>
      <c r="Z250" s="46"/>
      <c r="AA250" s="46"/>
      <c r="AB250" s="46"/>
      <c r="AC250" s="46"/>
      <c r="AD250" s="46"/>
      <c r="AE250" s="46"/>
      <c r="AF250" s="46"/>
      <c r="AG250" s="46"/>
      <c r="AH250" s="46"/>
      <c r="AI250" s="46"/>
      <c r="AJ250" s="46"/>
      <c r="AK250" s="46"/>
      <c r="AL250" s="46"/>
    </row>
    <row r="251">
      <c r="A251" s="50"/>
      <c r="B251" s="46"/>
      <c r="C251" s="46"/>
      <c r="D251" s="46"/>
      <c r="E251" s="70"/>
      <c r="F251" s="50"/>
      <c r="G251" s="50"/>
      <c r="H251" s="50"/>
      <c r="I251" s="50"/>
      <c r="J251" s="102"/>
      <c r="K251" s="46"/>
      <c r="L251" s="46"/>
      <c r="M251" s="46"/>
      <c r="N251" s="46"/>
      <c r="O251" s="46"/>
      <c r="P251" s="46"/>
      <c r="Q251" s="46"/>
      <c r="R251" s="46"/>
      <c r="S251" s="46"/>
      <c r="T251" s="46"/>
      <c r="U251" s="46"/>
      <c r="V251" s="46"/>
      <c r="W251" s="46"/>
      <c r="X251" s="46"/>
      <c r="Y251" s="46"/>
      <c r="Z251" s="46"/>
      <c r="AA251" s="46"/>
      <c r="AB251" s="46"/>
      <c r="AC251" s="46"/>
      <c r="AD251" s="46"/>
      <c r="AE251" s="46"/>
      <c r="AF251" s="46"/>
      <c r="AG251" s="46"/>
      <c r="AH251" s="46"/>
      <c r="AI251" s="46"/>
      <c r="AJ251" s="46"/>
      <c r="AK251" s="46"/>
      <c r="AL251" s="46"/>
    </row>
    <row r="252">
      <c r="A252" s="50"/>
      <c r="B252" s="46"/>
      <c r="C252" s="46"/>
      <c r="D252" s="46"/>
      <c r="E252" s="70"/>
      <c r="F252" s="50"/>
      <c r="G252" s="50"/>
      <c r="H252" s="50"/>
      <c r="I252" s="50"/>
      <c r="J252" s="102"/>
      <c r="K252" s="46"/>
      <c r="L252" s="46"/>
      <c r="M252" s="46"/>
      <c r="N252" s="46"/>
      <c r="O252" s="46"/>
      <c r="P252" s="46"/>
      <c r="Q252" s="46"/>
      <c r="R252" s="46"/>
      <c r="S252" s="46"/>
      <c r="T252" s="46"/>
      <c r="U252" s="46"/>
      <c r="V252" s="46"/>
      <c r="W252" s="46"/>
      <c r="X252" s="46"/>
      <c r="Y252" s="46"/>
      <c r="Z252" s="46"/>
      <c r="AA252" s="46"/>
      <c r="AB252" s="46"/>
      <c r="AC252" s="46"/>
      <c r="AD252" s="46"/>
      <c r="AE252" s="46"/>
      <c r="AF252" s="46"/>
      <c r="AG252" s="46"/>
      <c r="AH252" s="46"/>
      <c r="AI252" s="46"/>
      <c r="AJ252" s="46"/>
      <c r="AK252" s="46"/>
      <c r="AL252" s="46"/>
    </row>
    <row r="253">
      <c r="A253" s="50"/>
      <c r="B253" s="46"/>
      <c r="C253" s="46"/>
      <c r="D253" s="46"/>
      <c r="E253" s="70"/>
      <c r="F253" s="50"/>
      <c r="G253" s="50"/>
      <c r="H253" s="50"/>
      <c r="I253" s="50"/>
      <c r="J253" s="102"/>
      <c r="K253" s="46"/>
      <c r="L253" s="46"/>
      <c r="M253" s="46"/>
      <c r="N253" s="46"/>
      <c r="O253" s="46"/>
      <c r="P253" s="46"/>
      <c r="Q253" s="46"/>
      <c r="R253" s="46"/>
      <c r="S253" s="46"/>
      <c r="T253" s="46"/>
      <c r="U253" s="46"/>
      <c r="V253" s="46"/>
      <c r="W253" s="46"/>
      <c r="X253" s="46"/>
      <c r="Y253" s="46"/>
      <c r="Z253" s="46"/>
      <c r="AA253" s="46"/>
      <c r="AB253" s="46"/>
      <c r="AC253" s="46"/>
      <c r="AD253" s="46"/>
      <c r="AE253" s="46"/>
      <c r="AF253" s="46"/>
      <c r="AG253" s="46"/>
      <c r="AH253" s="46"/>
      <c r="AI253" s="46"/>
      <c r="AJ253" s="46"/>
      <c r="AK253" s="46"/>
      <c r="AL253" s="46"/>
    </row>
    <row r="254">
      <c r="A254" s="50"/>
      <c r="B254" s="46"/>
      <c r="C254" s="46"/>
      <c r="D254" s="46"/>
      <c r="E254" s="70"/>
      <c r="F254" s="50"/>
      <c r="G254" s="50"/>
      <c r="H254" s="50"/>
      <c r="I254" s="50"/>
      <c r="J254" s="102"/>
      <c r="K254" s="46"/>
      <c r="L254" s="46"/>
      <c r="M254" s="46"/>
      <c r="N254" s="46"/>
      <c r="O254" s="46"/>
      <c r="P254" s="46"/>
      <c r="Q254" s="46"/>
      <c r="R254" s="46"/>
      <c r="S254" s="46"/>
      <c r="T254" s="46"/>
      <c r="U254" s="46"/>
      <c r="V254" s="46"/>
      <c r="W254" s="46"/>
      <c r="X254" s="46"/>
      <c r="Y254" s="46"/>
      <c r="Z254" s="46"/>
      <c r="AA254" s="46"/>
      <c r="AB254" s="46"/>
      <c r="AC254" s="46"/>
      <c r="AD254" s="46"/>
      <c r="AE254" s="46"/>
      <c r="AF254" s="46"/>
      <c r="AG254" s="46"/>
      <c r="AH254" s="46"/>
      <c r="AI254" s="46"/>
      <c r="AJ254" s="46"/>
      <c r="AK254" s="46"/>
      <c r="AL254" s="46"/>
    </row>
    <row r="255">
      <c r="A255" s="50"/>
      <c r="B255" s="46"/>
      <c r="C255" s="46"/>
      <c r="D255" s="46"/>
      <c r="E255" s="70"/>
      <c r="F255" s="50"/>
      <c r="G255" s="50"/>
      <c r="H255" s="50"/>
      <c r="I255" s="50"/>
      <c r="J255" s="102"/>
      <c r="K255" s="46"/>
      <c r="L255" s="46"/>
      <c r="M255" s="46"/>
      <c r="N255" s="46"/>
      <c r="O255" s="46"/>
      <c r="P255" s="46"/>
      <c r="Q255" s="46"/>
      <c r="R255" s="46"/>
      <c r="S255" s="46"/>
      <c r="T255" s="46"/>
      <c r="U255" s="46"/>
      <c r="V255" s="46"/>
      <c r="W255" s="46"/>
      <c r="X255" s="46"/>
      <c r="Y255" s="46"/>
      <c r="Z255" s="46"/>
      <c r="AA255" s="46"/>
      <c r="AB255" s="46"/>
      <c r="AC255" s="46"/>
      <c r="AD255" s="46"/>
      <c r="AE255" s="46"/>
      <c r="AF255" s="46"/>
      <c r="AG255" s="46"/>
      <c r="AH255" s="46"/>
      <c r="AI255" s="46"/>
      <c r="AJ255" s="46"/>
      <c r="AK255" s="46"/>
      <c r="AL255" s="46"/>
    </row>
    <row r="256">
      <c r="A256" s="50"/>
      <c r="B256" s="46"/>
      <c r="C256" s="46"/>
      <c r="D256" s="46"/>
      <c r="E256" s="70"/>
      <c r="F256" s="50"/>
      <c r="G256" s="50"/>
      <c r="H256" s="50"/>
      <c r="I256" s="50"/>
      <c r="J256" s="102"/>
      <c r="K256" s="46"/>
      <c r="L256" s="46"/>
      <c r="M256" s="46"/>
      <c r="N256" s="46"/>
      <c r="O256" s="46"/>
      <c r="P256" s="46"/>
      <c r="Q256" s="46"/>
      <c r="R256" s="46"/>
      <c r="S256" s="46"/>
      <c r="T256" s="46"/>
      <c r="U256" s="46"/>
      <c r="V256" s="46"/>
      <c r="W256" s="46"/>
      <c r="X256" s="46"/>
      <c r="Y256" s="46"/>
      <c r="Z256" s="46"/>
      <c r="AA256" s="46"/>
      <c r="AB256" s="46"/>
      <c r="AC256" s="46"/>
      <c r="AD256" s="46"/>
      <c r="AE256" s="46"/>
      <c r="AF256" s="46"/>
      <c r="AG256" s="46"/>
      <c r="AH256" s="46"/>
      <c r="AI256" s="46"/>
      <c r="AJ256" s="46"/>
      <c r="AK256" s="46"/>
      <c r="AL256" s="46"/>
    </row>
    <row r="257">
      <c r="A257" s="50"/>
      <c r="B257" s="46"/>
      <c r="C257" s="46"/>
      <c r="D257" s="46"/>
      <c r="E257" s="70"/>
      <c r="F257" s="50"/>
      <c r="G257" s="50"/>
      <c r="H257" s="50"/>
      <c r="I257" s="50"/>
      <c r="J257" s="102"/>
      <c r="K257" s="46"/>
      <c r="L257" s="46"/>
      <c r="M257" s="46"/>
      <c r="N257" s="46"/>
      <c r="O257" s="46"/>
      <c r="P257" s="46"/>
      <c r="Q257" s="46"/>
      <c r="R257" s="46"/>
      <c r="S257" s="46"/>
      <c r="T257" s="46"/>
      <c r="U257" s="46"/>
      <c r="V257" s="46"/>
      <c r="W257" s="46"/>
      <c r="X257" s="46"/>
      <c r="Y257" s="46"/>
      <c r="Z257" s="46"/>
      <c r="AA257" s="46"/>
      <c r="AB257" s="46"/>
      <c r="AC257" s="46"/>
      <c r="AD257" s="46"/>
      <c r="AE257" s="46"/>
      <c r="AF257" s="46"/>
      <c r="AG257" s="46"/>
      <c r="AH257" s="46"/>
      <c r="AI257" s="46"/>
      <c r="AJ257" s="46"/>
      <c r="AK257" s="46"/>
      <c r="AL257" s="46"/>
    </row>
    <row r="258">
      <c r="A258" s="50"/>
      <c r="B258" s="46"/>
      <c r="C258" s="46"/>
      <c r="D258" s="46"/>
      <c r="E258" s="70"/>
      <c r="F258" s="50"/>
      <c r="G258" s="50"/>
      <c r="H258" s="50"/>
      <c r="I258" s="50"/>
      <c r="J258" s="102"/>
      <c r="K258" s="46"/>
      <c r="L258" s="46"/>
      <c r="M258" s="46"/>
      <c r="N258" s="46"/>
      <c r="O258" s="46"/>
      <c r="P258" s="46"/>
      <c r="Q258" s="46"/>
      <c r="R258" s="46"/>
      <c r="S258" s="46"/>
      <c r="T258" s="46"/>
      <c r="U258" s="46"/>
      <c r="V258" s="46"/>
      <c r="W258" s="46"/>
      <c r="X258" s="46"/>
      <c r="Y258" s="46"/>
      <c r="Z258" s="46"/>
      <c r="AA258" s="46"/>
      <c r="AB258" s="46"/>
      <c r="AC258" s="46"/>
      <c r="AD258" s="46"/>
      <c r="AE258" s="46"/>
      <c r="AF258" s="46"/>
      <c r="AG258" s="46"/>
      <c r="AH258" s="46"/>
      <c r="AI258" s="46"/>
      <c r="AJ258" s="46"/>
      <c r="AK258" s="46"/>
      <c r="AL258" s="46"/>
    </row>
    <row r="259">
      <c r="A259" s="50"/>
      <c r="B259" s="46"/>
      <c r="C259" s="46"/>
      <c r="D259" s="46"/>
      <c r="E259" s="70"/>
      <c r="F259" s="50"/>
      <c r="G259" s="50"/>
      <c r="H259" s="50"/>
      <c r="I259" s="50"/>
      <c r="J259" s="102"/>
      <c r="K259" s="46"/>
      <c r="L259" s="46"/>
      <c r="M259" s="46"/>
      <c r="N259" s="46"/>
      <c r="O259" s="46"/>
      <c r="P259" s="46"/>
      <c r="Q259" s="46"/>
      <c r="R259" s="46"/>
      <c r="S259" s="46"/>
      <c r="T259" s="46"/>
      <c r="U259" s="46"/>
      <c r="V259" s="46"/>
      <c r="W259" s="46"/>
      <c r="X259" s="46"/>
      <c r="Y259" s="46"/>
      <c r="Z259" s="46"/>
      <c r="AA259" s="46"/>
      <c r="AB259" s="46"/>
      <c r="AC259" s="46"/>
      <c r="AD259" s="46"/>
      <c r="AE259" s="46"/>
      <c r="AF259" s="46"/>
      <c r="AG259" s="46"/>
      <c r="AH259" s="46"/>
      <c r="AI259" s="46"/>
      <c r="AJ259" s="46"/>
      <c r="AK259" s="46"/>
      <c r="AL259" s="46"/>
    </row>
    <row r="260">
      <c r="A260" s="50"/>
      <c r="B260" s="46"/>
      <c r="C260" s="46"/>
      <c r="D260" s="46"/>
      <c r="E260" s="70"/>
      <c r="F260" s="50"/>
      <c r="G260" s="50"/>
      <c r="H260" s="50"/>
      <c r="I260" s="50"/>
      <c r="J260" s="102"/>
      <c r="K260" s="46"/>
      <c r="L260" s="46"/>
      <c r="M260" s="46"/>
      <c r="N260" s="46"/>
      <c r="O260" s="46"/>
      <c r="P260" s="46"/>
      <c r="Q260" s="46"/>
      <c r="R260" s="46"/>
      <c r="S260" s="46"/>
      <c r="T260" s="46"/>
      <c r="U260" s="46"/>
      <c r="V260" s="46"/>
      <c r="W260" s="46"/>
      <c r="X260" s="46"/>
      <c r="Y260" s="46"/>
      <c r="Z260" s="46"/>
      <c r="AA260" s="46"/>
      <c r="AB260" s="46"/>
      <c r="AC260" s="46"/>
      <c r="AD260" s="46"/>
      <c r="AE260" s="46"/>
      <c r="AF260" s="46"/>
      <c r="AG260" s="46"/>
      <c r="AH260" s="46"/>
      <c r="AI260" s="46"/>
      <c r="AJ260" s="46"/>
      <c r="AK260" s="46"/>
      <c r="AL260" s="46"/>
    </row>
    <row r="261">
      <c r="A261" s="50"/>
      <c r="B261" s="46"/>
      <c r="C261" s="46"/>
      <c r="D261" s="46"/>
      <c r="E261" s="70"/>
      <c r="F261" s="50"/>
      <c r="G261" s="50"/>
      <c r="H261" s="50"/>
      <c r="I261" s="50"/>
      <c r="J261" s="102"/>
      <c r="K261" s="46"/>
      <c r="L261" s="46"/>
      <c r="M261" s="46"/>
      <c r="N261" s="46"/>
      <c r="O261" s="46"/>
      <c r="P261" s="46"/>
      <c r="Q261" s="46"/>
      <c r="R261" s="46"/>
      <c r="S261" s="46"/>
      <c r="T261" s="46"/>
      <c r="U261" s="46"/>
      <c r="V261" s="46"/>
      <c r="W261" s="46"/>
      <c r="X261" s="46"/>
      <c r="Y261" s="46"/>
      <c r="Z261" s="46"/>
      <c r="AA261" s="46"/>
      <c r="AB261" s="46"/>
      <c r="AC261" s="46"/>
      <c r="AD261" s="46"/>
      <c r="AE261" s="46"/>
      <c r="AF261" s="46"/>
      <c r="AG261" s="46"/>
      <c r="AH261" s="46"/>
      <c r="AI261" s="46"/>
      <c r="AJ261" s="46"/>
      <c r="AK261" s="46"/>
      <c r="AL261" s="46"/>
    </row>
    <row r="262">
      <c r="A262" s="50"/>
      <c r="B262" s="46"/>
      <c r="C262" s="46"/>
      <c r="D262" s="46"/>
      <c r="E262" s="70"/>
      <c r="F262" s="50"/>
      <c r="G262" s="50"/>
      <c r="H262" s="50"/>
      <c r="I262" s="50"/>
      <c r="J262" s="102"/>
      <c r="K262" s="46"/>
      <c r="L262" s="46"/>
      <c r="M262" s="46"/>
      <c r="N262" s="46"/>
      <c r="O262" s="46"/>
      <c r="P262" s="46"/>
      <c r="Q262" s="46"/>
      <c r="R262" s="46"/>
      <c r="S262" s="46"/>
      <c r="T262" s="46"/>
      <c r="U262" s="46"/>
      <c r="V262" s="46"/>
      <c r="W262" s="46"/>
      <c r="X262" s="46"/>
      <c r="Y262" s="46"/>
      <c r="Z262" s="46"/>
      <c r="AA262" s="46"/>
      <c r="AB262" s="46"/>
      <c r="AC262" s="46"/>
      <c r="AD262" s="46"/>
      <c r="AE262" s="46"/>
      <c r="AF262" s="46"/>
      <c r="AG262" s="46"/>
      <c r="AH262" s="46"/>
      <c r="AI262" s="46"/>
      <c r="AJ262" s="46"/>
      <c r="AK262" s="46"/>
      <c r="AL262" s="46"/>
    </row>
    <row r="263">
      <c r="A263" s="50"/>
      <c r="B263" s="46"/>
      <c r="C263" s="46"/>
      <c r="D263" s="46"/>
      <c r="E263" s="70"/>
      <c r="F263" s="50"/>
      <c r="G263" s="50"/>
      <c r="H263" s="50"/>
      <c r="I263" s="50"/>
      <c r="J263" s="102"/>
      <c r="K263" s="46"/>
      <c r="L263" s="46"/>
      <c r="M263" s="46"/>
      <c r="N263" s="46"/>
      <c r="O263" s="46"/>
      <c r="P263" s="46"/>
      <c r="Q263" s="46"/>
      <c r="R263" s="46"/>
      <c r="S263" s="46"/>
      <c r="T263" s="46"/>
      <c r="U263" s="46"/>
      <c r="V263" s="46"/>
      <c r="W263" s="46"/>
      <c r="X263" s="46"/>
      <c r="Y263" s="46"/>
      <c r="Z263" s="46"/>
      <c r="AA263" s="46"/>
      <c r="AB263" s="46"/>
      <c r="AC263" s="46"/>
      <c r="AD263" s="46"/>
      <c r="AE263" s="46"/>
      <c r="AF263" s="46"/>
      <c r="AG263" s="46"/>
      <c r="AH263" s="46"/>
      <c r="AI263" s="46"/>
      <c r="AJ263" s="46"/>
      <c r="AK263" s="46"/>
      <c r="AL263" s="46"/>
    </row>
    <row r="264">
      <c r="A264" s="50"/>
      <c r="B264" s="46"/>
      <c r="C264" s="46"/>
      <c r="D264" s="46"/>
      <c r="E264" s="70"/>
      <c r="F264" s="50"/>
      <c r="G264" s="50"/>
      <c r="H264" s="50"/>
      <c r="I264" s="50"/>
      <c r="J264" s="102"/>
      <c r="K264" s="46"/>
      <c r="L264" s="46"/>
      <c r="M264" s="46"/>
      <c r="N264" s="46"/>
      <c r="O264" s="46"/>
      <c r="P264" s="46"/>
      <c r="Q264" s="46"/>
      <c r="R264" s="46"/>
      <c r="S264" s="46"/>
      <c r="T264" s="46"/>
      <c r="U264" s="46"/>
      <c r="V264" s="46"/>
      <c r="W264" s="46"/>
      <c r="X264" s="46"/>
      <c r="Y264" s="46"/>
      <c r="Z264" s="46"/>
      <c r="AA264" s="46"/>
      <c r="AB264" s="46"/>
      <c r="AC264" s="46"/>
      <c r="AD264" s="46"/>
      <c r="AE264" s="46"/>
      <c r="AF264" s="46"/>
      <c r="AG264" s="46"/>
      <c r="AH264" s="46"/>
      <c r="AI264" s="46"/>
      <c r="AJ264" s="46"/>
      <c r="AK264" s="46"/>
      <c r="AL264" s="46"/>
    </row>
    <row r="265">
      <c r="A265" s="50"/>
      <c r="B265" s="46"/>
      <c r="C265" s="46"/>
      <c r="D265" s="46"/>
      <c r="E265" s="70"/>
      <c r="F265" s="50"/>
      <c r="G265" s="50"/>
      <c r="H265" s="50"/>
      <c r="I265" s="50"/>
      <c r="J265" s="102"/>
      <c r="K265" s="46"/>
      <c r="L265" s="46"/>
      <c r="M265" s="46"/>
      <c r="N265" s="46"/>
      <c r="O265" s="46"/>
      <c r="P265" s="46"/>
      <c r="Q265" s="46"/>
      <c r="R265" s="46"/>
      <c r="S265" s="46"/>
      <c r="T265" s="46"/>
      <c r="U265" s="46"/>
      <c r="V265" s="46"/>
      <c r="W265" s="46"/>
      <c r="X265" s="46"/>
      <c r="Y265" s="46"/>
      <c r="Z265" s="46"/>
      <c r="AA265" s="46"/>
      <c r="AB265" s="46"/>
      <c r="AC265" s="46"/>
      <c r="AD265" s="46"/>
      <c r="AE265" s="46"/>
      <c r="AF265" s="46"/>
      <c r="AG265" s="46"/>
      <c r="AH265" s="46"/>
      <c r="AI265" s="46"/>
      <c r="AJ265" s="46"/>
      <c r="AK265" s="46"/>
      <c r="AL265" s="46"/>
    </row>
    <row r="266">
      <c r="A266" s="50"/>
      <c r="B266" s="46"/>
      <c r="C266" s="46"/>
      <c r="D266" s="46"/>
      <c r="E266" s="70"/>
      <c r="F266" s="50"/>
      <c r="G266" s="50"/>
      <c r="H266" s="50"/>
      <c r="I266" s="50"/>
      <c r="J266" s="102"/>
      <c r="K266" s="46"/>
      <c r="L266" s="46"/>
      <c r="M266" s="46"/>
      <c r="N266" s="46"/>
      <c r="O266" s="46"/>
      <c r="P266" s="46"/>
      <c r="Q266" s="46"/>
      <c r="R266" s="46"/>
      <c r="S266" s="46"/>
      <c r="T266" s="46"/>
      <c r="U266" s="46"/>
      <c r="V266" s="46"/>
      <c r="W266" s="46"/>
      <c r="X266" s="46"/>
      <c r="Y266" s="46"/>
      <c r="Z266" s="46"/>
      <c r="AA266" s="46"/>
      <c r="AB266" s="46"/>
      <c r="AC266" s="46"/>
      <c r="AD266" s="46"/>
      <c r="AE266" s="46"/>
      <c r="AF266" s="46"/>
      <c r="AG266" s="46"/>
      <c r="AH266" s="46"/>
      <c r="AI266" s="46"/>
      <c r="AJ266" s="46"/>
      <c r="AK266" s="46"/>
      <c r="AL266" s="46"/>
    </row>
    <row r="267">
      <c r="A267" s="50"/>
      <c r="B267" s="46"/>
      <c r="C267" s="46"/>
      <c r="D267" s="46"/>
      <c r="E267" s="70"/>
      <c r="F267" s="50"/>
      <c r="G267" s="50"/>
      <c r="H267" s="50"/>
      <c r="I267" s="50"/>
      <c r="J267" s="102"/>
      <c r="K267" s="46"/>
      <c r="L267" s="46"/>
      <c r="M267" s="46"/>
      <c r="N267" s="46"/>
      <c r="O267" s="46"/>
      <c r="P267" s="46"/>
      <c r="Q267" s="46"/>
      <c r="R267" s="46"/>
      <c r="S267" s="46"/>
      <c r="T267" s="46"/>
      <c r="U267" s="46"/>
      <c r="V267" s="46"/>
      <c r="W267" s="46"/>
      <c r="X267" s="46"/>
      <c r="Y267" s="46"/>
      <c r="Z267" s="46"/>
      <c r="AA267" s="46"/>
      <c r="AB267" s="46"/>
      <c r="AC267" s="46"/>
      <c r="AD267" s="46"/>
      <c r="AE267" s="46"/>
      <c r="AF267" s="46"/>
      <c r="AG267" s="46"/>
      <c r="AH267" s="46"/>
      <c r="AI267" s="46"/>
      <c r="AJ267" s="46"/>
      <c r="AK267" s="46"/>
      <c r="AL267" s="46"/>
    </row>
    <row r="268">
      <c r="A268" s="50"/>
      <c r="B268" s="46"/>
      <c r="C268" s="46"/>
      <c r="D268" s="46"/>
      <c r="E268" s="70"/>
      <c r="F268" s="50"/>
      <c r="G268" s="50"/>
      <c r="H268" s="50"/>
      <c r="I268" s="50"/>
      <c r="J268" s="102"/>
      <c r="K268" s="46"/>
      <c r="L268" s="46"/>
      <c r="M268" s="46"/>
      <c r="N268" s="46"/>
      <c r="O268" s="46"/>
      <c r="P268" s="46"/>
      <c r="Q268" s="46"/>
      <c r="R268" s="46"/>
      <c r="S268" s="46"/>
      <c r="T268" s="46"/>
      <c r="U268" s="46"/>
      <c r="V268" s="46"/>
      <c r="W268" s="46"/>
      <c r="X268" s="46"/>
      <c r="Y268" s="46"/>
      <c r="Z268" s="46"/>
      <c r="AA268" s="46"/>
      <c r="AB268" s="46"/>
      <c r="AC268" s="46"/>
      <c r="AD268" s="46"/>
      <c r="AE268" s="46"/>
      <c r="AF268" s="46"/>
      <c r="AG268" s="46"/>
      <c r="AH268" s="46"/>
      <c r="AI268" s="46"/>
      <c r="AJ268" s="46"/>
      <c r="AK268" s="46"/>
      <c r="AL268" s="46"/>
    </row>
    <row r="269">
      <c r="A269" s="50"/>
      <c r="B269" s="46"/>
      <c r="C269" s="46"/>
      <c r="D269" s="46"/>
      <c r="E269" s="70"/>
      <c r="F269" s="50"/>
      <c r="G269" s="50"/>
      <c r="H269" s="50"/>
      <c r="I269" s="50"/>
      <c r="J269" s="102"/>
      <c r="K269" s="46"/>
      <c r="L269" s="46"/>
      <c r="M269" s="46"/>
      <c r="N269" s="46"/>
      <c r="O269" s="46"/>
      <c r="P269" s="46"/>
      <c r="Q269" s="46"/>
      <c r="R269" s="46"/>
      <c r="S269" s="46"/>
      <c r="T269" s="46"/>
      <c r="U269" s="46"/>
      <c r="V269" s="46"/>
      <c r="W269" s="46"/>
      <c r="X269" s="46"/>
      <c r="Y269" s="46"/>
      <c r="Z269" s="46"/>
      <c r="AA269" s="46"/>
      <c r="AB269" s="46"/>
      <c r="AC269" s="46"/>
      <c r="AD269" s="46"/>
      <c r="AE269" s="46"/>
      <c r="AF269" s="46"/>
      <c r="AG269" s="46"/>
      <c r="AH269" s="46"/>
      <c r="AI269" s="46"/>
      <c r="AJ269" s="46"/>
      <c r="AK269" s="46"/>
      <c r="AL269" s="46"/>
    </row>
    <row r="270">
      <c r="A270" s="50"/>
      <c r="B270" s="46"/>
      <c r="C270" s="46"/>
      <c r="D270" s="46"/>
      <c r="E270" s="70"/>
      <c r="F270" s="50"/>
      <c r="G270" s="50"/>
      <c r="H270" s="50"/>
      <c r="I270" s="50"/>
      <c r="J270" s="102"/>
      <c r="K270" s="46"/>
      <c r="L270" s="46"/>
      <c r="M270" s="46"/>
      <c r="N270" s="46"/>
      <c r="O270" s="46"/>
      <c r="P270" s="46"/>
      <c r="Q270" s="46"/>
      <c r="R270" s="46"/>
      <c r="S270" s="46"/>
      <c r="T270" s="46"/>
      <c r="U270" s="46"/>
      <c r="V270" s="46"/>
      <c r="W270" s="46"/>
      <c r="X270" s="46"/>
      <c r="Y270" s="46"/>
      <c r="Z270" s="46"/>
      <c r="AA270" s="46"/>
      <c r="AB270" s="46"/>
      <c r="AC270" s="46"/>
      <c r="AD270" s="46"/>
      <c r="AE270" s="46"/>
      <c r="AF270" s="46"/>
      <c r="AG270" s="46"/>
      <c r="AH270" s="46"/>
      <c r="AI270" s="46"/>
      <c r="AJ270" s="46"/>
      <c r="AK270" s="46"/>
      <c r="AL270" s="46"/>
    </row>
    <row r="271">
      <c r="A271" s="50"/>
      <c r="B271" s="46"/>
      <c r="C271" s="46"/>
      <c r="D271" s="46"/>
      <c r="E271" s="70"/>
      <c r="F271" s="50"/>
      <c r="G271" s="50"/>
      <c r="H271" s="50"/>
      <c r="I271" s="50"/>
      <c r="J271" s="102"/>
      <c r="K271" s="46"/>
      <c r="L271" s="46"/>
      <c r="M271" s="46"/>
      <c r="N271" s="46"/>
      <c r="O271" s="46"/>
      <c r="P271" s="46"/>
      <c r="Q271" s="46"/>
      <c r="R271" s="46"/>
      <c r="S271" s="46"/>
      <c r="T271" s="46"/>
      <c r="U271" s="46"/>
      <c r="V271" s="46"/>
      <c r="W271" s="46"/>
      <c r="X271" s="46"/>
      <c r="Y271" s="46"/>
      <c r="Z271" s="46"/>
      <c r="AA271" s="46"/>
      <c r="AB271" s="46"/>
      <c r="AC271" s="46"/>
      <c r="AD271" s="46"/>
      <c r="AE271" s="46"/>
      <c r="AF271" s="46"/>
      <c r="AG271" s="46"/>
      <c r="AH271" s="46"/>
      <c r="AI271" s="46"/>
      <c r="AJ271" s="46"/>
      <c r="AK271" s="46"/>
      <c r="AL271" s="46"/>
    </row>
    <row r="272">
      <c r="A272" s="50"/>
      <c r="B272" s="46"/>
      <c r="C272" s="46"/>
      <c r="D272" s="46"/>
      <c r="E272" s="70"/>
      <c r="F272" s="50"/>
      <c r="G272" s="50"/>
      <c r="H272" s="50"/>
      <c r="I272" s="50"/>
      <c r="J272" s="102"/>
      <c r="K272" s="46"/>
      <c r="L272" s="46"/>
      <c r="M272" s="46"/>
      <c r="N272" s="46"/>
      <c r="O272" s="46"/>
      <c r="P272" s="46"/>
      <c r="Q272" s="46"/>
      <c r="R272" s="46"/>
      <c r="S272" s="46"/>
      <c r="T272" s="46"/>
      <c r="U272" s="46"/>
      <c r="V272" s="46"/>
      <c r="W272" s="46"/>
      <c r="X272" s="46"/>
      <c r="Y272" s="46"/>
      <c r="Z272" s="46"/>
      <c r="AA272" s="46"/>
      <c r="AB272" s="46"/>
      <c r="AC272" s="46"/>
      <c r="AD272" s="46"/>
      <c r="AE272" s="46"/>
      <c r="AF272" s="46"/>
      <c r="AG272" s="46"/>
      <c r="AH272" s="46"/>
      <c r="AI272" s="46"/>
      <c r="AJ272" s="46"/>
      <c r="AK272" s="46"/>
      <c r="AL272" s="46"/>
    </row>
    <row r="273">
      <c r="A273" s="50"/>
      <c r="B273" s="46"/>
      <c r="C273" s="46"/>
      <c r="D273" s="46"/>
      <c r="E273" s="70"/>
      <c r="F273" s="50"/>
      <c r="G273" s="50"/>
      <c r="H273" s="50"/>
      <c r="I273" s="50"/>
      <c r="J273" s="102"/>
      <c r="K273" s="46"/>
      <c r="L273" s="46"/>
      <c r="M273" s="46"/>
      <c r="N273" s="46"/>
      <c r="O273" s="46"/>
      <c r="P273" s="46"/>
      <c r="Q273" s="46"/>
      <c r="R273" s="46"/>
      <c r="S273" s="46"/>
      <c r="T273" s="46"/>
      <c r="U273" s="46"/>
      <c r="V273" s="46"/>
      <c r="W273" s="46"/>
      <c r="X273" s="46"/>
      <c r="Y273" s="46"/>
      <c r="Z273" s="46"/>
      <c r="AA273" s="46"/>
      <c r="AB273" s="46"/>
      <c r="AC273" s="46"/>
      <c r="AD273" s="46"/>
      <c r="AE273" s="46"/>
      <c r="AF273" s="46"/>
      <c r="AG273" s="46"/>
      <c r="AH273" s="46"/>
      <c r="AI273" s="46"/>
      <c r="AJ273" s="46"/>
      <c r="AK273" s="46"/>
      <c r="AL273" s="46"/>
    </row>
    <row r="274">
      <c r="A274" s="50"/>
      <c r="B274" s="46"/>
      <c r="C274" s="46"/>
      <c r="D274" s="46"/>
      <c r="E274" s="70"/>
      <c r="F274" s="50"/>
      <c r="G274" s="50"/>
      <c r="H274" s="50"/>
      <c r="I274" s="50"/>
      <c r="J274" s="102"/>
      <c r="K274" s="46"/>
      <c r="L274" s="46"/>
      <c r="M274" s="46"/>
      <c r="N274" s="46"/>
      <c r="O274" s="46"/>
      <c r="P274" s="46"/>
      <c r="Q274" s="46"/>
      <c r="R274" s="46"/>
      <c r="S274" s="46"/>
      <c r="T274" s="46"/>
      <c r="U274" s="46"/>
      <c r="V274" s="46"/>
      <c r="W274" s="46"/>
      <c r="X274" s="46"/>
      <c r="Y274" s="46"/>
      <c r="Z274" s="46"/>
      <c r="AA274" s="46"/>
      <c r="AB274" s="46"/>
      <c r="AC274" s="46"/>
      <c r="AD274" s="46"/>
      <c r="AE274" s="46"/>
      <c r="AF274" s="46"/>
      <c r="AG274" s="46"/>
      <c r="AH274" s="46"/>
      <c r="AI274" s="46"/>
      <c r="AJ274" s="46"/>
      <c r="AK274" s="46"/>
      <c r="AL274" s="46"/>
    </row>
    <row r="275">
      <c r="A275" s="50"/>
      <c r="B275" s="46"/>
      <c r="C275" s="46"/>
      <c r="D275" s="46"/>
      <c r="E275" s="70"/>
      <c r="F275" s="50"/>
      <c r="G275" s="50"/>
      <c r="H275" s="50"/>
      <c r="I275" s="50"/>
      <c r="J275" s="102"/>
      <c r="K275" s="46"/>
      <c r="L275" s="46"/>
      <c r="M275" s="46"/>
      <c r="N275" s="46"/>
      <c r="O275" s="46"/>
      <c r="P275" s="46"/>
      <c r="Q275" s="46"/>
      <c r="R275" s="46"/>
      <c r="S275" s="46"/>
      <c r="T275" s="46"/>
      <c r="U275" s="46"/>
      <c r="V275" s="46"/>
      <c r="W275" s="46"/>
      <c r="X275" s="46"/>
      <c r="Y275" s="46"/>
      <c r="Z275" s="46"/>
      <c r="AA275" s="46"/>
      <c r="AB275" s="46"/>
      <c r="AC275" s="46"/>
      <c r="AD275" s="46"/>
      <c r="AE275" s="46"/>
      <c r="AF275" s="46"/>
      <c r="AG275" s="46"/>
      <c r="AH275" s="46"/>
      <c r="AI275" s="46"/>
      <c r="AJ275" s="46"/>
      <c r="AK275" s="46"/>
      <c r="AL275" s="46"/>
    </row>
    <row r="276">
      <c r="A276" s="50"/>
      <c r="B276" s="46"/>
      <c r="C276" s="46"/>
      <c r="D276" s="46"/>
      <c r="E276" s="70"/>
      <c r="F276" s="50"/>
      <c r="G276" s="50"/>
      <c r="H276" s="50"/>
      <c r="I276" s="50"/>
      <c r="J276" s="102"/>
      <c r="K276" s="46"/>
      <c r="L276" s="46"/>
      <c r="M276" s="46"/>
      <c r="N276" s="46"/>
      <c r="O276" s="46"/>
      <c r="P276" s="46"/>
      <c r="Q276" s="46"/>
      <c r="R276" s="46"/>
      <c r="S276" s="46"/>
      <c r="T276" s="46"/>
      <c r="U276" s="46"/>
      <c r="V276" s="46"/>
      <c r="W276" s="46"/>
      <c r="X276" s="46"/>
      <c r="Y276" s="46"/>
      <c r="Z276" s="46"/>
      <c r="AA276" s="46"/>
      <c r="AB276" s="46"/>
      <c r="AC276" s="46"/>
      <c r="AD276" s="46"/>
      <c r="AE276" s="46"/>
      <c r="AF276" s="46"/>
      <c r="AG276" s="46"/>
      <c r="AH276" s="46"/>
      <c r="AI276" s="46"/>
      <c r="AJ276" s="46"/>
      <c r="AK276" s="46"/>
      <c r="AL276" s="46"/>
    </row>
    <row r="277">
      <c r="A277" s="50"/>
      <c r="B277" s="46"/>
      <c r="C277" s="46"/>
      <c r="D277" s="46"/>
      <c r="E277" s="70"/>
      <c r="F277" s="50"/>
      <c r="G277" s="50"/>
      <c r="H277" s="50"/>
      <c r="I277" s="50"/>
      <c r="J277" s="102"/>
      <c r="K277" s="46"/>
      <c r="L277" s="46"/>
      <c r="M277" s="46"/>
      <c r="N277" s="46"/>
      <c r="O277" s="46"/>
      <c r="P277" s="46"/>
      <c r="Q277" s="46"/>
      <c r="R277" s="46"/>
      <c r="S277" s="46"/>
      <c r="T277" s="46"/>
      <c r="U277" s="46"/>
      <c r="V277" s="46"/>
      <c r="W277" s="46"/>
      <c r="X277" s="46"/>
      <c r="Y277" s="46"/>
      <c r="Z277" s="46"/>
      <c r="AA277" s="46"/>
      <c r="AB277" s="46"/>
      <c r="AC277" s="46"/>
      <c r="AD277" s="46"/>
      <c r="AE277" s="46"/>
      <c r="AF277" s="46"/>
      <c r="AG277" s="46"/>
      <c r="AH277" s="46"/>
      <c r="AI277" s="46"/>
      <c r="AJ277" s="46"/>
      <c r="AK277" s="46"/>
      <c r="AL277" s="46"/>
    </row>
    <row r="278">
      <c r="A278" s="50"/>
      <c r="B278" s="46"/>
      <c r="C278" s="46"/>
      <c r="D278" s="46"/>
      <c r="E278" s="70"/>
      <c r="F278" s="50"/>
      <c r="G278" s="50"/>
      <c r="H278" s="50"/>
      <c r="I278" s="50"/>
      <c r="J278" s="102"/>
      <c r="K278" s="46"/>
      <c r="L278" s="46"/>
      <c r="M278" s="46"/>
      <c r="N278" s="46"/>
      <c r="O278" s="46"/>
      <c r="P278" s="46"/>
      <c r="Q278" s="46"/>
      <c r="R278" s="46"/>
      <c r="S278" s="46"/>
      <c r="T278" s="46"/>
      <c r="U278" s="46"/>
      <c r="V278" s="46"/>
      <c r="W278" s="46"/>
      <c r="X278" s="46"/>
      <c r="Y278" s="46"/>
      <c r="Z278" s="46"/>
      <c r="AA278" s="46"/>
      <c r="AB278" s="46"/>
      <c r="AC278" s="46"/>
      <c r="AD278" s="46"/>
      <c r="AE278" s="46"/>
      <c r="AF278" s="46"/>
      <c r="AG278" s="46"/>
      <c r="AH278" s="46"/>
      <c r="AI278" s="46"/>
      <c r="AJ278" s="46"/>
      <c r="AK278" s="46"/>
      <c r="AL278" s="46"/>
    </row>
    <row r="279">
      <c r="A279" s="50"/>
      <c r="B279" s="46"/>
      <c r="C279" s="46"/>
      <c r="D279" s="46"/>
      <c r="E279" s="70"/>
      <c r="F279" s="50"/>
      <c r="G279" s="50"/>
      <c r="H279" s="50"/>
      <c r="I279" s="50"/>
      <c r="J279" s="102"/>
      <c r="K279" s="46"/>
      <c r="L279" s="46"/>
      <c r="M279" s="46"/>
      <c r="N279" s="46"/>
      <c r="O279" s="46"/>
      <c r="P279" s="46"/>
      <c r="Q279" s="46"/>
      <c r="R279" s="46"/>
      <c r="S279" s="46"/>
      <c r="T279" s="46"/>
      <c r="U279" s="46"/>
      <c r="V279" s="46"/>
      <c r="W279" s="46"/>
      <c r="X279" s="46"/>
      <c r="Y279" s="46"/>
      <c r="Z279" s="46"/>
      <c r="AA279" s="46"/>
      <c r="AB279" s="46"/>
      <c r="AC279" s="46"/>
      <c r="AD279" s="46"/>
      <c r="AE279" s="46"/>
      <c r="AF279" s="46"/>
      <c r="AG279" s="46"/>
      <c r="AH279" s="46"/>
      <c r="AI279" s="46"/>
      <c r="AJ279" s="46"/>
      <c r="AK279" s="46"/>
      <c r="AL279" s="46"/>
    </row>
    <row r="280">
      <c r="A280" s="50"/>
      <c r="B280" s="46"/>
      <c r="C280" s="46"/>
      <c r="D280" s="46"/>
      <c r="E280" s="70"/>
      <c r="F280" s="50"/>
      <c r="G280" s="50"/>
      <c r="H280" s="50"/>
      <c r="I280" s="50"/>
      <c r="J280" s="102"/>
      <c r="K280" s="46"/>
      <c r="L280" s="46"/>
      <c r="M280" s="46"/>
      <c r="N280" s="46"/>
      <c r="O280" s="46"/>
      <c r="P280" s="46"/>
      <c r="Q280" s="46"/>
      <c r="R280" s="46"/>
      <c r="S280" s="46"/>
      <c r="T280" s="46"/>
      <c r="U280" s="46"/>
      <c r="V280" s="46"/>
      <c r="W280" s="46"/>
      <c r="X280" s="46"/>
      <c r="Y280" s="46"/>
      <c r="Z280" s="46"/>
      <c r="AA280" s="46"/>
      <c r="AB280" s="46"/>
      <c r="AC280" s="46"/>
      <c r="AD280" s="46"/>
      <c r="AE280" s="46"/>
      <c r="AF280" s="46"/>
      <c r="AG280" s="46"/>
      <c r="AH280" s="46"/>
      <c r="AI280" s="46"/>
      <c r="AJ280" s="46"/>
      <c r="AK280" s="46"/>
      <c r="AL280" s="46"/>
    </row>
    <row r="281">
      <c r="A281" s="50"/>
      <c r="B281" s="46"/>
      <c r="C281" s="46"/>
      <c r="D281" s="46"/>
      <c r="E281" s="70"/>
      <c r="F281" s="50"/>
      <c r="G281" s="50"/>
      <c r="H281" s="50"/>
      <c r="I281" s="50"/>
      <c r="J281" s="102"/>
      <c r="K281" s="46"/>
      <c r="L281" s="46"/>
      <c r="M281" s="46"/>
      <c r="N281" s="46"/>
      <c r="O281" s="46"/>
      <c r="P281" s="46"/>
      <c r="Q281" s="46"/>
      <c r="R281" s="46"/>
      <c r="S281" s="46"/>
      <c r="T281" s="46"/>
      <c r="U281" s="46"/>
      <c r="V281" s="46"/>
      <c r="W281" s="46"/>
      <c r="X281" s="46"/>
      <c r="Y281" s="46"/>
      <c r="Z281" s="46"/>
      <c r="AA281" s="46"/>
      <c r="AB281" s="46"/>
      <c r="AC281" s="46"/>
      <c r="AD281" s="46"/>
      <c r="AE281" s="46"/>
      <c r="AF281" s="46"/>
      <c r="AG281" s="46"/>
      <c r="AH281" s="46"/>
      <c r="AI281" s="46"/>
      <c r="AJ281" s="46"/>
      <c r="AK281" s="46"/>
      <c r="AL281" s="46"/>
    </row>
    <row r="282">
      <c r="A282" s="50"/>
      <c r="B282" s="46"/>
      <c r="C282" s="46"/>
      <c r="D282" s="46"/>
      <c r="E282" s="70"/>
      <c r="F282" s="50"/>
      <c r="G282" s="50"/>
      <c r="H282" s="50"/>
      <c r="I282" s="50"/>
      <c r="J282" s="102"/>
      <c r="K282" s="46"/>
      <c r="L282" s="46"/>
      <c r="M282" s="46"/>
      <c r="N282" s="46"/>
      <c r="O282" s="46"/>
      <c r="P282" s="46"/>
      <c r="Q282" s="46"/>
      <c r="R282" s="46"/>
      <c r="S282" s="46"/>
      <c r="T282" s="46"/>
      <c r="U282" s="46"/>
      <c r="V282" s="46"/>
      <c r="W282" s="46"/>
      <c r="X282" s="46"/>
      <c r="Y282" s="46"/>
      <c r="Z282" s="46"/>
      <c r="AA282" s="46"/>
      <c r="AB282" s="46"/>
      <c r="AC282" s="46"/>
      <c r="AD282" s="46"/>
      <c r="AE282" s="46"/>
      <c r="AF282" s="46"/>
      <c r="AG282" s="46"/>
      <c r="AH282" s="46"/>
      <c r="AI282" s="46"/>
      <c r="AJ282" s="46"/>
      <c r="AK282" s="46"/>
      <c r="AL282" s="46"/>
    </row>
    <row r="283">
      <c r="A283" s="50"/>
      <c r="B283" s="46"/>
      <c r="C283" s="46"/>
      <c r="D283" s="46"/>
      <c r="E283" s="70"/>
      <c r="F283" s="50"/>
      <c r="G283" s="50"/>
      <c r="H283" s="50"/>
      <c r="I283" s="50"/>
      <c r="J283" s="102"/>
      <c r="K283" s="46"/>
      <c r="L283" s="46"/>
      <c r="M283" s="46"/>
      <c r="N283" s="46"/>
      <c r="O283" s="46"/>
      <c r="P283" s="46"/>
      <c r="Q283" s="46"/>
      <c r="R283" s="46"/>
      <c r="S283" s="46"/>
      <c r="T283" s="46"/>
      <c r="U283" s="46"/>
      <c r="V283" s="46"/>
      <c r="W283" s="46"/>
      <c r="X283" s="46"/>
      <c r="Y283" s="46"/>
      <c r="Z283" s="46"/>
      <c r="AA283" s="46"/>
      <c r="AB283" s="46"/>
      <c r="AC283" s="46"/>
      <c r="AD283" s="46"/>
      <c r="AE283" s="46"/>
      <c r="AF283" s="46"/>
      <c r="AG283" s="46"/>
      <c r="AH283" s="46"/>
      <c r="AI283" s="46"/>
      <c r="AJ283" s="46"/>
      <c r="AK283" s="46"/>
      <c r="AL283" s="46"/>
    </row>
    <row r="284">
      <c r="A284" s="50"/>
      <c r="B284" s="46"/>
      <c r="C284" s="46"/>
      <c r="D284" s="46"/>
      <c r="E284" s="70"/>
      <c r="F284" s="50"/>
      <c r="G284" s="50"/>
      <c r="H284" s="50"/>
      <c r="I284" s="50"/>
      <c r="J284" s="102"/>
      <c r="K284" s="46"/>
      <c r="L284" s="46"/>
      <c r="M284" s="46"/>
      <c r="N284" s="46"/>
      <c r="O284" s="46"/>
      <c r="P284" s="46"/>
      <c r="Q284" s="46"/>
      <c r="R284" s="46"/>
      <c r="S284" s="46"/>
      <c r="T284" s="46"/>
      <c r="U284" s="46"/>
      <c r="V284" s="46"/>
      <c r="W284" s="46"/>
      <c r="X284" s="46"/>
      <c r="Y284" s="46"/>
      <c r="Z284" s="46"/>
      <c r="AA284" s="46"/>
      <c r="AB284" s="46"/>
      <c r="AC284" s="46"/>
      <c r="AD284" s="46"/>
      <c r="AE284" s="46"/>
      <c r="AF284" s="46"/>
      <c r="AG284" s="46"/>
      <c r="AH284" s="46"/>
      <c r="AI284" s="46"/>
      <c r="AJ284" s="46"/>
      <c r="AK284" s="46"/>
      <c r="AL284" s="46"/>
    </row>
    <row r="285">
      <c r="A285" s="50"/>
      <c r="B285" s="46"/>
      <c r="C285" s="46"/>
      <c r="D285" s="46"/>
      <c r="E285" s="70"/>
      <c r="F285" s="50"/>
      <c r="G285" s="50"/>
      <c r="H285" s="50"/>
      <c r="I285" s="50"/>
      <c r="J285" s="102"/>
      <c r="K285" s="46"/>
      <c r="L285" s="46"/>
      <c r="M285" s="46"/>
      <c r="N285" s="46"/>
      <c r="O285" s="46"/>
      <c r="P285" s="46"/>
      <c r="Q285" s="46"/>
      <c r="R285" s="46"/>
      <c r="S285" s="46"/>
      <c r="T285" s="46"/>
      <c r="U285" s="46"/>
      <c r="V285" s="46"/>
      <c r="W285" s="46"/>
      <c r="X285" s="46"/>
      <c r="Y285" s="46"/>
      <c r="Z285" s="46"/>
      <c r="AA285" s="46"/>
      <c r="AB285" s="46"/>
      <c r="AC285" s="46"/>
      <c r="AD285" s="46"/>
      <c r="AE285" s="46"/>
      <c r="AF285" s="46"/>
      <c r="AG285" s="46"/>
      <c r="AH285" s="46"/>
      <c r="AI285" s="46"/>
      <c r="AJ285" s="46"/>
      <c r="AK285" s="46"/>
      <c r="AL285" s="46"/>
    </row>
    <row r="286">
      <c r="A286" s="50"/>
      <c r="B286" s="46"/>
      <c r="C286" s="46"/>
      <c r="D286" s="46"/>
      <c r="E286" s="70"/>
      <c r="F286" s="50"/>
      <c r="G286" s="50"/>
      <c r="H286" s="50"/>
      <c r="I286" s="50"/>
      <c r="J286" s="102"/>
      <c r="K286" s="46"/>
      <c r="L286" s="46"/>
      <c r="M286" s="46"/>
      <c r="N286" s="46"/>
      <c r="O286" s="46"/>
      <c r="P286" s="46"/>
      <c r="Q286" s="46"/>
      <c r="R286" s="46"/>
      <c r="S286" s="46"/>
      <c r="T286" s="46"/>
      <c r="U286" s="46"/>
      <c r="V286" s="46"/>
      <c r="W286" s="46"/>
      <c r="X286" s="46"/>
      <c r="Y286" s="46"/>
      <c r="Z286" s="46"/>
      <c r="AA286" s="46"/>
      <c r="AB286" s="46"/>
      <c r="AC286" s="46"/>
      <c r="AD286" s="46"/>
      <c r="AE286" s="46"/>
      <c r="AF286" s="46"/>
      <c r="AG286" s="46"/>
      <c r="AH286" s="46"/>
      <c r="AI286" s="46"/>
      <c r="AJ286" s="46"/>
      <c r="AK286" s="46"/>
      <c r="AL286" s="46"/>
    </row>
    <row r="287">
      <c r="A287" s="50"/>
      <c r="B287" s="46"/>
      <c r="C287" s="46"/>
      <c r="D287" s="46"/>
      <c r="E287" s="70"/>
      <c r="F287" s="50"/>
      <c r="G287" s="50"/>
      <c r="H287" s="50"/>
      <c r="I287" s="50"/>
      <c r="J287" s="102"/>
      <c r="K287" s="46"/>
      <c r="L287" s="46"/>
      <c r="M287" s="46"/>
      <c r="N287" s="46"/>
      <c r="O287" s="46"/>
      <c r="P287" s="46"/>
      <c r="Q287" s="46"/>
      <c r="R287" s="46"/>
      <c r="S287" s="46"/>
      <c r="T287" s="46"/>
      <c r="U287" s="46"/>
      <c r="V287" s="46"/>
      <c r="W287" s="46"/>
      <c r="X287" s="46"/>
      <c r="Y287" s="46"/>
      <c r="Z287" s="46"/>
      <c r="AA287" s="46"/>
      <c r="AB287" s="46"/>
      <c r="AC287" s="46"/>
      <c r="AD287" s="46"/>
      <c r="AE287" s="46"/>
      <c r="AF287" s="46"/>
      <c r="AG287" s="46"/>
      <c r="AH287" s="46"/>
      <c r="AI287" s="46"/>
      <c r="AJ287" s="46"/>
      <c r="AK287" s="46"/>
      <c r="AL287" s="46"/>
    </row>
    <row r="288">
      <c r="A288" s="50"/>
      <c r="B288" s="46"/>
      <c r="C288" s="46"/>
      <c r="D288" s="46"/>
      <c r="E288" s="70"/>
      <c r="F288" s="50"/>
      <c r="G288" s="50"/>
      <c r="H288" s="50"/>
      <c r="I288" s="50"/>
      <c r="J288" s="102"/>
      <c r="K288" s="46"/>
      <c r="L288" s="46"/>
      <c r="M288" s="46"/>
      <c r="N288" s="46"/>
      <c r="O288" s="46"/>
      <c r="P288" s="46"/>
      <c r="Q288" s="46"/>
      <c r="R288" s="46"/>
      <c r="S288" s="46"/>
      <c r="T288" s="46"/>
      <c r="U288" s="46"/>
      <c r="V288" s="46"/>
      <c r="W288" s="46"/>
      <c r="X288" s="46"/>
      <c r="Y288" s="46"/>
      <c r="Z288" s="46"/>
      <c r="AA288" s="46"/>
      <c r="AB288" s="46"/>
      <c r="AC288" s="46"/>
      <c r="AD288" s="46"/>
      <c r="AE288" s="46"/>
      <c r="AF288" s="46"/>
      <c r="AG288" s="46"/>
      <c r="AH288" s="46"/>
      <c r="AI288" s="46"/>
      <c r="AJ288" s="46"/>
      <c r="AK288" s="46"/>
      <c r="AL288" s="46"/>
    </row>
    <row r="289">
      <c r="A289" s="50"/>
      <c r="B289" s="46"/>
      <c r="C289" s="46"/>
      <c r="D289" s="46"/>
      <c r="E289" s="70"/>
      <c r="F289" s="50"/>
      <c r="G289" s="50"/>
      <c r="H289" s="50"/>
      <c r="I289" s="50"/>
      <c r="J289" s="102"/>
      <c r="K289" s="46"/>
      <c r="L289" s="46"/>
      <c r="M289" s="46"/>
      <c r="N289" s="46"/>
      <c r="O289" s="46"/>
      <c r="P289" s="46"/>
      <c r="Q289" s="46"/>
      <c r="R289" s="46"/>
      <c r="S289" s="46"/>
      <c r="T289" s="46"/>
      <c r="U289" s="46"/>
      <c r="V289" s="46"/>
      <c r="W289" s="46"/>
      <c r="X289" s="46"/>
      <c r="Y289" s="46"/>
      <c r="Z289" s="46"/>
      <c r="AA289" s="46"/>
      <c r="AB289" s="46"/>
      <c r="AC289" s="46"/>
      <c r="AD289" s="46"/>
      <c r="AE289" s="46"/>
      <c r="AF289" s="46"/>
      <c r="AG289" s="46"/>
      <c r="AH289" s="46"/>
      <c r="AI289" s="46"/>
      <c r="AJ289" s="46"/>
      <c r="AK289" s="46"/>
      <c r="AL289" s="46"/>
    </row>
    <row r="290">
      <c r="A290" s="50"/>
      <c r="B290" s="46"/>
      <c r="C290" s="46"/>
      <c r="D290" s="46"/>
      <c r="E290" s="70"/>
      <c r="F290" s="50"/>
      <c r="G290" s="50"/>
      <c r="H290" s="50"/>
      <c r="I290" s="50"/>
      <c r="J290" s="102"/>
      <c r="K290" s="46"/>
      <c r="L290" s="46"/>
      <c r="M290" s="46"/>
      <c r="N290" s="46"/>
      <c r="O290" s="46"/>
      <c r="P290" s="46"/>
      <c r="Q290" s="46"/>
      <c r="R290" s="46"/>
      <c r="S290" s="46"/>
      <c r="T290" s="46"/>
      <c r="U290" s="46"/>
      <c r="V290" s="46"/>
      <c r="W290" s="46"/>
      <c r="X290" s="46"/>
      <c r="Y290" s="46"/>
      <c r="Z290" s="46"/>
      <c r="AA290" s="46"/>
      <c r="AB290" s="46"/>
      <c r="AC290" s="46"/>
      <c r="AD290" s="46"/>
      <c r="AE290" s="46"/>
      <c r="AF290" s="46"/>
      <c r="AG290" s="46"/>
      <c r="AH290" s="46"/>
      <c r="AI290" s="46"/>
      <c r="AJ290" s="46"/>
      <c r="AK290" s="46"/>
      <c r="AL290" s="46"/>
    </row>
    <row r="291">
      <c r="A291" s="50"/>
      <c r="B291" s="46"/>
      <c r="C291" s="46"/>
      <c r="D291" s="46"/>
      <c r="E291" s="70"/>
      <c r="F291" s="50"/>
      <c r="G291" s="50"/>
      <c r="H291" s="50"/>
      <c r="I291" s="50"/>
      <c r="J291" s="102"/>
      <c r="K291" s="46"/>
      <c r="L291" s="46"/>
      <c r="M291" s="46"/>
      <c r="N291" s="46"/>
      <c r="O291" s="46"/>
      <c r="P291" s="46"/>
      <c r="Q291" s="46"/>
      <c r="R291" s="46"/>
      <c r="S291" s="46"/>
      <c r="T291" s="46"/>
      <c r="U291" s="46"/>
      <c r="V291" s="46"/>
      <c r="W291" s="46"/>
      <c r="X291" s="46"/>
      <c r="Y291" s="46"/>
      <c r="Z291" s="46"/>
      <c r="AA291" s="46"/>
      <c r="AB291" s="46"/>
      <c r="AC291" s="46"/>
      <c r="AD291" s="46"/>
      <c r="AE291" s="46"/>
      <c r="AF291" s="46"/>
      <c r="AG291" s="46"/>
      <c r="AH291" s="46"/>
      <c r="AI291" s="46"/>
      <c r="AJ291" s="46"/>
      <c r="AK291" s="46"/>
      <c r="AL291" s="46"/>
    </row>
    <row r="292">
      <c r="A292" s="50"/>
      <c r="B292" s="46"/>
      <c r="C292" s="46"/>
      <c r="D292" s="46"/>
      <c r="E292" s="70"/>
      <c r="F292" s="50"/>
      <c r="G292" s="50"/>
      <c r="H292" s="50"/>
      <c r="I292" s="50"/>
      <c r="J292" s="102"/>
      <c r="K292" s="46"/>
      <c r="L292" s="46"/>
      <c r="M292" s="46"/>
      <c r="N292" s="46"/>
      <c r="O292" s="46"/>
      <c r="P292" s="46"/>
      <c r="Q292" s="46"/>
      <c r="R292" s="46"/>
      <c r="S292" s="46"/>
      <c r="T292" s="46"/>
      <c r="U292" s="46"/>
      <c r="V292" s="46"/>
      <c r="W292" s="46"/>
      <c r="X292" s="46"/>
      <c r="Y292" s="46"/>
      <c r="Z292" s="46"/>
      <c r="AA292" s="46"/>
      <c r="AB292" s="46"/>
      <c r="AC292" s="46"/>
      <c r="AD292" s="46"/>
      <c r="AE292" s="46"/>
      <c r="AF292" s="46"/>
      <c r="AG292" s="46"/>
      <c r="AH292" s="46"/>
      <c r="AI292" s="46"/>
      <c r="AJ292" s="46"/>
      <c r="AK292" s="46"/>
      <c r="AL292" s="46"/>
    </row>
    <row r="293">
      <c r="A293" s="50"/>
      <c r="B293" s="46"/>
      <c r="C293" s="46"/>
      <c r="D293" s="46"/>
      <c r="E293" s="70"/>
      <c r="F293" s="50"/>
      <c r="G293" s="50"/>
      <c r="H293" s="50"/>
      <c r="I293" s="50"/>
      <c r="J293" s="102"/>
      <c r="K293" s="46"/>
      <c r="L293" s="46"/>
      <c r="M293" s="46"/>
      <c r="N293" s="46"/>
      <c r="O293" s="46"/>
      <c r="P293" s="46"/>
      <c r="Q293" s="46"/>
      <c r="R293" s="46"/>
      <c r="S293" s="46"/>
      <c r="T293" s="46"/>
      <c r="U293" s="46"/>
      <c r="V293" s="46"/>
      <c r="W293" s="46"/>
      <c r="X293" s="46"/>
      <c r="Y293" s="46"/>
      <c r="Z293" s="46"/>
      <c r="AA293" s="46"/>
      <c r="AB293" s="46"/>
      <c r="AC293" s="46"/>
      <c r="AD293" s="46"/>
      <c r="AE293" s="46"/>
      <c r="AF293" s="46"/>
      <c r="AG293" s="46"/>
      <c r="AH293" s="46"/>
      <c r="AI293" s="46"/>
      <c r="AJ293" s="46"/>
      <c r="AK293" s="46"/>
      <c r="AL293" s="46"/>
    </row>
    <row r="294">
      <c r="A294" s="50"/>
      <c r="B294" s="46"/>
      <c r="C294" s="46"/>
      <c r="D294" s="46"/>
      <c r="E294" s="70"/>
      <c r="F294" s="50"/>
      <c r="G294" s="50"/>
      <c r="H294" s="50"/>
      <c r="I294" s="50"/>
      <c r="J294" s="102"/>
      <c r="K294" s="46"/>
      <c r="L294" s="46"/>
      <c r="M294" s="46"/>
      <c r="N294" s="46"/>
      <c r="O294" s="46"/>
      <c r="P294" s="46"/>
      <c r="Q294" s="46"/>
      <c r="R294" s="46"/>
      <c r="S294" s="46"/>
      <c r="T294" s="46"/>
      <c r="U294" s="46"/>
      <c r="V294" s="46"/>
      <c r="W294" s="46"/>
      <c r="X294" s="46"/>
      <c r="Y294" s="46"/>
      <c r="Z294" s="46"/>
      <c r="AA294" s="46"/>
      <c r="AB294" s="46"/>
      <c r="AC294" s="46"/>
      <c r="AD294" s="46"/>
      <c r="AE294" s="46"/>
      <c r="AF294" s="46"/>
      <c r="AG294" s="46"/>
      <c r="AH294" s="46"/>
      <c r="AI294" s="46"/>
      <c r="AJ294" s="46"/>
      <c r="AK294" s="46"/>
      <c r="AL294" s="46"/>
    </row>
    <row r="295">
      <c r="A295" s="50"/>
      <c r="B295" s="46"/>
      <c r="C295" s="46"/>
      <c r="D295" s="46"/>
      <c r="E295" s="70"/>
      <c r="F295" s="50"/>
      <c r="G295" s="50"/>
      <c r="H295" s="50"/>
      <c r="I295" s="50"/>
      <c r="J295" s="102"/>
      <c r="K295" s="46"/>
      <c r="L295" s="46"/>
      <c r="M295" s="46"/>
      <c r="N295" s="46"/>
      <c r="O295" s="46"/>
      <c r="P295" s="46"/>
      <c r="Q295" s="46"/>
      <c r="R295" s="46"/>
      <c r="S295" s="46"/>
      <c r="T295" s="46"/>
      <c r="U295" s="46"/>
      <c r="V295" s="46"/>
      <c r="W295" s="46"/>
      <c r="X295" s="46"/>
      <c r="Y295" s="46"/>
      <c r="Z295" s="46"/>
      <c r="AA295" s="46"/>
      <c r="AB295" s="46"/>
      <c r="AC295" s="46"/>
      <c r="AD295" s="46"/>
      <c r="AE295" s="46"/>
      <c r="AF295" s="46"/>
      <c r="AG295" s="46"/>
      <c r="AH295" s="46"/>
      <c r="AI295" s="46"/>
      <c r="AJ295" s="46"/>
      <c r="AK295" s="46"/>
      <c r="AL295" s="46"/>
    </row>
    <row r="296">
      <c r="A296" s="50"/>
      <c r="B296" s="46"/>
      <c r="C296" s="46"/>
      <c r="D296" s="46"/>
      <c r="E296" s="70"/>
      <c r="F296" s="50"/>
      <c r="G296" s="50"/>
      <c r="H296" s="50"/>
      <c r="I296" s="50"/>
      <c r="J296" s="102"/>
      <c r="K296" s="46"/>
      <c r="L296" s="46"/>
      <c r="M296" s="46"/>
      <c r="N296" s="46"/>
      <c r="O296" s="46"/>
      <c r="P296" s="46"/>
      <c r="Q296" s="46"/>
      <c r="R296" s="46"/>
      <c r="S296" s="46"/>
      <c r="T296" s="46"/>
      <c r="U296" s="46"/>
      <c r="V296" s="46"/>
      <c r="W296" s="46"/>
      <c r="X296" s="46"/>
      <c r="Y296" s="46"/>
      <c r="Z296" s="46"/>
      <c r="AA296" s="46"/>
      <c r="AB296" s="46"/>
      <c r="AC296" s="46"/>
      <c r="AD296" s="46"/>
      <c r="AE296" s="46"/>
      <c r="AF296" s="46"/>
      <c r="AG296" s="46"/>
      <c r="AH296" s="46"/>
      <c r="AI296" s="46"/>
      <c r="AJ296" s="46"/>
      <c r="AK296" s="46"/>
      <c r="AL296" s="46"/>
    </row>
    <row r="297">
      <c r="A297" s="50"/>
      <c r="B297" s="46"/>
      <c r="C297" s="46"/>
      <c r="D297" s="46"/>
      <c r="E297" s="70"/>
      <c r="F297" s="50"/>
      <c r="G297" s="50"/>
      <c r="H297" s="50"/>
      <c r="I297" s="50"/>
      <c r="J297" s="102"/>
      <c r="K297" s="46"/>
      <c r="L297" s="46"/>
      <c r="M297" s="46"/>
      <c r="N297" s="46"/>
      <c r="O297" s="46"/>
      <c r="P297" s="46"/>
      <c r="Q297" s="46"/>
      <c r="R297" s="46"/>
      <c r="S297" s="46"/>
      <c r="T297" s="46"/>
      <c r="U297" s="46"/>
      <c r="V297" s="46"/>
      <c r="W297" s="46"/>
      <c r="X297" s="46"/>
      <c r="Y297" s="46"/>
      <c r="Z297" s="46"/>
      <c r="AA297" s="46"/>
      <c r="AB297" s="46"/>
      <c r="AC297" s="46"/>
      <c r="AD297" s="46"/>
      <c r="AE297" s="46"/>
      <c r="AF297" s="46"/>
      <c r="AG297" s="46"/>
      <c r="AH297" s="46"/>
      <c r="AI297" s="46"/>
      <c r="AJ297" s="46"/>
      <c r="AK297" s="46"/>
      <c r="AL297" s="46"/>
    </row>
    <row r="298">
      <c r="A298" s="50"/>
      <c r="B298" s="46"/>
      <c r="C298" s="46"/>
      <c r="D298" s="46"/>
      <c r="E298" s="70"/>
      <c r="F298" s="50"/>
      <c r="G298" s="50"/>
      <c r="H298" s="50"/>
      <c r="I298" s="50"/>
      <c r="J298" s="102"/>
      <c r="K298" s="46"/>
      <c r="L298" s="46"/>
      <c r="M298" s="46"/>
      <c r="N298" s="46"/>
      <c r="O298" s="46"/>
      <c r="P298" s="46"/>
      <c r="Q298" s="46"/>
      <c r="R298" s="46"/>
      <c r="S298" s="46"/>
      <c r="T298" s="46"/>
      <c r="U298" s="46"/>
      <c r="V298" s="46"/>
      <c r="W298" s="46"/>
      <c r="X298" s="46"/>
      <c r="Y298" s="46"/>
      <c r="Z298" s="46"/>
      <c r="AA298" s="46"/>
      <c r="AB298" s="46"/>
      <c r="AC298" s="46"/>
      <c r="AD298" s="46"/>
      <c r="AE298" s="46"/>
      <c r="AF298" s="46"/>
      <c r="AG298" s="46"/>
      <c r="AH298" s="46"/>
      <c r="AI298" s="46"/>
      <c r="AJ298" s="46"/>
      <c r="AK298" s="46"/>
      <c r="AL298" s="46"/>
    </row>
    <row r="299">
      <c r="A299" s="50"/>
      <c r="B299" s="46"/>
      <c r="C299" s="46"/>
      <c r="D299" s="46"/>
      <c r="E299" s="70"/>
      <c r="F299" s="50"/>
      <c r="G299" s="50"/>
      <c r="H299" s="50"/>
      <c r="I299" s="50"/>
      <c r="J299" s="102"/>
      <c r="K299" s="46"/>
      <c r="L299" s="46"/>
      <c r="M299" s="46"/>
      <c r="N299" s="46"/>
      <c r="O299" s="46"/>
      <c r="P299" s="46"/>
      <c r="Q299" s="46"/>
      <c r="R299" s="46"/>
      <c r="S299" s="46"/>
      <c r="T299" s="46"/>
      <c r="U299" s="46"/>
      <c r="V299" s="46"/>
      <c r="W299" s="46"/>
      <c r="X299" s="46"/>
      <c r="Y299" s="46"/>
      <c r="Z299" s="46"/>
      <c r="AA299" s="46"/>
      <c r="AB299" s="46"/>
      <c r="AC299" s="46"/>
      <c r="AD299" s="46"/>
      <c r="AE299" s="46"/>
      <c r="AF299" s="46"/>
      <c r="AG299" s="46"/>
      <c r="AH299" s="46"/>
      <c r="AI299" s="46"/>
      <c r="AJ299" s="46"/>
      <c r="AK299" s="46"/>
      <c r="AL299" s="46"/>
    </row>
    <row r="300">
      <c r="A300" s="50"/>
      <c r="B300" s="46"/>
      <c r="C300" s="46"/>
      <c r="D300" s="46"/>
      <c r="E300" s="70"/>
      <c r="F300" s="50"/>
      <c r="G300" s="50"/>
      <c r="H300" s="50"/>
      <c r="I300" s="50"/>
      <c r="J300" s="102"/>
      <c r="K300" s="46"/>
      <c r="L300" s="46"/>
      <c r="M300" s="46"/>
      <c r="N300" s="46"/>
      <c r="O300" s="46"/>
      <c r="P300" s="46"/>
      <c r="Q300" s="46"/>
      <c r="R300" s="46"/>
      <c r="S300" s="46"/>
      <c r="T300" s="46"/>
      <c r="U300" s="46"/>
      <c r="V300" s="46"/>
      <c r="W300" s="46"/>
      <c r="X300" s="46"/>
      <c r="Y300" s="46"/>
      <c r="Z300" s="46"/>
      <c r="AA300" s="46"/>
      <c r="AB300" s="46"/>
      <c r="AC300" s="46"/>
      <c r="AD300" s="46"/>
      <c r="AE300" s="46"/>
      <c r="AF300" s="46"/>
      <c r="AG300" s="46"/>
      <c r="AH300" s="46"/>
      <c r="AI300" s="46"/>
      <c r="AJ300" s="46"/>
      <c r="AK300" s="46"/>
      <c r="AL300" s="46"/>
    </row>
    <row r="301">
      <c r="A301" s="50"/>
      <c r="B301" s="46"/>
      <c r="C301" s="46"/>
      <c r="D301" s="46"/>
      <c r="E301" s="70"/>
      <c r="F301" s="50"/>
      <c r="G301" s="50"/>
      <c r="H301" s="50"/>
      <c r="I301" s="50"/>
      <c r="J301" s="102"/>
      <c r="K301" s="46"/>
      <c r="L301" s="46"/>
      <c r="M301" s="46"/>
      <c r="N301" s="46"/>
      <c r="O301" s="46"/>
      <c r="P301" s="46"/>
      <c r="Q301" s="46"/>
      <c r="R301" s="46"/>
      <c r="S301" s="46"/>
      <c r="T301" s="46"/>
      <c r="U301" s="46"/>
      <c r="V301" s="46"/>
      <c r="W301" s="46"/>
      <c r="X301" s="46"/>
      <c r="Y301" s="46"/>
      <c r="Z301" s="46"/>
      <c r="AA301" s="46"/>
      <c r="AB301" s="46"/>
      <c r="AC301" s="46"/>
      <c r="AD301" s="46"/>
      <c r="AE301" s="46"/>
      <c r="AF301" s="46"/>
      <c r="AG301" s="46"/>
      <c r="AH301" s="46"/>
      <c r="AI301" s="46"/>
      <c r="AJ301" s="46"/>
      <c r="AK301" s="46"/>
      <c r="AL301" s="46"/>
    </row>
    <row r="302">
      <c r="A302" s="50"/>
      <c r="B302" s="46"/>
      <c r="C302" s="46"/>
      <c r="D302" s="46"/>
      <c r="E302" s="70"/>
      <c r="F302" s="50"/>
      <c r="G302" s="50"/>
      <c r="H302" s="50"/>
      <c r="I302" s="50"/>
      <c r="J302" s="102"/>
      <c r="K302" s="46"/>
      <c r="L302" s="46"/>
      <c r="M302" s="46"/>
      <c r="N302" s="46"/>
      <c r="O302" s="46"/>
      <c r="P302" s="46"/>
      <c r="Q302" s="46"/>
      <c r="R302" s="46"/>
      <c r="S302" s="46"/>
      <c r="T302" s="46"/>
      <c r="U302" s="46"/>
      <c r="V302" s="46"/>
      <c r="W302" s="46"/>
      <c r="X302" s="46"/>
      <c r="Y302" s="46"/>
      <c r="Z302" s="46"/>
      <c r="AA302" s="46"/>
      <c r="AB302" s="46"/>
      <c r="AC302" s="46"/>
      <c r="AD302" s="46"/>
      <c r="AE302" s="46"/>
      <c r="AF302" s="46"/>
      <c r="AG302" s="46"/>
      <c r="AH302" s="46"/>
      <c r="AI302" s="46"/>
      <c r="AJ302" s="46"/>
      <c r="AK302" s="46"/>
      <c r="AL302" s="46"/>
    </row>
    <row r="303">
      <c r="A303" s="50"/>
      <c r="B303" s="46"/>
      <c r="C303" s="46"/>
      <c r="D303" s="46"/>
      <c r="E303" s="70"/>
      <c r="F303" s="50"/>
      <c r="G303" s="50"/>
      <c r="H303" s="50"/>
      <c r="I303" s="50"/>
      <c r="J303" s="102"/>
      <c r="K303" s="46"/>
      <c r="L303" s="46"/>
      <c r="M303" s="46"/>
      <c r="N303" s="46"/>
      <c r="O303" s="46"/>
      <c r="P303" s="46"/>
      <c r="Q303" s="46"/>
      <c r="R303" s="46"/>
      <c r="S303" s="46"/>
      <c r="T303" s="46"/>
      <c r="U303" s="46"/>
      <c r="V303" s="46"/>
      <c r="W303" s="46"/>
      <c r="X303" s="46"/>
      <c r="Y303" s="46"/>
      <c r="Z303" s="46"/>
      <c r="AA303" s="46"/>
      <c r="AB303" s="46"/>
      <c r="AC303" s="46"/>
      <c r="AD303" s="46"/>
      <c r="AE303" s="46"/>
      <c r="AF303" s="46"/>
      <c r="AG303" s="46"/>
      <c r="AH303" s="46"/>
      <c r="AI303" s="46"/>
      <c r="AJ303" s="46"/>
      <c r="AK303" s="46"/>
      <c r="AL303" s="46"/>
    </row>
    <row r="304">
      <c r="A304" s="50"/>
      <c r="B304" s="46"/>
      <c r="C304" s="46"/>
      <c r="D304" s="46"/>
      <c r="E304" s="70"/>
      <c r="F304" s="50"/>
      <c r="G304" s="50"/>
      <c r="H304" s="50"/>
      <c r="I304" s="50"/>
      <c r="J304" s="102"/>
      <c r="K304" s="46"/>
      <c r="L304" s="46"/>
      <c r="M304" s="46"/>
      <c r="N304" s="46"/>
      <c r="O304" s="46"/>
      <c r="P304" s="46"/>
      <c r="Q304" s="46"/>
      <c r="R304" s="46"/>
      <c r="S304" s="46"/>
      <c r="T304" s="46"/>
      <c r="U304" s="46"/>
      <c r="V304" s="46"/>
      <c r="W304" s="46"/>
      <c r="X304" s="46"/>
      <c r="Y304" s="46"/>
      <c r="Z304" s="46"/>
      <c r="AA304" s="46"/>
      <c r="AB304" s="46"/>
      <c r="AC304" s="46"/>
      <c r="AD304" s="46"/>
      <c r="AE304" s="46"/>
      <c r="AF304" s="46"/>
      <c r="AG304" s="46"/>
      <c r="AH304" s="46"/>
      <c r="AI304" s="46"/>
      <c r="AJ304" s="46"/>
      <c r="AK304" s="46"/>
      <c r="AL304" s="46"/>
    </row>
    <row r="305">
      <c r="A305" s="50"/>
      <c r="B305" s="46"/>
      <c r="C305" s="46"/>
      <c r="D305" s="46"/>
      <c r="E305" s="70"/>
      <c r="F305" s="50"/>
      <c r="G305" s="50"/>
      <c r="H305" s="50"/>
      <c r="I305" s="50"/>
      <c r="J305" s="102"/>
      <c r="K305" s="46"/>
      <c r="L305" s="46"/>
      <c r="M305" s="46"/>
      <c r="N305" s="46"/>
      <c r="O305" s="46"/>
      <c r="P305" s="46"/>
      <c r="Q305" s="46"/>
      <c r="R305" s="46"/>
      <c r="S305" s="46"/>
      <c r="T305" s="46"/>
      <c r="U305" s="46"/>
      <c r="V305" s="46"/>
      <c r="W305" s="46"/>
      <c r="X305" s="46"/>
      <c r="Y305" s="46"/>
      <c r="Z305" s="46"/>
      <c r="AA305" s="46"/>
      <c r="AB305" s="46"/>
      <c r="AC305" s="46"/>
      <c r="AD305" s="46"/>
      <c r="AE305" s="46"/>
      <c r="AF305" s="46"/>
      <c r="AG305" s="46"/>
      <c r="AH305" s="46"/>
      <c r="AI305" s="46"/>
      <c r="AJ305" s="46"/>
      <c r="AK305" s="46"/>
      <c r="AL305" s="46"/>
    </row>
    <row r="306">
      <c r="A306" s="50"/>
      <c r="B306" s="46"/>
      <c r="C306" s="46"/>
      <c r="D306" s="46"/>
      <c r="E306" s="70"/>
      <c r="F306" s="50"/>
      <c r="G306" s="50"/>
      <c r="H306" s="50"/>
      <c r="I306" s="50"/>
      <c r="J306" s="102"/>
      <c r="K306" s="46"/>
      <c r="L306" s="46"/>
      <c r="M306" s="46"/>
      <c r="N306" s="46"/>
      <c r="O306" s="46"/>
      <c r="P306" s="46"/>
      <c r="Q306" s="46"/>
      <c r="R306" s="46"/>
      <c r="S306" s="46"/>
      <c r="T306" s="46"/>
      <c r="U306" s="46"/>
      <c r="V306" s="46"/>
      <c r="W306" s="46"/>
      <c r="X306" s="46"/>
      <c r="Y306" s="46"/>
      <c r="Z306" s="46"/>
      <c r="AA306" s="46"/>
      <c r="AB306" s="46"/>
      <c r="AC306" s="46"/>
      <c r="AD306" s="46"/>
      <c r="AE306" s="46"/>
      <c r="AF306" s="46"/>
      <c r="AG306" s="46"/>
      <c r="AH306" s="46"/>
      <c r="AI306" s="46"/>
      <c r="AJ306" s="46"/>
      <c r="AK306" s="46"/>
      <c r="AL306" s="46"/>
    </row>
    <row r="307">
      <c r="A307" s="50"/>
      <c r="B307" s="46"/>
      <c r="C307" s="46"/>
      <c r="D307" s="46"/>
      <c r="E307" s="70"/>
      <c r="F307" s="50"/>
      <c r="G307" s="50"/>
      <c r="H307" s="50"/>
      <c r="I307" s="50"/>
      <c r="J307" s="102"/>
      <c r="K307" s="46"/>
      <c r="L307" s="46"/>
      <c r="M307" s="46"/>
      <c r="N307" s="46"/>
      <c r="O307" s="46"/>
      <c r="P307" s="46"/>
      <c r="Q307" s="46"/>
      <c r="R307" s="46"/>
      <c r="S307" s="46"/>
      <c r="T307" s="46"/>
      <c r="U307" s="46"/>
      <c r="V307" s="46"/>
      <c r="W307" s="46"/>
      <c r="X307" s="46"/>
      <c r="Y307" s="46"/>
      <c r="Z307" s="46"/>
      <c r="AA307" s="46"/>
      <c r="AB307" s="46"/>
      <c r="AC307" s="46"/>
      <c r="AD307" s="46"/>
      <c r="AE307" s="46"/>
      <c r="AF307" s="46"/>
      <c r="AG307" s="46"/>
      <c r="AH307" s="46"/>
      <c r="AI307" s="46"/>
      <c r="AJ307" s="46"/>
      <c r="AK307" s="46"/>
      <c r="AL307" s="46"/>
    </row>
    <row r="308">
      <c r="A308" s="50"/>
      <c r="B308" s="46"/>
      <c r="C308" s="46"/>
      <c r="D308" s="46"/>
      <c r="E308" s="70"/>
      <c r="F308" s="50"/>
      <c r="G308" s="50"/>
      <c r="H308" s="50"/>
      <c r="I308" s="50"/>
      <c r="J308" s="102"/>
      <c r="K308" s="46"/>
      <c r="L308" s="46"/>
      <c r="M308" s="46"/>
      <c r="N308" s="46"/>
      <c r="O308" s="46"/>
      <c r="P308" s="46"/>
      <c r="Q308" s="46"/>
      <c r="R308" s="46"/>
      <c r="S308" s="46"/>
      <c r="T308" s="46"/>
      <c r="U308" s="46"/>
      <c r="V308" s="46"/>
      <c r="W308" s="46"/>
      <c r="X308" s="46"/>
      <c r="Y308" s="46"/>
      <c r="Z308" s="46"/>
      <c r="AA308" s="46"/>
      <c r="AB308" s="46"/>
      <c r="AC308" s="46"/>
      <c r="AD308" s="46"/>
      <c r="AE308" s="46"/>
      <c r="AF308" s="46"/>
      <c r="AG308" s="46"/>
      <c r="AH308" s="46"/>
      <c r="AI308" s="46"/>
      <c r="AJ308" s="46"/>
      <c r="AK308" s="46"/>
      <c r="AL308" s="46"/>
    </row>
    <row r="309">
      <c r="A309" s="50"/>
      <c r="B309" s="46"/>
      <c r="C309" s="46"/>
      <c r="D309" s="46"/>
      <c r="E309" s="70"/>
      <c r="F309" s="50"/>
      <c r="G309" s="50"/>
      <c r="H309" s="50"/>
      <c r="I309" s="50"/>
      <c r="J309" s="102"/>
      <c r="K309" s="46"/>
      <c r="L309" s="46"/>
      <c r="M309" s="46"/>
      <c r="N309" s="46"/>
      <c r="O309" s="46"/>
      <c r="P309" s="46"/>
      <c r="Q309" s="46"/>
      <c r="R309" s="46"/>
      <c r="S309" s="46"/>
      <c r="T309" s="46"/>
      <c r="U309" s="46"/>
      <c r="V309" s="46"/>
      <c r="W309" s="46"/>
      <c r="X309" s="46"/>
      <c r="Y309" s="46"/>
      <c r="Z309" s="46"/>
      <c r="AA309" s="46"/>
      <c r="AB309" s="46"/>
      <c r="AC309" s="46"/>
      <c r="AD309" s="46"/>
      <c r="AE309" s="46"/>
      <c r="AF309" s="46"/>
      <c r="AG309" s="46"/>
      <c r="AH309" s="46"/>
      <c r="AI309" s="46"/>
      <c r="AJ309" s="46"/>
      <c r="AK309" s="46"/>
      <c r="AL309" s="46"/>
    </row>
    <row r="310">
      <c r="A310" s="50"/>
      <c r="B310" s="46"/>
      <c r="C310" s="46"/>
      <c r="D310" s="46"/>
      <c r="E310" s="70"/>
      <c r="F310" s="50"/>
      <c r="G310" s="50"/>
      <c r="H310" s="50"/>
      <c r="I310" s="50"/>
      <c r="J310" s="102"/>
      <c r="K310" s="46"/>
      <c r="L310" s="46"/>
      <c r="M310" s="46"/>
      <c r="N310" s="46"/>
      <c r="O310" s="46"/>
      <c r="P310" s="46"/>
      <c r="Q310" s="46"/>
      <c r="R310" s="46"/>
      <c r="S310" s="46"/>
      <c r="T310" s="46"/>
      <c r="U310" s="46"/>
      <c r="V310" s="46"/>
      <c r="W310" s="46"/>
      <c r="X310" s="46"/>
      <c r="Y310" s="46"/>
      <c r="Z310" s="46"/>
      <c r="AA310" s="46"/>
      <c r="AB310" s="46"/>
      <c r="AC310" s="46"/>
      <c r="AD310" s="46"/>
      <c r="AE310" s="46"/>
      <c r="AF310" s="46"/>
      <c r="AG310" s="46"/>
      <c r="AH310" s="46"/>
      <c r="AI310" s="46"/>
      <c r="AJ310" s="46"/>
      <c r="AK310" s="46"/>
      <c r="AL310" s="46"/>
    </row>
    <row r="311">
      <c r="A311" s="50"/>
      <c r="B311" s="46"/>
      <c r="C311" s="46"/>
      <c r="D311" s="46"/>
      <c r="E311" s="70"/>
      <c r="F311" s="50"/>
      <c r="G311" s="50"/>
      <c r="H311" s="50"/>
      <c r="I311" s="50"/>
      <c r="J311" s="102"/>
      <c r="K311" s="46"/>
      <c r="L311" s="46"/>
      <c r="M311" s="46"/>
      <c r="N311" s="46"/>
      <c r="O311" s="46"/>
      <c r="P311" s="46"/>
      <c r="Q311" s="46"/>
      <c r="R311" s="46"/>
      <c r="S311" s="46"/>
      <c r="T311" s="46"/>
      <c r="U311" s="46"/>
      <c r="V311" s="46"/>
      <c r="W311" s="46"/>
      <c r="X311" s="46"/>
      <c r="Y311" s="46"/>
      <c r="Z311" s="46"/>
      <c r="AA311" s="46"/>
      <c r="AB311" s="46"/>
      <c r="AC311" s="46"/>
      <c r="AD311" s="46"/>
      <c r="AE311" s="46"/>
      <c r="AF311" s="46"/>
      <c r="AG311" s="46"/>
      <c r="AH311" s="46"/>
      <c r="AI311" s="46"/>
      <c r="AJ311" s="46"/>
      <c r="AK311" s="46"/>
      <c r="AL311" s="46"/>
    </row>
    <row r="312">
      <c r="A312" s="50"/>
      <c r="B312" s="46"/>
      <c r="C312" s="46"/>
      <c r="D312" s="46"/>
      <c r="E312" s="70"/>
      <c r="F312" s="50"/>
      <c r="G312" s="50"/>
      <c r="H312" s="50"/>
      <c r="I312" s="50"/>
      <c r="J312" s="102"/>
      <c r="K312" s="46"/>
      <c r="L312" s="46"/>
      <c r="M312" s="46"/>
      <c r="N312" s="46"/>
      <c r="O312" s="46"/>
      <c r="P312" s="46"/>
      <c r="Q312" s="46"/>
      <c r="R312" s="46"/>
      <c r="S312" s="46"/>
      <c r="T312" s="46"/>
      <c r="U312" s="46"/>
      <c r="V312" s="46"/>
      <c r="W312" s="46"/>
      <c r="X312" s="46"/>
      <c r="Y312" s="46"/>
      <c r="Z312" s="46"/>
      <c r="AA312" s="46"/>
      <c r="AB312" s="46"/>
      <c r="AC312" s="46"/>
      <c r="AD312" s="46"/>
      <c r="AE312" s="46"/>
      <c r="AF312" s="46"/>
      <c r="AG312" s="46"/>
      <c r="AH312" s="46"/>
      <c r="AI312" s="46"/>
      <c r="AJ312" s="46"/>
      <c r="AK312" s="46"/>
      <c r="AL312" s="46"/>
    </row>
    <row r="313">
      <c r="A313" s="50"/>
      <c r="B313" s="46"/>
      <c r="C313" s="46"/>
      <c r="D313" s="46"/>
      <c r="E313" s="70"/>
      <c r="F313" s="50"/>
      <c r="G313" s="50"/>
      <c r="H313" s="50"/>
      <c r="I313" s="50"/>
      <c r="J313" s="102"/>
      <c r="K313" s="46"/>
      <c r="L313" s="46"/>
      <c r="M313" s="46"/>
      <c r="N313" s="46"/>
      <c r="O313" s="46"/>
      <c r="P313" s="46"/>
      <c r="Q313" s="46"/>
      <c r="R313" s="46"/>
      <c r="S313" s="46"/>
      <c r="T313" s="46"/>
      <c r="U313" s="46"/>
      <c r="V313" s="46"/>
      <c r="W313" s="46"/>
      <c r="X313" s="46"/>
      <c r="Y313" s="46"/>
      <c r="Z313" s="46"/>
      <c r="AA313" s="46"/>
      <c r="AB313" s="46"/>
      <c r="AC313" s="46"/>
      <c r="AD313" s="46"/>
      <c r="AE313" s="46"/>
      <c r="AF313" s="46"/>
      <c r="AG313" s="46"/>
      <c r="AH313" s="46"/>
      <c r="AI313" s="46"/>
      <c r="AJ313" s="46"/>
      <c r="AK313" s="46"/>
      <c r="AL313" s="46"/>
    </row>
    <row r="314">
      <c r="A314" s="50"/>
      <c r="B314" s="46"/>
      <c r="C314" s="46"/>
      <c r="D314" s="46"/>
      <c r="E314" s="70"/>
      <c r="F314" s="50"/>
      <c r="G314" s="50"/>
      <c r="H314" s="50"/>
      <c r="I314" s="50"/>
      <c r="J314" s="102"/>
      <c r="K314" s="46"/>
      <c r="L314" s="46"/>
      <c r="M314" s="46"/>
      <c r="N314" s="46"/>
      <c r="O314" s="46"/>
      <c r="P314" s="46"/>
      <c r="Q314" s="46"/>
      <c r="R314" s="46"/>
      <c r="S314" s="46"/>
      <c r="T314" s="46"/>
      <c r="U314" s="46"/>
      <c r="V314" s="46"/>
      <c r="W314" s="46"/>
      <c r="X314" s="46"/>
      <c r="Y314" s="46"/>
      <c r="Z314" s="46"/>
      <c r="AA314" s="46"/>
      <c r="AB314" s="46"/>
      <c r="AC314" s="46"/>
      <c r="AD314" s="46"/>
      <c r="AE314" s="46"/>
      <c r="AF314" s="46"/>
      <c r="AG314" s="46"/>
      <c r="AH314" s="46"/>
      <c r="AI314" s="46"/>
      <c r="AJ314" s="46"/>
      <c r="AK314" s="46"/>
      <c r="AL314" s="46"/>
    </row>
    <row r="315">
      <c r="A315" s="50"/>
      <c r="B315" s="46"/>
      <c r="C315" s="46"/>
      <c r="D315" s="46"/>
      <c r="E315" s="70"/>
      <c r="F315" s="50"/>
      <c r="G315" s="50"/>
      <c r="H315" s="50"/>
      <c r="I315" s="50"/>
      <c r="J315" s="102"/>
      <c r="K315" s="46"/>
      <c r="L315" s="46"/>
      <c r="M315" s="46"/>
      <c r="N315" s="46"/>
      <c r="O315" s="46"/>
      <c r="P315" s="46"/>
      <c r="Q315" s="46"/>
      <c r="R315" s="46"/>
      <c r="S315" s="46"/>
      <c r="T315" s="46"/>
      <c r="U315" s="46"/>
      <c r="V315" s="46"/>
      <c r="W315" s="46"/>
      <c r="X315" s="46"/>
      <c r="Y315" s="46"/>
      <c r="Z315" s="46"/>
      <c r="AA315" s="46"/>
      <c r="AB315" s="46"/>
      <c r="AC315" s="46"/>
      <c r="AD315" s="46"/>
      <c r="AE315" s="46"/>
      <c r="AF315" s="46"/>
      <c r="AG315" s="46"/>
      <c r="AH315" s="46"/>
      <c r="AI315" s="46"/>
      <c r="AJ315" s="46"/>
      <c r="AK315" s="46"/>
      <c r="AL315" s="46"/>
    </row>
    <row r="316">
      <c r="A316" s="50"/>
      <c r="B316" s="46"/>
      <c r="C316" s="46"/>
      <c r="D316" s="46"/>
      <c r="E316" s="70"/>
      <c r="F316" s="50"/>
      <c r="G316" s="50"/>
      <c r="H316" s="50"/>
      <c r="I316" s="50"/>
      <c r="J316" s="102"/>
      <c r="K316" s="46"/>
      <c r="L316" s="46"/>
      <c r="M316" s="46"/>
      <c r="N316" s="46"/>
      <c r="O316" s="46"/>
      <c r="P316" s="46"/>
      <c r="Q316" s="46"/>
      <c r="R316" s="46"/>
      <c r="S316" s="46"/>
      <c r="T316" s="46"/>
      <c r="U316" s="46"/>
      <c r="V316" s="46"/>
      <c r="W316" s="46"/>
      <c r="X316" s="46"/>
      <c r="Y316" s="46"/>
      <c r="Z316" s="46"/>
      <c r="AA316" s="46"/>
      <c r="AB316" s="46"/>
      <c r="AC316" s="46"/>
      <c r="AD316" s="46"/>
      <c r="AE316" s="46"/>
      <c r="AF316" s="46"/>
      <c r="AG316" s="46"/>
      <c r="AH316" s="46"/>
      <c r="AI316" s="46"/>
      <c r="AJ316" s="46"/>
      <c r="AK316" s="46"/>
      <c r="AL316" s="46"/>
    </row>
    <row r="317">
      <c r="A317" s="50"/>
      <c r="B317" s="46"/>
      <c r="C317" s="46"/>
      <c r="D317" s="46"/>
      <c r="E317" s="70"/>
      <c r="F317" s="50"/>
      <c r="G317" s="50"/>
      <c r="H317" s="50"/>
      <c r="I317" s="50"/>
      <c r="J317" s="102"/>
      <c r="K317" s="46"/>
      <c r="L317" s="46"/>
      <c r="M317" s="46"/>
      <c r="N317" s="46"/>
      <c r="O317" s="46"/>
      <c r="P317" s="46"/>
      <c r="Q317" s="46"/>
      <c r="R317" s="46"/>
      <c r="S317" s="46"/>
      <c r="T317" s="46"/>
      <c r="U317" s="46"/>
      <c r="V317" s="46"/>
      <c r="W317" s="46"/>
      <c r="X317" s="46"/>
      <c r="Y317" s="46"/>
      <c r="Z317" s="46"/>
      <c r="AA317" s="46"/>
      <c r="AB317" s="46"/>
      <c r="AC317" s="46"/>
      <c r="AD317" s="46"/>
      <c r="AE317" s="46"/>
      <c r="AF317" s="46"/>
      <c r="AG317" s="46"/>
      <c r="AH317" s="46"/>
      <c r="AI317" s="46"/>
      <c r="AJ317" s="46"/>
      <c r="AK317" s="46"/>
      <c r="AL317" s="46"/>
    </row>
    <row r="318">
      <c r="A318" s="50"/>
      <c r="B318" s="46"/>
      <c r="C318" s="46"/>
      <c r="D318" s="46"/>
      <c r="E318" s="70"/>
      <c r="F318" s="50"/>
      <c r="G318" s="50"/>
      <c r="H318" s="50"/>
      <c r="I318" s="50"/>
      <c r="J318" s="102"/>
      <c r="K318" s="46"/>
      <c r="L318" s="46"/>
      <c r="M318" s="46"/>
      <c r="N318" s="46"/>
      <c r="O318" s="46"/>
      <c r="P318" s="46"/>
      <c r="Q318" s="46"/>
      <c r="R318" s="46"/>
      <c r="S318" s="46"/>
      <c r="T318" s="46"/>
      <c r="U318" s="46"/>
      <c r="V318" s="46"/>
      <c r="W318" s="46"/>
      <c r="X318" s="46"/>
      <c r="Y318" s="46"/>
      <c r="Z318" s="46"/>
      <c r="AA318" s="46"/>
      <c r="AB318" s="46"/>
      <c r="AC318" s="46"/>
      <c r="AD318" s="46"/>
      <c r="AE318" s="46"/>
      <c r="AF318" s="46"/>
      <c r="AG318" s="46"/>
      <c r="AH318" s="46"/>
      <c r="AI318" s="46"/>
      <c r="AJ318" s="46"/>
      <c r="AK318" s="46"/>
      <c r="AL318" s="46"/>
    </row>
    <row r="319">
      <c r="A319" s="50"/>
      <c r="B319" s="46"/>
      <c r="C319" s="46"/>
      <c r="D319" s="46"/>
      <c r="E319" s="70"/>
      <c r="F319" s="50"/>
      <c r="G319" s="50"/>
      <c r="H319" s="50"/>
      <c r="I319" s="50"/>
      <c r="J319" s="102"/>
      <c r="K319" s="46"/>
      <c r="L319" s="46"/>
      <c r="M319" s="46"/>
      <c r="N319" s="46"/>
      <c r="O319" s="46"/>
      <c r="P319" s="46"/>
      <c r="Q319" s="46"/>
      <c r="R319" s="46"/>
      <c r="S319" s="46"/>
      <c r="T319" s="46"/>
      <c r="U319" s="46"/>
      <c r="V319" s="46"/>
      <c r="W319" s="46"/>
      <c r="X319" s="46"/>
      <c r="Y319" s="46"/>
      <c r="Z319" s="46"/>
      <c r="AA319" s="46"/>
      <c r="AB319" s="46"/>
      <c r="AC319" s="46"/>
      <c r="AD319" s="46"/>
      <c r="AE319" s="46"/>
      <c r="AF319" s="46"/>
      <c r="AG319" s="46"/>
      <c r="AH319" s="46"/>
      <c r="AI319" s="46"/>
      <c r="AJ319" s="46"/>
      <c r="AK319" s="46"/>
      <c r="AL319" s="46"/>
    </row>
    <row r="320">
      <c r="A320" s="50"/>
      <c r="B320" s="46"/>
      <c r="C320" s="46"/>
      <c r="D320" s="46"/>
      <c r="E320" s="70"/>
      <c r="F320" s="50"/>
      <c r="G320" s="50"/>
      <c r="H320" s="50"/>
      <c r="I320" s="50"/>
      <c r="J320" s="102"/>
      <c r="K320" s="46"/>
      <c r="L320" s="46"/>
      <c r="M320" s="46"/>
      <c r="N320" s="46"/>
      <c r="O320" s="46"/>
      <c r="P320" s="46"/>
      <c r="Q320" s="46"/>
      <c r="R320" s="46"/>
      <c r="S320" s="46"/>
      <c r="T320" s="46"/>
      <c r="U320" s="46"/>
      <c r="V320" s="46"/>
      <c r="W320" s="46"/>
      <c r="X320" s="46"/>
      <c r="Y320" s="46"/>
      <c r="Z320" s="46"/>
      <c r="AA320" s="46"/>
      <c r="AB320" s="46"/>
      <c r="AC320" s="46"/>
      <c r="AD320" s="46"/>
      <c r="AE320" s="46"/>
      <c r="AF320" s="46"/>
      <c r="AG320" s="46"/>
      <c r="AH320" s="46"/>
      <c r="AI320" s="46"/>
      <c r="AJ320" s="46"/>
      <c r="AK320" s="46"/>
      <c r="AL320" s="46"/>
    </row>
    <row r="321">
      <c r="A321" s="50"/>
      <c r="B321" s="46"/>
      <c r="C321" s="46"/>
      <c r="D321" s="46"/>
      <c r="E321" s="70"/>
      <c r="F321" s="50"/>
      <c r="G321" s="50"/>
      <c r="H321" s="50"/>
      <c r="I321" s="50"/>
      <c r="J321" s="102"/>
      <c r="K321" s="46"/>
      <c r="L321" s="46"/>
      <c r="M321" s="46"/>
      <c r="N321" s="46"/>
      <c r="O321" s="46"/>
      <c r="P321" s="46"/>
      <c r="Q321" s="46"/>
      <c r="R321" s="46"/>
      <c r="S321" s="46"/>
      <c r="T321" s="46"/>
      <c r="U321" s="46"/>
      <c r="V321" s="46"/>
      <c r="W321" s="46"/>
      <c r="X321" s="46"/>
      <c r="Y321" s="46"/>
      <c r="Z321" s="46"/>
      <c r="AA321" s="46"/>
      <c r="AB321" s="46"/>
      <c r="AC321" s="46"/>
      <c r="AD321" s="46"/>
      <c r="AE321" s="46"/>
      <c r="AF321" s="46"/>
      <c r="AG321" s="46"/>
      <c r="AH321" s="46"/>
      <c r="AI321" s="46"/>
      <c r="AJ321" s="46"/>
      <c r="AK321" s="46"/>
      <c r="AL321" s="46"/>
    </row>
    <row r="322">
      <c r="A322" s="50"/>
      <c r="B322" s="46"/>
      <c r="C322" s="46"/>
      <c r="D322" s="46"/>
      <c r="E322" s="70"/>
      <c r="F322" s="50"/>
      <c r="G322" s="50"/>
      <c r="H322" s="50"/>
      <c r="I322" s="50"/>
      <c r="J322" s="102"/>
      <c r="K322" s="46"/>
      <c r="L322" s="46"/>
      <c r="M322" s="46"/>
      <c r="N322" s="46"/>
      <c r="O322" s="46"/>
      <c r="P322" s="46"/>
      <c r="Q322" s="46"/>
      <c r="R322" s="46"/>
      <c r="S322" s="46"/>
      <c r="T322" s="46"/>
      <c r="U322" s="46"/>
      <c r="V322" s="46"/>
      <c r="W322" s="46"/>
      <c r="X322" s="46"/>
      <c r="Y322" s="46"/>
      <c r="Z322" s="46"/>
      <c r="AA322" s="46"/>
      <c r="AB322" s="46"/>
      <c r="AC322" s="46"/>
      <c r="AD322" s="46"/>
      <c r="AE322" s="46"/>
      <c r="AF322" s="46"/>
      <c r="AG322" s="46"/>
      <c r="AH322" s="46"/>
      <c r="AI322" s="46"/>
      <c r="AJ322" s="46"/>
      <c r="AK322" s="46"/>
      <c r="AL322" s="46"/>
    </row>
    <row r="323">
      <c r="A323" s="50"/>
      <c r="B323" s="46"/>
      <c r="C323" s="46"/>
      <c r="D323" s="46"/>
      <c r="E323" s="70"/>
      <c r="F323" s="50"/>
      <c r="G323" s="50"/>
      <c r="H323" s="50"/>
      <c r="I323" s="50"/>
      <c r="J323" s="102"/>
      <c r="K323" s="46"/>
      <c r="L323" s="46"/>
      <c r="M323" s="46"/>
      <c r="N323" s="46"/>
      <c r="O323" s="46"/>
      <c r="P323" s="46"/>
      <c r="Q323" s="46"/>
      <c r="R323" s="46"/>
      <c r="S323" s="46"/>
      <c r="T323" s="46"/>
      <c r="U323" s="46"/>
      <c r="V323" s="46"/>
      <c r="W323" s="46"/>
      <c r="X323" s="46"/>
      <c r="Y323" s="46"/>
      <c r="Z323" s="46"/>
      <c r="AA323" s="46"/>
      <c r="AB323" s="46"/>
      <c r="AC323" s="46"/>
      <c r="AD323" s="46"/>
      <c r="AE323" s="46"/>
      <c r="AF323" s="46"/>
      <c r="AG323" s="46"/>
      <c r="AH323" s="46"/>
      <c r="AI323" s="46"/>
      <c r="AJ323" s="46"/>
      <c r="AK323" s="46"/>
      <c r="AL323" s="46"/>
    </row>
    <row r="324">
      <c r="A324" s="50"/>
      <c r="B324" s="46"/>
      <c r="C324" s="46"/>
      <c r="D324" s="46"/>
      <c r="E324" s="70"/>
      <c r="F324" s="50"/>
      <c r="G324" s="50"/>
      <c r="H324" s="50"/>
      <c r="I324" s="50"/>
      <c r="J324" s="102"/>
      <c r="K324" s="46"/>
      <c r="L324" s="46"/>
      <c r="M324" s="46"/>
      <c r="N324" s="46"/>
      <c r="O324" s="46"/>
      <c r="P324" s="46"/>
      <c r="Q324" s="46"/>
      <c r="R324" s="46"/>
      <c r="S324" s="46"/>
      <c r="T324" s="46"/>
      <c r="U324" s="46"/>
      <c r="V324" s="46"/>
      <c r="W324" s="46"/>
      <c r="X324" s="46"/>
      <c r="Y324" s="46"/>
      <c r="Z324" s="46"/>
      <c r="AA324" s="46"/>
      <c r="AB324" s="46"/>
      <c r="AC324" s="46"/>
      <c r="AD324" s="46"/>
      <c r="AE324" s="46"/>
      <c r="AF324" s="46"/>
      <c r="AG324" s="46"/>
      <c r="AH324" s="46"/>
      <c r="AI324" s="46"/>
      <c r="AJ324" s="46"/>
      <c r="AK324" s="46"/>
      <c r="AL324" s="46"/>
    </row>
    <row r="325">
      <c r="A325" s="50"/>
      <c r="B325" s="46"/>
      <c r="C325" s="46"/>
      <c r="D325" s="46"/>
      <c r="E325" s="70"/>
      <c r="F325" s="50"/>
      <c r="G325" s="50"/>
      <c r="H325" s="50"/>
      <c r="I325" s="50"/>
      <c r="J325" s="102"/>
      <c r="K325" s="46"/>
      <c r="L325" s="46"/>
      <c r="M325" s="46"/>
      <c r="N325" s="46"/>
      <c r="O325" s="46"/>
      <c r="P325" s="46"/>
      <c r="Q325" s="46"/>
      <c r="R325" s="46"/>
      <c r="S325" s="46"/>
      <c r="T325" s="46"/>
      <c r="U325" s="46"/>
      <c r="V325" s="46"/>
      <c r="W325" s="46"/>
      <c r="X325" s="46"/>
      <c r="Y325" s="46"/>
      <c r="Z325" s="46"/>
      <c r="AA325" s="46"/>
      <c r="AB325" s="46"/>
      <c r="AC325" s="46"/>
      <c r="AD325" s="46"/>
      <c r="AE325" s="46"/>
      <c r="AF325" s="46"/>
      <c r="AG325" s="46"/>
      <c r="AH325" s="46"/>
      <c r="AI325" s="46"/>
      <c r="AJ325" s="46"/>
      <c r="AK325" s="46"/>
      <c r="AL325" s="46"/>
    </row>
    <row r="326">
      <c r="A326" s="50"/>
      <c r="B326" s="46"/>
      <c r="C326" s="46"/>
      <c r="D326" s="46"/>
      <c r="E326" s="70"/>
      <c r="F326" s="50"/>
      <c r="G326" s="50"/>
      <c r="H326" s="50"/>
      <c r="I326" s="50"/>
      <c r="J326" s="102"/>
      <c r="K326" s="46"/>
      <c r="L326" s="46"/>
      <c r="M326" s="46"/>
      <c r="N326" s="46"/>
      <c r="O326" s="46"/>
      <c r="P326" s="46"/>
      <c r="Q326" s="46"/>
      <c r="R326" s="46"/>
      <c r="S326" s="46"/>
      <c r="T326" s="46"/>
      <c r="U326" s="46"/>
      <c r="V326" s="46"/>
      <c r="W326" s="46"/>
      <c r="X326" s="46"/>
      <c r="Y326" s="46"/>
      <c r="Z326" s="46"/>
      <c r="AA326" s="46"/>
      <c r="AB326" s="46"/>
      <c r="AC326" s="46"/>
      <c r="AD326" s="46"/>
      <c r="AE326" s="46"/>
      <c r="AF326" s="46"/>
      <c r="AG326" s="46"/>
      <c r="AH326" s="46"/>
      <c r="AI326" s="46"/>
      <c r="AJ326" s="46"/>
      <c r="AK326" s="46"/>
      <c r="AL326" s="46"/>
    </row>
    <row r="327">
      <c r="A327" s="50"/>
      <c r="B327" s="46"/>
      <c r="C327" s="46"/>
      <c r="D327" s="46"/>
      <c r="E327" s="70"/>
      <c r="F327" s="50"/>
      <c r="G327" s="50"/>
      <c r="H327" s="50"/>
      <c r="I327" s="50"/>
      <c r="J327" s="102"/>
      <c r="K327" s="46"/>
      <c r="L327" s="46"/>
      <c r="M327" s="46"/>
      <c r="N327" s="46"/>
      <c r="O327" s="46"/>
      <c r="P327" s="46"/>
      <c r="Q327" s="46"/>
      <c r="R327" s="46"/>
      <c r="S327" s="46"/>
      <c r="T327" s="46"/>
      <c r="U327" s="46"/>
      <c r="V327" s="46"/>
      <c r="W327" s="46"/>
      <c r="X327" s="46"/>
      <c r="Y327" s="46"/>
      <c r="Z327" s="46"/>
      <c r="AA327" s="46"/>
      <c r="AB327" s="46"/>
      <c r="AC327" s="46"/>
      <c r="AD327" s="46"/>
      <c r="AE327" s="46"/>
      <c r="AF327" s="46"/>
      <c r="AG327" s="46"/>
      <c r="AH327" s="46"/>
      <c r="AI327" s="46"/>
      <c r="AJ327" s="46"/>
      <c r="AK327" s="46"/>
      <c r="AL327" s="46"/>
    </row>
    <row r="328">
      <c r="A328" s="50"/>
      <c r="B328" s="46"/>
      <c r="C328" s="46"/>
      <c r="D328" s="46"/>
      <c r="E328" s="70"/>
      <c r="F328" s="50"/>
      <c r="G328" s="50"/>
      <c r="H328" s="50"/>
      <c r="I328" s="50"/>
      <c r="J328" s="102"/>
      <c r="K328" s="46"/>
      <c r="L328" s="46"/>
      <c r="M328" s="46"/>
      <c r="N328" s="46"/>
      <c r="O328" s="46"/>
      <c r="P328" s="46"/>
      <c r="Q328" s="46"/>
      <c r="R328" s="46"/>
      <c r="S328" s="46"/>
      <c r="T328" s="46"/>
      <c r="U328" s="46"/>
      <c r="V328" s="46"/>
      <c r="W328" s="46"/>
      <c r="X328" s="46"/>
      <c r="Y328" s="46"/>
      <c r="Z328" s="46"/>
      <c r="AA328" s="46"/>
      <c r="AB328" s="46"/>
      <c r="AC328" s="46"/>
      <c r="AD328" s="46"/>
      <c r="AE328" s="46"/>
      <c r="AF328" s="46"/>
      <c r="AG328" s="46"/>
      <c r="AH328" s="46"/>
      <c r="AI328" s="46"/>
      <c r="AJ328" s="46"/>
      <c r="AK328" s="46"/>
      <c r="AL328" s="46"/>
    </row>
    <row r="329">
      <c r="A329" s="50"/>
      <c r="B329" s="46"/>
      <c r="C329" s="46"/>
      <c r="D329" s="46"/>
      <c r="E329" s="70"/>
      <c r="F329" s="50"/>
      <c r="G329" s="50"/>
      <c r="H329" s="50"/>
      <c r="I329" s="50"/>
      <c r="J329" s="102"/>
      <c r="K329" s="46"/>
      <c r="L329" s="46"/>
      <c r="M329" s="46"/>
      <c r="N329" s="46"/>
      <c r="O329" s="46"/>
      <c r="P329" s="46"/>
      <c r="Q329" s="46"/>
      <c r="R329" s="46"/>
      <c r="S329" s="46"/>
      <c r="T329" s="46"/>
      <c r="U329" s="46"/>
      <c r="V329" s="46"/>
      <c r="W329" s="46"/>
      <c r="X329" s="46"/>
      <c r="Y329" s="46"/>
      <c r="Z329" s="46"/>
      <c r="AA329" s="46"/>
      <c r="AB329" s="46"/>
      <c r="AC329" s="46"/>
      <c r="AD329" s="46"/>
      <c r="AE329" s="46"/>
      <c r="AF329" s="46"/>
      <c r="AG329" s="46"/>
      <c r="AH329" s="46"/>
      <c r="AI329" s="46"/>
      <c r="AJ329" s="46"/>
      <c r="AK329" s="46"/>
      <c r="AL329" s="46"/>
    </row>
    <row r="330">
      <c r="A330" s="50"/>
      <c r="B330" s="46"/>
      <c r="C330" s="46"/>
      <c r="D330" s="46"/>
      <c r="E330" s="70"/>
      <c r="F330" s="50"/>
      <c r="G330" s="50"/>
      <c r="H330" s="50"/>
      <c r="I330" s="50"/>
      <c r="J330" s="102"/>
      <c r="K330" s="46"/>
      <c r="L330" s="46"/>
      <c r="M330" s="46"/>
      <c r="N330" s="46"/>
      <c r="O330" s="46"/>
      <c r="P330" s="46"/>
      <c r="Q330" s="46"/>
      <c r="R330" s="46"/>
      <c r="S330" s="46"/>
      <c r="T330" s="46"/>
      <c r="U330" s="46"/>
      <c r="V330" s="46"/>
      <c r="W330" s="46"/>
      <c r="X330" s="46"/>
      <c r="Y330" s="46"/>
      <c r="Z330" s="46"/>
      <c r="AA330" s="46"/>
      <c r="AB330" s="46"/>
      <c r="AC330" s="46"/>
      <c r="AD330" s="46"/>
      <c r="AE330" s="46"/>
      <c r="AF330" s="46"/>
      <c r="AG330" s="46"/>
      <c r="AH330" s="46"/>
      <c r="AI330" s="46"/>
      <c r="AJ330" s="46"/>
      <c r="AK330" s="46"/>
      <c r="AL330" s="46"/>
    </row>
    <row r="331">
      <c r="A331" s="50"/>
      <c r="B331" s="46"/>
      <c r="C331" s="46"/>
      <c r="D331" s="46"/>
      <c r="E331" s="70"/>
      <c r="F331" s="50"/>
      <c r="G331" s="50"/>
      <c r="H331" s="50"/>
      <c r="I331" s="50"/>
      <c r="J331" s="102"/>
      <c r="K331" s="46"/>
      <c r="L331" s="46"/>
      <c r="M331" s="46"/>
      <c r="N331" s="46"/>
      <c r="O331" s="46"/>
      <c r="P331" s="46"/>
      <c r="Q331" s="46"/>
      <c r="R331" s="46"/>
      <c r="S331" s="46"/>
      <c r="T331" s="46"/>
      <c r="U331" s="46"/>
      <c r="V331" s="46"/>
      <c r="W331" s="46"/>
      <c r="X331" s="46"/>
      <c r="Y331" s="46"/>
      <c r="Z331" s="46"/>
      <c r="AA331" s="46"/>
      <c r="AB331" s="46"/>
      <c r="AC331" s="46"/>
      <c r="AD331" s="46"/>
      <c r="AE331" s="46"/>
      <c r="AF331" s="46"/>
      <c r="AG331" s="46"/>
      <c r="AH331" s="46"/>
      <c r="AI331" s="46"/>
      <c r="AJ331" s="46"/>
      <c r="AK331" s="46"/>
      <c r="AL331" s="46"/>
    </row>
    <row r="332">
      <c r="A332" s="50"/>
      <c r="B332" s="46"/>
      <c r="C332" s="46"/>
      <c r="D332" s="46"/>
      <c r="E332" s="70"/>
      <c r="F332" s="50"/>
      <c r="G332" s="50"/>
      <c r="H332" s="50"/>
      <c r="I332" s="50"/>
      <c r="J332" s="102"/>
      <c r="K332" s="46"/>
      <c r="L332" s="46"/>
      <c r="M332" s="46"/>
      <c r="N332" s="46"/>
      <c r="O332" s="46"/>
      <c r="P332" s="46"/>
      <c r="Q332" s="46"/>
      <c r="R332" s="46"/>
      <c r="S332" s="46"/>
      <c r="T332" s="46"/>
      <c r="U332" s="46"/>
      <c r="V332" s="46"/>
      <c r="W332" s="46"/>
      <c r="X332" s="46"/>
      <c r="Y332" s="46"/>
      <c r="Z332" s="46"/>
      <c r="AA332" s="46"/>
      <c r="AB332" s="46"/>
      <c r="AC332" s="46"/>
      <c r="AD332" s="46"/>
      <c r="AE332" s="46"/>
      <c r="AF332" s="46"/>
      <c r="AG332" s="46"/>
      <c r="AH332" s="46"/>
      <c r="AI332" s="46"/>
      <c r="AJ332" s="46"/>
      <c r="AK332" s="46"/>
      <c r="AL332" s="46"/>
    </row>
    <row r="333">
      <c r="A333" s="50"/>
      <c r="B333" s="46"/>
      <c r="C333" s="46"/>
      <c r="D333" s="46"/>
      <c r="E333" s="70"/>
      <c r="F333" s="50"/>
      <c r="G333" s="50"/>
      <c r="H333" s="50"/>
      <c r="I333" s="50"/>
      <c r="J333" s="102"/>
      <c r="K333" s="46"/>
      <c r="L333" s="46"/>
      <c r="M333" s="46"/>
      <c r="N333" s="46"/>
      <c r="O333" s="46"/>
      <c r="P333" s="46"/>
      <c r="Q333" s="46"/>
      <c r="R333" s="46"/>
      <c r="S333" s="46"/>
      <c r="T333" s="46"/>
      <c r="U333" s="46"/>
      <c r="V333" s="46"/>
      <c r="W333" s="46"/>
      <c r="X333" s="46"/>
      <c r="Y333" s="46"/>
      <c r="Z333" s="46"/>
      <c r="AA333" s="46"/>
      <c r="AB333" s="46"/>
      <c r="AC333" s="46"/>
      <c r="AD333" s="46"/>
      <c r="AE333" s="46"/>
      <c r="AF333" s="46"/>
      <c r="AG333" s="46"/>
      <c r="AH333" s="46"/>
      <c r="AI333" s="46"/>
      <c r="AJ333" s="46"/>
      <c r="AK333" s="46"/>
      <c r="AL333" s="46"/>
    </row>
    <row r="334">
      <c r="A334" s="50"/>
      <c r="B334" s="46"/>
      <c r="C334" s="46"/>
      <c r="D334" s="46"/>
      <c r="E334" s="70"/>
      <c r="F334" s="50"/>
      <c r="G334" s="50"/>
      <c r="H334" s="50"/>
      <c r="I334" s="50"/>
      <c r="J334" s="102"/>
      <c r="K334" s="46"/>
      <c r="L334" s="46"/>
      <c r="M334" s="46"/>
      <c r="N334" s="46"/>
      <c r="O334" s="46"/>
      <c r="P334" s="46"/>
      <c r="Q334" s="46"/>
      <c r="R334" s="46"/>
      <c r="S334" s="46"/>
      <c r="T334" s="46"/>
      <c r="U334" s="46"/>
      <c r="V334" s="46"/>
      <c r="W334" s="46"/>
      <c r="X334" s="46"/>
      <c r="Y334" s="46"/>
      <c r="Z334" s="46"/>
      <c r="AA334" s="46"/>
      <c r="AB334" s="46"/>
      <c r="AC334" s="46"/>
      <c r="AD334" s="46"/>
      <c r="AE334" s="46"/>
      <c r="AF334" s="46"/>
      <c r="AG334" s="46"/>
      <c r="AH334" s="46"/>
      <c r="AI334" s="46"/>
      <c r="AJ334" s="46"/>
      <c r="AK334" s="46"/>
      <c r="AL334" s="46"/>
    </row>
    <row r="335">
      <c r="A335" s="50"/>
      <c r="B335" s="46"/>
      <c r="C335" s="46"/>
      <c r="D335" s="46"/>
      <c r="E335" s="70"/>
      <c r="F335" s="50"/>
      <c r="G335" s="50"/>
      <c r="H335" s="50"/>
      <c r="I335" s="50"/>
      <c r="J335" s="102"/>
      <c r="K335" s="46"/>
      <c r="L335" s="46"/>
      <c r="M335" s="46"/>
      <c r="N335" s="46"/>
      <c r="O335" s="46"/>
      <c r="P335" s="46"/>
      <c r="Q335" s="46"/>
      <c r="R335" s="46"/>
      <c r="S335" s="46"/>
      <c r="T335" s="46"/>
      <c r="U335" s="46"/>
      <c r="V335" s="46"/>
      <c r="W335" s="46"/>
      <c r="X335" s="46"/>
      <c r="Y335" s="46"/>
      <c r="Z335" s="46"/>
      <c r="AA335" s="46"/>
      <c r="AB335" s="46"/>
      <c r="AC335" s="46"/>
      <c r="AD335" s="46"/>
      <c r="AE335" s="46"/>
      <c r="AF335" s="46"/>
      <c r="AG335" s="46"/>
      <c r="AH335" s="46"/>
      <c r="AI335" s="46"/>
      <c r="AJ335" s="46"/>
      <c r="AK335" s="46"/>
      <c r="AL335" s="46"/>
    </row>
    <row r="336">
      <c r="A336" s="50"/>
      <c r="B336" s="46"/>
      <c r="C336" s="46"/>
      <c r="D336" s="46"/>
      <c r="E336" s="70"/>
      <c r="F336" s="50"/>
      <c r="G336" s="50"/>
      <c r="H336" s="50"/>
      <c r="I336" s="50"/>
      <c r="J336" s="102"/>
      <c r="K336" s="46"/>
      <c r="L336" s="46"/>
      <c r="M336" s="46"/>
      <c r="N336" s="46"/>
      <c r="O336" s="46"/>
      <c r="P336" s="46"/>
      <c r="Q336" s="46"/>
      <c r="R336" s="46"/>
      <c r="S336" s="46"/>
      <c r="T336" s="46"/>
      <c r="U336" s="46"/>
      <c r="V336" s="46"/>
      <c r="W336" s="46"/>
      <c r="X336" s="46"/>
      <c r="Y336" s="46"/>
      <c r="Z336" s="46"/>
      <c r="AA336" s="46"/>
      <c r="AB336" s="46"/>
      <c r="AC336" s="46"/>
      <c r="AD336" s="46"/>
      <c r="AE336" s="46"/>
      <c r="AF336" s="46"/>
      <c r="AG336" s="46"/>
      <c r="AH336" s="46"/>
      <c r="AI336" s="46"/>
      <c r="AJ336" s="46"/>
      <c r="AK336" s="46"/>
      <c r="AL336" s="46"/>
    </row>
    <row r="337">
      <c r="A337" s="50"/>
      <c r="B337" s="46"/>
      <c r="C337" s="46"/>
      <c r="D337" s="46"/>
      <c r="E337" s="70"/>
      <c r="F337" s="50"/>
      <c r="G337" s="50"/>
      <c r="H337" s="50"/>
      <c r="I337" s="50"/>
      <c r="J337" s="102"/>
      <c r="K337" s="46"/>
      <c r="L337" s="46"/>
      <c r="M337" s="46"/>
      <c r="N337" s="46"/>
      <c r="O337" s="46"/>
      <c r="P337" s="46"/>
      <c r="Q337" s="46"/>
      <c r="R337" s="46"/>
      <c r="S337" s="46"/>
      <c r="T337" s="46"/>
      <c r="U337" s="46"/>
      <c r="V337" s="46"/>
      <c r="W337" s="46"/>
      <c r="X337" s="46"/>
      <c r="Y337" s="46"/>
      <c r="Z337" s="46"/>
      <c r="AA337" s="46"/>
      <c r="AB337" s="46"/>
      <c r="AC337" s="46"/>
      <c r="AD337" s="46"/>
      <c r="AE337" s="46"/>
      <c r="AF337" s="46"/>
      <c r="AG337" s="46"/>
      <c r="AH337" s="46"/>
      <c r="AI337" s="46"/>
      <c r="AJ337" s="46"/>
      <c r="AK337" s="46"/>
      <c r="AL337" s="46"/>
    </row>
    <row r="338">
      <c r="A338" s="50"/>
      <c r="B338" s="46"/>
      <c r="C338" s="46"/>
      <c r="D338" s="46"/>
      <c r="E338" s="70"/>
      <c r="F338" s="50"/>
      <c r="G338" s="50"/>
      <c r="H338" s="50"/>
      <c r="I338" s="50"/>
      <c r="J338" s="102"/>
      <c r="K338" s="46"/>
      <c r="L338" s="46"/>
      <c r="M338" s="46"/>
      <c r="N338" s="46"/>
      <c r="O338" s="46"/>
      <c r="P338" s="46"/>
      <c r="Q338" s="46"/>
      <c r="R338" s="46"/>
      <c r="S338" s="46"/>
      <c r="T338" s="46"/>
      <c r="U338" s="46"/>
      <c r="V338" s="46"/>
      <c r="W338" s="46"/>
      <c r="X338" s="46"/>
      <c r="Y338" s="46"/>
      <c r="Z338" s="46"/>
      <c r="AA338" s="46"/>
      <c r="AB338" s="46"/>
      <c r="AC338" s="46"/>
      <c r="AD338" s="46"/>
      <c r="AE338" s="46"/>
      <c r="AF338" s="46"/>
      <c r="AG338" s="46"/>
      <c r="AH338" s="46"/>
      <c r="AI338" s="46"/>
      <c r="AJ338" s="46"/>
      <c r="AK338" s="46"/>
      <c r="AL338" s="46"/>
    </row>
    <row r="339">
      <c r="A339" s="50"/>
      <c r="B339" s="46"/>
      <c r="C339" s="46"/>
      <c r="D339" s="46"/>
      <c r="E339" s="70"/>
      <c r="F339" s="50"/>
      <c r="G339" s="50"/>
      <c r="H339" s="50"/>
      <c r="I339" s="50"/>
      <c r="J339" s="102"/>
      <c r="K339" s="46"/>
      <c r="L339" s="46"/>
      <c r="M339" s="46"/>
      <c r="N339" s="46"/>
      <c r="O339" s="46"/>
      <c r="P339" s="46"/>
      <c r="Q339" s="46"/>
      <c r="R339" s="46"/>
      <c r="S339" s="46"/>
      <c r="T339" s="46"/>
      <c r="U339" s="46"/>
      <c r="V339" s="46"/>
      <c r="W339" s="46"/>
      <c r="X339" s="46"/>
      <c r="Y339" s="46"/>
      <c r="Z339" s="46"/>
      <c r="AA339" s="46"/>
      <c r="AB339" s="46"/>
      <c r="AC339" s="46"/>
      <c r="AD339" s="46"/>
      <c r="AE339" s="46"/>
      <c r="AF339" s="46"/>
      <c r="AG339" s="46"/>
      <c r="AH339" s="46"/>
      <c r="AI339" s="46"/>
      <c r="AJ339" s="46"/>
      <c r="AK339" s="46"/>
      <c r="AL339" s="46"/>
    </row>
    <row r="340">
      <c r="A340" s="50"/>
      <c r="B340" s="46"/>
      <c r="C340" s="46"/>
      <c r="D340" s="46"/>
      <c r="E340" s="70"/>
      <c r="F340" s="50"/>
      <c r="G340" s="50"/>
      <c r="H340" s="50"/>
      <c r="I340" s="50"/>
      <c r="J340" s="102"/>
      <c r="K340" s="46"/>
      <c r="L340" s="46"/>
      <c r="M340" s="46"/>
      <c r="N340" s="46"/>
      <c r="O340" s="46"/>
      <c r="P340" s="46"/>
      <c r="Q340" s="46"/>
      <c r="R340" s="46"/>
      <c r="S340" s="46"/>
      <c r="T340" s="46"/>
      <c r="U340" s="46"/>
      <c r="V340" s="46"/>
      <c r="W340" s="46"/>
      <c r="X340" s="46"/>
      <c r="Y340" s="46"/>
      <c r="Z340" s="46"/>
      <c r="AA340" s="46"/>
      <c r="AB340" s="46"/>
      <c r="AC340" s="46"/>
      <c r="AD340" s="46"/>
      <c r="AE340" s="46"/>
      <c r="AF340" s="46"/>
      <c r="AG340" s="46"/>
      <c r="AH340" s="46"/>
      <c r="AI340" s="46"/>
      <c r="AJ340" s="46"/>
      <c r="AK340" s="46"/>
      <c r="AL340" s="46"/>
    </row>
    <row r="341">
      <c r="A341" s="50"/>
      <c r="B341" s="46"/>
      <c r="C341" s="46"/>
      <c r="D341" s="46"/>
      <c r="E341" s="70"/>
      <c r="F341" s="50"/>
      <c r="G341" s="50"/>
      <c r="H341" s="50"/>
      <c r="I341" s="50"/>
      <c r="J341" s="102"/>
      <c r="K341" s="46"/>
      <c r="L341" s="46"/>
      <c r="M341" s="46"/>
      <c r="N341" s="46"/>
      <c r="O341" s="46"/>
      <c r="P341" s="46"/>
      <c r="Q341" s="46"/>
      <c r="R341" s="46"/>
      <c r="S341" s="46"/>
      <c r="T341" s="46"/>
      <c r="U341" s="46"/>
      <c r="V341" s="46"/>
      <c r="W341" s="46"/>
      <c r="X341" s="46"/>
      <c r="Y341" s="46"/>
      <c r="Z341" s="46"/>
      <c r="AA341" s="46"/>
      <c r="AB341" s="46"/>
      <c r="AC341" s="46"/>
      <c r="AD341" s="46"/>
      <c r="AE341" s="46"/>
      <c r="AF341" s="46"/>
      <c r="AG341" s="46"/>
      <c r="AH341" s="46"/>
      <c r="AI341" s="46"/>
      <c r="AJ341" s="46"/>
      <c r="AK341" s="46"/>
      <c r="AL341" s="46"/>
    </row>
    <row r="342">
      <c r="A342" s="50"/>
      <c r="B342" s="46"/>
      <c r="C342" s="46"/>
      <c r="D342" s="46"/>
      <c r="E342" s="70"/>
      <c r="F342" s="50"/>
      <c r="G342" s="50"/>
      <c r="H342" s="50"/>
      <c r="I342" s="50"/>
      <c r="J342" s="102"/>
      <c r="K342" s="46"/>
      <c r="L342" s="46"/>
      <c r="M342" s="46"/>
      <c r="N342" s="46"/>
      <c r="O342" s="46"/>
      <c r="P342" s="46"/>
      <c r="Q342" s="46"/>
      <c r="R342" s="46"/>
      <c r="S342" s="46"/>
      <c r="T342" s="46"/>
      <c r="U342" s="46"/>
      <c r="V342" s="46"/>
      <c r="W342" s="46"/>
      <c r="X342" s="46"/>
      <c r="Y342" s="46"/>
      <c r="Z342" s="46"/>
      <c r="AA342" s="46"/>
      <c r="AB342" s="46"/>
      <c r="AC342" s="46"/>
      <c r="AD342" s="46"/>
      <c r="AE342" s="46"/>
      <c r="AF342" s="46"/>
      <c r="AG342" s="46"/>
      <c r="AH342" s="46"/>
      <c r="AI342" s="46"/>
      <c r="AJ342" s="46"/>
      <c r="AK342" s="46"/>
      <c r="AL342" s="46"/>
    </row>
    <row r="343">
      <c r="A343" s="50"/>
      <c r="B343" s="46"/>
      <c r="C343" s="46"/>
      <c r="D343" s="46"/>
      <c r="E343" s="70"/>
      <c r="F343" s="50"/>
      <c r="G343" s="50"/>
      <c r="H343" s="50"/>
      <c r="I343" s="50"/>
      <c r="J343" s="102"/>
      <c r="K343" s="46"/>
      <c r="L343" s="46"/>
      <c r="M343" s="46"/>
      <c r="N343" s="46"/>
      <c r="O343" s="46"/>
      <c r="P343" s="46"/>
      <c r="Q343" s="46"/>
      <c r="R343" s="46"/>
      <c r="S343" s="46"/>
      <c r="T343" s="46"/>
      <c r="U343" s="46"/>
      <c r="V343" s="46"/>
      <c r="W343" s="46"/>
      <c r="X343" s="46"/>
      <c r="Y343" s="46"/>
      <c r="Z343" s="46"/>
      <c r="AA343" s="46"/>
      <c r="AB343" s="46"/>
      <c r="AC343" s="46"/>
      <c r="AD343" s="46"/>
      <c r="AE343" s="46"/>
      <c r="AF343" s="46"/>
      <c r="AG343" s="46"/>
      <c r="AH343" s="46"/>
      <c r="AI343" s="46"/>
      <c r="AJ343" s="46"/>
      <c r="AK343" s="46"/>
      <c r="AL343" s="46"/>
    </row>
    <row r="344">
      <c r="A344" s="50"/>
      <c r="B344" s="46"/>
      <c r="C344" s="46"/>
      <c r="D344" s="46"/>
      <c r="E344" s="70"/>
      <c r="F344" s="50"/>
      <c r="G344" s="50"/>
      <c r="H344" s="50"/>
      <c r="I344" s="50"/>
      <c r="J344" s="102"/>
      <c r="K344" s="46"/>
      <c r="L344" s="46"/>
      <c r="M344" s="46"/>
      <c r="N344" s="46"/>
      <c r="O344" s="46"/>
      <c r="P344" s="46"/>
      <c r="Q344" s="46"/>
      <c r="R344" s="46"/>
      <c r="S344" s="46"/>
      <c r="T344" s="46"/>
      <c r="U344" s="46"/>
      <c r="V344" s="46"/>
      <c r="W344" s="46"/>
      <c r="X344" s="46"/>
      <c r="Y344" s="46"/>
      <c r="Z344" s="46"/>
      <c r="AA344" s="46"/>
      <c r="AB344" s="46"/>
      <c r="AC344" s="46"/>
      <c r="AD344" s="46"/>
      <c r="AE344" s="46"/>
      <c r="AF344" s="46"/>
      <c r="AG344" s="46"/>
      <c r="AH344" s="46"/>
      <c r="AI344" s="46"/>
      <c r="AJ344" s="46"/>
      <c r="AK344" s="46"/>
      <c r="AL344" s="46"/>
    </row>
    <row r="345">
      <c r="A345" s="50"/>
      <c r="B345" s="46"/>
      <c r="C345" s="46"/>
      <c r="D345" s="46"/>
      <c r="E345" s="70"/>
      <c r="F345" s="50"/>
      <c r="G345" s="50"/>
      <c r="H345" s="50"/>
      <c r="I345" s="50"/>
      <c r="J345" s="102"/>
      <c r="K345" s="46"/>
      <c r="L345" s="46"/>
      <c r="M345" s="46"/>
      <c r="N345" s="46"/>
      <c r="O345" s="46"/>
      <c r="P345" s="46"/>
      <c r="Q345" s="46"/>
      <c r="R345" s="46"/>
      <c r="S345" s="46"/>
      <c r="T345" s="46"/>
      <c r="U345" s="46"/>
      <c r="V345" s="46"/>
      <c r="W345" s="46"/>
      <c r="X345" s="46"/>
      <c r="Y345" s="46"/>
      <c r="Z345" s="46"/>
      <c r="AA345" s="46"/>
      <c r="AB345" s="46"/>
      <c r="AC345" s="46"/>
      <c r="AD345" s="46"/>
      <c r="AE345" s="46"/>
      <c r="AF345" s="46"/>
      <c r="AG345" s="46"/>
      <c r="AH345" s="46"/>
      <c r="AI345" s="46"/>
      <c r="AJ345" s="46"/>
      <c r="AK345" s="46"/>
      <c r="AL345" s="46"/>
    </row>
    <row r="346">
      <c r="A346" s="50"/>
      <c r="B346" s="46"/>
      <c r="C346" s="46"/>
      <c r="D346" s="46"/>
      <c r="E346" s="70"/>
      <c r="F346" s="50"/>
      <c r="G346" s="50"/>
      <c r="H346" s="50"/>
      <c r="I346" s="50"/>
      <c r="J346" s="102"/>
      <c r="K346" s="46"/>
      <c r="L346" s="46"/>
      <c r="M346" s="46"/>
      <c r="N346" s="46"/>
      <c r="O346" s="46"/>
      <c r="P346" s="46"/>
      <c r="Q346" s="46"/>
      <c r="R346" s="46"/>
      <c r="S346" s="46"/>
      <c r="T346" s="46"/>
      <c r="U346" s="46"/>
      <c r="V346" s="46"/>
      <c r="W346" s="46"/>
      <c r="X346" s="46"/>
      <c r="Y346" s="46"/>
      <c r="Z346" s="46"/>
      <c r="AA346" s="46"/>
      <c r="AB346" s="46"/>
      <c r="AC346" s="46"/>
      <c r="AD346" s="46"/>
      <c r="AE346" s="46"/>
      <c r="AF346" s="46"/>
      <c r="AG346" s="46"/>
      <c r="AH346" s="46"/>
      <c r="AI346" s="46"/>
      <c r="AJ346" s="46"/>
      <c r="AK346" s="46"/>
      <c r="AL346" s="46"/>
    </row>
    <row r="347">
      <c r="A347" s="50"/>
      <c r="B347" s="46"/>
      <c r="C347" s="46"/>
      <c r="D347" s="46"/>
      <c r="E347" s="70"/>
      <c r="F347" s="50"/>
      <c r="G347" s="50"/>
      <c r="H347" s="50"/>
      <c r="I347" s="50"/>
      <c r="J347" s="102"/>
      <c r="K347" s="46"/>
      <c r="L347" s="46"/>
      <c r="M347" s="46"/>
      <c r="N347" s="46"/>
      <c r="O347" s="46"/>
      <c r="P347" s="46"/>
      <c r="Q347" s="46"/>
      <c r="R347" s="46"/>
      <c r="S347" s="46"/>
      <c r="T347" s="46"/>
      <c r="U347" s="46"/>
      <c r="V347" s="46"/>
      <c r="W347" s="46"/>
      <c r="X347" s="46"/>
      <c r="Y347" s="46"/>
      <c r="Z347" s="46"/>
      <c r="AA347" s="46"/>
      <c r="AB347" s="46"/>
      <c r="AC347" s="46"/>
      <c r="AD347" s="46"/>
      <c r="AE347" s="46"/>
      <c r="AF347" s="46"/>
      <c r="AG347" s="46"/>
      <c r="AH347" s="46"/>
      <c r="AI347" s="46"/>
      <c r="AJ347" s="46"/>
      <c r="AK347" s="46"/>
      <c r="AL347" s="46"/>
    </row>
    <row r="348">
      <c r="A348" s="50"/>
      <c r="B348" s="46"/>
      <c r="C348" s="46"/>
      <c r="D348" s="46"/>
      <c r="E348" s="70"/>
      <c r="F348" s="50"/>
      <c r="G348" s="50"/>
      <c r="H348" s="50"/>
      <c r="I348" s="50"/>
      <c r="J348" s="102"/>
      <c r="K348" s="46"/>
      <c r="L348" s="46"/>
      <c r="M348" s="46"/>
      <c r="N348" s="46"/>
      <c r="O348" s="46"/>
      <c r="P348" s="46"/>
      <c r="Q348" s="46"/>
      <c r="R348" s="46"/>
      <c r="S348" s="46"/>
      <c r="T348" s="46"/>
      <c r="U348" s="46"/>
      <c r="V348" s="46"/>
      <c r="W348" s="46"/>
      <c r="X348" s="46"/>
      <c r="Y348" s="46"/>
      <c r="Z348" s="46"/>
      <c r="AA348" s="46"/>
      <c r="AB348" s="46"/>
      <c r="AC348" s="46"/>
      <c r="AD348" s="46"/>
      <c r="AE348" s="46"/>
      <c r="AF348" s="46"/>
      <c r="AG348" s="46"/>
      <c r="AH348" s="46"/>
      <c r="AI348" s="46"/>
      <c r="AJ348" s="46"/>
      <c r="AK348" s="46"/>
      <c r="AL348" s="46"/>
    </row>
    <row r="349">
      <c r="A349" s="50"/>
      <c r="B349" s="46"/>
      <c r="C349" s="46"/>
      <c r="D349" s="46"/>
      <c r="E349" s="70"/>
      <c r="F349" s="50"/>
      <c r="G349" s="50"/>
      <c r="H349" s="50"/>
      <c r="I349" s="50"/>
      <c r="J349" s="102"/>
      <c r="K349" s="46"/>
      <c r="L349" s="46"/>
      <c r="M349" s="46"/>
      <c r="N349" s="46"/>
      <c r="O349" s="46"/>
      <c r="P349" s="46"/>
      <c r="Q349" s="46"/>
      <c r="R349" s="46"/>
      <c r="S349" s="46"/>
      <c r="T349" s="46"/>
      <c r="U349" s="46"/>
      <c r="V349" s="46"/>
      <c r="W349" s="46"/>
      <c r="X349" s="46"/>
      <c r="Y349" s="46"/>
      <c r="Z349" s="46"/>
      <c r="AA349" s="46"/>
      <c r="AB349" s="46"/>
      <c r="AC349" s="46"/>
      <c r="AD349" s="46"/>
      <c r="AE349" s="46"/>
      <c r="AF349" s="46"/>
      <c r="AG349" s="46"/>
      <c r="AH349" s="46"/>
      <c r="AI349" s="46"/>
      <c r="AJ349" s="46"/>
      <c r="AK349" s="46"/>
      <c r="AL349" s="46"/>
    </row>
    <row r="350">
      <c r="A350" s="50"/>
      <c r="B350" s="46"/>
      <c r="C350" s="46"/>
      <c r="D350" s="46"/>
      <c r="E350" s="70"/>
      <c r="F350" s="50"/>
      <c r="G350" s="50"/>
      <c r="H350" s="50"/>
      <c r="I350" s="50"/>
      <c r="J350" s="102"/>
      <c r="K350" s="46"/>
      <c r="L350" s="46"/>
      <c r="M350" s="46"/>
      <c r="N350" s="46"/>
      <c r="O350" s="46"/>
      <c r="P350" s="46"/>
      <c r="Q350" s="46"/>
      <c r="R350" s="46"/>
      <c r="S350" s="46"/>
      <c r="T350" s="46"/>
      <c r="U350" s="46"/>
      <c r="V350" s="46"/>
      <c r="W350" s="46"/>
      <c r="X350" s="46"/>
      <c r="Y350" s="46"/>
      <c r="Z350" s="46"/>
      <c r="AA350" s="46"/>
      <c r="AB350" s="46"/>
      <c r="AC350" s="46"/>
      <c r="AD350" s="46"/>
      <c r="AE350" s="46"/>
      <c r="AF350" s="46"/>
      <c r="AG350" s="46"/>
      <c r="AH350" s="46"/>
      <c r="AI350" s="46"/>
      <c r="AJ350" s="46"/>
      <c r="AK350" s="46"/>
      <c r="AL350" s="46"/>
    </row>
    <row r="351">
      <c r="A351" s="50"/>
      <c r="B351" s="46"/>
      <c r="C351" s="46"/>
      <c r="D351" s="46"/>
      <c r="E351" s="70"/>
      <c r="F351" s="50"/>
      <c r="G351" s="50"/>
      <c r="H351" s="50"/>
      <c r="I351" s="50"/>
      <c r="J351" s="102"/>
      <c r="K351" s="46"/>
      <c r="L351" s="46"/>
      <c r="M351" s="46"/>
      <c r="N351" s="46"/>
      <c r="O351" s="46"/>
      <c r="P351" s="46"/>
      <c r="Q351" s="46"/>
      <c r="R351" s="46"/>
      <c r="S351" s="46"/>
      <c r="T351" s="46"/>
      <c r="U351" s="46"/>
      <c r="V351" s="46"/>
      <c r="W351" s="46"/>
      <c r="X351" s="46"/>
      <c r="Y351" s="46"/>
      <c r="Z351" s="46"/>
      <c r="AA351" s="46"/>
      <c r="AB351" s="46"/>
      <c r="AC351" s="46"/>
      <c r="AD351" s="46"/>
      <c r="AE351" s="46"/>
      <c r="AF351" s="46"/>
      <c r="AG351" s="46"/>
      <c r="AH351" s="46"/>
      <c r="AI351" s="46"/>
      <c r="AJ351" s="46"/>
      <c r="AK351" s="46"/>
      <c r="AL351" s="46"/>
    </row>
    <row r="352">
      <c r="A352" s="50"/>
      <c r="B352" s="46"/>
      <c r="C352" s="46"/>
      <c r="D352" s="46"/>
      <c r="E352" s="70"/>
      <c r="F352" s="50"/>
      <c r="G352" s="50"/>
      <c r="H352" s="50"/>
      <c r="I352" s="50"/>
      <c r="J352" s="102"/>
      <c r="K352" s="46"/>
      <c r="L352" s="46"/>
      <c r="M352" s="46"/>
      <c r="N352" s="46"/>
      <c r="O352" s="46"/>
      <c r="P352" s="46"/>
      <c r="Q352" s="46"/>
      <c r="R352" s="46"/>
      <c r="S352" s="46"/>
      <c r="T352" s="46"/>
      <c r="U352" s="46"/>
      <c r="V352" s="46"/>
      <c r="W352" s="46"/>
      <c r="X352" s="46"/>
      <c r="Y352" s="46"/>
      <c r="Z352" s="46"/>
      <c r="AA352" s="46"/>
      <c r="AB352" s="46"/>
      <c r="AC352" s="46"/>
      <c r="AD352" s="46"/>
      <c r="AE352" s="46"/>
      <c r="AF352" s="46"/>
      <c r="AG352" s="46"/>
      <c r="AH352" s="46"/>
      <c r="AI352" s="46"/>
      <c r="AJ352" s="46"/>
      <c r="AK352" s="46"/>
      <c r="AL352" s="46"/>
    </row>
    <row r="353">
      <c r="A353" s="50"/>
      <c r="B353" s="46"/>
      <c r="C353" s="46"/>
      <c r="D353" s="46"/>
      <c r="E353" s="70"/>
      <c r="F353" s="50"/>
      <c r="G353" s="50"/>
      <c r="H353" s="50"/>
      <c r="I353" s="50"/>
      <c r="J353" s="102"/>
      <c r="K353" s="46"/>
      <c r="L353" s="46"/>
      <c r="M353" s="46"/>
      <c r="N353" s="46"/>
      <c r="O353" s="46"/>
      <c r="P353" s="46"/>
      <c r="Q353" s="46"/>
      <c r="R353" s="46"/>
      <c r="S353" s="46"/>
      <c r="T353" s="46"/>
      <c r="U353" s="46"/>
      <c r="V353" s="46"/>
      <c r="W353" s="46"/>
      <c r="X353" s="46"/>
      <c r="Y353" s="46"/>
      <c r="Z353" s="46"/>
      <c r="AA353" s="46"/>
      <c r="AB353" s="46"/>
      <c r="AC353" s="46"/>
      <c r="AD353" s="46"/>
      <c r="AE353" s="46"/>
      <c r="AF353" s="46"/>
      <c r="AG353" s="46"/>
      <c r="AH353" s="46"/>
      <c r="AI353" s="46"/>
      <c r="AJ353" s="46"/>
      <c r="AK353" s="46"/>
      <c r="AL353" s="46"/>
    </row>
    <row r="354">
      <c r="A354" s="50"/>
      <c r="B354" s="46"/>
      <c r="C354" s="46"/>
      <c r="D354" s="46"/>
      <c r="E354" s="70"/>
      <c r="F354" s="50"/>
      <c r="G354" s="50"/>
      <c r="H354" s="50"/>
      <c r="I354" s="50"/>
      <c r="J354" s="102"/>
      <c r="K354" s="46"/>
      <c r="L354" s="46"/>
      <c r="M354" s="46"/>
      <c r="N354" s="46"/>
      <c r="O354" s="46"/>
      <c r="P354" s="46"/>
      <c r="Q354" s="46"/>
      <c r="R354" s="46"/>
      <c r="S354" s="46"/>
      <c r="T354" s="46"/>
      <c r="U354" s="46"/>
      <c r="V354" s="46"/>
      <c r="W354" s="46"/>
      <c r="X354" s="46"/>
      <c r="Y354" s="46"/>
      <c r="Z354" s="46"/>
      <c r="AA354" s="46"/>
      <c r="AB354" s="46"/>
      <c r="AC354" s="46"/>
      <c r="AD354" s="46"/>
      <c r="AE354" s="46"/>
      <c r="AF354" s="46"/>
      <c r="AG354" s="46"/>
      <c r="AH354" s="46"/>
      <c r="AI354" s="46"/>
      <c r="AJ354" s="46"/>
      <c r="AK354" s="46"/>
      <c r="AL354" s="46"/>
    </row>
    <row r="355">
      <c r="A355" s="50"/>
      <c r="B355" s="46"/>
      <c r="C355" s="46"/>
      <c r="D355" s="46"/>
      <c r="E355" s="70"/>
      <c r="F355" s="50"/>
      <c r="G355" s="50"/>
      <c r="H355" s="50"/>
      <c r="I355" s="50"/>
      <c r="J355" s="102"/>
      <c r="K355" s="46"/>
      <c r="L355" s="46"/>
      <c r="M355" s="46"/>
      <c r="N355" s="46"/>
      <c r="O355" s="46"/>
      <c r="P355" s="46"/>
      <c r="Q355" s="46"/>
      <c r="R355" s="46"/>
      <c r="S355" s="46"/>
      <c r="T355" s="46"/>
      <c r="U355" s="46"/>
      <c r="V355" s="46"/>
      <c r="W355" s="46"/>
      <c r="X355" s="46"/>
      <c r="Y355" s="46"/>
      <c r="Z355" s="46"/>
      <c r="AA355" s="46"/>
      <c r="AB355" s="46"/>
      <c r="AC355" s="46"/>
      <c r="AD355" s="46"/>
      <c r="AE355" s="46"/>
      <c r="AF355" s="46"/>
      <c r="AG355" s="46"/>
      <c r="AH355" s="46"/>
      <c r="AI355" s="46"/>
      <c r="AJ355" s="46"/>
      <c r="AK355" s="46"/>
      <c r="AL355" s="46"/>
    </row>
    <row r="356">
      <c r="A356" s="50"/>
      <c r="B356" s="46"/>
      <c r="C356" s="46"/>
      <c r="D356" s="46"/>
      <c r="E356" s="70"/>
      <c r="F356" s="50"/>
      <c r="G356" s="50"/>
      <c r="H356" s="50"/>
      <c r="I356" s="50"/>
      <c r="J356" s="102"/>
      <c r="K356" s="46"/>
      <c r="L356" s="46"/>
      <c r="M356" s="46"/>
      <c r="N356" s="46"/>
      <c r="O356" s="46"/>
      <c r="P356" s="46"/>
      <c r="Q356" s="46"/>
      <c r="R356" s="46"/>
      <c r="S356" s="46"/>
      <c r="T356" s="46"/>
      <c r="U356" s="46"/>
      <c r="V356" s="46"/>
      <c r="W356" s="46"/>
      <c r="X356" s="46"/>
      <c r="Y356" s="46"/>
      <c r="Z356" s="46"/>
      <c r="AA356" s="46"/>
      <c r="AB356" s="46"/>
      <c r="AC356" s="46"/>
      <c r="AD356" s="46"/>
      <c r="AE356" s="46"/>
      <c r="AF356" s="46"/>
      <c r="AG356" s="46"/>
      <c r="AH356" s="46"/>
      <c r="AI356" s="46"/>
      <c r="AJ356" s="46"/>
      <c r="AK356" s="46"/>
      <c r="AL356" s="46"/>
    </row>
    <row r="357">
      <c r="A357" s="50"/>
      <c r="B357" s="46"/>
      <c r="C357" s="46"/>
      <c r="D357" s="46"/>
      <c r="E357" s="70"/>
      <c r="F357" s="50"/>
      <c r="G357" s="50"/>
      <c r="H357" s="50"/>
      <c r="I357" s="50"/>
      <c r="J357" s="102"/>
      <c r="K357" s="46"/>
      <c r="L357" s="46"/>
      <c r="M357" s="46"/>
      <c r="N357" s="46"/>
      <c r="O357" s="46"/>
      <c r="P357" s="46"/>
      <c r="Q357" s="46"/>
      <c r="R357" s="46"/>
      <c r="S357" s="46"/>
      <c r="T357" s="46"/>
      <c r="U357" s="46"/>
      <c r="V357" s="46"/>
      <c r="W357" s="46"/>
      <c r="X357" s="46"/>
      <c r="Y357" s="46"/>
      <c r="Z357" s="46"/>
      <c r="AA357" s="46"/>
      <c r="AB357" s="46"/>
      <c r="AC357" s="46"/>
      <c r="AD357" s="46"/>
      <c r="AE357" s="46"/>
      <c r="AF357" s="46"/>
      <c r="AG357" s="46"/>
      <c r="AH357" s="46"/>
      <c r="AI357" s="46"/>
      <c r="AJ357" s="46"/>
      <c r="AK357" s="46"/>
      <c r="AL357" s="46"/>
    </row>
    <row r="358">
      <c r="A358" s="50"/>
      <c r="B358" s="46"/>
      <c r="C358" s="46"/>
      <c r="D358" s="46"/>
      <c r="E358" s="70"/>
      <c r="F358" s="50"/>
      <c r="G358" s="50"/>
      <c r="H358" s="50"/>
      <c r="I358" s="50"/>
      <c r="J358" s="102"/>
      <c r="K358" s="46"/>
      <c r="L358" s="46"/>
      <c r="M358" s="46"/>
      <c r="N358" s="46"/>
      <c r="O358" s="46"/>
      <c r="P358" s="46"/>
      <c r="Q358" s="46"/>
      <c r="R358" s="46"/>
      <c r="S358" s="46"/>
      <c r="T358" s="46"/>
      <c r="U358" s="46"/>
      <c r="V358" s="46"/>
      <c r="W358" s="46"/>
      <c r="X358" s="46"/>
      <c r="Y358" s="46"/>
      <c r="Z358" s="46"/>
      <c r="AA358" s="46"/>
      <c r="AB358" s="46"/>
      <c r="AC358" s="46"/>
      <c r="AD358" s="46"/>
      <c r="AE358" s="46"/>
      <c r="AF358" s="46"/>
      <c r="AG358" s="46"/>
      <c r="AH358" s="46"/>
      <c r="AI358" s="46"/>
      <c r="AJ358" s="46"/>
      <c r="AK358" s="46"/>
      <c r="AL358" s="46"/>
    </row>
    <row r="359">
      <c r="A359" s="50"/>
      <c r="B359" s="46"/>
      <c r="C359" s="46"/>
      <c r="D359" s="46"/>
      <c r="E359" s="70"/>
      <c r="F359" s="50"/>
      <c r="G359" s="50"/>
      <c r="H359" s="50"/>
      <c r="I359" s="50"/>
      <c r="J359" s="102"/>
      <c r="K359" s="46"/>
      <c r="L359" s="46"/>
      <c r="M359" s="46"/>
      <c r="N359" s="46"/>
      <c r="O359" s="46"/>
      <c r="P359" s="46"/>
      <c r="Q359" s="46"/>
      <c r="R359" s="46"/>
      <c r="S359" s="46"/>
      <c r="T359" s="46"/>
      <c r="U359" s="46"/>
      <c r="V359" s="46"/>
      <c r="W359" s="46"/>
      <c r="X359" s="46"/>
      <c r="Y359" s="46"/>
      <c r="Z359" s="46"/>
      <c r="AA359" s="46"/>
      <c r="AB359" s="46"/>
      <c r="AC359" s="46"/>
      <c r="AD359" s="46"/>
      <c r="AE359" s="46"/>
      <c r="AF359" s="46"/>
      <c r="AG359" s="46"/>
      <c r="AH359" s="46"/>
      <c r="AI359" s="46"/>
      <c r="AJ359" s="46"/>
      <c r="AK359" s="46"/>
      <c r="AL359" s="46"/>
    </row>
    <row r="360">
      <c r="A360" s="50"/>
      <c r="B360" s="46"/>
      <c r="C360" s="46"/>
      <c r="D360" s="46"/>
      <c r="E360" s="70"/>
      <c r="F360" s="50"/>
      <c r="G360" s="50"/>
      <c r="H360" s="50"/>
      <c r="I360" s="50"/>
      <c r="J360" s="102"/>
      <c r="K360" s="46"/>
      <c r="L360" s="46"/>
      <c r="M360" s="46"/>
      <c r="N360" s="46"/>
      <c r="O360" s="46"/>
      <c r="P360" s="46"/>
      <c r="Q360" s="46"/>
      <c r="R360" s="46"/>
      <c r="S360" s="46"/>
      <c r="T360" s="46"/>
      <c r="U360" s="46"/>
      <c r="V360" s="46"/>
      <c r="W360" s="46"/>
      <c r="X360" s="46"/>
      <c r="Y360" s="46"/>
      <c r="Z360" s="46"/>
      <c r="AA360" s="46"/>
      <c r="AB360" s="46"/>
      <c r="AC360" s="46"/>
      <c r="AD360" s="46"/>
      <c r="AE360" s="46"/>
      <c r="AF360" s="46"/>
      <c r="AG360" s="46"/>
      <c r="AH360" s="46"/>
      <c r="AI360" s="46"/>
      <c r="AJ360" s="46"/>
      <c r="AK360" s="46"/>
      <c r="AL360" s="46"/>
    </row>
    <row r="361">
      <c r="A361" s="50"/>
      <c r="B361" s="46"/>
      <c r="C361" s="46"/>
      <c r="D361" s="46"/>
      <c r="E361" s="70"/>
      <c r="F361" s="50"/>
      <c r="G361" s="50"/>
      <c r="H361" s="50"/>
      <c r="I361" s="50"/>
      <c r="J361" s="102"/>
      <c r="K361" s="46"/>
      <c r="L361" s="46"/>
      <c r="M361" s="46"/>
      <c r="N361" s="46"/>
      <c r="O361" s="46"/>
      <c r="P361" s="46"/>
      <c r="Q361" s="46"/>
      <c r="R361" s="46"/>
      <c r="S361" s="46"/>
      <c r="T361" s="46"/>
      <c r="U361" s="46"/>
      <c r="V361" s="46"/>
      <c r="W361" s="46"/>
      <c r="X361" s="46"/>
      <c r="Y361" s="46"/>
      <c r="Z361" s="46"/>
      <c r="AA361" s="46"/>
      <c r="AB361" s="46"/>
      <c r="AC361" s="46"/>
      <c r="AD361" s="46"/>
      <c r="AE361" s="46"/>
      <c r="AF361" s="46"/>
      <c r="AG361" s="46"/>
      <c r="AH361" s="46"/>
      <c r="AI361" s="46"/>
      <c r="AJ361" s="46"/>
      <c r="AK361" s="46"/>
      <c r="AL361" s="46"/>
    </row>
    <row r="362">
      <c r="A362" s="50"/>
      <c r="B362" s="46"/>
      <c r="C362" s="46"/>
      <c r="D362" s="46"/>
      <c r="E362" s="70"/>
      <c r="F362" s="50"/>
      <c r="G362" s="50"/>
      <c r="H362" s="50"/>
      <c r="I362" s="50"/>
      <c r="J362" s="102"/>
      <c r="K362" s="46"/>
      <c r="L362" s="46"/>
      <c r="M362" s="46"/>
      <c r="N362" s="46"/>
      <c r="O362" s="46"/>
      <c r="P362" s="46"/>
      <c r="Q362" s="46"/>
      <c r="R362" s="46"/>
      <c r="S362" s="46"/>
      <c r="T362" s="46"/>
      <c r="U362" s="46"/>
      <c r="V362" s="46"/>
      <c r="W362" s="46"/>
      <c r="X362" s="46"/>
      <c r="Y362" s="46"/>
      <c r="Z362" s="46"/>
      <c r="AA362" s="46"/>
      <c r="AB362" s="46"/>
      <c r="AC362" s="46"/>
      <c r="AD362" s="46"/>
      <c r="AE362" s="46"/>
      <c r="AF362" s="46"/>
      <c r="AG362" s="46"/>
      <c r="AH362" s="46"/>
      <c r="AI362" s="46"/>
      <c r="AJ362" s="46"/>
      <c r="AK362" s="46"/>
      <c r="AL362" s="46"/>
    </row>
    <row r="363">
      <c r="A363" s="50"/>
      <c r="B363" s="46"/>
      <c r="C363" s="46"/>
      <c r="D363" s="46"/>
      <c r="E363" s="70"/>
      <c r="F363" s="50"/>
      <c r="G363" s="50"/>
      <c r="H363" s="50"/>
      <c r="I363" s="50"/>
      <c r="J363" s="102"/>
      <c r="K363" s="46"/>
      <c r="L363" s="46"/>
      <c r="M363" s="46"/>
      <c r="N363" s="46"/>
      <c r="O363" s="46"/>
      <c r="P363" s="46"/>
      <c r="Q363" s="46"/>
      <c r="R363" s="46"/>
      <c r="S363" s="46"/>
      <c r="T363" s="46"/>
      <c r="U363" s="46"/>
      <c r="V363" s="46"/>
      <c r="W363" s="46"/>
      <c r="X363" s="46"/>
      <c r="Y363" s="46"/>
      <c r="Z363" s="46"/>
      <c r="AA363" s="46"/>
      <c r="AB363" s="46"/>
      <c r="AC363" s="46"/>
      <c r="AD363" s="46"/>
      <c r="AE363" s="46"/>
      <c r="AF363" s="46"/>
      <c r="AG363" s="46"/>
      <c r="AH363" s="46"/>
      <c r="AI363" s="46"/>
      <c r="AJ363" s="46"/>
      <c r="AK363" s="46"/>
      <c r="AL363" s="46"/>
    </row>
    <row r="364">
      <c r="A364" s="50"/>
      <c r="B364" s="46"/>
      <c r="C364" s="46"/>
      <c r="D364" s="46"/>
      <c r="E364" s="70"/>
      <c r="F364" s="50"/>
      <c r="G364" s="50"/>
      <c r="H364" s="50"/>
      <c r="I364" s="50"/>
      <c r="J364" s="102"/>
      <c r="K364" s="46"/>
      <c r="L364" s="46"/>
      <c r="M364" s="46"/>
      <c r="N364" s="46"/>
      <c r="O364" s="46"/>
      <c r="P364" s="46"/>
      <c r="Q364" s="46"/>
      <c r="R364" s="46"/>
      <c r="S364" s="46"/>
      <c r="T364" s="46"/>
      <c r="U364" s="46"/>
      <c r="V364" s="46"/>
      <c r="W364" s="46"/>
      <c r="X364" s="46"/>
      <c r="Y364" s="46"/>
      <c r="Z364" s="46"/>
      <c r="AA364" s="46"/>
      <c r="AB364" s="46"/>
      <c r="AC364" s="46"/>
      <c r="AD364" s="46"/>
      <c r="AE364" s="46"/>
      <c r="AF364" s="46"/>
      <c r="AG364" s="46"/>
      <c r="AH364" s="46"/>
      <c r="AI364" s="46"/>
      <c r="AJ364" s="46"/>
      <c r="AK364" s="46"/>
      <c r="AL364" s="46"/>
    </row>
    <row r="365">
      <c r="A365" s="50"/>
      <c r="B365" s="46"/>
      <c r="C365" s="46"/>
      <c r="D365" s="46"/>
      <c r="E365" s="70"/>
      <c r="F365" s="50"/>
      <c r="G365" s="50"/>
      <c r="H365" s="50"/>
      <c r="I365" s="50"/>
      <c r="J365" s="102"/>
      <c r="K365" s="46"/>
      <c r="L365" s="46"/>
      <c r="M365" s="46"/>
      <c r="N365" s="46"/>
      <c r="O365" s="46"/>
      <c r="P365" s="46"/>
      <c r="Q365" s="46"/>
      <c r="R365" s="46"/>
      <c r="S365" s="46"/>
      <c r="T365" s="46"/>
      <c r="U365" s="46"/>
      <c r="V365" s="46"/>
      <c r="W365" s="46"/>
      <c r="X365" s="46"/>
      <c r="Y365" s="46"/>
      <c r="Z365" s="46"/>
      <c r="AA365" s="46"/>
      <c r="AB365" s="46"/>
      <c r="AC365" s="46"/>
      <c r="AD365" s="46"/>
      <c r="AE365" s="46"/>
      <c r="AF365" s="46"/>
      <c r="AG365" s="46"/>
      <c r="AH365" s="46"/>
      <c r="AI365" s="46"/>
      <c r="AJ365" s="46"/>
      <c r="AK365" s="46"/>
      <c r="AL365" s="46"/>
    </row>
    <row r="366">
      <c r="A366" s="50"/>
      <c r="B366" s="46"/>
      <c r="C366" s="46"/>
      <c r="D366" s="46"/>
      <c r="E366" s="70"/>
      <c r="F366" s="50"/>
      <c r="G366" s="50"/>
      <c r="H366" s="50"/>
      <c r="I366" s="50"/>
      <c r="J366" s="102"/>
      <c r="K366" s="46"/>
      <c r="L366" s="46"/>
      <c r="M366" s="46"/>
      <c r="N366" s="46"/>
      <c r="O366" s="46"/>
      <c r="P366" s="46"/>
      <c r="Q366" s="46"/>
      <c r="R366" s="46"/>
      <c r="S366" s="46"/>
      <c r="T366" s="46"/>
      <c r="U366" s="46"/>
      <c r="V366" s="46"/>
      <c r="W366" s="46"/>
      <c r="X366" s="46"/>
      <c r="Y366" s="46"/>
      <c r="Z366" s="46"/>
      <c r="AA366" s="46"/>
      <c r="AB366" s="46"/>
      <c r="AC366" s="46"/>
      <c r="AD366" s="46"/>
      <c r="AE366" s="46"/>
      <c r="AF366" s="46"/>
      <c r="AG366" s="46"/>
      <c r="AH366" s="46"/>
      <c r="AI366" s="46"/>
      <c r="AJ366" s="46"/>
      <c r="AK366" s="46"/>
      <c r="AL366" s="46"/>
    </row>
    <row r="367">
      <c r="A367" s="50"/>
      <c r="B367" s="46"/>
      <c r="C367" s="46"/>
      <c r="D367" s="46"/>
      <c r="E367" s="70"/>
      <c r="F367" s="50"/>
      <c r="G367" s="50"/>
      <c r="H367" s="50"/>
      <c r="I367" s="50"/>
      <c r="J367" s="102"/>
      <c r="K367" s="46"/>
      <c r="L367" s="46"/>
      <c r="M367" s="46"/>
      <c r="N367" s="46"/>
      <c r="O367" s="46"/>
      <c r="P367" s="46"/>
      <c r="Q367" s="46"/>
      <c r="R367" s="46"/>
      <c r="S367" s="46"/>
      <c r="T367" s="46"/>
      <c r="U367" s="46"/>
      <c r="V367" s="46"/>
      <c r="W367" s="46"/>
      <c r="X367" s="46"/>
      <c r="Y367" s="46"/>
      <c r="Z367" s="46"/>
      <c r="AA367" s="46"/>
      <c r="AB367" s="46"/>
      <c r="AC367" s="46"/>
      <c r="AD367" s="46"/>
      <c r="AE367" s="46"/>
      <c r="AF367" s="46"/>
      <c r="AG367" s="46"/>
      <c r="AH367" s="46"/>
      <c r="AI367" s="46"/>
      <c r="AJ367" s="46"/>
      <c r="AK367" s="46"/>
      <c r="AL367" s="46"/>
    </row>
    <row r="368">
      <c r="A368" s="50"/>
      <c r="B368" s="46"/>
      <c r="C368" s="46"/>
      <c r="D368" s="46"/>
      <c r="E368" s="70"/>
      <c r="F368" s="50"/>
      <c r="G368" s="50"/>
      <c r="H368" s="50"/>
      <c r="I368" s="50"/>
      <c r="J368" s="102"/>
      <c r="K368" s="46"/>
      <c r="L368" s="46"/>
      <c r="M368" s="46"/>
      <c r="N368" s="46"/>
      <c r="O368" s="46"/>
      <c r="P368" s="46"/>
      <c r="Q368" s="46"/>
      <c r="R368" s="46"/>
      <c r="S368" s="46"/>
      <c r="T368" s="46"/>
      <c r="U368" s="46"/>
      <c r="V368" s="46"/>
      <c r="W368" s="46"/>
      <c r="X368" s="46"/>
      <c r="Y368" s="46"/>
      <c r="Z368" s="46"/>
      <c r="AA368" s="46"/>
      <c r="AB368" s="46"/>
      <c r="AC368" s="46"/>
      <c r="AD368" s="46"/>
      <c r="AE368" s="46"/>
      <c r="AF368" s="46"/>
      <c r="AG368" s="46"/>
      <c r="AH368" s="46"/>
      <c r="AI368" s="46"/>
      <c r="AJ368" s="46"/>
      <c r="AK368" s="46"/>
      <c r="AL368" s="46"/>
    </row>
    <row r="369">
      <c r="A369" s="50"/>
      <c r="B369" s="46"/>
      <c r="C369" s="46"/>
      <c r="D369" s="46"/>
      <c r="E369" s="70"/>
      <c r="F369" s="50"/>
      <c r="G369" s="50"/>
      <c r="H369" s="50"/>
      <c r="I369" s="50"/>
      <c r="J369" s="102"/>
      <c r="K369" s="46"/>
      <c r="L369" s="46"/>
      <c r="M369" s="46"/>
      <c r="N369" s="46"/>
      <c r="O369" s="46"/>
      <c r="P369" s="46"/>
      <c r="Q369" s="46"/>
      <c r="R369" s="46"/>
      <c r="S369" s="46"/>
      <c r="T369" s="46"/>
      <c r="U369" s="46"/>
      <c r="V369" s="46"/>
      <c r="W369" s="46"/>
      <c r="X369" s="46"/>
      <c r="Y369" s="46"/>
      <c r="Z369" s="46"/>
      <c r="AA369" s="46"/>
      <c r="AB369" s="46"/>
      <c r="AC369" s="46"/>
      <c r="AD369" s="46"/>
      <c r="AE369" s="46"/>
      <c r="AF369" s="46"/>
      <c r="AG369" s="46"/>
      <c r="AH369" s="46"/>
      <c r="AI369" s="46"/>
      <c r="AJ369" s="46"/>
      <c r="AK369" s="46"/>
      <c r="AL369" s="46"/>
    </row>
    <row r="370">
      <c r="A370" s="50"/>
      <c r="B370" s="46"/>
      <c r="C370" s="46"/>
      <c r="D370" s="46"/>
      <c r="E370" s="70"/>
      <c r="F370" s="50"/>
      <c r="G370" s="50"/>
      <c r="H370" s="50"/>
      <c r="I370" s="50"/>
      <c r="J370" s="102"/>
      <c r="K370" s="46"/>
      <c r="L370" s="46"/>
      <c r="M370" s="46"/>
      <c r="N370" s="46"/>
      <c r="O370" s="46"/>
      <c r="P370" s="46"/>
      <c r="Q370" s="46"/>
      <c r="R370" s="46"/>
      <c r="S370" s="46"/>
      <c r="T370" s="46"/>
      <c r="U370" s="46"/>
      <c r="V370" s="46"/>
      <c r="W370" s="46"/>
      <c r="X370" s="46"/>
      <c r="Y370" s="46"/>
      <c r="Z370" s="46"/>
      <c r="AA370" s="46"/>
      <c r="AB370" s="46"/>
      <c r="AC370" s="46"/>
      <c r="AD370" s="46"/>
      <c r="AE370" s="46"/>
      <c r="AF370" s="46"/>
      <c r="AG370" s="46"/>
      <c r="AH370" s="46"/>
      <c r="AI370" s="46"/>
      <c r="AJ370" s="46"/>
      <c r="AK370" s="46"/>
      <c r="AL370" s="46"/>
    </row>
    <row r="371">
      <c r="A371" s="50"/>
      <c r="B371" s="46"/>
      <c r="C371" s="46"/>
      <c r="D371" s="46"/>
      <c r="E371" s="70"/>
      <c r="F371" s="50"/>
      <c r="G371" s="50"/>
      <c r="H371" s="50"/>
      <c r="I371" s="50"/>
      <c r="J371" s="102"/>
      <c r="K371" s="46"/>
      <c r="L371" s="46"/>
      <c r="M371" s="46"/>
      <c r="N371" s="46"/>
      <c r="O371" s="46"/>
      <c r="P371" s="46"/>
      <c r="Q371" s="46"/>
      <c r="R371" s="46"/>
      <c r="S371" s="46"/>
      <c r="T371" s="46"/>
      <c r="U371" s="46"/>
      <c r="V371" s="46"/>
      <c r="W371" s="46"/>
      <c r="X371" s="46"/>
      <c r="Y371" s="46"/>
      <c r="Z371" s="46"/>
      <c r="AA371" s="46"/>
      <c r="AB371" s="46"/>
      <c r="AC371" s="46"/>
      <c r="AD371" s="46"/>
      <c r="AE371" s="46"/>
      <c r="AF371" s="46"/>
      <c r="AG371" s="46"/>
      <c r="AH371" s="46"/>
      <c r="AI371" s="46"/>
      <c r="AJ371" s="46"/>
      <c r="AK371" s="46"/>
      <c r="AL371" s="46"/>
    </row>
    <row r="372">
      <c r="A372" s="50"/>
      <c r="B372" s="46"/>
      <c r="C372" s="46"/>
      <c r="D372" s="46"/>
      <c r="E372" s="70"/>
      <c r="F372" s="50"/>
      <c r="G372" s="50"/>
      <c r="H372" s="50"/>
      <c r="I372" s="50"/>
      <c r="J372" s="102"/>
      <c r="K372" s="46"/>
      <c r="L372" s="46"/>
      <c r="M372" s="46"/>
      <c r="N372" s="46"/>
      <c r="O372" s="46"/>
      <c r="P372" s="46"/>
      <c r="Q372" s="46"/>
      <c r="R372" s="46"/>
      <c r="S372" s="46"/>
      <c r="T372" s="46"/>
      <c r="U372" s="46"/>
      <c r="V372" s="46"/>
      <c r="W372" s="46"/>
      <c r="X372" s="46"/>
      <c r="Y372" s="46"/>
      <c r="Z372" s="46"/>
      <c r="AA372" s="46"/>
      <c r="AB372" s="46"/>
      <c r="AC372" s="46"/>
      <c r="AD372" s="46"/>
      <c r="AE372" s="46"/>
      <c r="AF372" s="46"/>
      <c r="AG372" s="46"/>
      <c r="AH372" s="46"/>
      <c r="AI372" s="46"/>
      <c r="AJ372" s="46"/>
      <c r="AK372" s="46"/>
      <c r="AL372" s="46"/>
    </row>
    <row r="373">
      <c r="A373" s="50"/>
      <c r="B373" s="46"/>
      <c r="C373" s="46"/>
      <c r="D373" s="46"/>
      <c r="E373" s="70"/>
      <c r="F373" s="50"/>
      <c r="G373" s="50"/>
      <c r="H373" s="50"/>
      <c r="I373" s="50"/>
      <c r="J373" s="102"/>
      <c r="K373" s="46"/>
      <c r="L373" s="46"/>
      <c r="M373" s="46"/>
      <c r="N373" s="46"/>
      <c r="O373" s="46"/>
      <c r="P373" s="46"/>
      <c r="Q373" s="46"/>
      <c r="R373" s="46"/>
      <c r="S373" s="46"/>
      <c r="T373" s="46"/>
      <c r="U373" s="46"/>
      <c r="V373" s="46"/>
      <c r="W373" s="46"/>
      <c r="X373" s="46"/>
      <c r="Y373" s="46"/>
      <c r="Z373" s="46"/>
      <c r="AA373" s="46"/>
      <c r="AB373" s="46"/>
      <c r="AC373" s="46"/>
      <c r="AD373" s="46"/>
      <c r="AE373" s="46"/>
      <c r="AF373" s="46"/>
      <c r="AG373" s="46"/>
      <c r="AH373" s="46"/>
      <c r="AI373" s="46"/>
      <c r="AJ373" s="46"/>
      <c r="AK373" s="46"/>
      <c r="AL373" s="46"/>
    </row>
    <row r="374">
      <c r="A374" s="50"/>
      <c r="B374" s="46"/>
      <c r="C374" s="46"/>
      <c r="D374" s="46"/>
      <c r="E374" s="70"/>
      <c r="F374" s="50"/>
      <c r="G374" s="50"/>
      <c r="H374" s="50"/>
      <c r="I374" s="50"/>
      <c r="J374" s="102"/>
      <c r="K374" s="46"/>
      <c r="L374" s="46"/>
      <c r="M374" s="46"/>
      <c r="N374" s="46"/>
      <c r="O374" s="46"/>
      <c r="P374" s="46"/>
      <c r="Q374" s="46"/>
      <c r="R374" s="46"/>
      <c r="S374" s="46"/>
      <c r="T374" s="46"/>
      <c r="U374" s="46"/>
      <c r="V374" s="46"/>
      <c r="W374" s="46"/>
      <c r="X374" s="46"/>
      <c r="Y374" s="46"/>
      <c r="Z374" s="46"/>
      <c r="AA374" s="46"/>
      <c r="AB374" s="46"/>
      <c r="AC374" s="46"/>
      <c r="AD374" s="46"/>
      <c r="AE374" s="46"/>
      <c r="AF374" s="46"/>
      <c r="AG374" s="46"/>
      <c r="AH374" s="46"/>
      <c r="AI374" s="46"/>
      <c r="AJ374" s="46"/>
      <c r="AK374" s="46"/>
      <c r="AL374" s="46"/>
    </row>
    <row r="375">
      <c r="A375" s="50"/>
      <c r="B375" s="46"/>
      <c r="C375" s="46"/>
      <c r="D375" s="46"/>
      <c r="E375" s="70"/>
      <c r="F375" s="50"/>
      <c r="G375" s="50"/>
      <c r="H375" s="50"/>
      <c r="I375" s="50"/>
      <c r="J375" s="102"/>
      <c r="K375" s="46"/>
      <c r="L375" s="46"/>
      <c r="M375" s="46"/>
      <c r="N375" s="46"/>
      <c r="O375" s="46"/>
      <c r="P375" s="46"/>
      <c r="Q375" s="46"/>
      <c r="R375" s="46"/>
      <c r="S375" s="46"/>
      <c r="T375" s="46"/>
      <c r="U375" s="46"/>
      <c r="V375" s="46"/>
      <c r="W375" s="46"/>
      <c r="X375" s="46"/>
      <c r="Y375" s="46"/>
      <c r="Z375" s="46"/>
      <c r="AA375" s="46"/>
      <c r="AB375" s="46"/>
      <c r="AC375" s="46"/>
      <c r="AD375" s="46"/>
      <c r="AE375" s="46"/>
      <c r="AF375" s="46"/>
      <c r="AG375" s="46"/>
      <c r="AH375" s="46"/>
      <c r="AI375" s="46"/>
      <c r="AJ375" s="46"/>
      <c r="AK375" s="46"/>
      <c r="AL375" s="46"/>
    </row>
    <row r="376">
      <c r="A376" s="50"/>
      <c r="B376" s="46"/>
      <c r="C376" s="46"/>
      <c r="D376" s="46"/>
      <c r="E376" s="70"/>
      <c r="F376" s="50"/>
      <c r="G376" s="50"/>
      <c r="H376" s="50"/>
      <c r="I376" s="50"/>
      <c r="J376" s="102"/>
      <c r="K376" s="46"/>
      <c r="L376" s="46"/>
      <c r="M376" s="46"/>
      <c r="N376" s="46"/>
      <c r="O376" s="46"/>
      <c r="P376" s="46"/>
      <c r="Q376" s="46"/>
      <c r="R376" s="46"/>
      <c r="S376" s="46"/>
      <c r="T376" s="46"/>
      <c r="U376" s="46"/>
      <c r="V376" s="46"/>
      <c r="W376" s="46"/>
      <c r="X376" s="46"/>
      <c r="Y376" s="46"/>
      <c r="Z376" s="46"/>
      <c r="AA376" s="46"/>
      <c r="AB376" s="46"/>
      <c r="AC376" s="46"/>
      <c r="AD376" s="46"/>
      <c r="AE376" s="46"/>
      <c r="AF376" s="46"/>
      <c r="AG376" s="46"/>
      <c r="AH376" s="46"/>
      <c r="AI376" s="46"/>
      <c r="AJ376" s="46"/>
      <c r="AK376" s="46"/>
      <c r="AL376" s="46"/>
    </row>
    <row r="377">
      <c r="A377" s="50"/>
      <c r="B377" s="46"/>
      <c r="C377" s="46"/>
      <c r="D377" s="46"/>
      <c r="E377" s="70"/>
      <c r="F377" s="50"/>
      <c r="G377" s="50"/>
      <c r="H377" s="50"/>
      <c r="I377" s="50"/>
      <c r="J377" s="102"/>
      <c r="K377" s="46"/>
      <c r="L377" s="46"/>
      <c r="M377" s="46"/>
      <c r="N377" s="46"/>
      <c r="O377" s="46"/>
      <c r="P377" s="46"/>
      <c r="Q377" s="46"/>
      <c r="R377" s="46"/>
      <c r="S377" s="46"/>
      <c r="T377" s="46"/>
      <c r="U377" s="46"/>
      <c r="V377" s="46"/>
      <c r="W377" s="46"/>
      <c r="X377" s="46"/>
      <c r="Y377" s="46"/>
      <c r="Z377" s="46"/>
      <c r="AA377" s="46"/>
      <c r="AB377" s="46"/>
      <c r="AC377" s="46"/>
      <c r="AD377" s="46"/>
      <c r="AE377" s="46"/>
      <c r="AF377" s="46"/>
      <c r="AG377" s="46"/>
      <c r="AH377" s="46"/>
      <c r="AI377" s="46"/>
      <c r="AJ377" s="46"/>
      <c r="AK377" s="46"/>
      <c r="AL377" s="46"/>
    </row>
    <row r="378">
      <c r="A378" s="50"/>
      <c r="B378" s="46"/>
      <c r="C378" s="46"/>
      <c r="D378" s="46"/>
      <c r="E378" s="70"/>
      <c r="F378" s="50"/>
      <c r="G378" s="50"/>
      <c r="H378" s="50"/>
      <c r="I378" s="50"/>
      <c r="J378" s="102"/>
      <c r="K378" s="46"/>
      <c r="L378" s="46"/>
      <c r="M378" s="46"/>
      <c r="N378" s="46"/>
      <c r="O378" s="46"/>
      <c r="P378" s="46"/>
      <c r="Q378" s="46"/>
      <c r="R378" s="46"/>
      <c r="S378" s="46"/>
      <c r="T378" s="46"/>
      <c r="U378" s="46"/>
      <c r="V378" s="46"/>
      <c r="W378" s="46"/>
      <c r="X378" s="46"/>
      <c r="Y378" s="46"/>
      <c r="Z378" s="46"/>
      <c r="AA378" s="46"/>
      <c r="AB378" s="46"/>
      <c r="AC378" s="46"/>
      <c r="AD378" s="46"/>
      <c r="AE378" s="46"/>
      <c r="AF378" s="46"/>
      <c r="AG378" s="46"/>
      <c r="AH378" s="46"/>
      <c r="AI378" s="46"/>
      <c r="AJ378" s="46"/>
      <c r="AK378" s="46"/>
      <c r="AL378" s="46"/>
    </row>
    <row r="379">
      <c r="A379" s="50"/>
      <c r="B379" s="46"/>
      <c r="C379" s="46"/>
      <c r="D379" s="46"/>
      <c r="E379" s="70"/>
      <c r="F379" s="50"/>
      <c r="G379" s="50"/>
      <c r="H379" s="50"/>
      <c r="I379" s="50"/>
      <c r="J379" s="102"/>
      <c r="K379" s="46"/>
      <c r="L379" s="46"/>
      <c r="M379" s="46"/>
      <c r="N379" s="46"/>
      <c r="O379" s="46"/>
      <c r="P379" s="46"/>
      <c r="Q379" s="46"/>
      <c r="R379" s="46"/>
      <c r="S379" s="46"/>
      <c r="T379" s="46"/>
      <c r="U379" s="46"/>
      <c r="V379" s="46"/>
      <c r="W379" s="46"/>
      <c r="X379" s="46"/>
      <c r="Y379" s="46"/>
      <c r="Z379" s="46"/>
      <c r="AA379" s="46"/>
      <c r="AB379" s="46"/>
      <c r="AC379" s="46"/>
      <c r="AD379" s="46"/>
      <c r="AE379" s="46"/>
      <c r="AF379" s="46"/>
      <c r="AG379" s="46"/>
      <c r="AH379" s="46"/>
      <c r="AI379" s="46"/>
      <c r="AJ379" s="46"/>
      <c r="AK379" s="46"/>
      <c r="AL379" s="46"/>
    </row>
    <row r="380">
      <c r="A380" s="50"/>
      <c r="B380" s="46"/>
      <c r="C380" s="46"/>
      <c r="D380" s="46"/>
      <c r="E380" s="70"/>
      <c r="F380" s="50"/>
      <c r="G380" s="50"/>
      <c r="H380" s="50"/>
      <c r="I380" s="50"/>
      <c r="J380" s="102"/>
      <c r="K380" s="46"/>
      <c r="L380" s="46"/>
      <c r="M380" s="46"/>
      <c r="N380" s="46"/>
      <c r="O380" s="46"/>
      <c r="P380" s="46"/>
      <c r="Q380" s="46"/>
      <c r="R380" s="46"/>
      <c r="S380" s="46"/>
      <c r="T380" s="46"/>
      <c r="U380" s="46"/>
      <c r="V380" s="46"/>
      <c r="W380" s="46"/>
      <c r="X380" s="46"/>
      <c r="Y380" s="46"/>
      <c r="Z380" s="46"/>
      <c r="AA380" s="46"/>
      <c r="AB380" s="46"/>
      <c r="AC380" s="46"/>
      <c r="AD380" s="46"/>
      <c r="AE380" s="46"/>
      <c r="AF380" s="46"/>
      <c r="AG380" s="46"/>
      <c r="AH380" s="46"/>
      <c r="AI380" s="46"/>
      <c r="AJ380" s="46"/>
      <c r="AK380" s="46"/>
      <c r="AL380" s="46"/>
    </row>
    <row r="381">
      <c r="A381" s="50"/>
      <c r="B381" s="46"/>
      <c r="C381" s="46"/>
      <c r="D381" s="46"/>
      <c r="E381" s="70"/>
      <c r="F381" s="50"/>
      <c r="G381" s="50"/>
      <c r="H381" s="50"/>
      <c r="I381" s="50"/>
      <c r="J381" s="102"/>
      <c r="K381" s="46"/>
      <c r="L381" s="46"/>
      <c r="M381" s="46"/>
      <c r="N381" s="46"/>
      <c r="O381" s="46"/>
      <c r="P381" s="46"/>
      <c r="Q381" s="46"/>
      <c r="R381" s="46"/>
      <c r="S381" s="46"/>
      <c r="T381" s="46"/>
      <c r="U381" s="46"/>
      <c r="V381" s="46"/>
      <c r="W381" s="46"/>
      <c r="X381" s="46"/>
      <c r="Y381" s="46"/>
      <c r="Z381" s="46"/>
      <c r="AA381" s="46"/>
      <c r="AB381" s="46"/>
      <c r="AC381" s="46"/>
      <c r="AD381" s="46"/>
      <c r="AE381" s="46"/>
      <c r="AF381" s="46"/>
      <c r="AG381" s="46"/>
      <c r="AH381" s="46"/>
      <c r="AI381" s="46"/>
      <c r="AJ381" s="46"/>
      <c r="AK381" s="46"/>
      <c r="AL381" s="46"/>
    </row>
    <row r="382">
      <c r="A382" s="50"/>
      <c r="B382" s="46"/>
      <c r="C382" s="46"/>
      <c r="D382" s="46"/>
      <c r="E382" s="70"/>
      <c r="F382" s="50"/>
      <c r="G382" s="50"/>
      <c r="H382" s="50"/>
      <c r="I382" s="50"/>
      <c r="J382" s="102"/>
      <c r="K382" s="46"/>
      <c r="L382" s="46"/>
      <c r="M382" s="46"/>
      <c r="N382" s="46"/>
      <c r="O382" s="46"/>
      <c r="P382" s="46"/>
      <c r="Q382" s="46"/>
      <c r="R382" s="46"/>
      <c r="S382" s="46"/>
      <c r="T382" s="46"/>
      <c r="U382" s="46"/>
      <c r="V382" s="46"/>
      <c r="W382" s="46"/>
      <c r="X382" s="46"/>
      <c r="Y382" s="46"/>
      <c r="Z382" s="46"/>
      <c r="AA382" s="46"/>
      <c r="AB382" s="46"/>
      <c r="AC382" s="46"/>
      <c r="AD382" s="46"/>
      <c r="AE382" s="46"/>
      <c r="AF382" s="46"/>
      <c r="AG382" s="46"/>
      <c r="AH382" s="46"/>
      <c r="AI382" s="46"/>
      <c r="AJ382" s="46"/>
      <c r="AK382" s="46"/>
      <c r="AL382" s="46"/>
    </row>
    <row r="383">
      <c r="A383" s="50"/>
      <c r="B383" s="46"/>
      <c r="C383" s="46"/>
      <c r="D383" s="46"/>
      <c r="E383" s="70"/>
      <c r="F383" s="50"/>
      <c r="G383" s="50"/>
      <c r="H383" s="50"/>
      <c r="I383" s="50"/>
      <c r="J383" s="102"/>
      <c r="K383" s="46"/>
      <c r="L383" s="46"/>
      <c r="M383" s="46"/>
      <c r="N383" s="46"/>
      <c r="O383" s="46"/>
      <c r="P383" s="46"/>
      <c r="Q383" s="46"/>
      <c r="R383" s="46"/>
      <c r="S383" s="46"/>
      <c r="T383" s="46"/>
      <c r="U383" s="46"/>
      <c r="V383" s="46"/>
      <c r="W383" s="46"/>
      <c r="X383" s="46"/>
      <c r="Y383" s="46"/>
      <c r="Z383" s="46"/>
      <c r="AA383" s="46"/>
      <c r="AB383" s="46"/>
      <c r="AC383" s="46"/>
      <c r="AD383" s="46"/>
      <c r="AE383" s="46"/>
      <c r="AF383" s="46"/>
      <c r="AG383" s="46"/>
      <c r="AH383" s="46"/>
      <c r="AI383" s="46"/>
      <c r="AJ383" s="46"/>
      <c r="AK383" s="46"/>
      <c r="AL383" s="46"/>
    </row>
    <row r="384">
      <c r="A384" s="50"/>
      <c r="B384" s="46"/>
      <c r="C384" s="46"/>
      <c r="D384" s="46"/>
      <c r="E384" s="70"/>
      <c r="F384" s="50"/>
      <c r="G384" s="50"/>
      <c r="H384" s="50"/>
      <c r="I384" s="50"/>
      <c r="J384" s="102"/>
      <c r="K384" s="46"/>
      <c r="L384" s="46"/>
      <c r="M384" s="46"/>
      <c r="N384" s="46"/>
      <c r="O384" s="46"/>
      <c r="P384" s="46"/>
      <c r="Q384" s="46"/>
      <c r="R384" s="46"/>
      <c r="S384" s="46"/>
      <c r="T384" s="46"/>
      <c r="U384" s="46"/>
      <c r="V384" s="46"/>
      <c r="W384" s="46"/>
      <c r="X384" s="46"/>
      <c r="Y384" s="46"/>
      <c r="Z384" s="46"/>
      <c r="AA384" s="46"/>
      <c r="AB384" s="46"/>
      <c r="AC384" s="46"/>
      <c r="AD384" s="46"/>
      <c r="AE384" s="46"/>
      <c r="AF384" s="46"/>
      <c r="AG384" s="46"/>
      <c r="AH384" s="46"/>
      <c r="AI384" s="46"/>
      <c r="AJ384" s="46"/>
      <c r="AK384" s="46"/>
      <c r="AL384" s="46"/>
    </row>
    <row r="385">
      <c r="A385" s="50"/>
      <c r="B385" s="46"/>
      <c r="C385" s="46"/>
      <c r="D385" s="46"/>
      <c r="E385" s="70"/>
      <c r="F385" s="50"/>
      <c r="G385" s="50"/>
      <c r="H385" s="50"/>
      <c r="I385" s="50"/>
      <c r="J385" s="102"/>
      <c r="K385" s="46"/>
      <c r="L385" s="46"/>
      <c r="M385" s="46"/>
      <c r="N385" s="46"/>
      <c r="O385" s="46"/>
      <c r="P385" s="46"/>
      <c r="Q385" s="46"/>
      <c r="R385" s="46"/>
      <c r="S385" s="46"/>
      <c r="T385" s="46"/>
      <c r="U385" s="46"/>
      <c r="V385" s="46"/>
      <c r="W385" s="46"/>
      <c r="X385" s="46"/>
      <c r="Y385" s="46"/>
      <c r="Z385" s="46"/>
      <c r="AA385" s="46"/>
      <c r="AB385" s="46"/>
      <c r="AC385" s="46"/>
      <c r="AD385" s="46"/>
      <c r="AE385" s="46"/>
      <c r="AF385" s="46"/>
      <c r="AG385" s="46"/>
      <c r="AH385" s="46"/>
      <c r="AI385" s="46"/>
      <c r="AJ385" s="46"/>
      <c r="AK385" s="46"/>
      <c r="AL385" s="46"/>
    </row>
    <row r="386">
      <c r="A386" s="50"/>
      <c r="B386" s="46"/>
      <c r="C386" s="46"/>
      <c r="D386" s="46"/>
      <c r="E386" s="70"/>
      <c r="F386" s="50"/>
      <c r="G386" s="50"/>
      <c r="H386" s="50"/>
      <c r="I386" s="50"/>
      <c r="J386" s="102"/>
      <c r="K386" s="46"/>
      <c r="L386" s="46"/>
      <c r="M386" s="46"/>
      <c r="N386" s="46"/>
      <c r="O386" s="46"/>
      <c r="P386" s="46"/>
      <c r="Q386" s="46"/>
      <c r="R386" s="46"/>
      <c r="S386" s="46"/>
      <c r="T386" s="46"/>
      <c r="U386" s="46"/>
      <c r="V386" s="46"/>
      <c r="W386" s="46"/>
      <c r="X386" s="46"/>
      <c r="Y386" s="46"/>
      <c r="Z386" s="46"/>
      <c r="AA386" s="46"/>
      <c r="AB386" s="46"/>
      <c r="AC386" s="46"/>
      <c r="AD386" s="46"/>
      <c r="AE386" s="46"/>
      <c r="AF386" s="46"/>
      <c r="AG386" s="46"/>
      <c r="AH386" s="46"/>
      <c r="AI386" s="46"/>
      <c r="AJ386" s="46"/>
      <c r="AK386" s="46"/>
      <c r="AL386" s="46"/>
    </row>
    <row r="387">
      <c r="A387" s="50"/>
      <c r="B387" s="46"/>
      <c r="C387" s="46"/>
      <c r="D387" s="46"/>
      <c r="E387" s="70"/>
      <c r="F387" s="50"/>
      <c r="G387" s="50"/>
      <c r="H387" s="50"/>
      <c r="I387" s="50"/>
      <c r="J387" s="102"/>
      <c r="K387" s="46"/>
      <c r="L387" s="46"/>
      <c r="M387" s="46"/>
      <c r="N387" s="46"/>
      <c r="O387" s="46"/>
      <c r="P387" s="46"/>
      <c r="Q387" s="46"/>
      <c r="R387" s="46"/>
      <c r="S387" s="46"/>
      <c r="T387" s="46"/>
      <c r="U387" s="46"/>
      <c r="V387" s="46"/>
      <c r="W387" s="46"/>
      <c r="X387" s="46"/>
      <c r="Y387" s="46"/>
      <c r="Z387" s="46"/>
      <c r="AA387" s="46"/>
      <c r="AB387" s="46"/>
      <c r="AC387" s="46"/>
      <c r="AD387" s="46"/>
      <c r="AE387" s="46"/>
      <c r="AF387" s="46"/>
      <c r="AG387" s="46"/>
      <c r="AH387" s="46"/>
      <c r="AI387" s="46"/>
      <c r="AJ387" s="46"/>
      <c r="AK387" s="46"/>
      <c r="AL387" s="46"/>
    </row>
    <row r="388">
      <c r="A388" s="50"/>
      <c r="B388" s="46"/>
      <c r="C388" s="46"/>
      <c r="D388" s="46"/>
      <c r="E388" s="70"/>
      <c r="F388" s="50"/>
      <c r="G388" s="50"/>
      <c r="H388" s="50"/>
      <c r="I388" s="50"/>
      <c r="J388" s="102"/>
      <c r="K388" s="46"/>
      <c r="L388" s="46"/>
      <c r="M388" s="46"/>
      <c r="N388" s="46"/>
      <c r="O388" s="46"/>
      <c r="P388" s="46"/>
      <c r="Q388" s="46"/>
      <c r="R388" s="46"/>
      <c r="S388" s="46"/>
      <c r="T388" s="46"/>
      <c r="U388" s="46"/>
      <c r="V388" s="46"/>
      <c r="W388" s="46"/>
      <c r="X388" s="46"/>
      <c r="Y388" s="46"/>
      <c r="Z388" s="46"/>
      <c r="AA388" s="46"/>
      <c r="AB388" s="46"/>
      <c r="AC388" s="46"/>
      <c r="AD388" s="46"/>
      <c r="AE388" s="46"/>
      <c r="AF388" s="46"/>
      <c r="AG388" s="46"/>
      <c r="AH388" s="46"/>
      <c r="AI388" s="46"/>
      <c r="AJ388" s="46"/>
      <c r="AK388" s="46"/>
      <c r="AL388" s="46"/>
    </row>
    <row r="389">
      <c r="A389" s="50"/>
      <c r="B389" s="46"/>
      <c r="C389" s="46"/>
      <c r="D389" s="46"/>
      <c r="E389" s="70"/>
      <c r="F389" s="50"/>
      <c r="G389" s="50"/>
      <c r="H389" s="50"/>
      <c r="I389" s="50"/>
      <c r="J389" s="102"/>
      <c r="K389" s="46"/>
      <c r="L389" s="46"/>
      <c r="M389" s="46"/>
      <c r="N389" s="46"/>
      <c r="O389" s="46"/>
      <c r="P389" s="46"/>
      <c r="Q389" s="46"/>
      <c r="R389" s="46"/>
      <c r="S389" s="46"/>
      <c r="T389" s="46"/>
      <c r="U389" s="46"/>
      <c r="V389" s="46"/>
      <c r="W389" s="46"/>
      <c r="X389" s="46"/>
      <c r="Y389" s="46"/>
      <c r="Z389" s="46"/>
      <c r="AA389" s="46"/>
      <c r="AB389" s="46"/>
      <c r="AC389" s="46"/>
      <c r="AD389" s="46"/>
      <c r="AE389" s="46"/>
      <c r="AF389" s="46"/>
      <c r="AG389" s="46"/>
      <c r="AH389" s="46"/>
      <c r="AI389" s="46"/>
      <c r="AJ389" s="46"/>
      <c r="AK389" s="46"/>
      <c r="AL389" s="46"/>
    </row>
    <row r="390">
      <c r="A390" s="50"/>
      <c r="B390" s="46"/>
      <c r="C390" s="46"/>
      <c r="D390" s="46"/>
      <c r="E390" s="70"/>
      <c r="F390" s="50"/>
      <c r="G390" s="50"/>
      <c r="H390" s="50"/>
      <c r="I390" s="50"/>
      <c r="J390" s="102"/>
      <c r="K390" s="46"/>
      <c r="L390" s="46"/>
      <c r="M390" s="46"/>
      <c r="N390" s="46"/>
      <c r="O390" s="46"/>
      <c r="P390" s="46"/>
      <c r="Q390" s="46"/>
      <c r="R390" s="46"/>
      <c r="S390" s="46"/>
      <c r="T390" s="46"/>
      <c r="U390" s="46"/>
      <c r="V390" s="46"/>
      <c r="W390" s="46"/>
      <c r="X390" s="46"/>
      <c r="Y390" s="46"/>
      <c r="Z390" s="46"/>
      <c r="AA390" s="46"/>
      <c r="AB390" s="46"/>
      <c r="AC390" s="46"/>
      <c r="AD390" s="46"/>
      <c r="AE390" s="46"/>
      <c r="AF390" s="46"/>
      <c r="AG390" s="46"/>
      <c r="AH390" s="46"/>
      <c r="AI390" s="46"/>
      <c r="AJ390" s="46"/>
      <c r="AK390" s="46"/>
      <c r="AL390" s="46"/>
    </row>
    <row r="391">
      <c r="A391" s="50"/>
      <c r="B391" s="46"/>
      <c r="C391" s="46"/>
      <c r="D391" s="46"/>
      <c r="E391" s="70"/>
      <c r="F391" s="50"/>
      <c r="G391" s="50"/>
      <c r="H391" s="50"/>
      <c r="I391" s="50"/>
      <c r="J391" s="102"/>
      <c r="K391" s="46"/>
      <c r="L391" s="46"/>
      <c r="M391" s="46"/>
      <c r="N391" s="46"/>
      <c r="O391" s="46"/>
      <c r="P391" s="46"/>
      <c r="Q391" s="46"/>
      <c r="R391" s="46"/>
      <c r="S391" s="46"/>
      <c r="T391" s="46"/>
      <c r="U391" s="46"/>
      <c r="V391" s="46"/>
      <c r="W391" s="46"/>
      <c r="X391" s="46"/>
      <c r="Y391" s="46"/>
      <c r="Z391" s="46"/>
      <c r="AA391" s="46"/>
      <c r="AB391" s="46"/>
      <c r="AC391" s="46"/>
      <c r="AD391" s="46"/>
      <c r="AE391" s="46"/>
      <c r="AF391" s="46"/>
      <c r="AG391" s="46"/>
      <c r="AH391" s="46"/>
      <c r="AI391" s="46"/>
      <c r="AJ391" s="46"/>
      <c r="AK391" s="46"/>
      <c r="AL391" s="46"/>
    </row>
    <row r="392">
      <c r="A392" s="50"/>
      <c r="B392" s="46"/>
      <c r="C392" s="46"/>
      <c r="D392" s="46"/>
      <c r="E392" s="70"/>
      <c r="F392" s="50"/>
      <c r="G392" s="50"/>
      <c r="H392" s="50"/>
      <c r="I392" s="50"/>
      <c r="J392" s="102"/>
      <c r="K392" s="46"/>
      <c r="L392" s="46"/>
      <c r="M392" s="46"/>
      <c r="N392" s="46"/>
      <c r="O392" s="46"/>
      <c r="P392" s="46"/>
      <c r="Q392" s="46"/>
      <c r="R392" s="46"/>
      <c r="S392" s="46"/>
      <c r="T392" s="46"/>
      <c r="U392" s="46"/>
      <c r="V392" s="46"/>
      <c r="W392" s="46"/>
      <c r="X392" s="46"/>
      <c r="Y392" s="46"/>
      <c r="Z392" s="46"/>
      <c r="AA392" s="46"/>
      <c r="AB392" s="46"/>
      <c r="AC392" s="46"/>
      <c r="AD392" s="46"/>
      <c r="AE392" s="46"/>
      <c r="AF392" s="46"/>
      <c r="AG392" s="46"/>
      <c r="AH392" s="46"/>
      <c r="AI392" s="46"/>
      <c r="AJ392" s="46"/>
      <c r="AK392" s="46"/>
      <c r="AL392" s="46"/>
    </row>
    <row r="393">
      <c r="A393" s="50"/>
      <c r="B393" s="46"/>
      <c r="C393" s="46"/>
      <c r="D393" s="46"/>
      <c r="E393" s="70"/>
      <c r="F393" s="50"/>
      <c r="G393" s="50"/>
      <c r="H393" s="50"/>
      <c r="I393" s="50"/>
      <c r="J393" s="102"/>
      <c r="K393" s="46"/>
      <c r="L393" s="46"/>
      <c r="M393" s="46"/>
      <c r="N393" s="46"/>
      <c r="O393" s="46"/>
      <c r="P393" s="46"/>
      <c r="Q393" s="46"/>
      <c r="R393" s="46"/>
      <c r="S393" s="46"/>
      <c r="T393" s="46"/>
      <c r="U393" s="46"/>
      <c r="V393" s="46"/>
      <c r="W393" s="46"/>
      <c r="X393" s="46"/>
      <c r="Y393" s="46"/>
      <c r="Z393" s="46"/>
      <c r="AA393" s="46"/>
      <c r="AB393" s="46"/>
      <c r="AC393" s="46"/>
      <c r="AD393" s="46"/>
      <c r="AE393" s="46"/>
      <c r="AF393" s="46"/>
      <c r="AG393" s="46"/>
      <c r="AH393" s="46"/>
      <c r="AI393" s="46"/>
      <c r="AJ393" s="46"/>
      <c r="AK393" s="46"/>
      <c r="AL393" s="46"/>
    </row>
    <row r="394">
      <c r="A394" s="50"/>
      <c r="B394" s="46"/>
      <c r="C394" s="46"/>
      <c r="D394" s="46"/>
      <c r="E394" s="70"/>
      <c r="F394" s="50"/>
      <c r="G394" s="50"/>
      <c r="H394" s="50"/>
      <c r="I394" s="50"/>
      <c r="J394" s="102"/>
      <c r="K394" s="46"/>
      <c r="L394" s="46"/>
      <c r="M394" s="46"/>
      <c r="N394" s="46"/>
      <c r="O394" s="46"/>
      <c r="P394" s="46"/>
      <c r="Q394" s="46"/>
      <c r="R394" s="46"/>
      <c r="S394" s="46"/>
      <c r="T394" s="46"/>
      <c r="U394" s="46"/>
      <c r="V394" s="46"/>
      <c r="W394" s="46"/>
      <c r="X394" s="46"/>
      <c r="Y394" s="46"/>
      <c r="Z394" s="46"/>
      <c r="AA394" s="46"/>
      <c r="AB394" s="46"/>
      <c r="AC394" s="46"/>
      <c r="AD394" s="46"/>
      <c r="AE394" s="46"/>
      <c r="AF394" s="46"/>
      <c r="AG394" s="46"/>
      <c r="AH394" s="46"/>
      <c r="AI394" s="46"/>
      <c r="AJ394" s="46"/>
      <c r="AK394" s="46"/>
      <c r="AL394" s="46"/>
    </row>
    <row r="395">
      <c r="A395" s="50"/>
      <c r="B395" s="46"/>
      <c r="C395" s="46"/>
      <c r="D395" s="46"/>
      <c r="E395" s="70"/>
      <c r="F395" s="50"/>
      <c r="G395" s="50"/>
      <c r="H395" s="50"/>
      <c r="I395" s="50"/>
      <c r="J395" s="102"/>
      <c r="K395" s="46"/>
      <c r="L395" s="46"/>
      <c r="M395" s="46"/>
      <c r="N395" s="46"/>
      <c r="O395" s="46"/>
      <c r="P395" s="46"/>
      <c r="Q395" s="46"/>
      <c r="R395" s="46"/>
      <c r="S395" s="46"/>
      <c r="T395" s="46"/>
      <c r="U395" s="46"/>
      <c r="V395" s="46"/>
      <c r="W395" s="46"/>
      <c r="X395" s="46"/>
      <c r="Y395" s="46"/>
      <c r="Z395" s="46"/>
      <c r="AA395" s="46"/>
      <c r="AB395" s="46"/>
      <c r="AC395" s="46"/>
      <c r="AD395" s="46"/>
      <c r="AE395" s="46"/>
      <c r="AF395" s="46"/>
      <c r="AG395" s="46"/>
      <c r="AH395" s="46"/>
      <c r="AI395" s="46"/>
      <c r="AJ395" s="46"/>
      <c r="AK395" s="46"/>
      <c r="AL395" s="46"/>
    </row>
    <row r="396">
      <c r="A396" s="50"/>
      <c r="B396" s="46"/>
      <c r="C396" s="46"/>
      <c r="D396" s="46"/>
      <c r="E396" s="70"/>
      <c r="F396" s="50"/>
      <c r="G396" s="50"/>
      <c r="H396" s="50"/>
      <c r="I396" s="50"/>
      <c r="J396" s="102"/>
      <c r="K396" s="46"/>
      <c r="L396" s="46"/>
      <c r="M396" s="46"/>
      <c r="N396" s="46"/>
      <c r="O396" s="46"/>
      <c r="P396" s="46"/>
      <c r="Q396" s="46"/>
      <c r="R396" s="46"/>
      <c r="S396" s="46"/>
      <c r="T396" s="46"/>
      <c r="U396" s="46"/>
      <c r="V396" s="46"/>
      <c r="W396" s="46"/>
      <c r="X396" s="46"/>
      <c r="Y396" s="46"/>
      <c r="Z396" s="46"/>
      <c r="AA396" s="46"/>
      <c r="AB396" s="46"/>
      <c r="AC396" s="46"/>
      <c r="AD396" s="46"/>
      <c r="AE396" s="46"/>
      <c r="AF396" s="46"/>
      <c r="AG396" s="46"/>
      <c r="AH396" s="46"/>
      <c r="AI396" s="46"/>
      <c r="AJ396" s="46"/>
      <c r="AK396" s="46"/>
      <c r="AL396" s="46"/>
    </row>
    <row r="397">
      <c r="A397" s="50"/>
      <c r="B397" s="46"/>
      <c r="C397" s="46"/>
      <c r="D397" s="46"/>
      <c r="E397" s="70"/>
      <c r="F397" s="50"/>
      <c r="G397" s="50"/>
      <c r="H397" s="50"/>
      <c r="I397" s="50"/>
      <c r="J397" s="102"/>
      <c r="K397" s="46"/>
      <c r="L397" s="46"/>
      <c r="M397" s="46"/>
      <c r="N397" s="46"/>
      <c r="O397" s="46"/>
      <c r="P397" s="46"/>
      <c r="Q397" s="46"/>
      <c r="R397" s="46"/>
      <c r="S397" s="46"/>
      <c r="T397" s="46"/>
      <c r="U397" s="46"/>
      <c r="V397" s="46"/>
      <c r="W397" s="46"/>
      <c r="X397" s="46"/>
      <c r="Y397" s="46"/>
      <c r="Z397" s="46"/>
      <c r="AA397" s="46"/>
      <c r="AB397" s="46"/>
      <c r="AC397" s="46"/>
      <c r="AD397" s="46"/>
      <c r="AE397" s="46"/>
      <c r="AF397" s="46"/>
      <c r="AG397" s="46"/>
      <c r="AH397" s="46"/>
      <c r="AI397" s="46"/>
      <c r="AJ397" s="46"/>
      <c r="AK397" s="46"/>
      <c r="AL397" s="46"/>
    </row>
    <row r="398">
      <c r="A398" s="50"/>
      <c r="B398" s="46"/>
      <c r="C398" s="46"/>
      <c r="D398" s="46"/>
      <c r="E398" s="70"/>
      <c r="F398" s="50"/>
      <c r="G398" s="50"/>
      <c r="H398" s="50"/>
      <c r="I398" s="50"/>
      <c r="J398" s="102"/>
      <c r="K398" s="46"/>
      <c r="L398" s="46"/>
      <c r="M398" s="46"/>
      <c r="N398" s="46"/>
      <c r="O398" s="46"/>
      <c r="P398" s="46"/>
      <c r="Q398" s="46"/>
      <c r="R398" s="46"/>
      <c r="S398" s="46"/>
      <c r="T398" s="46"/>
      <c r="U398" s="46"/>
      <c r="V398" s="46"/>
      <c r="W398" s="46"/>
      <c r="X398" s="46"/>
      <c r="Y398" s="46"/>
      <c r="Z398" s="46"/>
      <c r="AA398" s="46"/>
      <c r="AB398" s="46"/>
      <c r="AC398" s="46"/>
      <c r="AD398" s="46"/>
      <c r="AE398" s="46"/>
      <c r="AF398" s="46"/>
      <c r="AG398" s="46"/>
      <c r="AH398" s="46"/>
      <c r="AI398" s="46"/>
      <c r="AJ398" s="46"/>
      <c r="AK398" s="46"/>
      <c r="AL398" s="46"/>
    </row>
    <row r="399">
      <c r="A399" s="50"/>
      <c r="B399" s="46"/>
      <c r="C399" s="46"/>
      <c r="D399" s="46"/>
      <c r="E399" s="70"/>
      <c r="F399" s="50"/>
      <c r="G399" s="50"/>
      <c r="H399" s="50"/>
      <c r="I399" s="50"/>
      <c r="J399" s="102"/>
      <c r="K399" s="46"/>
      <c r="L399" s="46"/>
      <c r="M399" s="46"/>
      <c r="N399" s="46"/>
      <c r="O399" s="46"/>
      <c r="P399" s="46"/>
      <c r="Q399" s="46"/>
      <c r="R399" s="46"/>
      <c r="S399" s="46"/>
      <c r="T399" s="46"/>
      <c r="U399" s="46"/>
      <c r="V399" s="46"/>
      <c r="W399" s="46"/>
      <c r="X399" s="46"/>
      <c r="Y399" s="46"/>
      <c r="Z399" s="46"/>
      <c r="AA399" s="46"/>
      <c r="AB399" s="46"/>
      <c r="AC399" s="46"/>
      <c r="AD399" s="46"/>
      <c r="AE399" s="46"/>
      <c r="AF399" s="46"/>
      <c r="AG399" s="46"/>
      <c r="AH399" s="46"/>
      <c r="AI399" s="46"/>
      <c r="AJ399" s="46"/>
      <c r="AK399" s="46"/>
      <c r="AL399" s="46"/>
    </row>
    <row r="400">
      <c r="A400" s="50"/>
      <c r="B400" s="46"/>
      <c r="C400" s="46"/>
      <c r="D400" s="46"/>
      <c r="E400" s="70"/>
      <c r="F400" s="50"/>
      <c r="G400" s="50"/>
      <c r="H400" s="50"/>
      <c r="I400" s="50"/>
      <c r="J400" s="102"/>
      <c r="K400" s="46"/>
      <c r="L400" s="46"/>
      <c r="M400" s="46"/>
      <c r="N400" s="46"/>
      <c r="O400" s="46"/>
      <c r="P400" s="46"/>
      <c r="Q400" s="46"/>
      <c r="R400" s="46"/>
      <c r="S400" s="46"/>
      <c r="T400" s="46"/>
      <c r="U400" s="46"/>
      <c r="V400" s="46"/>
      <c r="W400" s="46"/>
      <c r="X400" s="46"/>
      <c r="Y400" s="46"/>
      <c r="Z400" s="46"/>
      <c r="AA400" s="46"/>
      <c r="AB400" s="46"/>
      <c r="AC400" s="46"/>
      <c r="AD400" s="46"/>
      <c r="AE400" s="46"/>
      <c r="AF400" s="46"/>
      <c r="AG400" s="46"/>
      <c r="AH400" s="46"/>
      <c r="AI400" s="46"/>
      <c r="AJ400" s="46"/>
      <c r="AK400" s="46"/>
      <c r="AL400" s="46"/>
    </row>
    <row r="401">
      <c r="A401" s="50"/>
      <c r="B401" s="46"/>
      <c r="C401" s="46"/>
      <c r="D401" s="46"/>
      <c r="E401" s="70"/>
      <c r="F401" s="50"/>
      <c r="G401" s="50"/>
      <c r="H401" s="50"/>
      <c r="I401" s="50"/>
      <c r="J401" s="102"/>
      <c r="K401" s="46"/>
      <c r="L401" s="46"/>
      <c r="M401" s="46"/>
      <c r="N401" s="46"/>
      <c r="O401" s="46"/>
      <c r="P401" s="46"/>
      <c r="Q401" s="46"/>
      <c r="R401" s="46"/>
      <c r="S401" s="46"/>
      <c r="T401" s="46"/>
      <c r="U401" s="46"/>
      <c r="V401" s="46"/>
      <c r="W401" s="46"/>
      <c r="X401" s="46"/>
      <c r="Y401" s="46"/>
      <c r="Z401" s="46"/>
      <c r="AA401" s="46"/>
      <c r="AB401" s="46"/>
      <c r="AC401" s="46"/>
      <c r="AD401" s="46"/>
      <c r="AE401" s="46"/>
      <c r="AF401" s="46"/>
      <c r="AG401" s="46"/>
      <c r="AH401" s="46"/>
      <c r="AI401" s="46"/>
      <c r="AJ401" s="46"/>
      <c r="AK401" s="46"/>
      <c r="AL401" s="46"/>
    </row>
    <row r="402">
      <c r="A402" s="50"/>
      <c r="B402" s="46"/>
      <c r="C402" s="46"/>
      <c r="D402" s="46"/>
      <c r="E402" s="70"/>
      <c r="F402" s="50"/>
      <c r="G402" s="50"/>
      <c r="H402" s="50"/>
      <c r="I402" s="50"/>
      <c r="J402" s="102"/>
      <c r="K402" s="46"/>
      <c r="L402" s="46"/>
      <c r="M402" s="46"/>
      <c r="N402" s="46"/>
      <c r="O402" s="46"/>
      <c r="P402" s="46"/>
      <c r="Q402" s="46"/>
      <c r="R402" s="46"/>
      <c r="S402" s="46"/>
      <c r="T402" s="46"/>
      <c r="U402" s="46"/>
      <c r="V402" s="46"/>
      <c r="W402" s="46"/>
      <c r="X402" s="46"/>
      <c r="Y402" s="46"/>
      <c r="Z402" s="46"/>
      <c r="AA402" s="46"/>
      <c r="AB402" s="46"/>
      <c r="AC402" s="46"/>
      <c r="AD402" s="46"/>
      <c r="AE402" s="46"/>
      <c r="AF402" s="46"/>
      <c r="AG402" s="46"/>
      <c r="AH402" s="46"/>
      <c r="AI402" s="46"/>
      <c r="AJ402" s="46"/>
      <c r="AK402" s="46"/>
      <c r="AL402" s="46"/>
    </row>
    <row r="403">
      <c r="A403" s="50"/>
      <c r="B403" s="46"/>
      <c r="C403" s="46"/>
      <c r="D403" s="46"/>
      <c r="E403" s="70"/>
      <c r="F403" s="50"/>
      <c r="G403" s="50"/>
      <c r="H403" s="50"/>
      <c r="I403" s="50"/>
      <c r="J403" s="102"/>
      <c r="K403" s="46"/>
      <c r="L403" s="46"/>
      <c r="M403" s="46"/>
      <c r="N403" s="46"/>
      <c r="O403" s="46"/>
      <c r="P403" s="46"/>
      <c r="Q403" s="46"/>
      <c r="R403" s="46"/>
      <c r="S403" s="46"/>
      <c r="T403" s="46"/>
      <c r="U403" s="46"/>
      <c r="V403" s="46"/>
      <c r="W403" s="46"/>
      <c r="X403" s="46"/>
      <c r="Y403" s="46"/>
      <c r="Z403" s="46"/>
      <c r="AA403" s="46"/>
      <c r="AB403" s="46"/>
      <c r="AC403" s="46"/>
      <c r="AD403" s="46"/>
      <c r="AE403" s="46"/>
      <c r="AF403" s="46"/>
      <c r="AG403" s="46"/>
      <c r="AH403" s="46"/>
      <c r="AI403" s="46"/>
      <c r="AJ403" s="46"/>
      <c r="AK403" s="46"/>
      <c r="AL403" s="46"/>
    </row>
    <row r="404">
      <c r="A404" s="50"/>
      <c r="B404" s="46"/>
      <c r="C404" s="46"/>
      <c r="D404" s="46"/>
      <c r="E404" s="70"/>
      <c r="F404" s="50"/>
      <c r="G404" s="50"/>
      <c r="H404" s="50"/>
      <c r="I404" s="50"/>
      <c r="J404" s="102"/>
      <c r="K404" s="46"/>
      <c r="L404" s="46"/>
      <c r="M404" s="46"/>
      <c r="N404" s="46"/>
      <c r="O404" s="46"/>
      <c r="P404" s="46"/>
      <c r="Q404" s="46"/>
      <c r="R404" s="46"/>
      <c r="S404" s="46"/>
      <c r="T404" s="46"/>
      <c r="U404" s="46"/>
      <c r="V404" s="46"/>
      <c r="W404" s="46"/>
      <c r="X404" s="46"/>
      <c r="Y404" s="46"/>
      <c r="Z404" s="46"/>
      <c r="AA404" s="46"/>
      <c r="AB404" s="46"/>
      <c r="AC404" s="46"/>
      <c r="AD404" s="46"/>
      <c r="AE404" s="46"/>
      <c r="AF404" s="46"/>
      <c r="AG404" s="46"/>
      <c r="AH404" s="46"/>
      <c r="AI404" s="46"/>
      <c r="AJ404" s="46"/>
      <c r="AK404" s="46"/>
      <c r="AL404" s="46"/>
    </row>
    <row r="405">
      <c r="A405" s="50"/>
      <c r="B405" s="46"/>
      <c r="C405" s="46"/>
      <c r="D405" s="46"/>
      <c r="E405" s="70"/>
      <c r="F405" s="50"/>
      <c r="G405" s="50"/>
      <c r="H405" s="50"/>
      <c r="I405" s="50"/>
      <c r="J405" s="102"/>
      <c r="K405" s="46"/>
      <c r="L405" s="46"/>
      <c r="M405" s="46"/>
      <c r="N405" s="46"/>
      <c r="O405" s="46"/>
      <c r="P405" s="46"/>
      <c r="Q405" s="46"/>
      <c r="R405" s="46"/>
      <c r="S405" s="46"/>
      <c r="T405" s="46"/>
      <c r="U405" s="46"/>
      <c r="V405" s="46"/>
      <c r="W405" s="46"/>
      <c r="X405" s="46"/>
      <c r="Y405" s="46"/>
      <c r="Z405" s="46"/>
      <c r="AA405" s="46"/>
      <c r="AB405" s="46"/>
      <c r="AC405" s="46"/>
      <c r="AD405" s="46"/>
      <c r="AE405" s="46"/>
      <c r="AF405" s="46"/>
      <c r="AG405" s="46"/>
      <c r="AH405" s="46"/>
      <c r="AI405" s="46"/>
      <c r="AJ405" s="46"/>
      <c r="AK405" s="46"/>
      <c r="AL405" s="46"/>
    </row>
    <row r="406">
      <c r="A406" s="50"/>
      <c r="B406" s="46"/>
      <c r="C406" s="46"/>
      <c r="D406" s="46"/>
      <c r="E406" s="70"/>
      <c r="F406" s="50"/>
      <c r="G406" s="50"/>
      <c r="H406" s="50"/>
      <c r="I406" s="50"/>
      <c r="J406" s="102"/>
      <c r="K406" s="46"/>
      <c r="L406" s="46"/>
      <c r="M406" s="46"/>
      <c r="N406" s="46"/>
      <c r="O406" s="46"/>
      <c r="P406" s="46"/>
      <c r="Q406" s="46"/>
      <c r="R406" s="46"/>
      <c r="S406" s="46"/>
      <c r="T406" s="46"/>
      <c r="U406" s="46"/>
      <c r="V406" s="46"/>
      <c r="W406" s="46"/>
      <c r="X406" s="46"/>
      <c r="Y406" s="46"/>
      <c r="Z406" s="46"/>
      <c r="AA406" s="46"/>
      <c r="AB406" s="46"/>
      <c r="AC406" s="46"/>
      <c r="AD406" s="46"/>
      <c r="AE406" s="46"/>
      <c r="AF406" s="46"/>
      <c r="AG406" s="46"/>
      <c r="AH406" s="46"/>
      <c r="AI406" s="46"/>
      <c r="AJ406" s="46"/>
      <c r="AK406" s="46"/>
      <c r="AL406" s="46"/>
    </row>
    <row r="407">
      <c r="A407" s="50"/>
      <c r="B407" s="46"/>
      <c r="C407" s="46"/>
      <c r="D407" s="46"/>
      <c r="E407" s="70"/>
      <c r="F407" s="50"/>
      <c r="G407" s="50"/>
      <c r="H407" s="50"/>
      <c r="I407" s="50"/>
      <c r="J407" s="102"/>
      <c r="K407" s="46"/>
      <c r="L407" s="46"/>
      <c r="M407" s="46"/>
      <c r="N407" s="46"/>
      <c r="O407" s="46"/>
      <c r="P407" s="46"/>
      <c r="Q407" s="46"/>
      <c r="R407" s="46"/>
      <c r="S407" s="46"/>
      <c r="T407" s="46"/>
      <c r="U407" s="46"/>
      <c r="V407" s="46"/>
      <c r="W407" s="46"/>
      <c r="X407" s="46"/>
      <c r="Y407" s="46"/>
      <c r="Z407" s="46"/>
      <c r="AA407" s="46"/>
      <c r="AB407" s="46"/>
      <c r="AC407" s="46"/>
      <c r="AD407" s="46"/>
      <c r="AE407" s="46"/>
      <c r="AF407" s="46"/>
      <c r="AG407" s="46"/>
      <c r="AH407" s="46"/>
      <c r="AI407" s="46"/>
      <c r="AJ407" s="46"/>
      <c r="AK407" s="46"/>
      <c r="AL407" s="46"/>
    </row>
    <row r="408">
      <c r="A408" s="50"/>
      <c r="B408" s="46"/>
      <c r="C408" s="46"/>
      <c r="D408" s="46"/>
      <c r="E408" s="70"/>
      <c r="F408" s="50"/>
      <c r="G408" s="50"/>
      <c r="H408" s="50"/>
      <c r="I408" s="50"/>
      <c r="J408" s="102"/>
      <c r="K408" s="46"/>
      <c r="L408" s="46"/>
      <c r="M408" s="46"/>
      <c r="N408" s="46"/>
      <c r="O408" s="46"/>
      <c r="P408" s="46"/>
      <c r="Q408" s="46"/>
      <c r="R408" s="46"/>
      <c r="S408" s="46"/>
      <c r="T408" s="46"/>
      <c r="U408" s="46"/>
      <c r="V408" s="46"/>
      <c r="W408" s="46"/>
      <c r="X408" s="46"/>
      <c r="Y408" s="46"/>
      <c r="Z408" s="46"/>
      <c r="AA408" s="46"/>
      <c r="AB408" s="46"/>
      <c r="AC408" s="46"/>
      <c r="AD408" s="46"/>
      <c r="AE408" s="46"/>
      <c r="AF408" s="46"/>
      <c r="AG408" s="46"/>
      <c r="AH408" s="46"/>
      <c r="AI408" s="46"/>
      <c r="AJ408" s="46"/>
      <c r="AK408" s="46"/>
      <c r="AL408" s="46"/>
    </row>
    <row r="409">
      <c r="A409" s="50"/>
      <c r="B409" s="46"/>
      <c r="C409" s="46"/>
      <c r="D409" s="46"/>
      <c r="E409" s="70"/>
      <c r="F409" s="50"/>
      <c r="G409" s="50"/>
      <c r="H409" s="50"/>
      <c r="I409" s="50"/>
      <c r="J409" s="102"/>
      <c r="K409" s="46"/>
      <c r="L409" s="46"/>
      <c r="M409" s="46"/>
      <c r="N409" s="46"/>
      <c r="O409" s="46"/>
      <c r="P409" s="46"/>
      <c r="Q409" s="46"/>
      <c r="R409" s="46"/>
      <c r="S409" s="46"/>
      <c r="T409" s="46"/>
      <c r="U409" s="46"/>
      <c r="V409" s="46"/>
      <c r="W409" s="46"/>
      <c r="X409" s="46"/>
      <c r="Y409" s="46"/>
      <c r="Z409" s="46"/>
      <c r="AA409" s="46"/>
      <c r="AB409" s="46"/>
      <c r="AC409" s="46"/>
      <c r="AD409" s="46"/>
      <c r="AE409" s="46"/>
      <c r="AF409" s="46"/>
      <c r="AG409" s="46"/>
      <c r="AH409" s="46"/>
      <c r="AI409" s="46"/>
      <c r="AJ409" s="46"/>
      <c r="AK409" s="46"/>
      <c r="AL409" s="46"/>
    </row>
    <row r="410">
      <c r="A410" s="50"/>
      <c r="B410" s="46"/>
      <c r="C410" s="46"/>
      <c r="D410" s="46"/>
      <c r="E410" s="70"/>
      <c r="F410" s="50"/>
      <c r="G410" s="50"/>
      <c r="H410" s="50"/>
      <c r="I410" s="50"/>
      <c r="J410" s="102"/>
      <c r="K410" s="46"/>
      <c r="L410" s="46"/>
      <c r="M410" s="46"/>
      <c r="N410" s="46"/>
      <c r="O410" s="46"/>
      <c r="P410" s="46"/>
      <c r="Q410" s="46"/>
      <c r="R410" s="46"/>
      <c r="S410" s="46"/>
      <c r="T410" s="46"/>
      <c r="U410" s="46"/>
      <c r="V410" s="46"/>
      <c r="W410" s="46"/>
      <c r="X410" s="46"/>
      <c r="Y410" s="46"/>
      <c r="Z410" s="46"/>
      <c r="AA410" s="46"/>
      <c r="AB410" s="46"/>
      <c r="AC410" s="46"/>
      <c r="AD410" s="46"/>
      <c r="AE410" s="46"/>
      <c r="AF410" s="46"/>
      <c r="AG410" s="46"/>
      <c r="AH410" s="46"/>
      <c r="AI410" s="46"/>
      <c r="AJ410" s="46"/>
      <c r="AK410" s="46"/>
      <c r="AL410" s="46"/>
    </row>
    <row r="411">
      <c r="A411" s="50"/>
      <c r="B411" s="46"/>
      <c r="C411" s="46"/>
      <c r="D411" s="46"/>
      <c r="E411" s="70"/>
      <c r="F411" s="50"/>
      <c r="G411" s="50"/>
      <c r="H411" s="50"/>
      <c r="I411" s="50"/>
      <c r="J411" s="102"/>
      <c r="K411" s="46"/>
      <c r="L411" s="46"/>
      <c r="M411" s="46"/>
      <c r="N411" s="46"/>
      <c r="O411" s="46"/>
      <c r="P411" s="46"/>
      <c r="Q411" s="46"/>
      <c r="R411" s="46"/>
      <c r="S411" s="46"/>
      <c r="T411" s="46"/>
      <c r="U411" s="46"/>
      <c r="V411" s="46"/>
      <c r="W411" s="46"/>
      <c r="X411" s="46"/>
      <c r="Y411" s="46"/>
      <c r="Z411" s="46"/>
      <c r="AA411" s="46"/>
      <c r="AB411" s="46"/>
      <c r="AC411" s="46"/>
      <c r="AD411" s="46"/>
      <c r="AE411" s="46"/>
      <c r="AF411" s="46"/>
      <c r="AG411" s="46"/>
      <c r="AH411" s="46"/>
      <c r="AI411" s="46"/>
      <c r="AJ411" s="46"/>
      <c r="AK411" s="46"/>
      <c r="AL411" s="46"/>
    </row>
    <row r="412">
      <c r="A412" s="50"/>
      <c r="B412" s="46"/>
      <c r="C412" s="46"/>
      <c r="D412" s="46"/>
      <c r="E412" s="70"/>
      <c r="F412" s="50"/>
      <c r="G412" s="50"/>
      <c r="H412" s="50"/>
      <c r="I412" s="50"/>
      <c r="J412" s="102"/>
      <c r="K412" s="46"/>
      <c r="L412" s="46"/>
      <c r="M412" s="46"/>
      <c r="N412" s="46"/>
      <c r="O412" s="46"/>
      <c r="P412" s="46"/>
      <c r="Q412" s="46"/>
      <c r="R412" s="46"/>
      <c r="S412" s="46"/>
      <c r="T412" s="46"/>
      <c r="U412" s="46"/>
      <c r="V412" s="46"/>
      <c r="W412" s="46"/>
      <c r="X412" s="46"/>
      <c r="Y412" s="46"/>
      <c r="Z412" s="46"/>
      <c r="AA412" s="46"/>
      <c r="AB412" s="46"/>
      <c r="AC412" s="46"/>
      <c r="AD412" s="46"/>
      <c r="AE412" s="46"/>
      <c r="AF412" s="46"/>
      <c r="AG412" s="46"/>
      <c r="AH412" s="46"/>
      <c r="AI412" s="46"/>
      <c r="AJ412" s="46"/>
      <c r="AK412" s="46"/>
      <c r="AL412" s="46"/>
    </row>
    <row r="413">
      <c r="A413" s="50"/>
      <c r="B413" s="46"/>
      <c r="C413" s="46"/>
      <c r="D413" s="46"/>
      <c r="E413" s="70"/>
      <c r="F413" s="50"/>
      <c r="G413" s="50"/>
      <c r="H413" s="50"/>
      <c r="I413" s="50"/>
      <c r="J413" s="102"/>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c r="AL413" s="46"/>
    </row>
    <row r="414">
      <c r="A414" s="50"/>
      <c r="B414" s="46"/>
      <c r="C414" s="46"/>
      <c r="D414" s="46"/>
      <c r="E414" s="70"/>
      <c r="F414" s="50"/>
      <c r="G414" s="50"/>
      <c r="H414" s="50"/>
      <c r="I414" s="50"/>
      <c r="J414" s="102"/>
      <c r="K414" s="46"/>
      <c r="L414" s="46"/>
      <c r="M414" s="46"/>
      <c r="N414" s="46"/>
      <c r="O414" s="46"/>
      <c r="P414" s="46"/>
      <c r="Q414" s="46"/>
      <c r="R414" s="46"/>
      <c r="S414" s="46"/>
      <c r="T414" s="46"/>
      <c r="U414" s="46"/>
      <c r="V414" s="46"/>
      <c r="W414" s="46"/>
      <c r="X414" s="46"/>
      <c r="Y414" s="46"/>
      <c r="Z414" s="46"/>
      <c r="AA414" s="46"/>
      <c r="AB414" s="46"/>
      <c r="AC414" s="46"/>
      <c r="AD414" s="46"/>
      <c r="AE414" s="46"/>
      <c r="AF414" s="46"/>
      <c r="AG414" s="46"/>
      <c r="AH414" s="46"/>
      <c r="AI414" s="46"/>
      <c r="AJ414" s="46"/>
      <c r="AK414" s="46"/>
      <c r="AL414" s="46"/>
    </row>
    <row r="415">
      <c r="A415" s="50"/>
      <c r="B415" s="46"/>
      <c r="C415" s="46"/>
      <c r="D415" s="46"/>
      <c r="E415" s="70"/>
      <c r="F415" s="50"/>
      <c r="G415" s="50"/>
      <c r="H415" s="50"/>
      <c r="I415" s="50"/>
      <c r="J415" s="102"/>
      <c r="K415" s="46"/>
      <c r="L415" s="46"/>
      <c r="M415" s="46"/>
      <c r="N415" s="46"/>
      <c r="O415" s="46"/>
      <c r="P415" s="46"/>
      <c r="Q415" s="46"/>
      <c r="R415" s="46"/>
      <c r="S415" s="46"/>
      <c r="T415" s="46"/>
      <c r="U415" s="46"/>
      <c r="V415" s="46"/>
      <c r="W415" s="46"/>
      <c r="X415" s="46"/>
      <c r="Y415" s="46"/>
      <c r="Z415" s="46"/>
      <c r="AA415" s="46"/>
      <c r="AB415" s="46"/>
      <c r="AC415" s="46"/>
      <c r="AD415" s="46"/>
      <c r="AE415" s="46"/>
      <c r="AF415" s="46"/>
      <c r="AG415" s="46"/>
      <c r="AH415" s="46"/>
      <c r="AI415" s="46"/>
      <c r="AJ415" s="46"/>
      <c r="AK415" s="46"/>
      <c r="AL415" s="46"/>
    </row>
    <row r="416">
      <c r="A416" s="50"/>
      <c r="B416" s="46"/>
      <c r="C416" s="46"/>
      <c r="D416" s="46"/>
      <c r="E416" s="70"/>
      <c r="F416" s="50"/>
      <c r="G416" s="50"/>
      <c r="H416" s="50"/>
      <c r="I416" s="50"/>
      <c r="J416" s="102"/>
      <c r="K416" s="46"/>
      <c r="L416" s="46"/>
      <c r="M416" s="46"/>
      <c r="N416" s="46"/>
      <c r="O416" s="46"/>
      <c r="P416" s="46"/>
      <c r="Q416" s="46"/>
      <c r="R416" s="46"/>
      <c r="S416" s="46"/>
      <c r="T416" s="46"/>
      <c r="U416" s="46"/>
      <c r="V416" s="46"/>
      <c r="W416" s="46"/>
      <c r="X416" s="46"/>
      <c r="Y416" s="46"/>
      <c r="Z416" s="46"/>
      <c r="AA416" s="46"/>
      <c r="AB416" s="46"/>
      <c r="AC416" s="46"/>
      <c r="AD416" s="46"/>
      <c r="AE416" s="46"/>
      <c r="AF416" s="46"/>
      <c r="AG416" s="46"/>
      <c r="AH416" s="46"/>
      <c r="AI416" s="46"/>
      <c r="AJ416" s="46"/>
      <c r="AK416" s="46"/>
      <c r="AL416" s="46"/>
    </row>
    <row r="417">
      <c r="A417" s="50"/>
      <c r="B417" s="46"/>
      <c r="C417" s="46"/>
      <c r="D417" s="46"/>
      <c r="E417" s="70"/>
      <c r="F417" s="50"/>
      <c r="G417" s="50"/>
      <c r="H417" s="50"/>
      <c r="I417" s="50"/>
      <c r="J417" s="102"/>
      <c r="K417" s="46"/>
      <c r="L417" s="46"/>
      <c r="M417" s="46"/>
      <c r="N417" s="46"/>
      <c r="O417" s="46"/>
      <c r="P417" s="46"/>
      <c r="Q417" s="46"/>
      <c r="R417" s="46"/>
      <c r="S417" s="46"/>
      <c r="T417" s="46"/>
      <c r="U417" s="46"/>
      <c r="V417" s="46"/>
      <c r="W417" s="46"/>
      <c r="X417" s="46"/>
      <c r="Y417" s="46"/>
      <c r="Z417" s="46"/>
      <c r="AA417" s="46"/>
      <c r="AB417" s="46"/>
      <c r="AC417" s="46"/>
      <c r="AD417" s="46"/>
      <c r="AE417" s="46"/>
      <c r="AF417" s="46"/>
      <c r="AG417" s="46"/>
      <c r="AH417" s="46"/>
      <c r="AI417" s="46"/>
      <c r="AJ417" s="46"/>
      <c r="AK417" s="46"/>
      <c r="AL417" s="46"/>
    </row>
    <row r="418">
      <c r="A418" s="50"/>
      <c r="B418" s="46"/>
      <c r="C418" s="46"/>
      <c r="D418" s="46"/>
      <c r="E418" s="70"/>
      <c r="F418" s="50"/>
      <c r="G418" s="50"/>
      <c r="H418" s="50"/>
      <c r="I418" s="50"/>
      <c r="J418" s="102"/>
      <c r="K418" s="46"/>
      <c r="L418" s="46"/>
      <c r="M418" s="46"/>
      <c r="N418" s="46"/>
      <c r="O418" s="46"/>
      <c r="P418" s="46"/>
      <c r="Q418" s="46"/>
      <c r="R418" s="46"/>
      <c r="S418" s="46"/>
      <c r="T418" s="46"/>
      <c r="U418" s="46"/>
      <c r="V418" s="46"/>
      <c r="W418" s="46"/>
      <c r="X418" s="46"/>
      <c r="Y418" s="46"/>
      <c r="Z418" s="46"/>
      <c r="AA418" s="46"/>
      <c r="AB418" s="46"/>
      <c r="AC418" s="46"/>
      <c r="AD418" s="46"/>
      <c r="AE418" s="46"/>
      <c r="AF418" s="46"/>
      <c r="AG418" s="46"/>
      <c r="AH418" s="46"/>
      <c r="AI418" s="46"/>
      <c r="AJ418" s="46"/>
      <c r="AK418" s="46"/>
      <c r="AL418" s="46"/>
    </row>
    <row r="419">
      <c r="A419" s="50"/>
      <c r="B419" s="46"/>
      <c r="C419" s="46"/>
      <c r="D419" s="46"/>
      <c r="E419" s="70"/>
      <c r="F419" s="50"/>
      <c r="G419" s="50"/>
      <c r="H419" s="50"/>
      <c r="I419" s="50"/>
      <c r="J419" s="102"/>
      <c r="K419" s="46"/>
      <c r="L419" s="46"/>
      <c r="M419" s="46"/>
      <c r="N419" s="46"/>
      <c r="O419" s="46"/>
      <c r="P419" s="46"/>
      <c r="Q419" s="46"/>
      <c r="R419" s="46"/>
      <c r="S419" s="46"/>
      <c r="T419" s="46"/>
      <c r="U419" s="46"/>
      <c r="V419" s="46"/>
      <c r="W419" s="46"/>
      <c r="X419" s="46"/>
      <c r="Y419" s="46"/>
      <c r="Z419" s="46"/>
      <c r="AA419" s="46"/>
      <c r="AB419" s="46"/>
      <c r="AC419" s="46"/>
      <c r="AD419" s="46"/>
      <c r="AE419" s="46"/>
      <c r="AF419" s="46"/>
      <c r="AG419" s="46"/>
      <c r="AH419" s="46"/>
      <c r="AI419" s="46"/>
      <c r="AJ419" s="46"/>
      <c r="AK419" s="46"/>
      <c r="AL419" s="46"/>
    </row>
    <row r="420">
      <c r="A420" s="50"/>
      <c r="B420" s="46"/>
      <c r="C420" s="46"/>
      <c r="D420" s="46"/>
      <c r="E420" s="70"/>
      <c r="F420" s="50"/>
      <c r="G420" s="50"/>
      <c r="H420" s="50"/>
      <c r="I420" s="50"/>
      <c r="J420" s="102"/>
      <c r="K420" s="46"/>
      <c r="L420" s="46"/>
      <c r="M420" s="46"/>
      <c r="N420" s="46"/>
      <c r="O420" s="46"/>
      <c r="P420" s="46"/>
      <c r="Q420" s="46"/>
      <c r="R420" s="46"/>
      <c r="S420" s="46"/>
      <c r="T420" s="46"/>
      <c r="U420" s="46"/>
      <c r="V420" s="46"/>
      <c r="W420" s="46"/>
      <c r="X420" s="46"/>
      <c r="Y420" s="46"/>
      <c r="Z420" s="46"/>
      <c r="AA420" s="46"/>
      <c r="AB420" s="46"/>
      <c r="AC420" s="46"/>
      <c r="AD420" s="46"/>
      <c r="AE420" s="46"/>
      <c r="AF420" s="46"/>
      <c r="AG420" s="46"/>
      <c r="AH420" s="46"/>
      <c r="AI420" s="46"/>
      <c r="AJ420" s="46"/>
      <c r="AK420" s="46"/>
      <c r="AL420" s="46"/>
    </row>
    <row r="421">
      <c r="A421" s="50"/>
      <c r="B421" s="46"/>
      <c r="C421" s="46"/>
      <c r="D421" s="46"/>
      <c r="E421" s="70"/>
      <c r="F421" s="50"/>
      <c r="G421" s="50"/>
      <c r="H421" s="50"/>
      <c r="I421" s="50"/>
      <c r="J421" s="102"/>
      <c r="K421" s="46"/>
      <c r="L421" s="46"/>
      <c r="M421" s="46"/>
      <c r="N421" s="46"/>
      <c r="O421" s="46"/>
      <c r="P421" s="46"/>
      <c r="Q421" s="46"/>
      <c r="R421" s="46"/>
      <c r="S421" s="46"/>
      <c r="T421" s="46"/>
      <c r="U421" s="46"/>
      <c r="V421" s="46"/>
      <c r="W421" s="46"/>
      <c r="X421" s="46"/>
      <c r="Y421" s="46"/>
      <c r="Z421" s="46"/>
      <c r="AA421" s="46"/>
      <c r="AB421" s="46"/>
      <c r="AC421" s="46"/>
      <c r="AD421" s="46"/>
      <c r="AE421" s="46"/>
      <c r="AF421" s="46"/>
      <c r="AG421" s="46"/>
      <c r="AH421" s="46"/>
      <c r="AI421" s="46"/>
      <c r="AJ421" s="46"/>
      <c r="AK421" s="46"/>
      <c r="AL421" s="46"/>
    </row>
    <row r="422">
      <c r="A422" s="50"/>
      <c r="B422" s="46"/>
      <c r="C422" s="46"/>
      <c r="D422" s="46"/>
      <c r="E422" s="70"/>
      <c r="F422" s="50"/>
      <c r="G422" s="50"/>
      <c r="H422" s="50"/>
      <c r="I422" s="50"/>
      <c r="J422" s="102"/>
      <c r="K422" s="46"/>
      <c r="L422" s="46"/>
      <c r="M422" s="46"/>
      <c r="N422" s="46"/>
      <c r="O422" s="46"/>
      <c r="P422" s="46"/>
      <c r="Q422" s="46"/>
      <c r="R422" s="46"/>
      <c r="S422" s="46"/>
      <c r="T422" s="46"/>
      <c r="U422" s="46"/>
      <c r="V422" s="46"/>
      <c r="W422" s="46"/>
      <c r="X422" s="46"/>
      <c r="Y422" s="46"/>
      <c r="Z422" s="46"/>
      <c r="AA422" s="46"/>
      <c r="AB422" s="46"/>
      <c r="AC422" s="46"/>
      <c r="AD422" s="46"/>
      <c r="AE422" s="46"/>
      <c r="AF422" s="46"/>
      <c r="AG422" s="46"/>
      <c r="AH422" s="46"/>
      <c r="AI422" s="46"/>
      <c r="AJ422" s="46"/>
      <c r="AK422" s="46"/>
      <c r="AL422" s="46"/>
    </row>
    <row r="423">
      <c r="A423" s="50"/>
      <c r="B423" s="46"/>
      <c r="C423" s="46"/>
      <c r="D423" s="46"/>
      <c r="E423" s="70"/>
      <c r="F423" s="50"/>
      <c r="G423" s="50"/>
      <c r="H423" s="50"/>
      <c r="I423" s="50"/>
      <c r="J423" s="102"/>
      <c r="K423" s="46"/>
      <c r="L423" s="46"/>
      <c r="M423" s="46"/>
      <c r="N423" s="46"/>
      <c r="O423" s="46"/>
      <c r="P423" s="46"/>
      <c r="Q423" s="46"/>
      <c r="R423" s="46"/>
      <c r="S423" s="46"/>
      <c r="T423" s="46"/>
      <c r="U423" s="46"/>
      <c r="V423" s="46"/>
      <c r="W423" s="46"/>
      <c r="X423" s="46"/>
      <c r="Y423" s="46"/>
      <c r="Z423" s="46"/>
      <c r="AA423" s="46"/>
      <c r="AB423" s="46"/>
      <c r="AC423" s="46"/>
      <c r="AD423" s="46"/>
      <c r="AE423" s="46"/>
      <c r="AF423" s="46"/>
      <c r="AG423" s="46"/>
      <c r="AH423" s="46"/>
      <c r="AI423" s="46"/>
      <c r="AJ423" s="46"/>
      <c r="AK423" s="46"/>
      <c r="AL423" s="46"/>
    </row>
    <row r="424">
      <c r="A424" s="50"/>
      <c r="B424" s="46"/>
      <c r="C424" s="46"/>
      <c r="D424" s="46"/>
      <c r="E424" s="70"/>
      <c r="F424" s="50"/>
      <c r="G424" s="50"/>
      <c r="H424" s="50"/>
      <c r="I424" s="50"/>
      <c r="J424" s="102"/>
      <c r="K424" s="46"/>
      <c r="L424" s="46"/>
      <c r="M424" s="46"/>
      <c r="N424" s="46"/>
      <c r="O424" s="46"/>
      <c r="P424" s="46"/>
      <c r="Q424" s="46"/>
      <c r="R424" s="46"/>
      <c r="S424" s="46"/>
      <c r="T424" s="46"/>
      <c r="U424" s="46"/>
      <c r="V424" s="46"/>
      <c r="W424" s="46"/>
      <c r="X424" s="46"/>
      <c r="Y424" s="46"/>
      <c r="Z424" s="46"/>
      <c r="AA424" s="46"/>
      <c r="AB424" s="46"/>
      <c r="AC424" s="46"/>
      <c r="AD424" s="46"/>
      <c r="AE424" s="46"/>
      <c r="AF424" s="46"/>
      <c r="AG424" s="46"/>
      <c r="AH424" s="46"/>
      <c r="AI424" s="46"/>
      <c r="AJ424" s="46"/>
      <c r="AK424" s="46"/>
      <c r="AL424" s="46"/>
    </row>
    <row r="425">
      <c r="A425" s="50"/>
      <c r="B425" s="46"/>
      <c r="C425" s="46"/>
      <c r="D425" s="46"/>
      <c r="E425" s="70"/>
      <c r="F425" s="50"/>
      <c r="G425" s="50"/>
      <c r="H425" s="50"/>
      <c r="I425" s="50"/>
      <c r="J425" s="102"/>
      <c r="K425" s="46"/>
      <c r="L425" s="46"/>
      <c r="M425" s="46"/>
      <c r="N425" s="46"/>
      <c r="O425" s="46"/>
      <c r="P425" s="46"/>
      <c r="Q425" s="46"/>
      <c r="R425" s="46"/>
      <c r="S425" s="46"/>
      <c r="T425" s="46"/>
      <c r="U425" s="46"/>
      <c r="V425" s="46"/>
      <c r="W425" s="46"/>
      <c r="X425" s="46"/>
      <c r="Y425" s="46"/>
      <c r="Z425" s="46"/>
      <c r="AA425" s="46"/>
      <c r="AB425" s="46"/>
      <c r="AC425" s="46"/>
      <c r="AD425" s="46"/>
      <c r="AE425" s="46"/>
      <c r="AF425" s="46"/>
      <c r="AG425" s="46"/>
      <c r="AH425" s="46"/>
      <c r="AI425" s="46"/>
      <c r="AJ425" s="46"/>
      <c r="AK425" s="46"/>
      <c r="AL425" s="46"/>
    </row>
    <row r="426">
      <c r="A426" s="50"/>
      <c r="B426" s="46"/>
      <c r="C426" s="46"/>
      <c r="D426" s="46"/>
      <c r="E426" s="70"/>
      <c r="F426" s="50"/>
      <c r="G426" s="50"/>
      <c r="H426" s="50"/>
      <c r="I426" s="50"/>
      <c r="J426" s="102"/>
      <c r="K426" s="46"/>
      <c r="L426" s="46"/>
      <c r="M426" s="46"/>
      <c r="N426" s="46"/>
      <c r="O426" s="46"/>
      <c r="P426" s="46"/>
      <c r="Q426" s="46"/>
      <c r="R426" s="46"/>
      <c r="S426" s="46"/>
      <c r="T426" s="46"/>
      <c r="U426" s="46"/>
      <c r="V426" s="46"/>
      <c r="W426" s="46"/>
      <c r="X426" s="46"/>
      <c r="Y426" s="46"/>
      <c r="Z426" s="46"/>
      <c r="AA426" s="46"/>
      <c r="AB426" s="46"/>
      <c r="AC426" s="46"/>
      <c r="AD426" s="46"/>
      <c r="AE426" s="46"/>
      <c r="AF426" s="46"/>
      <c r="AG426" s="46"/>
      <c r="AH426" s="46"/>
      <c r="AI426" s="46"/>
      <c r="AJ426" s="46"/>
      <c r="AK426" s="46"/>
      <c r="AL426" s="46"/>
    </row>
    <row r="427">
      <c r="A427" s="50"/>
      <c r="B427" s="46"/>
      <c r="C427" s="46"/>
      <c r="D427" s="46"/>
      <c r="E427" s="70"/>
      <c r="F427" s="50"/>
      <c r="G427" s="50"/>
      <c r="H427" s="50"/>
      <c r="I427" s="50"/>
      <c r="J427" s="102"/>
      <c r="K427" s="46"/>
      <c r="L427" s="46"/>
      <c r="M427" s="46"/>
      <c r="N427" s="46"/>
      <c r="O427" s="46"/>
      <c r="P427" s="46"/>
      <c r="Q427" s="46"/>
      <c r="R427" s="46"/>
      <c r="S427" s="46"/>
      <c r="T427" s="46"/>
      <c r="U427" s="46"/>
      <c r="V427" s="46"/>
      <c r="W427" s="46"/>
      <c r="X427" s="46"/>
      <c r="Y427" s="46"/>
      <c r="Z427" s="46"/>
      <c r="AA427" s="46"/>
      <c r="AB427" s="46"/>
      <c r="AC427" s="46"/>
      <c r="AD427" s="46"/>
      <c r="AE427" s="46"/>
      <c r="AF427" s="46"/>
      <c r="AG427" s="46"/>
      <c r="AH427" s="46"/>
      <c r="AI427" s="46"/>
      <c r="AJ427" s="46"/>
      <c r="AK427" s="46"/>
      <c r="AL427" s="46"/>
    </row>
    <row r="428">
      <c r="A428" s="50"/>
      <c r="B428" s="46"/>
      <c r="C428" s="46"/>
      <c r="D428" s="46"/>
      <c r="E428" s="70"/>
      <c r="F428" s="50"/>
      <c r="G428" s="50"/>
      <c r="H428" s="50"/>
      <c r="I428" s="50"/>
      <c r="J428" s="102"/>
      <c r="K428" s="46"/>
      <c r="L428" s="46"/>
      <c r="M428" s="46"/>
      <c r="N428" s="46"/>
      <c r="O428" s="46"/>
      <c r="P428" s="46"/>
      <c r="Q428" s="46"/>
      <c r="R428" s="46"/>
      <c r="S428" s="46"/>
      <c r="T428" s="46"/>
      <c r="U428" s="46"/>
      <c r="V428" s="46"/>
      <c r="W428" s="46"/>
      <c r="X428" s="46"/>
      <c r="Y428" s="46"/>
      <c r="Z428" s="46"/>
      <c r="AA428" s="46"/>
      <c r="AB428" s="46"/>
      <c r="AC428" s="46"/>
      <c r="AD428" s="46"/>
      <c r="AE428" s="46"/>
      <c r="AF428" s="46"/>
      <c r="AG428" s="46"/>
      <c r="AH428" s="46"/>
      <c r="AI428" s="46"/>
      <c r="AJ428" s="46"/>
      <c r="AK428" s="46"/>
      <c r="AL428" s="46"/>
    </row>
    <row r="429">
      <c r="A429" s="50"/>
      <c r="B429" s="46"/>
      <c r="C429" s="46"/>
      <c r="D429" s="46"/>
      <c r="E429" s="70"/>
      <c r="F429" s="50"/>
      <c r="G429" s="50"/>
      <c r="H429" s="50"/>
      <c r="I429" s="50"/>
      <c r="J429" s="102"/>
      <c r="K429" s="46"/>
      <c r="L429" s="46"/>
      <c r="M429" s="46"/>
      <c r="N429" s="46"/>
      <c r="O429" s="46"/>
      <c r="P429" s="46"/>
      <c r="Q429" s="46"/>
      <c r="R429" s="46"/>
      <c r="S429" s="46"/>
      <c r="T429" s="46"/>
      <c r="U429" s="46"/>
      <c r="V429" s="46"/>
      <c r="W429" s="46"/>
      <c r="X429" s="46"/>
      <c r="Y429" s="46"/>
      <c r="Z429" s="46"/>
      <c r="AA429" s="46"/>
      <c r="AB429" s="46"/>
      <c r="AC429" s="46"/>
      <c r="AD429" s="46"/>
      <c r="AE429" s="46"/>
      <c r="AF429" s="46"/>
      <c r="AG429" s="46"/>
      <c r="AH429" s="46"/>
      <c r="AI429" s="46"/>
      <c r="AJ429" s="46"/>
      <c r="AK429" s="46"/>
      <c r="AL429" s="46"/>
    </row>
    <row r="430">
      <c r="A430" s="50"/>
      <c r="B430" s="46"/>
      <c r="C430" s="46"/>
      <c r="D430" s="46"/>
      <c r="E430" s="70"/>
      <c r="F430" s="50"/>
      <c r="G430" s="50"/>
      <c r="H430" s="50"/>
      <c r="I430" s="50"/>
      <c r="J430" s="102"/>
      <c r="K430" s="46"/>
      <c r="L430" s="46"/>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c r="AJ430" s="46"/>
      <c r="AK430" s="46"/>
      <c r="AL430" s="46"/>
    </row>
    <row r="431">
      <c r="A431" s="50"/>
      <c r="B431" s="46"/>
      <c r="C431" s="46"/>
      <c r="D431" s="46"/>
      <c r="E431" s="70"/>
      <c r="F431" s="50"/>
      <c r="G431" s="50"/>
      <c r="H431" s="50"/>
      <c r="I431" s="50"/>
      <c r="J431" s="102"/>
      <c r="K431" s="46"/>
      <c r="L431" s="46"/>
      <c r="M431" s="46"/>
      <c r="N431" s="46"/>
      <c r="O431" s="46"/>
      <c r="P431" s="46"/>
      <c r="Q431" s="46"/>
      <c r="R431" s="46"/>
      <c r="S431" s="46"/>
      <c r="T431" s="46"/>
      <c r="U431" s="46"/>
      <c r="V431" s="46"/>
      <c r="W431" s="46"/>
      <c r="X431" s="46"/>
      <c r="Y431" s="46"/>
      <c r="Z431" s="46"/>
      <c r="AA431" s="46"/>
      <c r="AB431" s="46"/>
      <c r="AC431" s="46"/>
      <c r="AD431" s="46"/>
      <c r="AE431" s="46"/>
      <c r="AF431" s="46"/>
      <c r="AG431" s="46"/>
      <c r="AH431" s="46"/>
      <c r="AI431" s="46"/>
      <c r="AJ431" s="46"/>
      <c r="AK431" s="46"/>
      <c r="AL431" s="46"/>
    </row>
    <row r="432">
      <c r="A432" s="50"/>
      <c r="B432" s="46"/>
      <c r="C432" s="46"/>
      <c r="D432" s="46"/>
      <c r="E432" s="70"/>
      <c r="F432" s="50"/>
      <c r="G432" s="50"/>
      <c r="H432" s="50"/>
      <c r="I432" s="50"/>
      <c r="J432" s="102"/>
      <c r="K432" s="46"/>
      <c r="L432" s="46"/>
      <c r="M432" s="46"/>
      <c r="N432" s="46"/>
      <c r="O432" s="46"/>
      <c r="P432" s="46"/>
      <c r="Q432" s="46"/>
      <c r="R432" s="46"/>
      <c r="S432" s="46"/>
      <c r="T432" s="46"/>
      <c r="U432" s="46"/>
      <c r="V432" s="46"/>
      <c r="W432" s="46"/>
      <c r="X432" s="46"/>
      <c r="Y432" s="46"/>
      <c r="Z432" s="46"/>
      <c r="AA432" s="46"/>
      <c r="AB432" s="46"/>
      <c r="AC432" s="46"/>
      <c r="AD432" s="46"/>
      <c r="AE432" s="46"/>
      <c r="AF432" s="46"/>
      <c r="AG432" s="46"/>
      <c r="AH432" s="46"/>
      <c r="AI432" s="46"/>
      <c r="AJ432" s="46"/>
      <c r="AK432" s="46"/>
      <c r="AL432" s="46"/>
    </row>
    <row r="433">
      <c r="A433" s="50"/>
      <c r="B433" s="46"/>
      <c r="C433" s="46"/>
      <c r="D433" s="46"/>
      <c r="E433" s="70"/>
      <c r="F433" s="50"/>
      <c r="G433" s="50"/>
      <c r="H433" s="50"/>
      <c r="I433" s="50"/>
      <c r="J433" s="102"/>
      <c r="K433" s="46"/>
      <c r="L433" s="46"/>
      <c r="M433" s="46"/>
      <c r="N433" s="46"/>
      <c r="O433" s="46"/>
      <c r="P433" s="46"/>
      <c r="Q433" s="46"/>
      <c r="R433" s="46"/>
      <c r="S433" s="46"/>
      <c r="T433" s="46"/>
      <c r="U433" s="46"/>
      <c r="V433" s="46"/>
      <c r="W433" s="46"/>
      <c r="X433" s="46"/>
      <c r="Y433" s="46"/>
      <c r="Z433" s="46"/>
      <c r="AA433" s="46"/>
      <c r="AB433" s="46"/>
      <c r="AC433" s="46"/>
      <c r="AD433" s="46"/>
      <c r="AE433" s="46"/>
      <c r="AF433" s="46"/>
      <c r="AG433" s="46"/>
      <c r="AH433" s="46"/>
      <c r="AI433" s="46"/>
      <c r="AJ433" s="46"/>
      <c r="AK433" s="46"/>
      <c r="AL433" s="46"/>
    </row>
    <row r="434">
      <c r="A434" s="50"/>
      <c r="B434" s="46"/>
      <c r="C434" s="46"/>
      <c r="D434" s="46"/>
      <c r="E434" s="70"/>
      <c r="F434" s="50"/>
      <c r="G434" s="50"/>
      <c r="H434" s="50"/>
      <c r="I434" s="50"/>
      <c r="J434" s="102"/>
      <c r="K434" s="46"/>
      <c r="L434" s="46"/>
      <c r="M434" s="46"/>
      <c r="N434" s="46"/>
      <c r="O434" s="46"/>
      <c r="P434" s="46"/>
      <c r="Q434" s="46"/>
      <c r="R434" s="46"/>
      <c r="S434" s="46"/>
      <c r="T434" s="46"/>
      <c r="U434" s="46"/>
      <c r="V434" s="46"/>
      <c r="W434" s="46"/>
      <c r="X434" s="46"/>
      <c r="Y434" s="46"/>
      <c r="Z434" s="46"/>
      <c r="AA434" s="46"/>
      <c r="AB434" s="46"/>
      <c r="AC434" s="46"/>
      <c r="AD434" s="46"/>
      <c r="AE434" s="46"/>
      <c r="AF434" s="46"/>
      <c r="AG434" s="46"/>
      <c r="AH434" s="46"/>
      <c r="AI434" s="46"/>
      <c r="AJ434" s="46"/>
      <c r="AK434" s="46"/>
      <c r="AL434" s="46"/>
    </row>
    <row r="435">
      <c r="A435" s="50"/>
      <c r="B435" s="46"/>
      <c r="C435" s="46"/>
      <c r="D435" s="46"/>
      <c r="E435" s="70"/>
      <c r="F435" s="50"/>
      <c r="G435" s="50"/>
      <c r="H435" s="50"/>
      <c r="I435" s="50"/>
      <c r="J435" s="102"/>
      <c r="K435" s="46"/>
      <c r="L435" s="46"/>
      <c r="M435" s="46"/>
      <c r="N435" s="46"/>
      <c r="O435" s="46"/>
      <c r="P435" s="46"/>
      <c r="Q435" s="46"/>
      <c r="R435" s="46"/>
      <c r="S435" s="46"/>
      <c r="T435" s="46"/>
      <c r="U435" s="46"/>
      <c r="V435" s="46"/>
      <c r="W435" s="46"/>
      <c r="X435" s="46"/>
      <c r="Y435" s="46"/>
      <c r="Z435" s="46"/>
      <c r="AA435" s="46"/>
      <c r="AB435" s="46"/>
      <c r="AC435" s="46"/>
      <c r="AD435" s="46"/>
      <c r="AE435" s="46"/>
      <c r="AF435" s="46"/>
      <c r="AG435" s="46"/>
      <c r="AH435" s="46"/>
      <c r="AI435" s="46"/>
      <c r="AJ435" s="46"/>
      <c r="AK435" s="46"/>
      <c r="AL435" s="46"/>
    </row>
    <row r="436">
      <c r="A436" s="50"/>
      <c r="B436" s="46"/>
      <c r="C436" s="46"/>
      <c r="D436" s="46"/>
      <c r="E436" s="70"/>
      <c r="F436" s="50"/>
      <c r="G436" s="50"/>
      <c r="H436" s="50"/>
      <c r="I436" s="50"/>
      <c r="J436" s="102"/>
      <c r="K436" s="46"/>
      <c r="L436" s="46"/>
      <c r="M436" s="46"/>
      <c r="N436" s="46"/>
      <c r="O436" s="46"/>
      <c r="P436" s="46"/>
      <c r="Q436" s="46"/>
      <c r="R436" s="46"/>
      <c r="S436" s="46"/>
      <c r="T436" s="46"/>
      <c r="U436" s="46"/>
      <c r="V436" s="46"/>
      <c r="W436" s="46"/>
      <c r="X436" s="46"/>
      <c r="Y436" s="46"/>
      <c r="Z436" s="46"/>
      <c r="AA436" s="46"/>
      <c r="AB436" s="46"/>
      <c r="AC436" s="46"/>
      <c r="AD436" s="46"/>
      <c r="AE436" s="46"/>
      <c r="AF436" s="46"/>
      <c r="AG436" s="46"/>
      <c r="AH436" s="46"/>
      <c r="AI436" s="46"/>
      <c r="AJ436" s="46"/>
      <c r="AK436" s="46"/>
      <c r="AL436" s="46"/>
    </row>
    <row r="437">
      <c r="A437" s="50"/>
      <c r="B437" s="46"/>
      <c r="C437" s="46"/>
      <c r="D437" s="46"/>
      <c r="E437" s="70"/>
      <c r="F437" s="50"/>
      <c r="G437" s="50"/>
      <c r="H437" s="50"/>
      <c r="I437" s="50"/>
      <c r="J437" s="102"/>
      <c r="K437" s="46"/>
      <c r="L437" s="46"/>
      <c r="M437" s="46"/>
      <c r="N437" s="46"/>
      <c r="O437" s="46"/>
      <c r="P437" s="46"/>
      <c r="Q437" s="46"/>
      <c r="R437" s="46"/>
      <c r="S437" s="46"/>
      <c r="T437" s="46"/>
      <c r="U437" s="46"/>
      <c r="V437" s="46"/>
      <c r="W437" s="46"/>
      <c r="X437" s="46"/>
      <c r="Y437" s="46"/>
      <c r="Z437" s="46"/>
      <c r="AA437" s="46"/>
      <c r="AB437" s="46"/>
      <c r="AC437" s="46"/>
      <c r="AD437" s="46"/>
      <c r="AE437" s="46"/>
      <c r="AF437" s="46"/>
      <c r="AG437" s="46"/>
      <c r="AH437" s="46"/>
      <c r="AI437" s="46"/>
      <c r="AJ437" s="46"/>
      <c r="AK437" s="46"/>
      <c r="AL437" s="46"/>
    </row>
    <row r="438">
      <c r="A438" s="50"/>
      <c r="B438" s="46"/>
      <c r="C438" s="46"/>
      <c r="D438" s="46"/>
      <c r="E438" s="70"/>
      <c r="F438" s="50"/>
      <c r="G438" s="50"/>
      <c r="H438" s="50"/>
      <c r="I438" s="50"/>
      <c r="J438" s="102"/>
      <c r="K438" s="46"/>
      <c r="L438" s="46"/>
      <c r="M438" s="46"/>
      <c r="N438" s="46"/>
      <c r="O438" s="46"/>
      <c r="P438" s="46"/>
      <c r="Q438" s="46"/>
      <c r="R438" s="46"/>
      <c r="S438" s="46"/>
      <c r="T438" s="46"/>
      <c r="U438" s="46"/>
      <c r="V438" s="46"/>
      <c r="W438" s="46"/>
      <c r="X438" s="46"/>
      <c r="Y438" s="46"/>
      <c r="Z438" s="46"/>
      <c r="AA438" s="46"/>
      <c r="AB438" s="46"/>
      <c r="AC438" s="46"/>
      <c r="AD438" s="46"/>
      <c r="AE438" s="46"/>
      <c r="AF438" s="46"/>
      <c r="AG438" s="46"/>
      <c r="AH438" s="46"/>
      <c r="AI438" s="46"/>
      <c r="AJ438" s="46"/>
      <c r="AK438" s="46"/>
      <c r="AL438" s="46"/>
    </row>
    <row r="439">
      <c r="A439" s="50"/>
      <c r="B439" s="46"/>
      <c r="C439" s="46"/>
      <c r="D439" s="46"/>
      <c r="E439" s="70"/>
      <c r="F439" s="50"/>
      <c r="G439" s="50"/>
      <c r="H439" s="50"/>
      <c r="I439" s="50"/>
      <c r="J439" s="102"/>
      <c r="K439" s="46"/>
      <c r="L439" s="46"/>
      <c r="M439" s="46"/>
      <c r="N439" s="46"/>
      <c r="O439" s="46"/>
      <c r="P439" s="46"/>
      <c r="Q439" s="46"/>
      <c r="R439" s="46"/>
      <c r="S439" s="46"/>
      <c r="T439" s="46"/>
      <c r="U439" s="46"/>
      <c r="V439" s="46"/>
      <c r="W439" s="46"/>
      <c r="X439" s="46"/>
      <c r="Y439" s="46"/>
      <c r="Z439" s="46"/>
      <c r="AA439" s="46"/>
      <c r="AB439" s="46"/>
      <c r="AC439" s="46"/>
      <c r="AD439" s="46"/>
      <c r="AE439" s="46"/>
      <c r="AF439" s="46"/>
      <c r="AG439" s="46"/>
      <c r="AH439" s="46"/>
      <c r="AI439" s="46"/>
      <c r="AJ439" s="46"/>
      <c r="AK439" s="46"/>
      <c r="AL439" s="46"/>
    </row>
    <row r="440">
      <c r="A440" s="50"/>
      <c r="B440" s="46"/>
      <c r="C440" s="46"/>
      <c r="D440" s="46"/>
      <c r="E440" s="70"/>
      <c r="F440" s="50"/>
      <c r="G440" s="50"/>
      <c r="H440" s="50"/>
      <c r="I440" s="50"/>
      <c r="J440" s="102"/>
      <c r="K440" s="46"/>
      <c r="L440" s="46"/>
      <c r="M440" s="46"/>
      <c r="N440" s="46"/>
      <c r="O440" s="46"/>
      <c r="P440" s="46"/>
      <c r="Q440" s="46"/>
      <c r="R440" s="46"/>
      <c r="S440" s="46"/>
      <c r="T440" s="46"/>
      <c r="U440" s="46"/>
      <c r="V440" s="46"/>
      <c r="W440" s="46"/>
      <c r="X440" s="46"/>
      <c r="Y440" s="46"/>
      <c r="Z440" s="46"/>
      <c r="AA440" s="46"/>
      <c r="AB440" s="46"/>
      <c r="AC440" s="46"/>
      <c r="AD440" s="46"/>
      <c r="AE440" s="46"/>
      <c r="AF440" s="46"/>
      <c r="AG440" s="46"/>
      <c r="AH440" s="46"/>
      <c r="AI440" s="46"/>
      <c r="AJ440" s="46"/>
      <c r="AK440" s="46"/>
      <c r="AL440" s="46"/>
    </row>
    <row r="441">
      <c r="A441" s="50"/>
      <c r="B441" s="46"/>
      <c r="C441" s="46"/>
      <c r="D441" s="46"/>
      <c r="E441" s="70"/>
      <c r="F441" s="50"/>
      <c r="G441" s="50"/>
      <c r="H441" s="50"/>
      <c r="I441" s="50"/>
      <c r="J441" s="102"/>
      <c r="K441" s="46"/>
      <c r="L441" s="46"/>
      <c r="M441" s="46"/>
      <c r="N441" s="46"/>
      <c r="O441" s="46"/>
      <c r="P441" s="46"/>
      <c r="Q441" s="46"/>
      <c r="R441" s="46"/>
      <c r="S441" s="46"/>
      <c r="T441" s="46"/>
      <c r="U441" s="46"/>
      <c r="V441" s="46"/>
      <c r="W441" s="46"/>
      <c r="X441" s="46"/>
      <c r="Y441" s="46"/>
      <c r="Z441" s="46"/>
      <c r="AA441" s="46"/>
      <c r="AB441" s="46"/>
      <c r="AC441" s="46"/>
      <c r="AD441" s="46"/>
      <c r="AE441" s="46"/>
      <c r="AF441" s="46"/>
      <c r="AG441" s="46"/>
      <c r="AH441" s="46"/>
      <c r="AI441" s="46"/>
      <c r="AJ441" s="46"/>
      <c r="AK441" s="46"/>
      <c r="AL441" s="46"/>
    </row>
    <row r="442">
      <c r="A442" s="50"/>
      <c r="B442" s="46"/>
      <c r="C442" s="46"/>
      <c r="D442" s="46"/>
      <c r="E442" s="70"/>
      <c r="F442" s="50"/>
      <c r="G442" s="50"/>
      <c r="H442" s="50"/>
      <c r="I442" s="50"/>
      <c r="J442" s="102"/>
      <c r="K442" s="46"/>
      <c r="L442" s="46"/>
      <c r="M442" s="46"/>
      <c r="N442" s="46"/>
      <c r="O442" s="46"/>
      <c r="P442" s="46"/>
      <c r="Q442" s="46"/>
      <c r="R442" s="46"/>
      <c r="S442" s="46"/>
      <c r="T442" s="46"/>
      <c r="U442" s="46"/>
      <c r="V442" s="46"/>
      <c r="W442" s="46"/>
      <c r="X442" s="46"/>
      <c r="Y442" s="46"/>
      <c r="Z442" s="46"/>
      <c r="AA442" s="46"/>
      <c r="AB442" s="46"/>
      <c r="AC442" s="46"/>
      <c r="AD442" s="46"/>
      <c r="AE442" s="46"/>
      <c r="AF442" s="46"/>
      <c r="AG442" s="46"/>
      <c r="AH442" s="46"/>
      <c r="AI442" s="46"/>
      <c r="AJ442" s="46"/>
      <c r="AK442" s="46"/>
      <c r="AL442" s="46"/>
    </row>
    <row r="443">
      <c r="A443" s="50"/>
      <c r="B443" s="46"/>
      <c r="C443" s="46"/>
      <c r="D443" s="46"/>
      <c r="E443" s="70"/>
      <c r="F443" s="50"/>
      <c r="G443" s="50"/>
      <c r="H443" s="50"/>
      <c r="I443" s="50"/>
      <c r="J443" s="102"/>
      <c r="K443" s="46"/>
      <c r="L443" s="46"/>
      <c r="M443" s="46"/>
      <c r="N443" s="46"/>
      <c r="O443" s="46"/>
      <c r="P443" s="46"/>
      <c r="Q443" s="46"/>
      <c r="R443" s="46"/>
      <c r="S443" s="46"/>
      <c r="T443" s="46"/>
      <c r="U443" s="46"/>
      <c r="V443" s="46"/>
      <c r="W443" s="46"/>
      <c r="X443" s="46"/>
      <c r="Y443" s="46"/>
      <c r="Z443" s="46"/>
      <c r="AA443" s="46"/>
      <c r="AB443" s="46"/>
      <c r="AC443" s="46"/>
      <c r="AD443" s="46"/>
      <c r="AE443" s="46"/>
      <c r="AF443" s="46"/>
      <c r="AG443" s="46"/>
      <c r="AH443" s="46"/>
      <c r="AI443" s="46"/>
      <c r="AJ443" s="46"/>
      <c r="AK443" s="46"/>
      <c r="AL443" s="46"/>
    </row>
    <row r="444">
      <c r="A444" s="50"/>
      <c r="B444" s="46"/>
      <c r="C444" s="46"/>
      <c r="D444" s="46"/>
      <c r="E444" s="70"/>
      <c r="F444" s="50"/>
      <c r="G444" s="50"/>
      <c r="H444" s="50"/>
      <c r="I444" s="50"/>
      <c r="J444" s="102"/>
      <c r="K444" s="46"/>
      <c r="L444" s="46"/>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c r="AJ444" s="46"/>
      <c r="AK444" s="46"/>
      <c r="AL444" s="46"/>
    </row>
    <row r="445">
      <c r="A445" s="50"/>
      <c r="B445" s="46"/>
      <c r="C445" s="46"/>
      <c r="D445" s="46"/>
      <c r="E445" s="70"/>
      <c r="F445" s="50"/>
      <c r="G445" s="50"/>
      <c r="H445" s="50"/>
      <c r="I445" s="50"/>
      <c r="J445" s="102"/>
      <c r="K445" s="46"/>
      <c r="L445" s="46"/>
      <c r="M445" s="46"/>
      <c r="N445" s="46"/>
      <c r="O445" s="46"/>
      <c r="P445" s="46"/>
      <c r="Q445" s="46"/>
      <c r="R445" s="46"/>
      <c r="S445" s="46"/>
      <c r="T445" s="46"/>
      <c r="U445" s="46"/>
      <c r="V445" s="46"/>
      <c r="W445" s="46"/>
      <c r="X445" s="46"/>
      <c r="Y445" s="46"/>
      <c r="Z445" s="46"/>
      <c r="AA445" s="46"/>
      <c r="AB445" s="46"/>
      <c r="AC445" s="46"/>
      <c r="AD445" s="46"/>
      <c r="AE445" s="46"/>
      <c r="AF445" s="46"/>
      <c r="AG445" s="46"/>
      <c r="AH445" s="46"/>
      <c r="AI445" s="46"/>
      <c r="AJ445" s="46"/>
      <c r="AK445" s="46"/>
      <c r="AL445" s="46"/>
    </row>
    <row r="446">
      <c r="A446" s="50"/>
      <c r="B446" s="46"/>
      <c r="C446" s="46"/>
      <c r="D446" s="46"/>
      <c r="E446" s="70"/>
      <c r="F446" s="50"/>
      <c r="G446" s="50"/>
      <c r="H446" s="50"/>
      <c r="I446" s="50"/>
      <c r="J446" s="102"/>
      <c r="K446" s="46"/>
      <c r="L446" s="46"/>
      <c r="M446" s="46"/>
      <c r="N446" s="46"/>
      <c r="O446" s="46"/>
      <c r="P446" s="46"/>
      <c r="Q446" s="46"/>
      <c r="R446" s="46"/>
      <c r="S446" s="46"/>
      <c r="T446" s="46"/>
      <c r="U446" s="46"/>
      <c r="V446" s="46"/>
      <c r="W446" s="46"/>
      <c r="X446" s="46"/>
      <c r="Y446" s="46"/>
      <c r="Z446" s="46"/>
      <c r="AA446" s="46"/>
      <c r="AB446" s="46"/>
      <c r="AC446" s="46"/>
      <c r="AD446" s="46"/>
      <c r="AE446" s="46"/>
      <c r="AF446" s="46"/>
      <c r="AG446" s="46"/>
      <c r="AH446" s="46"/>
      <c r="AI446" s="46"/>
      <c r="AJ446" s="46"/>
      <c r="AK446" s="46"/>
      <c r="AL446" s="46"/>
    </row>
    <row r="447">
      <c r="A447" s="50"/>
      <c r="B447" s="46"/>
      <c r="C447" s="46"/>
      <c r="D447" s="46"/>
      <c r="E447" s="70"/>
      <c r="F447" s="50"/>
      <c r="G447" s="50"/>
      <c r="H447" s="50"/>
      <c r="I447" s="50"/>
      <c r="J447" s="102"/>
      <c r="K447" s="46"/>
      <c r="L447" s="46"/>
      <c r="M447" s="46"/>
      <c r="N447" s="46"/>
      <c r="O447" s="46"/>
      <c r="P447" s="46"/>
      <c r="Q447" s="46"/>
      <c r="R447" s="46"/>
      <c r="S447" s="46"/>
      <c r="T447" s="46"/>
      <c r="U447" s="46"/>
      <c r="V447" s="46"/>
      <c r="W447" s="46"/>
      <c r="X447" s="46"/>
      <c r="Y447" s="46"/>
      <c r="Z447" s="46"/>
      <c r="AA447" s="46"/>
      <c r="AB447" s="46"/>
      <c r="AC447" s="46"/>
      <c r="AD447" s="46"/>
      <c r="AE447" s="46"/>
      <c r="AF447" s="46"/>
      <c r="AG447" s="46"/>
      <c r="AH447" s="46"/>
      <c r="AI447" s="46"/>
      <c r="AJ447" s="46"/>
      <c r="AK447" s="46"/>
      <c r="AL447" s="46"/>
    </row>
    <row r="448">
      <c r="A448" s="50"/>
      <c r="B448" s="46"/>
      <c r="C448" s="46"/>
      <c r="D448" s="46"/>
      <c r="E448" s="70"/>
      <c r="F448" s="50"/>
      <c r="G448" s="50"/>
      <c r="H448" s="50"/>
      <c r="I448" s="50"/>
      <c r="J448" s="102"/>
      <c r="K448" s="46"/>
      <c r="L448" s="46"/>
      <c r="M448" s="46"/>
      <c r="N448" s="46"/>
      <c r="O448" s="46"/>
      <c r="P448" s="46"/>
      <c r="Q448" s="46"/>
      <c r="R448" s="46"/>
      <c r="S448" s="46"/>
      <c r="T448" s="46"/>
      <c r="U448" s="46"/>
      <c r="V448" s="46"/>
      <c r="W448" s="46"/>
      <c r="X448" s="46"/>
      <c r="Y448" s="46"/>
      <c r="Z448" s="46"/>
      <c r="AA448" s="46"/>
      <c r="AB448" s="46"/>
      <c r="AC448" s="46"/>
      <c r="AD448" s="46"/>
      <c r="AE448" s="46"/>
      <c r="AF448" s="46"/>
      <c r="AG448" s="46"/>
      <c r="AH448" s="46"/>
      <c r="AI448" s="46"/>
      <c r="AJ448" s="46"/>
      <c r="AK448" s="46"/>
      <c r="AL448" s="46"/>
    </row>
    <row r="449">
      <c r="A449" s="50"/>
      <c r="B449" s="46"/>
      <c r="C449" s="46"/>
      <c r="D449" s="46"/>
      <c r="E449" s="70"/>
      <c r="F449" s="50"/>
      <c r="G449" s="50"/>
      <c r="H449" s="50"/>
      <c r="I449" s="50"/>
      <c r="J449" s="102"/>
      <c r="K449" s="46"/>
      <c r="L449" s="46"/>
      <c r="M449" s="46"/>
      <c r="N449" s="46"/>
      <c r="O449" s="46"/>
      <c r="P449" s="46"/>
      <c r="Q449" s="46"/>
      <c r="R449" s="46"/>
      <c r="S449" s="46"/>
      <c r="T449" s="46"/>
      <c r="U449" s="46"/>
      <c r="V449" s="46"/>
      <c r="W449" s="46"/>
      <c r="X449" s="46"/>
      <c r="Y449" s="46"/>
      <c r="Z449" s="46"/>
      <c r="AA449" s="46"/>
      <c r="AB449" s="46"/>
      <c r="AC449" s="46"/>
      <c r="AD449" s="46"/>
      <c r="AE449" s="46"/>
      <c r="AF449" s="46"/>
      <c r="AG449" s="46"/>
      <c r="AH449" s="46"/>
      <c r="AI449" s="46"/>
      <c r="AJ449" s="46"/>
      <c r="AK449" s="46"/>
      <c r="AL449" s="46"/>
    </row>
    <row r="450">
      <c r="A450" s="50"/>
      <c r="B450" s="46"/>
      <c r="C450" s="46"/>
      <c r="D450" s="46"/>
      <c r="E450" s="70"/>
      <c r="F450" s="50"/>
      <c r="G450" s="50"/>
      <c r="H450" s="50"/>
      <c r="I450" s="50"/>
      <c r="J450" s="102"/>
      <c r="K450" s="46"/>
      <c r="L450" s="46"/>
      <c r="M450" s="46"/>
      <c r="N450" s="46"/>
      <c r="O450" s="46"/>
      <c r="P450" s="46"/>
      <c r="Q450" s="46"/>
      <c r="R450" s="46"/>
      <c r="S450" s="46"/>
      <c r="T450" s="46"/>
      <c r="U450" s="46"/>
      <c r="V450" s="46"/>
      <c r="W450" s="46"/>
      <c r="X450" s="46"/>
      <c r="Y450" s="46"/>
      <c r="Z450" s="46"/>
      <c r="AA450" s="46"/>
      <c r="AB450" s="46"/>
      <c r="AC450" s="46"/>
      <c r="AD450" s="46"/>
      <c r="AE450" s="46"/>
      <c r="AF450" s="46"/>
      <c r="AG450" s="46"/>
      <c r="AH450" s="46"/>
      <c r="AI450" s="46"/>
      <c r="AJ450" s="46"/>
      <c r="AK450" s="46"/>
      <c r="AL450" s="46"/>
    </row>
    <row r="451">
      <c r="A451" s="50"/>
      <c r="B451" s="46"/>
      <c r="C451" s="46"/>
      <c r="D451" s="46"/>
      <c r="E451" s="70"/>
      <c r="F451" s="50"/>
      <c r="G451" s="50"/>
      <c r="H451" s="50"/>
      <c r="I451" s="50"/>
      <c r="J451" s="102"/>
      <c r="K451" s="46"/>
      <c r="L451" s="46"/>
      <c r="M451" s="46"/>
      <c r="N451" s="46"/>
      <c r="O451" s="46"/>
      <c r="P451" s="46"/>
      <c r="Q451" s="46"/>
      <c r="R451" s="46"/>
      <c r="S451" s="46"/>
      <c r="T451" s="46"/>
      <c r="U451" s="46"/>
      <c r="V451" s="46"/>
      <c r="W451" s="46"/>
      <c r="X451" s="46"/>
      <c r="Y451" s="46"/>
      <c r="Z451" s="46"/>
      <c r="AA451" s="46"/>
      <c r="AB451" s="46"/>
      <c r="AC451" s="46"/>
      <c r="AD451" s="46"/>
      <c r="AE451" s="46"/>
      <c r="AF451" s="46"/>
      <c r="AG451" s="46"/>
      <c r="AH451" s="46"/>
      <c r="AI451" s="46"/>
      <c r="AJ451" s="46"/>
      <c r="AK451" s="46"/>
      <c r="AL451" s="46"/>
    </row>
    <row r="452">
      <c r="A452" s="50"/>
      <c r="B452" s="46"/>
      <c r="C452" s="46"/>
      <c r="D452" s="46"/>
      <c r="E452" s="70"/>
      <c r="F452" s="50"/>
      <c r="G452" s="50"/>
      <c r="H452" s="50"/>
      <c r="I452" s="50"/>
      <c r="J452" s="102"/>
      <c r="K452" s="46"/>
      <c r="L452" s="46"/>
      <c r="M452" s="46"/>
      <c r="N452" s="46"/>
      <c r="O452" s="46"/>
      <c r="P452" s="46"/>
      <c r="Q452" s="46"/>
      <c r="R452" s="46"/>
      <c r="S452" s="46"/>
      <c r="T452" s="46"/>
      <c r="U452" s="46"/>
      <c r="V452" s="46"/>
      <c r="W452" s="46"/>
      <c r="X452" s="46"/>
      <c r="Y452" s="46"/>
      <c r="Z452" s="46"/>
      <c r="AA452" s="46"/>
      <c r="AB452" s="46"/>
      <c r="AC452" s="46"/>
      <c r="AD452" s="46"/>
      <c r="AE452" s="46"/>
      <c r="AF452" s="46"/>
      <c r="AG452" s="46"/>
      <c r="AH452" s="46"/>
      <c r="AI452" s="46"/>
      <c r="AJ452" s="46"/>
      <c r="AK452" s="46"/>
      <c r="AL452" s="46"/>
    </row>
    <row r="453">
      <c r="A453" s="50"/>
      <c r="B453" s="46"/>
      <c r="C453" s="46"/>
      <c r="D453" s="46"/>
      <c r="E453" s="70"/>
      <c r="F453" s="50"/>
      <c r="G453" s="50"/>
      <c r="H453" s="50"/>
      <c r="I453" s="50"/>
      <c r="J453" s="102"/>
      <c r="K453" s="46"/>
      <c r="L453" s="46"/>
      <c r="M453" s="46"/>
      <c r="N453" s="46"/>
      <c r="O453" s="46"/>
      <c r="P453" s="46"/>
      <c r="Q453" s="46"/>
      <c r="R453" s="46"/>
      <c r="S453" s="46"/>
      <c r="T453" s="46"/>
      <c r="U453" s="46"/>
      <c r="V453" s="46"/>
      <c r="W453" s="46"/>
      <c r="X453" s="46"/>
      <c r="Y453" s="46"/>
      <c r="Z453" s="46"/>
      <c r="AA453" s="46"/>
      <c r="AB453" s="46"/>
      <c r="AC453" s="46"/>
      <c r="AD453" s="46"/>
      <c r="AE453" s="46"/>
      <c r="AF453" s="46"/>
      <c r="AG453" s="46"/>
      <c r="AH453" s="46"/>
      <c r="AI453" s="46"/>
      <c r="AJ453" s="46"/>
      <c r="AK453" s="46"/>
      <c r="AL453" s="46"/>
    </row>
    <row r="454">
      <c r="A454" s="50"/>
      <c r="B454" s="46"/>
      <c r="C454" s="46"/>
      <c r="D454" s="46"/>
      <c r="E454" s="70"/>
      <c r="F454" s="50"/>
      <c r="G454" s="50"/>
      <c r="H454" s="50"/>
      <c r="I454" s="50"/>
      <c r="J454" s="102"/>
      <c r="K454" s="46"/>
      <c r="L454" s="46"/>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c r="AJ454" s="46"/>
      <c r="AK454" s="46"/>
      <c r="AL454" s="46"/>
    </row>
    <row r="455">
      <c r="A455" s="50"/>
      <c r="B455" s="46"/>
      <c r="C455" s="46"/>
      <c r="D455" s="46"/>
      <c r="E455" s="70"/>
      <c r="F455" s="50"/>
      <c r="G455" s="50"/>
      <c r="H455" s="50"/>
      <c r="I455" s="50"/>
      <c r="J455" s="102"/>
      <c r="K455" s="46"/>
      <c r="L455" s="46"/>
      <c r="M455" s="46"/>
      <c r="N455" s="46"/>
      <c r="O455" s="46"/>
      <c r="P455" s="46"/>
      <c r="Q455" s="46"/>
      <c r="R455" s="46"/>
      <c r="S455" s="46"/>
      <c r="T455" s="46"/>
      <c r="U455" s="46"/>
      <c r="V455" s="46"/>
      <c r="W455" s="46"/>
      <c r="X455" s="46"/>
      <c r="Y455" s="46"/>
      <c r="Z455" s="46"/>
      <c r="AA455" s="46"/>
      <c r="AB455" s="46"/>
      <c r="AC455" s="46"/>
      <c r="AD455" s="46"/>
      <c r="AE455" s="46"/>
      <c r="AF455" s="46"/>
      <c r="AG455" s="46"/>
      <c r="AH455" s="46"/>
      <c r="AI455" s="46"/>
      <c r="AJ455" s="46"/>
      <c r="AK455" s="46"/>
      <c r="AL455" s="46"/>
    </row>
    <row r="456">
      <c r="A456" s="50"/>
      <c r="B456" s="46"/>
      <c r="C456" s="46"/>
      <c r="D456" s="46"/>
      <c r="E456" s="70"/>
      <c r="F456" s="50"/>
      <c r="G456" s="50"/>
      <c r="H456" s="50"/>
      <c r="I456" s="50"/>
      <c r="J456" s="102"/>
      <c r="K456" s="46"/>
      <c r="L456" s="46"/>
      <c r="M456" s="46"/>
      <c r="N456" s="46"/>
      <c r="O456" s="46"/>
      <c r="P456" s="46"/>
      <c r="Q456" s="46"/>
      <c r="R456" s="46"/>
      <c r="S456" s="46"/>
      <c r="T456" s="46"/>
      <c r="U456" s="46"/>
      <c r="V456" s="46"/>
      <c r="W456" s="46"/>
      <c r="X456" s="46"/>
      <c r="Y456" s="46"/>
      <c r="Z456" s="46"/>
      <c r="AA456" s="46"/>
      <c r="AB456" s="46"/>
      <c r="AC456" s="46"/>
      <c r="AD456" s="46"/>
      <c r="AE456" s="46"/>
      <c r="AF456" s="46"/>
      <c r="AG456" s="46"/>
      <c r="AH456" s="46"/>
      <c r="AI456" s="46"/>
      <c r="AJ456" s="46"/>
      <c r="AK456" s="46"/>
      <c r="AL456" s="46"/>
    </row>
    <row r="457">
      <c r="A457" s="50"/>
      <c r="B457" s="46"/>
      <c r="C457" s="46"/>
      <c r="D457" s="46"/>
      <c r="E457" s="70"/>
      <c r="F457" s="50"/>
      <c r="G457" s="50"/>
      <c r="H457" s="50"/>
      <c r="I457" s="50"/>
      <c r="J457" s="102"/>
      <c r="K457" s="46"/>
      <c r="L457" s="46"/>
      <c r="M457" s="46"/>
      <c r="N457" s="46"/>
      <c r="O457" s="46"/>
      <c r="P457" s="46"/>
      <c r="Q457" s="46"/>
      <c r="R457" s="46"/>
      <c r="S457" s="46"/>
      <c r="T457" s="46"/>
      <c r="U457" s="46"/>
      <c r="V457" s="46"/>
      <c r="W457" s="46"/>
      <c r="X457" s="46"/>
      <c r="Y457" s="46"/>
      <c r="Z457" s="46"/>
      <c r="AA457" s="46"/>
      <c r="AB457" s="46"/>
      <c r="AC457" s="46"/>
      <c r="AD457" s="46"/>
      <c r="AE457" s="46"/>
      <c r="AF457" s="46"/>
      <c r="AG457" s="46"/>
      <c r="AH457" s="46"/>
      <c r="AI457" s="46"/>
      <c r="AJ457" s="46"/>
      <c r="AK457" s="46"/>
      <c r="AL457" s="46"/>
    </row>
    <row r="458">
      <c r="A458" s="50"/>
      <c r="B458" s="46"/>
      <c r="C458" s="46"/>
      <c r="D458" s="46"/>
      <c r="E458" s="70"/>
      <c r="F458" s="50"/>
      <c r="G458" s="50"/>
      <c r="H458" s="50"/>
      <c r="I458" s="50"/>
      <c r="J458" s="102"/>
      <c r="K458" s="46"/>
      <c r="L458" s="46"/>
      <c r="M458" s="46"/>
      <c r="N458" s="46"/>
      <c r="O458" s="46"/>
      <c r="P458" s="46"/>
      <c r="Q458" s="46"/>
      <c r="R458" s="46"/>
      <c r="S458" s="46"/>
      <c r="T458" s="46"/>
      <c r="U458" s="46"/>
      <c r="V458" s="46"/>
      <c r="W458" s="46"/>
      <c r="X458" s="46"/>
      <c r="Y458" s="46"/>
      <c r="Z458" s="46"/>
      <c r="AA458" s="46"/>
      <c r="AB458" s="46"/>
      <c r="AC458" s="46"/>
      <c r="AD458" s="46"/>
      <c r="AE458" s="46"/>
      <c r="AF458" s="46"/>
      <c r="AG458" s="46"/>
      <c r="AH458" s="46"/>
      <c r="AI458" s="46"/>
      <c r="AJ458" s="46"/>
      <c r="AK458" s="46"/>
      <c r="AL458" s="46"/>
    </row>
    <row r="459">
      <c r="A459" s="50"/>
      <c r="B459" s="46"/>
      <c r="C459" s="46"/>
      <c r="D459" s="46"/>
      <c r="E459" s="70"/>
      <c r="F459" s="50"/>
      <c r="G459" s="50"/>
      <c r="H459" s="50"/>
      <c r="I459" s="50"/>
      <c r="J459" s="102"/>
      <c r="K459" s="46"/>
      <c r="L459" s="46"/>
      <c r="M459" s="46"/>
      <c r="N459" s="46"/>
      <c r="O459" s="46"/>
      <c r="P459" s="46"/>
      <c r="Q459" s="46"/>
      <c r="R459" s="46"/>
      <c r="S459" s="46"/>
      <c r="T459" s="46"/>
      <c r="U459" s="46"/>
      <c r="V459" s="46"/>
      <c r="W459" s="46"/>
      <c r="X459" s="46"/>
      <c r="Y459" s="46"/>
      <c r="Z459" s="46"/>
      <c r="AA459" s="46"/>
      <c r="AB459" s="46"/>
      <c r="AC459" s="46"/>
      <c r="AD459" s="46"/>
      <c r="AE459" s="46"/>
      <c r="AF459" s="46"/>
      <c r="AG459" s="46"/>
      <c r="AH459" s="46"/>
      <c r="AI459" s="46"/>
      <c r="AJ459" s="46"/>
      <c r="AK459" s="46"/>
      <c r="AL459" s="46"/>
    </row>
    <row r="460">
      <c r="A460" s="50"/>
      <c r="B460" s="46"/>
      <c r="C460" s="46"/>
      <c r="D460" s="46"/>
      <c r="E460" s="70"/>
      <c r="F460" s="50"/>
      <c r="G460" s="50"/>
      <c r="H460" s="50"/>
      <c r="I460" s="50"/>
      <c r="J460" s="102"/>
      <c r="K460" s="46"/>
      <c r="L460" s="46"/>
      <c r="M460" s="46"/>
      <c r="N460" s="46"/>
      <c r="O460" s="46"/>
      <c r="P460" s="46"/>
      <c r="Q460" s="46"/>
      <c r="R460" s="46"/>
      <c r="S460" s="46"/>
      <c r="T460" s="46"/>
      <c r="U460" s="46"/>
      <c r="V460" s="46"/>
      <c r="W460" s="46"/>
      <c r="X460" s="46"/>
      <c r="Y460" s="46"/>
      <c r="Z460" s="46"/>
      <c r="AA460" s="46"/>
      <c r="AB460" s="46"/>
      <c r="AC460" s="46"/>
      <c r="AD460" s="46"/>
      <c r="AE460" s="46"/>
      <c r="AF460" s="46"/>
      <c r="AG460" s="46"/>
      <c r="AH460" s="46"/>
      <c r="AI460" s="46"/>
      <c r="AJ460" s="46"/>
      <c r="AK460" s="46"/>
      <c r="AL460" s="46"/>
    </row>
    <row r="461">
      <c r="A461" s="50"/>
      <c r="B461" s="46"/>
      <c r="C461" s="46"/>
      <c r="D461" s="46"/>
      <c r="E461" s="70"/>
      <c r="F461" s="50"/>
      <c r="G461" s="50"/>
      <c r="H461" s="50"/>
      <c r="I461" s="50"/>
      <c r="J461" s="102"/>
      <c r="K461" s="46"/>
      <c r="L461" s="46"/>
      <c r="M461" s="46"/>
      <c r="N461" s="46"/>
      <c r="O461" s="46"/>
      <c r="P461" s="46"/>
      <c r="Q461" s="46"/>
      <c r="R461" s="46"/>
      <c r="S461" s="46"/>
      <c r="T461" s="46"/>
      <c r="U461" s="46"/>
      <c r="V461" s="46"/>
      <c r="W461" s="46"/>
      <c r="X461" s="46"/>
      <c r="Y461" s="46"/>
      <c r="Z461" s="46"/>
      <c r="AA461" s="46"/>
      <c r="AB461" s="46"/>
      <c r="AC461" s="46"/>
      <c r="AD461" s="46"/>
      <c r="AE461" s="46"/>
      <c r="AF461" s="46"/>
      <c r="AG461" s="46"/>
      <c r="AH461" s="46"/>
      <c r="AI461" s="46"/>
      <c r="AJ461" s="46"/>
      <c r="AK461" s="46"/>
      <c r="AL461" s="46"/>
    </row>
    <row r="462">
      <c r="A462" s="50"/>
      <c r="B462" s="46"/>
      <c r="C462" s="46"/>
      <c r="D462" s="46"/>
      <c r="E462" s="70"/>
      <c r="F462" s="50"/>
      <c r="G462" s="50"/>
      <c r="H462" s="50"/>
      <c r="I462" s="50"/>
      <c r="J462" s="102"/>
      <c r="K462" s="46"/>
      <c r="L462" s="46"/>
      <c r="M462" s="46"/>
      <c r="N462" s="46"/>
      <c r="O462" s="46"/>
      <c r="P462" s="46"/>
      <c r="Q462" s="46"/>
      <c r="R462" s="46"/>
      <c r="S462" s="46"/>
      <c r="T462" s="46"/>
      <c r="U462" s="46"/>
      <c r="V462" s="46"/>
      <c r="W462" s="46"/>
      <c r="X462" s="46"/>
      <c r="Y462" s="46"/>
      <c r="Z462" s="46"/>
      <c r="AA462" s="46"/>
      <c r="AB462" s="46"/>
      <c r="AC462" s="46"/>
      <c r="AD462" s="46"/>
      <c r="AE462" s="46"/>
      <c r="AF462" s="46"/>
      <c r="AG462" s="46"/>
      <c r="AH462" s="46"/>
      <c r="AI462" s="46"/>
      <c r="AJ462" s="46"/>
      <c r="AK462" s="46"/>
      <c r="AL462" s="46"/>
    </row>
    <row r="463">
      <c r="A463" s="50"/>
      <c r="B463" s="46"/>
      <c r="C463" s="46"/>
      <c r="D463" s="46"/>
      <c r="E463" s="70"/>
      <c r="F463" s="50"/>
      <c r="G463" s="50"/>
      <c r="H463" s="50"/>
      <c r="I463" s="50"/>
      <c r="J463" s="102"/>
      <c r="K463" s="46"/>
      <c r="L463" s="46"/>
      <c r="M463" s="46"/>
      <c r="N463" s="46"/>
      <c r="O463" s="46"/>
      <c r="P463" s="46"/>
      <c r="Q463" s="46"/>
      <c r="R463" s="46"/>
      <c r="S463" s="46"/>
      <c r="T463" s="46"/>
      <c r="U463" s="46"/>
      <c r="V463" s="46"/>
      <c r="W463" s="46"/>
      <c r="X463" s="46"/>
      <c r="Y463" s="46"/>
      <c r="Z463" s="46"/>
      <c r="AA463" s="46"/>
      <c r="AB463" s="46"/>
      <c r="AC463" s="46"/>
      <c r="AD463" s="46"/>
      <c r="AE463" s="46"/>
      <c r="AF463" s="46"/>
      <c r="AG463" s="46"/>
      <c r="AH463" s="46"/>
      <c r="AI463" s="46"/>
      <c r="AJ463" s="46"/>
      <c r="AK463" s="46"/>
      <c r="AL463" s="46"/>
    </row>
    <row r="464">
      <c r="A464" s="50"/>
      <c r="B464" s="46"/>
      <c r="C464" s="46"/>
      <c r="D464" s="46"/>
      <c r="E464" s="70"/>
      <c r="F464" s="50"/>
      <c r="G464" s="50"/>
      <c r="H464" s="50"/>
      <c r="I464" s="50"/>
      <c r="J464" s="102"/>
      <c r="K464" s="46"/>
      <c r="L464" s="46"/>
      <c r="M464" s="46"/>
      <c r="N464" s="46"/>
      <c r="O464" s="46"/>
      <c r="P464" s="46"/>
      <c r="Q464" s="46"/>
      <c r="R464" s="46"/>
      <c r="S464" s="46"/>
      <c r="T464" s="46"/>
      <c r="U464" s="46"/>
      <c r="V464" s="46"/>
      <c r="W464" s="46"/>
      <c r="X464" s="46"/>
      <c r="Y464" s="46"/>
      <c r="Z464" s="46"/>
      <c r="AA464" s="46"/>
      <c r="AB464" s="46"/>
      <c r="AC464" s="46"/>
      <c r="AD464" s="46"/>
      <c r="AE464" s="46"/>
      <c r="AF464" s="46"/>
      <c r="AG464" s="46"/>
      <c r="AH464" s="46"/>
      <c r="AI464" s="46"/>
      <c r="AJ464" s="46"/>
      <c r="AK464" s="46"/>
      <c r="AL464" s="46"/>
    </row>
    <row r="465">
      <c r="A465" s="50"/>
      <c r="B465" s="46"/>
      <c r="C465" s="46"/>
      <c r="D465" s="46"/>
      <c r="E465" s="70"/>
      <c r="F465" s="50"/>
      <c r="G465" s="50"/>
      <c r="H465" s="50"/>
      <c r="I465" s="50"/>
      <c r="J465" s="102"/>
      <c r="K465" s="46"/>
      <c r="L465" s="46"/>
      <c r="M465" s="46"/>
      <c r="N465" s="46"/>
      <c r="O465" s="46"/>
      <c r="P465" s="46"/>
      <c r="Q465" s="46"/>
      <c r="R465" s="46"/>
      <c r="S465" s="46"/>
      <c r="T465" s="46"/>
      <c r="U465" s="46"/>
      <c r="V465" s="46"/>
      <c r="W465" s="46"/>
      <c r="X465" s="46"/>
      <c r="Y465" s="46"/>
      <c r="Z465" s="46"/>
      <c r="AA465" s="46"/>
      <c r="AB465" s="46"/>
      <c r="AC465" s="46"/>
      <c r="AD465" s="46"/>
      <c r="AE465" s="46"/>
      <c r="AF465" s="46"/>
      <c r="AG465" s="46"/>
      <c r="AH465" s="46"/>
      <c r="AI465" s="46"/>
      <c r="AJ465" s="46"/>
      <c r="AK465" s="46"/>
      <c r="AL465" s="46"/>
    </row>
    <row r="466">
      <c r="A466" s="50"/>
      <c r="B466" s="46"/>
      <c r="C466" s="46"/>
      <c r="D466" s="46"/>
      <c r="E466" s="70"/>
      <c r="F466" s="50"/>
      <c r="G466" s="50"/>
      <c r="H466" s="50"/>
      <c r="I466" s="50"/>
      <c r="J466" s="102"/>
      <c r="K466" s="46"/>
      <c r="L466" s="46"/>
      <c r="M466" s="46"/>
      <c r="N466" s="46"/>
      <c r="O466" s="46"/>
      <c r="P466" s="46"/>
      <c r="Q466" s="46"/>
      <c r="R466" s="46"/>
      <c r="S466" s="46"/>
      <c r="T466" s="46"/>
      <c r="U466" s="46"/>
      <c r="V466" s="46"/>
      <c r="W466" s="46"/>
      <c r="X466" s="46"/>
      <c r="Y466" s="46"/>
      <c r="Z466" s="46"/>
      <c r="AA466" s="46"/>
      <c r="AB466" s="46"/>
      <c r="AC466" s="46"/>
      <c r="AD466" s="46"/>
      <c r="AE466" s="46"/>
      <c r="AF466" s="46"/>
      <c r="AG466" s="46"/>
      <c r="AH466" s="46"/>
      <c r="AI466" s="46"/>
      <c r="AJ466" s="46"/>
      <c r="AK466" s="46"/>
      <c r="AL466" s="46"/>
    </row>
    <row r="467">
      <c r="A467" s="50"/>
      <c r="B467" s="46"/>
      <c r="C467" s="46"/>
      <c r="D467" s="46"/>
      <c r="E467" s="70"/>
      <c r="F467" s="50"/>
      <c r="G467" s="50"/>
      <c r="H467" s="50"/>
      <c r="I467" s="50"/>
      <c r="J467" s="102"/>
      <c r="K467" s="46"/>
      <c r="L467" s="46"/>
      <c r="M467" s="46"/>
      <c r="N467" s="46"/>
      <c r="O467" s="46"/>
      <c r="P467" s="46"/>
      <c r="Q467" s="46"/>
      <c r="R467" s="46"/>
      <c r="S467" s="46"/>
      <c r="T467" s="46"/>
      <c r="U467" s="46"/>
      <c r="V467" s="46"/>
      <c r="W467" s="46"/>
      <c r="X467" s="46"/>
      <c r="Y467" s="46"/>
      <c r="Z467" s="46"/>
      <c r="AA467" s="46"/>
      <c r="AB467" s="46"/>
      <c r="AC467" s="46"/>
      <c r="AD467" s="46"/>
      <c r="AE467" s="46"/>
      <c r="AF467" s="46"/>
      <c r="AG467" s="46"/>
      <c r="AH467" s="46"/>
      <c r="AI467" s="46"/>
      <c r="AJ467" s="46"/>
      <c r="AK467" s="46"/>
      <c r="AL467" s="46"/>
    </row>
    <row r="468">
      <c r="A468" s="50"/>
      <c r="B468" s="46"/>
      <c r="C468" s="46"/>
      <c r="D468" s="46"/>
      <c r="E468" s="70"/>
      <c r="F468" s="50"/>
      <c r="G468" s="50"/>
      <c r="H468" s="50"/>
      <c r="I468" s="50"/>
      <c r="J468" s="102"/>
      <c r="K468" s="46"/>
      <c r="L468" s="46"/>
      <c r="M468" s="46"/>
      <c r="N468" s="46"/>
      <c r="O468" s="46"/>
      <c r="P468" s="46"/>
      <c r="Q468" s="46"/>
      <c r="R468" s="46"/>
      <c r="S468" s="46"/>
      <c r="T468" s="46"/>
      <c r="U468" s="46"/>
      <c r="V468" s="46"/>
      <c r="W468" s="46"/>
      <c r="X468" s="46"/>
      <c r="Y468" s="46"/>
      <c r="Z468" s="46"/>
      <c r="AA468" s="46"/>
      <c r="AB468" s="46"/>
      <c r="AC468" s="46"/>
      <c r="AD468" s="46"/>
      <c r="AE468" s="46"/>
      <c r="AF468" s="46"/>
      <c r="AG468" s="46"/>
      <c r="AH468" s="46"/>
      <c r="AI468" s="46"/>
      <c r="AJ468" s="46"/>
      <c r="AK468" s="46"/>
      <c r="AL468" s="46"/>
    </row>
    <row r="469">
      <c r="A469" s="50"/>
      <c r="B469" s="46"/>
      <c r="C469" s="46"/>
      <c r="D469" s="46"/>
      <c r="E469" s="70"/>
      <c r="F469" s="50"/>
      <c r="G469" s="50"/>
      <c r="H469" s="50"/>
      <c r="I469" s="50"/>
      <c r="J469" s="102"/>
      <c r="K469" s="46"/>
      <c r="L469" s="46"/>
      <c r="M469" s="46"/>
      <c r="N469" s="46"/>
      <c r="O469" s="46"/>
      <c r="P469" s="46"/>
      <c r="Q469" s="46"/>
      <c r="R469" s="46"/>
      <c r="S469" s="46"/>
      <c r="T469" s="46"/>
      <c r="U469" s="46"/>
      <c r="V469" s="46"/>
      <c r="W469" s="46"/>
      <c r="X469" s="46"/>
      <c r="Y469" s="46"/>
      <c r="Z469" s="46"/>
      <c r="AA469" s="46"/>
      <c r="AB469" s="46"/>
      <c r="AC469" s="46"/>
      <c r="AD469" s="46"/>
      <c r="AE469" s="46"/>
      <c r="AF469" s="46"/>
      <c r="AG469" s="46"/>
      <c r="AH469" s="46"/>
      <c r="AI469" s="46"/>
      <c r="AJ469" s="46"/>
      <c r="AK469" s="46"/>
      <c r="AL469" s="46"/>
    </row>
    <row r="470">
      <c r="A470" s="50"/>
      <c r="B470" s="46"/>
      <c r="C470" s="46"/>
      <c r="D470" s="46"/>
      <c r="E470" s="70"/>
      <c r="F470" s="50"/>
      <c r="G470" s="50"/>
      <c r="H470" s="50"/>
      <c r="I470" s="50"/>
      <c r="J470" s="102"/>
      <c r="K470" s="46"/>
      <c r="L470" s="46"/>
      <c r="M470" s="46"/>
      <c r="N470" s="46"/>
      <c r="O470" s="46"/>
      <c r="P470" s="46"/>
      <c r="Q470" s="46"/>
      <c r="R470" s="46"/>
      <c r="S470" s="46"/>
      <c r="T470" s="46"/>
      <c r="U470" s="46"/>
      <c r="V470" s="46"/>
      <c r="W470" s="46"/>
      <c r="X470" s="46"/>
      <c r="Y470" s="46"/>
      <c r="Z470" s="46"/>
      <c r="AA470" s="46"/>
      <c r="AB470" s="46"/>
      <c r="AC470" s="46"/>
      <c r="AD470" s="46"/>
      <c r="AE470" s="46"/>
      <c r="AF470" s="46"/>
      <c r="AG470" s="46"/>
      <c r="AH470" s="46"/>
      <c r="AI470" s="46"/>
      <c r="AJ470" s="46"/>
      <c r="AK470" s="46"/>
      <c r="AL470" s="46"/>
    </row>
    <row r="471">
      <c r="A471" s="50"/>
      <c r="B471" s="46"/>
      <c r="C471" s="46"/>
      <c r="D471" s="46"/>
      <c r="E471" s="70"/>
      <c r="F471" s="50"/>
      <c r="G471" s="50"/>
      <c r="H471" s="50"/>
      <c r="I471" s="50"/>
      <c r="J471" s="102"/>
      <c r="K471" s="46"/>
      <c r="L471" s="46"/>
      <c r="M471" s="46"/>
      <c r="N471" s="46"/>
      <c r="O471" s="46"/>
      <c r="P471" s="46"/>
      <c r="Q471" s="46"/>
      <c r="R471" s="46"/>
      <c r="S471" s="46"/>
      <c r="T471" s="46"/>
      <c r="U471" s="46"/>
      <c r="V471" s="46"/>
      <c r="W471" s="46"/>
      <c r="X471" s="46"/>
      <c r="Y471" s="46"/>
      <c r="Z471" s="46"/>
      <c r="AA471" s="46"/>
      <c r="AB471" s="46"/>
      <c r="AC471" s="46"/>
      <c r="AD471" s="46"/>
      <c r="AE471" s="46"/>
      <c r="AF471" s="46"/>
      <c r="AG471" s="46"/>
      <c r="AH471" s="46"/>
      <c r="AI471" s="46"/>
      <c r="AJ471" s="46"/>
      <c r="AK471" s="46"/>
      <c r="AL471" s="46"/>
    </row>
    <row r="472">
      <c r="A472" s="50"/>
      <c r="B472" s="46"/>
      <c r="C472" s="46"/>
      <c r="D472" s="46"/>
      <c r="E472" s="70"/>
      <c r="F472" s="50"/>
      <c r="G472" s="50"/>
      <c r="H472" s="50"/>
      <c r="I472" s="50"/>
      <c r="J472" s="102"/>
      <c r="K472" s="46"/>
      <c r="L472" s="46"/>
      <c r="M472" s="46"/>
      <c r="N472" s="46"/>
      <c r="O472" s="46"/>
      <c r="P472" s="46"/>
      <c r="Q472" s="46"/>
      <c r="R472" s="46"/>
      <c r="S472" s="46"/>
      <c r="T472" s="46"/>
      <c r="U472" s="46"/>
      <c r="V472" s="46"/>
      <c r="W472" s="46"/>
      <c r="X472" s="46"/>
      <c r="Y472" s="46"/>
      <c r="Z472" s="46"/>
      <c r="AA472" s="46"/>
      <c r="AB472" s="46"/>
      <c r="AC472" s="46"/>
      <c r="AD472" s="46"/>
      <c r="AE472" s="46"/>
      <c r="AF472" s="46"/>
      <c r="AG472" s="46"/>
      <c r="AH472" s="46"/>
      <c r="AI472" s="46"/>
      <c r="AJ472" s="46"/>
      <c r="AK472" s="46"/>
      <c r="AL472" s="46"/>
    </row>
    <row r="473">
      <c r="A473" s="50"/>
      <c r="B473" s="46"/>
      <c r="C473" s="46"/>
      <c r="D473" s="46"/>
      <c r="E473" s="70"/>
      <c r="F473" s="50"/>
      <c r="G473" s="50"/>
      <c r="H473" s="50"/>
      <c r="I473" s="50"/>
      <c r="J473" s="102"/>
      <c r="K473" s="46"/>
      <c r="L473" s="46"/>
      <c r="M473" s="46"/>
      <c r="N473" s="46"/>
      <c r="O473" s="46"/>
      <c r="P473" s="46"/>
      <c r="Q473" s="46"/>
      <c r="R473" s="46"/>
      <c r="S473" s="46"/>
      <c r="T473" s="46"/>
      <c r="U473" s="46"/>
      <c r="V473" s="46"/>
      <c r="W473" s="46"/>
      <c r="X473" s="46"/>
      <c r="Y473" s="46"/>
      <c r="Z473" s="46"/>
      <c r="AA473" s="46"/>
      <c r="AB473" s="46"/>
      <c r="AC473" s="46"/>
      <c r="AD473" s="46"/>
      <c r="AE473" s="46"/>
      <c r="AF473" s="46"/>
      <c r="AG473" s="46"/>
      <c r="AH473" s="46"/>
      <c r="AI473" s="46"/>
      <c r="AJ473" s="46"/>
      <c r="AK473" s="46"/>
      <c r="AL473" s="46"/>
    </row>
    <row r="474">
      <c r="A474" s="50"/>
      <c r="B474" s="46"/>
      <c r="C474" s="46"/>
      <c r="D474" s="46"/>
      <c r="E474" s="70"/>
      <c r="F474" s="50"/>
      <c r="G474" s="50"/>
      <c r="H474" s="50"/>
      <c r="I474" s="50"/>
      <c r="J474" s="102"/>
      <c r="K474" s="46"/>
      <c r="L474" s="46"/>
      <c r="M474" s="46"/>
      <c r="N474" s="46"/>
      <c r="O474" s="46"/>
      <c r="P474" s="46"/>
      <c r="Q474" s="46"/>
      <c r="R474" s="46"/>
      <c r="S474" s="46"/>
      <c r="T474" s="46"/>
      <c r="U474" s="46"/>
      <c r="V474" s="46"/>
      <c r="W474" s="46"/>
      <c r="X474" s="46"/>
      <c r="Y474" s="46"/>
      <c r="Z474" s="46"/>
      <c r="AA474" s="46"/>
      <c r="AB474" s="46"/>
      <c r="AC474" s="46"/>
      <c r="AD474" s="46"/>
      <c r="AE474" s="46"/>
      <c r="AF474" s="46"/>
      <c r="AG474" s="46"/>
      <c r="AH474" s="46"/>
      <c r="AI474" s="46"/>
      <c r="AJ474" s="46"/>
      <c r="AK474" s="46"/>
      <c r="AL474" s="46"/>
    </row>
    <row r="475">
      <c r="A475" s="50"/>
      <c r="B475" s="46"/>
      <c r="C475" s="46"/>
      <c r="D475" s="46"/>
      <c r="E475" s="70"/>
      <c r="F475" s="50"/>
      <c r="G475" s="50"/>
      <c r="H475" s="50"/>
      <c r="I475" s="50"/>
      <c r="J475" s="102"/>
      <c r="K475" s="46"/>
      <c r="L475" s="46"/>
      <c r="M475" s="46"/>
      <c r="N475" s="46"/>
      <c r="O475" s="46"/>
      <c r="P475" s="46"/>
      <c r="Q475" s="46"/>
      <c r="R475" s="46"/>
      <c r="S475" s="46"/>
      <c r="T475" s="46"/>
      <c r="U475" s="46"/>
      <c r="V475" s="46"/>
      <c r="W475" s="46"/>
      <c r="X475" s="46"/>
      <c r="Y475" s="46"/>
      <c r="Z475" s="46"/>
      <c r="AA475" s="46"/>
      <c r="AB475" s="46"/>
      <c r="AC475" s="46"/>
      <c r="AD475" s="46"/>
      <c r="AE475" s="46"/>
      <c r="AF475" s="46"/>
      <c r="AG475" s="46"/>
      <c r="AH475" s="46"/>
      <c r="AI475" s="46"/>
      <c r="AJ475" s="46"/>
      <c r="AK475" s="46"/>
      <c r="AL475" s="46"/>
    </row>
    <row r="476">
      <c r="A476" s="50"/>
      <c r="B476" s="46"/>
      <c r="C476" s="46"/>
      <c r="D476" s="46"/>
      <c r="E476" s="70"/>
      <c r="F476" s="50"/>
      <c r="G476" s="50"/>
      <c r="H476" s="50"/>
      <c r="I476" s="50"/>
      <c r="J476" s="102"/>
      <c r="K476" s="46"/>
      <c r="L476" s="46"/>
      <c r="M476" s="46"/>
      <c r="N476" s="46"/>
      <c r="O476" s="46"/>
      <c r="P476" s="46"/>
      <c r="Q476" s="46"/>
      <c r="R476" s="46"/>
      <c r="S476" s="46"/>
      <c r="T476" s="46"/>
      <c r="U476" s="46"/>
      <c r="V476" s="46"/>
      <c r="W476" s="46"/>
      <c r="X476" s="46"/>
      <c r="Y476" s="46"/>
      <c r="Z476" s="46"/>
      <c r="AA476" s="46"/>
      <c r="AB476" s="46"/>
      <c r="AC476" s="46"/>
      <c r="AD476" s="46"/>
      <c r="AE476" s="46"/>
      <c r="AF476" s="46"/>
      <c r="AG476" s="46"/>
      <c r="AH476" s="46"/>
      <c r="AI476" s="46"/>
      <c r="AJ476" s="46"/>
      <c r="AK476" s="46"/>
      <c r="AL476" s="46"/>
    </row>
    <row r="477">
      <c r="A477" s="50"/>
      <c r="B477" s="46"/>
      <c r="C477" s="46"/>
      <c r="D477" s="46"/>
      <c r="E477" s="70"/>
      <c r="F477" s="50"/>
      <c r="G477" s="50"/>
      <c r="H477" s="50"/>
      <c r="I477" s="50"/>
      <c r="J477" s="102"/>
      <c r="K477" s="46"/>
      <c r="L477" s="46"/>
      <c r="M477" s="46"/>
      <c r="N477" s="46"/>
      <c r="O477" s="46"/>
      <c r="P477" s="46"/>
      <c r="Q477" s="46"/>
      <c r="R477" s="46"/>
      <c r="S477" s="46"/>
      <c r="T477" s="46"/>
      <c r="U477" s="46"/>
      <c r="V477" s="46"/>
      <c r="W477" s="46"/>
      <c r="X477" s="46"/>
      <c r="Y477" s="46"/>
      <c r="Z477" s="46"/>
      <c r="AA477" s="46"/>
      <c r="AB477" s="46"/>
      <c r="AC477" s="46"/>
      <c r="AD477" s="46"/>
      <c r="AE477" s="46"/>
      <c r="AF477" s="46"/>
      <c r="AG477" s="46"/>
      <c r="AH477" s="46"/>
      <c r="AI477" s="46"/>
      <c r="AJ477" s="46"/>
      <c r="AK477" s="46"/>
      <c r="AL477" s="46"/>
    </row>
    <row r="478">
      <c r="A478" s="50"/>
      <c r="B478" s="46"/>
      <c r="C478" s="46"/>
      <c r="D478" s="46"/>
      <c r="E478" s="70"/>
      <c r="F478" s="50"/>
      <c r="G478" s="50"/>
      <c r="H478" s="50"/>
      <c r="I478" s="50"/>
      <c r="J478" s="102"/>
      <c r="K478" s="46"/>
      <c r="L478" s="46"/>
      <c r="M478" s="46"/>
      <c r="N478" s="46"/>
      <c r="O478" s="46"/>
      <c r="P478" s="46"/>
      <c r="Q478" s="46"/>
      <c r="R478" s="46"/>
      <c r="S478" s="46"/>
      <c r="T478" s="46"/>
      <c r="U478" s="46"/>
      <c r="V478" s="46"/>
      <c r="W478" s="46"/>
      <c r="X478" s="46"/>
      <c r="Y478" s="46"/>
      <c r="Z478" s="46"/>
      <c r="AA478" s="46"/>
      <c r="AB478" s="46"/>
      <c r="AC478" s="46"/>
      <c r="AD478" s="46"/>
      <c r="AE478" s="46"/>
      <c r="AF478" s="46"/>
      <c r="AG478" s="46"/>
      <c r="AH478" s="46"/>
      <c r="AI478" s="46"/>
      <c r="AJ478" s="46"/>
      <c r="AK478" s="46"/>
      <c r="AL478" s="46"/>
    </row>
    <row r="479">
      <c r="A479" s="50"/>
      <c r="B479" s="46"/>
      <c r="C479" s="46"/>
      <c r="D479" s="46"/>
      <c r="E479" s="70"/>
      <c r="F479" s="50"/>
      <c r="G479" s="50"/>
      <c r="H479" s="50"/>
      <c r="I479" s="50"/>
      <c r="J479" s="102"/>
      <c r="K479" s="46"/>
      <c r="L479" s="46"/>
      <c r="M479" s="46"/>
      <c r="N479" s="46"/>
      <c r="O479" s="46"/>
      <c r="P479" s="46"/>
      <c r="Q479" s="46"/>
      <c r="R479" s="46"/>
      <c r="S479" s="46"/>
      <c r="T479" s="46"/>
      <c r="U479" s="46"/>
      <c r="V479" s="46"/>
      <c r="W479" s="46"/>
      <c r="X479" s="46"/>
      <c r="Y479" s="46"/>
      <c r="Z479" s="46"/>
      <c r="AA479" s="46"/>
      <c r="AB479" s="46"/>
      <c r="AC479" s="46"/>
      <c r="AD479" s="46"/>
      <c r="AE479" s="46"/>
      <c r="AF479" s="46"/>
      <c r="AG479" s="46"/>
      <c r="AH479" s="46"/>
      <c r="AI479" s="46"/>
      <c r="AJ479" s="46"/>
      <c r="AK479" s="46"/>
      <c r="AL479" s="46"/>
    </row>
    <row r="480">
      <c r="A480" s="50"/>
      <c r="B480" s="46"/>
      <c r="C480" s="46"/>
      <c r="D480" s="46"/>
      <c r="E480" s="70"/>
      <c r="F480" s="50"/>
      <c r="G480" s="50"/>
      <c r="H480" s="50"/>
      <c r="I480" s="50"/>
      <c r="J480" s="102"/>
      <c r="K480" s="46"/>
      <c r="L480" s="46"/>
      <c r="M480" s="46"/>
      <c r="N480" s="46"/>
      <c r="O480" s="46"/>
      <c r="P480" s="46"/>
      <c r="Q480" s="46"/>
      <c r="R480" s="46"/>
      <c r="S480" s="46"/>
      <c r="T480" s="46"/>
      <c r="U480" s="46"/>
      <c r="V480" s="46"/>
      <c r="W480" s="46"/>
      <c r="X480" s="46"/>
      <c r="Y480" s="46"/>
      <c r="Z480" s="46"/>
      <c r="AA480" s="46"/>
      <c r="AB480" s="46"/>
      <c r="AC480" s="46"/>
      <c r="AD480" s="46"/>
      <c r="AE480" s="46"/>
      <c r="AF480" s="46"/>
      <c r="AG480" s="46"/>
      <c r="AH480" s="46"/>
      <c r="AI480" s="46"/>
      <c r="AJ480" s="46"/>
      <c r="AK480" s="46"/>
      <c r="AL480" s="46"/>
    </row>
    <row r="481">
      <c r="A481" s="50"/>
      <c r="B481" s="46"/>
      <c r="C481" s="46"/>
      <c r="D481" s="46"/>
      <c r="E481" s="70"/>
      <c r="F481" s="50"/>
      <c r="G481" s="50"/>
      <c r="H481" s="50"/>
      <c r="I481" s="50"/>
      <c r="J481" s="102"/>
      <c r="K481" s="46"/>
      <c r="L481" s="46"/>
      <c r="M481" s="46"/>
      <c r="N481" s="46"/>
      <c r="O481" s="46"/>
      <c r="P481" s="46"/>
      <c r="Q481" s="46"/>
      <c r="R481" s="46"/>
      <c r="S481" s="46"/>
      <c r="T481" s="46"/>
      <c r="U481" s="46"/>
      <c r="V481" s="46"/>
      <c r="W481" s="46"/>
      <c r="X481" s="46"/>
      <c r="Y481" s="46"/>
      <c r="Z481" s="46"/>
      <c r="AA481" s="46"/>
      <c r="AB481" s="46"/>
      <c r="AC481" s="46"/>
      <c r="AD481" s="46"/>
      <c r="AE481" s="46"/>
      <c r="AF481" s="46"/>
      <c r="AG481" s="46"/>
      <c r="AH481" s="46"/>
      <c r="AI481" s="46"/>
      <c r="AJ481" s="46"/>
      <c r="AK481" s="46"/>
      <c r="AL481" s="46"/>
    </row>
    <row r="482">
      <c r="A482" s="50"/>
      <c r="B482" s="46"/>
      <c r="C482" s="46"/>
      <c r="D482" s="46"/>
      <c r="E482" s="70"/>
      <c r="F482" s="50"/>
      <c r="G482" s="50"/>
      <c r="H482" s="50"/>
      <c r="I482" s="50"/>
      <c r="J482" s="102"/>
      <c r="K482" s="46"/>
      <c r="L482" s="46"/>
      <c r="M482" s="46"/>
      <c r="N482" s="46"/>
      <c r="O482" s="46"/>
      <c r="P482" s="46"/>
      <c r="Q482" s="46"/>
      <c r="R482" s="46"/>
      <c r="S482" s="46"/>
      <c r="T482" s="46"/>
      <c r="U482" s="46"/>
      <c r="V482" s="46"/>
      <c r="W482" s="46"/>
      <c r="X482" s="46"/>
      <c r="Y482" s="46"/>
      <c r="Z482" s="46"/>
      <c r="AA482" s="46"/>
      <c r="AB482" s="46"/>
      <c r="AC482" s="46"/>
      <c r="AD482" s="46"/>
      <c r="AE482" s="46"/>
      <c r="AF482" s="46"/>
      <c r="AG482" s="46"/>
      <c r="AH482" s="46"/>
      <c r="AI482" s="46"/>
      <c r="AJ482" s="46"/>
      <c r="AK482" s="46"/>
      <c r="AL482" s="46"/>
    </row>
    <row r="483">
      <c r="A483" s="50"/>
      <c r="B483" s="46"/>
      <c r="C483" s="46"/>
      <c r="D483" s="46"/>
      <c r="E483" s="70"/>
      <c r="F483" s="50"/>
      <c r="G483" s="50"/>
      <c r="H483" s="50"/>
      <c r="I483" s="50"/>
      <c r="J483" s="102"/>
      <c r="K483" s="46"/>
      <c r="L483" s="46"/>
      <c r="M483" s="46"/>
      <c r="N483" s="46"/>
      <c r="O483" s="46"/>
      <c r="P483" s="46"/>
      <c r="Q483" s="46"/>
      <c r="R483" s="46"/>
      <c r="S483" s="46"/>
      <c r="T483" s="46"/>
      <c r="U483" s="46"/>
      <c r="V483" s="46"/>
      <c r="W483" s="46"/>
      <c r="X483" s="46"/>
      <c r="Y483" s="46"/>
      <c r="Z483" s="46"/>
      <c r="AA483" s="46"/>
      <c r="AB483" s="46"/>
      <c r="AC483" s="46"/>
      <c r="AD483" s="46"/>
      <c r="AE483" s="46"/>
      <c r="AF483" s="46"/>
      <c r="AG483" s="46"/>
      <c r="AH483" s="46"/>
      <c r="AI483" s="46"/>
      <c r="AJ483" s="46"/>
      <c r="AK483" s="46"/>
      <c r="AL483" s="46"/>
    </row>
    <row r="484">
      <c r="A484" s="50"/>
      <c r="B484" s="46"/>
      <c r="C484" s="46"/>
      <c r="D484" s="46"/>
      <c r="E484" s="70"/>
      <c r="F484" s="50"/>
      <c r="G484" s="50"/>
      <c r="H484" s="50"/>
      <c r="I484" s="50"/>
      <c r="J484" s="102"/>
      <c r="K484" s="46"/>
      <c r="L484" s="46"/>
      <c r="M484" s="46"/>
      <c r="N484" s="46"/>
      <c r="O484" s="46"/>
      <c r="P484" s="46"/>
      <c r="Q484" s="46"/>
      <c r="R484" s="46"/>
      <c r="S484" s="46"/>
      <c r="T484" s="46"/>
      <c r="U484" s="46"/>
      <c r="V484" s="46"/>
      <c r="W484" s="46"/>
      <c r="X484" s="46"/>
      <c r="Y484" s="46"/>
      <c r="Z484" s="46"/>
      <c r="AA484" s="46"/>
      <c r="AB484" s="46"/>
      <c r="AC484" s="46"/>
      <c r="AD484" s="46"/>
      <c r="AE484" s="46"/>
      <c r="AF484" s="46"/>
      <c r="AG484" s="46"/>
      <c r="AH484" s="46"/>
      <c r="AI484" s="46"/>
      <c r="AJ484" s="46"/>
      <c r="AK484" s="46"/>
      <c r="AL484" s="46"/>
    </row>
    <row r="485">
      <c r="A485" s="50"/>
      <c r="B485" s="46"/>
      <c r="C485" s="46"/>
      <c r="D485" s="46"/>
      <c r="E485" s="70"/>
      <c r="F485" s="50"/>
      <c r="G485" s="50"/>
      <c r="H485" s="50"/>
      <c r="I485" s="50"/>
      <c r="J485" s="102"/>
      <c r="K485" s="46"/>
      <c r="L485" s="46"/>
      <c r="M485" s="46"/>
      <c r="N485" s="46"/>
      <c r="O485" s="46"/>
      <c r="P485" s="46"/>
      <c r="Q485" s="46"/>
      <c r="R485" s="46"/>
      <c r="S485" s="46"/>
      <c r="T485" s="46"/>
      <c r="U485" s="46"/>
      <c r="V485" s="46"/>
      <c r="W485" s="46"/>
      <c r="X485" s="46"/>
      <c r="Y485" s="46"/>
      <c r="Z485" s="46"/>
      <c r="AA485" s="46"/>
      <c r="AB485" s="46"/>
      <c r="AC485" s="46"/>
      <c r="AD485" s="46"/>
      <c r="AE485" s="46"/>
      <c r="AF485" s="46"/>
      <c r="AG485" s="46"/>
      <c r="AH485" s="46"/>
      <c r="AI485" s="46"/>
      <c r="AJ485" s="46"/>
      <c r="AK485" s="46"/>
      <c r="AL485" s="46"/>
    </row>
    <row r="486">
      <c r="A486" s="50"/>
      <c r="B486" s="46"/>
      <c r="C486" s="46"/>
      <c r="D486" s="46"/>
      <c r="E486" s="70"/>
      <c r="F486" s="50"/>
      <c r="G486" s="50"/>
      <c r="H486" s="50"/>
      <c r="I486" s="50"/>
      <c r="J486" s="102"/>
      <c r="K486" s="46"/>
      <c r="L486" s="46"/>
      <c r="M486" s="46"/>
      <c r="N486" s="46"/>
      <c r="O486" s="46"/>
      <c r="P486" s="46"/>
      <c r="Q486" s="46"/>
      <c r="R486" s="46"/>
      <c r="S486" s="46"/>
      <c r="T486" s="46"/>
      <c r="U486" s="46"/>
      <c r="V486" s="46"/>
      <c r="W486" s="46"/>
      <c r="X486" s="46"/>
      <c r="Y486" s="46"/>
      <c r="Z486" s="46"/>
      <c r="AA486" s="46"/>
      <c r="AB486" s="46"/>
      <c r="AC486" s="46"/>
      <c r="AD486" s="46"/>
      <c r="AE486" s="46"/>
      <c r="AF486" s="46"/>
      <c r="AG486" s="46"/>
      <c r="AH486" s="46"/>
      <c r="AI486" s="46"/>
      <c r="AJ486" s="46"/>
      <c r="AK486" s="46"/>
      <c r="AL486" s="46"/>
    </row>
    <row r="487">
      <c r="A487" s="50"/>
      <c r="B487" s="46"/>
      <c r="C487" s="46"/>
      <c r="D487" s="46"/>
      <c r="E487" s="70"/>
      <c r="F487" s="50"/>
      <c r="G487" s="50"/>
      <c r="H487" s="50"/>
      <c r="I487" s="50"/>
      <c r="J487" s="102"/>
      <c r="K487" s="46"/>
      <c r="L487" s="46"/>
      <c r="M487" s="46"/>
      <c r="N487" s="46"/>
      <c r="O487" s="46"/>
      <c r="P487" s="46"/>
      <c r="Q487" s="46"/>
      <c r="R487" s="46"/>
      <c r="S487" s="46"/>
      <c r="T487" s="46"/>
      <c r="U487" s="46"/>
      <c r="V487" s="46"/>
      <c r="W487" s="46"/>
      <c r="X487" s="46"/>
      <c r="Y487" s="46"/>
      <c r="Z487" s="46"/>
      <c r="AA487" s="46"/>
      <c r="AB487" s="46"/>
      <c r="AC487" s="46"/>
      <c r="AD487" s="46"/>
      <c r="AE487" s="46"/>
      <c r="AF487" s="46"/>
      <c r="AG487" s="46"/>
      <c r="AH487" s="46"/>
      <c r="AI487" s="46"/>
      <c r="AJ487" s="46"/>
      <c r="AK487" s="46"/>
      <c r="AL487" s="46"/>
    </row>
    <row r="488">
      <c r="A488" s="50"/>
      <c r="B488" s="46"/>
      <c r="C488" s="46"/>
      <c r="D488" s="46"/>
      <c r="E488" s="70"/>
      <c r="F488" s="50"/>
      <c r="G488" s="50"/>
      <c r="H488" s="50"/>
      <c r="I488" s="50"/>
      <c r="J488" s="102"/>
      <c r="K488" s="46"/>
      <c r="L488" s="46"/>
      <c r="M488" s="46"/>
      <c r="N488" s="46"/>
      <c r="O488" s="46"/>
      <c r="P488" s="46"/>
      <c r="Q488" s="46"/>
      <c r="R488" s="46"/>
      <c r="S488" s="46"/>
      <c r="T488" s="46"/>
      <c r="U488" s="46"/>
      <c r="V488" s="46"/>
      <c r="W488" s="46"/>
      <c r="X488" s="46"/>
      <c r="Y488" s="46"/>
      <c r="Z488" s="46"/>
      <c r="AA488" s="46"/>
      <c r="AB488" s="46"/>
      <c r="AC488" s="46"/>
      <c r="AD488" s="46"/>
      <c r="AE488" s="46"/>
      <c r="AF488" s="46"/>
      <c r="AG488" s="46"/>
      <c r="AH488" s="46"/>
      <c r="AI488" s="46"/>
      <c r="AJ488" s="46"/>
      <c r="AK488" s="46"/>
      <c r="AL488" s="46"/>
    </row>
    <row r="489">
      <c r="A489" s="50"/>
      <c r="B489" s="46"/>
      <c r="C489" s="46"/>
      <c r="D489" s="46"/>
      <c r="E489" s="70"/>
      <c r="F489" s="50"/>
      <c r="G489" s="50"/>
      <c r="H489" s="50"/>
      <c r="I489" s="50"/>
      <c r="J489" s="102"/>
      <c r="K489" s="46"/>
      <c r="L489" s="46"/>
      <c r="M489" s="46"/>
      <c r="N489" s="46"/>
      <c r="O489" s="46"/>
      <c r="P489" s="46"/>
      <c r="Q489" s="46"/>
      <c r="R489" s="46"/>
      <c r="S489" s="46"/>
      <c r="T489" s="46"/>
      <c r="U489" s="46"/>
      <c r="V489" s="46"/>
      <c r="W489" s="46"/>
      <c r="X489" s="46"/>
      <c r="Y489" s="46"/>
      <c r="Z489" s="46"/>
      <c r="AA489" s="46"/>
      <c r="AB489" s="46"/>
      <c r="AC489" s="46"/>
      <c r="AD489" s="46"/>
      <c r="AE489" s="46"/>
      <c r="AF489" s="46"/>
      <c r="AG489" s="46"/>
      <c r="AH489" s="46"/>
      <c r="AI489" s="46"/>
      <c r="AJ489" s="46"/>
      <c r="AK489" s="46"/>
      <c r="AL489" s="46"/>
    </row>
    <row r="490">
      <c r="A490" s="50"/>
      <c r="B490" s="46"/>
      <c r="C490" s="46"/>
      <c r="D490" s="46"/>
      <c r="E490" s="70"/>
      <c r="F490" s="50"/>
      <c r="G490" s="50"/>
      <c r="H490" s="50"/>
      <c r="I490" s="50"/>
      <c r="J490" s="102"/>
      <c r="K490" s="46"/>
      <c r="L490" s="46"/>
      <c r="M490" s="46"/>
      <c r="N490" s="46"/>
      <c r="O490" s="46"/>
      <c r="P490" s="46"/>
      <c r="Q490" s="46"/>
      <c r="R490" s="46"/>
      <c r="S490" s="46"/>
      <c r="T490" s="46"/>
      <c r="U490" s="46"/>
      <c r="V490" s="46"/>
      <c r="W490" s="46"/>
      <c r="X490" s="46"/>
      <c r="Y490" s="46"/>
      <c r="Z490" s="46"/>
      <c r="AA490" s="46"/>
      <c r="AB490" s="46"/>
      <c r="AC490" s="46"/>
      <c r="AD490" s="46"/>
      <c r="AE490" s="46"/>
      <c r="AF490" s="46"/>
      <c r="AG490" s="46"/>
      <c r="AH490" s="46"/>
      <c r="AI490" s="46"/>
      <c r="AJ490" s="46"/>
      <c r="AK490" s="46"/>
      <c r="AL490" s="46"/>
    </row>
    <row r="491">
      <c r="A491" s="50"/>
      <c r="B491" s="46"/>
      <c r="C491" s="46"/>
      <c r="D491" s="46"/>
      <c r="E491" s="70"/>
      <c r="F491" s="50"/>
      <c r="G491" s="50"/>
      <c r="H491" s="50"/>
      <c r="I491" s="50"/>
      <c r="J491" s="102"/>
      <c r="K491" s="46"/>
      <c r="L491" s="46"/>
      <c r="M491" s="46"/>
      <c r="N491" s="46"/>
      <c r="O491" s="46"/>
      <c r="P491" s="46"/>
      <c r="Q491" s="46"/>
      <c r="R491" s="46"/>
      <c r="S491" s="46"/>
      <c r="T491" s="46"/>
      <c r="U491" s="46"/>
      <c r="V491" s="46"/>
      <c r="W491" s="46"/>
      <c r="X491" s="46"/>
      <c r="Y491" s="46"/>
      <c r="Z491" s="46"/>
      <c r="AA491" s="46"/>
      <c r="AB491" s="46"/>
      <c r="AC491" s="46"/>
      <c r="AD491" s="46"/>
      <c r="AE491" s="46"/>
      <c r="AF491" s="46"/>
      <c r="AG491" s="46"/>
      <c r="AH491" s="46"/>
      <c r="AI491" s="46"/>
      <c r="AJ491" s="46"/>
      <c r="AK491" s="46"/>
      <c r="AL491" s="46"/>
    </row>
    <row r="492">
      <c r="A492" s="50"/>
      <c r="B492" s="46"/>
      <c r="C492" s="46"/>
      <c r="D492" s="46"/>
      <c r="E492" s="70"/>
      <c r="F492" s="50"/>
      <c r="G492" s="50"/>
      <c r="H492" s="50"/>
      <c r="I492" s="50"/>
      <c r="J492" s="102"/>
      <c r="K492" s="46"/>
      <c r="L492" s="46"/>
      <c r="M492" s="46"/>
      <c r="N492" s="46"/>
      <c r="O492" s="46"/>
      <c r="P492" s="46"/>
      <c r="Q492" s="46"/>
      <c r="R492" s="46"/>
      <c r="S492" s="46"/>
      <c r="T492" s="46"/>
      <c r="U492" s="46"/>
      <c r="V492" s="46"/>
      <c r="W492" s="46"/>
      <c r="X492" s="46"/>
      <c r="Y492" s="46"/>
      <c r="Z492" s="46"/>
      <c r="AA492" s="46"/>
      <c r="AB492" s="46"/>
      <c r="AC492" s="46"/>
      <c r="AD492" s="46"/>
      <c r="AE492" s="46"/>
      <c r="AF492" s="46"/>
      <c r="AG492" s="46"/>
      <c r="AH492" s="46"/>
      <c r="AI492" s="46"/>
      <c r="AJ492" s="46"/>
      <c r="AK492" s="46"/>
      <c r="AL492" s="46"/>
    </row>
    <row r="493">
      <c r="A493" s="50"/>
      <c r="B493" s="46"/>
      <c r="C493" s="46"/>
      <c r="D493" s="46"/>
      <c r="E493" s="70"/>
      <c r="F493" s="50"/>
      <c r="G493" s="50"/>
      <c r="H493" s="50"/>
      <c r="I493" s="50"/>
      <c r="J493" s="102"/>
      <c r="K493" s="46"/>
      <c r="L493" s="46"/>
      <c r="M493" s="46"/>
      <c r="N493" s="46"/>
      <c r="O493" s="46"/>
      <c r="P493" s="46"/>
      <c r="Q493" s="46"/>
      <c r="R493" s="46"/>
      <c r="S493" s="46"/>
      <c r="T493" s="46"/>
      <c r="U493" s="46"/>
      <c r="V493" s="46"/>
      <c r="W493" s="46"/>
      <c r="X493" s="46"/>
      <c r="Y493" s="46"/>
      <c r="Z493" s="46"/>
      <c r="AA493" s="46"/>
      <c r="AB493" s="46"/>
      <c r="AC493" s="46"/>
      <c r="AD493" s="46"/>
      <c r="AE493" s="46"/>
      <c r="AF493" s="46"/>
      <c r="AG493" s="46"/>
      <c r="AH493" s="46"/>
      <c r="AI493" s="46"/>
      <c r="AJ493" s="46"/>
      <c r="AK493" s="46"/>
      <c r="AL493" s="46"/>
    </row>
    <row r="494">
      <c r="A494" s="50"/>
      <c r="B494" s="46"/>
      <c r="C494" s="46"/>
      <c r="D494" s="46"/>
      <c r="E494" s="70"/>
      <c r="F494" s="50"/>
      <c r="G494" s="50"/>
      <c r="H494" s="50"/>
      <c r="I494" s="50"/>
      <c r="J494" s="102"/>
      <c r="K494" s="46"/>
      <c r="L494" s="46"/>
      <c r="M494" s="46"/>
      <c r="N494" s="46"/>
      <c r="O494" s="46"/>
      <c r="P494" s="46"/>
      <c r="Q494" s="46"/>
      <c r="R494" s="46"/>
      <c r="S494" s="46"/>
      <c r="T494" s="46"/>
      <c r="U494" s="46"/>
      <c r="V494" s="46"/>
      <c r="W494" s="46"/>
      <c r="X494" s="46"/>
      <c r="Y494" s="46"/>
      <c r="Z494" s="46"/>
      <c r="AA494" s="46"/>
      <c r="AB494" s="46"/>
      <c r="AC494" s="46"/>
      <c r="AD494" s="46"/>
      <c r="AE494" s="46"/>
      <c r="AF494" s="46"/>
      <c r="AG494" s="46"/>
      <c r="AH494" s="46"/>
      <c r="AI494" s="46"/>
      <c r="AJ494" s="46"/>
      <c r="AK494" s="46"/>
      <c r="AL494" s="46"/>
    </row>
    <row r="495">
      <c r="A495" s="50"/>
      <c r="B495" s="46"/>
      <c r="C495" s="46"/>
      <c r="D495" s="46"/>
      <c r="E495" s="70"/>
      <c r="F495" s="50"/>
      <c r="G495" s="50"/>
      <c r="H495" s="50"/>
      <c r="I495" s="50"/>
      <c r="J495" s="102"/>
      <c r="K495" s="46"/>
      <c r="L495" s="46"/>
      <c r="M495" s="46"/>
      <c r="N495" s="46"/>
      <c r="O495" s="46"/>
      <c r="P495" s="46"/>
      <c r="Q495" s="46"/>
      <c r="R495" s="46"/>
      <c r="S495" s="46"/>
      <c r="T495" s="46"/>
      <c r="U495" s="46"/>
      <c r="V495" s="46"/>
      <c r="W495" s="46"/>
      <c r="X495" s="46"/>
      <c r="Y495" s="46"/>
      <c r="Z495" s="46"/>
      <c r="AA495" s="46"/>
      <c r="AB495" s="46"/>
      <c r="AC495" s="46"/>
      <c r="AD495" s="46"/>
      <c r="AE495" s="46"/>
      <c r="AF495" s="46"/>
      <c r="AG495" s="46"/>
      <c r="AH495" s="46"/>
      <c r="AI495" s="46"/>
      <c r="AJ495" s="46"/>
      <c r="AK495" s="46"/>
      <c r="AL495" s="46"/>
    </row>
    <row r="496">
      <c r="A496" s="50"/>
      <c r="B496" s="46"/>
      <c r="C496" s="46"/>
      <c r="D496" s="46"/>
      <c r="E496" s="70"/>
      <c r="F496" s="50"/>
      <c r="G496" s="50"/>
      <c r="H496" s="50"/>
      <c r="I496" s="50"/>
      <c r="J496" s="102"/>
      <c r="K496" s="46"/>
      <c r="L496" s="46"/>
      <c r="M496" s="46"/>
      <c r="N496" s="46"/>
      <c r="O496" s="46"/>
      <c r="P496" s="46"/>
      <c r="Q496" s="46"/>
      <c r="R496" s="46"/>
      <c r="S496" s="46"/>
      <c r="T496" s="46"/>
      <c r="U496" s="46"/>
      <c r="V496" s="46"/>
      <c r="W496" s="46"/>
      <c r="X496" s="46"/>
      <c r="Y496" s="46"/>
      <c r="Z496" s="46"/>
      <c r="AA496" s="46"/>
      <c r="AB496" s="46"/>
      <c r="AC496" s="46"/>
      <c r="AD496" s="46"/>
      <c r="AE496" s="46"/>
      <c r="AF496" s="46"/>
      <c r="AG496" s="46"/>
      <c r="AH496" s="46"/>
      <c r="AI496" s="46"/>
      <c r="AJ496" s="46"/>
      <c r="AK496" s="46"/>
      <c r="AL496" s="46"/>
    </row>
    <row r="497">
      <c r="A497" s="50"/>
      <c r="B497" s="46"/>
      <c r="C497" s="46"/>
      <c r="D497" s="46"/>
      <c r="E497" s="70"/>
      <c r="F497" s="50"/>
      <c r="G497" s="50"/>
      <c r="H497" s="50"/>
      <c r="I497" s="50"/>
      <c r="J497" s="102"/>
      <c r="K497" s="46"/>
      <c r="L497" s="46"/>
      <c r="M497" s="46"/>
      <c r="N497" s="46"/>
      <c r="O497" s="46"/>
      <c r="P497" s="46"/>
      <c r="Q497" s="46"/>
      <c r="R497" s="46"/>
      <c r="S497" s="46"/>
      <c r="T497" s="46"/>
      <c r="U497" s="46"/>
      <c r="V497" s="46"/>
      <c r="W497" s="46"/>
      <c r="X497" s="46"/>
      <c r="Y497" s="46"/>
      <c r="Z497" s="46"/>
      <c r="AA497" s="46"/>
      <c r="AB497" s="46"/>
      <c r="AC497" s="46"/>
      <c r="AD497" s="46"/>
      <c r="AE497" s="46"/>
      <c r="AF497" s="46"/>
      <c r="AG497" s="46"/>
      <c r="AH497" s="46"/>
      <c r="AI497" s="46"/>
      <c r="AJ497" s="46"/>
      <c r="AK497" s="46"/>
      <c r="AL497" s="46"/>
    </row>
    <row r="498">
      <c r="A498" s="50"/>
      <c r="B498" s="46"/>
      <c r="C498" s="46"/>
      <c r="D498" s="46"/>
      <c r="E498" s="70"/>
      <c r="F498" s="50"/>
      <c r="G498" s="50"/>
      <c r="H498" s="50"/>
      <c r="I498" s="50"/>
      <c r="J498" s="102"/>
      <c r="K498" s="46"/>
      <c r="L498" s="46"/>
      <c r="M498" s="46"/>
      <c r="N498" s="46"/>
      <c r="O498" s="46"/>
      <c r="P498" s="46"/>
      <c r="Q498" s="46"/>
      <c r="R498" s="46"/>
      <c r="S498" s="46"/>
      <c r="T498" s="46"/>
      <c r="U498" s="46"/>
      <c r="V498" s="46"/>
      <c r="W498" s="46"/>
      <c r="X498" s="46"/>
      <c r="Y498" s="46"/>
      <c r="Z498" s="46"/>
      <c r="AA498" s="46"/>
      <c r="AB498" s="46"/>
      <c r="AC498" s="46"/>
      <c r="AD498" s="46"/>
      <c r="AE498" s="46"/>
      <c r="AF498" s="46"/>
      <c r="AG498" s="46"/>
      <c r="AH498" s="46"/>
      <c r="AI498" s="46"/>
      <c r="AJ498" s="46"/>
      <c r="AK498" s="46"/>
      <c r="AL498" s="46"/>
    </row>
    <row r="499">
      <c r="A499" s="50"/>
      <c r="B499" s="46"/>
      <c r="C499" s="46"/>
      <c r="D499" s="46"/>
      <c r="E499" s="70"/>
      <c r="F499" s="50"/>
      <c r="G499" s="50"/>
      <c r="H499" s="50"/>
      <c r="I499" s="50"/>
      <c r="J499" s="102"/>
      <c r="K499" s="46"/>
      <c r="L499" s="46"/>
      <c r="M499" s="46"/>
      <c r="N499" s="46"/>
      <c r="O499" s="46"/>
      <c r="P499" s="46"/>
      <c r="Q499" s="46"/>
      <c r="R499" s="46"/>
      <c r="S499" s="46"/>
      <c r="T499" s="46"/>
      <c r="U499" s="46"/>
      <c r="V499" s="46"/>
      <c r="W499" s="46"/>
      <c r="X499" s="46"/>
      <c r="Y499" s="46"/>
      <c r="Z499" s="46"/>
      <c r="AA499" s="46"/>
      <c r="AB499" s="46"/>
      <c r="AC499" s="46"/>
      <c r="AD499" s="46"/>
      <c r="AE499" s="46"/>
      <c r="AF499" s="46"/>
      <c r="AG499" s="46"/>
      <c r="AH499" s="46"/>
      <c r="AI499" s="46"/>
      <c r="AJ499" s="46"/>
      <c r="AK499" s="46"/>
      <c r="AL499" s="46"/>
    </row>
    <row r="500">
      <c r="A500" s="50"/>
      <c r="B500" s="46"/>
      <c r="C500" s="46"/>
      <c r="D500" s="46"/>
      <c r="E500" s="70"/>
      <c r="F500" s="50"/>
      <c r="G500" s="50"/>
      <c r="H500" s="50"/>
      <c r="I500" s="50"/>
      <c r="J500" s="102"/>
      <c r="K500" s="46"/>
      <c r="L500" s="46"/>
      <c r="M500" s="46"/>
      <c r="N500" s="46"/>
      <c r="O500" s="46"/>
      <c r="P500" s="46"/>
      <c r="Q500" s="46"/>
      <c r="R500" s="46"/>
      <c r="S500" s="46"/>
      <c r="T500" s="46"/>
      <c r="U500" s="46"/>
      <c r="V500" s="46"/>
      <c r="W500" s="46"/>
      <c r="X500" s="46"/>
      <c r="Y500" s="46"/>
      <c r="Z500" s="46"/>
      <c r="AA500" s="46"/>
      <c r="AB500" s="46"/>
      <c r="AC500" s="46"/>
      <c r="AD500" s="46"/>
      <c r="AE500" s="46"/>
      <c r="AF500" s="46"/>
      <c r="AG500" s="46"/>
      <c r="AH500" s="46"/>
      <c r="AI500" s="46"/>
      <c r="AJ500" s="46"/>
      <c r="AK500" s="46"/>
      <c r="AL500" s="46"/>
    </row>
    <row r="501">
      <c r="A501" s="50"/>
      <c r="B501" s="46"/>
      <c r="C501" s="46"/>
      <c r="D501" s="46"/>
      <c r="E501" s="70"/>
      <c r="F501" s="50"/>
      <c r="G501" s="50"/>
      <c r="H501" s="50"/>
      <c r="I501" s="50"/>
      <c r="J501" s="102"/>
      <c r="K501" s="46"/>
      <c r="L501" s="46"/>
      <c r="M501" s="46"/>
      <c r="N501" s="46"/>
      <c r="O501" s="46"/>
      <c r="P501" s="46"/>
      <c r="Q501" s="46"/>
      <c r="R501" s="46"/>
      <c r="S501" s="46"/>
      <c r="T501" s="46"/>
      <c r="U501" s="46"/>
      <c r="V501" s="46"/>
      <c r="W501" s="46"/>
      <c r="X501" s="46"/>
      <c r="Y501" s="46"/>
      <c r="Z501" s="46"/>
      <c r="AA501" s="46"/>
      <c r="AB501" s="46"/>
      <c r="AC501" s="46"/>
      <c r="AD501" s="46"/>
      <c r="AE501" s="46"/>
      <c r="AF501" s="46"/>
      <c r="AG501" s="46"/>
      <c r="AH501" s="46"/>
      <c r="AI501" s="46"/>
      <c r="AJ501" s="46"/>
      <c r="AK501" s="46"/>
      <c r="AL501" s="46"/>
    </row>
    <row r="502">
      <c r="A502" s="50"/>
      <c r="B502" s="46"/>
      <c r="C502" s="46"/>
      <c r="D502" s="46"/>
      <c r="E502" s="70"/>
      <c r="F502" s="50"/>
      <c r="G502" s="50"/>
      <c r="H502" s="50"/>
      <c r="I502" s="50"/>
      <c r="J502" s="102"/>
      <c r="K502" s="46"/>
      <c r="L502" s="46"/>
      <c r="M502" s="46"/>
      <c r="N502" s="46"/>
      <c r="O502" s="46"/>
      <c r="P502" s="46"/>
      <c r="Q502" s="46"/>
      <c r="R502" s="46"/>
      <c r="S502" s="46"/>
      <c r="T502" s="46"/>
      <c r="U502" s="46"/>
      <c r="V502" s="46"/>
      <c r="W502" s="46"/>
      <c r="X502" s="46"/>
      <c r="Y502" s="46"/>
      <c r="Z502" s="46"/>
      <c r="AA502" s="46"/>
      <c r="AB502" s="46"/>
      <c r="AC502" s="46"/>
      <c r="AD502" s="46"/>
      <c r="AE502" s="46"/>
      <c r="AF502" s="46"/>
      <c r="AG502" s="46"/>
      <c r="AH502" s="46"/>
      <c r="AI502" s="46"/>
      <c r="AJ502" s="46"/>
      <c r="AK502" s="46"/>
      <c r="AL502" s="46"/>
    </row>
    <row r="503">
      <c r="A503" s="50"/>
      <c r="B503" s="46"/>
      <c r="C503" s="46"/>
      <c r="D503" s="46"/>
      <c r="E503" s="70"/>
      <c r="F503" s="50"/>
      <c r="G503" s="50"/>
      <c r="H503" s="50"/>
      <c r="I503" s="50"/>
      <c r="J503" s="102"/>
      <c r="K503" s="46"/>
      <c r="L503" s="46"/>
      <c r="M503" s="46"/>
      <c r="N503" s="46"/>
      <c r="O503" s="46"/>
      <c r="P503" s="46"/>
      <c r="Q503" s="46"/>
      <c r="R503" s="46"/>
      <c r="S503" s="46"/>
      <c r="T503" s="46"/>
      <c r="U503" s="46"/>
      <c r="V503" s="46"/>
      <c r="W503" s="46"/>
      <c r="X503" s="46"/>
      <c r="Y503" s="46"/>
      <c r="Z503" s="46"/>
      <c r="AA503" s="46"/>
      <c r="AB503" s="46"/>
      <c r="AC503" s="46"/>
      <c r="AD503" s="46"/>
      <c r="AE503" s="46"/>
      <c r="AF503" s="46"/>
      <c r="AG503" s="46"/>
      <c r="AH503" s="46"/>
      <c r="AI503" s="46"/>
      <c r="AJ503" s="46"/>
      <c r="AK503" s="46"/>
      <c r="AL503" s="46"/>
    </row>
    <row r="504">
      <c r="A504" s="50"/>
      <c r="B504" s="46"/>
      <c r="C504" s="46"/>
      <c r="D504" s="46"/>
      <c r="E504" s="70"/>
      <c r="F504" s="50"/>
      <c r="G504" s="50"/>
      <c r="H504" s="50"/>
      <c r="I504" s="50"/>
      <c r="J504" s="102"/>
      <c r="K504" s="46"/>
      <c r="L504" s="46"/>
      <c r="M504" s="46"/>
      <c r="N504" s="46"/>
      <c r="O504" s="46"/>
      <c r="P504" s="46"/>
      <c r="Q504" s="46"/>
      <c r="R504" s="46"/>
      <c r="S504" s="46"/>
      <c r="T504" s="46"/>
      <c r="U504" s="46"/>
      <c r="V504" s="46"/>
      <c r="W504" s="46"/>
      <c r="X504" s="46"/>
      <c r="Y504" s="46"/>
      <c r="Z504" s="46"/>
      <c r="AA504" s="46"/>
      <c r="AB504" s="46"/>
      <c r="AC504" s="46"/>
      <c r="AD504" s="46"/>
      <c r="AE504" s="46"/>
      <c r="AF504" s="46"/>
      <c r="AG504" s="46"/>
      <c r="AH504" s="46"/>
      <c r="AI504" s="46"/>
      <c r="AJ504" s="46"/>
      <c r="AK504" s="46"/>
      <c r="AL504" s="46"/>
    </row>
    <row r="505">
      <c r="A505" s="50"/>
      <c r="B505" s="46"/>
      <c r="C505" s="46"/>
      <c r="D505" s="46"/>
      <c r="E505" s="70"/>
      <c r="F505" s="50"/>
      <c r="G505" s="50"/>
      <c r="H505" s="50"/>
      <c r="I505" s="50"/>
      <c r="J505" s="102"/>
      <c r="K505" s="46"/>
      <c r="L505" s="46"/>
      <c r="M505" s="46"/>
      <c r="N505" s="46"/>
      <c r="O505" s="46"/>
      <c r="P505" s="46"/>
      <c r="Q505" s="46"/>
      <c r="R505" s="46"/>
      <c r="S505" s="46"/>
      <c r="T505" s="46"/>
      <c r="U505" s="46"/>
      <c r="V505" s="46"/>
      <c r="W505" s="46"/>
      <c r="X505" s="46"/>
      <c r="Y505" s="46"/>
      <c r="Z505" s="46"/>
      <c r="AA505" s="46"/>
      <c r="AB505" s="46"/>
      <c r="AC505" s="46"/>
      <c r="AD505" s="46"/>
      <c r="AE505" s="46"/>
      <c r="AF505" s="46"/>
      <c r="AG505" s="46"/>
      <c r="AH505" s="46"/>
      <c r="AI505" s="46"/>
      <c r="AJ505" s="46"/>
      <c r="AK505" s="46"/>
      <c r="AL505" s="46"/>
    </row>
    <row r="506">
      <c r="A506" s="50"/>
      <c r="B506" s="46"/>
      <c r="C506" s="46"/>
      <c r="D506" s="46"/>
      <c r="E506" s="70"/>
      <c r="F506" s="50"/>
      <c r="G506" s="50"/>
      <c r="H506" s="50"/>
      <c r="I506" s="50"/>
      <c r="J506" s="102"/>
      <c r="K506" s="46"/>
      <c r="L506" s="46"/>
      <c r="M506" s="46"/>
      <c r="N506" s="46"/>
      <c r="O506" s="46"/>
      <c r="P506" s="46"/>
      <c r="Q506" s="46"/>
      <c r="R506" s="46"/>
      <c r="S506" s="46"/>
      <c r="T506" s="46"/>
      <c r="U506" s="46"/>
      <c r="V506" s="46"/>
      <c r="W506" s="46"/>
      <c r="X506" s="46"/>
      <c r="Y506" s="46"/>
      <c r="Z506" s="46"/>
      <c r="AA506" s="46"/>
      <c r="AB506" s="46"/>
      <c r="AC506" s="46"/>
      <c r="AD506" s="46"/>
      <c r="AE506" s="46"/>
      <c r="AF506" s="46"/>
      <c r="AG506" s="46"/>
      <c r="AH506" s="46"/>
      <c r="AI506" s="46"/>
      <c r="AJ506" s="46"/>
      <c r="AK506" s="46"/>
      <c r="AL506" s="46"/>
    </row>
    <row r="507">
      <c r="A507" s="50"/>
      <c r="B507" s="46"/>
      <c r="C507" s="46"/>
      <c r="D507" s="46"/>
      <c r="E507" s="70"/>
      <c r="F507" s="50"/>
      <c r="G507" s="50"/>
      <c r="H507" s="50"/>
      <c r="I507" s="50"/>
      <c r="J507" s="102"/>
      <c r="K507" s="46"/>
      <c r="L507" s="46"/>
      <c r="M507" s="46"/>
      <c r="N507" s="46"/>
      <c r="O507" s="46"/>
      <c r="P507" s="46"/>
      <c r="Q507" s="46"/>
      <c r="R507" s="46"/>
      <c r="S507" s="46"/>
      <c r="T507" s="46"/>
      <c r="U507" s="46"/>
      <c r="V507" s="46"/>
      <c r="W507" s="46"/>
      <c r="X507" s="46"/>
      <c r="Y507" s="46"/>
      <c r="Z507" s="46"/>
      <c r="AA507" s="46"/>
      <c r="AB507" s="46"/>
      <c r="AC507" s="46"/>
      <c r="AD507" s="46"/>
      <c r="AE507" s="46"/>
      <c r="AF507" s="46"/>
      <c r="AG507" s="46"/>
      <c r="AH507" s="46"/>
      <c r="AI507" s="46"/>
      <c r="AJ507" s="46"/>
      <c r="AK507" s="46"/>
      <c r="AL507" s="46"/>
    </row>
    <row r="508">
      <c r="A508" s="50"/>
      <c r="B508" s="46"/>
      <c r="C508" s="46"/>
      <c r="D508" s="46"/>
      <c r="E508" s="70"/>
      <c r="F508" s="50"/>
      <c r="G508" s="50"/>
      <c r="H508" s="50"/>
      <c r="I508" s="50"/>
      <c r="J508" s="102"/>
      <c r="K508" s="46"/>
      <c r="L508" s="46"/>
      <c r="M508" s="46"/>
      <c r="N508" s="46"/>
      <c r="O508" s="46"/>
      <c r="P508" s="46"/>
      <c r="Q508" s="46"/>
      <c r="R508" s="46"/>
      <c r="S508" s="46"/>
      <c r="T508" s="46"/>
      <c r="U508" s="46"/>
      <c r="V508" s="46"/>
      <c r="W508" s="46"/>
      <c r="X508" s="46"/>
      <c r="Y508" s="46"/>
      <c r="Z508" s="46"/>
      <c r="AA508" s="46"/>
      <c r="AB508" s="46"/>
      <c r="AC508" s="46"/>
      <c r="AD508" s="46"/>
      <c r="AE508" s="46"/>
      <c r="AF508" s="46"/>
      <c r="AG508" s="46"/>
      <c r="AH508" s="46"/>
      <c r="AI508" s="46"/>
      <c r="AJ508" s="46"/>
      <c r="AK508" s="46"/>
      <c r="AL508" s="46"/>
    </row>
    <row r="509">
      <c r="A509" s="50"/>
      <c r="B509" s="46"/>
      <c r="C509" s="46"/>
      <c r="D509" s="46"/>
      <c r="E509" s="70"/>
      <c r="F509" s="50"/>
      <c r="G509" s="50"/>
      <c r="H509" s="50"/>
      <c r="I509" s="50"/>
      <c r="J509" s="102"/>
      <c r="K509" s="46"/>
      <c r="L509" s="46"/>
      <c r="M509" s="46"/>
      <c r="N509" s="46"/>
      <c r="O509" s="46"/>
      <c r="P509" s="46"/>
      <c r="Q509" s="46"/>
      <c r="R509" s="46"/>
      <c r="S509" s="46"/>
      <c r="T509" s="46"/>
      <c r="U509" s="46"/>
      <c r="V509" s="46"/>
      <c r="W509" s="46"/>
      <c r="X509" s="46"/>
      <c r="Y509" s="46"/>
      <c r="Z509" s="46"/>
      <c r="AA509" s="46"/>
      <c r="AB509" s="46"/>
      <c r="AC509" s="46"/>
      <c r="AD509" s="46"/>
      <c r="AE509" s="46"/>
      <c r="AF509" s="46"/>
      <c r="AG509" s="46"/>
      <c r="AH509" s="46"/>
      <c r="AI509" s="46"/>
      <c r="AJ509" s="46"/>
      <c r="AK509" s="46"/>
      <c r="AL509" s="46"/>
    </row>
    <row r="510">
      <c r="A510" s="50"/>
      <c r="B510" s="46"/>
      <c r="C510" s="46"/>
      <c r="D510" s="46"/>
      <c r="E510" s="70"/>
      <c r="F510" s="50"/>
      <c r="G510" s="50"/>
      <c r="H510" s="50"/>
      <c r="I510" s="50"/>
      <c r="J510" s="102"/>
      <c r="K510" s="46"/>
      <c r="L510" s="46"/>
      <c r="M510" s="46"/>
      <c r="N510" s="46"/>
      <c r="O510" s="46"/>
      <c r="P510" s="46"/>
      <c r="Q510" s="46"/>
      <c r="R510" s="46"/>
      <c r="S510" s="46"/>
      <c r="T510" s="46"/>
      <c r="U510" s="46"/>
      <c r="V510" s="46"/>
      <c r="W510" s="46"/>
      <c r="X510" s="46"/>
      <c r="Y510" s="46"/>
      <c r="Z510" s="46"/>
      <c r="AA510" s="46"/>
      <c r="AB510" s="46"/>
      <c r="AC510" s="46"/>
      <c r="AD510" s="46"/>
      <c r="AE510" s="46"/>
      <c r="AF510" s="46"/>
      <c r="AG510" s="46"/>
      <c r="AH510" s="46"/>
      <c r="AI510" s="46"/>
      <c r="AJ510" s="46"/>
      <c r="AK510" s="46"/>
      <c r="AL510" s="46"/>
    </row>
    <row r="511">
      <c r="A511" s="50"/>
      <c r="B511" s="46"/>
      <c r="C511" s="46"/>
      <c r="D511" s="46"/>
      <c r="E511" s="70"/>
      <c r="F511" s="50"/>
      <c r="G511" s="50"/>
      <c r="H511" s="50"/>
      <c r="I511" s="50"/>
      <c r="J511" s="102"/>
      <c r="K511" s="46"/>
      <c r="L511" s="46"/>
      <c r="M511" s="46"/>
      <c r="N511" s="46"/>
      <c r="O511" s="46"/>
      <c r="P511" s="46"/>
      <c r="Q511" s="46"/>
      <c r="R511" s="46"/>
      <c r="S511" s="46"/>
      <c r="T511" s="46"/>
      <c r="U511" s="46"/>
      <c r="V511" s="46"/>
      <c r="W511" s="46"/>
      <c r="X511" s="46"/>
      <c r="Y511" s="46"/>
      <c r="Z511" s="46"/>
      <c r="AA511" s="46"/>
      <c r="AB511" s="46"/>
      <c r="AC511" s="46"/>
      <c r="AD511" s="46"/>
      <c r="AE511" s="46"/>
      <c r="AF511" s="46"/>
      <c r="AG511" s="46"/>
      <c r="AH511" s="46"/>
      <c r="AI511" s="46"/>
      <c r="AJ511" s="46"/>
      <c r="AK511" s="46"/>
      <c r="AL511" s="46"/>
    </row>
    <row r="512">
      <c r="A512" s="50"/>
      <c r="B512" s="46"/>
      <c r="C512" s="46"/>
      <c r="D512" s="46"/>
      <c r="E512" s="70"/>
      <c r="F512" s="50"/>
      <c r="G512" s="50"/>
      <c r="H512" s="50"/>
      <c r="I512" s="50"/>
      <c r="J512" s="102"/>
      <c r="K512" s="46"/>
      <c r="L512" s="46"/>
      <c r="M512" s="46"/>
      <c r="N512" s="46"/>
      <c r="O512" s="46"/>
      <c r="P512" s="46"/>
      <c r="Q512" s="46"/>
      <c r="R512" s="46"/>
      <c r="S512" s="46"/>
      <c r="T512" s="46"/>
      <c r="U512" s="46"/>
      <c r="V512" s="46"/>
      <c r="W512" s="46"/>
      <c r="X512" s="46"/>
      <c r="Y512" s="46"/>
      <c r="Z512" s="46"/>
      <c r="AA512" s="46"/>
      <c r="AB512" s="46"/>
      <c r="AC512" s="46"/>
      <c r="AD512" s="46"/>
      <c r="AE512" s="46"/>
      <c r="AF512" s="46"/>
      <c r="AG512" s="46"/>
      <c r="AH512" s="46"/>
      <c r="AI512" s="46"/>
      <c r="AJ512" s="46"/>
      <c r="AK512" s="46"/>
      <c r="AL512" s="46"/>
    </row>
    <row r="513">
      <c r="A513" s="50"/>
      <c r="B513" s="46"/>
      <c r="C513" s="46"/>
      <c r="D513" s="46"/>
      <c r="E513" s="70"/>
      <c r="F513" s="50"/>
      <c r="G513" s="50"/>
      <c r="H513" s="50"/>
      <c r="I513" s="50"/>
      <c r="J513" s="102"/>
      <c r="K513" s="46"/>
      <c r="L513" s="46"/>
      <c r="M513" s="46"/>
      <c r="N513" s="46"/>
      <c r="O513" s="46"/>
      <c r="P513" s="46"/>
      <c r="Q513" s="46"/>
      <c r="R513" s="46"/>
      <c r="S513" s="46"/>
      <c r="T513" s="46"/>
      <c r="U513" s="46"/>
      <c r="V513" s="46"/>
      <c r="W513" s="46"/>
      <c r="X513" s="46"/>
      <c r="Y513" s="46"/>
      <c r="Z513" s="46"/>
      <c r="AA513" s="46"/>
      <c r="AB513" s="46"/>
      <c r="AC513" s="46"/>
      <c r="AD513" s="46"/>
      <c r="AE513" s="46"/>
      <c r="AF513" s="46"/>
      <c r="AG513" s="46"/>
      <c r="AH513" s="46"/>
      <c r="AI513" s="46"/>
      <c r="AJ513" s="46"/>
      <c r="AK513" s="46"/>
      <c r="AL513" s="46"/>
    </row>
    <row r="514">
      <c r="A514" s="50"/>
      <c r="B514" s="46"/>
      <c r="C514" s="46"/>
      <c r="D514" s="46"/>
      <c r="E514" s="70"/>
      <c r="F514" s="50"/>
      <c r="G514" s="50"/>
      <c r="H514" s="50"/>
      <c r="I514" s="50"/>
      <c r="J514" s="102"/>
      <c r="K514" s="46"/>
      <c r="L514" s="46"/>
      <c r="M514" s="46"/>
      <c r="N514" s="46"/>
      <c r="O514" s="46"/>
      <c r="P514" s="46"/>
      <c r="Q514" s="46"/>
      <c r="R514" s="46"/>
      <c r="S514" s="46"/>
      <c r="T514" s="46"/>
      <c r="U514" s="46"/>
      <c r="V514" s="46"/>
      <c r="W514" s="46"/>
      <c r="X514" s="46"/>
      <c r="Y514" s="46"/>
      <c r="Z514" s="46"/>
      <c r="AA514" s="46"/>
      <c r="AB514" s="46"/>
      <c r="AC514" s="46"/>
      <c r="AD514" s="46"/>
      <c r="AE514" s="46"/>
      <c r="AF514" s="46"/>
      <c r="AG514" s="46"/>
      <c r="AH514" s="46"/>
      <c r="AI514" s="46"/>
      <c r="AJ514" s="46"/>
      <c r="AK514" s="46"/>
      <c r="AL514" s="46"/>
    </row>
    <row r="515">
      <c r="A515" s="50"/>
      <c r="B515" s="46"/>
      <c r="C515" s="46"/>
      <c r="D515" s="46"/>
      <c r="E515" s="70"/>
      <c r="F515" s="50"/>
      <c r="G515" s="50"/>
      <c r="H515" s="50"/>
      <c r="I515" s="50"/>
      <c r="J515" s="102"/>
      <c r="K515" s="46"/>
      <c r="L515" s="46"/>
      <c r="M515" s="46"/>
      <c r="N515" s="46"/>
      <c r="O515" s="46"/>
      <c r="P515" s="46"/>
      <c r="Q515" s="46"/>
      <c r="R515" s="46"/>
      <c r="S515" s="46"/>
      <c r="T515" s="46"/>
      <c r="U515" s="46"/>
      <c r="V515" s="46"/>
      <c r="W515" s="46"/>
      <c r="X515" s="46"/>
      <c r="Y515" s="46"/>
      <c r="Z515" s="46"/>
      <c r="AA515" s="46"/>
      <c r="AB515" s="46"/>
      <c r="AC515" s="46"/>
      <c r="AD515" s="46"/>
      <c r="AE515" s="46"/>
      <c r="AF515" s="46"/>
      <c r="AG515" s="46"/>
      <c r="AH515" s="46"/>
      <c r="AI515" s="46"/>
      <c r="AJ515" s="46"/>
      <c r="AK515" s="46"/>
      <c r="AL515" s="46"/>
    </row>
    <row r="516">
      <c r="A516" s="50"/>
      <c r="B516" s="46"/>
      <c r="C516" s="46"/>
      <c r="D516" s="46"/>
      <c r="E516" s="70"/>
      <c r="F516" s="50"/>
      <c r="G516" s="50"/>
      <c r="H516" s="50"/>
      <c r="I516" s="50"/>
      <c r="J516" s="102"/>
      <c r="K516" s="46"/>
      <c r="L516" s="46"/>
      <c r="M516" s="46"/>
      <c r="N516" s="46"/>
      <c r="O516" s="46"/>
      <c r="P516" s="46"/>
      <c r="Q516" s="46"/>
      <c r="R516" s="46"/>
      <c r="S516" s="46"/>
      <c r="T516" s="46"/>
      <c r="U516" s="46"/>
      <c r="V516" s="46"/>
      <c r="W516" s="46"/>
      <c r="X516" s="46"/>
      <c r="Y516" s="46"/>
      <c r="Z516" s="46"/>
      <c r="AA516" s="46"/>
      <c r="AB516" s="46"/>
      <c r="AC516" s="46"/>
      <c r="AD516" s="46"/>
      <c r="AE516" s="46"/>
      <c r="AF516" s="46"/>
      <c r="AG516" s="46"/>
      <c r="AH516" s="46"/>
      <c r="AI516" s="46"/>
      <c r="AJ516" s="46"/>
      <c r="AK516" s="46"/>
      <c r="AL516" s="46"/>
    </row>
    <row r="517">
      <c r="A517" s="50"/>
      <c r="B517" s="46"/>
      <c r="C517" s="46"/>
      <c r="D517" s="46"/>
      <c r="E517" s="70"/>
      <c r="F517" s="50"/>
      <c r="G517" s="50"/>
      <c r="H517" s="50"/>
      <c r="I517" s="50"/>
      <c r="J517" s="102"/>
      <c r="K517" s="46"/>
      <c r="L517" s="46"/>
      <c r="M517" s="46"/>
      <c r="N517" s="46"/>
      <c r="O517" s="46"/>
      <c r="P517" s="46"/>
      <c r="Q517" s="46"/>
      <c r="R517" s="46"/>
      <c r="S517" s="46"/>
      <c r="T517" s="46"/>
      <c r="U517" s="46"/>
      <c r="V517" s="46"/>
      <c r="W517" s="46"/>
      <c r="X517" s="46"/>
      <c r="Y517" s="46"/>
      <c r="Z517" s="46"/>
      <c r="AA517" s="46"/>
      <c r="AB517" s="46"/>
      <c r="AC517" s="46"/>
      <c r="AD517" s="46"/>
      <c r="AE517" s="46"/>
      <c r="AF517" s="46"/>
      <c r="AG517" s="46"/>
      <c r="AH517" s="46"/>
      <c r="AI517" s="46"/>
      <c r="AJ517" s="46"/>
      <c r="AK517" s="46"/>
      <c r="AL517" s="46"/>
    </row>
    <row r="518">
      <c r="A518" s="50"/>
      <c r="B518" s="46"/>
      <c r="C518" s="46"/>
      <c r="D518" s="46"/>
      <c r="E518" s="70"/>
      <c r="F518" s="50"/>
      <c r="G518" s="50"/>
      <c r="H518" s="50"/>
      <c r="I518" s="50"/>
      <c r="J518" s="102"/>
      <c r="K518" s="46"/>
      <c r="L518" s="46"/>
      <c r="M518" s="46"/>
      <c r="N518" s="46"/>
      <c r="O518" s="46"/>
      <c r="P518" s="46"/>
      <c r="Q518" s="46"/>
      <c r="R518" s="46"/>
      <c r="S518" s="46"/>
      <c r="T518" s="46"/>
      <c r="U518" s="46"/>
      <c r="V518" s="46"/>
      <c r="W518" s="46"/>
      <c r="X518" s="46"/>
      <c r="Y518" s="46"/>
      <c r="Z518" s="46"/>
      <c r="AA518" s="46"/>
      <c r="AB518" s="46"/>
      <c r="AC518" s="46"/>
      <c r="AD518" s="46"/>
      <c r="AE518" s="46"/>
      <c r="AF518" s="46"/>
      <c r="AG518" s="46"/>
      <c r="AH518" s="46"/>
      <c r="AI518" s="46"/>
      <c r="AJ518" s="46"/>
      <c r="AK518" s="46"/>
      <c r="AL518" s="46"/>
    </row>
    <row r="519">
      <c r="A519" s="50"/>
      <c r="B519" s="46"/>
      <c r="C519" s="46"/>
      <c r="D519" s="46"/>
      <c r="E519" s="70"/>
      <c r="F519" s="50"/>
      <c r="G519" s="50"/>
      <c r="H519" s="50"/>
      <c r="I519" s="50"/>
      <c r="J519" s="102"/>
      <c r="K519" s="46"/>
      <c r="L519" s="46"/>
      <c r="M519" s="46"/>
      <c r="N519" s="46"/>
      <c r="O519" s="46"/>
      <c r="P519" s="46"/>
      <c r="Q519" s="46"/>
      <c r="R519" s="46"/>
      <c r="S519" s="46"/>
      <c r="T519" s="46"/>
      <c r="U519" s="46"/>
      <c r="V519" s="46"/>
      <c r="W519" s="46"/>
      <c r="X519" s="46"/>
      <c r="Y519" s="46"/>
      <c r="Z519" s="46"/>
      <c r="AA519" s="46"/>
      <c r="AB519" s="46"/>
      <c r="AC519" s="46"/>
      <c r="AD519" s="46"/>
      <c r="AE519" s="46"/>
      <c r="AF519" s="46"/>
      <c r="AG519" s="46"/>
      <c r="AH519" s="46"/>
      <c r="AI519" s="46"/>
      <c r="AJ519" s="46"/>
      <c r="AK519" s="46"/>
      <c r="AL519" s="46"/>
    </row>
    <row r="520">
      <c r="A520" s="50"/>
      <c r="B520" s="46"/>
      <c r="C520" s="46"/>
      <c r="D520" s="46"/>
      <c r="E520" s="70"/>
      <c r="F520" s="50"/>
      <c r="G520" s="50"/>
      <c r="H520" s="50"/>
      <c r="I520" s="50"/>
      <c r="J520" s="102"/>
      <c r="K520" s="46"/>
      <c r="L520" s="46"/>
      <c r="M520" s="46"/>
      <c r="N520" s="46"/>
      <c r="O520" s="46"/>
      <c r="P520" s="46"/>
      <c r="Q520" s="46"/>
      <c r="R520" s="46"/>
      <c r="S520" s="46"/>
      <c r="T520" s="46"/>
      <c r="U520" s="46"/>
      <c r="V520" s="46"/>
      <c r="W520" s="46"/>
      <c r="X520" s="46"/>
      <c r="Y520" s="46"/>
      <c r="Z520" s="46"/>
      <c r="AA520" s="46"/>
      <c r="AB520" s="46"/>
      <c r="AC520" s="46"/>
      <c r="AD520" s="46"/>
      <c r="AE520" s="46"/>
      <c r="AF520" s="46"/>
      <c r="AG520" s="46"/>
      <c r="AH520" s="46"/>
      <c r="AI520" s="46"/>
      <c r="AJ520" s="46"/>
      <c r="AK520" s="46"/>
      <c r="AL520" s="46"/>
    </row>
    <row r="521">
      <c r="A521" s="50"/>
      <c r="B521" s="46"/>
      <c r="C521" s="46"/>
      <c r="D521" s="46"/>
      <c r="E521" s="70"/>
      <c r="F521" s="50"/>
      <c r="G521" s="50"/>
      <c r="H521" s="50"/>
      <c r="I521" s="50"/>
      <c r="J521" s="102"/>
      <c r="K521" s="46"/>
      <c r="L521" s="46"/>
      <c r="M521" s="46"/>
      <c r="N521" s="46"/>
      <c r="O521" s="46"/>
      <c r="P521" s="46"/>
      <c r="Q521" s="46"/>
      <c r="R521" s="46"/>
      <c r="S521" s="46"/>
      <c r="T521" s="46"/>
      <c r="U521" s="46"/>
      <c r="V521" s="46"/>
      <c r="W521" s="46"/>
      <c r="X521" s="46"/>
      <c r="Y521" s="46"/>
      <c r="Z521" s="46"/>
      <c r="AA521" s="46"/>
      <c r="AB521" s="46"/>
      <c r="AC521" s="46"/>
      <c r="AD521" s="46"/>
      <c r="AE521" s="46"/>
      <c r="AF521" s="46"/>
      <c r="AG521" s="46"/>
      <c r="AH521" s="46"/>
      <c r="AI521" s="46"/>
      <c r="AJ521" s="46"/>
      <c r="AK521" s="46"/>
      <c r="AL521" s="46"/>
    </row>
    <row r="522">
      <c r="A522" s="50"/>
      <c r="B522" s="46"/>
      <c r="C522" s="46"/>
      <c r="D522" s="46"/>
      <c r="E522" s="70"/>
      <c r="F522" s="50"/>
      <c r="G522" s="50"/>
      <c r="H522" s="50"/>
      <c r="I522" s="50"/>
      <c r="J522" s="102"/>
      <c r="K522" s="46"/>
      <c r="L522" s="46"/>
      <c r="M522" s="46"/>
      <c r="N522" s="46"/>
      <c r="O522" s="46"/>
      <c r="P522" s="46"/>
      <c r="Q522" s="46"/>
      <c r="R522" s="46"/>
      <c r="S522" s="46"/>
      <c r="T522" s="46"/>
      <c r="U522" s="46"/>
      <c r="V522" s="46"/>
      <c r="W522" s="46"/>
      <c r="X522" s="46"/>
      <c r="Y522" s="46"/>
      <c r="Z522" s="46"/>
      <c r="AA522" s="46"/>
      <c r="AB522" s="46"/>
      <c r="AC522" s="46"/>
      <c r="AD522" s="46"/>
      <c r="AE522" s="46"/>
      <c r="AF522" s="46"/>
      <c r="AG522" s="46"/>
      <c r="AH522" s="46"/>
      <c r="AI522" s="46"/>
      <c r="AJ522" s="46"/>
      <c r="AK522" s="46"/>
      <c r="AL522" s="46"/>
    </row>
    <row r="523">
      <c r="A523" s="50"/>
      <c r="B523" s="46"/>
      <c r="C523" s="46"/>
      <c r="D523" s="46"/>
      <c r="E523" s="70"/>
      <c r="F523" s="50"/>
      <c r="G523" s="50"/>
      <c r="H523" s="50"/>
      <c r="I523" s="50"/>
      <c r="J523" s="102"/>
      <c r="K523" s="46"/>
      <c r="L523" s="46"/>
      <c r="M523" s="46"/>
      <c r="N523" s="46"/>
      <c r="O523" s="46"/>
      <c r="P523" s="46"/>
      <c r="Q523" s="46"/>
      <c r="R523" s="46"/>
      <c r="S523" s="46"/>
      <c r="T523" s="46"/>
      <c r="U523" s="46"/>
      <c r="V523" s="46"/>
      <c r="W523" s="46"/>
      <c r="X523" s="46"/>
      <c r="Y523" s="46"/>
      <c r="Z523" s="46"/>
      <c r="AA523" s="46"/>
      <c r="AB523" s="46"/>
      <c r="AC523" s="46"/>
      <c r="AD523" s="46"/>
      <c r="AE523" s="46"/>
      <c r="AF523" s="46"/>
      <c r="AG523" s="46"/>
      <c r="AH523" s="46"/>
      <c r="AI523" s="46"/>
      <c r="AJ523" s="46"/>
      <c r="AK523" s="46"/>
      <c r="AL523" s="46"/>
    </row>
    <row r="524">
      <c r="A524" s="50"/>
      <c r="B524" s="46"/>
      <c r="C524" s="46"/>
      <c r="D524" s="46"/>
      <c r="E524" s="70"/>
      <c r="F524" s="50"/>
      <c r="G524" s="50"/>
      <c r="H524" s="50"/>
      <c r="I524" s="50"/>
      <c r="J524" s="102"/>
      <c r="K524" s="46"/>
      <c r="L524" s="46"/>
      <c r="M524" s="46"/>
      <c r="N524" s="46"/>
      <c r="O524" s="46"/>
      <c r="P524" s="46"/>
      <c r="Q524" s="46"/>
      <c r="R524" s="46"/>
      <c r="S524" s="46"/>
      <c r="T524" s="46"/>
      <c r="U524" s="46"/>
      <c r="V524" s="46"/>
      <c r="W524" s="46"/>
      <c r="X524" s="46"/>
      <c r="Y524" s="46"/>
      <c r="Z524" s="46"/>
      <c r="AA524" s="46"/>
      <c r="AB524" s="46"/>
      <c r="AC524" s="46"/>
      <c r="AD524" s="46"/>
      <c r="AE524" s="46"/>
      <c r="AF524" s="46"/>
      <c r="AG524" s="46"/>
      <c r="AH524" s="46"/>
      <c r="AI524" s="46"/>
      <c r="AJ524" s="46"/>
      <c r="AK524" s="46"/>
      <c r="AL524" s="46"/>
    </row>
    <row r="525">
      <c r="A525" s="50"/>
      <c r="B525" s="46"/>
      <c r="C525" s="46"/>
      <c r="D525" s="46"/>
      <c r="E525" s="70"/>
      <c r="F525" s="50"/>
      <c r="G525" s="50"/>
      <c r="H525" s="50"/>
      <c r="I525" s="50"/>
      <c r="J525" s="102"/>
      <c r="K525" s="46"/>
      <c r="L525" s="46"/>
      <c r="M525" s="46"/>
      <c r="N525" s="46"/>
      <c r="O525" s="46"/>
      <c r="P525" s="46"/>
      <c r="Q525" s="46"/>
      <c r="R525" s="46"/>
      <c r="S525" s="46"/>
      <c r="T525" s="46"/>
      <c r="U525" s="46"/>
      <c r="V525" s="46"/>
      <c r="W525" s="46"/>
      <c r="X525" s="46"/>
      <c r="Y525" s="46"/>
      <c r="Z525" s="46"/>
      <c r="AA525" s="46"/>
      <c r="AB525" s="46"/>
      <c r="AC525" s="46"/>
      <c r="AD525" s="46"/>
      <c r="AE525" s="46"/>
      <c r="AF525" s="46"/>
      <c r="AG525" s="46"/>
      <c r="AH525" s="46"/>
      <c r="AI525" s="46"/>
      <c r="AJ525" s="46"/>
      <c r="AK525" s="46"/>
      <c r="AL525" s="46"/>
    </row>
    <row r="526">
      <c r="A526" s="50"/>
      <c r="B526" s="46"/>
      <c r="C526" s="46"/>
      <c r="D526" s="46"/>
      <c r="E526" s="70"/>
      <c r="F526" s="50"/>
      <c r="G526" s="50"/>
      <c r="H526" s="50"/>
      <c r="I526" s="50"/>
      <c r="J526" s="102"/>
      <c r="K526" s="46"/>
      <c r="L526" s="46"/>
      <c r="M526" s="46"/>
      <c r="N526" s="46"/>
      <c r="O526" s="46"/>
      <c r="P526" s="46"/>
      <c r="Q526" s="46"/>
      <c r="R526" s="46"/>
      <c r="S526" s="46"/>
      <c r="T526" s="46"/>
      <c r="U526" s="46"/>
      <c r="V526" s="46"/>
      <c r="W526" s="46"/>
      <c r="X526" s="46"/>
      <c r="Y526" s="46"/>
      <c r="Z526" s="46"/>
      <c r="AA526" s="46"/>
      <c r="AB526" s="46"/>
      <c r="AC526" s="46"/>
      <c r="AD526" s="46"/>
      <c r="AE526" s="46"/>
      <c r="AF526" s="46"/>
      <c r="AG526" s="46"/>
      <c r="AH526" s="46"/>
      <c r="AI526" s="46"/>
      <c r="AJ526" s="46"/>
      <c r="AK526" s="46"/>
      <c r="AL526" s="46"/>
    </row>
    <row r="527">
      <c r="A527" s="50"/>
      <c r="B527" s="46"/>
      <c r="C527" s="46"/>
      <c r="D527" s="46"/>
      <c r="E527" s="70"/>
      <c r="F527" s="50"/>
      <c r="G527" s="50"/>
      <c r="H527" s="50"/>
      <c r="I527" s="50"/>
      <c r="J527" s="102"/>
      <c r="K527" s="46"/>
      <c r="L527" s="46"/>
      <c r="M527" s="46"/>
      <c r="N527" s="46"/>
      <c r="O527" s="46"/>
      <c r="P527" s="46"/>
      <c r="Q527" s="46"/>
      <c r="R527" s="46"/>
      <c r="S527" s="46"/>
      <c r="T527" s="46"/>
      <c r="U527" s="46"/>
      <c r="V527" s="46"/>
      <c r="W527" s="46"/>
      <c r="X527" s="46"/>
      <c r="Y527" s="46"/>
      <c r="Z527" s="46"/>
      <c r="AA527" s="46"/>
      <c r="AB527" s="46"/>
      <c r="AC527" s="46"/>
      <c r="AD527" s="46"/>
      <c r="AE527" s="46"/>
      <c r="AF527" s="46"/>
      <c r="AG527" s="46"/>
      <c r="AH527" s="46"/>
      <c r="AI527" s="46"/>
      <c r="AJ527" s="46"/>
      <c r="AK527" s="46"/>
      <c r="AL527" s="46"/>
    </row>
    <row r="528">
      <c r="A528" s="50"/>
      <c r="B528" s="46"/>
      <c r="C528" s="46"/>
      <c r="D528" s="46"/>
      <c r="E528" s="70"/>
      <c r="F528" s="50"/>
      <c r="G528" s="50"/>
      <c r="H528" s="50"/>
      <c r="I528" s="50"/>
      <c r="J528" s="102"/>
      <c r="K528" s="46"/>
      <c r="L528" s="46"/>
      <c r="M528" s="46"/>
      <c r="N528" s="46"/>
      <c r="O528" s="46"/>
      <c r="P528" s="46"/>
      <c r="Q528" s="46"/>
      <c r="R528" s="46"/>
      <c r="S528" s="46"/>
      <c r="T528" s="46"/>
      <c r="U528" s="46"/>
      <c r="V528" s="46"/>
      <c r="W528" s="46"/>
      <c r="X528" s="46"/>
      <c r="Y528" s="46"/>
      <c r="Z528" s="46"/>
      <c r="AA528" s="46"/>
      <c r="AB528" s="46"/>
      <c r="AC528" s="46"/>
      <c r="AD528" s="46"/>
      <c r="AE528" s="46"/>
      <c r="AF528" s="46"/>
      <c r="AG528" s="46"/>
      <c r="AH528" s="46"/>
      <c r="AI528" s="46"/>
      <c r="AJ528" s="46"/>
      <c r="AK528" s="46"/>
      <c r="AL528" s="46"/>
    </row>
    <row r="529">
      <c r="A529" s="50"/>
      <c r="B529" s="46"/>
      <c r="C529" s="46"/>
      <c r="D529" s="46"/>
      <c r="E529" s="70"/>
      <c r="F529" s="50"/>
      <c r="G529" s="50"/>
      <c r="H529" s="50"/>
      <c r="I529" s="50"/>
      <c r="J529" s="102"/>
      <c r="K529" s="46"/>
      <c r="L529" s="46"/>
      <c r="M529" s="46"/>
      <c r="N529" s="46"/>
      <c r="O529" s="46"/>
      <c r="P529" s="46"/>
      <c r="Q529" s="46"/>
      <c r="R529" s="46"/>
      <c r="S529" s="46"/>
      <c r="T529" s="46"/>
      <c r="U529" s="46"/>
      <c r="V529" s="46"/>
      <c r="W529" s="46"/>
      <c r="X529" s="46"/>
      <c r="Y529" s="46"/>
      <c r="Z529" s="46"/>
      <c r="AA529" s="46"/>
      <c r="AB529" s="46"/>
      <c r="AC529" s="46"/>
      <c r="AD529" s="46"/>
      <c r="AE529" s="46"/>
      <c r="AF529" s="46"/>
      <c r="AG529" s="46"/>
      <c r="AH529" s="46"/>
      <c r="AI529" s="46"/>
      <c r="AJ529" s="46"/>
      <c r="AK529" s="46"/>
      <c r="AL529" s="46"/>
    </row>
    <row r="530">
      <c r="A530" s="50"/>
      <c r="B530" s="46"/>
      <c r="C530" s="46"/>
      <c r="D530" s="46"/>
      <c r="E530" s="70"/>
      <c r="F530" s="50"/>
      <c r="G530" s="50"/>
      <c r="H530" s="50"/>
      <c r="I530" s="50"/>
      <c r="J530" s="102"/>
      <c r="K530" s="46"/>
      <c r="L530" s="46"/>
      <c r="M530" s="46"/>
      <c r="N530" s="46"/>
      <c r="O530" s="46"/>
      <c r="P530" s="46"/>
      <c r="Q530" s="46"/>
      <c r="R530" s="46"/>
      <c r="S530" s="46"/>
      <c r="T530" s="46"/>
      <c r="U530" s="46"/>
      <c r="V530" s="46"/>
      <c r="W530" s="46"/>
      <c r="X530" s="46"/>
      <c r="Y530" s="46"/>
      <c r="Z530" s="46"/>
      <c r="AA530" s="46"/>
      <c r="AB530" s="46"/>
      <c r="AC530" s="46"/>
      <c r="AD530" s="46"/>
      <c r="AE530" s="46"/>
      <c r="AF530" s="46"/>
      <c r="AG530" s="46"/>
      <c r="AH530" s="46"/>
      <c r="AI530" s="46"/>
      <c r="AJ530" s="46"/>
      <c r="AK530" s="46"/>
      <c r="AL530" s="46"/>
    </row>
    <row r="531">
      <c r="A531" s="50"/>
      <c r="B531" s="46"/>
      <c r="C531" s="46"/>
      <c r="D531" s="46"/>
      <c r="E531" s="70"/>
      <c r="F531" s="50"/>
      <c r="G531" s="50"/>
      <c r="H531" s="50"/>
      <c r="I531" s="50"/>
      <c r="J531" s="102"/>
      <c r="K531" s="46"/>
      <c r="L531" s="46"/>
      <c r="M531" s="46"/>
      <c r="N531" s="46"/>
      <c r="O531" s="46"/>
      <c r="P531" s="46"/>
      <c r="Q531" s="46"/>
      <c r="R531" s="46"/>
      <c r="S531" s="46"/>
      <c r="T531" s="46"/>
      <c r="U531" s="46"/>
      <c r="V531" s="46"/>
      <c r="W531" s="46"/>
      <c r="X531" s="46"/>
      <c r="Y531" s="46"/>
      <c r="Z531" s="46"/>
      <c r="AA531" s="46"/>
      <c r="AB531" s="46"/>
      <c r="AC531" s="46"/>
      <c r="AD531" s="46"/>
      <c r="AE531" s="46"/>
      <c r="AF531" s="46"/>
      <c r="AG531" s="46"/>
      <c r="AH531" s="46"/>
      <c r="AI531" s="46"/>
      <c r="AJ531" s="46"/>
      <c r="AK531" s="46"/>
      <c r="AL531" s="46"/>
    </row>
    <row r="532">
      <c r="A532" s="50"/>
      <c r="B532" s="46"/>
      <c r="C532" s="46"/>
      <c r="D532" s="46"/>
      <c r="E532" s="70"/>
      <c r="F532" s="50"/>
      <c r="G532" s="50"/>
      <c r="H532" s="50"/>
      <c r="I532" s="50"/>
      <c r="J532" s="102"/>
      <c r="K532" s="46"/>
      <c r="L532" s="46"/>
      <c r="M532" s="46"/>
      <c r="N532" s="46"/>
      <c r="O532" s="46"/>
      <c r="P532" s="46"/>
      <c r="Q532" s="46"/>
      <c r="R532" s="46"/>
      <c r="S532" s="46"/>
      <c r="T532" s="46"/>
      <c r="U532" s="46"/>
      <c r="V532" s="46"/>
      <c r="W532" s="46"/>
      <c r="X532" s="46"/>
      <c r="Y532" s="46"/>
      <c r="Z532" s="46"/>
      <c r="AA532" s="46"/>
      <c r="AB532" s="46"/>
      <c r="AC532" s="46"/>
      <c r="AD532" s="46"/>
      <c r="AE532" s="46"/>
      <c r="AF532" s="46"/>
      <c r="AG532" s="46"/>
      <c r="AH532" s="46"/>
      <c r="AI532" s="46"/>
      <c r="AJ532" s="46"/>
      <c r="AK532" s="46"/>
      <c r="AL532" s="46"/>
    </row>
    <row r="533">
      <c r="A533" s="50"/>
      <c r="B533" s="46"/>
      <c r="C533" s="46"/>
      <c r="D533" s="46"/>
      <c r="E533" s="70"/>
      <c r="F533" s="50"/>
      <c r="G533" s="50"/>
      <c r="H533" s="50"/>
      <c r="I533" s="50"/>
      <c r="J533" s="102"/>
      <c r="K533" s="46"/>
      <c r="L533" s="46"/>
      <c r="M533" s="46"/>
      <c r="N533" s="46"/>
      <c r="O533" s="46"/>
      <c r="P533" s="46"/>
      <c r="Q533" s="46"/>
      <c r="R533" s="46"/>
      <c r="S533" s="46"/>
      <c r="T533" s="46"/>
      <c r="U533" s="46"/>
      <c r="V533" s="46"/>
      <c r="W533" s="46"/>
      <c r="X533" s="46"/>
      <c r="Y533" s="46"/>
      <c r="Z533" s="46"/>
      <c r="AA533" s="46"/>
      <c r="AB533" s="46"/>
      <c r="AC533" s="46"/>
      <c r="AD533" s="46"/>
      <c r="AE533" s="46"/>
      <c r="AF533" s="46"/>
      <c r="AG533" s="46"/>
      <c r="AH533" s="46"/>
      <c r="AI533" s="46"/>
      <c r="AJ533" s="46"/>
      <c r="AK533" s="46"/>
      <c r="AL533" s="46"/>
    </row>
    <row r="534">
      <c r="A534" s="50"/>
      <c r="B534" s="46"/>
      <c r="C534" s="46"/>
      <c r="D534" s="46"/>
      <c r="E534" s="70"/>
      <c r="F534" s="50"/>
      <c r="G534" s="50"/>
      <c r="H534" s="50"/>
      <c r="I534" s="50"/>
      <c r="J534" s="102"/>
      <c r="K534" s="46"/>
      <c r="L534" s="46"/>
      <c r="M534" s="46"/>
      <c r="N534" s="46"/>
      <c r="O534" s="46"/>
      <c r="P534" s="46"/>
      <c r="Q534" s="46"/>
      <c r="R534" s="46"/>
      <c r="S534" s="46"/>
      <c r="T534" s="46"/>
      <c r="U534" s="46"/>
      <c r="V534" s="46"/>
      <c r="W534" s="46"/>
      <c r="X534" s="46"/>
      <c r="Y534" s="46"/>
      <c r="Z534" s="46"/>
      <c r="AA534" s="46"/>
      <c r="AB534" s="46"/>
      <c r="AC534" s="46"/>
      <c r="AD534" s="46"/>
      <c r="AE534" s="46"/>
      <c r="AF534" s="46"/>
      <c r="AG534" s="46"/>
      <c r="AH534" s="46"/>
      <c r="AI534" s="46"/>
      <c r="AJ534" s="46"/>
      <c r="AK534" s="46"/>
      <c r="AL534" s="46"/>
    </row>
    <row r="535">
      <c r="A535" s="50"/>
      <c r="B535" s="46"/>
      <c r="C535" s="46"/>
      <c r="D535" s="46"/>
      <c r="E535" s="70"/>
      <c r="F535" s="50"/>
      <c r="G535" s="50"/>
      <c r="H535" s="50"/>
      <c r="I535" s="50"/>
      <c r="J535" s="102"/>
      <c r="K535" s="46"/>
      <c r="L535" s="46"/>
      <c r="M535" s="46"/>
      <c r="N535" s="46"/>
      <c r="O535" s="46"/>
      <c r="P535" s="46"/>
      <c r="Q535" s="46"/>
      <c r="R535" s="46"/>
      <c r="S535" s="46"/>
      <c r="T535" s="46"/>
      <c r="U535" s="46"/>
      <c r="V535" s="46"/>
      <c r="W535" s="46"/>
      <c r="X535" s="46"/>
      <c r="Y535" s="46"/>
      <c r="Z535" s="46"/>
      <c r="AA535" s="46"/>
      <c r="AB535" s="46"/>
      <c r="AC535" s="46"/>
      <c r="AD535" s="46"/>
      <c r="AE535" s="46"/>
      <c r="AF535" s="46"/>
      <c r="AG535" s="46"/>
      <c r="AH535" s="46"/>
      <c r="AI535" s="46"/>
      <c r="AJ535" s="46"/>
      <c r="AK535" s="46"/>
      <c r="AL535" s="46"/>
    </row>
    <row r="536">
      <c r="A536" s="50"/>
      <c r="B536" s="46"/>
      <c r="C536" s="46"/>
      <c r="D536" s="46"/>
      <c r="E536" s="70"/>
      <c r="F536" s="50"/>
      <c r="G536" s="50"/>
      <c r="H536" s="50"/>
      <c r="I536" s="50"/>
      <c r="J536" s="102"/>
      <c r="K536" s="46"/>
      <c r="L536" s="46"/>
      <c r="M536" s="46"/>
      <c r="N536" s="46"/>
      <c r="O536" s="46"/>
      <c r="P536" s="46"/>
      <c r="Q536" s="46"/>
      <c r="R536" s="46"/>
      <c r="S536" s="46"/>
      <c r="T536" s="46"/>
      <c r="U536" s="46"/>
      <c r="V536" s="46"/>
      <c r="W536" s="46"/>
      <c r="X536" s="46"/>
      <c r="Y536" s="46"/>
      <c r="Z536" s="46"/>
      <c r="AA536" s="46"/>
      <c r="AB536" s="46"/>
      <c r="AC536" s="46"/>
      <c r="AD536" s="46"/>
      <c r="AE536" s="46"/>
      <c r="AF536" s="46"/>
      <c r="AG536" s="46"/>
      <c r="AH536" s="46"/>
      <c r="AI536" s="46"/>
      <c r="AJ536" s="46"/>
      <c r="AK536" s="46"/>
      <c r="AL536" s="46"/>
    </row>
    <row r="537">
      <c r="A537" s="50"/>
      <c r="B537" s="46"/>
      <c r="C537" s="46"/>
      <c r="D537" s="46"/>
      <c r="E537" s="70"/>
      <c r="F537" s="50"/>
      <c r="G537" s="50"/>
      <c r="H537" s="50"/>
      <c r="I537" s="50"/>
      <c r="J537" s="102"/>
      <c r="K537" s="46"/>
      <c r="L537" s="46"/>
      <c r="M537" s="46"/>
      <c r="N537" s="46"/>
      <c r="O537" s="46"/>
      <c r="P537" s="46"/>
      <c r="Q537" s="46"/>
      <c r="R537" s="46"/>
      <c r="S537" s="46"/>
      <c r="T537" s="46"/>
      <c r="U537" s="46"/>
      <c r="V537" s="46"/>
      <c r="W537" s="46"/>
      <c r="X537" s="46"/>
      <c r="Y537" s="46"/>
      <c r="Z537" s="46"/>
      <c r="AA537" s="46"/>
      <c r="AB537" s="46"/>
      <c r="AC537" s="46"/>
      <c r="AD537" s="46"/>
      <c r="AE537" s="46"/>
      <c r="AF537" s="46"/>
      <c r="AG537" s="46"/>
      <c r="AH537" s="46"/>
      <c r="AI537" s="46"/>
      <c r="AJ537" s="46"/>
      <c r="AK537" s="46"/>
      <c r="AL537" s="46"/>
    </row>
    <row r="538">
      <c r="A538" s="50"/>
      <c r="B538" s="46"/>
      <c r="C538" s="46"/>
      <c r="D538" s="46"/>
      <c r="E538" s="70"/>
      <c r="F538" s="50"/>
      <c r="G538" s="50"/>
      <c r="H538" s="50"/>
      <c r="I538" s="50"/>
      <c r="J538" s="102"/>
      <c r="K538" s="46"/>
      <c r="L538" s="46"/>
      <c r="M538" s="46"/>
      <c r="N538" s="46"/>
      <c r="O538" s="46"/>
      <c r="P538" s="46"/>
      <c r="Q538" s="46"/>
      <c r="R538" s="46"/>
      <c r="S538" s="46"/>
      <c r="T538" s="46"/>
      <c r="U538" s="46"/>
      <c r="V538" s="46"/>
      <c r="W538" s="46"/>
      <c r="X538" s="46"/>
      <c r="Y538" s="46"/>
      <c r="Z538" s="46"/>
      <c r="AA538" s="46"/>
      <c r="AB538" s="46"/>
      <c r="AC538" s="46"/>
      <c r="AD538" s="46"/>
      <c r="AE538" s="46"/>
      <c r="AF538" s="46"/>
      <c r="AG538" s="46"/>
      <c r="AH538" s="46"/>
      <c r="AI538" s="46"/>
      <c r="AJ538" s="46"/>
      <c r="AK538" s="46"/>
      <c r="AL538" s="46"/>
    </row>
    <row r="539">
      <c r="A539" s="50"/>
      <c r="B539" s="46"/>
      <c r="C539" s="46"/>
      <c r="D539" s="46"/>
      <c r="E539" s="70"/>
      <c r="F539" s="50"/>
      <c r="G539" s="50"/>
      <c r="H539" s="50"/>
      <c r="I539" s="50"/>
      <c r="J539" s="102"/>
      <c r="K539" s="46"/>
      <c r="L539" s="46"/>
      <c r="M539" s="46"/>
      <c r="N539" s="46"/>
      <c r="O539" s="46"/>
      <c r="P539" s="46"/>
      <c r="Q539" s="46"/>
      <c r="R539" s="46"/>
      <c r="S539" s="46"/>
      <c r="T539" s="46"/>
      <c r="U539" s="46"/>
      <c r="V539" s="46"/>
      <c r="W539" s="46"/>
      <c r="X539" s="46"/>
      <c r="Y539" s="46"/>
      <c r="Z539" s="46"/>
      <c r="AA539" s="46"/>
      <c r="AB539" s="46"/>
      <c r="AC539" s="46"/>
      <c r="AD539" s="46"/>
      <c r="AE539" s="46"/>
      <c r="AF539" s="46"/>
      <c r="AG539" s="46"/>
      <c r="AH539" s="46"/>
      <c r="AI539" s="46"/>
      <c r="AJ539" s="46"/>
      <c r="AK539" s="46"/>
      <c r="AL539" s="46"/>
    </row>
    <row r="540">
      <c r="A540" s="50"/>
      <c r="B540" s="46"/>
      <c r="C540" s="46"/>
      <c r="D540" s="46"/>
      <c r="E540" s="70"/>
      <c r="F540" s="50"/>
      <c r="G540" s="50"/>
      <c r="H540" s="50"/>
      <c r="I540" s="50"/>
      <c r="J540" s="102"/>
      <c r="K540" s="46"/>
      <c r="L540" s="46"/>
      <c r="M540" s="46"/>
      <c r="N540" s="46"/>
      <c r="O540" s="46"/>
      <c r="P540" s="46"/>
      <c r="Q540" s="46"/>
      <c r="R540" s="46"/>
      <c r="S540" s="46"/>
      <c r="T540" s="46"/>
      <c r="U540" s="46"/>
      <c r="V540" s="46"/>
      <c r="W540" s="46"/>
      <c r="X540" s="46"/>
      <c r="Y540" s="46"/>
      <c r="Z540" s="46"/>
      <c r="AA540" s="46"/>
      <c r="AB540" s="46"/>
      <c r="AC540" s="46"/>
      <c r="AD540" s="46"/>
      <c r="AE540" s="46"/>
      <c r="AF540" s="46"/>
      <c r="AG540" s="46"/>
      <c r="AH540" s="46"/>
      <c r="AI540" s="46"/>
      <c r="AJ540" s="46"/>
      <c r="AK540" s="46"/>
      <c r="AL540" s="46"/>
    </row>
    <row r="541">
      <c r="A541" s="50"/>
      <c r="B541" s="46"/>
      <c r="C541" s="46"/>
      <c r="D541" s="46"/>
      <c r="E541" s="70"/>
      <c r="F541" s="50"/>
      <c r="G541" s="50"/>
      <c r="H541" s="50"/>
      <c r="I541" s="50"/>
      <c r="J541" s="102"/>
      <c r="K541" s="46"/>
      <c r="L541" s="46"/>
      <c r="M541" s="46"/>
      <c r="N541" s="46"/>
      <c r="O541" s="46"/>
      <c r="P541" s="46"/>
      <c r="Q541" s="46"/>
      <c r="R541" s="46"/>
      <c r="S541" s="46"/>
      <c r="T541" s="46"/>
      <c r="U541" s="46"/>
      <c r="V541" s="46"/>
      <c r="W541" s="46"/>
      <c r="X541" s="46"/>
      <c r="Y541" s="46"/>
      <c r="Z541" s="46"/>
      <c r="AA541" s="46"/>
      <c r="AB541" s="46"/>
      <c r="AC541" s="46"/>
      <c r="AD541" s="46"/>
      <c r="AE541" s="46"/>
      <c r="AF541" s="46"/>
      <c r="AG541" s="46"/>
      <c r="AH541" s="46"/>
      <c r="AI541" s="46"/>
      <c r="AJ541" s="46"/>
      <c r="AK541" s="46"/>
      <c r="AL541" s="46"/>
    </row>
    <row r="542">
      <c r="A542" s="50"/>
      <c r="B542" s="46"/>
      <c r="C542" s="46"/>
      <c r="D542" s="46"/>
      <c r="E542" s="70"/>
      <c r="F542" s="50"/>
      <c r="G542" s="50"/>
      <c r="H542" s="50"/>
      <c r="I542" s="50"/>
      <c r="J542" s="102"/>
      <c r="K542" s="46"/>
      <c r="L542" s="46"/>
      <c r="M542" s="46"/>
      <c r="N542" s="46"/>
      <c r="O542" s="46"/>
      <c r="P542" s="46"/>
      <c r="Q542" s="46"/>
      <c r="R542" s="46"/>
      <c r="S542" s="46"/>
      <c r="T542" s="46"/>
      <c r="U542" s="46"/>
      <c r="V542" s="46"/>
      <c r="W542" s="46"/>
      <c r="X542" s="46"/>
      <c r="Y542" s="46"/>
      <c r="Z542" s="46"/>
      <c r="AA542" s="46"/>
      <c r="AB542" s="46"/>
      <c r="AC542" s="46"/>
      <c r="AD542" s="46"/>
      <c r="AE542" s="46"/>
      <c r="AF542" s="46"/>
      <c r="AG542" s="46"/>
      <c r="AH542" s="46"/>
      <c r="AI542" s="46"/>
      <c r="AJ542" s="46"/>
      <c r="AK542" s="46"/>
      <c r="AL542" s="46"/>
    </row>
    <row r="543">
      <c r="A543" s="50"/>
      <c r="B543" s="46"/>
      <c r="C543" s="46"/>
      <c r="D543" s="46"/>
      <c r="E543" s="70"/>
      <c r="F543" s="50"/>
      <c r="G543" s="50"/>
      <c r="H543" s="50"/>
      <c r="I543" s="50"/>
      <c r="J543" s="102"/>
      <c r="K543" s="46"/>
      <c r="L543" s="46"/>
      <c r="M543" s="46"/>
      <c r="N543" s="46"/>
      <c r="O543" s="46"/>
      <c r="P543" s="46"/>
      <c r="Q543" s="46"/>
      <c r="R543" s="46"/>
      <c r="S543" s="46"/>
      <c r="T543" s="46"/>
      <c r="U543" s="46"/>
      <c r="V543" s="46"/>
      <c r="W543" s="46"/>
      <c r="X543" s="46"/>
      <c r="Y543" s="46"/>
      <c r="Z543" s="46"/>
      <c r="AA543" s="46"/>
      <c r="AB543" s="46"/>
      <c r="AC543" s="46"/>
      <c r="AD543" s="46"/>
      <c r="AE543" s="46"/>
      <c r="AF543" s="46"/>
      <c r="AG543" s="46"/>
      <c r="AH543" s="46"/>
      <c r="AI543" s="46"/>
      <c r="AJ543" s="46"/>
      <c r="AK543" s="46"/>
      <c r="AL543" s="46"/>
    </row>
    <row r="544">
      <c r="A544" s="50"/>
      <c r="B544" s="46"/>
      <c r="C544" s="46"/>
      <c r="D544" s="46"/>
      <c r="E544" s="70"/>
      <c r="F544" s="50"/>
      <c r="G544" s="50"/>
      <c r="H544" s="50"/>
      <c r="I544" s="50"/>
      <c r="J544" s="102"/>
      <c r="K544" s="46"/>
      <c r="L544" s="46"/>
      <c r="M544" s="46"/>
      <c r="N544" s="46"/>
      <c r="O544" s="46"/>
      <c r="P544" s="46"/>
      <c r="Q544" s="46"/>
      <c r="R544" s="46"/>
      <c r="S544" s="46"/>
      <c r="T544" s="46"/>
      <c r="U544" s="46"/>
      <c r="V544" s="46"/>
      <c r="W544" s="46"/>
      <c r="X544" s="46"/>
      <c r="Y544" s="46"/>
      <c r="Z544" s="46"/>
      <c r="AA544" s="46"/>
      <c r="AB544" s="46"/>
      <c r="AC544" s="46"/>
      <c r="AD544" s="46"/>
      <c r="AE544" s="46"/>
      <c r="AF544" s="46"/>
      <c r="AG544" s="46"/>
      <c r="AH544" s="46"/>
      <c r="AI544" s="46"/>
      <c r="AJ544" s="46"/>
      <c r="AK544" s="46"/>
      <c r="AL544" s="46"/>
    </row>
    <row r="545">
      <c r="A545" s="50"/>
      <c r="B545" s="46"/>
      <c r="C545" s="46"/>
      <c r="D545" s="46"/>
      <c r="E545" s="70"/>
      <c r="F545" s="50"/>
      <c r="G545" s="50"/>
      <c r="H545" s="50"/>
      <c r="I545" s="50"/>
      <c r="J545" s="102"/>
      <c r="K545" s="46"/>
      <c r="L545" s="46"/>
      <c r="M545" s="46"/>
      <c r="N545" s="46"/>
      <c r="O545" s="46"/>
      <c r="P545" s="46"/>
      <c r="Q545" s="46"/>
      <c r="R545" s="46"/>
      <c r="S545" s="46"/>
      <c r="T545" s="46"/>
      <c r="U545" s="46"/>
      <c r="V545" s="46"/>
      <c r="W545" s="46"/>
      <c r="X545" s="46"/>
      <c r="Y545" s="46"/>
      <c r="Z545" s="46"/>
      <c r="AA545" s="46"/>
      <c r="AB545" s="46"/>
      <c r="AC545" s="46"/>
      <c r="AD545" s="46"/>
      <c r="AE545" s="46"/>
      <c r="AF545" s="46"/>
      <c r="AG545" s="46"/>
      <c r="AH545" s="46"/>
      <c r="AI545" s="46"/>
      <c r="AJ545" s="46"/>
      <c r="AK545" s="46"/>
      <c r="AL545" s="46"/>
    </row>
    <row r="546">
      <c r="A546" s="50"/>
      <c r="B546" s="46"/>
      <c r="C546" s="46"/>
      <c r="D546" s="46"/>
      <c r="E546" s="70"/>
      <c r="F546" s="50"/>
      <c r="G546" s="50"/>
      <c r="H546" s="50"/>
      <c r="I546" s="50"/>
      <c r="J546" s="102"/>
      <c r="K546" s="46"/>
      <c r="L546" s="46"/>
      <c r="M546" s="46"/>
      <c r="N546" s="46"/>
      <c r="O546" s="46"/>
      <c r="P546" s="46"/>
      <c r="Q546" s="46"/>
      <c r="R546" s="46"/>
      <c r="S546" s="46"/>
      <c r="T546" s="46"/>
      <c r="U546" s="46"/>
      <c r="V546" s="46"/>
      <c r="W546" s="46"/>
      <c r="X546" s="46"/>
      <c r="Y546" s="46"/>
      <c r="Z546" s="46"/>
      <c r="AA546" s="46"/>
      <c r="AB546" s="46"/>
      <c r="AC546" s="46"/>
      <c r="AD546" s="46"/>
      <c r="AE546" s="46"/>
      <c r="AF546" s="46"/>
      <c r="AG546" s="46"/>
      <c r="AH546" s="46"/>
      <c r="AI546" s="46"/>
      <c r="AJ546" s="46"/>
      <c r="AK546" s="46"/>
      <c r="AL546" s="46"/>
    </row>
    <row r="547">
      <c r="A547" s="50"/>
      <c r="B547" s="46"/>
      <c r="C547" s="46"/>
      <c r="D547" s="46"/>
      <c r="E547" s="70"/>
      <c r="F547" s="50"/>
      <c r="G547" s="50"/>
      <c r="H547" s="50"/>
      <c r="I547" s="50"/>
      <c r="J547" s="102"/>
      <c r="K547" s="46"/>
      <c r="L547" s="46"/>
      <c r="M547" s="46"/>
      <c r="N547" s="46"/>
      <c r="O547" s="46"/>
      <c r="P547" s="46"/>
      <c r="Q547" s="46"/>
      <c r="R547" s="46"/>
      <c r="S547" s="46"/>
      <c r="T547" s="46"/>
      <c r="U547" s="46"/>
      <c r="V547" s="46"/>
      <c r="W547" s="46"/>
      <c r="X547" s="46"/>
      <c r="Y547" s="46"/>
      <c r="Z547" s="46"/>
      <c r="AA547" s="46"/>
      <c r="AB547" s="46"/>
      <c r="AC547" s="46"/>
      <c r="AD547" s="46"/>
      <c r="AE547" s="46"/>
      <c r="AF547" s="46"/>
      <c r="AG547" s="46"/>
      <c r="AH547" s="46"/>
      <c r="AI547" s="46"/>
      <c r="AJ547" s="46"/>
      <c r="AK547" s="46"/>
      <c r="AL547" s="46"/>
    </row>
    <row r="548">
      <c r="A548" s="50"/>
      <c r="B548" s="46"/>
      <c r="C548" s="46"/>
      <c r="D548" s="46"/>
      <c r="E548" s="70"/>
      <c r="F548" s="50"/>
      <c r="G548" s="50"/>
      <c r="H548" s="50"/>
      <c r="I548" s="50"/>
      <c r="J548" s="102"/>
      <c r="K548" s="46"/>
      <c r="L548" s="46"/>
      <c r="M548" s="46"/>
      <c r="N548" s="46"/>
      <c r="O548" s="46"/>
      <c r="P548" s="46"/>
      <c r="Q548" s="46"/>
      <c r="R548" s="46"/>
      <c r="S548" s="46"/>
      <c r="T548" s="46"/>
      <c r="U548" s="46"/>
      <c r="V548" s="46"/>
      <c r="W548" s="46"/>
      <c r="X548" s="46"/>
      <c r="Y548" s="46"/>
      <c r="Z548" s="46"/>
      <c r="AA548" s="46"/>
      <c r="AB548" s="46"/>
      <c r="AC548" s="46"/>
      <c r="AD548" s="46"/>
      <c r="AE548" s="46"/>
      <c r="AF548" s="46"/>
      <c r="AG548" s="46"/>
      <c r="AH548" s="46"/>
      <c r="AI548" s="46"/>
      <c r="AJ548" s="46"/>
      <c r="AK548" s="46"/>
      <c r="AL548" s="46"/>
    </row>
    <row r="549">
      <c r="A549" s="50"/>
      <c r="B549" s="46"/>
      <c r="C549" s="46"/>
      <c r="D549" s="46"/>
      <c r="E549" s="70"/>
      <c r="F549" s="50"/>
      <c r="G549" s="50"/>
      <c r="H549" s="50"/>
      <c r="I549" s="50"/>
      <c r="J549" s="102"/>
      <c r="K549" s="46"/>
      <c r="L549" s="46"/>
      <c r="M549" s="46"/>
      <c r="N549" s="46"/>
      <c r="O549" s="46"/>
      <c r="P549" s="46"/>
      <c r="Q549" s="46"/>
      <c r="R549" s="46"/>
      <c r="S549" s="46"/>
      <c r="T549" s="46"/>
      <c r="U549" s="46"/>
      <c r="V549" s="46"/>
      <c r="W549" s="46"/>
      <c r="X549" s="46"/>
      <c r="Y549" s="46"/>
      <c r="Z549" s="46"/>
      <c r="AA549" s="46"/>
      <c r="AB549" s="46"/>
      <c r="AC549" s="46"/>
      <c r="AD549" s="46"/>
      <c r="AE549" s="46"/>
      <c r="AF549" s="46"/>
      <c r="AG549" s="46"/>
      <c r="AH549" s="46"/>
      <c r="AI549" s="46"/>
      <c r="AJ549" s="46"/>
      <c r="AK549" s="46"/>
      <c r="AL549" s="46"/>
    </row>
    <row r="550">
      <c r="A550" s="50"/>
      <c r="B550" s="46"/>
      <c r="C550" s="46"/>
      <c r="D550" s="46"/>
      <c r="E550" s="70"/>
      <c r="F550" s="50"/>
      <c r="G550" s="50"/>
      <c r="H550" s="50"/>
      <c r="I550" s="50"/>
      <c r="J550" s="102"/>
      <c r="K550" s="46"/>
      <c r="L550" s="46"/>
      <c r="M550" s="46"/>
      <c r="N550" s="46"/>
      <c r="O550" s="46"/>
      <c r="P550" s="46"/>
      <c r="Q550" s="46"/>
      <c r="R550" s="46"/>
      <c r="S550" s="46"/>
      <c r="T550" s="46"/>
      <c r="U550" s="46"/>
      <c r="V550" s="46"/>
      <c r="W550" s="46"/>
      <c r="X550" s="46"/>
      <c r="Y550" s="46"/>
      <c r="Z550" s="46"/>
      <c r="AA550" s="46"/>
      <c r="AB550" s="46"/>
      <c r="AC550" s="46"/>
      <c r="AD550" s="46"/>
      <c r="AE550" s="46"/>
      <c r="AF550" s="46"/>
      <c r="AG550" s="46"/>
      <c r="AH550" s="46"/>
      <c r="AI550" s="46"/>
      <c r="AJ550" s="46"/>
      <c r="AK550" s="46"/>
      <c r="AL550" s="46"/>
    </row>
    <row r="551">
      <c r="A551" s="50"/>
      <c r="B551" s="46"/>
      <c r="C551" s="46"/>
      <c r="D551" s="46"/>
      <c r="E551" s="70"/>
      <c r="F551" s="50"/>
      <c r="G551" s="50"/>
      <c r="H551" s="50"/>
      <c r="I551" s="50"/>
      <c r="J551" s="102"/>
      <c r="K551" s="46"/>
      <c r="L551" s="46"/>
      <c r="M551" s="46"/>
      <c r="N551" s="46"/>
      <c r="O551" s="46"/>
      <c r="P551" s="46"/>
      <c r="Q551" s="46"/>
      <c r="R551" s="46"/>
      <c r="S551" s="46"/>
      <c r="T551" s="46"/>
      <c r="U551" s="46"/>
      <c r="V551" s="46"/>
      <c r="W551" s="46"/>
      <c r="X551" s="46"/>
      <c r="Y551" s="46"/>
      <c r="Z551" s="46"/>
      <c r="AA551" s="46"/>
      <c r="AB551" s="46"/>
      <c r="AC551" s="46"/>
      <c r="AD551" s="46"/>
      <c r="AE551" s="46"/>
      <c r="AF551" s="46"/>
      <c r="AG551" s="46"/>
      <c r="AH551" s="46"/>
      <c r="AI551" s="46"/>
      <c r="AJ551" s="46"/>
      <c r="AK551" s="46"/>
      <c r="AL551" s="46"/>
    </row>
    <row r="552">
      <c r="A552" s="50"/>
      <c r="B552" s="46"/>
      <c r="C552" s="46"/>
      <c r="D552" s="46"/>
      <c r="E552" s="70"/>
      <c r="F552" s="50"/>
      <c r="G552" s="50"/>
      <c r="H552" s="50"/>
      <c r="I552" s="50"/>
      <c r="J552" s="102"/>
      <c r="K552" s="46"/>
      <c r="L552" s="46"/>
      <c r="M552" s="46"/>
      <c r="N552" s="46"/>
      <c r="O552" s="46"/>
      <c r="P552" s="46"/>
      <c r="Q552" s="46"/>
      <c r="R552" s="46"/>
      <c r="S552" s="46"/>
      <c r="T552" s="46"/>
      <c r="U552" s="46"/>
      <c r="V552" s="46"/>
      <c r="W552" s="46"/>
      <c r="X552" s="46"/>
      <c r="Y552" s="46"/>
      <c r="Z552" s="46"/>
      <c r="AA552" s="46"/>
      <c r="AB552" s="46"/>
      <c r="AC552" s="46"/>
      <c r="AD552" s="46"/>
      <c r="AE552" s="46"/>
      <c r="AF552" s="46"/>
      <c r="AG552" s="46"/>
      <c r="AH552" s="46"/>
      <c r="AI552" s="46"/>
      <c r="AJ552" s="46"/>
      <c r="AK552" s="46"/>
      <c r="AL552" s="46"/>
    </row>
    <row r="553">
      <c r="A553" s="50"/>
      <c r="B553" s="46"/>
      <c r="C553" s="46"/>
      <c r="D553" s="46"/>
      <c r="E553" s="70"/>
      <c r="F553" s="50"/>
      <c r="G553" s="50"/>
      <c r="H553" s="50"/>
      <c r="I553" s="50"/>
      <c r="J553" s="102"/>
      <c r="K553" s="46"/>
      <c r="L553" s="46"/>
      <c r="M553" s="46"/>
      <c r="N553" s="46"/>
      <c r="O553" s="46"/>
      <c r="P553" s="46"/>
      <c r="Q553" s="46"/>
      <c r="R553" s="46"/>
      <c r="S553" s="46"/>
      <c r="T553" s="46"/>
      <c r="U553" s="46"/>
      <c r="V553" s="46"/>
      <c r="W553" s="46"/>
      <c r="X553" s="46"/>
      <c r="Y553" s="46"/>
      <c r="Z553" s="46"/>
      <c r="AA553" s="46"/>
      <c r="AB553" s="46"/>
      <c r="AC553" s="46"/>
      <c r="AD553" s="46"/>
      <c r="AE553" s="46"/>
      <c r="AF553" s="46"/>
      <c r="AG553" s="46"/>
      <c r="AH553" s="46"/>
      <c r="AI553" s="46"/>
      <c r="AJ553" s="46"/>
      <c r="AK553" s="46"/>
      <c r="AL553" s="46"/>
    </row>
    <row r="554">
      <c r="A554" s="50"/>
      <c r="B554" s="46"/>
      <c r="C554" s="46"/>
      <c r="D554" s="46"/>
      <c r="E554" s="70"/>
      <c r="F554" s="50"/>
      <c r="G554" s="50"/>
      <c r="H554" s="50"/>
      <c r="I554" s="50"/>
      <c r="J554" s="102"/>
      <c r="K554" s="46"/>
      <c r="L554" s="46"/>
      <c r="M554" s="46"/>
      <c r="N554" s="46"/>
      <c r="O554" s="46"/>
      <c r="P554" s="46"/>
      <c r="Q554" s="46"/>
      <c r="R554" s="46"/>
      <c r="S554" s="46"/>
      <c r="T554" s="46"/>
      <c r="U554" s="46"/>
      <c r="V554" s="46"/>
      <c r="W554" s="46"/>
      <c r="X554" s="46"/>
      <c r="Y554" s="46"/>
      <c r="Z554" s="46"/>
      <c r="AA554" s="46"/>
      <c r="AB554" s="46"/>
      <c r="AC554" s="46"/>
      <c r="AD554" s="46"/>
      <c r="AE554" s="46"/>
      <c r="AF554" s="46"/>
      <c r="AG554" s="46"/>
      <c r="AH554" s="46"/>
      <c r="AI554" s="46"/>
      <c r="AJ554" s="46"/>
      <c r="AK554" s="46"/>
      <c r="AL554" s="46"/>
    </row>
    <row r="555">
      <c r="A555" s="50"/>
      <c r="B555" s="46"/>
      <c r="C555" s="46"/>
      <c r="D555" s="46"/>
      <c r="E555" s="70"/>
      <c r="F555" s="50"/>
      <c r="G555" s="50"/>
      <c r="H555" s="50"/>
      <c r="I555" s="50"/>
      <c r="J555" s="102"/>
      <c r="K555" s="46"/>
      <c r="L555" s="46"/>
      <c r="M555" s="46"/>
      <c r="N555" s="46"/>
      <c r="O555" s="46"/>
      <c r="P555" s="46"/>
      <c r="Q555" s="46"/>
      <c r="R555" s="46"/>
      <c r="S555" s="46"/>
      <c r="T555" s="46"/>
      <c r="U555" s="46"/>
      <c r="V555" s="46"/>
      <c r="W555" s="46"/>
      <c r="X555" s="46"/>
      <c r="Y555" s="46"/>
      <c r="Z555" s="46"/>
      <c r="AA555" s="46"/>
      <c r="AB555" s="46"/>
      <c r="AC555" s="46"/>
      <c r="AD555" s="46"/>
      <c r="AE555" s="46"/>
      <c r="AF555" s="46"/>
      <c r="AG555" s="46"/>
      <c r="AH555" s="46"/>
      <c r="AI555" s="46"/>
      <c r="AJ555" s="46"/>
      <c r="AK555" s="46"/>
      <c r="AL555" s="46"/>
    </row>
    <row r="556">
      <c r="A556" s="50"/>
      <c r="B556" s="46"/>
      <c r="C556" s="46"/>
      <c r="D556" s="46"/>
      <c r="E556" s="70"/>
      <c r="F556" s="50"/>
      <c r="G556" s="50"/>
      <c r="H556" s="50"/>
      <c r="I556" s="50"/>
      <c r="J556" s="102"/>
      <c r="K556" s="46"/>
      <c r="L556" s="46"/>
      <c r="M556" s="46"/>
      <c r="N556" s="46"/>
      <c r="O556" s="46"/>
      <c r="P556" s="46"/>
      <c r="Q556" s="46"/>
      <c r="R556" s="46"/>
      <c r="S556" s="46"/>
      <c r="T556" s="46"/>
      <c r="U556" s="46"/>
      <c r="V556" s="46"/>
      <c r="W556" s="46"/>
      <c r="X556" s="46"/>
      <c r="Y556" s="46"/>
      <c r="Z556" s="46"/>
      <c r="AA556" s="46"/>
      <c r="AB556" s="46"/>
      <c r="AC556" s="46"/>
      <c r="AD556" s="46"/>
      <c r="AE556" s="46"/>
      <c r="AF556" s="46"/>
      <c r="AG556" s="46"/>
      <c r="AH556" s="46"/>
      <c r="AI556" s="46"/>
      <c r="AJ556" s="46"/>
      <c r="AK556" s="46"/>
      <c r="AL556" s="46"/>
    </row>
    <row r="557">
      <c r="A557" s="50"/>
      <c r="B557" s="46"/>
      <c r="C557" s="46"/>
      <c r="D557" s="46"/>
      <c r="E557" s="70"/>
      <c r="F557" s="50"/>
      <c r="G557" s="50"/>
      <c r="H557" s="50"/>
      <c r="I557" s="50"/>
      <c r="J557" s="102"/>
      <c r="K557" s="46"/>
      <c r="L557" s="46"/>
      <c r="M557" s="46"/>
      <c r="N557" s="46"/>
      <c r="O557" s="46"/>
      <c r="P557" s="46"/>
      <c r="Q557" s="46"/>
      <c r="R557" s="46"/>
      <c r="S557" s="46"/>
      <c r="T557" s="46"/>
      <c r="U557" s="46"/>
      <c r="V557" s="46"/>
      <c r="W557" s="46"/>
      <c r="X557" s="46"/>
      <c r="Y557" s="46"/>
      <c r="Z557" s="46"/>
      <c r="AA557" s="46"/>
      <c r="AB557" s="46"/>
      <c r="AC557" s="46"/>
      <c r="AD557" s="46"/>
      <c r="AE557" s="46"/>
      <c r="AF557" s="46"/>
      <c r="AG557" s="46"/>
      <c r="AH557" s="46"/>
      <c r="AI557" s="46"/>
      <c r="AJ557" s="46"/>
      <c r="AK557" s="46"/>
      <c r="AL557" s="46"/>
    </row>
    <row r="558">
      <c r="A558" s="50"/>
      <c r="B558" s="46"/>
      <c r="C558" s="46"/>
      <c r="D558" s="46"/>
      <c r="E558" s="70"/>
      <c r="F558" s="50"/>
      <c r="G558" s="50"/>
      <c r="H558" s="50"/>
      <c r="I558" s="50"/>
      <c r="J558" s="102"/>
      <c r="K558" s="46"/>
      <c r="L558" s="46"/>
      <c r="M558" s="46"/>
      <c r="N558" s="46"/>
      <c r="O558" s="46"/>
      <c r="P558" s="46"/>
      <c r="Q558" s="46"/>
      <c r="R558" s="46"/>
      <c r="S558" s="46"/>
      <c r="T558" s="46"/>
      <c r="U558" s="46"/>
      <c r="V558" s="46"/>
      <c r="W558" s="46"/>
      <c r="X558" s="46"/>
      <c r="Y558" s="46"/>
      <c r="Z558" s="46"/>
      <c r="AA558" s="46"/>
      <c r="AB558" s="46"/>
      <c r="AC558" s="46"/>
      <c r="AD558" s="46"/>
      <c r="AE558" s="46"/>
      <c r="AF558" s="46"/>
      <c r="AG558" s="46"/>
      <c r="AH558" s="46"/>
      <c r="AI558" s="46"/>
      <c r="AJ558" s="46"/>
      <c r="AK558" s="46"/>
      <c r="AL558" s="46"/>
    </row>
    <row r="559">
      <c r="A559" s="50"/>
      <c r="B559" s="46"/>
      <c r="C559" s="46"/>
      <c r="D559" s="46"/>
      <c r="E559" s="70"/>
      <c r="F559" s="50"/>
      <c r="G559" s="50"/>
      <c r="H559" s="50"/>
      <c r="I559" s="50"/>
      <c r="J559" s="102"/>
      <c r="K559" s="46"/>
      <c r="L559" s="46"/>
      <c r="M559" s="46"/>
      <c r="N559" s="46"/>
      <c r="O559" s="46"/>
      <c r="P559" s="46"/>
      <c r="Q559" s="46"/>
      <c r="R559" s="46"/>
      <c r="S559" s="46"/>
      <c r="T559" s="46"/>
      <c r="U559" s="46"/>
      <c r="V559" s="46"/>
      <c r="W559" s="46"/>
      <c r="X559" s="46"/>
      <c r="Y559" s="46"/>
      <c r="Z559" s="46"/>
      <c r="AA559" s="46"/>
      <c r="AB559" s="46"/>
      <c r="AC559" s="46"/>
      <c r="AD559" s="46"/>
      <c r="AE559" s="46"/>
      <c r="AF559" s="46"/>
      <c r="AG559" s="46"/>
      <c r="AH559" s="46"/>
      <c r="AI559" s="46"/>
      <c r="AJ559" s="46"/>
      <c r="AK559" s="46"/>
      <c r="AL559" s="46"/>
    </row>
    <row r="560">
      <c r="A560" s="50"/>
      <c r="B560" s="46"/>
      <c r="C560" s="46"/>
      <c r="D560" s="46"/>
      <c r="E560" s="70"/>
      <c r="F560" s="50"/>
      <c r="G560" s="50"/>
      <c r="H560" s="50"/>
      <c r="I560" s="50"/>
      <c r="J560" s="102"/>
      <c r="K560" s="46"/>
      <c r="L560" s="46"/>
      <c r="M560" s="46"/>
      <c r="N560" s="46"/>
      <c r="O560" s="46"/>
      <c r="P560" s="46"/>
      <c r="Q560" s="46"/>
      <c r="R560" s="46"/>
      <c r="S560" s="46"/>
      <c r="T560" s="46"/>
      <c r="U560" s="46"/>
      <c r="V560" s="46"/>
      <c r="W560" s="46"/>
      <c r="X560" s="46"/>
      <c r="Y560" s="46"/>
      <c r="Z560" s="46"/>
      <c r="AA560" s="46"/>
      <c r="AB560" s="46"/>
      <c r="AC560" s="46"/>
      <c r="AD560" s="46"/>
      <c r="AE560" s="46"/>
      <c r="AF560" s="46"/>
      <c r="AG560" s="46"/>
      <c r="AH560" s="46"/>
      <c r="AI560" s="46"/>
      <c r="AJ560" s="46"/>
      <c r="AK560" s="46"/>
      <c r="AL560" s="46"/>
    </row>
    <row r="561">
      <c r="A561" s="50"/>
      <c r="B561" s="46"/>
      <c r="C561" s="46"/>
      <c r="D561" s="46"/>
      <c r="E561" s="70"/>
      <c r="F561" s="50"/>
      <c r="G561" s="50"/>
      <c r="H561" s="50"/>
      <c r="I561" s="50"/>
      <c r="J561" s="102"/>
      <c r="K561" s="46"/>
      <c r="L561" s="46"/>
      <c r="M561" s="46"/>
      <c r="N561" s="46"/>
      <c r="O561" s="46"/>
      <c r="P561" s="46"/>
      <c r="Q561" s="46"/>
      <c r="R561" s="46"/>
      <c r="S561" s="46"/>
      <c r="T561" s="46"/>
      <c r="U561" s="46"/>
      <c r="V561" s="46"/>
      <c r="W561" s="46"/>
      <c r="X561" s="46"/>
      <c r="Y561" s="46"/>
      <c r="Z561" s="46"/>
      <c r="AA561" s="46"/>
      <c r="AB561" s="46"/>
      <c r="AC561" s="46"/>
      <c r="AD561" s="46"/>
      <c r="AE561" s="46"/>
      <c r="AF561" s="46"/>
      <c r="AG561" s="46"/>
      <c r="AH561" s="46"/>
      <c r="AI561" s="46"/>
      <c r="AJ561" s="46"/>
      <c r="AK561" s="46"/>
      <c r="AL561" s="46"/>
    </row>
    <row r="562">
      <c r="A562" s="50"/>
      <c r="B562" s="46"/>
      <c r="C562" s="46"/>
      <c r="D562" s="46"/>
      <c r="E562" s="70"/>
      <c r="F562" s="50"/>
      <c r="G562" s="50"/>
      <c r="H562" s="50"/>
      <c r="I562" s="50"/>
      <c r="J562" s="102"/>
      <c r="K562" s="46"/>
      <c r="L562" s="46"/>
      <c r="M562" s="46"/>
      <c r="N562" s="46"/>
      <c r="O562" s="46"/>
      <c r="P562" s="46"/>
      <c r="Q562" s="46"/>
      <c r="R562" s="46"/>
      <c r="S562" s="46"/>
      <c r="T562" s="46"/>
      <c r="U562" s="46"/>
      <c r="V562" s="46"/>
      <c r="W562" s="46"/>
      <c r="X562" s="46"/>
      <c r="Y562" s="46"/>
      <c r="Z562" s="46"/>
      <c r="AA562" s="46"/>
      <c r="AB562" s="46"/>
      <c r="AC562" s="46"/>
      <c r="AD562" s="46"/>
      <c r="AE562" s="46"/>
      <c r="AF562" s="46"/>
      <c r="AG562" s="46"/>
      <c r="AH562" s="46"/>
      <c r="AI562" s="46"/>
      <c r="AJ562" s="46"/>
      <c r="AK562" s="46"/>
      <c r="AL562" s="46"/>
    </row>
    <row r="563">
      <c r="A563" s="50"/>
      <c r="B563" s="46"/>
      <c r="C563" s="46"/>
      <c r="D563" s="46"/>
      <c r="E563" s="70"/>
      <c r="F563" s="50"/>
      <c r="G563" s="50"/>
      <c r="H563" s="50"/>
      <c r="I563" s="50"/>
      <c r="J563" s="102"/>
      <c r="K563" s="46"/>
      <c r="L563" s="46"/>
      <c r="M563" s="46"/>
      <c r="N563" s="46"/>
      <c r="O563" s="46"/>
      <c r="P563" s="46"/>
      <c r="Q563" s="46"/>
      <c r="R563" s="46"/>
      <c r="S563" s="46"/>
      <c r="T563" s="46"/>
      <c r="U563" s="46"/>
      <c r="V563" s="46"/>
      <c r="W563" s="46"/>
      <c r="X563" s="46"/>
      <c r="Y563" s="46"/>
      <c r="Z563" s="46"/>
      <c r="AA563" s="46"/>
      <c r="AB563" s="46"/>
      <c r="AC563" s="46"/>
      <c r="AD563" s="46"/>
      <c r="AE563" s="46"/>
      <c r="AF563" s="46"/>
      <c r="AG563" s="46"/>
      <c r="AH563" s="46"/>
      <c r="AI563" s="46"/>
      <c r="AJ563" s="46"/>
      <c r="AK563" s="46"/>
      <c r="AL563" s="46"/>
    </row>
    <row r="564">
      <c r="A564" s="50"/>
      <c r="B564" s="46"/>
      <c r="C564" s="46"/>
      <c r="D564" s="46"/>
      <c r="E564" s="70"/>
      <c r="F564" s="50"/>
      <c r="G564" s="50"/>
      <c r="H564" s="50"/>
      <c r="I564" s="50"/>
      <c r="J564" s="102"/>
      <c r="K564" s="46"/>
      <c r="L564" s="46"/>
      <c r="M564" s="46"/>
      <c r="N564" s="46"/>
      <c r="O564" s="46"/>
      <c r="P564" s="46"/>
      <c r="Q564" s="46"/>
      <c r="R564" s="46"/>
      <c r="S564" s="46"/>
      <c r="T564" s="46"/>
      <c r="U564" s="46"/>
      <c r="V564" s="46"/>
      <c r="W564" s="46"/>
      <c r="X564" s="46"/>
      <c r="Y564" s="46"/>
      <c r="Z564" s="46"/>
      <c r="AA564" s="46"/>
      <c r="AB564" s="46"/>
      <c r="AC564" s="46"/>
      <c r="AD564" s="46"/>
      <c r="AE564" s="46"/>
      <c r="AF564" s="46"/>
      <c r="AG564" s="46"/>
      <c r="AH564" s="46"/>
      <c r="AI564" s="46"/>
      <c r="AJ564" s="46"/>
      <c r="AK564" s="46"/>
      <c r="AL564" s="46"/>
    </row>
    <row r="565">
      <c r="A565" s="50"/>
      <c r="B565" s="46"/>
      <c r="C565" s="46"/>
      <c r="D565" s="46"/>
      <c r="E565" s="70"/>
      <c r="F565" s="50"/>
      <c r="G565" s="50"/>
      <c r="H565" s="50"/>
      <c r="I565" s="50"/>
      <c r="J565" s="102"/>
      <c r="K565" s="46"/>
      <c r="L565" s="46"/>
      <c r="M565" s="46"/>
      <c r="N565" s="46"/>
      <c r="O565" s="46"/>
      <c r="P565" s="46"/>
      <c r="Q565" s="46"/>
      <c r="R565" s="46"/>
      <c r="S565" s="46"/>
      <c r="T565" s="46"/>
      <c r="U565" s="46"/>
      <c r="V565" s="46"/>
      <c r="W565" s="46"/>
      <c r="X565" s="46"/>
      <c r="Y565" s="46"/>
      <c r="Z565" s="46"/>
      <c r="AA565" s="46"/>
      <c r="AB565" s="46"/>
      <c r="AC565" s="46"/>
      <c r="AD565" s="46"/>
      <c r="AE565" s="46"/>
      <c r="AF565" s="46"/>
      <c r="AG565" s="46"/>
      <c r="AH565" s="46"/>
      <c r="AI565" s="46"/>
      <c r="AJ565" s="46"/>
      <c r="AK565" s="46"/>
      <c r="AL565" s="46"/>
    </row>
    <row r="566">
      <c r="A566" s="50"/>
      <c r="B566" s="46"/>
      <c r="C566" s="46"/>
      <c r="D566" s="46"/>
      <c r="E566" s="70"/>
      <c r="F566" s="50"/>
      <c r="G566" s="50"/>
      <c r="H566" s="50"/>
      <c r="I566" s="50"/>
      <c r="J566" s="102"/>
      <c r="K566" s="46"/>
      <c r="L566" s="46"/>
      <c r="M566" s="46"/>
      <c r="N566" s="46"/>
      <c r="O566" s="46"/>
      <c r="P566" s="46"/>
      <c r="Q566" s="46"/>
      <c r="R566" s="46"/>
      <c r="S566" s="46"/>
      <c r="T566" s="46"/>
      <c r="U566" s="46"/>
      <c r="V566" s="46"/>
      <c r="W566" s="46"/>
      <c r="X566" s="46"/>
      <c r="Y566" s="46"/>
      <c r="Z566" s="46"/>
      <c r="AA566" s="46"/>
      <c r="AB566" s="46"/>
      <c r="AC566" s="46"/>
      <c r="AD566" s="46"/>
      <c r="AE566" s="46"/>
      <c r="AF566" s="46"/>
      <c r="AG566" s="46"/>
      <c r="AH566" s="46"/>
      <c r="AI566" s="46"/>
      <c r="AJ566" s="46"/>
      <c r="AK566" s="46"/>
      <c r="AL566" s="46"/>
    </row>
    <row r="567">
      <c r="A567" s="50"/>
      <c r="B567" s="46"/>
      <c r="C567" s="46"/>
      <c r="D567" s="46"/>
      <c r="E567" s="70"/>
      <c r="F567" s="50"/>
      <c r="G567" s="50"/>
      <c r="H567" s="50"/>
      <c r="I567" s="50"/>
      <c r="J567" s="102"/>
      <c r="K567" s="46"/>
      <c r="L567" s="46"/>
      <c r="M567" s="46"/>
      <c r="N567" s="46"/>
      <c r="O567" s="46"/>
      <c r="P567" s="46"/>
      <c r="Q567" s="46"/>
      <c r="R567" s="46"/>
      <c r="S567" s="46"/>
      <c r="T567" s="46"/>
      <c r="U567" s="46"/>
      <c r="V567" s="46"/>
      <c r="W567" s="46"/>
      <c r="X567" s="46"/>
      <c r="Y567" s="46"/>
      <c r="Z567" s="46"/>
      <c r="AA567" s="46"/>
      <c r="AB567" s="46"/>
      <c r="AC567" s="46"/>
      <c r="AD567" s="46"/>
      <c r="AE567" s="46"/>
      <c r="AF567" s="46"/>
      <c r="AG567" s="46"/>
      <c r="AH567" s="46"/>
      <c r="AI567" s="46"/>
      <c r="AJ567" s="46"/>
      <c r="AK567" s="46"/>
      <c r="AL567" s="46"/>
    </row>
    <row r="568">
      <c r="A568" s="50"/>
      <c r="B568" s="46"/>
      <c r="C568" s="46"/>
      <c r="D568" s="46"/>
      <c r="E568" s="70"/>
      <c r="F568" s="50"/>
      <c r="G568" s="50"/>
      <c r="H568" s="50"/>
      <c r="I568" s="50"/>
      <c r="J568" s="102"/>
      <c r="K568" s="46"/>
      <c r="L568" s="46"/>
      <c r="M568" s="46"/>
      <c r="N568" s="46"/>
      <c r="O568" s="46"/>
      <c r="P568" s="46"/>
      <c r="Q568" s="46"/>
      <c r="R568" s="46"/>
      <c r="S568" s="46"/>
      <c r="T568" s="46"/>
      <c r="U568" s="46"/>
      <c r="V568" s="46"/>
      <c r="W568" s="46"/>
      <c r="X568" s="46"/>
      <c r="Y568" s="46"/>
      <c r="Z568" s="46"/>
      <c r="AA568" s="46"/>
      <c r="AB568" s="46"/>
      <c r="AC568" s="46"/>
      <c r="AD568" s="46"/>
      <c r="AE568" s="46"/>
      <c r="AF568" s="46"/>
      <c r="AG568" s="46"/>
      <c r="AH568" s="46"/>
      <c r="AI568" s="46"/>
      <c r="AJ568" s="46"/>
      <c r="AK568" s="46"/>
      <c r="AL568" s="46"/>
    </row>
    <row r="569">
      <c r="A569" s="50"/>
      <c r="B569" s="46"/>
      <c r="C569" s="46"/>
      <c r="D569" s="46"/>
      <c r="E569" s="70"/>
      <c r="F569" s="50"/>
      <c r="G569" s="50"/>
      <c r="H569" s="50"/>
      <c r="I569" s="50"/>
      <c r="J569" s="102"/>
      <c r="K569" s="46"/>
      <c r="L569" s="46"/>
      <c r="M569" s="46"/>
      <c r="N569" s="46"/>
      <c r="O569" s="46"/>
      <c r="P569" s="46"/>
      <c r="Q569" s="46"/>
      <c r="R569" s="46"/>
      <c r="S569" s="46"/>
      <c r="T569" s="46"/>
      <c r="U569" s="46"/>
      <c r="V569" s="46"/>
      <c r="W569" s="46"/>
      <c r="X569" s="46"/>
      <c r="Y569" s="46"/>
      <c r="Z569" s="46"/>
      <c r="AA569" s="46"/>
      <c r="AB569" s="46"/>
      <c r="AC569" s="46"/>
      <c r="AD569" s="46"/>
      <c r="AE569" s="46"/>
      <c r="AF569" s="46"/>
      <c r="AG569" s="46"/>
      <c r="AH569" s="46"/>
      <c r="AI569" s="46"/>
      <c r="AJ569" s="46"/>
      <c r="AK569" s="46"/>
      <c r="AL569" s="46"/>
    </row>
    <row r="570">
      <c r="A570" s="50"/>
      <c r="B570" s="46"/>
      <c r="C570" s="46"/>
      <c r="D570" s="46"/>
      <c r="E570" s="70"/>
      <c r="F570" s="50"/>
      <c r="G570" s="50"/>
      <c r="H570" s="50"/>
      <c r="I570" s="50"/>
      <c r="J570" s="102"/>
      <c r="K570" s="46"/>
      <c r="L570" s="46"/>
      <c r="M570" s="46"/>
      <c r="N570" s="46"/>
      <c r="O570" s="46"/>
      <c r="P570" s="46"/>
      <c r="Q570" s="46"/>
      <c r="R570" s="46"/>
      <c r="S570" s="46"/>
      <c r="T570" s="46"/>
      <c r="U570" s="46"/>
      <c r="V570" s="46"/>
      <c r="W570" s="46"/>
      <c r="X570" s="46"/>
      <c r="Y570" s="46"/>
      <c r="Z570" s="46"/>
      <c r="AA570" s="46"/>
      <c r="AB570" s="46"/>
      <c r="AC570" s="46"/>
      <c r="AD570" s="46"/>
      <c r="AE570" s="46"/>
      <c r="AF570" s="46"/>
      <c r="AG570" s="46"/>
      <c r="AH570" s="46"/>
      <c r="AI570" s="46"/>
      <c r="AJ570" s="46"/>
      <c r="AK570" s="46"/>
      <c r="AL570" s="46"/>
    </row>
    <row r="571">
      <c r="A571" s="50"/>
      <c r="B571" s="46"/>
      <c r="C571" s="46"/>
      <c r="D571" s="46"/>
      <c r="E571" s="70"/>
      <c r="F571" s="50"/>
      <c r="G571" s="50"/>
      <c r="H571" s="50"/>
      <c r="I571" s="50"/>
      <c r="J571" s="102"/>
      <c r="K571" s="46"/>
      <c r="L571" s="46"/>
      <c r="M571" s="46"/>
      <c r="N571" s="46"/>
      <c r="O571" s="46"/>
      <c r="P571" s="46"/>
      <c r="Q571" s="46"/>
      <c r="R571" s="46"/>
      <c r="S571" s="46"/>
      <c r="T571" s="46"/>
      <c r="U571" s="46"/>
      <c r="V571" s="46"/>
      <c r="W571" s="46"/>
      <c r="X571" s="46"/>
      <c r="Y571" s="46"/>
      <c r="Z571" s="46"/>
      <c r="AA571" s="46"/>
      <c r="AB571" s="46"/>
      <c r="AC571" s="46"/>
      <c r="AD571" s="46"/>
      <c r="AE571" s="46"/>
      <c r="AF571" s="46"/>
      <c r="AG571" s="46"/>
      <c r="AH571" s="46"/>
      <c r="AI571" s="46"/>
      <c r="AJ571" s="46"/>
      <c r="AK571" s="46"/>
      <c r="AL571" s="46"/>
    </row>
    <row r="572">
      <c r="A572" s="50"/>
      <c r="B572" s="46"/>
      <c r="C572" s="46"/>
      <c r="D572" s="46"/>
      <c r="E572" s="70"/>
      <c r="F572" s="50"/>
      <c r="G572" s="50"/>
      <c r="H572" s="50"/>
      <c r="I572" s="50"/>
      <c r="J572" s="102"/>
      <c r="K572" s="46"/>
      <c r="L572" s="46"/>
      <c r="M572" s="46"/>
      <c r="N572" s="46"/>
      <c r="O572" s="46"/>
      <c r="P572" s="46"/>
      <c r="Q572" s="46"/>
      <c r="R572" s="46"/>
      <c r="S572" s="46"/>
      <c r="T572" s="46"/>
      <c r="U572" s="46"/>
      <c r="V572" s="46"/>
      <c r="W572" s="46"/>
      <c r="X572" s="46"/>
      <c r="Y572" s="46"/>
      <c r="Z572" s="46"/>
      <c r="AA572" s="46"/>
      <c r="AB572" s="46"/>
      <c r="AC572" s="46"/>
      <c r="AD572" s="46"/>
      <c r="AE572" s="46"/>
      <c r="AF572" s="46"/>
      <c r="AG572" s="46"/>
      <c r="AH572" s="46"/>
      <c r="AI572" s="46"/>
      <c r="AJ572" s="46"/>
      <c r="AK572" s="46"/>
      <c r="AL572" s="46"/>
    </row>
    <row r="573">
      <c r="A573" s="50"/>
      <c r="B573" s="46"/>
      <c r="C573" s="46"/>
      <c r="D573" s="46"/>
      <c r="E573" s="70"/>
      <c r="F573" s="50"/>
      <c r="G573" s="50"/>
      <c r="H573" s="50"/>
      <c r="I573" s="50"/>
      <c r="J573" s="102"/>
      <c r="K573" s="46"/>
      <c r="L573" s="46"/>
      <c r="M573" s="46"/>
      <c r="N573" s="46"/>
      <c r="O573" s="46"/>
      <c r="P573" s="46"/>
      <c r="Q573" s="46"/>
      <c r="R573" s="46"/>
      <c r="S573" s="46"/>
      <c r="T573" s="46"/>
      <c r="U573" s="46"/>
      <c r="V573" s="46"/>
      <c r="W573" s="46"/>
      <c r="X573" s="46"/>
      <c r="Y573" s="46"/>
      <c r="Z573" s="46"/>
      <c r="AA573" s="46"/>
      <c r="AB573" s="46"/>
      <c r="AC573" s="46"/>
      <c r="AD573" s="46"/>
      <c r="AE573" s="46"/>
      <c r="AF573" s="46"/>
      <c r="AG573" s="46"/>
      <c r="AH573" s="46"/>
      <c r="AI573" s="46"/>
      <c r="AJ573" s="46"/>
      <c r="AK573" s="46"/>
      <c r="AL573" s="46"/>
    </row>
    <row r="574">
      <c r="A574" s="50"/>
      <c r="B574" s="46"/>
      <c r="C574" s="46"/>
      <c r="D574" s="46"/>
      <c r="E574" s="70"/>
      <c r="F574" s="50"/>
      <c r="G574" s="50"/>
      <c r="H574" s="50"/>
      <c r="I574" s="50"/>
      <c r="J574" s="102"/>
      <c r="K574" s="46"/>
      <c r="L574" s="46"/>
      <c r="M574" s="46"/>
      <c r="N574" s="46"/>
      <c r="O574" s="46"/>
      <c r="P574" s="46"/>
      <c r="Q574" s="46"/>
      <c r="R574" s="46"/>
      <c r="S574" s="46"/>
      <c r="T574" s="46"/>
      <c r="U574" s="46"/>
      <c r="V574" s="46"/>
      <c r="W574" s="46"/>
      <c r="X574" s="46"/>
      <c r="Y574" s="46"/>
      <c r="Z574" s="46"/>
      <c r="AA574" s="46"/>
      <c r="AB574" s="46"/>
      <c r="AC574" s="46"/>
      <c r="AD574" s="46"/>
      <c r="AE574" s="46"/>
      <c r="AF574" s="46"/>
      <c r="AG574" s="46"/>
      <c r="AH574" s="46"/>
      <c r="AI574" s="46"/>
      <c r="AJ574" s="46"/>
      <c r="AK574" s="46"/>
      <c r="AL574" s="46"/>
    </row>
    <row r="575">
      <c r="A575" s="50"/>
      <c r="B575" s="46"/>
      <c r="C575" s="46"/>
      <c r="D575" s="46"/>
      <c r="E575" s="70"/>
      <c r="F575" s="50"/>
      <c r="G575" s="50"/>
      <c r="H575" s="50"/>
      <c r="I575" s="50"/>
      <c r="J575" s="102"/>
      <c r="K575" s="46"/>
      <c r="L575" s="46"/>
      <c r="M575" s="46"/>
      <c r="N575" s="46"/>
      <c r="O575" s="46"/>
      <c r="P575" s="46"/>
      <c r="Q575" s="46"/>
      <c r="R575" s="46"/>
      <c r="S575" s="46"/>
      <c r="T575" s="46"/>
      <c r="U575" s="46"/>
      <c r="V575" s="46"/>
      <c r="W575" s="46"/>
      <c r="X575" s="46"/>
      <c r="Y575" s="46"/>
      <c r="Z575" s="46"/>
      <c r="AA575" s="46"/>
      <c r="AB575" s="46"/>
      <c r="AC575" s="46"/>
      <c r="AD575" s="46"/>
      <c r="AE575" s="46"/>
      <c r="AF575" s="46"/>
      <c r="AG575" s="46"/>
      <c r="AH575" s="46"/>
      <c r="AI575" s="46"/>
      <c r="AJ575" s="46"/>
      <c r="AK575" s="46"/>
      <c r="AL575" s="46"/>
    </row>
    <row r="576">
      <c r="A576" s="50"/>
      <c r="B576" s="46"/>
      <c r="C576" s="46"/>
      <c r="D576" s="46"/>
      <c r="E576" s="70"/>
      <c r="F576" s="50"/>
      <c r="G576" s="50"/>
      <c r="H576" s="50"/>
      <c r="I576" s="50"/>
      <c r="J576" s="102"/>
      <c r="K576" s="46"/>
      <c r="L576" s="46"/>
      <c r="M576" s="46"/>
      <c r="N576" s="46"/>
      <c r="O576" s="46"/>
      <c r="P576" s="46"/>
      <c r="Q576" s="46"/>
      <c r="R576" s="46"/>
      <c r="S576" s="46"/>
      <c r="T576" s="46"/>
      <c r="U576" s="46"/>
      <c r="V576" s="46"/>
      <c r="W576" s="46"/>
      <c r="X576" s="46"/>
      <c r="Y576" s="46"/>
      <c r="Z576" s="46"/>
      <c r="AA576" s="46"/>
      <c r="AB576" s="46"/>
      <c r="AC576" s="46"/>
      <c r="AD576" s="46"/>
      <c r="AE576" s="46"/>
      <c r="AF576" s="46"/>
      <c r="AG576" s="46"/>
      <c r="AH576" s="46"/>
      <c r="AI576" s="46"/>
      <c r="AJ576" s="46"/>
      <c r="AK576" s="46"/>
      <c r="AL576" s="46"/>
    </row>
    <row r="577">
      <c r="A577" s="50"/>
      <c r="B577" s="46"/>
      <c r="C577" s="46"/>
      <c r="D577" s="46"/>
      <c r="E577" s="70"/>
      <c r="F577" s="50"/>
      <c r="G577" s="50"/>
      <c r="H577" s="50"/>
      <c r="I577" s="50"/>
      <c r="J577" s="102"/>
      <c r="K577" s="46"/>
      <c r="L577" s="46"/>
      <c r="M577" s="46"/>
      <c r="N577" s="46"/>
      <c r="O577" s="46"/>
      <c r="P577" s="46"/>
      <c r="Q577" s="46"/>
      <c r="R577" s="46"/>
      <c r="S577" s="46"/>
      <c r="T577" s="46"/>
      <c r="U577" s="46"/>
      <c r="V577" s="46"/>
      <c r="W577" s="46"/>
      <c r="X577" s="46"/>
      <c r="Y577" s="46"/>
      <c r="Z577" s="46"/>
      <c r="AA577" s="46"/>
      <c r="AB577" s="46"/>
      <c r="AC577" s="46"/>
      <c r="AD577" s="46"/>
      <c r="AE577" s="46"/>
      <c r="AF577" s="46"/>
      <c r="AG577" s="46"/>
      <c r="AH577" s="46"/>
      <c r="AI577" s="46"/>
      <c r="AJ577" s="46"/>
      <c r="AK577" s="46"/>
      <c r="AL577" s="46"/>
    </row>
    <row r="578">
      <c r="A578" s="50"/>
      <c r="B578" s="46"/>
      <c r="C578" s="46"/>
      <c r="D578" s="46"/>
      <c r="E578" s="70"/>
      <c r="F578" s="50"/>
      <c r="G578" s="50"/>
      <c r="H578" s="50"/>
      <c r="I578" s="50"/>
      <c r="J578" s="102"/>
      <c r="K578" s="46"/>
      <c r="L578" s="46"/>
      <c r="M578" s="46"/>
      <c r="N578" s="46"/>
      <c r="O578" s="46"/>
      <c r="P578" s="46"/>
      <c r="Q578" s="46"/>
      <c r="R578" s="46"/>
      <c r="S578" s="46"/>
      <c r="T578" s="46"/>
      <c r="U578" s="46"/>
      <c r="V578" s="46"/>
      <c r="W578" s="46"/>
      <c r="X578" s="46"/>
      <c r="Y578" s="46"/>
      <c r="Z578" s="46"/>
      <c r="AA578" s="46"/>
      <c r="AB578" s="46"/>
      <c r="AC578" s="46"/>
      <c r="AD578" s="46"/>
      <c r="AE578" s="46"/>
      <c r="AF578" s="46"/>
      <c r="AG578" s="46"/>
      <c r="AH578" s="46"/>
      <c r="AI578" s="46"/>
      <c r="AJ578" s="46"/>
      <c r="AK578" s="46"/>
      <c r="AL578" s="46"/>
    </row>
    <row r="579">
      <c r="A579" s="50"/>
      <c r="B579" s="46"/>
      <c r="C579" s="46"/>
      <c r="D579" s="46"/>
      <c r="E579" s="70"/>
      <c r="F579" s="50"/>
      <c r="G579" s="50"/>
      <c r="H579" s="50"/>
      <c r="I579" s="50"/>
      <c r="J579" s="102"/>
      <c r="K579" s="46"/>
      <c r="L579" s="46"/>
      <c r="M579" s="46"/>
      <c r="N579" s="46"/>
      <c r="O579" s="46"/>
      <c r="P579" s="46"/>
      <c r="Q579" s="46"/>
      <c r="R579" s="46"/>
      <c r="S579" s="46"/>
      <c r="T579" s="46"/>
      <c r="U579" s="46"/>
      <c r="V579" s="46"/>
      <c r="W579" s="46"/>
      <c r="X579" s="46"/>
      <c r="Y579" s="46"/>
      <c r="Z579" s="46"/>
      <c r="AA579" s="46"/>
      <c r="AB579" s="46"/>
      <c r="AC579" s="46"/>
      <c r="AD579" s="46"/>
      <c r="AE579" s="46"/>
      <c r="AF579" s="46"/>
      <c r="AG579" s="46"/>
      <c r="AH579" s="46"/>
      <c r="AI579" s="46"/>
      <c r="AJ579" s="46"/>
      <c r="AK579" s="46"/>
      <c r="AL579" s="46"/>
    </row>
    <row r="580">
      <c r="A580" s="50"/>
      <c r="B580" s="46"/>
      <c r="C580" s="46"/>
      <c r="D580" s="46"/>
      <c r="E580" s="70"/>
      <c r="F580" s="50"/>
      <c r="G580" s="50"/>
      <c r="H580" s="50"/>
      <c r="I580" s="50"/>
      <c r="J580" s="102"/>
      <c r="K580" s="46"/>
      <c r="L580" s="46"/>
      <c r="M580" s="46"/>
      <c r="N580" s="46"/>
      <c r="O580" s="46"/>
      <c r="P580" s="46"/>
      <c r="Q580" s="46"/>
      <c r="R580" s="46"/>
      <c r="S580" s="46"/>
      <c r="T580" s="46"/>
      <c r="U580" s="46"/>
      <c r="V580" s="46"/>
      <c r="W580" s="46"/>
      <c r="X580" s="46"/>
      <c r="Y580" s="46"/>
      <c r="Z580" s="46"/>
      <c r="AA580" s="46"/>
      <c r="AB580" s="46"/>
      <c r="AC580" s="46"/>
      <c r="AD580" s="46"/>
      <c r="AE580" s="46"/>
      <c r="AF580" s="46"/>
      <c r="AG580" s="46"/>
      <c r="AH580" s="46"/>
      <c r="AI580" s="46"/>
      <c r="AJ580" s="46"/>
      <c r="AK580" s="46"/>
      <c r="AL580" s="46"/>
    </row>
    <row r="581">
      <c r="A581" s="50"/>
      <c r="B581" s="46"/>
      <c r="C581" s="46"/>
      <c r="D581" s="46"/>
      <c r="E581" s="70"/>
      <c r="F581" s="50"/>
      <c r="G581" s="50"/>
      <c r="H581" s="50"/>
      <c r="I581" s="50"/>
      <c r="J581" s="102"/>
      <c r="K581" s="46"/>
      <c r="L581" s="46"/>
      <c r="M581" s="46"/>
      <c r="N581" s="46"/>
      <c r="O581" s="46"/>
      <c r="P581" s="46"/>
      <c r="Q581" s="46"/>
      <c r="R581" s="46"/>
      <c r="S581" s="46"/>
      <c r="T581" s="46"/>
      <c r="U581" s="46"/>
      <c r="V581" s="46"/>
      <c r="W581" s="46"/>
      <c r="X581" s="46"/>
      <c r="Y581" s="46"/>
      <c r="Z581" s="46"/>
      <c r="AA581" s="46"/>
      <c r="AB581" s="46"/>
      <c r="AC581" s="46"/>
      <c r="AD581" s="46"/>
      <c r="AE581" s="46"/>
      <c r="AF581" s="46"/>
      <c r="AG581" s="46"/>
      <c r="AH581" s="46"/>
      <c r="AI581" s="46"/>
      <c r="AJ581" s="46"/>
      <c r="AK581" s="46"/>
      <c r="AL581" s="46"/>
    </row>
    <row r="582">
      <c r="A582" s="50"/>
      <c r="B582" s="46"/>
      <c r="C582" s="46"/>
      <c r="D582" s="46"/>
      <c r="E582" s="70"/>
      <c r="F582" s="50"/>
      <c r="G582" s="50"/>
      <c r="H582" s="50"/>
      <c r="I582" s="50"/>
      <c r="J582" s="102"/>
      <c r="K582" s="46"/>
      <c r="L582" s="46"/>
      <c r="M582" s="46"/>
      <c r="N582" s="46"/>
      <c r="O582" s="46"/>
      <c r="P582" s="46"/>
      <c r="Q582" s="46"/>
      <c r="R582" s="46"/>
      <c r="S582" s="46"/>
      <c r="T582" s="46"/>
      <c r="U582" s="46"/>
      <c r="V582" s="46"/>
      <c r="W582" s="46"/>
      <c r="X582" s="46"/>
      <c r="Y582" s="46"/>
      <c r="Z582" s="46"/>
      <c r="AA582" s="46"/>
      <c r="AB582" s="46"/>
      <c r="AC582" s="46"/>
      <c r="AD582" s="46"/>
      <c r="AE582" s="46"/>
      <c r="AF582" s="46"/>
      <c r="AG582" s="46"/>
      <c r="AH582" s="46"/>
      <c r="AI582" s="46"/>
      <c r="AJ582" s="46"/>
      <c r="AK582" s="46"/>
      <c r="AL582" s="46"/>
    </row>
    <row r="583">
      <c r="A583" s="50"/>
      <c r="B583" s="46"/>
      <c r="C583" s="46"/>
      <c r="D583" s="46"/>
      <c r="E583" s="70"/>
      <c r="F583" s="50"/>
      <c r="G583" s="50"/>
      <c r="H583" s="50"/>
      <c r="I583" s="50"/>
      <c r="J583" s="102"/>
      <c r="K583" s="46"/>
      <c r="L583" s="46"/>
      <c r="M583" s="46"/>
      <c r="N583" s="46"/>
      <c r="O583" s="46"/>
      <c r="P583" s="46"/>
      <c r="Q583" s="46"/>
      <c r="R583" s="46"/>
      <c r="S583" s="46"/>
      <c r="T583" s="46"/>
      <c r="U583" s="46"/>
      <c r="V583" s="46"/>
      <c r="W583" s="46"/>
      <c r="X583" s="46"/>
      <c r="Y583" s="46"/>
      <c r="Z583" s="46"/>
      <c r="AA583" s="46"/>
      <c r="AB583" s="46"/>
      <c r="AC583" s="46"/>
      <c r="AD583" s="46"/>
      <c r="AE583" s="46"/>
      <c r="AF583" s="46"/>
      <c r="AG583" s="46"/>
      <c r="AH583" s="46"/>
      <c r="AI583" s="46"/>
      <c r="AJ583" s="46"/>
      <c r="AK583" s="46"/>
      <c r="AL583" s="46"/>
    </row>
    <row r="584">
      <c r="A584" s="50"/>
      <c r="B584" s="46"/>
      <c r="C584" s="46"/>
      <c r="D584" s="46"/>
      <c r="E584" s="70"/>
      <c r="F584" s="50"/>
      <c r="G584" s="50"/>
      <c r="H584" s="50"/>
      <c r="I584" s="50"/>
      <c r="J584" s="102"/>
      <c r="K584" s="46"/>
      <c r="L584" s="46"/>
      <c r="M584" s="46"/>
      <c r="N584" s="46"/>
      <c r="O584" s="46"/>
      <c r="P584" s="46"/>
      <c r="Q584" s="46"/>
      <c r="R584" s="46"/>
      <c r="S584" s="46"/>
      <c r="T584" s="46"/>
      <c r="U584" s="46"/>
      <c r="V584" s="46"/>
      <c r="W584" s="46"/>
      <c r="X584" s="46"/>
      <c r="Y584" s="46"/>
      <c r="Z584" s="46"/>
      <c r="AA584" s="46"/>
      <c r="AB584" s="46"/>
      <c r="AC584" s="46"/>
      <c r="AD584" s="46"/>
      <c r="AE584" s="46"/>
      <c r="AF584" s="46"/>
      <c r="AG584" s="46"/>
      <c r="AH584" s="46"/>
      <c r="AI584" s="46"/>
      <c r="AJ584" s="46"/>
      <c r="AK584" s="46"/>
      <c r="AL584" s="46"/>
    </row>
    <row r="585">
      <c r="A585" s="50"/>
      <c r="B585" s="46"/>
      <c r="C585" s="46"/>
      <c r="D585" s="46"/>
      <c r="E585" s="70"/>
      <c r="F585" s="50"/>
      <c r="G585" s="50"/>
      <c r="H585" s="50"/>
      <c r="I585" s="50"/>
      <c r="J585" s="102"/>
      <c r="K585" s="46"/>
      <c r="L585" s="46"/>
      <c r="M585" s="46"/>
      <c r="N585" s="46"/>
      <c r="O585" s="46"/>
      <c r="P585" s="46"/>
      <c r="Q585" s="46"/>
      <c r="R585" s="46"/>
      <c r="S585" s="46"/>
      <c r="T585" s="46"/>
      <c r="U585" s="46"/>
      <c r="V585" s="46"/>
      <c r="W585" s="46"/>
      <c r="X585" s="46"/>
      <c r="Y585" s="46"/>
      <c r="Z585" s="46"/>
      <c r="AA585" s="46"/>
      <c r="AB585" s="46"/>
      <c r="AC585" s="46"/>
      <c r="AD585" s="46"/>
      <c r="AE585" s="46"/>
      <c r="AF585" s="46"/>
      <c r="AG585" s="46"/>
      <c r="AH585" s="46"/>
      <c r="AI585" s="46"/>
      <c r="AJ585" s="46"/>
      <c r="AK585" s="46"/>
      <c r="AL585" s="46"/>
    </row>
    <row r="586">
      <c r="A586" s="50"/>
      <c r="B586" s="46"/>
      <c r="C586" s="46"/>
      <c r="D586" s="46"/>
      <c r="E586" s="70"/>
      <c r="F586" s="50"/>
      <c r="G586" s="50"/>
      <c r="H586" s="50"/>
      <c r="I586" s="50"/>
      <c r="J586" s="102"/>
      <c r="K586" s="46"/>
      <c r="L586" s="46"/>
      <c r="M586" s="46"/>
      <c r="N586" s="46"/>
      <c r="O586" s="46"/>
      <c r="P586" s="46"/>
      <c r="Q586" s="46"/>
      <c r="R586" s="46"/>
      <c r="S586" s="46"/>
      <c r="T586" s="46"/>
      <c r="U586" s="46"/>
      <c r="V586" s="46"/>
      <c r="W586" s="46"/>
      <c r="X586" s="46"/>
      <c r="Y586" s="46"/>
      <c r="Z586" s="46"/>
      <c r="AA586" s="46"/>
      <c r="AB586" s="46"/>
      <c r="AC586" s="46"/>
      <c r="AD586" s="46"/>
      <c r="AE586" s="46"/>
      <c r="AF586" s="46"/>
      <c r="AG586" s="46"/>
      <c r="AH586" s="46"/>
      <c r="AI586" s="46"/>
      <c r="AJ586" s="46"/>
      <c r="AK586" s="46"/>
      <c r="AL586" s="46"/>
    </row>
    <row r="587">
      <c r="A587" s="50"/>
      <c r="B587" s="46"/>
      <c r="C587" s="46"/>
      <c r="D587" s="46"/>
      <c r="E587" s="70"/>
      <c r="F587" s="50"/>
      <c r="G587" s="50"/>
      <c r="H587" s="50"/>
      <c r="I587" s="50"/>
      <c r="J587" s="102"/>
      <c r="K587" s="46"/>
      <c r="L587" s="46"/>
      <c r="M587" s="46"/>
      <c r="N587" s="46"/>
      <c r="O587" s="46"/>
      <c r="P587" s="46"/>
      <c r="Q587" s="46"/>
      <c r="R587" s="46"/>
      <c r="S587" s="46"/>
      <c r="T587" s="46"/>
      <c r="U587" s="46"/>
      <c r="V587" s="46"/>
      <c r="W587" s="46"/>
      <c r="X587" s="46"/>
      <c r="Y587" s="46"/>
      <c r="Z587" s="46"/>
      <c r="AA587" s="46"/>
      <c r="AB587" s="46"/>
      <c r="AC587" s="46"/>
      <c r="AD587" s="46"/>
      <c r="AE587" s="46"/>
      <c r="AF587" s="46"/>
      <c r="AG587" s="46"/>
      <c r="AH587" s="46"/>
      <c r="AI587" s="46"/>
      <c r="AJ587" s="46"/>
      <c r="AK587" s="46"/>
      <c r="AL587" s="46"/>
    </row>
    <row r="588">
      <c r="A588" s="50"/>
      <c r="B588" s="46"/>
      <c r="C588" s="46"/>
      <c r="D588" s="46"/>
      <c r="E588" s="70"/>
      <c r="F588" s="50"/>
      <c r="G588" s="50"/>
      <c r="H588" s="50"/>
      <c r="I588" s="50"/>
      <c r="J588" s="102"/>
      <c r="K588" s="46"/>
      <c r="L588" s="46"/>
      <c r="M588" s="46"/>
      <c r="N588" s="46"/>
      <c r="O588" s="46"/>
      <c r="P588" s="46"/>
      <c r="Q588" s="46"/>
      <c r="R588" s="46"/>
      <c r="S588" s="46"/>
      <c r="T588" s="46"/>
      <c r="U588" s="46"/>
      <c r="V588" s="46"/>
      <c r="W588" s="46"/>
      <c r="X588" s="46"/>
      <c r="Y588" s="46"/>
      <c r="Z588" s="46"/>
      <c r="AA588" s="46"/>
      <c r="AB588" s="46"/>
      <c r="AC588" s="46"/>
      <c r="AD588" s="46"/>
      <c r="AE588" s="46"/>
      <c r="AF588" s="46"/>
      <c r="AG588" s="46"/>
      <c r="AH588" s="46"/>
      <c r="AI588" s="46"/>
      <c r="AJ588" s="46"/>
      <c r="AK588" s="46"/>
      <c r="AL588" s="46"/>
    </row>
    <row r="589">
      <c r="A589" s="50"/>
      <c r="B589" s="46"/>
      <c r="C589" s="46"/>
      <c r="D589" s="46"/>
      <c r="E589" s="70"/>
      <c r="F589" s="50"/>
      <c r="G589" s="50"/>
      <c r="H589" s="50"/>
      <c r="I589" s="50"/>
      <c r="J589" s="102"/>
      <c r="K589" s="46"/>
      <c r="L589" s="46"/>
      <c r="M589" s="46"/>
      <c r="N589" s="46"/>
      <c r="O589" s="46"/>
      <c r="P589" s="46"/>
      <c r="Q589" s="46"/>
      <c r="R589" s="46"/>
      <c r="S589" s="46"/>
      <c r="T589" s="46"/>
      <c r="U589" s="46"/>
      <c r="V589" s="46"/>
      <c r="W589" s="46"/>
      <c r="X589" s="46"/>
      <c r="Y589" s="46"/>
      <c r="Z589" s="46"/>
      <c r="AA589" s="46"/>
      <c r="AB589" s="46"/>
      <c r="AC589" s="46"/>
      <c r="AD589" s="46"/>
      <c r="AE589" s="46"/>
      <c r="AF589" s="46"/>
      <c r="AG589" s="46"/>
      <c r="AH589" s="46"/>
      <c r="AI589" s="46"/>
      <c r="AJ589" s="46"/>
      <c r="AK589" s="46"/>
      <c r="AL589" s="46"/>
    </row>
    <row r="590">
      <c r="A590" s="50"/>
      <c r="B590" s="46"/>
      <c r="C590" s="46"/>
      <c r="D590" s="46"/>
      <c r="E590" s="70"/>
      <c r="F590" s="50"/>
      <c r="G590" s="50"/>
      <c r="H590" s="50"/>
      <c r="I590" s="50"/>
      <c r="J590" s="102"/>
      <c r="K590" s="46"/>
      <c r="L590" s="46"/>
      <c r="M590" s="46"/>
      <c r="N590" s="46"/>
      <c r="O590" s="46"/>
      <c r="P590" s="46"/>
      <c r="Q590" s="46"/>
      <c r="R590" s="46"/>
      <c r="S590" s="46"/>
      <c r="T590" s="46"/>
      <c r="U590" s="46"/>
      <c r="V590" s="46"/>
      <c r="W590" s="46"/>
      <c r="X590" s="46"/>
      <c r="Y590" s="46"/>
      <c r="Z590" s="46"/>
      <c r="AA590" s="46"/>
      <c r="AB590" s="46"/>
      <c r="AC590" s="46"/>
      <c r="AD590" s="46"/>
      <c r="AE590" s="46"/>
      <c r="AF590" s="46"/>
      <c r="AG590" s="46"/>
      <c r="AH590" s="46"/>
      <c r="AI590" s="46"/>
      <c r="AJ590" s="46"/>
      <c r="AK590" s="46"/>
      <c r="AL590" s="46"/>
    </row>
    <row r="591">
      <c r="A591" s="50"/>
      <c r="B591" s="46"/>
      <c r="C591" s="46"/>
      <c r="D591" s="46"/>
      <c r="E591" s="70"/>
      <c r="F591" s="50"/>
      <c r="G591" s="50"/>
      <c r="H591" s="50"/>
      <c r="I591" s="50"/>
      <c r="J591" s="102"/>
      <c r="K591" s="46"/>
      <c r="L591" s="46"/>
      <c r="M591" s="46"/>
      <c r="N591" s="46"/>
      <c r="O591" s="46"/>
      <c r="P591" s="46"/>
      <c r="Q591" s="46"/>
      <c r="R591" s="46"/>
      <c r="S591" s="46"/>
      <c r="T591" s="46"/>
      <c r="U591" s="46"/>
      <c r="V591" s="46"/>
      <c r="W591" s="46"/>
      <c r="X591" s="46"/>
      <c r="Y591" s="46"/>
      <c r="Z591" s="46"/>
      <c r="AA591" s="46"/>
      <c r="AB591" s="46"/>
      <c r="AC591" s="46"/>
      <c r="AD591" s="46"/>
      <c r="AE591" s="46"/>
      <c r="AF591" s="46"/>
      <c r="AG591" s="46"/>
      <c r="AH591" s="46"/>
      <c r="AI591" s="46"/>
      <c r="AJ591" s="46"/>
      <c r="AK591" s="46"/>
      <c r="AL591" s="46"/>
    </row>
    <row r="592">
      <c r="A592" s="50"/>
      <c r="B592" s="46"/>
      <c r="C592" s="46"/>
      <c r="D592" s="46"/>
      <c r="E592" s="70"/>
      <c r="F592" s="50"/>
      <c r="G592" s="50"/>
      <c r="H592" s="50"/>
      <c r="I592" s="50"/>
      <c r="J592" s="102"/>
      <c r="K592" s="46"/>
      <c r="L592" s="46"/>
      <c r="M592" s="46"/>
      <c r="N592" s="46"/>
      <c r="O592" s="46"/>
      <c r="P592" s="46"/>
      <c r="Q592" s="46"/>
      <c r="R592" s="46"/>
      <c r="S592" s="46"/>
      <c r="T592" s="46"/>
      <c r="U592" s="46"/>
      <c r="V592" s="46"/>
      <c r="W592" s="46"/>
      <c r="X592" s="46"/>
      <c r="Y592" s="46"/>
      <c r="Z592" s="46"/>
      <c r="AA592" s="46"/>
      <c r="AB592" s="46"/>
      <c r="AC592" s="46"/>
      <c r="AD592" s="46"/>
      <c r="AE592" s="46"/>
      <c r="AF592" s="46"/>
      <c r="AG592" s="46"/>
      <c r="AH592" s="46"/>
      <c r="AI592" s="46"/>
      <c r="AJ592" s="46"/>
      <c r="AK592" s="46"/>
      <c r="AL592" s="46"/>
    </row>
    <row r="593">
      <c r="A593" s="50"/>
      <c r="B593" s="46"/>
      <c r="C593" s="46"/>
      <c r="D593" s="46"/>
      <c r="E593" s="70"/>
      <c r="F593" s="50"/>
      <c r="G593" s="50"/>
      <c r="H593" s="50"/>
      <c r="I593" s="50"/>
      <c r="J593" s="102"/>
      <c r="K593" s="46"/>
      <c r="L593" s="46"/>
      <c r="M593" s="46"/>
      <c r="N593" s="46"/>
      <c r="O593" s="46"/>
      <c r="P593" s="46"/>
      <c r="Q593" s="46"/>
      <c r="R593" s="46"/>
      <c r="S593" s="46"/>
      <c r="T593" s="46"/>
      <c r="U593" s="46"/>
      <c r="V593" s="46"/>
      <c r="W593" s="46"/>
      <c r="X593" s="46"/>
      <c r="Y593" s="46"/>
      <c r="Z593" s="46"/>
      <c r="AA593" s="46"/>
      <c r="AB593" s="46"/>
      <c r="AC593" s="46"/>
      <c r="AD593" s="46"/>
      <c r="AE593" s="46"/>
      <c r="AF593" s="46"/>
      <c r="AG593" s="46"/>
      <c r="AH593" s="46"/>
      <c r="AI593" s="46"/>
      <c r="AJ593" s="46"/>
      <c r="AK593" s="46"/>
      <c r="AL593" s="46"/>
    </row>
    <row r="594">
      <c r="A594" s="50"/>
      <c r="B594" s="46"/>
      <c r="C594" s="46"/>
      <c r="D594" s="46"/>
      <c r="E594" s="70"/>
      <c r="F594" s="50"/>
      <c r="G594" s="50"/>
      <c r="H594" s="50"/>
      <c r="I594" s="50"/>
      <c r="J594" s="102"/>
      <c r="K594" s="46"/>
      <c r="L594" s="46"/>
      <c r="M594" s="46"/>
      <c r="N594" s="46"/>
      <c r="O594" s="46"/>
      <c r="P594" s="46"/>
      <c r="Q594" s="46"/>
      <c r="R594" s="46"/>
      <c r="S594" s="46"/>
      <c r="T594" s="46"/>
      <c r="U594" s="46"/>
      <c r="V594" s="46"/>
      <c r="W594" s="46"/>
      <c r="X594" s="46"/>
      <c r="Y594" s="46"/>
      <c r="Z594" s="46"/>
      <c r="AA594" s="46"/>
      <c r="AB594" s="46"/>
      <c r="AC594" s="46"/>
      <c r="AD594" s="46"/>
      <c r="AE594" s="46"/>
      <c r="AF594" s="46"/>
      <c r="AG594" s="46"/>
      <c r="AH594" s="46"/>
      <c r="AI594" s="46"/>
      <c r="AJ594" s="46"/>
      <c r="AK594" s="46"/>
      <c r="AL594" s="46"/>
    </row>
    <row r="595">
      <c r="A595" s="50"/>
      <c r="B595" s="46"/>
      <c r="C595" s="46"/>
      <c r="D595" s="46"/>
      <c r="E595" s="70"/>
      <c r="F595" s="50"/>
      <c r="G595" s="50"/>
      <c r="H595" s="50"/>
      <c r="I595" s="50"/>
      <c r="J595" s="102"/>
      <c r="K595" s="46"/>
      <c r="L595" s="46"/>
      <c r="M595" s="46"/>
      <c r="N595" s="46"/>
      <c r="O595" s="46"/>
      <c r="P595" s="46"/>
      <c r="Q595" s="46"/>
      <c r="R595" s="46"/>
      <c r="S595" s="46"/>
      <c r="T595" s="46"/>
      <c r="U595" s="46"/>
      <c r="V595" s="46"/>
      <c r="W595" s="46"/>
      <c r="X595" s="46"/>
      <c r="Y595" s="46"/>
      <c r="Z595" s="46"/>
      <c r="AA595" s="46"/>
      <c r="AB595" s="46"/>
      <c r="AC595" s="46"/>
      <c r="AD595" s="46"/>
      <c r="AE595" s="46"/>
      <c r="AF595" s="46"/>
      <c r="AG595" s="46"/>
      <c r="AH595" s="46"/>
      <c r="AI595" s="46"/>
      <c r="AJ595" s="46"/>
      <c r="AK595" s="46"/>
      <c r="AL595" s="46"/>
    </row>
    <row r="596">
      <c r="A596" s="50"/>
      <c r="B596" s="46"/>
      <c r="C596" s="46"/>
      <c r="D596" s="46"/>
      <c r="E596" s="70"/>
      <c r="F596" s="50"/>
      <c r="G596" s="50"/>
      <c r="H596" s="50"/>
      <c r="I596" s="50"/>
      <c r="J596" s="102"/>
      <c r="K596" s="46"/>
      <c r="L596" s="46"/>
      <c r="M596" s="46"/>
      <c r="N596" s="46"/>
      <c r="O596" s="46"/>
      <c r="P596" s="46"/>
      <c r="Q596" s="46"/>
      <c r="R596" s="46"/>
      <c r="S596" s="46"/>
      <c r="T596" s="46"/>
      <c r="U596" s="46"/>
      <c r="V596" s="46"/>
      <c r="W596" s="46"/>
      <c r="X596" s="46"/>
      <c r="Y596" s="46"/>
      <c r="Z596" s="46"/>
      <c r="AA596" s="46"/>
      <c r="AB596" s="46"/>
      <c r="AC596" s="46"/>
      <c r="AD596" s="46"/>
      <c r="AE596" s="46"/>
      <c r="AF596" s="46"/>
      <c r="AG596" s="46"/>
      <c r="AH596" s="46"/>
      <c r="AI596" s="46"/>
      <c r="AJ596" s="46"/>
      <c r="AK596" s="46"/>
      <c r="AL596" s="46"/>
    </row>
    <row r="597">
      <c r="A597" s="50"/>
      <c r="B597" s="46"/>
      <c r="C597" s="46"/>
      <c r="D597" s="46"/>
      <c r="E597" s="70"/>
      <c r="F597" s="50"/>
      <c r="G597" s="50"/>
      <c r="H597" s="50"/>
      <c r="I597" s="50"/>
      <c r="J597" s="102"/>
      <c r="K597" s="46"/>
      <c r="L597" s="46"/>
      <c r="M597" s="46"/>
      <c r="N597" s="46"/>
      <c r="O597" s="46"/>
      <c r="P597" s="46"/>
      <c r="Q597" s="46"/>
      <c r="R597" s="46"/>
      <c r="S597" s="46"/>
      <c r="T597" s="46"/>
      <c r="U597" s="46"/>
      <c r="V597" s="46"/>
      <c r="W597" s="46"/>
      <c r="X597" s="46"/>
      <c r="Y597" s="46"/>
      <c r="Z597" s="46"/>
      <c r="AA597" s="46"/>
      <c r="AB597" s="46"/>
      <c r="AC597" s="46"/>
      <c r="AD597" s="46"/>
      <c r="AE597" s="46"/>
      <c r="AF597" s="46"/>
      <c r="AG597" s="46"/>
      <c r="AH597" s="46"/>
      <c r="AI597" s="46"/>
      <c r="AJ597" s="46"/>
      <c r="AK597" s="46"/>
      <c r="AL597" s="46"/>
    </row>
    <row r="598">
      <c r="A598" s="50"/>
      <c r="B598" s="46"/>
      <c r="C598" s="46"/>
      <c r="D598" s="46"/>
      <c r="E598" s="70"/>
      <c r="F598" s="50"/>
      <c r="G598" s="50"/>
      <c r="H598" s="50"/>
      <c r="I598" s="50"/>
      <c r="J598" s="102"/>
      <c r="K598" s="46"/>
      <c r="L598" s="46"/>
      <c r="M598" s="46"/>
      <c r="N598" s="46"/>
      <c r="O598" s="46"/>
      <c r="P598" s="46"/>
      <c r="Q598" s="46"/>
      <c r="R598" s="46"/>
      <c r="S598" s="46"/>
      <c r="T598" s="46"/>
      <c r="U598" s="46"/>
      <c r="V598" s="46"/>
      <c r="W598" s="46"/>
      <c r="X598" s="46"/>
      <c r="Y598" s="46"/>
      <c r="Z598" s="46"/>
      <c r="AA598" s="46"/>
      <c r="AB598" s="46"/>
      <c r="AC598" s="46"/>
      <c r="AD598" s="46"/>
      <c r="AE598" s="46"/>
      <c r="AF598" s="46"/>
      <c r="AG598" s="46"/>
      <c r="AH598" s="46"/>
      <c r="AI598" s="46"/>
      <c r="AJ598" s="46"/>
      <c r="AK598" s="46"/>
      <c r="AL598" s="46"/>
    </row>
    <row r="599">
      <c r="A599" s="50"/>
      <c r="B599" s="46"/>
      <c r="C599" s="46"/>
      <c r="D599" s="46"/>
      <c r="E599" s="70"/>
      <c r="F599" s="50"/>
      <c r="G599" s="50"/>
      <c r="H599" s="50"/>
      <c r="I599" s="50"/>
      <c r="J599" s="102"/>
      <c r="K599" s="46"/>
      <c r="L599" s="46"/>
      <c r="M599" s="46"/>
      <c r="N599" s="46"/>
      <c r="O599" s="46"/>
      <c r="P599" s="46"/>
      <c r="Q599" s="46"/>
      <c r="R599" s="46"/>
      <c r="S599" s="46"/>
      <c r="T599" s="46"/>
      <c r="U599" s="46"/>
      <c r="V599" s="46"/>
      <c r="W599" s="46"/>
      <c r="X599" s="46"/>
      <c r="Y599" s="46"/>
      <c r="Z599" s="46"/>
      <c r="AA599" s="46"/>
      <c r="AB599" s="46"/>
      <c r="AC599" s="46"/>
      <c r="AD599" s="46"/>
      <c r="AE599" s="46"/>
      <c r="AF599" s="46"/>
      <c r="AG599" s="46"/>
      <c r="AH599" s="46"/>
      <c r="AI599" s="46"/>
      <c r="AJ599" s="46"/>
      <c r="AK599" s="46"/>
      <c r="AL599" s="46"/>
    </row>
    <row r="600">
      <c r="A600" s="50"/>
      <c r="B600" s="46"/>
      <c r="C600" s="46"/>
      <c r="D600" s="46"/>
      <c r="E600" s="70"/>
      <c r="F600" s="50"/>
      <c r="G600" s="50"/>
      <c r="H600" s="50"/>
      <c r="I600" s="50"/>
      <c r="J600" s="102"/>
      <c r="K600" s="46"/>
      <c r="L600" s="46"/>
      <c r="M600" s="46"/>
      <c r="N600" s="46"/>
      <c r="O600" s="46"/>
      <c r="P600" s="46"/>
      <c r="Q600" s="46"/>
      <c r="R600" s="46"/>
      <c r="S600" s="46"/>
      <c r="T600" s="46"/>
      <c r="U600" s="46"/>
      <c r="V600" s="46"/>
      <c r="W600" s="46"/>
      <c r="X600" s="46"/>
      <c r="Y600" s="46"/>
      <c r="Z600" s="46"/>
      <c r="AA600" s="46"/>
      <c r="AB600" s="46"/>
      <c r="AC600" s="46"/>
      <c r="AD600" s="46"/>
      <c r="AE600" s="46"/>
      <c r="AF600" s="46"/>
      <c r="AG600" s="46"/>
      <c r="AH600" s="46"/>
      <c r="AI600" s="46"/>
      <c r="AJ600" s="46"/>
      <c r="AK600" s="46"/>
      <c r="AL600" s="46"/>
    </row>
    <row r="601">
      <c r="A601" s="50"/>
      <c r="B601" s="46"/>
      <c r="C601" s="46"/>
      <c r="D601" s="46"/>
      <c r="E601" s="70"/>
      <c r="F601" s="50"/>
      <c r="G601" s="50"/>
      <c r="H601" s="50"/>
      <c r="I601" s="50"/>
      <c r="J601" s="102"/>
      <c r="K601" s="46"/>
      <c r="L601" s="46"/>
      <c r="M601" s="46"/>
      <c r="N601" s="46"/>
      <c r="O601" s="46"/>
      <c r="P601" s="46"/>
      <c r="Q601" s="46"/>
      <c r="R601" s="46"/>
      <c r="S601" s="46"/>
      <c r="T601" s="46"/>
      <c r="U601" s="46"/>
      <c r="V601" s="46"/>
      <c r="W601" s="46"/>
      <c r="X601" s="46"/>
      <c r="Y601" s="46"/>
      <c r="Z601" s="46"/>
      <c r="AA601" s="46"/>
      <c r="AB601" s="46"/>
      <c r="AC601" s="46"/>
      <c r="AD601" s="46"/>
      <c r="AE601" s="46"/>
      <c r="AF601" s="46"/>
      <c r="AG601" s="46"/>
      <c r="AH601" s="46"/>
      <c r="AI601" s="46"/>
      <c r="AJ601" s="46"/>
      <c r="AK601" s="46"/>
      <c r="AL601" s="46"/>
    </row>
    <row r="602">
      <c r="A602" s="50"/>
      <c r="B602" s="46"/>
      <c r="C602" s="46"/>
      <c r="D602" s="46"/>
      <c r="E602" s="70"/>
      <c r="F602" s="50"/>
      <c r="G602" s="50"/>
      <c r="H602" s="50"/>
      <c r="I602" s="50"/>
      <c r="J602" s="102"/>
      <c r="K602" s="46"/>
      <c r="L602" s="46"/>
      <c r="M602" s="46"/>
      <c r="N602" s="46"/>
      <c r="O602" s="46"/>
      <c r="P602" s="46"/>
      <c r="Q602" s="46"/>
      <c r="R602" s="46"/>
      <c r="S602" s="46"/>
      <c r="T602" s="46"/>
      <c r="U602" s="46"/>
      <c r="V602" s="46"/>
      <c r="W602" s="46"/>
      <c r="X602" s="46"/>
      <c r="Y602" s="46"/>
      <c r="Z602" s="46"/>
      <c r="AA602" s="46"/>
      <c r="AB602" s="46"/>
      <c r="AC602" s="46"/>
      <c r="AD602" s="46"/>
      <c r="AE602" s="46"/>
      <c r="AF602" s="46"/>
      <c r="AG602" s="46"/>
      <c r="AH602" s="46"/>
      <c r="AI602" s="46"/>
      <c r="AJ602" s="46"/>
      <c r="AK602" s="46"/>
      <c r="AL602" s="46"/>
    </row>
    <row r="603">
      <c r="A603" s="50"/>
      <c r="B603" s="46"/>
      <c r="C603" s="46"/>
      <c r="D603" s="46"/>
      <c r="E603" s="70"/>
      <c r="F603" s="50"/>
      <c r="G603" s="50"/>
      <c r="H603" s="50"/>
      <c r="I603" s="50"/>
      <c r="J603" s="102"/>
      <c r="K603" s="46"/>
      <c r="L603" s="46"/>
      <c r="M603" s="46"/>
      <c r="N603" s="46"/>
      <c r="O603" s="46"/>
      <c r="P603" s="46"/>
      <c r="Q603" s="46"/>
      <c r="R603" s="46"/>
      <c r="S603" s="46"/>
      <c r="T603" s="46"/>
      <c r="U603" s="46"/>
      <c r="V603" s="46"/>
      <c r="W603" s="46"/>
      <c r="X603" s="46"/>
      <c r="Y603" s="46"/>
      <c r="Z603" s="46"/>
      <c r="AA603" s="46"/>
      <c r="AB603" s="46"/>
      <c r="AC603" s="46"/>
      <c r="AD603" s="46"/>
      <c r="AE603" s="46"/>
      <c r="AF603" s="46"/>
      <c r="AG603" s="46"/>
      <c r="AH603" s="46"/>
      <c r="AI603" s="46"/>
      <c r="AJ603" s="46"/>
      <c r="AK603" s="46"/>
      <c r="AL603" s="46"/>
    </row>
    <row r="604">
      <c r="A604" s="50"/>
      <c r="B604" s="46"/>
      <c r="C604" s="46"/>
      <c r="D604" s="46"/>
      <c r="E604" s="70"/>
      <c r="F604" s="50"/>
      <c r="G604" s="50"/>
      <c r="H604" s="50"/>
      <c r="I604" s="50"/>
      <c r="J604" s="102"/>
      <c r="K604" s="46"/>
      <c r="L604" s="46"/>
      <c r="M604" s="46"/>
      <c r="N604" s="46"/>
      <c r="O604" s="46"/>
      <c r="P604" s="46"/>
      <c r="Q604" s="46"/>
      <c r="R604" s="46"/>
      <c r="S604" s="46"/>
      <c r="T604" s="46"/>
      <c r="U604" s="46"/>
      <c r="V604" s="46"/>
      <c r="W604" s="46"/>
      <c r="X604" s="46"/>
      <c r="Y604" s="46"/>
      <c r="Z604" s="46"/>
      <c r="AA604" s="46"/>
      <c r="AB604" s="46"/>
      <c r="AC604" s="46"/>
      <c r="AD604" s="46"/>
      <c r="AE604" s="46"/>
      <c r="AF604" s="46"/>
      <c r="AG604" s="46"/>
      <c r="AH604" s="46"/>
      <c r="AI604" s="46"/>
      <c r="AJ604" s="46"/>
      <c r="AK604" s="46"/>
      <c r="AL604" s="46"/>
    </row>
    <row r="605">
      <c r="A605" s="50"/>
      <c r="B605" s="46"/>
      <c r="C605" s="46"/>
      <c r="D605" s="46"/>
      <c r="E605" s="70"/>
      <c r="F605" s="50"/>
      <c r="G605" s="50"/>
      <c r="H605" s="50"/>
      <c r="I605" s="50"/>
      <c r="J605" s="102"/>
      <c r="K605" s="46"/>
      <c r="L605" s="46"/>
      <c r="M605" s="46"/>
      <c r="N605" s="46"/>
      <c r="O605" s="46"/>
      <c r="P605" s="46"/>
      <c r="Q605" s="46"/>
      <c r="R605" s="46"/>
      <c r="S605" s="46"/>
      <c r="T605" s="46"/>
      <c r="U605" s="46"/>
      <c r="V605" s="46"/>
      <c r="W605" s="46"/>
      <c r="X605" s="46"/>
      <c r="Y605" s="46"/>
      <c r="Z605" s="46"/>
      <c r="AA605" s="46"/>
      <c r="AB605" s="46"/>
      <c r="AC605" s="46"/>
      <c r="AD605" s="46"/>
      <c r="AE605" s="46"/>
      <c r="AF605" s="46"/>
      <c r="AG605" s="46"/>
      <c r="AH605" s="46"/>
      <c r="AI605" s="46"/>
      <c r="AJ605" s="46"/>
      <c r="AK605" s="46"/>
      <c r="AL605" s="46"/>
    </row>
    <row r="606">
      <c r="A606" s="50"/>
      <c r="B606" s="46"/>
      <c r="C606" s="46"/>
      <c r="D606" s="46"/>
      <c r="E606" s="70"/>
      <c r="F606" s="50"/>
      <c r="G606" s="50"/>
      <c r="H606" s="50"/>
      <c r="I606" s="50"/>
      <c r="J606" s="102"/>
      <c r="K606" s="46"/>
      <c r="L606" s="46"/>
      <c r="M606" s="46"/>
      <c r="N606" s="46"/>
      <c r="O606" s="46"/>
      <c r="P606" s="46"/>
      <c r="Q606" s="46"/>
      <c r="R606" s="46"/>
      <c r="S606" s="46"/>
      <c r="T606" s="46"/>
      <c r="U606" s="46"/>
      <c r="V606" s="46"/>
      <c r="W606" s="46"/>
      <c r="X606" s="46"/>
      <c r="Y606" s="46"/>
      <c r="Z606" s="46"/>
      <c r="AA606" s="46"/>
      <c r="AB606" s="46"/>
      <c r="AC606" s="46"/>
      <c r="AD606" s="46"/>
      <c r="AE606" s="46"/>
      <c r="AF606" s="46"/>
      <c r="AG606" s="46"/>
      <c r="AH606" s="46"/>
      <c r="AI606" s="46"/>
      <c r="AJ606" s="46"/>
      <c r="AK606" s="46"/>
      <c r="AL606" s="46"/>
    </row>
    <row r="607">
      <c r="A607" s="50"/>
      <c r="B607" s="46"/>
      <c r="C607" s="46"/>
      <c r="D607" s="46"/>
      <c r="E607" s="70"/>
      <c r="F607" s="50"/>
      <c r="G607" s="50"/>
      <c r="H607" s="50"/>
      <c r="I607" s="50"/>
      <c r="J607" s="102"/>
      <c r="K607" s="46"/>
      <c r="L607" s="46"/>
      <c r="M607" s="46"/>
      <c r="N607" s="46"/>
      <c r="O607" s="46"/>
      <c r="P607" s="46"/>
      <c r="Q607" s="46"/>
      <c r="R607" s="46"/>
      <c r="S607" s="46"/>
      <c r="T607" s="46"/>
      <c r="U607" s="46"/>
      <c r="V607" s="46"/>
      <c r="W607" s="46"/>
      <c r="X607" s="46"/>
      <c r="Y607" s="46"/>
      <c r="Z607" s="46"/>
      <c r="AA607" s="46"/>
      <c r="AB607" s="46"/>
      <c r="AC607" s="46"/>
      <c r="AD607" s="46"/>
      <c r="AE607" s="46"/>
      <c r="AF607" s="46"/>
      <c r="AG607" s="46"/>
      <c r="AH607" s="46"/>
      <c r="AI607" s="46"/>
      <c r="AJ607" s="46"/>
      <c r="AK607" s="46"/>
      <c r="AL607" s="46"/>
    </row>
    <row r="608">
      <c r="A608" s="50"/>
      <c r="B608" s="46"/>
      <c r="C608" s="46"/>
      <c r="D608" s="46"/>
      <c r="E608" s="70"/>
      <c r="F608" s="50"/>
      <c r="G608" s="50"/>
      <c r="H608" s="50"/>
      <c r="I608" s="50"/>
      <c r="J608" s="102"/>
      <c r="K608" s="46"/>
      <c r="L608" s="46"/>
      <c r="M608" s="46"/>
      <c r="N608" s="46"/>
      <c r="O608" s="46"/>
      <c r="P608" s="46"/>
      <c r="Q608" s="46"/>
      <c r="R608" s="46"/>
      <c r="S608" s="46"/>
      <c r="T608" s="46"/>
      <c r="U608" s="46"/>
      <c r="V608" s="46"/>
      <c r="W608" s="46"/>
      <c r="X608" s="46"/>
      <c r="Y608" s="46"/>
      <c r="Z608" s="46"/>
      <c r="AA608" s="46"/>
      <c r="AB608" s="46"/>
      <c r="AC608" s="46"/>
      <c r="AD608" s="46"/>
      <c r="AE608" s="46"/>
      <c r="AF608" s="46"/>
      <c r="AG608" s="46"/>
      <c r="AH608" s="46"/>
      <c r="AI608" s="46"/>
      <c r="AJ608" s="46"/>
      <c r="AK608" s="46"/>
      <c r="AL608" s="46"/>
    </row>
    <row r="609">
      <c r="A609" s="50"/>
      <c r="B609" s="46"/>
      <c r="C609" s="46"/>
      <c r="D609" s="46"/>
      <c r="E609" s="70"/>
      <c r="F609" s="50"/>
      <c r="G609" s="50"/>
      <c r="H609" s="50"/>
      <c r="I609" s="50"/>
      <c r="J609" s="102"/>
      <c r="K609" s="46"/>
      <c r="L609" s="46"/>
      <c r="M609" s="46"/>
      <c r="N609" s="46"/>
      <c r="O609" s="46"/>
      <c r="P609" s="46"/>
      <c r="Q609" s="46"/>
      <c r="R609" s="46"/>
      <c r="S609" s="46"/>
      <c r="T609" s="46"/>
      <c r="U609" s="46"/>
      <c r="V609" s="46"/>
      <c r="W609" s="46"/>
      <c r="X609" s="46"/>
      <c r="Y609" s="46"/>
      <c r="Z609" s="46"/>
      <c r="AA609" s="46"/>
      <c r="AB609" s="46"/>
      <c r="AC609" s="46"/>
      <c r="AD609" s="46"/>
      <c r="AE609" s="46"/>
      <c r="AF609" s="46"/>
      <c r="AG609" s="46"/>
      <c r="AH609" s="46"/>
      <c r="AI609" s="46"/>
      <c r="AJ609" s="46"/>
      <c r="AK609" s="46"/>
      <c r="AL609" s="46"/>
    </row>
    <row r="610">
      <c r="A610" s="50"/>
      <c r="B610" s="46"/>
      <c r="C610" s="46"/>
      <c r="D610" s="46"/>
      <c r="E610" s="70"/>
      <c r="F610" s="50"/>
      <c r="G610" s="50"/>
      <c r="H610" s="50"/>
      <c r="I610" s="50"/>
      <c r="J610" s="102"/>
      <c r="K610" s="46"/>
      <c r="L610" s="46"/>
      <c r="M610" s="46"/>
      <c r="N610" s="46"/>
      <c r="O610" s="46"/>
      <c r="P610" s="46"/>
      <c r="Q610" s="46"/>
      <c r="R610" s="46"/>
      <c r="S610" s="46"/>
      <c r="T610" s="46"/>
      <c r="U610" s="46"/>
      <c r="V610" s="46"/>
      <c r="W610" s="46"/>
      <c r="X610" s="46"/>
      <c r="Y610" s="46"/>
      <c r="Z610" s="46"/>
      <c r="AA610" s="46"/>
      <c r="AB610" s="46"/>
      <c r="AC610" s="46"/>
      <c r="AD610" s="46"/>
      <c r="AE610" s="46"/>
      <c r="AF610" s="46"/>
      <c r="AG610" s="46"/>
      <c r="AH610" s="46"/>
      <c r="AI610" s="46"/>
      <c r="AJ610" s="46"/>
      <c r="AK610" s="46"/>
      <c r="AL610" s="46"/>
    </row>
    <row r="611">
      <c r="A611" s="50"/>
      <c r="B611" s="46"/>
      <c r="C611" s="46"/>
      <c r="D611" s="46"/>
      <c r="E611" s="70"/>
      <c r="F611" s="50"/>
      <c r="G611" s="50"/>
      <c r="H611" s="50"/>
      <c r="I611" s="50"/>
      <c r="J611" s="102"/>
      <c r="K611" s="46"/>
      <c r="L611" s="46"/>
      <c r="M611" s="46"/>
      <c r="N611" s="46"/>
      <c r="O611" s="46"/>
      <c r="P611" s="46"/>
      <c r="Q611" s="46"/>
      <c r="R611" s="46"/>
      <c r="S611" s="46"/>
      <c r="T611" s="46"/>
      <c r="U611" s="46"/>
      <c r="V611" s="46"/>
      <c r="W611" s="46"/>
      <c r="X611" s="46"/>
      <c r="Y611" s="46"/>
      <c r="Z611" s="46"/>
      <c r="AA611" s="46"/>
      <c r="AB611" s="46"/>
      <c r="AC611" s="46"/>
      <c r="AD611" s="46"/>
      <c r="AE611" s="46"/>
      <c r="AF611" s="46"/>
      <c r="AG611" s="46"/>
      <c r="AH611" s="46"/>
      <c r="AI611" s="46"/>
      <c r="AJ611" s="46"/>
      <c r="AK611" s="46"/>
      <c r="AL611" s="46"/>
    </row>
    <row r="612">
      <c r="A612" s="50"/>
      <c r="B612" s="46"/>
      <c r="C612" s="46"/>
      <c r="D612" s="46"/>
      <c r="E612" s="70"/>
      <c r="F612" s="50"/>
      <c r="G612" s="50"/>
      <c r="H612" s="50"/>
      <c r="I612" s="50"/>
      <c r="J612" s="102"/>
      <c r="K612" s="46"/>
      <c r="L612" s="46"/>
      <c r="M612" s="46"/>
      <c r="N612" s="46"/>
      <c r="O612" s="46"/>
      <c r="P612" s="46"/>
      <c r="Q612" s="46"/>
      <c r="R612" s="46"/>
      <c r="S612" s="46"/>
      <c r="T612" s="46"/>
      <c r="U612" s="46"/>
      <c r="V612" s="46"/>
      <c r="W612" s="46"/>
      <c r="X612" s="46"/>
      <c r="Y612" s="46"/>
      <c r="Z612" s="46"/>
      <c r="AA612" s="46"/>
      <c r="AB612" s="46"/>
      <c r="AC612" s="46"/>
      <c r="AD612" s="46"/>
      <c r="AE612" s="46"/>
      <c r="AF612" s="46"/>
      <c r="AG612" s="46"/>
      <c r="AH612" s="46"/>
      <c r="AI612" s="46"/>
      <c r="AJ612" s="46"/>
      <c r="AK612" s="46"/>
      <c r="AL612" s="46"/>
    </row>
    <row r="613">
      <c r="A613" s="50"/>
      <c r="B613" s="46"/>
      <c r="C613" s="46"/>
      <c r="D613" s="46"/>
      <c r="E613" s="70"/>
      <c r="F613" s="50"/>
      <c r="G613" s="50"/>
      <c r="H613" s="50"/>
      <c r="I613" s="50"/>
      <c r="J613" s="102"/>
      <c r="K613" s="46"/>
      <c r="L613" s="46"/>
      <c r="M613" s="46"/>
      <c r="N613" s="46"/>
      <c r="O613" s="46"/>
      <c r="P613" s="46"/>
      <c r="Q613" s="46"/>
      <c r="R613" s="46"/>
      <c r="S613" s="46"/>
      <c r="T613" s="46"/>
      <c r="U613" s="46"/>
      <c r="V613" s="46"/>
      <c r="W613" s="46"/>
      <c r="X613" s="46"/>
      <c r="Y613" s="46"/>
      <c r="Z613" s="46"/>
      <c r="AA613" s="46"/>
      <c r="AB613" s="46"/>
      <c r="AC613" s="46"/>
      <c r="AD613" s="46"/>
      <c r="AE613" s="46"/>
      <c r="AF613" s="46"/>
      <c r="AG613" s="46"/>
      <c r="AH613" s="46"/>
      <c r="AI613" s="46"/>
      <c r="AJ613" s="46"/>
      <c r="AK613" s="46"/>
      <c r="AL613" s="46"/>
    </row>
    <row r="614">
      <c r="A614" s="50"/>
      <c r="B614" s="46"/>
      <c r="C614" s="46"/>
      <c r="D614" s="46"/>
      <c r="E614" s="70"/>
      <c r="F614" s="50"/>
      <c r="G614" s="50"/>
      <c r="H614" s="50"/>
      <c r="I614" s="50"/>
      <c r="J614" s="102"/>
      <c r="K614" s="46"/>
      <c r="L614" s="46"/>
      <c r="M614" s="46"/>
      <c r="N614" s="46"/>
      <c r="O614" s="46"/>
      <c r="P614" s="46"/>
      <c r="Q614" s="46"/>
      <c r="R614" s="46"/>
      <c r="S614" s="46"/>
      <c r="T614" s="46"/>
      <c r="U614" s="46"/>
      <c r="V614" s="46"/>
      <c r="W614" s="46"/>
      <c r="X614" s="46"/>
      <c r="Y614" s="46"/>
      <c r="Z614" s="46"/>
      <c r="AA614" s="46"/>
      <c r="AB614" s="46"/>
      <c r="AC614" s="46"/>
      <c r="AD614" s="46"/>
      <c r="AE614" s="46"/>
      <c r="AF614" s="46"/>
      <c r="AG614" s="46"/>
      <c r="AH614" s="46"/>
      <c r="AI614" s="46"/>
      <c r="AJ614" s="46"/>
      <c r="AK614" s="46"/>
      <c r="AL614" s="46"/>
    </row>
    <row r="615">
      <c r="A615" s="50"/>
      <c r="B615" s="46"/>
      <c r="C615" s="46"/>
      <c r="D615" s="46"/>
      <c r="E615" s="70"/>
      <c r="F615" s="50"/>
      <c r="G615" s="50"/>
      <c r="H615" s="50"/>
      <c r="I615" s="50"/>
      <c r="J615" s="102"/>
      <c r="K615" s="46"/>
      <c r="L615" s="46"/>
      <c r="M615" s="46"/>
      <c r="N615" s="46"/>
      <c r="O615" s="46"/>
      <c r="P615" s="46"/>
      <c r="Q615" s="46"/>
      <c r="R615" s="46"/>
      <c r="S615" s="46"/>
      <c r="T615" s="46"/>
      <c r="U615" s="46"/>
      <c r="V615" s="46"/>
      <c r="W615" s="46"/>
      <c r="X615" s="46"/>
      <c r="Y615" s="46"/>
      <c r="Z615" s="46"/>
      <c r="AA615" s="46"/>
      <c r="AB615" s="46"/>
      <c r="AC615" s="46"/>
      <c r="AD615" s="46"/>
      <c r="AE615" s="46"/>
      <c r="AF615" s="46"/>
      <c r="AG615" s="46"/>
      <c r="AH615" s="46"/>
      <c r="AI615" s="46"/>
      <c r="AJ615" s="46"/>
      <c r="AK615" s="46"/>
      <c r="AL615" s="46"/>
    </row>
    <row r="616">
      <c r="A616" s="50"/>
      <c r="B616" s="46"/>
      <c r="C616" s="46"/>
      <c r="D616" s="46"/>
      <c r="E616" s="70"/>
      <c r="F616" s="50"/>
      <c r="G616" s="50"/>
      <c r="H616" s="50"/>
      <c r="I616" s="50"/>
      <c r="J616" s="102"/>
      <c r="K616" s="46"/>
      <c r="L616" s="46"/>
      <c r="M616" s="46"/>
      <c r="N616" s="46"/>
      <c r="O616" s="46"/>
      <c r="P616" s="46"/>
      <c r="Q616" s="46"/>
      <c r="R616" s="46"/>
      <c r="S616" s="46"/>
      <c r="T616" s="46"/>
      <c r="U616" s="46"/>
      <c r="V616" s="46"/>
      <c r="W616" s="46"/>
      <c r="X616" s="46"/>
      <c r="Y616" s="46"/>
      <c r="Z616" s="46"/>
      <c r="AA616" s="46"/>
      <c r="AB616" s="46"/>
      <c r="AC616" s="46"/>
      <c r="AD616" s="46"/>
      <c r="AE616" s="46"/>
      <c r="AF616" s="46"/>
      <c r="AG616" s="46"/>
      <c r="AH616" s="46"/>
      <c r="AI616" s="46"/>
      <c r="AJ616" s="46"/>
      <c r="AK616" s="46"/>
      <c r="AL616" s="46"/>
    </row>
    <row r="617">
      <c r="A617" s="50"/>
      <c r="B617" s="46"/>
      <c r="C617" s="46"/>
      <c r="D617" s="46"/>
      <c r="E617" s="70"/>
      <c r="F617" s="50"/>
      <c r="G617" s="50"/>
      <c r="H617" s="50"/>
      <c r="I617" s="50"/>
      <c r="J617" s="102"/>
      <c r="K617" s="46"/>
      <c r="L617" s="46"/>
      <c r="M617" s="46"/>
      <c r="N617" s="46"/>
      <c r="O617" s="46"/>
      <c r="P617" s="46"/>
      <c r="Q617" s="46"/>
      <c r="R617" s="46"/>
      <c r="S617" s="46"/>
      <c r="T617" s="46"/>
      <c r="U617" s="46"/>
      <c r="V617" s="46"/>
      <c r="W617" s="46"/>
      <c r="X617" s="46"/>
      <c r="Y617" s="46"/>
      <c r="Z617" s="46"/>
      <c r="AA617" s="46"/>
      <c r="AB617" s="46"/>
      <c r="AC617" s="46"/>
      <c r="AD617" s="46"/>
      <c r="AE617" s="46"/>
      <c r="AF617" s="46"/>
      <c r="AG617" s="46"/>
      <c r="AH617" s="46"/>
      <c r="AI617" s="46"/>
      <c r="AJ617" s="46"/>
      <c r="AK617" s="46"/>
      <c r="AL617" s="46"/>
    </row>
    <row r="618">
      <c r="A618" s="50"/>
      <c r="B618" s="46"/>
      <c r="C618" s="46"/>
      <c r="D618" s="46"/>
      <c r="E618" s="70"/>
      <c r="F618" s="50"/>
      <c r="G618" s="50"/>
      <c r="H618" s="50"/>
      <c r="I618" s="50"/>
      <c r="J618" s="102"/>
      <c r="K618" s="46"/>
      <c r="L618" s="46"/>
      <c r="M618" s="46"/>
      <c r="N618" s="46"/>
      <c r="O618" s="46"/>
      <c r="P618" s="46"/>
      <c r="Q618" s="46"/>
      <c r="R618" s="46"/>
      <c r="S618" s="46"/>
      <c r="T618" s="46"/>
      <c r="U618" s="46"/>
      <c r="V618" s="46"/>
      <c r="W618" s="46"/>
      <c r="X618" s="46"/>
      <c r="Y618" s="46"/>
      <c r="Z618" s="46"/>
      <c r="AA618" s="46"/>
      <c r="AB618" s="46"/>
      <c r="AC618" s="46"/>
      <c r="AD618" s="46"/>
      <c r="AE618" s="46"/>
      <c r="AF618" s="46"/>
      <c r="AG618" s="46"/>
      <c r="AH618" s="46"/>
      <c r="AI618" s="46"/>
      <c r="AJ618" s="46"/>
      <c r="AK618" s="46"/>
      <c r="AL618" s="46"/>
    </row>
    <row r="619">
      <c r="A619" s="50"/>
      <c r="B619" s="46"/>
      <c r="C619" s="46"/>
      <c r="D619" s="46"/>
      <c r="E619" s="70"/>
      <c r="F619" s="50"/>
      <c r="G619" s="50"/>
      <c r="H619" s="50"/>
      <c r="I619" s="50"/>
      <c r="J619" s="102"/>
      <c r="K619" s="46"/>
      <c r="L619" s="46"/>
      <c r="M619" s="46"/>
      <c r="N619" s="46"/>
      <c r="O619" s="46"/>
      <c r="P619" s="46"/>
      <c r="Q619" s="46"/>
      <c r="R619" s="46"/>
      <c r="S619" s="46"/>
      <c r="T619" s="46"/>
      <c r="U619" s="46"/>
      <c r="V619" s="46"/>
      <c r="W619" s="46"/>
      <c r="X619" s="46"/>
      <c r="Y619" s="46"/>
      <c r="Z619" s="46"/>
      <c r="AA619" s="46"/>
      <c r="AB619" s="46"/>
      <c r="AC619" s="46"/>
      <c r="AD619" s="46"/>
      <c r="AE619" s="46"/>
      <c r="AF619" s="46"/>
      <c r="AG619" s="46"/>
      <c r="AH619" s="46"/>
      <c r="AI619" s="46"/>
      <c r="AJ619" s="46"/>
      <c r="AK619" s="46"/>
      <c r="AL619" s="46"/>
    </row>
    <row r="620">
      <c r="A620" s="50"/>
      <c r="B620" s="46"/>
      <c r="C620" s="46"/>
      <c r="D620" s="46"/>
      <c r="E620" s="70"/>
      <c r="F620" s="50"/>
      <c r="G620" s="50"/>
      <c r="H620" s="50"/>
      <c r="I620" s="50"/>
      <c r="J620" s="102"/>
      <c r="K620" s="46"/>
      <c r="L620" s="46"/>
      <c r="M620" s="46"/>
      <c r="N620" s="46"/>
      <c r="O620" s="46"/>
      <c r="P620" s="46"/>
      <c r="Q620" s="46"/>
      <c r="R620" s="46"/>
      <c r="S620" s="46"/>
      <c r="T620" s="46"/>
      <c r="U620" s="46"/>
      <c r="V620" s="46"/>
      <c r="W620" s="46"/>
      <c r="X620" s="46"/>
      <c r="Y620" s="46"/>
      <c r="Z620" s="46"/>
      <c r="AA620" s="46"/>
      <c r="AB620" s="46"/>
      <c r="AC620" s="46"/>
      <c r="AD620" s="46"/>
      <c r="AE620" s="46"/>
      <c r="AF620" s="46"/>
      <c r="AG620" s="46"/>
      <c r="AH620" s="46"/>
      <c r="AI620" s="46"/>
      <c r="AJ620" s="46"/>
      <c r="AK620" s="46"/>
      <c r="AL620" s="46"/>
    </row>
    <row r="621">
      <c r="A621" s="50"/>
      <c r="B621" s="46"/>
      <c r="C621" s="46"/>
      <c r="D621" s="46"/>
      <c r="E621" s="70"/>
      <c r="F621" s="50"/>
      <c r="G621" s="50"/>
      <c r="H621" s="50"/>
      <c r="I621" s="50"/>
      <c r="J621" s="102"/>
      <c r="K621" s="46"/>
      <c r="L621" s="46"/>
      <c r="M621" s="46"/>
      <c r="N621" s="46"/>
      <c r="O621" s="46"/>
      <c r="P621" s="46"/>
      <c r="Q621" s="46"/>
      <c r="R621" s="46"/>
      <c r="S621" s="46"/>
      <c r="T621" s="46"/>
      <c r="U621" s="46"/>
      <c r="V621" s="46"/>
      <c r="W621" s="46"/>
      <c r="X621" s="46"/>
      <c r="Y621" s="46"/>
      <c r="Z621" s="46"/>
      <c r="AA621" s="46"/>
      <c r="AB621" s="46"/>
      <c r="AC621" s="46"/>
      <c r="AD621" s="46"/>
      <c r="AE621" s="46"/>
      <c r="AF621" s="46"/>
      <c r="AG621" s="46"/>
      <c r="AH621" s="46"/>
      <c r="AI621" s="46"/>
      <c r="AJ621" s="46"/>
      <c r="AK621" s="46"/>
      <c r="AL621" s="46"/>
    </row>
    <row r="622">
      <c r="A622" s="50"/>
      <c r="B622" s="46"/>
      <c r="C622" s="46"/>
      <c r="D622" s="46"/>
      <c r="E622" s="70"/>
      <c r="F622" s="50"/>
      <c r="G622" s="50"/>
      <c r="H622" s="50"/>
      <c r="I622" s="50"/>
      <c r="J622" s="102"/>
      <c r="K622" s="46"/>
      <c r="L622" s="46"/>
      <c r="M622" s="46"/>
      <c r="N622" s="46"/>
      <c r="O622" s="46"/>
      <c r="P622" s="46"/>
      <c r="Q622" s="46"/>
      <c r="R622" s="46"/>
      <c r="S622" s="46"/>
      <c r="T622" s="46"/>
      <c r="U622" s="46"/>
      <c r="V622" s="46"/>
      <c r="W622" s="46"/>
      <c r="X622" s="46"/>
      <c r="Y622" s="46"/>
      <c r="Z622" s="46"/>
      <c r="AA622" s="46"/>
      <c r="AB622" s="46"/>
      <c r="AC622" s="46"/>
      <c r="AD622" s="46"/>
      <c r="AE622" s="46"/>
      <c r="AF622" s="46"/>
      <c r="AG622" s="46"/>
      <c r="AH622" s="46"/>
      <c r="AI622" s="46"/>
      <c r="AJ622" s="46"/>
      <c r="AK622" s="46"/>
      <c r="AL622" s="46"/>
    </row>
    <row r="623">
      <c r="A623" s="50"/>
      <c r="B623" s="46"/>
      <c r="C623" s="46"/>
      <c r="D623" s="46"/>
      <c r="E623" s="70"/>
      <c r="F623" s="50"/>
      <c r="G623" s="50"/>
      <c r="H623" s="50"/>
      <c r="I623" s="50"/>
      <c r="J623" s="102"/>
      <c r="K623" s="46"/>
      <c r="L623" s="46"/>
      <c r="M623" s="46"/>
      <c r="N623" s="46"/>
      <c r="O623" s="46"/>
      <c r="P623" s="46"/>
      <c r="Q623" s="46"/>
      <c r="R623" s="46"/>
      <c r="S623" s="46"/>
      <c r="T623" s="46"/>
      <c r="U623" s="46"/>
      <c r="V623" s="46"/>
      <c r="W623" s="46"/>
      <c r="X623" s="46"/>
      <c r="Y623" s="46"/>
      <c r="Z623" s="46"/>
      <c r="AA623" s="46"/>
      <c r="AB623" s="46"/>
      <c r="AC623" s="46"/>
      <c r="AD623" s="46"/>
      <c r="AE623" s="46"/>
      <c r="AF623" s="46"/>
      <c r="AG623" s="46"/>
      <c r="AH623" s="46"/>
      <c r="AI623" s="46"/>
      <c r="AJ623" s="46"/>
      <c r="AK623" s="46"/>
      <c r="AL623" s="46"/>
    </row>
    <row r="624">
      <c r="A624" s="50"/>
      <c r="B624" s="46"/>
      <c r="C624" s="46"/>
      <c r="D624" s="46"/>
      <c r="E624" s="70"/>
      <c r="F624" s="50"/>
      <c r="G624" s="50"/>
      <c r="H624" s="50"/>
      <c r="I624" s="50"/>
      <c r="J624" s="102"/>
      <c r="K624" s="46"/>
      <c r="L624" s="46"/>
      <c r="M624" s="46"/>
      <c r="N624" s="46"/>
      <c r="O624" s="46"/>
      <c r="P624" s="46"/>
      <c r="Q624" s="46"/>
      <c r="R624" s="46"/>
      <c r="S624" s="46"/>
      <c r="T624" s="46"/>
      <c r="U624" s="46"/>
      <c r="V624" s="46"/>
      <c r="W624" s="46"/>
      <c r="X624" s="46"/>
      <c r="Y624" s="46"/>
      <c r="Z624" s="46"/>
      <c r="AA624" s="46"/>
      <c r="AB624" s="46"/>
      <c r="AC624" s="46"/>
      <c r="AD624" s="46"/>
      <c r="AE624" s="46"/>
      <c r="AF624" s="46"/>
      <c r="AG624" s="46"/>
      <c r="AH624" s="46"/>
      <c r="AI624" s="46"/>
      <c r="AJ624" s="46"/>
      <c r="AK624" s="46"/>
      <c r="AL624" s="46"/>
    </row>
    <row r="625">
      <c r="A625" s="50"/>
      <c r="B625" s="46"/>
      <c r="C625" s="46"/>
      <c r="D625" s="46"/>
      <c r="E625" s="70"/>
      <c r="F625" s="50"/>
      <c r="G625" s="50"/>
      <c r="H625" s="50"/>
      <c r="I625" s="50"/>
      <c r="J625" s="102"/>
      <c r="K625" s="46"/>
      <c r="L625" s="46"/>
      <c r="M625" s="46"/>
      <c r="N625" s="46"/>
      <c r="O625" s="46"/>
      <c r="P625" s="46"/>
      <c r="Q625" s="46"/>
      <c r="R625" s="46"/>
      <c r="S625" s="46"/>
      <c r="T625" s="46"/>
      <c r="U625" s="46"/>
      <c r="V625" s="46"/>
      <c r="W625" s="46"/>
      <c r="X625" s="46"/>
      <c r="Y625" s="46"/>
      <c r="Z625" s="46"/>
      <c r="AA625" s="46"/>
      <c r="AB625" s="46"/>
      <c r="AC625" s="46"/>
      <c r="AD625" s="46"/>
      <c r="AE625" s="46"/>
      <c r="AF625" s="46"/>
      <c r="AG625" s="46"/>
      <c r="AH625" s="46"/>
      <c r="AI625" s="46"/>
      <c r="AJ625" s="46"/>
      <c r="AK625" s="46"/>
      <c r="AL625" s="46"/>
    </row>
    <row r="626">
      <c r="A626" s="50"/>
      <c r="B626" s="46"/>
      <c r="C626" s="46"/>
      <c r="D626" s="46"/>
      <c r="E626" s="70"/>
      <c r="F626" s="50"/>
      <c r="G626" s="50"/>
      <c r="H626" s="50"/>
      <c r="I626" s="50"/>
      <c r="J626" s="102"/>
      <c r="K626" s="46"/>
      <c r="L626" s="46"/>
      <c r="M626" s="46"/>
      <c r="N626" s="46"/>
      <c r="O626" s="46"/>
      <c r="P626" s="46"/>
      <c r="Q626" s="46"/>
      <c r="R626" s="46"/>
      <c r="S626" s="46"/>
      <c r="T626" s="46"/>
      <c r="U626" s="46"/>
      <c r="V626" s="46"/>
      <c r="W626" s="46"/>
      <c r="X626" s="46"/>
      <c r="Y626" s="46"/>
      <c r="Z626" s="46"/>
      <c r="AA626" s="46"/>
      <c r="AB626" s="46"/>
      <c r="AC626" s="46"/>
      <c r="AD626" s="46"/>
      <c r="AE626" s="46"/>
      <c r="AF626" s="46"/>
      <c r="AG626" s="46"/>
      <c r="AH626" s="46"/>
      <c r="AI626" s="46"/>
      <c r="AJ626" s="46"/>
      <c r="AK626" s="46"/>
      <c r="AL626" s="46"/>
    </row>
    <row r="627">
      <c r="A627" s="50"/>
      <c r="B627" s="46"/>
      <c r="C627" s="46"/>
      <c r="D627" s="46"/>
      <c r="E627" s="70"/>
      <c r="F627" s="50"/>
      <c r="G627" s="50"/>
      <c r="H627" s="50"/>
      <c r="I627" s="50"/>
      <c r="J627" s="102"/>
      <c r="K627" s="46"/>
      <c r="L627" s="46"/>
      <c r="M627" s="46"/>
      <c r="N627" s="46"/>
      <c r="O627" s="46"/>
      <c r="P627" s="46"/>
      <c r="Q627" s="46"/>
      <c r="R627" s="46"/>
      <c r="S627" s="46"/>
      <c r="T627" s="46"/>
      <c r="U627" s="46"/>
      <c r="V627" s="46"/>
      <c r="W627" s="46"/>
      <c r="X627" s="46"/>
      <c r="Y627" s="46"/>
      <c r="Z627" s="46"/>
      <c r="AA627" s="46"/>
      <c r="AB627" s="46"/>
      <c r="AC627" s="46"/>
      <c r="AD627" s="46"/>
      <c r="AE627" s="46"/>
      <c r="AF627" s="46"/>
      <c r="AG627" s="46"/>
      <c r="AH627" s="46"/>
      <c r="AI627" s="46"/>
      <c r="AJ627" s="46"/>
      <c r="AK627" s="46"/>
      <c r="AL627" s="46"/>
    </row>
    <row r="628">
      <c r="A628" s="50"/>
      <c r="B628" s="46"/>
      <c r="C628" s="46"/>
      <c r="D628" s="46"/>
      <c r="E628" s="70"/>
      <c r="F628" s="50"/>
      <c r="G628" s="50"/>
      <c r="H628" s="50"/>
      <c r="I628" s="50"/>
      <c r="J628" s="102"/>
      <c r="K628" s="46"/>
      <c r="L628" s="46"/>
      <c r="M628" s="46"/>
      <c r="N628" s="46"/>
      <c r="O628" s="46"/>
      <c r="P628" s="46"/>
      <c r="Q628" s="46"/>
      <c r="R628" s="46"/>
      <c r="S628" s="46"/>
      <c r="T628" s="46"/>
      <c r="U628" s="46"/>
      <c r="V628" s="46"/>
      <c r="W628" s="46"/>
      <c r="X628" s="46"/>
      <c r="Y628" s="46"/>
      <c r="Z628" s="46"/>
      <c r="AA628" s="46"/>
      <c r="AB628" s="46"/>
      <c r="AC628" s="46"/>
      <c r="AD628" s="46"/>
      <c r="AE628" s="46"/>
      <c r="AF628" s="46"/>
      <c r="AG628" s="46"/>
      <c r="AH628" s="46"/>
      <c r="AI628" s="46"/>
      <c r="AJ628" s="46"/>
      <c r="AK628" s="46"/>
      <c r="AL628" s="46"/>
    </row>
    <row r="629">
      <c r="A629" s="50"/>
      <c r="B629" s="46"/>
      <c r="C629" s="46"/>
      <c r="D629" s="46"/>
      <c r="E629" s="70"/>
      <c r="F629" s="50"/>
      <c r="G629" s="50"/>
      <c r="H629" s="50"/>
      <c r="I629" s="50"/>
      <c r="J629" s="102"/>
      <c r="K629" s="46"/>
      <c r="L629" s="46"/>
      <c r="M629" s="46"/>
      <c r="N629" s="46"/>
      <c r="O629" s="46"/>
      <c r="P629" s="46"/>
      <c r="Q629" s="46"/>
      <c r="R629" s="46"/>
      <c r="S629" s="46"/>
      <c r="T629" s="46"/>
      <c r="U629" s="46"/>
      <c r="V629" s="46"/>
      <c r="W629" s="46"/>
      <c r="X629" s="46"/>
      <c r="Y629" s="46"/>
      <c r="Z629" s="46"/>
      <c r="AA629" s="46"/>
      <c r="AB629" s="46"/>
      <c r="AC629" s="46"/>
      <c r="AD629" s="46"/>
      <c r="AE629" s="46"/>
      <c r="AF629" s="46"/>
      <c r="AG629" s="46"/>
      <c r="AH629" s="46"/>
      <c r="AI629" s="46"/>
      <c r="AJ629" s="46"/>
      <c r="AK629" s="46"/>
      <c r="AL629" s="46"/>
    </row>
    <row r="630">
      <c r="A630" s="50"/>
      <c r="B630" s="46"/>
      <c r="C630" s="46"/>
      <c r="D630" s="46"/>
      <c r="E630" s="70"/>
      <c r="F630" s="50"/>
      <c r="G630" s="50"/>
      <c r="H630" s="50"/>
      <c r="I630" s="50"/>
      <c r="J630" s="102"/>
      <c r="K630" s="46"/>
      <c r="L630" s="46"/>
      <c r="M630" s="46"/>
      <c r="N630" s="46"/>
      <c r="O630" s="46"/>
      <c r="P630" s="46"/>
      <c r="Q630" s="46"/>
      <c r="R630" s="46"/>
      <c r="S630" s="46"/>
      <c r="T630" s="46"/>
      <c r="U630" s="46"/>
      <c r="V630" s="46"/>
      <c r="W630" s="46"/>
      <c r="X630" s="46"/>
      <c r="Y630" s="46"/>
      <c r="Z630" s="46"/>
      <c r="AA630" s="46"/>
      <c r="AB630" s="46"/>
      <c r="AC630" s="46"/>
      <c r="AD630" s="46"/>
      <c r="AE630" s="46"/>
      <c r="AF630" s="46"/>
      <c r="AG630" s="46"/>
      <c r="AH630" s="46"/>
      <c r="AI630" s="46"/>
      <c r="AJ630" s="46"/>
      <c r="AK630" s="46"/>
      <c r="AL630" s="46"/>
    </row>
    <row r="631">
      <c r="A631" s="50"/>
      <c r="B631" s="46"/>
      <c r="C631" s="46"/>
      <c r="D631" s="46"/>
      <c r="E631" s="70"/>
      <c r="F631" s="50"/>
      <c r="G631" s="50"/>
      <c r="H631" s="50"/>
      <c r="I631" s="50"/>
      <c r="J631" s="102"/>
      <c r="K631" s="46"/>
      <c r="L631" s="46"/>
      <c r="M631" s="46"/>
      <c r="N631" s="46"/>
      <c r="O631" s="46"/>
      <c r="P631" s="46"/>
      <c r="Q631" s="46"/>
      <c r="R631" s="46"/>
      <c r="S631" s="46"/>
      <c r="T631" s="46"/>
      <c r="U631" s="46"/>
      <c r="V631" s="46"/>
      <c r="W631" s="46"/>
      <c r="X631" s="46"/>
      <c r="Y631" s="46"/>
      <c r="Z631" s="46"/>
      <c r="AA631" s="46"/>
      <c r="AB631" s="46"/>
      <c r="AC631" s="46"/>
      <c r="AD631" s="46"/>
      <c r="AE631" s="46"/>
      <c r="AF631" s="46"/>
      <c r="AG631" s="46"/>
      <c r="AH631" s="46"/>
      <c r="AI631" s="46"/>
      <c r="AJ631" s="46"/>
      <c r="AK631" s="46"/>
      <c r="AL631" s="46"/>
    </row>
    <row r="632">
      <c r="A632" s="50"/>
      <c r="B632" s="46"/>
      <c r="C632" s="46"/>
      <c r="D632" s="46"/>
      <c r="E632" s="70"/>
      <c r="F632" s="50"/>
      <c r="G632" s="50"/>
      <c r="H632" s="50"/>
      <c r="I632" s="50"/>
      <c r="J632" s="102"/>
      <c r="K632" s="46"/>
      <c r="L632" s="46"/>
      <c r="M632" s="46"/>
      <c r="N632" s="46"/>
      <c r="O632" s="46"/>
      <c r="P632" s="46"/>
      <c r="Q632" s="46"/>
      <c r="R632" s="46"/>
      <c r="S632" s="46"/>
      <c r="T632" s="46"/>
      <c r="U632" s="46"/>
      <c r="V632" s="46"/>
      <c r="W632" s="46"/>
      <c r="X632" s="46"/>
      <c r="Y632" s="46"/>
      <c r="Z632" s="46"/>
      <c r="AA632" s="46"/>
      <c r="AB632" s="46"/>
      <c r="AC632" s="46"/>
      <c r="AD632" s="46"/>
      <c r="AE632" s="46"/>
      <c r="AF632" s="46"/>
      <c r="AG632" s="46"/>
      <c r="AH632" s="46"/>
      <c r="AI632" s="46"/>
      <c r="AJ632" s="46"/>
      <c r="AK632" s="46"/>
      <c r="AL632" s="46"/>
    </row>
    <row r="633">
      <c r="A633" s="50"/>
      <c r="B633" s="46"/>
      <c r="C633" s="46"/>
      <c r="D633" s="46"/>
      <c r="E633" s="70"/>
      <c r="F633" s="50"/>
      <c r="G633" s="50"/>
      <c r="H633" s="50"/>
      <c r="I633" s="50"/>
      <c r="J633" s="102"/>
      <c r="K633" s="46"/>
      <c r="L633" s="46"/>
      <c r="M633" s="46"/>
      <c r="N633" s="46"/>
      <c r="O633" s="46"/>
      <c r="P633" s="46"/>
      <c r="Q633" s="46"/>
      <c r="R633" s="46"/>
      <c r="S633" s="46"/>
      <c r="T633" s="46"/>
      <c r="U633" s="46"/>
      <c r="V633" s="46"/>
      <c r="W633" s="46"/>
      <c r="X633" s="46"/>
      <c r="Y633" s="46"/>
      <c r="Z633" s="46"/>
      <c r="AA633" s="46"/>
      <c r="AB633" s="46"/>
      <c r="AC633" s="46"/>
      <c r="AD633" s="46"/>
      <c r="AE633" s="46"/>
      <c r="AF633" s="46"/>
      <c r="AG633" s="46"/>
      <c r="AH633" s="46"/>
      <c r="AI633" s="46"/>
      <c r="AJ633" s="46"/>
      <c r="AK633" s="46"/>
      <c r="AL633" s="46"/>
    </row>
    <row r="634">
      <c r="A634" s="50"/>
      <c r="B634" s="46"/>
      <c r="C634" s="46"/>
      <c r="D634" s="46"/>
      <c r="E634" s="70"/>
      <c r="F634" s="50"/>
      <c r="G634" s="50"/>
      <c r="H634" s="50"/>
      <c r="I634" s="50"/>
      <c r="J634" s="102"/>
      <c r="K634" s="46"/>
      <c r="L634" s="46"/>
      <c r="M634" s="46"/>
      <c r="N634" s="46"/>
      <c r="O634" s="46"/>
      <c r="P634" s="46"/>
      <c r="Q634" s="46"/>
      <c r="R634" s="46"/>
      <c r="S634" s="46"/>
      <c r="T634" s="46"/>
      <c r="U634" s="46"/>
      <c r="V634" s="46"/>
      <c r="W634" s="46"/>
      <c r="X634" s="46"/>
      <c r="Y634" s="46"/>
      <c r="Z634" s="46"/>
      <c r="AA634" s="46"/>
      <c r="AB634" s="46"/>
      <c r="AC634" s="46"/>
      <c r="AD634" s="46"/>
      <c r="AE634" s="46"/>
      <c r="AF634" s="46"/>
      <c r="AG634" s="46"/>
      <c r="AH634" s="46"/>
      <c r="AI634" s="46"/>
      <c r="AJ634" s="46"/>
      <c r="AK634" s="46"/>
      <c r="AL634" s="46"/>
    </row>
    <row r="635">
      <c r="A635" s="50"/>
      <c r="B635" s="46"/>
      <c r="C635" s="46"/>
      <c r="D635" s="46"/>
      <c r="E635" s="70"/>
      <c r="F635" s="50"/>
      <c r="G635" s="50"/>
      <c r="H635" s="50"/>
      <c r="I635" s="50"/>
      <c r="J635" s="102"/>
      <c r="K635" s="46"/>
      <c r="L635" s="46"/>
      <c r="M635" s="46"/>
      <c r="N635" s="46"/>
      <c r="O635" s="46"/>
      <c r="P635" s="46"/>
      <c r="Q635" s="46"/>
      <c r="R635" s="46"/>
      <c r="S635" s="46"/>
      <c r="T635" s="46"/>
      <c r="U635" s="46"/>
      <c r="V635" s="46"/>
      <c r="W635" s="46"/>
      <c r="X635" s="46"/>
      <c r="Y635" s="46"/>
      <c r="Z635" s="46"/>
      <c r="AA635" s="46"/>
      <c r="AB635" s="46"/>
      <c r="AC635" s="46"/>
      <c r="AD635" s="46"/>
      <c r="AE635" s="46"/>
      <c r="AF635" s="46"/>
      <c r="AG635" s="46"/>
      <c r="AH635" s="46"/>
      <c r="AI635" s="46"/>
      <c r="AJ635" s="46"/>
      <c r="AK635" s="46"/>
      <c r="AL635" s="46"/>
    </row>
    <row r="636">
      <c r="A636" s="50"/>
      <c r="B636" s="46"/>
      <c r="C636" s="46"/>
      <c r="D636" s="46"/>
      <c r="E636" s="70"/>
      <c r="F636" s="50"/>
      <c r="G636" s="50"/>
      <c r="H636" s="50"/>
      <c r="I636" s="50"/>
      <c r="J636" s="102"/>
      <c r="K636" s="46"/>
      <c r="L636" s="46"/>
      <c r="M636" s="46"/>
      <c r="N636" s="46"/>
      <c r="O636" s="46"/>
      <c r="P636" s="46"/>
      <c r="Q636" s="46"/>
      <c r="R636" s="46"/>
      <c r="S636" s="46"/>
      <c r="T636" s="46"/>
      <c r="U636" s="46"/>
      <c r="V636" s="46"/>
      <c r="W636" s="46"/>
      <c r="X636" s="46"/>
      <c r="Y636" s="46"/>
      <c r="Z636" s="46"/>
      <c r="AA636" s="46"/>
      <c r="AB636" s="46"/>
      <c r="AC636" s="46"/>
      <c r="AD636" s="46"/>
      <c r="AE636" s="46"/>
      <c r="AF636" s="46"/>
      <c r="AG636" s="46"/>
      <c r="AH636" s="46"/>
      <c r="AI636" s="46"/>
      <c r="AJ636" s="46"/>
      <c r="AK636" s="46"/>
      <c r="AL636" s="46"/>
    </row>
    <row r="637">
      <c r="A637" s="50"/>
      <c r="B637" s="46"/>
      <c r="C637" s="46"/>
      <c r="D637" s="46"/>
      <c r="E637" s="70"/>
      <c r="F637" s="50"/>
      <c r="G637" s="50"/>
      <c r="H637" s="50"/>
      <c r="I637" s="50"/>
      <c r="J637" s="102"/>
      <c r="K637" s="46"/>
      <c r="L637" s="46"/>
      <c r="M637" s="46"/>
      <c r="N637" s="46"/>
      <c r="O637" s="46"/>
      <c r="P637" s="46"/>
      <c r="Q637" s="46"/>
      <c r="R637" s="46"/>
      <c r="S637" s="46"/>
      <c r="T637" s="46"/>
      <c r="U637" s="46"/>
      <c r="V637" s="46"/>
      <c r="W637" s="46"/>
      <c r="X637" s="46"/>
      <c r="Y637" s="46"/>
      <c r="Z637" s="46"/>
      <c r="AA637" s="46"/>
      <c r="AB637" s="46"/>
      <c r="AC637" s="46"/>
      <c r="AD637" s="46"/>
      <c r="AE637" s="46"/>
      <c r="AF637" s="46"/>
      <c r="AG637" s="46"/>
      <c r="AH637" s="46"/>
      <c r="AI637" s="46"/>
      <c r="AJ637" s="46"/>
      <c r="AK637" s="46"/>
      <c r="AL637" s="46"/>
    </row>
    <row r="638">
      <c r="A638" s="50"/>
      <c r="B638" s="46"/>
      <c r="C638" s="46"/>
      <c r="D638" s="46"/>
      <c r="E638" s="70"/>
      <c r="F638" s="50"/>
      <c r="G638" s="50"/>
      <c r="H638" s="50"/>
      <c r="I638" s="50"/>
      <c r="J638" s="102"/>
      <c r="K638" s="46"/>
      <c r="L638" s="46"/>
      <c r="M638" s="46"/>
      <c r="N638" s="46"/>
      <c r="O638" s="46"/>
      <c r="P638" s="46"/>
      <c r="Q638" s="46"/>
      <c r="R638" s="46"/>
      <c r="S638" s="46"/>
      <c r="T638" s="46"/>
      <c r="U638" s="46"/>
      <c r="V638" s="46"/>
      <c r="W638" s="46"/>
      <c r="X638" s="46"/>
      <c r="Y638" s="46"/>
      <c r="Z638" s="46"/>
      <c r="AA638" s="46"/>
      <c r="AB638" s="46"/>
      <c r="AC638" s="46"/>
      <c r="AD638" s="46"/>
      <c r="AE638" s="46"/>
      <c r="AF638" s="46"/>
      <c r="AG638" s="46"/>
      <c r="AH638" s="46"/>
      <c r="AI638" s="46"/>
      <c r="AJ638" s="46"/>
      <c r="AK638" s="46"/>
      <c r="AL638" s="46"/>
    </row>
    <row r="639">
      <c r="A639" s="50"/>
      <c r="B639" s="46"/>
      <c r="C639" s="46"/>
      <c r="D639" s="46"/>
      <c r="E639" s="70"/>
      <c r="F639" s="50"/>
      <c r="G639" s="50"/>
      <c r="H639" s="50"/>
      <c r="I639" s="50"/>
      <c r="J639" s="102"/>
      <c r="K639" s="46"/>
      <c r="L639" s="46"/>
      <c r="M639" s="46"/>
      <c r="N639" s="46"/>
      <c r="O639" s="46"/>
      <c r="P639" s="46"/>
      <c r="Q639" s="46"/>
      <c r="R639" s="46"/>
      <c r="S639" s="46"/>
      <c r="T639" s="46"/>
      <c r="U639" s="46"/>
      <c r="V639" s="46"/>
      <c r="W639" s="46"/>
      <c r="X639" s="46"/>
      <c r="Y639" s="46"/>
      <c r="Z639" s="46"/>
      <c r="AA639" s="46"/>
      <c r="AB639" s="46"/>
      <c r="AC639" s="46"/>
      <c r="AD639" s="46"/>
      <c r="AE639" s="46"/>
      <c r="AF639" s="46"/>
      <c r="AG639" s="46"/>
      <c r="AH639" s="46"/>
      <c r="AI639" s="46"/>
      <c r="AJ639" s="46"/>
      <c r="AK639" s="46"/>
      <c r="AL639" s="46"/>
    </row>
    <row r="640">
      <c r="A640" s="50"/>
      <c r="B640" s="46"/>
      <c r="C640" s="46"/>
      <c r="D640" s="46"/>
      <c r="E640" s="70"/>
      <c r="F640" s="50"/>
      <c r="G640" s="50"/>
      <c r="H640" s="50"/>
      <c r="I640" s="50"/>
      <c r="J640" s="102"/>
      <c r="K640" s="46"/>
      <c r="L640" s="46"/>
      <c r="M640" s="46"/>
      <c r="N640" s="46"/>
      <c r="O640" s="46"/>
      <c r="P640" s="46"/>
      <c r="Q640" s="46"/>
      <c r="R640" s="46"/>
      <c r="S640" s="46"/>
      <c r="T640" s="46"/>
      <c r="U640" s="46"/>
      <c r="V640" s="46"/>
      <c r="W640" s="46"/>
      <c r="X640" s="46"/>
      <c r="Y640" s="46"/>
      <c r="Z640" s="46"/>
      <c r="AA640" s="46"/>
      <c r="AB640" s="46"/>
      <c r="AC640" s="46"/>
      <c r="AD640" s="46"/>
      <c r="AE640" s="46"/>
      <c r="AF640" s="46"/>
      <c r="AG640" s="46"/>
      <c r="AH640" s="46"/>
      <c r="AI640" s="46"/>
      <c r="AJ640" s="46"/>
      <c r="AK640" s="46"/>
      <c r="AL640" s="46"/>
    </row>
    <row r="641">
      <c r="A641" s="50"/>
      <c r="B641" s="46"/>
      <c r="C641" s="46"/>
      <c r="D641" s="46"/>
      <c r="E641" s="70"/>
      <c r="F641" s="50"/>
      <c r="G641" s="50"/>
      <c r="H641" s="50"/>
      <c r="I641" s="50"/>
      <c r="J641" s="102"/>
      <c r="K641" s="46"/>
      <c r="L641" s="46"/>
      <c r="M641" s="46"/>
      <c r="N641" s="46"/>
      <c r="O641" s="46"/>
      <c r="P641" s="46"/>
      <c r="Q641" s="46"/>
      <c r="R641" s="46"/>
      <c r="S641" s="46"/>
      <c r="T641" s="46"/>
      <c r="U641" s="46"/>
      <c r="V641" s="46"/>
      <c r="W641" s="46"/>
      <c r="X641" s="46"/>
      <c r="Y641" s="46"/>
      <c r="Z641" s="46"/>
      <c r="AA641" s="46"/>
      <c r="AB641" s="46"/>
      <c r="AC641" s="46"/>
      <c r="AD641" s="46"/>
      <c r="AE641" s="46"/>
      <c r="AF641" s="46"/>
      <c r="AG641" s="46"/>
      <c r="AH641" s="46"/>
      <c r="AI641" s="46"/>
      <c r="AJ641" s="46"/>
      <c r="AK641" s="46"/>
      <c r="AL641" s="46"/>
    </row>
    <row r="642">
      <c r="A642" s="50"/>
      <c r="B642" s="46"/>
      <c r="C642" s="46"/>
      <c r="D642" s="46"/>
      <c r="E642" s="70"/>
      <c r="F642" s="50"/>
      <c r="G642" s="50"/>
      <c r="H642" s="50"/>
      <c r="I642" s="50"/>
      <c r="J642" s="102"/>
      <c r="K642" s="46"/>
      <c r="L642" s="46"/>
      <c r="M642" s="46"/>
      <c r="N642" s="46"/>
      <c r="O642" s="46"/>
      <c r="P642" s="46"/>
      <c r="Q642" s="46"/>
      <c r="R642" s="46"/>
      <c r="S642" s="46"/>
      <c r="T642" s="46"/>
      <c r="U642" s="46"/>
      <c r="V642" s="46"/>
      <c r="W642" s="46"/>
      <c r="X642" s="46"/>
      <c r="Y642" s="46"/>
      <c r="Z642" s="46"/>
      <c r="AA642" s="46"/>
      <c r="AB642" s="46"/>
      <c r="AC642" s="46"/>
      <c r="AD642" s="46"/>
      <c r="AE642" s="46"/>
      <c r="AF642" s="46"/>
      <c r="AG642" s="46"/>
      <c r="AH642" s="46"/>
      <c r="AI642" s="46"/>
      <c r="AJ642" s="46"/>
      <c r="AK642" s="46"/>
      <c r="AL642" s="46"/>
    </row>
    <row r="643">
      <c r="A643" s="50"/>
      <c r="B643" s="46"/>
      <c r="C643" s="46"/>
      <c r="D643" s="46"/>
      <c r="E643" s="70"/>
      <c r="F643" s="50"/>
      <c r="G643" s="50"/>
      <c r="H643" s="50"/>
      <c r="I643" s="50"/>
      <c r="J643" s="102"/>
      <c r="K643" s="46"/>
      <c r="L643" s="46"/>
      <c r="M643" s="46"/>
      <c r="N643" s="46"/>
      <c r="O643" s="46"/>
      <c r="P643" s="46"/>
      <c r="Q643" s="46"/>
      <c r="R643" s="46"/>
      <c r="S643" s="46"/>
      <c r="T643" s="46"/>
      <c r="U643" s="46"/>
      <c r="V643" s="46"/>
      <c r="W643" s="46"/>
      <c r="X643" s="46"/>
      <c r="Y643" s="46"/>
      <c r="Z643" s="46"/>
      <c r="AA643" s="46"/>
      <c r="AB643" s="46"/>
      <c r="AC643" s="46"/>
      <c r="AD643" s="46"/>
      <c r="AE643" s="46"/>
      <c r="AF643" s="46"/>
      <c r="AG643" s="46"/>
      <c r="AH643" s="46"/>
      <c r="AI643" s="46"/>
      <c r="AJ643" s="46"/>
      <c r="AK643" s="46"/>
      <c r="AL643" s="46"/>
    </row>
    <row r="644">
      <c r="A644" s="50"/>
      <c r="B644" s="46"/>
      <c r="C644" s="46"/>
      <c r="D644" s="46"/>
      <c r="E644" s="70"/>
      <c r="F644" s="50"/>
      <c r="G644" s="50"/>
      <c r="H644" s="50"/>
      <c r="I644" s="50"/>
      <c r="J644" s="102"/>
      <c r="K644" s="46"/>
      <c r="L644" s="46"/>
      <c r="M644" s="46"/>
      <c r="N644" s="46"/>
      <c r="O644" s="46"/>
      <c r="P644" s="46"/>
      <c r="Q644" s="46"/>
      <c r="R644" s="46"/>
      <c r="S644" s="46"/>
      <c r="T644" s="46"/>
      <c r="U644" s="46"/>
      <c r="V644" s="46"/>
      <c r="W644" s="46"/>
      <c r="X644" s="46"/>
      <c r="Y644" s="46"/>
      <c r="Z644" s="46"/>
      <c r="AA644" s="46"/>
      <c r="AB644" s="46"/>
      <c r="AC644" s="46"/>
      <c r="AD644" s="46"/>
      <c r="AE644" s="46"/>
      <c r="AF644" s="46"/>
      <c r="AG644" s="46"/>
      <c r="AH644" s="46"/>
      <c r="AI644" s="46"/>
      <c r="AJ644" s="46"/>
      <c r="AK644" s="46"/>
      <c r="AL644" s="46"/>
    </row>
    <row r="645">
      <c r="A645" s="50"/>
      <c r="B645" s="46"/>
      <c r="C645" s="46"/>
      <c r="D645" s="46"/>
      <c r="E645" s="70"/>
      <c r="F645" s="50"/>
      <c r="G645" s="50"/>
      <c r="H645" s="50"/>
      <c r="I645" s="50"/>
      <c r="J645" s="102"/>
      <c r="K645" s="46"/>
      <c r="L645" s="46"/>
      <c r="M645" s="46"/>
      <c r="N645" s="46"/>
      <c r="O645" s="46"/>
      <c r="P645" s="46"/>
      <c r="Q645" s="46"/>
      <c r="R645" s="46"/>
      <c r="S645" s="46"/>
      <c r="T645" s="46"/>
      <c r="U645" s="46"/>
      <c r="V645" s="46"/>
      <c r="W645" s="46"/>
      <c r="X645" s="46"/>
      <c r="Y645" s="46"/>
      <c r="Z645" s="46"/>
      <c r="AA645" s="46"/>
      <c r="AB645" s="46"/>
      <c r="AC645" s="46"/>
      <c r="AD645" s="46"/>
      <c r="AE645" s="46"/>
      <c r="AF645" s="46"/>
      <c r="AG645" s="46"/>
      <c r="AH645" s="46"/>
      <c r="AI645" s="46"/>
      <c r="AJ645" s="46"/>
      <c r="AK645" s="46"/>
      <c r="AL645" s="46"/>
    </row>
    <row r="646">
      <c r="A646" s="50"/>
      <c r="B646" s="46"/>
      <c r="C646" s="46"/>
      <c r="D646" s="46"/>
      <c r="E646" s="70"/>
      <c r="F646" s="50"/>
      <c r="G646" s="50"/>
      <c r="H646" s="50"/>
      <c r="I646" s="50"/>
      <c r="J646" s="102"/>
      <c r="K646" s="46"/>
      <c r="L646" s="46"/>
      <c r="M646" s="46"/>
      <c r="N646" s="46"/>
      <c r="O646" s="46"/>
      <c r="P646" s="46"/>
      <c r="Q646" s="46"/>
      <c r="R646" s="46"/>
      <c r="S646" s="46"/>
      <c r="T646" s="46"/>
      <c r="U646" s="46"/>
      <c r="V646" s="46"/>
      <c r="W646" s="46"/>
      <c r="X646" s="46"/>
      <c r="Y646" s="46"/>
      <c r="Z646" s="46"/>
      <c r="AA646" s="46"/>
      <c r="AB646" s="46"/>
      <c r="AC646" s="46"/>
      <c r="AD646" s="46"/>
      <c r="AE646" s="46"/>
      <c r="AF646" s="46"/>
      <c r="AG646" s="46"/>
      <c r="AH646" s="46"/>
      <c r="AI646" s="46"/>
      <c r="AJ646" s="46"/>
      <c r="AK646" s="46"/>
      <c r="AL646" s="46"/>
    </row>
    <row r="647">
      <c r="A647" s="50"/>
      <c r="B647" s="46"/>
      <c r="C647" s="46"/>
      <c r="D647" s="46"/>
      <c r="E647" s="70"/>
      <c r="F647" s="50"/>
      <c r="G647" s="50"/>
      <c r="H647" s="50"/>
      <c r="I647" s="50"/>
      <c r="J647" s="102"/>
      <c r="K647" s="46"/>
      <c r="L647" s="46"/>
      <c r="M647" s="46"/>
      <c r="N647" s="46"/>
      <c r="O647" s="46"/>
      <c r="P647" s="46"/>
      <c r="Q647" s="46"/>
      <c r="R647" s="46"/>
      <c r="S647" s="46"/>
      <c r="T647" s="46"/>
      <c r="U647" s="46"/>
      <c r="V647" s="46"/>
      <c r="W647" s="46"/>
      <c r="X647" s="46"/>
      <c r="Y647" s="46"/>
      <c r="Z647" s="46"/>
      <c r="AA647" s="46"/>
      <c r="AB647" s="46"/>
      <c r="AC647" s="46"/>
      <c r="AD647" s="46"/>
      <c r="AE647" s="46"/>
      <c r="AF647" s="46"/>
      <c r="AG647" s="46"/>
      <c r="AH647" s="46"/>
      <c r="AI647" s="46"/>
      <c r="AJ647" s="46"/>
      <c r="AK647" s="46"/>
      <c r="AL647" s="46"/>
    </row>
    <row r="648">
      <c r="A648" s="50"/>
      <c r="B648" s="46"/>
      <c r="C648" s="46"/>
      <c r="D648" s="46"/>
      <c r="E648" s="70"/>
      <c r="F648" s="50"/>
      <c r="G648" s="50"/>
      <c r="H648" s="50"/>
      <c r="I648" s="50"/>
      <c r="J648" s="102"/>
      <c r="K648" s="46"/>
      <c r="L648" s="46"/>
      <c r="M648" s="46"/>
      <c r="N648" s="46"/>
      <c r="O648" s="46"/>
      <c r="P648" s="46"/>
      <c r="Q648" s="46"/>
      <c r="R648" s="46"/>
      <c r="S648" s="46"/>
      <c r="T648" s="46"/>
      <c r="U648" s="46"/>
      <c r="V648" s="46"/>
      <c r="W648" s="46"/>
      <c r="X648" s="46"/>
      <c r="Y648" s="46"/>
      <c r="Z648" s="46"/>
      <c r="AA648" s="46"/>
      <c r="AB648" s="46"/>
      <c r="AC648" s="46"/>
      <c r="AD648" s="46"/>
      <c r="AE648" s="46"/>
      <c r="AF648" s="46"/>
      <c r="AG648" s="46"/>
      <c r="AH648" s="46"/>
      <c r="AI648" s="46"/>
      <c r="AJ648" s="46"/>
      <c r="AK648" s="46"/>
      <c r="AL648" s="46"/>
    </row>
    <row r="649">
      <c r="A649" s="50"/>
      <c r="B649" s="46"/>
      <c r="C649" s="46"/>
      <c r="D649" s="46"/>
      <c r="E649" s="70"/>
      <c r="F649" s="50"/>
      <c r="G649" s="50"/>
      <c r="H649" s="50"/>
      <c r="I649" s="50"/>
      <c r="J649" s="102"/>
      <c r="K649" s="46"/>
      <c r="L649" s="46"/>
      <c r="M649" s="46"/>
      <c r="N649" s="46"/>
      <c r="O649" s="46"/>
      <c r="P649" s="46"/>
      <c r="Q649" s="46"/>
      <c r="R649" s="46"/>
      <c r="S649" s="46"/>
      <c r="T649" s="46"/>
      <c r="U649" s="46"/>
      <c r="V649" s="46"/>
      <c r="W649" s="46"/>
      <c r="X649" s="46"/>
      <c r="Y649" s="46"/>
      <c r="Z649" s="46"/>
      <c r="AA649" s="46"/>
      <c r="AB649" s="46"/>
      <c r="AC649" s="46"/>
      <c r="AD649" s="46"/>
      <c r="AE649" s="46"/>
      <c r="AF649" s="46"/>
      <c r="AG649" s="46"/>
      <c r="AH649" s="46"/>
      <c r="AI649" s="46"/>
      <c r="AJ649" s="46"/>
      <c r="AK649" s="46"/>
      <c r="AL649" s="46"/>
    </row>
    <row r="650">
      <c r="A650" s="50"/>
      <c r="B650" s="46"/>
      <c r="C650" s="46"/>
      <c r="D650" s="46"/>
      <c r="E650" s="70"/>
      <c r="F650" s="50"/>
      <c r="G650" s="50"/>
      <c r="H650" s="50"/>
      <c r="I650" s="50"/>
      <c r="J650" s="102"/>
      <c r="K650" s="46"/>
      <c r="L650" s="46"/>
      <c r="M650" s="46"/>
      <c r="N650" s="46"/>
      <c r="O650" s="46"/>
      <c r="P650" s="46"/>
      <c r="Q650" s="46"/>
      <c r="R650" s="46"/>
      <c r="S650" s="46"/>
      <c r="T650" s="46"/>
      <c r="U650" s="46"/>
      <c r="V650" s="46"/>
      <c r="W650" s="46"/>
      <c r="X650" s="46"/>
      <c r="Y650" s="46"/>
      <c r="Z650" s="46"/>
      <c r="AA650" s="46"/>
      <c r="AB650" s="46"/>
      <c r="AC650" s="46"/>
      <c r="AD650" s="46"/>
      <c r="AE650" s="46"/>
      <c r="AF650" s="46"/>
      <c r="AG650" s="46"/>
      <c r="AH650" s="46"/>
      <c r="AI650" s="46"/>
      <c r="AJ650" s="46"/>
      <c r="AK650" s="46"/>
      <c r="AL650" s="46"/>
    </row>
    <row r="651">
      <c r="A651" s="50"/>
      <c r="B651" s="46"/>
      <c r="C651" s="46"/>
      <c r="D651" s="46"/>
      <c r="E651" s="70"/>
      <c r="F651" s="50"/>
      <c r="G651" s="50"/>
      <c r="H651" s="50"/>
      <c r="I651" s="50"/>
      <c r="J651" s="102"/>
      <c r="K651" s="46"/>
      <c r="L651" s="46"/>
      <c r="M651" s="46"/>
      <c r="N651" s="46"/>
      <c r="O651" s="46"/>
      <c r="P651" s="46"/>
      <c r="Q651" s="46"/>
      <c r="R651" s="46"/>
      <c r="S651" s="46"/>
      <c r="T651" s="46"/>
      <c r="U651" s="46"/>
      <c r="V651" s="46"/>
      <c r="W651" s="46"/>
      <c r="X651" s="46"/>
      <c r="Y651" s="46"/>
      <c r="Z651" s="46"/>
      <c r="AA651" s="46"/>
      <c r="AB651" s="46"/>
      <c r="AC651" s="46"/>
      <c r="AD651" s="46"/>
      <c r="AE651" s="46"/>
      <c r="AF651" s="46"/>
      <c r="AG651" s="46"/>
      <c r="AH651" s="46"/>
      <c r="AI651" s="46"/>
      <c r="AJ651" s="46"/>
      <c r="AK651" s="46"/>
      <c r="AL651" s="46"/>
    </row>
    <row r="652">
      <c r="A652" s="50"/>
      <c r="B652" s="46"/>
      <c r="C652" s="46"/>
      <c r="D652" s="46"/>
      <c r="E652" s="70"/>
      <c r="F652" s="50"/>
      <c r="G652" s="50"/>
      <c r="H652" s="50"/>
      <c r="I652" s="50"/>
      <c r="J652" s="102"/>
      <c r="K652" s="46"/>
      <c r="L652" s="46"/>
      <c r="M652" s="46"/>
      <c r="N652" s="46"/>
      <c r="O652" s="46"/>
      <c r="P652" s="46"/>
      <c r="Q652" s="46"/>
      <c r="R652" s="46"/>
      <c r="S652" s="46"/>
      <c r="T652" s="46"/>
      <c r="U652" s="46"/>
      <c r="V652" s="46"/>
      <c r="W652" s="46"/>
      <c r="X652" s="46"/>
      <c r="Y652" s="46"/>
      <c r="Z652" s="46"/>
      <c r="AA652" s="46"/>
      <c r="AB652" s="46"/>
      <c r="AC652" s="46"/>
      <c r="AD652" s="46"/>
      <c r="AE652" s="46"/>
      <c r="AF652" s="46"/>
      <c r="AG652" s="46"/>
      <c r="AH652" s="46"/>
      <c r="AI652" s="46"/>
      <c r="AJ652" s="46"/>
      <c r="AK652" s="46"/>
      <c r="AL652" s="46"/>
    </row>
    <row r="653">
      <c r="A653" s="50"/>
      <c r="B653" s="46"/>
      <c r="C653" s="46"/>
      <c r="D653" s="46"/>
      <c r="E653" s="70"/>
      <c r="F653" s="50"/>
      <c r="G653" s="50"/>
      <c r="H653" s="50"/>
      <c r="I653" s="50"/>
      <c r="J653" s="102"/>
      <c r="K653" s="46"/>
      <c r="L653" s="46"/>
      <c r="M653" s="46"/>
      <c r="N653" s="46"/>
      <c r="O653" s="46"/>
      <c r="P653" s="46"/>
      <c r="Q653" s="46"/>
      <c r="R653" s="46"/>
      <c r="S653" s="46"/>
      <c r="T653" s="46"/>
      <c r="U653" s="46"/>
      <c r="V653" s="46"/>
      <c r="W653" s="46"/>
      <c r="X653" s="46"/>
      <c r="Y653" s="46"/>
      <c r="Z653" s="46"/>
      <c r="AA653" s="46"/>
      <c r="AB653" s="46"/>
      <c r="AC653" s="46"/>
      <c r="AD653" s="46"/>
      <c r="AE653" s="46"/>
      <c r="AF653" s="46"/>
      <c r="AG653" s="46"/>
      <c r="AH653" s="46"/>
      <c r="AI653" s="46"/>
      <c r="AJ653" s="46"/>
      <c r="AK653" s="46"/>
      <c r="AL653" s="46"/>
    </row>
    <row r="654">
      <c r="A654" s="50"/>
      <c r="B654" s="46"/>
      <c r="C654" s="46"/>
      <c r="D654" s="46"/>
      <c r="E654" s="70"/>
      <c r="F654" s="50"/>
      <c r="G654" s="50"/>
      <c r="H654" s="50"/>
      <c r="I654" s="50"/>
      <c r="J654" s="102"/>
      <c r="K654" s="46"/>
      <c r="L654" s="46"/>
      <c r="M654" s="46"/>
      <c r="N654" s="46"/>
      <c r="O654" s="46"/>
      <c r="P654" s="46"/>
      <c r="Q654" s="46"/>
      <c r="R654" s="46"/>
      <c r="S654" s="46"/>
      <c r="T654" s="46"/>
      <c r="U654" s="46"/>
      <c r="V654" s="46"/>
      <c r="W654" s="46"/>
      <c r="X654" s="46"/>
      <c r="Y654" s="46"/>
      <c r="Z654" s="46"/>
      <c r="AA654" s="46"/>
      <c r="AB654" s="46"/>
      <c r="AC654" s="46"/>
      <c r="AD654" s="46"/>
      <c r="AE654" s="46"/>
      <c r="AF654" s="46"/>
      <c r="AG654" s="46"/>
      <c r="AH654" s="46"/>
      <c r="AI654" s="46"/>
      <c r="AJ654" s="46"/>
      <c r="AK654" s="46"/>
      <c r="AL654" s="46"/>
    </row>
    <row r="655">
      <c r="A655" s="50"/>
      <c r="B655" s="46"/>
      <c r="C655" s="46"/>
      <c r="D655" s="46"/>
      <c r="E655" s="70"/>
      <c r="F655" s="50"/>
      <c r="G655" s="50"/>
      <c r="H655" s="50"/>
      <c r="I655" s="50"/>
      <c r="J655" s="102"/>
      <c r="K655" s="46"/>
      <c r="L655" s="46"/>
      <c r="M655" s="46"/>
      <c r="N655" s="46"/>
      <c r="O655" s="46"/>
      <c r="P655" s="46"/>
      <c r="Q655" s="46"/>
      <c r="R655" s="46"/>
      <c r="S655" s="46"/>
      <c r="T655" s="46"/>
      <c r="U655" s="46"/>
      <c r="V655" s="46"/>
      <c r="W655" s="46"/>
      <c r="X655" s="46"/>
      <c r="Y655" s="46"/>
      <c r="Z655" s="46"/>
      <c r="AA655" s="46"/>
      <c r="AB655" s="46"/>
      <c r="AC655" s="46"/>
      <c r="AD655" s="46"/>
      <c r="AE655" s="46"/>
      <c r="AF655" s="46"/>
      <c r="AG655" s="46"/>
      <c r="AH655" s="46"/>
      <c r="AI655" s="46"/>
      <c r="AJ655" s="46"/>
      <c r="AK655" s="46"/>
      <c r="AL655" s="46"/>
    </row>
    <row r="656">
      <c r="A656" s="50"/>
      <c r="B656" s="46"/>
      <c r="C656" s="46"/>
      <c r="D656" s="46"/>
      <c r="E656" s="70"/>
      <c r="F656" s="50"/>
      <c r="G656" s="50"/>
      <c r="H656" s="50"/>
      <c r="I656" s="50"/>
      <c r="J656" s="102"/>
      <c r="K656" s="46"/>
      <c r="L656" s="46"/>
      <c r="M656" s="46"/>
      <c r="N656" s="46"/>
      <c r="O656" s="46"/>
      <c r="P656" s="46"/>
      <c r="Q656" s="46"/>
      <c r="R656" s="46"/>
      <c r="S656" s="46"/>
      <c r="T656" s="46"/>
      <c r="U656" s="46"/>
      <c r="V656" s="46"/>
      <c r="W656" s="46"/>
      <c r="X656" s="46"/>
      <c r="Y656" s="46"/>
      <c r="Z656" s="46"/>
      <c r="AA656" s="46"/>
      <c r="AB656" s="46"/>
      <c r="AC656" s="46"/>
      <c r="AD656" s="46"/>
      <c r="AE656" s="46"/>
      <c r="AF656" s="46"/>
      <c r="AG656" s="46"/>
      <c r="AH656" s="46"/>
      <c r="AI656" s="46"/>
      <c r="AJ656" s="46"/>
      <c r="AK656" s="46"/>
      <c r="AL656" s="46"/>
    </row>
    <row r="657">
      <c r="A657" s="50"/>
      <c r="B657" s="46"/>
      <c r="C657" s="46"/>
      <c r="D657" s="46"/>
      <c r="E657" s="70"/>
      <c r="F657" s="50"/>
      <c r="G657" s="50"/>
      <c r="H657" s="50"/>
      <c r="I657" s="50"/>
      <c r="J657" s="102"/>
      <c r="K657" s="46"/>
      <c r="L657" s="46"/>
      <c r="M657" s="46"/>
      <c r="N657" s="46"/>
      <c r="O657" s="46"/>
      <c r="P657" s="46"/>
      <c r="Q657" s="46"/>
      <c r="R657" s="46"/>
      <c r="S657" s="46"/>
      <c r="T657" s="46"/>
      <c r="U657" s="46"/>
      <c r="V657" s="46"/>
      <c r="W657" s="46"/>
      <c r="X657" s="46"/>
      <c r="Y657" s="46"/>
      <c r="Z657" s="46"/>
      <c r="AA657" s="46"/>
      <c r="AB657" s="46"/>
      <c r="AC657" s="46"/>
      <c r="AD657" s="46"/>
      <c r="AE657" s="46"/>
      <c r="AF657" s="46"/>
      <c r="AG657" s="46"/>
      <c r="AH657" s="46"/>
      <c r="AI657" s="46"/>
      <c r="AJ657" s="46"/>
      <c r="AK657" s="46"/>
      <c r="AL657" s="46"/>
    </row>
    <row r="658">
      <c r="A658" s="50"/>
      <c r="B658" s="46"/>
      <c r="C658" s="46"/>
      <c r="D658" s="46"/>
      <c r="E658" s="70"/>
      <c r="F658" s="50"/>
      <c r="G658" s="50"/>
      <c r="H658" s="50"/>
      <c r="I658" s="50"/>
      <c r="J658" s="102"/>
      <c r="K658" s="46"/>
      <c r="L658" s="46"/>
      <c r="M658" s="46"/>
      <c r="N658" s="46"/>
      <c r="O658" s="46"/>
      <c r="P658" s="46"/>
      <c r="Q658" s="46"/>
      <c r="R658" s="46"/>
      <c r="S658" s="46"/>
      <c r="T658" s="46"/>
      <c r="U658" s="46"/>
      <c r="V658" s="46"/>
      <c r="W658" s="46"/>
      <c r="X658" s="46"/>
      <c r="Y658" s="46"/>
      <c r="Z658" s="46"/>
      <c r="AA658" s="46"/>
      <c r="AB658" s="46"/>
      <c r="AC658" s="46"/>
      <c r="AD658" s="46"/>
      <c r="AE658" s="46"/>
      <c r="AF658" s="46"/>
      <c r="AG658" s="46"/>
      <c r="AH658" s="46"/>
      <c r="AI658" s="46"/>
      <c r="AJ658" s="46"/>
      <c r="AK658" s="46"/>
      <c r="AL658" s="46"/>
    </row>
    <row r="659">
      <c r="A659" s="50"/>
      <c r="B659" s="46"/>
      <c r="C659" s="46"/>
      <c r="D659" s="46"/>
      <c r="E659" s="70"/>
      <c r="F659" s="50"/>
      <c r="G659" s="50"/>
      <c r="H659" s="50"/>
      <c r="I659" s="50"/>
      <c r="J659" s="102"/>
      <c r="K659" s="46"/>
      <c r="L659" s="46"/>
      <c r="M659" s="46"/>
      <c r="N659" s="46"/>
      <c r="O659" s="46"/>
      <c r="P659" s="46"/>
      <c r="Q659" s="46"/>
      <c r="R659" s="46"/>
      <c r="S659" s="46"/>
      <c r="T659" s="46"/>
      <c r="U659" s="46"/>
      <c r="V659" s="46"/>
      <c r="W659" s="46"/>
      <c r="X659" s="46"/>
      <c r="Y659" s="46"/>
      <c r="Z659" s="46"/>
      <c r="AA659" s="46"/>
      <c r="AB659" s="46"/>
      <c r="AC659" s="46"/>
      <c r="AD659" s="46"/>
      <c r="AE659" s="46"/>
      <c r="AF659" s="46"/>
      <c r="AG659" s="46"/>
      <c r="AH659" s="46"/>
      <c r="AI659" s="46"/>
      <c r="AJ659" s="46"/>
      <c r="AK659" s="46"/>
      <c r="AL659" s="46"/>
    </row>
    <row r="660">
      <c r="A660" s="50"/>
      <c r="B660" s="46"/>
      <c r="C660" s="46"/>
      <c r="D660" s="46"/>
      <c r="E660" s="70"/>
      <c r="F660" s="50"/>
      <c r="G660" s="50"/>
      <c r="H660" s="50"/>
      <c r="I660" s="50"/>
      <c r="J660" s="102"/>
      <c r="K660" s="46"/>
      <c r="L660" s="46"/>
      <c r="M660" s="46"/>
      <c r="N660" s="46"/>
      <c r="O660" s="46"/>
      <c r="P660" s="46"/>
      <c r="Q660" s="46"/>
      <c r="R660" s="46"/>
      <c r="S660" s="46"/>
      <c r="T660" s="46"/>
      <c r="U660" s="46"/>
      <c r="V660" s="46"/>
      <c r="W660" s="46"/>
      <c r="X660" s="46"/>
      <c r="Y660" s="46"/>
      <c r="Z660" s="46"/>
      <c r="AA660" s="46"/>
      <c r="AB660" s="46"/>
      <c r="AC660" s="46"/>
      <c r="AD660" s="46"/>
      <c r="AE660" s="46"/>
      <c r="AF660" s="46"/>
      <c r="AG660" s="46"/>
      <c r="AH660" s="46"/>
      <c r="AI660" s="46"/>
      <c r="AJ660" s="46"/>
      <c r="AK660" s="46"/>
      <c r="AL660" s="46"/>
    </row>
    <row r="661">
      <c r="A661" s="50"/>
      <c r="B661" s="46"/>
      <c r="C661" s="46"/>
      <c r="D661" s="46"/>
      <c r="E661" s="70"/>
      <c r="F661" s="50"/>
      <c r="G661" s="50"/>
      <c r="H661" s="50"/>
      <c r="I661" s="50"/>
      <c r="J661" s="102"/>
      <c r="K661" s="46"/>
      <c r="L661" s="46"/>
      <c r="M661" s="46"/>
      <c r="N661" s="46"/>
      <c r="O661" s="46"/>
      <c r="P661" s="46"/>
      <c r="Q661" s="46"/>
      <c r="R661" s="46"/>
      <c r="S661" s="46"/>
      <c r="T661" s="46"/>
      <c r="U661" s="46"/>
      <c r="V661" s="46"/>
      <c r="W661" s="46"/>
      <c r="X661" s="46"/>
      <c r="Y661" s="46"/>
      <c r="Z661" s="46"/>
      <c r="AA661" s="46"/>
      <c r="AB661" s="46"/>
      <c r="AC661" s="46"/>
      <c r="AD661" s="46"/>
      <c r="AE661" s="46"/>
      <c r="AF661" s="46"/>
      <c r="AG661" s="46"/>
      <c r="AH661" s="46"/>
      <c r="AI661" s="46"/>
      <c r="AJ661" s="46"/>
      <c r="AK661" s="46"/>
      <c r="AL661" s="46"/>
    </row>
    <row r="662">
      <c r="A662" s="50"/>
      <c r="B662" s="46"/>
      <c r="C662" s="46"/>
      <c r="D662" s="46"/>
      <c r="E662" s="70"/>
      <c r="F662" s="50"/>
      <c r="G662" s="50"/>
      <c r="H662" s="50"/>
      <c r="I662" s="50"/>
      <c r="J662" s="102"/>
      <c r="K662" s="46"/>
      <c r="L662" s="46"/>
      <c r="M662" s="46"/>
      <c r="N662" s="46"/>
      <c r="O662" s="46"/>
      <c r="P662" s="46"/>
      <c r="Q662" s="46"/>
      <c r="R662" s="46"/>
      <c r="S662" s="46"/>
      <c r="T662" s="46"/>
      <c r="U662" s="46"/>
      <c r="V662" s="46"/>
      <c r="W662" s="46"/>
      <c r="X662" s="46"/>
      <c r="Y662" s="46"/>
      <c r="Z662" s="46"/>
      <c r="AA662" s="46"/>
      <c r="AB662" s="46"/>
      <c r="AC662" s="46"/>
      <c r="AD662" s="46"/>
      <c r="AE662" s="46"/>
      <c r="AF662" s="46"/>
      <c r="AG662" s="46"/>
      <c r="AH662" s="46"/>
      <c r="AI662" s="46"/>
      <c r="AJ662" s="46"/>
      <c r="AK662" s="46"/>
      <c r="AL662" s="46"/>
    </row>
    <row r="663">
      <c r="A663" s="50"/>
      <c r="B663" s="46"/>
      <c r="C663" s="46"/>
      <c r="D663" s="46"/>
      <c r="E663" s="70"/>
      <c r="F663" s="50"/>
      <c r="G663" s="50"/>
      <c r="H663" s="50"/>
      <c r="I663" s="50"/>
      <c r="J663" s="102"/>
      <c r="K663" s="46"/>
      <c r="L663" s="46"/>
      <c r="M663" s="46"/>
      <c r="N663" s="46"/>
      <c r="O663" s="46"/>
      <c r="P663" s="46"/>
      <c r="Q663" s="46"/>
      <c r="R663" s="46"/>
      <c r="S663" s="46"/>
      <c r="T663" s="46"/>
      <c r="U663" s="46"/>
      <c r="V663" s="46"/>
      <c r="W663" s="46"/>
      <c r="X663" s="46"/>
      <c r="Y663" s="46"/>
      <c r="Z663" s="46"/>
      <c r="AA663" s="46"/>
      <c r="AB663" s="46"/>
      <c r="AC663" s="46"/>
      <c r="AD663" s="46"/>
      <c r="AE663" s="46"/>
      <c r="AF663" s="46"/>
      <c r="AG663" s="46"/>
      <c r="AH663" s="46"/>
      <c r="AI663" s="46"/>
      <c r="AJ663" s="46"/>
      <c r="AK663" s="46"/>
      <c r="AL663" s="46"/>
    </row>
    <row r="664">
      <c r="A664" s="50"/>
      <c r="B664" s="46"/>
      <c r="C664" s="46"/>
      <c r="D664" s="46"/>
      <c r="E664" s="70"/>
      <c r="F664" s="50"/>
      <c r="G664" s="50"/>
      <c r="H664" s="50"/>
      <c r="I664" s="50"/>
      <c r="J664" s="102"/>
      <c r="K664" s="46"/>
      <c r="L664" s="46"/>
      <c r="M664" s="46"/>
      <c r="N664" s="46"/>
      <c r="O664" s="46"/>
      <c r="P664" s="46"/>
      <c r="Q664" s="46"/>
      <c r="R664" s="46"/>
      <c r="S664" s="46"/>
      <c r="T664" s="46"/>
      <c r="U664" s="46"/>
      <c r="V664" s="46"/>
      <c r="W664" s="46"/>
      <c r="X664" s="46"/>
      <c r="Y664" s="46"/>
      <c r="Z664" s="46"/>
      <c r="AA664" s="46"/>
      <c r="AB664" s="46"/>
      <c r="AC664" s="46"/>
      <c r="AD664" s="46"/>
      <c r="AE664" s="46"/>
      <c r="AF664" s="46"/>
      <c r="AG664" s="46"/>
      <c r="AH664" s="46"/>
      <c r="AI664" s="46"/>
      <c r="AJ664" s="46"/>
      <c r="AK664" s="46"/>
      <c r="AL664" s="46"/>
    </row>
    <row r="665">
      <c r="A665" s="50"/>
      <c r="B665" s="46"/>
      <c r="C665" s="46"/>
      <c r="D665" s="46"/>
      <c r="E665" s="70"/>
      <c r="F665" s="50"/>
      <c r="G665" s="50"/>
      <c r="H665" s="50"/>
      <c r="I665" s="50"/>
      <c r="J665" s="102"/>
      <c r="K665" s="46"/>
      <c r="L665" s="46"/>
      <c r="M665" s="46"/>
      <c r="N665" s="46"/>
      <c r="O665" s="46"/>
      <c r="P665" s="46"/>
      <c r="Q665" s="46"/>
      <c r="R665" s="46"/>
      <c r="S665" s="46"/>
      <c r="T665" s="46"/>
      <c r="U665" s="46"/>
      <c r="V665" s="46"/>
      <c r="W665" s="46"/>
      <c r="X665" s="46"/>
      <c r="Y665" s="46"/>
      <c r="Z665" s="46"/>
      <c r="AA665" s="46"/>
      <c r="AB665" s="46"/>
      <c r="AC665" s="46"/>
      <c r="AD665" s="46"/>
      <c r="AE665" s="46"/>
      <c r="AF665" s="46"/>
      <c r="AG665" s="46"/>
      <c r="AH665" s="46"/>
      <c r="AI665" s="46"/>
      <c r="AJ665" s="46"/>
      <c r="AK665" s="46"/>
      <c r="AL665" s="46"/>
    </row>
    <row r="666">
      <c r="A666" s="50"/>
      <c r="B666" s="46"/>
      <c r="C666" s="46"/>
      <c r="D666" s="46"/>
      <c r="E666" s="70"/>
      <c r="F666" s="50"/>
      <c r="G666" s="50"/>
      <c r="H666" s="50"/>
      <c r="I666" s="50"/>
      <c r="J666" s="102"/>
      <c r="K666" s="46"/>
      <c r="L666" s="46"/>
      <c r="M666" s="46"/>
      <c r="N666" s="46"/>
      <c r="O666" s="46"/>
      <c r="P666" s="46"/>
      <c r="Q666" s="46"/>
      <c r="R666" s="46"/>
      <c r="S666" s="46"/>
      <c r="T666" s="46"/>
      <c r="U666" s="46"/>
      <c r="V666" s="46"/>
      <c r="W666" s="46"/>
      <c r="X666" s="46"/>
      <c r="Y666" s="46"/>
      <c r="Z666" s="46"/>
      <c r="AA666" s="46"/>
      <c r="AB666" s="46"/>
      <c r="AC666" s="46"/>
      <c r="AD666" s="46"/>
      <c r="AE666" s="46"/>
      <c r="AF666" s="46"/>
      <c r="AG666" s="46"/>
      <c r="AH666" s="46"/>
      <c r="AI666" s="46"/>
      <c r="AJ666" s="46"/>
      <c r="AK666" s="46"/>
      <c r="AL666" s="46"/>
    </row>
    <row r="667">
      <c r="A667" s="50"/>
      <c r="B667" s="46"/>
      <c r="C667" s="46"/>
      <c r="D667" s="46"/>
      <c r="E667" s="70"/>
      <c r="F667" s="50"/>
      <c r="G667" s="50"/>
      <c r="H667" s="50"/>
      <c r="I667" s="50"/>
      <c r="J667" s="102"/>
      <c r="K667" s="46"/>
      <c r="L667" s="46"/>
      <c r="M667" s="46"/>
      <c r="N667" s="46"/>
      <c r="O667" s="46"/>
      <c r="P667" s="46"/>
      <c r="Q667" s="46"/>
      <c r="R667" s="46"/>
      <c r="S667" s="46"/>
      <c r="T667" s="46"/>
      <c r="U667" s="46"/>
      <c r="V667" s="46"/>
      <c r="W667" s="46"/>
      <c r="X667" s="46"/>
      <c r="Y667" s="46"/>
      <c r="Z667" s="46"/>
      <c r="AA667" s="46"/>
      <c r="AB667" s="46"/>
      <c r="AC667" s="46"/>
      <c r="AD667" s="46"/>
      <c r="AE667" s="46"/>
      <c r="AF667" s="46"/>
      <c r="AG667" s="46"/>
      <c r="AH667" s="46"/>
      <c r="AI667" s="46"/>
      <c r="AJ667" s="46"/>
      <c r="AK667" s="46"/>
      <c r="AL667" s="46"/>
    </row>
    <row r="668">
      <c r="A668" s="50"/>
      <c r="B668" s="46"/>
      <c r="C668" s="46"/>
      <c r="D668" s="46"/>
      <c r="E668" s="70"/>
      <c r="F668" s="50"/>
      <c r="G668" s="50"/>
      <c r="H668" s="50"/>
      <c r="I668" s="50"/>
      <c r="J668" s="102"/>
      <c r="K668" s="46"/>
      <c r="L668" s="46"/>
      <c r="M668" s="46"/>
      <c r="N668" s="46"/>
      <c r="O668" s="46"/>
      <c r="P668" s="46"/>
      <c r="Q668" s="46"/>
      <c r="R668" s="46"/>
      <c r="S668" s="46"/>
      <c r="T668" s="46"/>
      <c r="U668" s="46"/>
      <c r="V668" s="46"/>
      <c r="W668" s="46"/>
      <c r="X668" s="46"/>
      <c r="Y668" s="46"/>
      <c r="Z668" s="46"/>
      <c r="AA668" s="46"/>
      <c r="AB668" s="46"/>
      <c r="AC668" s="46"/>
      <c r="AD668" s="46"/>
      <c r="AE668" s="46"/>
      <c r="AF668" s="46"/>
      <c r="AG668" s="46"/>
      <c r="AH668" s="46"/>
      <c r="AI668" s="46"/>
      <c r="AJ668" s="46"/>
      <c r="AK668" s="46"/>
      <c r="AL668" s="46"/>
    </row>
    <row r="669">
      <c r="A669" s="50"/>
      <c r="B669" s="46"/>
      <c r="C669" s="46"/>
      <c r="D669" s="46"/>
      <c r="E669" s="70"/>
      <c r="F669" s="50"/>
      <c r="G669" s="50"/>
      <c r="H669" s="50"/>
      <c r="I669" s="50"/>
      <c r="J669" s="102"/>
      <c r="K669" s="46"/>
      <c r="L669" s="46"/>
      <c r="M669" s="46"/>
      <c r="N669" s="46"/>
      <c r="O669" s="46"/>
      <c r="P669" s="46"/>
      <c r="Q669" s="46"/>
      <c r="R669" s="46"/>
      <c r="S669" s="46"/>
      <c r="T669" s="46"/>
      <c r="U669" s="46"/>
      <c r="V669" s="46"/>
      <c r="W669" s="46"/>
      <c r="X669" s="46"/>
      <c r="Y669" s="46"/>
      <c r="Z669" s="46"/>
      <c r="AA669" s="46"/>
      <c r="AB669" s="46"/>
      <c r="AC669" s="46"/>
      <c r="AD669" s="46"/>
      <c r="AE669" s="46"/>
      <c r="AF669" s="46"/>
      <c r="AG669" s="46"/>
      <c r="AH669" s="46"/>
      <c r="AI669" s="46"/>
      <c r="AJ669" s="46"/>
      <c r="AK669" s="46"/>
      <c r="AL669" s="46"/>
    </row>
    <row r="670">
      <c r="A670" s="50"/>
      <c r="B670" s="46"/>
      <c r="C670" s="46"/>
      <c r="D670" s="46"/>
      <c r="E670" s="70"/>
      <c r="F670" s="50"/>
      <c r="G670" s="50"/>
      <c r="H670" s="50"/>
      <c r="I670" s="50"/>
      <c r="J670" s="102"/>
      <c r="K670" s="46"/>
      <c r="L670" s="46"/>
      <c r="M670" s="46"/>
      <c r="N670" s="46"/>
      <c r="O670" s="46"/>
      <c r="P670" s="46"/>
      <c r="Q670" s="46"/>
      <c r="R670" s="46"/>
      <c r="S670" s="46"/>
      <c r="T670" s="46"/>
      <c r="U670" s="46"/>
      <c r="V670" s="46"/>
      <c r="W670" s="46"/>
      <c r="X670" s="46"/>
      <c r="Y670" s="46"/>
      <c r="Z670" s="46"/>
      <c r="AA670" s="46"/>
      <c r="AB670" s="46"/>
      <c r="AC670" s="46"/>
      <c r="AD670" s="46"/>
      <c r="AE670" s="46"/>
      <c r="AF670" s="46"/>
      <c r="AG670" s="46"/>
      <c r="AH670" s="46"/>
      <c r="AI670" s="46"/>
      <c r="AJ670" s="46"/>
      <c r="AK670" s="46"/>
      <c r="AL670" s="46"/>
    </row>
    <row r="671">
      <c r="A671" s="50"/>
      <c r="B671" s="46"/>
      <c r="C671" s="46"/>
      <c r="D671" s="46"/>
      <c r="E671" s="70"/>
      <c r="F671" s="50"/>
      <c r="G671" s="50"/>
      <c r="H671" s="50"/>
      <c r="I671" s="50"/>
      <c r="J671" s="102"/>
      <c r="K671" s="46"/>
      <c r="L671" s="46"/>
      <c r="M671" s="46"/>
      <c r="N671" s="46"/>
      <c r="O671" s="46"/>
      <c r="P671" s="46"/>
      <c r="Q671" s="46"/>
      <c r="R671" s="46"/>
      <c r="S671" s="46"/>
      <c r="T671" s="46"/>
      <c r="U671" s="46"/>
      <c r="V671" s="46"/>
      <c r="W671" s="46"/>
      <c r="X671" s="46"/>
      <c r="Y671" s="46"/>
      <c r="Z671" s="46"/>
      <c r="AA671" s="46"/>
      <c r="AB671" s="46"/>
      <c r="AC671" s="46"/>
      <c r="AD671" s="46"/>
      <c r="AE671" s="46"/>
      <c r="AF671" s="46"/>
      <c r="AG671" s="46"/>
      <c r="AH671" s="46"/>
      <c r="AI671" s="46"/>
      <c r="AJ671" s="46"/>
      <c r="AK671" s="46"/>
      <c r="AL671" s="46"/>
    </row>
    <row r="672">
      <c r="A672" s="50"/>
      <c r="B672" s="46"/>
      <c r="C672" s="46"/>
      <c r="D672" s="46"/>
      <c r="E672" s="70"/>
      <c r="F672" s="50"/>
      <c r="G672" s="50"/>
      <c r="H672" s="50"/>
      <c r="I672" s="50"/>
      <c r="J672" s="102"/>
      <c r="K672" s="46"/>
      <c r="L672" s="46"/>
      <c r="M672" s="46"/>
      <c r="N672" s="46"/>
      <c r="O672" s="46"/>
      <c r="P672" s="46"/>
      <c r="Q672" s="46"/>
      <c r="R672" s="46"/>
      <c r="S672" s="46"/>
      <c r="T672" s="46"/>
      <c r="U672" s="46"/>
      <c r="V672" s="46"/>
      <c r="W672" s="46"/>
      <c r="X672" s="46"/>
      <c r="Y672" s="46"/>
      <c r="Z672" s="46"/>
      <c r="AA672" s="46"/>
      <c r="AB672" s="46"/>
      <c r="AC672" s="46"/>
      <c r="AD672" s="46"/>
      <c r="AE672" s="46"/>
      <c r="AF672" s="46"/>
      <c r="AG672" s="46"/>
      <c r="AH672" s="46"/>
      <c r="AI672" s="46"/>
      <c r="AJ672" s="46"/>
      <c r="AK672" s="46"/>
      <c r="AL672" s="46"/>
    </row>
    <row r="673">
      <c r="A673" s="50"/>
      <c r="B673" s="46"/>
      <c r="C673" s="46"/>
      <c r="D673" s="46"/>
      <c r="E673" s="70"/>
      <c r="F673" s="50"/>
      <c r="G673" s="50"/>
      <c r="H673" s="50"/>
      <c r="I673" s="50"/>
      <c r="J673" s="102"/>
      <c r="K673" s="46"/>
      <c r="L673" s="46"/>
      <c r="M673" s="46"/>
      <c r="N673" s="46"/>
      <c r="O673" s="46"/>
      <c r="P673" s="46"/>
      <c r="Q673" s="46"/>
      <c r="R673" s="46"/>
      <c r="S673" s="46"/>
      <c r="T673" s="46"/>
      <c r="U673" s="46"/>
      <c r="V673" s="46"/>
      <c r="W673" s="46"/>
      <c r="X673" s="46"/>
      <c r="Y673" s="46"/>
      <c r="Z673" s="46"/>
      <c r="AA673" s="46"/>
      <c r="AB673" s="46"/>
      <c r="AC673" s="46"/>
      <c r="AD673" s="46"/>
      <c r="AE673" s="46"/>
      <c r="AF673" s="46"/>
      <c r="AG673" s="46"/>
      <c r="AH673" s="46"/>
      <c r="AI673" s="46"/>
      <c r="AJ673" s="46"/>
      <c r="AK673" s="46"/>
      <c r="AL673" s="46"/>
    </row>
    <row r="674">
      <c r="A674" s="50"/>
      <c r="B674" s="46"/>
      <c r="C674" s="46"/>
      <c r="D674" s="46"/>
      <c r="E674" s="70"/>
      <c r="F674" s="50"/>
      <c r="G674" s="50"/>
      <c r="H674" s="50"/>
      <c r="I674" s="50"/>
      <c r="J674" s="102"/>
      <c r="K674" s="46"/>
      <c r="L674" s="46"/>
      <c r="M674" s="46"/>
      <c r="N674" s="46"/>
      <c r="O674" s="46"/>
      <c r="P674" s="46"/>
      <c r="Q674" s="46"/>
      <c r="R674" s="46"/>
      <c r="S674" s="46"/>
      <c r="T674" s="46"/>
      <c r="U674" s="46"/>
      <c r="V674" s="46"/>
      <c r="W674" s="46"/>
      <c r="X674" s="46"/>
      <c r="Y674" s="46"/>
      <c r="Z674" s="46"/>
      <c r="AA674" s="46"/>
      <c r="AB674" s="46"/>
      <c r="AC674" s="46"/>
      <c r="AD674" s="46"/>
      <c r="AE674" s="46"/>
      <c r="AF674" s="46"/>
      <c r="AG674" s="46"/>
      <c r="AH674" s="46"/>
      <c r="AI674" s="46"/>
      <c r="AJ674" s="46"/>
      <c r="AK674" s="46"/>
      <c r="AL674" s="46"/>
    </row>
    <row r="675">
      <c r="A675" s="50"/>
      <c r="B675" s="46"/>
      <c r="C675" s="46"/>
      <c r="D675" s="46"/>
      <c r="E675" s="70"/>
      <c r="F675" s="50"/>
      <c r="G675" s="50"/>
      <c r="H675" s="50"/>
      <c r="I675" s="50"/>
      <c r="J675" s="102"/>
      <c r="K675" s="46"/>
      <c r="L675" s="46"/>
      <c r="M675" s="46"/>
      <c r="N675" s="46"/>
      <c r="O675" s="46"/>
      <c r="P675" s="46"/>
      <c r="Q675" s="46"/>
      <c r="R675" s="46"/>
      <c r="S675" s="46"/>
      <c r="T675" s="46"/>
      <c r="U675" s="46"/>
      <c r="V675" s="46"/>
      <c r="W675" s="46"/>
      <c r="X675" s="46"/>
      <c r="Y675" s="46"/>
      <c r="Z675" s="46"/>
      <c r="AA675" s="46"/>
      <c r="AB675" s="46"/>
      <c r="AC675" s="46"/>
      <c r="AD675" s="46"/>
      <c r="AE675" s="46"/>
      <c r="AF675" s="46"/>
      <c r="AG675" s="46"/>
      <c r="AH675" s="46"/>
      <c r="AI675" s="46"/>
      <c r="AJ675" s="46"/>
      <c r="AK675" s="46"/>
      <c r="AL675" s="46"/>
    </row>
    <row r="676">
      <c r="A676" s="50"/>
      <c r="B676" s="46"/>
      <c r="C676" s="46"/>
      <c r="D676" s="46"/>
      <c r="E676" s="70"/>
      <c r="F676" s="50"/>
      <c r="G676" s="50"/>
      <c r="H676" s="50"/>
      <c r="I676" s="50"/>
      <c r="J676" s="102"/>
      <c r="K676" s="46"/>
      <c r="L676" s="46"/>
      <c r="M676" s="46"/>
      <c r="N676" s="46"/>
      <c r="O676" s="46"/>
      <c r="P676" s="46"/>
      <c r="Q676" s="46"/>
      <c r="R676" s="46"/>
      <c r="S676" s="46"/>
      <c r="T676" s="46"/>
      <c r="U676" s="46"/>
      <c r="V676" s="46"/>
      <c r="W676" s="46"/>
      <c r="X676" s="46"/>
      <c r="Y676" s="46"/>
      <c r="Z676" s="46"/>
      <c r="AA676" s="46"/>
      <c r="AB676" s="46"/>
      <c r="AC676" s="46"/>
      <c r="AD676" s="46"/>
      <c r="AE676" s="46"/>
      <c r="AF676" s="46"/>
      <c r="AG676" s="46"/>
      <c r="AH676" s="46"/>
      <c r="AI676" s="46"/>
      <c r="AJ676" s="46"/>
      <c r="AK676" s="46"/>
      <c r="AL676" s="46"/>
    </row>
    <row r="677">
      <c r="A677" s="50"/>
      <c r="B677" s="46"/>
      <c r="C677" s="46"/>
      <c r="D677" s="46"/>
      <c r="E677" s="70"/>
      <c r="F677" s="50"/>
      <c r="G677" s="50"/>
      <c r="H677" s="50"/>
      <c r="I677" s="50"/>
      <c r="J677" s="102"/>
      <c r="K677" s="46"/>
      <c r="L677" s="46"/>
      <c r="M677" s="46"/>
      <c r="N677" s="46"/>
      <c r="O677" s="46"/>
      <c r="P677" s="46"/>
      <c r="Q677" s="46"/>
      <c r="R677" s="46"/>
      <c r="S677" s="46"/>
      <c r="T677" s="46"/>
      <c r="U677" s="46"/>
      <c r="V677" s="46"/>
      <c r="W677" s="46"/>
      <c r="X677" s="46"/>
      <c r="Y677" s="46"/>
      <c r="Z677" s="46"/>
      <c r="AA677" s="46"/>
      <c r="AB677" s="46"/>
      <c r="AC677" s="46"/>
      <c r="AD677" s="46"/>
      <c r="AE677" s="46"/>
      <c r="AF677" s="46"/>
      <c r="AG677" s="46"/>
      <c r="AH677" s="46"/>
      <c r="AI677" s="46"/>
      <c r="AJ677" s="46"/>
      <c r="AK677" s="46"/>
      <c r="AL677" s="46"/>
    </row>
    <row r="678">
      <c r="A678" s="50"/>
      <c r="B678" s="46"/>
      <c r="C678" s="46"/>
      <c r="D678" s="46"/>
      <c r="E678" s="70"/>
      <c r="F678" s="50"/>
      <c r="G678" s="50"/>
      <c r="H678" s="50"/>
      <c r="I678" s="50"/>
      <c r="J678" s="102"/>
      <c r="K678" s="46"/>
      <c r="L678" s="46"/>
      <c r="M678" s="46"/>
      <c r="N678" s="46"/>
      <c r="O678" s="46"/>
      <c r="P678" s="46"/>
      <c r="Q678" s="46"/>
      <c r="R678" s="46"/>
      <c r="S678" s="46"/>
      <c r="T678" s="46"/>
      <c r="U678" s="46"/>
      <c r="V678" s="46"/>
      <c r="W678" s="46"/>
      <c r="X678" s="46"/>
      <c r="Y678" s="46"/>
      <c r="Z678" s="46"/>
      <c r="AA678" s="46"/>
      <c r="AB678" s="46"/>
      <c r="AC678" s="46"/>
      <c r="AD678" s="46"/>
      <c r="AE678" s="46"/>
      <c r="AF678" s="46"/>
      <c r="AG678" s="46"/>
      <c r="AH678" s="46"/>
      <c r="AI678" s="46"/>
      <c r="AJ678" s="46"/>
      <c r="AK678" s="46"/>
      <c r="AL678" s="46"/>
    </row>
    <row r="679">
      <c r="A679" s="50"/>
      <c r="B679" s="46"/>
      <c r="C679" s="46"/>
      <c r="D679" s="46"/>
      <c r="E679" s="70"/>
      <c r="F679" s="50"/>
      <c r="G679" s="50"/>
      <c r="H679" s="50"/>
      <c r="I679" s="50"/>
      <c r="J679" s="102"/>
      <c r="K679" s="46"/>
      <c r="L679" s="46"/>
      <c r="M679" s="46"/>
      <c r="N679" s="46"/>
      <c r="O679" s="46"/>
      <c r="P679" s="46"/>
      <c r="Q679" s="46"/>
      <c r="R679" s="46"/>
      <c r="S679" s="46"/>
      <c r="T679" s="46"/>
      <c r="U679" s="46"/>
      <c r="V679" s="46"/>
      <c r="W679" s="46"/>
      <c r="X679" s="46"/>
      <c r="Y679" s="46"/>
      <c r="Z679" s="46"/>
      <c r="AA679" s="46"/>
      <c r="AB679" s="46"/>
      <c r="AC679" s="46"/>
      <c r="AD679" s="46"/>
      <c r="AE679" s="46"/>
      <c r="AF679" s="46"/>
      <c r="AG679" s="46"/>
      <c r="AH679" s="46"/>
      <c r="AI679" s="46"/>
      <c r="AJ679" s="46"/>
      <c r="AK679" s="46"/>
      <c r="AL679" s="46"/>
    </row>
    <row r="680">
      <c r="A680" s="50"/>
      <c r="B680" s="46"/>
      <c r="C680" s="46"/>
      <c r="D680" s="46"/>
      <c r="E680" s="70"/>
      <c r="F680" s="50"/>
      <c r="G680" s="50"/>
      <c r="H680" s="50"/>
      <c r="I680" s="50"/>
      <c r="J680" s="102"/>
      <c r="K680" s="46"/>
      <c r="L680" s="46"/>
      <c r="M680" s="46"/>
      <c r="N680" s="46"/>
      <c r="O680" s="46"/>
      <c r="P680" s="46"/>
      <c r="Q680" s="46"/>
      <c r="R680" s="46"/>
      <c r="S680" s="46"/>
      <c r="T680" s="46"/>
      <c r="U680" s="46"/>
      <c r="V680" s="46"/>
      <c r="W680" s="46"/>
      <c r="X680" s="46"/>
      <c r="Y680" s="46"/>
      <c r="Z680" s="46"/>
      <c r="AA680" s="46"/>
      <c r="AB680" s="46"/>
      <c r="AC680" s="46"/>
      <c r="AD680" s="46"/>
      <c r="AE680" s="46"/>
      <c r="AF680" s="46"/>
      <c r="AG680" s="46"/>
      <c r="AH680" s="46"/>
      <c r="AI680" s="46"/>
      <c r="AJ680" s="46"/>
      <c r="AK680" s="46"/>
      <c r="AL680" s="46"/>
    </row>
    <row r="681">
      <c r="A681" s="50"/>
      <c r="B681" s="46"/>
      <c r="C681" s="46"/>
      <c r="D681" s="46"/>
      <c r="E681" s="70"/>
      <c r="F681" s="50"/>
      <c r="G681" s="50"/>
      <c r="H681" s="50"/>
      <c r="I681" s="50"/>
      <c r="J681" s="102"/>
      <c r="K681" s="46"/>
      <c r="L681" s="46"/>
      <c r="M681" s="46"/>
      <c r="N681" s="46"/>
      <c r="O681" s="46"/>
      <c r="P681" s="46"/>
      <c r="Q681" s="46"/>
      <c r="R681" s="46"/>
      <c r="S681" s="46"/>
      <c r="T681" s="46"/>
      <c r="U681" s="46"/>
      <c r="V681" s="46"/>
      <c r="W681" s="46"/>
      <c r="X681" s="46"/>
      <c r="Y681" s="46"/>
      <c r="Z681" s="46"/>
      <c r="AA681" s="46"/>
      <c r="AB681" s="46"/>
      <c r="AC681" s="46"/>
      <c r="AD681" s="46"/>
      <c r="AE681" s="46"/>
      <c r="AF681" s="46"/>
      <c r="AG681" s="46"/>
      <c r="AH681" s="46"/>
      <c r="AI681" s="46"/>
      <c r="AJ681" s="46"/>
      <c r="AK681" s="46"/>
      <c r="AL681" s="46"/>
    </row>
    <row r="682">
      <c r="A682" s="50"/>
      <c r="B682" s="46"/>
      <c r="C682" s="46"/>
      <c r="D682" s="46"/>
      <c r="E682" s="70"/>
      <c r="F682" s="50"/>
      <c r="G682" s="50"/>
      <c r="H682" s="50"/>
      <c r="I682" s="50"/>
      <c r="J682" s="102"/>
      <c r="K682" s="46"/>
      <c r="L682" s="46"/>
      <c r="M682" s="46"/>
      <c r="N682" s="46"/>
      <c r="O682" s="46"/>
      <c r="P682" s="46"/>
      <c r="Q682" s="46"/>
      <c r="R682" s="46"/>
      <c r="S682" s="46"/>
      <c r="T682" s="46"/>
      <c r="U682" s="46"/>
      <c r="V682" s="46"/>
      <c r="W682" s="46"/>
      <c r="X682" s="46"/>
      <c r="Y682" s="46"/>
      <c r="Z682" s="46"/>
      <c r="AA682" s="46"/>
      <c r="AB682" s="46"/>
      <c r="AC682" s="46"/>
      <c r="AD682" s="46"/>
      <c r="AE682" s="46"/>
      <c r="AF682" s="46"/>
      <c r="AG682" s="46"/>
      <c r="AH682" s="46"/>
      <c r="AI682" s="46"/>
      <c r="AJ682" s="46"/>
      <c r="AK682" s="46"/>
      <c r="AL682" s="46"/>
    </row>
    <row r="683">
      <c r="A683" s="50"/>
      <c r="B683" s="46"/>
      <c r="C683" s="46"/>
      <c r="D683" s="46"/>
      <c r="E683" s="70"/>
      <c r="F683" s="50"/>
      <c r="G683" s="50"/>
      <c r="H683" s="50"/>
      <c r="I683" s="50"/>
      <c r="J683" s="102"/>
      <c r="K683" s="46"/>
      <c r="L683" s="46"/>
      <c r="M683" s="46"/>
      <c r="N683" s="46"/>
      <c r="O683" s="46"/>
      <c r="P683" s="46"/>
      <c r="Q683" s="46"/>
      <c r="R683" s="46"/>
      <c r="S683" s="46"/>
      <c r="T683" s="46"/>
      <c r="U683" s="46"/>
      <c r="V683" s="46"/>
      <c r="W683" s="46"/>
      <c r="X683" s="46"/>
      <c r="Y683" s="46"/>
      <c r="Z683" s="46"/>
      <c r="AA683" s="46"/>
      <c r="AB683" s="46"/>
      <c r="AC683" s="46"/>
      <c r="AD683" s="46"/>
      <c r="AE683" s="46"/>
      <c r="AF683" s="46"/>
      <c r="AG683" s="46"/>
      <c r="AH683" s="46"/>
      <c r="AI683" s="46"/>
      <c r="AJ683" s="46"/>
      <c r="AK683" s="46"/>
      <c r="AL683" s="46"/>
    </row>
    <row r="684">
      <c r="A684" s="50"/>
      <c r="B684" s="46"/>
      <c r="C684" s="46"/>
      <c r="D684" s="46"/>
      <c r="E684" s="70"/>
      <c r="F684" s="50"/>
      <c r="G684" s="50"/>
      <c r="H684" s="50"/>
      <c r="I684" s="50"/>
      <c r="J684" s="102"/>
      <c r="K684" s="46"/>
      <c r="L684" s="46"/>
      <c r="M684" s="46"/>
      <c r="N684" s="46"/>
      <c r="O684" s="46"/>
      <c r="P684" s="46"/>
      <c r="Q684" s="46"/>
      <c r="R684" s="46"/>
      <c r="S684" s="46"/>
      <c r="T684" s="46"/>
      <c r="U684" s="46"/>
      <c r="V684" s="46"/>
      <c r="W684" s="46"/>
      <c r="X684" s="46"/>
      <c r="Y684" s="46"/>
      <c r="Z684" s="46"/>
      <c r="AA684" s="46"/>
      <c r="AB684" s="46"/>
      <c r="AC684" s="46"/>
      <c r="AD684" s="46"/>
      <c r="AE684" s="46"/>
      <c r="AF684" s="46"/>
      <c r="AG684" s="46"/>
      <c r="AH684" s="46"/>
      <c r="AI684" s="46"/>
      <c r="AJ684" s="46"/>
      <c r="AK684" s="46"/>
      <c r="AL684" s="46"/>
    </row>
    <row r="685">
      <c r="A685" s="50"/>
      <c r="B685" s="46"/>
      <c r="C685" s="46"/>
      <c r="D685" s="46"/>
      <c r="E685" s="70"/>
      <c r="F685" s="50"/>
      <c r="G685" s="50"/>
      <c r="H685" s="50"/>
      <c r="I685" s="50"/>
      <c r="J685" s="102"/>
      <c r="K685" s="46"/>
      <c r="L685" s="46"/>
      <c r="M685" s="46"/>
      <c r="N685" s="46"/>
      <c r="O685" s="46"/>
      <c r="P685" s="46"/>
      <c r="Q685" s="46"/>
      <c r="R685" s="46"/>
      <c r="S685" s="46"/>
      <c r="T685" s="46"/>
      <c r="U685" s="46"/>
      <c r="V685" s="46"/>
      <c r="W685" s="46"/>
      <c r="X685" s="46"/>
      <c r="Y685" s="46"/>
      <c r="Z685" s="46"/>
      <c r="AA685" s="46"/>
      <c r="AB685" s="46"/>
      <c r="AC685" s="46"/>
      <c r="AD685" s="46"/>
      <c r="AE685" s="46"/>
      <c r="AF685" s="46"/>
      <c r="AG685" s="46"/>
      <c r="AH685" s="46"/>
      <c r="AI685" s="46"/>
      <c r="AJ685" s="46"/>
      <c r="AK685" s="46"/>
      <c r="AL685" s="46"/>
    </row>
    <row r="686">
      <c r="A686" s="50"/>
      <c r="B686" s="46"/>
      <c r="C686" s="46"/>
      <c r="D686" s="46"/>
      <c r="E686" s="70"/>
      <c r="F686" s="50"/>
      <c r="G686" s="50"/>
      <c r="H686" s="50"/>
      <c r="I686" s="50"/>
      <c r="J686" s="102"/>
      <c r="K686" s="46"/>
      <c r="L686" s="46"/>
      <c r="M686" s="46"/>
      <c r="N686" s="46"/>
      <c r="O686" s="46"/>
      <c r="P686" s="46"/>
      <c r="Q686" s="46"/>
      <c r="R686" s="46"/>
      <c r="S686" s="46"/>
      <c r="T686" s="46"/>
      <c r="U686" s="46"/>
      <c r="V686" s="46"/>
      <c r="W686" s="46"/>
      <c r="X686" s="46"/>
      <c r="Y686" s="46"/>
      <c r="Z686" s="46"/>
      <c r="AA686" s="46"/>
      <c r="AB686" s="46"/>
      <c r="AC686" s="46"/>
      <c r="AD686" s="46"/>
      <c r="AE686" s="46"/>
      <c r="AF686" s="46"/>
      <c r="AG686" s="46"/>
      <c r="AH686" s="46"/>
      <c r="AI686" s="46"/>
      <c r="AJ686" s="46"/>
      <c r="AK686" s="46"/>
      <c r="AL686" s="46"/>
    </row>
    <row r="687">
      <c r="A687" s="50"/>
      <c r="B687" s="46"/>
      <c r="C687" s="46"/>
      <c r="D687" s="46"/>
      <c r="E687" s="70"/>
      <c r="F687" s="50"/>
      <c r="G687" s="50"/>
      <c r="H687" s="50"/>
      <c r="I687" s="50"/>
      <c r="J687" s="102"/>
      <c r="K687" s="46"/>
      <c r="L687" s="46"/>
      <c r="M687" s="46"/>
      <c r="N687" s="46"/>
      <c r="O687" s="46"/>
      <c r="P687" s="46"/>
      <c r="Q687" s="46"/>
      <c r="R687" s="46"/>
      <c r="S687" s="46"/>
      <c r="T687" s="46"/>
      <c r="U687" s="46"/>
      <c r="V687" s="46"/>
      <c r="W687" s="46"/>
      <c r="X687" s="46"/>
      <c r="Y687" s="46"/>
      <c r="Z687" s="46"/>
      <c r="AA687" s="46"/>
      <c r="AB687" s="46"/>
      <c r="AC687" s="46"/>
      <c r="AD687" s="46"/>
      <c r="AE687" s="46"/>
      <c r="AF687" s="46"/>
      <c r="AG687" s="46"/>
      <c r="AH687" s="46"/>
      <c r="AI687" s="46"/>
      <c r="AJ687" s="46"/>
      <c r="AK687" s="46"/>
      <c r="AL687" s="46"/>
    </row>
    <row r="688">
      <c r="A688" s="50"/>
      <c r="B688" s="46"/>
      <c r="C688" s="46"/>
      <c r="D688" s="46"/>
      <c r="E688" s="70"/>
      <c r="F688" s="50"/>
      <c r="G688" s="50"/>
      <c r="H688" s="50"/>
      <c r="I688" s="50"/>
      <c r="J688" s="102"/>
      <c r="K688" s="46"/>
      <c r="L688" s="46"/>
      <c r="M688" s="46"/>
      <c r="N688" s="46"/>
      <c r="O688" s="46"/>
      <c r="P688" s="46"/>
      <c r="Q688" s="46"/>
      <c r="R688" s="46"/>
      <c r="S688" s="46"/>
      <c r="T688" s="46"/>
      <c r="U688" s="46"/>
      <c r="V688" s="46"/>
      <c r="W688" s="46"/>
      <c r="X688" s="46"/>
      <c r="Y688" s="46"/>
      <c r="Z688" s="46"/>
      <c r="AA688" s="46"/>
      <c r="AB688" s="46"/>
      <c r="AC688" s="46"/>
      <c r="AD688" s="46"/>
      <c r="AE688" s="46"/>
      <c r="AF688" s="46"/>
      <c r="AG688" s="46"/>
      <c r="AH688" s="46"/>
      <c r="AI688" s="46"/>
      <c r="AJ688" s="46"/>
      <c r="AK688" s="46"/>
      <c r="AL688" s="46"/>
    </row>
    <row r="689">
      <c r="A689" s="50"/>
      <c r="B689" s="46"/>
      <c r="C689" s="46"/>
      <c r="D689" s="46"/>
      <c r="E689" s="70"/>
      <c r="F689" s="50"/>
      <c r="G689" s="50"/>
      <c r="H689" s="50"/>
      <c r="I689" s="50"/>
      <c r="J689" s="102"/>
      <c r="K689" s="46"/>
      <c r="L689" s="46"/>
      <c r="M689" s="46"/>
      <c r="N689" s="46"/>
      <c r="O689" s="46"/>
      <c r="P689" s="46"/>
      <c r="Q689" s="46"/>
      <c r="R689" s="46"/>
      <c r="S689" s="46"/>
      <c r="T689" s="46"/>
      <c r="U689" s="46"/>
      <c r="V689" s="46"/>
      <c r="W689" s="46"/>
      <c r="X689" s="46"/>
      <c r="Y689" s="46"/>
      <c r="Z689" s="46"/>
      <c r="AA689" s="46"/>
      <c r="AB689" s="46"/>
      <c r="AC689" s="46"/>
      <c r="AD689" s="46"/>
      <c r="AE689" s="46"/>
      <c r="AF689" s="46"/>
      <c r="AG689" s="46"/>
      <c r="AH689" s="46"/>
      <c r="AI689" s="46"/>
      <c r="AJ689" s="46"/>
      <c r="AK689" s="46"/>
      <c r="AL689" s="46"/>
    </row>
    <row r="690">
      <c r="A690" s="50"/>
      <c r="B690" s="46"/>
      <c r="C690" s="46"/>
      <c r="D690" s="46"/>
      <c r="E690" s="70"/>
      <c r="F690" s="50"/>
      <c r="G690" s="50"/>
      <c r="H690" s="50"/>
      <c r="I690" s="50"/>
      <c r="J690" s="102"/>
      <c r="K690" s="46"/>
      <c r="L690" s="46"/>
      <c r="M690" s="46"/>
      <c r="N690" s="46"/>
      <c r="O690" s="46"/>
      <c r="P690" s="46"/>
      <c r="Q690" s="46"/>
      <c r="R690" s="46"/>
      <c r="S690" s="46"/>
      <c r="T690" s="46"/>
      <c r="U690" s="46"/>
      <c r="V690" s="46"/>
      <c r="W690" s="46"/>
      <c r="X690" s="46"/>
      <c r="Y690" s="46"/>
      <c r="Z690" s="46"/>
      <c r="AA690" s="46"/>
      <c r="AB690" s="46"/>
      <c r="AC690" s="46"/>
      <c r="AD690" s="46"/>
      <c r="AE690" s="46"/>
      <c r="AF690" s="46"/>
      <c r="AG690" s="46"/>
      <c r="AH690" s="46"/>
      <c r="AI690" s="46"/>
      <c r="AJ690" s="46"/>
      <c r="AK690" s="46"/>
      <c r="AL690" s="46"/>
    </row>
    <row r="691">
      <c r="A691" s="50"/>
      <c r="B691" s="46"/>
      <c r="C691" s="46"/>
      <c r="D691" s="46"/>
      <c r="E691" s="70"/>
      <c r="F691" s="50"/>
      <c r="G691" s="50"/>
      <c r="H691" s="50"/>
      <c r="I691" s="50"/>
      <c r="J691" s="102"/>
      <c r="K691" s="46"/>
      <c r="L691" s="46"/>
      <c r="M691" s="46"/>
      <c r="N691" s="46"/>
      <c r="O691" s="46"/>
      <c r="P691" s="46"/>
      <c r="Q691" s="46"/>
      <c r="R691" s="46"/>
      <c r="S691" s="46"/>
      <c r="T691" s="46"/>
      <c r="U691" s="46"/>
      <c r="V691" s="46"/>
      <c r="W691" s="46"/>
      <c r="X691" s="46"/>
      <c r="Y691" s="46"/>
      <c r="Z691" s="46"/>
      <c r="AA691" s="46"/>
      <c r="AB691" s="46"/>
      <c r="AC691" s="46"/>
      <c r="AD691" s="46"/>
      <c r="AE691" s="46"/>
      <c r="AF691" s="46"/>
      <c r="AG691" s="46"/>
      <c r="AH691" s="46"/>
      <c r="AI691" s="46"/>
      <c r="AJ691" s="46"/>
      <c r="AK691" s="46"/>
      <c r="AL691" s="46"/>
    </row>
    <row r="692">
      <c r="A692" s="50"/>
      <c r="B692" s="46"/>
      <c r="C692" s="46"/>
      <c r="D692" s="46"/>
      <c r="E692" s="70"/>
      <c r="F692" s="50"/>
      <c r="G692" s="50"/>
      <c r="H692" s="50"/>
      <c r="I692" s="50"/>
      <c r="J692" s="102"/>
      <c r="K692" s="46"/>
      <c r="L692" s="46"/>
      <c r="M692" s="46"/>
      <c r="N692" s="46"/>
      <c r="O692" s="46"/>
      <c r="P692" s="46"/>
      <c r="Q692" s="46"/>
      <c r="R692" s="46"/>
      <c r="S692" s="46"/>
      <c r="T692" s="46"/>
      <c r="U692" s="46"/>
      <c r="V692" s="46"/>
      <c r="W692" s="46"/>
      <c r="X692" s="46"/>
      <c r="Y692" s="46"/>
      <c r="Z692" s="46"/>
      <c r="AA692" s="46"/>
      <c r="AB692" s="46"/>
      <c r="AC692" s="46"/>
      <c r="AD692" s="46"/>
      <c r="AE692" s="46"/>
      <c r="AF692" s="46"/>
      <c r="AG692" s="46"/>
      <c r="AH692" s="46"/>
      <c r="AI692" s="46"/>
      <c r="AJ692" s="46"/>
      <c r="AK692" s="46"/>
      <c r="AL692" s="46"/>
    </row>
    <row r="693">
      <c r="A693" s="50"/>
      <c r="B693" s="46"/>
      <c r="C693" s="46"/>
      <c r="D693" s="46"/>
      <c r="E693" s="70"/>
      <c r="F693" s="50"/>
      <c r="G693" s="50"/>
      <c r="H693" s="50"/>
      <c r="I693" s="50"/>
      <c r="J693" s="102"/>
      <c r="K693" s="46"/>
      <c r="L693" s="46"/>
      <c r="M693" s="46"/>
      <c r="N693" s="46"/>
      <c r="O693" s="46"/>
      <c r="P693" s="46"/>
      <c r="Q693" s="46"/>
      <c r="R693" s="46"/>
      <c r="S693" s="46"/>
      <c r="T693" s="46"/>
      <c r="U693" s="46"/>
      <c r="V693" s="46"/>
      <c r="W693" s="46"/>
      <c r="X693" s="46"/>
      <c r="Y693" s="46"/>
      <c r="Z693" s="46"/>
      <c r="AA693" s="46"/>
      <c r="AB693" s="46"/>
      <c r="AC693" s="46"/>
      <c r="AD693" s="46"/>
      <c r="AE693" s="46"/>
      <c r="AF693" s="46"/>
      <c r="AG693" s="46"/>
      <c r="AH693" s="46"/>
      <c r="AI693" s="46"/>
      <c r="AJ693" s="46"/>
      <c r="AK693" s="46"/>
      <c r="AL693" s="46"/>
    </row>
    <row r="694">
      <c r="A694" s="50"/>
      <c r="B694" s="46"/>
      <c r="C694" s="46"/>
      <c r="D694" s="46"/>
      <c r="E694" s="70"/>
      <c r="F694" s="50"/>
      <c r="G694" s="50"/>
      <c r="H694" s="50"/>
      <c r="I694" s="50"/>
      <c r="J694" s="102"/>
      <c r="K694" s="46"/>
      <c r="L694" s="46"/>
      <c r="M694" s="46"/>
      <c r="N694" s="46"/>
      <c r="O694" s="46"/>
      <c r="P694" s="46"/>
      <c r="Q694" s="46"/>
      <c r="R694" s="46"/>
      <c r="S694" s="46"/>
      <c r="T694" s="46"/>
      <c r="U694" s="46"/>
      <c r="V694" s="46"/>
      <c r="W694" s="46"/>
      <c r="X694" s="46"/>
      <c r="Y694" s="46"/>
      <c r="Z694" s="46"/>
      <c r="AA694" s="46"/>
      <c r="AB694" s="46"/>
      <c r="AC694" s="46"/>
      <c r="AD694" s="46"/>
      <c r="AE694" s="46"/>
      <c r="AF694" s="46"/>
      <c r="AG694" s="46"/>
      <c r="AH694" s="46"/>
      <c r="AI694" s="46"/>
      <c r="AJ694" s="46"/>
      <c r="AK694" s="46"/>
      <c r="AL694" s="46"/>
    </row>
    <row r="695">
      <c r="A695" s="50"/>
      <c r="B695" s="46"/>
      <c r="C695" s="46"/>
      <c r="D695" s="46"/>
      <c r="E695" s="70"/>
      <c r="F695" s="50"/>
      <c r="G695" s="50"/>
      <c r="H695" s="50"/>
      <c r="I695" s="50"/>
      <c r="J695" s="102"/>
      <c r="K695" s="46"/>
      <c r="L695" s="46"/>
      <c r="M695" s="46"/>
      <c r="N695" s="46"/>
      <c r="O695" s="46"/>
      <c r="P695" s="46"/>
      <c r="Q695" s="46"/>
      <c r="R695" s="46"/>
      <c r="S695" s="46"/>
      <c r="T695" s="46"/>
      <c r="U695" s="46"/>
      <c r="V695" s="46"/>
      <c r="W695" s="46"/>
      <c r="X695" s="46"/>
      <c r="Y695" s="46"/>
      <c r="Z695" s="46"/>
      <c r="AA695" s="46"/>
      <c r="AB695" s="46"/>
      <c r="AC695" s="46"/>
      <c r="AD695" s="46"/>
      <c r="AE695" s="46"/>
      <c r="AF695" s="46"/>
      <c r="AG695" s="46"/>
      <c r="AH695" s="46"/>
      <c r="AI695" s="46"/>
      <c r="AJ695" s="46"/>
      <c r="AK695" s="46"/>
      <c r="AL695" s="46"/>
    </row>
    <row r="696">
      <c r="A696" s="50"/>
      <c r="B696" s="46"/>
      <c r="C696" s="46"/>
      <c r="D696" s="46"/>
      <c r="E696" s="70"/>
      <c r="F696" s="50"/>
      <c r="G696" s="50"/>
      <c r="H696" s="50"/>
      <c r="I696" s="50"/>
      <c r="J696" s="102"/>
      <c r="K696" s="46"/>
      <c r="L696" s="46"/>
      <c r="M696" s="46"/>
      <c r="N696" s="46"/>
      <c r="O696" s="46"/>
      <c r="P696" s="46"/>
      <c r="Q696" s="46"/>
      <c r="R696" s="46"/>
      <c r="S696" s="46"/>
      <c r="T696" s="46"/>
      <c r="U696" s="46"/>
      <c r="V696" s="46"/>
      <c r="W696" s="46"/>
      <c r="X696" s="46"/>
      <c r="Y696" s="46"/>
      <c r="Z696" s="46"/>
      <c r="AA696" s="46"/>
      <c r="AB696" s="46"/>
      <c r="AC696" s="46"/>
      <c r="AD696" s="46"/>
      <c r="AE696" s="46"/>
      <c r="AF696" s="46"/>
      <c r="AG696" s="46"/>
      <c r="AH696" s="46"/>
      <c r="AI696" s="46"/>
      <c r="AJ696" s="46"/>
      <c r="AK696" s="46"/>
      <c r="AL696" s="46"/>
    </row>
    <row r="697">
      <c r="A697" s="50"/>
      <c r="B697" s="46"/>
      <c r="C697" s="46"/>
      <c r="D697" s="46"/>
      <c r="E697" s="70"/>
      <c r="F697" s="50"/>
      <c r="G697" s="50"/>
      <c r="H697" s="50"/>
      <c r="I697" s="50"/>
      <c r="J697" s="102"/>
      <c r="K697" s="46"/>
      <c r="L697" s="46"/>
      <c r="M697" s="46"/>
      <c r="N697" s="46"/>
      <c r="O697" s="46"/>
      <c r="P697" s="46"/>
      <c r="Q697" s="46"/>
      <c r="R697" s="46"/>
      <c r="S697" s="46"/>
      <c r="T697" s="46"/>
      <c r="U697" s="46"/>
      <c r="V697" s="46"/>
      <c r="W697" s="46"/>
      <c r="X697" s="46"/>
      <c r="Y697" s="46"/>
      <c r="Z697" s="46"/>
      <c r="AA697" s="46"/>
      <c r="AB697" s="46"/>
      <c r="AC697" s="46"/>
      <c r="AD697" s="46"/>
      <c r="AE697" s="46"/>
      <c r="AF697" s="46"/>
      <c r="AG697" s="46"/>
      <c r="AH697" s="46"/>
      <c r="AI697" s="46"/>
      <c r="AJ697" s="46"/>
      <c r="AK697" s="46"/>
      <c r="AL697" s="46"/>
    </row>
    <row r="698">
      <c r="A698" s="50"/>
      <c r="B698" s="46"/>
      <c r="C698" s="46"/>
      <c r="D698" s="46"/>
      <c r="E698" s="70"/>
      <c r="F698" s="50"/>
      <c r="G698" s="50"/>
      <c r="H698" s="50"/>
      <c r="I698" s="50"/>
      <c r="J698" s="102"/>
      <c r="K698" s="46"/>
      <c r="L698" s="46"/>
      <c r="M698" s="46"/>
      <c r="N698" s="46"/>
      <c r="O698" s="46"/>
      <c r="P698" s="46"/>
      <c r="Q698" s="46"/>
      <c r="R698" s="46"/>
      <c r="S698" s="46"/>
      <c r="T698" s="46"/>
      <c r="U698" s="46"/>
      <c r="V698" s="46"/>
      <c r="W698" s="46"/>
      <c r="X698" s="46"/>
      <c r="Y698" s="46"/>
      <c r="Z698" s="46"/>
      <c r="AA698" s="46"/>
      <c r="AB698" s="46"/>
      <c r="AC698" s="46"/>
      <c r="AD698" s="46"/>
      <c r="AE698" s="46"/>
      <c r="AF698" s="46"/>
      <c r="AG698" s="46"/>
      <c r="AH698" s="46"/>
      <c r="AI698" s="46"/>
      <c r="AJ698" s="46"/>
      <c r="AK698" s="46"/>
      <c r="AL698" s="46"/>
    </row>
    <row r="699">
      <c r="A699" s="50"/>
      <c r="B699" s="46"/>
      <c r="C699" s="46"/>
      <c r="D699" s="46"/>
      <c r="E699" s="70"/>
      <c r="F699" s="50"/>
      <c r="G699" s="50"/>
      <c r="H699" s="50"/>
      <c r="I699" s="50"/>
      <c r="J699" s="102"/>
      <c r="K699" s="46"/>
      <c r="L699" s="46"/>
      <c r="M699" s="46"/>
      <c r="N699" s="46"/>
      <c r="O699" s="46"/>
      <c r="P699" s="46"/>
      <c r="Q699" s="46"/>
      <c r="R699" s="46"/>
      <c r="S699" s="46"/>
      <c r="T699" s="46"/>
      <c r="U699" s="46"/>
      <c r="V699" s="46"/>
      <c r="W699" s="46"/>
      <c r="X699" s="46"/>
      <c r="Y699" s="46"/>
      <c r="Z699" s="46"/>
      <c r="AA699" s="46"/>
      <c r="AB699" s="46"/>
      <c r="AC699" s="46"/>
      <c r="AD699" s="46"/>
      <c r="AE699" s="46"/>
      <c r="AF699" s="46"/>
      <c r="AG699" s="46"/>
      <c r="AH699" s="46"/>
      <c r="AI699" s="46"/>
      <c r="AJ699" s="46"/>
      <c r="AK699" s="46"/>
      <c r="AL699" s="46"/>
    </row>
    <row r="700">
      <c r="A700" s="50"/>
      <c r="B700" s="46"/>
      <c r="C700" s="46"/>
      <c r="D700" s="46"/>
      <c r="E700" s="70"/>
      <c r="F700" s="50"/>
      <c r="G700" s="50"/>
      <c r="H700" s="50"/>
      <c r="I700" s="50"/>
      <c r="J700" s="102"/>
      <c r="K700" s="46"/>
      <c r="L700" s="46"/>
      <c r="M700" s="46"/>
      <c r="N700" s="46"/>
      <c r="O700" s="46"/>
      <c r="P700" s="46"/>
      <c r="Q700" s="46"/>
      <c r="R700" s="46"/>
      <c r="S700" s="46"/>
      <c r="T700" s="46"/>
      <c r="U700" s="46"/>
      <c r="V700" s="46"/>
      <c r="W700" s="46"/>
      <c r="X700" s="46"/>
      <c r="Y700" s="46"/>
      <c r="Z700" s="46"/>
      <c r="AA700" s="46"/>
      <c r="AB700" s="46"/>
      <c r="AC700" s="46"/>
      <c r="AD700" s="46"/>
      <c r="AE700" s="46"/>
      <c r="AF700" s="46"/>
      <c r="AG700" s="46"/>
      <c r="AH700" s="46"/>
      <c r="AI700" s="46"/>
      <c r="AJ700" s="46"/>
      <c r="AK700" s="46"/>
      <c r="AL700" s="46"/>
    </row>
    <row r="701">
      <c r="A701" s="50"/>
      <c r="B701" s="46"/>
      <c r="C701" s="46"/>
      <c r="D701" s="46"/>
      <c r="E701" s="70"/>
      <c r="F701" s="50"/>
      <c r="G701" s="50"/>
      <c r="H701" s="50"/>
      <c r="I701" s="50"/>
      <c r="J701" s="102"/>
      <c r="K701" s="46"/>
      <c r="L701" s="46"/>
      <c r="M701" s="46"/>
      <c r="N701" s="46"/>
      <c r="O701" s="46"/>
      <c r="P701" s="46"/>
      <c r="Q701" s="46"/>
      <c r="R701" s="46"/>
      <c r="S701" s="46"/>
      <c r="T701" s="46"/>
      <c r="U701" s="46"/>
      <c r="V701" s="46"/>
      <c r="W701" s="46"/>
      <c r="X701" s="46"/>
      <c r="Y701" s="46"/>
      <c r="Z701" s="46"/>
      <c r="AA701" s="46"/>
      <c r="AB701" s="46"/>
      <c r="AC701" s="46"/>
      <c r="AD701" s="46"/>
      <c r="AE701" s="46"/>
      <c r="AF701" s="46"/>
      <c r="AG701" s="46"/>
      <c r="AH701" s="46"/>
      <c r="AI701" s="46"/>
      <c r="AJ701" s="46"/>
      <c r="AK701" s="46"/>
      <c r="AL701" s="46"/>
    </row>
    <row r="702">
      <c r="A702" s="50"/>
      <c r="B702" s="46"/>
      <c r="C702" s="46"/>
      <c r="D702" s="46"/>
      <c r="E702" s="70"/>
      <c r="F702" s="50"/>
      <c r="G702" s="50"/>
      <c r="H702" s="50"/>
      <c r="I702" s="50"/>
      <c r="J702" s="102"/>
      <c r="K702" s="46"/>
      <c r="L702" s="46"/>
      <c r="M702" s="46"/>
      <c r="N702" s="46"/>
      <c r="O702" s="46"/>
      <c r="P702" s="46"/>
      <c r="Q702" s="46"/>
      <c r="R702" s="46"/>
      <c r="S702" s="46"/>
      <c r="T702" s="46"/>
      <c r="U702" s="46"/>
      <c r="V702" s="46"/>
      <c r="W702" s="46"/>
      <c r="X702" s="46"/>
      <c r="Y702" s="46"/>
      <c r="Z702" s="46"/>
      <c r="AA702" s="46"/>
      <c r="AB702" s="46"/>
      <c r="AC702" s="46"/>
      <c r="AD702" s="46"/>
      <c r="AE702" s="46"/>
      <c r="AF702" s="46"/>
      <c r="AG702" s="46"/>
      <c r="AH702" s="46"/>
      <c r="AI702" s="46"/>
      <c r="AJ702" s="46"/>
      <c r="AK702" s="46"/>
      <c r="AL702" s="46"/>
    </row>
    <row r="703">
      <c r="A703" s="50"/>
      <c r="B703" s="46"/>
      <c r="C703" s="46"/>
      <c r="D703" s="46"/>
      <c r="E703" s="70"/>
      <c r="F703" s="50"/>
      <c r="G703" s="50"/>
      <c r="H703" s="50"/>
      <c r="I703" s="50"/>
      <c r="J703" s="102"/>
      <c r="K703" s="46"/>
      <c r="L703" s="46"/>
      <c r="M703" s="46"/>
      <c r="N703" s="46"/>
      <c r="O703" s="46"/>
      <c r="P703" s="46"/>
      <c r="Q703" s="46"/>
      <c r="R703" s="46"/>
      <c r="S703" s="46"/>
      <c r="T703" s="46"/>
      <c r="U703" s="46"/>
      <c r="V703" s="46"/>
      <c r="W703" s="46"/>
      <c r="X703" s="46"/>
      <c r="Y703" s="46"/>
      <c r="Z703" s="46"/>
      <c r="AA703" s="46"/>
      <c r="AB703" s="46"/>
      <c r="AC703" s="46"/>
      <c r="AD703" s="46"/>
      <c r="AE703" s="46"/>
      <c r="AF703" s="46"/>
      <c r="AG703" s="46"/>
      <c r="AH703" s="46"/>
      <c r="AI703" s="46"/>
      <c r="AJ703" s="46"/>
      <c r="AK703" s="46"/>
      <c r="AL703" s="46"/>
    </row>
    <row r="704">
      <c r="A704" s="50"/>
      <c r="B704" s="46"/>
      <c r="C704" s="46"/>
      <c r="D704" s="46"/>
      <c r="E704" s="70"/>
      <c r="F704" s="50"/>
      <c r="G704" s="50"/>
      <c r="H704" s="50"/>
      <c r="I704" s="50"/>
      <c r="J704" s="102"/>
      <c r="K704" s="46"/>
      <c r="L704" s="46"/>
      <c r="M704" s="46"/>
      <c r="N704" s="46"/>
      <c r="O704" s="46"/>
      <c r="P704" s="46"/>
      <c r="Q704" s="46"/>
      <c r="R704" s="46"/>
      <c r="S704" s="46"/>
      <c r="T704" s="46"/>
      <c r="U704" s="46"/>
      <c r="V704" s="46"/>
      <c r="W704" s="46"/>
      <c r="X704" s="46"/>
      <c r="Y704" s="46"/>
      <c r="Z704" s="46"/>
      <c r="AA704" s="46"/>
      <c r="AB704" s="46"/>
      <c r="AC704" s="46"/>
      <c r="AD704" s="46"/>
      <c r="AE704" s="46"/>
      <c r="AF704" s="46"/>
      <c r="AG704" s="46"/>
      <c r="AH704" s="46"/>
      <c r="AI704" s="46"/>
      <c r="AJ704" s="46"/>
      <c r="AK704" s="46"/>
      <c r="AL704" s="46"/>
    </row>
    <row r="705">
      <c r="A705" s="50"/>
      <c r="B705" s="46"/>
      <c r="C705" s="46"/>
      <c r="D705" s="46"/>
      <c r="E705" s="70"/>
      <c r="F705" s="50"/>
      <c r="G705" s="50"/>
      <c r="H705" s="50"/>
      <c r="I705" s="50"/>
      <c r="J705" s="102"/>
      <c r="K705" s="46"/>
      <c r="L705" s="46"/>
      <c r="M705" s="46"/>
      <c r="N705" s="46"/>
      <c r="O705" s="46"/>
      <c r="P705" s="46"/>
      <c r="Q705" s="46"/>
      <c r="R705" s="46"/>
      <c r="S705" s="46"/>
      <c r="T705" s="46"/>
      <c r="U705" s="46"/>
      <c r="V705" s="46"/>
      <c r="W705" s="46"/>
      <c r="X705" s="46"/>
      <c r="Y705" s="46"/>
      <c r="Z705" s="46"/>
      <c r="AA705" s="46"/>
      <c r="AB705" s="46"/>
      <c r="AC705" s="46"/>
      <c r="AD705" s="46"/>
      <c r="AE705" s="46"/>
      <c r="AF705" s="46"/>
      <c r="AG705" s="46"/>
      <c r="AH705" s="46"/>
      <c r="AI705" s="46"/>
      <c r="AJ705" s="46"/>
      <c r="AK705" s="46"/>
      <c r="AL705" s="46"/>
    </row>
    <row r="706">
      <c r="A706" s="50"/>
      <c r="B706" s="46"/>
      <c r="C706" s="46"/>
      <c r="D706" s="46"/>
      <c r="E706" s="70"/>
      <c r="F706" s="50"/>
      <c r="G706" s="50"/>
      <c r="H706" s="50"/>
      <c r="I706" s="50"/>
      <c r="J706" s="102"/>
      <c r="K706" s="46"/>
      <c r="L706" s="46"/>
      <c r="M706" s="46"/>
      <c r="N706" s="46"/>
      <c r="O706" s="46"/>
      <c r="P706" s="46"/>
      <c r="Q706" s="46"/>
      <c r="R706" s="46"/>
      <c r="S706" s="46"/>
      <c r="T706" s="46"/>
      <c r="U706" s="46"/>
      <c r="V706" s="46"/>
      <c r="W706" s="46"/>
      <c r="X706" s="46"/>
      <c r="Y706" s="46"/>
      <c r="Z706" s="46"/>
      <c r="AA706" s="46"/>
      <c r="AB706" s="46"/>
      <c r="AC706" s="46"/>
      <c r="AD706" s="46"/>
      <c r="AE706" s="46"/>
      <c r="AF706" s="46"/>
      <c r="AG706" s="46"/>
      <c r="AH706" s="46"/>
      <c r="AI706" s="46"/>
      <c r="AJ706" s="46"/>
      <c r="AK706" s="46"/>
      <c r="AL706" s="46"/>
    </row>
    <row r="707">
      <c r="A707" s="50"/>
      <c r="B707" s="46"/>
      <c r="C707" s="46"/>
      <c r="D707" s="46"/>
      <c r="E707" s="70"/>
      <c r="F707" s="50"/>
      <c r="G707" s="50"/>
      <c r="H707" s="50"/>
      <c r="I707" s="50"/>
      <c r="J707" s="102"/>
      <c r="K707" s="46"/>
      <c r="L707" s="46"/>
      <c r="M707" s="46"/>
      <c r="N707" s="46"/>
      <c r="O707" s="46"/>
      <c r="P707" s="46"/>
      <c r="Q707" s="46"/>
      <c r="R707" s="46"/>
      <c r="S707" s="46"/>
      <c r="T707" s="46"/>
      <c r="U707" s="46"/>
      <c r="V707" s="46"/>
      <c r="W707" s="46"/>
      <c r="X707" s="46"/>
      <c r="Y707" s="46"/>
      <c r="Z707" s="46"/>
      <c r="AA707" s="46"/>
      <c r="AB707" s="46"/>
      <c r="AC707" s="46"/>
      <c r="AD707" s="46"/>
      <c r="AE707" s="46"/>
      <c r="AF707" s="46"/>
      <c r="AG707" s="46"/>
      <c r="AH707" s="46"/>
      <c r="AI707" s="46"/>
      <c r="AJ707" s="46"/>
      <c r="AK707" s="46"/>
      <c r="AL707" s="46"/>
    </row>
    <row r="708">
      <c r="A708" s="50"/>
      <c r="B708" s="46"/>
      <c r="C708" s="46"/>
      <c r="D708" s="46"/>
      <c r="E708" s="70"/>
      <c r="F708" s="50"/>
      <c r="G708" s="50"/>
      <c r="H708" s="50"/>
      <c r="I708" s="50"/>
      <c r="J708" s="102"/>
      <c r="K708" s="46"/>
      <c r="L708" s="46"/>
      <c r="M708" s="46"/>
      <c r="N708" s="46"/>
      <c r="O708" s="46"/>
      <c r="P708" s="46"/>
      <c r="Q708" s="46"/>
      <c r="R708" s="46"/>
      <c r="S708" s="46"/>
      <c r="T708" s="46"/>
      <c r="U708" s="46"/>
      <c r="V708" s="46"/>
      <c r="W708" s="46"/>
      <c r="X708" s="46"/>
      <c r="Y708" s="46"/>
      <c r="Z708" s="46"/>
      <c r="AA708" s="46"/>
      <c r="AB708" s="46"/>
      <c r="AC708" s="46"/>
      <c r="AD708" s="46"/>
      <c r="AE708" s="46"/>
      <c r="AF708" s="46"/>
      <c r="AG708" s="46"/>
      <c r="AH708" s="46"/>
      <c r="AI708" s="46"/>
      <c r="AJ708" s="46"/>
      <c r="AK708" s="46"/>
      <c r="AL708" s="46"/>
    </row>
    <row r="709">
      <c r="A709" s="50"/>
      <c r="B709" s="46"/>
      <c r="C709" s="46"/>
      <c r="D709" s="46"/>
      <c r="E709" s="70"/>
      <c r="F709" s="50"/>
      <c r="G709" s="50"/>
      <c r="H709" s="50"/>
      <c r="I709" s="50"/>
      <c r="J709" s="102"/>
      <c r="K709" s="46"/>
      <c r="L709" s="46"/>
      <c r="M709" s="46"/>
      <c r="N709" s="46"/>
      <c r="O709" s="46"/>
      <c r="P709" s="46"/>
      <c r="Q709" s="46"/>
      <c r="R709" s="46"/>
      <c r="S709" s="46"/>
      <c r="T709" s="46"/>
      <c r="U709" s="46"/>
      <c r="V709" s="46"/>
      <c r="W709" s="46"/>
      <c r="X709" s="46"/>
      <c r="Y709" s="46"/>
      <c r="Z709" s="46"/>
      <c r="AA709" s="46"/>
      <c r="AB709" s="46"/>
      <c r="AC709" s="46"/>
      <c r="AD709" s="46"/>
      <c r="AE709" s="46"/>
      <c r="AF709" s="46"/>
      <c r="AG709" s="46"/>
      <c r="AH709" s="46"/>
      <c r="AI709" s="46"/>
      <c r="AJ709" s="46"/>
      <c r="AK709" s="46"/>
      <c r="AL709" s="46"/>
    </row>
    <row r="710">
      <c r="A710" s="50"/>
      <c r="B710" s="46"/>
      <c r="C710" s="46"/>
      <c r="D710" s="46"/>
      <c r="E710" s="70"/>
      <c r="F710" s="50"/>
      <c r="G710" s="50"/>
      <c r="H710" s="50"/>
      <c r="I710" s="50"/>
      <c r="J710" s="102"/>
      <c r="K710" s="46"/>
      <c r="L710" s="46"/>
      <c r="M710" s="46"/>
      <c r="N710" s="46"/>
      <c r="O710" s="46"/>
      <c r="P710" s="46"/>
      <c r="Q710" s="46"/>
      <c r="R710" s="46"/>
      <c r="S710" s="46"/>
      <c r="T710" s="46"/>
      <c r="U710" s="46"/>
      <c r="V710" s="46"/>
      <c r="W710" s="46"/>
      <c r="X710" s="46"/>
      <c r="Y710" s="46"/>
      <c r="Z710" s="46"/>
      <c r="AA710" s="46"/>
      <c r="AB710" s="46"/>
      <c r="AC710" s="46"/>
      <c r="AD710" s="46"/>
      <c r="AE710" s="46"/>
      <c r="AF710" s="46"/>
      <c r="AG710" s="46"/>
      <c r="AH710" s="46"/>
      <c r="AI710" s="46"/>
      <c r="AJ710" s="46"/>
      <c r="AK710" s="46"/>
      <c r="AL710" s="46"/>
    </row>
    <row r="711">
      <c r="A711" s="50"/>
      <c r="B711" s="46"/>
      <c r="C711" s="46"/>
      <c r="D711" s="46"/>
      <c r="E711" s="70"/>
      <c r="F711" s="50"/>
      <c r="G711" s="50"/>
      <c r="H711" s="50"/>
      <c r="I711" s="50"/>
      <c r="J711" s="102"/>
      <c r="K711" s="46"/>
      <c r="L711" s="46"/>
      <c r="M711" s="46"/>
      <c r="N711" s="46"/>
      <c r="O711" s="46"/>
      <c r="P711" s="46"/>
      <c r="Q711" s="46"/>
      <c r="R711" s="46"/>
      <c r="S711" s="46"/>
      <c r="T711" s="46"/>
      <c r="U711" s="46"/>
      <c r="V711" s="46"/>
      <c r="W711" s="46"/>
      <c r="X711" s="46"/>
      <c r="Y711" s="46"/>
      <c r="Z711" s="46"/>
      <c r="AA711" s="46"/>
      <c r="AB711" s="46"/>
      <c r="AC711" s="46"/>
      <c r="AD711" s="46"/>
      <c r="AE711" s="46"/>
      <c r="AF711" s="46"/>
      <c r="AG711" s="46"/>
      <c r="AH711" s="46"/>
      <c r="AI711" s="46"/>
      <c r="AJ711" s="46"/>
      <c r="AK711" s="46"/>
      <c r="AL711" s="46"/>
    </row>
    <row r="712">
      <c r="A712" s="50"/>
      <c r="B712" s="46"/>
      <c r="C712" s="46"/>
      <c r="D712" s="46"/>
      <c r="E712" s="70"/>
      <c r="F712" s="50"/>
      <c r="G712" s="50"/>
      <c r="H712" s="50"/>
      <c r="I712" s="50"/>
      <c r="J712" s="102"/>
      <c r="K712" s="46"/>
      <c r="L712" s="46"/>
      <c r="M712" s="46"/>
      <c r="N712" s="46"/>
      <c r="O712" s="46"/>
      <c r="P712" s="46"/>
      <c r="Q712" s="46"/>
      <c r="R712" s="46"/>
      <c r="S712" s="46"/>
      <c r="T712" s="46"/>
      <c r="U712" s="46"/>
      <c r="V712" s="46"/>
      <c r="W712" s="46"/>
      <c r="X712" s="46"/>
      <c r="Y712" s="46"/>
      <c r="Z712" s="46"/>
      <c r="AA712" s="46"/>
      <c r="AB712" s="46"/>
      <c r="AC712" s="46"/>
      <c r="AD712" s="46"/>
      <c r="AE712" s="46"/>
      <c r="AF712" s="46"/>
      <c r="AG712" s="46"/>
      <c r="AH712" s="46"/>
      <c r="AI712" s="46"/>
      <c r="AJ712" s="46"/>
      <c r="AK712" s="46"/>
      <c r="AL712" s="46"/>
    </row>
    <row r="713">
      <c r="A713" s="50"/>
      <c r="B713" s="46"/>
      <c r="C713" s="46"/>
      <c r="D713" s="46"/>
      <c r="E713" s="70"/>
      <c r="F713" s="50"/>
      <c r="G713" s="50"/>
      <c r="H713" s="50"/>
      <c r="I713" s="50"/>
      <c r="J713" s="102"/>
      <c r="K713" s="46"/>
      <c r="L713" s="46"/>
      <c r="M713" s="46"/>
      <c r="N713" s="46"/>
      <c r="O713" s="46"/>
      <c r="P713" s="46"/>
      <c r="Q713" s="46"/>
      <c r="R713" s="46"/>
      <c r="S713" s="46"/>
      <c r="T713" s="46"/>
      <c r="U713" s="46"/>
      <c r="V713" s="46"/>
      <c r="W713" s="46"/>
      <c r="X713" s="46"/>
      <c r="Y713" s="46"/>
      <c r="Z713" s="46"/>
      <c r="AA713" s="46"/>
      <c r="AB713" s="46"/>
      <c r="AC713" s="46"/>
      <c r="AD713" s="46"/>
      <c r="AE713" s="46"/>
      <c r="AF713" s="46"/>
      <c r="AG713" s="46"/>
      <c r="AH713" s="46"/>
      <c r="AI713" s="46"/>
      <c r="AJ713" s="46"/>
      <c r="AK713" s="46"/>
      <c r="AL713" s="46"/>
    </row>
    <row r="714">
      <c r="A714" s="50"/>
      <c r="B714" s="46"/>
      <c r="C714" s="46"/>
      <c r="D714" s="46"/>
      <c r="E714" s="70"/>
      <c r="F714" s="50"/>
      <c r="G714" s="50"/>
      <c r="H714" s="50"/>
      <c r="I714" s="50"/>
      <c r="J714" s="102"/>
      <c r="K714" s="46"/>
      <c r="L714" s="46"/>
      <c r="M714" s="46"/>
      <c r="N714" s="46"/>
      <c r="O714" s="46"/>
      <c r="P714" s="46"/>
      <c r="Q714" s="46"/>
      <c r="R714" s="46"/>
      <c r="S714" s="46"/>
      <c r="T714" s="46"/>
      <c r="U714" s="46"/>
      <c r="V714" s="46"/>
      <c r="W714" s="46"/>
      <c r="X714" s="46"/>
      <c r="Y714" s="46"/>
      <c r="Z714" s="46"/>
      <c r="AA714" s="46"/>
      <c r="AB714" s="46"/>
      <c r="AC714" s="46"/>
      <c r="AD714" s="46"/>
      <c r="AE714" s="46"/>
      <c r="AF714" s="46"/>
      <c r="AG714" s="46"/>
      <c r="AH714" s="46"/>
      <c r="AI714" s="46"/>
      <c r="AJ714" s="46"/>
      <c r="AK714" s="46"/>
      <c r="AL714" s="46"/>
    </row>
    <row r="715">
      <c r="A715" s="50"/>
      <c r="B715" s="46"/>
      <c r="C715" s="46"/>
      <c r="D715" s="46"/>
      <c r="E715" s="70"/>
      <c r="F715" s="50"/>
      <c r="G715" s="50"/>
      <c r="H715" s="50"/>
      <c r="I715" s="50"/>
      <c r="J715" s="102"/>
      <c r="K715" s="46"/>
      <c r="L715" s="46"/>
      <c r="M715" s="46"/>
      <c r="N715" s="46"/>
      <c r="O715" s="46"/>
      <c r="P715" s="46"/>
      <c r="Q715" s="46"/>
      <c r="R715" s="46"/>
      <c r="S715" s="46"/>
      <c r="T715" s="46"/>
      <c r="U715" s="46"/>
      <c r="V715" s="46"/>
      <c r="W715" s="46"/>
      <c r="X715" s="46"/>
      <c r="Y715" s="46"/>
      <c r="Z715" s="46"/>
      <c r="AA715" s="46"/>
      <c r="AB715" s="46"/>
      <c r="AC715" s="46"/>
      <c r="AD715" s="46"/>
      <c r="AE715" s="46"/>
      <c r="AF715" s="46"/>
      <c r="AG715" s="46"/>
      <c r="AH715" s="46"/>
      <c r="AI715" s="46"/>
      <c r="AJ715" s="46"/>
      <c r="AK715" s="46"/>
      <c r="AL715" s="46"/>
    </row>
    <row r="716">
      <c r="A716" s="50"/>
      <c r="B716" s="46"/>
      <c r="C716" s="46"/>
      <c r="D716" s="46"/>
      <c r="E716" s="70"/>
      <c r="F716" s="50"/>
      <c r="G716" s="50"/>
      <c r="H716" s="50"/>
      <c r="I716" s="50"/>
      <c r="J716" s="102"/>
      <c r="K716" s="46"/>
      <c r="L716" s="46"/>
      <c r="M716" s="46"/>
      <c r="N716" s="46"/>
      <c r="O716" s="46"/>
      <c r="P716" s="46"/>
      <c r="Q716" s="46"/>
      <c r="R716" s="46"/>
      <c r="S716" s="46"/>
      <c r="T716" s="46"/>
      <c r="U716" s="46"/>
      <c r="V716" s="46"/>
      <c r="W716" s="46"/>
      <c r="X716" s="46"/>
      <c r="Y716" s="46"/>
      <c r="Z716" s="46"/>
      <c r="AA716" s="46"/>
      <c r="AB716" s="46"/>
      <c r="AC716" s="46"/>
      <c r="AD716" s="46"/>
      <c r="AE716" s="46"/>
      <c r="AF716" s="46"/>
      <c r="AG716" s="46"/>
      <c r="AH716" s="46"/>
      <c r="AI716" s="46"/>
      <c r="AJ716" s="46"/>
      <c r="AK716" s="46"/>
      <c r="AL716" s="46"/>
    </row>
    <row r="717">
      <c r="A717" s="50"/>
      <c r="B717" s="46"/>
      <c r="C717" s="46"/>
      <c r="D717" s="46"/>
      <c r="E717" s="70"/>
      <c r="F717" s="50"/>
      <c r="G717" s="50"/>
      <c r="H717" s="50"/>
      <c r="I717" s="50"/>
      <c r="J717" s="102"/>
      <c r="K717" s="46"/>
      <c r="L717" s="46"/>
      <c r="M717" s="46"/>
      <c r="N717" s="46"/>
      <c r="O717" s="46"/>
      <c r="P717" s="46"/>
      <c r="Q717" s="46"/>
      <c r="R717" s="46"/>
      <c r="S717" s="46"/>
      <c r="T717" s="46"/>
      <c r="U717" s="46"/>
      <c r="V717" s="46"/>
      <c r="W717" s="46"/>
      <c r="X717" s="46"/>
      <c r="Y717" s="46"/>
      <c r="Z717" s="46"/>
      <c r="AA717" s="46"/>
      <c r="AB717" s="46"/>
      <c r="AC717" s="46"/>
      <c r="AD717" s="46"/>
      <c r="AE717" s="46"/>
      <c r="AF717" s="46"/>
      <c r="AG717" s="46"/>
      <c r="AH717" s="46"/>
      <c r="AI717" s="46"/>
      <c r="AJ717" s="46"/>
      <c r="AK717" s="46"/>
      <c r="AL717" s="46"/>
    </row>
    <row r="718">
      <c r="A718" s="50"/>
      <c r="B718" s="46"/>
      <c r="C718" s="46"/>
      <c r="D718" s="46"/>
      <c r="E718" s="70"/>
      <c r="F718" s="50"/>
      <c r="G718" s="50"/>
      <c r="H718" s="50"/>
      <c r="I718" s="50"/>
      <c r="J718" s="102"/>
      <c r="K718" s="46"/>
      <c r="L718" s="46"/>
      <c r="M718" s="46"/>
      <c r="N718" s="46"/>
      <c r="O718" s="46"/>
      <c r="P718" s="46"/>
      <c r="Q718" s="46"/>
      <c r="R718" s="46"/>
      <c r="S718" s="46"/>
      <c r="T718" s="46"/>
      <c r="U718" s="46"/>
      <c r="V718" s="46"/>
      <c r="W718" s="46"/>
      <c r="X718" s="46"/>
      <c r="Y718" s="46"/>
      <c r="Z718" s="46"/>
      <c r="AA718" s="46"/>
      <c r="AB718" s="46"/>
      <c r="AC718" s="46"/>
      <c r="AD718" s="46"/>
      <c r="AE718" s="46"/>
      <c r="AF718" s="46"/>
      <c r="AG718" s="46"/>
      <c r="AH718" s="46"/>
      <c r="AI718" s="46"/>
      <c r="AJ718" s="46"/>
      <c r="AK718" s="46"/>
      <c r="AL718" s="46"/>
    </row>
    <row r="719">
      <c r="A719" s="50"/>
      <c r="B719" s="46"/>
      <c r="C719" s="46"/>
      <c r="D719" s="46"/>
      <c r="E719" s="70"/>
      <c r="F719" s="50"/>
      <c r="G719" s="50"/>
      <c r="H719" s="50"/>
      <c r="I719" s="50"/>
      <c r="J719" s="102"/>
      <c r="K719" s="46"/>
      <c r="L719" s="46"/>
      <c r="M719" s="46"/>
      <c r="N719" s="46"/>
      <c r="O719" s="46"/>
      <c r="P719" s="46"/>
      <c r="Q719" s="46"/>
      <c r="R719" s="46"/>
      <c r="S719" s="46"/>
      <c r="T719" s="46"/>
      <c r="U719" s="46"/>
      <c r="V719" s="46"/>
      <c r="W719" s="46"/>
      <c r="X719" s="46"/>
      <c r="Y719" s="46"/>
      <c r="Z719" s="46"/>
      <c r="AA719" s="46"/>
      <c r="AB719" s="46"/>
      <c r="AC719" s="46"/>
      <c r="AD719" s="46"/>
      <c r="AE719" s="46"/>
      <c r="AF719" s="46"/>
      <c r="AG719" s="46"/>
      <c r="AH719" s="46"/>
      <c r="AI719" s="46"/>
      <c r="AJ719" s="46"/>
      <c r="AK719" s="46"/>
      <c r="AL719" s="46"/>
    </row>
    <row r="720">
      <c r="A720" s="50"/>
      <c r="B720" s="46"/>
      <c r="C720" s="46"/>
      <c r="D720" s="46"/>
      <c r="E720" s="70"/>
      <c r="F720" s="50"/>
      <c r="G720" s="50"/>
      <c r="H720" s="50"/>
      <c r="I720" s="50"/>
      <c r="J720" s="102"/>
      <c r="K720" s="46"/>
      <c r="L720" s="46"/>
      <c r="M720" s="46"/>
      <c r="N720" s="46"/>
      <c r="O720" s="46"/>
      <c r="P720" s="46"/>
      <c r="Q720" s="46"/>
      <c r="R720" s="46"/>
      <c r="S720" s="46"/>
      <c r="T720" s="46"/>
      <c r="U720" s="46"/>
      <c r="V720" s="46"/>
      <c r="W720" s="46"/>
      <c r="X720" s="46"/>
      <c r="Y720" s="46"/>
      <c r="Z720" s="46"/>
      <c r="AA720" s="46"/>
      <c r="AB720" s="46"/>
      <c r="AC720" s="46"/>
      <c r="AD720" s="46"/>
      <c r="AE720" s="46"/>
      <c r="AF720" s="46"/>
      <c r="AG720" s="46"/>
      <c r="AH720" s="46"/>
      <c r="AI720" s="46"/>
      <c r="AJ720" s="46"/>
      <c r="AK720" s="46"/>
      <c r="AL720" s="46"/>
    </row>
    <row r="721">
      <c r="A721" s="50"/>
      <c r="B721" s="46"/>
      <c r="C721" s="46"/>
      <c r="D721" s="46"/>
      <c r="E721" s="70"/>
      <c r="F721" s="50"/>
      <c r="G721" s="50"/>
      <c r="H721" s="50"/>
      <c r="I721" s="50"/>
      <c r="J721" s="102"/>
      <c r="K721" s="46"/>
      <c r="L721" s="46"/>
      <c r="M721" s="46"/>
      <c r="N721" s="46"/>
      <c r="O721" s="46"/>
      <c r="P721" s="46"/>
      <c r="Q721" s="46"/>
      <c r="R721" s="46"/>
      <c r="S721" s="46"/>
      <c r="T721" s="46"/>
      <c r="U721" s="46"/>
      <c r="V721" s="46"/>
      <c r="W721" s="46"/>
      <c r="X721" s="46"/>
      <c r="Y721" s="46"/>
      <c r="Z721" s="46"/>
      <c r="AA721" s="46"/>
      <c r="AB721" s="46"/>
      <c r="AC721" s="46"/>
      <c r="AD721" s="46"/>
      <c r="AE721" s="46"/>
      <c r="AF721" s="46"/>
      <c r="AG721" s="46"/>
      <c r="AH721" s="46"/>
      <c r="AI721" s="46"/>
      <c r="AJ721" s="46"/>
      <c r="AK721" s="46"/>
      <c r="AL721" s="46"/>
    </row>
    <row r="722">
      <c r="A722" s="50"/>
      <c r="B722" s="46"/>
      <c r="C722" s="46"/>
      <c r="D722" s="46"/>
      <c r="E722" s="70"/>
      <c r="F722" s="50"/>
      <c r="G722" s="50"/>
      <c r="H722" s="50"/>
      <c r="I722" s="50"/>
      <c r="J722" s="102"/>
      <c r="K722" s="46"/>
      <c r="L722" s="46"/>
      <c r="M722" s="46"/>
      <c r="N722" s="46"/>
      <c r="O722" s="46"/>
      <c r="P722" s="46"/>
      <c r="Q722" s="46"/>
      <c r="R722" s="46"/>
      <c r="S722" s="46"/>
      <c r="T722" s="46"/>
      <c r="U722" s="46"/>
      <c r="V722" s="46"/>
      <c r="W722" s="46"/>
      <c r="X722" s="46"/>
      <c r="Y722" s="46"/>
      <c r="Z722" s="46"/>
      <c r="AA722" s="46"/>
      <c r="AB722" s="46"/>
      <c r="AC722" s="46"/>
      <c r="AD722" s="46"/>
      <c r="AE722" s="46"/>
      <c r="AF722" s="46"/>
      <c r="AG722" s="46"/>
      <c r="AH722" s="46"/>
      <c r="AI722" s="46"/>
      <c r="AJ722" s="46"/>
      <c r="AK722" s="46"/>
      <c r="AL722" s="46"/>
    </row>
    <row r="723">
      <c r="A723" s="50"/>
      <c r="B723" s="46"/>
      <c r="C723" s="46"/>
      <c r="D723" s="46"/>
      <c r="E723" s="70"/>
      <c r="F723" s="50"/>
      <c r="G723" s="50"/>
      <c r="H723" s="50"/>
      <c r="I723" s="50"/>
      <c r="J723" s="102"/>
      <c r="K723" s="46"/>
      <c r="L723" s="46"/>
      <c r="M723" s="46"/>
      <c r="N723" s="46"/>
      <c r="O723" s="46"/>
      <c r="P723" s="46"/>
      <c r="Q723" s="46"/>
      <c r="R723" s="46"/>
      <c r="S723" s="46"/>
      <c r="T723" s="46"/>
      <c r="U723" s="46"/>
      <c r="V723" s="46"/>
      <c r="W723" s="46"/>
      <c r="X723" s="46"/>
      <c r="Y723" s="46"/>
      <c r="Z723" s="46"/>
      <c r="AA723" s="46"/>
      <c r="AB723" s="46"/>
      <c r="AC723" s="46"/>
      <c r="AD723" s="46"/>
      <c r="AE723" s="46"/>
      <c r="AF723" s="46"/>
      <c r="AG723" s="46"/>
      <c r="AH723" s="46"/>
      <c r="AI723" s="46"/>
      <c r="AJ723" s="46"/>
      <c r="AK723" s="46"/>
      <c r="AL723" s="46"/>
    </row>
    <row r="724">
      <c r="A724" s="50"/>
      <c r="B724" s="46"/>
      <c r="C724" s="46"/>
      <c r="D724" s="46"/>
      <c r="E724" s="70"/>
      <c r="F724" s="50"/>
      <c r="G724" s="50"/>
      <c r="H724" s="50"/>
      <c r="I724" s="50"/>
      <c r="J724" s="102"/>
      <c r="K724" s="46"/>
      <c r="L724" s="46"/>
      <c r="M724" s="46"/>
      <c r="N724" s="46"/>
      <c r="O724" s="46"/>
      <c r="P724" s="46"/>
      <c r="Q724" s="46"/>
      <c r="R724" s="46"/>
      <c r="S724" s="46"/>
      <c r="T724" s="46"/>
      <c r="U724" s="46"/>
      <c r="V724" s="46"/>
      <c r="W724" s="46"/>
      <c r="X724" s="46"/>
      <c r="Y724" s="46"/>
      <c r="Z724" s="46"/>
      <c r="AA724" s="46"/>
      <c r="AB724" s="46"/>
      <c r="AC724" s="46"/>
      <c r="AD724" s="46"/>
      <c r="AE724" s="46"/>
      <c r="AF724" s="46"/>
      <c r="AG724" s="46"/>
      <c r="AH724" s="46"/>
      <c r="AI724" s="46"/>
      <c r="AJ724" s="46"/>
      <c r="AK724" s="46"/>
      <c r="AL724" s="46"/>
    </row>
    <row r="725">
      <c r="A725" s="50"/>
      <c r="B725" s="46"/>
      <c r="C725" s="46"/>
      <c r="D725" s="46"/>
      <c r="E725" s="70"/>
      <c r="F725" s="50"/>
      <c r="G725" s="50"/>
      <c r="H725" s="50"/>
      <c r="I725" s="50"/>
      <c r="J725" s="102"/>
      <c r="K725" s="46"/>
      <c r="L725" s="46"/>
      <c r="M725" s="46"/>
      <c r="N725" s="46"/>
      <c r="O725" s="46"/>
      <c r="P725" s="46"/>
      <c r="Q725" s="46"/>
      <c r="R725" s="46"/>
      <c r="S725" s="46"/>
      <c r="T725" s="46"/>
      <c r="U725" s="46"/>
      <c r="V725" s="46"/>
      <c r="W725" s="46"/>
      <c r="X725" s="46"/>
      <c r="Y725" s="46"/>
      <c r="Z725" s="46"/>
      <c r="AA725" s="46"/>
      <c r="AB725" s="46"/>
      <c r="AC725" s="46"/>
      <c r="AD725" s="46"/>
      <c r="AE725" s="46"/>
      <c r="AF725" s="46"/>
      <c r="AG725" s="46"/>
      <c r="AH725" s="46"/>
      <c r="AI725" s="46"/>
      <c r="AJ725" s="46"/>
      <c r="AK725" s="46"/>
      <c r="AL725" s="46"/>
    </row>
    <row r="726">
      <c r="A726" s="50"/>
      <c r="B726" s="46"/>
      <c r="C726" s="46"/>
      <c r="D726" s="46"/>
      <c r="E726" s="70"/>
      <c r="F726" s="50"/>
      <c r="G726" s="50"/>
      <c r="H726" s="50"/>
      <c r="I726" s="50"/>
      <c r="J726" s="102"/>
      <c r="K726" s="46"/>
      <c r="L726" s="46"/>
      <c r="M726" s="46"/>
      <c r="N726" s="46"/>
      <c r="O726" s="46"/>
      <c r="P726" s="46"/>
      <c r="Q726" s="46"/>
      <c r="R726" s="46"/>
      <c r="S726" s="46"/>
      <c r="T726" s="46"/>
      <c r="U726" s="46"/>
      <c r="V726" s="46"/>
      <c r="W726" s="46"/>
      <c r="X726" s="46"/>
      <c r="Y726" s="46"/>
      <c r="Z726" s="46"/>
      <c r="AA726" s="46"/>
      <c r="AB726" s="46"/>
      <c r="AC726" s="46"/>
      <c r="AD726" s="46"/>
      <c r="AE726" s="46"/>
      <c r="AF726" s="46"/>
      <c r="AG726" s="46"/>
      <c r="AH726" s="46"/>
      <c r="AI726" s="46"/>
      <c r="AJ726" s="46"/>
      <c r="AK726" s="46"/>
      <c r="AL726" s="46"/>
    </row>
    <row r="727">
      <c r="A727" s="50"/>
      <c r="B727" s="46"/>
      <c r="C727" s="46"/>
      <c r="D727" s="46"/>
      <c r="E727" s="70"/>
      <c r="F727" s="50"/>
      <c r="G727" s="50"/>
      <c r="H727" s="50"/>
      <c r="I727" s="50"/>
      <c r="J727" s="102"/>
      <c r="K727" s="46"/>
      <c r="L727" s="46"/>
      <c r="M727" s="46"/>
      <c r="N727" s="46"/>
      <c r="O727" s="46"/>
      <c r="P727" s="46"/>
      <c r="Q727" s="46"/>
      <c r="R727" s="46"/>
      <c r="S727" s="46"/>
      <c r="T727" s="46"/>
      <c r="U727" s="46"/>
      <c r="V727" s="46"/>
      <c r="W727" s="46"/>
      <c r="X727" s="46"/>
      <c r="Y727" s="46"/>
      <c r="Z727" s="46"/>
      <c r="AA727" s="46"/>
      <c r="AB727" s="46"/>
      <c r="AC727" s="46"/>
      <c r="AD727" s="46"/>
      <c r="AE727" s="46"/>
      <c r="AF727" s="46"/>
      <c r="AG727" s="46"/>
      <c r="AH727" s="46"/>
      <c r="AI727" s="46"/>
      <c r="AJ727" s="46"/>
      <c r="AK727" s="46"/>
      <c r="AL727" s="46"/>
    </row>
    <row r="728">
      <c r="A728" s="50"/>
      <c r="B728" s="46"/>
      <c r="C728" s="46"/>
      <c r="D728" s="46"/>
      <c r="E728" s="70"/>
      <c r="F728" s="50"/>
      <c r="G728" s="50"/>
      <c r="H728" s="50"/>
      <c r="I728" s="50"/>
      <c r="J728" s="102"/>
      <c r="K728" s="46"/>
      <c r="L728" s="46"/>
      <c r="M728" s="46"/>
      <c r="N728" s="46"/>
      <c r="O728" s="46"/>
      <c r="P728" s="46"/>
      <c r="Q728" s="46"/>
      <c r="R728" s="46"/>
      <c r="S728" s="46"/>
      <c r="T728" s="46"/>
      <c r="U728" s="46"/>
      <c r="V728" s="46"/>
      <c r="W728" s="46"/>
      <c r="X728" s="46"/>
      <c r="Y728" s="46"/>
      <c r="Z728" s="46"/>
      <c r="AA728" s="46"/>
      <c r="AB728" s="46"/>
      <c r="AC728" s="46"/>
      <c r="AD728" s="46"/>
      <c r="AE728" s="46"/>
      <c r="AF728" s="46"/>
      <c r="AG728" s="46"/>
      <c r="AH728" s="46"/>
      <c r="AI728" s="46"/>
      <c r="AJ728" s="46"/>
      <c r="AK728" s="46"/>
      <c r="AL728" s="46"/>
    </row>
    <row r="729">
      <c r="A729" s="50"/>
      <c r="B729" s="46"/>
      <c r="C729" s="46"/>
      <c r="D729" s="46"/>
      <c r="E729" s="70"/>
      <c r="F729" s="50"/>
      <c r="G729" s="50"/>
      <c r="H729" s="50"/>
      <c r="I729" s="50"/>
      <c r="J729" s="102"/>
      <c r="K729" s="46"/>
      <c r="L729" s="46"/>
      <c r="M729" s="46"/>
      <c r="N729" s="46"/>
      <c r="O729" s="46"/>
      <c r="P729" s="46"/>
      <c r="Q729" s="46"/>
      <c r="R729" s="46"/>
      <c r="S729" s="46"/>
      <c r="T729" s="46"/>
      <c r="U729" s="46"/>
      <c r="V729" s="46"/>
      <c r="W729" s="46"/>
      <c r="X729" s="46"/>
      <c r="Y729" s="46"/>
      <c r="Z729" s="46"/>
      <c r="AA729" s="46"/>
      <c r="AB729" s="46"/>
      <c r="AC729" s="46"/>
      <c r="AD729" s="46"/>
      <c r="AE729" s="46"/>
      <c r="AF729" s="46"/>
      <c r="AG729" s="46"/>
      <c r="AH729" s="46"/>
      <c r="AI729" s="46"/>
      <c r="AJ729" s="46"/>
      <c r="AK729" s="46"/>
      <c r="AL729" s="46"/>
    </row>
    <row r="730">
      <c r="A730" s="50"/>
      <c r="B730" s="46"/>
      <c r="C730" s="46"/>
      <c r="D730" s="46"/>
      <c r="E730" s="70"/>
      <c r="F730" s="50"/>
      <c r="G730" s="50"/>
      <c r="H730" s="50"/>
      <c r="I730" s="50"/>
      <c r="J730" s="102"/>
      <c r="K730" s="46"/>
      <c r="L730" s="46"/>
      <c r="M730" s="46"/>
      <c r="N730" s="46"/>
      <c r="O730" s="46"/>
      <c r="P730" s="46"/>
      <c r="Q730" s="46"/>
      <c r="R730" s="46"/>
      <c r="S730" s="46"/>
      <c r="T730" s="46"/>
      <c r="U730" s="46"/>
      <c r="V730" s="46"/>
      <c r="W730" s="46"/>
      <c r="X730" s="46"/>
      <c r="Y730" s="46"/>
      <c r="Z730" s="46"/>
      <c r="AA730" s="46"/>
      <c r="AB730" s="46"/>
      <c r="AC730" s="46"/>
      <c r="AD730" s="46"/>
      <c r="AE730" s="46"/>
      <c r="AF730" s="46"/>
      <c r="AG730" s="46"/>
      <c r="AH730" s="46"/>
      <c r="AI730" s="46"/>
      <c r="AJ730" s="46"/>
      <c r="AK730" s="46"/>
      <c r="AL730" s="46"/>
    </row>
    <row r="731">
      <c r="A731" s="50"/>
      <c r="B731" s="46"/>
      <c r="C731" s="46"/>
      <c r="D731" s="46"/>
      <c r="E731" s="70"/>
      <c r="F731" s="50"/>
      <c r="G731" s="50"/>
      <c r="H731" s="50"/>
      <c r="I731" s="50"/>
      <c r="J731" s="102"/>
      <c r="K731" s="46"/>
      <c r="L731" s="46"/>
      <c r="M731" s="46"/>
      <c r="N731" s="46"/>
      <c r="O731" s="46"/>
      <c r="P731" s="46"/>
      <c r="Q731" s="46"/>
      <c r="R731" s="46"/>
      <c r="S731" s="46"/>
      <c r="T731" s="46"/>
      <c r="U731" s="46"/>
      <c r="V731" s="46"/>
      <c r="W731" s="46"/>
      <c r="X731" s="46"/>
      <c r="Y731" s="46"/>
      <c r="Z731" s="46"/>
      <c r="AA731" s="46"/>
      <c r="AB731" s="46"/>
      <c r="AC731" s="46"/>
      <c r="AD731" s="46"/>
      <c r="AE731" s="46"/>
      <c r="AF731" s="46"/>
      <c r="AG731" s="46"/>
      <c r="AH731" s="46"/>
      <c r="AI731" s="46"/>
      <c r="AJ731" s="46"/>
      <c r="AK731" s="46"/>
      <c r="AL731" s="46"/>
    </row>
    <row r="732">
      <c r="A732" s="50"/>
      <c r="B732" s="46"/>
      <c r="C732" s="46"/>
      <c r="D732" s="46"/>
      <c r="E732" s="70"/>
      <c r="F732" s="50"/>
      <c r="G732" s="50"/>
      <c r="H732" s="50"/>
      <c r="I732" s="50"/>
      <c r="J732" s="102"/>
      <c r="K732" s="46"/>
      <c r="L732" s="46"/>
      <c r="M732" s="46"/>
      <c r="N732" s="46"/>
      <c r="O732" s="46"/>
      <c r="P732" s="46"/>
      <c r="Q732" s="46"/>
      <c r="R732" s="46"/>
      <c r="S732" s="46"/>
      <c r="T732" s="46"/>
      <c r="U732" s="46"/>
      <c r="V732" s="46"/>
      <c r="W732" s="46"/>
      <c r="X732" s="46"/>
      <c r="Y732" s="46"/>
      <c r="Z732" s="46"/>
      <c r="AA732" s="46"/>
      <c r="AB732" s="46"/>
      <c r="AC732" s="46"/>
      <c r="AD732" s="46"/>
      <c r="AE732" s="46"/>
      <c r="AF732" s="46"/>
      <c r="AG732" s="46"/>
      <c r="AH732" s="46"/>
      <c r="AI732" s="46"/>
      <c r="AJ732" s="46"/>
      <c r="AK732" s="46"/>
      <c r="AL732" s="46"/>
    </row>
    <row r="733">
      <c r="A733" s="50"/>
      <c r="B733" s="46"/>
      <c r="C733" s="46"/>
      <c r="D733" s="46"/>
      <c r="E733" s="70"/>
      <c r="F733" s="50"/>
      <c r="G733" s="50"/>
      <c r="H733" s="50"/>
      <c r="I733" s="50"/>
      <c r="J733" s="102"/>
      <c r="K733" s="46"/>
      <c r="L733" s="46"/>
      <c r="M733" s="46"/>
      <c r="N733" s="46"/>
      <c r="O733" s="46"/>
      <c r="P733" s="46"/>
      <c r="Q733" s="46"/>
      <c r="R733" s="46"/>
      <c r="S733" s="46"/>
      <c r="T733" s="46"/>
      <c r="U733" s="46"/>
      <c r="V733" s="46"/>
      <c r="W733" s="46"/>
      <c r="X733" s="46"/>
      <c r="Y733" s="46"/>
      <c r="Z733" s="46"/>
      <c r="AA733" s="46"/>
      <c r="AB733" s="46"/>
      <c r="AC733" s="46"/>
      <c r="AD733" s="46"/>
      <c r="AE733" s="46"/>
      <c r="AF733" s="46"/>
      <c r="AG733" s="46"/>
      <c r="AH733" s="46"/>
      <c r="AI733" s="46"/>
      <c r="AJ733" s="46"/>
      <c r="AK733" s="46"/>
      <c r="AL733" s="46"/>
    </row>
    <row r="734">
      <c r="A734" s="50"/>
      <c r="B734" s="46"/>
      <c r="C734" s="46"/>
      <c r="D734" s="46"/>
      <c r="E734" s="70"/>
      <c r="F734" s="50"/>
      <c r="G734" s="50"/>
      <c r="H734" s="50"/>
      <c r="I734" s="50"/>
      <c r="J734" s="102"/>
      <c r="K734" s="46"/>
      <c r="L734" s="46"/>
      <c r="M734" s="46"/>
      <c r="N734" s="46"/>
      <c r="O734" s="46"/>
      <c r="P734" s="46"/>
      <c r="Q734" s="46"/>
      <c r="R734" s="46"/>
      <c r="S734" s="46"/>
      <c r="T734" s="46"/>
      <c r="U734" s="46"/>
      <c r="V734" s="46"/>
      <c r="W734" s="46"/>
      <c r="X734" s="46"/>
      <c r="Y734" s="46"/>
      <c r="Z734" s="46"/>
      <c r="AA734" s="46"/>
      <c r="AB734" s="46"/>
      <c r="AC734" s="46"/>
      <c r="AD734" s="46"/>
      <c r="AE734" s="46"/>
      <c r="AF734" s="46"/>
      <c r="AG734" s="46"/>
      <c r="AH734" s="46"/>
      <c r="AI734" s="46"/>
      <c r="AJ734" s="46"/>
      <c r="AK734" s="46"/>
      <c r="AL734" s="46"/>
    </row>
    <row r="735">
      <c r="A735" s="50"/>
      <c r="B735" s="46"/>
      <c r="C735" s="46"/>
      <c r="D735" s="46"/>
      <c r="E735" s="70"/>
      <c r="F735" s="50"/>
      <c r="G735" s="50"/>
      <c r="H735" s="50"/>
      <c r="I735" s="50"/>
      <c r="J735" s="102"/>
      <c r="K735" s="46"/>
      <c r="L735" s="46"/>
      <c r="M735" s="46"/>
      <c r="N735" s="46"/>
      <c r="O735" s="46"/>
      <c r="P735" s="46"/>
      <c r="Q735" s="46"/>
      <c r="R735" s="46"/>
      <c r="S735" s="46"/>
      <c r="T735" s="46"/>
      <c r="U735" s="46"/>
      <c r="V735" s="46"/>
      <c r="W735" s="46"/>
      <c r="X735" s="46"/>
      <c r="Y735" s="46"/>
      <c r="Z735" s="46"/>
      <c r="AA735" s="46"/>
      <c r="AB735" s="46"/>
      <c r="AC735" s="46"/>
      <c r="AD735" s="46"/>
      <c r="AE735" s="46"/>
      <c r="AF735" s="46"/>
      <c r="AG735" s="46"/>
      <c r="AH735" s="46"/>
      <c r="AI735" s="46"/>
      <c r="AJ735" s="46"/>
      <c r="AK735" s="46"/>
      <c r="AL735" s="46"/>
    </row>
    <row r="736">
      <c r="A736" s="50"/>
      <c r="B736" s="46"/>
      <c r="C736" s="46"/>
      <c r="D736" s="46"/>
      <c r="E736" s="70"/>
      <c r="F736" s="50"/>
      <c r="G736" s="50"/>
      <c r="H736" s="50"/>
      <c r="I736" s="50"/>
      <c r="J736" s="102"/>
      <c r="K736" s="46"/>
      <c r="L736" s="46"/>
      <c r="M736" s="46"/>
      <c r="N736" s="46"/>
      <c r="O736" s="46"/>
      <c r="P736" s="46"/>
      <c r="Q736" s="46"/>
      <c r="R736" s="46"/>
      <c r="S736" s="46"/>
      <c r="T736" s="46"/>
      <c r="U736" s="46"/>
      <c r="V736" s="46"/>
      <c r="W736" s="46"/>
      <c r="X736" s="46"/>
      <c r="Y736" s="46"/>
      <c r="Z736" s="46"/>
      <c r="AA736" s="46"/>
      <c r="AB736" s="46"/>
      <c r="AC736" s="46"/>
      <c r="AD736" s="46"/>
      <c r="AE736" s="46"/>
      <c r="AF736" s="46"/>
      <c r="AG736" s="46"/>
      <c r="AH736" s="46"/>
      <c r="AI736" s="46"/>
      <c r="AJ736" s="46"/>
      <c r="AK736" s="46"/>
      <c r="AL736" s="46"/>
    </row>
    <row r="737">
      <c r="A737" s="50"/>
      <c r="B737" s="46"/>
      <c r="C737" s="46"/>
      <c r="D737" s="46"/>
      <c r="E737" s="70"/>
      <c r="F737" s="50"/>
      <c r="G737" s="50"/>
      <c r="H737" s="50"/>
      <c r="I737" s="50"/>
      <c r="J737" s="102"/>
      <c r="K737" s="46"/>
      <c r="L737" s="46"/>
      <c r="M737" s="46"/>
      <c r="N737" s="46"/>
      <c r="O737" s="46"/>
      <c r="P737" s="46"/>
      <c r="Q737" s="46"/>
      <c r="R737" s="46"/>
      <c r="S737" s="46"/>
      <c r="T737" s="46"/>
      <c r="U737" s="46"/>
      <c r="V737" s="46"/>
      <c r="W737" s="46"/>
      <c r="X737" s="46"/>
      <c r="Y737" s="46"/>
      <c r="Z737" s="46"/>
      <c r="AA737" s="46"/>
      <c r="AB737" s="46"/>
      <c r="AC737" s="46"/>
      <c r="AD737" s="46"/>
      <c r="AE737" s="46"/>
      <c r="AF737" s="46"/>
      <c r="AG737" s="46"/>
      <c r="AH737" s="46"/>
      <c r="AI737" s="46"/>
      <c r="AJ737" s="46"/>
      <c r="AK737" s="46"/>
      <c r="AL737" s="46"/>
    </row>
    <row r="738">
      <c r="A738" s="50"/>
      <c r="B738" s="46"/>
      <c r="C738" s="46"/>
      <c r="D738" s="46"/>
      <c r="E738" s="70"/>
      <c r="F738" s="50"/>
      <c r="G738" s="50"/>
      <c r="H738" s="50"/>
      <c r="I738" s="50"/>
      <c r="J738" s="102"/>
      <c r="K738" s="46"/>
      <c r="L738" s="46"/>
      <c r="M738" s="46"/>
      <c r="N738" s="46"/>
      <c r="O738" s="46"/>
      <c r="P738" s="46"/>
      <c r="Q738" s="46"/>
      <c r="R738" s="46"/>
      <c r="S738" s="46"/>
      <c r="T738" s="46"/>
      <c r="U738" s="46"/>
      <c r="V738" s="46"/>
      <c r="W738" s="46"/>
      <c r="X738" s="46"/>
      <c r="Y738" s="46"/>
      <c r="Z738" s="46"/>
      <c r="AA738" s="46"/>
      <c r="AB738" s="46"/>
      <c r="AC738" s="46"/>
      <c r="AD738" s="46"/>
      <c r="AE738" s="46"/>
      <c r="AF738" s="46"/>
      <c r="AG738" s="46"/>
      <c r="AH738" s="46"/>
      <c r="AI738" s="46"/>
      <c r="AJ738" s="46"/>
      <c r="AK738" s="46"/>
      <c r="AL738" s="46"/>
    </row>
    <row r="739">
      <c r="A739" s="50"/>
      <c r="B739" s="46"/>
      <c r="C739" s="46"/>
      <c r="D739" s="46"/>
      <c r="E739" s="70"/>
      <c r="F739" s="50"/>
      <c r="G739" s="50"/>
      <c r="H739" s="50"/>
      <c r="I739" s="50"/>
      <c r="J739" s="102"/>
      <c r="K739" s="46"/>
      <c r="L739" s="46"/>
      <c r="M739" s="46"/>
      <c r="N739" s="46"/>
      <c r="O739" s="46"/>
      <c r="P739" s="46"/>
      <c r="Q739" s="46"/>
      <c r="R739" s="46"/>
      <c r="S739" s="46"/>
      <c r="T739" s="46"/>
      <c r="U739" s="46"/>
      <c r="V739" s="46"/>
      <c r="W739" s="46"/>
      <c r="X739" s="46"/>
      <c r="Y739" s="46"/>
      <c r="Z739" s="46"/>
      <c r="AA739" s="46"/>
      <c r="AB739" s="46"/>
      <c r="AC739" s="46"/>
      <c r="AD739" s="46"/>
      <c r="AE739" s="46"/>
      <c r="AF739" s="46"/>
      <c r="AG739" s="46"/>
      <c r="AH739" s="46"/>
      <c r="AI739" s="46"/>
      <c r="AJ739" s="46"/>
      <c r="AK739" s="46"/>
      <c r="AL739" s="46"/>
    </row>
    <row r="740">
      <c r="A740" s="50"/>
      <c r="B740" s="46"/>
      <c r="C740" s="46"/>
      <c r="D740" s="46"/>
      <c r="E740" s="70"/>
      <c r="F740" s="50"/>
      <c r="G740" s="50"/>
      <c r="H740" s="50"/>
      <c r="I740" s="50"/>
      <c r="J740" s="102"/>
      <c r="K740" s="46"/>
      <c r="L740" s="46"/>
      <c r="M740" s="46"/>
      <c r="N740" s="46"/>
      <c r="O740" s="46"/>
      <c r="P740" s="46"/>
      <c r="Q740" s="46"/>
      <c r="R740" s="46"/>
      <c r="S740" s="46"/>
      <c r="T740" s="46"/>
      <c r="U740" s="46"/>
      <c r="V740" s="46"/>
      <c r="W740" s="46"/>
      <c r="X740" s="46"/>
      <c r="Y740" s="46"/>
      <c r="Z740" s="46"/>
      <c r="AA740" s="46"/>
      <c r="AB740" s="46"/>
      <c r="AC740" s="46"/>
      <c r="AD740" s="46"/>
      <c r="AE740" s="46"/>
      <c r="AF740" s="46"/>
      <c r="AG740" s="46"/>
      <c r="AH740" s="46"/>
      <c r="AI740" s="46"/>
      <c r="AJ740" s="46"/>
      <c r="AK740" s="46"/>
      <c r="AL740" s="46"/>
    </row>
    <row r="741">
      <c r="A741" s="50"/>
      <c r="B741" s="46"/>
      <c r="C741" s="46"/>
      <c r="D741" s="46"/>
      <c r="E741" s="70"/>
      <c r="F741" s="50"/>
      <c r="G741" s="50"/>
      <c r="H741" s="50"/>
      <c r="I741" s="50"/>
      <c r="J741" s="102"/>
      <c r="K741" s="46"/>
      <c r="L741" s="46"/>
      <c r="M741" s="46"/>
      <c r="N741" s="46"/>
      <c r="O741" s="46"/>
      <c r="P741" s="46"/>
      <c r="Q741" s="46"/>
      <c r="R741" s="46"/>
      <c r="S741" s="46"/>
      <c r="T741" s="46"/>
      <c r="U741" s="46"/>
      <c r="V741" s="46"/>
      <c r="W741" s="46"/>
      <c r="X741" s="46"/>
      <c r="Y741" s="46"/>
      <c r="Z741" s="46"/>
      <c r="AA741" s="46"/>
      <c r="AB741" s="46"/>
      <c r="AC741" s="46"/>
      <c r="AD741" s="46"/>
      <c r="AE741" s="46"/>
      <c r="AF741" s="46"/>
      <c r="AG741" s="46"/>
      <c r="AH741" s="46"/>
      <c r="AI741" s="46"/>
      <c r="AJ741" s="46"/>
      <c r="AK741" s="46"/>
      <c r="AL741" s="46"/>
    </row>
    <row r="742">
      <c r="A742" s="50"/>
      <c r="B742" s="46"/>
      <c r="C742" s="46"/>
      <c r="D742" s="46"/>
      <c r="E742" s="70"/>
      <c r="F742" s="50"/>
      <c r="G742" s="50"/>
      <c r="H742" s="50"/>
      <c r="I742" s="50"/>
      <c r="J742" s="102"/>
      <c r="K742" s="46"/>
      <c r="L742" s="46"/>
      <c r="M742" s="46"/>
      <c r="N742" s="46"/>
      <c r="O742" s="46"/>
      <c r="P742" s="46"/>
      <c r="Q742" s="46"/>
      <c r="R742" s="46"/>
      <c r="S742" s="46"/>
      <c r="T742" s="46"/>
      <c r="U742" s="46"/>
      <c r="V742" s="46"/>
      <c r="W742" s="46"/>
      <c r="X742" s="46"/>
      <c r="Y742" s="46"/>
      <c r="Z742" s="46"/>
      <c r="AA742" s="46"/>
      <c r="AB742" s="46"/>
      <c r="AC742" s="46"/>
      <c r="AD742" s="46"/>
      <c r="AE742" s="46"/>
      <c r="AF742" s="46"/>
      <c r="AG742" s="46"/>
      <c r="AH742" s="46"/>
      <c r="AI742" s="46"/>
      <c r="AJ742" s="46"/>
      <c r="AK742" s="46"/>
      <c r="AL742" s="46"/>
    </row>
    <row r="743">
      <c r="A743" s="50"/>
      <c r="B743" s="46"/>
      <c r="C743" s="46"/>
      <c r="D743" s="46"/>
      <c r="E743" s="70"/>
      <c r="F743" s="50"/>
      <c r="G743" s="50"/>
      <c r="H743" s="50"/>
      <c r="I743" s="50"/>
      <c r="J743" s="102"/>
      <c r="K743" s="46"/>
      <c r="L743" s="46"/>
      <c r="M743" s="46"/>
      <c r="N743" s="46"/>
      <c r="O743" s="46"/>
      <c r="P743" s="46"/>
      <c r="Q743" s="46"/>
      <c r="R743" s="46"/>
      <c r="S743" s="46"/>
      <c r="T743" s="46"/>
      <c r="U743" s="46"/>
      <c r="V743" s="46"/>
      <c r="W743" s="46"/>
      <c r="X743" s="46"/>
      <c r="Y743" s="46"/>
      <c r="Z743" s="46"/>
      <c r="AA743" s="46"/>
      <c r="AB743" s="46"/>
      <c r="AC743" s="46"/>
      <c r="AD743" s="46"/>
      <c r="AE743" s="46"/>
      <c r="AF743" s="46"/>
      <c r="AG743" s="46"/>
      <c r="AH743" s="46"/>
      <c r="AI743" s="46"/>
      <c r="AJ743" s="46"/>
      <c r="AK743" s="46"/>
      <c r="AL743" s="46"/>
    </row>
    <row r="744">
      <c r="A744" s="50"/>
      <c r="B744" s="46"/>
      <c r="C744" s="46"/>
      <c r="D744" s="46"/>
      <c r="E744" s="70"/>
      <c r="F744" s="50"/>
      <c r="G744" s="50"/>
      <c r="H744" s="50"/>
      <c r="I744" s="50"/>
      <c r="J744" s="102"/>
      <c r="K744" s="46"/>
      <c r="L744" s="46"/>
      <c r="M744" s="46"/>
      <c r="N744" s="46"/>
      <c r="O744" s="46"/>
      <c r="P744" s="46"/>
      <c r="Q744" s="46"/>
      <c r="R744" s="46"/>
      <c r="S744" s="46"/>
      <c r="T744" s="46"/>
      <c r="U744" s="46"/>
      <c r="V744" s="46"/>
      <c r="W744" s="46"/>
      <c r="X744" s="46"/>
      <c r="Y744" s="46"/>
      <c r="Z744" s="46"/>
      <c r="AA744" s="46"/>
      <c r="AB744" s="46"/>
      <c r="AC744" s="46"/>
      <c r="AD744" s="46"/>
      <c r="AE744" s="46"/>
      <c r="AF744" s="46"/>
      <c r="AG744" s="46"/>
      <c r="AH744" s="46"/>
      <c r="AI744" s="46"/>
      <c r="AJ744" s="46"/>
      <c r="AK744" s="46"/>
      <c r="AL744" s="46"/>
    </row>
    <row r="745">
      <c r="A745" s="50"/>
      <c r="B745" s="46"/>
      <c r="C745" s="46"/>
      <c r="D745" s="46"/>
      <c r="E745" s="70"/>
      <c r="F745" s="50"/>
      <c r="G745" s="50"/>
      <c r="H745" s="50"/>
      <c r="I745" s="50"/>
      <c r="J745" s="102"/>
      <c r="K745" s="46"/>
      <c r="L745" s="46"/>
      <c r="M745" s="46"/>
      <c r="N745" s="46"/>
      <c r="O745" s="46"/>
      <c r="P745" s="46"/>
      <c r="Q745" s="46"/>
      <c r="R745" s="46"/>
      <c r="S745" s="46"/>
      <c r="T745" s="46"/>
      <c r="U745" s="46"/>
      <c r="V745" s="46"/>
      <c r="W745" s="46"/>
      <c r="X745" s="46"/>
      <c r="Y745" s="46"/>
      <c r="Z745" s="46"/>
      <c r="AA745" s="46"/>
      <c r="AB745" s="46"/>
      <c r="AC745" s="46"/>
      <c r="AD745" s="46"/>
      <c r="AE745" s="46"/>
      <c r="AF745" s="46"/>
      <c r="AG745" s="46"/>
      <c r="AH745" s="46"/>
      <c r="AI745" s="46"/>
      <c r="AJ745" s="46"/>
      <c r="AK745" s="46"/>
      <c r="AL745" s="46"/>
    </row>
    <row r="746">
      <c r="A746" s="50"/>
      <c r="B746" s="46"/>
      <c r="C746" s="46"/>
      <c r="D746" s="46"/>
      <c r="E746" s="70"/>
      <c r="F746" s="50"/>
      <c r="G746" s="50"/>
      <c r="H746" s="50"/>
      <c r="I746" s="50"/>
      <c r="J746" s="102"/>
      <c r="K746" s="46"/>
      <c r="L746" s="46"/>
      <c r="M746" s="46"/>
      <c r="N746" s="46"/>
      <c r="O746" s="46"/>
      <c r="P746" s="46"/>
      <c r="Q746" s="46"/>
      <c r="R746" s="46"/>
      <c r="S746" s="46"/>
      <c r="T746" s="46"/>
      <c r="U746" s="46"/>
      <c r="V746" s="46"/>
      <c r="W746" s="46"/>
      <c r="X746" s="46"/>
      <c r="Y746" s="46"/>
      <c r="Z746" s="46"/>
      <c r="AA746" s="46"/>
      <c r="AB746" s="46"/>
      <c r="AC746" s="46"/>
      <c r="AD746" s="46"/>
      <c r="AE746" s="46"/>
      <c r="AF746" s="46"/>
      <c r="AG746" s="46"/>
      <c r="AH746" s="46"/>
      <c r="AI746" s="46"/>
      <c r="AJ746" s="46"/>
      <c r="AK746" s="46"/>
      <c r="AL746" s="46"/>
    </row>
    <row r="747">
      <c r="A747" s="50"/>
      <c r="B747" s="46"/>
      <c r="C747" s="46"/>
      <c r="D747" s="46"/>
      <c r="E747" s="70"/>
      <c r="F747" s="50"/>
      <c r="G747" s="50"/>
      <c r="H747" s="50"/>
      <c r="I747" s="50"/>
      <c r="J747" s="102"/>
      <c r="K747" s="46"/>
      <c r="L747" s="46"/>
      <c r="M747" s="46"/>
      <c r="N747" s="46"/>
      <c r="O747" s="46"/>
      <c r="P747" s="46"/>
      <c r="Q747" s="46"/>
      <c r="R747" s="46"/>
      <c r="S747" s="46"/>
      <c r="T747" s="46"/>
      <c r="U747" s="46"/>
      <c r="V747" s="46"/>
      <c r="W747" s="46"/>
      <c r="X747" s="46"/>
      <c r="Y747" s="46"/>
      <c r="Z747" s="46"/>
      <c r="AA747" s="46"/>
      <c r="AB747" s="46"/>
      <c r="AC747" s="46"/>
      <c r="AD747" s="46"/>
      <c r="AE747" s="46"/>
      <c r="AF747" s="46"/>
      <c r="AG747" s="46"/>
      <c r="AH747" s="46"/>
      <c r="AI747" s="46"/>
      <c r="AJ747" s="46"/>
      <c r="AK747" s="46"/>
      <c r="AL747" s="46"/>
    </row>
    <row r="748">
      <c r="A748" s="50"/>
      <c r="B748" s="46"/>
      <c r="C748" s="46"/>
      <c r="D748" s="46"/>
      <c r="E748" s="70"/>
      <c r="F748" s="50"/>
      <c r="G748" s="50"/>
      <c r="H748" s="50"/>
      <c r="I748" s="50"/>
      <c r="J748" s="102"/>
      <c r="K748" s="46"/>
      <c r="L748" s="46"/>
      <c r="M748" s="46"/>
      <c r="N748" s="46"/>
      <c r="O748" s="46"/>
      <c r="P748" s="46"/>
      <c r="Q748" s="46"/>
      <c r="R748" s="46"/>
      <c r="S748" s="46"/>
      <c r="T748" s="46"/>
      <c r="U748" s="46"/>
      <c r="V748" s="46"/>
      <c r="W748" s="46"/>
      <c r="X748" s="46"/>
      <c r="Y748" s="46"/>
      <c r="Z748" s="46"/>
      <c r="AA748" s="46"/>
      <c r="AB748" s="46"/>
      <c r="AC748" s="46"/>
      <c r="AD748" s="46"/>
      <c r="AE748" s="46"/>
      <c r="AF748" s="46"/>
      <c r="AG748" s="46"/>
      <c r="AH748" s="46"/>
      <c r="AI748" s="46"/>
      <c r="AJ748" s="46"/>
      <c r="AK748" s="46"/>
      <c r="AL748" s="46"/>
    </row>
    <row r="749">
      <c r="A749" s="50"/>
      <c r="B749" s="46"/>
      <c r="C749" s="46"/>
      <c r="D749" s="46"/>
      <c r="E749" s="70"/>
      <c r="F749" s="50"/>
      <c r="G749" s="50"/>
      <c r="H749" s="50"/>
      <c r="I749" s="50"/>
      <c r="J749" s="102"/>
      <c r="K749" s="46"/>
      <c r="L749" s="46"/>
      <c r="M749" s="46"/>
      <c r="N749" s="46"/>
      <c r="O749" s="46"/>
      <c r="P749" s="46"/>
      <c r="Q749" s="46"/>
      <c r="R749" s="46"/>
      <c r="S749" s="46"/>
      <c r="T749" s="46"/>
      <c r="U749" s="46"/>
      <c r="V749" s="46"/>
      <c r="W749" s="46"/>
      <c r="X749" s="46"/>
      <c r="Y749" s="46"/>
      <c r="Z749" s="46"/>
      <c r="AA749" s="46"/>
      <c r="AB749" s="46"/>
      <c r="AC749" s="46"/>
      <c r="AD749" s="46"/>
      <c r="AE749" s="46"/>
      <c r="AF749" s="46"/>
      <c r="AG749" s="46"/>
      <c r="AH749" s="46"/>
      <c r="AI749" s="46"/>
      <c r="AJ749" s="46"/>
      <c r="AK749" s="46"/>
      <c r="AL749" s="46"/>
    </row>
    <row r="750">
      <c r="A750" s="50"/>
      <c r="B750" s="46"/>
      <c r="C750" s="46"/>
      <c r="D750" s="46"/>
      <c r="E750" s="70"/>
      <c r="F750" s="50"/>
      <c r="G750" s="50"/>
      <c r="H750" s="50"/>
      <c r="I750" s="50"/>
      <c r="J750" s="102"/>
      <c r="K750" s="46"/>
      <c r="L750" s="46"/>
      <c r="M750" s="46"/>
      <c r="N750" s="46"/>
      <c r="O750" s="46"/>
      <c r="P750" s="46"/>
      <c r="Q750" s="46"/>
      <c r="R750" s="46"/>
      <c r="S750" s="46"/>
      <c r="T750" s="46"/>
      <c r="U750" s="46"/>
      <c r="V750" s="46"/>
      <c r="W750" s="46"/>
      <c r="X750" s="46"/>
      <c r="Y750" s="46"/>
      <c r="Z750" s="46"/>
      <c r="AA750" s="46"/>
      <c r="AB750" s="46"/>
      <c r="AC750" s="46"/>
      <c r="AD750" s="46"/>
      <c r="AE750" s="46"/>
      <c r="AF750" s="46"/>
      <c r="AG750" s="46"/>
      <c r="AH750" s="46"/>
      <c r="AI750" s="46"/>
      <c r="AJ750" s="46"/>
      <c r="AK750" s="46"/>
      <c r="AL750" s="46"/>
    </row>
    <row r="751">
      <c r="A751" s="50"/>
      <c r="B751" s="46"/>
      <c r="C751" s="46"/>
      <c r="D751" s="46"/>
      <c r="E751" s="70"/>
      <c r="F751" s="50"/>
      <c r="G751" s="50"/>
      <c r="H751" s="50"/>
      <c r="I751" s="50"/>
      <c r="J751" s="102"/>
      <c r="K751" s="46"/>
      <c r="L751" s="46"/>
      <c r="M751" s="46"/>
      <c r="N751" s="46"/>
      <c r="O751" s="46"/>
      <c r="P751" s="46"/>
      <c r="Q751" s="46"/>
      <c r="R751" s="46"/>
      <c r="S751" s="46"/>
      <c r="T751" s="46"/>
      <c r="U751" s="46"/>
      <c r="V751" s="46"/>
      <c r="W751" s="46"/>
      <c r="X751" s="46"/>
      <c r="Y751" s="46"/>
      <c r="Z751" s="46"/>
      <c r="AA751" s="46"/>
      <c r="AB751" s="46"/>
      <c r="AC751" s="46"/>
      <c r="AD751" s="46"/>
      <c r="AE751" s="46"/>
      <c r="AF751" s="46"/>
      <c r="AG751" s="46"/>
      <c r="AH751" s="46"/>
      <c r="AI751" s="46"/>
      <c r="AJ751" s="46"/>
      <c r="AK751" s="46"/>
      <c r="AL751" s="46"/>
    </row>
    <row r="752">
      <c r="A752" s="50"/>
      <c r="B752" s="46"/>
      <c r="C752" s="46"/>
      <c r="D752" s="46"/>
      <c r="E752" s="70"/>
      <c r="F752" s="50"/>
      <c r="G752" s="50"/>
      <c r="H752" s="50"/>
      <c r="I752" s="50"/>
      <c r="J752" s="102"/>
      <c r="K752" s="46"/>
      <c r="L752" s="46"/>
      <c r="M752" s="46"/>
      <c r="N752" s="46"/>
      <c r="O752" s="46"/>
      <c r="P752" s="46"/>
      <c r="Q752" s="46"/>
      <c r="R752" s="46"/>
      <c r="S752" s="46"/>
      <c r="T752" s="46"/>
      <c r="U752" s="46"/>
      <c r="V752" s="46"/>
      <c r="W752" s="46"/>
      <c r="X752" s="46"/>
      <c r="Y752" s="46"/>
      <c r="Z752" s="46"/>
      <c r="AA752" s="46"/>
      <c r="AB752" s="46"/>
      <c r="AC752" s="46"/>
      <c r="AD752" s="46"/>
      <c r="AE752" s="46"/>
      <c r="AF752" s="46"/>
      <c r="AG752" s="46"/>
      <c r="AH752" s="46"/>
      <c r="AI752" s="46"/>
      <c r="AJ752" s="46"/>
      <c r="AK752" s="46"/>
      <c r="AL752" s="46"/>
    </row>
    <row r="753">
      <c r="A753" s="50"/>
      <c r="B753" s="46"/>
      <c r="C753" s="46"/>
      <c r="D753" s="46"/>
      <c r="E753" s="70"/>
      <c r="F753" s="50"/>
      <c r="G753" s="50"/>
      <c r="H753" s="50"/>
      <c r="I753" s="50"/>
      <c r="J753" s="102"/>
      <c r="K753" s="46"/>
      <c r="L753" s="46"/>
      <c r="M753" s="46"/>
      <c r="N753" s="46"/>
      <c r="O753" s="46"/>
      <c r="P753" s="46"/>
      <c r="Q753" s="46"/>
      <c r="R753" s="46"/>
      <c r="S753" s="46"/>
      <c r="T753" s="46"/>
      <c r="U753" s="46"/>
      <c r="V753" s="46"/>
      <c r="W753" s="46"/>
      <c r="X753" s="46"/>
      <c r="Y753" s="46"/>
      <c r="Z753" s="46"/>
      <c r="AA753" s="46"/>
      <c r="AB753" s="46"/>
      <c r="AC753" s="46"/>
      <c r="AD753" s="46"/>
      <c r="AE753" s="46"/>
      <c r="AF753" s="46"/>
      <c r="AG753" s="46"/>
      <c r="AH753" s="46"/>
      <c r="AI753" s="46"/>
      <c r="AJ753" s="46"/>
      <c r="AK753" s="46"/>
      <c r="AL753" s="46"/>
    </row>
    <row r="754">
      <c r="A754" s="50"/>
      <c r="B754" s="46"/>
      <c r="C754" s="46"/>
      <c r="D754" s="46"/>
      <c r="E754" s="70"/>
      <c r="F754" s="50"/>
      <c r="G754" s="50"/>
      <c r="H754" s="50"/>
      <c r="I754" s="50"/>
      <c r="J754" s="102"/>
      <c r="K754" s="46"/>
      <c r="L754" s="46"/>
      <c r="M754" s="46"/>
      <c r="N754" s="46"/>
      <c r="O754" s="46"/>
      <c r="P754" s="46"/>
      <c r="Q754" s="46"/>
      <c r="R754" s="46"/>
      <c r="S754" s="46"/>
      <c r="T754" s="46"/>
      <c r="U754" s="46"/>
      <c r="V754" s="46"/>
      <c r="W754" s="46"/>
      <c r="X754" s="46"/>
      <c r="Y754" s="46"/>
      <c r="Z754" s="46"/>
      <c r="AA754" s="46"/>
      <c r="AB754" s="46"/>
      <c r="AC754" s="46"/>
      <c r="AD754" s="46"/>
      <c r="AE754" s="46"/>
      <c r="AF754" s="46"/>
      <c r="AG754" s="46"/>
      <c r="AH754" s="46"/>
      <c r="AI754" s="46"/>
      <c r="AJ754" s="46"/>
      <c r="AK754" s="46"/>
      <c r="AL754" s="46"/>
    </row>
    <row r="755">
      <c r="A755" s="50"/>
      <c r="B755" s="46"/>
      <c r="C755" s="46"/>
      <c r="D755" s="46"/>
      <c r="E755" s="70"/>
      <c r="F755" s="50"/>
      <c r="G755" s="50"/>
      <c r="H755" s="50"/>
      <c r="I755" s="50"/>
      <c r="J755" s="102"/>
      <c r="K755" s="46"/>
      <c r="L755" s="46"/>
      <c r="M755" s="46"/>
      <c r="N755" s="46"/>
      <c r="O755" s="46"/>
      <c r="P755" s="46"/>
      <c r="Q755" s="46"/>
      <c r="R755" s="46"/>
      <c r="S755" s="46"/>
      <c r="T755" s="46"/>
      <c r="U755" s="46"/>
      <c r="V755" s="46"/>
      <c r="W755" s="46"/>
      <c r="X755" s="46"/>
      <c r="Y755" s="46"/>
      <c r="Z755" s="46"/>
      <c r="AA755" s="46"/>
      <c r="AB755" s="46"/>
      <c r="AC755" s="46"/>
      <c r="AD755" s="46"/>
      <c r="AE755" s="46"/>
      <c r="AF755" s="46"/>
      <c r="AG755" s="46"/>
      <c r="AH755" s="46"/>
      <c r="AI755" s="46"/>
      <c r="AJ755" s="46"/>
      <c r="AK755" s="46"/>
      <c r="AL755" s="46"/>
    </row>
    <row r="756">
      <c r="A756" s="50"/>
      <c r="B756" s="46"/>
      <c r="C756" s="46"/>
      <c r="D756" s="46"/>
      <c r="E756" s="70"/>
      <c r="F756" s="50"/>
      <c r="G756" s="50"/>
      <c r="H756" s="50"/>
      <c r="I756" s="50"/>
      <c r="J756" s="102"/>
      <c r="K756" s="46"/>
      <c r="L756" s="46"/>
      <c r="M756" s="46"/>
      <c r="N756" s="46"/>
      <c r="O756" s="46"/>
      <c r="P756" s="46"/>
      <c r="Q756" s="46"/>
      <c r="R756" s="46"/>
      <c r="S756" s="46"/>
      <c r="T756" s="46"/>
      <c r="U756" s="46"/>
      <c r="V756" s="46"/>
      <c r="W756" s="46"/>
      <c r="X756" s="46"/>
      <c r="Y756" s="46"/>
      <c r="Z756" s="46"/>
      <c r="AA756" s="46"/>
      <c r="AB756" s="46"/>
      <c r="AC756" s="46"/>
      <c r="AD756" s="46"/>
      <c r="AE756" s="46"/>
      <c r="AF756" s="46"/>
      <c r="AG756" s="46"/>
      <c r="AH756" s="46"/>
      <c r="AI756" s="46"/>
      <c r="AJ756" s="46"/>
      <c r="AK756" s="46"/>
      <c r="AL756" s="46"/>
    </row>
    <row r="757">
      <c r="A757" s="50"/>
      <c r="B757" s="46"/>
      <c r="C757" s="46"/>
      <c r="D757" s="46"/>
      <c r="E757" s="70"/>
      <c r="F757" s="50"/>
      <c r="G757" s="50"/>
      <c r="H757" s="50"/>
      <c r="I757" s="50"/>
      <c r="J757" s="102"/>
      <c r="K757" s="46"/>
      <c r="L757" s="46"/>
      <c r="M757" s="46"/>
      <c r="N757" s="46"/>
      <c r="O757" s="46"/>
      <c r="P757" s="46"/>
      <c r="Q757" s="46"/>
      <c r="R757" s="46"/>
      <c r="S757" s="46"/>
      <c r="T757" s="46"/>
      <c r="U757" s="46"/>
      <c r="V757" s="46"/>
      <c r="W757" s="46"/>
      <c r="X757" s="46"/>
      <c r="Y757" s="46"/>
      <c r="Z757" s="46"/>
      <c r="AA757" s="46"/>
      <c r="AB757" s="46"/>
      <c r="AC757" s="46"/>
      <c r="AD757" s="46"/>
      <c r="AE757" s="46"/>
      <c r="AF757" s="46"/>
      <c r="AG757" s="46"/>
      <c r="AH757" s="46"/>
      <c r="AI757" s="46"/>
      <c r="AJ757" s="46"/>
      <c r="AK757" s="46"/>
      <c r="AL757" s="46"/>
    </row>
    <row r="758">
      <c r="A758" s="50"/>
      <c r="B758" s="46"/>
      <c r="C758" s="46"/>
      <c r="D758" s="46"/>
      <c r="E758" s="70"/>
      <c r="F758" s="50"/>
      <c r="G758" s="50"/>
      <c r="H758" s="50"/>
      <c r="I758" s="50"/>
      <c r="J758" s="102"/>
      <c r="K758" s="46"/>
      <c r="L758" s="46"/>
      <c r="M758" s="46"/>
      <c r="N758" s="46"/>
      <c r="O758" s="46"/>
      <c r="P758" s="46"/>
      <c r="Q758" s="46"/>
      <c r="R758" s="46"/>
      <c r="S758" s="46"/>
      <c r="T758" s="46"/>
      <c r="U758" s="46"/>
      <c r="V758" s="46"/>
      <c r="W758" s="46"/>
      <c r="X758" s="46"/>
      <c r="Y758" s="46"/>
      <c r="Z758" s="46"/>
      <c r="AA758" s="46"/>
      <c r="AB758" s="46"/>
      <c r="AC758" s="46"/>
      <c r="AD758" s="46"/>
      <c r="AE758" s="46"/>
      <c r="AF758" s="46"/>
      <c r="AG758" s="46"/>
      <c r="AH758" s="46"/>
      <c r="AI758" s="46"/>
      <c r="AJ758" s="46"/>
      <c r="AK758" s="46"/>
      <c r="AL758" s="46"/>
    </row>
    <row r="759">
      <c r="A759" s="50"/>
      <c r="B759" s="46"/>
      <c r="C759" s="46"/>
      <c r="D759" s="46"/>
      <c r="E759" s="70"/>
      <c r="F759" s="50"/>
      <c r="G759" s="50"/>
      <c r="H759" s="50"/>
      <c r="I759" s="50"/>
      <c r="J759" s="102"/>
      <c r="K759" s="46"/>
      <c r="L759" s="46"/>
      <c r="M759" s="46"/>
      <c r="N759" s="46"/>
      <c r="O759" s="46"/>
      <c r="P759" s="46"/>
      <c r="Q759" s="46"/>
      <c r="R759" s="46"/>
      <c r="S759" s="46"/>
      <c r="T759" s="46"/>
      <c r="U759" s="46"/>
      <c r="V759" s="46"/>
      <c r="W759" s="46"/>
      <c r="X759" s="46"/>
      <c r="Y759" s="46"/>
      <c r="Z759" s="46"/>
      <c r="AA759" s="46"/>
      <c r="AB759" s="46"/>
      <c r="AC759" s="46"/>
      <c r="AD759" s="46"/>
      <c r="AE759" s="46"/>
      <c r="AF759" s="46"/>
      <c r="AG759" s="46"/>
      <c r="AH759" s="46"/>
      <c r="AI759" s="46"/>
      <c r="AJ759" s="46"/>
      <c r="AK759" s="46"/>
      <c r="AL759" s="46"/>
    </row>
    <row r="760">
      <c r="A760" s="50"/>
      <c r="B760" s="46"/>
      <c r="C760" s="46"/>
      <c r="D760" s="46"/>
      <c r="E760" s="70"/>
      <c r="F760" s="50"/>
      <c r="G760" s="50"/>
      <c r="H760" s="50"/>
      <c r="I760" s="50"/>
      <c r="J760" s="102"/>
      <c r="K760" s="46"/>
      <c r="L760" s="46"/>
      <c r="M760" s="46"/>
      <c r="N760" s="46"/>
      <c r="O760" s="46"/>
      <c r="P760" s="46"/>
      <c r="Q760" s="46"/>
      <c r="R760" s="46"/>
      <c r="S760" s="46"/>
      <c r="T760" s="46"/>
      <c r="U760" s="46"/>
      <c r="V760" s="46"/>
      <c r="W760" s="46"/>
      <c r="X760" s="46"/>
      <c r="Y760" s="46"/>
      <c r="Z760" s="46"/>
      <c r="AA760" s="46"/>
      <c r="AB760" s="46"/>
      <c r="AC760" s="46"/>
      <c r="AD760" s="46"/>
      <c r="AE760" s="46"/>
      <c r="AF760" s="46"/>
      <c r="AG760" s="46"/>
      <c r="AH760" s="46"/>
      <c r="AI760" s="46"/>
      <c r="AJ760" s="46"/>
      <c r="AK760" s="46"/>
      <c r="AL760" s="46"/>
    </row>
    <row r="761">
      <c r="A761" s="50"/>
      <c r="B761" s="46"/>
      <c r="C761" s="46"/>
      <c r="D761" s="46"/>
      <c r="E761" s="70"/>
      <c r="F761" s="50"/>
      <c r="G761" s="50"/>
      <c r="H761" s="50"/>
      <c r="I761" s="50"/>
      <c r="J761" s="102"/>
      <c r="K761" s="46"/>
      <c r="L761" s="46"/>
      <c r="M761" s="46"/>
      <c r="N761" s="46"/>
      <c r="O761" s="46"/>
      <c r="P761" s="46"/>
      <c r="Q761" s="46"/>
      <c r="R761" s="46"/>
      <c r="S761" s="46"/>
      <c r="T761" s="46"/>
      <c r="U761" s="46"/>
      <c r="V761" s="46"/>
      <c r="W761" s="46"/>
      <c r="X761" s="46"/>
      <c r="Y761" s="46"/>
      <c r="Z761" s="46"/>
      <c r="AA761" s="46"/>
      <c r="AB761" s="46"/>
      <c r="AC761" s="46"/>
      <c r="AD761" s="46"/>
      <c r="AE761" s="46"/>
      <c r="AF761" s="46"/>
      <c r="AG761" s="46"/>
      <c r="AH761" s="46"/>
      <c r="AI761" s="46"/>
      <c r="AJ761" s="46"/>
      <c r="AK761" s="46"/>
      <c r="AL761" s="46"/>
    </row>
    <row r="762">
      <c r="A762" s="50"/>
      <c r="B762" s="46"/>
      <c r="C762" s="46"/>
      <c r="D762" s="46"/>
      <c r="E762" s="70"/>
      <c r="F762" s="50"/>
      <c r="G762" s="50"/>
      <c r="H762" s="50"/>
      <c r="I762" s="50"/>
      <c r="J762" s="102"/>
      <c r="K762" s="46"/>
      <c r="L762" s="46"/>
      <c r="M762" s="46"/>
      <c r="N762" s="46"/>
      <c r="O762" s="46"/>
      <c r="P762" s="46"/>
      <c r="Q762" s="46"/>
      <c r="R762" s="46"/>
      <c r="S762" s="46"/>
      <c r="T762" s="46"/>
      <c r="U762" s="46"/>
      <c r="V762" s="46"/>
      <c r="W762" s="46"/>
      <c r="X762" s="46"/>
      <c r="Y762" s="46"/>
      <c r="Z762" s="46"/>
      <c r="AA762" s="46"/>
      <c r="AB762" s="46"/>
      <c r="AC762" s="46"/>
      <c r="AD762" s="46"/>
      <c r="AE762" s="46"/>
      <c r="AF762" s="46"/>
      <c r="AG762" s="46"/>
      <c r="AH762" s="46"/>
      <c r="AI762" s="46"/>
      <c r="AJ762" s="46"/>
      <c r="AK762" s="46"/>
      <c r="AL762" s="46"/>
    </row>
    <row r="763">
      <c r="A763" s="50"/>
      <c r="B763" s="46"/>
      <c r="C763" s="46"/>
      <c r="D763" s="46"/>
      <c r="E763" s="70"/>
      <c r="F763" s="50"/>
      <c r="G763" s="50"/>
      <c r="H763" s="50"/>
      <c r="I763" s="50"/>
      <c r="J763" s="102"/>
      <c r="K763" s="46"/>
      <c r="L763" s="46"/>
      <c r="M763" s="46"/>
      <c r="N763" s="46"/>
      <c r="O763" s="46"/>
      <c r="P763" s="46"/>
      <c r="Q763" s="46"/>
      <c r="R763" s="46"/>
      <c r="S763" s="46"/>
      <c r="T763" s="46"/>
      <c r="U763" s="46"/>
      <c r="V763" s="46"/>
      <c r="W763" s="46"/>
      <c r="X763" s="46"/>
      <c r="Y763" s="46"/>
      <c r="Z763" s="46"/>
      <c r="AA763" s="46"/>
      <c r="AB763" s="46"/>
      <c r="AC763" s="46"/>
      <c r="AD763" s="46"/>
      <c r="AE763" s="46"/>
      <c r="AF763" s="46"/>
      <c r="AG763" s="46"/>
      <c r="AH763" s="46"/>
      <c r="AI763" s="46"/>
      <c r="AJ763" s="46"/>
      <c r="AK763" s="46"/>
      <c r="AL763" s="46"/>
    </row>
    <row r="764">
      <c r="A764" s="50"/>
      <c r="B764" s="46"/>
      <c r="C764" s="46"/>
      <c r="D764" s="46"/>
      <c r="E764" s="70"/>
      <c r="F764" s="50"/>
      <c r="G764" s="50"/>
      <c r="H764" s="50"/>
      <c r="I764" s="50"/>
      <c r="J764" s="102"/>
      <c r="K764" s="46"/>
      <c r="L764" s="46"/>
      <c r="M764" s="46"/>
      <c r="N764" s="46"/>
      <c r="O764" s="46"/>
      <c r="P764" s="46"/>
      <c r="Q764" s="46"/>
      <c r="R764" s="46"/>
      <c r="S764" s="46"/>
      <c r="T764" s="46"/>
      <c r="U764" s="46"/>
      <c r="V764" s="46"/>
      <c r="W764" s="46"/>
      <c r="X764" s="46"/>
      <c r="Y764" s="46"/>
      <c r="Z764" s="46"/>
      <c r="AA764" s="46"/>
      <c r="AB764" s="46"/>
      <c r="AC764" s="46"/>
      <c r="AD764" s="46"/>
      <c r="AE764" s="46"/>
      <c r="AF764" s="46"/>
      <c r="AG764" s="46"/>
      <c r="AH764" s="46"/>
      <c r="AI764" s="46"/>
      <c r="AJ764" s="46"/>
      <c r="AK764" s="46"/>
      <c r="AL764" s="46"/>
    </row>
    <row r="765">
      <c r="A765" s="50"/>
      <c r="B765" s="46"/>
      <c r="C765" s="46"/>
      <c r="D765" s="46"/>
      <c r="E765" s="70"/>
      <c r="F765" s="50"/>
      <c r="G765" s="50"/>
      <c r="H765" s="50"/>
      <c r="I765" s="50"/>
      <c r="J765" s="102"/>
      <c r="K765" s="46"/>
      <c r="L765" s="46"/>
      <c r="M765" s="46"/>
      <c r="N765" s="46"/>
      <c r="O765" s="46"/>
      <c r="P765" s="46"/>
      <c r="Q765" s="46"/>
      <c r="R765" s="46"/>
      <c r="S765" s="46"/>
      <c r="T765" s="46"/>
      <c r="U765" s="46"/>
      <c r="V765" s="46"/>
      <c r="W765" s="46"/>
      <c r="X765" s="46"/>
      <c r="Y765" s="46"/>
      <c r="Z765" s="46"/>
      <c r="AA765" s="46"/>
      <c r="AB765" s="46"/>
      <c r="AC765" s="46"/>
      <c r="AD765" s="46"/>
      <c r="AE765" s="46"/>
      <c r="AF765" s="46"/>
      <c r="AG765" s="46"/>
      <c r="AH765" s="46"/>
      <c r="AI765" s="46"/>
      <c r="AJ765" s="46"/>
      <c r="AK765" s="46"/>
      <c r="AL765" s="46"/>
    </row>
    <row r="766">
      <c r="A766" s="50"/>
      <c r="B766" s="46"/>
      <c r="C766" s="46"/>
      <c r="D766" s="46"/>
      <c r="E766" s="70"/>
      <c r="F766" s="50"/>
      <c r="G766" s="50"/>
      <c r="H766" s="50"/>
      <c r="I766" s="50"/>
      <c r="J766" s="102"/>
      <c r="K766" s="46"/>
      <c r="L766" s="46"/>
      <c r="M766" s="46"/>
      <c r="N766" s="46"/>
      <c r="O766" s="46"/>
      <c r="P766" s="46"/>
      <c r="Q766" s="46"/>
      <c r="R766" s="46"/>
      <c r="S766" s="46"/>
      <c r="T766" s="46"/>
      <c r="U766" s="46"/>
      <c r="V766" s="46"/>
      <c r="W766" s="46"/>
      <c r="X766" s="46"/>
      <c r="Y766" s="46"/>
      <c r="Z766" s="46"/>
      <c r="AA766" s="46"/>
      <c r="AB766" s="46"/>
      <c r="AC766" s="46"/>
      <c r="AD766" s="46"/>
      <c r="AE766" s="46"/>
      <c r="AF766" s="46"/>
      <c r="AG766" s="46"/>
      <c r="AH766" s="46"/>
      <c r="AI766" s="46"/>
      <c r="AJ766" s="46"/>
      <c r="AK766" s="46"/>
      <c r="AL766" s="46"/>
    </row>
    <row r="767">
      <c r="A767" s="50"/>
      <c r="B767" s="46"/>
      <c r="C767" s="46"/>
      <c r="D767" s="46"/>
      <c r="E767" s="70"/>
      <c r="F767" s="50"/>
      <c r="G767" s="50"/>
      <c r="H767" s="50"/>
      <c r="I767" s="50"/>
      <c r="J767" s="102"/>
      <c r="K767" s="46"/>
      <c r="L767" s="46"/>
      <c r="M767" s="46"/>
      <c r="N767" s="46"/>
      <c r="O767" s="46"/>
      <c r="P767" s="46"/>
      <c r="Q767" s="46"/>
      <c r="R767" s="46"/>
      <c r="S767" s="46"/>
      <c r="T767" s="46"/>
      <c r="U767" s="46"/>
      <c r="V767" s="46"/>
      <c r="W767" s="46"/>
      <c r="X767" s="46"/>
      <c r="Y767" s="46"/>
      <c r="Z767" s="46"/>
      <c r="AA767" s="46"/>
      <c r="AB767" s="46"/>
      <c r="AC767" s="46"/>
      <c r="AD767" s="46"/>
      <c r="AE767" s="46"/>
      <c r="AF767" s="46"/>
      <c r="AG767" s="46"/>
      <c r="AH767" s="46"/>
      <c r="AI767" s="46"/>
      <c r="AJ767" s="46"/>
      <c r="AK767" s="46"/>
      <c r="AL767" s="46"/>
    </row>
    <row r="768">
      <c r="A768" s="50"/>
      <c r="B768" s="46"/>
      <c r="C768" s="46"/>
      <c r="D768" s="46"/>
      <c r="E768" s="70"/>
      <c r="F768" s="50"/>
      <c r="G768" s="50"/>
      <c r="H768" s="50"/>
      <c r="I768" s="50"/>
      <c r="J768" s="102"/>
      <c r="K768" s="46"/>
      <c r="L768" s="46"/>
      <c r="M768" s="46"/>
      <c r="N768" s="46"/>
      <c r="O768" s="46"/>
      <c r="P768" s="46"/>
      <c r="Q768" s="46"/>
      <c r="R768" s="46"/>
      <c r="S768" s="46"/>
      <c r="T768" s="46"/>
      <c r="U768" s="46"/>
      <c r="V768" s="46"/>
      <c r="W768" s="46"/>
      <c r="X768" s="46"/>
      <c r="Y768" s="46"/>
      <c r="Z768" s="46"/>
      <c r="AA768" s="46"/>
      <c r="AB768" s="46"/>
      <c r="AC768" s="46"/>
      <c r="AD768" s="46"/>
      <c r="AE768" s="46"/>
      <c r="AF768" s="46"/>
      <c r="AG768" s="46"/>
      <c r="AH768" s="46"/>
      <c r="AI768" s="46"/>
      <c r="AJ768" s="46"/>
      <c r="AK768" s="46"/>
      <c r="AL768" s="46"/>
    </row>
    <row r="769">
      <c r="A769" s="50"/>
      <c r="B769" s="46"/>
      <c r="C769" s="46"/>
      <c r="D769" s="46"/>
      <c r="E769" s="70"/>
      <c r="F769" s="50"/>
      <c r="G769" s="50"/>
      <c r="H769" s="50"/>
      <c r="I769" s="50"/>
      <c r="J769" s="102"/>
      <c r="K769" s="46"/>
      <c r="L769" s="46"/>
      <c r="M769" s="46"/>
      <c r="N769" s="46"/>
      <c r="O769" s="46"/>
      <c r="P769" s="46"/>
      <c r="Q769" s="46"/>
      <c r="R769" s="46"/>
      <c r="S769" s="46"/>
      <c r="T769" s="46"/>
      <c r="U769" s="46"/>
      <c r="V769" s="46"/>
      <c r="W769" s="46"/>
      <c r="X769" s="46"/>
      <c r="Y769" s="46"/>
      <c r="Z769" s="46"/>
      <c r="AA769" s="46"/>
      <c r="AB769" s="46"/>
      <c r="AC769" s="46"/>
      <c r="AD769" s="46"/>
      <c r="AE769" s="46"/>
      <c r="AF769" s="46"/>
      <c r="AG769" s="46"/>
      <c r="AH769" s="46"/>
      <c r="AI769" s="46"/>
      <c r="AJ769" s="46"/>
      <c r="AK769" s="46"/>
      <c r="AL769" s="46"/>
    </row>
    <row r="770">
      <c r="A770" s="50"/>
      <c r="B770" s="46"/>
      <c r="C770" s="46"/>
      <c r="D770" s="46"/>
      <c r="E770" s="70"/>
      <c r="F770" s="50"/>
      <c r="G770" s="50"/>
      <c r="H770" s="50"/>
      <c r="I770" s="50"/>
      <c r="J770" s="102"/>
      <c r="K770" s="46"/>
      <c r="L770" s="46"/>
      <c r="M770" s="46"/>
      <c r="N770" s="46"/>
      <c r="O770" s="46"/>
      <c r="P770" s="46"/>
      <c r="Q770" s="46"/>
      <c r="R770" s="46"/>
      <c r="S770" s="46"/>
      <c r="T770" s="46"/>
      <c r="U770" s="46"/>
      <c r="V770" s="46"/>
      <c r="W770" s="46"/>
      <c r="X770" s="46"/>
      <c r="Y770" s="46"/>
      <c r="Z770" s="46"/>
      <c r="AA770" s="46"/>
      <c r="AB770" s="46"/>
      <c r="AC770" s="46"/>
      <c r="AD770" s="46"/>
      <c r="AE770" s="46"/>
      <c r="AF770" s="46"/>
      <c r="AG770" s="46"/>
      <c r="AH770" s="46"/>
      <c r="AI770" s="46"/>
      <c r="AJ770" s="46"/>
      <c r="AK770" s="46"/>
      <c r="AL770" s="46"/>
    </row>
    <row r="771">
      <c r="A771" s="50"/>
      <c r="B771" s="46"/>
      <c r="C771" s="46"/>
      <c r="D771" s="46"/>
      <c r="E771" s="70"/>
      <c r="F771" s="50"/>
      <c r="G771" s="50"/>
      <c r="H771" s="50"/>
      <c r="I771" s="50"/>
      <c r="J771" s="102"/>
      <c r="K771" s="46"/>
      <c r="L771" s="46"/>
      <c r="M771" s="46"/>
      <c r="N771" s="46"/>
      <c r="O771" s="46"/>
      <c r="P771" s="46"/>
      <c r="Q771" s="46"/>
      <c r="R771" s="46"/>
      <c r="S771" s="46"/>
      <c r="T771" s="46"/>
      <c r="U771" s="46"/>
      <c r="V771" s="46"/>
      <c r="W771" s="46"/>
      <c r="X771" s="46"/>
      <c r="Y771" s="46"/>
      <c r="Z771" s="46"/>
      <c r="AA771" s="46"/>
      <c r="AB771" s="46"/>
      <c r="AC771" s="46"/>
      <c r="AD771" s="46"/>
      <c r="AE771" s="46"/>
      <c r="AF771" s="46"/>
      <c r="AG771" s="46"/>
      <c r="AH771" s="46"/>
      <c r="AI771" s="46"/>
      <c r="AJ771" s="46"/>
      <c r="AK771" s="46"/>
      <c r="AL771" s="46"/>
    </row>
    <row r="772">
      <c r="A772" s="50"/>
      <c r="B772" s="46"/>
      <c r="C772" s="46"/>
      <c r="D772" s="46"/>
      <c r="E772" s="70"/>
      <c r="F772" s="50"/>
      <c r="G772" s="50"/>
      <c r="H772" s="50"/>
      <c r="I772" s="50"/>
      <c r="J772" s="102"/>
      <c r="K772" s="46"/>
      <c r="L772" s="46"/>
      <c r="M772" s="46"/>
      <c r="N772" s="46"/>
      <c r="O772" s="46"/>
      <c r="P772" s="46"/>
      <c r="Q772" s="46"/>
      <c r="R772" s="46"/>
      <c r="S772" s="46"/>
      <c r="T772" s="46"/>
      <c r="U772" s="46"/>
      <c r="V772" s="46"/>
      <c r="W772" s="46"/>
      <c r="X772" s="46"/>
      <c r="Y772" s="46"/>
      <c r="Z772" s="46"/>
      <c r="AA772" s="46"/>
      <c r="AB772" s="46"/>
      <c r="AC772" s="46"/>
      <c r="AD772" s="46"/>
      <c r="AE772" s="46"/>
      <c r="AF772" s="46"/>
      <c r="AG772" s="46"/>
      <c r="AH772" s="46"/>
      <c r="AI772" s="46"/>
      <c r="AJ772" s="46"/>
      <c r="AK772" s="46"/>
      <c r="AL772" s="46"/>
    </row>
    <row r="773">
      <c r="A773" s="50"/>
      <c r="B773" s="46"/>
      <c r="C773" s="46"/>
      <c r="D773" s="46"/>
      <c r="E773" s="70"/>
      <c r="F773" s="50"/>
      <c r="G773" s="50"/>
      <c r="H773" s="50"/>
      <c r="I773" s="50"/>
      <c r="J773" s="102"/>
      <c r="K773" s="46"/>
      <c r="L773" s="46"/>
      <c r="M773" s="46"/>
      <c r="N773" s="46"/>
      <c r="O773" s="46"/>
      <c r="P773" s="46"/>
      <c r="Q773" s="46"/>
      <c r="R773" s="46"/>
      <c r="S773" s="46"/>
      <c r="T773" s="46"/>
      <c r="U773" s="46"/>
      <c r="V773" s="46"/>
      <c r="W773" s="46"/>
      <c r="X773" s="46"/>
      <c r="Y773" s="46"/>
      <c r="Z773" s="46"/>
      <c r="AA773" s="46"/>
      <c r="AB773" s="46"/>
      <c r="AC773" s="46"/>
      <c r="AD773" s="46"/>
      <c r="AE773" s="46"/>
      <c r="AF773" s="46"/>
      <c r="AG773" s="46"/>
      <c r="AH773" s="46"/>
      <c r="AI773" s="46"/>
      <c r="AJ773" s="46"/>
      <c r="AK773" s="46"/>
      <c r="AL773" s="46"/>
    </row>
    <row r="774">
      <c r="A774" s="50"/>
      <c r="B774" s="46"/>
      <c r="C774" s="46"/>
      <c r="D774" s="46"/>
      <c r="E774" s="70"/>
      <c r="F774" s="50"/>
      <c r="G774" s="50"/>
      <c r="H774" s="50"/>
      <c r="I774" s="50"/>
      <c r="J774" s="102"/>
      <c r="K774" s="46"/>
      <c r="L774" s="46"/>
      <c r="M774" s="46"/>
      <c r="N774" s="46"/>
      <c r="O774" s="46"/>
      <c r="P774" s="46"/>
      <c r="Q774" s="46"/>
      <c r="R774" s="46"/>
      <c r="S774" s="46"/>
      <c r="T774" s="46"/>
      <c r="U774" s="46"/>
      <c r="V774" s="46"/>
      <c r="W774" s="46"/>
      <c r="X774" s="46"/>
      <c r="Y774" s="46"/>
      <c r="Z774" s="46"/>
      <c r="AA774" s="46"/>
      <c r="AB774" s="46"/>
      <c r="AC774" s="46"/>
      <c r="AD774" s="46"/>
      <c r="AE774" s="46"/>
      <c r="AF774" s="46"/>
      <c r="AG774" s="46"/>
      <c r="AH774" s="46"/>
      <c r="AI774" s="46"/>
      <c r="AJ774" s="46"/>
      <c r="AK774" s="46"/>
      <c r="AL774" s="46"/>
    </row>
    <row r="775">
      <c r="A775" s="50"/>
      <c r="B775" s="46"/>
      <c r="C775" s="46"/>
      <c r="D775" s="46"/>
      <c r="E775" s="70"/>
      <c r="F775" s="50"/>
      <c r="G775" s="50"/>
      <c r="H775" s="50"/>
      <c r="I775" s="50"/>
      <c r="J775" s="102"/>
      <c r="K775" s="46"/>
      <c r="L775" s="46"/>
      <c r="M775" s="46"/>
      <c r="N775" s="46"/>
      <c r="O775" s="46"/>
      <c r="P775" s="46"/>
      <c r="Q775" s="46"/>
      <c r="R775" s="46"/>
      <c r="S775" s="46"/>
      <c r="T775" s="46"/>
      <c r="U775" s="46"/>
      <c r="V775" s="46"/>
      <c r="W775" s="46"/>
      <c r="X775" s="46"/>
      <c r="Y775" s="46"/>
      <c r="Z775" s="46"/>
      <c r="AA775" s="46"/>
      <c r="AB775" s="46"/>
      <c r="AC775" s="46"/>
      <c r="AD775" s="46"/>
      <c r="AE775" s="46"/>
      <c r="AF775" s="46"/>
      <c r="AG775" s="46"/>
      <c r="AH775" s="46"/>
      <c r="AI775" s="46"/>
      <c r="AJ775" s="46"/>
      <c r="AK775" s="46"/>
      <c r="AL775" s="46"/>
    </row>
    <row r="776">
      <c r="A776" s="50"/>
      <c r="B776" s="46"/>
      <c r="C776" s="46"/>
      <c r="D776" s="46"/>
      <c r="E776" s="70"/>
      <c r="F776" s="50"/>
      <c r="G776" s="50"/>
      <c r="H776" s="50"/>
      <c r="I776" s="50"/>
      <c r="J776" s="102"/>
      <c r="K776" s="46"/>
      <c r="L776" s="46"/>
      <c r="M776" s="46"/>
      <c r="N776" s="46"/>
      <c r="O776" s="46"/>
      <c r="P776" s="46"/>
      <c r="Q776" s="46"/>
      <c r="R776" s="46"/>
      <c r="S776" s="46"/>
      <c r="T776" s="46"/>
      <c r="U776" s="46"/>
      <c r="V776" s="46"/>
      <c r="W776" s="46"/>
      <c r="X776" s="46"/>
      <c r="Y776" s="46"/>
      <c r="Z776" s="46"/>
      <c r="AA776" s="46"/>
      <c r="AB776" s="46"/>
      <c r="AC776" s="46"/>
      <c r="AD776" s="46"/>
      <c r="AE776" s="46"/>
      <c r="AF776" s="46"/>
      <c r="AG776" s="46"/>
      <c r="AH776" s="46"/>
      <c r="AI776" s="46"/>
      <c r="AJ776" s="46"/>
      <c r="AK776" s="46"/>
      <c r="AL776" s="46"/>
    </row>
    <row r="777">
      <c r="A777" s="50"/>
      <c r="B777" s="46"/>
      <c r="C777" s="46"/>
      <c r="D777" s="46"/>
      <c r="E777" s="70"/>
      <c r="F777" s="50"/>
      <c r="G777" s="50"/>
      <c r="H777" s="50"/>
      <c r="I777" s="50"/>
      <c r="J777" s="102"/>
      <c r="K777" s="46"/>
      <c r="L777" s="46"/>
      <c r="M777" s="46"/>
      <c r="N777" s="46"/>
      <c r="O777" s="46"/>
      <c r="P777" s="46"/>
      <c r="Q777" s="46"/>
      <c r="R777" s="46"/>
      <c r="S777" s="46"/>
      <c r="T777" s="46"/>
      <c r="U777" s="46"/>
      <c r="V777" s="46"/>
      <c r="W777" s="46"/>
      <c r="X777" s="46"/>
      <c r="Y777" s="46"/>
      <c r="Z777" s="46"/>
      <c r="AA777" s="46"/>
      <c r="AB777" s="46"/>
      <c r="AC777" s="46"/>
      <c r="AD777" s="46"/>
      <c r="AE777" s="46"/>
      <c r="AF777" s="46"/>
      <c r="AG777" s="46"/>
      <c r="AH777" s="46"/>
      <c r="AI777" s="46"/>
      <c r="AJ777" s="46"/>
      <c r="AK777" s="46"/>
      <c r="AL777" s="46"/>
    </row>
    <row r="778">
      <c r="A778" s="50"/>
      <c r="B778" s="46"/>
      <c r="C778" s="46"/>
      <c r="D778" s="46"/>
      <c r="E778" s="70"/>
      <c r="F778" s="50"/>
      <c r="G778" s="50"/>
      <c r="H778" s="50"/>
      <c r="I778" s="50"/>
      <c r="J778" s="102"/>
      <c r="K778" s="46"/>
      <c r="L778" s="46"/>
      <c r="M778" s="46"/>
      <c r="N778" s="46"/>
      <c r="O778" s="46"/>
      <c r="P778" s="46"/>
      <c r="Q778" s="46"/>
      <c r="R778" s="46"/>
      <c r="S778" s="46"/>
      <c r="T778" s="46"/>
      <c r="U778" s="46"/>
      <c r="V778" s="46"/>
      <c r="W778" s="46"/>
      <c r="X778" s="46"/>
      <c r="Y778" s="46"/>
      <c r="Z778" s="46"/>
      <c r="AA778" s="46"/>
      <c r="AB778" s="46"/>
      <c r="AC778" s="46"/>
      <c r="AD778" s="46"/>
      <c r="AE778" s="46"/>
      <c r="AF778" s="46"/>
      <c r="AG778" s="46"/>
      <c r="AH778" s="46"/>
      <c r="AI778" s="46"/>
      <c r="AJ778" s="46"/>
      <c r="AK778" s="46"/>
      <c r="AL778" s="46"/>
    </row>
    <row r="779">
      <c r="A779" s="50"/>
      <c r="B779" s="46"/>
      <c r="C779" s="46"/>
      <c r="D779" s="46"/>
      <c r="E779" s="70"/>
      <c r="F779" s="50"/>
      <c r="G779" s="50"/>
      <c r="H779" s="50"/>
      <c r="I779" s="50"/>
      <c r="J779" s="102"/>
      <c r="K779" s="46"/>
      <c r="L779" s="46"/>
      <c r="M779" s="46"/>
      <c r="N779" s="46"/>
      <c r="O779" s="46"/>
      <c r="P779" s="46"/>
      <c r="Q779" s="46"/>
      <c r="R779" s="46"/>
      <c r="S779" s="46"/>
      <c r="T779" s="46"/>
      <c r="U779" s="46"/>
      <c r="V779" s="46"/>
      <c r="W779" s="46"/>
      <c r="X779" s="46"/>
      <c r="Y779" s="46"/>
      <c r="Z779" s="46"/>
      <c r="AA779" s="46"/>
      <c r="AB779" s="46"/>
      <c r="AC779" s="46"/>
      <c r="AD779" s="46"/>
      <c r="AE779" s="46"/>
      <c r="AF779" s="46"/>
      <c r="AG779" s="46"/>
      <c r="AH779" s="46"/>
      <c r="AI779" s="46"/>
      <c r="AJ779" s="46"/>
      <c r="AK779" s="46"/>
      <c r="AL779" s="46"/>
    </row>
    <row r="780">
      <c r="A780" s="50"/>
      <c r="B780" s="46"/>
      <c r="C780" s="46"/>
      <c r="D780" s="46"/>
      <c r="E780" s="70"/>
      <c r="F780" s="50"/>
      <c r="G780" s="50"/>
      <c r="H780" s="50"/>
      <c r="I780" s="50"/>
      <c r="J780" s="102"/>
      <c r="K780" s="46"/>
      <c r="L780" s="46"/>
      <c r="M780" s="46"/>
      <c r="N780" s="46"/>
      <c r="O780" s="46"/>
      <c r="P780" s="46"/>
      <c r="Q780" s="46"/>
      <c r="R780" s="46"/>
      <c r="S780" s="46"/>
      <c r="T780" s="46"/>
      <c r="U780" s="46"/>
      <c r="V780" s="46"/>
      <c r="W780" s="46"/>
      <c r="X780" s="46"/>
      <c r="Y780" s="46"/>
      <c r="Z780" s="46"/>
      <c r="AA780" s="46"/>
      <c r="AB780" s="46"/>
      <c r="AC780" s="46"/>
      <c r="AD780" s="46"/>
      <c r="AE780" s="46"/>
      <c r="AF780" s="46"/>
      <c r="AG780" s="46"/>
      <c r="AH780" s="46"/>
      <c r="AI780" s="46"/>
      <c r="AJ780" s="46"/>
      <c r="AK780" s="46"/>
      <c r="AL780" s="46"/>
    </row>
    <row r="781">
      <c r="A781" s="50"/>
      <c r="B781" s="46"/>
      <c r="C781" s="46"/>
      <c r="D781" s="46"/>
      <c r="E781" s="70"/>
      <c r="F781" s="50"/>
      <c r="G781" s="50"/>
      <c r="H781" s="50"/>
      <c r="I781" s="50"/>
      <c r="J781" s="102"/>
      <c r="K781" s="46"/>
      <c r="L781" s="46"/>
      <c r="M781" s="46"/>
      <c r="N781" s="46"/>
      <c r="O781" s="46"/>
      <c r="P781" s="46"/>
      <c r="Q781" s="46"/>
      <c r="R781" s="46"/>
      <c r="S781" s="46"/>
      <c r="T781" s="46"/>
      <c r="U781" s="46"/>
      <c r="V781" s="46"/>
      <c r="W781" s="46"/>
      <c r="X781" s="46"/>
      <c r="Y781" s="46"/>
      <c r="Z781" s="46"/>
      <c r="AA781" s="46"/>
      <c r="AB781" s="46"/>
      <c r="AC781" s="46"/>
      <c r="AD781" s="46"/>
      <c r="AE781" s="46"/>
      <c r="AF781" s="46"/>
      <c r="AG781" s="46"/>
      <c r="AH781" s="46"/>
      <c r="AI781" s="46"/>
      <c r="AJ781" s="46"/>
      <c r="AK781" s="46"/>
      <c r="AL781" s="46"/>
    </row>
    <row r="782">
      <c r="A782" s="50"/>
      <c r="B782" s="46"/>
      <c r="C782" s="46"/>
      <c r="D782" s="46"/>
      <c r="E782" s="70"/>
      <c r="F782" s="50"/>
      <c r="G782" s="50"/>
      <c r="H782" s="50"/>
      <c r="I782" s="50"/>
      <c r="J782" s="102"/>
      <c r="K782" s="46"/>
      <c r="L782" s="46"/>
      <c r="M782" s="46"/>
      <c r="N782" s="46"/>
      <c r="O782" s="46"/>
      <c r="P782" s="46"/>
      <c r="Q782" s="46"/>
      <c r="R782" s="46"/>
      <c r="S782" s="46"/>
      <c r="T782" s="46"/>
      <c r="U782" s="46"/>
      <c r="V782" s="46"/>
      <c r="W782" s="46"/>
      <c r="X782" s="46"/>
      <c r="Y782" s="46"/>
      <c r="Z782" s="46"/>
      <c r="AA782" s="46"/>
      <c r="AB782" s="46"/>
      <c r="AC782" s="46"/>
      <c r="AD782" s="46"/>
      <c r="AE782" s="46"/>
      <c r="AF782" s="46"/>
      <c r="AG782" s="46"/>
      <c r="AH782" s="46"/>
      <c r="AI782" s="46"/>
      <c r="AJ782" s="46"/>
      <c r="AK782" s="46"/>
      <c r="AL782" s="46"/>
    </row>
    <row r="783">
      <c r="A783" s="50"/>
      <c r="B783" s="46"/>
      <c r="C783" s="46"/>
      <c r="D783" s="46"/>
      <c r="E783" s="70"/>
      <c r="F783" s="50"/>
      <c r="G783" s="50"/>
      <c r="H783" s="50"/>
      <c r="I783" s="50"/>
      <c r="J783" s="102"/>
      <c r="K783" s="46"/>
      <c r="L783" s="46"/>
      <c r="M783" s="46"/>
      <c r="N783" s="46"/>
      <c r="O783" s="46"/>
      <c r="P783" s="46"/>
      <c r="Q783" s="46"/>
      <c r="R783" s="46"/>
      <c r="S783" s="46"/>
      <c r="T783" s="46"/>
      <c r="U783" s="46"/>
      <c r="V783" s="46"/>
      <c r="W783" s="46"/>
      <c r="X783" s="46"/>
      <c r="Y783" s="46"/>
      <c r="Z783" s="46"/>
      <c r="AA783" s="46"/>
      <c r="AB783" s="46"/>
      <c r="AC783" s="46"/>
      <c r="AD783" s="46"/>
      <c r="AE783" s="46"/>
      <c r="AF783" s="46"/>
      <c r="AG783" s="46"/>
      <c r="AH783" s="46"/>
      <c r="AI783" s="46"/>
      <c r="AJ783" s="46"/>
      <c r="AK783" s="46"/>
      <c r="AL783" s="46"/>
    </row>
    <row r="784">
      <c r="A784" s="50"/>
      <c r="B784" s="46"/>
      <c r="C784" s="46"/>
      <c r="D784" s="46"/>
      <c r="E784" s="70"/>
      <c r="F784" s="50"/>
      <c r="G784" s="50"/>
      <c r="H784" s="50"/>
      <c r="I784" s="50"/>
      <c r="J784" s="102"/>
      <c r="K784" s="46"/>
      <c r="L784" s="46"/>
      <c r="M784" s="46"/>
      <c r="N784" s="46"/>
      <c r="O784" s="46"/>
      <c r="P784" s="46"/>
      <c r="Q784" s="46"/>
      <c r="R784" s="46"/>
      <c r="S784" s="46"/>
      <c r="T784" s="46"/>
      <c r="U784" s="46"/>
      <c r="V784" s="46"/>
      <c r="W784" s="46"/>
      <c r="X784" s="46"/>
      <c r="Y784" s="46"/>
      <c r="Z784" s="46"/>
      <c r="AA784" s="46"/>
      <c r="AB784" s="46"/>
      <c r="AC784" s="46"/>
      <c r="AD784" s="46"/>
      <c r="AE784" s="46"/>
      <c r="AF784" s="46"/>
      <c r="AG784" s="46"/>
      <c r="AH784" s="46"/>
      <c r="AI784" s="46"/>
      <c r="AJ784" s="46"/>
      <c r="AK784" s="46"/>
      <c r="AL784" s="46"/>
    </row>
    <row r="785">
      <c r="A785" s="50"/>
      <c r="B785" s="46"/>
      <c r="C785" s="46"/>
      <c r="D785" s="46"/>
      <c r="E785" s="70"/>
      <c r="F785" s="50"/>
      <c r="G785" s="50"/>
      <c r="H785" s="50"/>
      <c r="I785" s="50"/>
      <c r="J785" s="102"/>
      <c r="K785" s="46"/>
      <c r="L785" s="46"/>
      <c r="M785" s="46"/>
      <c r="N785" s="46"/>
      <c r="O785" s="46"/>
      <c r="P785" s="46"/>
      <c r="Q785" s="46"/>
      <c r="R785" s="46"/>
      <c r="S785" s="46"/>
      <c r="T785" s="46"/>
      <c r="U785" s="46"/>
      <c r="V785" s="46"/>
      <c r="W785" s="46"/>
      <c r="X785" s="46"/>
      <c r="Y785" s="46"/>
      <c r="Z785" s="46"/>
      <c r="AA785" s="46"/>
      <c r="AB785" s="46"/>
      <c r="AC785" s="46"/>
      <c r="AD785" s="46"/>
      <c r="AE785" s="46"/>
      <c r="AF785" s="46"/>
      <c r="AG785" s="46"/>
      <c r="AH785" s="46"/>
      <c r="AI785" s="46"/>
      <c r="AJ785" s="46"/>
      <c r="AK785" s="46"/>
      <c r="AL785" s="46"/>
    </row>
    <row r="786">
      <c r="A786" s="50"/>
      <c r="B786" s="46"/>
      <c r="C786" s="46"/>
      <c r="D786" s="46"/>
      <c r="E786" s="70"/>
      <c r="F786" s="50"/>
      <c r="G786" s="50"/>
      <c r="H786" s="50"/>
      <c r="I786" s="50"/>
      <c r="J786" s="102"/>
      <c r="K786" s="46"/>
      <c r="L786" s="46"/>
      <c r="M786" s="46"/>
      <c r="N786" s="46"/>
      <c r="O786" s="46"/>
      <c r="P786" s="46"/>
      <c r="Q786" s="46"/>
      <c r="R786" s="46"/>
      <c r="S786" s="46"/>
      <c r="T786" s="46"/>
      <c r="U786" s="46"/>
      <c r="V786" s="46"/>
      <c r="W786" s="46"/>
      <c r="X786" s="46"/>
      <c r="Y786" s="46"/>
      <c r="Z786" s="46"/>
      <c r="AA786" s="46"/>
      <c r="AB786" s="46"/>
      <c r="AC786" s="46"/>
      <c r="AD786" s="46"/>
      <c r="AE786" s="46"/>
      <c r="AF786" s="46"/>
      <c r="AG786" s="46"/>
      <c r="AH786" s="46"/>
      <c r="AI786" s="46"/>
      <c r="AJ786" s="46"/>
      <c r="AK786" s="46"/>
      <c r="AL786" s="46"/>
    </row>
    <row r="787">
      <c r="A787" s="50"/>
      <c r="B787" s="46"/>
      <c r="C787" s="46"/>
      <c r="D787" s="46"/>
      <c r="E787" s="70"/>
      <c r="F787" s="50"/>
      <c r="G787" s="50"/>
      <c r="H787" s="50"/>
      <c r="I787" s="50"/>
      <c r="J787" s="102"/>
      <c r="K787" s="46"/>
      <c r="L787" s="46"/>
      <c r="M787" s="46"/>
      <c r="N787" s="46"/>
      <c r="O787" s="46"/>
      <c r="P787" s="46"/>
      <c r="Q787" s="46"/>
      <c r="R787" s="46"/>
      <c r="S787" s="46"/>
      <c r="T787" s="46"/>
      <c r="U787" s="46"/>
      <c r="V787" s="46"/>
      <c r="W787" s="46"/>
      <c r="X787" s="46"/>
      <c r="Y787" s="46"/>
      <c r="Z787" s="46"/>
      <c r="AA787" s="46"/>
      <c r="AB787" s="46"/>
      <c r="AC787" s="46"/>
      <c r="AD787" s="46"/>
      <c r="AE787" s="46"/>
      <c r="AF787" s="46"/>
      <c r="AG787" s="46"/>
      <c r="AH787" s="46"/>
      <c r="AI787" s="46"/>
      <c r="AJ787" s="46"/>
      <c r="AK787" s="46"/>
      <c r="AL787" s="46"/>
    </row>
    <row r="788">
      <c r="A788" s="50"/>
      <c r="B788" s="46"/>
      <c r="C788" s="46"/>
      <c r="D788" s="46"/>
      <c r="E788" s="70"/>
      <c r="F788" s="50"/>
      <c r="G788" s="50"/>
      <c r="H788" s="50"/>
      <c r="I788" s="50"/>
      <c r="J788" s="102"/>
      <c r="K788" s="46"/>
      <c r="L788" s="46"/>
      <c r="M788" s="46"/>
      <c r="N788" s="46"/>
      <c r="O788" s="46"/>
      <c r="P788" s="46"/>
      <c r="Q788" s="46"/>
      <c r="R788" s="46"/>
      <c r="S788" s="46"/>
      <c r="T788" s="46"/>
      <c r="U788" s="46"/>
      <c r="V788" s="46"/>
      <c r="W788" s="46"/>
      <c r="X788" s="46"/>
      <c r="Y788" s="46"/>
      <c r="Z788" s="46"/>
      <c r="AA788" s="46"/>
      <c r="AB788" s="46"/>
      <c r="AC788" s="46"/>
      <c r="AD788" s="46"/>
      <c r="AE788" s="46"/>
      <c r="AF788" s="46"/>
      <c r="AG788" s="46"/>
      <c r="AH788" s="46"/>
      <c r="AI788" s="46"/>
      <c r="AJ788" s="46"/>
      <c r="AK788" s="46"/>
      <c r="AL788" s="46"/>
    </row>
    <row r="789">
      <c r="A789" s="50"/>
      <c r="B789" s="46"/>
      <c r="C789" s="46"/>
      <c r="D789" s="46"/>
      <c r="E789" s="70"/>
      <c r="F789" s="50"/>
      <c r="G789" s="50"/>
      <c r="H789" s="50"/>
      <c r="I789" s="50"/>
      <c r="J789" s="102"/>
      <c r="K789" s="46"/>
      <c r="L789" s="46"/>
      <c r="M789" s="46"/>
      <c r="N789" s="46"/>
      <c r="O789" s="46"/>
      <c r="P789" s="46"/>
      <c r="Q789" s="46"/>
      <c r="R789" s="46"/>
      <c r="S789" s="46"/>
      <c r="T789" s="46"/>
      <c r="U789" s="46"/>
      <c r="V789" s="46"/>
      <c r="W789" s="46"/>
      <c r="X789" s="46"/>
      <c r="Y789" s="46"/>
      <c r="Z789" s="46"/>
      <c r="AA789" s="46"/>
      <c r="AB789" s="46"/>
      <c r="AC789" s="46"/>
      <c r="AD789" s="46"/>
      <c r="AE789" s="46"/>
      <c r="AF789" s="46"/>
      <c r="AG789" s="46"/>
      <c r="AH789" s="46"/>
      <c r="AI789" s="46"/>
      <c r="AJ789" s="46"/>
      <c r="AK789" s="46"/>
      <c r="AL789" s="46"/>
    </row>
    <row r="790">
      <c r="A790" s="50"/>
      <c r="B790" s="46"/>
      <c r="C790" s="46"/>
      <c r="D790" s="46"/>
      <c r="E790" s="70"/>
      <c r="F790" s="50"/>
      <c r="G790" s="50"/>
      <c r="H790" s="50"/>
      <c r="I790" s="50"/>
      <c r="J790" s="102"/>
      <c r="K790" s="46"/>
      <c r="L790" s="46"/>
      <c r="M790" s="46"/>
      <c r="N790" s="46"/>
      <c r="O790" s="46"/>
      <c r="P790" s="46"/>
      <c r="Q790" s="46"/>
      <c r="R790" s="46"/>
      <c r="S790" s="46"/>
      <c r="T790" s="46"/>
      <c r="U790" s="46"/>
      <c r="V790" s="46"/>
      <c r="W790" s="46"/>
      <c r="X790" s="46"/>
      <c r="Y790" s="46"/>
      <c r="Z790" s="46"/>
      <c r="AA790" s="46"/>
      <c r="AB790" s="46"/>
      <c r="AC790" s="46"/>
      <c r="AD790" s="46"/>
      <c r="AE790" s="46"/>
      <c r="AF790" s="46"/>
      <c r="AG790" s="46"/>
      <c r="AH790" s="46"/>
      <c r="AI790" s="46"/>
      <c r="AJ790" s="46"/>
      <c r="AK790" s="46"/>
      <c r="AL790" s="46"/>
    </row>
    <row r="791">
      <c r="A791" s="50"/>
      <c r="B791" s="46"/>
      <c r="C791" s="46"/>
      <c r="D791" s="46"/>
      <c r="E791" s="70"/>
      <c r="F791" s="50"/>
      <c r="G791" s="50"/>
      <c r="H791" s="50"/>
      <c r="I791" s="50"/>
      <c r="J791" s="102"/>
      <c r="K791" s="46"/>
      <c r="L791" s="46"/>
      <c r="M791" s="46"/>
      <c r="N791" s="46"/>
      <c r="O791" s="46"/>
      <c r="P791" s="46"/>
      <c r="Q791" s="46"/>
      <c r="R791" s="46"/>
      <c r="S791" s="46"/>
      <c r="T791" s="46"/>
      <c r="U791" s="46"/>
      <c r="V791" s="46"/>
      <c r="W791" s="46"/>
      <c r="X791" s="46"/>
      <c r="Y791" s="46"/>
      <c r="Z791" s="46"/>
      <c r="AA791" s="46"/>
      <c r="AB791" s="46"/>
      <c r="AC791" s="46"/>
      <c r="AD791" s="46"/>
      <c r="AE791" s="46"/>
      <c r="AF791" s="46"/>
      <c r="AG791" s="46"/>
      <c r="AH791" s="46"/>
      <c r="AI791" s="46"/>
      <c r="AJ791" s="46"/>
      <c r="AK791" s="46"/>
      <c r="AL791" s="46"/>
    </row>
    <row r="792">
      <c r="A792" s="50"/>
      <c r="B792" s="46"/>
      <c r="C792" s="46"/>
      <c r="D792" s="46"/>
      <c r="E792" s="70"/>
      <c r="F792" s="50"/>
      <c r="G792" s="50"/>
      <c r="H792" s="50"/>
      <c r="I792" s="50"/>
      <c r="J792" s="102"/>
      <c r="K792" s="46"/>
      <c r="L792" s="46"/>
      <c r="M792" s="46"/>
      <c r="N792" s="46"/>
      <c r="O792" s="46"/>
      <c r="P792" s="46"/>
      <c r="Q792" s="46"/>
      <c r="R792" s="46"/>
      <c r="S792" s="46"/>
      <c r="T792" s="46"/>
      <c r="U792" s="46"/>
      <c r="V792" s="46"/>
      <c r="W792" s="46"/>
      <c r="X792" s="46"/>
      <c r="Y792" s="46"/>
      <c r="Z792" s="46"/>
      <c r="AA792" s="46"/>
      <c r="AB792" s="46"/>
      <c r="AC792" s="46"/>
      <c r="AD792" s="46"/>
      <c r="AE792" s="46"/>
      <c r="AF792" s="46"/>
      <c r="AG792" s="46"/>
      <c r="AH792" s="46"/>
      <c r="AI792" s="46"/>
      <c r="AJ792" s="46"/>
      <c r="AK792" s="46"/>
      <c r="AL792" s="46"/>
    </row>
    <row r="793">
      <c r="A793" s="50"/>
      <c r="B793" s="46"/>
      <c r="C793" s="46"/>
      <c r="D793" s="46"/>
      <c r="E793" s="70"/>
      <c r="F793" s="50"/>
      <c r="G793" s="50"/>
      <c r="H793" s="50"/>
      <c r="I793" s="50"/>
      <c r="J793" s="102"/>
      <c r="K793" s="46"/>
      <c r="L793" s="46"/>
      <c r="M793" s="46"/>
      <c r="N793" s="46"/>
      <c r="O793" s="46"/>
      <c r="P793" s="46"/>
      <c r="Q793" s="46"/>
      <c r="R793" s="46"/>
      <c r="S793" s="46"/>
      <c r="T793" s="46"/>
      <c r="U793" s="46"/>
      <c r="V793" s="46"/>
      <c r="W793" s="46"/>
      <c r="X793" s="46"/>
      <c r="Y793" s="46"/>
      <c r="Z793" s="46"/>
      <c r="AA793" s="46"/>
      <c r="AB793" s="46"/>
      <c r="AC793" s="46"/>
      <c r="AD793" s="46"/>
      <c r="AE793" s="46"/>
      <c r="AF793" s="46"/>
      <c r="AG793" s="46"/>
      <c r="AH793" s="46"/>
      <c r="AI793" s="46"/>
      <c r="AJ793" s="46"/>
      <c r="AK793" s="46"/>
      <c r="AL793" s="46"/>
    </row>
    <row r="794">
      <c r="A794" s="50"/>
      <c r="B794" s="46"/>
      <c r="C794" s="46"/>
      <c r="D794" s="46"/>
      <c r="E794" s="70"/>
      <c r="F794" s="50"/>
      <c r="G794" s="50"/>
      <c r="H794" s="50"/>
      <c r="I794" s="50"/>
      <c r="J794" s="102"/>
      <c r="K794" s="46"/>
      <c r="L794" s="46"/>
      <c r="M794" s="46"/>
      <c r="N794" s="46"/>
      <c r="O794" s="46"/>
      <c r="P794" s="46"/>
      <c r="Q794" s="46"/>
      <c r="R794" s="46"/>
      <c r="S794" s="46"/>
      <c r="T794" s="46"/>
      <c r="U794" s="46"/>
      <c r="V794" s="46"/>
      <c r="W794" s="46"/>
      <c r="X794" s="46"/>
      <c r="Y794" s="46"/>
      <c r="Z794" s="46"/>
      <c r="AA794" s="46"/>
      <c r="AB794" s="46"/>
      <c r="AC794" s="46"/>
      <c r="AD794" s="46"/>
      <c r="AE794" s="46"/>
      <c r="AF794" s="46"/>
      <c r="AG794" s="46"/>
      <c r="AH794" s="46"/>
      <c r="AI794" s="46"/>
      <c r="AJ794" s="46"/>
      <c r="AK794" s="46"/>
      <c r="AL794" s="46"/>
    </row>
    <row r="795">
      <c r="A795" s="50"/>
      <c r="B795" s="46"/>
      <c r="C795" s="46"/>
      <c r="D795" s="46"/>
      <c r="E795" s="70"/>
      <c r="F795" s="50"/>
      <c r="G795" s="50"/>
      <c r="H795" s="50"/>
      <c r="I795" s="50"/>
      <c r="J795" s="102"/>
      <c r="K795" s="46"/>
      <c r="L795" s="46"/>
      <c r="M795" s="46"/>
      <c r="N795" s="46"/>
      <c r="O795" s="46"/>
      <c r="P795" s="46"/>
      <c r="Q795" s="46"/>
      <c r="R795" s="46"/>
      <c r="S795" s="46"/>
      <c r="T795" s="46"/>
      <c r="U795" s="46"/>
      <c r="V795" s="46"/>
      <c r="W795" s="46"/>
      <c r="X795" s="46"/>
      <c r="Y795" s="46"/>
      <c r="Z795" s="46"/>
      <c r="AA795" s="46"/>
      <c r="AB795" s="46"/>
      <c r="AC795" s="46"/>
      <c r="AD795" s="46"/>
      <c r="AE795" s="46"/>
      <c r="AF795" s="46"/>
      <c r="AG795" s="46"/>
      <c r="AH795" s="46"/>
      <c r="AI795" s="46"/>
      <c r="AJ795" s="46"/>
      <c r="AK795" s="46"/>
      <c r="AL795" s="46"/>
    </row>
    <row r="796">
      <c r="A796" s="50"/>
      <c r="B796" s="46"/>
      <c r="C796" s="46"/>
      <c r="D796" s="46"/>
      <c r="E796" s="70"/>
      <c r="F796" s="50"/>
      <c r="G796" s="50"/>
      <c r="H796" s="50"/>
      <c r="I796" s="50"/>
      <c r="J796" s="102"/>
      <c r="K796" s="46"/>
      <c r="L796" s="46"/>
      <c r="M796" s="46"/>
      <c r="N796" s="46"/>
      <c r="O796" s="46"/>
      <c r="P796" s="46"/>
      <c r="Q796" s="46"/>
      <c r="R796" s="46"/>
      <c r="S796" s="46"/>
      <c r="T796" s="46"/>
      <c r="U796" s="46"/>
      <c r="V796" s="46"/>
      <c r="W796" s="46"/>
      <c r="X796" s="46"/>
      <c r="Y796" s="46"/>
      <c r="Z796" s="46"/>
      <c r="AA796" s="46"/>
      <c r="AB796" s="46"/>
      <c r="AC796" s="46"/>
      <c r="AD796" s="46"/>
      <c r="AE796" s="46"/>
      <c r="AF796" s="46"/>
      <c r="AG796" s="46"/>
      <c r="AH796" s="46"/>
      <c r="AI796" s="46"/>
      <c r="AJ796" s="46"/>
      <c r="AK796" s="46"/>
      <c r="AL796" s="46"/>
    </row>
    <row r="797">
      <c r="A797" s="50"/>
      <c r="B797" s="46"/>
      <c r="C797" s="46"/>
      <c r="D797" s="46"/>
      <c r="E797" s="70"/>
      <c r="F797" s="50"/>
      <c r="G797" s="50"/>
      <c r="H797" s="50"/>
      <c r="I797" s="50"/>
      <c r="J797" s="102"/>
      <c r="K797" s="46"/>
      <c r="L797" s="46"/>
      <c r="M797" s="46"/>
      <c r="N797" s="46"/>
      <c r="O797" s="46"/>
      <c r="P797" s="46"/>
      <c r="Q797" s="46"/>
      <c r="R797" s="46"/>
      <c r="S797" s="46"/>
      <c r="T797" s="46"/>
      <c r="U797" s="46"/>
      <c r="V797" s="46"/>
      <c r="W797" s="46"/>
      <c r="X797" s="46"/>
      <c r="Y797" s="46"/>
      <c r="Z797" s="46"/>
      <c r="AA797" s="46"/>
      <c r="AB797" s="46"/>
      <c r="AC797" s="46"/>
      <c r="AD797" s="46"/>
      <c r="AE797" s="46"/>
      <c r="AF797" s="46"/>
      <c r="AG797" s="46"/>
      <c r="AH797" s="46"/>
      <c r="AI797" s="46"/>
      <c r="AJ797" s="46"/>
      <c r="AK797" s="46"/>
      <c r="AL797" s="46"/>
    </row>
    <row r="798">
      <c r="A798" s="50"/>
      <c r="B798" s="46"/>
      <c r="C798" s="46"/>
      <c r="D798" s="46"/>
      <c r="E798" s="70"/>
      <c r="F798" s="50"/>
      <c r="G798" s="50"/>
      <c r="H798" s="50"/>
      <c r="I798" s="50"/>
      <c r="J798" s="102"/>
      <c r="K798" s="46"/>
      <c r="L798" s="46"/>
      <c r="M798" s="46"/>
      <c r="N798" s="46"/>
      <c r="O798" s="46"/>
      <c r="P798" s="46"/>
      <c r="Q798" s="46"/>
      <c r="R798" s="46"/>
      <c r="S798" s="46"/>
      <c r="T798" s="46"/>
      <c r="U798" s="46"/>
      <c r="V798" s="46"/>
      <c r="W798" s="46"/>
      <c r="X798" s="46"/>
      <c r="Y798" s="46"/>
      <c r="Z798" s="46"/>
      <c r="AA798" s="46"/>
      <c r="AB798" s="46"/>
      <c r="AC798" s="46"/>
      <c r="AD798" s="46"/>
      <c r="AE798" s="46"/>
      <c r="AF798" s="46"/>
      <c r="AG798" s="46"/>
      <c r="AH798" s="46"/>
      <c r="AI798" s="46"/>
      <c r="AJ798" s="46"/>
      <c r="AK798" s="46"/>
      <c r="AL798" s="46"/>
    </row>
    <row r="799">
      <c r="A799" s="50"/>
      <c r="B799" s="46"/>
      <c r="C799" s="46"/>
      <c r="D799" s="46"/>
      <c r="E799" s="70"/>
      <c r="F799" s="50"/>
      <c r="G799" s="50"/>
      <c r="H799" s="50"/>
      <c r="I799" s="50"/>
      <c r="J799" s="102"/>
      <c r="K799" s="46"/>
      <c r="L799" s="46"/>
      <c r="M799" s="46"/>
      <c r="N799" s="46"/>
      <c r="O799" s="46"/>
      <c r="P799" s="46"/>
      <c r="Q799" s="46"/>
      <c r="R799" s="46"/>
      <c r="S799" s="46"/>
      <c r="T799" s="46"/>
      <c r="U799" s="46"/>
      <c r="V799" s="46"/>
      <c r="W799" s="46"/>
      <c r="X799" s="46"/>
      <c r="Y799" s="46"/>
      <c r="Z799" s="46"/>
      <c r="AA799" s="46"/>
      <c r="AB799" s="46"/>
      <c r="AC799" s="46"/>
      <c r="AD799" s="46"/>
      <c r="AE799" s="46"/>
      <c r="AF799" s="46"/>
      <c r="AG799" s="46"/>
      <c r="AH799" s="46"/>
      <c r="AI799" s="46"/>
      <c r="AJ799" s="46"/>
      <c r="AK799" s="46"/>
      <c r="AL799" s="46"/>
    </row>
    <row r="800">
      <c r="A800" s="50"/>
      <c r="B800" s="46"/>
      <c r="C800" s="46"/>
      <c r="D800" s="46"/>
      <c r="E800" s="70"/>
      <c r="F800" s="50"/>
      <c r="G800" s="50"/>
      <c r="H800" s="50"/>
      <c r="I800" s="50"/>
      <c r="J800" s="102"/>
      <c r="K800" s="46"/>
      <c r="L800" s="46"/>
      <c r="M800" s="46"/>
      <c r="N800" s="46"/>
      <c r="O800" s="46"/>
      <c r="P800" s="46"/>
      <c r="Q800" s="46"/>
      <c r="R800" s="46"/>
      <c r="S800" s="46"/>
      <c r="T800" s="46"/>
      <c r="U800" s="46"/>
      <c r="V800" s="46"/>
      <c r="W800" s="46"/>
      <c r="X800" s="46"/>
      <c r="Y800" s="46"/>
      <c r="Z800" s="46"/>
      <c r="AA800" s="46"/>
      <c r="AB800" s="46"/>
      <c r="AC800" s="46"/>
      <c r="AD800" s="46"/>
      <c r="AE800" s="46"/>
      <c r="AF800" s="46"/>
      <c r="AG800" s="46"/>
      <c r="AH800" s="46"/>
      <c r="AI800" s="46"/>
      <c r="AJ800" s="46"/>
      <c r="AK800" s="46"/>
      <c r="AL800" s="46"/>
    </row>
    <row r="801">
      <c r="A801" s="50"/>
      <c r="B801" s="46"/>
      <c r="C801" s="46"/>
      <c r="D801" s="46"/>
      <c r="E801" s="70"/>
      <c r="F801" s="50"/>
      <c r="G801" s="50"/>
      <c r="H801" s="50"/>
      <c r="I801" s="50"/>
      <c r="J801" s="102"/>
      <c r="K801" s="46"/>
      <c r="L801" s="46"/>
      <c r="M801" s="46"/>
      <c r="N801" s="46"/>
      <c r="O801" s="46"/>
      <c r="P801" s="46"/>
      <c r="Q801" s="46"/>
      <c r="R801" s="46"/>
      <c r="S801" s="46"/>
      <c r="T801" s="46"/>
      <c r="U801" s="46"/>
      <c r="V801" s="46"/>
      <c r="W801" s="46"/>
      <c r="X801" s="46"/>
      <c r="Y801" s="46"/>
      <c r="Z801" s="46"/>
      <c r="AA801" s="46"/>
      <c r="AB801" s="46"/>
      <c r="AC801" s="46"/>
      <c r="AD801" s="46"/>
      <c r="AE801" s="46"/>
      <c r="AF801" s="46"/>
      <c r="AG801" s="46"/>
      <c r="AH801" s="46"/>
      <c r="AI801" s="46"/>
      <c r="AJ801" s="46"/>
      <c r="AK801" s="46"/>
      <c r="AL801" s="46"/>
    </row>
    <row r="802">
      <c r="A802" s="50"/>
      <c r="B802" s="46"/>
      <c r="C802" s="46"/>
      <c r="D802" s="46"/>
      <c r="E802" s="70"/>
      <c r="F802" s="50"/>
      <c r="G802" s="50"/>
      <c r="H802" s="50"/>
      <c r="I802" s="50"/>
      <c r="J802" s="102"/>
      <c r="K802" s="46"/>
      <c r="L802" s="46"/>
      <c r="M802" s="46"/>
      <c r="N802" s="46"/>
      <c r="O802" s="46"/>
      <c r="P802" s="46"/>
      <c r="Q802" s="46"/>
      <c r="R802" s="46"/>
      <c r="S802" s="46"/>
      <c r="T802" s="46"/>
      <c r="U802" s="46"/>
      <c r="V802" s="46"/>
      <c r="W802" s="46"/>
      <c r="X802" s="46"/>
      <c r="Y802" s="46"/>
      <c r="Z802" s="46"/>
      <c r="AA802" s="46"/>
      <c r="AB802" s="46"/>
      <c r="AC802" s="46"/>
      <c r="AD802" s="46"/>
      <c r="AE802" s="46"/>
      <c r="AF802" s="46"/>
      <c r="AG802" s="46"/>
      <c r="AH802" s="46"/>
      <c r="AI802" s="46"/>
      <c r="AJ802" s="46"/>
      <c r="AK802" s="46"/>
      <c r="AL802" s="46"/>
    </row>
    <row r="803">
      <c r="A803" s="50"/>
      <c r="B803" s="46"/>
      <c r="C803" s="46"/>
      <c r="D803" s="46"/>
      <c r="E803" s="70"/>
      <c r="F803" s="50"/>
      <c r="G803" s="50"/>
      <c r="H803" s="50"/>
      <c r="I803" s="50"/>
      <c r="J803" s="102"/>
      <c r="K803" s="46"/>
      <c r="L803" s="46"/>
      <c r="M803" s="46"/>
      <c r="N803" s="46"/>
      <c r="O803" s="46"/>
      <c r="P803" s="46"/>
      <c r="Q803" s="46"/>
      <c r="R803" s="46"/>
      <c r="S803" s="46"/>
      <c r="T803" s="46"/>
      <c r="U803" s="46"/>
      <c r="V803" s="46"/>
      <c r="W803" s="46"/>
      <c r="X803" s="46"/>
      <c r="Y803" s="46"/>
      <c r="Z803" s="46"/>
      <c r="AA803" s="46"/>
      <c r="AB803" s="46"/>
      <c r="AC803" s="46"/>
      <c r="AD803" s="46"/>
      <c r="AE803" s="46"/>
      <c r="AF803" s="46"/>
      <c r="AG803" s="46"/>
      <c r="AH803" s="46"/>
      <c r="AI803" s="46"/>
      <c r="AJ803" s="46"/>
      <c r="AK803" s="46"/>
      <c r="AL803" s="46"/>
    </row>
    <row r="804">
      <c r="A804" s="50"/>
      <c r="B804" s="46"/>
      <c r="C804" s="46"/>
      <c r="D804" s="46"/>
      <c r="E804" s="70"/>
      <c r="F804" s="50"/>
      <c r="G804" s="50"/>
      <c r="H804" s="50"/>
      <c r="I804" s="50"/>
      <c r="J804" s="102"/>
      <c r="K804" s="46"/>
      <c r="L804" s="46"/>
      <c r="M804" s="46"/>
      <c r="N804" s="46"/>
      <c r="O804" s="46"/>
      <c r="P804" s="46"/>
      <c r="Q804" s="46"/>
      <c r="R804" s="46"/>
      <c r="S804" s="46"/>
      <c r="T804" s="46"/>
      <c r="U804" s="46"/>
      <c r="V804" s="46"/>
      <c r="W804" s="46"/>
      <c r="X804" s="46"/>
      <c r="Y804" s="46"/>
      <c r="Z804" s="46"/>
      <c r="AA804" s="46"/>
      <c r="AB804" s="46"/>
      <c r="AC804" s="46"/>
      <c r="AD804" s="46"/>
      <c r="AE804" s="46"/>
      <c r="AF804" s="46"/>
      <c r="AG804" s="46"/>
      <c r="AH804" s="46"/>
      <c r="AI804" s="46"/>
      <c r="AJ804" s="46"/>
      <c r="AK804" s="46"/>
      <c r="AL804" s="46"/>
    </row>
    <row r="805">
      <c r="A805" s="50"/>
      <c r="B805" s="46"/>
      <c r="C805" s="46"/>
      <c r="D805" s="46"/>
      <c r="E805" s="70"/>
      <c r="F805" s="50"/>
      <c r="G805" s="50"/>
      <c r="H805" s="50"/>
      <c r="I805" s="50"/>
      <c r="J805" s="102"/>
      <c r="K805" s="46"/>
      <c r="L805" s="46"/>
      <c r="M805" s="46"/>
      <c r="N805" s="46"/>
      <c r="O805" s="46"/>
      <c r="P805" s="46"/>
      <c r="Q805" s="46"/>
      <c r="R805" s="46"/>
      <c r="S805" s="46"/>
      <c r="T805" s="46"/>
      <c r="U805" s="46"/>
      <c r="V805" s="46"/>
      <c r="W805" s="46"/>
      <c r="X805" s="46"/>
      <c r="Y805" s="46"/>
      <c r="Z805" s="46"/>
      <c r="AA805" s="46"/>
      <c r="AB805" s="46"/>
      <c r="AC805" s="46"/>
      <c r="AD805" s="46"/>
      <c r="AE805" s="46"/>
      <c r="AF805" s="46"/>
      <c r="AG805" s="46"/>
      <c r="AH805" s="46"/>
      <c r="AI805" s="46"/>
      <c r="AJ805" s="46"/>
      <c r="AK805" s="46"/>
      <c r="AL805" s="46"/>
    </row>
    <row r="806">
      <c r="A806" s="50"/>
      <c r="B806" s="46"/>
      <c r="C806" s="46"/>
      <c r="D806" s="46"/>
      <c r="E806" s="70"/>
      <c r="F806" s="50"/>
      <c r="G806" s="50"/>
      <c r="H806" s="50"/>
      <c r="I806" s="50"/>
      <c r="J806" s="102"/>
      <c r="K806" s="46"/>
      <c r="L806" s="46"/>
      <c r="M806" s="46"/>
      <c r="N806" s="46"/>
      <c r="O806" s="46"/>
      <c r="P806" s="46"/>
      <c r="Q806" s="46"/>
      <c r="R806" s="46"/>
      <c r="S806" s="46"/>
      <c r="T806" s="46"/>
      <c r="U806" s="46"/>
      <c r="V806" s="46"/>
      <c r="W806" s="46"/>
      <c r="X806" s="46"/>
      <c r="Y806" s="46"/>
      <c r="Z806" s="46"/>
      <c r="AA806" s="46"/>
      <c r="AB806" s="46"/>
      <c r="AC806" s="46"/>
      <c r="AD806" s="46"/>
      <c r="AE806" s="46"/>
      <c r="AF806" s="46"/>
      <c r="AG806" s="46"/>
      <c r="AH806" s="46"/>
      <c r="AI806" s="46"/>
      <c r="AJ806" s="46"/>
      <c r="AK806" s="46"/>
      <c r="AL806" s="46"/>
    </row>
    <row r="807">
      <c r="A807" s="50"/>
      <c r="B807" s="46"/>
      <c r="C807" s="46"/>
      <c r="D807" s="46"/>
      <c r="E807" s="70"/>
      <c r="F807" s="50"/>
      <c r="G807" s="50"/>
      <c r="H807" s="50"/>
      <c r="I807" s="50"/>
      <c r="J807" s="102"/>
      <c r="K807" s="46"/>
      <c r="L807" s="46"/>
      <c r="M807" s="46"/>
      <c r="N807" s="46"/>
      <c r="O807" s="46"/>
      <c r="P807" s="46"/>
      <c r="Q807" s="46"/>
      <c r="R807" s="46"/>
      <c r="S807" s="46"/>
      <c r="T807" s="46"/>
      <c r="U807" s="46"/>
      <c r="V807" s="46"/>
      <c r="W807" s="46"/>
      <c r="X807" s="46"/>
      <c r="Y807" s="46"/>
      <c r="Z807" s="46"/>
      <c r="AA807" s="46"/>
      <c r="AB807" s="46"/>
      <c r="AC807" s="46"/>
      <c r="AD807" s="46"/>
      <c r="AE807" s="46"/>
      <c r="AF807" s="46"/>
      <c r="AG807" s="46"/>
      <c r="AH807" s="46"/>
      <c r="AI807" s="46"/>
      <c r="AJ807" s="46"/>
      <c r="AK807" s="46"/>
      <c r="AL807" s="46"/>
    </row>
    <row r="808">
      <c r="A808" s="50"/>
      <c r="B808" s="46"/>
      <c r="C808" s="46"/>
      <c r="D808" s="46"/>
      <c r="E808" s="70"/>
      <c r="F808" s="50"/>
      <c r="G808" s="50"/>
      <c r="H808" s="50"/>
      <c r="I808" s="50"/>
      <c r="J808" s="102"/>
      <c r="K808" s="46"/>
      <c r="L808" s="46"/>
      <c r="M808" s="46"/>
      <c r="N808" s="46"/>
      <c r="O808" s="46"/>
      <c r="P808" s="46"/>
      <c r="Q808" s="46"/>
      <c r="R808" s="46"/>
      <c r="S808" s="46"/>
      <c r="T808" s="46"/>
      <c r="U808" s="46"/>
      <c r="V808" s="46"/>
      <c r="W808" s="46"/>
      <c r="X808" s="46"/>
      <c r="Y808" s="46"/>
      <c r="Z808" s="46"/>
      <c r="AA808" s="46"/>
      <c r="AB808" s="46"/>
      <c r="AC808" s="46"/>
      <c r="AD808" s="46"/>
      <c r="AE808" s="46"/>
      <c r="AF808" s="46"/>
      <c r="AG808" s="46"/>
      <c r="AH808" s="46"/>
      <c r="AI808" s="46"/>
      <c r="AJ808" s="46"/>
      <c r="AK808" s="46"/>
      <c r="AL808" s="46"/>
    </row>
    <row r="809">
      <c r="A809" s="50"/>
      <c r="B809" s="46"/>
      <c r="C809" s="46"/>
      <c r="D809" s="46"/>
      <c r="E809" s="70"/>
      <c r="F809" s="50"/>
      <c r="G809" s="50"/>
      <c r="H809" s="50"/>
      <c r="I809" s="50"/>
      <c r="J809" s="102"/>
      <c r="K809" s="46"/>
      <c r="L809" s="46"/>
      <c r="M809" s="46"/>
      <c r="N809" s="46"/>
      <c r="O809" s="46"/>
      <c r="P809" s="46"/>
      <c r="Q809" s="46"/>
      <c r="R809" s="46"/>
      <c r="S809" s="46"/>
      <c r="T809" s="46"/>
      <c r="U809" s="46"/>
      <c r="V809" s="46"/>
      <c r="W809" s="46"/>
      <c r="X809" s="46"/>
      <c r="Y809" s="46"/>
      <c r="Z809" s="46"/>
      <c r="AA809" s="46"/>
      <c r="AB809" s="46"/>
      <c r="AC809" s="46"/>
      <c r="AD809" s="46"/>
      <c r="AE809" s="46"/>
      <c r="AF809" s="46"/>
      <c r="AG809" s="46"/>
      <c r="AH809" s="46"/>
      <c r="AI809" s="46"/>
      <c r="AJ809" s="46"/>
      <c r="AK809" s="46"/>
      <c r="AL809" s="46"/>
    </row>
    <row r="810">
      <c r="A810" s="50"/>
      <c r="B810" s="46"/>
      <c r="C810" s="46"/>
      <c r="D810" s="46"/>
      <c r="E810" s="70"/>
      <c r="F810" s="50"/>
      <c r="G810" s="50"/>
      <c r="H810" s="50"/>
      <c r="I810" s="50"/>
      <c r="J810" s="102"/>
      <c r="K810" s="46"/>
      <c r="L810" s="46"/>
      <c r="M810" s="46"/>
      <c r="N810" s="46"/>
      <c r="O810" s="46"/>
      <c r="P810" s="46"/>
      <c r="Q810" s="46"/>
      <c r="R810" s="46"/>
      <c r="S810" s="46"/>
      <c r="T810" s="46"/>
      <c r="U810" s="46"/>
      <c r="V810" s="46"/>
      <c r="W810" s="46"/>
      <c r="X810" s="46"/>
      <c r="Y810" s="46"/>
      <c r="Z810" s="46"/>
      <c r="AA810" s="46"/>
      <c r="AB810" s="46"/>
      <c r="AC810" s="46"/>
      <c r="AD810" s="46"/>
      <c r="AE810" s="46"/>
      <c r="AF810" s="46"/>
      <c r="AG810" s="46"/>
      <c r="AH810" s="46"/>
      <c r="AI810" s="46"/>
      <c r="AJ810" s="46"/>
      <c r="AK810" s="46"/>
      <c r="AL810" s="46"/>
    </row>
    <row r="811">
      <c r="A811" s="50"/>
      <c r="B811" s="46"/>
      <c r="C811" s="46"/>
      <c r="D811" s="46"/>
      <c r="E811" s="70"/>
      <c r="F811" s="50"/>
      <c r="G811" s="50"/>
      <c r="H811" s="50"/>
      <c r="I811" s="50"/>
      <c r="J811" s="102"/>
      <c r="K811" s="46"/>
      <c r="L811" s="46"/>
      <c r="M811" s="46"/>
      <c r="N811" s="46"/>
      <c r="O811" s="46"/>
      <c r="P811" s="46"/>
      <c r="Q811" s="46"/>
      <c r="R811" s="46"/>
      <c r="S811" s="46"/>
      <c r="T811" s="46"/>
      <c r="U811" s="46"/>
      <c r="V811" s="46"/>
      <c r="W811" s="46"/>
      <c r="X811" s="46"/>
      <c r="Y811" s="46"/>
      <c r="Z811" s="46"/>
      <c r="AA811" s="46"/>
      <c r="AB811" s="46"/>
      <c r="AC811" s="46"/>
      <c r="AD811" s="46"/>
      <c r="AE811" s="46"/>
      <c r="AF811" s="46"/>
      <c r="AG811" s="46"/>
      <c r="AH811" s="46"/>
      <c r="AI811" s="46"/>
      <c r="AJ811" s="46"/>
      <c r="AK811" s="46"/>
      <c r="AL811" s="46"/>
    </row>
    <row r="812">
      <c r="A812" s="50"/>
      <c r="B812" s="46"/>
      <c r="C812" s="46"/>
      <c r="D812" s="46"/>
      <c r="E812" s="70"/>
      <c r="F812" s="50"/>
      <c r="G812" s="50"/>
      <c r="H812" s="50"/>
      <c r="I812" s="50"/>
      <c r="J812" s="102"/>
      <c r="K812" s="46"/>
      <c r="L812" s="46"/>
      <c r="M812" s="46"/>
      <c r="N812" s="46"/>
      <c r="O812" s="46"/>
      <c r="P812" s="46"/>
      <c r="Q812" s="46"/>
      <c r="R812" s="46"/>
      <c r="S812" s="46"/>
      <c r="T812" s="46"/>
      <c r="U812" s="46"/>
      <c r="V812" s="46"/>
      <c r="W812" s="46"/>
      <c r="X812" s="46"/>
      <c r="Y812" s="46"/>
      <c r="Z812" s="46"/>
      <c r="AA812" s="46"/>
      <c r="AB812" s="46"/>
      <c r="AC812" s="46"/>
      <c r="AD812" s="46"/>
      <c r="AE812" s="46"/>
      <c r="AF812" s="46"/>
      <c r="AG812" s="46"/>
      <c r="AH812" s="46"/>
      <c r="AI812" s="46"/>
      <c r="AJ812" s="46"/>
      <c r="AK812" s="46"/>
      <c r="AL812" s="46"/>
    </row>
    <row r="813">
      <c r="A813" s="50"/>
      <c r="B813" s="46"/>
      <c r="C813" s="46"/>
      <c r="D813" s="46"/>
      <c r="E813" s="70"/>
      <c r="F813" s="50"/>
      <c r="G813" s="50"/>
      <c r="H813" s="50"/>
      <c r="I813" s="50"/>
      <c r="J813" s="102"/>
      <c r="K813" s="46"/>
      <c r="L813" s="46"/>
      <c r="M813" s="46"/>
      <c r="N813" s="46"/>
      <c r="O813" s="46"/>
      <c r="P813" s="46"/>
      <c r="Q813" s="46"/>
      <c r="R813" s="46"/>
      <c r="S813" s="46"/>
      <c r="T813" s="46"/>
      <c r="U813" s="46"/>
      <c r="V813" s="46"/>
      <c r="W813" s="46"/>
      <c r="X813" s="46"/>
      <c r="Y813" s="46"/>
      <c r="Z813" s="46"/>
      <c r="AA813" s="46"/>
      <c r="AB813" s="46"/>
      <c r="AC813" s="46"/>
      <c r="AD813" s="46"/>
      <c r="AE813" s="46"/>
      <c r="AF813" s="46"/>
      <c r="AG813" s="46"/>
      <c r="AH813" s="46"/>
      <c r="AI813" s="46"/>
      <c r="AJ813" s="46"/>
      <c r="AK813" s="46"/>
      <c r="AL813" s="46"/>
    </row>
    <row r="814">
      <c r="A814" s="50"/>
      <c r="B814" s="46"/>
      <c r="C814" s="46"/>
      <c r="D814" s="46"/>
      <c r="E814" s="70"/>
      <c r="F814" s="50"/>
      <c r="G814" s="50"/>
      <c r="H814" s="50"/>
      <c r="I814" s="50"/>
      <c r="J814" s="102"/>
      <c r="K814" s="46"/>
      <c r="L814" s="46"/>
      <c r="M814" s="46"/>
      <c r="N814" s="46"/>
      <c r="O814" s="46"/>
      <c r="P814" s="46"/>
      <c r="Q814" s="46"/>
      <c r="R814" s="46"/>
      <c r="S814" s="46"/>
      <c r="T814" s="46"/>
      <c r="U814" s="46"/>
      <c r="V814" s="46"/>
      <c r="W814" s="46"/>
      <c r="X814" s="46"/>
      <c r="Y814" s="46"/>
      <c r="Z814" s="46"/>
      <c r="AA814" s="46"/>
      <c r="AB814" s="46"/>
      <c r="AC814" s="46"/>
      <c r="AD814" s="46"/>
      <c r="AE814" s="46"/>
      <c r="AF814" s="46"/>
      <c r="AG814" s="46"/>
      <c r="AH814" s="46"/>
      <c r="AI814" s="46"/>
      <c r="AJ814" s="46"/>
      <c r="AK814" s="46"/>
      <c r="AL814" s="46"/>
    </row>
    <row r="815">
      <c r="A815" s="50"/>
      <c r="B815" s="46"/>
      <c r="C815" s="46"/>
      <c r="D815" s="46"/>
      <c r="E815" s="70"/>
      <c r="F815" s="50"/>
      <c r="G815" s="50"/>
      <c r="H815" s="50"/>
      <c r="I815" s="50"/>
      <c r="J815" s="102"/>
      <c r="K815" s="46"/>
      <c r="L815" s="46"/>
      <c r="M815" s="46"/>
      <c r="N815" s="46"/>
      <c r="O815" s="46"/>
      <c r="P815" s="46"/>
      <c r="Q815" s="46"/>
      <c r="R815" s="46"/>
      <c r="S815" s="46"/>
      <c r="T815" s="46"/>
      <c r="U815" s="46"/>
      <c r="V815" s="46"/>
      <c r="W815" s="46"/>
      <c r="X815" s="46"/>
      <c r="Y815" s="46"/>
      <c r="Z815" s="46"/>
      <c r="AA815" s="46"/>
      <c r="AB815" s="46"/>
      <c r="AC815" s="46"/>
      <c r="AD815" s="46"/>
      <c r="AE815" s="46"/>
      <c r="AF815" s="46"/>
      <c r="AG815" s="46"/>
      <c r="AH815" s="46"/>
      <c r="AI815" s="46"/>
      <c r="AJ815" s="46"/>
      <c r="AK815" s="46"/>
      <c r="AL815" s="46"/>
    </row>
    <row r="816">
      <c r="A816" s="50"/>
      <c r="B816" s="46"/>
      <c r="C816" s="46"/>
      <c r="D816" s="46"/>
      <c r="E816" s="70"/>
      <c r="F816" s="50"/>
      <c r="G816" s="50"/>
      <c r="H816" s="50"/>
      <c r="I816" s="50"/>
      <c r="J816" s="102"/>
      <c r="K816" s="46"/>
      <c r="L816" s="46"/>
      <c r="M816" s="46"/>
      <c r="N816" s="46"/>
      <c r="O816" s="46"/>
      <c r="P816" s="46"/>
      <c r="Q816" s="46"/>
      <c r="R816" s="46"/>
      <c r="S816" s="46"/>
      <c r="T816" s="46"/>
      <c r="U816" s="46"/>
      <c r="V816" s="46"/>
      <c r="W816" s="46"/>
      <c r="X816" s="46"/>
      <c r="Y816" s="46"/>
      <c r="Z816" s="46"/>
      <c r="AA816" s="46"/>
      <c r="AB816" s="46"/>
      <c r="AC816" s="46"/>
      <c r="AD816" s="46"/>
      <c r="AE816" s="46"/>
      <c r="AF816" s="46"/>
      <c r="AG816" s="46"/>
      <c r="AH816" s="46"/>
      <c r="AI816" s="46"/>
      <c r="AJ816" s="46"/>
      <c r="AK816" s="46"/>
      <c r="AL816" s="46"/>
    </row>
    <row r="817">
      <c r="A817" s="50"/>
      <c r="B817" s="46"/>
      <c r="C817" s="46"/>
      <c r="D817" s="46"/>
      <c r="E817" s="70"/>
      <c r="F817" s="50"/>
      <c r="G817" s="50"/>
      <c r="H817" s="50"/>
      <c r="I817" s="50"/>
      <c r="J817" s="102"/>
      <c r="K817" s="46"/>
      <c r="L817" s="46"/>
      <c r="M817" s="46"/>
      <c r="N817" s="46"/>
      <c r="O817" s="46"/>
      <c r="P817" s="46"/>
      <c r="Q817" s="46"/>
      <c r="R817" s="46"/>
      <c r="S817" s="46"/>
      <c r="T817" s="46"/>
      <c r="U817" s="46"/>
      <c r="V817" s="46"/>
      <c r="W817" s="46"/>
      <c r="X817" s="46"/>
      <c r="Y817" s="46"/>
      <c r="Z817" s="46"/>
      <c r="AA817" s="46"/>
      <c r="AB817" s="46"/>
      <c r="AC817" s="46"/>
      <c r="AD817" s="46"/>
      <c r="AE817" s="46"/>
      <c r="AF817" s="46"/>
      <c r="AG817" s="46"/>
      <c r="AH817" s="46"/>
      <c r="AI817" s="46"/>
      <c r="AJ817" s="46"/>
      <c r="AK817" s="46"/>
      <c r="AL817" s="46"/>
    </row>
    <row r="818">
      <c r="A818" s="50"/>
      <c r="B818" s="46"/>
      <c r="C818" s="46"/>
      <c r="D818" s="46"/>
      <c r="E818" s="70"/>
      <c r="F818" s="50"/>
      <c r="G818" s="50"/>
      <c r="H818" s="50"/>
      <c r="I818" s="50"/>
      <c r="J818" s="102"/>
      <c r="K818" s="46"/>
      <c r="L818" s="46"/>
      <c r="M818" s="46"/>
      <c r="N818" s="46"/>
      <c r="O818" s="46"/>
      <c r="P818" s="46"/>
      <c r="Q818" s="46"/>
      <c r="R818" s="46"/>
      <c r="S818" s="46"/>
      <c r="T818" s="46"/>
      <c r="U818" s="46"/>
      <c r="V818" s="46"/>
      <c r="W818" s="46"/>
      <c r="X818" s="46"/>
      <c r="Y818" s="46"/>
      <c r="Z818" s="46"/>
      <c r="AA818" s="46"/>
      <c r="AB818" s="46"/>
      <c r="AC818" s="46"/>
      <c r="AD818" s="46"/>
      <c r="AE818" s="46"/>
      <c r="AF818" s="46"/>
      <c r="AG818" s="46"/>
      <c r="AH818" s="46"/>
      <c r="AI818" s="46"/>
      <c r="AJ818" s="46"/>
      <c r="AK818" s="46"/>
      <c r="AL818" s="46"/>
    </row>
    <row r="819">
      <c r="A819" s="50"/>
      <c r="B819" s="46"/>
      <c r="C819" s="46"/>
      <c r="D819" s="46"/>
      <c r="E819" s="70"/>
      <c r="F819" s="50"/>
      <c r="G819" s="50"/>
      <c r="H819" s="50"/>
      <c r="I819" s="50"/>
      <c r="J819" s="102"/>
      <c r="K819" s="46"/>
      <c r="L819" s="46"/>
      <c r="M819" s="46"/>
      <c r="N819" s="46"/>
      <c r="O819" s="46"/>
      <c r="P819" s="46"/>
      <c r="Q819" s="46"/>
      <c r="R819" s="46"/>
      <c r="S819" s="46"/>
      <c r="T819" s="46"/>
      <c r="U819" s="46"/>
      <c r="V819" s="46"/>
      <c r="W819" s="46"/>
      <c r="X819" s="46"/>
      <c r="Y819" s="46"/>
      <c r="Z819" s="46"/>
      <c r="AA819" s="46"/>
      <c r="AB819" s="46"/>
      <c r="AC819" s="46"/>
      <c r="AD819" s="46"/>
      <c r="AE819" s="46"/>
      <c r="AF819" s="46"/>
      <c r="AG819" s="46"/>
      <c r="AH819" s="46"/>
      <c r="AI819" s="46"/>
      <c r="AJ819" s="46"/>
      <c r="AK819" s="46"/>
      <c r="AL819" s="46"/>
    </row>
    <row r="820">
      <c r="A820" s="50"/>
      <c r="B820" s="46"/>
      <c r="C820" s="46"/>
      <c r="D820" s="46"/>
      <c r="E820" s="70"/>
      <c r="F820" s="50"/>
      <c r="G820" s="50"/>
      <c r="H820" s="50"/>
      <c r="I820" s="50"/>
      <c r="J820" s="102"/>
      <c r="K820" s="46"/>
      <c r="L820" s="46"/>
      <c r="M820" s="46"/>
      <c r="N820" s="46"/>
      <c r="O820" s="46"/>
      <c r="P820" s="46"/>
      <c r="Q820" s="46"/>
      <c r="R820" s="46"/>
      <c r="S820" s="46"/>
      <c r="T820" s="46"/>
      <c r="U820" s="46"/>
      <c r="V820" s="46"/>
      <c r="W820" s="46"/>
      <c r="X820" s="46"/>
      <c r="Y820" s="46"/>
      <c r="Z820" s="46"/>
      <c r="AA820" s="46"/>
      <c r="AB820" s="46"/>
      <c r="AC820" s="46"/>
      <c r="AD820" s="46"/>
      <c r="AE820" s="46"/>
      <c r="AF820" s="46"/>
      <c r="AG820" s="46"/>
      <c r="AH820" s="46"/>
      <c r="AI820" s="46"/>
      <c r="AJ820" s="46"/>
      <c r="AK820" s="46"/>
      <c r="AL820" s="46"/>
    </row>
    <row r="821">
      <c r="A821" s="50"/>
      <c r="B821" s="46"/>
      <c r="C821" s="46"/>
      <c r="D821" s="46"/>
      <c r="E821" s="70"/>
      <c r="F821" s="50"/>
      <c r="G821" s="50"/>
      <c r="H821" s="50"/>
      <c r="I821" s="50"/>
      <c r="J821" s="102"/>
      <c r="K821" s="46"/>
      <c r="L821" s="46"/>
      <c r="M821" s="46"/>
      <c r="N821" s="46"/>
      <c r="O821" s="46"/>
      <c r="P821" s="46"/>
      <c r="Q821" s="46"/>
      <c r="R821" s="46"/>
      <c r="S821" s="46"/>
      <c r="T821" s="46"/>
      <c r="U821" s="46"/>
      <c r="V821" s="46"/>
      <c r="W821" s="46"/>
      <c r="X821" s="46"/>
      <c r="Y821" s="46"/>
      <c r="Z821" s="46"/>
      <c r="AA821" s="46"/>
      <c r="AB821" s="46"/>
      <c r="AC821" s="46"/>
      <c r="AD821" s="46"/>
      <c r="AE821" s="46"/>
      <c r="AF821" s="46"/>
      <c r="AG821" s="46"/>
      <c r="AH821" s="46"/>
      <c r="AI821" s="46"/>
      <c r="AJ821" s="46"/>
      <c r="AK821" s="46"/>
      <c r="AL821" s="46"/>
    </row>
    <row r="822">
      <c r="A822" s="50"/>
      <c r="B822" s="46"/>
      <c r="C822" s="46"/>
      <c r="D822" s="46"/>
      <c r="E822" s="70"/>
      <c r="F822" s="50"/>
      <c r="G822" s="50"/>
      <c r="H822" s="50"/>
      <c r="I822" s="50"/>
      <c r="J822" s="102"/>
      <c r="K822" s="46"/>
      <c r="L822" s="46"/>
      <c r="M822" s="46"/>
      <c r="N822" s="46"/>
      <c r="O822" s="46"/>
      <c r="P822" s="46"/>
      <c r="Q822" s="46"/>
      <c r="R822" s="46"/>
      <c r="S822" s="46"/>
      <c r="T822" s="46"/>
      <c r="U822" s="46"/>
      <c r="V822" s="46"/>
      <c r="W822" s="46"/>
      <c r="X822" s="46"/>
      <c r="Y822" s="46"/>
      <c r="Z822" s="46"/>
      <c r="AA822" s="46"/>
      <c r="AB822" s="46"/>
      <c r="AC822" s="46"/>
      <c r="AD822" s="46"/>
      <c r="AE822" s="46"/>
      <c r="AF822" s="46"/>
      <c r="AG822" s="46"/>
      <c r="AH822" s="46"/>
      <c r="AI822" s="46"/>
      <c r="AJ822" s="46"/>
      <c r="AK822" s="46"/>
      <c r="AL822" s="46"/>
    </row>
    <row r="823">
      <c r="A823" s="50"/>
      <c r="B823" s="46"/>
      <c r="C823" s="46"/>
      <c r="D823" s="46"/>
      <c r="E823" s="70"/>
      <c r="F823" s="50"/>
      <c r="G823" s="50"/>
      <c r="H823" s="50"/>
      <c r="I823" s="50"/>
      <c r="J823" s="102"/>
      <c r="K823" s="46"/>
      <c r="L823" s="46"/>
      <c r="M823" s="46"/>
      <c r="N823" s="46"/>
      <c r="O823" s="46"/>
      <c r="P823" s="46"/>
      <c r="Q823" s="46"/>
      <c r="R823" s="46"/>
      <c r="S823" s="46"/>
      <c r="T823" s="46"/>
      <c r="U823" s="46"/>
      <c r="V823" s="46"/>
      <c r="W823" s="46"/>
      <c r="X823" s="46"/>
      <c r="Y823" s="46"/>
      <c r="Z823" s="46"/>
      <c r="AA823" s="46"/>
      <c r="AB823" s="46"/>
      <c r="AC823" s="46"/>
      <c r="AD823" s="46"/>
      <c r="AE823" s="46"/>
      <c r="AF823" s="46"/>
      <c r="AG823" s="46"/>
      <c r="AH823" s="46"/>
      <c r="AI823" s="46"/>
      <c r="AJ823" s="46"/>
      <c r="AK823" s="46"/>
      <c r="AL823" s="46"/>
    </row>
    <row r="824">
      <c r="A824" s="50"/>
      <c r="B824" s="46"/>
      <c r="C824" s="46"/>
      <c r="D824" s="46"/>
      <c r="E824" s="70"/>
      <c r="F824" s="50"/>
      <c r="G824" s="50"/>
      <c r="H824" s="50"/>
      <c r="I824" s="50"/>
      <c r="J824" s="102"/>
      <c r="K824" s="46"/>
      <c r="L824" s="46"/>
      <c r="M824" s="46"/>
      <c r="N824" s="46"/>
      <c r="O824" s="46"/>
      <c r="P824" s="46"/>
      <c r="Q824" s="46"/>
      <c r="R824" s="46"/>
      <c r="S824" s="46"/>
      <c r="T824" s="46"/>
      <c r="U824" s="46"/>
      <c r="V824" s="46"/>
      <c r="W824" s="46"/>
      <c r="X824" s="46"/>
      <c r="Y824" s="46"/>
      <c r="Z824" s="46"/>
      <c r="AA824" s="46"/>
      <c r="AB824" s="46"/>
      <c r="AC824" s="46"/>
      <c r="AD824" s="46"/>
      <c r="AE824" s="46"/>
      <c r="AF824" s="46"/>
      <c r="AG824" s="46"/>
      <c r="AH824" s="46"/>
      <c r="AI824" s="46"/>
      <c r="AJ824" s="46"/>
      <c r="AK824" s="46"/>
      <c r="AL824" s="46"/>
    </row>
    <row r="825">
      <c r="A825" s="50"/>
      <c r="B825" s="46"/>
      <c r="C825" s="46"/>
      <c r="D825" s="46"/>
      <c r="E825" s="70"/>
      <c r="F825" s="50"/>
      <c r="G825" s="50"/>
      <c r="H825" s="50"/>
      <c r="I825" s="50"/>
      <c r="J825" s="102"/>
      <c r="K825" s="46"/>
      <c r="L825" s="46"/>
      <c r="M825" s="46"/>
      <c r="N825" s="46"/>
      <c r="O825" s="46"/>
      <c r="P825" s="46"/>
      <c r="Q825" s="46"/>
      <c r="R825" s="46"/>
      <c r="S825" s="46"/>
      <c r="T825" s="46"/>
      <c r="U825" s="46"/>
      <c r="V825" s="46"/>
      <c r="W825" s="46"/>
      <c r="X825" s="46"/>
      <c r="Y825" s="46"/>
      <c r="Z825" s="46"/>
      <c r="AA825" s="46"/>
      <c r="AB825" s="46"/>
      <c r="AC825" s="46"/>
      <c r="AD825" s="46"/>
      <c r="AE825" s="46"/>
      <c r="AF825" s="46"/>
      <c r="AG825" s="46"/>
      <c r="AH825" s="46"/>
      <c r="AI825" s="46"/>
      <c r="AJ825" s="46"/>
      <c r="AK825" s="46"/>
      <c r="AL825" s="46"/>
    </row>
    <row r="826">
      <c r="A826" s="50"/>
      <c r="B826" s="46"/>
      <c r="C826" s="46"/>
      <c r="D826" s="46"/>
      <c r="E826" s="70"/>
      <c r="F826" s="50"/>
      <c r="G826" s="50"/>
      <c r="H826" s="50"/>
      <c r="I826" s="50"/>
      <c r="J826" s="102"/>
      <c r="K826" s="46"/>
      <c r="L826" s="46"/>
      <c r="M826" s="46"/>
      <c r="N826" s="46"/>
      <c r="O826" s="46"/>
      <c r="P826" s="46"/>
      <c r="Q826" s="46"/>
      <c r="R826" s="46"/>
      <c r="S826" s="46"/>
      <c r="T826" s="46"/>
      <c r="U826" s="46"/>
      <c r="V826" s="46"/>
      <c r="W826" s="46"/>
      <c r="X826" s="46"/>
      <c r="Y826" s="46"/>
      <c r="Z826" s="46"/>
      <c r="AA826" s="46"/>
      <c r="AB826" s="46"/>
      <c r="AC826" s="46"/>
      <c r="AD826" s="46"/>
      <c r="AE826" s="46"/>
      <c r="AF826" s="46"/>
      <c r="AG826" s="46"/>
      <c r="AH826" s="46"/>
      <c r="AI826" s="46"/>
      <c r="AJ826" s="46"/>
      <c r="AK826" s="46"/>
      <c r="AL826" s="46"/>
    </row>
    <row r="827">
      <c r="A827" s="50"/>
      <c r="B827" s="46"/>
      <c r="C827" s="46"/>
      <c r="D827" s="46"/>
      <c r="E827" s="70"/>
      <c r="F827" s="50"/>
      <c r="G827" s="50"/>
      <c r="H827" s="50"/>
      <c r="I827" s="50"/>
      <c r="J827" s="102"/>
      <c r="K827" s="46"/>
      <c r="L827" s="46"/>
      <c r="M827" s="46"/>
      <c r="N827" s="46"/>
      <c r="O827" s="46"/>
      <c r="P827" s="46"/>
      <c r="Q827" s="46"/>
      <c r="R827" s="46"/>
      <c r="S827" s="46"/>
      <c r="T827" s="46"/>
      <c r="U827" s="46"/>
      <c r="V827" s="46"/>
      <c r="W827" s="46"/>
      <c r="X827" s="46"/>
      <c r="Y827" s="46"/>
      <c r="Z827" s="46"/>
      <c r="AA827" s="46"/>
      <c r="AB827" s="46"/>
      <c r="AC827" s="46"/>
      <c r="AD827" s="46"/>
      <c r="AE827" s="46"/>
      <c r="AF827" s="46"/>
      <c r="AG827" s="46"/>
      <c r="AH827" s="46"/>
      <c r="AI827" s="46"/>
      <c r="AJ827" s="46"/>
      <c r="AK827" s="46"/>
      <c r="AL827" s="46"/>
    </row>
    <row r="828">
      <c r="A828" s="50"/>
      <c r="B828" s="46"/>
      <c r="C828" s="46"/>
      <c r="D828" s="46"/>
      <c r="E828" s="70"/>
      <c r="F828" s="50"/>
      <c r="G828" s="50"/>
      <c r="H828" s="50"/>
      <c r="I828" s="50"/>
      <c r="J828" s="102"/>
      <c r="K828" s="46"/>
      <c r="L828" s="46"/>
      <c r="M828" s="46"/>
      <c r="N828" s="46"/>
      <c r="O828" s="46"/>
      <c r="P828" s="46"/>
      <c r="Q828" s="46"/>
      <c r="R828" s="46"/>
      <c r="S828" s="46"/>
      <c r="T828" s="46"/>
      <c r="U828" s="46"/>
      <c r="V828" s="46"/>
      <c r="W828" s="46"/>
      <c r="X828" s="46"/>
      <c r="Y828" s="46"/>
      <c r="Z828" s="46"/>
      <c r="AA828" s="46"/>
      <c r="AB828" s="46"/>
      <c r="AC828" s="46"/>
      <c r="AD828" s="46"/>
      <c r="AE828" s="46"/>
      <c r="AF828" s="46"/>
      <c r="AG828" s="46"/>
      <c r="AH828" s="46"/>
      <c r="AI828" s="46"/>
      <c r="AJ828" s="46"/>
      <c r="AK828" s="46"/>
      <c r="AL828" s="46"/>
    </row>
    <row r="829">
      <c r="A829" s="50"/>
      <c r="B829" s="46"/>
      <c r="C829" s="46"/>
      <c r="D829" s="46"/>
      <c r="E829" s="70"/>
      <c r="F829" s="50"/>
      <c r="G829" s="50"/>
      <c r="H829" s="50"/>
      <c r="I829" s="50"/>
      <c r="J829" s="102"/>
      <c r="K829" s="46"/>
      <c r="L829" s="46"/>
      <c r="M829" s="46"/>
      <c r="N829" s="46"/>
      <c r="O829" s="46"/>
      <c r="P829" s="46"/>
      <c r="Q829" s="46"/>
      <c r="R829" s="46"/>
      <c r="S829" s="46"/>
      <c r="T829" s="46"/>
      <c r="U829" s="46"/>
      <c r="V829" s="46"/>
      <c r="W829" s="46"/>
      <c r="X829" s="46"/>
      <c r="Y829" s="46"/>
      <c r="Z829" s="46"/>
      <c r="AA829" s="46"/>
      <c r="AB829" s="46"/>
      <c r="AC829" s="46"/>
      <c r="AD829" s="46"/>
      <c r="AE829" s="46"/>
      <c r="AF829" s="46"/>
      <c r="AG829" s="46"/>
      <c r="AH829" s="46"/>
      <c r="AI829" s="46"/>
      <c r="AJ829" s="46"/>
      <c r="AK829" s="46"/>
      <c r="AL829" s="46"/>
    </row>
    <row r="830">
      <c r="A830" s="50"/>
      <c r="B830" s="46"/>
      <c r="C830" s="46"/>
      <c r="D830" s="46"/>
      <c r="E830" s="70"/>
      <c r="F830" s="50"/>
      <c r="G830" s="50"/>
      <c r="H830" s="50"/>
      <c r="I830" s="50"/>
      <c r="J830" s="102"/>
      <c r="K830" s="46"/>
      <c r="L830" s="46"/>
      <c r="M830" s="46"/>
      <c r="N830" s="46"/>
      <c r="O830" s="46"/>
      <c r="P830" s="46"/>
      <c r="Q830" s="46"/>
      <c r="R830" s="46"/>
      <c r="S830" s="46"/>
      <c r="T830" s="46"/>
      <c r="U830" s="46"/>
      <c r="V830" s="46"/>
      <c r="W830" s="46"/>
      <c r="X830" s="46"/>
      <c r="Y830" s="46"/>
      <c r="Z830" s="46"/>
      <c r="AA830" s="46"/>
      <c r="AB830" s="46"/>
      <c r="AC830" s="46"/>
      <c r="AD830" s="46"/>
      <c r="AE830" s="46"/>
      <c r="AF830" s="46"/>
      <c r="AG830" s="46"/>
      <c r="AH830" s="46"/>
      <c r="AI830" s="46"/>
      <c r="AJ830" s="46"/>
      <c r="AK830" s="46"/>
      <c r="AL830" s="46"/>
    </row>
    <row r="831">
      <c r="A831" s="50"/>
      <c r="B831" s="46"/>
      <c r="C831" s="46"/>
      <c r="D831" s="46"/>
      <c r="E831" s="70"/>
      <c r="F831" s="50"/>
      <c r="G831" s="50"/>
      <c r="H831" s="50"/>
      <c r="I831" s="50"/>
      <c r="J831" s="102"/>
      <c r="K831" s="46"/>
      <c r="L831" s="46"/>
      <c r="M831" s="46"/>
      <c r="N831" s="46"/>
      <c r="O831" s="46"/>
      <c r="P831" s="46"/>
      <c r="Q831" s="46"/>
      <c r="R831" s="46"/>
      <c r="S831" s="46"/>
      <c r="T831" s="46"/>
      <c r="U831" s="46"/>
      <c r="V831" s="46"/>
      <c r="W831" s="46"/>
      <c r="X831" s="46"/>
      <c r="Y831" s="46"/>
      <c r="Z831" s="46"/>
      <c r="AA831" s="46"/>
      <c r="AB831" s="46"/>
      <c r="AC831" s="46"/>
      <c r="AD831" s="46"/>
      <c r="AE831" s="46"/>
      <c r="AF831" s="46"/>
      <c r="AG831" s="46"/>
      <c r="AH831" s="46"/>
      <c r="AI831" s="46"/>
      <c r="AJ831" s="46"/>
      <c r="AK831" s="46"/>
      <c r="AL831" s="46"/>
    </row>
    <row r="832">
      <c r="A832" s="50"/>
      <c r="B832" s="46"/>
      <c r="C832" s="46"/>
      <c r="D832" s="46"/>
      <c r="E832" s="70"/>
      <c r="F832" s="50"/>
      <c r="G832" s="50"/>
      <c r="H832" s="50"/>
      <c r="I832" s="50"/>
      <c r="J832" s="102"/>
      <c r="K832" s="46"/>
      <c r="L832" s="46"/>
      <c r="M832" s="46"/>
      <c r="N832" s="46"/>
      <c r="O832" s="46"/>
      <c r="P832" s="46"/>
      <c r="Q832" s="46"/>
      <c r="R832" s="46"/>
      <c r="S832" s="46"/>
      <c r="T832" s="46"/>
      <c r="U832" s="46"/>
      <c r="V832" s="46"/>
      <c r="W832" s="46"/>
      <c r="X832" s="46"/>
      <c r="Y832" s="46"/>
      <c r="Z832" s="46"/>
      <c r="AA832" s="46"/>
      <c r="AB832" s="46"/>
      <c r="AC832" s="46"/>
      <c r="AD832" s="46"/>
      <c r="AE832" s="46"/>
      <c r="AF832" s="46"/>
      <c r="AG832" s="46"/>
      <c r="AH832" s="46"/>
      <c r="AI832" s="46"/>
      <c r="AJ832" s="46"/>
      <c r="AK832" s="46"/>
      <c r="AL832" s="46"/>
    </row>
    <row r="833">
      <c r="A833" s="50"/>
      <c r="B833" s="46"/>
      <c r="C833" s="46"/>
      <c r="D833" s="46"/>
      <c r="E833" s="70"/>
      <c r="F833" s="50"/>
      <c r="G833" s="50"/>
      <c r="H833" s="50"/>
      <c r="I833" s="50"/>
      <c r="J833" s="102"/>
      <c r="K833" s="46"/>
      <c r="L833" s="46"/>
      <c r="M833" s="46"/>
      <c r="N833" s="46"/>
      <c r="O833" s="46"/>
      <c r="P833" s="46"/>
      <c r="Q833" s="46"/>
      <c r="R833" s="46"/>
      <c r="S833" s="46"/>
      <c r="T833" s="46"/>
      <c r="U833" s="46"/>
      <c r="V833" s="46"/>
      <c r="W833" s="46"/>
      <c r="X833" s="46"/>
      <c r="Y833" s="46"/>
      <c r="Z833" s="46"/>
      <c r="AA833" s="46"/>
      <c r="AB833" s="46"/>
      <c r="AC833" s="46"/>
      <c r="AD833" s="46"/>
      <c r="AE833" s="46"/>
      <c r="AF833" s="46"/>
      <c r="AG833" s="46"/>
      <c r="AH833" s="46"/>
      <c r="AI833" s="46"/>
      <c r="AJ833" s="46"/>
      <c r="AK833" s="46"/>
      <c r="AL833" s="46"/>
    </row>
    <row r="834">
      <c r="A834" s="50"/>
      <c r="B834" s="46"/>
      <c r="C834" s="46"/>
      <c r="D834" s="46"/>
      <c r="E834" s="70"/>
      <c r="F834" s="50"/>
      <c r="G834" s="50"/>
      <c r="H834" s="50"/>
      <c r="I834" s="50"/>
      <c r="J834" s="102"/>
      <c r="K834" s="46"/>
      <c r="L834" s="46"/>
      <c r="M834" s="46"/>
      <c r="N834" s="46"/>
      <c r="O834" s="46"/>
      <c r="P834" s="46"/>
      <c r="Q834" s="46"/>
      <c r="R834" s="46"/>
      <c r="S834" s="46"/>
      <c r="T834" s="46"/>
      <c r="U834" s="46"/>
      <c r="V834" s="46"/>
      <c r="W834" s="46"/>
      <c r="X834" s="46"/>
      <c r="Y834" s="46"/>
      <c r="Z834" s="46"/>
      <c r="AA834" s="46"/>
      <c r="AB834" s="46"/>
      <c r="AC834" s="46"/>
      <c r="AD834" s="46"/>
      <c r="AE834" s="46"/>
      <c r="AF834" s="46"/>
      <c r="AG834" s="46"/>
      <c r="AH834" s="46"/>
      <c r="AI834" s="46"/>
      <c r="AJ834" s="46"/>
      <c r="AK834" s="46"/>
      <c r="AL834" s="46"/>
    </row>
    <row r="835">
      <c r="A835" s="50"/>
      <c r="B835" s="46"/>
      <c r="C835" s="46"/>
      <c r="D835" s="46"/>
      <c r="E835" s="70"/>
      <c r="F835" s="50"/>
      <c r="G835" s="50"/>
      <c r="H835" s="50"/>
      <c r="I835" s="50"/>
      <c r="J835" s="102"/>
      <c r="K835" s="46"/>
      <c r="L835" s="46"/>
      <c r="M835" s="46"/>
      <c r="N835" s="46"/>
      <c r="O835" s="46"/>
      <c r="P835" s="46"/>
      <c r="Q835" s="46"/>
      <c r="R835" s="46"/>
      <c r="S835" s="46"/>
      <c r="T835" s="46"/>
      <c r="U835" s="46"/>
      <c r="V835" s="46"/>
      <c r="W835" s="46"/>
      <c r="X835" s="46"/>
      <c r="Y835" s="46"/>
      <c r="Z835" s="46"/>
      <c r="AA835" s="46"/>
      <c r="AB835" s="46"/>
      <c r="AC835" s="46"/>
      <c r="AD835" s="46"/>
      <c r="AE835" s="46"/>
      <c r="AF835" s="46"/>
      <c r="AG835" s="46"/>
      <c r="AH835" s="46"/>
      <c r="AI835" s="46"/>
      <c r="AJ835" s="46"/>
      <c r="AK835" s="46"/>
      <c r="AL835" s="46"/>
    </row>
    <row r="836">
      <c r="A836" s="50"/>
      <c r="B836" s="46"/>
      <c r="C836" s="46"/>
      <c r="D836" s="46"/>
      <c r="E836" s="70"/>
      <c r="F836" s="50"/>
      <c r="G836" s="50"/>
      <c r="H836" s="50"/>
      <c r="I836" s="50"/>
      <c r="J836" s="102"/>
      <c r="K836" s="46"/>
      <c r="L836" s="46"/>
      <c r="M836" s="46"/>
      <c r="N836" s="46"/>
      <c r="O836" s="46"/>
      <c r="P836" s="46"/>
      <c r="Q836" s="46"/>
      <c r="R836" s="46"/>
      <c r="S836" s="46"/>
      <c r="T836" s="46"/>
      <c r="U836" s="46"/>
      <c r="V836" s="46"/>
      <c r="W836" s="46"/>
      <c r="X836" s="46"/>
      <c r="Y836" s="46"/>
      <c r="Z836" s="46"/>
      <c r="AA836" s="46"/>
      <c r="AB836" s="46"/>
      <c r="AC836" s="46"/>
      <c r="AD836" s="46"/>
      <c r="AE836" s="46"/>
      <c r="AF836" s="46"/>
      <c r="AG836" s="46"/>
      <c r="AH836" s="46"/>
      <c r="AI836" s="46"/>
      <c r="AJ836" s="46"/>
      <c r="AK836" s="46"/>
      <c r="AL836" s="46"/>
    </row>
    <row r="837">
      <c r="A837" s="50"/>
      <c r="B837" s="46"/>
      <c r="C837" s="46"/>
      <c r="D837" s="46"/>
      <c r="E837" s="70"/>
      <c r="F837" s="50"/>
      <c r="G837" s="50"/>
      <c r="H837" s="50"/>
      <c r="I837" s="50"/>
      <c r="J837" s="102"/>
      <c r="K837" s="46"/>
      <c r="L837" s="46"/>
      <c r="M837" s="46"/>
      <c r="N837" s="46"/>
      <c r="O837" s="46"/>
      <c r="P837" s="46"/>
      <c r="Q837" s="46"/>
      <c r="R837" s="46"/>
      <c r="S837" s="46"/>
      <c r="T837" s="46"/>
      <c r="U837" s="46"/>
      <c r="V837" s="46"/>
      <c r="W837" s="46"/>
      <c r="X837" s="46"/>
      <c r="Y837" s="46"/>
      <c r="Z837" s="46"/>
      <c r="AA837" s="46"/>
      <c r="AB837" s="46"/>
      <c r="AC837" s="46"/>
      <c r="AD837" s="46"/>
      <c r="AE837" s="46"/>
      <c r="AF837" s="46"/>
      <c r="AG837" s="46"/>
      <c r="AH837" s="46"/>
      <c r="AI837" s="46"/>
      <c r="AJ837" s="46"/>
      <c r="AK837" s="46"/>
      <c r="AL837" s="46"/>
    </row>
    <row r="838">
      <c r="A838" s="50"/>
      <c r="B838" s="46"/>
      <c r="C838" s="46"/>
      <c r="D838" s="46"/>
      <c r="E838" s="70"/>
      <c r="F838" s="50"/>
      <c r="G838" s="50"/>
      <c r="H838" s="50"/>
      <c r="I838" s="50"/>
      <c r="J838" s="102"/>
      <c r="K838" s="46"/>
      <c r="L838" s="46"/>
      <c r="M838" s="46"/>
      <c r="N838" s="46"/>
      <c r="O838" s="46"/>
      <c r="P838" s="46"/>
      <c r="Q838" s="46"/>
      <c r="R838" s="46"/>
      <c r="S838" s="46"/>
      <c r="T838" s="46"/>
      <c r="U838" s="46"/>
      <c r="V838" s="46"/>
      <c r="W838" s="46"/>
      <c r="X838" s="46"/>
      <c r="Y838" s="46"/>
      <c r="Z838" s="46"/>
      <c r="AA838" s="46"/>
      <c r="AB838" s="46"/>
      <c r="AC838" s="46"/>
      <c r="AD838" s="46"/>
      <c r="AE838" s="46"/>
      <c r="AF838" s="46"/>
      <c r="AG838" s="46"/>
      <c r="AH838" s="46"/>
      <c r="AI838" s="46"/>
      <c r="AJ838" s="46"/>
      <c r="AK838" s="46"/>
      <c r="AL838" s="46"/>
    </row>
    <row r="839">
      <c r="A839" s="50"/>
      <c r="B839" s="46"/>
      <c r="C839" s="46"/>
      <c r="D839" s="46"/>
      <c r="E839" s="70"/>
      <c r="F839" s="50"/>
      <c r="G839" s="50"/>
      <c r="H839" s="50"/>
      <c r="I839" s="50"/>
      <c r="J839" s="102"/>
      <c r="K839" s="46"/>
      <c r="L839" s="46"/>
      <c r="M839" s="46"/>
      <c r="N839" s="46"/>
      <c r="O839" s="46"/>
      <c r="P839" s="46"/>
      <c r="Q839" s="46"/>
      <c r="R839" s="46"/>
      <c r="S839" s="46"/>
      <c r="T839" s="46"/>
      <c r="U839" s="46"/>
      <c r="V839" s="46"/>
      <c r="W839" s="46"/>
      <c r="X839" s="46"/>
      <c r="Y839" s="46"/>
      <c r="Z839" s="46"/>
      <c r="AA839" s="46"/>
      <c r="AB839" s="46"/>
      <c r="AC839" s="46"/>
      <c r="AD839" s="46"/>
      <c r="AE839" s="46"/>
      <c r="AF839" s="46"/>
      <c r="AG839" s="46"/>
      <c r="AH839" s="46"/>
      <c r="AI839" s="46"/>
      <c r="AJ839" s="46"/>
      <c r="AK839" s="46"/>
      <c r="AL839" s="46"/>
    </row>
    <row r="840">
      <c r="A840" s="50"/>
      <c r="B840" s="46"/>
      <c r="C840" s="46"/>
      <c r="D840" s="46"/>
      <c r="E840" s="70"/>
      <c r="F840" s="50"/>
      <c r="G840" s="50"/>
      <c r="H840" s="50"/>
      <c r="I840" s="50"/>
      <c r="J840" s="102"/>
      <c r="K840" s="46"/>
      <c r="L840" s="46"/>
      <c r="M840" s="46"/>
      <c r="N840" s="46"/>
      <c r="O840" s="46"/>
      <c r="P840" s="46"/>
      <c r="Q840" s="46"/>
      <c r="R840" s="46"/>
      <c r="S840" s="46"/>
      <c r="T840" s="46"/>
      <c r="U840" s="46"/>
      <c r="V840" s="46"/>
      <c r="W840" s="46"/>
      <c r="X840" s="46"/>
      <c r="Y840" s="46"/>
      <c r="Z840" s="46"/>
      <c r="AA840" s="46"/>
      <c r="AB840" s="46"/>
      <c r="AC840" s="46"/>
      <c r="AD840" s="46"/>
      <c r="AE840" s="46"/>
      <c r="AF840" s="46"/>
      <c r="AG840" s="46"/>
      <c r="AH840" s="46"/>
      <c r="AI840" s="46"/>
      <c r="AJ840" s="46"/>
      <c r="AK840" s="46"/>
      <c r="AL840" s="46"/>
    </row>
    <row r="841">
      <c r="A841" s="50"/>
      <c r="B841" s="46"/>
      <c r="C841" s="46"/>
      <c r="D841" s="46"/>
      <c r="E841" s="70"/>
      <c r="F841" s="50"/>
      <c r="G841" s="50"/>
      <c r="H841" s="50"/>
      <c r="I841" s="50"/>
      <c r="J841" s="102"/>
      <c r="K841" s="46"/>
      <c r="L841" s="46"/>
      <c r="M841" s="46"/>
      <c r="N841" s="46"/>
      <c r="O841" s="46"/>
      <c r="P841" s="46"/>
      <c r="Q841" s="46"/>
      <c r="R841" s="46"/>
      <c r="S841" s="46"/>
      <c r="T841" s="46"/>
      <c r="U841" s="46"/>
      <c r="V841" s="46"/>
      <c r="W841" s="46"/>
      <c r="X841" s="46"/>
      <c r="Y841" s="46"/>
      <c r="Z841" s="46"/>
      <c r="AA841" s="46"/>
      <c r="AB841" s="46"/>
      <c r="AC841" s="46"/>
      <c r="AD841" s="46"/>
      <c r="AE841" s="46"/>
      <c r="AF841" s="46"/>
      <c r="AG841" s="46"/>
      <c r="AH841" s="46"/>
      <c r="AI841" s="46"/>
      <c r="AJ841" s="46"/>
      <c r="AK841" s="46"/>
      <c r="AL841" s="46"/>
    </row>
    <row r="842">
      <c r="A842" s="50"/>
      <c r="B842" s="46"/>
      <c r="C842" s="46"/>
      <c r="D842" s="46"/>
      <c r="E842" s="70"/>
      <c r="F842" s="50"/>
      <c r="G842" s="50"/>
      <c r="H842" s="50"/>
      <c r="I842" s="50"/>
      <c r="J842" s="102"/>
      <c r="K842" s="46"/>
      <c r="L842" s="46"/>
      <c r="M842" s="46"/>
      <c r="N842" s="46"/>
      <c r="O842" s="46"/>
      <c r="P842" s="46"/>
      <c r="Q842" s="46"/>
      <c r="R842" s="46"/>
      <c r="S842" s="46"/>
      <c r="T842" s="46"/>
      <c r="U842" s="46"/>
      <c r="V842" s="46"/>
      <c r="W842" s="46"/>
      <c r="X842" s="46"/>
      <c r="Y842" s="46"/>
      <c r="Z842" s="46"/>
      <c r="AA842" s="46"/>
      <c r="AB842" s="46"/>
      <c r="AC842" s="46"/>
      <c r="AD842" s="46"/>
      <c r="AE842" s="46"/>
      <c r="AF842" s="46"/>
      <c r="AG842" s="46"/>
      <c r="AH842" s="46"/>
      <c r="AI842" s="46"/>
      <c r="AJ842" s="46"/>
      <c r="AK842" s="46"/>
      <c r="AL842" s="46"/>
    </row>
    <row r="843">
      <c r="A843" s="50"/>
      <c r="B843" s="46"/>
      <c r="C843" s="46"/>
      <c r="D843" s="46"/>
      <c r="E843" s="70"/>
      <c r="F843" s="50"/>
      <c r="G843" s="50"/>
      <c r="H843" s="50"/>
      <c r="I843" s="50"/>
      <c r="J843" s="102"/>
      <c r="K843" s="46"/>
      <c r="L843" s="46"/>
      <c r="M843" s="46"/>
      <c r="N843" s="46"/>
      <c r="O843" s="46"/>
      <c r="P843" s="46"/>
      <c r="Q843" s="46"/>
      <c r="R843" s="46"/>
      <c r="S843" s="46"/>
      <c r="T843" s="46"/>
      <c r="U843" s="46"/>
      <c r="V843" s="46"/>
      <c r="W843" s="46"/>
      <c r="X843" s="46"/>
      <c r="Y843" s="46"/>
      <c r="Z843" s="46"/>
      <c r="AA843" s="46"/>
      <c r="AB843" s="46"/>
      <c r="AC843" s="46"/>
      <c r="AD843" s="46"/>
      <c r="AE843" s="46"/>
      <c r="AF843" s="46"/>
      <c r="AG843" s="46"/>
      <c r="AH843" s="46"/>
      <c r="AI843" s="46"/>
      <c r="AJ843" s="46"/>
      <c r="AK843" s="46"/>
      <c r="AL843" s="46"/>
    </row>
    <row r="844">
      <c r="A844" s="50"/>
      <c r="B844" s="46"/>
      <c r="C844" s="46"/>
      <c r="D844" s="46"/>
      <c r="E844" s="70"/>
      <c r="F844" s="50"/>
      <c r="G844" s="50"/>
      <c r="H844" s="50"/>
      <c r="I844" s="50"/>
      <c r="J844" s="102"/>
      <c r="K844" s="46"/>
      <c r="L844" s="46"/>
      <c r="M844" s="46"/>
      <c r="N844" s="46"/>
      <c r="O844" s="46"/>
      <c r="P844" s="46"/>
      <c r="Q844" s="46"/>
      <c r="R844" s="46"/>
      <c r="S844" s="46"/>
      <c r="T844" s="46"/>
      <c r="U844" s="46"/>
      <c r="V844" s="46"/>
      <c r="W844" s="46"/>
      <c r="X844" s="46"/>
      <c r="Y844" s="46"/>
      <c r="Z844" s="46"/>
      <c r="AA844" s="46"/>
      <c r="AB844" s="46"/>
      <c r="AC844" s="46"/>
      <c r="AD844" s="46"/>
      <c r="AE844" s="46"/>
      <c r="AF844" s="46"/>
      <c r="AG844" s="46"/>
      <c r="AH844" s="46"/>
      <c r="AI844" s="46"/>
      <c r="AJ844" s="46"/>
      <c r="AK844" s="46"/>
      <c r="AL844" s="46"/>
    </row>
    <row r="845">
      <c r="A845" s="50"/>
      <c r="B845" s="46"/>
      <c r="C845" s="46"/>
      <c r="D845" s="46"/>
      <c r="E845" s="70"/>
      <c r="F845" s="50"/>
      <c r="G845" s="50"/>
      <c r="H845" s="50"/>
      <c r="I845" s="50"/>
      <c r="J845" s="102"/>
      <c r="K845" s="46"/>
      <c r="L845" s="46"/>
      <c r="M845" s="46"/>
      <c r="N845" s="46"/>
      <c r="O845" s="46"/>
      <c r="P845" s="46"/>
      <c r="Q845" s="46"/>
      <c r="R845" s="46"/>
      <c r="S845" s="46"/>
      <c r="T845" s="46"/>
      <c r="U845" s="46"/>
      <c r="V845" s="46"/>
      <c r="W845" s="46"/>
      <c r="X845" s="46"/>
      <c r="Y845" s="46"/>
      <c r="Z845" s="46"/>
      <c r="AA845" s="46"/>
      <c r="AB845" s="46"/>
      <c r="AC845" s="46"/>
      <c r="AD845" s="46"/>
      <c r="AE845" s="46"/>
      <c r="AF845" s="46"/>
      <c r="AG845" s="46"/>
      <c r="AH845" s="46"/>
      <c r="AI845" s="46"/>
      <c r="AJ845" s="46"/>
      <c r="AK845" s="46"/>
      <c r="AL845" s="46"/>
    </row>
    <row r="846">
      <c r="A846" s="50"/>
      <c r="B846" s="46"/>
      <c r="C846" s="46"/>
      <c r="D846" s="46"/>
      <c r="E846" s="70"/>
      <c r="F846" s="50"/>
      <c r="G846" s="50"/>
      <c r="H846" s="50"/>
      <c r="I846" s="50"/>
      <c r="J846" s="102"/>
      <c r="K846" s="46"/>
      <c r="L846" s="46"/>
      <c r="M846" s="46"/>
      <c r="N846" s="46"/>
      <c r="O846" s="46"/>
      <c r="P846" s="46"/>
      <c r="Q846" s="46"/>
      <c r="R846" s="46"/>
      <c r="S846" s="46"/>
      <c r="T846" s="46"/>
      <c r="U846" s="46"/>
      <c r="V846" s="46"/>
      <c r="W846" s="46"/>
      <c r="X846" s="46"/>
      <c r="Y846" s="46"/>
      <c r="Z846" s="46"/>
      <c r="AA846" s="46"/>
      <c r="AB846" s="46"/>
      <c r="AC846" s="46"/>
      <c r="AD846" s="46"/>
      <c r="AE846" s="46"/>
      <c r="AF846" s="46"/>
      <c r="AG846" s="46"/>
      <c r="AH846" s="46"/>
      <c r="AI846" s="46"/>
      <c r="AJ846" s="46"/>
      <c r="AK846" s="46"/>
      <c r="AL846" s="46"/>
    </row>
    <row r="847">
      <c r="A847" s="50"/>
      <c r="B847" s="46"/>
      <c r="C847" s="46"/>
      <c r="D847" s="46"/>
      <c r="E847" s="70"/>
      <c r="F847" s="50"/>
      <c r="G847" s="50"/>
      <c r="H847" s="50"/>
      <c r="I847" s="50"/>
      <c r="J847" s="102"/>
      <c r="K847" s="46"/>
      <c r="L847" s="46"/>
      <c r="M847" s="46"/>
      <c r="N847" s="46"/>
      <c r="O847" s="46"/>
      <c r="P847" s="46"/>
      <c r="Q847" s="46"/>
      <c r="R847" s="46"/>
      <c r="S847" s="46"/>
      <c r="T847" s="46"/>
      <c r="U847" s="46"/>
      <c r="V847" s="46"/>
      <c r="W847" s="46"/>
      <c r="X847" s="46"/>
      <c r="Y847" s="46"/>
      <c r="Z847" s="46"/>
      <c r="AA847" s="46"/>
      <c r="AB847" s="46"/>
      <c r="AC847" s="46"/>
      <c r="AD847" s="46"/>
      <c r="AE847" s="46"/>
      <c r="AF847" s="46"/>
      <c r="AG847" s="46"/>
      <c r="AH847" s="46"/>
      <c r="AI847" s="46"/>
      <c r="AJ847" s="46"/>
      <c r="AK847" s="46"/>
      <c r="AL847" s="46"/>
    </row>
    <row r="848">
      <c r="A848" s="50"/>
      <c r="B848" s="46"/>
      <c r="C848" s="46"/>
      <c r="D848" s="46"/>
      <c r="E848" s="70"/>
      <c r="F848" s="50"/>
      <c r="G848" s="50"/>
      <c r="H848" s="50"/>
      <c r="I848" s="50"/>
      <c r="J848" s="102"/>
      <c r="K848" s="46"/>
      <c r="L848" s="46"/>
      <c r="M848" s="46"/>
      <c r="N848" s="46"/>
      <c r="O848" s="46"/>
      <c r="P848" s="46"/>
      <c r="Q848" s="46"/>
      <c r="R848" s="46"/>
      <c r="S848" s="46"/>
      <c r="T848" s="46"/>
      <c r="U848" s="46"/>
      <c r="V848" s="46"/>
      <c r="W848" s="46"/>
      <c r="X848" s="46"/>
      <c r="Y848" s="46"/>
      <c r="Z848" s="46"/>
      <c r="AA848" s="46"/>
      <c r="AB848" s="46"/>
      <c r="AC848" s="46"/>
      <c r="AD848" s="46"/>
      <c r="AE848" s="46"/>
      <c r="AF848" s="46"/>
      <c r="AG848" s="46"/>
      <c r="AH848" s="46"/>
      <c r="AI848" s="46"/>
      <c r="AJ848" s="46"/>
      <c r="AK848" s="46"/>
      <c r="AL848" s="46"/>
    </row>
    <row r="849">
      <c r="A849" s="50"/>
      <c r="B849" s="46"/>
      <c r="C849" s="46"/>
      <c r="D849" s="46"/>
      <c r="E849" s="70"/>
      <c r="F849" s="50"/>
      <c r="G849" s="50"/>
      <c r="H849" s="50"/>
      <c r="I849" s="50"/>
      <c r="J849" s="102"/>
      <c r="K849" s="46"/>
      <c r="L849" s="46"/>
      <c r="M849" s="46"/>
      <c r="N849" s="46"/>
      <c r="O849" s="46"/>
      <c r="P849" s="46"/>
      <c r="Q849" s="46"/>
      <c r="R849" s="46"/>
      <c r="S849" s="46"/>
      <c r="T849" s="46"/>
      <c r="U849" s="46"/>
      <c r="V849" s="46"/>
      <c r="W849" s="46"/>
      <c r="X849" s="46"/>
      <c r="Y849" s="46"/>
      <c r="Z849" s="46"/>
      <c r="AA849" s="46"/>
      <c r="AB849" s="46"/>
      <c r="AC849" s="46"/>
      <c r="AD849" s="46"/>
      <c r="AE849" s="46"/>
      <c r="AF849" s="46"/>
      <c r="AG849" s="46"/>
      <c r="AH849" s="46"/>
      <c r="AI849" s="46"/>
      <c r="AJ849" s="46"/>
      <c r="AK849" s="46"/>
      <c r="AL849" s="46"/>
    </row>
    <row r="850">
      <c r="A850" s="50"/>
      <c r="B850" s="46"/>
      <c r="C850" s="46"/>
      <c r="D850" s="46"/>
      <c r="E850" s="70"/>
      <c r="F850" s="50"/>
      <c r="G850" s="50"/>
      <c r="H850" s="50"/>
      <c r="I850" s="50"/>
      <c r="J850" s="102"/>
      <c r="K850" s="46"/>
      <c r="L850" s="46"/>
      <c r="M850" s="46"/>
      <c r="N850" s="46"/>
      <c r="O850" s="46"/>
      <c r="P850" s="46"/>
      <c r="Q850" s="46"/>
      <c r="R850" s="46"/>
      <c r="S850" s="46"/>
      <c r="T850" s="46"/>
      <c r="U850" s="46"/>
      <c r="V850" s="46"/>
      <c r="W850" s="46"/>
      <c r="X850" s="46"/>
      <c r="Y850" s="46"/>
      <c r="Z850" s="46"/>
      <c r="AA850" s="46"/>
      <c r="AB850" s="46"/>
      <c r="AC850" s="46"/>
      <c r="AD850" s="46"/>
      <c r="AE850" s="46"/>
      <c r="AF850" s="46"/>
      <c r="AG850" s="46"/>
      <c r="AH850" s="46"/>
      <c r="AI850" s="46"/>
      <c r="AJ850" s="46"/>
      <c r="AK850" s="46"/>
      <c r="AL850" s="46"/>
    </row>
    <row r="851">
      <c r="A851" s="50"/>
      <c r="B851" s="46"/>
      <c r="C851" s="46"/>
      <c r="D851" s="46"/>
      <c r="E851" s="70"/>
      <c r="F851" s="50"/>
      <c r="G851" s="50"/>
      <c r="H851" s="50"/>
      <c r="I851" s="50"/>
      <c r="J851" s="102"/>
      <c r="K851" s="46"/>
      <c r="L851" s="46"/>
      <c r="M851" s="46"/>
      <c r="N851" s="46"/>
      <c r="O851" s="46"/>
      <c r="P851" s="46"/>
      <c r="Q851" s="46"/>
      <c r="R851" s="46"/>
      <c r="S851" s="46"/>
      <c r="T851" s="46"/>
      <c r="U851" s="46"/>
      <c r="V851" s="46"/>
      <c r="W851" s="46"/>
      <c r="X851" s="46"/>
      <c r="Y851" s="46"/>
      <c r="Z851" s="46"/>
      <c r="AA851" s="46"/>
      <c r="AB851" s="46"/>
      <c r="AC851" s="46"/>
      <c r="AD851" s="46"/>
      <c r="AE851" s="46"/>
      <c r="AF851" s="46"/>
      <c r="AG851" s="46"/>
      <c r="AH851" s="46"/>
      <c r="AI851" s="46"/>
      <c r="AJ851" s="46"/>
      <c r="AK851" s="46"/>
      <c r="AL851" s="46"/>
    </row>
    <row r="852">
      <c r="A852" s="50"/>
      <c r="B852" s="46"/>
      <c r="C852" s="46"/>
      <c r="D852" s="46"/>
      <c r="E852" s="70"/>
      <c r="F852" s="50"/>
      <c r="G852" s="50"/>
      <c r="H852" s="50"/>
      <c r="I852" s="50"/>
      <c r="J852" s="102"/>
      <c r="K852" s="46"/>
      <c r="L852" s="46"/>
      <c r="M852" s="46"/>
      <c r="N852" s="46"/>
      <c r="O852" s="46"/>
      <c r="P852" s="46"/>
      <c r="Q852" s="46"/>
      <c r="R852" s="46"/>
      <c r="S852" s="46"/>
      <c r="T852" s="46"/>
      <c r="U852" s="46"/>
      <c r="V852" s="46"/>
      <c r="W852" s="46"/>
      <c r="X852" s="46"/>
      <c r="Y852" s="46"/>
      <c r="Z852" s="46"/>
      <c r="AA852" s="46"/>
      <c r="AB852" s="46"/>
      <c r="AC852" s="46"/>
      <c r="AD852" s="46"/>
      <c r="AE852" s="46"/>
      <c r="AF852" s="46"/>
      <c r="AG852" s="46"/>
      <c r="AH852" s="46"/>
      <c r="AI852" s="46"/>
      <c r="AJ852" s="46"/>
      <c r="AK852" s="46"/>
      <c r="AL852" s="46"/>
    </row>
    <row r="853">
      <c r="A853" s="50"/>
      <c r="B853" s="46"/>
      <c r="C853" s="46"/>
      <c r="D853" s="46"/>
      <c r="E853" s="70"/>
      <c r="F853" s="50"/>
      <c r="G853" s="50"/>
      <c r="H853" s="50"/>
      <c r="I853" s="50"/>
      <c r="J853" s="102"/>
      <c r="K853" s="46"/>
      <c r="L853" s="46"/>
      <c r="M853" s="46"/>
      <c r="N853" s="46"/>
      <c r="O853" s="46"/>
      <c r="P853" s="46"/>
      <c r="Q853" s="46"/>
      <c r="R853" s="46"/>
      <c r="S853" s="46"/>
      <c r="T853" s="46"/>
      <c r="U853" s="46"/>
      <c r="V853" s="46"/>
      <c r="W853" s="46"/>
      <c r="X853" s="46"/>
      <c r="Y853" s="46"/>
      <c r="Z853" s="46"/>
      <c r="AA853" s="46"/>
      <c r="AB853" s="46"/>
      <c r="AC853" s="46"/>
      <c r="AD853" s="46"/>
      <c r="AE853" s="46"/>
      <c r="AF853" s="46"/>
      <c r="AG853" s="46"/>
      <c r="AH853" s="46"/>
      <c r="AI853" s="46"/>
      <c r="AJ853" s="46"/>
      <c r="AK853" s="46"/>
      <c r="AL853" s="46"/>
    </row>
    <row r="854">
      <c r="A854" s="50"/>
      <c r="B854" s="46"/>
      <c r="C854" s="46"/>
      <c r="D854" s="46"/>
      <c r="E854" s="70"/>
      <c r="F854" s="50"/>
      <c r="G854" s="50"/>
      <c r="H854" s="50"/>
      <c r="I854" s="50"/>
      <c r="J854" s="102"/>
      <c r="K854" s="46"/>
      <c r="L854" s="46"/>
      <c r="M854" s="46"/>
      <c r="N854" s="46"/>
      <c r="O854" s="46"/>
      <c r="P854" s="46"/>
      <c r="Q854" s="46"/>
      <c r="R854" s="46"/>
      <c r="S854" s="46"/>
      <c r="T854" s="46"/>
      <c r="U854" s="46"/>
      <c r="V854" s="46"/>
      <c r="W854" s="46"/>
      <c r="X854" s="46"/>
      <c r="Y854" s="46"/>
      <c r="Z854" s="46"/>
      <c r="AA854" s="46"/>
      <c r="AB854" s="46"/>
      <c r="AC854" s="46"/>
      <c r="AD854" s="46"/>
      <c r="AE854" s="46"/>
      <c r="AF854" s="46"/>
      <c r="AG854" s="46"/>
      <c r="AH854" s="46"/>
      <c r="AI854" s="46"/>
      <c r="AJ854" s="46"/>
      <c r="AK854" s="46"/>
      <c r="AL854" s="46"/>
    </row>
    <row r="855">
      <c r="A855" s="50"/>
      <c r="B855" s="46"/>
      <c r="C855" s="46"/>
      <c r="D855" s="46"/>
      <c r="E855" s="70"/>
      <c r="F855" s="50"/>
      <c r="G855" s="50"/>
      <c r="H855" s="50"/>
      <c r="I855" s="50"/>
      <c r="J855" s="102"/>
      <c r="K855" s="46"/>
      <c r="L855" s="46"/>
      <c r="M855" s="46"/>
      <c r="N855" s="46"/>
      <c r="O855" s="46"/>
      <c r="P855" s="46"/>
      <c r="Q855" s="46"/>
      <c r="R855" s="46"/>
      <c r="S855" s="46"/>
      <c r="T855" s="46"/>
      <c r="U855" s="46"/>
      <c r="V855" s="46"/>
      <c r="W855" s="46"/>
      <c r="X855" s="46"/>
      <c r="Y855" s="46"/>
      <c r="Z855" s="46"/>
      <c r="AA855" s="46"/>
      <c r="AB855" s="46"/>
      <c r="AC855" s="46"/>
      <c r="AD855" s="46"/>
      <c r="AE855" s="46"/>
      <c r="AF855" s="46"/>
      <c r="AG855" s="46"/>
      <c r="AH855" s="46"/>
      <c r="AI855" s="46"/>
      <c r="AJ855" s="46"/>
      <c r="AK855" s="46"/>
      <c r="AL855" s="46"/>
    </row>
    <row r="856">
      <c r="A856" s="50"/>
      <c r="B856" s="46"/>
      <c r="C856" s="46"/>
      <c r="D856" s="46"/>
      <c r="E856" s="70"/>
      <c r="F856" s="50"/>
      <c r="G856" s="50"/>
      <c r="H856" s="50"/>
      <c r="I856" s="50"/>
      <c r="J856" s="102"/>
      <c r="K856" s="46"/>
      <c r="L856" s="46"/>
      <c r="M856" s="46"/>
      <c r="N856" s="46"/>
      <c r="O856" s="46"/>
      <c r="P856" s="46"/>
      <c r="Q856" s="46"/>
      <c r="R856" s="46"/>
      <c r="S856" s="46"/>
      <c r="T856" s="46"/>
      <c r="U856" s="46"/>
      <c r="V856" s="46"/>
      <c r="W856" s="46"/>
      <c r="X856" s="46"/>
      <c r="Y856" s="46"/>
      <c r="Z856" s="46"/>
      <c r="AA856" s="46"/>
      <c r="AB856" s="46"/>
      <c r="AC856" s="46"/>
      <c r="AD856" s="46"/>
      <c r="AE856" s="46"/>
      <c r="AF856" s="46"/>
      <c r="AG856" s="46"/>
      <c r="AH856" s="46"/>
      <c r="AI856" s="46"/>
      <c r="AJ856" s="46"/>
      <c r="AK856" s="46"/>
      <c r="AL856" s="46"/>
    </row>
    <row r="857">
      <c r="A857" s="50"/>
      <c r="B857" s="46"/>
      <c r="C857" s="46"/>
      <c r="D857" s="46"/>
      <c r="E857" s="70"/>
      <c r="F857" s="50"/>
      <c r="G857" s="50"/>
      <c r="H857" s="50"/>
      <c r="I857" s="50"/>
      <c r="J857" s="102"/>
      <c r="K857" s="46"/>
      <c r="L857" s="46"/>
      <c r="M857" s="46"/>
      <c r="N857" s="46"/>
      <c r="O857" s="46"/>
      <c r="P857" s="46"/>
      <c r="Q857" s="46"/>
      <c r="R857" s="46"/>
      <c r="S857" s="46"/>
      <c r="T857" s="46"/>
      <c r="U857" s="46"/>
      <c r="V857" s="46"/>
      <c r="W857" s="46"/>
      <c r="X857" s="46"/>
      <c r="Y857" s="46"/>
      <c r="Z857" s="46"/>
      <c r="AA857" s="46"/>
      <c r="AB857" s="46"/>
      <c r="AC857" s="46"/>
      <c r="AD857" s="46"/>
      <c r="AE857" s="46"/>
      <c r="AF857" s="46"/>
      <c r="AG857" s="46"/>
      <c r="AH857" s="46"/>
      <c r="AI857" s="46"/>
      <c r="AJ857" s="46"/>
      <c r="AK857" s="46"/>
      <c r="AL857" s="46"/>
    </row>
    <row r="858">
      <c r="A858" s="50"/>
      <c r="B858" s="46"/>
      <c r="C858" s="46"/>
      <c r="D858" s="46"/>
      <c r="E858" s="70"/>
      <c r="F858" s="50"/>
      <c r="G858" s="50"/>
      <c r="H858" s="50"/>
      <c r="I858" s="50"/>
      <c r="J858" s="102"/>
      <c r="K858" s="46"/>
      <c r="L858" s="46"/>
      <c r="M858" s="46"/>
      <c r="N858" s="46"/>
      <c r="O858" s="46"/>
      <c r="P858" s="46"/>
      <c r="Q858" s="46"/>
      <c r="R858" s="46"/>
      <c r="S858" s="46"/>
      <c r="T858" s="46"/>
      <c r="U858" s="46"/>
      <c r="V858" s="46"/>
      <c r="W858" s="46"/>
      <c r="X858" s="46"/>
      <c r="Y858" s="46"/>
      <c r="Z858" s="46"/>
      <c r="AA858" s="46"/>
      <c r="AB858" s="46"/>
      <c r="AC858" s="46"/>
      <c r="AD858" s="46"/>
      <c r="AE858" s="46"/>
      <c r="AF858" s="46"/>
      <c r="AG858" s="46"/>
      <c r="AH858" s="46"/>
      <c r="AI858" s="46"/>
      <c r="AJ858" s="46"/>
      <c r="AK858" s="46"/>
      <c r="AL858" s="46"/>
    </row>
    <row r="859">
      <c r="A859" s="50"/>
      <c r="B859" s="46"/>
      <c r="C859" s="46"/>
      <c r="D859" s="46"/>
      <c r="E859" s="70"/>
      <c r="F859" s="50"/>
      <c r="G859" s="50"/>
      <c r="H859" s="50"/>
      <c r="I859" s="50"/>
      <c r="J859" s="102"/>
      <c r="K859" s="46"/>
      <c r="L859" s="46"/>
      <c r="M859" s="46"/>
      <c r="N859" s="46"/>
      <c r="O859" s="46"/>
      <c r="P859" s="46"/>
      <c r="Q859" s="46"/>
      <c r="R859" s="46"/>
      <c r="S859" s="46"/>
      <c r="T859" s="46"/>
      <c r="U859" s="46"/>
      <c r="V859" s="46"/>
      <c r="W859" s="46"/>
      <c r="X859" s="46"/>
      <c r="Y859" s="46"/>
      <c r="Z859" s="46"/>
      <c r="AA859" s="46"/>
      <c r="AB859" s="46"/>
      <c r="AC859" s="46"/>
      <c r="AD859" s="46"/>
      <c r="AE859" s="46"/>
      <c r="AF859" s="46"/>
      <c r="AG859" s="46"/>
      <c r="AH859" s="46"/>
      <c r="AI859" s="46"/>
      <c r="AJ859" s="46"/>
      <c r="AK859" s="46"/>
      <c r="AL859" s="46"/>
    </row>
    <row r="860">
      <c r="A860" s="50"/>
      <c r="B860" s="46"/>
      <c r="C860" s="46"/>
      <c r="D860" s="46"/>
      <c r="E860" s="70"/>
      <c r="F860" s="50"/>
      <c r="G860" s="50"/>
      <c r="H860" s="50"/>
      <c r="I860" s="50"/>
      <c r="J860" s="102"/>
      <c r="K860" s="46"/>
      <c r="L860" s="46"/>
      <c r="M860" s="46"/>
      <c r="N860" s="46"/>
      <c r="O860" s="46"/>
      <c r="P860" s="46"/>
      <c r="Q860" s="46"/>
      <c r="R860" s="46"/>
      <c r="S860" s="46"/>
      <c r="T860" s="46"/>
      <c r="U860" s="46"/>
      <c r="V860" s="46"/>
      <c r="W860" s="46"/>
      <c r="X860" s="46"/>
      <c r="Y860" s="46"/>
      <c r="Z860" s="46"/>
      <c r="AA860" s="46"/>
      <c r="AB860" s="46"/>
      <c r="AC860" s="46"/>
      <c r="AD860" s="46"/>
      <c r="AE860" s="46"/>
      <c r="AF860" s="46"/>
      <c r="AG860" s="46"/>
      <c r="AH860" s="46"/>
      <c r="AI860" s="46"/>
      <c r="AJ860" s="46"/>
      <c r="AK860" s="46"/>
      <c r="AL860" s="46"/>
    </row>
    <row r="861">
      <c r="A861" s="50"/>
      <c r="B861" s="46"/>
      <c r="C861" s="46"/>
      <c r="D861" s="46"/>
      <c r="E861" s="70"/>
      <c r="F861" s="50"/>
      <c r="G861" s="50"/>
      <c r="H861" s="50"/>
      <c r="I861" s="50"/>
      <c r="J861" s="102"/>
      <c r="K861" s="46"/>
      <c r="L861" s="46"/>
      <c r="M861" s="46"/>
      <c r="N861" s="46"/>
      <c r="O861" s="46"/>
      <c r="P861" s="46"/>
      <c r="Q861" s="46"/>
      <c r="R861" s="46"/>
      <c r="S861" s="46"/>
      <c r="T861" s="46"/>
      <c r="U861" s="46"/>
      <c r="V861" s="46"/>
      <c r="W861" s="46"/>
      <c r="X861" s="46"/>
      <c r="Y861" s="46"/>
      <c r="Z861" s="46"/>
      <c r="AA861" s="46"/>
      <c r="AB861" s="46"/>
      <c r="AC861" s="46"/>
      <c r="AD861" s="46"/>
      <c r="AE861" s="46"/>
      <c r="AF861" s="46"/>
      <c r="AG861" s="46"/>
      <c r="AH861" s="46"/>
      <c r="AI861" s="46"/>
      <c r="AJ861" s="46"/>
      <c r="AK861" s="46"/>
      <c r="AL861" s="46"/>
    </row>
    <row r="862">
      <c r="A862" s="50"/>
      <c r="B862" s="46"/>
      <c r="C862" s="46"/>
      <c r="D862" s="46"/>
      <c r="E862" s="70"/>
      <c r="F862" s="50"/>
      <c r="G862" s="50"/>
      <c r="H862" s="50"/>
      <c r="I862" s="50"/>
      <c r="J862" s="102"/>
      <c r="K862" s="46"/>
      <c r="L862" s="46"/>
      <c r="M862" s="46"/>
      <c r="N862" s="46"/>
      <c r="O862" s="46"/>
      <c r="P862" s="46"/>
      <c r="Q862" s="46"/>
      <c r="R862" s="46"/>
      <c r="S862" s="46"/>
      <c r="T862" s="46"/>
      <c r="U862" s="46"/>
      <c r="V862" s="46"/>
      <c r="W862" s="46"/>
      <c r="X862" s="46"/>
      <c r="Y862" s="46"/>
      <c r="Z862" s="46"/>
      <c r="AA862" s="46"/>
      <c r="AB862" s="46"/>
      <c r="AC862" s="46"/>
      <c r="AD862" s="46"/>
      <c r="AE862" s="46"/>
      <c r="AF862" s="46"/>
      <c r="AG862" s="46"/>
      <c r="AH862" s="46"/>
      <c r="AI862" s="46"/>
      <c r="AJ862" s="46"/>
      <c r="AK862" s="46"/>
      <c r="AL862" s="46"/>
    </row>
    <row r="863">
      <c r="A863" s="50"/>
      <c r="B863" s="46"/>
      <c r="C863" s="46"/>
      <c r="D863" s="46"/>
      <c r="E863" s="70"/>
      <c r="F863" s="50"/>
      <c r="G863" s="50"/>
      <c r="H863" s="50"/>
      <c r="I863" s="50"/>
      <c r="J863" s="102"/>
      <c r="K863" s="46"/>
      <c r="L863" s="46"/>
      <c r="M863" s="46"/>
      <c r="N863" s="46"/>
      <c r="O863" s="46"/>
      <c r="P863" s="46"/>
      <c r="Q863" s="46"/>
      <c r="R863" s="46"/>
      <c r="S863" s="46"/>
      <c r="T863" s="46"/>
      <c r="U863" s="46"/>
      <c r="V863" s="46"/>
      <c r="W863" s="46"/>
      <c r="X863" s="46"/>
      <c r="Y863" s="46"/>
      <c r="Z863" s="46"/>
      <c r="AA863" s="46"/>
      <c r="AB863" s="46"/>
      <c r="AC863" s="46"/>
      <c r="AD863" s="46"/>
      <c r="AE863" s="46"/>
      <c r="AF863" s="46"/>
      <c r="AG863" s="46"/>
      <c r="AH863" s="46"/>
      <c r="AI863" s="46"/>
      <c r="AJ863" s="46"/>
      <c r="AK863" s="46"/>
      <c r="AL863" s="46"/>
    </row>
    <row r="864">
      <c r="A864" s="50"/>
      <c r="B864" s="46"/>
      <c r="C864" s="46"/>
      <c r="D864" s="46"/>
      <c r="E864" s="70"/>
      <c r="F864" s="50"/>
      <c r="G864" s="50"/>
      <c r="H864" s="50"/>
      <c r="I864" s="50"/>
      <c r="J864" s="102"/>
      <c r="K864" s="46"/>
      <c r="L864" s="46"/>
      <c r="M864" s="46"/>
      <c r="N864" s="46"/>
      <c r="O864" s="46"/>
      <c r="P864" s="46"/>
      <c r="Q864" s="46"/>
      <c r="R864" s="46"/>
      <c r="S864" s="46"/>
      <c r="T864" s="46"/>
      <c r="U864" s="46"/>
      <c r="V864" s="46"/>
      <c r="W864" s="46"/>
      <c r="X864" s="46"/>
      <c r="Y864" s="46"/>
      <c r="Z864" s="46"/>
      <c r="AA864" s="46"/>
      <c r="AB864" s="46"/>
      <c r="AC864" s="46"/>
      <c r="AD864" s="46"/>
      <c r="AE864" s="46"/>
      <c r="AF864" s="46"/>
      <c r="AG864" s="46"/>
      <c r="AH864" s="46"/>
      <c r="AI864" s="46"/>
      <c r="AJ864" s="46"/>
      <c r="AK864" s="46"/>
      <c r="AL864" s="46"/>
    </row>
    <row r="865">
      <c r="A865" s="50"/>
      <c r="B865" s="46"/>
      <c r="C865" s="46"/>
      <c r="D865" s="46"/>
      <c r="E865" s="70"/>
      <c r="F865" s="50"/>
      <c r="G865" s="50"/>
      <c r="H865" s="50"/>
      <c r="I865" s="50"/>
      <c r="J865" s="102"/>
      <c r="K865" s="46"/>
      <c r="L865" s="46"/>
      <c r="M865" s="46"/>
      <c r="N865" s="46"/>
      <c r="O865" s="46"/>
      <c r="P865" s="46"/>
      <c r="Q865" s="46"/>
      <c r="R865" s="46"/>
      <c r="S865" s="46"/>
      <c r="T865" s="46"/>
      <c r="U865" s="46"/>
      <c r="V865" s="46"/>
      <c r="W865" s="46"/>
      <c r="X865" s="46"/>
      <c r="Y865" s="46"/>
      <c r="Z865" s="46"/>
      <c r="AA865" s="46"/>
      <c r="AB865" s="46"/>
      <c r="AC865" s="46"/>
      <c r="AD865" s="46"/>
      <c r="AE865" s="46"/>
      <c r="AF865" s="46"/>
      <c r="AG865" s="46"/>
      <c r="AH865" s="46"/>
      <c r="AI865" s="46"/>
      <c r="AJ865" s="46"/>
      <c r="AK865" s="46"/>
      <c r="AL865" s="46"/>
    </row>
    <row r="866">
      <c r="A866" s="50"/>
      <c r="B866" s="46"/>
      <c r="C866" s="46"/>
      <c r="D866" s="46"/>
      <c r="E866" s="70"/>
      <c r="F866" s="50"/>
      <c r="G866" s="50"/>
      <c r="H866" s="50"/>
      <c r="I866" s="50"/>
      <c r="J866" s="102"/>
      <c r="K866" s="46"/>
      <c r="L866" s="46"/>
      <c r="M866" s="46"/>
      <c r="N866" s="46"/>
      <c r="O866" s="46"/>
      <c r="P866" s="46"/>
      <c r="Q866" s="46"/>
      <c r="R866" s="46"/>
      <c r="S866" s="46"/>
      <c r="T866" s="46"/>
      <c r="U866" s="46"/>
      <c r="V866" s="46"/>
      <c r="W866" s="46"/>
      <c r="X866" s="46"/>
      <c r="Y866" s="46"/>
      <c r="Z866" s="46"/>
      <c r="AA866" s="46"/>
      <c r="AB866" s="46"/>
      <c r="AC866" s="46"/>
      <c r="AD866" s="46"/>
      <c r="AE866" s="46"/>
      <c r="AF866" s="46"/>
      <c r="AG866" s="46"/>
      <c r="AH866" s="46"/>
      <c r="AI866" s="46"/>
      <c r="AJ866" s="46"/>
      <c r="AK866" s="46"/>
      <c r="AL866" s="46"/>
    </row>
    <row r="867">
      <c r="A867" s="50"/>
      <c r="B867" s="46"/>
      <c r="C867" s="46"/>
      <c r="D867" s="46"/>
      <c r="E867" s="70"/>
      <c r="F867" s="50"/>
      <c r="G867" s="50"/>
      <c r="H867" s="50"/>
      <c r="I867" s="50"/>
      <c r="J867" s="102"/>
      <c r="K867" s="46"/>
      <c r="L867" s="46"/>
      <c r="M867" s="46"/>
      <c r="N867" s="46"/>
      <c r="O867" s="46"/>
      <c r="P867" s="46"/>
      <c r="Q867" s="46"/>
      <c r="R867" s="46"/>
      <c r="S867" s="46"/>
      <c r="T867" s="46"/>
      <c r="U867" s="46"/>
      <c r="V867" s="46"/>
      <c r="W867" s="46"/>
      <c r="X867" s="46"/>
      <c r="Y867" s="46"/>
      <c r="Z867" s="46"/>
      <c r="AA867" s="46"/>
      <c r="AB867" s="46"/>
      <c r="AC867" s="46"/>
      <c r="AD867" s="46"/>
      <c r="AE867" s="46"/>
      <c r="AF867" s="46"/>
      <c r="AG867" s="46"/>
      <c r="AH867" s="46"/>
      <c r="AI867" s="46"/>
      <c r="AJ867" s="46"/>
      <c r="AK867" s="46"/>
      <c r="AL867" s="46"/>
    </row>
    <row r="868">
      <c r="A868" s="50"/>
      <c r="B868" s="46"/>
      <c r="C868" s="46"/>
      <c r="D868" s="46"/>
      <c r="E868" s="70"/>
      <c r="F868" s="50"/>
      <c r="G868" s="50"/>
      <c r="H868" s="50"/>
      <c r="I868" s="50"/>
      <c r="J868" s="102"/>
      <c r="K868" s="46"/>
      <c r="L868" s="46"/>
      <c r="M868" s="46"/>
      <c r="N868" s="46"/>
      <c r="O868" s="46"/>
      <c r="P868" s="46"/>
      <c r="Q868" s="46"/>
      <c r="R868" s="46"/>
      <c r="S868" s="46"/>
      <c r="T868" s="46"/>
      <c r="U868" s="46"/>
      <c r="V868" s="46"/>
      <c r="W868" s="46"/>
      <c r="X868" s="46"/>
      <c r="Y868" s="46"/>
      <c r="Z868" s="46"/>
      <c r="AA868" s="46"/>
      <c r="AB868" s="46"/>
      <c r="AC868" s="46"/>
      <c r="AD868" s="46"/>
      <c r="AE868" s="46"/>
      <c r="AF868" s="46"/>
      <c r="AG868" s="46"/>
      <c r="AH868" s="46"/>
      <c r="AI868" s="46"/>
      <c r="AJ868" s="46"/>
      <c r="AK868" s="46"/>
      <c r="AL868" s="46"/>
    </row>
    <row r="869">
      <c r="A869" s="50"/>
      <c r="B869" s="46"/>
      <c r="C869" s="46"/>
      <c r="D869" s="46"/>
      <c r="E869" s="70"/>
      <c r="F869" s="50"/>
      <c r="G869" s="50"/>
      <c r="H869" s="50"/>
      <c r="I869" s="50"/>
      <c r="J869" s="102"/>
      <c r="K869" s="46"/>
      <c r="L869" s="46"/>
      <c r="M869" s="46"/>
      <c r="N869" s="46"/>
      <c r="O869" s="46"/>
      <c r="P869" s="46"/>
      <c r="Q869" s="46"/>
      <c r="R869" s="46"/>
      <c r="S869" s="46"/>
      <c r="T869" s="46"/>
      <c r="U869" s="46"/>
      <c r="V869" s="46"/>
      <c r="W869" s="46"/>
      <c r="X869" s="46"/>
      <c r="Y869" s="46"/>
      <c r="Z869" s="46"/>
      <c r="AA869" s="46"/>
      <c r="AB869" s="46"/>
      <c r="AC869" s="46"/>
      <c r="AD869" s="46"/>
      <c r="AE869" s="46"/>
      <c r="AF869" s="46"/>
      <c r="AG869" s="46"/>
      <c r="AH869" s="46"/>
      <c r="AI869" s="46"/>
      <c r="AJ869" s="46"/>
      <c r="AK869" s="46"/>
      <c r="AL869" s="46"/>
    </row>
    <row r="870">
      <c r="A870" s="50"/>
      <c r="B870" s="46"/>
      <c r="C870" s="46"/>
      <c r="D870" s="46"/>
      <c r="E870" s="70"/>
      <c r="F870" s="50"/>
      <c r="G870" s="50"/>
      <c r="H870" s="50"/>
      <c r="I870" s="50"/>
      <c r="J870" s="102"/>
      <c r="K870" s="46"/>
      <c r="L870" s="46"/>
      <c r="M870" s="46"/>
      <c r="N870" s="46"/>
      <c r="O870" s="46"/>
      <c r="P870" s="46"/>
      <c r="Q870" s="46"/>
      <c r="R870" s="46"/>
      <c r="S870" s="46"/>
      <c r="T870" s="46"/>
      <c r="U870" s="46"/>
      <c r="V870" s="46"/>
      <c r="W870" s="46"/>
      <c r="X870" s="46"/>
      <c r="Y870" s="46"/>
      <c r="Z870" s="46"/>
      <c r="AA870" s="46"/>
      <c r="AB870" s="46"/>
      <c r="AC870" s="46"/>
      <c r="AD870" s="46"/>
      <c r="AE870" s="46"/>
      <c r="AF870" s="46"/>
      <c r="AG870" s="46"/>
      <c r="AH870" s="46"/>
      <c r="AI870" s="46"/>
      <c r="AJ870" s="46"/>
      <c r="AK870" s="46"/>
      <c r="AL870" s="46"/>
    </row>
    <row r="871">
      <c r="A871" s="50"/>
      <c r="B871" s="46"/>
      <c r="C871" s="46"/>
      <c r="D871" s="46"/>
      <c r="E871" s="70"/>
      <c r="F871" s="50"/>
      <c r="G871" s="50"/>
      <c r="H871" s="50"/>
      <c r="I871" s="50"/>
      <c r="J871" s="102"/>
      <c r="K871" s="46"/>
      <c r="L871" s="46"/>
      <c r="M871" s="46"/>
      <c r="N871" s="46"/>
      <c r="O871" s="46"/>
      <c r="P871" s="46"/>
      <c r="Q871" s="46"/>
      <c r="R871" s="46"/>
      <c r="S871" s="46"/>
      <c r="T871" s="46"/>
      <c r="U871" s="46"/>
      <c r="V871" s="46"/>
      <c r="W871" s="46"/>
      <c r="X871" s="46"/>
      <c r="Y871" s="46"/>
      <c r="Z871" s="46"/>
      <c r="AA871" s="46"/>
      <c r="AB871" s="46"/>
      <c r="AC871" s="46"/>
      <c r="AD871" s="46"/>
      <c r="AE871" s="46"/>
      <c r="AF871" s="46"/>
      <c r="AG871" s="46"/>
      <c r="AH871" s="46"/>
      <c r="AI871" s="46"/>
      <c r="AJ871" s="46"/>
      <c r="AK871" s="46"/>
      <c r="AL871" s="46"/>
    </row>
    <row r="872">
      <c r="A872" s="50"/>
      <c r="B872" s="46"/>
      <c r="C872" s="46"/>
      <c r="D872" s="46"/>
      <c r="E872" s="70"/>
      <c r="F872" s="50"/>
      <c r="G872" s="50"/>
      <c r="H872" s="50"/>
      <c r="I872" s="50"/>
      <c r="J872" s="102"/>
      <c r="K872" s="46"/>
      <c r="L872" s="46"/>
      <c r="M872" s="46"/>
      <c r="N872" s="46"/>
      <c r="O872" s="46"/>
      <c r="P872" s="46"/>
      <c r="Q872" s="46"/>
      <c r="R872" s="46"/>
      <c r="S872" s="46"/>
      <c r="T872" s="46"/>
      <c r="U872" s="46"/>
      <c r="V872" s="46"/>
      <c r="W872" s="46"/>
      <c r="X872" s="46"/>
      <c r="Y872" s="46"/>
      <c r="Z872" s="46"/>
      <c r="AA872" s="46"/>
      <c r="AB872" s="46"/>
      <c r="AC872" s="46"/>
      <c r="AD872" s="46"/>
      <c r="AE872" s="46"/>
      <c r="AF872" s="46"/>
      <c r="AG872" s="46"/>
      <c r="AH872" s="46"/>
      <c r="AI872" s="46"/>
      <c r="AJ872" s="46"/>
      <c r="AK872" s="46"/>
      <c r="AL872" s="46"/>
    </row>
    <row r="873">
      <c r="A873" s="50"/>
      <c r="B873" s="46"/>
      <c r="C873" s="46"/>
      <c r="D873" s="46"/>
      <c r="E873" s="70"/>
      <c r="F873" s="50"/>
      <c r="G873" s="50"/>
      <c r="H873" s="50"/>
      <c r="I873" s="50"/>
      <c r="J873" s="102"/>
      <c r="K873" s="46"/>
      <c r="L873" s="46"/>
      <c r="M873" s="46"/>
      <c r="N873" s="46"/>
      <c r="O873" s="46"/>
      <c r="P873" s="46"/>
      <c r="Q873" s="46"/>
      <c r="R873" s="46"/>
      <c r="S873" s="46"/>
      <c r="T873" s="46"/>
      <c r="U873" s="46"/>
      <c r="V873" s="46"/>
      <c r="W873" s="46"/>
      <c r="X873" s="46"/>
      <c r="Y873" s="46"/>
      <c r="Z873" s="46"/>
      <c r="AA873" s="46"/>
      <c r="AB873" s="46"/>
      <c r="AC873" s="46"/>
      <c r="AD873" s="46"/>
      <c r="AE873" s="46"/>
      <c r="AF873" s="46"/>
      <c r="AG873" s="46"/>
      <c r="AH873" s="46"/>
      <c r="AI873" s="46"/>
      <c r="AJ873" s="46"/>
      <c r="AK873" s="46"/>
      <c r="AL873" s="46"/>
    </row>
    <row r="874">
      <c r="A874" s="50"/>
      <c r="B874" s="46"/>
      <c r="C874" s="46"/>
      <c r="D874" s="46"/>
      <c r="E874" s="70"/>
      <c r="F874" s="50"/>
      <c r="G874" s="50"/>
      <c r="H874" s="50"/>
      <c r="I874" s="50"/>
      <c r="J874" s="102"/>
      <c r="K874" s="46"/>
      <c r="L874" s="46"/>
      <c r="M874" s="46"/>
      <c r="N874" s="46"/>
      <c r="O874" s="46"/>
      <c r="P874" s="46"/>
      <c r="Q874" s="46"/>
      <c r="R874" s="46"/>
      <c r="S874" s="46"/>
      <c r="T874" s="46"/>
      <c r="U874" s="46"/>
      <c r="V874" s="46"/>
      <c r="W874" s="46"/>
      <c r="X874" s="46"/>
      <c r="Y874" s="46"/>
      <c r="Z874" s="46"/>
      <c r="AA874" s="46"/>
      <c r="AB874" s="46"/>
      <c r="AC874" s="46"/>
      <c r="AD874" s="46"/>
      <c r="AE874" s="46"/>
      <c r="AF874" s="46"/>
      <c r="AG874" s="46"/>
      <c r="AH874" s="46"/>
      <c r="AI874" s="46"/>
      <c r="AJ874" s="46"/>
      <c r="AK874" s="46"/>
      <c r="AL874" s="46"/>
    </row>
    <row r="875">
      <c r="A875" s="50"/>
      <c r="B875" s="46"/>
      <c r="C875" s="46"/>
      <c r="D875" s="46"/>
      <c r="E875" s="70"/>
      <c r="F875" s="50"/>
      <c r="G875" s="50"/>
      <c r="H875" s="50"/>
      <c r="I875" s="50"/>
      <c r="J875" s="102"/>
      <c r="K875" s="46"/>
      <c r="L875" s="46"/>
      <c r="M875" s="46"/>
      <c r="N875" s="46"/>
      <c r="O875" s="46"/>
      <c r="P875" s="46"/>
      <c r="Q875" s="46"/>
      <c r="R875" s="46"/>
      <c r="S875" s="46"/>
      <c r="T875" s="46"/>
      <c r="U875" s="46"/>
      <c r="V875" s="46"/>
      <c r="W875" s="46"/>
      <c r="X875" s="46"/>
      <c r="Y875" s="46"/>
      <c r="Z875" s="46"/>
      <c r="AA875" s="46"/>
      <c r="AB875" s="46"/>
      <c r="AC875" s="46"/>
      <c r="AD875" s="46"/>
      <c r="AE875" s="46"/>
      <c r="AF875" s="46"/>
      <c r="AG875" s="46"/>
      <c r="AH875" s="46"/>
      <c r="AI875" s="46"/>
      <c r="AJ875" s="46"/>
      <c r="AK875" s="46"/>
      <c r="AL875" s="46"/>
    </row>
    <row r="876">
      <c r="A876" s="50"/>
      <c r="B876" s="46"/>
      <c r="C876" s="46"/>
      <c r="D876" s="46"/>
      <c r="E876" s="70"/>
      <c r="F876" s="50"/>
      <c r="G876" s="50"/>
      <c r="H876" s="50"/>
      <c r="I876" s="50"/>
      <c r="J876" s="102"/>
      <c r="K876" s="46"/>
      <c r="L876" s="46"/>
      <c r="M876" s="46"/>
      <c r="N876" s="46"/>
      <c r="O876" s="46"/>
      <c r="P876" s="46"/>
      <c r="Q876" s="46"/>
      <c r="R876" s="46"/>
      <c r="S876" s="46"/>
      <c r="T876" s="46"/>
      <c r="U876" s="46"/>
      <c r="V876" s="46"/>
      <c r="W876" s="46"/>
      <c r="X876" s="46"/>
      <c r="Y876" s="46"/>
      <c r="Z876" s="46"/>
      <c r="AA876" s="46"/>
      <c r="AB876" s="46"/>
      <c r="AC876" s="46"/>
      <c r="AD876" s="46"/>
      <c r="AE876" s="46"/>
      <c r="AF876" s="46"/>
      <c r="AG876" s="46"/>
      <c r="AH876" s="46"/>
      <c r="AI876" s="46"/>
      <c r="AJ876" s="46"/>
      <c r="AK876" s="46"/>
      <c r="AL876" s="46"/>
    </row>
    <row r="877">
      <c r="A877" s="50"/>
      <c r="B877" s="46"/>
      <c r="C877" s="46"/>
      <c r="D877" s="46"/>
      <c r="E877" s="70"/>
      <c r="F877" s="50"/>
      <c r="G877" s="50"/>
      <c r="H877" s="50"/>
      <c r="I877" s="50"/>
      <c r="J877" s="102"/>
      <c r="K877" s="46"/>
      <c r="L877" s="46"/>
      <c r="M877" s="46"/>
      <c r="N877" s="46"/>
      <c r="O877" s="46"/>
      <c r="P877" s="46"/>
      <c r="Q877" s="46"/>
      <c r="R877" s="46"/>
      <c r="S877" s="46"/>
      <c r="T877" s="46"/>
      <c r="U877" s="46"/>
      <c r="V877" s="46"/>
      <c r="W877" s="46"/>
      <c r="X877" s="46"/>
      <c r="Y877" s="46"/>
      <c r="Z877" s="46"/>
      <c r="AA877" s="46"/>
      <c r="AB877" s="46"/>
      <c r="AC877" s="46"/>
      <c r="AD877" s="46"/>
      <c r="AE877" s="46"/>
      <c r="AF877" s="46"/>
      <c r="AG877" s="46"/>
      <c r="AH877" s="46"/>
      <c r="AI877" s="46"/>
      <c r="AJ877" s="46"/>
      <c r="AK877" s="46"/>
      <c r="AL877" s="46"/>
    </row>
    <row r="878">
      <c r="A878" s="50"/>
      <c r="B878" s="46"/>
      <c r="C878" s="46"/>
      <c r="D878" s="46"/>
      <c r="E878" s="70"/>
      <c r="F878" s="50"/>
      <c r="G878" s="50"/>
      <c r="H878" s="50"/>
      <c r="I878" s="50"/>
      <c r="J878" s="102"/>
      <c r="K878" s="46"/>
      <c r="L878" s="46"/>
      <c r="M878" s="46"/>
      <c r="N878" s="46"/>
      <c r="O878" s="46"/>
      <c r="P878" s="46"/>
      <c r="Q878" s="46"/>
      <c r="R878" s="46"/>
      <c r="S878" s="46"/>
      <c r="T878" s="46"/>
      <c r="U878" s="46"/>
      <c r="V878" s="46"/>
      <c r="W878" s="46"/>
      <c r="X878" s="46"/>
      <c r="Y878" s="46"/>
      <c r="Z878" s="46"/>
      <c r="AA878" s="46"/>
      <c r="AB878" s="46"/>
      <c r="AC878" s="46"/>
      <c r="AD878" s="46"/>
      <c r="AE878" s="46"/>
      <c r="AF878" s="46"/>
      <c r="AG878" s="46"/>
      <c r="AH878" s="46"/>
      <c r="AI878" s="46"/>
      <c r="AJ878" s="46"/>
      <c r="AK878" s="46"/>
      <c r="AL878" s="46"/>
    </row>
    <row r="879">
      <c r="A879" s="50"/>
      <c r="B879" s="46"/>
      <c r="C879" s="46"/>
      <c r="D879" s="46"/>
      <c r="E879" s="70"/>
      <c r="F879" s="50"/>
      <c r="G879" s="50"/>
      <c r="H879" s="50"/>
      <c r="I879" s="50"/>
      <c r="J879" s="102"/>
      <c r="K879" s="46"/>
      <c r="L879" s="46"/>
      <c r="M879" s="46"/>
      <c r="N879" s="46"/>
      <c r="O879" s="46"/>
      <c r="P879" s="46"/>
      <c r="Q879" s="46"/>
      <c r="R879" s="46"/>
      <c r="S879" s="46"/>
      <c r="T879" s="46"/>
      <c r="U879" s="46"/>
      <c r="V879" s="46"/>
      <c r="W879" s="46"/>
      <c r="X879" s="46"/>
      <c r="Y879" s="46"/>
      <c r="Z879" s="46"/>
      <c r="AA879" s="46"/>
      <c r="AB879" s="46"/>
      <c r="AC879" s="46"/>
      <c r="AD879" s="46"/>
      <c r="AE879" s="46"/>
      <c r="AF879" s="46"/>
      <c r="AG879" s="46"/>
      <c r="AH879" s="46"/>
      <c r="AI879" s="46"/>
      <c r="AJ879" s="46"/>
      <c r="AK879" s="46"/>
      <c r="AL879" s="46"/>
    </row>
    <row r="880">
      <c r="A880" s="50"/>
      <c r="B880" s="46"/>
      <c r="C880" s="46"/>
      <c r="D880" s="46"/>
      <c r="E880" s="70"/>
      <c r="F880" s="50"/>
      <c r="G880" s="50"/>
      <c r="H880" s="50"/>
      <c r="I880" s="50"/>
      <c r="J880" s="102"/>
      <c r="K880" s="46"/>
      <c r="L880" s="46"/>
      <c r="M880" s="46"/>
      <c r="N880" s="46"/>
      <c r="O880" s="46"/>
      <c r="P880" s="46"/>
      <c r="Q880" s="46"/>
      <c r="R880" s="46"/>
      <c r="S880" s="46"/>
      <c r="T880" s="46"/>
      <c r="U880" s="46"/>
      <c r="V880" s="46"/>
      <c r="W880" s="46"/>
      <c r="X880" s="46"/>
      <c r="Y880" s="46"/>
      <c r="Z880" s="46"/>
      <c r="AA880" s="46"/>
      <c r="AB880" s="46"/>
      <c r="AC880" s="46"/>
      <c r="AD880" s="46"/>
      <c r="AE880" s="46"/>
      <c r="AF880" s="46"/>
      <c r="AG880" s="46"/>
      <c r="AH880" s="46"/>
      <c r="AI880" s="46"/>
      <c r="AJ880" s="46"/>
      <c r="AK880" s="46"/>
      <c r="AL880" s="46"/>
    </row>
    <row r="881">
      <c r="A881" s="50"/>
      <c r="B881" s="46"/>
      <c r="C881" s="46"/>
      <c r="D881" s="46"/>
      <c r="E881" s="70"/>
      <c r="F881" s="50"/>
      <c r="G881" s="50"/>
      <c r="H881" s="50"/>
      <c r="I881" s="50"/>
      <c r="J881" s="102"/>
      <c r="K881" s="46"/>
      <c r="L881" s="46"/>
      <c r="M881" s="46"/>
      <c r="N881" s="46"/>
      <c r="O881" s="46"/>
      <c r="P881" s="46"/>
      <c r="Q881" s="46"/>
      <c r="R881" s="46"/>
      <c r="S881" s="46"/>
      <c r="T881" s="46"/>
      <c r="U881" s="46"/>
      <c r="V881" s="46"/>
      <c r="W881" s="46"/>
      <c r="X881" s="46"/>
      <c r="Y881" s="46"/>
      <c r="Z881" s="46"/>
      <c r="AA881" s="46"/>
      <c r="AB881" s="46"/>
      <c r="AC881" s="46"/>
      <c r="AD881" s="46"/>
      <c r="AE881" s="46"/>
      <c r="AF881" s="46"/>
      <c r="AG881" s="46"/>
      <c r="AH881" s="46"/>
      <c r="AI881" s="46"/>
      <c r="AJ881" s="46"/>
      <c r="AK881" s="46"/>
      <c r="AL881" s="46"/>
    </row>
    <row r="882">
      <c r="A882" s="50"/>
      <c r="B882" s="46"/>
      <c r="C882" s="46"/>
      <c r="D882" s="46"/>
      <c r="E882" s="70"/>
      <c r="F882" s="50"/>
      <c r="G882" s="50"/>
      <c r="H882" s="50"/>
      <c r="I882" s="50"/>
      <c r="J882" s="102"/>
      <c r="K882" s="46"/>
      <c r="L882" s="46"/>
      <c r="M882" s="46"/>
      <c r="N882" s="46"/>
      <c r="O882" s="46"/>
      <c r="P882" s="46"/>
      <c r="Q882" s="46"/>
      <c r="R882" s="46"/>
      <c r="S882" s="46"/>
      <c r="T882" s="46"/>
      <c r="U882" s="46"/>
      <c r="V882" s="46"/>
      <c r="W882" s="46"/>
      <c r="X882" s="46"/>
      <c r="Y882" s="46"/>
      <c r="Z882" s="46"/>
      <c r="AA882" s="46"/>
      <c r="AB882" s="46"/>
      <c r="AC882" s="46"/>
      <c r="AD882" s="46"/>
      <c r="AE882" s="46"/>
      <c r="AF882" s="46"/>
      <c r="AG882" s="46"/>
      <c r="AH882" s="46"/>
      <c r="AI882" s="46"/>
      <c r="AJ882" s="46"/>
      <c r="AK882" s="46"/>
      <c r="AL882" s="46"/>
    </row>
    <row r="883">
      <c r="A883" s="50"/>
      <c r="B883" s="46"/>
      <c r="C883" s="46"/>
      <c r="D883" s="46"/>
      <c r="E883" s="70"/>
      <c r="F883" s="50"/>
      <c r="G883" s="50"/>
      <c r="H883" s="50"/>
      <c r="I883" s="50"/>
      <c r="J883" s="102"/>
      <c r="K883" s="46"/>
      <c r="L883" s="46"/>
      <c r="M883" s="46"/>
      <c r="N883" s="46"/>
      <c r="O883" s="46"/>
      <c r="P883" s="46"/>
      <c r="Q883" s="46"/>
      <c r="R883" s="46"/>
      <c r="S883" s="46"/>
      <c r="T883" s="46"/>
      <c r="U883" s="46"/>
      <c r="V883" s="46"/>
      <c r="W883" s="46"/>
      <c r="X883" s="46"/>
      <c r="Y883" s="46"/>
      <c r="Z883" s="46"/>
      <c r="AA883" s="46"/>
      <c r="AB883" s="46"/>
      <c r="AC883" s="46"/>
      <c r="AD883" s="46"/>
      <c r="AE883" s="46"/>
      <c r="AF883" s="46"/>
      <c r="AG883" s="46"/>
      <c r="AH883" s="46"/>
      <c r="AI883" s="46"/>
      <c r="AJ883" s="46"/>
      <c r="AK883" s="46"/>
      <c r="AL883" s="46"/>
    </row>
    <row r="884">
      <c r="A884" s="50"/>
      <c r="B884" s="46"/>
      <c r="C884" s="46"/>
      <c r="D884" s="46"/>
      <c r="E884" s="70"/>
      <c r="F884" s="50"/>
      <c r="G884" s="50"/>
      <c r="H884" s="50"/>
      <c r="I884" s="50"/>
      <c r="J884" s="102"/>
      <c r="K884" s="46"/>
      <c r="L884" s="46"/>
      <c r="M884" s="46"/>
      <c r="N884" s="46"/>
      <c r="O884" s="46"/>
      <c r="P884" s="46"/>
      <c r="Q884" s="46"/>
      <c r="R884" s="46"/>
      <c r="S884" s="46"/>
      <c r="T884" s="46"/>
      <c r="U884" s="46"/>
      <c r="V884" s="46"/>
      <c r="W884" s="46"/>
      <c r="X884" s="46"/>
      <c r="Y884" s="46"/>
      <c r="Z884" s="46"/>
      <c r="AA884" s="46"/>
      <c r="AB884" s="46"/>
      <c r="AC884" s="46"/>
      <c r="AD884" s="46"/>
      <c r="AE884" s="46"/>
      <c r="AF884" s="46"/>
      <c r="AG884" s="46"/>
      <c r="AH884" s="46"/>
      <c r="AI884" s="46"/>
      <c r="AJ884" s="46"/>
      <c r="AK884" s="46"/>
      <c r="AL884" s="46"/>
    </row>
    <row r="885">
      <c r="A885" s="50"/>
      <c r="B885" s="46"/>
      <c r="C885" s="46"/>
      <c r="D885" s="46"/>
      <c r="E885" s="70"/>
      <c r="F885" s="50"/>
      <c r="G885" s="50"/>
      <c r="H885" s="50"/>
      <c r="I885" s="50"/>
      <c r="J885" s="102"/>
      <c r="K885" s="46"/>
      <c r="L885" s="46"/>
      <c r="M885" s="46"/>
      <c r="N885" s="46"/>
      <c r="O885" s="46"/>
      <c r="P885" s="46"/>
      <c r="Q885" s="46"/>
      <c r="R885" s="46"/>
      <c r="S885" s="46"/>
      <c r="T885" s="46"/>
      <c r="U885" s="46"/>
      <c r="V885" s="46"/>
      <c r="W885" s="46"/>
      <c r="X885" s="46"/>
      <c r="Y885" s="46"/>
      <c r="Z885" s="46"/>
      <c r="AA885" s="46"/>
      <c r="AB885" s="46"/>
      <c r="AC885" s="46"/>
      <c r="AD885" s="46"/>
      <c r="AE885" s="46"/>
      <c r="AF885" s="46"/>
      <c r="AG885" s="46"/>
      <c r="AH885" s="46"/>
      <c r="AI885" s="46"/>
      <c r="AJ885" s="46"/>
      <c r="AK885" s="46"/>
      <c r="AL885" s="46"/>
    </row>
    <row r="886">
      <c r="A886" s="50"/>
      <c r="B886" s="46"/>
      <c r="C886" s="46"/>
      <c r="D886" s="46"/>
      <c r="E886" s="70"/>
      <c r="F886" s="50"/>
      <c r="G886" s="50"/>
      <c r="H886" s="50"/>
      <c r="I886" s="50"/>
      <c r="J886" s="102"/>
      <c r="K886" s="46"/>
      <c r="L886" s="46"/>
      <c r="M886" s="46"/>
      <c r="N886" s="46"/>
      <c r="O886" s="46"/>
      <c r="P886" s="46"/>
      <c r="Q886" s="46"/>
      <c r="R886" s="46"/>
      <c r="S886" s="46"/>
      <c r="T886" s="46"/>
      <c r="U886" s="46"/>
      <c r="V886" s="46"/>
      <c r="W886" s="46"/>
      <c r="X886" s="46"/>
      <c r="Y886" s="46"/>
      <c r="Z886" s="46"/>
      <c r="AA886" s="46"/>
      <c r="AB886" s="46"/>
      <c r="AC886" s="46"/>
      <c r="AD886" s="46"/>
      <c r="AE886" s="46"/>
      <c r="AF886" s="46"/>
      <c r="AG886" s="46"/>
      <c r="AH886" s="46"/>
      <c r="AI886" s="46"/>
      <c r="AJ886" s="46"/>
      <c r="AK886" s="46"/>
      <c r="AL886" s="46"/>
    </row>
    <row r="887">
      <c r="A887" s="50"/>
      <c r="B887" s="46"/>
      <c r="C887" s="46"/>
      <c r="D887" s="46"/>
      <c r="E887" s="70"/>
      <c r="F887" s="50"/>
      <c r="G887" s="50"/>
      <c r="H887" s="50"/>
      <c r="I887" s="50"/>
      <c r="J887" s="102"/>
      <c r="K887" s="46"/>
      <c r="L887" s="46"/>
      <c r="M887" s="46"/>
      <c r="N887" s="46"/>
      <c r="O887" s="46"/>
      <c r="P887" s="46"/>
      <c r="Q887" s="46"/>
      <c r="R887" s="46"/>
      <c r="S887" s="46"/>
      <c r="T887" s="46"/>
      <c r="U887" s="46"/>
      <c r="V887" s="46"/>
      <c r="W887" s="46"/>
      <c r="X887" s="46"/>
      <c r="Y887" s="46"/>
      <c r="Z887" s="46"/>
      <c r="AA887" s="46"/>
      <c r="AB887" s="46"/>
      <c r="AC887" s="46"/>
      <c r="AD887" s="46"/>
      <c r="AE887" s="46"/>
      <c r="AF887" s="46"/>
      <c r="AG887" s="46"/>
      <c r="AH887" s="46"/>
      <c r="AI887" s="46"/>
      <c r="AJ887" s="46"/>
      <c r="AK887" s="46"/>
      <c r="AL887" s="46"/>
    </row>
    <row r="888">
      <c r="A888" s="50"/>
      <c r="B888" s="46"/>
      <c r="C888" s="46"/>
      <c r="D888" s="46"/>
      <c r="E888" s="70"/>
      <c r="F888" s="50"/>
      <c r="G888" s="50"/>
      <c r="H888" s="50"/>
      <c r="I888" s="50"/>
      <c r="J888" s="102"/>
      <c r="K888" s="46"/>
      <c r="L888" s="46"/>
      <c r="M888" s="46"/>
      <c r="N888" s="46"/>
      <c r="O888" s="46"/>
      <c r="P888" s="46"/>
      <c r="Q888" s="46"/>
      <c r="R888" s="46"/>
      <c r="S888" s="46"/>
      <c r="T888" s="46"/>
      <c r="U888" s="46"/>
      <c r="V888" s="46"/>
      <c r="W888" s="46"/>
      <c r="X888" s="46"/>
      <c r="Y888" s="46"/>
      <c r="Z888" s="46"/>
      <c r="AA888" s="46"/>
      <c r="AB888" s="46"/>
      <c r="AC888" s="46"/>
      <c r="AD888" s="46"/>
      <c r="AE888" s="46"/>
      <c r="AF888" s="46"/>
      <c r="AG888" s="46"/>
      <c r="AH888" s="46"/>
      <c r="AI888" s="46"/>
      <c r="AJ888" s="46"/>
      <c r="AK888" s="46"/>
      <c r="AL888" s="46"/>
    </row>
    <row r="889">
      <c r="A889" s="50"/>
      <c r="B889" s="46"/>
      <c r="C889" s="46"/>
      <c r="D889" s="46"/>
      <c r="E889" s="70"/>
      <c r="F889" s="50"/>
      <c r="G889" s="50"/>
      <c r="H889" s="50"/>
      <c r="I889" s="50"/>
      <c r="J889" s="102"/>
      <c r="K889" s="46"/>
      <c r="L889" s="46"/>
      <c r="M889" s="46"/>
      <c r="N889" s="46"/>
      <c r="O889" s="46"/>
      <c r="P889" s="46"/>
      <c r="Q889" s="46"/>
      <c r="R889" s="46"/>
      <c r="S889" s="46"/>
      <c r="T889" s="46"/>
      <c r="U889" s="46"/>
      <c r="V889" s="46"/>
      <c r="W889" s="46"/>
      <c r="X889" s="46"/>
      <c r="Y889" s="46"/>
      <c r="Z889" s="46"/>
      <c r="AA889" s="46"/>
      <c r="AB889" s="46"/>
      <c r="AC889" s="46"/>
      <c r="AD889" s="46"/>
      <c r="AE889" s="46"/>
      <c r="AF889" s="46"/>
      <c r="AG889" s="46"/>
      <c r="AH889" s="46"/>
      <c r="AI889" s="46"/>
      <c r="AJ889" s="46"/>
      <c r="AK889" s="46"/>
      <c r="AL889" s="46"/>
    </row>
    <row r="890">
      <c r="A890" s="50"/>
      <c r="B890" s="46"/>
      <c r="C890" s="46"/>
      <c r="D890" s="46"/>
      <c r="E890" s="70"/>
      <c r="F890" s="50"/>
      <c r="G890" s="50"/>
      <c r="H890" s="50"/>
      <c r="I890" s="50"/>
      <c r="J890" s="102"/>
      <c r="K890" s="46"/>
      <c r="L890" s="46"/>
      <c r="M890" s="46"/>
      <c r="N890" s="46"/>
      <c r="O890" s="46"/>
      <c r="P890" s="46"/>
      <c r="Q890" s="46"/>
      <c r="R890" s="46"/>
      <c r="S890" s="46"/>
      <c r="T890" s="46"/>
      <c r="U890" s="46"/>
      <c r="V890" s="46"/>
      <c r="W890" s="46"/>
      <c r="X890" s="46"/>
      <c r="Y890" s="46"/>
      <c r="Z890" s="46"/>
      <c r="AA890" s="46"/>
      <c r="AB890" s="46"/>
      <c r="AC890" s="46"/>
      <c r="AD890" s="46"/>
      <c r="AE890" s="46"/>
      <c r="AF890" s="46"/>
      <c r="AG890" s="46"/>
      <c r="AH890" s="46"/>
      <c r="AI890" s="46"/>
      <c r="AJ890" s="46"/>
      <c r="AK890" s="46"/>
      <c r="AL890" s="46"/>
    </row>
    <row r="891">
      <c r="A891" s="50"/>
      <c r="B891" s="46"/>
      <c r="C891" s="46"/>
      <c r="D891" s="46"/>
      <c r="E891" s="70"/>
      <c r="F891" s="50"/>
      <c r="G891" s="50"/>
      <c r="H891" s="50"/>
      <c r="I891" s="50"/>
      <c r="J891" s="102"/>
      <c r="K891" s="46"/>
      <c r="L891" s="46"/>
      <c r="M891" s="46"/>
      <c r="N891" s="46"/>
      <c r="O891" s="46"/>
      <c r="P891" s="46"/>
      <c r="Q891" s="46"/>
      <c r="R891" s="46"/>
      <c r="S891" s="46"/>
      <c r="T891" s="46"/>
      <c r="U891" s="46"/>
      <c r="V891" s="46"/>
      <c r="W891" s="46"/>
      <c r="X891" s="46"/>
      <c r="Y891" s="46"/>
      <c r="Z891" s="46"/>
      <c r="AA891" s="46"/>
      <c r="AB891" s="46"/>
      <c r="AC891" s="46"/>
      <c r="AD891" s="46"/>
      <c r="AE891" s="46"/>
      <c r="AF891" s="46"/>
      <c r="AG891" s="46"/>
      <c r="AH891" s="46"/>
      <c r="AI891" s="46"/>
      <c r="AJ891" s="46"/>
      <c r="AK891" s="46"/>
      <c r="AL891" s="46"/>
    </row>
    <row r="892">
      <c r="A892" s="50"/>
      <c r="B892" s="46"/>
      <c r="C892" s="46"/>
      <c r="D892" s="46"/>
      <c r="E892" s="70"/>
      <c r="F892" s="50"/>
      <c r="G892" s="50"/>
      <c r="H892" s="50"/>
      <c r="I892" s="50"/>
      <c r="J892" s="102"/>
      <c r="K892" s="46"/>
      <c r="L892" s="46"/>
      <c r="M892" s="46"/>
      <c r="N892" s="46"/>
      <c r="O892" s="46"/>
      <c r="P892" s="46"/>
      <c r="Q892" s="46"/>
      <c r="R892" s="46"/>
      <c r="S892" s="46"/>
      <c r="T892" s="46"/>
      <c r="U892" s="46"/>
      <c r="V892" s="46"/>
      <c r="W892" s="46"/>
      <c r="X892" s="46"/>
      <c r="Y892" s="46"/>
      <c r="Z892" s="46"/>
      <c r="AA892" s="46"/>
      <c r="AB892" s="46"/>
      <c r="AC892" s="46"/>
      <c r="AD892" s="46"/>
      <c r="AE892" s="46"/>
      <c r="AF892" s="46"/>
      <c r="AG892" s="46"/>
      <c r="AH892" s="46"/>
      <c r="AI892" s="46"/>
      <c r="AJ892" s="46"/>
      <c r="AK892" s="46"/>
      <c r="AL892" s="46"/>
    </row>
    <row r="893">
      <c r="A893" s="50"/>
      <c r="B893" s="46"/>
      <c r="C893" s="46"/>
      <c r="D893" s="46"/>
      <c r="E893" s="70"/>
      <c r="F893" s="50"/>
      <c r="G893" s="50"/>
      <c r="H893" s="50"/>
      <c r="I893" s="50"/>
      <c r="J893" s="102"/>
      <c r="K893" s="46"/>
      <c r="L893" s="46"/>
      <c r="M893" s="46"/>
      <c r="N893" s="46"/>
      <c r="O893" s="46"/>
      <c r="P893" s="46"/>
      <c r="Q893" s="46"/>
      <c r="R893" s="46"/>
      <c r="S893" s="46"/>
      <c r="T893" s="46"/>
      <c r="U893" s="46"/>
      <c r="V893" s="46"/>
      <c r="W893" s="46"/>
      <c r="X893" s="46"/>
      <c r="Y893" s="46"/>
      <c r="Z893" s="46"/>
      <c r="AA893" s="46"/>
      <c r="AB893" s="46"/>
      <c r="AC893" s="46"/>
      <c r="AD893" s="46"/>
      <c r="AE893" s="46"/>
      <c r="AF893" s="46"/>
      <c r="AG893" s="46"/>
      <c r="AH893" s="46"/>
      <c r="AI893" s="46"/>
      <c r="AJ893" s="46"/>
      <c r="AK893" s="46"/>
      <c r="AL893" s="46"/>
    </row>
    <row r="894">
      <c r="A894" s="50"/>
      <c r="B894" s="46"/>
      <c r="C894" s="46"/>
      <c r="D894" s="46"/>
      <c r="E894" s="70"/>
      <c r="F894" s="50"/>
      <c r="G894" s="50"/>
      <c r="H894" s="50"/>
      <c r="I894" s="50"/>
      <c r="J894" s="102"/>
      <c r="K894" s="46"/>
      <c r="L894" s="46"/>
      <c r="M894" s="46"/>
      <c r="N894" s="46"/>
      <c r="O894" s="46"/>
      <c r="P894" s="46"/>
      <c r="Q894" s="46"/>
      <c r="R894" s="46"/>
      <c r="S894" s="46"/>
      <c r="T894" s="46"/>
      <c r="U894" s="46"/>
      <c r="V894" s="46"/>
      <c r="W894" s="46"/>
      <c r="X894" s="46"/>
      <c r="Y894" s="46"/>
      <c r="Z894" s="46"/>
      <c r="AA894" s="46"/>
      <c r="AB894" s="46"/>
      <c r="AC894" s="46"/>
      <c r="AD894" s="46"/>
      <c r="AE894" s="46"/>
      <c r="AF894" s="46"/>
      <c r="AG894" s="46"/>
      <c r="AH894" s="46"/>
      <c r="AI894" s="46"/>
      <c r="AJ894" s="46"/>
      <c r="AK894" s="46"/>
      <c r="AL894" s="46"/>
    </row>
    <row r="895">
      <c r="A895" s="50"/>
      <c r="B895" s="46"/>
      <c r="C895" s="46"/>
      <c r="D895" s="46"/>
      <c r="E895" s="70"/>
      <c r="F895" s="50"/>
      <c r="G895" s="50"/>
      <c r="H895" s="50"/>
      <c r="I895" s="50"/>
      <c r="J895" s="102"/>
      <c r="K895" s="46"/>
      <c r="L895" s="46"/>
      <c r="M895" s="46"/>
      <c r="N895" s="46"/>
      <c r="O895" s="46"/>
      <c r="P895" s="46"/>
      <c r="Q895" s="46"/>
      <c r="R895" s="46"/>
      <c r="S895" s="46"/>
      <c r="T895" s="46"/>
      <c r="U895" s="46"/>
      <c r="V895" s="46"/>
      <c r="W895" s="46"/>
      <c r="X895" s="46"/>
      <c r="Y895" s="46"/>
      <c r="Z895" s="46"/>
      <c r="AA895" s="46"/>
      <c r="AB895" s="46"/>
      <c r="AC895" s="46"/>
      <c r="AD895" s="46"/>
      <c r="AE895" s="46"/>
      <c r="AF895" s="46"/>
      <c r="AG895" s="46"/>
      <c r="AH895" s="46"/>
      <c r="AI895" s="46"/>
      <c r="AJ895" s="46"/>
      <c r="AK895" s="46"/>
      <c r="AL895" s="46"/>
    </row>
    <row r="896">
      <c r="A896" s="50"/>
      <c r="B896" s="46"/>
      <c r="C896" s="46"/>
      <c r="D896" s="46"/>
      <c r="E896" s="70"/>
      <c r="F896" s="50"/>
      <c r="G896" s="50"/>
      <c r="H896" s="50"/>
      <c r="I896" s="50"/>
      <c r="J896" s="102"/>
      <c r="K896" s="46"/>
      <c r="L896" s="46"/>
      <c r="M896" s="46"/>
      <c r="N896" s="46"/>
      <c r="O896" s="46"/>
      <c r="P896" s="46"/>
      <c r="Q896" s="46"/>
      <c r="R896" s="46"/>
      <c r="S896" s="46"/>
      <c r="T896" s="46"/>
      <c r="U896" s="46"/>
      <c r="V896" s="46"/>
      <c r="W896" s="46"/>
      <c r="X896" s="46"/>
      <c r="Y896" s="46"/>
      <c r="Z896" s="46"/>
      <c r="AA896" s="46"/>
      <c r="AB896" s="46"/>
      <c r="AC896" s="46"/>
      <c r="AD896" s="46"/>
      <c r="AE896" s="46"/>
      <c r="AF896" s="46"/>
      <c r="AG896" s="46"/>
      <c r="AH896" s="46"/>
      <c r="AI896" s="46"/>
      <c r="AJ896" s="46"/>
      <c r="AK896" s="46"/>
      <c r="AL896" s="46"/>
    </row>
    <row r="897">
      <c r="A897" s="50"/>
      <c r="B897" s="46"/>
      <c r="C897" s="46"/>
      <c r="D897" s="46"/>
      <c r="E897" s="70"/>
      <c r="F897" s="50"/>
      <c r="G897" s="50"/>
      <c r="H897" s="50"/>
      <c r="I897" s="50"/>
      <c r="J897" s="102"/>
      <c r="K897" s="46"/>
      <c r="L897" s="46"/>
      <c r="M897" s="46"/>
      <c r="N897" s="46"/>
      <c r="O897" s="46"/>
      <c r="P897" s="46"/>
      <c r="Q897" s="46"/>
      <c r="R897" s="46"/>
      <c r="S897" s="46"/>
      <c r="T897" s="46"/>
      <c r="U897" s="46"/>
      <c r="V897" s="46"/>
      <c r="W897" s="46"/>
      <c r="X897" s="46"/>
      <c r="Y897" s="46"/>
      <c r="Z897" s="46"/>
      <c r="AA897" s="46"/>
      <c r="AB897" s="46"/>
      <c r="AC897" s="46"/>
      <c r="AD897" s="46"/>
      <c r="AE897" s="46"/>
      <c r="AF897" s="46"/>
      <c r="AG897" s="46"/>
      <c r="AH897" s="46"/>
      <c r="AI897" s="46"/>
      <c r="AJ897" s="46"/>
      <c r="AK897" s="46"/>
      <c r="AL897" s="46"/>
    </row>
    <row r="898">
      <c r="A898" s="50"/>
      <c r="B898" s="46"/>
      <c r="C898" s="46"/>
      <c r="D898" s="46"/>
      <c r="E898" s="70"/>
      <c r="F898" s="50"/>
      <c r="G898" s="50"/>
      <c r="H898" s="50"/>
      <c r="I898" s="50"/>
      <c r="J898" s="102"/>
      <c r="K898" s="46"/>
      <c r="L898" s="46"/>
      <c r="M898" s="46"/>
      <c r="N898" s="46"/>
      <c r="O898" s="46"/>
      <c r="P898" s="46"/>
      <c r="Q898" s="46"/>
      <c r="R898" s="46"/>
      <c r="S898" s="46"/>
      <c r="T898" s="46"/>
      <c r="U898" s="46"/>
      <c r="V898" s="46"/>
      <c r="W898" s="46"/>
      <c r="X898" s="46"/>
      <c r="Y898" s="46"/>
      <c r="Z898" s="46"/>
      <c r="AA898" s="46"/>
      <c r="AB898" s="46"/>
      <c r="AC898" s="46"/>
      <c r="AD898" s="46"/>
      <c r="AE898" s="46"/>
      <c r="AF898" s="46"/>
      <c r="AG898" s="46"/>
      <c r="AH898" s="46"/>
      <c r="AI898" s="46"/>
      <c r="AJ898" s="46"/>
      <c r="AK898" s="46"/>
      <c r="AL898" s="46"/>
    </row>
    <row r="899">
      <c r="A899" s="50"/>
      <c r="B899" s="46"/>
      <c r="C899" s="46"/>
      <c r="D899" s="46"/>
      <c r="E899" s="70"/>
      <c r="F899" s="50"/>
      <c r="G899" s="50"/>
      <c r="H899" s="50"/>
      <c r="I899" s="50"/>
      <c r="J899" s="102"/>
      <c r="K899" s="46"/>
      <c r="L899" s="46"/>
      <c r="M899" s="46"/>
      <c r="N899" s="46"/>
      <c r="O899" s="46"/>
      <c r="P899" s="46"/>
      <c r="Q899" s="46"/>
      <c r="R899" s="46"/>
      <c r="S899" s="46"/>
      <c r="T899" s="46"/>
      <c r="U899" s="46"/>
      <c r="V899" s="46"/>
      <c r="W899" s="46"/>
      <c r="X899" s="46"/>
      <c r="Y899" s="46"/>
      <c r="Z899" s="46"/>
      <c r="AA899" s="46"/>
      <c r="AB899" s="46"/>
      <c r="AC899" s="46"/>
      <c r="AD899" s="46"/>
      <c r="AE899" s="46"/>
      <c r="AF899" s="46"/>
      <c r="AG899" s="46"/>
      <c r="AH899" s="46"/>
      <c r="AI899" s="46"/>
      <c r="AJ899" s="46"/>
      <c r="AK899" s="46"/>
      <c r="AL899" s="46"/>
    </row>
    <row r="900">
      <c r="A900" s="50"/>
      <c r="B900" s="46"/>
      <c r="C900" s="46"/>
      <c r="D900" s="46"/>
      <c r="E900" s="70"/>
      <c r="F900" s="50"/>
      <c r="G900" s="50"/>
      <c r="H900" s="50"/>
      <c r="I900" s="50"/>
      <c r="J900" s="102"/>
      <c r="K900" s="46"/>
      <c r="L900" s="46"/>
      <c r="M900" s="46"/>
      <c r="N900" s="46"/>
      <c r="O900" s="46"/>
      <c r="P900" s="46"/>
      <c r="Q900" s="46"/>
      <c r="R900" s="46"/>
      <c r="S900" s="46"/>
      <c r="T900" s="46"/>
      <c r="U900" s="46"/>
      <c r="V900" s="46"/>
      <c r="W900" s="46"/>
      <c r="X900" s="46"/>
      <c r="Y900" s="46"/>
      <c r="Z900" s="46"/>
      <c r="AA900" s="46"/>
      <c r="AB900" s="46"/>
      <c r="AC900" s="46"/>
      <c r="AD900" s="46"/>
      <c r="AE900" s="46"/>
      <c r="AF900" s="46"/>
      <c r="AG900" s="46"/>
      <c r="AH900" s="46"/>
      <c r="AI900" s="46"/>
      <c r="AJ900" s="46"/>
      <c r="AK900" s="46"/>
      <c r="AL900" s="46"/>
    </row>
    <row r="901">
      <c r="A901" s="50"/>
      <c r="B901" s="46"/>
      <c r="C901" s="46"/>
      <c r="D901" s="46"/>
      <c r="E901" s="70"/>
      <c r="F901" s="50"/>
      <c r="G901" s="50"/>
      <c r="H901" s="50"/>
      <c r="I901" s="50"/>
      <c r="J901" s="102"/>
      <c r="K901" s="46"/>
      <c r="L901" s="46"/>
      <c r="M901" s="46"/>
      <c r="N901" s="46"/>
      <c r="O901" s="46"/>
      <c r="P901" s="46"/>
      <c r="Q901" s="46"/>
      <c r="R901" s="46"/>
      <c r="S901" s="46"/>
      <c r="T901" s="46"/>
      <c r="U901" s="46"/>
      <c r="V901" s="46"/>
      <c r="W901" s="46"/>
      <c r="X901" s="46"/>
      <c r="Y901" s="46"/>
      <c r="Z901" s="46"/>
      <c r="AA901" s="46"/>
      <c r="AB901" s="46"/>
      <c r="AC901" s="46"/>
      <c r="AD901" s="46"/>
      <c r="AE901" s="46"/>
      <c r="AF901" s="46"/>
      <c r="AG901" s="46"/>
      <c r="AH901" s="46"/>
      <c r="AI901" s="46"/>
      <c r="AJ901" s="46"/>
      <c r="AK901" s="46"/>
      <c r="AL901" s="46"/>
    </row>
    <row r="902">
      <c r="A902" s="50"/>
      <c r="B902" s="46"/>
      <c r="C902" s="46"/>
      <c r="D902" s="46"/>
      <c r="E902" s="70"/>
      <c r="F902" s="50"/>
      <c r="G902" s="50"/>
      <c r="H902" s="50"/>
      <c r="I902" s="50"/>
      <c r="J902" s="102"/>
      <c r="K902" s="46"/>
      <c r="L902" s="46"/>
      <c r="M902" s="46"/>
      <c r="N902" s="46"/>
      <c r="O902" s="46"/>
      <c r="P902" s="46"/>
      <c r="Q902" s="46"/>
      <c r="R902" s="46"/>
      <c r="S902" s="46"/>
      <c r="T902" s="46"/>
      <c r="U902" s="46"/>
      <c r="V902" s="46"/>
      <c r="W902" s="46"/>
      <c r="X902" s="46"/>
      <c r="Y902" s="46"/>
      <c r="Z902" s="46"/>
      <c r="AA902" s="46"/>
      <c r="AB902" s="46"/>
      <c r="AC902" s="46"/>
      <c r="AD902" s="46"/>
      <c r="AE902" s="46"/>
      <c r="AF902" s="46"/>
      <c r="AG902" s="46"/>
      <c r="AH902" s="46"/>
      <c r="AI902" s="46"/>
      <c r="AJ902" s="46"/>
      <c r="AK902" s="46"/>
      <c r="AL902" s="46"/>
    </row>
    <row r="903">
      <c r="A903" s="50"/>
      <c r="B903" s="46"/>
      <c r="C903" s="46"/>
      <c r="D903" s="46"/>
      <c r="E903" s="70"/>
      <c r="F903" s="50"/>
      <c r="G903" s="50"/>
      <c r="H903" s="50"/>
      <c r="I903" s="50"/>
      <c r="J903" s="102"/>
      <c r="K903" s="46"/>
      <c r="L903" s="46"/>
      <c r="M903" s="46"/>
      <c r="N903" s="46"/>
      <c r="O903" s="46"/>
      <c r="P903" s="46"/>
      <c r="Q903" s="46"/>
      <c r="R903" s="46"/>
      <c r="S903" s="46"/>
      <c r="T903" s="46"/>
      <c r="U903" s="46"/>
      <c r="V903" s="46"/>
      <c r="W903" s="46"/>
      <c r="X903" s="46"/>
      <c r="Y903" s="46"/>
      <c r="Z903" s="46"/>
      <c r="AA903" s="46"/>
      <c r="AB903" s="46"/>
      <c r="AC903" s="46"/>
      <c r="AD903" s="46"/>
      <c r="AE903" s="46"/>
      <c r="AF903" s="46"/>
      <c r="AG903" s="46"/>
      <c r="AH903" s="46"/>
      <c r="AI903" s="46"/>
      <c r="AJ903" s="46"/>
      <c r="AK903" s="46"/>
      <c r="AL903" s="46"/>
    </row>
    <row r="904">
      <c r="A904" s="50"/>
      <c r="B904" s="46"/>
      <c r="C904" s="46"/>
      <c r="D904" s="46"/>
      <c r="E904" s="70"/>
      <c r="F904" s="50"/>
      <c r="G904" s="50"/>
      <c r="H904" s="50"/>
      <c r="I904" s="50"/>
      <c r="J904" s="102"/>
      <c r="K904" s="46"/>
      <c r="L904" s="46"/>
      <c r="M904" s="46"/>
      <c r="N904" s="46"/>
      <c r="O904" s="46"/>
      <c r="P904" s="46"/>
      <c r="Q904" s="46"/>
      <c r="R904" s="46"/>
      <c r="S904" s="46"/>
      <c r="T904" s="46"/>
      <c r="U904" s="46"/>
      <c r="V904" s="46"/>
      <c r="W904" s="46"/>
      <c r="X904" s="46"/>
      <c r="Y904" s="46"/>
      <c r="Z904" s="46"/>
      <c r="AA904" s="46"/>
      <c r="AB904" s="46"/>
      <c r="AC904" s="46"/>
      <c r="AD904" s="46"/>
      <c r="AE904" s="46"/>
      <c r="AF904" s="46"/>
      <c r="AG904" s="46"/>
      <c r="AH904" s="46"/>
      <c r="AI904" s="46"/>
      <c r="AJ904" s="46"/>
      <c r="AK904" s="46"/>
      <c r="AL904" s="46"/>
    </row>
    <row r="905">
      <c r="A905" s="50"/>
      <c r="B905" s="46"/>
      <c r="C905" s="46"/>
      <c r="D905" s="46"/>
      <c r="E905" s="70"/>
      <c r="F905" s="50"/>
      <c r="G905" s="50"/>
      <c r="H905" s="50"/>
      <c r="I905" s="50"/>
      <c r="J905" s="102"/>
      <c r="K905" s="46"/>
      <c r="L905" s="46"/>
      <c r="M905" s="46"/>
      <c r="N905" s="46"/>
      <c r="O905" s="46"/>
      <c r="P905" s="46"/>
      <c r="Q905" s="46"/>
      <c r="R905" s="46"/>
      <c r="S905" s="46"/>
      <c r="T905" s="46"/>
      <c r="U905" s="46"/>
      <c r="V905" s="46"/>
      <c r="W905" s="46"/>
      <c r="X905" s="46"/>
      <c r="Y905" s="46"/>
      <c r="Z905" s="46"/>
      <c r="AA905" s="46"/>
      <c r="AB905" s="46"/>
      <c r="AC905" s="46"/>
      <c r="AD905" s="46"/>
      <c r="AE905" s="46"/>
      <c r="AF905" s="46"/>
      <c r="AG905" s="46"/>
      <c r="AH905" s="46"/>
      <c r="AI905" s="46"/>
      <c r="AJ905" s="46"/>
      <c r="AK905" s="46"/>
      <c r="AL905" s="46"/>
    </row>
    <row r="906">
      <c r="A906" s="50"/>
      <c r="B906" s="46"/>
      <c r="C906" s="46"/>
      <c r="D906" s="46"/>
      <c r="E906" s="70"/>
      <c r="F906" s="50"/>
      <c r="G906" s="50"/>
      <c r="H906" s="50"/>
      <c r="I906" s="50"/>
      <c r="J906" s="102"/>
      <c r="K906" s="46"/>
      <c r="L906" s="46"/>
      <c r="M906" s="46"/>
      <c r="N906" s="46"/>
      <c r="O906" s="46"/>
      <c r="P906" s="46"/>
      <c r="Q906" s="46"/>
      <c r="R906" s="46"/>
      <c r="S906" s="46"/>
      <c r="T906" s="46"/>
      <c r="U906" s="46"/>
      <c r="V906" s="46"/>
      <c r="W906" s="46"/>
      <c r="X906" s="46"/>
      <c r="Y906" s="46"/>
      <c r="Z906" s="46"/>
      <c r="AA906" s="46"/>
      <c r="AB906" s="46"/>
      <c r="AC906" s="46"/>
      <c r="AD906" s="46"/>
      <c r="AE906" s="46"/>
      <c r="AF906" s="46"/>
      <c r="AG906" s="46"/>
      <c r="AH906" s="46"/>
      <c r="AI906" s="46"/>
      <c r="AJ906" s="46"/>
      <c r="AK906" s="46"/>
      <c r="AL906" s="46"/>
    </row>
    <row r="907">
      <c r="A907" s="50"/>
      <c r="B907" s="46"/>
      <c r="C907" s="46"/>
      <c r="D907" s="46"/>
      <c r="E907" s="70"/>
      <c r="F907" s="50"/>
      <c r="G907" s="50"/>
      <c r="H907" s="50"/>
      <c r="I907" s="50"/>
      <c r="J907" s="102"/>
      <c r="K907" s="46"/>
      <c r="L907" s="46"/>
      <c r="M907" s="46"/>
      <c r="N907" s="46"/>
      <c r="O907" s="46"/>
      <c r="P907" s="46"/>
      <c r="Q907" s="46"/>
      <c r="R907" s="46"/>
      <c r="S907" s="46"/>
      <c r="T907" s="46"/>
      <c r="U907" s="46"/>
      <c r="V907" s="46"/>
      <c r="W907" s="46"/>
      <c r="X907" s="46"/>
      <c r="Y907" s="46"/>
      <c r="Z907" s="46"/>
      <c r="AA907" s="46"/>
      <c r="AB907" s="46"/>
      <c r="AC907" s="46"/>
      <c r="AD907" s="46"/>
      <c r="AE907" s="46"/>
      <c r="AF907" s="46"/>
      <c r="AG907" s="46"/>
      <c r="AH907" s="46"/>
      <c r="AI907" s="46"/>
      <c r="AJ907" s="46"/>
      <c r="AK907" s="46"/>
      <c r="AL907" s="46"/>
    </row>
    <row r="908">
      <c r="A908" s="50"/>
      <c r="B908" s="46"/>
      <c r="C908" s="46"/>
      <c r="D908" s="46"/>
      <c r="E908" s="70"/>
      <c r="F908" s="50"/>
      <c r="G908" s="50"/>
      <c r="H908" s="50"/>
      <c r="I908" s="50"/>
      <c r="J908" s="102"/>
      <c r="K908" s="46"/>
      <c r="L908" s="46"/>
      <c r="M908" s="46"/>
      <c r="N908" s="46"/>
      <c r="O908" s="46"/>
      <c r="P908" s="46"/>
      <c r="Q908" s="46"/>
      <c r="R908" s="46"/>
      <c r="S908" s="46"/>
      <c r="T908" s="46"/>
      <c r="U908" s="46"/>
      <c r="V908" s="46"/>
      <c r="W908" s="46"/>
      <c r="X908" s="46"/>
      <c r="Y908" s="46"/>
      <c r="Z908" s="46"/>
      <c r="AA908" s="46"/>
      <c r="AB908" s="46"/>
      <c r="AC908" s="46"/>
      <c r="AD908" s="46"/>
      <c r="AE908" s="46"/>
      <c r="AF908" s="46"/>
      <c r="AG908" s="46"/>
      <c r="AH908" s="46"/>
      <c r="AI908" s="46"/>
      <c r="AJ908" s="46"/>
      <c r="AK908" s="46"/>
      <c r="AL908" s="46"/>
    </row>
    <row r="909">
      <c r="A909" s="50"/>
      <c r="B909" s="46"/>
      <c r="C909" s="46"/>
      <c r="D909" s="46"/>
      <c r="E909" s="70"/>
      <c r="F909" s="50"/>
      <c r="G909" s="50"/>
      <c r="H909" s="50"/>
      <c r="I909" s="50"/>
      <c r="J909" s="102"/>
      <c r="K909" s="46"/>
      <c r="L909" s="46"/>
      <c r="M909" s="46"/>
      <c r="N909" s="46"/>
      <c r="O909" s="46"/>
      <c r="P909" s="46"/>
      <c r="Q909" s="46"/>
      <c r="R909" s="46"/>
      <c r="S909" s="46"/>
      <c r="T909" s="46"/>
      <c r="U909" s="46"/>
      <c r="V909" s="46"/>
      <c r="W909" s="46"/>
      <c r="X909" s="46"/>
      <c r="Y909" s="46"/>
      <c r="Z909" s="46"/>
      <c r="AA909" s="46"/>
      <c r="AB909" s="46"/>
      <c r="AC909" s="46"/>
      <c r="AD909" s="46"/>
      <c r="AE909" s="46"/>
      <c r="AF909" s="46"/>
      <c r="AG909" s="46"/>
      <c r="AH909" s="46"/>
      <c r="AI909" s="46"/>
      <c r="AJ909" s="46"/>
      <c r="AK909" s="46"/>
      <c r="AL909" s="46"/>
    </row>
    <row r="910">
      <c r="A910" s="50"/>
      <c r="B910" s="46"/>
      <c r="C910" s="46"/>
      <c r="D910" s="46"/>
      <c r="E910" s="70"/>
      <c r="F910" s="50"/>
      <c r="G910" s="50"/>
      <c r="H910" s="50"/>
      <c r="I910" s="50"/>
      <c r="J910" s="102"/>
      <c r="K910" s="46"/>
      <c r="L910" s="46"/>
      <c r="M910" s="46"/>
      <c r="N910" s="46"/>
      <c r="O910" s="46"/>
      <c r="P910" s="46"/>
      <c r="Q910" s="46"/>
      <c r="R910" s="46"/>
      <c r="S910" s="46"/>
      <c r="T910" s="46"/>
      <c r="U910" s="46"/>
      <c r="V910" s="46"/>
      <c r="W910" s="46"/>
      <c r="X910" s="46"/>
      <c r="Y910" s="46"/>
      <c r="Z910" s="46"/>
      <c r="AA910" s="46"/>
      <c r="AB910" s="46"/>
      <c r="AC910" s="46"/>
      <c r="AD910" s="46"/>
      <c r="AE910" s="46"/>
      <c r="AF910" s="46"/>
      <c r="AG910" s="46"/>
      <c r="AH910" s="46"/>
      <c r="AI910" s="46"/>
      <c r="AJ910" s="46"/>
      <c r="AK910" s="46"/>
      <c r="AL910" s="46"/>
    </row>
    <row r="911">
      <c r="A911" s="50"/>
      <c r="B911" s="46"/>
      <c r="C911" s="46"/>
      <c r="D911" s="46"/>
      <c r="E911" s="70"/>
      <c r="F911" s="50"/>
      <c r="G911" s="50"/>
      <c r="H911" s="50"/>
      <c r="I911" s="50"/>
      <c r="J911" s="102"/>
      <c r="K911" s="46"/>
      <c r="L911" s="46"/>
      <c r="M911" s="46"/>
      <c r="N911" s="46"/>
      <c r="O911" s="46"/>
      <c r="P911" s="46"/>
      <c r="Q911" s="46"/>
      <c r="R911" s="46"/>
      <c r="S911" s="46"/>
      <c r="T911" s="46"/>
      <c r="U911" s="46"/>
      <c r="V911" s="46"/>
      <c r="W911" s="46"/>
      <c r="X911" s="46"/>
      <c r="Y911" s="46"/>
      <c r="Z911" s="46"/>
      <c r="AA911" s="46"/>
      <c r="AB911" s="46"/>
      <c r="AC911" s="46"/>
      <c r="AD911" s="46"/>
      <c r="AE911" s="46"/>
      <c r="AF911" s="46"/>
      <c r="AG911" s="46"/>
      <c r="AH911" s="46"/>
      <c r="AI911" s="46"/>
      <c r="AJ911" s="46"/>
      <c r="AK911" s="46"/>
      <c r="AL911" s="46"/>
    </row>
    <row r="912">
      <c r="A912" s="50"/>
      <c r="B912" s="46"/>
      <c r="C912" s="46"/>
      <c r="D912" s="46"/>
      <c r="E912" s="70"/>
      <c r="F912" s="50"/>
      <c r="G912" s="50"/>
      <c r="H912" s="50"/>
      <c r="I912" s="50"/>
      <c r="J912" s="102"/>
      <c r="K912" s="46"/>
      <c r="L912" s="46"/>
      <c r="M912" s="46"/>
      <c r="N912" s="46"/>
      <c r="O912" s="46"/>
      <c r="P912" s="46"/>
      <c r="Q912" s="46"/>
      <c r="R912" s="46"/>
      <c r="S912" s="46"/>
      <c r="T912" s="46"/>
      <c r="U912" s="46"/>
      <c r="V912" s="46"/>
      <c r="W912" s="46"/>
      <c r="X912" s="46"/>
      <c r="Y912" s="46"/>
      <c r="Z912" s="46"/>
      <c r="AA912" s="46"/>
      <c r="AB912" s="46"/>
      <c r="AC912" s="46"/>
      <c r="AD912" s="46"/>
      <c r="AE912" s="46"/>
      <c r="AF912" s="46"/>
      <c r="AG912" s="46"/>
      <c r="AH912" s="46"/>
      <c r="AI912" s="46"/>
      <c r="AJ912" s="46"/>
      <c r="AK912" s="46"/>
      <c r="AL912" s="46"/>
    </row>
    <row r="913">
      <c r="A913" s="50"/>
      <c r="B913" s="46"/>
      <c r="C913" s="46"/>
      <c r="D913" s="46"/>
      <c r="E913" s="70"/>
      <c r="F913" s="50"/>
      <c r="G913" s="50"/>
      <c r="H913" s="50"/>
      <c r="I913" s="50"/>
      <c r="J913" s="102"/>
      <c r="K913" s="46"/>
      <c r="L913" s="46"/>
      <c r="M913" s="46"/>
      <c r="N913" s="46"/>
      <c r="O913" s="46"/>
      <c r="P913" s="46"/>
      <c r="Q913" s="46"/>
      <c r="R913" s="46"/>
      <c r="S913" s="46"/>
      <c r="T913" s="46"/>
      <c r="U913" s="46"/>
      <c r="V913" s="46"/>
      <c r="W913" s="46"/>
      <c r="X913" s="46"/>
      <c r="Y913" s="46"/>
      <c r="Z913" s="46"/>
      <c r="AA913" s="46"/>
      <c r="AB913" s="46"/>
      <c r="AC913" s="46"/>
      <c r="AD913" s="46"/>
      <c r="AE913" s="46"/>
      <c r="AF913" s="46"/>
      <c r="AG913" s="46"/>
      <c r="AH913" s="46"/>
      <c r="AI913" s="46"/>
      <c r="AJ913" s="46"/>
      <c r="AK913" s="46"/>
      <c r="AL913" s="46"/>
    </row>
    <row r="914">
      <c r="A914" s="50"/>
      <c r="B914" s="46"/>
      <c r="C914" s="46"/>
      <c r="D914" s="46"/>
      <c r="E914" s="70"/>
      <c r="F914" s="50"/>
      <c r="G914" s="50"/>
      <c r="H914" s="50"/>
      <c r="I914" s="50"/>
      <c r="J914" s="102"/>
      <c r="K914" s="46"/>
      <c r="L914" s="46"/>
      <c r="M914" s="46"/>
      <c r="N914" s="46"/>
      <c r="O914" s="46"/>
      <c r="P914" s="46"/>
      <c r="Q914" s="46"/>
      <c r="R914" s="46"/>
      <c r="S914" s="46"/>
      <c r="T914" s="46"/>
      <c r="U914" s="46"/>
      <c r="V914" s="46"/>
      <c r="W914" s="46"/>
      <c r="X914" s="46"/>
      <c r="Y914" s="46"/>
      <c r="Z914" s="46"/>
      <c r="AA914" s="46"/>
      <c r="AB914" s="46"/>
      <c r="AC914" s="46"/>
      <c r="AD914" s="46"/>
      <c r="AE914" s="46"/>
      <c r="AF914" s="46"/>
      <c r="AG914" s="46"/>
      <c r="AH914" s="46"/>
      <c r="AI914" s="46"/>
      <c r="AJ914" s="46"/>
      <c r="AK914" s="46"/>
      <c r="AL914" s="46"/>
    </row>
    <row r="915">
      <c r="A915" s="50"/>
      <c r="B915" s="46"/>
      <c r="C915" s="46"/>
      <c r="D915" s="46"/>
      <c r="E915" s="70"/>
      <c r="F915" s="50"/>
      <c r="G915" s="50"/>
      <c r="H915" s="50"/>
      <c r="I915" s="50"/>
      <c r="J915" s="102"/>
      <c r="K915" s="46"/>
      <c r="L915" s="46"/>
      <c r="M915" s="46"/>
      <c r="N915" s="46"/>
      <c r="O915" s="46"/>
      <c r="P915" s="46"/>
      <c r="Q915" s="46"/>
      <c r="R915" s="46"/>
      <c r="S915" s="46"/>
      <c r="T915" s="46"/>
      <c r="U915" s="46"/>
      <c r="V915" s="46"/>
      <c r="W915" s="46"/>
      <c r="X915" s="46"/>
      <c r="Y915" s="46"/>
      <c r="Z915" s="46"/>
      <c r="AA915" s="46"/>
      <c r="AB915" s="46"/>
      <c r="AC915" s="46"/>
      <c r="AD915" s="46"/>
      <c r="AE915" s="46"/>
      <c r="AF915" s="46"/>
      <c r="AG915" s="46"/>
      <c r="AH915" s="46"/>
      <c r="AI915" s="46"/>
      <c r="AJ915" s="46"/>
      <c r="AK915" s="46"/>
      <c r="AL915" s="46"/>
    </row>
    <row r="916">
      <c r="A916" s="50"/>
      <c r="B916" s="46"/>
      <c r="C916" s="46"/>
      <c r="D916" s="46"/>
      <c r="E916" s="70"/>
      <c r="F916" s="50"/>
      <c r="G916" s="50"/>
      <c r="H916" s="50"/>
      <c r="I916" s="50"/>
      <c r="J916" s="102"/>
      <c r="K916" s="46"/>
      <c r="L916" s="46"/>
      <c r="M916" s="46"/>
      <c r="N916" s="46"/>
      <c r="O916" s="46"/>
      <c r="P916" s="46"/>
      <c r="Q916" s="46"/>
      <c r="R916" s="46"/>
      <c r="S916" s="46"/>
      <c r="T916" s="46"/>
      <c r="U916" s="46"/>
      <c r="V916" s="46"/>
      <c r="W916" s="46"/>
      <c r="X916" s="46"/>
      <c r="Y916" s="46"/>
      <c r="Z916" s="46"/>
      <c r="AA916" s="46"/>
      <c r="AB916" s="46"/>
      <c r="AC916" s="46"/>
      <c r="AD916" s="46"/>
      <c r="AE916" s="46"/>
      <c r="AF916" s="46"/>
      <c r="AG916" s="46"/>
      <c r="AH916" s="46"/>
      <c r="AI916" s="46"/>
      <c r="AJ916" s="46"/>
      <c r="AK916" s="46"/>
      <c r="AL916" s="46"/>
    </row>
    <row r="917">
      <c r="A917" s="50"/>
      <c r="B917" s="46"/>
      <c r="C917" s="46"/>
      <c r="D917" s="46"/>
      <c r="E917" s="70"/>
      <c r="F917" s="50"/>
      <c r="G917" s="50"/>
      <c r="H917" s="50"/>
      <c r="I917" s="50"/>
      <c r="J917" s="102"/>
      <c r="K917" s="46"/>
      <c r="L917" s="46"/>
      <c r="M917" s="46"/>
      <c r="N917" s="46"/>
      <c r="O917" s="46"/>
      <c r="P917" s="46"/>
      <c r="Q917" s="46"/>
      <c r="R917" s="46"/>
      <c r="S917" s="46"/>
      <c r="T917" s="46"/>
      <c r="U917" s="46"/>
      <c r="V917" s="46"/>
      <c r="W917" s="46"/>
      <c r="X917" s="46"/>
      <c r="Y917" s="46"/>
      <c r="Z917" s="46"/>
      <c r="AA917" s="46"/>
      <c r="AB917" s="46"/>
      <c r="AC917" s="46"/>
      <c r="AD917" s="46"/>
      <c r="AE917" s="46"/>
      <c r="AF917" s="46"/>
      <c r="AG917" s="46"/>
      <c r="AH917" s="46"/>
      <c r="AI917" s="46"/>
      <c r="AJ917" s="46"/>
      <c r="AK917" s="46"/>
      <c r="AL917" s="46"/>
    </row>
    <row r="918">
      <c r="A918" s="50"/>
      <c r="B918" s="46"/>
      <c r="C918" s="46"/>
      <c r="D918" s="46"/>
      <c r="E918" s="70"/>
      <c r="F918" s="50"/>
      <c r="G918" s="50"/>
      <c r="H918" s="50"/>
      <c r="I918" s="50"/>
      <c r="J918" s="102"/>
      <c r="K918" s="46"/>
      <c r="L918" s="46"/>
      <c r="M918" s="46"/>
      <c r="N918" s="46"/>
      <c r="O918" s="46"/>
      <c r="P918" s="46"/>
      <c r="Q918" s="46"/>
      <c r="R918" s="46"/>
      <c r="S918" s="46"/>
      <c r="T918" s="46"/>
      <c r="U918" s="46"/>
      <c r="V918" s="46"/>
      <c r="W918" s="46"/>
      <c r="X918" s="46"/>
      <c r="Y918" s="46"/>
      <c r="Z918" s="46"/>
      <c r="AA918" s="46"/>
      <c r="AB918" s="46"/>
      <c r="AC918" s="46"/>
      <c r="AD918" s="46"/>
      <c r="AE918" s="46"/>
      <c r="AF918" s="46"/>
      <c r="AG918" s="46"/>
      <c r="AH918" s="46"/>
      <c r="AI918" s="46"/>
      <c r="AJ918" s="46"/>
      <c r="AK918" s="46"/>
      <c r="AL918" s="46"/>
    </row>
    <row r="919">
      <c r="A919" s="50"/>
      <c r="B919" s="46"/>
      <c r="C919" s="46"/>
      <c r="D919" s="46"/>
      <c r="E919" s="70"/>
      <c r="F919" s="50"/>
      <c r="G919" s="50"/>
      <c r="H919" s="50"/>
      <c r="I919" s="50"/>
      <c r="J919" s="102"/>
      <c r="K919" s="46"/>
      <c r="L919" s="46"/>
      <c r="M919" s="46"/>
      <c r="N919" s="46"/>
      <c r="O919" s="46"/>
      <c r="P919" s="46"/>
      <c r="Q919" s="46"/>
      <c r="R919" s="46"/>
      <c r="S919" s="46"/>
      <c r="T919" s="46"/>
      <c r="U919" s="46"/>
      <c r="V919" s="46"/>
      <c r="W919" s="46"/>
      <c r="X919" s="46"/>
      <c r="Y919" s="46"/>
      <c r="Z919" s="46"/>
      <c r="AA919" s="46"/>
      <c r="AB919" s="46"/>
      <c r="AC919" s="46"/>
      <c r="AD919" s="46"/>
      <c r="AE919" s="46"/>
      <c r="AF919" s="46"/>
      <c r="AG919" s="46"/>
      <c r="AH919" s="46"/>
      <c r="AI919" s="46"/>
      <c r="AJ919" s="46"/>
      <c r="AK919" s="46"/>
      <c r="AL919" s="46"/>
    </row>
    <row r="920">
      <c r="A920" s="50"/>
      <c r="B920" s="46"/>
      <c r="C920" s="46"/>
      <c r="D920" s="46"/>
      <c r="E920" s="70"/>
      <c r="F920" s="50"/>
      <c r="G920" s="50"/>
      <c r="H920" s="50"/>
      <c r="I920" s="50"/>
      <c r="J920" s="102"/>
      <c r="K920" s="46"/>
      <c r="L920" s="46"/>
      <c r="M920" s="46"/>
      <c r="N920" s="46"/>
      <c r="O920" s="46"/>
      <c r="P920" s="46"/>
      <c r="Q920" s="46"/>
      <c r="R920" s="46"/>
      <c r="S920" s="46"/>
      <c r="T920" s="46"/>
      <c r="U920" s="46"/>
      <c r="V920" s="46"/>
      <c r="W920" s="46"/>
      <c r="X920" s="46"/>
      <c r="Y920" s="46"/>
      <c r="Z920" s="46"/>
      <c r="AA920" s="46"/>
      <c r="AB920" s="46"/>
      <c r="AC920" s="46"/>
      <c r="AD920" s="46"/>
      <c r="AE920" s="46"/>
      <c r="AF920" s="46"/>
      <c r="AG920" s="46"/>
      <c r="AH920" s="46"/>
      <c r="AI920" s="46"/>
      <c r="AJ920" s="46"/>
      <c r="AK920" s="46"/>
      <c r="AL920" s="46"/>
    </row>
    <row r="921">
      <c r="A921" s="50"/>
      <c r="B921" s="46"/>
      <c r="C921" s="46"/>
      <c r="D921" s="46"/>
      <c r="E921" s="70"/>
      <c r="F921" s="50"/>
      <c r="G921" s="50"/>
      <c r="H921" s="50"/>
      <c r="I921" s="50"/>
      <c r="J921" s="102"/>
      <c r="K921" s="46"/>
      <c r="L921" s="46"/>
      <c r="M921" s="46"/>
      <c r="N921" s="46"/>
      <c r="O921" s="46"/>
      <c r="P921" s="46"/>
      <c r="Q921" s="46"/>
      <c r="R921" s="46"/>
      <c r="S921" s="46"/>
      <c r="T921" s="46"/>
      <c r="U921" s="46"/>
      <c r="V921" s="46"/>
      <c r="W921" s="46"/>
      <c r="X921" s="46"/>
      <c r="Y921" s="46"/>
      <c r="Z921" s="46"/>
      <c r="AA921" s="46"/>
      <c r="AB921" s="46"/>
      <c r="AC921" s="46"/>
      <c r="AD921" s="46"/>
      <c r="AE921" s="46"/>
      <c r="AF921" s="46"/>
      <c r="AG921" s="46"/>
      <c r="AH921" s="46"/>
      <c r="AI921" s="46"/>
      <c r="AJ921" s="46"/>
      <c r="AK921" s="46"/>
      <c r="AL921" s="46"/>
    </row>
    <row r="922">
      <c r="A922" s="50"/>
      <c r="B922" s="46"/>
      <c r="C922" s="46"/>
      <c r="D922" s="46"/>
      <c r="E922" s="70"/>
      <c r="F922" s="50"/>
      <c r="G922" s="50"/>
      <c r="H922" s="50"/>
      <c r="I922" s="50"/>
      <c r="J922" s="102"/>
      <c r="K922" s="46"/>
      <c r="L922" s="46"/>
      <c r="M922" s="46"/>
      <c r="N922" s="46"/>
      <c r="O922" s="46"/>
      <c r="P922" s="46"/>
      <c r="Q922" s="46"/>
      <c r="R922" s="46"/>
      <c r="S922" s="46"/>
      <c r="T922" s="46"/>
      <c r="U922" s="46"/>
      <c r="V922" s="46"/>
      <c r="W922" s="46"/>
      <c r="X922" s="46"/>
      <c r="Y922" s="46"/>
      <c r="Z922" s="46"/>
      <c r="AA922" s="46"/>
      <c r="AB922" s="46"/>
      <c r="AC922" s="46"/>
      <c r="AD922" s="46"/>
      <c r="AE922" s="46"/>
      <c r="AF922" s="46"/>
      <c r="AG922" s="46"/>
      <c r="AH922" s="46"/>
      <c r="AI922" s="46"/>
      <c r="AJ922" s="46"/>
      <c r="AK922" s="46"/>
      <c r="AL922" s="46"/>
    </row>
    <row r="923">
      <c r="A923" s="50"/>
      <c r="B923" s="46"/>
      <c r="C923" s="46"/>
      <c r="D923" s="46"/>
      <c r="E923" s="70"/>
      <c r="F923" s="50"/>
      <c r="G923" s="50"/>
      <c r="H923" s="50"/>
      <c r="I923" s="50"/>
      <c r="J923" s="102"/>
      <c r="K923" s="46"/>
      <c r="L923" s="46"/>
      <c r="M923" s="46"/>
      <c r="N923" s="46"/>
      <c r="O923" s="46"/>
      <c r="P923" s="46"/>
      <c r="Q923" s="46"/>
      <c r="R923" s="46"/>
      <c r="S923" s="46"/>
      <c r="T923" s="46"/>
      <c r="U923" s="46"/>
      <c r="V923" s="46"/>
      <c r="W923" s="46"/>
      <c r="X923" s="46"/>
      <c r="Y923" s="46"/>
      <c r="Z923" s="46"/>
      <c r="AA923" s="46"/>
      <c r="AB923" s="46"/>
      <c r="AC923" s="46"/>
      <c r="AD923" s="46"/>
      <c r="AE923" s="46"/>
      <c r="AF923" s="46"/>
      <c r="AG923" s="46"/>
      <c r="AH923" s="46"/>
      <c r="AI923" s="46"/>
      <c r="AJ923" s="46"/>
      <c r="AK923" s="46"/>
      <c r="AL923" s="46"/>
    </row>
    <row r="924">
      <c r="A924" s="50"/>
      <c r="B924" s="46"/>
      <c r="C924" s="46"/>
      <c r="D924" s="46"/>
      <c r="E924" s="70"/>
      <c r="F924" s="50"/>
      <c r="G924" s="50"/>
      <c r="H924" s="50"/>
      <c r="I924" s="50"/>
      <c r="J924" s="102"/>
      <c r="K924" s="46"/>
      <c r="L924" s="46"/>
      <c r="M924" s="46"/>
      <c r="N924" s="46"/>
      <c r="O924" s="46"/>
      <c r="P924" s="46"/>
      <c r="Q924" s="46"/>
      <c r="R924" s="46"/>
      <c r="S924" s="46"/>
      <c r="T924" s="46"/>
      <c r="U924" s="46"/>
      <c r="V924" s="46"/>
      <c r="W924" s="46"/>
      <c r="X924" s="46"/>
      <c r="Y924" s="46"/>
      <c r="Z924" s="46"/>
      <c r="AA924" s="46"/>
      <c r="AB924" s="46"/>
      <c r="AC924" s="46"/>
      <c r="AD924" s="46"/>
      <c r="AE924" s="46"/>
      <c r="AF924" s="46"/>
      <c r="AG924" s="46"/>
      <c r="AH924" s="46"/>
      <c r="AI924" s="46"/>
      <c r="AJ924" s="46"/>
      <c r="AK924" s="46"/>
      <c r="AL924" s="46"/>
    </row>
    <row r="925">
      <c r="A925" s="50"/>
      <c r="B925" s="46"/>
      <c r="C925" s="46"/>
      <c r="D925" s="46"/>
      <c r="E925" s="70"/>
      <c r="F925" s="50"/>
      <c r="G925" s="50"/>
      <c r="H925" s="50"/>
      <c r="I925" s="50"/>
      <c r="J925" s="102"/>
      <c r="K925" s="46"/>
      <c r="L925" s="46"/>
      <c r="M925" s="46"/>
      <c r="N925" s="46"/>
      <c r="O925" s="46"/>
      <c r="P925" s="46"/>
      <c r="Q925" s="46"/>
      <c r="R925" s="46"/>
      <c r="S925" s="46"/>
      <c r="T925" s="46"/>
      <c r="U925" s="46"/>
      <c r="V925" s="46"/>
      <c r="W925" s="46"/>
      <c r="X925" s="46"/>
      <c r="Y925" s="46"/>
      <c r="Z925" s="46"/>
      <c r="AA925" s="46"/>
      <c r="AB925" s="46"/>
      <c r="AC925" s="46"/>
      <c r="AD925" s="46"/>
      <c r="AE925" s="46"/>
      <c r="AF925" s="46"/>
      <c r="AG925" s="46"/>
      <c r="AH925" s="46"/>
      <c r="AI925" s="46"/>
      <c r="AJ925" s="46"/>
      <c r="AK925" s="46"/>
      <c r="AL925" s="46"/>
    </row>
    <row r="926">
      <c r="A926" s="50"/>
      <c r="B926" s="46"/>
      <c r="C926" s="46"/>
      <c r="D926" s="46"/>
      <c r="E926" s="70"/>
      <c r="F926" s="50"/>
      <c r="G926" s="50"/>
      <c r="H926" s="50"/>
      <c r="I926" s="50"/>
      <c r="J926" s="102"/>
      <c r="K926" s="46"/>
      <c r="L926" s="46"/>
      <c r="M926" s="46"/>
      <c r="N926" s="46"/>
      <c r="O926" s="46"/>
      <c r="P926" s="46"/>
      <c r="Q926" s="46"/>
      <c r="R926" s="46"/>
      <c r="S926" s="46"/>
      <c r="T926" s="46"/>
      <c r="U926" s="46"/>
      <c r="V926" s="46"/>
      <c r="W926" s="46"/>
      <c r="X926" s="46"/>
      <c r="Y926" s="46"/>
      <c r="Z926" s="46"/>
      <c r="AA926" s="46"/>
      <c r="AB926" s="46"/>
      <c r="AC926" s="46"/>
      <c r="AD926" s="46"/>
      <c r="AE926" s="46"/>
      <c r="AF926" s="46"/>
      <c r="AG926" s="46"/>
      <c r="AH926" s="46"/>
      <c r="AI926" s="46"/>
      <c r="AJ926" s="46"/>
      <c r="AK926" s="46"/>
      <c r="AL926" s="46"/>
    </row>
    <row r="927">
      <c r="A927" s="50"/>
      <c r="B927" s="46"/>
      <c r="C927" s="46"/>
      <c r="D927" s="46"/>
      <c r="E927" s="70"/>
      <c r="F927" s="50"/>
      <c r="G927" s="50"/>
      <c r="H927" s="50"/>
      <c r="I927" s="50"/>
      <c r="J927" s="102"/>
      <c r="K927" s="46"/>
      <c r="L927" s="46"/>
      <c r="M927" s="46"/>
      <c r="N927" s="46"/>
      <c r="O927" s="46"/>
      <c r="P927" s="46"/>
      <c r="Q927" s="46"/>
      <c r="R927" s="46"/>
      <c r="S927" s="46"/>
      <c r="T927" s="46"/>
      <c r="U927" s="46"/>
      <c r="V927" s="46"/>
      <c r="W927" s="46"/>
      <c r="X927" s="46"/>
      <c r="Y927" s="46"/>
      <c r="Z927" s="46"/>
      <c r="AA927" s="46"/>
      <c r="AB927" s="46"/>
      <c r="AC927" s="46"/>
      <c r="AD927" s="46"/>
      <c r="AE927" s="46"/>
      <c r="AF927" s="46"/>
      <c r="AG927" s="46"/>
      <c r="AH927" s="46"/>
      <c r="AI927" s="46"/>
      <c r="AJ927" s="46"/>
      <c r="AK927" s="46"/>
      <c r="AL927" s="46"/>
    </row>
    <row r="928">
      <c r="A928" s="50"/>
      <c r="B928" s="46"/>
      <c r="C928" s="46"/>
      <c r="D928" s="46"/>
      <c r="E928" s="70"/>
      <c r="F928" s="50"/>
      <c r="G928" s="50"/>
      <c r="H928" s="50"/>
      <c r="I928" s="50"/>
      <c r="J928" s="102"/>
      <c r="K928" s="46"/>
      <c r="L928" s="46"/>
      <c r="M928" s="46"/>
      <c r="N928" s="46"/>
      <c r="O928" s="46"/>
      <c r="P928" s="46"/>
      <c r="Q928" s="46"/>
      <c r="R928" s="46"/>
      <c r="S928" s="46"/>
      <c r="T928" s="46"/>
      <c r="U928" s="46"/>
      <c r="V928" s="46"/>
      <c r="W928" s="46"/>
      <c r="X928" s="46"/>
      <c r="Y928" s="46"/>
      <c r="Z928" s="46"/>
      <c r="AA928" s="46"/>
      <c r="AB928" s="46"/>
      <c r="AC928" s="46"/>
      <c r="AD928" s="46"/>
      <c r="AE928" s="46"/>
      <c r="AF928" s="46"/>
      <c r="AG928" s="46"/>
      <c r="AH928" s="46"/>
      <c r="AI928" s="46"/>
      <c r="AJ928" s="46"/>
      <c r="AK928" s="46"/>
      <c r="AL928" s="46"/>
    </row>
    <row r="929">
      <c r="A929" s="50"/>
      <c r="B929" s="46"/>
      <c r="C929" s="46"/>
      <c r="D929" s="46"/>
      <c r="E929" s="70"/>
      <c r="F929" s="50"/>
      <c r="G929" s="50"/>
      <c r="H929" s="50"/>
      <c r="I929" s="50"/>
      <c r="J929" s="102"/>
      <c r="K929" s="46"/>
      <c r="L929" s="46"/>
      <c r="M929" s="46"/>
      <c r="N929" s="46"/>
      <c r="O929" s="46"/>
      <c r="P929" s="46"/>
      <c r="Q929" s="46"/>
      <c r="R929" s="46"/>
      <c r="S929" s="46"/>
      <c r="T929" s="46"/>
      <c r="U929" s="46"/>
      <c r="V929" s="46"/>
      <c r="W929" s="46"/>
      <c r="X929" s="46"/>
      <c r="Y929" s="46"/>
      <c r="Z929" s="46"/>
      <c r="AA929" s="46"/>
      <c r="AB929" s="46"/>
      <c r="AC929" s="46"/>
      <c r="AD929" s="46"/>
      <c r="AE929" s="46"/>
      <c r="AF929" s="46"/>
      <c r="AG929" s="46"/>
      <c r="AH929" s="46"/>
      <c r="AI929" s="46"/>
      <c r="AJ929" s="46"/>
      <c r="AK929" s="46"/>
      <c r="AL929" s="46"/>
    </row>
    <row r="930">
      <c r="A930" s="50"/>
      <c r="B930" s="46"/>
      <c r="C930" s="46"/>
      <c r="D930" s="46"/>
      <c r="E930" s="70"/>
      <c r="F930" s="50"/>
      <c r="G930" s="50"/>
      <c r="H930" s="50"/>
      <c r="I930" s="50"/>
      <c r="J930" s="102"/>
      <c r="K930" s="46"/>
      <c r="L930" s="46"/>
      <c r="M930" s="46"/>
      <c r="N930" s="46"/>
      <c r="O930" s="46"/>
      <c r="P930" s="46"/>
      <c r="Q930" s="46"/>
      <c r="R930" s="46"/>
      <c r="S930" s="46"/>
      <c r="T930" s="46"/>
      <c r="U930" s="46"/>
      <c r="V930" s="46"/>
      <c r="W930" s="46"/>
      <c r="X930" s="46"/>
      <c r="Y930" s="46"/>
      <c r="Z930" s="46"/>
      <c r="AA930" s="46"/>
      <c r="AB930" s="46"/>
      <c r="AC930" s="46"/>
      <c r="AD930" s="46"/>
      <c r="AE930" s="46"/>
      <c r="AF930" s="46"/>
      <c r="AG930" s="46"/>
      <c r="AH930" s="46"/>
      <c r="AI930" s="46"/>
      <c r="AJ930" s="46"/>
      <c r="AK930" s="46"/>
      <c r="AL930" s="46"/>
    </row>
    <row r="931">
      <c r="A931" s="50"/>
      <c r="B931" s="46"/>
      <c r="C931" s="46"/>
      <c r="D931" s="46"/>
      <c r="E931" s="70"/>
      <c r="F931" s="50"/>
      <c r="G931" s="50"/>
      <c r="H931" s="50"/>
      <c r="I931" s="50"/>
      <c r="J931" s="102"/>
      <c r="K931" s="46"/>
      <c r="L931" s="46"/>
      <c r="M931" s="46"/>
      <c r="N931" s="46"/>
      <c r="O931" s="46"/>
      <c r="P931" s="46"/>
      <c r="Q931" s="46"/>
      <c r="R931" s="46"/>
      <c r="S931" s="46"/>
      <c r="T931" s="46"/>
      <c r="U931" s="46"/>
      <c r="V931" s="46"/>
      <c r="W931" s="46"/>
      <c r="X931" s="46"/>
      <c r="Y931" s="46"/>
      <c r="Z931" s="46"/>
      <c r="AA931" s="46"/>
      <c r="AB931" s="46"/>
      <c r="AC931" s="46"/>
      <c r="AD931" s="46"/>
      <c r="AE931" s="46"/>
      <c r="AF931" s="46"/>
      <c r="AG931" s="46"/>
      <c r="AH931" s="46"/>
      <c r="AI931" s="46"/>
      <c r="AJ931" s="46"/>
      <c r="AK931" s="46"/>
      <c r="AL931" s="46"/>
    </row>
    <row r="932">
      <c r="A932" s="50"/>
      <c r="B932" s="46"/>
      <c r="C932" s="46"/>
      <c r="D932" s="46"/>
      <c r="E932" s="70"/>
      <c r="F932" s="50"/>
      <c r="G932" s="50"/>
      <c r="H932" s="50"/>
      <c r="I932" s="50"/>
      <c r="J932" s="102"/>
      <c r="K932" s="46"/>
      <c r="L932" s="46"/>
      <c r="M932" s="46"/>
      <c r="N932" s="46"/>
      <c r="O932" s="46"/>
      <c r="P932" s="46"/>
      <c r="Q932" s="46"/>
      <c r="R932" s="46"/>
      <c r="S932" s="46"/>
      <c r="T932" s="46"/>
      <c r="U932" s="46"/>
      <c r="V932" s="46"/>
      <c r="W932" s="46"/>
      <c r="X932" s="46"/>
      <c r="Y932" s="46"/>
      <c r="Z932" s="46"/>
      <c r="AA932" s="46"/>
      <c r="AB932" s="46"/>
      <c r="AC932" s="46"/>
      <c r="AD932" s="46"/>
      <c r="AE932" s="46"/>
      <c r="AF932" s="46"/>
      <c r="AG932" s="46"/>
      <c r="AH932" s="46"/>
      <c r="AI932" s="46"/>
      <c r="AJ932" s="46"/>
      <c r="AK932" s="46"/>
      <c r="AL932" s="46"/>
    </row>
    <row r="933">
      <c r="A933" s="50"/>
      <c r="B933" s="46"/>
      <c r="C933" s="46"/>
      <c r="D933" s="46"/>
      <c r="E933" s="70"/>
      <c r="F933" s="50"/>
      <c r="G933" s="50"/>
      <c r="H933" s="50"/>
      <c r="I933" s="50"/>
      <c r="J933" s="102"/>
      <c r="K933" s="46"/>
      <c r="L933" s="46"/>
      <c r="M933" s="46"/>
      <c r="N933" s="46"/>
      <c r="O933" s="46"/>
      <c r="P933" s="46"/>
      <c r="Q933" s="46"/>
      <c r="R933" s="46"/>
      <c r="S933" s="46"/>
      <c r="T933" s="46"/>
      <c r="U933" s="46"/>
      <c r="V933" s="46"/>
      <c r="W933" s="46"/>
      <c r="X933" s="46"/>
      <c r="Y933" s="46"/>
      <c r="Z933" s="46"/>
      <c r="AA933" s="46"/>
      <c r="AB933" s="46"/>
      <c r="AC933" s="46"/>
      <c r="AD933" s="46"/>
      <c r="AE933" s="46"/>
      <c r="AF933" s="46"/>
      <c r="AG933" s="46"/>
      <c r="AH933" s="46"/>
      <c r="AI933" s="46"/>
      <c r="AJ933" s="46"/>
      <c r="AK933" s="46"/>
      <c r="AL933" s="46"/>
    </row>
    <row r="934">
      <c r="A934" s="50"/>
      <c r="B934" s="46"/>
      <c r="C934" s="46"/>
      <c r="D934" s="46"/>
      <c r="E934" s="70"/>
      <c r="F934" s="50"/>
      <c r="G934" s="50"/>
      <c r="H934" s="50"/>
      <c r="I934" s="50"/>
      <c r="J934" s="102"/>
      <c r="K934" s="46"/>
      <c r="L934" s="46"/>
      <c r="M934" s="46"/>
      <c r="N934" s="46"/>
      <c r="O934" s="46"/>
      <c r="P934" s="46"/>
      <c r="Q934" s="46"/>
      <c r="R934" s="46"/>
      <c r="S934" s="46"/>
      <c r="T934" s="46"/>
      <c r="U934" s="46"/>
      <c r="V934" s="46"/>
      <c r="W934" s="46"/>
      <c r="X934" s="46"/>
      <c r="Y934" s="46"/>
      <c r="Z934" s="46"/>
      <c r="AA934" s="46"/>
      <c r="AB934" s="46"/>
      <c r="AC934" s="46"/>
      <c r="AD934" s="46"/>
      <c r="AE934" s="46"/>
      <c r="AF934" s="46"/>
      <c r="AG934" s="46"/>
      <c r="AH934" s="46"/>
      <c r="AI934" s="46"/>
      <c r="AJ934" s="46"/>
      <c r="AK934" s="46"/>
      <c r="AL934" s="46"/>
    </row>
    <row r="935">
      <c r="A935" s="50"/>
      <c r="B935" s="46"/>
      <c r="C935" s="46"/>
      <c r="D935" s="46"/>
      <c r="E935" s="70"/>
      <c r="F935" s="50"/>
      <c r="G935" s="50"/>
      <c r="H935" s="50"/>
      <c r="I935" s="50"/>
      <c r="J935" s="102"/>
      <c r="K935" s="46"/>
      <c r="L935" s="46"/>
      <c r="M935" s="46"/>
      <c r="N935" s="46"/>
      <c r="O935" s="46"/>
      <c r="P935" s="46"/>
      <c r="Q935" s="46"/>
      <c r="R935" s="46"/>
      <c r="S935" s="46"/>
      <c r="T935" s="46"/>
      <c r="U935" s="46"/>
      <c r="V935" s="46"/>
      <c r="W935" s="46"/>
      <c r="X935" s="46"/>
      <c r="Y935" s="46"/>
      <c r="Z935" s="46"/>
      <c r="AA935" s="46"/>
      <c r="AB935" s="46"/>
      <c r="AC935" s="46"/>
      <c r="AD935" s="46"/>
      <c r="AE935" s="46"/>
      <c r="AF935" s="46"/>
      <c r="AG935" s="46"/>
      <c r="AH935" s="46"/>
      <c r="AI935" s="46"/>
      <c r="AJ935" s="46"/>
      <c r="AK935" s="46"/>
      <c r="AL935" s="46"/>
    </row>
    <row r="936">
      <c r="A936" s="50"/>
      <c r="B936" s="46"/>
      <c r="C936" s="46"/>
      <c r="D936" s="46"/>
      <c r="E936" s="70"/>
      <c r="F936" s="50"/>
      <c r="G936" s="50"/>
      <c r="H936" s="50"/>
      <c r="I936" s="50"/>
      <c r="J936" s="102"/>
      <c r="K936" s="46"/>
      <c r="L936" s="46"/>
      <c r="M936" s="46"/>
      <c r="N936" s="46"/>
      <c r="O936" s="46"/>
      <c r="P936" s="46"/>
      <c r="Q936" s="46"/>
      <c r="R936" s="46"/>
      <c r="S936" s="46"/>
      <c r="T936" s="46"/>
      <c r="U936" s="46"/>
      <c r="V936" s="46"/>
      <c r="W936" s="46"/>
      <c r="X936" s="46"/>
      <c r="Y936" s="46"/>
      <c r="Z936" s="46"/>
      <c r="AA936" s="46"/>
      <c r="AB936" s="46"/>
      <c r="AC936" s="46"/>
      <c r="AD936" s="46"/>
      <c r="AE936" s="46"/>
      <c r="AF936" s="46"/>
      <c r="AG936" s="46"/>
      <c r="AH936" s="46"/>
      <c r="AI936" s="46"/>
      <c r="AJ936" s="46"/>
      <c r="AK936" s="46"/>
      <c r="AL936" s="46"/>
    </row>
    <row r="937">
      <c r="A937" s="50"/>
      <c r="B937" s="46"/>
      <c r="C937" s="46"/>
      <c r="D937" s="46"/>
      <c r="E937" s="70"/>
      <c r="F937" s="50"/>
      <c r="G937" s="50"/>
      <c r="H937" s="50"/>
      <c r="I937" s="50"/>
      <c r="J937" s="102"/>
      <c r="K937" s="46"/>
      <c r="L937" s="46"/>
      <c r="M937" s="46"/>
      <c r="N937" s="46"/>
      <c r="O937" s="46"/>
      <c r="P937" s="46"/>
      <c r="Q937" s="46"/>
      <c r="R937" s="46"/>
      <c r="S937" s="46"/>
      <c r="T937" s="46"/>
      <c r="U937" s="46"/>
      <c r="V937" s="46"/>
      <c r="W937" s="46"/>
      <c r="X937" s="46"/>
      <c r="Y937" s="46"/>
      <c r="Z937" s="46"/>
      <c r="AA937" s="46"/>
      <c r="AB937" s="46"/>
      <c r="AC937" s="46"/>
      <c r="AD937" s="46"/>
      <c r="AE937" s="46"/>
      <c r="AF937" s="46"/>
      <c r="AG937" s="46"/>
      <c r="AH937" s="46"/>
      <c r="AI937" s="46"/>
      <c r="AJ937" s="46"/>
      <c r="AK937" s="46"/>
      <c r="AL937" s="46"/>
    </row>
    <row r="938">
      <c r="A938" s="50"/>
      <c r="B938" s="46"/>
      <c r="C938" s="46"/>
      <c r="D938" s="46"/>
      <c r="E938" s="70"/>
      <c r="F938" s="50"/>
      <c r="G938" s="50"/>
      <c r="H938" s="50"/>
      <c r="I938" s="50"/>
      <c r="J938" s="102"/>
      <c r="K938" s="46"/>
      <c r="L938" s="46"/>
      <c r="M938" s="46"/>
      <c r="N938" s="46"/>
      <c r="O938" s="46"/>
      <c r="P938" s="46"/>
      <c r="Q938" s="46"/>
      <c r="R938" s="46"/>
      <c r="S938" s="46"/>
      <c r="T938" s="46"/>
      <c r="U938" s="46"/>
      <c r="V938" s="46"/>
      <c r="W938" s="46"/>
      <c r="X938" s="46"/>
      <c r="Y938" s="46"/>
      <c r="Z938" s="46"/>
      <c r="AA938" s="46"/>
      <c r="AB938" s="46"/>
      <c r="AC938" s="46"/>
      <c r="AD938" s="46"/>
      <c r="AE938" s="46"/>
      <c r="AF938" s="46"/>
      <c r="AG938" s="46"/>
      <c r="AH938" s="46"/>
      <c r="AI938" s="46"/>
      <c r="AJ938" s="46"/>
      <c r="AK938" s="46"/>
      <c r="AL938" s="46"/>
    </row>
    <row r="939">
      <c r="A939" s="50"/>
      <c r="B939" s="46"/>
      <c r="C939" s="46"/>
      <c r="D939" s="46"/>
      <c r="E939" s="70"/>
      <c r="F939" s="50"/>
      <c r="G939" s="50"/>
      <c r="H939" s="50"/>
      <c r="I939" s="50"/>
      <c r="J939" s="102"/>
      <c r="K939" s="46"/>
      <c r="L939" s="46"/>
      <c r="M939" s="46"/>
      <c r="N939" s="46"/>
      <c r="O939" s="46"/>
      <c r="P939" s="46"/>
      <c r="Q939" s="46"/>
      <c r="R939" s="46"/>
      <c r="S939" s="46"/>
      <c r="T939" s="46"/>
      <c r="U939" s="46"/>
      <c r="V939" s="46"/>
      <c r="W939" s="46"/>
      <c r="X939" s="46"/>
      <c r="Y939" s="46"/>
      <c r="Z939" s="46"/>
      <c r="AA939" s="46"/>
      <c r="AB939" s="46"/>
      <c r="AC939" s="46"/>
      <c r="AD939" s="46"/>
      <c r="AE939" s="46"/>
      <c r="AF939" s="46"/>
      <c r="AG939" s="46"/>
      <c r="AH939" s="46"/>
      <c r="AI939" s="46"/>
      <c r="AJ939" s="46"/>
      <c r="AK939" s="46"/>
      <c r="AL939" s="46"/>
    </row>
    <row r="940">
      <c r="A940" s="50"/>
      <c r="B940" s="46"/>
      <c r="C940" s="46"/>
      <c r="D940" s="46"/>
      <c r="E940" s="70"/>
      <c r="F940" s="50"/>
      <c r="G940" s="50"/>
      <c r="H940" s="50"/>
      <c r="I940" s="50"/>
      <c r="J940" s="102"/>
      <c r="K940" s="46"/>
      <c r="L940" s="46"/>
      <c r="M940" s="46"/>
      <c r="N940" s="46"/>
      <c r="O940" s="46"/>
      <c r="P940" s="46"/>
      <c r="Q940" s="46"/>
      <c r="R940" s="46"/>
      <c r="S940" s="46"/>
      <c r="T940" s="46"/>
      <c r="U940" s="46"/>
      <c r="V940" s="46"/>
      <c r="W940" s="46"/>
      <c r="X940" s="46"/>
      <c r="Y940" s="46"/>
      <c r="Z940" s="46"/>
      <c r="AA940" s="46"/>
      <c r="AB940" s="46"/>
      <c r="AC940" s="46"/>
      <c r="AD940" s="46"/>
      <c r="AE940" s="46"/>
      <c r="AF940" s="46"/>
      <c r="AG940" s="46"/>
      <c r="AH940" s="46"/>
      <c r="AI940" s="46"/>
      <c r="AJ940" s="46"/>
      <c r="AK940" s="46"/>
      <c r="AL940" s="46"/>
    </row>
    <row r="941">
      <c r="A941" s="50"/>
      <c r="B941" s="46"/>
      <c r="C941" s="46"/>
      <c r="D941" s="46"/>
      <c r="E941" s="70"/>
      <c r="F941" s="50"/>
      <c r="G941" s="50"/>
      <c r="H941" s="50"/>
      <c r="I941" s="50"/>
      <c r="J941" s="102"/>
      <c r="K941" s="46"/>
      <c r="L941" s="46"/>
      <c r="M941" s="46"/>
      <c r="N941" s="46"/>
      <c r="O941" s="46"/>
      <c r="P941" s="46"/>
      <c r="Q941" s="46"/>
      <c r="R941" s="46"/>
      <c r="S941" s="46"/>
      <c r="T941" s="46"/>
      <c r="U941" s="46"/>
      <c r="V941" s="46"/>
      <c r="W941" s="46"/>
      <c r="X941" s="46"/>
      <c r="Y941" s="46"/>
      <c r="Z941" s="46"/>
      <c r="AA941" s="46"/>
      <c r="AB941" s="46"/>
      <c r="AC941" s="46"/>
      <c r="AD941" s="46"/>
      <c r="AE941" s="46"/>
      <c r="AF941" s="46"/>
      <c r="AG941" s="46"/>
      <c r="AH941" s="46"/>
      <c r="AI941" s="46"/>
      <c r="AJ941" s="46"/>
      <c r="AK941" s="46"/>
      <c r="AL941" s="46"/>
    </row>
    <row r="942">
      <c r="A942" s="50"/>
      <c r="B942" s="46"/>
      <c r="C942" s="46"/>
      <c r="D942" s="46"/>
      <c r="E942" s="70"/>
      <c r="F942" s="50"/>
      <c r="G942" s="50"/>
      <c r="H942" s="50"/>
      <c r="I942" s="50"/>
      <c r="J942" s="102"/>
      <c r="K942" s="46"/>
      <c r="L942" s="46"/>
      <c r="M942" s="46"/>
      <c r="N942" s="46"/>
      <c r="O942" s="46"/>
      <c r="P942" s="46"/>
      <c r="Q942" s="46"/>
      <c r="R942" s="46"/>
      <c r="S942" s="46"/>
      <c r="T942" s="46"/>
      <c r="U942" s="46"/>
      <c r="V942" s="46"/>
      <c r="W942" s="46"/>
      <c r="X942" s="46"/>
      <c r="Y942" s="46"/>
      <c r="Z942" s="46"/>
      <c r="AA942" s="46"/>
      <c r="AB942" s="46"/>
      <c r="AC942" s="46"/>
      <c r="AD942" s="46"/>
      <c r="AE942" s="46"/>
      <c r="AF942" s="46"/>
      <c r="AG942" s="46"/>
      <c r="AH942" s="46"/>
      <c r="AI942" s="46"/>
      <c r="AJ942" s="46"/>
      <c r="AK942" s="46"/>
      <c r="AL942" s="46"/>
    </row>
    <row r="943">
      <c r="A943" s="50"/>
      <c r="B943" s="46"/>
      <c r="C943" s="46"/>
      <c r="D943" s="46"/>
      <c r="E943" s="70"/>
      <c r="F943" s="50"/>
      <c r="G943" s="50"/>
      <c r="H943" s="50"/>
      <c r="I943" s="50"/>
      <c r="J943" s="102"/>
      <c r="K943" s="46"/>
      <c r="L943" s="46"/>
      <c r="M943" s="46"/>
      <c r="N943" s="46"/>
      <c r="O943" s="46"/>
      <c r="P943" s="46"/>
      <c r="Q943" s="46"/>
      <c r="R943" s="46"/>
      <c r="S943" s="46"/>
      <c r="T943" s="46"/>
      <c r="U943" s="46"/>
      <c r="V943" s="46"/>
      <c r="W943" s="46"/>
      <c r="X943" s="46"/>
      <c r="Y943" s="46"/>
      <c r="Z943" s="46"/>
      <c r="AA943" s="46"/>
      <c r="AB943" s="46"/>
      <c r="AC943" s="46"/>
      <c r="AD943" s="46"/>
      <c r="AE943" s="46"/>
      <c r="AF943" s="46"/>
      <c r="AG943" s="46"/>
      <c r="AH943" s="46"/>
      <c r="AI943" s="46"/>
      <c r="AJ943" s="46"/>
      <c r="AK943" s="46"/>
      <c r="AL943" s="46"/>
    </row>
    <row r="944">
      <c r="A944" s="50"/>
      <c r="B944" s="46"/>
      <c r="C944" s="46"/>
      <c r="D944" s="46"/>
      <c r="E944" s="70"/>
      <c r="F944" s="50"/>
      <c r="G944" s="50"/>
      <c r="H944" s="50"/>
      <c r="I944" s="50"/>
      <c r="J944" s="102"/>
      <c r="K944" s="46"/>
      <c r="L944" s="46"/>
      <c r="M944" s="46"/>
      <c r="N944" s="46"/>
      <c r="O944" s="46"/>
      <c r="P944" s="46"/>
      <c r="Q944" s="46"/>
      <c r="R944" s="46"/>
      <c r="S944" s="46"/>
      <c r="T944" s="46"/>
      <c r="U944" s="46"/>
      <c r="V944" s="46"/>
      <c r="W944" s="46"/>
      <c r="X944" s="46"/>
      <c r="Y944" s="46"/>
      <c r="Z944" s="46"/>
      <c r="AA944" s="46"/>
      <c r="AB944" s="46"/>
      <c r="AC944" s="46"/>
      <c r="AD944" s="46"/>
      <c r="AE944" s="46"/>
      <c r="AF944" s="46"/>
      <c r="AG944" s="46"/>
      <c r="AH944" s="46"/>
      <c r="AI944" s="46"/>
      <c r="AJ944" s="46"/>
      <c r="AK944" s="46"/>
      <c r="AL944" s="46"/>
    </row>
    <row r="945">
      <c r="A945" s="50"/>
      <c r="B945" s="46"/>
      <c r="C945" s="46"/>
      <c r="D945" s="46"/>
      <c r="E945" s="70"/>
      <c r="F945" s="50"/>
      <c r="G945" s="50"/>
      <c r="H945" s="50"/>
      <c r="I945" s="50"/>
      <c r="J945" s="102"/>
      <c r="K945" s="46"/>
      <c r="L945" s="46"/>
      <c r="M945" s="46"/>
      <c r="N945" s="46"/>
      <c r="O945" s="46"/>
      <c r="P945" s="46"/>
      <c r="Q945" s="46"/>
      <c r="R945" s="46"/>
      <c r="S945" s="46"/>
      <c r="T945" s="46"/>
      <c r="U945" s="46"/>
      <c r="V945" s="46"/>
      <c r="W945" s="46"/>
      <c r="X945" s="46"/>
      <c r="Y945" s="46"/>
      <c r="Z945" s="46"/>
      <c r="AA945" s="46"/>
      <c r="AB945" s="46"/>
      <c r="AC945" s="46"/>
      <c r="AD945" s="46"/>
      <c r="AE945" s="46"/>
      <c r="AF945" s="46"/>
      <c r="AG945" s="46"/>
      <c r="AH945" s="46"/>
      <c r="AI945" s="46"/>
      <c r="AJ945" s="46"/>
      <c r="AK945" s="46"/>
      <c r="AL945" s="46"/>
    </row>
    <row r="946">
      <c r="A946" s="50"/>
      <c r="B946" s="46"/>
      <c r="C946" s="46"/>
      <c r="D946" s="46"/>
      <c r="E946" s="70"/>
      <c r="F946" s="50"/>
      <c r="G946" s="50"/>
      <c r="H946" s="50"/>
      <c r="I946" s="50"/>
      <c r="J946" s="102"/>
      <c r="K946" s="46"/>
      <c r="L946" s="46"/>
      <c r="M946" s="46"/>
      <c r="N946" s="46"/>
      <c r="O946" s="46"/>
      <c r="P946" s="46"/>
      <c r="Q946" s="46"/>
      <c r="R946" s="46"/>
      <c r="S946" s="46"/>
      <c r="T946" s="46"/>
      <c r="U946" s="46"/>
      <c r="V946" s="46"/>
      <c r="W946" s="46"/>
      <c r="X946" s="46"/>
      <c r="Y946" s="46"/>
      <c r="Z946" s="46"/>
      <c r="AA946" s="46"/>
      <c r="AB946" s="46"/>
      <c r="AC946" s="46"/>
      <c r="AD946" s="46"/>
      <c r="AE946" s="46"/>
      <c r="AF946" s="46"/>
      <c r="AG946" s="46"/>
      <c r="AH946" s="46"/>
      <c r="AI946" s="46"/>
      <c r="AJ946" s="46"/>
      <c r="AK946" s="46"/>
      <c r="AL946" s="46"/>
    </row>
    <row r="947">
      <c r="A947" s="50"/>
      <c r="B947" s="46"/>
      <c r="C947" s="46"/>
      <c r="D947" s="46"/>
      <c r="E947" s="70"/>
      <c r="F947" s="50"/>
      <c r="G947" s="50"/>
      <c r="H947" s="50"/>
      <c r="I947" s="50"/>
      <c r="J947" s="102"/>
      <c r="K947" s="46"/>
      <c r="L947" s="46"/>
      <c r="M947" s="46"/>
      <c r="N947" s="46"/>
      <c r="O947" s="46"/>
      <c r="P947" s="46"/>
      <c r="Q947" s="46"/>
      <c r="R947" s="46"/>
      <c r="S947" s="46"/>
      <c r="T947" s="46"/>
      <c r="U947" s="46"/>
      <c r="V947" s="46"/>
      <c r="W947" s="46"/>
      <c r="X947" s="46"/>
      <c r="Y947" s="46"/>
      <c r="Z947" s="46"/>
      <c r="AA947" s="46"/>
      <c r="AB947" s="46"/>
      <c r="AC947" s="46"/>
      <c r="AD947" s="46"/>
      <c r="AE947" s="46"/>
      <c r="AF947" s="46"/>
      <c r="AG947" s="46"/>
      <c r="AH947" s="46"/>
      <c r="AI947" s="46"/>
      <c r="AJ947" s="46"/>
      <c r="AK947" s="46"/>
      <c r="AL947" s="46"/>
    </row>
    <row r="948">
      <c r="A948" s="50"/>
      <c r="B948" s="46"/>
      <c r="C948" s="46"/>
      <c r="D948" s="46"/>
      <c r="E948" s="70"/>
      <c r="F948" s="50"/>
      <c r="G948" s="50"/>
      <c r="H948" s="50"/>
      <c r="I948" s="50"/>
      <c r="J948" s="102"/>
      <c r="K948" s="46"/>
      <c r="L948" s="46"/>
      <c r="M948" s="46"/>
      <c r="N948" s="46"/>
      <c r="O948" s="46"/>
      <c r="P948" s="46"/>
      <c r="Q948" s="46"/>
      <c r="R948" s="46"/>
      <c r="S948" s="46"/>
      <c r="T948" s="46"/>
      <c r="U948" s="46"/>
      <c r="V948" s="46"/>
      <c r="W948" s="46"/>
      <c r="X948" s="46"/>
      <c r="Y948" s="46"/>
      <c r="Z948" s="46"/>
      <c r="AA948" s="46"/>
      <c r="AB948" s="46"/>
      <c r="AC948" s="46"/>
      <c r="AD948" s="46"/>
      <c r="AE948" s="46"/>
      <c r="AF948" s="46"/>
      <c r="AG948" s="46"/>
      <c r="AH948" s="46"/>
      <c r="AI948" s="46"/>
      <c r="AJ948" s="46"/>
      <c r="AK948" s="46"/>
      <c r="AL948" s="46"/>
    </row>
    <row r="949">
      <c r="A949" s="50"/>
      <c r="B949" s="46"/>
      <c r="C949" s="46"/>
      <c r="D949" s="46"/>
      <c r="E949" s="70"/>
      <c r="F949" s="50"/>
      <c r="G949" s="50"/>
      <c r="H949" s="50"/>
      <c r="I949" s="50"/>
      <c r="J949" s="102"/>
      <c r="K949" s="46"/>
      <c r="L949" s="46"/>
      <c r="M949" s="46"/>
      <c r="N949" s="46"/>
      <c r="O949" s="46"/>
      <c r="P949" s="46"/>
      <c r="Q949" s="46"/>
      <c r="R949" s="46"/>
      <c r="S949" s="46"/>
      <c r="T949" s="46"/>
      <c r="U949" s="46"/>
      <c r="V949" s="46"/>
      <c r="W949" s="46"/>
      <c r="X949" s="46"/>
      <c r="Y949" s="46"/>
      <c r="Z949" s="46"/>
      <c r="AA949" s="46"/>
      <c r="AB949" s="46"/>
      <c r="AC949" s="46"/>
      <c r="AD949" s="46"/>
      <c r="AE949" s="46"/>
      <c r="AF949" s="46"/>
      <c r="AG949" s="46"/>
      <c r="AH949" s="46"/>
      <c r="AI949" s="46"/>
      <c r="AJ949" s="46"/>
      <c r="AK949" s="46"/>
      <c r="AL949" s="46"/>
    </row>
    <row r="950">
      <c r="A950" s="50"/>
      <c r="B950" s="46"/>
      <c r="C950" s="46"/>
      <c r="D950" s="46"/>
      <c r="E950" s="70"/>
      <c r="F950" s="50"/>
      <c r="G950" s="50"/>
      <c r="H950" s="50"/>
      <c r="I950" s="50"/>
      <c r="J950" s="102"/>
      <c r="K950" s="46"/>
      <c r="L950" s="46"/>
      <c r="M950" s="46"/>
      <c r="N950" s="46"/>
      <c r="O950" s="46"/>
      <c r="P950" s="46"/>
      <c r="Q950" s="46"/>
      <c r="R950" s="46"/>
      <c r="S950" s="46"/>
      <c r="T950" s="46"/>
      <c r="U950" s="46"/>
      <c r="V950" s="46"/>
      <c r="W950" s="46"/>
      <c r="X950" s="46"/>
      <c r="Y950" s="46"/>
      <c r="Z950" s="46"/>
      <c r="AA950" s="46"/>
      <c r="AB950" s="46"/>
      <c r="AC950" s="46"/>
      <c r="AD950" s="46"/>
      <c r="AE950" s="46"/>
      <c r="AF950" s="46"/>
      <c r="AG950" s="46"/>
      <c r="AH950" s="46"/>
      <c r="AI950" s="46"/>
      <c r="AJ950" s="46"/>
      <c r="AK950" s="46"/>
      <c r="AL950" s="46"/>
    </row>
    <row r="951">
      <c r="A951" s="50"/>
      <c r="B951" s="46"/>
      <c r="C951" s="46"/>
      <c r="D951" s="46"/>
      <c r="E951" s="70"/>
      <c r="F951" s="50"/>
      <c r="G951" s="50"/>
      <c r="H951" s="50"/>
      <c r="I951" s="50"/>
      <c r="J951" s="102"/>
      <c r="K951" s="46"/>
      <c r="L951" s="46"/>
      <c r="M951" s="46"/>
      <c r="N951" s="46"/>
      <c r="O951" s="46"/>
      <c r="P951" s="46"/>
      <c r="Q951" s="46"/>
      <c r="R951" s="46"/>
      <c r="S951" s="46"/>
      <c r="T951" s="46"/>
      <c r="U951" s="46"/>
      <c r="V951" s="46"/>
      <c r="W951" s="46"/>
      <c r="X951" s="46"/>
      <c r="Y951" s="46"/>
      <c r="Z951" s="46"/>
      <c r="AA951" s="46"/>
      <c r="AB951" s="46"/>
      <c r="AC951" s="46"/>
      <c r="AD951" s="46"/>
      <c r="AE951" s="46"/>
      <c r="AF951" s="46"/>
      <c r="AG951" s="46"/>
      <c r="AH951" s="46"/>
      <c r="AI951" s="46"/>
      <c r="AJ951" s="46"/>
      <c r="AK951" s="46"/>
      <c r="AL951" s="46"/>
    </row>
    <row r="952">
      <c r="A952" s="50"/>
      <c r="B952" s="46"/>
      <c r="C952" s="46"/>
      <c r="D952" s="46"/>
      <c r="E952" s="70"/>
      <c r="F952" s="50"/>
      <c r="G952" s="50"/>
      <c r="H952" s="50"/>
      <c r="I952" s="50"/>
      <c r="J952" s="102"/>
      <c r="K952" s="46"/>
      <c r="L952" s="46"/>
      <c r="M952" s="46"/>
      <c r="N952" s="46"/>
      <c r="O952" s="46"/>
      <c r="P952" s="46"/>
      <c r="Q952" s="46"/>
      <c r="R952" s="46"/>
      <c r="S952" s="46"/>
      <c r="T952" s="46"/>
      <c r="U952" s="46"/>
      <c r="V952" s="46"/>
      <c r="W952" s="46"/>
      <c r="X952" s="46"/>
      <c r="Y952" s="46"/>
      <c r="Z952" s="46"/>
      <c r="AA952" s="46"/>
      <c r="AB952" s="46"/>
      <c r="AC952" s="46"/>
      <c r="AD952" s="46"/>
      <c r="AE952" s="46"/>
      <c r="AF952" s="46"/>
      <c r="AG952" s="46"/>
      <c r="AH952" s="46"/>
      <c r="AI952" s="46"/>
      <c r="AJ952" s="46"/>
      <c r="AK952" s="46"/>
      <c r="AL952" s="46"/>
    </row>
    <row r="953">
      <c r="A953" s="50"/>
      <c r="B953" s="46"/>
      <c r="C953" s="46"/>
      <c r="D953" s="46"/>
      <c r="E953" s="70"/>
      <c r="F953" s="50"/>
      <c r="G953" s="50"/>
      <c r="H953" s="50"/>
      <c r="I953" s="50"/>
      <c r="J953" s="102"/>
      <c r="K953" s="46"/>
      <c r="L953" s="46"/>
      <c r="M953" s="46"/>
      <c r="N953" s="46"/>
      <c r="O953" s="46"/>
      <c r="P953" s="46"/>
      <c r="Q953" s="46"/>
      <c r="R953" s="46"/>
      <c r="S953" s="46"/>
      <c r="T953" s="46"/>
      <c r="U953" s="46"/>
      <c r="V953" s="46"/>
      <c r="W953" s="46"/>
      <c r="X953" s="46"/>
      <c r="Y953" s="46"/>
      <c r="Z953" s="46"/>
      <c r="AA953" s="46"/>
      <c r="AB953" s="46"/>
      <c r="AC953" s="46"/>
      <c r="AD953" s="46"/>
      <c r="AE953" s="46"/>
      <c r="AF953" s="46"/>
      <c r="AG953" s="46"/>
      <c r="AH953" s="46"/>
      <c r="AI953" s="46"/>
      <c r="AJ953" s="46"/>
      <c r="AK953" s="46"/>
      <c r="AL953" s="46"/>
    </row>
    <row r="954">
      <c r="A954" s="50"/>
      <c r="B954" s="46"/>
      <c r="C954" s="46"/>
      <c r="D954" s="46"/>
      <c r="E954" s="70"/>
      <c r="F954" s="50"/>
      <c r="G954" s="50"/>
      <c r="H954" s="50"/>
      <c r="I954" s="50"/>
      <c r="J954" s="102"/>
      <c r="K954" s="46"/>
      <c r="L954" s="46"/>
      <c r="M954" s="46"/>
      <c r="N954" s="46"/>
      <c r="O954" s="46"/>
      <c r="P954" s="46"/>
      <c r="Q954" s="46"/>
      <c r="R954" s="46"/>
      <c r="S954" s="46"/>
      <c r="T954" s="46"/>
      <c r="U954" s="46"/>
      <c r="V954" s="46"/>
      <c r="W954" s="46"/>
      <c r="X954" s="46"/>
      <c r="Y954" s="46"/>
      <c r="Z954" s="46"/>
      <c r="AA954" s="46"/>
      <c r="AB954" s="46"/>
      <c r="AC954" s="46"/>
      <c r="AD954" s="46"/>
      <c r="AE954" s="46"/>
      <c r="AF954" s="46"/>
      <c r="AG954" s="46"/>
      <c r="AH954" s="46"/>
      <c r="AI954" s="46"/>
      <c r="AJ954" s="46"/>
      <c r="AK954" s="46"/>
      <c r="AL954" s="46"/>
    </row>
    <row r="955">
      <c r="A955" s="50"/>
      <c r="B955" s="46"/>
      <c r="C955" s="46"/>
      <c r="D955" s="46"/>
      <c r="E955" s="70"/>
      <c r="F955" s="50"/>
      <c r="G955" s="50"/>
      <c r="H955" s="50"/>
      <c r="I955" s="50"/>
      <c r="J955" s="102"/>
      <c r="K955" s="46"/>
      <c r="L955" s="46"/>
      <c r="M955" s="46"/>
      <c r="N955" s="46"/>
      <c r="O955" s="46"/>
      <c r="P955" s="46"/>
      <c r="Q955" s="46"/>
      <c r="R955" s="46"/>
      <c r="S955" s="46"/>
      <c r="T955" s="46"/>
      <c r="U955" s="46"/>
      <c r="V955" s="46"/>
      <c r="W955" s="46"/>
      <c r="X955" s="46"/>
      <c r="Y955" s="46"/>
      <c r="Z955" s="46"/>
      <c r="AA955" s="46"/>
      <c r="AB955" s="46"/>
      <c r="AC955" s="46"/>
      <c r="AD955" s="46"/>
      <c r="AE955" s="46"/>
      <c r="AF955" s="46"/>
      <c r="AG955" s="46"/>
      <c r="AH955" s="46"/>
      <c r="AI955" s="46"/>
      <c r="AJ955" s="46"/>
      <c r="AK955" s="46"/>
      <c r="AL955" s="46"/>
    </row>
    <row r="956">
      <c r="A956" s="50"/>
      <c r="B956" s="46"/>
      <c r="C956" s="46"/>
      <c r="D956" s="46"/>
      <c r="E956" s="70"/>
      <c r="F956" s="50"/>
      <c r="G956" s="50"/>
      <c r="H956" s="50"/>
      <c r="I956" s="50"/>
      <c r="J956" s="102"/>
      <c r="K956" s="46"/>
      <c r="L956" s="46"/>
      <c r="M956" s="46"/>
      <c r="N956" s="46"/>
      <c r="O956" s="46"/>
      <c r="P956" s="46"/>
      <c r="Q956" s="46"/>
      <c r="R956" s="46"/>
      <c r="S956" s="46"/>
      <c r="T956" s="46"/>
      <c r="U956" s="46"/>
      <c r="V956" s="46"/>
      <c r="W956" s="46"/>
      <c r="X956" s="46"/>
      <c r="Y956" s="46"/>
      <c r="Z956" s="46"/>
      <c r="AA956" s="46"/>
      <c r="AB956" s="46"/>
      <c r="AC956" s="46"/>
      <c r="AD956" s="46"/>
      <c r="AE956" s="46"/>
      <c r="AF956" s="46"/>
      <c r="AG956" s="46"/>
      <c r="AH956" s="46"/>
      <c r="AI956" s="46"/>
      <c r="AJ956" s="46"/>
      <c r="AK956" s="46"/>
      <c r="AL956" s="46"/>
    </row>
    <row r="957">
      <c r="A957" s="50"/>
      <c r="B957" s="46"/>
      <c r="C957" s="46"/>
      <c r="D957" s="46"/>
      <c r="E957" s="70"/>
      <c r="F957" s="50"/>
      <c r="G957" s="50"/>
      <c r="H957" s="50"/>
      <c r="I957" s="50"/>
      <c r="J957" s="102"/>
      <c r="K957" s="46"/>
      <c r="L957" s="46"/>
      <c r="M957" s="46"/>
      <c r="N957" s="46"/>
      <c r="O957" s="46"/>
      <c r="P957" s="46"/>
      <c r="Q957" s="46"/>
      <c r="R957" s="46"/>
      <c r="S957" s="46"/>
      <c r="T957" s="46"/>
      <c r="U957" s="46"/>
      <c r="V957" s="46"/>
      <c r="W957" s="46"/>
      <c r="X957" s="46"/>
      <c r="Y957" s="46"/>
      <c r="Z957" s="46"/>
      <c r="AA957" s="46"/>
      <c r="AB957" s="46"/>
      <c r="AC957" s="46"/>
      <c r="AD957" s="46"/>
      <c r="AE957" s="46"/>
      <c r="AF957" s="46"/>
      <c r="AG957" s="46"/>
      <c r="AH957" s="46"/>
      <c r="AI957" s="46"/>
      <c r="AJ957" s="46"/>
      <c r="AK957" s="46"/>
      <c r="AL957" s="46"/>
    </row>
    <row r="958">
      <c r="A958" s="50"/>
      <c r="B958" s="46"/>
      <c r="C958" s="46"/>
      <c r="D958" s="46"/>
      <c r="E958" s="70"/>
      <c r="F958" s="50"/>
      <c r="G958" s="50"/>
      <c r="H958" s="50"/>
      <c r="I958" s="50"/>
      <c r="J958" s="102"/>
      <c r="K958" s="46"/>
      <c r="L958" s="46"/>
      <c r="M958" s="46"/>
      <c r="N958" s="46"/>
      <c r="O958" s="46"/>
      <c r="P958" s="46"/>
      <c r="Q958" s="46"/>
      <c r="R958" s="46"/>
      <c r="S958" s="46"/>
      <c r="T958" s="46"/>
      <c r="U958" s="46"/>
      <c r="V958" s="46"/>
      <c r="W958" s="46"/>
      <c r="X958" s="46"/>
      <c r="Y958" s="46"/>
      <c r="Z958" s="46"/>
      <c r="AA958" s="46"/>
      <c r="AB958" s="46"/>
      <c r="AC958" s="46"/>
      <c r="AD958" s="46"/>
      <c r="AE958" s="46"/>
      <c r="AF958" s="46"/>
      <c r="AG958" s="46"/>
      <c r="AH958" s="46"/>
      <c r="AI958" s="46"/>
      <c r="AJ958" s="46"/>
      <c r="AK958" s="46"/>
      <c r="AL958" s="46"/>
    </row>
    <row r="959">
      <c r="A959" s="50"/>
      <c r="B959" s="46"/>
      <c r="C959" s="46"/>
      <c r="D959" s="46"/>
      <c r="E959" s="70"/>
      <c r="F959" s="50"/>
      <c r="G959" s="50"/>
      <c r="H959" s="50"/>
      <c r="I959" s="50"/>
      <c r="J959" s="102"/>
      <c r="K959" s="46"/>
      <c r="L959" s="46"/>
      <c r="M959" s="46"/>
      <c r="N959" s="46"/>
      <c r="O959" s="46"/>
      <c r="P959" s="46"/>
      <c r="Q959" s="46"/>
      <c r="R959" s="46"/>
      <c r="S959" s="46"/>
      <c r="T959" s="46"/>
      <c r="U959" s="46"/>
      <c r="V959" s="46"/>
      <c r="W959" s="46"/>
      <c r="X959" s="46"/>
      <c r="Y959" s="46"/>
      <c r="Z959" s="46"/>
      <c r="AA959" s="46"/>
      <c r="AB959" s="46"/>
      <c r="AC959" s="46"/>
      <c r="AD959" s="46"/>
      <c r="AE959" s="46"/>
      <c r="AF959" s="46"/>
      <c r="AG959" s="46"/>
      <c r="AH959" s="46"/>
      <c r="AI959" s="46"/>
      <c r="AJ959" s="46"/>
      <c r="AK959" s="46"/>
      <c r="AL959" s="46"/>
    </row>
    <row r="960">
      <c r="A960" s="50"/>
      <c r="B960" s="46"/>
      <c r="C960" s="46"/>
      <c r="D960" s="46"/>
      <c r="E960" s="70"/>
      <c r="F960" s="50"/>
      <c r="G960" s="50"/>
      <c r="H960" s="50"/>
      <c r="I960" s="50"/>
      <c r="J960" s="102"/>
      <c r="K960" s="46"/>
      <c r="L960" s="46"/>
      <c r="M960" s="46"/>
      <c r="N960" s="46"/>
      <c r="O960" s="46"/>
      <c r="P960" s="46"/>
      <c r="Q960" s="46"/>
      <c r="R960" s="46"/>
      <c r="S960" s="46"/>
      <c r="T960" s="46"/>
      <c r="U960" s="46"/>
      <c r="V960" s="46"/>
      <c r="W960" s="46"/>
      <c r="X960" s="46"/>
      <c r="Y960" s="46"/>
      <c r="Z960" s="46"/>
      <c r="AA960" s="46"/>
      <c r="AB960" s="46"/>
      <c r="AC960" s="46"/>
      <c r="AD960" s="46"/>
      <c r="AE960" s="46"/>
      <c r="AF960" s="46"/>
      <c r="AG960" s="46"/>
      <c r="AH960" s="46"/>
      <c r="AI960" s="46"/>
      <c r="AJ960" s="46"/>
      <c r="AK960" s="46"/>
      <c r="AL960" s="46"/>
    </row>
    <row r="961">
      <c r="A961" s="50"/>
      <c r="B961" s="46"/>
      <c r="C961" s="46"/>
      <c r="D961" s="46"/>
      <c r="E961" s="70"/>
      <c r="F961" s="50"/>
      <c r="G961" s="50"/>
      <c r="H961" s="50"/>
      <c r="I961" s="50"/>
      <c r="J961" s="102"/>
      <c r="K961" s="46"/>
      <c r="L961" s="46"/>
      <c r="M961" s="46"/>
      <c r="N961" s="46"/>
      <c r="O961" s="46"/>
      <c r="P961" s="46"/>
      <c r="Q961" s="46"/>
      <c r="R961" s="46"/>
      <c r="S961" s="46"/>
      <c r="T961" s="46"/>
      <c r="U961" s="46"/>
      <c r="V961" s="46"/>
      <c r="W961" s="46"/>
      <c r="X961" s="46"/>
      <c r="Y961" s="46"/>
      <c r="Z961" s="46"/>
      <c r="AA961" s="46"/>
      <c r="AB961" s="46"/>
      <c r="AC961" s="46"/>
      <c r="AD961" s="46"/>
      <c r="AE961" s="46"/>
      <c r="AF961" s="46"/>
      <c r="AG961" s="46"/>
      <c r="AH961" s="46"/>
      <c r="AI961" s="46"/>
      <c r="AJ961" s="46"/>
      <c r="AK961" s="46"/>
      <c r="AL961" s="46"/>
    </row>
    <row r="962">
      <c r="A962" s="50"/>
      <c r="B962" s="46"/>
      <c r="C962" s="46"/>
      <c r="D962" s="46"/>
      <c r="E962" s="70"/>
      <c r="F962" s="50"/>
      <c r="G962" s="50"/>
      <c r="H962" s="50"/>
      <c r="I962" s="50"/>
      <c r="J962" s="102"/>
      <c r="K962" s="46"/>
      <c r="L962" s="46"/>
      <c r="M962" s="46"/>
      <c r="N962" s="46"/>
      <c r="O962" s="46"/>
      <c r="P962" s="46"/>
      <c r="Q962" s="46"/>
      <c r="R962" s="46"/>
      <c r="S962" s="46"/>
      <c r="T962" s="46"/>
      <c r="U962" s="46"/>
      <c r="V962" s="46"/>
      <c r="W962" s="46"/>
      <c r="X962" s="46"/>
      <c r="Y962" s="46"/>
      <c r="Z962" s="46"/>
      <c r="AA962" s="46"/>
      <c r="AB962" s="46"/>
      <c r="AC962" s="46"/>
      <c r="AD962" s="46"/>
      <c r="AE962" s="46"/>
      <c r="AF962" s="46"/>
      <c r="AG962" s="46"/>
      <c r="AH962" s="46"/>
      <c r="AI962" s="46"/>
      <c r="AJ962" s="46"/>
      <c r="AK962" s="46"/>
      <c r="AL962" s="46"/>
    </row>
    <row r="963">
      <c r="A963" s="50"/>
      <c r="B963" s="46"/>
      <c r="C963" s="46"/>
      <c r="D963" s="46"/>
      <c r="E963" s="70"/>
      <c r="F963" s="50"/>
      <c r="G963" s="50"/>
      <c r="H963" s="50"/>
      <c r="I963" s="50"/>
      <c r="J963" s="102"/>
      <c r="K963" s="46"/>
      <c r="L963" s="46"/>
      <c r="M963" s="46"/>
      <c r="N963" s="46"/>
      <c r="O963" s="46"/>
      <c r="P963" s="46"/>
      <c r="Q963" s="46"/>
      <c r="R963" s="46"/>
      <c r="S963" s="46"/>
      <c r="T963" s="46"/>
      <c r="U963" s="46"/>
      <c r="V963" s="46"/>
      <c r="W963" s="46"/>
      <c r="X963" s="46"/>
      <c r="Y963" s="46"/>
      <c r="Z963" s="46"/>
      <c r="AA963" s="46"/>
      <c r="AB963" s="46"/>
      <c r="AC963" s="46"/>
      <c r="AD963" s="46"/>
      <c r="AE963" s="46"/>
      <c r="AF963" s="46"/>
      <c r="AG963" s="46"/>
      <c r="AH963" s="46"/>
      <c r="AI963" s="46"/>
      <c r="AJ963" s="46"/>
      <c r="AK963" s="46"/>
      <c r="AL963" s="46"/>
    </row>
  </sheetData>
  <mergeCells count="8">
    <mergeCell ref="A1:J1"/>
    <mergeCell ref="A31:E31"/>
    <mergeCell ref="A32:B32"/>
    <mergeCell ref="A33:B33"/>
    <mergeCell ref="A34:B34"/>
    <mergeCell ref="A36:B36"/>
    <mergeCell ref="A37:B37"/>
    <mergeCell ref="A38:B38"/>
  </mergeCells>
  <conditionalFormatting sqref="E29">
    <cfRule type="cellIs" dxfId="0" priority="1" operator="between">
      <formula>"1%"</formula>
      <formula>"25%"</formula>
    </cfRule>
  </conditionalFormatting>
  <conditionalFormatting sqref="E29">
    <cfRule type="cellIs" dxfId="1" priority="2" operator="between">
      <formula>"26%"</formula>
      <formula>"50%"</formula>
    </cfRule>
  </conditionalFormatting>
  <conditionalFormatting sqref="E29">
    <cfRule type="cellIs" dxfId="2" priority="3" operator="between">
      <formula>"51%"</formula>
      <formula>"75%"</formula>
    </cfRule>
  </conditionalFormatting>
  <conditionalFormatting sqref="E29">
    <cfRule type="cellIs" dxfId="3" priority="4" operator="between">
      <formula>"76%"</formula>
      <formula>"100%"</formula>
    </cfRule>
  </conditionalFormatting>
  <printOptions gridLines="1" horizontalCentered="1"/>
  <pageMargins bottom="0.75" footer="0.0" header="0.0" left="0.7" right="0.7" top="0.75"/>
  <pageSetup paperSize="9"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75"/>
  <cols>
    <col customWidth="1" min="1" max="1" width="4.0"/>
    <col customWidth="1" min="2" max="3" width="13.88"/>
    <col customWidth="1" min="4" max="4" width="10.13"/>
    <col customWidth="1" min="5" max="5" width="12.75"/>
    <col customWidth="1" min="6" max="6" width="11.88"/>
    <col customWidth="1" min="7" max="7" width="12.88"/>
    <col customWidth="1" min="8" max="8" width="10.13"/>
    <col customWidth="1" min="9" max="9" width="9.63"/>
    <col customWidth="1" min="10" max="10" width="10.5"/>
    <col customWidth="1" hidden="1" min="11" max="11" width="16.38"/>
    <col customWidth="1" hidden="1" min="12" max="12" width="9.88"/>
    <col customWidth="1" min="13" max="13" width="9.88"/>
    <col customWidth="1" min="14" max="14" width="8.63"/>
  </cols>
  <sheetData>
    <row r="1" ht="24.0" customHeight="1">
      <c r="A1" s="71" t="s">
        <v>4332</v>
      </c>
      <c r="K1" s="45"/>
      <c r="L1" s="45"/>
      <c r="M1" s="45"/>
      <c r="N1" s="45"/>
      <c r="O1" s="46"/>
      <c r="P1" s="46"/>
      <c r="Q1" s="46"/>
      <c r="R1" s="46"/>
      <c r="S1" s="46"/>
      <c r="T1" s="46"/>
      <c r="U1" s="46"/>
      <c r="V1" s="46"/>
      <c r="W1" s="46"/>
      <c r="X1" s="46"/>
      <c r="Y1" s="46"/>
      <c r="Z1" s="46"/>
      <c r="AA1" s="46"/>
      <c r="AB1" s="46"/>
      <c r="AC1" s="46"/>
      <c r="AD1" s="46"/>
      <c r="AE1" s="46"/>
      <c r="AF1" s="46"/>
      <c r="AG1" s="46"/>
      <c r="AH1" s="46"/>
      <c r="AI1" s="46"/>
      <c r="AJ1" s="46"/>
      <c r="AK1" s="46"/>
      <c r="AL1" s="46"/>
    </row>
    <row r="2">
      <c r="A2" s="47"/>
      <c r="B2" s="47" t="s">
        <v>4325</v>
      </c>
      <c r="C2" s="48">
        <v>45444.0</v>
      </c>
      <c r="D2" s="49" t="s">
        <v>4326</v>
      </c>
      <c r="E2" s="48">
        <v>45473.0</v>
      </c>
      <c r="G2" s="34"/>
      <c r="H2" s="102"/>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row>
    <row r="3" ht="12.0" customHeight="1">
      <c r="A3" s="47"/>
      <c r="B3" s="51"/>
      <c r="C3" s="51"/>
      <c r="D3" s="51"/>
      <c r="E3" s="52"/>
      <c r="F3" s="50"/>
      <c r="G3" s="47"/>
      <c r="H3" s="50"/>
      <c r="I3" s="50"/>
      <c r="J3" s="102"/>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row>
    <row r="4" ht="32.25" customHeight="1">
      <c r="A4" s="53" t="s">
        <v>4327</v>
      </c>
      <c r="B4" s="53" t="s">
        <v>5</v>
      </c>
      <c r="C4" s="53" t="s">
        <v>4333</v>
      </c>
      <c r="D4" s="53" t="s">
        <v>4358</v>
      </c>
      <c r="E4" s="54" t="s">
        <v>4328</v>
      </c>
      <c r="F4" s="53" t="s">
        <v>4329</v>
      </c>
      <c r="G4" s="53" t="s">
        <v>4330</v>
      </c>
      <c r="H4" s="53" t="s">
        <v>13</v>
      </c>
      <c r="I4" s="53" t="s">
        <v>4351</v>
      </c>
      <c r="J4" s="111" t="s">
        <v>102</v>
      </c>
      <c r="M4" s="56"/>
      <c r="N4" s="56"/>
      <c r="O4" s="56"/>
      <c r="P4" s="56"/>
      <c r="Q4" s="56"/>
      <c r="R4" s="56"/>
      <c r="S4" s="56"/>
      <c r="T4" s="56"/>
      <c r="U4" s="56"/>
      <c r="V4" s="56"/>
      <c r="W4" s="56"/>
      <c r="X4" s="56"/>
      <c r="Y4" s="56"/>
      <c r="Z4" s="56"/>
      <c r="AA4" s="56"/>
    </row>
    <row r="5" ht="19.5" customHeight="1">
      <c r="A5" s="75">
        <v>1.0</v>
      </c>
      <c r="B5" s="112" t="s">
        <v>22</v>
      </c>
      <c r="C5" s="76" t="s">
        <v>4337</v>
      </c>
      <c r="D5" s="112" t="s">
        <v>4348</v>
      </c>
      <c r="E5" s="113">
        <f>sumifs('KEG. PENGAJIAN HARIAN'!$D$2:$D963,'KEG. PENGAJIAN HARIAN'!$B$2:$B963,"&gt;="&amp;$C$2,'KEG. PENGAJIAN HARIAN'!$B$2:$B963,"&lt;="&amp;$E$2,'KEG. PENGAJIAN HARIAN'!$F$2:$F963,B5)</f>
        <v>0.3493055556</v>
      </c>
      <c r="F5" s="114">
        <v>0.5</v>
      </c>
      <c r="G5" s="115">
        <f t="shared" ref="G5:G27" si="1">IFERROR(E5/F5,0)</f>
        <v>0.6986111111</v>
      </c>
      <c r="H5" s="116">
        <f>COUNTIFS('KEG. PENGAJIAN HARIAN'!$F$2:$F963,B5,'KEG. PENGAJIAN HARIAN'!$B$2:$B963,"&gt;="&amp;$C$2,'KEG. PENGAJIAN HARIAN'!$B$2:$B963,"&lt;="&amp;$E$2,'KEG. PENGAJIAN HARIAN'!$G$2:$G963,"hadir")</f>
        <v>7</v>
      </c>
      <c r="I5" s="123">
        <f>COUNTIFS('KEG. PENGAJIAN HARIAN'!$F$2:$F963,B5,'KEG. PENGAJIAN HARIAN'!$B$2:$B963,"&gt;="&amp;$C$2,'KEG. PENGAJIAN HARIAN'!$B$2:$B963,"&lt;="&amp;$E$2,'KEG. PENGAJIAN HARIAN'!$G$2:$G963,"By VN")</f>
        <v>0</v>
      </c>
      <c r="J5" s="118">
        <f>COUNTIFS('KEG. PENGAJIAN HARIAN'!$F$2:$F963,B5,'KEG. PENGAJIAN HARIAN'!$B$2:$B963,"&gt;="&amp;$C$2,'KEG. PENGAJIAN HARIAN'!$B$2:$B963,"&lt;="&amp;$E$2,'KEG. PENGAJIAN HARIAN'!$G$2:$G963,"izin (murid)")</f>
        <v>1</v>
      </c>
      <c r="L5" s="46"/>
      <c r="M5" s="46"/>
      <c r="N5" s="46"/>
      <c r="O5" s="46"/>
      <c r="P5" s="46"/>
      <c r="Q5" s="46"/>
      <c r="R5" s="125"/>
      <c r="S5" s="46"/>
      <c r="T5" s="46"/>
      <c r="U5" s="46"/>
      <c r="V5" s="46"/>
      <c r="W5" s="46"/>
      <c r="X5" s="46"/>
      <c r="Y5" s="46"/>
      <c r="Z5" s="46"/>
      <c r="AA5" s="46"/>
    </row>
    <row r="6" ht="19.5" customHeight="1">
      <c r="A6" s="75">
        <v>2.0</v>
      </c>
      <c r="B6" s="112" t="s">
        <v>4340</v>
      </c>
      <c r="C6" s="76" t="s">
        <v>4341</v>
      </c>
      <c r="D6" s="112" t="s">
        <v>4348</v>
      </c>
      <c r="E6" s="113">
        <f>sumifs('KEG. PENGAJIAN HARIAN'!$D$2:$D963,'KEG. PENGAJIAN HARIAN'!$B$2:$B963,"&gt;="&amp;$C$2,'KEG. PENGAJIAN HARIAN'!$B$2:$B963,"&lt;="&amp;$E$2,'KEG. PENGAJIAN HARIAN'!$F$2:$F963,B6)</f>
        <v>0</v>
      </c>
      <c r="F6" s="114">
        <v>0.5</v>
      </c>
      <c r="G6" s="115">
        <f t="shared" si="1"/>
        <v>0</v>
      </c>
      <c r="H6" s="116">
        <f>COUNTIFS('KEG. PENGAJIAN HARIAN'!$F$2:$F963,B6,'KEG. PENGAJIAN HARIAN'!$B$2:$B963,"&gt;="&amp;$C$2,'KEG. PENGAJIAN HARIAN'!$B$2:$B963,"&lt;="&amp;$E$2,'KEG. PENGAJIAN HARIAN'!$G$2:$G963,"hadir")</f>
        <v>0</v>
      </c>
      <c r="I6" s="123">
        <f>COUNTIFS('KEG. PENGAJIAN HARIAN'!$F$2:$F963,B6,'KEG. PENGAJIAN HARIAN'!$B$2:$B963,"&gt;="&amp;$C$2,'KEG. PENGAJIAN HARIAN'!$B$2:$B963,"&lt;="&amp;$E$2,'KEG. PENGAJIAN HARIAN'!$G$2:$G963,"By VN")</f>
        <v>0</v>
      </c>
      <c r="J6" s="118">
        <f>COUNTIFS('KEG. PENGAJIAN HARIAN'!$F$2:$F963,B6,'KEG. PENGAJIAN HARIAN'!$B$2:$B963,"&gt;="&amp;$C$2,'KEG. PENGAJIAN HARIAN'!$B$2:$B963,"&lt;="&amp;$E$2,'KEG. PENGAJIAN HARIAN'!$G$2:$G963,"izin (murid)")</f>
        <v>0</v>
      </c>
      <c r="L6" s="46"/>
      <c r="M6" s="46"/>
      <c r="N6" s="46"/>
      <c r="O6" s="46"/>
      <c r="P6" s="46"/>
      <c r="Q6" s="46"/>
      <c r="R6" s="125"/>
      <c r="S6" s="46"/>
      <c r="T6" s="46"/>
      <c r="U6" s="46"/>
      <c r="V6" s="46"/>
      <c r="W6" s="46"/>
      <c r="X6" s="46"/>
      <c r="Y6" s="46"/>
      <c r="Z6" s="46"/>
      <c r="AA6" s="46"/>
    </row>
    <row r="7" ht="19.5" customHeight="1">
      <c r="A7" s="75">
        <v>3.0</v>
      </c>
      <c r="B7" s="112" t="s">
        <v>220</v>
      </c>
      <c r="C7" s="76" t="s">
        <v>4343</v>
      </c>
      <c r="D7" s="112" t="s">
        <v>4339</v>
      </c>
      <c r="E7" s="113">
        <f>sumifs('KEG. PENGAJIAN HARIAN'!$D$2:$D963,'KEG. PENGAJIAN HARIAN'!$B$2:$B963,"&gt;="&amp;$C$2,'KEG. PENGAJIAN HARIAN'!$B$2:$B963,"&lt;="&amp;$E$2,'KEG. PENGAJIAN HARIAN'!$F$2:$F963,B7)</f>
        <v>0.5965277778</v>
      </c>
      <c r="F7" s="114">
        <v>0.5</v>
      </c>
      <c r="G7" s="115">
        <f t="shared" si="1"/>
        <v>1.193055556</v>
      </c>
      <c r="H7" s="116">
        <f>COUNTIFS('KEG. PENGAJIAN HARIAN'!$F$2:$F963,B7,'KEG. PENGAJIAN HARIAN'!$B$2:$B963,"&gt;="&amp;$C$2,'KEG. PENGAJIAN HARIAN'!$B$2:$B963,"&lt;="&amp;$E$2,'KEG. PENGAJIAN HARIAN'!$G$2:$G963,"hadir")</f>
        <v>11</v>
      </c>
      <c r="I7" s="123">
        <f>COUNTIFS('KEG. PENGAJIAN HARIAN'!$F$2:$F963,B7,'KEG. PENGAJIAN HARIAN'!$B$2:$B963,"&gt;="&amp;$C$2,'KEG. PENGAJIAN HARIAN'!$B$2:$B963,"&lt;="&amp;$E$2,'KEG. PENGAJIAN HARIAN'!$G$2:$G963,"By VN")</f>
        <v>1</v>
      </c>
      <c r="J7" s="118">
        <f>COUNTIFS('KEG. PENGAJIAN HARIAN'!$F$2:$F963,B7,'KEG. PENGAJIAN HARIAN'!$B$2:$B963,"&gt;="&amp;$C$2,'KEG. PENGAJIAN HARIAN'!$B$2:$B963,"&lt;="&amp;$E$2,'KEG. PENGAJIAN HARIAN'!$G$2:$G963,"izin (murid)")</f>
        <v>0</v>
      </c>
      <c r="M7" s="46"/>
      <c r="N7" s="46"/>
      <c r="O7" s="46"/>
      <c r="P7" s="46"/>
      <c r="Q7" s="46"/>
      <c r="R7" s="125"/>
      <c r="S7" s="46"/>
      <c r="T7" s="46"/>
      <c r="U7" s="46"/>
      <c r="V7" s="46"/>
      <c r="W7" s="46"/>
      <c r="X7" s="46"/>
      <c r="Y7" s="46"/>
      <c r="Z7" s="46"/>
      <c r="AA7" s="46"/>
    </row>
    <row r="8" ht="19.5" customHeight="1">
      <c r="A8" s="75">
        <v>4.0</v>
      </c>
      <c r="B8" s="119" t="s">
        <v>702</v>
      </c>
      <c r="C8" s="85" t="s">
        <v>4343</v>
      </c>
      <c r="D8" s="119" t="s">
        <v>4339</v>
      </c>
      <c r="E8" s="113">
        <f>sumifs('KEG. PENGAJIAN HARIAN'!$D$2:$D963,'KEG. PENGAJIAN HARIAN'!$B$2:$B963,"&gt;="&amp;$C$2,'KEG. PENGAJIAN HARIAN'!$B$2:$B963,"&lt;="&amp;$E$2,'KEG. PENGAJIAN HARIAN'!$F$2:$F963,B8)</f>
        <v>0.3833333333</v>
      </c>
      <c r="F8" s="114">
        <v>0.5</v>
      </c>
      <c r="G8" s="115">
        <f t="shared" si="1"/>
        <v>0.7666666667</v>
      </c>
      <c r="H8" s="116">
        <f>COUNTIFS('KEG. PENGAJIAN HARIAN'!$F$2:$F963,B8,'KEG. PENGAJIAN HARIAN'!$B$2:$B963,"&gt;="&amp;$C$2,'KEG. PENGAJIAN HARIAN'!$B$2:$B963,"&lt;="&amp;$E$2,'KEG. PENGAJIAN HARIAN'!$G$2:$G963,"hadir")</f>
        <v>12</v>
      </c>
      <c r="I8" s="123">
        <f>COUNTIFS('KEG. PENGAJIAN HARIAN'!$F$2:$F963,B8,'KEG. PENGAJIAN HARIAN'!$B$2:$B963,"&gt;="&amp;$C$2,'KEG. PENGAJIAN HARIAN'!$B$2:$B963,"&lt;="&amp;$E$2,'KEG. PENGAJIAN HARIAN'!$G$2:$G963,"By VN")</f>
        <v>0</v>
      </c>
      <c r="J8" s="118">
        <f>COUNTIFS('KEG. PENGAJIAN HARIAN'!$F$2:$F963,B8,'KEG. PENGAJIAN HARIAN'!$B$2:$B963,"&gt;="&amp;$C$2,'KEG. PENGAJIAN HARIAN'!$B$2:$B963,"&lt;="&amp;$E$2,'KEG. PENGAJIAN HARIAN'!$G$2:$G963,"izin (murid)")</f>
        <v>1</v>
      </c>
      <c r="K8" s="83" t="s">
        <v>4339</v>
      </c>
      <c r="L8" s="46">
        <f>countif(D5:D27,"PraCBR-CBR")</f>
        <v>12</v>
      </c>
      <c r="M8" s="46"/>
      <c r="N8" s="46"/>
      <c r="O8" s="46"/>
      <c r="P8" s="46"/>
      <c r="Q8" s="46"/>
      <c r="R8" s="125"/>
      <c r="S8" s="46"/>
      <c r="T8" s="46"/>
      <c r="U8" s="46"/>
      <c r="V8" s="46"/>
      <c r="W8" s="46"/>
      <c r="X8" s="46"/>
      <c r="Y8" s="46"/>
      <c r="Z8" s="46"/>
      <c r="AA8" s="46"/>
    </row>
    <row r="9" ht="19.5" customHeight="1">
      <c r="A9" s="75">
        <v>5.0</v>
      </c>
      <c r="B9" s="112" t="s">
        <v>711</v>
      </c>
      <c r="C9" s="76" t="s">
        <v>4345</v>
      </c>
      <c r="D9" s="112" t="s">
        <v>4342</v>
      </c>
      <c r="E9" s="113">
        <f>sumifs('KEG. PENGAJIAN HARIAN'!$D$2:$D963,'KEG. PENGAJIAN HARIAN'!$B$2:$B963,"&gt;="&amp;$C$2,'KEG. PENGAJIAN HARIAN'!$B$2:$B963,"&lt;="&amp;$E$2,'KEG. PENGAJIAN HARIAN'!$F$2:$F963,B9)</f>
        <v>0.3618055556</v>
      </c>
      <c r="F9" s="114">
        <v>0.5</v>
      </c>
      <c r="G9" s="115">
        <f t="shared" si="1"/>
        <v>0.7236111111</v>
      </c>
      <c r="H9" s="116">
        <f>COUNTIFS('KEG. PENGAJIAN HARIAN'!$F$2:$F963,B9,'KEG. PENGAJIAN HARIAN'!$B$2:$B963,"&gt;="&amp;$C$2,'KEG. PENGAJIAN HARIAN'!$B$2:$B963,"&lt;="&amp;$E$2,'KEG. PENGAJIAN HARIAN'!$G$2:$G963,"hadir")</f>
        <v>7</v>
      </c>
      <c r="I9" s="123">
        <f>COUNTIFS('KEG. PENGAJIAN HARIAN'!$F$2:$F963,B9,'KEG. PENGAJIAN HARIAN'!$B$2:$B963,"&gt;="&amp;$C$2,'KEG. PENGAJIAN HARIAN'!$B$2:$B963,"&lt;="&amp;$E$2,'KEG. PENGAJIAN HARIAN'!$G$2:$G963,"By VN")</f>
        <v>0</v>
      </c>
      <c r="J9" s="118">
        <f>COUNTIFS('KEG. PENGAJIAN HARIAN'!$F$2:$F963,B9,'KEG. PENGAJIAN HARIAN'!$B$2:$B963,"&gt;="&amp;$C$2,'KEG. PENGAJIAN HARIAN'!$B$2:$B963,"&lt;="&amp;$E$2,'KEG. PENGAJIAN HARIAN'!$G$2:$G963,"izin (murid)")</f>
        <v>0</v>
      </c>
      <c r="K9" s="83" t="s">
        <v>4342</v>
      </c>
      <c r="L9" s="46">
        <f>countif(D5:D27,"PraRMJ-RMJ")</f>
        <v>7</v>
      </c>
      <c r="M9" s="46"/>
      <c r="N9" s="46"/>
      <c r="O9" s="46"/>
      <c r="P9" s="46"/>
      <c r="Q9" s="46"/>
      <c r="R9" s="125"/>
      <c r="S9" s="46"/>
      <c r="T9" s="46"/>
      <c r="U9" s="46"/>
      <c r="V9" s="46"/>
      <c r="W9" s="46"/>
      <c r="X9" s="46"/>
      <c r="Y9" s="46"/>
      <c r="Z9" s="46"/>
      <c r="AA9" s="46"/>
    </row>
    <row r="10" ht="19.5" customHeight="1">
      <c r="A10" s="75">
        <v>6.0</v>
      </c>
      <c r="B10" s="112" t="s">
        <v>213</v>
      </c>
      <c r="C10" s="76" t="s">
        <v>4343</v>
      </c>
      <c r="D10" s="112" t="s">
        <v>4342</v>
      </c>
      <c r="E10" s="113">
        <f>sumifs('KEG. PENGAJIAN HARIAN'!$D$2:$D963,'KEG. PENGAJIAN HARIAN'!$B$2:$B963,"&gt;="&amp;$C$2,'KEG. PENGAJIAN HARIAN'!$B$2:$B963,"&lt;="&amp;$E$2,'KEG. PENGAJIAN HARIAN'!$F$2:$F963,B10)</f>
        <v>0.3006944444</v>
      </c>
      <c r="F10" s="114">
        <v>0.5</v>
      </c>
      <c r="G10" s="115">
        <f t="shared" si="1"/>
        <v>0.6013888889</v>
      </c>
      <c r="H10" s="116">
        <f>COUNTIFS('KEG. PENGAJIAN HARIAN'!$F$2:$F963,B10,'KEG. PENGAJIAN HARIAN'!$B$2:$B963,"&gt;="&amp;$C$2,'KEG. PENGAJIAN HARIAN'!$B$2:$B963,"&lt;="&amp;$E$2,'KEG. PENGAJIAN HARIAN'!$G$2:$G963,"hadir")</f>
        <v>3</v>
      </c>
      <c r="I10" s="123">
        <f>COUNTIFS('KEG. PENGAJIAN HARIAN'!$F$2:$F963,B10,'KEG. PENGAJIAN HARIAN'!$B$2:$B963,"&gt;="&amp;$C$2,'KEG. PENGAJIAN HARIAN'!$B$2:$B963,"&lt;="&amp;$E$2,'KEG. PENGAJIAN HARIAN'!$G$2:$G963,"By VN")</f>
        <v>4</v>
      </c>
      <c r="J10" s="118">
        <f>COUNTIFS('KEG. PENGAJIAN HARIAN'!$F$2:$F963,B10,'KEG. PENGAJIAN HARIAN'!$B$2:$B963,"&gt;="&amp;$C$2,'KEG. PENGAJIAN HARIAN'!$B$2:$B963,"&lt;="&amp;$E$2,'KEG. PENGAJIAN HARIAN'!$G$2:$G963,"izin (murid)")</f>
        <v>0</v>
      </c>
      <c r="K10" s="51" t="s">
        <v>4344</v>
      </c>
      <c r="L10" s="46">
        <f>countif(D5:D27,"PraNikah")</f>
        <v>4</v>
      </c>
      <c r="M10" s="46"/>
      <c r="N10" s="46"/>
      <c r="O10" s="46"/>
      <c r="P10" s="46"/>
      <c r="Q10" s="46"/>
      <c r="R10" s="125"/>
      <c r="S10" s="46"/>
      <c r="T10" s="46"/>
      <c r="U10" s="46"/>
      <c r="V10" s="46"/>
      <c r="W10" s="46"/>
      <c r="X10" s="46"/>
      <c r="Y10" s="46"/>
      <c r="Z10" s="46"/>
      <c r="AA10" s="46"/>
    </row>
    <row r="11" ht="19.5" customHeight="1">
      <c r="A11" s="75">
        <v>7.0</v>
      </c>
      <c r="B11" s="119" t="s">
        <v>192</v>
      </c>
      <c r="C11" s="85" t="s">
        <v>4343</v>
      </c>
      <c r="D11" s="119" t="s">
        <v>4339</v>
      </c>
      <c r="E11" s="113">
        <f>sumifs('KEG. PENGAJIAN HARIAN'!$D$2:$D963,'KEG. PENGAJIAN HARIAN'!$B$2:$B963,"&gt;="&amp;$C$2,'KEG. PENGAJIAN HARIAN'!$B$2:$B963,"&lt;="&amp;$E$2,'KEG. PENGAJIAN HARIAN'!$F$2:$F963,B11)</f>
        <v>0.2930555556</v>
      </c>
      <c r="F11" s="114">
        <v>0.5</v>
      </c>
      <c r="G11" s="115">
        <f t="shared" si="1"/>
        <v>0.5861111111</v>
      </c>
      <c r="H11" s="116">
        <f>COUNTIFS('KEG. PENGAJIAN HARIAN'!$F$2:$F963,B11,'KEG. PENGAJIAN HARIAN'!$B$2:$B963,"&gt;="&amp;$C$2,'KEG. PENGAJIAN HARIAN'!$B$2:$B963,"&lt;="&amp;$E$2,'KEG. PENGAJIAN HARIAN'!$G$2:$G963,"hadir")</f>
        <v>9</v>
      </c>
      <c r="I11" s="123">
        <f>COUNTIFS('KEG. PENGAJIAN HARIAN'!$F$2:$F963,B11,'KEG. PENGAJIAN HARIAN'!$B$2:$B963,"&gt;="&amp;$C$2,'KEG. PENGAJIAN HARIAN'!$B$2:$B963,"&lt;="&amp;$E$2,'KEG. PENGAJIAN HARIAN'!$G$2:$G963,"By VN")</f>
        <v>0</v>
      </c>
      <c r="J11" s="118">
        <f>COUNTIFS('KEG. PENGAJIAN HARIAN'!$F$2:$F963,B11,'KEG. PENGAJIAN HARIAN'!$B$2:$B963,"&gt;="&amp;$C$2,'KEG. PENGAJIAN HARIAN'!$B$2:$B963,"&lt;="&amp;$E$2,'KEG. PENGAJIAN HARIAN'!$G$2:$G963,"izin (murid)")</f>
        <v>0</v>
      </c>
      <c r="K11" s="46"/>
      <c r="L11" s="46"/>
      <c r="M11" s="46"/>
      <c r="N11" s="46"/>
      <c r="O11" s="46"/>
      <c r="P11" s="46"/>
      <c r="Q11" s="46"/>
      <c r="R11" s="125"/>
      <c r="S11" s="46"/>
      <c r="T11" s="46"/>
      <c r="U11" s="46"/>
      <c r="V11" s="46"/>
      <c r="W11" s="46"/>
      <c r="X11" s="46"/>
      <c r="Y11" s="46"/>
      <c r="Z11" s="46"/>
      <c r="AA11" s="46"/>
    </row>
    <row r="12" ht="19.5" customHeight="1">
      <c r="A12" s="75">
        <v>8.0</v>
      </c>
      <c r="B12" s="112" t="s">
        <v>29</v>
      </c>
      <c r="C12" s="76" t="s">
        <v>4343</v>
      </c>
      <c r="D12" s="112" t="s">
        <v>4342</v>
      </c>
      <c r="E12" s="113">
        <f>sumifs('KEG. PENGAJIAN HARIAN'!$D$2:$D963,'KEG. PENGAJIAN HARIAN'!$B$2:$B963,"&gt;="&amp;$C$2,'KEG. PENGAJIAN HARIAN'!$B$2:$B963,"&lt;="&amp;$E$2,'KEG. PENGAJIAN HARIAN'!$F$2:$F963,B12)</f>
        <v>0.08333333333</v>
      </c>
      <c r="F12" s="114">
        <v>0.5</v>
      </c>
      <c r="G12" s="115">
        <f t="shared" si="1"/>
        <v>0.1666666667</v>
      </c>
      <c r="H12" s="116">
        <f>COUNTIFS('KEG. PENGAJIAN HARIAN'!$F$2:$F963,B12,'KEG. PENGAJIAN HARIAN'!$B$2:$B963,"&gt;="&amp;$C$2,'KEG. PENGAJIAN HARIAN'!$B$2:$B963,"&lt;="&amp;$E$2,'KEG. PENGAJIAN HARIAN'!$G$2:$G963,"hadir")</f>
        <v>2</v>
      </c>
      <c r="I12" s="123">
        <f>COUNTIFS('KEG. PENGAJIAN HARIAN'!$F$2:$F963,B12,'KEG. PENGAJIAN HARIAN'!$B$2:$B963,"&gt;="&amp;$C$2,'KEG. PENGAJIAN HARIAN'!$B$2:$B963,"&lt;="&amp;$E$2,'KEG. PENGAJIAN HARIAN'!$G$2:$G963,"By VN")</f>
        <v>0</v>
      </c>
      <c r="J12" s="118">
        <f>COUNTIFS('KEG. PENGAJIAN HARIAN'!$F$2:$F963,B12,'KEG. PENGAJIAN HARIAN'!$B$2:$B963,"&gt;="&amp;$C$2,'KEG. PENGAJIAN HARIAN'!$B$2:$B963,"&lt;="&amp;$E$2,'KEG. PENGAJIAN HARIAN'!$G$2:$G963,"izin (murid)")</f>
        <v>1</v>
      </c>
      <c r="K12" s="83" t="s">
        <v>4337</v>
      </c>
      <c r="L12" s="46">
        <f>countif(C5:C27,"Chicago")</f>
        <v>12</v>
      </c>
      <c r="M12" s="46"/>
      <c r="N12" s="46"/>
      <c r="O12" s="46"/>
      <c r="P12" s="46"/>
      <c r="Q12" s="46"/>
      <c r="R12" s="125"/>
      <c r="S12" s="46"/>
      <c r="T12" s="46"/>
      <c r="U12" s="46"/>
      <c r="V12" s="46"/>
      <c r="W12" s="46"/>
      <c r="X12" s="46"/>
      <c r="Y12" s="46"/>
      <c r="Z12" s="46"/>
      <c r="AA12" s="46"/>
    </row>
    <row r="13" ht="19.5" customHeight="1">
      <c r="A13" s="75">
        <v>9.0</v>
      </c>
      <c r="B13" s="112" t="s">
        <v>342</v>
      </c>
      <c r="C13" s="76" t="s">
        <v>4341</v>
      </c>
      <c r="D13" s="112" t="s">
        <v>4342</v>
      </c>
      <c r="E13" s="113">
        <f>sumifs('KEG. PENGAJIAN HARIAN'!$D$2:$D963,'KEG. PENGAJIAN HARIAN'!$B$2:$B963,"&gt;="&amp;$C$2,'KEG. PENGAJIAN HARIAN'!$B$2:$B963,"&lt;="&amp;$E$2,'KEG. PENGAJIAN HARIAN'!$F$2:$F963,B13)</f>
        <v>0.2479166667</v>
      </c>
      <c r="F13" s="114">
        <v>0.5</v>
      </c>
      <c r="G13" s="115">
        <f t="shared" si="1"/>
        <v>0.4958333333</v>
      </c>
      <c r="H13" s="116">
        <f>COUNTIFS('KEG. PENGAJIAN HARIAN'!$F$2:$F963,B13,'KEG. PENGAJIAN HARIAN'!$B$2:$B963,"&gt;="&amp;$C$2,'KEG. PENGAJIAN HARIAN'!$B$2:$B963,"&lt;="&amp;$E$2,'KEG. PENGAJIAN HARIAN'!$G$2:$G963,"hadir")</f>
        <v>7</v>
      </c>
      <c r="I13" s="123">
        <f>COUNTIFS('KEG. PENGAJIAN HARIAN'!$F$2:$F963,B13,'KEG. PENGAJIAN HARIAN'!$B$2:$B963,"&gt;="&amp;$C$2,'KEG. PENGAJIAN HARIAN'!$B$2:$B963,"&lt;="&amp;$E$2,'KEG. PENGAJIAN HARIAN'!$G$2:$G963,"By VN")</f>
        <v>0</v>
      </c>
      <c r="J13" s="118">
        <f>COUNTIFS('KEG. PENGAJIAN HARIAN'!$F$2:$F963,B13,'KEG. PENGAJIAN HARIAN'!$B$2:$B963,"&gt;="&amp;$C$2,'KEG. PENGAJIAN HARIAN'!$B$2:$B963,"&lt;="&amp;$E$2,'KEG. PENGAJIAN HARIAN'!$G$2:$G963,"izin (murid)")</f>
        <v>0</v>
      </c>
      <c r="K13" s="83" t="s">
        <v>4341</v>
      </c>
      <c r="L13" s="46">
        <f>countif(C5:C27,"California")</f>
        <v>4</v>
      </c>
      <c r="M13" s="46"/>
      <c r="N13" s="46"/>
      <c r="O13" s="46"/>
      <c r="P13" s="46"/>
      <c r="Q13" s="46"/>
      <c r="R13" s="125"/>
      <c r="S13" s="46"/>
      <c r="T13" s="46"/>
      <c r="U13" s="46"/>
      <c r="V13" s="46"/>
      <c r="W13" s="46"/>
      <c r="X13" s="46"/>
      <c r="Y13" s="46"/>
      <c r="Z13" s="46"/>
      <c r="AA13" s="46"/>
    </row>
    <row r="14" ht="19.5" customHeight="1">
      <c r="A14" s="75">
        <v>10.0</v>
      </c>
      <c r="B14" s="112" t="s">
        <v>345</v>
      </c>
      <c r="C14" s="76" t="s">
        <v>4345</v>
      </c>
      <c r="D14" s="112" t="s">
        <v>4342</v>
      </c>
      <c r="E14" s="113">
        <f>sumifs('KEG. PENGAJIAN HARIAN'!$D$2:$D963,'KEG. PENGAJIAN HARIAN'!$B$2:$B963,"&gt;="&amp;$C$2,'KEG. PENGAJIAN HARIAN'!$B$2:$B963,"&lt;="&amp;$E$2,'KEG. PENGAJIAN HARIAN'!$F$2:$F963,B14)</f>
        <v>0.3083333333</v>
      </c>
      <c r="F14" s="114">
        <v>0.5</v>
      </c>
      <c r="G14" s="115">
        <f t="shared" si="1"/>
        <v>0.6166666667</v>
      </c>
      <c r="H14" s="116">
        <f>COUNTIFS('KEG. PENGAJIAN HARIAN'!$F$2:$F963,B14,'KEG. PENGAJIAN HARIAN'!$B$2:$B963,"&gt;="&amp;$C$2,'KEG. PENGAJIAN HARIAN'!$B$2:$B963,"&lt;="&amp;$E$2,'KEG. PENGAJIAN HARIAN'!$G$2:$G963,"hadir")</f>
        <v>6</v>
      </c>
      <c r="I14" s="123">
        <f>COUNTIFS('KEG. PENGAJIAN HARIAN'!$F$2:$F963,B14,'KEG. PENGAJIAN HARIAN'!$B$2:$B963,"&gt;="&amp;$C$2,'KEG. PENGAJIAN HARIAN'!$B$2:$B963,"&lt;="&amp;$E$2,'KEG. PENGAJIAN HARIAN'!$G$2:$G963,"By VN")</f>
        <v>0</v>
      </c>
      <c r="J14" s="118">
        <f>COUNTIFS('KEG. PENGAJIAN HARIAN'!$F$2:$F963,B14,'KEG. PENGAJIAN HARIAN'!$B$2:$B963,"&gt;="&amp;$C$2,'KEG. PENGAJIAN HARIAN'!$B$2:$B963,"&lt;="&amp;$E$2,'KEG. PENGAJIAN HARIAN'!$G$2:$G963,"izin (murid)")</f>
        <v>0</v>
      </c>
      <c r="K14" s="51" t="s">
        <v>4343</v>
      </c>
      <c r="L14" s="46">
        <f>countif(C5:C27,"New Hampshire")</f>
        <v>5</v>
      </c>
      <c r="M14" s="46"/>
      <c r="N14" s="46"/>
      <c r="O14" s="46"/>
      <c r="P14" s="46"/>
      <c r="Q14" s="46"/>
      <c r="R14" s="125"/>
      <c r="S14" s="46"/>
      <c r="T14" s="46"/>
      <c r="U14" s="46"/>
      <c r="V14" s="46"/>
      <c r="W14" s="46"/>
      <c r="X14" s="46"/>
      <c r="Y14" s="46"/>
      <c r="Z14" s="46"/>
      <c r="AA14" s="46"/>
    </row>
    <row r="15" ht="19.5" customHeight="1">
      <c r="A15" s="75">
        <v>11.0</v>
      </c>
      <c r="B15" s="112" t="s">
        <v>535</v>
      </c>
      <c r="C15" s="76" t="s">
        <v>4337</v>
      </c>
      <c r="D15" s="112" t="s">
        <v>4339</v>
      </c>
      <c r="E15" s="113">
        <f>sumifs('KEG. PENGAJIAN HARIAN'!$D$2:$D963,'KEG. PENGAJIAN HARIAN'!$B$2:$B963,"&gt;="&amp;$C$2,'KEG. PENGAJIAN HARIAN'!$B$2:$B963,"&lt;="&amp;$E$2,'KEG. PENGAJIAN HARIAN'!$F$2:$F963,B15)</f>
        <v>0.1527777778</v>
      </c>
      <c r="F15" s="114">
        <v>0.5</v>
      </c>
      <c r="G15" s="115">
        <f t="shared" si="1"/>
        <v>0.3055555556</v>
      </c>
      <c r="H15" s="116">
        <f>COUNTIFS('KEG. PENGAJIAN HARIAN'!$F$2:$F963,B15,'KEG. PENGAJIAN HARIAN'!$B$2:$B963,"&gt;="&amp;$C$2,'KEG. PENGAJIAN HARIAN'!$B$2:$B963,"&lt;="&amp;$E$2,'KEG. PENGAJIAN HARIAN'!$G$2:$G963,"hadir")</f>
        <v>6</v>
      </c>
      <c r="I15" s="123">
        <f>COUNTIFS('KEG. PENGAJIAN HARIAN'!$F$2:$F963,B15,'KEG. PENGAJIAN HARIAN'!$B$2:$B963,"&gt;="&amp;$C$2,'KEG. PENGAJIAN HARIAN'!$B$2:$B963,"&lt;="&amp;$E$2,'KEG. PENGAJIAN HARIAN'!$G$2:$G963,"By VN")</f>
        <v>0</v>
      </c>
      <c r="J15" s="118">
        <f>COUNTIFS('KEG. PENGAJIAN HARIAN'!$F$2:$F963,B15,'KEG. PENGAJIAN HARIAN'!$B$2:$B963,"&gt;="&amp;$C$2,'KEG. PENGAJIAN HARIAN'!$B$2:$B963,"&lt;="&amp;$E$2,'KEG. PENGAJIAN HARIAN'!$G$2:$G963,"izin (murid)")</f>
        <v>0</v>
      </c>
      <c r="K15" s="51" t="s">
        <v>4345</v>
      </c>
      <c r="L15" s="46">
        <f>countif(C5:C27,"Canada")</f>
        <v>2</v>
      </c>
      <c r="M15" s="46"/>
      <c r="N15" s="46"/>
      <c r="O15" s="46"/>
      <c r="P15" s="46"/>
      <c r="Q15" s="46"/>
      <c r="R15" s="125"/>
      <c r="S15" s="46"/>
      <c r="T15" s="46"/>
      <c r="U15" s="46"/>
      <c r="V15" s="46"/>
      <c r="W15" s="46"/>
      <c r="X15" s="46"/>
      <c r="Y15" s="46"/>
      <c r="Z15" s="46"/>
      <c r="AA15" s="46"/>
    </row>
    <row r="16" ht="19.5" customHeight="1">
      <c r="A16" s="75">
        <v>12.0</v>
      </c>
      <c r="B16" s="112" t="s">
        <v>348</v>
      </c>
      <c r="C16" s="76" t="s">
        <v>4337</v>
      </c>
      <c r="D16" s="112" t="s">
        <v>4339</v>
      </c>
      <c r="E16" s="113">
        <f>sumifs('KEG. PENGAJIAN HARIAN'!$D$2:$D963,'KEG. PENGAJIAN HARIAN'!$B$2:$B963,"&gt;="&amp;$C$2,'KEG. PENGAJIAN HARIAN'!$B$2:$B963,"&lt;="&amp;$E$2,'KEG. PENGAJIAN HARIAN'!$F$2:$F963,B16)</f>
        <v>0.6340277778</v>
      </c>
      <c r="F16" s="114">
        <v>0.5</v>
      </c>
      <c r="G16" s="115">
        <f t="shared" si="1"/>
        <v>1.268055556</v>
      </c>
      <c r="H16" s="116">
        <f>COUNTIFS('KEG. PENGAJIAN HARIAN'!$F$2:$F963,B16,'KEG. PENGAJIAN HARIAN'!$B$2:$B963,"&gt;="&amp;$C$2,'KEG. PENGAJIAN HARIAN'!$B$2:$B963,"&lt;="&amp;$E$2,'KEG. PENGAJIAN HARIAN'!$G$2:$G963,"hadir")</f>
        <v>17</v>
      </c>
      <c r="I16" s="123">
        <f>COUNTIFS('KEG. PENGAJIAN HARIAN'!$F$2:$F963,B16,'KEG. PENGAJIAN HARIAN'!$B$2:$B963,"&gt;="&amp;$C$2,'KEG. PENGAJIAN HARIAN'!$B$2:$B963,"&lt;="&amp;$E$2,'KEG. PENGAJIAN HARIAN'!$G$2:$G963,"By VN")</f>
        <v>0</v>
      </c>
      <c r="J16" s="118">
        <f>COUNTIFS('KEG. PENGAJIAN HARIAN'!$F$2:$F963,B16,'KEG. PENGAJIAN HARIAN'!$B$2:$B963,"&gt;="&amp;$C$2,'KEG. PENGAJIAN HARIAN'!$B$2:$B963,"&lt;="&amp;$E$2,'KEG. PENGAJIAN HARIAN'!$G$2:$G963,"izin (murid)")</f>
        <v>0</v>
      </c>
      <c r="K16" s="46"/>
      <c r="L16" s="46"/>
      <c r="M16" s="46"/>
      <c r="N16" s="46"/>
      <c r="O16" s="46"/>
      <c r="P16" s="46"/>
      <c r="Q16" s="46"/>
      <c r="R16" s="125"/>
      <c r="S16" s="46"/>
      <c r="T16" s="46"/>
      <c r="U16" s="46"/>
      <c r="V16" s="46"/>
      <c r="W16" s="46"/>
      <c r="X16" s="46"/>
      <c r="Y16" s="46"/>
      <c r="Z16" s="46"/>
      <c r="AA16" s="46"/>
    </row>
    <row r="17" ht="19.5" customHeight="1">
      <c r="A17" s="75">
        <v>13.0</v>
      </c>
      <c r="B17" s="112" t="s">
        <v>385</v>
      </c>
      <c r="C17" s="76" t="s">
        <v>4337</v>
      </c>
      <c r="D17" s="112" t="s">
        <v>4342</v>
      </c>
      <c r="E17" s="113">
        <f>sumifs('KEG. PENGAJIAN HARIAN'!$D$2:$D963,'KEG. PENGAJIAN HARIAN'!$B$2:$B963,"&gt;="&amp;$C$2,'KEG. PENGAJIAN HARIAN'!$B$2:$B963,"&lt;="&amp;$E$2,'KEG. PENGAJIAN HARIAN'!$F$2:$F963,B17)</f>
        <v>0.4152777778</v>
      </c>
      <c r="F17" s="114">
        <v>0.5</v>
      </c>
      <c r="G17" s="115">
        <f t="shared" si="1"/>
        <v>0.8305555556</v>
      </c>
      <c r="H17" s="116">
        <f>COUNTIFS('KEG. PENGAJIAN HARIAN'!$F$2:$F963,B17,'KEG. PENGAJIAN HARIAN'!$B$2:$B963,"&gt;="&amp;$C$2,'KEG. PENGAJIAN HARIAN'!$B$2:$B963,"&lt;="&amp;$E$2,'KEG. PENGAJIAN HARIAN'!$G$2:$G963,"hadir")</f>
        <v>10</v>
      </c>
      <c r="I17" s="123">
        <f>COUNTIFS('KEG. PENGAJIAN HARIAN'!$F$2:$F963,B17,'KEG. PENGAJIAN HARIAN'!$B$2:$B963,"&gt;="&amp;$C$2,'KEG. PENGAJIAN HARIAN'!$B$2:$B963,"&lt;="&amp;$E$2,'KEG. PENGAJIAN HARIAN'!$G$2:$G963,"By VN")</f>
        <v>0</v>
      </c>
      <c r="J17" s="118">
        <f>COUNTIFS('KEG. PENGAJIAN HARIAN'!$F$2:$F963,B17,'KEG. PENGAJIAN HARIAN'!$B$2:$B963,"&gt;="&amp;$C$2,'KEG. PENGAJIAN HARIAN'!$B$2:$B963,"&lt;="&amp;$E$2,'KEG. PENGAJIAN HARIAN'!$G$2:$G963,"izin (murid)")</f>
        <v>1</v>
      </c>
      <c r="K17" s="46"/>
      <c r="L17" s="46"/>
      <c r="M17" s="46"/>
      <c r="N17" s="46"/>
      <c r="O17" s="46"/>
      <c r="P17" s="46"/>
      <c r="Q17" s="46"/>
      <c r="R17" s="125"/>
      <c r="S17" s="46"/>
      <c r="T17" s="46"/>
      <c r="U17" s="46"/>
      <c r="V17" s="46"/>
      <c r="W17" s="46"/>
      <c r="X17" s="46"/>
      <c r="Y17" s="46"/>
      <c r="Z17" s="46"/>
      <c r="AA17" s="46"/>
    </row>
    <row r="18" ht="19.5" customHeight="1">
      <c r="A18" s="75">
        <v>14.0</v>
      </c>
      <c r="B18" s="112" t="s">
        <v>648</v>
      </c>
      <c r="C18" s="76" t="s">
        <v>4341</v>
      </c>
      <c r="D18" s="112" t="s">
        <v>4348</v>
      </c>
      <c r="E18" s="113">
        <f>sumifs('KEG. PENGAJIAN HARIAN'!$D$2:$D963,'KEG. PENGAJIAN HARIAN'!$B$2:$B963,"&gt;="&amp;$C$2,'KEG. PENGAJIAN HARIAN'!$B$2:$B963,"&lt;="&amp;$E$2,'KEG. PENGAJIAN HARIAN'!$F$2:$F963,B18)</f>
        <v>0.04375</v>
      </c>
      <c r="F18" s="114">
        <v>0.5</v>
      </c>
      <c r="G18" s="115">
        <f t="shared" si="1"/>
        <v>0.0875</v>
      </c>
      <c r="H18" s="116">
        <f>COUNTIFS('KEG. PENGAJIAN HARIAN'!$F$2:$F963,B18,'KEG. PENGAJIAN HARIAN'!$B$2:$B963,"&gt;="&amp;$C$2,'KEG. PENGAJIAN HARIAN'!$B$2:$B963,"&lt;="&amp;$E$2,'KEG. PENGAJIAN HARIAN'!$G$2:$G963,"hadir")</f>
        <v>1</v>
      </c>
      <c r="I18" s="123">
        <f>COUNTIFS('KEG. PENGAJIAN HARIAN'!$F$2:$F963,B18,'KEG. PENGAJIAN HARIAN'!$B$2:$B963,"&gt;="&amp;$C$2,'KEG. PENGAJIAN HARIAN'!$B$2:$B963,"&lt;="&amp;$E$2,'KEG. PENGAJIAN HARIAN'!$G$2:$G963,"By VN")</f>
        <v>0</v>
      </c>
      <c r="J18" s="118">
        <f>COUNTIFS('KEG. PENGAJIAN HARIAN'!$F$2:$F963,B18,'KEG. PENGAJIAN HARIAN'!$B$2:$B963,"&gt;="&amp;$C$2,'KEG. PENGAJIAN HARIAN'!$B$2:$B963,"&lt;="&amp;$E$2,'KEG. PENGAJIAN HARIAN'!$G$2:$G963,"izin (murid)")</f>
        <v>0</v>
      </c>
      <c r="K18" s="46"/>
      <c r="L18" s="46"/>
      <c r="M18" s="46"/>
      <c r="N18" s="46"/>
      <c r="O18" s="46"/>
      <c r="P18" s="46"/>
      <c r="Q18" s="46"/>
      <c r="R18" s="125"/>
      <c r="S18" s="46"/>
      <c r="T18" s="46"/>
      <c r="U18" s="46"/>
      <c r="V18" s="46"/>
      <c r="W18" s="46"/>
      <c r="X18" s="46"/>
      <c r="Y18" s="46"/>
      <c r="Z18" s="46"/>
      <c r="AA18" s="46"/>
    </row>
    <row r="19" ht="19.5" customHeight="1">
      <c r="A19" s="75">
        <v>15.0</v>
      </c>
      <c r="B19" s="112" t="s">
        <v>19</v>
      </c>
      <c r="C19" s="76" t="s">
        <v>4337</v>
      </c>
      <c r="D19" s="112" t="s">
        <v>4339</v>
      </c>
      <c r="E19" s="113">
        <f>sumifs('KEG. PENGAJIAN HARIAN'!$D$2:$D963,'KEG. PENGAJIAN HARIAN'!$B$2:$B963,"&gt;="&amp;$C$2,'KEG. PENGAJIAN HARIAN'!$B$2:$B963,"&lt;="&amp;$E$2,'KEG. PENGAJIAN HARIAN'!$F$2:$F963,B19)</f>
        <v>0.3152777778</v>
      </c>
      <c r="F19" s="114">
        <v>0.5</v>
      </c>
      <c r="G19" s="115">
        <f t="shared" si="1"/>
        <v>0.6305555556</v>
      </c>
      <c r="H19" s="116">
        <f>COUNTIFS('KEG. PENGAJIAN HARIAN'!$F$2:$F963,B19,'KEG. PENGAJIAN HARIAN'!$B$2:$B963,"&gt;="&amp;$C$2,'KEG. PENGAJIAN HARIAN'!$B$2:$B963,"&lt;="&amp;$E$2,'KEG. PENGAJIAN HARIAN'!$G$2:$G963,"hadir")</f>
        <v>16</v>
      </c>
      <c r="I19" s="123">
        <f>COUNTIFS('KEG. PENGAJIAN HARIAN'!$F$2:$F963,B19,'KEG. PENGAJIAN HARIAN'!$B$2:$B963,"&gt;="&amp;$C$2,'KEG. PENGAJIAN HARIAN'!$B$2:$B963,"&lt;="&amp;$E$2,'KEG. PENGAJIAN HARIAN'!$G$2:$G963,"By VN")</f>
        <v>0</v>
      </c>
      <c r="J19" s="118">
        <f>COUNTIFS('KEG. PENGAJIAN HARIAN'!$F$2:$F963,B19,'KEG. PENGAJIAN HARIAN'!$B$2:$B963,"&gt;="&amp;$C$2,'KEG. PENGAJIAN HARIAN'!$B$2:$B963,"&lt;="&amp;$E$2,'KEG. PENGAJIAN HARIAN'!$G$2:$G963,"izin (murid)")</f>
        <v>2</v>
      </c>
      <c r="K19" s="46"/>
      <c r="L19" s="46"/>
      <c r="M19" s="46"/>
      <c r="N19" s="46"/>
      <c r="O19" s="46"/>
      <c r="P19" s="46"/>
      <c r="Q19" s="46"/>
      <c r="R19" s="125"/>
      <c r="S19" s="46"/>
      <c r="T19" s="46"/>
      <c r="U19" s="46"/>
      <c r="V19" s="46"/>
      <c r="W19" s="46"/>
      <c r="X19" s="46"/>
      <c r="Y19" s="46"/>
      <c r="Z19" s="46"/>
      <c r="AA19" s="46"/>
    </row>
    <row r="20" ht="19.5" customHeight="1">
      <c r="A20" s="75">
        <v>16.0</v>
      </c>
      <c r="B20" s="112" t="s">
        <v>181</v>
      </c>
      <c r="C20" s="76" t="s">
        <v>4341</v>
      </c>
      <c r="D20" s="112" t="s">
        <v>4348</v>
      </c>
      <c r="E20" s="113">
        <f>sumifs('KEG. PENGAJIAN HARIAN'!$D$2:$D963,'KEG. PENGAJIAN HARIAN'!$B$2:$B963,"&gt;="&amp;$C$2,'KEG. PENGAJIAN HARIAN'!$B$2:$B963,"&lt;="&amp;$E$2,'KEG. PENGAJIAN HARIAN'!$F$2:$F963,B20)</f>
        <v>0.07638888889</v>
      </c>
      <c r="F20" s="114">
        <v>0.5</v>
      </c>
      <c r="G20" s="115">
        <f t="shared" si="1"/>
        <v>0.1527777778</v>
      </c>
      <c r="H20" s="116">
        <f>COUNTIFS('KEG. PENGAJIAN HARIAN'!$F$2:$F963,B20,'KEG. PENGAJIAN HARIAN'!$B$2:$B963,"&gt;="&amp;$C$2,'KEG. PENGAJIAN HARIAN'!$B$2:$B963,"&lt;="&amp;$E$2,'KEG. PENGAJIAN HARIAN'!$G$2:$G963,"hadir")</f>
        <v>1</v>
      </c>
      <c r="I20" s="123">
        <f>COUNTIFS('KEG. PENGAJIAN HARIAN'!$F$2:$F963,B20,'KEG. PENGAJIAN HARIAN'!$B$2:$B963,"&gt;="&amp;$C$2,'KEG. PENGAJIAN HARIAN'!$B$2:$B963,"&lt;="&amp;$E$2,'KEG. PENGAJIAN HARIAN'!$G$2:$G963,"By VN")</f>
        <v>0</v>
      </c>
      <c r="J20" s="118">
        <f>COUNTIFS('KEG. PENGAJIAN HARIAN'!$F$2:$F963,B20,'KEG. PENGAJIAN HARIAN'!$B$2:$B963,"&gt;="&amp;$C$2,'KEG. PENGAJIAN HARIAN'!$B$2:$B963,"&lt;="&amp;$E$2,'KEG. PENGAJIAN HARIAN'!$G$2:$G963,"izin (murid)")</f>
        <v>2</v>
      </c>
      <c r="K20" s="46"/>
      <c r="L20" s="46"/>
      <c r="M20" s="46"/>
      <c r="N20" s="46"/>
      <c r="O20" s="46"/>
      <c r="P20" s="46"/>
      <c r="Q20" s="46"/>
      <c r="R20" s="125"/>
      <c r="S20" s="46"/>
      <c r="T20" s="46"/>
      <c r="U20" s="46"/>
      <c r="V20" s="46"/>
      <c r="W20" s="46"/>
      <c r="X20" s="46"/>
      <c r="Y20" s="46"/>
      <c r="Z20" s="46"/>
      <c r="AA20" s="46"/>
    </row>
    <row r="21" ht="19.5" customHeight="1">
      <c r="A21" s="75">
        <v>17.0</v>
      </c>
      <c r="B21" s="112" t="s">
        <v>201</v>
      </c>
      <c r="C21" s="76" t="s">
        <v>4337</v>
      </c>
      <c r="D21" s="112" t="s">
        <v>4339</v>
      </c>
      <c r="E21" s="113">
        <f>sumifs('KEG. PENGAJIAN HARIAN'!$D$2:$D963,'KEG. PENGAJIAN HARIAN'!$B$2:$B963,"&gt;="&amp;$C$2,'KEG. PENGAJIAN HARIAN'!$B$2:$B963,"&lt;="&amp;$E$2,'KEG. PENGAJIAN HARIAN'!$F$2:$F963,B21)</f>
        <v>0.3423611111</v>
      </c>
      <c r="F21" s="114">
        <v>0.5</v>
      </c>
      <c r="G21" s="115">
        <f t="shared" si="1"/>
        <v>0.6847222222</v>
      </c>
      <c r="H21" s="116">
        <f>COUNTIFS('KEG. PENGAJIAN HARIAN'!$F$2:$F963,B21,'KEG. PENGAJIAN HARIAN'!$B$2:$B963,"&gt;="&amp;$C$2,'KEG. PENGAJIAN HARIAN'!$B$2:$B963,"&lt;="&amp;$E$2,'KEG. PENGAJIAN HARIAN'!$G$2:$G963,"hadir")</f>
        <v>14</v>
      </c>
      <c r="I21" s="123">
        <f>COUNTIFS('KEG. PENGAJIAN HARIAN'!$F$2:$F963,B21,'KEG. PENGAJIAN HARIAN'!$B$2:$B963,"&gt;="&amp;$C$2,'KEG. PENGAJIAN HARIAN'!$B$2:$B963,"&lt;="&amp;$E$2,'KEG. PENGAJIAN HARIAN'!$G$2:$G963,"By VN")</f>
        <v>0</v>
      </c>
      <c r="J21" s="118">
        <f>COUNTIFS('KEG. PENGAJIAN HARIAN'!$F$2:$F963,B21,'KEG. PENGAJIAN HARIAN'!$B$2:$B963,"&gt;="&amp;$C$2,'KEG. PENGAJIAN HARIAN'!$B$2:$B963,"&lt;="&amp;$E$2,'KEG. PENGAJIAN HARIAN'!$G$2:$G963,"izin (murid)")</f>
        <v>1</v>
      </c>
      <c r="K21" s="83"/>
      <c r="L21" s="46"/>
      <c r="M21" s="86"/>
      <c r="N21" s="46"/>
      <c r="O21" s="46"/>
      <c r="P21" s="46"/>
      <c r="Q21" s="46"/>
      <c r="R21" s="125"/>
      <c r="S21" s="46"/>
      <c r="T21" s="46"/>
      <c r="U21" s="46"/>
      <c r="V21" s="46"/>
      <c r="W21" s="46"/>
      <c r="X21" s="46"/>
      <c r="Y21" s="46"/>
      <c r="Z21" s="46"/>
      <c r="AA21" s="46"/>
    </row>
    <row r="22" ht="19.5" customHeight="1">
      <c r="A22" s="75">
        <v>18.0</v>
      </c>
      <c r="B22" s="112" t="s">
        <v>597</v>
      </c>
      <c r="C22" s="76" t="s">
        <v>4337</v>
      </c>
      <c r="D22" s="112" t="s">
        <v>4339</v>
      </c>
      <c r="E22" s="113">
        <f>sumifs('KEG. PENGAJIAN HARIAN'!$D$2:$D963,'KEG. PENGAJIAN HARIAN'!$B$2:$B963,"&gt;="&amp;$C$2,'KEG. PENGAJIAN HARIAN'!$B$2:$B963,"&lt;="&amp;$E$2,'KEG. PENGAJIAN HARIAN'!$F$2:$F963,B22)</f>
        <v>0.3597222222</v>
      </c>
      <c r="F22" s="114">
        <v>0.5</v>
      </c>
      <c r="G22" s="115">
        <f t="shared" si="1"/>
        <v>0.7194444444</v>
      </c>
      <c r="H22" s="116">
        <f>COUNTIFS('KEG. PENGAJIAN HARIAN'!$F$2:$F963,B22,'KEG. PENGAJIAN HARIAN'!$B$2:$B963,"&gt;="&amp;$C$2,'KEG. PENGAJIAN HARIAN'!$B$2:$B963,"&lt;="&amp;$E$2,'KEG. PENGAJIAN HARIAN'!$G$2:$G963,"hadir")</f>
        <v>13</v>
      </c>
      <c r="I22" s="123">
        <f>COUNTIFS('KEG. PENGAJIAN HARIAN'!$F$2:$F963,B22,'KEG. PENGAJIAN HARIAN'!$B$2:$B963,"&gt;="&amp;$C$2,'KEG. PENGAJIAN HARIAN'!$B$2:$B963,"&lt;="&amp;$E$2,'KEG. PENGAJIAN HARIAN'!$G$2:$G963,"By VN")</f>
        <v>1</v>
      </c>
      <c r="J22" s="118">
        <f>COUNTIFS('KEG. PENGAJIAN HARIAN'!$F$2:$F963,B22,'KEG. PENGAJIAN HARIAN'!$B$2:$B963,"&gt;="&amp;$C$2,'KEG. PENGAJIAN HARIAN'!$B$2:$B963,"&lt;="&amp;$E$2,'KEG. PENGAJIAN HARIAN'!$G$2:$G963,"izin (murid)")</f>
        <v>0</v>
      </c>
      <c r="K22" s="83"/>
      <c r="L22" s="46"/>
      <c r="M22" s="86"/>
      <c r="N22" s="46"/>
      <c r="O22" s="46"/>
      <c r="P22" s="46"/>
      <c r="Q22" s="46"/>
      <c r="R22" s="125"/>
      <c r="S22" s="46"/>
      <c r="T22" s="46"/>
      <c r="U22" s="46"/>
      <c r="V22" s="46"/>
      <c r="W22" s="46"/>
      <c r="X22" s="46"/>
      <c r="Y22" s="46"/>
      <c r="Z22" s="46"/>
      <c r="AA22" s="46"/>
    </row>
    <row r="23" ht="19.5" customHeight="1">
      <c r="A23" s="75">
        <v>19.0</v>
      </c>
      <c r="B23" s="112" t="s">
        <v>418</v>
      </c>
      <c r="C23" s="76" t="s">
        <v>4337</v>
      </c>
      <c r="D23" s="112" t="s">
        <v>4339</v>
      </c>
      <c r="E23" s="113">
        <f>sumifs('KEG. PENGAJIAN HARIAN'!$D$2:$D963,'KEG. PENGAJIAN HARIAN'!$B$2:$B963,"&gt;="&amp;$C$2,'KEG. PENGAJIAN HARIAN'!$B$2:$B963,"&lt;="&amp;$E$2,'KEG. PENGAJIAN HARIAN'!$F$2:$F963,B23)</f>
        <v>0.2673611111</v>
      </c>
      <c r="F23" s="114">
        <v>0.5</v>
      </c>
      <c r="G23" s="115">
        <f t="shared" si="1"/>
        <v>0.5347222222</v>
      </c>
      <c r="H23" s="116">
        <f>COUNTIFS('KEG. PENGAJIAN HARIAN'!$F$2:$F963,B23,'KEG. PENGAJIAN HARIAN'!$B$2:$B963,"&gt;="&amp;$C$2,'KEG. PENGAJIAN HARIAN'!$B$2:$B963,"&lt;="&amp;$E$2,'KEG. PENGAJIAN HARIAN'!$G$2:$G963,"hadir")</f>
        <v>10</v>
      </c>
      <c r="I23" s="123">
        <f>COUNTIFS('KEG. PENGAJIAN HARIAN'!$F$2:$F963,B23,'KEG. PENGAJIAN HARIAN'!$B$2:$B963,"&gt;="&amp;$C$2,'KEG. PENGAJIAN HARIAN'!$B$2:$B963,"&lt;="&amp;$E$2,'KEG. PENGAJIAN HARIAN'!$G$2:$G963,"By VN")</f>
        <v>0</v>
      </c>
      <c r="J23" s="118">
        <f>COUNTIFS('KEG. PENGAJIAN HARIAN'!$F$2:$F963,B23,'KEG. PENGAJIAN HARIAN'!$B$2:$B963,"&gt;="&amp;$C$2,'KEG. PENGAJIAN HARIAN'!$B$2:$B963,"&lt;="&amp;$E$2,'KEG. PENGAJIAN HARIAN'!$G$2:$G963,"izin (murid)")</f>
        <v>0</v>
      </c>
      <c r="K23" s="51"/>
      <c r="L23" s="46"/>
      <c r="M23" s="86"/>
      <c r="N23" s="46"/>
      <c r="O23" s="46"/>
      <c r="P23" s="46"/>
      <c r="Q23" s="46"/>
      <c r="R23" s="125"/>
      <c r="S23" s="46"/>
      <c r="T23" s="46"/>
      <c r="U23" s="46"/>
      <c r="V23" s="46"/>
      <c r="W23" s="46"/>
      <c r="X23" s="46"/>
      <c r="Y23" s="46"/>
      <c r="Z23" s="46"/>
      <c r="AA23" s="46"/>
    </row>
    <row r="24" ht="19.5" customHeight="1">
      <c r="A24" s="75">
        <v>20.0</v>
      </c>
      <c r="B24" s="112" t="s">
        <v>12</v>
      </c>
      <c r="C24" s="76" t="s">
        <v>4337</v>
      </c>
      <c r="D24" s="112" t="s">
        <v>4339</v>
      </c>
      <c r="E24" s="113">
        <f>sumifs('KEG. PENGAJIAN HARIAN'!$D$2:$D963,'KEG. PENGAJIAN HARIAN'!$B$2:$B963,"&gt;="&amp;$C$2,'KEG. PENGAJIAN HARIAN'!$B$2:$B963,"&lt;="&amp;$E$2,'KEG. PENGAJIAN HARIAN'!$F$2:$F963,B24)</f>
        <v>0.2069444444</v>
      </c>
      <c r="F24" s="114">
        <v>0.5</v>
      </c>
      <c r="G24" s="115">
        <f t="shared" si="1"/>
        <v>0.4138888889</v>
      </c>
      <c r="H24" s="116">
        <f>COUNTIFS('KEG. PENGAJIAN HARIAN'!$F$2:$F963,B24,'KEG. PENGAJIAN HARIAN'!$B$2:$B963,"&gt;="&amp;$C$2,'KEG. PENGAJIAN HARIAN'!$B$2:$B963,"&lt;="&amp;$E$2,'KEG. PENGAJIAN HARIAN'!$G$2:$G963,"hadir")</f>
        <v>8</v>
      </c>
      <c r="I24" s="123">
        <f>COUNTIFS('KEG. PENGAJIAN HARIAN'!$F$2:$F963,B24,'KEG. PENGAJIAN HARIAN'!$B$2:$B963,"&gt;="&amp;$C$2,'KEG. PENGAJIAN HARIAN'!$B$2:$B963,"&lt;="&amp;$E$2,'KEG. PENGAJIAN HARIAN'!$G$2:$G963,"By VN")</f>
        <v>0</v>
      </c>
      <c r="J24" s="118">
        <f>COUNTIFS('KEG. PENGAJIAN HARIAN'!$F$2:$F963,B24,'KEG. PENGAJIAN HARIAN'!$B$2:$B963,"&gt;="&amp;$C$2,'KEG. PENGAJIAN HARIAN'!$B$2:$B963,"&lt;="&amp;$E$2,'KEG. PENGAJIAN HARIAN'!$G$2:$G963,"izin (murid)")</f>
        <v>0</v>
      </c>
      <c r="K24" s="51"/>
      <c r="L24" s="46"/>
      <c r="M24" s="86"/>
      <c r="N24" s="46"/>
      <c r="O24" s="46"/>
      <c r="P24" s="46"/>
      <c r="Q24" s="46"/>
      <c r="R24" s="125"/>
      <c r="S24" s="46"/>
      <c r="T24" s="46"/>
      <c r="U24" s="46"/>
      <c r="V24" s="46"/>
      <c r="W24" s="46"/>
      <c r="X24" s="46"/>
      <c r="Y24" s="46"/>
      <c r="Z24" s="46"/>
      <c r="AA24" s="46"/>
    </row>
    <row r="25">
      <c r="A25" s="75">
        <v>21.0</v>
      </c>
      <c r="B25" s="112" t="s">
        <v>527</v>
      </c>
      <c r="C25" s="76" t="s">
        <v>4337</v>
      </c>
      <c r="D25" s="112" t="s">
        <v>4339</v>
      </c>
      <c r="E25" s="113">
        <f>sumifs('KEG. PENGAJIAN HARIAN'!$D$2:$D963,'KEG. PENGAJIAN HARIAN'!$B$2:$B963,"&gt;="&amp;$C$2,'KEG. PENGAJIAN HARIAN'!$B$2:$B963,"&lt;="&amp;$E$2,'KEG. PENGAJIAN HARIAN'!$F$2:$F963,B25)</f>
        <v>0.1076388889</v>
      </c>
      <c r="F25" s="114">
        <v>0.5</v>
      </c>
      <c r="G25" s="115">
        <f t="shared" si="1"/>
        <v>0.2152777778</v>
      </c>
      <c r="H25" s="116">
        <f>COUNTIFS('KEG. PENGAJIAN HARIAN'!$F$2:$F963,B25,'KEG. PENGAJIAN HARIAN'!$B$2:$B963,"&gt;="&amp;$C$2,'KEG. PENGAJIAN HARIAN'!$B$2:$B963,"&lt;="&amp;$E$2,'KEG. PENGAJIAN HARIAN'!$G$2:$G963,"hadir")</f>
        <v>3</v>
      </c>
      <c r="I25" s="123">
        <f>COUNTIFS('KEG. PENGAJIAN HARIAN'!$F$2:$F963,B25,'KEG. PENGAJIAN HARIAN'!$B$2:$B963,"&gt;="&amp;$C$2,'KEG. PENGAJIAN HARIAN'!$B$2:$B963,"&lt;="&amp;$E$2,'KEG. PENGAJIAN HARIAN'!$G$2:$G963,"By VN")</f>
        <v>0</v>
      </c>
      <c r="J25" s="118">
        <f>COUNTIFS('KEG. PENGAJIAN HARIAN'!$F$2:$F963,B25,'KEG. PENGAJIAN HARIAN'!$B$2:$B963,"&gt;="&amp;$C$2,'KEG. PENGAJIAN HARIAN'!$B$2:$B963,"&lt;="&amp;$E$2,'KEG. PENGAJIAN HARIAN'!$G$2:$G963,"izin (murid)")</f>
        <v>0</v>
      </c>
      <c r="K25" s="46"/>
      <c r="L25" s="46"/>
      <c r="M25" s="46"/>
      <c r="N25" s="46"/>
      <c r="O25" s="46"/>
      <c r="P25" s="46"/>
      <c r="Q25" s="46"/>
      <c r="R25" s="125"/>
      <c r="S25" s="46"/>
      <c r="T25" s="46"/>
      <c r="U25" s="46"/>
      <c r="V25" s="46"/>
      <c r="W25" s="46"/>
      <c r="X25" s="46"/>
      <c r="Y25" s="46"/>
      <c r="Z25" s="46"/>
      <c r="AA25" s="46"/>
    </row>
    <row r="26">
      <c r="A26" s="75">
        <v>22.0</v>
      </c>
      <c r="B26" s="112" t="s">
        <v>150</v>
      </c>
      <c r="C26" s="76" t="s">
        <v>4337</v>
      </c>
      <c r="D26" s="112" t="s">
        <v>4339</v>
      </c>
      <c r="E26" s="113">
        <f>sumifs('KEG. PENGAJIAN HARIAN'!$D$2:$D963,'KEG. PENGAJIAN HARIAN'!$B$2:$B963,"&gt;="&amp;$C$2,'KEG. PENGAJIAN HARIAN'!$B$2:$B963,"&lt;="&amp;$E$2,'KEG. PENGAJIAN HARIAN'!$F$2:$F963,B26)</f>
        <v>0.3583333333</v>
      </c>
      <c r="F26" s="114">
        <v>0.5</v>
      </c>
      <c r="G26" s="115">
        <f t="shared" si="1"/>
        <v>0.7166666667</v>
      </c>
      <c r="H26" s="116">
        <f>COUNTIFS('KEG. PENGAJIAN HARIAN'!$F$2:$F963,B26,'KEG. PENGAJIAN HARIAN'!$B$2:$B963,"&gt;="&amp;$C$2,'KEG. PENGAJIAN HARIAN'!$B$2:$B963,"&lt;="&amp;$E$2,'KEG. PENGAJIAN HARIAN'!$G$2:$G963,"hadir")</f>
        <v>15</v>
      </c>
      <c r="I26" s="123">
        <f>COUNTIFS('KEG. PENGAJIAN HARIAN'!$F$2:$F963,B26,'KEG. PENGAJIAN HARIAN'!$B$2:$B963,"&gt;="&amp;$C$2,'KEG. PENGAJIAN HARIAN'!$B$2:$B963,"&lt;="&amp;$E$2,'KEG. PENGAJIAN HARIAN'!$G$2:$G963,"By VN")</f>
        <v>0</v>
      </c>
      <c r="J26" s="118">
        <f>COUNTIFS('KEG. PENGAJIAN HARIAN'!$F$2:$F963,B26,'KEG. PENGAJIAN HARIAN'!$B$2:$B963,"&gt;="&amp;$C$2,'KEG. PENGAJIAN HARIAN'!$B$2:$B963,"&lt;="&amp;$E$2,'KEG. PENGAJIAN HARIAN'!$G$2:$G963,"izin (murid)")</f>
        <v>0</v>
      </c>
      <c r="K26" s="46"/>
      <c r="L26" s="46"/>
      <c r="M26" s="46"/>
      <c r="N26" s="46"/>
      <c r="O26" s="46"/>
      <c r="P26" s="46"/>
      <c r="Q26" s="46"/>
      <c r="R26" s="125"/>
      <c r="S26" s="46"/>
      <c r="T26" s="46"/>
      <c r="U26" s="46"/>
      <c r="V26" s="46"/>
      <c r="W26" s="46"/>
      <c r="X26" s="46"/>
      <c r="Y26" s="46"/>
      <c r="Z26" s="46"/>
      <c r="AA26" s="46"/>
    </row>
    <row r="27">
      <c r="A27" s="75">
        <v>23.0</v>
      </c>
      <c r="B27" s="112" t="s">
        <v>208</v>
      </c>
      <c r="C27" s="76" t="s">
        <v>4337</v>
      </c>
      <c r="D27" s="112" t="s">
        <v>4342</v>
      </c>
      <c r="E27" s="113">
        <f>sumifs('KEG. PENGAJIAN HARIAN'!$D$2:$D963,'KEG. PENGAJIAN HARIAN'!$B$2:$B963,"&gt;="&amp;$C$2,'KEG. PENGAJIAN HARIAN'!$B$2:$B963,"&lt;="&amp;$E$2,'KEG. PENGAJIAN HARIAN'!$F$2:$F963,B27)</f>
        <v>0.4319444444</v>
      </c>
      <c r="F27" s="114">
        <v>0.5</v>
      </c>
      <c r="G27" s="115">
        <f t="shared" si="1"/>
        <v>0.8638888889</v>
      </c>
      <c r="H27" s="116">
        <f>COUNTIFS('KEG. PENGAJIAN HARIAN'!$F$2:$F963,B27,'KEG. PENGAJIAN HARIAN'!$B$2:$B963,"&gt;="&amp;$C$2,'KEG. PENGAJIAN HARIAN'!$B$2:$B963,"&lt;="&amp;$E$2,'KEG. PENGAJIAN HARIAN'!$G$2:$G963,"hadir")</f>
        <v>8</v>
      </c>
      <c r="I27" s="123">
        <f>COUNTIFS('KEG. PENGAJIAN HARIAN'!$F$2:$F963,B27,'KEG. PENGAJIAN HARIAN'!$B$2:$B963,"&gt;="&amp;$C$2,'KEG. PENGAJIAN HARIAN'!$B$2:$B963,"&lt;="&amp;$E$2,'KEG. PENGAJIAN HARIAN'!$G$2:$G963,"By VN")</f>
        <v>0</v>
      </c>
      <c r="J27" s="118">
        <f>COUNTIFS('KEG. PENGAJIAN HARIAN'!$F$2:$F963,B27,'KEG. PENGAJIAN HARIAN'!$B$2:$B963,"&gt;="&amp;$C$2,'KEG. PENGAJIAN HARIAN'!$B$2:$B963,"&lt;="&amp;$E$2,'KEG. PENGAJIAN HARIAN'!$G$2:$G963,"izin (murid)")</f>
        <v>0</v>
      </c>
      <c r="K27" s="46"/>
      <c r="L27" s="46"/>
      <c r="M27" s="46"/>
      <c r="N27" s="46"/>
      <c r="O27" s="46"/>
      <c r="P27" s="46"/>
      <c r="Q27" s="46"/>
      <c r="R27" s="125"/>
      <c r="S27" s="46"/>
      <c r="T27" s="46"/>
      <c r="U27" s="46"/>
      <c r="V27" s="46"/>
      <c r="W27" s="46"/>
      <c r="X27" s="46"/>
      <c r="Y27" s="46"/>
      <c r="Z27" s="46"/>
      <c r="AA27" s="46"/>
    </row>
    <row r="28">
      <c r="A28" s="50"/>
      <c r="B28" s="46"/>
      <c r="C28" s="46"/>
      <c r="D28" s="46"/>
      <c r="E28" s="70">
        <f t="shared" ref="E28:F28" si="2">SUM(E5:E27)</f>
        <v>6.636111111</v>
      </c>
      <c r="F28" s="70">
        <f t="shared" si="2"/>
        <v>11.5</v>
      </c>
      <c r="G28" s="50"/>
      <c r="H28" s="50"/>
      <c r="I28" s="50"/>
      <c r="J28" s="46"/>
      <c r="K28" s="46"/>
      <c r="L28" s="46"/>
      <c r="M28" s="46"/>
      <c r="N28" s="46"/>
      <c r="O28" s="46"/>
      <c r="P28" s="46"/>
      <c r="Q28" s="46"/>
      <c r="R28" s="125"/>
      <c r="S28" s="46"/>
      <c r="T28" s="46"/>
      <c r="U28" s="46"/>
      <c r="V28" s="46"/>
      <c r="W28" s="46"/>
      <c r="X28" s="46"/>
      <c r="Y28" s="46"/>
      <c r="Z28" s="46"/>
      <c r="AA28" s="46"/>
      <c r="AB28" s="46"/>
      <c r="AC28" s="46"/>
      <c r="AD28" s="46"/>
      <c r="AE28" s="46"/>
      <c r="AF28" s="46"/>
      <c r="AG28" s="46"/>
      <c r="AH28" s="46"/>
      <c r="AI28" s="46"/>
      <c r="AJ28" s="46"/>
      <c r="AK28" s="46"/>
    </row>
    <row r="29">
      <c r="A29" s="50"/>
      <c r="B29" s="51"/>
      <c r="C29" s="51"/>
      <c r="D29" s="51"/>
      <c r="E29" s="120">
        <f>E28/F28</f>
        <v>0.5770531401</v>
      </c>
      <c r="F29" s="50"/>
      <c r="G29" s="83"/>
      <c r="H29" s="92"/>
      <c r="I29" s="93"/>
      <c r="J29" s="46"/>
      <c r="K29" s="46"/>
      <c r="L29" s="46"/>
      <c r="M29" s="46"/>
      <c r="N29" s="46"/>
      <c r="O29" s="46"/>
      <c r="P29" s="46"/>
      <c r="Q29" s="46"/>
      <c r="R29" s="125"/>
      <c r="S29" s="46"/>
      <c r="T29" s="46"/>
      <c r="U29" s="46"/>
      <c r="V29" s="46"/>
      <c r="W29" s="46"/>
      <c r="X29" s="46"/>
      <c r="Y29" s="46"/>
      <c r="Z29" s="46"/>
      <c r="AA29" s="46"/>
      <c r="AB29" s="46"/>
      <c r="AC29" s="46"/>
      <c r="AD29" s="46"/>
      <c r="AE29" s="46"/>
      <c r="AF29" s="46"/>
      <c r="AG29" s="46"/>
      <c r="AH29" s="46"/>
      <c r="AI29" s="46"/>
      <c r="AJ29" s="46"/>
      <c r="AK29" s="46"/>
    </row>
    <row r="30">
      <c r="A30" s="90"/>
      <c r="B30" s="90"/>
      <c r="C30" s="90"/>
      <c r="D30" s="90"/>
      <c r="E30" s="90"/>
      <c r="F30" s="90"/>
      <c r="G30" s="83"/>
      <c r="H30" s="97"/>
      <c r="I30" s="93"/>
      <c r="J30" s="90"/>
      <c r="K30" s="90"/>
      <c r="L30" s="90"/>
      <c r="M30" s="46"/>
      <c r="N30" s="46"/>
      <c r="O30" s="46"/>
      <c r="P30" s="46"/>
      <c r="Q30" s="46"/>
      <c r="R30" s="125"/>
      <c r="S30" s="46"/>
      <c r="T30" s="46"/>
      <c r="U30" s="46"/>
      <c r="V30" s="46"/>
      <c r="W30" s="46"/>
      <c r="X30" s="46"/>
      <c r="Y30" s="46"/>
      <c r="Z30" s="46"/>
      <c r="AA30" s="46"/>
      <c r="AB30" s="46"/>
      <c r="AC30" s="46"/>
      <c r="AD30" s="46"/>
      <c r="AE30" s="46"/>
      <c r="AF30" s="46"/>
      <c r="AG30" s="46"/>
      <c r="AH30" s="46"/>
      <c r="AI30" s="46"/>
      <c r="AJ30" s="46"/>
      <c r="AK30" s="46"/>
      <c r="AL30" s="46"/>
    </row>
    <row r="31">
      <c r="A31" s="96"/>
      <c r="F31" s="50"/>
      <c r="G31" s="51"/>
      <c r="H31" s="97"/>
      <c r="I31" s="93"/>
      <c r="J31" s="102"/>
      <c r="K31" s="46"/>
      <c r="L31" s="46"/>
      <c r="M31" s="46"/>
      <c r="N31" s="46"/>
      <c r="O31" s="46"/>
      <c r="P31" s="46"/>
      <c r="Q31" s="46"/>
      <c r="R31" s="125"/>
      <c r="S31" s="46"/>
      <c r="T31" s="46"/>
      <c r="U31" s="46"/>
      <c r="V31" s="46"/>
      <c r="W31" s="46"/>
      <c r="X31" s="46"/>
      <c r="Y31" s="46"/>
      <c r="Z31" s="46"/>
      <c r="AA31" s="46"/>
      <c r="AB31" s="46"/>
      <c r="AC31" s="46"/>
      <c r="AD31" s="46"/>
      <c r="AE31" s="46"/>
      <c r="AF31" s="46"/>
      <c r="AG31" s="46"/>
      <c r="AH31" s="46"/>
      <c r="AI31" s="46"/>
      <c r="AJ31" s="46"/>
      <c r="AK31" s="46"/>
      <c r="AL31" s="46"/>
    </row>
    <row r="32">
      <c r="A32" s="47"/>
      <c r="C32" s="47"/>
      <c r="D32" s="121"/>
      <c r="E32" s="95"/>
      <c r="F32" s="50"/>
      <c r="G32" s="51"/>
      <c r="H32" s="98"/>
      <c r="I32" s="93"/>
      <c r="J32" s="102"/>
      <c r="K32" s="46"/>
      <c r="L32" s="46"/>
      <c r="M32" s="46"/>
      <c r="N32" s="46"/>
      <c r="O32" s="46"/>
      <c r="P32" s="46"/>
      <c r="Q32" s="46"/>
      <c r="R32" s="125"/>
      <c r="S32" s="46"/>
      <c r="T32" s="46"/>
      <c r="U32" s="46"/>
      <c r="V32" s="46"/>
      <c r="W32" s="46"/>
      <c r="X32" s="46"/>
      <c r="Y32" s="46"/>
      <c r="Z32" s="46"/>
      <c r="AA32" s="46"/>
      <c r="AB32" s="46"/>
      <c r="AC32" s="46"/>
      <c r="AD32" s="46"/>
      <c r="AE32" s="46"/>
      <c r="AF32" s="46"/>
      <c r="AG32" s="46"/>
      <c r="AH32" s="46"/>
      <c r="AI32" s="46"/>
      <c r="AJ32" s="46"/>
      <c r="AK32" s="46"/>
      <c r="AL32" s="46"/>
    </row>
    <row r="33">
      <c r="A33" s="47"/>
      <c r="C33" s="47"/>
      <c r="D33" s="121"/>
      <c r="E33" s="95"/>
      <c r="F33" s="50"/>
      <c r="G33" s="50"/>
      <c r="H33" s="50"/>
      <c r="I33" s="50"/>
      <c r="J33" s="102"/>
      <c r="K33" s="46"/>
      <c r="L33" s="46"/>
      <c r="M33" s="46"/>
      <c r="N33" s="46"/>
      <c r="O33" s="46"/>
      <c r="P33" s="46"/>
      <c r="Q33" s="46"/>
      <c r="R33" s="125"/>
      <c r="S33" s="46"/>
      <c r="T33" s="46"/>
      <c r="U33" s="46"/>
      <c r="V33" s="46"/>
      <c r="W33" s="46"/>
      <c r="X33" s="46"/>
      <c r="Y33" s="46"/>
      <c r="Z33" s="46"/>
      <c r="AA33" s="46"/>
      <c r="AB33" s="46"/>
      <c r="AC33" s="46"/>
      <c r="AD33" s="46"/>
      <c r="AE33" s="46"/>
      <c r="AF33" s="46"/>
      <c r="AG33" s="46"/>
      <c r="AH33" s="46"/>
      <c r="AI33" s="46"/>
      <c r="AJ33" s="46"/>
      <c r="AK33" s="46"/>
      <c r="AL33" s="46"/>
    </row>
    <row r="34">
      <c r="A34" s="47"/>
      <c r="C34" s="47"/>
      <c r="D34" s="121"/>
      <c r="E34" s="95"/>
      <c r="F34" s="50"/>
      <c r="G34" s="50"/>
      <c r="H34" s="50"/>
      <c r="I34" s="50"/>
      <c r="J34" s="102"/>
      <c r="K34" s="46"/>
      <c r="L34" s="46"/>
      <c r="M34" s="46"/>
      <c r="N34" s="46"/>
      <c r="O34" s="46"/>
      <c r="P34" s="46"/>
      <c r="Q34" s="46"/>
      <c r="R34" s="125"/>
      <c r="S34" s="46"/>
      <c r="T34" s="46"/>
      <c r="U34" s="46"/>
      <c r="V34" s="46"/>
      <c r="W34" s="46"/>
      <c r="X34" s="46"/>
      <c r="Y34" s="46"/>
      <c r="Z34" s="46"/>
      <c r="AA34" s="46"/>
      <c r="AB34" s="46"/>
      <c r="AC34" s="46"/>
      <c r="AD34" s="46"/>
      <c r="AE34" s="46"/>
      <c r="AF34" s="46"/>
      <c r="AG34" s="46"/>
      <c r="AH34" s="46"/>
      <c r="AI34" s="46"/>
      <c r="AJ34" s="46"/>
      <c r="AK34" s="46"/>
      <c r="AL34" s="46"/>
    </row>
    <row r="35">
      <c r="A35" s="96"/>
      <c r="B35" s="96"/>
      <c r="C35" s="96"/>
      <c r="D35" s="96"/>
      <c r="F35" s="124"/>
      <c r="G35" s="50"/>
      <c r="H35" s="50"/>
      <c r="I35" s="50"/>
      <c r="J35" s="102"/>
      <c r="K35" s="46"/>
      <c r="L35" s="46"/>
      <c r="M35" s="46"/>
      <c r="N35" s="46"/>
      <c r="O35" s="46"/>
      <c r="P35" s="46"/>
      <c r="Q35" s="46"/>
      <c r="R35" s="125"/>
      <c r="S35" s="46"/>
      <c r="T35" s="46"/>
      <c r="U35" s="46"/>
      <c r="V35" s="46"/>
      <c r="W35" s="46"/>
      <c r="X35" s="46"/>
      <c r="Y35" s="46"/>
      <c r="Z35" s="46"/>
      <c r="AA35" s="46"/>
      <c r="AB35" s="46"/>
      <c r="AC35" s="46"/>
      <c r="AD35" s="46"/>
      <c r="AE35" s="46"/>
      <c r="AF35" s="46"/>
      <c r="AG35" s="46"/>
      <c r="AH35" s="46"/>
      <c r="AI35" s="46"/>
      <c r="AJ35" s="46"/>
      <c r="AK35" s="46"/>
      <c r="AL35" s="46"/>
    </row>
    <row r="36">
      <c r="A36" s="47"/>
      <c r="C36" s="47"/>
      <c r="D36" s="47"/>
      <c r="E36" s="99"/>
      <c r="F36" s="50"/>
      <c r="G36" s="50"/>
      <c r="H36" s="50"/>
      <c r="I36" s="50"/>
      <c r="J36" s="102"/>
      <c r="K36" s="46"/>
      <c r="L36" s="46"/>
      <c r="M36" s="46"/>
      <c r="N36" s="46"/>
      <c r="O36" s="46"/>
      <c r="P36" s="46"/>
      <c r="Q36" s="46"/>
      <c r="R36" s="125"/>
      <c r="S36" s="46"/>
      <c r="T36" s="46"/>
      <c r="U36" s="46"/>
      <c r="V36" s="46"/>
      <c r="W36" s="46"/>
      <c r="X36" s="46"/>
      <c r="Y36" s="46"/>
      <c r="Z36" s="46"/>
      <c r="AA36" s="46"/>
      <c r="AB36" s="46"/>
      <c r="AC36" s="46"/>
      <c r="AD36" s="46"/>
      <c r="AE36" s="46"/>
      <c r="AF36" s="46"/>
      <c r="AG36" s="46"/>
      <c r="AH36" s="46"/>
      <c r="AI36" s="46"/>
      <c r="AJ36" s="46"/>
      <c r="AK36" s="46"/>
      <c r="AL36" s="46"/>
    </row>
    <row r="37">
      <c r="A37" s="47"/>
      <c r="C37" s="47"/>
      <c r="D37" s="47"/>
      <c r="E37" s="99"/>
      <c r="F37" s="50"/>
      <c r="G37" s="50"/>
      <c r="H37" s="50"/>
      <c r="I37" s="50"/>
      <c r="J37" s="102"/>
      <c r="K37" s="46"/>
      <c r="L37" s="46"/>
      <c r="M37" s="46"/>
      <c r="N37" s="46"/>
      <c r="O37" s="46"/>
      <c r="P37" s="46"/>
      <c r="Q37" s="46"/>
      <c r="R37" s="125"/>
      <c r="S37" s="46"/>
      <c r="T37" s="46"/>
      <c r="U37" s="46"/>
      <c r="V37" s="46"/>
      <c r="W37" s="46"/>
      <c r="X37" s="46"/>
      <c r="Y37" s="46"/>
      <c r="Z37" s="46"/>
      <c r="AA37" s="46"/>
      <c r="AB37" s="46"/>
      <c r="AC37" s="46"/>
      <c r="AD37" s="46"/>
      <c r="AE37" s="46"/>
      <c r="AF37" s="46"/>
      <c r="AG37" s="46"/>
      <c r="AH37" s="46"/>
      <c r="AI37" s="46"/>
      <c r="AJ37" s="46"/>
      <c r="AK37" s="46"/>
      <c r="AL37" s="46"/>
    </row>
    <row r="38">
      <c r="A38" s="47"/>
      <c r="C38" s="47"/>
      <c r="D38" s="47"/>
      <c r="E38" s="99"/>
      <c r="F38" s="50"/>
      <c r="G38" s="50"/>
      <c r="H38" s="50"/>
      <c r="I38" s="50"/>
      <c r="J38" s="102"/>
      <c r="K38" s="46"/>
      <c r="L38" s="46"/>
      <c r="M38" s="46"/>
      <c r="N38" s="46"/>
      <c r="O38" s="46"/>
      <c r="P38" s="46"/>
      <c r="Q38" s="46"/>
      <c r="R38" s="125"/>
      <c r="S38" s="46"/>
      <c r="T38" s="46"/>
      <c r="U38" s="46"/>
      <c r="V38" s="46"/>
      <c r="W38" s="46"/>
      <c r="X38" s="46"/>
      <c r="Y38" s="46"/>
      <c r="Z38" s="46"/>
      <c r="AA38" s="46"/>
      <c r="AB38" s="46"/>
      <c r="AC38" s="46"/>
      <c r="AD38" s="46"/>
      <c r="AE38" s="46"/>
      <c r="AF38" s="46"/>
      <c r="AG38" s="46"/>
      <c r="AH38" s="46"/>
      <c r="AI38" s="46"/>
      <c r="AJ38" s="46"/>
      <c r="AK38" s="46"/>
      <c r="AL38" s="46"/>
    </row>
    <row r="39">
      <c r="A39" s="50"/>
      <c r="B39" s="46"/>
      <c r="C39" s="46"/>
      <c r="D39" s="46"/>
      <c r="E39" s="70"/>
      <c r="F39" s="50"/>
      <c r="G39" s="50"/>
      <c r="H39" s="50"/>
      <c r="I39" s="50"/>
      <c r="J39" s="102"/>
      <c r="K39" s="46"/>
      <c r="L39" s="46"/>
      <c r="M39" s="46"/>
      <c r="N39" s="46"/>
      <c r="O39" s="46"/>
      <c r="P39" s="46"/>
      <c r="Q39" s="46"/>
      <c r="R39" s="125"/>
      <c r="S39" s="46"/>
      <c r="T39" s="46"/>
      <c r="U39" s="46"/>
      <c r="V39" s="46"/>
      <c r="W39" s="46"/>
      <c r="X39" s="46"/>
      <c r="Y39" s="46"/>
      <c r="Z39" s="46"/>
      <c r="AA39" s="46"/>
      <c r="AB39" s="46"/>
      <c r="AC39" s="46"/>
      <c r="AD39" s="46"/>
      <c r="AE39" s="46"/>
      <c r="AF39" s="46"/>
      <c r="AG39" s="46"/>
      <c r="AH39" s="46"/>
      <c r="AI39" s="46"/>
      <c r="AJ39" s="46"/>
      <c r="AK39" s="46"/>
      <c r="AL39" s="46"/>
    </row>
    <row r="40">
      <c r="A40" s="50"/>
      <c r="B40" s="46"/>
      <c r="C40" s="46"/>
      <c r="D40" s="46"/>
      <c r="E40" s="70"/>
      <c r="F40" s="50"/>
      <c r="G40" s="50"/>
      <c r="H40" s="50"/>
      <c r="I40" s="50"/>
      <c r="J40" s="102"/>
      <c r="K40" s="46"/>
      <c r="L40" s="46"/>
      <c r="M40" s="46"/>
      <c r="N40" s="46"/>
      <c r="O40" s="46"/>
      <c r="P40" s="46"/>
      <c r="Q40" s="46"/>
      <c r="R40" s="125"/>
      <c r="S40" s="46"/>
      <c r="T40" s="46"/>
      <c r="U40" s="46"/>
      <c r="V40" s="46"/>
      <c r="W40" s="46"/>
      <c r="X40" s="46"/>
      <c r="Y40" s="46"/>
      <c r="Z40" s="46"/>
      <c r="AA40" s="46"/>
      <c r="AB40" s="46"/>
      <c r="AC40" s="46"/>
      <c r="AD40" s="46"/>
      <c r="AE40" s="46"/>
      <c r="AF40" s="46"/>
      <c r="AG40" s="46"/>
      <c r="AH40" s="46"/>
      <c r="AI40" s="46"/>
      <c r="AJ40" s="46"/>
      <c r="AK40" s="46"/>
      <c r="AL40" s="46"/>
    </row>
    <row r="41">
      <c r="A41" s="50"/>
      <c r="B41" s="74"/>
      <c r="C41" s="46"/>
      <c r="D41" s="46"/>
      <c r="E41" s="70"/>
      <c r="F41" s="50"/>
      <c r="G41" s="50"/>
      <c r="H41" s="50"/>
      <c r="I41" s="50"/>
      <c r="J41" s="102"/>
      <c r="K41" s="46"/>
      <c r="L41" s="46"/>
      <c r="M41" s="46"/>
      <c r="N41" s="46"/>
      <c r="O41" s="46"/>
      <c r="P41" s="46"/>
      <c r="Q41" s="46"/>
      <c r="R41" s="125"/>
      <c r="S41" s="46"/>
      <c r="T41" s="46"/>
      <c r="U41" s="46"/>
      <c r="V41" s="46"/>
      <c r="W41" s="46"/>
      <c r="X41" s="46"/>
      <c r="Y41" s="46"/>
      <c r="Z41" s="46"/>
      <c r="AA41" s="46"/>
      <c r="AB41" s="46"/>
      <c r="AC41" s="46"/>
      <c r="AD41" s="46"/>
      <c r="AE41" s="46"/>
      <c r="AF41" s="46"/>
      <c r="AG41" s="46"/>
      <c r="AH41" s="46"/>
      <c r="AI41" s="46"/>
      <c r="AJ41" s="46"/>
      <c r="AK41" s="46"/>
      <c r="AL41" s="46"/>
    </row>
    <row r="42">
      <c r="A42" s="50"/>
      <c r="B42" s="83"/>
      <c r="C42" s="46"/>
      <c r="D42" s="46"/>
      <c r="E42" s="70"/>
      <c r="F42" s="50"/>
      <c r="G42" s="50"/>
      <c r="H42" s="50"/>
      <c r="I42" s="50"/>
      <c r="J42" s="102"/>
      <c r="K42" s="46"/>
      <c r="L42" s="46"/>
      <c r="M42" s="46"/>
      <c r="N42" s="46"/>
      <c r="O42" s="46"/>
      <c r="P42" s="46"/>
      <c r="Q42" s="46"/>
      <c r="R42" s="125"/>
      <c r="S42" s="46"/>
      <c r="T42" s="46"/>
      <c r="U42" s="46"/>
      <c r="V42" s="46"/>
      <c r="W42" s="46"/>
      <c r="X42" s="46"/>
      <c r="Y42" s="46"/>
      <c r="Z42" s="46"/>
      <c r="AA42" s="46"/>
      <c r="AB42" s="46"/>
      <c r="AC42" s="46"/>
      <c r="AD42" s="46"/>
      <c r="AE42" s="46"/>
      <c r="AF42" s="46"/>
      <c r="AG42" s="46"/>
      <c r="AH42" s="46"/>
      <c r="AI42" s="46"/>
      <c r="AJ42" s="46"/>
      <c r="AK42" s="46"/>
      <c r="AL42" s="46"/>
    </row>
    <row r="43">
      <c r="A43" s="50"/>
      <c r="B43" s="83"/>
      <c r="C43" s="46"/>
      <c r="D43" s="46"/>
      <c r="E43" s="70"/>
      <c r="F43" s="50"/>
      <c r="G43" s="50"/>
      <c r="H43" s="50"/>
      <c r="I43" s="50"/>
      <c r="J43" s="102"/>
      <c r="K43" s="46"/>
      <c r="L43" s="46"/>
      <c r="M43" s="46"/>
      <c r="N43" s="46"/>
      <c r="O43" s="46"/>
      <c r="P43" s="46"/>
      <c r="Q43" s="46"/>
      <c r="R43" s="125"/>
      <c r="S43" s="46"/>
      <c r="T43" s="46"/>
      <c r="U43" s="46"/>
      <c r="V43" s="46"/>
      <c r="W43" s="46"/>
      <c r="X43" s="46"/>
      <c r="Y43" s="46"/>
      <c r="Z43" s="46"/>
      <c r="AA43" s="46"/>
      <c r="AB43" s="46"/>
      <c r="AC43" s="46"/>
      <c r="AD43" s="46"/>
      <c r="AE43" s="46"/>
      <c r="AF43" s="46"/>
      <c r="AG43" s="46"/>
      <c r="AH43" s="46"/>
      <c r="AI43" s="46"/>
      <c r="AJ43" s="46"/>
      <c r="AK43" s="46"/>
      <c r="AL43" s="46"/>
    </row>
    <row r="44">
      <c r="A44" s="50"/>
      <c r="B44" s="46"/>
      <c r="C44" s="46"/>
      <c r="D44" s="46"/>
      <c r="E44" s="70"/>
      <c r="F44" s="50"/>
      <c r="G44" s="50"/>
      <c r="H44" s="50"/>
      <c r="I44" s="50"/>
      <c r="J44" s="102"/>
      <c r="K44" s="46"/>
      <c r="L44" s="46"/>
      <c r="M44" s="46"/>
      <c r="N44" s="46"/>
      <c r="O44" s="46"/>
      <c r="P44" s="46"/>
      <c r="Q44" s="46"/>
      <c r="R44" s="125"/>
      <c r="S44" s="46"/>
      <c r="T44" s="46"/>
      <c r="U44" s="46"/>
      <c r="V44" s="46"/>
      <c r="W44" s="46"/>
      <c r="X44" s="46"/>
      <c r="Y44" s="46"/>
      <c r="Z44" s="46"/>
      <c r="AA44" s="46"/>
      <c r="AB44" s="46"/>
      <c r="AC44" s="46"/>
      <c r="AD44" s="46"/>
      <c r="AE44" s="46"/>
      <c r="AF44" s="46"/>
      <c r="AG44" s="46"/>
      <c r="AH44" s="46"/>
      <c r="AI44" s="46"/>
      <c r="AJ44" s="46"/>
      <c r="AK44" s="46"/>
      <c r="AL44" s="46"/>
    </row>
    <row r="45">
      <c r="A45" s="50"/>
      <c r="B45" s="46"/>
      <c r="C45" s="46"/>
      <c r="D45" s="46"/>
      <c r="E45" s="70"/>
      <c r="F45" s="50"/>
      <c r="G45" s="50"/>
      <c r="H45" s="50"/>
      <c r="I45" s="50"/>
      <c r="J45" s="102"/>
      <c r="K45" s="46"/>
      <c r="L45" s="46"/>
      <c r="M45" s="46"/>
      <c r="N45" s="46"/>
      <c r="O45" s="46"/>
      <c r="P45" s="46"/>
      <c r="Q45" s="46"/>
      <c r="R45" s="125"/>
      <c r="S45" s="46"/>
      <c r="T45" s="46"/>
      <c r="U45" s="46"/>
      <c r="V45" s="46"/>
      <c r="W45" s="46"/>
      <c r="X45" s="46"/>
      <c r="Y45" s="46"/>
      <c r="Z45" s="46"/>
      <c r="AA45" s="46"/>
      <c r="AB45" s="46"/>
      <c r="AC45" s="46"/>
      <c r="AD45" s="46"/>
      <c r="AE45" s="46"/>
      <c r="AF45" s="46"/>
      <c r="AG45" s="46"/>
      <c r="AH45" s="46"/>
      <c r="AI45" s="46"/>
      <c r="AJ45" s="46"/>
      <c r="AK45" s="46"/>
      <c r="AL45" s="46"/>
    </row>
    <row r="46">
      <c r="A46" s="50"/>
      <c r="B46" s="46"/>
      <c r="C46" s="46"/>
      <c r="D46" s="46"/>
      <c r="E46" s="70"/>
      <c r="F46" s="50"/>
      <c r="G46" s="50"/>
      <c r="H46" s="50"/>
      <c r="I46" s="50"/>
      <c r="J46" s="102"/>
      <c r="K46" s="46"/>
      <c r="L46" s="46"/>
      <c r="M46" s="46"/>
      <c r="N46" s="46"/>
      <c r="O46" s="46"/>
      <c r="P46" s="46"/>
      <c r="Q46" s="46"/>
      <c r="R46" s="125"/>
      <c r="S46" s="46"/>
      <c r="T46" s="46"/>
      <c r="U46" s="46"/>
      <c r="V46" s="46"/>
      <c r="W46" s="46"/>
      <c r="X46" s="46"/>
      <c r="Y46" s="46"/>
      <c r="Z46" s="46"/>
      <c r="AA46" s="46"/>
      <c r="AB46" s="46"/>
      <c r="AC46" s="46"/>
      <c r="AD46" s="46"/>
      <c r="AE46" s="46"/>
      <c r="AF46" s="46"/>
      <c r="AG46" s="46"/>
      <c r="AH46" s="46"/>
      <c r="AI46" s="46"/>
      <c r="AJ46" s="46"/>
      <c r="AK46" s="46"/>
      <c r="AL46" s="46"/>
    </row>
    <row r="47">
      <c r="A47" s="50"/>
      <c r="B47" s="46"/>
      <c r="C47" s="46"/>
      <c r="D47" s="46"/>
      <c r="E47" s="70"/>
      <c r="F47" s="50"/>
      <c r="G47" s="50"/>
      <c r="H47" s="50"/>
      <c r="I47" s="50"/>
      <c r="J47" s="102"/>
      <c r="K47" s="46"/>
      <c r="L47" s="46"/>
      <c r="M47" s="46"/>
      <c r="N47" s="46"/>
      <c r="O47" s="46"/>
      <c r="P47" s="46"/>
      <c r="Q47" s="46"/>
      <c r="R47" s="125"/>
      <c r="S47" s="46"/>
      <c r="T47" s="46"/>
      <c r="U47" s="46"/>
      <c r="V47" s="46"/>
      <c r="W47" s="46"/>
      <c r="X47" s="46"/>
      <c r="Y47" s="46"/>
      <c r="Z47" s="46"/>
      <c r="AA47" s="46"/>
      <c r="AB47" s="46"/>
      <c r="AC47" s="46"/>
      <c r="AD47" s="46"/>
      <c r="AE47" s="46"/>
      <c r="AF47" s="46"/>
      <c r="AG47" s="46"/>
      <c r="AH47" s="46"/>
      <c r="AI47" s="46"/>
      <c r="AJ47" s="46"/>
      <c r="AK47" s="46"/>
      <c r="AL47" s="46"/>
    </row>
    <row r="48">
      <c r="A48" s="50"/>
      <c r="B48" s="46"/>
      <c r="C48" s="46"/>
      <c r="D48" s="46"/>
      <c r="E48" s="70"/>
      <c r="F48" s="50"/>
      <c r="G48" s="50"/>
      <c r="H48" s="50"/>
      <c r="I48" s="50"/>
      <c r="J48" s="102"/>
      <c r="K48" s="46"/>
      <c r="L48" s="46"/>
      <c r="M48" s="46"/>
      <c r="N48" s="46"/>
      <c r="O48" s="46"/>
      <c r="P48" s="46"/>
      <c r="Q48" s="46"/>
      <c r="R48" s="125"/>
      <c r="S48" s="46"/>
      <c r="T48" s="46"/>
      <c r="U48" s="46"/>
      <c r="V48" s="46"/>
      <c r="W48" s="46"/>
      <c r="X48" s="46"/>
      <c r="Y48" s="46"/>
      <c r="Z48" s="46"/>
      <c r="AA48" s="46"/>
      <c r="AB48" s="46"/>
      <c r="AC48" s="46"/>
      <c r="AD48" s="46"/>
      <c r="AE48" s="46"/>
      <c r="AF48" s="46"/>
      <c r="AG48" s="46"/>
      <c r="AH48" s="46"/>
      <c r="AI48" s="46"/>
      <c r="AJ48" s="46"/>
      <c r="AK48" s="46"/>
      <c r="AL48" s="46"/>
    </row>
    <row r="49">
      <c r="A49" s="50"/>
      <c r="B49" s="46"/>
      <c r="C49" s="46"/>
      <c r="D49" s="46"/>
      <c r="E49" s="70"/>
      <c r="F49" s="50"/>
      <c r="G49" s="50"/>
      <c r="H49" s="50"/>
      <c r="I49" s="50"/>
      <c r="J49" s="102"/>
      <c r="K49" s="46"/>
      <c r="L49" s="46"/>
      <c r="M49" s="46"/>
      <c r="N49" s="46"/>
      <c r="O49" s="46"/>
      <c r="P49" s="46"/>
      <c r="Q49" s="46"/>
      <c r="R49" s="125"/>
      <c r="S49" s="46"/>
      <c r="T49" s="46"/>
      <c r="U49" s="46"/>
      <c r="V49" s="46"/>
      <c r="W49" s="46"/>
      <c r="X49" s="46"/>
      <c r="Y49" s="46"/>
      <c r="Z49" s="46"/>
      <c r="AA49" s="46"/>
      <c r="AB49" s="46"/>
      <c r="AC49" s="46"/>
      <c r="AD49" s="46"/>
      <c r="AE49" s="46"/>
      <c r="AF49" s="46"/>
      <c r="AG49" s="46"/>
      <c r="AH49" s="46"/>
      <c r="AI49" s="46"/>
      <c r="AJ49" s="46"/>
      <c r="AK49" s="46"/>
      <c r="AL49" s="46"/>
    </row>
    <row r="50">
      <c r="A50" s="50"/>
      <c r="B50" s="46"/>
      <c r="C50" s="46"/>
      <c r="D50" s="46"/>
      <c r="E50" s="70"/>
      <c r="F50" s="50"/>
      <c r="G50" s="50"/>
      <c r="H50" s="50"/>
      <c r="I50" s="50"/>
      <c r="J50" s="102"/>
      <c r="K50" s="46"/>
      <c r="L50" s="46"/>
      <c r="M50" s="46"/>
      <c r="N50" s="46"/>
      <c r="O50" s="46"/>
      <c r="P50" s="46"/>
      <c r="Q50" s="46"/>
      <c r="R50" s="125"/>
      <c r="S50" s="46"/>
      <c r="T50" s="46"/>
      <c r="U50" s="46"/>
      <c r="V50" s="46"/>
      <c r="W50" s="46"/>
      <c r="X50" s="46"/>
      <c r="Y50" s="46"/>
      <c r="Z50" s="46"/>
      <c r="AA50" s="46"/>
      <c r="AB50" s="46"/>
      <c r="AC50" s="46"/>
      <c r="AD50" s="46"/>
      <c r="AE50" s="46"/>
      <c r="AF50" s="46"/>
      <c r="AG50" s="46"/>
      <c r="AH50" s="46"/>
      <c r="AI50" s="46"/>
      <c r="AJ50" s="46"/>
      <c r="AK50" s="46"/>
      <c r="AL50" s="46"/>
    </row>
    <row r="51">
      <c r="A51" s="50"/>
      <c r="B51" s="46"/>
      <c r="C51" s="46"/>
      <c r="D51" s="46"/>
      <c r="E51" s="70"/>
      <c r="F51" s="50"/>
      <c r="G51" s="50"/>
      <c r="H51" s="50"/>
      <c r="I51" s="50"/>
      <c r="J51" s="102"/>
      <c r="K51" s="46"/>
      <c r="L51" s="46"/>
      <c r="M51" s="46"/>
      <c r="N51" s="46"/>
      <c r="O51" s="46"/>
      <c r="P51" s="46"/>
      <c r="Q51" s="46"/>
      <c r="R51" s="125"/>
      <c r="S51" s="46"/>
      <c r="T51" s="46"/>
      <c r="U51" s="46"/>
      <c r="V51" s="46"/>
      <c r="W51" s="46"/>
      <c r="X51" s="46"/>
      <c r="Y51" s="46"/>
      <c r="Z51" s="46"/>
      <c r="AA51" s="46"/>
      <c r="AB51" s="46"/>
      <c r="AC51" s="46"/>
      <c r="AD51" s="46"/>
      <c r="AE51" s="46"/>
      <c r="AF51" s="46"/>
      <c r="AG51" s="46"/>
      <c r="AH51" s="46"/>
      <c r="AI51" s="46"/>
      <c r="AJ51" s="46"/>
      <c r="AK51" s="46"/>
      <c r="AL51" s="46"/>
    </row>
    <row r="52">
      <c r="A52" s="50"/>
      <c r="B52" s="46"/>
      <c r="C52" s="46"/>
      <c r="D52" s="46"/>
      <c r="E52" s="70"/>
      <c r="F52" s="50"/>
      <c r="G52" s="50"/>
      <c r="H52" s="50"/>
      <c r="I52" s="50"/>
      <c r="J52" s="102"/>
      <c r="K52" s="46"/>
      <c r="L52" s="46"/>
      <c r="M52" s="46"/>
      <c r="N52" s="46"/>
      <c r="O52" s="46"/>
      <c r="P52" s="46"/>
      <c r="Q52" s="46"/>
      <c r="R52" s="125"/>
      <c r="S52" s="46"/>
      <c r="T52" s="46"/>
      <c r="U52" s="46"/>
      <c r="V52" s="46"/>
      <c r="W52" s="46"/>
      <c r="X52" s="46"/>
      <c r="Y52" s="46"/>
      <c r="Z52" s="46"/>
      <c r="AA52" s="46"/>
      <c r="AB52" s="46"/>
      <c r="AC52" s="46"/>
      <c r="AD52" s="46"/>
      <c r="AE52" s="46"/>
      <c r="AF52" s="46"/>
      <c r="AG52" s="46"/>
      <c r="AH52" s="46"/>
      <c r="AI52" s="46"/>
      <c r="AJ52" s="46"/>
      <c r="AK52" s="46"/>
      <c r="AL52" s="46"/>
    </row>
    <row r="53">
      <c r="A53" s="50"/>
      <c r="B53" s="46"/>
      <c r="C53" s="46"/>
      <c r="D53" s="46"/>
      <c r="E53" s="70"/>
      <c r="F53" s="50"/>
      <c r="G53" s="50"/>
      <c r="H53" s="50"/>
      <c r="I53" s="50"/>
      <c r="J53" s="102"/>
      <c r="K53" s="46"/>
      <c r="L53" s="46"/>
      <c r="M53" s="46"/>
      <c r="N53" s="46"/>
      <c r="O53" s="46"/>
      <c r="P53" s="46"/>
      <c r="Q53" s="46"/>
      <c r="R53" s="125"/>
      <c r="S53" s="46"/>
      <c r="T53" s="46"/>
      <c r="U53" s="46"/>
      <c r="V53" s="46"/>
      <c r="W53" s="46"/>
      <c r="X53" s="46"/>
      <c r="Y53" s="46"/>
      <c r="Z53" s="46"/>
      <c r="AA53" s="46"/>
      <c r="AB53" s="46"/>
      <c r="AC53" s="46"/>
      <c r="AD53" s="46"/>
      <c r="AE53" s="46"/>
      <c r="AF53" s="46"/>
      <c r="AG53" s="46"/>
      <c r="AH53" s="46"/>
      <c r="AI53" s="46"/>
      <c r="AJ53" s="46"/>
      <c r="AK53" s="46"/>
      <c r="AL53" s="46"/>
    </row>
    <row r="54">
      <c r="A54" s="50"/>
      <c r="B54" s="46"/>
      <c r="C54" s="46"/>
      <c r="D54" s="46"/>
      <c r="E54" s="70"/>
      <c r="F54" s="50"/>
      <c r="G54" s="50"/>
      <c r="H54" s="50"/>
      <c r="I54" s="50"/>
      <c r="J54" s="102"/>
      <c r="K54" s="46"/>
      <c r="L54" s="46"/>
      <c r="M54" s="46"/>
      <c r="N54" s="46"/>
      <c r="O54" s="46"/>
      <c r="P54" s="46"/>
      <c r="Q54" s="46"/>
      <c r="R54" s="125"/>
      <c r="S54" s="46"/>
      <c r="T54" s="46"/>
      <c r="U54" s="46"/>
      <c r="V54" s="46"/>
      <c r="W54" s="46"/>
      <c r="X54" s="46"/>
      <c r="Y54" s="46"/>
      <c r="Z54" s="46"/>
      <c r="AA54" s="46"/>
      <c r="AB54" s="46"/>
      <c r="AC54" s="46"/>
      <c r="AD54" s="46"/>
      <c r="AE54" s="46"/>
      <c r="AF54" s="46"/>
      <c r="AG54" s="46"/>
      <c r="AH54" s="46"/>
      <c r="AI54" s="46"/>
      <c r="AJ54" s="46"/>
      <c r="AK54" s="46"/>
      <c r="AL54" s="46"/>
    </row>
    <row r="55">
      <c r="A55" s="50"/>
      <c r="B55" s="46"/>
      <c r="C55" s="46"/>
      <c r="D55" s="46"/>
      <c r="E55" s="70"/>
      <c r="F55" s="50"/>
      <c r="G55" s="50"/>
      <c r="H55" s="50"/>
      <c r="I55" s="50"/>
      <c r="J55" s="102"/>
      <c r="K55" s="46"/>
      <c r="L55" s="46"/>
      <c r="M55" s="46"/>
      <c r="N55" s="46"/>
      <c r="O55" s="46"/>
      <c r="P55" s="46"/>
      <c r="Q55" s="46"/>
      <c r="R55" s="125"/>
      <c r="S55" s="46"/>
      <c r="T55" s="46"/>
      <c r="U55" s="46"/>
      <c r="V55" s="46"/>
      <c r="W55" s="46"/>
      <c r="X55" s="46"/>
      <c r="Y55" s="46"/>
      <c r="Z55" s="46"/>
      <c r="AA55" s="46"/>
      <c r="AB55" s="46"/>
      <c r="AC55" s="46"/>
      <c r="AD55" s="46"/>
      <c r="AE55" s="46"/>
      <c r="AF55" s="46"/>
      <c r="AG55" s="46"/>
      <c r="AH55" s="46"/>
      <c r="AI55" s="46"/>
      <c r="AJ55" s="46"/>
      <c r="AK55" s="46"/>
      <c r="AL55" s="46"/>
    </row>
    <row r="56">
      <c r="A56" s="50"/>
      <c r="B56" s="46"/>
      <c r="C56" s="46"/>
      <c r="D56" s="46"/>
      <c r="E56" s="70"/>
      <c r="F56" s="50"/>
      <c r="G56" s="50"/>
      <c r="H56" s="50"/>
      <c r="I56" s="50"/>
      <c r="J56" s="102"/>
      <c r="K56" s="46"/>
      <c r="L56" s="46"/>
      <c r="M56" s="46"/>
      <c r="N56" s="46"/>
      <c r="O56" s="46"/>
      <c r="P56" s="46"/>
      <c r="Q56" s="46"/>
      <c r="R56" s="125"/>
      <c r="S56" s="46"/>
      <c r="T56" s="46"/>
      <c r="U56" s="46"/>
      <c r="V56" s="46"/>
      <c r="W56" s="46"/>
      <c r="X56" s="46"/>
      <c r="Y56" s="46"/>
      <c r="Z56" s="46"/>
      <c r="AA56" s="46"/>
      <c r="AB56" s="46"/>
      <c r="AC56" s="46"/>
      <c r="AD56" s="46"/>
      <c r="AE56" s="46"/>
      <c r="AF56" s="46"/>
      <c r="AG56" s="46"/>
      <c r="AH56" s="46"/>
      <c r="AI56" s="46"/>
      <c r="AJ56" s="46"/>
      <c r="AK56" s="46"/>
      <c r="AL56" s="46"/>
    </row>
    <row r="57">
      <c r="A57" s="50"/>
      <c r="B57" s="46"/>
      <c r="C57" s="46"/>
      <c r="D57" s="46"/>
      <c r="E57" s="70"/>
      <c r="F57" s="50"/>
      <c r="G57" s="50"/>
      <c r="H57" s="50"/>
      <c r="I57" s="50"/>
      <c r="J57" s="102"/>
      <c r="K57" s="46"/>
      <c r="L57" s="46"/>
      <c r="M57" s="46"/>
      <c r="N57" s="46"/>
      <c r="O57" s="46"/>
      <c r="P57" s="46"/>
      <c r="Q57" s="46"/>
      <c r="R57" s="125"/>
      <c r="S57" s="46"/>
      <c r="T57" s="46"/>
      <c r="U57" s="46"/>
      <c r="V57" s="46"/>
      <c r="W57" s="46"/>
      <c r="X57" s="46"/>
      <c r="Y57" s="46"/>
      <c r="Z57" s="46"/>
      <c r="AA57" s="46"/>
      <c r="AB57" s="46"/>
      <c r="AC57" s="46"/>
      <c r="AD57" s="46"/>
      <c r="AE57" s="46"/>
      <c r="AF57" s="46"/>
      <c r="AG57" s="46"/>
      <c r="AH57" s="46"/>
      <c r="AI57" s="46"/>
      <c r="AJ57" s="46"/>
      <c r="AK57" s="46"/>
      <c r="AL57" s="46"/>
    </row>
    <row r="58">
      <c r="A58" s="50"/>
      <c r="B58" s="46"/>
      <c r="C58" s="46"/>
      <c r="D58" s="46"/>
      <c r="E58" s="70"/>
      <c r="F58" s="50"/>
      <c r="G58" s="50"/>
      <c r="H58" s="50"/>
      <c r="I58" s="50"/>
      <c r="J58" s="102"/>
      <c r="K58" s="46"/>
      <c r="L58" s="46"/>
      <c r="M58" s="46"/>
      <c r="N58" s="46"/>
      <c r="O58" s="46"/>
      <c r="P58" s="46"/>
      <c r="Q58" s="46"/>
      <c r="R58" s="125"/>
      <c r="S58" s="46"/>
      <c r="T58" s="46"/>
      <c r="U58" s="46"/>
      <c r="V58" s="46"/>
      <c r="W58" s="46"/>
      <c r="X58" s="46"/>
      <c r="Y58" s="46"/>
      <c r="Z58" s="46"/>
      <c r="AA58" s="46"/>
      <c r="AB58" s="46"/>
      <c r="AC58" s="46"/>
      <c r="AD58" s="46"/>
      <c r="AE58" s="46"/>
      <c r="AF58" s="46"/>
      <c r="AG58" s="46"/>
      <c r="AH58" s="46"/>
      <c r="AI58" s="46"/>
      <c r="AJ58" s="46"/>
      <c r="AK58" s="46"/>
      <c r="AL58" s="46"/>
    </row>
    <row r="59">
      <c r="A59" s="50"/>
      <c r="B59" s="46"/>
      <c r="C59" s="46"/>
      <c r="D59" s="46"/>
      <c r="E59" s="70"/>
      <c r="F59" s="50"/>
      <c r="G59" s="50"/>
      <c r="H59" s="50"/>
      <c r="I59" s="50"/>
      <c r="J59" s="102"/>
      <c r="K59" s="46"/>
      <c r="L59" s="46"/>
      <c r="M59" s="46"/>
      <c r="N59" s="46"/>
      <c r="O59" s="46"/>
      <c r="P59" s="46"/>
      <c r="Q59" s="46"/>
      <c r="R59" s="125"/>
      <c r="S59" s="46"/>
      <c r="T59" s="46"/>
      <c r="U59" s="46"/>
      <c r="V59" s="46"/>
      <c r="W59" s="46"/>
      <c r="X59" s="46"/>
      <c r="Y59" s="46"/>
      <c r="Z59" s="46"/>
      <c r="AA59" s="46"/>
      <c r="AB59" s="46"/>
      <c r="AC59" s="46"/>
      <c r="AD59" s="46"/>
      <c r="AE59" s="46"/>
      <c r="AF59" s="46"/>
      <c r="AG59" s="46"/>
      <c r="AH59" s="46"/>
      <c r="AI59" s="46"/>
      <c r="AJ59" s="46"/>
      <c r="AK59" s="46"/>
      <c r="AL59" s="46"/>
    </row>
    <row r="60">
      <c r="A60" s="50"/>
      <c r="B60" s="46"/>
      <c r="C60" s="46"/>
      <c r="D60" s="46"/>
      <c r="E60" s="70"/>
      <c r="F60" s="50"/>
      <c r="G60" s="50"/>
      <c r="H60" s="50"/>
      <c r="I60" s="50"/>
      <c r="J60" s="102"/>
      <c r="K60" s="46"/>
      <c r="L60" s="46"/>
      <c r="M60" s="46"/>
      <c r="N60" s="46"/>
      <c r="O60" s="46"/>
      <c r="P60" s="46"/>
      <c r="Q60" s="46"/>
      <c r="R60" s="125"/>
      <c r="S60" s="46"/>
      <c r="T60" s="46"/>
      <c r="U60" s="46"/>
      <c r="V60" s="46"/>
      <c r="W60" s="46"/>
      <c r="X60" s="46"/>
      <c r="Y60" s="46"/>
      <c r="Z60" s="46"/>
      <c r="AA60" s="46"/>
      <c r="AB60" s="46"/>
      <c r="AC60" s="46"/>
      <c r="AD60" s="46"/>
      <c r="AE60" s="46"/>
      <c r="AF60" s="46"/>
      <c r="AG60" s="46"/>
      <c r="AH60" s="46"/>
      <c r="AI60" s="46"/>
      <c r="AJ60" s="46"/>
      <c r="AK60" s="46"/>
      <c r="AL60" s="46"/>
    </row>
    <row r="61">
      <c r="A61" s="50"/>
      <c r="B61" s="46"/>
      <c r="C61" s="46"/>
      <c r="D61" s="46"/>
      <c r="E61" s="70"/>
      <c r="F61" s="50"/>
      <c r="G61" s="50"/>
      <c r="H61" s="50"/>
      <c r="I61" s="50"/>
      <c r="J61" s="102"/>
      <c r="K61" s="46"/>
      <c r="L61" s="46"/>
      <c r="M61" s="46"/>
      <c r="N61" s="46"/>
      <c r="O61" s="46"/>
      <c r="P61" s="46"/>
      <c r="Q61" s="46"/>
      <c r="R61" s="46"/>
      <c r="S61" s="46"/>
      <c r="T61" s="46"/>
      <c r="U61" s="46"/>
      <c r="V61" s="46"/>
      <c r="W61" s="46"/>
      <c r="X61" s="46"/>
      <c r="Y61" s="46"/>
      <c r="Z61" s="46"/>
      <c r="AA61" s="46"/>
      <c r="AB61" s="46"/>
      <c r="AC61" s="46"/>
      <c r="AD61" s="46"/>
      <c r="AE61" s="46"/>
      <c r="AF61" s="46"/>
      <c r="AG61" s="46"/>
      <c r="AH61" s="46"/>
      <c r="AI61" s="46"/>
      <c r="AJ61" s="46"/>
      <c r="AK61" s="46"/>
      <c r="AL61" s="46"/>
    </row>
    <row r="62">
      <c r="A62" s="50"/>
      <c r="B62" s="46"/>
      <c r="C62" s="46"/>
      <c r="D62" s="46"/>
      <c r="E62" s="70"/>
      <c r="F62" s="50"/>
      <c r="G62" s="50"/>
      <c r="H62" s="50"/>
      <c r="I62" s="50"/>
      <c r="J62" s="102"/>
      <c r="K62" s="46"/>
      <c r="L62" s="46"/>
      <c r="M62" s="46"/>
      <c r="N62" s="46"/>
      <c r="O62" s="46"/>
      <c r="P62" s="46"/>
      <c r="Q62" s="46"/>
      <c r="R62" s="46"/>
      <c r="S62" s="46"/>
      <c r="T62" s="46"/>
      <c r="U62" s="46"/>
      <c r="V62" s="46"/>
      <c r="W62" s="46"/>
      <c r="X62" s="46"/>
      <c r="Y62" s="46"/>
      <c r="Z62" s="46"/>
      <c r="AA62" s="46"/>
      <c r="AB62" s="46"/>
      <c r="AC62" s="46"/>
      <c r="AD62" s="46"/>
      <c r="AE62" s="46"/>
      <c r="AF62" s="46"/>
      <c r="AG62" s="46"/>
      <c r="AH62" s="46"/>
      <c r="AI62" s="46"/>
      <c r="AJ62" s="46"/>
      <c r="AK62" s="46"/>
      <c r="AL62" s="46"/>
    </row>
    <row r="63">
      <c r="A63" s="50"/>
      <c r="B63" s="46"/>
      <c r="C63" s="46"/>
      <c r="D63" s="46"/>
      <c r="E63" s="70"/>
      <c r="F63" s="50"/>
      <c r="G63" s="50"/>
      <c r="H63" s="50"/>
      <c r="I63" s="50"/>
      <c r="J63" s="102"/>
      <c r="K63" s="46"/>
      <c r="L63" s="46"/>
      <c r="M63" s="46"/>
      <c r="N63" s="46"/>
      <c r="O63" s="46"/>
      <c r="P63" s="46"/>
      <c r="Q63" s="46"/>
      <c r="R63" s="46"/>
      <c r="S63" s="46"/>
      <c r="T63" s="46"/>
      <c r="U63" s="46"/>
      <c r="V63" s="46"/>
      <c r="W63" s="46"/>
      <c r="X63" s="46"/>
      <c r="Y63" s="46"/>
      <c r="Z63" s="46"/>
      <c r="AA63" s="46"/>
      <c r="AB63" s="46"/>
      <c r="AC63" s="46"/>
      <c r="AD63" s="46"/>
      <c r="AE63" s="46"/>
      <c r="AF63" s="46"/>
      <c r="AG63" s="46"/>
      <c r="AH63" s="46"/>
      <c r="AI63" s="46"/>
      <c r="AJ63" s="46"/>
      <c r="AK63" s="46"/>
      <c r="AL63" s="46"/>
    </row>
    <row r="64">
      <c r="A64" s="50"/>
      <c r="B64" s="46"/>
      <c r="C64" s="46"/>
      <c r="D64" s="46"/>
      <c r="E64" s="70"/>
      <c r="F64" s="50"/>
      <c r="G64" s="50"/>
      <c r="H64" s="50"/>
      <c r="I64" s="50"/>
      <c r="J64" s="102"/>
      <c r="K64" s="46"/>
      <c r="L64" s="46"/>
      <c r="M64" s="46"/>
      <c r="N64" s="46"/>
      <c r="O64" s="46"/>
      <c r="P64" s="46"/>
      <c r="Q64" s="46"/>
      <c r="R64" s="46"/>
      <c r="S64" s="46"/>
      <c r="T64" s="46"/>
      <c r="U64" s="46"/>
      <c r="V64" s="46"/>
      <c r="W64" s="46"/>
      <c r="X64" s="46"/>
      <c r="Y64" s="46"/>
      <c r="Z64" s="46"/>
      <c r="AA64" s="46"/>
      <c r="AB64" s="46"/>
      <c r="AC64" s="46"/>
      <c r="AD64" s="46"/>
      <c r="AE64" s="46"/>
      <c r="AF64" s="46"/>
      <c r="AG64" s="46"/>
      <c r="AH64" s="46"/>
      <c r="AI64" s="46"/>
      <c r="AJ64" s="46"/>
      <c r="AK64" s="46"/>
      <c r="AL64" s="46"/>
    </row>
    <row r="65">
      <c r="A65" s="50"/>
      <c r="B65" s="46"/>
      <c r="C65" s="46"/>
      <c r="D65" s="46"/>
      <c r="E65" s="70"/>
      <c r="F65" s="50"/>
      <c r="G65" s="50"/>
      <c r="H65" s="50"/>
      <c r="I65" s="50"/>
      <c r="J65" s="102"/>
      <c r="K65" s="46"/>
      <c r="L65" s="46"/>
      <c r="M65" s="46"/>
      <c r="N65" s="46"/>
      <c r="O65" s="46"/>
      <c r="P65" s="46"/>
      <c r="Q65" s="46"/>
      <c r="R65" s="46"/>
      <c r="S65" s="46"/>
      <c r="T65" s="46"/>
      <c r="U65" s="46"/>
      <c r="V65" s="46"/>
      <c r="W65" s="46"/>
      <c r="X65" s="46"/>
      <c r="Y65" s="46"/>
      <c r="Z65" s="46"/>
      <c r="AA65" s="46"/>
      <c r="AB65" s="46"/>
      <c r="AC65" s="46"/>
      <c r="AD65" s="46"/>
      <c r="AE65" s="46"/>
      <c r="AF65" s="46"/>
      <c r="AG65" s="46"/>
      <c r="AH65" s="46"/>
      <c r="AI65" s="46"/>
      <c r="AJ65" s="46"/>
      <c r="AK65" s="46"/>
      <c r="AL65" s="46"/>
    </row>
    <row r="66">
      <c r="A66" s="50"/>
      <c r="B66" s="46"/>
      <c r="C66" s="46"/>
      <c r="D66" s="46"/>
      <c r="E66" s="70"/>
      <c r="F66" s="50"/>
      <c r="G66" s="50"/>
      <c r="H66" s="50"/>
      <c r="I66" s="50"/>
      <c r="J66" s="102"/>
      <c r="K66" s="46"/>
      <c r="L66" s="46"/>
      <c r="M66" s="46"/>
      <c r="N66" s="46"/>
      <c r="O66" s="46"/>
      <c r="P66" s="46"/>
      <c r="Q66" s="46"/>
      <c r="R66" s="46"/>
      <c r="S66" s="46"/>
      <c r="T66" s="46"/>
      <c r="U66" s="46"/>
      <c r="V66" s="46"/>
      <c r="W66" s="46"/>
      <c r="X66" s="46"/>
      <c r="Y66" s="46"/>
      <c r="Z66" s="46"/>
      <c r="AA66" s="46"/>
      <c r="AB66" s="46"/>
      <c r="AC66" s="46"/>
      <c r="AD66" s="46"/>
      <c r="AE66" s="46"/>
      <c r="AF66" s="46"/>
      <c r="AG66" s="46"/>
      <c r="AH66" s="46"/>
      <c r="AI66" s="46"/>
      <c r="AJ66" s="46"/>
      <c r="AK66" s="46"/>
      <c r="AL66" s="46"/>
    </row>
    <row r="67">
      <c r="A67" s="50"/>
      <c r="B67" s="46"/>
      <c r="C67" s="46"/>
      <c r="D67" s="46"/>
      <c r="E67" s="70"/>
      <c r="F67" s="50"/>
      <c r="G67" s="50"/>
      <c r="H67" s="50"/>
      <c r="I67" s="50"/>
      <c r="J67" s="102"/>
      <c r="K67" s="46"/>
      <c r="L67" s="46"/>
      <c r="M67" s="46"/>
      <c r="N67" s="46"/>
      <c r="O67" s="46"/>
      <c r="P67" s="46"/>
      <c r="Q67" s="46"/>
      <c r="R67" s="46"/>
      <c r="S67" s="46"/>
      <c r="T67" s="46"/>
      <c r="U67" s="46"/>
      <c r="V67" s="46"/>
      <c r="W67" s="46"/>
      <c r="X67" s="46"/>
      <c r="Y67" s="46"/>
      <c r="Z67" s="46"/>
      <c r="AA67" s="46"/>
      <c r="AB67" s="46"/>
      <c r="AC67" s="46"/>
      <c r="AD67" s="46"/>
      <c r="AE67" s="46"/>
      <c r="AF67" s="46"/>
      <c r="AG67" s="46"/>
      <c r="AH67" s="46"/>
      <c r="AI67" s="46"/>
      <c r="AJ67" s="46"/>
      <c r="AK67" s="46"/>
      <c r="AL67" s="46"/>
    </row>
    <row r="68">
      <c r="A68" s="50"/>
      <c r="B68" s="46"/>
      <c r="C68" s="46"/>
      <c r="D68" s="46"/>
      <c r="E68" s="70"/>
      <c r="F68" s="50"/>
      <c r="G68" s="50"/>
      <c r="H68" s="50"/>
      <c r="I68" s="50"/>
      <c r="J68" s="102"/>
      <c r="K68" s="46"/>
      <c r="L68" s="46"/>
      <c r="M68" s="46"/>
      <c r="N68" s="46"/>
      <c r="O68" s="46"/>
      <c r="P68" s="46"/>
      <c r="Q68" s="46"/>
      <c r="R68" s="46"/>
      <c r="S68" s="46"/>
      <c r="T68" s="46"/>
      <c r="U68" s="46"/>
      <c r="V68" s="46"/>
      <c r="W68" s="46"/>
      <c r="X68" s="46"/>
      <c r="Y68" s="46"/>
      <c r="Z68" s="46"/>
      <c r="AA68" s="46"/>
      <c r="AB68" s="46"/>
      <c r="AC68" s="46"/>
      <c r="AD68" s="46"/>
      <c r="AE68" s="46"/>
      <c r="AF68" s="46"/>
      <c r="AG68" s="46"/>
      <c r="AH68" s="46"/>
      <c r="AI68" s="46"/>
      <c r="AJ68" s="46"/>
      <c r="AK68" s="46"/>
      <c r="AL68" s="46"/>
    </row>
    <row r="69">
      <c r="A69" s="50"/>
      <c r="B69" s="46"/>
      <c r="C69" s="46"/>
      <c r="D69" s="46"/>
      <c r="E69" s="70"/>
      <c r="F69" s="50"/>
      <c r="G69" s="50"/>
      <c r="H69" s="50"/>
      <c r="I69" s="50"/>
      <c r="J69" s="102"/>
      <c r="K69" s="46"/>
      <c r="L69" s="46"/>
      <c r="M69" s="46"/>
      <c r="N69" s="46"/>
      <c r="O69" s="46"/>
      <c r="P69" s="46"/>
      <c r="Q69" s="46"/>
      <c r="R69" s="46"/>
      <c r="S69" s="46"/>
      <c r="T69" s="46"/>
      <c r="U69" s="46"/>
      <c r="V69" s="46"/>
      <c r="W69" s="46"/>
      <c r="X69" s="46"/>
      <c r="Y69" s="46"/>
      <c r="Z69" s="46"/>
      <c r="AA69" s="46"/>
      <c r="AB69" s="46"/>
      <c r="AC69" s="46"/>
      <c r="AD69" s="46"/>
      <c r="AE69" s="46"/>
      <c r="AF69" s="46"/>
      <c r="AG69" s="46"/>
      <c r="AH69" s="46"/>
      <c r="AI69" s="46"/>
      <c r="AJ69" s="46"/>
      <c r="AK69" s="46"/>
      <c r="AL69" s="46"/>
    </row>
    <row r="70">
      <c r="A70" s="50"/>
      <c r="B70" s="46"/>
      <c r="C70" s="46"/>
      <c r="D70" s="46"/>
      <c r="E70" s="70"/>
      <c r="F70" s="50"/>
      <c r="G70" s="50"/>
      <c r="H70" s="50"/>
      <c r="I70" s="50"/>
      <c r="J70" s="102"/>
      <c r="K70" s="46"/>
      <c r="L70" s="46"/>
      <c r="M70" s="46"/>
      <c r="N70" s="46"/>
      <c r="O70" s="46"/>
      <c r="P70" s="46"/>
      <c r="Q70" s="46"/>
      <c r="R70" s="46"/>
      <c r="S70" s="46"/>
      <c r="T70" s="46"/>
      <c r="U70" s="46"/>
      <c r="V70" s="46"/>
      <c r="W70" s="46"/>
      <c r="X70" s="46"/>
      <c r="Y70" s="46"/>
      <c r="Z70" s="46"/>
      <c r="AA70" s="46"/>
      <c r="AB70" s="46"/>
      <c r="AC70" s="46"/>
      <c r="AD70" s="46"/>
      <c r="AE70" s="46"/>
      <c r="AF70" s="46"/>
      <c r="AG70" s="46"/>
      <c r="AH70" s="46"/>
      <c r="AI70" s="46"/>
      <c r="AJ70" s="46"/>
      <c r="AK70" s="46"/>
      <c r="AL70" s="46"/>
    </row>
    <row r="71">
      <c r="A71" s="50"/>
      <c r="B71" s="46"/>
      <c r="C71" s="46"/>
      <c r="D71" s="46"/>
      <c r="E71" s="70"/>
      <c r="F71" s="50"/>
      <c r="G71" s="50"/>
      <c r="H71" s="50"/>
      <c r="I71" s="50"/>
      <c r="J71" s="102"/>
      <c r="K71" s="46"/>
      <c r="L71" s="46"/>
      <c r="M71" s="46"/>
      <c r="N71" s="46"/>
      <c r="O71" s="46"/>
      <c r="P71" s="46"/>
      <c r="Q71" s="46"/>
      <c r="R71" s="46"/>
      <c r="S71" s="46"/>
      <c r="T71" s="46"/>
      <c r="U71" s="46"/>
      <c r="V71" s="46"/>
      <c r="W71" s="46"/>
      <c r="X71" s="46"/>
      <c r="Y71" s="46"/>
      <c r="Z71" s="46"/>
      <c r="AA71" s="46"/>
      <c r="AB71" s="46"/>
      <c r="AC71" s="46"/>
      <c r="AD71" s="46"/>
      <c r="AE71" s="46"/>
      <c r="AF71" s="46"/>
      <c r="AG71" s="46"/>
      <c r="AH71" s="46"/>
      <c r="AI71" s="46"/>
      <c r="AJ71" s="46"/>
      <c r="AK71" s="46"/>
      <c r="AL71" s="46"/>
    </row>
    <row r="72">
      <c r="A72" s="50"/>
      <c r="B72" s="46"/>
      <c r="C72" s="46"/>
      <c r="D72" s="46"/>
      <c r="E72" s="70"/>
      <c r="F72" s="50"/>
      <c r="G72" s="50"/>
      <c r="H72" s="50"/>
      <c r="I72" s="50"/>
      <c r="J72" s="102"/>
      <c r="K72" s="46"/>
      <c r="L72" s="46"/>
      <c r="M72" s="46"/>
      <c r="N72" s="46"/>
      <c r="O72" s="46"/>
      <c r="P72" s="46"/>
      <c r="Q72" s="46"/>
      <c r="R72" s="46"/>
      <c r="S72" s="46"/>
      <c r="T72" s="46"/>
      <c r="U72" s="46"/>
      <c r="V72" s="46"/>
      <c r="W72" s="46"/>
      <c r="X72" s="46"/>
      <c r="Y72" s="46"/>
      <c r="Z72" s="46"/>
      <c r="AA72" s="46"/>
      <c r="AB72" s="46"/>
      <c r="AC72" s="46"/>
      <c r="AD72" s="46"/>
      <c r="AE72" s="46"/>
      <c r="AF72" s="46"/>
      <c r="AG72" s="46"/>
      <c r="AH72" s="46"/>
      <c r="AI72" s="46"/>
      <c r="AJ72" s="46"/>
      <c r="AK72" s="46"/>
      <c r="AL72" s="46"/>
    </row>
    <row r="73">
      <c r="A73" s="50"/>
      <c r="B73" s="46"/>
      <c r="C73" s="46"/>
      <c r="D73" s="46"/>
      <c r="E73" s="70"/>
      <c r="F73" s="50"/>
      <c r="G73" s="50"/>
      <c r="H73" s="50"/>
      <c r="I73" s="50"/>
      <c r="J73" s="102"/>
      <c r="K73" s="46"/>
      <c r="L73" s="46"/>
      <c r="M73" s="46"/>
      <c r="N73" s="46"/>
      <c r="O73" s="46"/>
      <c r="P73" s="46"/>
      <c r="Q73" s="46"/>
      <c r="R73" s="46"/>
      <c r="S73" s="46"/>
      <c r="T73" s="46"/>
      <c r="U73" s="46"/>
      <c r="V73" s="46"/>
      <c r="W73" s="46"/>
      <c r="X73" s="46"/>
      <c r="Y73" s="46"/>
      <c r="Z73" s="46"/>
      <c r="AA73" s="46"/>
      <c r="AB73" s="46"/>
      <c r="AC73" s="46"/>
      <c r="AD73" s="46"/>
      <c r="AE73" s="46"/>
      <c r="AF73" s="46"/>
      <c r="AG73" s="46"/>
      <c r="AH73" s="46"/>
      <c r="AI73" s="46"/>
      <c r="AJ73" s="46"/>
      <c r="AK73" s="46"/>
      <c r="AL73" s="46"/>
    </row>
    <row r="74">
      <c r="A74" s="50"/>
      <c r="B74" s="46"/>
      <c r="C74" s="46"/>
      <c r="D74" s="46"/>
      <c r="E74" s="70"/>
      <c r="F74" s="50"/>
      <c r="G74" s="50"/>
      <c r="H74" s="50"/>
      <c r="I74" s="50"/>
      <c r="J74" s="102"/>
      <c r="K74" s="46"/>
      <c r="L74" s="46"/>
      <c r="M74" s="46"/>
      <c r="N74" s="46"/>
      <c r="O74" s="46"/>
      <c r="P74" s="46"/>
      <c r="Q74" s="46"/>
      <c r="R74" s="46"/>
      <c r="S74" s="46"/>
      <c r="T74" s="46"/>
      <c r="U74" s="46"/>
      <c r="V74" s="46"/>
      <c r="W74" s="46"/>
      <c r="X74" s="46"/>
      <c r="Y74" s="46"/>
      <c r="Z74" s="46"/>
      <c r="AA74" s="46"/>
      <c r="AB74" s="46"/>
      <c r="AC74" s="46"/>
      <c r="AD74" s="46"/>
      <c r="AE74" s="46"/>
      <c r="AF74" s="46"/>
      <c r="AG74" s="46"/>
      <c r="AH74" s="46"/>
      <c r="AI74" s="46"/>
      <c r="AJ74" s="46"/>
      <c r="AK74" s="46"/>
      <c r="AL74" s="46"/>
    </row>
    <row r="75">
      <c r="A75" s="50"/>
      <c r="B75" s="46"/>
      <c r="C75" s="46"/>
      <c r="D75" s="46"/>
      <c r="E75" s="70"/>
      <c r="F75" s="50"/>
      <c r="G75" s="50"/>
      <c r="H75" s="50"/>
      <c r="I75" s="50"/>
      <c r="J75" s="102"/>
      <c r="K75" s="46"/>
      <c r="L75" s="46"/>
      <c r="M75" s="46"/>
      <c r="N75" s="46"/>
      <c r="O75" s="46"/>
      <c r="P75" s="46"/>
      <c r="Q75" s="46"/>
      <c r="R75" s="46"/>
      <c r="S75" s="46"/>
      <c r="T75" s="46"/>
      <c r="U75" s="46"/>
      <c r="V75" s="46"/>
      <c r="W75" s="46"/>
      <c r="X75" s="46"/>
      <c r="Y75" s="46"/>
      <c r="Z75" s="46"/>
      <c r="AA75" s="46"/>
      <c r="AB75" s="46"/>
      <c r="AC75" s="46"/>
      <c r="AD75" s="46"/>
      <c r="AE75" s="46"/>
      <c r="AF75" s="46"/>
      <c r="AG75" s="46"/>
      <c r="AH75" s="46"/>
      <c r="AI75" s="46"/>
      <c r="AJ75" s="46"/>
      <c r="AK75" s="46"/>
      <c r="AL75" s="46"/>
    </row>
    <row r="76">
      <c r="A76" s="50"/>
      <c r="B76" s="46"/>
      <c r="C76" s="46"/>
      <c r="D76" s="46"/>
      <c r="E76" s="70"/>
      <c r="F76" s="50"/>
      <c r="G76" s="50"/>
      <c r="H76" s="50"/>
      <c r="I76" s="50"/>
      <c r="J76" s="102"/>
      <c r="K76" s="46"/>
      <c r="L76" s="46"/>
      <c r="M76" s="46"/>
      <c r="N76" s="46"/>
      <c r="O76" s="46"/>
      <c r="P76" s="46"/>
      <c r="Q76" s="46"/>
      <c r="R76" s="46"/>
      <c r="S76" s="46"/>
      <c r="T76" s="46"/>
      <c r="U76" s="46"/>
      <c r="V76" s="46"/>
      <c r="W76" s="46"/>
      <c r="X76" s="46"/>
      <c r="Y76" s="46"/>
      <c r="Z76" s="46"/>
      <c r="AA76" s="46"/>
      <c r="AB76" s="46"/>
      <c r="AC76" s="46"/>
      <c r="AD76" s="46"/>
      <c r="AE76" s="46"/>
      <c r="AF76" s="46"/>
      <c r="AG76" s="46"/>
      <c r="AH76" s="46"/>
      <c r="AI76" s="46"/>
      <c r="AJ76" s="46"/>
      <c r="AK76" s="46"/>
      <c r="AL76" s="46"/>
    </row>
    <row r="77">
      <c r="A77" s="50"/>
      <c r="B77" s="46"/>
      <c r="C77" s="46"/>
      <c r="D77" s="46"/>
      <c r="E77" s="70"/>
      <c r="F77" s="50"/>
      <c r="G77" s="50"/>
      <c r="H77" s="50"/>
      <c r="I77" s="50"/>
      <c r="J77" s="102"/>
      <c r="K77" s="46"/>
      <c r="L77" s="46"/>
      <c r="M77" s="46"/>
      <c r="N77" s="46"/>
      <c r="O77" s="46"/>
      <c r="P77" s="46"/>
      <c r="Q77" s="46"/>
      <c r="R77" s="46"/>
      <c r="S77" s="46"/>
      <c r="T77" s="46"/>
      <c r="U77" s="46"/>
      <c r="V77" s="46"/>
      <c r="W77" s="46"/>
      <c r="X77" s="46"/>
      <c r="Y77" s="46"/>
      <c r="Z77" s="46"/>
      <c r="AA77" s="46"/>
      <c r="AB77" s="46"/>
      <c r="AC77" s="46"/>
      <c r="AD77" s="46"/>
      <c r="AE77" s="46"/>
      <c r="AF77" s="46"/>
      <c r="AG77" s="46"/>
      <c r="AH77" s="46"/>
      <c r="AI77" s="46"/>
      <c r="AJ77" s="46"/>
      <c r="AK77" s="46"/>
      <c r="AL77" s="46"/>
    </row>
    <row r="78">
      <c r="A78" s="50"/>
      <c r="B78" s="46"/>
      <c r="C78" s="46"/>
      <c r="D78" s="46"/>
      <c r="E78" s="70"/>
      <c r="F78" s="50"/>
      <c r="G78" s="50"/>
      <c r="H78" s="50"/>
      <c r="I78" s="50"/>
      <c r="J78" s="102"/>
      <c r="K78" s="46"/>
      <c r="L78" s="46"/>
      <c r="M78" s="46"/>
      <c r="N78" s="46"/>
      <c r="O78" s="46"/>
      <c r="P78" s="46"/>
      <c r="Q78" s="46"/>
      <c r="R78" s="46"/>
      <c r="S78" s="46"/>
      <c r="T78" s="46"/>
      <c r="U78" s="46"/>
      <c r="V78" s="46"/>
      <c r="W78" s="46"/>
      <c r="X78" s="46"/>
      <c r="Y78" s="46"/>
      <c r="Z78" s="46"/>
      <c r="AA78" s="46"/>
      <c r="AB78" s="46"/>
      <c r="AC78" s="46"/>
      <c r="AD78" s="46"/>
      <c r="AE78" s="46"/>
      <c r="AF78" s="46"/>
      <c r="AG78" s="46"/>
      <c r="AH78" s="46"/>
      <c r="AI78" s="46"/>
      <c r="AJ78" s="46"/>
      <c r="AK78" s="46"/>
      <c r="AL78" s="46"/>
    </row>
    <row r="79">
      <c r="A79" s="50"/>
      <c r="B79" s="46"/>
      <c r="C79" s="46"/>
      <c r="D79" s="46"/>
      <c r="E79" s="70"/>
      <c r="F79" s="50"/>
      <c r="G79" s="50"/>
      <c r="H79" s="50"/>
      <c r="I79" s="50"/>
      <c r="J79" s="102"/>
      <c r="K79" s="46"/>
      <c r="L79" s="46"/>
      <c r="M79" s="46"/>
      <c r="N79" s="46"/>
      <c r="O79" s="46"/>
      <c r="P79" s="46"/>
      <c r="Q79" s="46"/>
      <c r="R79" s="46"/>
      <c r="S79" s="46"/>
      <c r="T79" s="46"/>
      <c r="U79" s="46"/>
      <c r="V79" s="46"/>
      <c r="W79" s="46"/>
      <c r="X79" s="46"/>
      <c r="Y79" s="46"/>
      <c r="Z79" s="46"/>
      <c r="AA79" s="46"/>
      <c r="AB79" s="46"/>
      <c r="AC79" s="46"/>
      <c r="AD79" s="46"/>
      <c r="AE79" s="46"/>
      <c r="AF79" s="46"/>
      <c r="AG79" s="46"/>
      <c r="AH79" s="46"/>
      <c r="AI79" s="46"/>
      <c r="AJ79" s="46"/>
      <c r="AK79" s="46"/>
      <c r="AL79" s="46"/>
    </row>
    <row r="80">
      <c r="A80" s="50"/>
      <c r="B80" s="46"/>
      <c r="C80" s="46"/>
      <c r="D80" s="46"/>
      <c r="E80" s="70"/>
      <c r="F80" s="50"/>
      <c r="G80" s="50"/>
      <c r="H80" s="50"/>
      <c r="I80" s="50"/>
      <c r="J80" s="102"/>
      <c r="K80" s="46"/>
      <c r="L80" s="46"/>
      <c r="M80" s="46"/>
      <c r="N80" s="46"/>
      <c r="O80" s="46"/>
      <c r="P80" s="46"/>
      <c r="Q80" s="46"/>
      <c r="R80" s="46"/>
      <c r="S80" s="46"/>
      <c r="T80" s="46"/>
      <c r="U80" s="46"/>
      <c r="V80" s="46"/>
      <c r="W80" s="46"/>
      <c r="X80" s="46"/>
      <c r="Y80" s="46"/>
      <c r="Z80" s="46"/>
      <c r="AA80" s="46"/>
      <c r="AB80" s="46"/>
      <c r="AC80" s="46"/>
      <c r="AD80" s="46"/>
      <c r="AE80" s="46"/>
      <c r="AF80" s="46"/>
      <c r="AG80" s="46"/>
      <c r="AH80" s="46"/>
      <c r="AI80" s="46"/>
      <c r="AJ80" s="46"/>
      <c r="AK80" s="46"/>
      <c r="AL80" s="46"/>
    </row>
    <row r="81">
      <c r="A81" s="50"/>
      <c r="B81" s="46"/>
      <c r="C81" s="46"/>
      <c r="D81" s="46"/>
      <c r="E81" s="70"/>
      <c r="F81" s="50"/>
      <c r="G81" s="50"/>
      <c r="H81" s="50"/>
      <c r="I81" s="50"/>
      <c r="J81" s="102"/>
      <c r="K81" s="46"/>
      <c r="L81" s="46"/>
      <c r="M81" s="46"/>
      <c r="N81" s="46"/>
      <c r="O81" s="46"/>
      <c r="P81" s="46"/>
      <c r="Q81" s="46"/>
      <c r="R81" s="46"/>
      <c r="S81" s="46"/>
      <c r="T81" s="46"/>
      <c r="U81" s="46"/>
      <c r="V81" s="46"/>
      <c r="W81" s="46"/>
      <c r="X81" s="46"/>
      <c r="Y81" s="46"/>
      <c r="Z81" s="46"/>
      <c r="AA81" s="46"/>
      <c r="AB81" s="46"/>
      <c r="AC81" s="46"/>
      <c r="AD81" s="46"/>
      <c r="AE81" s="46"/>
      <c r="AF81" s="46"/>
      <c r="AG81" s="46"/>
      <c r="AH81" s="46"/>
      <c r="AI81" s="46"/>
      <c r="AJ81" s="46"/>
      <c r="AK81" s="46"/>
      <c r="AL81" s="46"/>
    </row>
    <row r="82">
      <c r="A82" s="50"/>
      <c r="B82" s="46"/>
      <c r="C82" s="46"/>
      <c r="D82" s="46"/>
      <c r="E82" s="70"/>
      <c r="F82" s="50"/>
      <c r="G82" s="50"/>
      <c r="H82" s="50"/>
      <c r="I82" s="50"/>
      <c r="J82" s="102"/>
      <c r="K82" s="46"/>
      <c r="L82" s="46"/>
      <c r="M82" s="46"/>
      <c r="N82" s="46"/>
      <c r="O82" s="46"/>
      <c r="P82" s="46"/>
      <c r="Q82" s="46"/>
      <c r="R82" s="46"/>
      <c r="S82" s="46"/>
      <c r="T82" s="46"/>
      <c r="U82" s="46"/>
      <c r="V82" s="46"/>
      <c r="W82" s="46"/>
      <c r="X82" s="46"/>
      <c r="Y82" s="46"/>
      <c r="Z82" s="46"/>
      <c r="AA82" s="46"/>
      <c r="AB82" s="46"/>
      <c r="AC82" s="46"/>
      <c r="AD82" s="46"/>
      <c r="AE82" s="46"/>
      <c r="AF82" s="46"/>
      <c r="AG82" s="46"/>
      <c r="AH82" s="46"/>
      <c r="AI82" s="46"/>
      <c r="AJ82" s="46"/>
      <c r="AK82" s="46"/>
      <c r="AL82" s="46"/>
    </row>
    <row r="83">
      <c r="A83" s="50"/>
      <c r="B83" s="46"/>
      <c r="C83" s="46"/>
      <c r="D83" s="46"/>
      <c r="E83" s="70"/>
      <c r="F83" s="50"/>
      <c r="G83" s="50"/>
      <c r="H83" s="50"/>
      <c r="I83" s="50"/>
      <c r="J83" s="102"/>
      <c r="K83" s="46"/>
      <c r="L83" s="46"/>
      <c r="M83" s="46"/>
      <c r="N83" s="46"/>
      <c r="O83" s="46"/>
      <c r="P83" s="46"/>
      <c r="Q83" s="46"/>
      <c r="R83" s="46"/>
      <c r="S83" s="46"/>
      <c r="T83" s="46"/>
      <c r="U83" s="46"/>
      <c r="V83" s="46"/>
      <c r="W83" s="46"/>
      <c r="X83" s="46"/>
      <c r="Y83" s="46"/>
      <c r="Z83" s="46"/>
      <c r="AA83" s="46"/>
      <c r="AB83" s="46"/>
      <c r="AC83" s="46"/>
      <c r="AD83" s="46"/>
      <c r="AE83" s="46"/>
      <c r="AF83" s="46"/>
      <c r="AG83" s="46"/>
      <c r="AH83" s="46"/>
      <c r="AI83" s="46"/>
      <c r="AJ83" s="46"/>
      <c r="AK83" s="46"/>
      <c r="AL83" s="46"/>
    </row>
    <row r="84">
      <c r="A84" s="50"/>
      <c r="B84" s="46"/>
      <c r="C84" s="46"/>
      <c r="D84" s="46"/>
      <c r="E84" s="70"/>
      <c r="F84" s="50"/>
      <c r="G84" s="50"/>
      <c r="H84" s="50"/>
      <c r="I84" s="50"/>
      <c r="J84" s="102"/>
      <c r="K84" s="46"/>
      <c r="L84" s="46"/>
      <c r="M84" s="46"/>
      <c r="N84" s="46"/>
      <c r="O84" s="46"/>
      <c r="P84" s="46"/>
      <c r="Q84" s="46"/>
      <c r="R84" s="46"/>
      <c r="S84" s="46"/>
      <c r="T84" s="46"/>
      <c r="U84" s="46"/>
      <c r="V84" s="46"/>
      <c r="W84" s="46"/>
      <c r="X84" s="46"/>
      <c r="Y84" s="46"/>
      <c r="Z84" s="46"/>
      <c r="AA84" s="46"/>
      <c r="AB84" s="46"/>
      <c r="AC84" s="46"/>
      <c r="AD84" s="46"/>
      <c r="AE84" s="46"/>
      <c r="AF84" s="46"/>
      <c r="AG84" s="46"/>
      <c r="AH84" s="46"/>
      <c r="AI84" s="46"/>
      <c r="AJ84" s="46"/>
      <c r="AK84" s="46"/>
      <c r="AL84" s="46"/>
    </row>
    <row r="85">
      <c r="A85" s="50"/>
      <c r="B85" s="46"/>
      <c r="C85" s="46"/>
      <c r="D85" s="46"/>
      <c r="E85" s="70"/>
      <c r="F85" s="50"/>
      <c r="G85" s="50"/>
      <c r="H85" s="50"/>
      <c r="I85" s="50"/>
      <c r="J85" s="102"/>
      <c r="K85" s="46"/>
      <c r="L85" s="46"/>
      <c r="M85" s="46"/>
      <c r="N85" s="46"/>
      <c r="O85" s="46"/>
      <c r="P85" s="46"/>
      <c r="Q85" s="46"/>
      <c r="R85" s="46"/>
      <c r="S85" s="46"/>
      <c r="T85" s="46"/>
      <c r="U85" s="46"/>
      <c r="V85" s="46"/>
      <c r="W85" s="46"/>
      <c r="X85" s="46"/>
      <c r="Y85" s="46"/>
      <c r="Z85" s="46"/>
      <c r="AA85" s="46"/>
      <c r="AB85" s="46"/>
      <c r="AC85" s="46"/>
      <c r="AD85" s="46"/>
      <c r="AE85" s="46"/>
      <c r="AF85" s="46"/>
      <c r="AG85" s="46"/>
      <c r="AH85" s="46"/>
      <c r="AI85" s="46"/>
      <c r="AJ85" s="46"/>
      <c r="AK85" s="46"/>
      <c r="AL85" s="46"/>
    </row>
    <row r="86">
      <c r="A86" s="50"/>
      <c r="B86" s="46"/>
      <c r="C86" s="46"/>
      <c r="D86" s="46"/>
      <c r="E86" s="70"/>
      <c r="F86" s="50"/>
      <c r="G86" s="50"/>
      <c r="H86" s="50"/>
      <c r="I86" s="50"/>
      <c r="J86" s="102"/>
      <c r="K86" s="46"/>
      <c r="L86" s="46"/>
      <c r="M86" s="46"/>
      <c r="N86" s="46"/>
      <c r="O86" s="46"/>
      <c r="P86" s="46"/>
      <c r="Q86" s="46"/>
      <c r="R86" s="46"/>
      <c r="S86" s="46"/>
      <c r="T86" s="46"/>
      <c r="U86" s="46"/>
      <c r="V86" s="46"/>
      <c r="W86" s="46"/>
      <c r="X86" s="46"/>
      <c r="Y86" s="46"/>
      <c r="Z86" s="46"/>
      <c r="AA86" s="46"/>
      <c r="AB86" s="46"/>
      <c r="AC86" s="46"/>
      <c r="AD86" s="46"/>
      <c r="AE86" s="46"/>
      <c r="AF86" s="46"/>
      <c r="AG86" s="46"/>
      <c r="AH86" s="46"/>
      <c r="AI86" s="46"/>
      <c r="AJ86" s="46"/>
      <c r="AK86" s="46"/>
      <c r="AL86" s="46"/>
    </row>
    <row r="87">
      <c r="A87" s="50"/>
      <c r="B87" s="46"/>
      <c r="C87" s="46"/>
      <c r="D87" s="46"/>
      <c r="E87" s="70"/>
      <c r="F87" s="50"/>
      <c r="G87" s="50"/>
      <c r="H87" s="50"/>
      <c r="I87" s="50"/>
      <c r="J87" s="102"/>
      <c r="K87" s="46"/>
      <c r="L87" s="46"/>
      <c r="M87" s="46"/>
      <c r="N87" s="46"/>
      <c r="O87" s="46"/>
      <c r="P87" s="46"/>
      <c r="Q87" s="46"/>
      <c r="R87" s="46"/>
      <c r="S87" s="46"/>
      <c r="T87" s="46"/>
      <c r="U87" s="46"/>
      <c r="V87" s="46"/>
      <c r="W87" s="46"/>
      <c r="X87" s="46"/>
      <c r="Y87" s="46"/>
      <c r="Z87" s="46"/>
      <c r="AA87" s="46"/>
      <c r="AB87" s="46"/>
      <c r="AC87" s="46"/>
      <c r="AD87" s="46"/>
      <c r="AE87" s="46"/>
      <c r="AF87" s="46"/>
      <c r="AG87" s="46"/>
      <c r="AH87" s="46"/>
      <c r="AI87" s="46"/>
      <c r="AJ87" s="46"/>
      <c r="AK87" s="46"/>
      <c r="AL87" s="46"/>
    </row>
    <row r="88">
      <c r="A88" s="50"/>
      <c r="B88" s="46"/>
      <c r="C88" s="46"/>
      <c r="D88" s="46"/>
      <c r="E88" s="70"/>
      <c r="F88" s="50"/>
      <c r="G88" s="50"/>
      <c r="H88" s="50"/>
      <c r="I88" s="50"/>
      <c r="J88" s="102"/>
      <c r="K88" s="46"/>
      <c r="L88" s="46"/>
      <c r="M88" s="46"/>
      <c r="N88" s="46"/>
      <c r="O88" s="46"/>
      <c r="P88" s="46"/>
      <c r="Q88" s="46"/>
      <c r="R88" s="46"/>
      <c r="S88" s="46"/>
      <c r="T88" s="46"/>
      <c r="U88" s="46"/>
      <c r="V88" s="46"/>
      <c r="W88" s="46"/>
      <c r="X88" s="46"/>
      <c r="Y88" s="46"/>
      <c r="Z88" s="46"/>
      <c r="AA88" s="46"/>
      <c r="AB88" s="46"/>
      <c r="AC88" s="46"/>
      <c r="AD88" s="46"/>
      <c r="AE88" s="46"/>
      <c r="AF88" s="46"/>
      <c r="AG88" s="46"/>
      <c r="AH88" s="46"/>
      <c r="AI88" s="46"/>
      <c r="AJ88" s="46"/>
      <c r="AK88" s="46"/>
      <c r="AL88" s="46"/>
    </row>
    <row r="89">
      <c r="A89" s="50"/>
      <c r="B89" s="46"/>
      <c r="C89" s="46"/>
      <c r="D89" s="46"/>
      <c r="E89" s="70"/>
      <c r="F89" s="50"/>
      <c r="G89" s="50"/>
      <c r="H89" s="50"/>
      <c r="I89" s="50"/>
      <c r="J89" s="102"/>
      <c r="K89" s="46"/>
      <c r="L89" s="46"/>
      <c r="M89" s="46"/>
      <c r="N89" s="46"/>
      <c r="O89" s="46"/>
      <c r="P89" s="46"/>
      <c r="Q89" s="46"/>
      <c r="R89" s="46"/>
      <c r="S89" s="46"/>
      <c r="T89" s="46"/>
      <c r="U89" s="46"/>
      <c r="V89" s="46"/>
      <c r="W89" s="46"/>
      <c r="X89" s="46"/>
      <c r="Y89" s="46"/>
      <c r="Z89" s="46"/>
      <c r="AA89" s="46"/>
      <c r="AB89" s="46"/>
      <c r="AC89" s="46"/>
      <c r="AD89" s="46"/>
      <c r="AE89" s="46"/>
      <c r="AF89" s="46"/>
      <c r="AG89" s="46"/>
      <c r="AH89" s="46"/>
      <c r="AI89" s="46"/>
      <c r="AJ89" s="46"/>
      <c r="AK89" s="46"/>
      <c r="AL89" s="46"/>
    </row>
    <row r="90">
      <c r="A90" s="50"/>
      <c r="B90" s="46"/>
      <c r="C90" s="46"/>
      <c r="D90" s="46"/>
      <c r="E90" s="70"/>
      <c r="F90" s="50"/>
      <c r="G90" s="50"/>
      <c r="H90" s="50"/>
      <c r="I90" s="50"/>
      <c r="J90" s="102"/>
      <c r="K90" s="46"/>
      <c r="L90" s="46"/>
      <c r="M90" s="46"/>
      <c r="N90" s="46"/>
      <c r="O90" s="46"/>
      <c r="P90" s="46"/>
      <c r="Q90" s="46"/>
      <c r="R90" s="46"/>
      <c r="S90" s="46"/>
      <c r="T90" s="46"/>
      <c r="U90" s="46"/>
      <c r="V90" s="46"/>
      <c r="W90" s="46"/>
      <c r="X90" s="46"/>
      <c r="Y90" s="46"/>
      <c r="Z90" s="46"/>
      <c r="AA90" s="46"/>
      <c r="AB90" s="46"/>
      <c r="AC90" s="46"/>
      <c r="AD90" s="46"/>
      <c r="AE90" s="46"/>
      <c r="AF90" s="46"/>
      <c r="AG90" s="46"/>
      <c r="AH90" s="46"/>
      <c r="AI90" s="46"/>
      <c r="AJ90" s="46"/>
      <c r="AK90" s="46"/>
      <c r="AL90" s="46"/>
    </row>
    <row r="91">
      <c r="A91" s="50"/>
      <c r="B91" s="46"/>
      <c r="C91" s="46"/>
      <c r="D91" s="46"/>
      <c r="E91" s="70"/>
      <c r="F91" s="50"/>
      <c r="G91" s="50"/>
      <c r="H91" s="50"/>
      <c r="I91" s="50"/>
      <c r="J91" s="102"/>
      <c r="K91" s="46"/>
      <c r="L91" s="46"/>
      <c r="M91" s="46"/>
      <c r="N91" s="46"/>
      <c r="O91" s="46"/>
      <c r="P91" s="46"/>
      <c r="Q91" s="46"/>
      <c r="R91" s="46"/>
      <c r="S91" s="46"/>
      <c r="T91" s="46"/>
      <c r="U91" s="46"/>
      <c r="V91" s="46"/>
      <c r="W91" s="46"/>
      <c r="X91" s="46"/>
      <c r="Y91" s="46"/>
      <c r="Z91" s="46"/>
      <c r="AA91" s="46"/>
      <c r="AB91" s="46"/>
      <c r="AC91" s="46"/>
      <c r="AD91" s="46"/>
      <c r="AE91" s="46"/>
      <c r="AF91" s="46"/>
      <c r="AG91" s="46"/>
      <c r="AH91" s="46"/>
      <c r="AI91" s="46"/>
      <c r="AJ91" s="46"/>
      <c r="AK91" s="46"/>
      <c r="AL91" s="46"/>
    </row>
    <row r="92">
      <c r="A92" s="50"/>
      <c r="B92" s="46"/>
      <c r="C92" s="46"/>
      <c r="D92" s="46"/>
      <c r="E92" s="70"/>
      <c r="F92" s="50"/>
      <c r="G92" s="50"/>
      <c r="H92" s="50"/>
      <c r="I92" s="50"/>
      <c r="J92" s="102"/>
      <c r="K92" s="46"/>
      <c r="L92" s="46"/>
      <c r="M92" s="46"/>
      <c r="N92" s="46"/>
      <c r="O92" s="46"/>
      <c r="P92" s="46"/>
      <c r="Q92" s="46"/>
      <c r="R92" s="46"/>
      <c r="S92" s="46"/>
      <c r="T92" s="46"/>
      <c r="U92" s="46"/>
      <c r="V92" s="46"/>
      <c r="W92" s="46"/>
      <c r="X92" s="46"/>
      <c r="Y92" s="46"/>
      <c r="Z92" s="46"/>
      <c r="AA92" s="46"/>
      <c r="AB92" s="46"/>
      <c r="AC92" s="46"/>
      <c r="AD92" s="46"/>
      <c r="AE92" s="46"/>
      <c r="AF92" s="46"/>
      <c r="AG92" s="46"/>
      <c r="AH92" s="46"/>
      <c r="AI92" s="46"/>
      <c r="AJ92" s="46"/>
      <c r="AK92" s="46"/>
      <c r="AL92" s="46"/>
    </row>
    <row r="93">
      <c r="A93" s="50"/>
      <c r="B93" s="46"/>
      <c r="C93" s="46"/>
      <c r="D93" s="46"/>
      <c r="E93" s="70"/>
      <c r="F93" s="50"/>
      <c r="G93" s="50"/>
      <c r="H93" s="50"/>
      <c r="I93" s="50"/>
      <c r="J93" s="102"/>
      <c r="K93" s="46"/>
      <c r="L93" s="46"/>
      <c r="M93" s="46"/>
      <c r="N93" s="46"/>
      <c r="O93" s="46"/>
      <c r="P93" s="46"/>
      <c r="Q93" s="46"/>
      <c r="R93" s="46"/>
      <c r="S93" s="46"/>
      <c r="T93" s="46"/>
      <c r="U93" s="46"/>
      <c r="V93" s="46"/>
      <c r="W93" s="46"/>
      <c r="X93" s="46"/>
      <c r="Y93" s="46"/>
      <c r="Z93" s="46"/>
      <c r="AA93" s="46"/>
      <c r="AB93" s="46"/>
      <c r="AC93" s="46"/>
      <c r="AD93" s="46"/>
      <c r="AE93" s="46"/>
      <c r="AF93" s="46"/>
      <c r="AG93" s="46"/>
      <c r="AH93" s="46"/>
      <c r="AI93" s="46"/>
      <c r="AJ93" s="46"/>
      <c r="AK93" s="46"/>
      <c r="AL93" s="46"/>
    </row>
    <row r="94">
      <c r="A94" s="50"/>
      <c r="B94" s="46"/>
      <c r="C94" s="46"/>
      <c r="D94" s="46"/>
      <c r="E94" s="70"/>
      <c r="F94" s="50"/>
      <c r="G94" s="50"/>
      <c r="H94" s="50"/>
      <c r="I94" s="50"/>
      <c r="J94" s="102"/>
      <c r="K94" s="46"/>
      <c r="L94" s="46"/>
      <c r="M94" s="46"/>
      <c r="N94" s="46"/>
      <c r="O94" s="46"/>
      <c r="P94" s="46"/>
      <c r="Q94" s="46"/>
      <c r="R94" s="46"/>
      <c r="S94" s="46"/>
      <c r="T94" s="46"/>
      <c r="U94" s="46"/>
      <c r="V94" s="46"/>
      <c r="W94" s="46"/>
      <c r="X94" s="46"/>
      <c r="Y94" s="46"/>
      <c r="Z94" s="46"/>
      <c r="AA94" s="46"/>
      <c r="AB94" s="46"/>
      <c r="AC94" s="46"/>
      <c r="AD94" s="46"/>
      <c r="AE94" s="46"/>
      <c r="AF94" s="46"/>
      <c r="AG94" s="46"/>
      <c r="AH94" s="46"/>
      <c r="AI94" s="46"/>
      <c r="AJ94" s="46"/>
      <c r="AK94" s="46"/>
      <c r="AL94" s="46"/>
    </row>
    <row r="95">
      <c r="A95" s="50"/>
      <c r="B95" s="46"/>
      <c r="C95" s="46"/>
      <c r="D95" s="46"/>
      <c r="E95" s="70"/>
      <c r="F95" s="50"/>
      <c r="G95" s="50"/>
      <c r="H95" s="50"/>
      <c r="I95" s="50"/>
      <c r="J95" s="102"/>
      <c r="K95" s="46"/>
      <c r="L95" s="46"/>
      <c r="M95" s="46"/>
      <c r="N95" s="46"/>
      <c r="O95" s="46"/>
      <c r="P95" s="46"/>
      <c r="Q95" s="46"/>
      <c r="R95" s="46"/>
      <c r="S95" s="46"/>
      <c r="T95" s="46"/>
      <c r="U95" s="46"/>
      <c r="V95" s="46"/>
      <c r="W95" s="46"/>
      <c r="X95" s="46"/>
      <c r="Y95" s="46"/>
      <c r="Z95" s="46"/>
      <c r="AA95" s="46"/>
      <c r="AB95" s="46"/>
      <c r="AC95" s="46"/>
      <c r="AD95" s="46"/>
      <c r="AE95" s="46"/>
      <c r="AF95" s="46"/>
      <c r="AG95" s="46"/>
      <c r="AH95" s="46"/>
      <c r="AI95" s="46"/>
      <c r="AJ95" s="46"/>
      <c r="AK95" s="46"/>
      <c r="AL95" s="46"/>
    </row>
    <row r="96">
      <c r="A96" s="50"/>
      <c r="B96" s="46"/>
      <c r="C96" s="46"/>
      <c r="D96" s="46"/>
      <c r="E96" s="70"/>
      <c r="F96" s="50"/>
      <c r="G96" s="50"/>
      <c r="H96" s="50"/>
      <c r="I96" s="50"/>
      <c r="J96" s="102"/>
      <c r="K96" s="46"/>
      <c r="L96" s="46"/>
      <c r="M96" s="46"/>
      <c r="N96" s="46"/>
      <c r="O96" s="46"/>
      <c r="P96" s="46"/>
      <c r="Q96" s="46"/>
      <c r="R96" s="46"/>
      <c r="S96" s="46"/>
      <c r="T96" s="46"/>
      <c r="U96" s="46"/>
      <c r="V96" s="46"/>
      <c r="W96" s="46"/>
      <c r="X96" s="46"/>
      <c r="Y96" s="46"/>
      <c r="Z96" s="46"/>
      <c r="AA96" s="46"/>
      <c r="AB96" s="46"/>
      <c r="AC96" s="46"/>
      <c r="AD96" s="46"/>
      <c r="AE96" s="46"/>
      <c r="AF96" s="46"/>
      <c r="AG96" s="46"/>
      <c r="AH96" s="46"/>
      <c r="AI96" s="46"/>
      <c r="AJ96" s="46"/>
      <c r="AK96" s="46"/>
      <c r="AL96" s="46"/>
    </row>
    <row r="97">
      <c r="A97" s="50"/>
      <c r="B97" s="46"/>
      <c r="C97" s="46"/>
      <c r="D97" s="46"/>
      <c r="E97" s="70"/>
      <c r="F97" s="50"/>
      <c r="G97" s="50"/>
      <c r="H97" s="50"/>
      <c r="I97" s="50"/>
      <c r="J97" s="102"/>
      <c r="K97" s="46"/>
      <c r="L97" s="46"/>
      <c r="M97" s="46"/>
      <c r="N97" s="46"/>
      <c r="O97" s="46"/>
      <c r="P97" s="46"/>
      <c r="Q97" s="46"/>
      <c r="R97" s="46"/>
      <c r="S97" s="46"/>
      <c r="T97" s="46"/>
      <c r="U97" s="46"/>
      <c r="V97" s="46"/>
      <c r="W97" s="46"/>
      <c r="X97" s="46"/>
      <c r="Y97" s="46"/>
      <c r="Z97" s="46"/>
      <c r="AA97" s="46"/>
      <c r="AB97" s="46"/>
      <c r="AC97" s="46"/>
      <c r="AD97" s="46"/>
      <c r="AE97" s="46"/>
      <c r="AF97" s="46"/>
      <c r="AG97" s="46"/>
      <c r="AH97" s="46"/>
      <c r="AI97" s="46"/>
      <c r="AJ97" s="46"/>
      <c r="AK97" s="46"/>
      <c r="AL97" s="46"/>
    </row>
    <row r="98">
      <c r="A98" s="50"/>
      <c r="B98" s="46"/>
      <c r="C98" s="46"/>
      <c r="D98" s="46"/>
      <c r="E98" s="70"/>
      <c r="F98" s="50"/>
      <c r="G98" s="50"/>
      <c r="H98" s="50"/>
      <c r="I98" s="50"/>
      <c r="J98" s="102"/>
      <c r="K98" s="46"/>
      <c r="L98" s="46"/>
      <c r="M98" s="46"/>
      <c r="N98" s="46"/>
      <c r="O98" s="46"/>
      <c r="P98" s="46"/>
      <c r="Q98" s="46"/>
      <c r="R98" s="46"/>
      <c r="S98" s="46"/>
      <c r="T98" s="46"/>
      <c r="U98" s="46"/>
      <c r="V98" s="46"/>
      <c r="W98" s="46"/>
      <c r="X98" s="46"/>
      <c r="Y98" s="46"/>
      <c r="Z98" s="46"/>
      <c r="AA98" s="46"/>
      <c r="AB98" s="46"/>
      <c r="AC98" s="46"/>
      <c r="AD98" s="46"/>
      <c r="AE98" s="46"/>
      <c r="AF98" s="46"/>
      <c r="AG98" s="46"/>
      <c r="AH98" s="46"/>
      <c r="AI98" s="46"/>
      <c r="AJ98" s="46"/>
      <c r="AK98" s="46"/>
      <c r="AL98" s="46"/>
    </row>
    <row r="99">
      <c r="A99" s="50"/>
      <c r="B99" s="46"/>
      <c r="C99" s="46"/>
      <c r="D99" s="46"/>
      <c r="E99" s="70"/>
      <c r="F99" s="50"/>
      <c r="G99" s="50"/>
      <c r="H99" s="50"/>
      <c r="I99" s="50"/>
      <c r="J99" s="102"/>
      <c r="K99" s="46"/>
      <c r="L99" s="46"/>
      <c r="M99" s="46"/>
      <c r="N99" s="46"/>
      <c r="O99" s="46"/>
      <c r="P99" s="46"/>
      <c r="Q99" s="46"/>
      <c r="R99" s="46"/>
      <c r="S99" s="46"/>
      <c r="T99" s="46"/>
      <c r="U99" s="46"/>
      <c r="V99" s="46"/>
      <c r="W99" s="46"/>
      <c r="X99" s="46"/>
      <c r="Y99" s="46"/>
      <c r="Z99" s="46"/>
      <c r="AA99" s="46"/>
      <c r="AB99" s="46"/>
      <c r="AC99" s="46"/>
      <c r="AD99" s="46"/>
      <c r="AE99" s="46"/>
      <c r="AF99" s="46"/>
      <c r="AG99" s="46"/>
      <c r="AH99" s="46"/>
      <c r="AI99" s="46"/>
      <c r="AJ99" s="46"/>
      <c r="AK99" s="46"/>
      <c r="AL99" s="46"/>
    </row>
    <row r="100">
      <c r="A100" s="50"/>
      <c r="B100" s="46"/>
      <c r="C100" s="46"/>
      <c r="D100" s="46"/>
      <c r="E100" s="70"/>
      <c r="F100" s="50"/>
      <c r="G100" s="50"/>
      <c r="H100" s="50"/>
      <c r="I100" s="50"/>
      <c r="J100" s="102"/>
      <c r="K100" s="46"/>
      <c r="L100" s="46"/>
      <c r="M100" s="46"/>
      <c r="N100" s="46"/>
      <c r="O100" s="46"/>
      <c r="P100" s="46"/>
      <c r="Q100" s="46"/>
      <c r="R100" s="46"/>
      <c r="S100" s="46"/>
      <c r="T100" s="46"/>
      <c r="U100" s="46"/>
      <c r="V100" s="46"/>
      <c r="W100" s="46"/>
      <c r="X100" s="46"/>
      <c r="Y100" s="46"/>
      <c r="Z100" s="46"/>
      <c r="AA100" s="46"/>
      <c r="AB100" s="46"/>
      <c r="AC100" s="46"/>
      <c r="AD100" s="46"/>
      <c r="AE100" s="46"/>
      <c r="AF100" s="46"/>
      <c r="AG100" s="46"/>
      <c r="AH100" s="46"/>
      <c r="AI100" s="46"/>
      <c r="AJ100" s="46"/>
      <c r="AK100" s="46"/>
      <c r="AL100" s="46"/>
    </row>
    <row r="101">
      <c r="A101" s="50"/>
      <c r="B101" s="46"/>
      <c r="C101" s="46"/>
      <c r="D101" s="46"/>
      <c r="E101" s="70"/>
      <c r="F101" s="50"/>
      <c r="G101" s="50"/>
      <c r="H101" s="50"/>
      <c r="I101" s="50"/>
      <c r="J101" s="102"/>
      <c r="K101" s="46"/>
      <c r="L101" s="46"/>
      <c r="M101" s="46"/>
      <c r="N101" s="46"/>
      <c r="O101" s="46"/>
      <c r="P101" s="46"/>
      <c r="Q101" s="46"/>
      <c r="R101" s="46"/>
      <c r="S101" s="46"/>
      <c r="T101" s="46"/>
      <c r="U101" s="46"/>
      <c r="V101" s="46"/>
      <c r="W101" s="46"/>
      <c r="X101" s="46"/>
      <c r="Y101" s="46"/>
      <c r="Z101" s="46"/>
      <c r="AA101" s="46"/>
      <c r="AB101" s="46"/>
      <c r="AC101" s="46"/>
      <c r="AD101" s="46"/>
      <c r="AE101" s="46"/>
      <c r="AF101" s="46"/>
      <c r="AG101" s="46"/>
      <c r="AH101" s="46"/>
      <c r="AI101" s="46"/>
      <c r="AJ101" s="46"/>
      <c r="AK101" s="46"/>
      <c r="AL101" s="46"/>
    </row>
    <row r="102">
      <c r="A102" s="50"/>
      <c r="B102" s="46"/>
      <c r="C102" s="46"/>
      <c r="D102" s="46"/>
      <c r="E102" s="70"/>
      <c r="F102" s="50"/>
      <c r="G102" s="50"/>
      <c r="H102" s="50"/>
      <c r="I102" s="50"/>
      <c r="J102" s="102"/>
      <c r="K102" s="46"/>
      <c r="L102" s="46"/>
      <c r="M102" s="46"/>
      <c r="N102" s="46"/>
      <c r="O102" s="46"/>
      <c r="P102" s="46"/>
      <c r="Q102" s="46"/>
      <c r="R102" s="46"/>
      <c r="S102" s="46"/>
      <c r="T102" s="46"/>
      <c r="U102" s="46"/>
      <c r="V102" s="46"/>
      <c r="W102" s="46"/>
      <c r="X102" s="46"/>
      <c r="Y102" s="46"/>
      <c r="Z102" s="46"/>
      <c r="AA102" s="46"/>
      <c r="AB102" s="46"/>
      <c r="AC102" s="46"/>
      <c r="AD102" s="46"/>
      <c r="AE102" s="46"/>
      <c r="AF102" s="46"/>
      <c r="AG102" s="46"/>
      <c r="AH102" s="46"/>
      <c r="AI102" s="46"/>
      <c r="AJ102" s="46"/>
      <c r="AK102" s="46"/>
      <c r="AL102" s="46"/>
    </row>
    <row r="103">
      <c r="A103" s="50"/>
      <c r="B103" s="46"/>
      <c r="C103" s="46"/>
      <c r="D103" s="46"/>
      <c r="E103" s="70"/>
      <c r="F103" s="50"/>
      <c r="G103" s="50"/>
      <c r="H103" s="50"/>
      <c r="I103" s="50"/>
      <c r="J103" s="102"/>
      <c r="K103" s="46"/>
      <c r="L103" s="46"/>
      <c r="M103" s="46"/>
      <c r="N103" s="46"/>
      <c r="O103" s="46"/>
      <c r="P103" s="46"/>
      <c r="Q103" s="46"/>
      <c r="R103" s="46"/>
      <c r="S103" s="46"/>
      <c r="T103" s="46"/>
      <c r="U103" s="46"/>
      <c r="V103" s="46"/>
      <c r="W103" s="46"/>
      <c r="X103" s="46"/>
      <c r="Y103" s="46"/>
      <c r="Z103" s="46"/>
      <c r="AA103" s="46"/>
      <c r="AB103" s="46"/>
      <c r="AC103" s="46"/>
      <c r="AD103" s="46"/>
      <c r="AE103" s="46"/>
      <c r="AF103" s="46"/>
      <c r="AG103" s="46"/>
      <c r="AH103" s="46"/>
      <c r="AI103" s="46"/>
      <c r="AJ103" s="46"/>
      <c r="AK103" s="46"/>
      <c r="AL103" s="46"/>
    </row>
    <row r="104">
      <c r="A104" s="50"/>
      <c r="B104" s="46"/>
      <c r="C104" s="46"/>
      <c r="D104" s="46"/>
      <c r="E104" s="70"/>
      <c r="F104" s="50"/>
      <c r="G104" s="50"/>
      <c r="H104" s="50"/>
      <c r="I104" s="50"/>
      <c r="J104" s="102"/>
      <c r="K104" s="46"/>
      <c r="L104" s="46"/>
      <c r="M104" s="46"/>
      <c r="N104" s="46"/>
      <c r="O104" s="46"/>
      <c r="P104" s="46"/>
      <c r="Q104" s="46"/>
      <c r="R104" s="46"/>
      <c r="S104" s="46"/>
      <c r="T104" s="46"/>
      <c r="U104" s="46"/>
      <c r="V104" s="46"/>
      <c r="W104" s="46"/>
      <c r="X104" s="46"/>
      <c r="Y104" s="46"/>
      <c r="Z104" s="46"/>
      <c r="AA104" s="46"/>
      <c r="AB104" s="46"/>
      <c r="AC104" s="46"/>
      <c r="AD104" s="46"/>
      <c r="AE104" s="46"/>
      <c r="AF104" s="46"/>
      <c r="AG104" s="46"/>
      <c r="AH104" s="46"/>
      <c r="AI104" s="46"/>
      <c r="AJ104" s="46"/>
      <c r="AK104" s="46"/>
      <c r="AL104" s="46"/>
    </row>
    <row r="105">
      <c r="A105" s="50"/>
      <c r="B105" s="46"/>
      <c r="C105" s="46"/>
      <c r="D105" s="46"/>
      <c r="E105" s="70"/>
      <c r="F105" s="50"/>
      <c r="G105" s="50"/>
      <c r="H105" s="50"/>
      <c r="I105" s="50"/>
      <c r="J105" s="102"/>
      <c r="K105" s="46"/>
      <c r="L105" s="46"/>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c r="AJ105" s="46"/>
      <c r="AK105" s="46"/>
      <c r="AL105" s="46"/>
    </row>
    <row r="106">
      <c r="A106" s="50"/>
      <c r="B106" s="46"/>
      <c r="C106" s="46"/>
      <c r="D106" s="46"/>
      <c r="E106" s="70"/>
      <c r="F106" s="50"/>
      <c r="G106" s="50"/>
      <c r="H106" s="50"/>
      <c r="I106" s="50"/>
      <c r="J106" s="102"/>
      <c r="K106" s="46"/>
      <c r="L106" s="46"/>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c r="AJ106" s="46"/>
      <c r="AK106" s="46"/>
      <c r="AL106" s="46"/>
    </row>
    <row r="107">
      <c r="A107" s="50"/>
      <c r="B107" s="46"/>
      <c r="C107" s="46"/>
      <c r="D107" s="46"/>
      <c r="E107" s="70"/>
      <c r="F107" s="50"/>
      <c r="G107" s="50"/>
      <c r="H107" s="50"/>
      <c r="I107" s="50"/>
      <c r="J107" s="102"/>
      <c r="K107" s="46"/>
      <c r="L107" s="46"/>
      <c r="M107" s="46"/>
      <c r="N107" s="46"/>
      <c r="O107" s="46"/>
      <c r="P107" s="46"/>
      <c r="Q107" s="46"/>
      <c r="R107" s="46"/>
      <c r="S107" s="46"/>
      <c r="T107" s="46"/>
      <c r="U107" s="46"/>
      <c r="V107" s="46"/>
      <c r="W107" s="46"/>
      <c r="X107" s="46"/>
      <c r="Y107" s="46"/>
      <c r="Z107" s="46"/>
      <c r="AA107" s="46"/>
      <c r="AB107" s="46"/>
      <c r="AC107" s="46"/>
      <c r="AD107" s="46"/>
      <c r="AE107" s="46"/>
      <c r="AF107" s="46"/>
      <c r="AG107" s="46"/>
      <c r="AH107" s="46"/>
      <c r="AI107" s="46"/>
      <c r="AJ107" s="46"/>
      <c r="AK107" s="46"/>
      <c r="AL107" s="46"/>
    </row>
    <row r="108">
      <c r="A108" s="50"/>
      <c r="B108" s="46"/>
      <c r="C108" s="46"/>
      <c r="D108" s="46"/>
      <c r="E108" s="70"/>
      <c r="F108" s="50"/>
      <c r="G108" s="50"/>
      <c r="H108" s="50"/>
      <c r="I108" s="50"/>
      <c r="J108" s="102"/>
      <c r="K108" s="46"/>
      <c r="L108" s="46"/>
      <c r="M108" s="46"/>
      <c r="N108" s="46"/>
      <c r="O108" s="46"/>
      <c r="P108" s="46"/>
      <c r="Q108" s="46"/>
      <c r="R108" s="46"/>
      <c r="S108" s="46"/>
      <c r="T108" s="46"/>
      <c r="U108" s="46"/>
      <c r="V108" s="46"/>
      <c r="W108" s="46"/>
      <c r="X108" s="46"/>
      <c r="Y108" s="46"/>
      <c r="Z108" s="46"/>
      <c r="AA108" s="46"/>
      <c r="AB108" s="46"/>
      <c r="AC108" s="46"/>
      <c r="AD108" s="46"/>
      <c r="AE108" s="46"/>
      <c r="AF108" s="46"/>
      <c r="AG108" s="46"/>
      <c r="AH108" s="46"/>
      <c r="AI108" s="46"/>
      <c r="AJ108" s="46"/>
      <c r="AK108" s="46"/>
      <c r="AL108" s="46"/>
    </row>
    <row r="109">
      <c r="A109" s="50"/>
      <c r="B109" s="46"/>
      <c r="C109" s="46"/>
      <c r="D109" s="46"/>
      <c r="E109" s="70"/>
      <c r="F109" s="50"/>
      <c r="G109" s="50"/>
      <c r="H109" s="50"/>
      <c r="I109" s="50"/>
      <c r="J109" s="102"/>
      <c r="K109" s="46"/>
      <c r="L109" s="46"/>
      <c r="M109" s="46"/>
      <c r="N109" s="46"/>
      <c r="O109" s="46"/>
      <c r="P109" s="46"/>
      <c r="Q109" s="46"/>
      <c r="R109" s="46"/>
      <c r="S109" s="46"/>
      <c r="T109" s="46"/>
      <c r="U109" s="46"/>
      <c r="V109" s="46"/>
      <c r="W109" s="46"/>
      <c r="X109" s="46"/>
      <c r="Y109" s="46"/>
      <c r="Z109" s="46"/>
      <c r="AA109" s="46"/>
      <c r="AB109" s="46"/>
      <c r="AC109" s="46"/>
      <c r="AD109" s="46"/>
      <c r="AE109" s="46"/>
      <c r="AF109" s="46"/>
      <c r="AG109" s="46"/>
      <c r="AH109" s="46"/>
      <c r="AI109" s="46"/>
      <c r="AJ109" s="46"/>
      <c r="AK109" s="46"/>
      <c r="AL109" s="46"/>
    </row>
    <row r="110">
      <c r="A110" s="50"/>
      <c r="B110" s="46"/>
      <c r="C110" s="46"/>
      <c r="D110" s="46"/>
      <c r="E110" s="70"/>
      <c r="F110" s="50"/>
      <c r="G110" s="50"/>
      <c r="H110" s="50"/>
      <c r="I110" s="50"/>
      <c r="J110" s="102"/>
      <c r="K110" s="46"/>
      <c r="L110" s="46"/>
      <c r="M110" s="46"/>
      <c r="N110" s="46"/>
      <c r="O110" s="46"/>
      <c r="P110" s="46"/>
      <c r="Q110" s="46"/>
      <c r="R110" s="46"/>
      <c r="S110" s="46"/>
      <c r="T110" s="46"/>
      <c r="U110" s="46"/>
      <c r="V110" s="46"/>
      <c r="W110" s="46"/>
      <c r="X110" s="46"/>
      <c r="Y110" s="46"/>
      <c r="Z110" s="46"/>
      <c r="AA110" s="46"/>
      <c r="AB110" s="46"/>
      <c r="AC110" s="46"/>
      <c r="AD110" s="46"/>
      <c r="AE110" s="46"/>
      <c r="AF110" s="46"/>
      <c r="AG110" s="46"/>
      <c r="AH110" s="46"/>
      <c r="AI110" s="46"/>
      <c r="AJ110" s="46"/>
      <c r="AK110" s="46"/>
      <c r="AL110" s="46"/>
    </row>
    <row r="111">
      <c r="A111" s="50"/>
      <c r="B111" s="46"/>
      <c r="C111" s="46"/>
      <c r="D111" s="46"/>
      <c r="E111" s="70"/>
      <c r="F111" s="50"/>
      <c r="G111" s="50"/>
      <c r="H111" s="50"/>
      <c r="I111" s="50"/>
      <c r="J111" s="102"/>
      <c r="K111" s="46"/>
      <c r="L111" s="46"/>
      <c r="M111" s="46"/>
      <c r="N111" s="46"/>
      <c r="O111" s="46"/>
      <c r="P111" s="46"/>
      <c r="Q111" s="46"/>
      <c r="R111" s="46"/>
      <c r="S111" s="46"/>
      <c r="T111" s="46"/>
      <c r="U111" s="46"/>
      <c r="V111" s="46"/>
      <c r="W111" s="46"/>
      <c r="X111" s="46"/>
      <c r="Y111" s="46"/>
      <c r="Z111" s="46"/>
      <c r="AA111" s="46"/>
      <c r="AB111" s="46"/>
      <c r="AC111" s="46"/>
      <c r="AD111" s="46"/>
      <c r="AE111" s="46"/>
      <c r="AF111" s="46"/>
      <c r="AG111" s="46"/>
      <c r="AH111" s="46"/>
      <c r="AI111" s="46"/>
      <c r="AJ111" s="46"/>
      <c r="AK111" s="46"/>
      <c r="AL111" s="46"/>
    </row>
    <row r="112">
      <c r="A112" s="50"/>
      <c r="B112" s="46"/>
      <c r="C112" s="46"/>
      <c r="D112" s="46"/>
      <c r="E112" s="70"/>
      <c r="F112" s="50"/>
      <c r="G112" s="50"/>
      <c r="H112" s="50"/>
      <c r="I112" s="50"/>
      <c r="J112" s="102"/>
      <c r="K112" s="46"/>
      <c r="L112" s="46"/>
      <c r="M112" s="46"/>
      <c r="N112" s="46"/>
      <c r="O112" s="46"/>
      <c r="P112" s="46"/>
      <c r="Q112" s="46"/>
      <c r="R112" s="46"/>
      <c r="S112" s="46"/>
      <c r="T112" s="46"/>
      <c r="U112" s="46"/>
      <c r="V112" s="46"/>
      <c r="W112" s="46"/>
      <c r="X112" s="46"/>
      <c r="Y112" s="46"/>
      <c r="Z112" s="46"/>
      <c r="AA112" s="46"/>
      <c r="AB112" s="46"/>
      <c r="AC112" s="46"/>
      <c r="AD112" s="46"/>
      <c r="AE112" s="46"/>
      <c r="AF112" s="46"/>
      <c r="AG112" s="46"/>
      <c r="AH112" s="46"/>
      <c r="AI112" s="46"/>
      <c r="AJ112" s="46"/>
      <c r="AK112" s="46"/>
      <c r="AL112" s="46"/>
    </row>
    <row r="113">
      <c r="A113" s="50"/>
      <c r="B113" s="46"/>
      <c r="C113" s="46"/>
      <c r="D113" s="46"/>
      <c r="E113" s="70"/>
      <c r="F113" s="50"/>
      <c r="G113" s="50"/>
      <c r="H113" s="50"/>
      <c r="I113" s="50"/>
      <c r="J113" s="102"/>
      <c r="K113" s="46"/>
      <c r="L113" s="46"/>
      <c r="M113" s="46"/>
      <c r="N113" s="46"/>
      <c r="O113" s="46"/>
      <c r="P113" s="46"/>
      <c r="Q113" s="46"/>
      <c r="R113" s="46"/>
      <c r="S113" s="46"/>
      <c r="T113" s="46"/>
      <c r="U113" s="46"/>
      <c r="V113" s="46"/>
      <c r="W113" s="46"/>
      <c r="X113" s="46"/>
      <c r="Y113" s="46"/>
      <c r="Z113" s="46"/>
      <c r="AA113" s="46"/>
      <c r="AB113" s="46"/>
      <c r="AC113" s="46"/>
      <c r="AD113" s="46"/>
      <c r="AE113" s="46"/>
      <c r="AF113" s="46"/>
      <c r="AG113" s="46"/>
      <c r="AH113" s="46"/>
      <c r="AI113" s="46"/>
      <c r="AJ113" s="46"/>
      <c r="AK113" s="46"/>
      <c r="AL113" s="46"/>
    </row>
    <row r="114">
      <c r="A114" s="50"/>
      <c r="B114" s="46"/>
      <c r="C114" s="46"/>
      <c r="D114" s="46"/>
      <c r="E114" s="70"/>
      <c r="F114" s="50"/>
      <c r="G114" s="50"/>
      <c r="H114" s="50"/>
      <c r="I114" s="50"/>
      <c r="J114" s="102"/>
      <c r="K114" s="46"/>
      <c r="L114" s="46"/>
      <c r="M114" s="46"/>
      <c r="N114" s="46"/>
      <c r="O114" s="46"/>
      <c r="P114" s="46"/>
      <c r="Q114" s="46"/>
      <c r="R114" s="46"/>
      <c r="S114" s="46"/>
      <c r="T114" s="46"/>
      <c r="U114" s="46"/>
      <c r="V114" s="46"/>
      <c r="W114" s="46"/>
      <c r="X114" s="46"/>
      <c r="Y114" s="46"/>
      <c r="Z114" s="46"/>
      <c r="AA114" s="46"/>
      <c r="AB114" s="46"/>
      <c r="AC114" s="46"/>
      <c r="AD114" s="46"/>
      <c r="AE114" s="46"/>
      <c r="AF114" s="46"/>
      <c r="AG114" s="46"/>
      <c r="AH114" s="46"/>
      <c r="AI114" s="46"/>
      <c r="AJ114" s="46"/>
      <c r="AK114" s="46"/>
      <c r="AL114" s="46"/>
    </row>
    <row r="115">
      <c r="A115" s="50"/>
      <c r="B115" s="46"/>
      <c r="C115" s="46"/>
      <c r="D115" s="46"/>
      <c r="E115" s="70"/>
      <c r="F115" s="50"/>
      <c r="G115" s="50"/>
      <c r="H115" s="50"/>
      <c r="I115" s="50"/>
      <c r="J115" s="102"/>
      <c r="K115" s="46"/>
      <c r="L115" s="46"/>
      <c r="M115" s="46"/>
      <c r="N115" s="46"/>
      <c r="O115" s="46"/>
      <c r="P115" s="46"/>
      <c r="Q115" s="46"/>
      <c r="R115" s="46"/>
      <c r="S115" s="46"/>
      <c r="T115" s="46"/>
      <c r="U115" s="46"/>
      <c r="V115" s="46"/>
      <c r="W115" s="46"/>
      <c r="X115" s="46"/>
      <c r="Y115" s="46"/>
      <c r="Z115" s="46"/>
      <c r="AA115" s="46"/>
      <c r="AB115" s="46"/>
      <c r="AC115" s="46"/>
      <c r="AD115" s="46"/>
      <c r="AE115" s="46"/>
      <c r="AF115" s="46"/>
      <c r="AG115" s="46"/>
      <c r="AH115" s="46"/>
      <c r="AI115" s="46"/>
      <c r="AJ115" s="46"/>
      <c r="AK115" s="46"/>
      <c r="AL115" s="46"/>
    </row>
    <row r="116">
      <c r="A116" s="50"/>
      <c r="B116" s="46"/>
      <c r="C116" s="46"/>
      <c r="D116" s="46"/>
      <c r="E116" s="70"/>
      <c r="F116" s="50"/>
      <c r="G116" s="50"/>
      <c r="H116" s="50"/>
      <c r="I116" s="50"/>
      <c r="J116" s="102"/>
      <c r="K116" s="46"/>
      <c r="L116" s="46"/>
      <c r="M116" s="46"/>
      <c r="N116" s="46"/>
      <c r="O116" s="46"/>
      <c r="P116" s="46"/>
      <c r="Q116" s="46"/>
      <c r="R116" s="46"/>
      <c r="S116" s="46"/>
      <c r="T116" s="46"/>
      <c r="U116" s="46"/>
      <c r="V116" s="46"/>
      <c r="W116" s="46"/>
      <c r="X116" s="46"/>
      <c r="Y116" s="46"/>
      <c r="Z116" s="46"/>
      <c r="AA116" s="46"/>
      <c r="AB116" s="46"/>
      <c r="AC116" s="46"/>
      <c r="AD116" s="46"/>
      <c r="AE116" s="46"/>
      <c r="AF116" s="46"/>
      <c r="AG116" s="46"/>
      <c r="AH116" s="46"/>
      <c r="AI116" s="46"/>
      <c r="AJ116" s="46"/>
      <c r="AK116" s="46"/>
      <c r="AL116" s="46"/>
    </row>
    <row r="117">
      <c r="A117" s="50"/>
      <c r="B117" s="46"/>
      <c r="C117" s="46"/>
      <c r="D117" s="46"/>
      <c r="E117" s="70"/>
      <c r="F117" s="50"/>
      <c r="G117" s="50"/>
      <c r="H117" s="50"/>
      <c r="I117" s="50"/>
      <c r="J117" s="102"/>
      <c r="K117" s="46"/>
      <c r="L117" s="46"/>
      <c r="M117" s="46"/>
      <c r="N117" s="46"/>
      <c r="O117" s="46"/>
      <c r="P117" s="46"/>
      <c r="Q117" s="46"/>
      <c r="R117" s="46"/>
      <c r="S117" s="46"/>
      <c r="T117" s="46"/>
      <c r="U117" s="46"/>
      <c r="V117" s="46"/>
      <c r="W117" s="46"/>
      <c r="X117" s="46"/>
      <c r="Y117" s="46"/>
      <c r="Z117" s="46"/>
      <c r="AA117" s="46"/>
      <c r="AB117" s="46"/>
      <c r="AC117" s="46"/>
      <c r="AD117" s="46"/>
      <c r="AE117" s="46"/>
      <c r="AF117" s="46"/>
      <c r="AG117" s="46"/>
      <c r="AH117" s="46"/>
      <c r="AI117" s="46"/>
      <c r="AJ117" s="46"/>
      <c r="AK117" s="46"/>
      <c r="AL117" s="46"/>
    </row>
    <row r="118">
      <c r="A118" s="50"/>
      <c r="B118" s="46"/>
      <c r="C118" s="46"/>
      <c r="D118" s="46"/>
      <c r="E118" s="70"/>
      <c r="F118" s="50"/>
      <c r="G118" s="50"/>
      <c r="H118" s="50"/>
      <c r="I118" s="50"/>
      <c r="J118" s="102"/>
      <c r="K118" s="46"/>
      <c r="L118" s="46"/>
      <c r="M118" s="46"/>
      <c r="N118" s="46"/>
      <c r="O118" s="46"/>
      <c r="P118" s="46"/>
      <c r="Q118" s="46"/>
      <c r="R118" s="46"/>
      <c r="S118" s="46"/>
      <c r="T118" s="46"/>
      <c r="U118" s="46"/>
      <c r="V118" s="46"/>
      <c r="W118" s="46"/>
      <c r="X118" s="46"/>
      <c r="Y118" s="46"/>
      <c r="Z118" s="46"/>
      <c r="AA118" s="46"/>
      <c r="AB118" s="46"/>
      <c r="AC118" s="46"/>
      <c r="AD118" s="46"/>
      <c r="AE118" s="46"/>
      <c r="AF118" s="46"/>
      <c r="AG118" s="46"/>
      <c r="AH118" s="46"/>
      <c r="AI118" s="46"/>
      <c r="AJ118" s="46"/>
      <c r="AK118" s="46"/>
      <c r="AL118" s="46"/>
    </row>
    <row r="119">
      <c r="A119" s="50"/>
      <c r="B119" s="46"/>
      <c r="C119" s="46"/>
      <c r="D119" s="46"/>
      <c r="E119" s="70"/>
      <c r="F119" s="50"/>
      <c r="G119" s="50"/>
      <c r="H119" s="50"/>
      <c r="I119" s="50"/>
      <c r="J119" s="102"/>
      <c r="K119" s="46"/>
      <c r="L119" s="46"/>
      <c r="M119" s="46"/>
      <c r="N119" s="46"/>
      <c r="O119" s="46"/>
      <c r="P119" s="46"/>
      <c r="Q119" s="46"/>
      <c r="R119" s="46"/>
      <c r="S119" s="46"/>
      <c r="T119" s="46"/>
      <c r="U119" s="46"/>
      <c r="V119" s="46"/>
      <c r="W119" s="46"/>
      <c r="X119" s="46"/>
      <c r="Y119" s="46"/>
      <c r="Z119" s="46"/>
      <c r="AA119" s="46"/>
      <c r="AB119" s="46"/>
      <c r="AC119" s="46"/>
      <c r="AD119" s="46"/>
      <c r="AE119" s="46"/>
      <c r="AF119" s="46"/>
      <c r="AG119" s="46"/>
      <c r="AH119" s="46"/>
      <c r="AI119" s="46"/>
      <c r="AJ119" s="46"/>
      <c r="AK119" s="46"/>
      <c r="AL119" s="46"/>
    </row>
    <row r="120">
      <c r="A120" s="50"/>
      <c r="B120" s="46"/>
      <c r="C120" s="46"/>
      <c r="D120" s="46"/>
      <c r="E120" s="70"/>
      <c r="F120" s="50"/>
      <c r="G120" s="50"/>
      <c r="H120" s="50"/>
      <c r="I120" s="50"/>
      <c r="J120" s="102"/>
      <c r="K120" s="46"/>
      <c r="L120" s="46"/>
      <c r="M120" s="46"/>
      <c r="N120" s="46"/>
      <c r="O120" s="46"/>
      <c r="P120" s="46"/>
      <c r="Q120" s="46"/>
      <c r="R120" s="46"/>
      <c r="S120" s="46"/>
      <c r="T120" s="46"/>
      <c r="U120" s="46"/>
      <c r="V120" s="46"/>
      <c r="W120" s="46"/>
      <c r="X120" s="46"/>
      <c r="Y120" s="46"/>
      <c r="Z120" s="46"/>
      <c r="AA120" s="46"/>
      <c r="AB120" s="46"/>
      <c r="AC120" s="46"/>
      <c r="AD120" s="46"/>
      <c r="AE120" s="46"/>
      <c r="AF120" s="46"/>
      <c r="AG120" s="46"/>
      <c r="AH120" s="46"/>
      <c r="AI120" s="46"/>
      <c r="AJ120" s="46"/>
      <c r="AK120" s="46"/>
      <c r="AL120" s="46"/>
    </row>
    <row r="121">
      <c r="A121" s="50"/>
      <c r="B121" s="46"/>
      <c r="C121" s="46"/>
      <c r="D121" s="46"/>
      <c r="E121" s="70"/>
      <c r="F121" s="50"/>
      <c r="G121" s="50"/>
      <c r="H121" s="50"/>
      <c r="I121" s="50"/>
      <c r="J121" s="102"/>
      <c r="K121" s="46"/>
      <c r="L121" s="46"/>
      <c r="M121" s="46"/>
      <c r="N121" s="46"/>
      <c r="O121" s="46"/>
      <c r="P121" s="46"/>
      <c r="Q121" s="46"/>
      <c r="R121" s="46"/>
      <c r="S121" s="46"/>
      <c r="T121" s="46"/>
      <c r="U121" s="46"/>
      <c r="V121" s="46"/>
      <c r="W121" s="46"/>
      <c r="X121" s="46"/>
      <c r="Y121" s="46"/>
      <c r="Z121" s="46"/>
      <c r="AA121" s="46"/>
      <c r="AB121" s="46"/>
      <c r="AC121" s="46"/>
      <c r="AD121" s="46"/>
      <c r="AE121" s="46"/>
      <c r="AF121" s="46"/>
      <c r="AG121" s="46"/>
      <c r="AH121" s="46"/>
      <c r="AI121" s="46"/>
      <c r="AJ121" s="46"/>
      <c r="AK121" s="46"/>
      <c r="AL121" s="46"/>
    </row>
    <row r="122">
      <c r="A122" s="50"/>
      <c r="B122" s="46"/>
      <c r="C122" s="46"/>
      <c r="D122" s="46"/>
      <c r="E122" s="70"/>
      <c r="F122" s="50"/>
      <c r="G122" s="50"/>
      <c r="H122" s="50"/>
      <c r="I122" s="50"/>
      <c r="J122" s="102"/>
      <c r="K122" s="46"/>
      <c r="L122" s="46"/>
      <c r="M122" s="46"/>
      <c r="N122" s="46"/>
      <c r="O122" s="46"/>
      <c r="P122" s="46"/>
      <c r="Q122" s="46"/>
      <c r="R122" s="46"/>
      <c r="S122" s="46"/>
      <c r="T122" s="46"/>
      <c r="U122" s="46"/>
      <c r="V122" s="46"/>
      <c r="W122" s="46"/>
      <c r="X122" s="46"/>
      <c r="Y122" s="46"/>
      <c r="Z122" s="46"/>
      <c r="AA122" s="46"/>
      <c r="AB122" s="46"/>
      <c r="AC122" s="46"/>
      <c r="AD122" s="46"/>
      <c r="AE122" s="46"/>
      <c r="AF122" s="46"/>
      <c r="AG122" s="46"/>
      <c r="AH122" s="46"/>
      <c r="AI122" s="46"/>
      <c r="AJ122" s="46"/>
      <c r="AK122" s="46"/>
      <c r="AL122" s="46"/>
    </row>
    <row r="123">
      <c r="A123" s="50"/>
      <c r="B123" s="46"/>
      <c r="C123" s="46"/>
      <c r="D123" s="46"/>
      <c r="E123" s="70"/>
      <c r="F123" s="50"/>
      <c r="G123" s="50"/>
      <c r="H123" s="50"/>
      <c r="I123" s="50"/>
      <c r="J123" s="102"/>
      <c r="K123" s="46"/>
      <c r="L123" s="46"/>
      <c r="M123" s="46"/>
      <c r="N123" s="46"/>
      <c r="O123" s="46"/>
      <c r="P123" s="46"/>
      <c r="Q123" s="46"/>
      <c r="R123" s="46"/>
      <c r="S123" s="46"/>
      <c r="T123" s="46"/>
      <c r="U123" s="46"/>
      <c r="V123" s="46"/>
      <c r="W123" s="46"/>
      <c r="X123" s="46"/>
      <c r="Y123" s="46"/>
      <c r="Z123" s="46"/>
      <c r="AA123" s="46"/>
      <c r="AB123" s="46"/>
      <c r="AC123" s="46"/>
      <c r="AD123" s="46"/>
      <c r="AE123" s="46"/>
      <c r="AF123" s="46"/>
      <c r="AG123" s="46"/>
      <c r="AH123" s="46"/>
      <c r="AI123" s="46"/>
      <c r="AJ123" s="46"/>
      <c r="AK123" s="46"/>
      <c r="AL123" s="46"/>
    </row>
    <row r="124">
      <c r="A124" s="50"/>
      <c r="B124" s="46"/>
      <c r="C124" s="46"/>
      <c r="D124" s="46"/>
      <c r="E124" s="70"/>
      <c r="F124" s="50"/>
      <c r="G124" s="50"/>
      <c r="H124" s="50"/>
      <c r="I124" s="50"/>
      <c r="J124" s="102"/>
      <c r="K124" s="46"/>
      <c r="L124" s="46"/>
      <c r="M124" s="46"/>
      <c r="N124" s="46"/>
      <c r="O124" s="46"/>
      <c r="P124" s="46"/>
      <c r="Q124" s="46"/>
      <c r="R124" s="46"/>
      <c r="S124" s="46"/>
      <c r="T124" s="46"/>
      <c r="U124" s="46"/>
      <c r="V124" s="46"/>
      <c r="W124" s="46"/>
      <c r="X124" s="46"/>
      <c r="Y124" s="46"/>
      <c r="Z124" s="46"/>
      <c r="AA124" s="46"/>
      <c r="AB124" s="46"/>
      <c r="AC124" s="46"/>
      <c r="AD124" s="46"/>
      <c r="AE124" s="46"/>
      <c r="AF124" s="46"/>
      <c r="AG124" s="46"/>
      <c r="AH124" s="46"/>
      <c r="AI124" s="46"/>
      <c r="AJ124" s="46"/>
      <c r="AK124" s="46"/>
      <c r="AL124" s="46"/>
    </row>
    <row r="125">
      <c r="A125" s="50"/>
      <c r="B125" s="46"/>
      <c r="C125" s="46"/>
      <c r="D125" s="46"/>
      <c r="E125" s="70"/>
      <c r="F125" s="50"/>
      <c r="G125" s="50"/>
      <c r="H125" s="50"/>
      <c r="I125" s="50"/>
      <c r="J125" s="102"/>
      <c r="K125" s="46"/>
      <c r="L125" s="46"/>
      <c r="M125" s="46"/>
      <c r="N125" s="46"/>
      <c r="O125" s="46"/>
      <c r="P125" s="46"/>
      <c r="Q125" s="46"/>
      <c r="R125" s="46"/>
      <c r="S125" s="46"/>
      <c r="T125" s="46"/>
      <c r="U125" s="46"/>
      <c r="V125" s="46"/>
      <c r="W125" s="46"/>
      <c r="X125" s="46"/>
      <c r="Y125" s="46"/>
      <c r="Z125" s="46"/>
      <c r="AA125" s="46"/>
      <c r="AB125" s="46"/>
      <c r="AC125" s="46"/>
      <c r="AD125" s="46"/>
      <c r="AE125" s="46"/>
      <c r="AF125" s="46"/>
      <c r="AG125" s="46"/>
      <c r="AH125" s="46"/>
      <c r="AI125" s="46"/>
      <c r="AJ125" s="46"/>
      <c r="AK125" s="46"/>
      <c r="AL125" s="46"/>
    </row>
    <row r="126">
      <c r="A126" s="50"/>
      <c r="B126" s="46"/>
      <c r="C126" s="46"/>
      <c r="D126" s="46"/>
      <c r="E126" s="70"/>
      <c r="F126" s="50"/>
      <c r="G126" s="50"/>
      <c r="H126" s="50"/>
      <c r="I126" s="50"/>
      <c r="J126" s="102"/>
      <c r="K126" s="46"/>
      <c r="L126" s="46"/>
      <c r="M126" s="46"/>
      <c r="N126" s="46"/>
      <c r="O126" s="46"/>
      <c r="P126" s="46"/>
      <c r="Q126" s="46"/>
      <c r="R126" s="46"/>
      <c r="S126" s="46"/>
      <c r="T126" s="46"/>
      <c r="U126" s="46"/>
      <c r="V126" s="46"/>
      <c r="W126" s="46"/>
      <c r="X126" s="46"/>
      <c r="Y126" s="46"/>
      <c r="Z126" s="46"/>
      <c r="AA126" s="46"/>
      <c r="AB126" s="46"/>
      <c r="AC126" s="46"/>
      <c r="AD126" s="46"/>
      <c r="AE126" s="46"/>
      <c r="AF126" s="46"/>
      <c r="AG126" s="46"/>
      <c r="AH126" s="46"/>
      <c r="AI126" s="46"/>
      <c r="AJ126" s="46"/>
      <c r="AK126" s="46"/>
      <c r="AL126" s="46"/>
    </row>
    <row r="127">
      <c r="A127" s="50"/>
      <c r="B127" s="46"/>
      <c r="C127" s="46"/>
      <c r="D127" s="46"/>
      <c r="E127" s="70"/>
      <c r="F127" s="50"/>
      <c r="G127" s="50"/>
      <c r="H127" s="50"/>
      <c r="I127" s="50"/>
      <c r="J127" s="102"/>
      <c r="K127" s="46"/>
      <c r="L127" s="46"/>
      <c r="M127" s="46"/>
      <c r="N127" s="46"/>
      <c r="O127" s="46"/>
      <c r="P127" s="46"/>
      <c r="Q127" s="46"/>
      <c r="R127" s="46"/>
      <c r="S127" s="46"/>
      <c r="T127" s="46"/>
      <c r="U127" s="46"/>
      <c r="V127" s="46"/>
      <c r="W127" s="46"/>
      <c r="X127" s="46"/>
      <c r="Y127" s="46"/>
      <c r="Z127" s="46"/>
      <c r="AA127" s="46"/>
      <c r="AB127" s="46"/>
      <c r="AC127" s="46"/>
      <c r="AD127" s="46"/>
      <c r="AE127" s="46"/>
      <c r="AF127" s="46"/>
      <c r="AG127" s="46"/>
      <c r="AH127" s="46"/>
      <c r="AI127" s="46"/>
      <c r="AJ127" s="46"/>
      <c r="AK127" s="46"/>
      <c r="AL127" s="46"/>
    </row>
    <row r="128">
      <c r="A128" s="50"/>
      <c r="B128" s="46"/>
      <c r="C128" s="46"/>
      <c r="D128" s="46"/>
      <c r="E128" s="70"/>
      <c r="F128" s="50"/>
      <c r="G128" s="50"/>
      <c r="H128" s="50"/>
      <c r="I128" s="50"/>
      <c r="J128" s="102"/>
      <c r="K128" s="46"/>
      <c r="L128" s="46"/>
      <c r="M128" s="46"/>
      <c r="N128" s="46"/>
      <c r="O128" s="46"/>
      <c r="P128" s="46"/>
      <c r="Q128" s="46"/>
      <c r="R128" s="46"/>
      <c r="S128" s="46"/>
      <c r="T128" s="46"/>
      <c r="U128" s="46"/>
      <c r="V128" s="46"/>
      <c r="W128" s="46"/>
      <c r="X128" s="46"/>
      <c r="Y128" s="46"/>
      <c r="Z128" s="46"/>
      <c r="AA128" s="46"/>
      <c r="AB128" s="46"/>
      <c r="AC128" s="46"/>
      <c r="AD128" s="46"/>
      <c r="AE128" s="46"/>
      <c r="AF128" s="46"/>
      <c r="AG128" s="46"/>
      <c r="AH128" s="46"/>
      <c r="AI128" s="46"/>
      <c r="AJ128" s="46"/>
      <c r="AK128" s="46"/>
      <c r="AL128" s="46"/>
    </row>
    <row r="129">
      <c r="A129" s="50"/>
      <c r="B129" s="46"/>
      <c r="C129" s="46"/>
      <c r="D129" s="46"/>
      <c r="E129" s="70"/>
      <c r="F129" s="50"/>
      <c r="G129" s="50"/>
      <c r="H129" s="50"/>
      <c r="I129" s="50"/>
      <c r="J129" s="102"/>
      <c r="K129" s="46"/>
      <c r="L129" s="46"/>
      <c r="M129" s="46"/>
      <c r="N129" s="46"/>
      <c r="O129" s="46"/>
      <c r="P129" s="46"/>
      <c r="Q129" s="46"/>
      <c r="R129" s="46"/>
      <c r="S129" s="46"/>
      <c r="T129" s="46"/>
      <c r="U129" s="46"/>
      <c r="V129" s="46"/>
      <c r="W129" s="46"/>
      <c r="X129" s="46"/>
      <c r="Y129" s="46"/>
      <c r="Z129" s="46"/>
      <c r="AA129" s="46"/>
      <c r="AB129" s="46"/>
      <c r="AC129" s="46"/>
      <c r="AD129" s="46"/>
      <c r="AE129" s="46"/>
      <c r="AF129" s="46"/>
      <c r="AG129" s="46"/>
      <c r="AH129" s="46"/>
      <c r="AI129" s="46"/>
      <c r="AJ129" s="46"/>
      <c r="AK129" s="46"/>
      <c r="AL129" s="46"/>
    </row>
    <row r="130">
      <c r="A130" s="50"/>
      <c r="B130" s="46"/>
      <c r="C130" s="46"/>
      <c r="D130" s="46"/>
      <c r="E130" s="70"/>
      <c r="F130" s="50"/>
      <c r="G130" s="50"/>
      <c r="H130" s="50"/>
      <c r="I130" s="50"/>
      <c r="J130" s="102"/>
      <c r="K130" s="46"/>
      <c r="L130" s="46"/>
      <c r="M130" s="46"/>
      <c r="N130" s="46"/>
      <c r="O130" s="46"/>
      <c r="P130" s="46"/>
      <c r="Q130" s="46"/>
      <c r="R130" s="46"/>
      <c r="S130" s="46"/>
      <c r="T130" s="46"/>
      <c r="U130" s="46"/>
      <c r="V130" s="46"/>
      <c r="W130" s="46"/>
      <c r="X130" s="46"/>
      <c r="Y130" s="46"/>
      <c r="Z130" s="46"/>
      <c r="AA130" s="46"/>
      <c r="AB130" s="46"/>
      <c r="AC130" s="46"/>
      <c r="AD130" s="46"/>
      <c r="AE130" s="46"/>
      <c r="AF130" s="46"/>
      <c r="AG130" s="46"/>
      <c r="AH130" s="46"/>
      <c r="AI130" s="46"/>
      <c r="AJ130" s="46"/>
      <c r="AK130" s="46"/>
      <c r="AL130" s="46"/>
    </row>
    <row r="131">
      <c r="A131" s="50"/>
      <c r="B131" s="46"/>
      <c r="C131" s="46"/>
      <c r="D131" s="46"/>
      <c r="E131" s="70"/>
      <c r="F131" s="50"/>
      <c r="G131" s="50"/>
      <c r="H131" s="50"/>
      <c r="I131" s="50"/>
      <c r="J131" s="102"/>
      <c r="K131" s="46"/>
      <c r="L131" s="46"/>
      <c r="M131" s="46"/>
      <c r="N131" s="46"/>
      <c r="O131" s="46"/>
      <c r="P131" s="46"/>
      <c r="Q131" s="46"/>
      <c r="R131" s="46"/>
      <c r="S131" s="46"/>
      <c r="T131" s="46"/>
      <c r="U131" s="46"/>
      <c r="V131" s="46"/>
      <c r="W131" s="46"/>
      <c r="X131" s="46"/>
      <c r="Y131" s="46"/>
      <c r="Z131" s="46"/>
      <c r="AA131" s="46"/>
      <c r="AB131" s="46"/>
      <c r="AC131" s="46"/>
      <c r="AD131" s="46"/>
      <c r="AE131" s="46"/>
      <c r="AF131" s="46"/>
      <c r="AG131" s="46"/>
      <c r="AH131" s="46"/>
      <c r="AI131" s="46"/>
      <c r="AJ131" s="46"/>
      <c r="AK131" s="46"/>
      <c r="AL131" s="46"/>
    </row>
    <row r="132">
      <c r="A132" s="50"/>
      <c r="B132" s="46"/>
      <c r="C132" s="46"/>
      <c r="D132" s="46"/>
      <c r="E132" s="70"/>
      <c r="F132" s="50"/>
      <c r="G132" s="50"/>
      <c r="H132" s="50"/>
      <c r="I132" s="50"/>
      <c r="J132" s="102"/>
      <c r="K132" s="46"/>
      <c r="L132" s="46"/>
      <c r="M132" s="46"/>
      <c r="N132" s="46"/>
      <c r="O132" s="46"/>
      <c r="P132" s="46"/>
      <c r="Q132" s="46"/>
      <c r="R132" s="46"/>
      <c r="S132" s="46"/>
      <c r="T132" s="46"/>
      <c r="U132" s="46"/>
      <c r="V132" s="46"/>
      <c r="W132" s="46"/>
      <c r="X132" s="46"/>
      <c r="Y132" s="46"/>
      <c r="Z132" s="46"/>
      <c r="AA132" s="46"/>
      <c r="AB132" s="46"/>
      <c r="AC132" s="46"/>
      <c r="AD132" s="46"/>
      <c r="AE132" s="46"/>
      <c r="AF132" s="46"/>
      <c r="AG132" s="46"/>
      <c r="AH132" s="46"/>
      <c r="AI132" s="46"/>
      <c r="AJ132" s="46"/>
      <c r="AK132" s="46"/>
      <c r="AL132" s="46"/>
    </row>
    <row r="133">
      <c r="A133" s="50"/>
      <c r="B133" s="46"/>
      <c r="C133" s="46"/>
      <c r="D133" s="46"/>
      <c r="E133" s="70"/>
      <c r="F133" s="50"/>
      <c r="G133" s="50"/>
      <c r="H133" s="50"/>
      <c r="I133" s="50"/>
      <c r="J133" s="102"/>
      <c r="K133" s="46"/>
      <c r="L133" s="46"/>
      <c r="M133" s="46"/>
      <c r="N133" s="46"/>
      <c r="O133" s="46"/>
      <c r="P133" s="46"/>
      <c r="Q133" s="46"/>
      <c r="R133" s="46"/>
      <c r="S133" s="46"/>
      <c r="T133" s="46"/>
      <c r="U133" s="46"/>
      <c r="V133" s="46"/>
      <c r="W133" s="46"/>
      <c r="X133" s="46"/>
      <c r="Y133" s="46"/>
      <c r="Z133" s="46"/>
      <c r="AA133" s="46"/>
      <c r="AB133" s="46"/>
      <c r="AC133" s="46"/>
      <c r="AD133" s="46"/>
      <c r="AE133" s="46"/>
      <c r="AF133" s="46"/>
      <c r="AG133" s="46"/>
      <c r="AH133" s="46"/>
      <c r="AI133" s="46"/>
      <c r="AJ133" s="46"/>
      <c r="AK133" s="46"/>
      <c r="AL133" s="46"/>
    </row>
    <row r="134">
      <c r="A134" s="50"/>
      <c r="B134" s="46"/>
      <c r="C134" s="46"/>
      <c r="D134" s="46"/>
      <c r="E134" s="70"/>
      <c r="F134" s="50"/>
      <c r="G134" s="50"/>
      <c r="H134" s="50"/>
      <c r="I134" s="50"/>
      <c r="J134" s="102"/>
      <c r="K134" s="46"/>
      <c r="L134" s="46"/>
      <c r="M134" s="46"/>
      <c r="N134" s="46"/>
      <c r="O134" s="46"/>
      <c r="P134" s="46"/>
      <c r="Q134" s="46"/>
      <c r="R134" s="46"/>
      <c r="S134" s="46"/>
      <c r="T134" s="46"/>
      <c r="U134" s="46"/>
      <c r="V134" s="46"/>
      <c r="W134" s="46"/>
      <c r="X134" s="46"/>
      <c r="Y134" s="46"/>
      <c r="Z134" s="46"/>
      <c r="AA134" s="46"/>
      <c r="AB134" s="46"/>
      <c r="AC134" s="46"/>
      <c r="AD134" s="46"/>
      <c r="AE134" s="46"/>
      <c r="AF134" s="46"/>
      <c r="AG134" s="46"/>
      <c r="AH134" s="46"/>
      <c r="AI134" s="46"/>
      <c r="AJ134" s="46"/>
      <c r="AK134" s="46"/>
      <c r="AL134" s="46"/>
    </row>
    <row r="135">
      <c r="A135" s="50"/>
      <c r="B135" s="46"/>
      <c r="C135" s="46"/>
      <c r="D135" s="46"/>
      <c r="E135" s="70"/>
      <c r="F135" s="50"/>
      <c r="G135" s="50"/>
      <c r="H135" s="50"/>
      <c r="I135" s="50"/>
      <c r="J135" s="102"/>
      <c r="K135" s="46"/>
      <c r="L135" s="46"/>
      <c r="M135" s="46"/>
      <c r="N135" s="46"/>
      <c r="O135" s="46"/>
      <c r="P135" s="46"/>
      <c r="Q135" s="46"/>
      <c r="R135" s="46"/>
      <c r="S135" s="46"/>
      <c r="T135" s="46"/>
      <c r="U135" s="46"/>
      <c r="V135" s="46"/>
      <c r="W135" s="46"/>
      <c r="X135" s="46"/>
      <c r="Y135" s="46"/>
      <c r="Z135" s="46"/>
      <c r="AA135" s="46"/>
      <c r="AB135" s="46"/>
      <c r="AC135" s="46"/>
      <c r="AD135" s="46"/>
      <c r="AE135" s="46"/>
      <c r="AF135" s="46"/>
      <c r="AG135" s="46"/>
      <c r="AH135" s="46"/>
      <c r="AI135" s="46"/>
      <c r="AJ135" s="46"/>
      <c r="AK135" s="46"/>
      <c r="AL135" s="46"/>
    </row>
    <row r="136">
      <c r="A136" s="50"/>
      <c r="B136" s="46"/>
      <c r="C136" s="46"/>
      <c r="D136" s="46"/>
      <c r="E136" s="70"/>
      <c r="F136" s="50"/>
      <c r="G136" s="50"/>
      <c r="H136" s="50"/>
      <c r="I136" s="50"/>
      <c r="J136" s="102"/>
      <c r="K136" s="46"/>
      <c r="L136" s="46"/>
      <c r="M136" s="46"/>
      <c r="N136" s="46"/>
      <c r="O136" s="46"/>
      <c r="P136" s="46"/>
      <c r="Q136" s="46"/>
      <c r="R136" s="46"/>
      <c r="S136" s="46"/>
      <c r="T136" s="46"/>
      <c r="U136" s="46"/>
      <c r="V136" s="46"/>
      <c r="W136" s="46"/>
      <c r="X136" s="46"/>
      <c r="Y136" s="46"/>
      <c r="Z136" s="46"/>
      <c r="AA136" s="46"/>
      <c r="AB136" s="46"/>
      <c r="AC136" s="46"/>
      <c r="AD136" s="46"/>
      <c r="AE136" s="46"/>
      <c r="AF136" s="46"/>
      <c r="AG136" s="46"/>
      <c r="AH136" s="46"/>
      <c r="AI136" s="46"/>
      <c r="AJ136" s="46"/>
      <c r="AK136" s="46"/>
      <c r="AL136" s="46"/>
    </row>
    <row r="137">
      <c r="A137" s="50"/>
      <c r="B137" s="46"/>
      <c r="C137" s="46"/>
      <c r="D137" s="46"/>
      <c r="E137" s="70"/>
      <c r="F137" s="50"/>
      <c r="G137" s="50"/>
      <c r="H137" s="50"/>
      <c r="I137" s="50"/>
      <c r="J137" s="102"/>
      <c r="K137" s="46"/>
      <c r="L137" s="46"/>
      <c r="M137" s="46"/>
      <c r="N137" s="46"/>
      <c r="O137" s="46"/>
      <c r="P137" s="46"/>
      <c r="Q137" s="46"/>
      <c r="R137" s="46"/>
      <c r="S137" s="46"/>
      <c r="T137" s="46"/>
      <c r="U137" s="46"/>
      <c r="V137" s="46"/>
      <c r="W137" s="46"/>
      <c r="X137" s="46"/>
      <c r="Y137" s="46"/>
      <c r="Z137" s="46"/>
      <c r="AA137" s="46"/>
      <c r="AB137" s="46"/>
      <c r="AC137" s="46"/>
      <c r="AD137" s="46"/>
      <c r="AE137" s="46"/>
      <c r="AF137" s="46"/>
      <c r="AG137" s="46"/>
      <c r="AH137" s="46"/>
      <c r="AI137" s="46"/>
      <c r="AJ137" s="46"/>
      <c r="AK137" s="46"/>
      <c r="AL137" s="46"/>
    </row>
    <row r="138">
      <c r="A138" s="50"/>
      <c r="B138" s="46"/>
      <c r="C138" s="46"/>
      <c r="D138" s="46"/>
      <c r="E138" s="70"/>
      <c r="F138" s="50"/>
      <c r="G138" s="50"/>
      <c r="H138" s="50"/>
      <c r="I138" s="50"/>
      <c r="J138" s="102"/>
      <c r="K138" s="46"/>
      <c r="L138" s="46"/>
      <c r="M138" s="46"/>
      <c r="N138" s="46"/>
      <c r="O138" s="46"/>
      <c r="P138" s="46"/>
      <c r="Q138" s="46"/>
      <c r="R138" s="46"/>
      <c r="S138" s="46"/>
      <c r="T138" s="46"/>
      <c r="U138" s="46"/>
      <c r="V138" s="46"/>
      <c r="W138" s="46"/>
      <c r="X138" s="46"/>
      <c r="Y138" s="46"/>
      <c r="Z138" s="46"/>
      <c r="AA138" s="46"/>
      <c r="AB138" s="46"/>
      <c r="AC138" s="46"/>
      <c r="AD138" s="46"/>
      <c r="AE138" s="46"/>
      <c r="AF138" s="46"/>
      <c r="AG138" s="46"/>
      <c r="AH138" s="46"/>
      <c r="AI138" s="46"/>
      <c r="AJ138" s="46"/>
      <c r="AK138" s="46"/>
      <c r="AL138" s="46"/>
    </row>
    <row r="139">
      <c r="A139" s="50"/>
      <c r="B139" s="46"/>
      <c r="C139" s="46"/>
      <c r="D139" s="46"/>
      <c r="E139" s="70"/>
      <c r="F139" s="50"/>
      <c r="G139" s="50"/>
      <c r="H139" s="50"/>
      <c r="I139" s="50"/>
      <c r="J139" s="102"/>
      <c r="K139" s="46"/>
      <c r="L139" s="46"/>
      <c r="M139" s="46"/>
      <c r="N139" s="46"/>
      <c r="O139" s="46"/>
      <c r="P139" s="46"/>
      <c r="Q139" s="46"/>
      <c r="R139" s="46"/>
      <c r="S139" s="46"/>
      <c r="T139" s="46"/>
      <c r="U139" s="46"/>
      <c r="V139" s="46"/>
      <c r="W139" s="46"/>
      <c r="X139" s="46"/>
      <c r="Y139" s="46"/>
      <c r="Z139" s="46"/>
      <c r="AA139" s="46"/>
      <c r="AB139" s="46"/>
      <c r="AC139" s="46"/>
      <c r="AD139" s="46"/>
      <c r="AE139" s="46"/>
      <c r="AF139" s="46"/>
      <c r="AG139" s="46"/>
      <c r="AH139" s="46"/>
      <c r="AI139" s="46"/>
      <c r="AJ139" s="46"/>
      <c r="AK139" s="46"/>
      <c r="AL139" s="46"/>
    </row>
    <row r="140">
      <c r="A140" s="50"/>
      <c r="B140" s="46"/>
      <c r="C140" s="46"/>
      <c r="D140" s="46"/>
      <c r="E140" s="70"/>
      <c r="F140" s="50"/>
      <c r="G140" s="50"/>
      <c r="H140" s="50"/>
      <c r="I140" s="50"/>
      <c r="J140" s="102"/>
      <c r="K140" s="46"/>
      <c r="L140" s="46"/>
      <c r="M140" s="46"/>
      <c r="N140" s="46"/>
      <c r="O140" s="46"/>
      <c r="P140" s="46"/>
      <c r="Q140" s="46"/>
      <c r="R140" s="46"/>
      <c r="S140" s="46"/>
      <c r="T140" s="46"/>
      <c r="U140" s="46"/>
      <c r="V140" s="46"/>
      <c r="W140" s="46"/>
      <c r="X140" s="46"/>
      <c r="Y140" s="46"/>
      <c r="Z140" s="46"/>
      <c r="AA140" s="46"/>
      <c r="AB140" s="46"/>
      <c r="AC140" s="46"/>
      <c r="AD140" s="46"/>
      <c r="AE140" s="46"/>
      <c r="AF140" s="46"/>
      <c r="AG140" s="46"/>
      <c r="AH140" s="46"/>
      <c r="AI140" s="46"/>
      <c r="AJ140" s="46"/>
      <c r="AK140" s="46"/>
      <c r="AL140" s="46"/>
    </row>
    <row r="141">
      <c r="A141" s="50"/>
      <c r="B141" s="46"/>
      <c r="C141" s="46"/>
      <c r="D141" s="46"/>
      <c r="E141" s="70"/>
      <c r="F141" s="50"/>
      <c r="G141" s="50"/>
      <c r="H141" s="50"/>
      <c r="I141" s="50"/>
      <c r="J141" s="102"/>
      <c r="K141" s="46"/>
      <c r="L141" s="46"/>
      <c r="M141" s="46"/>
      <c r="N141" s="46"/>
      <c r="O141" s="46"/>
      <c r="P141" s="46"/>
      <c r="Q141" s="46"/>
      <c r="R141" s="46"/>
      <c r="S141" s="46"/>
      <c r="T141" s="46"/>
      <c r="U141" s="46"/>
      <c r="V141" s="46"/>
      <c r="W141" s="46"/>
      <c r="X141" s="46"/>
      <c r="Y141" s="46"/>
      <c r="Z141" s="46"/>
      <c r="AA141" s="46"/>
      <c r="AB141" s="46"/>
      <c r="AC141" s="46"/>
      <c r="AD141" s="46"/>
      <c r="AE141" s="46"/>
      <c r="AF141" s="46"/>
      <c r="AG141" s="46"/>
      <c r="AH141" s="46"/>
      <c r="AI141" s="46"/>
      <c r="AJ141" s="46"/>
      <c r="AK141" s="46"/>
      <c r="AL141" s="46"/>
    </row>
    <row r="142">
      <c r="A142" s="50"/>
      <c r="B142" s="46"/>
      <c r="C142" s="46"/>
      <c r="D142" s="46"/>
      <c r="E142" s="70"/>
      <c r="F142" s="50"/>
      <c r="G142" s="50"/>
      <c r="H142" s="50"/>
      <c r="I142" s="50"/>
      <c r="J142" s="102"/>
      <c r="K142" s="46"/>
      <c r="L142" s="46"/>
      <c r="M142" s="46"/>
      <c r="N142" s="46"/>
      <c r="O142" s="46"/>
      <c r="P142" s="46"/>
      <c r="Q142" s="46"/>
      <c r="R142" s="46"/>
      <c r="S142" s="46"/>
      <c r="T142" s="46"/>
      <c r="U142" s="46"/>
      <c r="V142" s="46"/>
      <c r="W142" s="46"/>
      <c r="X142" s="46"/>
      <c r="Y142" s="46"/>
      <c r="Z142" s="46"/>
      <c r="AA142" s="46"/>
      <c r="AB142" s="46"/>
      <c r="AC142" s="46"/>
      <c r="AD142" s="46"/>
      <c r="AE142" s="46"/>
      <c r="AF142" s="46"/>
      <c r="AG142" s="46"/>
      <c r="AH142" s="46"/>
      <c r="AI142" s="46"/>
      <c r="AJ142" s="46"/>
      <c r="AK142" s="46"/>
      <c r="AL142" s="46"/>
    </row>
    <row r="143">
      <c r="A143" s="50"/>
      <c r="B143" s="46"/>
      <c r="C143" s="46"/>
      <c r="D143" s="46"/>
      <c r="E143" s="70"/>
      <c r="F143" s="50"/>
      <c r="G143" s="50"/>
      <c r="H143" s="50"/>
      <c r="I143" s="50"/>
      <c r="J143" s="102"/>
      <c r="K143" s="46"/>
      <c r="L143" s="46"/>
      <c r="M143" s="46"/>
      <c r="N143" s="46"/>
      <c r="O143" s="46"/>
      <c r="P143" s="46"/>
      <c r="Q143" s="46"/>
      <c r="R143" s="46"/>
      <c r="S143" s="46"/>
      <c r="T143" s="46"/>
      <c r="U143" s="46"/>
      <c r="V143" s="46"/>
      <c r="W143" s="46"/>
      <c r="X143" s="46"/>
      <c r="Y143" s="46"/>
      <c r="Z143" s="46"/>
      <c r="AA143" s="46"/>
      <c r="AB143" s="46"/>
      <c r="AC143" s="46"/>
      <c r="AD143" s="46"/>
      <c r="AE143" s="46"/>
      <c r="AF143" s="46"/>
      <c r="AG143" s="46"/>
      <c r="AH143" s="46"/>
      <c r="AI143" s="46"/>
      <c r="AJ143" s="46"/>
      <c r="AK143" s="46"/>
      <c r="AL143" s="46"/>
    </row>
    <row r="144">
      <c r="A144" s="50"/>
      <c r="B144" s="46"/>
      <c r="C144" s="46"/>
      <c r="D144" s="46"/>
      <c r="E144" s="70"/>
      <c r="F144" s="50"/>
      <c r="G144" s="50"/>
      <c r="H144" s="50"/>
      <c r="I144" s="50"/>
      <c r="J144" s="102"/>
      <c r="K144" s="46"/>
      <c r="L144" s="46"/>
      <c r="M144" s="46"/>
      <c r="N144" s="46"/>
      <c r="O144" s="46"/>
      <c r="P144" s="46"/>
      <c r="Q144" s="46"/>
      <c r="R144" s="46"/>
      <c r="S144" s="46"/>
      <c r="T144" s="46"/>
      <c r="U144" s="46"/>
      <c r="V144" s="46"/>
      <c r="W144" s="46"/>
      <c r="X144" s="46"/>
      <c r="Y144" s="46"/>
      <c r="Z144" s="46"/>
      <c r="AA144" s="46"/>
      <c r="AB144" s="46"/>
      <c r="AC144" s="46"/>
      <c r="AD144" s="46"/>
      <c r="AE144" s="46"/>
      <c r="AF144" s="46"/>
      <c r="AG144" s="46"/>
      <c r="AH144" s="46"/>
      <c r="AI144" s="46"/>
      <c r="AJ144" s="46"/>
      <c r="AK144" s="46"/>
      <c r="AL144" s="46"/>
    </row>
    <row r="145">
      <c r="A145" s="50"/>
      <c r="B145" s="46"/>
      <c r="C145" s="46"/>
      <c r="D145" s="46"/>
      <c r="E145" s="70"/>
      <c r="F145" s="50"/>
      <c r="G145" s="50"/>
      <c r="H145" s="50"/>
      <c r="I145" s="50"/>
      <c r="J145" s="102"/>
      <c r="K145" s="46"/>
      <c r="L145" s="46"/>
      <c r="M145" s="46"/>
      <c r="N145" s="46"/>
      <c r="O145" s="46"/>
      <c r="P145" s="46"/>
      <c r="Q145" s="46"/>
      <c r="R145" s="46"/>
      <c r="S145" s="46"/>
      <c r="T145" s="46"/>
      <c r="U145" s="46"/>
      <c r="V145" s="46"/>
      <c r="W145" s="46"/>
      <c r="X145" s="46"/>
      <c r="Y145" s="46"/>
      <c r="Z145" s="46"/>
      <c r="AA145" s="46"/>
      <c r="AB145" s="46"/>
      <c r="AC145" s="46"/>
      <c r="AD145" s="46"/>
      <c r="AE145" s="46"/>
      <c r="AF145" s="46"/>
      <c r="AG145" s="46"/>
      <c r="AH145" s="46"/>
      <c r="AI145" s="46"/>
      <c r="AJ145" s="46"/>
      <c r="AK145" s="46"/>
      <c r="AL145" s="46"/>
    </row>
    <row r="146">
      <c r="A146" s="50"/>
      <c r="B146" s="46"/>
      <c r="C146" s="46"/>
      <c r="D146" s="46"/>
      <c r="E146" s="70"/>
      <c r="F146" s="50"/>
      <c r="G146" s="50"/>
      <c r="H146" s="50"/>
      <c r="I146" s="50"/>
      <c r="J146" s="102"/>
      <c r="K146" s="46"/>
      <c r="L146" s="46"/>
      <c r="M146" s="46"/>
      <c r="N146" s="46"/>
      <c r="O146" s="46"/>
      <c r="P146" s="46"/>
      <c r="Q146" s="46"/>
      <c r="R146" s="46"/>
      <c r="S146" s="46"/>
      <c r="T146" s="46"/>
      <c r="U146" s="46"/>
      <c r="V146" s="46"/>
      <c r="W146" s="46"/>
      <c r="X146" s="46"/>
      <c r="Y146" s="46"/>
      <c r="Z146" s="46"/>
      <c r="AA146" s="46"/>
      <c r="AB146" s="46"/>
      <c r="AC146" s="46"/>
      <c r="AD146" s="46"/>
      <c r="AE146" s="46"/>
      <c r="AF146" s="46"/>
      <c r="AG146" s="46"/>
      <c r="AH146" s="46"/>
      <c r="AI146" s="46"/>
      <c r="AJ146" s="46"/>
      <c r="AK146" s="46"/>
      <c r="AL146" s="46"/>
    </row>
    <row r="147">
      <c r="A147" s="50"/>
      <c r="B147" s="46"/>
      <c r="C147" s="46"/>
      <c r="D147" s="46"/>
      <c r="E147" s="70"/>
      <c r="F147" s="50"/>
      <c r="G147" s="50"/>
      <c r="H147" s="50"/>
      <c r="I147" s="50"/>
      <c r="J147" s="102"/>
      <c r="K147" s="46"/>
      <c r="L147" s="46"/>
      <c r="M147" s="46"/>
      <c r="N147" s="46"/>
      <c r="O147" s="46"/>
      <c r="P147" s="46"/>
      <c r="Q147" s="46"/>
      <c r="R147" s="46"/>
      <c r="S147" s="46"/>
      <c r="T147" s="46"/>
      <c r="U147" s="46"/>
      <c r="V147" s="46"/>
      <c r="W147" s="46"/>
      <c r="X147" s="46"/>
      <c r="Y147" s="46"/>
      <c r="Z147" s="46"/>
      <c r="AA147" s="46"/>
      <c r="AB147" s="46"/>
      <c r="AC147" s="46"/>
      <c r="AD147" s="46"/>
      <c r="AE147" s="46"/>
      <c r="AF147" s="46"/>
      <c r="AG147" s="46"/>
      <c r="AH147" s="46"/>
      <c r="AI147" s="46"/>
      <c r="AJ147" s="46"/>
      <c r="AK147" s="46"/>
      <c r="AL147" s="46"/>
    </row>
    <row r="148">
      <c r="A148" s="50"/>
      <c r="B148" s="46"/>
      <c r="C148" s="46"/>
      <c r="D148" s="46"/>
      <c r="E148" s="70"/>
      <c r="F148" s="50"/>
      <c r="G148" s="50"/>
      <c r="H148" s="50"/>
      <c r="I148" s="50"/>
      <c r="J148" s="102"/>
      <c r="K148" s="46"/>
      <c r="L148" s="46"/>
      <c r="M148" s="46"/>
      <c r="N148" s="46"/>
      <c r="O148" s="46"/>
      <c r="P148" s="46"/>
      <c r="Q148" s="46"/>
      <c r="R148" s="46"/>
      <c r="S148" s="46"/>
      <c r="T148" s="46"/>
      <c r="U148" s="46"/>
      <c r="V148" s="46"/>
      <c r="W148" s="46"/>
      <c r="X148" s="46"/>
      <c r="Y148" s="46"/>
      <c r="Z148" s="46"/>
      <c r="AA148" s="46"/>
      <c r="AB148" s="46"/>
      <c r="AC148" s="46"/>
      <c r="AD148" s="46"/>
      <c r="AE148" s="46"/>
      <c r="AF148" s="46"/>
      <c r="AG148" s="46"/>
      <c r="AH148" s="46"/>
      <c r="AI148" s="46"/>
      <c r="AJ148" s="46"/>
      <c r="AK148" s="46"/>
      <c r="AL148" s="46"/>
    </row>
    <row r="149">
      <c r="A149" s="50"/>
      <c r="B149" s="46"/>
      <c r="C149" s="46"/>
      <c r="D149" s="46"/>
      <c r="E149" s="70"/>
      <c r="F149" s="50"/>
      <c r="G149" s="50"/>
      <c r="H149" s="50"/>
      <c r="I149" s="50"/>
      <c r="J149" s="102"/>
      <c r="K149" s="46"/>
      <c r="L149" s="46"/>
      <c r="M149" s="46"/>
      <c r="N149" s="46"/>
      <c r="O149" s="46"/>
      <c r="P149" s="46"/>
      <c r="Q149" s="46"/>
      <c r="R149" s="46"/>
      <c r="S149" s="46"/>
      <c r="T149" s="46"/>
      <c r="U149" s="46"/>
      <c r="V149" s="46"/>
      <c r="W149" s="46"/>
      <c r="X149" s="46"/>
      <c r="Y149" s="46"/>
      <c r="Z149" s="46"/>
      <c r="AA149" s="46"/>
      <c r="AB149" s="46"/>
      <c r="AC149" s="46"/>
      <c r="AD149" s="46"/>
      <c r="AE149" s="46"/>
      <c r="AF149" s="46"/>
      <c r="AG149" s="46"/>
      <c r="AH149" s="46"/>
      <c r="AI149" s="46"/>
      <c r="AJ149" s="46"/>
      <c r="AK149" s="46"/>
      <c r="AL149" s="46"/>
    </row>
    <row r="150">
      <c r="A150" s="50"/>
      <c r="B150" s="46"/>
      <c r="C150" s="46"/>
      <c r="D150" s="46"/>
      <c r="E150" s="70"/>
      <c r="F150" s="50"/>
      <c r="G150" s="50"/>
      <c r="H150" s="50"/>
      <c r="I150" s="50"/>
      <c r="J150" s="102"/>
      <c r="K150" s="46"/>
      <c r="L150" s="46"/>
      <c r="M150" s="46"/>
      <c r="N150" s="46"/>
      <c r="O150" s="46"/>
      <c r="P150" s="46"/>
      <c r="Q150" s="46"/>
      <c r="R150" s="46"/>
      <c r="S150" s="46"/>
      <c r="T150" s="46"/>
      <c r="U150" s="46"/>
      <c r="V150" s="46"/>
      <c r="W150" s="46"/>
      <c r="X150" s="46"/>
      <c r="Y150" s="46"/>
      <c r="Z150" s="46"/>
      <c r="AA150" s="46"/>
      <c r="AB150" s="46"/>
      <c r="AC150" s="46"/>
      <c r="AD150" s="46"/>
      <c r="AE150" s="46"/>
      <c r="AF150" s="46"/>
      <c r="AG150" s="46"/>
      <c r="AH150" s="46"/>
      <c r="AI150" s="46"/>
      <c r="AJ150" s="46"/>
      <c r="AK150" s="46"/>
      <c r="AL150" s="46"/>
    </row>
    <row r="151">
      <c r="A151" s="50"/>
      <c r="B151" s="46"/>
      <c r="C151" s="46"/>
      <c r="D151" s="46"/>
      <c r="E151" s="70"/>
      <c r="F151" s="50"/>
      <c r="G151" s="50"/>
      <c r="H151" s="50"/>
      <c r="I151" s="50"/>
      <c r="J151" s="102"/>
      <c r="K151" s="46"/>
      <c r="L151" s="46"/>
      <c r="M151" s="46"/>
      <c r="N151" s="46"/>
      <c r="O151" s="46"/>
      <c r="P151" s="46"/>
      <c r="Q151" s="46"/>
      <c r="R151" s="46"/>
      <c r="S151" s="46"/>
      <c r="T151" s="46"/>
      <c r="U151" s="46"/>
      <c r="V151" s="46"/>
      <c r="W151" s="46"/>
      <c r="X151" s="46"/>
      <c r="Y151" s="46"/>
      <c r="Z151" s="46"/>
      <c r="AA151" s="46"/>
      <c r="AB151" s="46"/>
      <c r="AC151" s="46"/>
      <c r="AD151" s="46"/>
      <c r="AE151" s="46"/>
      <c r="AF151" s="46"/>
      <c r="AG151" s="46"/>
      <c r="AH151" s="46"/>
      <c r="AI151" s="46"/>
      <c r="AJ151" s="46"/>
      <c r="AK151" s="46"/>
      <c r="AL151" s="46"/>
    </row>
    <row r="152">
      <c r="A152" s="50"/>
      <c r="B152" s="46"/>
      <c r="C152" s="46"/>
      <c r="D152" s="46"/>
      <c r="E152" s="70"/>
      <c r="F152" s="50"/>
      <c r="G152" s="50"/>
      <c r="H152" s="50"/>
      <c r="I152" s="50"/>
      <c r="J152" s="102"/>
      <c r="K152" s="46"/>
      <c r="L152" s="46"/>
      <c r="M152" s="46"/>
      <c r="N152" s="46"/>
      <c r="O152" s="46"/>
      <c r="P152" s="46"/>
      <c r="Q152" s="46"/>
      <c r="R152" s="46"/>
      <c r="S152" s="46"/>
      <c r="T152" s="46"/>
      <c r="U152" s="46"/>
      <c r="V152" s="46"/>
      <c r="W152" s="46"/>
      <c r="X152" s="46"/>
      <c r="Y152" s="46"/>
      <c r="Z152" s="46"/>
      <c r="AA152" s="46"/>
      <c r="AB152" s="46"/>
      <c r="AC152" s="46"/>
      <c r="AD152" s="46"/>
      <c r="AE152" s="46"/>
      <c r="AF152" s="46"/>
      <c r="AG152" s="46"/>
      <c r="AH152" s="46"/>
      <c r="AI152" s="46"/>
      <c r="AJ152" s="46"/>
      <c r="AK152" s="46"/>
      <c r="AL152" s="46"/>
    </row>
    <row r="153">
      <c r="A153" s="50"/>
      <c r="B153" s="46"/>
      <c r="C153" s="46"/>
      <c r="D153" s="46"/>
      <c r="E153" s="70"/>
      <c r="F153" s="50"/>
      <c r="G153" s="50"/>
      <c r="H153" s="50"/>
      <c r="I153" s="50"/>
      <c r="J153" s="102"/>
      <c r="K153" s="46"/>
      <c r="L153" s="46"/>
      <c r="M153" s="46"/>
      <c r="N153" s="46"/>
      <c r="O153" s="46"/>
      <c r="P153" s="46"/>
      <c r="Q153" s="46"/>
      <c r="R153" s="46"/>
      <c r="S153" s="46"/>
      <c r="T153" s="46"/>
      <c r="U153" s="46"/>
      <c r="V153" s="46"/>
      <c r="W153" s="46"/>
      <c r="X153" s="46"/>
      <c r="Y153" s="46"/>
      <c r="Z153" s="46"/>
      <c r="AA153" s="46"/>
      <c r="AB153" s="46"/>
      <c r="AC153" s="46"/>
      <c r="AD153" s="46"/>
      <c r="AE153" s="46"/>
      <c r="AF153" s="46"/>
      <c r="AG153" s="46"/>
      <c r="AH153" s="46"/>
      <c r="AI153" s="46"/>
      <c r="AJ153" s="46"/>
      <c r="AK153" s="46"/>
      <c r="AL153" s="46"/>
    </row>
    <row r="154">
      <c r="A154" s="50"/>
      <c r="B154" s="46"/>
      <c r="C154" s="46"/>
      <c r="D154" s="46"/>
      <c r="E154" s="70"/>
      <c r="F154" s="50"/>
      <c r="G154" s="50"/>
      <c r="H154" s="50"/>
      <c r="I154" s="50"/>
      <c r="J154" s="102"/>
      <c r="K154" s="46"/>
      <c r="L154" s="46"/>
      <c r="M154" s="46"/>
      <c r="N154" s="46"/>
      <c r="O154" s="46"/>
      <c r="P154" s="46"/>
      <c r="Q154" s="46"/>
      <c r="R154" s="46"/>
      <c r="S154" s="46"/>
      <c r="T154" s="46"/>
      <c r="U154" s="46"/>
      <c r="V154" s="46"/>
      <c r="W154" s="46"/>
      <c r="X154" s="46"/>
      <c r="Y154" s="46"/>
      <c r="Z154" s="46"/>
      <c r="AA154" s="46"/>
      <c r="AB154" s="46"/>
      <c r="AC154" s="46"/>
      <c r="AD154" s="46"/>
      <c r="AE154" s="46"/>
      <c r="AF154" s="46"/>
      <c r="AG154" s="46"/>
      <c r="AH154" s="46"/>
      <c r="AI154" s="46"/>
      <c r="AJ154" s="46"/>
      <c r="AK154" s="46"/>
      <c r="AL154" s="46"/>
    </row>
    <row r="155">
      <c r="A155" s="50"/>
      <c r="B155" s="46"/>
      <c r="C155" s="46"/>
      <c r="D155" s="46"/>
      <c r="E155" s="70"/>
      <c r="F155" s="50"/>
      <c r="G155" s="50"/>
      <c r="H155" s="50"/>
      <c r="I155" s="50"/>
      <c r="J155" s="102"/>
      <c r="K155" s="46"/>
      <c r="L155" s="46"/>
      <c r="M155" s="46"/>
      <c r="N155" s="46"/>
      <c r="O155" s="46"/>
      <c r="P155" s="46"/>
      <c r="Q155" s="46"/>
      <c r="R155" s="46"/>
      <c r="S155" s="46"/>
      <c r="T155" s="46"/>
      <c r="U155" s="46"/>
      <c r="V155" s="46"/>
      <c r="W155" s="46"/>
      <c r="X155" s="46"/>
      <c r="Y155" s="46"/>
      <c r="Z155" s="46"/>
      <c r="AA155" s="46"/>
      <c r="AB155" s="46"/>
      <c r="AC155" s="46"/>
      <c r="AD155" s="46"/>
      <c r="AE155" s="46"/>
      <c r="AF155" s="46"/>
      <c r="AG155" s="46"/>
      <c r="AH155" s="46"/>
      <c r="AI155" s="46"/>
      <c r="AJ155" s="46"/>
      <c r="AK155" s="46"/>
      <c r="AL155" s="46"/>
    </row>
    <row r="156">
      <c r="A156" s="50"/>
      <c r="B156" s="46"/>
      <c r="C156" s="46"/>
      <c r="D156" s="46"/>
      <c r="E156" s="70"/>
      <c r="F156" s="50"/>
      <c r="G156" s="50"/>
      <c r="H156" s="50"/>
      <c r="I156" s="50"/>
      <c r="J156" s="102"/>
      <c r="K156" s="46"/>
      <c r="L156" s="46"/>
      <c r="M156" s="46"/>
      <c r="N156" s="46"/>
      <c r="O156" s="46"/>
      <c r="P156" s="46"/>
      <c r="Q156" s="46"/>
      <c r="R156" s="46"/>
      <c r="S156" s="46"/>
      <c r="T156" s="46"/>
      <c r="U156" s="46"/>
      <c r="V156" s="46"/>
      <c r="W156" s="46"/>
      <c r="X156" s="46"/>
      <c r="Y156" s="46"/>
      <c r="Z156" s="46"/>
      <c r="AA156" s="46"/>
      <c r="AB156" s="46"/>
      <c r="AC156" s="46"/>
      <c r="AD156" s="46"/>
      <c r="AE156" s="46"/>
      <c r="AF156" s="46"/>
      <c r="AG156" s="46"/>
      <c r="AH156" s="46"/>
      <c r="AI156" s="46"/>
      <c r="AJ156" s="46"/>
      <c r="AK156" s="46"/>
      <c r="AL156" s="46"/>
    </row>
    <row r="157">
      <c r="A157" s="50"/>
      <c r="B157" s="46"/>
      <c r="C157" s="46"/>
      <c r="D157" s="46"/>
      <c r="E157" s="70"/>
      <c r="F157" s="50"/>
      <c r="G157" s="50"/>
      <c r="H157" s="50"/>
      <c r="I157" s="50"/>
      <c r="J157" s="102"/>
      <c r="K157" s="46"/>
      <c r="L157" s="46"/>
      <c r="M157" s="46"/>
      <c r="N157" s="46"/>
      <c r="O157" s="46"/>
      <c r="P157" s="46"/>
      <c r="Q157" s="46"/>
      <c r="R157" s="46"/>
      <c r="S157" s="46"/>
      <c r="T157" s="46"/>
      <c r="U157" s="46"/>
      <c r="V157" s="46"/>
      <c r="W157" s="46"/>
      <c r="X157" s="46"/>
      <c r="Y157" s="46"/>
      <c r="Z157" s="46"/>
      <c r="AA157" s="46"/>
      <c r="AB157" s="46"/>
      <c r="AC157" s="46"/>
      <c r="AD157" s="46"/>
      <c r="AE157" s="46"/>
      <c r="AF157" s="46"/>
      <c r="AG157" s="46"/>
      <c r="AH157" s="46"/>
      <c r="AI157" s="46"/>
      <c r="AJ157" s="46"/>
      <c r="AK157" s="46"/>
      <c r="AL157" s="46"/>
    </row>
    <row r="158">
      <c r="A158" s="50"/>
      <c r="B158" s="46"/>
      <c r="C158" s="46"/>
      <c r="D158" s="46"/>
      <c r="E158" s="70"/>
      <c r="F158" s="50"/>
      <c r="G158" s="50"/>
      <c r="H158" s="50"/>
      <c r="I158" s="50"/>
      <c r="J158" s="102"/>
      <c r="K158" s="46"/>
      <c r="L158" s="46"/>
      <c r="M158" s="46"/>
      <c r="N158" s="46"/>
      <c r="O158" s="46"/>
      <c r="P158" s="46"/>
      <c r="Q158" s="46"/>
      <c r="R158" s="46"/>
      <c r="S158" s="46"/>
      <c r="T158" s="46"/>
      <c r="U158" s="46"/>
      <c r="V158" s="46"/>
      <c r="W158" s="46"/>
      <c r="X158" s="46"/>
      <c r="Y158" s="46"/>
      <c r="Z158" s="46"/>
      <c r="AA158" s="46"/>
      <c r="AB158" s="46"/>
      <c r="AC158" s="46"/>
      <c r="AD158" s="46"/>
      <c r="AE158" s="46"/>
      <c r="AF158" s="46"/>
      <c r="AG158" s="46"/>
      <c r="AH158" s="46"/>
      <c r="AI158" s="46"/>
      <c r="AJ158" s="46"/>
      <c r="AK158" s="46"/>
      <c r="AL158" s="46"/>
    </row>
    <row r="159">
      <c r="A159" s="50"/>
      <c r="B159" s="46"/>
      <c r="C159" s="46"/>
      <c r="D159" s="46"/>
      <c r="E159" s="70"/>
      <c r="F159" s="50"/>
      <c r="G159" s="50"/>
      <c r="H159" s="50"/>
      <c r="I159" s="50"/>
      <c r="J159" s="102"/>
      <c r="K159" s="46"/>
      <c r="L159" s="46"/>
      <c r="M159" s="46"/>
      <c r="N159" s="46"/>
      <c r="O159" s="46"/>
      <c r="P159" s="46"/>
      <c r="Q159" s="46"/>
      <c r="R159" s="46"/>
      <c r="S159" s="46"/>
      <c r="T159" s="46"/>
      <c r="U159" s="46"/>
      <c r="V159" s="46"/>
      <c r="W159" s="46"/>
      <c r="X159" s="46"/>
      <c r="Y159" s="46"/>
      <c r="Z159" s="46"/>
      <c r="AA159" s="46"/>
      <c r="AB159" s="46"/>
      <c r="AC159" s="46"/>
      <c r="AD159" s="46"/>
      <c r="AE159" s="46"/>
      <c r="AF159" s="46"/>
      <c r="AG159" s="46"/>
      <c r="AH159" s="46"/>
      <c r="AI159" s="46"/>
      <c r="AJ159" s="46"/>
      <c r="AK159" s="46"/>
      <c r="AL159" s="46"/>
    </row>
    <row r="160">
      <c r="A160" s="50"/>
      <c r="B160" s="46"/>
      <c r="C160" s="46"/>
      <c r="D160" s="46"/>
      <c r="E160" s="70"/>
      <c r="F160" s="50"/>
      <c r="G160" s="50"/>
      <c r="H160" s="50"/>
      <c r="I160" s="50"/>
      <c r="J160" s="102"/>
      <c r="K160" s="46"/>
      <c r="L160" s="46"/>
      <c r="M160" s="46"/>
      <c r="N160" s="46"/>
      <c r="O160" s="46"/>
      <c r="P160" s="46"/>
      <c r="Q160" s="46"/>
      <c r="R160" s="46"/>
      <c r="S160" s="46"/>
      <c r="T160" s="46"/>
      <c r="U160" s="46"/>
      <c r="V160" s="46"/>
      <c r="W160" s="46"/>
      <c r="X160" s="46"/>
      <c r="Y160" s="46"/>
      <c r="Z160" s="46"/>
      <c r="AA160" s="46"/>
      <c r="AB160" s="46"/>
      <c r="AC160" s="46"/>
      <c r="AD160" s="46"/>
      <c r="AE160" s="46"/>
      <c r="AF160" s="46"/>
      <c r="AG160" s="46"/>
      <c r="AH160" s="46"/>
      <c r="AI160" s="46"/>
      <c r="AJ160" s="46"/>
      <c r="AK160" s="46"/>
      <c r="AL160" s="46"/>
    </row>
    <row r="161">
      <c r="A161" s="50"/>
      <c r="B161" s="46"/>
      <c r="C161" s="46"/>
      <c r="D161" s="46"/>
      <c r="E161" s="70"/>
      <c r="F161" s="50"/>
      <c r="G161" s="50"/>
      <c r="H161" s="50"/>
      <c r="I161" s="50"/>
      <c r="J161" s="102"/>
      <c r="K161" s="46"/>
      <c r="L161" s="46"/>
      <c r="M161" s="46"/>
      <c r="N161" s="46"/>
      <c r="O161" s="46"/>
      <c r="P161" s="46"/>
      <c r="Q161" s="46"/>
      <c r="R161" s="46"/>
      <c r="S161" s="46"/>
      <c r="T161" s="46"/>
      <c r="U161" s="46"/>
      <c r="V161" s="46"/>
      <c r="W161" s="46"/>
      <c r="X161" s="46"/>
      <c r="Y161" s="46"/>
      <c r="Z161" s="46"/>
      <c r="AA161" s="46"/>
      <c r="AB161" s="46"/>
      <c r="AC161" s="46"/>
      <c r="AD161" s="46"/>
      <c r="AE161" s="46"/>
      <c r="AF161" s="46"/>
      <c r="AG161" s="46"/>
      <c r="AH161" s="46"/>
      <c r="AI161" s="46"/>
      <c r="AJ161" s="46"/>
      <c r="AK161" s="46"/>
      <c r="AL161" s="46"/>
    </row>
    <row r="162">
      <c r="A162" s="50"/>
      <c r="B162" s="46"/>
      <c r="C162" s="46"/>
      <c r="D162" s="46"/>
      <c r="E162" s="70"/>
      <c r="F162" s="50"/>
      <c r="G162" s="50"/>
      <c r="H162" s="50"/>
      <c r="I162" s="50"/>
      <c r="J162" s="102"/>
      <c r="K162" s="46"/>
      <c r="L162" s="46"/>
      <c r="M162" s="46"/>
      <c r="N162" s="46"/>
      <c r="O162" s="46"/>
      <c r="P162" s="46"/>
      <c r="Q162" s="46"/>
      <c r="R162" s="46"/>
      <c r="S162" s="46"/>
      <c r="T162" s="46"/>
      <c r="U162" s="46"/>
      <c r="V162" s="46"/>
      <c r="W162" s="46"/>
      <c r="X162" s="46"/>
      <c r="Y162" s="46"/>
      <c r="Z162" s="46"/>
      <c r="AA162" s="46"/>
      <c r="AB162" s="46"/>
      <c r="AC162" s="46"/>
      <c r="AD162" s="46"/>
      <c r="AE162" s="46"/>
      <c r="AF162" s="46"/>
      <c r="AG162" s="46"/>
      <c r="AH162" s="46"/>
      <c r="AI162" s="46"/>
      <c r="AJ162" s="46"/>
      <c r="AK162" s="46"/>
      <c r="AL162" s="46"/>
    </row>
    <row r="163">
      <c r="A163" s="50"/>
      <c r="B163" s="46"/>
      <c r="C163" s="46"/>
      <c r="D163" s="46"/>
      <c r="E163" s="70"/>
      <c r="F163" s="50"/>
      <c r="G163" s="50"/>
      <c r="H163" s="50"/>
      <c r="I163" s="50"/>
      <c r="J163" s="102"/>
      <c r="K163" s="46"/>
      <c r="L163" s="46"/>
      <c r="M163" s="46"/>
      <c r="N163" s="46"/>
      <c r="O163" s="46"/>
      <c r="P163" s="46"/>
      <c r="Q163" s="46"/>
      <c r="R163" s="46"/>
      <c r="S163" s="46"/>
      <c r="T163" s="46"/>
      <c r="U163" s="46"/>
      <c r="V163" s="46"/>
      <c r="W163" s="46"/>
      <c r="X163" s="46"/>
      <c r="Y163" s="46"/>
      <c r="Z163" s="46"/>
      <c r="AA163" s="46"/>
      <c r="AB163" s="46"/>
      <c r="AC163" s="46"/>
      <c r="AD163" s="46"/>
      <c r="AE163" s="46"/>
      <c r="AF163" s="46"/>
      <c r="AG163" s="46"/>
      <c r="AH163" s="46"/>
      <c r="AI163" s="46"/>
      <c r="AJ163" s="46"/>
      <c r="AK163" s="46"/>
      <c r="AL163" s="46"/>
    </row>
    <row r="164">
      <c r="A164" s="50"/>
      <c r="B164" s="46"/>
      <c r="C164" s="46"/>
      <c r="D164" s="46"/>
      <c r="E164" s="70"/>
      <c r="F164" s="50"/>
      <c r="G164" s="50"/>
      <c r="H164" s="50"/>
      <c r="I164" s="50"/>
      <c r="J164" s="102"/>
      <c r="K164" s="46"/>
      <c r="L164" s="46"/>
      <c r="M164" s="46"/>
      <c r="N164" s="46"/>
      <c r="O164" s="46"/>
      <c r="P164" s="46"/>
      <c r="Q164" s="46"/>
      <c r="R164" s="46"/>
      <c r="S164" s="46"/>
      <c r="T164" s="46"/>
      <c r="U164" s="46"/>
      <c r="V164" s="46"/>
      <c r="W164" s="46"/>
      <c r="X164" s="46"/>
      <c r="Y164" s="46"/>
      <c r="Z164" s="46"/>
      <c r="AA164" s="46"/>
      <c r="AB164" s="46"/>
      <c r="AC164" s="46"/>
      <c r="AD164" s="46"/>
      <c r="AE164" s="46"/>
      <c r="AF164" s="46"/>
      <c r="AG164" s="46"/>
      <c r="AH164" s="46"/>
      <c r="AI164" s="46"/>
      <c r="AJ164" s="46"/>
      <c r="AK164" s="46"/>
      <c r="AL164" s="46"/>
    </row>
    <row r="165">
      <c r="A165" s="50"/>
      <c r="B165" s="46"/>
      <c r="C165" s="46"/>
      <c r="D165" s="46"/>
      <c r="E165" s="70"/>
      <c r="F165" s="50"/>
      <c r="G165" s="50"/>
      <c r="H165" s="50"/>
      <c r="I165" s="50"/>
      <c r="J165" s="102"/>
      <c r="K165" s="46"/>
      <c r="L165" s="46"/>
      <c r="M165" s="46"/>
      <c r="N165" s="46"/>
      <c r="O165" s="46"/>
      <c r="P165" s="46"/>
      <c r="Q165" s="46"/>
      <c r="R165" s="46"/>
      <c r="S165" s="46"/>
      <c r="T165" s="46"/>
      <c r="U165" s="46"/>
      <c r="V165" s="46"/>
      <c r="W165" s="46"/>
      <c r="X165" s="46"/>
      <c r="Y165" s="46"/>
      <c r="Z165" s="46"/>
      <c r="AA165" s="46"/>
      <c r="AB165" s="46"/>
      <c r="AC165" s="46"/>
      <c r="AD165" s="46"/>
      <c r="AE165" s="46"/>
      <c r="AF165" s="46"/>
      <c r="AG165" s="46"/>
      <c r="AH165" s="46"/>
      <c r="AI165" s="46"/>
      <c r="AJ165" s="46"/>
      <c r="AK165" s="46"/>
      <c r="AL165" s="46"/>
    </row>
    <row r="166">
      <c r="A166" s="50"/>
      <c r="B166" s="46"/>
      <c r="C166" s="46"/>
      <c r="D166" s="46"/>
      <c r="E166" s="70"/>
      <c r="F166" s="50"/>
      <c r="G166" s="50"/>
      <c r="H166" s="50"/>
      <c r="I166" s="50"/>
      <c r="J166" s="102"/>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c r="AH166" s="46"/>
      <c r="AI166" s="46"/>
      <c r="AJ166" s="46"/>
      <c r="AK166" s="46"/>
      <c r="AL166" s="46"/>
    </row>
    <row r="167">
      <c r="A167" s="50"/>
      <c r="B167" s="46"/>
      <c r="C167" s="46"/>
      <c r="D167" s="46"/>
      <c r="E167" s="70"/>
      <c r="F167" s="50"/>
      <c r="G167" s="50"/>
      <c r="H167" s="50"/>
      <c r="I167" s="50"/>
      <c r="J167" s="102"/>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c r="AH167" s="46"/>
      <c r="AI167" s="46"/>
      <c r="AJ167" s="46"/>
      <c r="AK167" s="46"/>
      <c r="AL167" s="46"/>
    </row>
    <row r="168">
      <c r="A168" s="50"/>
      <c r="B168" s="46"/>
      <c r="C168" s="46"/>
      <c r="D168" s="46"/>
      <c r="E168" s="70"/>
      <c r="F168" s="50"/>
      <c r="G168" s="50"/>
      <c r="H168" s="50"/>
      <c r="I168" s="50"/>
      <c r="J168" s="102"/>
      <c r="K168" s="46"/>
      <c r="L168" s="46"/>
      <c r="M168" s="46"/>
      <c r="N168" s="46"/>
      <c r="O168" s="46"/>
      <c r="P168" s="46"/>
      <c r="Q168" s="46"/>
      <c r="R168" s="46"/>
      <c r="S168" s="46"/>
      <c r="T168" s="46"/>
      <c r="U168" s="46"/>
      <c r="V168" s="46"/>
      <c r="W168" s="46"/>
      <c r="X168" s="46"/>
      <c r="Y168" s="46"/>
      <c r="Z168" s="46"/>
      <c r="AA168" s="46"/>
      <c r="AB168" s="46"/>
      <c r="AC168" s="46"/>
      <c r="AD168" s="46"/>
      <c r="AE168" s="46"/>
      <c r="AF168" s="46"/>
      <c r="AG168" s="46"/>
      <c r="AH168" s="46"/>
      <c r="AI168" s="46"/>
      <c r="AJ168" s="46"/>
      <c r="AK168" s="46"/>
      <c r="AL168" s="46"/>
    </row>
    <row r="169">
      <c r="A169" s="50"/>
      <c r="B169" s="46"/>
      <c r="C169" s="46"/>
      <c r="D169" s="46"/>
      <c r="E169" s="70"/>
      <c r="F169" s="50"/>
      <c r="G169" s="50"/>
      <c r="H169" s="50"/>
      <c r="I169" s="50"/>
      <c r="J169" s="102"/>
      <c r="K169" s="46"/>
      <c r="L169" s="46"/>
      <c r="M169" s="46"/>
      <c r="N169" s="46"/>
      <c r="O169" s="46"/>
      <c r="P169" s="46"/>
      <c r="Q169" s="46"/>
      <c r="R169" s="46"/>
      <c r="S169" s="46"/>
      <c r="T169" s="46"/>
      <c r="U169" s="46"/>
      <c r="V169" s="46"/>
      <c r="W169" s="46"/>
      <c r="X169" s="46"/>
      <c r="Y169" s="46"/>
      <c r="Z169" s="46"/>
      <c r="AA169" s="46"/>
      <c r="AB169" s="46"/>
      <c r="AC169" s="46"/>
      <c r="AD169" s="46"/>
      <c r="AE169" s="46"/>
      <c r="AF169" s="46"/>
      <c r="AG169" s="46"/>
      <c r="AH169" s="46"/>
      <c r="AI169" s="46"/>
      <c r="AJ169" s="46"/>
      <c r="AK169" s="46"/>
      <c r="AL169" s="46"/>
    </row>
    <row r="170">
      <c r="A170" s="50"/>
      <c r="B170" s="46"/>
      <c r="C170" s="46"/>
      <c r="D170" s="46"/>
      <c r="E170" s="70"/>
      <c r="F170" s="50"/>
      <c r="G170" s="50"/>
      <c r="H170" s="50"/>
      <c r="I170" s="50"/>
      <c r="J170" s="102"/>
      <c r="K170" s="46"/>
      <c r="L170" s="46"/>
      <c r="M170" s="46"/>
      <c r="N170" s="46"/>
      <c r="O170" s="46"/>
      <c r="P170" s="46"/>
      <c r="Q170" s="46"/>
      <c r="R170" s="46"/>
      <c r="S170" s="46"/>
      <c r="T170" s="46"/>
      <c r="U170" s="46"/>
      <c r="V170" s="46"/>
      <c r="W170" s="46"/>
      <c r="X170" s="46"/>
      <c r="Y170" s="46"/>
      <c r="Z170" s="46"/>
      <c r="AA170" s="46"/>
      <c r="AB170" s="46"/>
      <c r="AC170" s="46"/>
      <c r="AD170" s="46"/>
      <c r="AE170" s="46"/>
      <c r="AF170" s="46"/>
      <c r="AG170" s="46"/>
      <c r="AH170" s="46"/>
      <c r="AI170" s="46"/>
      <c r="AJ170" s="46"/>
      <c r="AK170" s="46"/>
      <c r="AL170" s="46"/>
    </row>
    <row r="171">
      <c r="A171" s="50"/>
      <c r="B171" s="46"/>
      <c r="C171" s="46"/>
      <c r="D171" s="46"/>
      <c r="E171" s="70"/>
      <c r="F171" s="50"/>
      <c r="G171" s="50"/>
      <c r="H171" s="50"/>
      <c r="I171" s="50"/>
      <c r="J171" s="102"/>
      <c r="K171" s="46"/>
      <c r="L171" s="46"/>
      <c r="M171" s="46"/>
      <c r="N171" s="46"/>
      <c r="O171" s="46"/>
      <c r="P171" s="46"/>
      <c r="Q171" s="46"/>
      <c r="R171" s="46"/>
      <c r="S171" s="46"/>
      <c r="T171" s="46"/>
      <c r="U171" s="46"/>
      <c r="V171" s="46"/>
      <c r="W171" s="46"/>
      <c r="X171" s="46"/>
      <c r="Y171" s="46"/>
      <c r="Z171" s="46"/>
      <c r="AA171" s="46"/>
      <c r="AB171" s="46"/>
      <c r="AC171" s="46"/>
      <c r="AD171" s="46"/>
      <c r="AE171" s="46"/>
      <c r="AF171" s="46"/>
      <c r="AG171" s="46"/>
      <c r="AH171" s="46"/>
      <c r="AI171" s="46"/>
      <c r="AJ171" s="46"/>
      <c r="AK171" s="46"/>
      <c r="AL171" s="46"/>
    </row>
    <row r="172">
      <c r="A172" s="50"/>
      <c r="B172" s="46"/>
      <c r="C172" s="46"/>
      <c r="D172" s="46"/>
      <c r="E172" s="70"/>
      <c r="F172" s="50"/>
      <c r="G172" s="50"/>
      <c r="H172" s="50"/>
      <c r="I172" s="50"/>
      <c r="J172" s="102"/>
      <c r="K172" s="46"/>
      <c r="L172" s="46"/>
      <c r="M172" s="46"/>
      <c r="N172" s="46"/>
      <c r="O172" s="46"/>
      <c r="P172" s="46"/>
      <c r="Q172" s="46"/>
      <c r="R172" s="46"/>
      <c r="S172" s="46"/>
      <c r="T172" s="46"/>
      <c r="U172" s="46"/>
      <c r="V172" s="46"/>
      <c r="W172" s="46"/>
      <c r="X172" s="46"/>
      <c r="Y172" s="46"/>
      <c r="Z172" s="46"/>
      <c r="AA172" s="46"/>
      <c r="AB172" s="46"/>
      <c r="AC172" s="46"/>
      <c r="AD172" s="46"/>
      <c r="AE172" s="46"/>
      <c r="AF172" s="46"/>
      <c r="AG172" s="46"/>
      <c r="AH172" s="46"/>
      <c r="AI172" s="46"/>
      <c r="AJ172" s="46"/>
      <c r="AK172" s="46"/>
      <c r="AL172" s="46"/>
    </row>
    <row r="173">
      <c r="A173" s="50"/>
      <c r="B173" s="46"/>
      <c r="C173" s="46"/>
      <c r="D173" s="46"/>
      <c r="E173" s="70"/>
      <c r="F173" s="50"/>
      <c r="G173" s="50"/>
      <c r="H173" s="50"/>
      <c r="I173" s="50"/>
      <c r="J173" s="102"/>
      <c r="K173" s="46"/>
      <c r="L173" s="46"/>
      <c r="M173" s="46"/>
      <c r="N173" s="46"/>
      <c r="O173" s="46"/>
      <c r="P173" s="46"/>
      <c r="Q173" s="46"/>
      <c r="R173" s="46"/>
      <c r="S173" s="46"/>
      <c r="T173" s="46"/>
      <c r="U173" s="46"/>
      <c r="V173" s="46"/>
      <c r="W173" s="46"/>
      <c r="X173" s="46"/>
      <c r="Y173" s="46"/>
      <c r="Z173" s="46"/>
      <c r="AA173" s="46"/>
      <c r="AB173" s="46"/>
      <c r="AC173" s="46"/>
      <c r="AD173" s="46"/>
      <c r="AE173" s="46"/>
      <c r="AF173" s="46"/>
      <c r="AG173" s="46"/>
      <c r="AH173" s="46"/>
      <c r="AI173" s="46"/>
      <c r="AJ173" s="46"/>
      <c r="AK173" s="46"/>
      <c r="AL173" s="46"/>
    </row>
    <row r="174">
      <c r="A174" s="50"/>
      <c r="B174" s="46"/>
      <c r="C174" s="46"/>
      <c r="D174" s="46"/>
      <c r="E174" s="70"/>
      <c r="F174" s="50"/>
      <c r="G174" s="50"/>
      <c r="H174" s="50"/>
      <c r="I174" s="50"/>
      <c r="J174" s="102"/>
      <c r="K174" s="46"/>
      <c r="L174" s="46"/>
      <c r="M174" s="46"/>
      <c r="N174" s="46"/>
      <c r="O174" s="46"/>
      <c r="P174" s="46"/>
      <c r="Q174" s="46"/>
      <c r="R174" s="46"/>
      <c r="S174" s="46"/>
      <c r="T174" s="46"/>
      <c r="U174" s="46"/>
      <c r="V174" s="46"/>
      <c r="W174" s="46"/>
      <c r="X174" s="46"/>
      <c r="Y174" s="46"/>
      <c r="Z174" s="46"/>
      <c r="AA174" s="46"/>
      <c r="AB174" s="46"/>
      <c r="AC174" s="46"/>
      <c r="AD174" s="46"/>
      <c r="AE174" s="46"/>
      <c r="AF174" s="46"/>
      <c r="AG174" s="46"/>
      <c r="AH174" s="46"/>
      <c r="AI174" s="46"/>
      <c r="AJ174" s="46"/>
      <c r="AK174" s="46"/>
      <c r="AL174" s="46"/>
    </row>
    <row r="175">
      <c r="A175" s="50"/>
      <c r="B175" s="46"/>
      <c r="C175" s="46"/>
      <c r="D175" s="46"/>
      <c r="E175" s="70"/>
      <c r="F175" s="50"/>
      <c r="G175" s="50"/>
      <c r="H175" s="50"/>
      <c r="I175" s="50"/>
      <c r="J175" s="102"/>
      <c r="K175" s="46"/>
      <c r="L175" s="46"/>
      <c r="M175" s="46"/>
      <c r="N175" s="46"/>
      <c r="O175" s="46"/>
      <c r="P175" s="46"/>
      <c r="Q175" s="46"/>
      <c r="R175" s="46"/>
      <c r="S175" s="46"/>
      <c r="T175" s="46"/>
      <c r="U175" s="46"/>
      <c r="V175" s="46"/>
      <c r="W175" s="46"/>
      <c r="X175" s="46"/>
      <c r="Y175" s="46"/>
      <c r="Z175" s="46"/>
      <c r="AA175" s="46"/>
      <c r="AB175" s="46"/>
      <c r="AC175" s="46"/>
      <c r="AD175" s="46"/>
      <c r="AE175" s="46"/>
      <c r="AF175" s="46"/>
      <c r="AG175" s="46"/>
      <c r="AH175" s="46"/>
      <c r="AI175" s="46"/>
      <c r="AJ175" s="46"/>
      <c r="AK175" s="46"/>
      <c r="AL175" s="46"/>
    </row>
    <row r="176">
      <c r="A176" s="50"/>
      <c r="B176" s="46"/>
      <c r="C176" s="46"/>
      <c r="D176" s="46"/>
      <c r="E176" s="70"/>
      <c r="F176" s="50"/>
      <c r="G176" s="50"/>
      <c r="H176" s="50"/>
      <c r="I176" s="50"/>
      <c r="J176" s="102"/>
      <c r="K176" s="46"/>
      <c r="L176" s="46"/>
      <c r="M176" s="46"/>
      <c r="N176" s="46"/>
      <c r="O176" s="46"/>
      <c r="P176" s="46"/>
      <c r="Q176" s="46"/>
      <c r="R176" s="46"/>
      <c r="S176" s="46"/>
      <c r="T176" s="46"/>
      <c r="U176" s="46"/>
      <c r="V176" s="46"/>
      <c r="W176" s="46"/>
      <c r="X176" s="46"/>
      <c r="Y176" s="46"/>
      <c r="Z176" s="46"/>
      <c r="AA176" s="46"/>
      <c r="AB176" s="46"/>
      <c r="AC176" s="46"/>
      <c r="AD176" s="46"/>
      <c r="AE176" s="46"/>
      <c r="AF176" s="46"/>
      <c r="AG176" s="46"/>
      <c r="AH176" s="46"/>
      <c r="AI176" s="46"/>
      <c r="AJ176" s="46"/>
      <c r="AK176" s="46"/>
      <c r="AL176" s="46"/>
    </row>
    <row r="177">
      <c r="A177" s="50"/>
      <c r="B177" s="46"/>
      <c r="C177" s="46"/>
      <c r="D177" s="46"/>
      <c r="E177" s="70"/>
      <c r="F177" s="50"/>
      <c r="G177" s="50"/>
      <c r="H177" s="50"/>
      <c r="I177" s="50"/>
      <c r="J177" s="102"/>
      <c r="K177" s="46"/>
      <c r="L177" s="46"/>
      <c r="M177" s="46"/>
      <c r="N177" s="46"/>
      <c r="O177" s="46"/>
      <c r="P177" s="46"/>
      <c r="Q177" s="46"/>
      <c r="R177" s="46"/>
      <c r="S177" s="46"/>
      <c r="T177" s="46"/>
      <c r="U177" s="46"/>
      <c r="V177" s="46"/>
      <c r="W177" s="46"/>
      <c r="X177" s="46"/>
      <c r="Y177" s="46"/>
      <c r="Z177" s="46"/>
      <c r="AA177" s="46"/>
      <c r="AB177" s="46"/>
      <c r="AC177" s="46"/>
      <c r="AD177" s="46"/>
      <c r="AE177" s="46"/>
      <c r="AF177" s="46"/>
      <c r="AG177" s="46"/>
      <c r="AH177" s="46"/>
      <c r="AI177" s="46"/>
      <c r="AJ177" s="46"/>
      <c r="AK177" s="46"/>
      <c r="AL177" s="46"/>
    </row>
    <row r="178">
      <c r="A178" s="50"/>
      <c r="B178" s="46"/>
      <c r="C178" s="46"/>
      <c r="D178" s="46"/>
      <c r="E178" s="70"/>
      <c r="F178" s="50"/>
      <c r="G178" s="50"/>
      <c r="H178" s="50"/>
      <c r="I178" s="50"/>
      <c r="J178" s="102"/>
      <c r="K178" s="46"/>
      <c r="L178" s="46"/>
      <c r="M178" s="46"/>
      <c r="N178" s="46"/>
      <c r="O178" s="46"/>
      <c r="P178" s="46"/>
      <c r="Q178" s="46"/>
      <c r="R178" s="46"/>
      <c r="S178" s="46"/>
      <c r="T178" s="46"/>
      <c r="U178" s="46"/>
      <c r="V178" s="46"/>
      <c r="W178" s="46"/>
      <c r="X178" s="46"/>
      <c r="Y178" s="46"/>
      <c r="Z178" s="46"/>
      <c r="AA178" s="46"/>
      <c r="AB178" s="46"/>
      <c r="AC178" s="46"/>
      <c r="AD178" s="46"/>
      <c r="AE178" s="46"/>
      <c r="AF178" s="46"/>
      <c r="AG178" s="46"/>
      <c r="AH178" s="46"/>
      <c r="AI178" s="46"/>
      <c r="AJ178" s="46"/>
      <c r="AK178" s="46"/>
      <c r="AL178" s="46"/>
    </row>
    <row r="179">
      <c r="A179" s="50"/>
      <c r="B179" s="46"/>
      <c r="C179" s="46"/>
      <c r="D179" s="46"/>
      <c r="E179" s="70"/>
      <c r="F179" s="50"/>
      <c r="G179" s="50"/>
      <c r="H179" s="50"/>
      <c r="I179" s="50"/>
      <c r="J179" s="102"/>
      <c r="K179" s="46"/>
      <c r="L179" s="46"/>
      <c r="M179" s="46"/>
      <c r="N179" s="46"/>
      <c r="O179" s="46"/>
      <c r="P179" s="46"/>
      <c r="Q179" s="46"/>
      <c r="R179" s="46"/>
      <c r="S179" s="46"/>
      <c r="T179" s="46"/>
      <c r="U179" s="46"/>
      <c r="V179" s="46"/>
      <c r="W179" s="46"/>
      <c r="X179" s="46"/>
      <c r="Y179" s="46"/>
      <c r="Z179" s="46"/>
      <c r="AA179" s="46"/>
      <c r="AB179" s="46"/>
      <c r="AC179" s="46"/>
      <c r="AD179" s="46"/>
      <c r="AE179" s="46"/>
      <c r="AF179" s="46"/>
      <c r="AG179" s="46"/>
      <c r="AH179" s="46"/>
      <c r="AI179" s="46"/>
      <c r="AJ179" s="46"/>
      <c r="AK179" s="46"/>
      <c r="AL179" s="46"/>
    </row>
    <row r="180">
      <c r="A180" s="50"/>
      <c r="B180" s="46"/>
      <c r="C180" s="46"/>
      <c r="D180" s="46"/>
      <c r="E180" s="70"/>
      <c r="F180" s="50"/>
      <c r="G180" s="50"/>
      <c r="H180" s="50"/>
      <c r="I180" s="50"/>
      <c r="J180" s="102"/>
      <c r="K180" s="46"/>
      <c r="L180" s="46"/>
      <c r="M180" s="46"/>
      <c r="N180" s="46"/>
      <c r="O180" s="46"/>
      <c r="P180" s="46"/>
      <c r="Q180" s="46"/>
      <c r="R180" s="46"/>
      <c r="S180" s="46"/>
      <c r="T180" s="46"/>
      <c r="U180" s="46"/>
      <c r="V180" s="46"/>
      <c r="W180" s="46"/>
      <c r="X180" s="46"/>
      <c r="Y180" s="46"/>
      <c r="Z180" s="46"/>
      <c r="AA180" s="46"/>
      <c r="AB180" s="46"/>
      <c r="AC180" s="46"/>
      <c r="AD180" s="46"/>
      <c r="AE180" s="46"/>
      <c r="AF180" s="46"/>
      <c r="AG180" s="46"/>
      <c r="AH180" s="46"/>
      <c r="AI180" s="46"/>
      <c r="AJ180" s="46"/>
      <c r="AK180" s="46"/>
      <c r="AL180" s="46"/>
    </row>
    <row r="181">
      <c r="A181" s="50"/>
      <c r="B181" s="46"/>
      <c r="C181" s="46"/>
      <c r="D181" s="46"/>
      <c r="E181" s="70"/>
      <c r="F181" s="50"/>
      <c r="G181" s="50"/>
      <c r="H181" s="50"/>
      <c r="I181" s="50"/>
      <c r="J181" s="102"/>
      <c r="K181" s="46"/>
      <c r="L181" s="46"/>
      <c r="M181" s="46"/>
      <c r="N181" s="46"/>
      <c r="O181" s="46"/>
      <c r="P181" s="46"/>
      <c r="Q181" s="46"/>
      <c r="R181" s="46"/>
      <c r="S181" s="46"/>
      <c r="T181" s="46"/>
      <c r="U181" s="46"/>
      <c r="V181" s="46"/>
      <c r="W181" s="46"/>
      <c r="X181" s="46"/>
      <c r="Y181" s="46"/>
      <c r="Z181" s="46"/>
      <c r="AA181" s="46"/>
      <c r="AB181" s="46"/>
      <c r="AC181" s="46"/>
      <c r="AD181" s="46"/>
      <c r="AE181" s="46"/>
      <c r="AF181" s="46"/>
      <c r="AG181" s="46"/>
      <c r="AH181" s="46"/>
      <c r="AI181" s="46"/>
      <c r="AJ181" s="46"/>
      <c r="AK181" s="46"/>
      <c r="AL181" s="46"/>
    </row>
    <row r="182">
      <c r="A182" s="50"/>
      <c r="B182" s="46"/>
      <c r="C182" s="46"/>
      <c r="D182" s="46"/>
      <c r="E182" s="70"/>
      <c r="F182" s="50"/>
      <c r="G182" s="50"/>
      <c r="H182" s="50"/>
      <c r="I182" s="50"/>
      <c r="J182" s="102"/>
      <c r="K182" s="46"/>
      <c r="L182" s="46"/>
      <c r="M182" s="46"/>
      <c r="N182" s="46"/>
      <c r="O182" s="46"/>
      <c r="P182" s="46"/>
      <c r="Q182" s="46"/>
      <c r="R182" s="46"/>
      <c r="S182" s="46"/>
      <c r="T182" s="46"/>
      <c r="U182" s="46"/>
      <c r="V182" s="46"/>
      <c r="W182" s="46"/>
      <c r="X182" s="46"/>
      <c r="Y182" s="46"/>
      <c r="Z182" s="46"/>
      <c r="AA182" s="46"/>
      <c r="AB182" s="46"/>
      <c r="AC182" s="46"/>
      <c r="AD182" s="46"/>
      <c r="AE182" s="46"/>
      <c r="AF182" s="46"/>
      <c r="AG182" s="46"/>
      <c r="AH182" s="46"/>
      <c r="AI182" s="46"/>
      <c r="AJ182" s="46"/>
      <c r="AK182" s="46"/>
      <c r="AL182" s="46"/>
    </row>
    <row r="183">
      <c r="A183" s="50"/>
      <c r="B183" s="46"/>
      <c r="C183" s="46"/>
      <c r="D183" s="46"/>
      <c r="E183" s="70"/>
      <c r="F183" s="50"/>
      <c r="G183" s="50"/>
      <c r="H183" s="50"/>
      <c r="I183" s="50"/>
      <c r="J183" s="102"/>
      <c r="K183" s="46"/>
      <c r="L183" s="46"/>
      <c r="M183" s="46"/>
      <c r="N183" s="46"/>
      <c r="O183" s="46"/>
      <c r="P183" s="46"/>
      <c r="Q183" s="46"/>
      <c r="R183" s="46"/>
      <c r="S183" s="46"/>
      <c r="T183" s="46"/>
      <c r="U183" s="46"/>
      <c r="V183" s="46"/>
      <c r="W183" s="46"/>
      <c r="X183" s="46"/>
      <c r="Y183" s="46"/>
      <c r="Z183" s="46"/>
      <c r="AA183" s="46"/>
      <c r="AB183" s="46"/>
      <c r="AC183" s="46"/>
      <c r="AD183" s="46"/>
      <c r="AE183" s="46"/>
      <c r="AF183" s="46"/>
      <c r="AG183" s="46"/>
      <c r="AH183" s="46"/>
      <c r="AI183" s="46"/>
      <c r="AJ183" s="46"/>
      <c r="AK183" s="46"/>
      <c r="AL183" s="46"/>
    </row>
    <row r="184">
      <c r="A184" s="50"/>
      <c r="B184" s="46"/>
      <c r="C184" s="46"/>
      <c r="D184" s="46"/>
      <c r="E184" s="70"/>
      <c r="F184" s="50"/>
      <c r="G184" s="50"/>
      <c r="H184" s="50"/>
      <c r="I184" s="50"/>
      <c r="J184" s="102"/>
      <c r="K184" s="46"/>
      <c r="L184" s="46"/>
      <c r="M184" s="46"/>
      <c r="N184" s="46"/>
      <c r="O184" s="46"/>
      <c r="P184" s="46"/>
      <c r="Q184" s="46"/>
      <c r="R184" s="46"/>
      <c r="S184" s="46"/>
      <c r="T184" s="46"/>
      <c r="U184" s="46"/>
      <c r="V184" s="46"/>
      <c r="W184" s="46"/>
      <c r="X184" s="46"/>
      <c r="Y184" s="46"/>
      <c r="Z184" s="46"/>
      <c r="AA184" s="46"/>
      <c r="AB184" s="46"/>
      <c r="AC184" s="46"/>
      <c r="AD184" s="46"/>
      <c r="AE184" s="46"/>
      <c r="AF184" s="46"/>
      <c r="AG184" s="46"/>
      <c r="AH184" s="46"/>
      <c r="AI184" s="46"/>
      <c r="AJ184" s="46"/>
      <c r="AK184" s="46"/>
      <c r="AL184" s="46"/>
    </row>
    <row r="185">
      <c r="A185" s="50"/>
      <c r="B185" s="46"/>
      <c r="C185" s="46"/>
      <c r="D185" s="46"/>
      <c r="E185" s="70"/>
      <c r="F185" s="50"/>
      <c r="G185" s="50"/>
      <c r="H185" s="50"/>
      <c r="I185" s="50"/>
      <c r="J185" s="102"/>
      <c r="K185" s="46"/>
      <c r="L185" s="46"/>
      <c r="M185" s="46"/>
      <c r="N185" s="46"/>
      <c r="O185" s="46"/>
      <c r="P185" s="46"/>
      <c r="Q185" s="46"/>
      <c r="R185" s="46"/>
      <c r="S185" s="46"/>
      <c r="T185" s="46"/>
      <c r="U185" s="46"/>
      <c r="V185" s="46"/>
      <c r="W185" s="46"/>
      <c r="X185" s="46"/>
      <c r="Y185" s="46"/>
      <c r="Z185" s="46"/>
      <c r="AA185" s="46"/>
      <c r="AB185" s="46"/>
      <c r="AC185" s="46"/>
      <c r="AD185" s="46"/>
      <c r="AE185" s="46"/>
      <c r="AF185" s="46"/>
      <c r="AG185" s="46"/>
      <c r="AH185" s="46"/>
      <c r="AI185" s="46"/>
      <c r="AJ185" s="46"/>
      <c r="AK185" s="46"/>
      <c r="AL185" s="46"/>
    </row>
    <row r="186">
      <c r="A186" s="50"/>
      <c r="B186" s="46"/>
      <c r="C186" s="46"/>
      <c r="D186" s="46"/>
      <c r="E186" s="70"/>
      <c r="F186" s="50"/>
      <c r="G186" s="50"/>
      <c r="H186" s="50"/>
      <c r="I186" s="50"/>
      <c r="J186" s="102"/>
      <c r="K186" s="46"/>
      <c r="L186" s="46"/>
      <c r="M186" s="46"/>
      <c r="N186" s="46"/>
      <c r="O186" s="46"/>
      <c r="P186" s="46"/>
      <c r="Q186" s="46"/>
      <c r="R186" s="46"/>
      <c r="S186" s="46"/>
      <c r="T186" s="46"/>
      <c r="U186" s="46"/>
      <c r="V186" s="46"/>
      <c r="W186" s="46"/>
      <c r="X186" s="46"/>
      <c r="Y186" s="46"/>
      <c r="Z186" s="46"/>
      <c r="AA186" s="46"/>
      <c r="AB186" s="46"/>
      <c r="AC186" s="46"/>
      <c r="AD186" s="46"/>
      <c r="AE186" s="46"/>
      <c r="AF186" s="46"/>
      <c r="AG186" s="46"/>
      <c r="AH186" s="46"/>
      <c r="AI186" s="46"/>
      <c r="AJ186" s="46"/>
      <c r="AK186" s="46"/>
      <c r="AL186" s="46"/>
    </row>
    <row r="187">
      <c r="A187" s="50"/>
      <c r="B187" s="46"/>
      <c r="C187" s="46"/>
      <c r="D187" s="46"/>
      <c r="E187" s="70"/>
      <c r="F187" s="50"/>
      <c r="G187" s="50"/>
      <c r="H187" s="50"/>
      <c r="I187" s="50"/>
      <c r="J187" s="102"/>
      <c r="K187" s="46"/>
      <c r="L187" s="46"/>
      <c r="M187" s="46"/>
      <c r="N187" s="46"/>
      <c r="O187" s="46"/>
      <c r="P187" s="46"/>
      <c r="Q187" s="46"/>
      <c r="R187" s="46"/>
      <c r="S187" s="46"/>
      <c r="T187" s="46"/>
      <c r="U187" s="46"/>
      <c r="V187" s="46"/>
      <c r="W187" s="46"/>
      <c r="X187" s="46"/>
      <c r="Y187" s="46"/>
      <c r="Z187" s="46"/>
      <c r="AA187" s="46"/>
      <c r="AB187" s="46"/>
      <c r="AC187" s="46"/>
      <c r="AD187" s="46"/>
      <c r="AE187" s="46"/>
      <c r="AF187" s="46"/>
      <c r="AG187" s="46"/>
      <c r="AH187" s="46"/>
      <c r="AI187" s="46"/>
      <c r="AJ187" s="46"/>
      <c r="AK187" s="46"/>
      <c r="AL187" s="46"/>
    </row>
    <row r="188">
      <c r="A188" s="50"/>
      <c r="B188" s="46"/>
      <c r="C188" s="46"/>
      <c r="D188" s="46"/>
      <c r="E188" s="70"/>
      <c r="F188" s="50"/>
      <c r="G188" s="50"/>
      <c r="H188" s="50"/>
      <c r="I188" s="50"/>
      <c r="J188" s="102"/>
      <c r="K188" s="46"/>
      <c r="L188" s="46"/>
      <c r="M188" s="46"/>
      <c r="N188" s="46"/>
      <c r="O188" s="46"/>
      <c r="P188" s="46"/>
      <c r="Q188" s="46"/>
      <c r="R188" s="46"/>
      <c r="S188" s="46"/>
      <c r="T188" s="46"/>
      <c r="U188" s="46"/>
      <c r="V188" s="46"/>
      <c r="W188" s="46"/>
      <c r="X188" s="46"/>
      <c r="Y188" s="46"/>
      <c r="Z188" s="46"/>
      <c r="AA188" s="46"/>
      <c r="AB188" s="46"/>
      <c r="AC188" s="46"/>
      <c r="AD188" s="46"/>
      <c r="AE188" s="46"/>
      <c r="AF188" s="46"/>
      <c r="AG188" s="46"/>
      <c r="AH188" s="46"/>
      <c r="AI188" s="46"/>
      <c r="AJ188" s="46"/>
      <c r="AK188" s="46"/>
      <c r="AL188" s="46"/>
    </row>
    <row r="189">
      <c r="A189" s="50"/>
      <c r="B189" s="46"/>
      <c r="C189" s="46"/>
      <c r="D189" s="46"/>
      <c r="E189" s="70"/>
      <c r="F189" s="50"/>
      <c r="G189" s="50"/>
      <c r="H189" s="50"/>
      <c r="I189" s="50"/>
      <c r="J189" s="102"/>
      <c r="K189" s="46"/>
      <c r="L189" s="46"/>
      <c r="M189" s="46"/>
      <c r="N189" s="46"/>
      <c r="O189" s="46"/>
      <c r="P189" s="46"/>
      <c r="Q189" s="46"/>
      <c r="R189" s="46"/>
      <c r="S189" s="46"/>
      <c r="T189" s="46"/>
      <c r="U189" s="46"/>
      <c r="V189" s="46"/>
      <c r="W189" s="46"/>
      <c r="X189" s="46"/>
      <c r="Y189" s="46"/>
      <c r="Z189" s="46"/>
      <c r="AA189" s="46"/>
      <c r="AB189" s="46"/>
      <c r="AC189" s="46"/>
      <c r="AD189" s="46"/>
      <c r="AE189" s="46"/>
      <c r="AF189" s="46"/>
      <c r="AG189" s="46"/>
      <c r="AH189" s="46"/>
      <c r="AI189" s="46"/>
      <c r="AJ189" s="46"/>
      <c r="AK189" s="46"/>
      <c r="AL189" s="46"/>
    </row>
    <row r="190">
      <c r="A190" s="50"/>
      <c r="B190" s="46"/>
      <c r="C190" s="46"/>
      <c r="D190" s="46"/>
      <c r="E190" s="70"/>
      <c r="F190" s="50"/>
      <c r="G190" s="50"/>
      <c r="H190" s="50"/>
      <c r="I190" s="50"/>
      <c r="J190" s="102"/>
      <c r="K190" s="46"/>
      <c r="L190" s="46"/>
      <c r="M190" s="46"/>
      <c r="N190" s="46"/>
      <c r="O190" s="46"/>
      <c r="P190" s="46"/>
      <c r="Q190" s="46"/>
      <c r="R190" s="46"/>
      <c r="S190" s="46"/>
      <c r="T190" s="46"/>
      <c r="U190" s="46"/>
      <c r="V190" s="46"/>
      <c r="W190" s="46"/>
      <c r="X190" s="46"/>
      <c r="Y190" s="46"/>
      <c r="Z190" s="46"/>
      <c r="AA190" s="46"/>
      <c r="AB190" s="46"/>
      <c r="AC190" s="46"/>
      <c r="AD190" s="46"/>
      <c r="AE190" s="46"/>
      <c r="AF190" s="46"/>
      <c r="AG190" s="46"/>
      <c r="AH190" s="46"/>
      <c r="AI190" s="46"/>
      <c r="AJ190" s="46"/>
      <c r="AK190" s="46"/>
      <c r="AL190" s="46"/>
    </row>
    <row r="191">
      <c r="A191" s="50"/>
      <c r="B191" s="46"/>
      <c r="C191" s="46"/>
      <c r="D191" s="46"/>
      <c r="E191" s="70"/>
      <c r="F191" s="50"/>
      <c r="G191" s="50"/>
      <c r="H191" s="50"/>
      <c r="I191" s="50"/>
      <c r="J191" s="102"/>
      <c r="K191" s="46"/>
      <c r="L191" s="46"/>
      <c r="M191" s="46"/>
      <c r="N191" s="46"/>
      <c r="O191" s="46"/>
      <c r="P191" s="46"/>
      <c r="Q191" s="46"/>
      <c r="R191" s="46"/>
      <c r="S191" s="46"/>
      <c r="T191" s="46"/>
      <c r="U191" s="46"/>
      <c r="V191" s="46"/>
      <c r="W191" s="46"/>
      <c r="X191" s="46"/>
      <c r="Y191" s="46"/>
      <c r="Z191" s="46"/>
      <c r="AA191" s="46"/>
      <c r="AB191" s="46"/>
      <c r="AC191" s="46"/>
      <c r="AD191" s="46"/>
      <c r="AE191" s="46"/>
      <c r="AF191" s="46"/>
      <c r="AG191" s="46"/>
      <c r="AH191" s="46"/>
      <c r="AI191" s="46"/>
      <c r="AJ191" s="46"/>
      <c r="AK191" s="46"/>
      <c r="AL191" s="46"/>
    </row>
    <row r="192">
      <c r="A192" s="50"/>
      <c r="B192" s="46"/>
      <c r="C192" s="46"/>
      <c r="D192" s="46"/>
      <c r="E192" s="70"/>
      <c r="F192" s="50"/>
      <c r="G192" s="50"/>
      <c r="H192" s="50"/>
      <c r="I192" s="50"/>
      <c r="J192" s="102"/>
      <c r="K192" s="46"/>
      <c r="L192" s="46"/>
      <c r="M192" s="46"/>
      <c r="N192" s="46"/>
      <c r="O192" s="46"/>
      <c r="P192" s="46"/>
      <c r="Q192" s="46"/>
      <c r="R192" s="46"/>
      <c r="S192" s="46"/>
      <c r="T192" s="46"/>
      <c r="U192" s="46"/>
      <c r="V192" s="46"/>
      <c r="W192" s="46"/>
      <c r="X192" s="46"/>
      <c r="Y192" s="46"/>
      <c r="Z192" s="46"/>
      <c r="AA192" s="46"/>
      <c r="AB192" s="46"/>
      <c r="AC192" s="46"/>
      <c r="AD192" s="46"/>
      <c r="AE192" s="46"/>
      <c r="AF192" s="46"/>
      <c r="AG192" s="46"/>
      <c r="AH192" s="46"/>
      <c r="AI192" s="46"/>
      <c r="AJ192" s="46"/>
      <c r="AK192" s="46"/>
      <c r="AL192" s="46"/>
    </row>
    <row r="193">
      <c r="A193" s="50"/>
      <c r="B193" s="46"/>
      <c r="C193" s="46"/>
      <c r="D193" s="46"/>
      <c r="E193" s="70"/>
      <c r="F193" s="50"/>
      <c r="G193" s="50"/>
      <c r="H193" s="50"/>
      <c r="I193" s="50"/>
      <c r="J193" s="102"/>
      <c r="K193" s="46"/>
      <c r="L193" s="46"/>
      <c r="M193" s="46"/>
      <c r="N193" s="46"/>
      <c r="O193" s="46"/>
      <c r="P193" s="46"/>
      <c r="Q193" s="46"/>
      <c r="R193" s="46"/>
      <c r="S193" s="46"/>
      <c r="T193" s="46"/>
      <c r="U193" s="46"/>
      <c r="V193" s="46"/>
      <c r="W193" s="46"/>
      <c r="X193" s="46"/>
      <c r="Y193" s="46"/>
      <c r="Z193" s="46"/>
      <c r="AA193" s="46"/>
      <c r="AB193" s="46"/>
      <c r="AC193" s="46"/>
      <c r="AD193" s="46"/>
      <c r="AE193" s="46"/>
      <c r="AF193" s="46"/>
      <c r="AG193" s="46"/>
      <c r="AH193" s="46"/>
      <c r="AI193" s="46"/>
      <c r="AJ193" s="46"/>
      <c r="AK193" s="46"/>
      <c r="AL193" s="46"/>
    </row>
    <row r="194">
      <c r="A194" s="50"/>
      <c r="B194" s="46"/>
      <c r="C194" s="46"/>
      <c r="D194" s="46"/>
      <c r="E194" s="70"/>
      <c r="F194" s="50"/>
      <c r="G194" s="50"/>
      <c r="H194" s="50"/>
      <c r="I194" s="50"/>
      <c r="J194" s="102"/>
      <c r="K194" s="46"/>
      <c r="L194" s="46"/>
      <c r="M194" s="46"/>
      <c r="N194" s="46"/>
      <c r="O194" s="46"/>
      <c r="P194" s="46"/>
      <c r="Q194" s="46"/>
      <c r="R194" s="46"/>
      <c r="S194" s="46"/>
      <c r="T194" s="46"/>
      <c r="U194" s="46"/>
      <c r="V194" s="46"/>
      <c r="W194" s="46"/>
      <c r="X194" s="46"/>
      <c r="Y194" s="46"/>
      <c r="Z194" s="46"/>
      <c r="AA194" s="46"/>
      <c r="AB194" s="46"/>
      <c r="AC194" s="46"/>
      <c r="AD194" s="46"/>
      <c r="AE194" s="46"/>
      <c r="AF194" s="46"/>
      <c r="AG194" s="46"/>
      <c r="AH194" s="46"/>
      <c r="AI194" s="46"/>
      <c r="AJ194" s="46"/>
      <c r="AK194" s="46"/>
      <c r="AL194" s="46"/>
    </row>
    <row r="195">
      <c r="A195" s="50"/>
      <c r="B195" s="46"/>
      <c r="C195" s="46"/>
      <c r="D195" s="46"/>
      <c r="E195" s="70"/>
      <c r="F195" s="50"/>
      <c r="G195" s="50"/>
      <c r="H195" s="50"/>
      <c r="I195" s="50"/>
      <c r="J195" s="102"/>
      <c r="K195" s="46"/>
      <c r="L195" s="46"/>
      <c r="M195" s="46"/>
      <c r="N195" s="46"/>
      <c r="O195" s="46"/>
      <c r="P195" s="46"/>
      <c r="Q195" s="46"/>
      <c r="R195" s="46"/>
      <c r="S195" s="46"/>
      <c r="T195" s="46"/>
      <c r="U195" s="46"/>
      <c r="V195" s="46"/>
      <c r="W195" s="46"/>
      <c r="X195" s="46"/>
      <c r="Y195" s="46"/>
      <c r="Z195" s="46"/>
      <c r="AA195" s="46"/>
      <c r="AB195" s="46"/>
      <c r="AC195" s="46"/>
      <c r="AD195" s="46"/>
      <c r="AE195" s="46"/>
      <c r="AF195" s="46"/>
      <c r="AG195" s="46"/>
      <c r="AH195" s="46"/>
      <c r="AI195" s="46"/>
      <c r="AJ195" s="46"/>
      <c r="AK195" s="46"/>
      <c r="AL195" s="46"/>
    </row>
    <row r="196">
      <c r="A196" s="50"/>
      <c r="B196" s="46"/>
      <c r="C196" s="46"/>
      <c r="D196" s="46"/>
      <c r="E196" s="70"/>
      <c r="F196" s="50"/>
      <c r="G196" s="50"/>
      <c r="H196" s="50"/>
      <c r="I196" s="50"/>
      <c r="J196" s="102"/>
      <c r="K196" s="46"/>
      <c r="L196" s="46"/>
      <c r="M196" s="46"/>
      <c r="N196" s="46"/>
      <c r="O196" s="46"/>
      <c r="P196" s="46"/>
      <c r="Q196" s="46"/>
      <c r="R196" s="46"/>
      <c r="S196" s="46"/>
      <c r="T196" s="46"/>
      <c r="U196" s="46"/>
      <c r="V196" s="46"/>
      <c r="W196" s="46"/>
      <c r="X196" s="46"/>
      <c r="Y196" s="46"/>
      <c r="Z196" s="46"/>
      <c r="AA196" s="46"/>
      <c r="AB196" s="46"/>
      <c r="AC196" s="46"/>
      <c r="AD196" s="46"/>
      <c r="AE196" s="46"/>
      <c r="AF196" s="46"/>
      <c r="AG196" s="46"/>
      <c r="AH196" s="46"/>
      <c r="AI196" s="46"/>
      <c r="AJ196" s="46"/>
      <c r="AK196" s="46"/>
      <c r="AL196" s="46"/>
    </row>
    <row r="197">
      <c r="A197" s="50"/>
      <c r="B197" s="46"/>
      <c r="C197" s="46"/>
      <c r="D197" s="46"/>
      <c r="E197" s="70"/>
      <c r="F197" s="50"/>
      <c r="G197" s="50"/>
      <c r="H197" s="50"/>
      <c r="I197" s="50"/>
      <c r="J197" s="102"/>
      <c r="K197" s="46"/>
      <c r="L197" s="46"/>
      <c r="M197" s="46"/>
      <c r="N197" s="46"/>
      <c r="O197" s="46"/>
      <c r="P197" s="46"/>
      <c r="Q197" s="46"/>
      <c r="R197" s="46"/>
      <c r="S197" s="46"/>
      <c r="T197" s="46"/>
      <c r="U197" s="46"/>
      <c r="V197" s="46"/>
      <c r="W197" s="46"/>
      <c r="X197" s="46"/>
      <c r="Y197" s="46"/>
      <c r="Z197" s="46"/>
      <c r="AA197" s="46"/>
      <c r="AB197" s="46"/>
      <c r="AC197" s="46"/>
      <c r="AD197" s="46"/>
      <c r="AE197" s="46"/>
      <c r="AF197" s="46"/>
      <c r="AG197" s="46"/>
      <c r="AH197" s="46"/>
      <c r="AI197" s="46"/>
      <c r="AJ197" s="46"/>
      <c r="AK197" s="46"/>
      <c r="AL197" s="46"/>
    </row>
    <row r="198">
      <c r="A198" s="50"/>
      <c r="B198" s="46"/>
      <c r="C198" s="46"/>
      <c r="D198" s="46"/>
      <c r="E198" s="70"/>
      <c r="F198" s="50"/>
      <c r="G198" s="50"/>
      <c r="H198" s="50"/>
      <c r="I198" s="50"/>
      <c r="J198" s="102"/>
      <c r="K198" s="46"/>
      <c r="L198" s="46"/>
      <c r="M198" s="46"/>
      <c r="N198" s="46"/>
      <c r="O198" s="46"/>
      <c r="P198" s="46"/>
      <c r="Q198" s="46"/>
      <c r="R198" s="46"/>
      <c r="S198" s="46"/>
      <c r="T198" s="46"/>
      <c r="U198" s="46"/>
      <c r="V198" s="46"/>
      <c r="W198" s="46"/>
      <c r="X198" s="46"/>
      <c r="Y198" s="46"/>
      <c r="Z198" s="46"/>
      <c r="AA198" s="46"/>
      <c r="AB198" s="46"/>
      <c r="AC198" s="46"/>
      <c r="AD198" s="46"/>
      <c r="AE198" s="46"/>
      <c r="AF198" s="46"/>
      <c r="AG198" s="46"/>
      <c r="AH198" s="46"/>
      <c r="AI198" s="46"/>
      <c r="AJ198" s="46"/>
      <c r="AK198" s="46"/>
      <c r="AL198" s="46"/>
    </row>
    <row r="199">
      <c r="A199" s="50"/>
      <c r="B199" s="46"/>
      <c r="C199" s="46"/>
      <c r="D199" s="46"/>
      <c r="E199" s="70"/>
      <c r="F199" s="50"/>
      <c r="G199" s="50"/>
      <c r="H199" s="50"/>
      <c r="I199" s="50"/>
      <c r="J199" s="102"/>
      <c r="K199" s="46"/>
      <c r="L199" s="46"/>
      <c r="M199" s="46"/>
      <c r="N199" s="46"/>
      <c r="O199" s="46"/>
      <c r="P199" s="46"/>
      <c r="Q199" s="46"/>
      <c r="R199" s="46"/>
      <c r="S199" s="46"/>
      <c r="T199" s="46"/>
      <c r="U199" s="46"/>
      <c r="V199" s="46"/>
      <c r="W199" s="46"/>
      <c r="X199" s="46"/>
      <c r="Y199" s="46"/>
      <c r="Z199" s="46"/>
      <c r="AA199" s="46"/>
      <c r="AB199" s="46"/>
      <c r="AC199" s="46"/>
      <c r="AD199" s="46"/>
      <c r="AE199" s="46"/>
      <c r="AF199" s="46"/>
      <c r="AG199" s="46"/>
      <c r="AH199" s="46"/>
      <c r="AI199" s="46"/>
      <c r="AJ199" s="46"/>
      <c r="AK199" s="46"/>
      <c r="AL199" s="46"/>
    </row>
    <row r="200">
      <c r="A200" s="50"/>
      <c r="B200" s="46"/>
      <c r="C200" s="46"/>
      <c r="D200" s="46"/>
      <c r="E200" s="70"/>
      <c r="F200" s="50"/>
      <c r="G200" s="50"/>
      <c r="H200" s="50"/>
      <c r="I200" s="50"/>
      <c r="J200" s="102"/>
      <c r="K200" s="46"/>
      <c r="L200" s="46"/>
      <c r="M200" s="46"/>
      <c r="N200" s="46"/>
      <c r="O200" s="46"/>
      <c r="P200" s="46"/>
      <c r="Q200" s="46"/>
      <c r="R200" s="46"/>
      <c r="S200" s="46"/>
      <c r="T200" s="46"/>
      <c r="U200" s="46"/>
      <c r="V200" s="46"/>
      <c r="W200" s="46"/>
      <c r="X200" s="46"/>
      <c r="Y200" s="46"/>
      <c r="Z200" s="46"/>
      <c r="AA200" s="46"/>
      <c r="AB200" s="46"/>
      <c r="AC200" s="46"/>
      <c r="AD200" s="46"/>
      <c r="AE200" s="46"/>
      <c r="AF200" s="46"/>
      <c r="AG200" s="46"/>
      <c r="AH200" s="46"/>
      <c r="AI200" s="46"/>
      <c r="AJ200" s="46"/>
      <c r="AK200" s="46"/>
      <c r="AL200" s="46"/>
    </row>
    <row r="201">
      <c r="A201" s="50"/>
      <c r="B201" s="46"/>
      <c r="C201" s="46"/>
      <c r="D201" s="46"/>
      <c r="E201" s="70"/>
      <c r="F201" s="50"/>
      <c r="G201" s="50"/>
      <c r="H201" s="50"/>
      <c r="I201" s="50"/>
      <c r="J201" s="102"/>
      <c r="K201" s="46"/>
      <c r="L201" s="46"/>
      <c r="M201" s="46"/>
      <c r="N201" s="46"/>
      <c r="O201" s="46"/>
      <c r="P201" s="46"/>
      <c r="Q201" s="46"/>
      <c r="R201" s="46"/>
      <c r="S201" s="46"/>
      <c r="T201" s="46"/>
      <c r="U201" s="46"/>
      <c r="V201" s="46"/>
      <c r="W201" s="46"/>
      <c r="X201" s="46"/>
      <c r="Y201" s="46"/>
      <c r="Z201" s="46"/>
      <c r="AA201" s="46"/>
      <c r="AB201" s="46"/>
      <c r="AC201" s="46"/>
      <c r="AD201" s="46"/>
      <c r="AE201" s="46"/>
      <c r="AF201" s="46"/>
      <c r="AG201" s="46"/>
      <c r="AH201" s="46"/>
      <c r="AI201" s="46"/>
      <c r="AJ201" s="46"/>
      <c r="AK201" s="46"/>
      <c r="AL201" s="46"/>
    </row>
    <row r="202">
      <c r="A202" s="50"/>
      <c r="B202" s="46"/>
      <c r="C202" s="46"/>
      <c r="D202" s="46"/>
      <c r="E202" s="70"/>
      <c r="F202" s="50"/>
      <c r="G202" s="50"/>
      <c r="H202" s="50"/>
      <c r="I202" s="50"/>
      <c r="J202" s="102"/>
      <c r="K202" s="46"/>
      <c r="L202" s="46"/>
      <c r="M202" s="46"/>
      <c r="N202" s="46"/>
      <c r="O202" s="46"/>
      <c r="P202" s="46"/>
      <c r="Q202" s="46"/>
      <c r="R202" s="46"/>
      <c r="S202" s="46"/>
      <c r="T202" s="46"/>
      <c r="U202" s="46"/>
      <c r="V202" s="46"/>
      <c r="W202" s="46"/>
      <c r="X202" s="46"/>
      <c r="Y202" s="46"/>
      <c r="Z202" s="46"/>
      <c r="AA202" s="46"/>
      <c r="AB202" s="46"/>
      <c r="AC202" s="46"/>
      <c r="AD202" s="46"/>
      <c r="AE202" s="46"/>
      <c r="AF202" s="46"/>
      <c r="AG202" s="46"/>
      <c r="AH202" s="46"/>
      <c r="AI202" s="46"/>
      <c r="AJ202" s="46"/>
      <c r="AK202" s="46"/>
      <c r="AL202" s="46"/>
    </row>
    <row r="203">
      <c r="A203" s="50"/>
      <c r="B203" s="46"/>
      <c r="C203" s="46"/>
      <c r="D203" s="46"/>
      <c r="E203" s="70"/>
      <c r="F203" s="50"/>
      <c r="G203" s="50"/>
      <c r="H203" s="50"/>
      <c r="I203" s="50"/>
      <c r="J203" s="102"/>
      <c r="K203" s="46"/>
      <c r="L203" s="46"/>
      <c r="M203" s="46"/>
      <c r="N203" s="46"/>
      <c r="O203" s="46"/>
      <c r="P203" s="46"/>
      <c r="Q203" s="46"/>
      <c r="R203" s="46"/>
      <c r="S203" s="46"/>
      <c r="T203" s="46"/>
      <c r="U203" s="46"/>
      <c r="V203" s="46"/>
      <c r="W203" s="46"/>
      <c r="X203" s="46"/>
      <c r="Y203" s="46"/>
      <c r="Z203" s="46"/>
      <c r="AA203" s="46"/>
      <c r="AB203" s="46"/>
      <c r="AC203" s="46"/>
      <c r="AD203" s="46"/>
      <c r="AE203" s="46"/>
      <c r="AF203" s="46"/>
      <c r="AG203" s="46"/>
      <c r="AH203" s="46"/>
      <c r="AI203" s="46"/>
      <c r="AJ203" s="46"/>
      <c r="AK203" s="46"/>
      <c r="AL203" s="46"/>
    </row>
    <row r="204">
      <c r="A204" s="50"/>
      <c r="B204" s="46"/>
      <c r="C204" s="46"/>
      <c r="D204" s="46"/>
      <c r="E204" s="70"/>
      <c r="F204" s="50"/>
      <c r="G204" s="50"/>
      <c r="H204" s="50"/>
      <c r="I204" s="50"/>
      <c r="J204" s="102"/>
      <c r="K204" s="46"/>
      <c r="L204" s="46"/>
      <c r="M204" s="46"/>
      <c r="N204" s="46"/>
      <c r="O204" s="46"/>
      <c r="P204" s="46"/>
      <c r="Q204" s="46"/>
      <c r="R204" s="46"/>
      <c r="S204" s="46"/>
      <c r="T204" s="46"/>
      <c r="U204" s="46"/>
      <c r="V204" s="46"/>
      <c r="W204" s="46"/>
      <c r="X204" s="46"/>
      <c r="Y204" s="46"/>
      <c r="Z204" s="46"/>
      <c r="AA204" s="46"/>
      <c r="AB204" s="46"/>
      <c r="AC204" s="46"/>
      <c r="AD204" s="46"/>
      <c r="AE204" s="46"/>
      <c r="AF204" s="46"/>
      <c r="AG204" s="46"/>
      <c r="AH204" s="46"/>
      <c r="AI204" s="46"/>
      <c r="AJ204" s="46"/>
      <c r="AK204" s="46"/>
      <c r="AL204" s="46"/>
    </row>
    <row r="205">
      <c r="A205" s="50"/>
      <c r="B205" s="46"/>
      <c r="C205" s="46"/>
      <c r="D205" s="46"/>
      <c r="E205" s="70"/>
      <c r="F205" s="50"/>
      <c r="G205" s="50"/>
      <c r="H205" s="50"/>
      <c r="I205" s="50"/>
      <c r="J205" s="102"/>
      <c r="K205" s="46"/>
      <c r="L205" s="46"/>
      <c r="M205" s="46"/>
      <c r="N205" s="46"/>
      <c r="O205" s="46"/>
      <c r="P205" s="46"/>
      <c r="Q205" s="46"/>
      <c r="R205" s="46"/>
      <c r="S205" s="46"/>
      <c r="T205" s="46"/>
      <c r="U205" s="46"/>
      <c r="V205" s="46"/>
      <c r="W205" s="46"/>
      <c r="X205" s="46"/>
      <c r="Y205" s="46"/>
      <c r="Z205" s="46"/>
      <c r="AA205" s="46"/>
      <c r="AB205" s="46"/>
      <c r="AC205" s="46"/>
      <c r="AD205" s="46"/>
      <c r="AE205" s="46"/>
      <c r="AF205" s="46"/>
      <c r="AG205" s="46"/>
      <c r="AH205" s="46"/>
      <c r="AI205" s="46"/>
      <c r="AJ205" s="46"/>
      <c r="AK205" s="46"/>
      <c r="AL205" s="46"/>
    </row>
    <row r="206">
      <c r="A206" s="50"/>
      <c r="B206" s="46"/>
      <c r="C206" s="46"/>
      <c r="D206" s="46"/>
      <c r="E206" s="70"/>
      <c r="F206" s="50"/>
      <c r="G206" s="50"/>
      <c r="H206" s="50"/>
      <c r="I206" s="50"/>
      <c r="J206" s="102"/>
      <c r="K206" s="46"/>
      <c r="L206" s="46"/>
      <c r="M206" s="46"/>
      <c r="N206" s="46"/>
      <c r="O206" s="46"/>
      <c r="P206" s="46"/>
      <c r="Q206" s="46"/>
      <c r="R206" s="46"/>
      <c r="S206" s="46"/>
      <c r="T206" s="46"/>
      <c r="U206" s="46"/>
      <c r="V206" s="46"/>
      <c r="W206" s="46"/>
      <c r="X206" s="46"/>
      <c r="Y206" s="46"/>
      <c r="Z206" s="46"/>
      <c r="AA206" s="46"/>
      <c r="AB206" s="46"/>
      <c r="AC206" s="46"/>
      <c r="AD206" s="46"/>
      <c r="AE206" s="46"/>
      <c r="AF206" s="46"/>
      <c r="AG206" s="46"/>
      <c r="AH206" s="46"/>
      <c r="AI206" s="46"/>
      <c r="AJ206" s="46"/>
      <c r="AK206" s="46"/>
      <c r="AL206" s="46"/>
    </row>
    <row r="207">
      <c r="A207" s="50"/>
      <c r="B207" s="46"/>
      <c r="C207" s="46"/>
      <c r="D207" s="46"/>
      <c r="E207" s="70"/>
      <c r="F207" s="50"/>
      <c r="G207" s="50"/>
      <c r="H207" s="50"/>
      <c r="I207" s="50"/>
      <c r="J207" s="102"/>
      <c r="K207" s="46"/>
      <c r="L207" s="46"/>
      <c r="M207" s="46"/>
      <c r="N207" s="46"/>
      <c r="O207" s="46"/>
      <c r="P207" s="46"/>
      <c r="Q207" s="46"/>
      <c r="R207" s="46"/>
      <c r="S207" s="46"/>
      <c r="T207" s="46"/>
      <c r="U207" s="46"/>
      <c r="V207" s="46"/>
      <c r="W207" s="46"/>
      <c r="X207" s="46"/>
      <c r="Y207" s="46"/>
      <c r="Z207" s="46"/>
      <c r="AA207" s="46"/>
      <c r="AB207" s="46"/>
      <c r="AC207" s="46"/>
      <c r="AD207" s="46"/>
      <c r="AE207" s="46"/>
      <c r="AF207" s="46"/>
      <c r="AG207" s="46"/>
      <c r="AH207" s="46"/>
      <c r="AI207" s="46"/>
      <c r="AJ207" s="46"/>
      <c r="AK207" s="46"/>
      <c r="AL207" s="46"/>
    </row>
    <row r="208">
      <c r="A208" s="50"/>
      <c r="B208" s="46"/>
      <c r="C208" s="46"/>
      <c r="D208" s="46"/>
      <c r="E208" s="70"/>
      <c r="F208" s="50"/>
      <c r="G208" s="50"/>
      <c r="H208" s="50"/>
      <c r="I208" s="50"/>
      <c r="J208" s="102"/>
      <c r="K208" s="46"/>
      <c r="L208" s="46"/>
      <c r="M208" s="46"/>
      <c r="N208" s="46"/>
      <c r="O208" s="46"/>
      <c r="P208" s="46"/>
      <c r="Q208" s="46"/>
      <c r="R208" s="46"/>
      <c r="S208" s="46"/>
      <c r="T208" s="46"/>
      <c r="U208" s="46"/>
      <c r="V208" s="46"/>
      <c r="W208" s="46"/>
      <c r="X208" s="46"/>
      <c r="Y208" s="46"/>
      <c r="Z208" s="46"/>
      <c r="AA208" s="46"/>
      <c r="AB208" s="46"/>
      <c r="AC208" s="46"/>
      <c r="AD208" s="46"/>
      <c r="AE208" s="46"/>
      <c r="AF208" s="46"/>
      <c r="AG208" s="46"/>
      <c r="AH208" s="46"/>
      <c r="AI208" s="46"/>
      <c r="AJ208" s="46"/>
      <c r="AK208" s="46"/>
      <c r="AL208" s="46"/>
    </row>
    <row r="209">
      <c r="A209" s="50"/>
      <c r="B209" s="46"/>
      <c r="C209" s="46"/>
      <c r="D209" s="46"/>
      <c r="E209" s="70"/>
      <c r="F209" s="50"/>
      <c r="G209" s="50"/>
      <c r="H209" s="50"/>
      <c r="I209" s="50"/>
      <c r="J209" s="102"/>
      <c r="K209" s="46"/>
      <c r="L209" s="46"/>
      <c r="M209" s="46"/>
      <c r="N209" s="46"/>
      <c r="O209" s="46"/>
      <c r="P209" s="46"/>
      <c r="Q209" s="46"/>
      <c r="R209" s="46"/>
      <c r="S209" s="46"/>
      <c r="T209" s="46"/>
      <c r="U209" s="46"/>
      <c r="V209" s="46"/>
      <c r="W209" s="46"/>
      <c r="X209" s="46"/>
      <c r="Y209" s="46"/>
      <c r="Z209" s="46"/>
      <c r="AA209" s="46"/>
      <c r="AB209" s="46"/>
      <c r="AC209" s="46"/>
      <c r="AD209" s="46"/>
      <c r="AE209" s="46"/>
      <c r="AF209" s="46"/>
      <c r="AG209" s="46"/>
      <c r="AH209" s="46"/>
      <c r="AI209" s="46"/>
      <c r="AJ209" s="46"/>
      <c r="AK209" s="46"/>
      <c r="AL209" s="46"/>
    </row>
    <row r="210">
      <c r="A210" s="50"/>
      <c r="B210" s="46"/>
      <c r="C210" s="46"/>
      <c r="D210" s="46"/>
      <c r="E210" s="70"/>
      <c r="F210" s="50"/>
      <c r="G210" s="50"/>
      <c r="H210" s="50"/>
      <c r="I210" s="50"/>
      <c r="J210" s="102"/>
      <c r="K210" s="46"/>
      <c r="L210" s="46"/>
      <c r="M210" s="46"/>
      <c r="N210" s="46"/>
      <c r="O210" s="46"/>
      <c r="P210" s="46"/>
      <c r="Q210" s="46"/>
      <c r="R210" s="46"/>
      <c r="S210" s="46"/>
      <c r="T210" s="46"/>
      <c r="U210" s="46"/>
      <c r="V210" s="46"/>
      <c r="W210" s="46"/>
      <c r="X210" s="46"/>
      <c r="Y210" s="46"/>
      <c r="Z210" s="46"/>
      <c r="AA210" s="46"/>
      <c r="AB210" s="46"/>
      <c r="AC210" s="46"/>
      <c r="AD210" s="46"/>
      <c r="AE210" s="46"/>
      <c r="AF210" s="46"/>
      <c r="AG210" s="46"/>
      <c r="AH210" s="46"/>
      <c r="AI210" s="46"/>
      <c r="AJ210" s="46"/>
      <c r="AK210" s="46"/>
      <c r="AL210" s="46"/>
    </row>
    <row r="211">
      <c r="A211" s="50"/>
      <c r="B211" s="46"/>
      <c r="C211" s="46"/>
      <c r="D211" s="46"/>
      <c r="E211" s="70"/>
      <c r="F211" s="50"/>
      <c r="G211" s="50"/>
      <c r="H211" s="50"/>
      <c r="I211" s="50"/>
      <c r="J211" s="102"/>
      <c r="K211" s="46"/>
      <c r="L211" s="46"/>
      <c r="M211" s="46"/>
      <c r="N211" s="46"/>
      <c r="O211" s="46"/>
      <c r="P211" s="46"/>
      <c r="Q211" s="46"/>
      <c r="R211" s="46"/>
      <c r="S211" s="46"/>
      <c r="T211" s="46"/>
      <c r="U211" s="46"/>
      <c r="V211" s="46"/>
      <c r="W211" s="46"/>
      <c r="X211" s="46"/>
      <c r="Y211" s="46"/>
      <c r="Z211" s="46"/>
      <c r="AA211" s="46"/>
      <c r="AB211" s="46"/>
      <c r="AC211" s="46"/>
      <c r="AD211" s="46"/>
      <c r="AE211" s="46"/>
      <c r="AF211" s="46"/>
      <c r="AG211" s="46"/>
      <c r="AH211" s="46"/>
      <c r="AI211" s="46"/>
      <c r="AJ211" s="46"/>
      <c r="AK211" s="46"/>
      <c r="AL211" s="46"/>
    </row>
    <row r="212">
      <c r="A212" s="50"/>
      <c r="B212" s="46"/>
      <c r="C212" s="46"/>
      <c r="D212" s="46"/>
      <c r="E212" s="70"/>
      <c r="F212" s="50"/>
      <c r="G212" s="50"/>
      <c r="H212" s="50"/>
      <c r="I212" s="50"/>
      <c r="J212" s="102"/>
      <c r="K212" s="46"/>
      <c r="L212" s="46"/>
      <c r="M212" s="46"/>
      <c r="N212" s="46"/>
      <c r="O212" s="46"/>
      <c r="P212" s="46"/>
      <c r="Q212" s="46"/>
      <c r="R212" s="46"/>
      <c r="S212" s="46"/>
      <c r="T212" s="46"/>
      <c r="U212" s="46"/>
      <c r="V212" s="46"/>
      <c r="W212" s="46"/>
      <c r="X212" s="46"/>
      <c r="Y212" s="46"/>
      <c r="Z212" s="46"/>
      <c r="AA212" s="46"/>
      <c r="AB212" s="46"/>
      <c r="AC212" s="46"/>
      <c r="AD212" s="46"/>
      <c r="AE212" s="46"/>
      <c r="AF212" s="46"/>
      <c r="AG212" s="46"/>
      <c r="AH212" s="46"/>
      <c r="AI212" s="46"/>
      <c r="AJ212" s="46"/>
      <c r="AK212" s="46"/>
      <c r="AL212" s="46"/>
    </row>
    <row r="213">
      <c r="A213" s="50"/>
      <c r="B213" s="46"/>
      <c r="C213" s="46"/>
      <c r="D213" s="46"/>
      <c r="E213" s="70"/>
      <c r="F213" s="50"/>
      <c r="G213" s="50"/>
      <c r="H213" s="50"/>
      <c r="I213" s="50"/>
      <c r="J213" s="102"/>
      <c r="K213" s="46"/>
      <c r="L213" s="46"/>
      <c r="M213" s="46"/>
      <c r="N213" s="46"/>
      <c r="O213" s="46"/>
      <c r="P213" s="46"/>
      <c r="Q213" s="46"/>
      <c r="R213" s="46"/>
      <c r="S213" s="46"/>
      <c r="T213" s="46"/>
      <c r="U213" s="46"/>
      <c r="V213" s="46"/>
      <c r="W213" s="46"/>
      <c r="X213" s="46"/>
      <c r="Y213" s="46"/>
      <c r="Z213" s="46"/>
      <c r="AA213" s="46"/>
      <c r="AB213" s="46"/>
      <c r="AC213" s="46"/>
      <c r="AD213" s="46"/>
      <c r="AE213" s="46"/>
      <c r="AF213" s="46"/>
      <c r="AG213" s="46"/>
      <c r="AH213" s="46"/>
      <c r="AI213" s="46"/>
      <c r="AJ213" s="46"/>
      <c r="AK213" s="46"/>
      <c r="AL213" s="46"/>
    </row>
    <row r="214">
      <c r="A214" s="50"/>
      <c r="B214" s="46"/>
      <c r="C214" s="46"/>
      <c r="D214" s="46"/>
      <c r="E214" s="70"/>
      <c r="F214" s="50"/>
      <c r="G214" s="50"/>
      <c r="H214" s="50"/>
      <c r="I214" s="50"/>
      <c r="J214" s="102"/>
      <c r="K214" s="46"/>
      <c r="L214" s="46"/>
      <c r="M214" s="46"/>
      <c r="N214" s="46"/>
      <c r="O214" s="46"/>
      <c r="P214" s="46"/>
      <c r="Q214" s="46"/>
      <c r="R214" s="46"/>
      <c r="S214" s="46"/>
      <c r="T214" s="46"/>
      <c r="U214" s="46"/>
      <c r="V214" s="46"/>
      <c r="W214" s="46"/>
      <c r="X214" s="46"/>
      <c r="Y214" s="46"/>
      <c r="Z214" s="46"/>
      <c r="AA214" s="46"/>
      <c r="AB214" s="46"/>
      <c r="AC214" s="46"/>
      <c r="AD214" s="46"/>
      <c r="AE214" s="46"/>
      <c r="AF214" s="46"/>
      <c r="AG214" s="46"/>
      <c r="AH214" s="46"/>
      <c r="AI214" s="46"/>
      <c r="AJ214" s="46"/>
      <c r="AK214" s="46"/>
      <c r="AL214" s="46"/>
    </row>
    <row r="215">
      <c r="A215" s="50"/>
      <c r="B215" s="46"/>
      <c r="C215" s="46"/>
      <c r="D215" s="46"/>
      <c r="E215" s="70"/>
      <c r="F215" s="50"/>
      <c r="G215" s="50"/>
      <c r="H215" s="50"/>
      <c r="I215" s="50"/>
      <c r="J215" s="102"/>
      <c r="K215" s="46"/>
      <c r="L215" s="46"/>
      <c r="M215" s="46"/>
      <c r="N215" s="46"/>
      <c r="O215" s="46"/>
      <c r="P215" s="46"/>
      <c r="Q215" s="46"/>
      <c r="R215" s="46"/>
      <c r="S215" s="46"/>
      <c r="T215" s="46"/>
      <c r="U215" s="46"/>
      <c r="V215" s="46"/>
      <c r="W215" s="46"/>
      <c r="X215" s="46"/>
      <c r="Y215" s="46"/>
      <c r="Z215" s="46"/>
      <c r="AA215" s="46"/>
      <c r="AB215" s="46"/>
      <c r="AC215" s="46"/>
      <c r="AD215" s="46"/>
      <c r="AE215" s="46"/>
      <c r="AF215" s="46"/>
      <c r="AG215" s="46"/>
      <c r="AH215" s="46"/>
      <c r="AI215" s="46"/>
      <c r="AJ215" s="46"/>
      <c r="AK215" s="46"/>
      <c r="AL215" s="46"/>
    </row>
    <row r="216">
      <c r="A216" s="50"/>
      <c r="B216" s="46"/>
      <c r="C216" s="46"/>
      <c r="D216" s="46"/>
      <c r="E216" s="70"/>
      <c r="F216" s="50"/>
      <c r="G216" s="50"/>
      <c r="H216" s="50"/>
      <c r="I216" s="50"/>
      <c r="J216" s="102"/>
      <c r="K216" s="46"/>
      <c r="L216" s="46"/>
      <c r="M216" s="46"/>
      <c r="N216" s="46"/>
      <c r="O216" s="46"/>
      <c r="P216" s="46"/>
      <c r="Q216" s="46"/>
      <c r="R216" s="46"/>
      <c r="S216" s="46"/>
      <c r="T216" s="46"/>
      <c r="U216" s="46"/>
      <c r="V216" s="46"/>
      <c r="W216" s="46"/>
      <c r="X216" s="46"/>
      <c r="Y216" s="46"/>
      <c r="Z216" s="46"/>
      <c r="AA216" s="46"/>
      <c r="AB216" s="46"/>
      <c r="AC216" s="46"/>
      <c r="AD216" s="46"/>
      <c r="AE216" s="46"/>
      <c r="AF216" s="46"/>
      <c r="AG216" s="46"/>
      <c r="AH216" s="46"/>
      <c r="AI216" s="46"/>
      <c r="AJ216" s="46"/>
      <c r="AK216" s="46"/>
      <c r="AL216" s="46"/>
    </row>
    <row r="217">
      <c r="A217" s="50"/>
      <c r="B217" s="46"/>
      <c r="C217" s="46"/>
      <c r="D217" s="46"/>
      <c r="E217" s="70"/>
      <c r="F217" s="50"/>
      <c r="G217" s="50"/>
      <c r="H217" s="50"/>
      <c r="I217" s="50"/>
      <c r="J217" s="102"/>
      <c r="K217" s="46"/>
      <c r="L217" s="46"/>
      <c r="M217" s="46"/>
      <c r="N217" s="46"/>
      <c r="O217" s="46"/>
      <c r="P217" s="46"/>
      <c r="Q217" s="46"/>
      <c r="R217" s="46"/>
      <c r="S217" s="46"/>
      <c r="T217" s="46"/>
      <c r="U217" s="46"/>
      <c r="V217" s="46"/>
      <c r="W217" s="46"/>
      <c r="X217" s="46"/>
      <c r="Y217" s="46"/>
      <c r="Z217" s="46"/>
      <c r="AA217" s="46"/>
      <c r="AB217" s="46"/>
      <c r="AC217" s="46"/>
      <c r="AD217" s="46"/>
      <c r="AE217" s="46"/>
      <c r="AF217" s="46"/>
      <c r="AG217" s="46"/>
      <c r="AH217" s="46"/>
      <c r="AI217" s="46"/>
      <c r="AJ217" s="46"/>
      <c r="AK217" s="46"/>
      <c r="AL217" s="46"/>
    </row>
    <row r="218">
      <c r="A218" s="50"/>
      <c r="B218" s="46"/>
      <c r="C218" s="46"/>
      <c r="D218" s="46"/>
      <c r="E218" s="70"/>
      <c r="F218" s="50"/>
      <c r="G218" s="50"/>
      <c r="H218" s="50"/>
      <c r="I218" s="50"/>
      <c r="J218" s="102"/>
      <c r="K218" s="46"/>
      <c r="L218" s="46"/>
      <c r="M218" s="46"/>
      <c r="N218" s="46"/>
      <c r="O218" s="46"/>
      <c r="P218" s="46"/>
      <c r="Q218" s="46"/>
      <c r="R218" s="46"/>
      <c r="S218" s="46"/>
      <c r="T218" s="46"/>
      <c r="U218" s="46"/>
      <c r="V218" s="46"/>
      <c r="W218" s="46"/>
      <c r="X218" s="46"/>
      <c r="Y218" s="46"/>
      <c r="Z218" s="46"/>
      <c r="AA218" s="46"/>
      <c r="AB218" s="46"/>
      <c r="AC218" s="46"/>
      <c r="AD218" s="46"/>
      <c r="AE218" s="46"/>
      <c r="AF218" s="46"/>
      <c r="AG218" s="46"/>
      <c r="AH218" s="46"/>
      <c r="AI218" s="46"/>
      <c r="AJ218" s="46"/>
      <c r="AK218" s="46"/>
      <c r="AL218" s="46"/>
    </row>
    <row r="219">
      <c r="A219" s="50"/>
      <c r="B219" s="46"/>
      <c r="C219" s="46"/>
      <c r="D219" s="46"/>
      <c r="E219" s="70"/>
      <c r="F219" s="50"/>
      <c r="G219" s="50"/>
      <c r="H219" s="50"/>
      <c r="I219" s="50"/>
      <c r="J219" s="102"/>
      <c r="K219" s="46"/>
      <c r="L219" s="46"/>
      <c r="M219" s="46"/>
      <c r="N219" s="46"/>
      <c r="O219" s="46"/>
      <c r="P219" s="46"/>
      <c r="Q219" s="46"/>
      <c r="R219" s="46"/>
      <c r="S219" s="46"/>
      <c r="T219" s="46"/>
      <c r="U219" s="46"/>
      <c r="V219" s="46"/>
      <c r="W219" s="46"/>
      <c r="X219" s="46"/>
      <c r="Y219" s="46"/>
      <c r="Z219" s="46"/>
      <c r="AA219" s="46"/>
      <c r="AB219" s="46"/>
      <c r="AC219" s="46"/>
      <c r="AD219" s="46"/>
      <c r="AE219" s="46"/>
      <c r="AF219" s="46"/>
      <c r="AG219" s="46"/>
      <c r="AH219" s="46"/>
      <c r="AI219" s="46"/>
      <c r="AJ219" s="46"/>
      <c r="AK219" s="46"/>
      <c r="AL219" s="46"/>
    </row>
    <row r="220">
      <c r="A220" s="50"/>
      <c r="B220" s="46"/>
      <c r="C220" s="46"/>
      <c r="D220" s="46"/>
      <c r="E220" s="70"/>
      <c r="F220" s="50"/>
      <c r="G220" s="50"/>
      <c r="H220" s="50"/>
      <c r="I220" s="50"/>
      <c r="J220" s="102"/>
      <c r="K220" s="46"/>
      <c r="L220" s="46"/>
      <c r="M220" s="46"/>
      <c r="N220" s="46"/>
      <c r="O220" s="46"/>
      <c r="P220" s="46"/>
      <c r="Q220" s="46"/>
      <c r="R220" s="46"/>
      <c r="S220" s="46"/>
      <c r="T220" s="46"/>
      <c r="U220" s="46"/>
      <c r="V220" s="46"/>
      <c r="W220" s="46"/>
      <c r="X220" s="46"/>
      <c r="Y220" s="46"/>
      <c r="Z220" s="46"/>
      <c r="AA220" s="46"/>
      <c r="AB220" s="46"/>
      <c r="AC220" s="46"/>
      <c r="AD220" s="46"/>
      <c r="AE220" s="46"/>
      <c r="AF220" s="46"/>
      <c r="AG220" s="46"/>
      <c r="AH220" s="46"/>
      <c r="AI220" s="46"/>
      <c r="AJ220" s="46"/>
      <c r="AK220" s="46"/>
      <c r="AL220" s="46"/>
    </row>
    <row r="221">
      <c r="A221" s="50"/>
      <c r="B221" s="46"/>
      <c r="C221" s="46"/>
      <c r="D221" s="46"/>
      <c r="E221" s="70"/>
      <c r="F221" s="50"/>
      <c r="G221" s="50"/>
      <c r="H221" s="50"/>
      <c r="I221" s="50"/>
      <c r="J221" s="102"/>
      <c r="K221" s="46"/>
      <c r="L221" s="46"/>
      <c r="M221" s="46"/>
      <c r="N221" s="46"/>
      <c r="O221" s="46"/>
      <c r="P221" s="46"/>
      <c r="Q221" s="46"/>
      <c r="R221" s="46"/>
      <c r="S221" s="46"/>
      <c r="T221" s="46"/>
      <c r="U221" s="46"/>
      <c r="V221" s="46"/>
      <c r="W221" s="46"/>
      <c r="X221" s="46"/>
      <c r="Y221" s="46"/>
      <c r="Z221" s="46"/>
      <c r="AA221" s="46"/>
      <c r="AB221" s="46"/>
      <c r="AC221" s="46"/>
      <c r="AD221" s="46"/>
      <c r="AE221" s="46"/>
      <c r="AF221" s="46"/>
      <c r="AG221" s="46"/>
      <c r="AH221" s="46"/>
      <c r="AI221" s="46"/>
      <c r="AJ221" s="46"/>
      <c r="AK221" s="46"/>
      <c r="AL221" s="46"/>
    </row>
    <row r="222">
      <c r="A222" s="50"/>
      <c r="B222" s="46"/>
      <c r="C222" s="46"/>
      <c r="D222" s="46"/>
      <c r="E222" s="70"/>
      <c r="F222" s="50"/>
      <c r="G222" s="50"/>
      <c r="H222" s="50"/>
      <c r="I222" s="50"/>
      <c r="J222" s="102"/>
      <c r="K222" s="46"/>
      <c r="L222" s="46"/>
      <c r="M222" s="46"/>
      <c r="N222" s="46"/>
      <c r="O222" s="46"/>
      <c r="P222" s="46"/>
      <c r="Q222" s="46"/>
      <c r="R222" s="46"/>
      <c r="S222" s="46"/>
      <c r="T222" s="46"/>
      <c r="U222" s="46"/>
      <c r="V222" s="46"/>
      <c r="W222" s="46"/>
      <c r="X222" s="46"/>
      <c r="Y222" s="46"/>
      <c r="Z222" s="46"/>
      <c r="AA222" s="46"/>
      <c r="AB222" s="46"/>
      <c r="AC222" s="46"/>
      <c r="AD222" s="46"/>
      <c r="AE222" s="46"/>
      <c r="AF222" s="46"/>
      <c r="AG222" s="46"/>
      <c r="AH222" s="46"/>
      <c r="AI222" s="46"/>
      <c r="AJ222" s="46"/>
      <c r="AK222" s="46"/>
      <c r="AL222" s="46"/>
    </row>
    <row r="223">
      <c r="A223" s="50"/>
      <c r="B223" s="46"/>
      <c r="C223" s="46"/>
      <c r="D223" s="46"/>
      <c r="E223" s="70"/>
      <c r="F223" s="50"/>
      <c r="G223" s="50"/>
      <c r="H223" s="50"/>
      <c r="I223" s="50"/>
      <c r="J223" s="102"/>
      <c r="K223" s="46"/>
      <c r="L223" s="46"/>
      <c r="M223" s="46"/>
      <c r="N223" s="46"/>
      <c r="O223" s="46"/>
      <c r="P223" s="46"/>
      <c r="Q223" s="46"/>
      <c r="R223" s="46"/>
      <c r="S223" s="46"/>
      <c r="T223" s="46"/>
      <c r="U223" s="46"/>
      <c r="V223" s="46"/>
      <c r="W223" s="46"/>
      <c r="X223" s="46"/>
      <c r="Y223" s="46"/>
      <c r="Z223" s="46"/>
      <c r="AA223" s="46"/>
      <c r="AB223" s="46"/>
      <c r="AC223" s="46"/>
      <c r="AD223" s="46"/>
      <c r="AE223" s="46"/>
      <c r="AF223" s="46"/>
      <c r="AG223" s="46"/>
      <c r="AH223" s="46"/>
      <c r="AI223" s="46"/>
      <c r="AJ223" s="46"/>
      <c r="AK223" s="46"/>
      <c r="AL223" s="46"/>
    </row>
    <row r="224">
      <c r="A224" s="50"/>
      <c r="B224" s="46"/>
      <c r="C224" s="46"/>
      <c r="D224" s="46"/>
      <c r="E224" s="70"/>
      <c r="F224" s="50"/>
      <c r="G224" s="50"/>
      <c r="H224" s="50"/>
      <c r="I224" s="50"/>
      <c r="J224" s="102"/>
      <c r="K224" s="46"/>
      <c r="L224" s="46"/>
      <c r="M224" s="46"/>
      <c r="N224" s="46"/>
      <c r="O224" s="46"/>
      <c r="P224" s="46"/>
      <c r="Q224" s="46"/>
      <c r="R224" s="46"/>
      <c r="S224" s="46"/>
      <c r="T224" s="46"/>
      <c r="U224" s="46"/>
      <c r="V224" s="46"/>
      <c r="W224" s="46"/>
      <c r="X224" s="46"/>
      <c r="Y224" s="46"/>
      <c r="Z224" s="46"/>
      <c r="AA224" s="46"/>
      <c r="AB224" s="46"/>
      <c r="AC224" s="46"/>
      <c r="AD224" s="46"/>
      <c r="AE224" s="46"/>
      <c r="AF224" s="46"/>
      <c r="AG224" s="46"/>
      <c r="AH224" s="46"/>
      <c r="AI224" s="46"/>
      <c r="AJ224" s="46"/>
      <c r="AK224" s="46"/>
      <c r="AL224" s="46"/>
    </row>
    <row r="225">
      <c r="A225" s="50"/>
      <c r="B225" s="46"/>
      <c r="C225" s="46"/>
      <c r="D225" s="46"/>
      <c r="E225" s="70"/>
      <c r="F225" s="50"/>
      <c r="G225" s="50"/>
      <c r="H225" s="50"/>
      <c r="I225" s="50"/>
      <c r="J225" s="102"/>
      <c r="K225" s="46"/>
      <c r="L225" s="46"/>
      <c r="M225" s="46"/>
      <c r="N225" s="46"/>
      <c r="O225" s="46"/>
      <c r="P225" s="46"/>
      <c r="Q225" s="46"/>
      <c r="R225" s="46"/>
      <c r="S225" s="46"/>
      <c r="T225" s="46"/>
      <c r="U225" s="46"/>
      <c r="V225" s="46"/>
      <c r="W225" s="46"/>
      <c r="X225" s="46"/>
      <c r="Y225" s="46"/>
      <c r="Z225" s="46"/>
      <c r="AA225" s="46"/>
      <c r="AB225" s="46"/>
      <c r="AC225" s="46"/>
      <c r="AD225" s="46"/>
      <c r="AE225" s="46"/>
      <c r="AF225" s="46"/>
      <c r="AG225" s="46"/>
      <c r="AH225" s="46"/>
      <c r="AI225" s="46"/>
      <c r="AJ225" s="46"/>
      <c r="AK225" s="46"/>
      <c r="AL225" s="46"/>
    </row>
    <row r="226">
      <c r="A226" s="50"/>
      <c r="B226" s="46"/>
      <c r="C226" s="46"/>
      <c r="D226" s="46"/>
      <c r="E226" s="70"/>
      <c r="F226" s="50"/>
      <c r="G226" s="50"/>
      <c r="H226" s="50"/>
      <c r="I226" s="50"/>
      <c r="J226" s="102"/>
      <c r="K226" s="46"/>
      <c r="L226" s="46"/>
      <c r="M226" s="46"/>
      <c r="N226" s="46"/>
      <c r="O226" s="46"/>
      <c r="P226" s="46"/>
      <c r="Q226" s="46"/>
      <c r="R226" s="46"/>
      <c r="S226" s="46"/>
      <c r="T226" s="46"/>
      <c r="U226" s="46"/>
      <c r="V226" s="46"/>
      <c r="W226" s="46"/>
      <c r="X226" s="46"/>
      <c r="Y226" s="46"/>
      <c r="Z226" s="46"/>
      <c r="AA226" s="46"/>
      <c r="AB226" s="46"/>
      <c r="AC226" s="46"/>
      <c r="AD226" s="46"/>
      <c r="AE226" s="46"/>
      <c r="AF226" s="46"/>
      <c r="AG226" s="46"/>
      <c r="AH226" s="46"/>
      <c r="AI226" s="46"/>
      <c r="AJ226" s="46"/>
      <c r="AK226" s="46"/>
      <c r="AL226" s="46"/>
    </row>
    <row r="227">
      <c r="A227" s="50"/>
      <c r="B227" s="46"/>
      <c r="C227" s="46"/>
      <c r="D227" s="46"/>
      <c r="E227" s="70"/>
      <c r="F227" s="50"/>
      <c r="G227" s="50"/>
      <c r="H227" s="50"/>
      <c r="I227" s="50"/>
      <c r="J227" s="102"/>
      <c r="K227" s="46"/>
      <c r="L227" s="46"/>
      <c r="M227" s="46"/>
      <c r="N227" s="46"/>
      <c r="O227" s="46"/>
      <c r="P227" s="46"/>
      <c r="Q227" s="46"/>
      <c r="R227" s="46"/>
      <c r="S227" s="46"/>
      <c r="T227" s="46"/>
      <c r="U227" s="46"/>
      <c r="V227" s="46"/>
      <c r="W227" s="46"/>
      <c r="X227" s="46"/>
      <c r="Y227" s="46"/>
      <c r="Z227" s="46"/>
      <c r="AA227" s="46"/>
      <c r="AB227" s="46"/>
      <c r="AC227" s="46"/>
      <c r="AD227" s="46"/>
      <c r="AE227" s="46"/>
      <c r="AF227" s="46"/>
      <c r="AG227" s="46"/>
      <c r="AH227" s="46"/>
      <c r="AI227" s="46"/>
      <c r="AJ227" s="46"/>
      <c r="AK227" s="46"/>
      <c r="AL227" s="46"/>
    </row>
    <row r="228">
      <c r="A228" s="50"/>
      <c r="B228" s="46"/>
      <c r="C228" s="46"/>
      <c r="D228" s="46"/>
      <c r="E228" s="70"/>
      <c r="F228" s="50"/>
      <c r="G228" s="50"/>
      <c r="H228" s="50"/>
      <c r="I228" s="50"/>
      <c r="J228" s="102"/>
      <c r="K228" s="46"/>
      <c r="L228" s="46"/>
      <c r="M228" s="46"/>
      <c r="N228" s="46"/>
      <c r="O228" s="46"/>
      <c r="P228" s="46"/>
      <c r="Q228" s="46"/>
      <c r="R228" s="46"/>
      <c r="S228" s="46"/>
      <c r="T228" s="46"/>
      <c r="U228" s="46"/>
      <c r="V228" s="46"/>
      <c r="W228" s="46"/>
      <c r="X228" s="46"/>
      <c r="Y228" s="46"/>
      <c r="Z228" s="46"/>
      <c r="AA228" s="46"/>
      <c r="AB228" s="46"/>
      <c r="AC228" s="46"/>
      <c r="AD228" s="46"/>
      <c r="AE228" s="46"/>
      <c r="AF228" s="46"/>
      <c r="AG228" s="46"/>
      <c r="AH228" s="46"/>
      <c r="AI228" s="46"/>
      <c r="AJ228" s="46"/>
      <c r="AK228" s="46"/>
      <c r="AL228" s="46"/>
    </row>
    <row r="229">
      <c r="A229" s="50"/>
      <c r="B229" s="46"/>
      <c r="C229" s="46"/>
      <c r="D229" s="46"/>
      <c r="E229" s="70"/>
      <c r="F229" s="50"/>
      <c r="G229" s="50"/>
      <c r="H229" s="50"/>
      <c r="I229" s="50"/>
      <c r="J229" s="102"/>
      <c r="K229" s="46"/>
      <c r="L229" s="46"/>
      <c r="M229" s="46"/>
      <c r="N229" s="46"/>
      <c r="O229" s="46"/>
      <c r="P229" s="46"/>
      <c r="Q229" s="46"/>
      <c r="R229" s="46"/>
      <c r="S229" s="46"/>
      <c r="T229" s="46"/>
      <c r="U229" s="46"/>
      <c r="V229" s="46"/>
      <c r="W229" s="46"/>
      <c r="X229" s="46"/>
      <c r="Y229" s="46"/>
      <c r="Z229" s="46"/>
      <c r="AA229" s="46"/>
      <c r="AB229" s="46"/>
      <c r="AC229" s="46"/>
      <c r="AD229" s="46"/>
      <c r="AE229" s="46"/>
      <c r="AF229" s="46"/>
      <c r="AG229" s="46"/>
      <c r="AH229" s="46"/>
      <c r="AI229" s="46"/>
      <c r="AJ229" s="46"/>
      <c r="AK229" s="46"/>
      <c r="AL229" s="46"/>
    </row>
    <row r="230">
      <c r="A230" s="50"/>
      <c r="B230" s="46"/>
      <c r="C230" s="46"/>
      <c r="D230" s="46"/>
      <c r="E230" s="70"/>
      <c r="F230" s="50"/>
      <c r="G230" s="50"/>
      <c r="H230" s="50"/>
      <c r="I230" s="50"/>
      <c r="J230" s="102"/>
      <c r="K230" s="46"/>
      <c r="L230" s="46"/>
      <c r="M230" s="46"/>
      <c r="N230" s="46"/>
      <c r="O230" s="46"/>
      <c r="P230" s="46"/>
      <c r="Q230" s="46"/>
      <c r="R230" s="46"/>
      <c r="S230" s="46"/>
      <c r="T230" s="46"/>
      <c r="U230" s="46"/>
      <c r="V230" s="46"/>
      <c r="W230" s="46"/>
      <c r="X230" s="46"/>
      <c r="Y230" s="46"/>
      <c r="Z230" s="46"/>
      <c r="AA230" s="46"/>
      <c r="AB230" s="46"/>
      <c r="AC230" s="46"/>
      <c r="AD230" s="46"/>
      <c r="AE230" s="46"/>
      <c r="AF230" s="46"/>
      <c r="AG230" s="46"/>
      <c r="AH230" s="46"/>
      <c r="AI230" s="46"/>
      <c r="AJ230" s="46"/>
      <c r="AK230" s="46"/>
      <c r="AL230" s="46"/>
    </row>
    <row r="231">
      <c r="A231" s="50"/>
      <c r="B231" s="46"/>
      <c r="C231" s="46"/>
      <c r="D231" s="46"/>
      <c r="E231" s="70"/>
      <c r="F231" s="50"/>
      <c r="G231" s="50"/>
      <c r="H231" s="50"/>
      <c r="I231" s="50"/>
      <c r="J231" s="102"/>
      <c r="K231" s="46"/>
      <c r="L231" s="46"/>
      <c r="M231" s="46"/>
      <c r="N231" s="46"/>
      <c r="O231" s="46"/>
      <c r="P231" s="46"/>
      <c r="Q231" s="46"/>
      <c r="R231" s="46"/>
      <c r="S231" s="46"/>
      <c r="T231" s="46"/>
      <c r="U231" s="46"/>
      <c r="V231" s="46"/>
      <c r="W231" s="46"/>
      <c r="X231" s="46"/>
      <c r="Y231" s="46"/>
      <c r="Z231" s="46"/>
      <c r="AA231" s="46"/>
      <c r="AB231" s="46"/>
      <c r="AC231" s="46"/>
      <c r="AD231" s="46"/>
      <c r="AE231" s="46"/>
      <c r="AF231" s="46"/>
      <c r="AG231" s="46"/>
      <c r="AH231" s="46"/>
      <c r="AI231" s="46"/>
      <c r="AJ231" s="46"/>
      <c r="AK231" s="46"/>
      <c r="AL231" s="46"/>
    </row>
    <row r="232">
      <c r="A232" s="50"/>
      <c r="B232" s="46"/>
      <c r="C232" s="46"/>
      <c r="D232" s="46"/>
      <c r="E232" s="70"/>
      <c r="F232" s="50"/>
      <c r="G232" s="50"/>
      <c r="H232" s="50"/>
      <c r="I232" s="50"/>
      <c r="J232" s="102"/>
      <c r="K232" s="46"/>
      <c r="L232" s="46"/>
      <c r="M232" s="46"/>
      <c r="N232" s="46"/>
      <c r="O232" s="46"/>
      <c r="P232" s="46"/>
      <c r="Q232" s="46"/>
      <c r="R232" s="46"/>
      <c r="S232" s="46"/>
      <c r="T232" s="46"/>
      <c r="U232" s="46"/>
      <c r="V232" s="46"/>
      <c r="W232" s="46"/>
      <c r="X232" s="46"/>
      <c r="Y232" s="46"/>
      <c r="Z232" s="46"/>
      <c r="AA232" s="46"/>
      <c r="AB232" s="46"/>
      <c r="AC232" s="46"/>
      <c r="AD232" s="46"/>
      <c r="AE232" s="46"/>
      <c r="AF232" s="46"/>
      <c r="AG232" s="46"/>
      <c r="AH232" s="46"/>
      <c r="AI232" s="46"/>
      <c r="AJ232" s="46"/>
      <c r="AK232" s="46"/>
      <c r="AL232" s="46"/>
    </row>
    <row r="233">
      <c r="A233" s="50"/>
      <c r="B233" s="46"/>
      <c r="C233" s="46"/>
      <c r="D233" s="46"/>
      <c r="E233" s="70"/>
      <c r="F233" s="50"/>
      <c r="G233" s="50"/>
      <c r="H233" s="50"/>
      <c r="I233" s="50"/>
      <c r="J233" s="102"/>
      <c r="K233" s="46"/>
      <c r="L233" s="46"/>
      <c r="M233" s="46"/>
      <c r="N233" s="46"/>
      <c r="O233" s="46"/>
      <c r="P233" s="46"/>
      <c r="Q233" s="46"/>
      <c r="R233" s="46"/>
      <c r="S233" s="46"/>
      <c r="T233" s="46"/>
      <c r="U233" s="46"/>
      <c r="V233" s="46"/>
      <c r="W233" s="46"/>
      <c r="X233" s="46"/>
      <c r="Y233" s="46"/>
      <c r="Z233" s="46"/>
      <c r="AA233" s="46"/>
      <c r="AB233" s="46"/>
      <c r="AC233" s="46"/>
      <c r="AD233" s="46"/>
      <c r="AE233" s="46"/>
      <c r="AF233" s="46"/>
      <c r="AG233" s="46"/>
      <c r="AH233" s="46"/>
      <c r="AI233" s="46"/>
      <c r="AJ233" s="46"/>
      <c r="AK233" s="46"/>
      <c r="AL233" s="46"/>
    </row>
    <row r="234">
      <c r="A234" s="50"/>
      <c r="B234" s="46"/>
      <c r="C234" s="46"/>
      <c r="D234" s="46"/>
      <c r="E234" s="70"/>
      <c r="F234" s="50"/>
      <c r="G234" s="50"/>
      <c r="H234" s="50"/>
      <c r="I234" s="50"/>
      <c r="J234" s="102"/>
      <c r="K234" s="46"/>
      <c r="L234" s="46"/>
      <c r="M234" s="46"/>
      <c r="N234" s="46"/>
      <c r="O234" s="46"/>
      <c r="P234" s="46"/>
      <c r="Q234" s="46"/>
      <c r="R234" s="46"/>
      <c r="S234" s="46"/>
      <c r="T234" s="46"/>
      <c r="U234" s="46"/>
      <c r="V234" s="46"/>
      <c r="W234" s="46"/>
      <c r="X234" s="46"/>
      <c r="Y234" s="46"/>
      <c r="Z234" s="46"/>
      <c r="AA234" s="46"/>
      <c r="AB234" s="46"/>
      <c r="AC234" s="46"/>
      <c r="AD234" s="46"/>
      <c r="AE234" s="46"/>
      <c r="AF234" s="46"/>
      <c r="AG234" s="46"/>
      <c r="AH234" s="46"/>
      <c r="AI234" s="46"/>
      <c r="AJ234" s="46"/>
      <c r="AK234" s="46"/>
      <c r="AL234" s="46"/>
    </row>
    <row r="235">
      <c r="A235" s="50"/>
      <c r="B235" s="46"/>
      <c r="C235" s="46"/>
      <c r="D235" s="46"/>
      <c r="E235" s="70"/>
      <c r="F235" s="50"/>
      <c r="G235" s="50"/>
      <c r="H235" s="50"/>
      <c r="I235" s="50"/>
      <c r="J235" s="102"/>
      <c r="K235" s="46"/>
      <c r="L235" s="46"/>
      <c r="M235" s="46"/>
      <c r="N235" s="46"/>
      <c r="O235" s="46"/>
      <c r="P235" s="46"/>
      <c r="Q235" s="46"/>
      <c r="R235" s="46"/>
      <c r="S235" s="46"/>
      <c r="T235" s="46"/>
      <c r="U235" s="46"/>
      <c r="V235" s="46"/>
      <c r="W235" s="46"/>
      <c r="X235" s="46"/>
      <c r="Y235" s="46"/>
      <c r="Z235" s="46"/>
      <c r="AA235" s="46"/>
      <c r="AB235" s="46"/>
      <c r="AC235" s="46"/>
      <c r="AD235" s="46"/>
      <c r="AE235" s="46"/>
      <c r="AF235" s="46"/>
      <c r="AG235" s="46"/>
      <c r="AH235" s="46"/>
      <c r="AI235" s="46"/>
      <c r="AJ235" s="46"/>
      <c r="AK235" s="46"/>
      <c r="AL235" s="46"/>
    </row>
    <row r="236">
      <c r="A236" s="50"/>
      <c r="B236" s="46"/>
      <c r="C236" s="46"/>
      <c r="D236" s="46"/>
      <c r="E236" s="70"/>
      <c r="F236" s="50"/>
      <c r="G236" s="50"/>
      <c r="H236" s="50"/>
      <c r="I236" s="50"/>
      <c r="J236" s="102"/>
      <c r="K236" s="46"/>
      <c r="L236" s="46"/>
      <c r="M236" s="46"/>
      <c r="N236" s="46"/>
      <c r="O236" s="46"/>
      <c r="P236" s="46"/>
      <c r="Q236" s="46"/>
      <c r="R236" s="46"/>
      <c r="S236" s="46"/>
      <c r="T236" s="46"/>
      <c r="U236" s="46"/>
      <c r="V236" s="46"/>
      <c r="W236" s="46"/>
      <c r="X236" s="46"/>
      <c r="Y236" s="46"/>
      <c r="Z236" s="46"/>
      <c r="AA236" s="46"/>
      <c r="AB236" s="46"/>
      <c r="AC236" s="46"/>
      <c r="AD236" s="46"/>
      <c r="AE236" s="46"/>
      <c r="AF236" s="46"/>
      <c r="AG236" s="46"/>
      <c r="AH236" s="46"/>
      <c r="AI236" s="46"/>
      <c r="AJ236" s="46"/>
      <c r="AK236" s="46"/>
      <c r="AL236" s="46"/>
    </row>
    <row r="237">
      <c r="A237" s="50"/>
      <c r="B237" s="46"/>
      <c r="C237" s="46"/>
      <c r="D237" s="46"/>
      <c r="E237" s="70"/>
      <c r="F237" s="50"/>
      <c r="G237" s="50"/>
      <c r="H237" s="50"/>
      <c r="I237" s="50"/>
      <c r="J237" s="102"/>
      <c r="K237" s="46"/>
      <c r="L237" s="46"/>
      <c r="M237" s="46"/>
      <c r="N237" s="46"/>
      <c r="O237" s="46"/>
      <c r="P237" s="46"/>
      <c r="Q237" s="46"/>
      <c r="R237" s="46"/>
      <c r="S237" s="46"/>
      <c r="T237" s="46"/>
      <c r="U237" s="46"/>
      <c r="V237" s="46"/>
      <c r="W237" s="46"/>
      <c r="X237" s="46"/>
      <c r="Y237" s="46"/>
      <c r="Z237" s="46"/>
      <c r="AA237" s="46"/>
      <c r="AB237" s="46"/>
      <c r="AC237" s="46"/>
      <c r="AD237" s="46"/>
      <c r="AE237" s="46"/>
      <c r="AF237" s="46"/>
      <c r="AG237" s="46"/>
      <c r="AH237" s="46"/>
      <c r="AI237" s="46"/>
      <c r="AJ237" s="46"/>
      <c r="AK237" s="46"/>
      <c r="AL237" s="46"/>
    </row>
    <row r="238">
      <c r="A238" s="50"/>
      <c r="B238" s="46"/>
      <c r="C238" s="46"/>
      <c r="D238" s="46"/>
      <c r="E238" s="70"/>
      <c r="F238" s="50"/>
      <c r="G238" s="50"/>
      <c r="H238" s="50"/>
      <c r="I238" s="50"/>
      <c r="J238" s="102"/>
      <c r="K238" s="46"/>
      <c r="L238" s="46"/>
      <c r="M238" s="46"/>
      <c r="N238" s="46"/>
      <c r="O238" s="46"/>
      <c r="P238" s="46"/>
      <c r="Q238" s="46"/>
      <c r="R238" s="46"/>
      <c r="S238" s="46"/>
      <c r="T238" s="46"/>
      <c r="U238" s="46"/>
      <c r="V238" s="46"/>
      <c r="W238" s="46"/>
      <c r="X238" s="46"/>
      <c r="Y238" s="46"/>
      <c r="Z238" s="46"/>
      <c r="AA238" s="46"/>
      <c r="AB238" s="46"/>
      <c r="AC238" s="46"/>
      <c r="AD238" s="46"/>
      <c r="AE238" s="46"/>
      <c r="AF238" s="46"/>
      <c r="AG238" s="46"/>
      <c r="AH238" s="46"/>
      <c r="AI238" s="46"/>
      <c r="AJ238" s="46"/>
      <c r="AK238" s="46"/>
      <c r="AL238" s="46"/>
    </row>
    <row r="239">
      <c r="A239" s="50"/>
      <c r="B239" s="46"/>
      <c r="C239" s="46"/>
      <c r="D239" s="46"/>
      <c r="E239" s="70"/>
      <c r="F239" s="50"/>
      <c r="G239" s="50"/>
      <c r="H239" s="50"/>
      <c r="I239" s="50"/>
      <c r="J239" s="102"/>
      <c r="K239" s="46"/>
      <c r="L239" s="46"/>
      <c r="M239" s="46"/>
      <c r="N239" s="46"/>
      <c r="O239" s="46"/>
      <c r="P239" s="46"/>
      <c r="Q239" s="46"/>
      <c r="R239" s="46"/>
      <c r="S239" s="46"/>
      <c r="T239" s="46"/>
      <c r="U239" s="46"/>
      <c r="V239" s="46"/>
      <c r="W239" s="46"/>
      <c r="X239" s="46"/>
      <c r="Y239" s="46"/>
      <c r="Z239" s="46"/>
      <c r="AA239" s="46"/>
      <c r="AB239" s="46"/>
      <c r="AC239" s="46"/>
      <c r="AD239" s="46"/>
      <c r="AE239" s="46"/>
      <c r="AF239" s="46"/>
      <c r="AG239" s="46"/>
      <c r="AH239" s="46"/>
      <c r="AI239" s="46"/>
      <c r="AJ239" s="46"/>
      <c r="AK239" s="46"/>
      <c r="AL239" s="46"/>
    </row>
    <row r="240">
      <c r="A240" s="50"/>
      <c r="B240" s="46"/>
      <c r="C240" s="46"/>
      <c r="D240" s="46"/>
      <c r="E240" s="70"/>
      <c r="F240" s="50"/>
      <c r="G240" s="50"/>
      <c r="H240" s="50"/>
      <c r="I240" s="50"/>
      <c r="J240" s="102"/>
      <c r="K240" s="46"/>
      <c r="L240" s="46"/>
      <c r="M240" s="46"/>
      <c r="N240" s="46"/>
      <c r="O240" s="46"/>
      <c r="P240" s="46"/>
      <c r="Q240" s="46"/>
      <c r="R240" s="46"/>
      <c r="S240" s="46"/>
      <c r="T240" s="46"/>
      <c r="U240" s="46"/>
      <c r="V240" s="46"/>
      <c r="W240" s="46"/>
      <c r="X240" s="46"/>
      <c r="Y240" s="46"/>
      <c r="Z240" s="46"/>
      <c r="AA240" s="46"/>
      <c r="AB240" s="46"/>
      <c r="AC240" s="46"/>
      <c r="AD240" s="46"/>
      <c r="AE240" s="46"/>
      <c r="AF240" s="46"/>
      <c r="AG240" s="46"/>
      <c r="AH240" s="46"/>
      <c r="AI240" s="46"/>
      <c r="AJ240" s="46"/>
      <c r="AK240" s="46"/>
      <c r="AL240" s="46"/>
    </row>
    <row r="241">
      <c r="A241" s="50"/>
      <c r="B241" s="46"/>
      <c r="C241" s="46"/>
      <c r="D241" s="46"/>
      <c r="E241" s="70"/>
      <c r="F241" s="50"/>
      <c r="G241" s="50"/>
      <c r="H241" s="50"/>
      <c r="I241" s="50"/>
      <c r="J241" s="102"/>
      <c r="K241" s="46"/>
      <c r="L241" s="46"/>
      <c r="M241" s="46"/>
      <c r="N241" s="46"/>
      <c r="O241" s="46"/>
      <c r="P241" s="46"/>
      <c r="Q241" s="46"/>
      <c r="R241" s="46"/>
      <c r="S241" s="46"/>
      <c r="T241" s="46"/>
      <c r="U241" s="46"/>
      <c r="V241" s="46"/>
      <c r="W241" s="46"/>
      <c r="X241" s="46"/>
      <c r="Y241" s="46"/>
      <c r="Z241" s="46"/>
      <c r="AA241" s="46"/>
      <c r="AB241" s="46"/>
      <c r="AC241" s="46"/>
      <c r="AD241" s="46"/>
      <c r="AE241" s="46"/>
      <c r="AF241" s="46"/>
      <c r="AG241" s="46"/>
      <c r="AH241" s="46"/>
      <c r="AI241" s="46"/>
      <c r="AJ241" s="46"/>
      <c r="AK241" s="46"/>
      <c r="AL241" s="46"/>
    </row>
    <row r="242">
      <c r="A242" s="50"/>
      <c r="B242" s="46"/>
      <c r="C242" s="46"/>
      <c r="D242" s="46"/>
      <c r="E242" s="70"/>
      <c r="F242" s="50"/>
      <c r="G242" s="50"/>
      <c r="H242" s="50"/>
      <c r="I242" s="50"/>
      <c r="J242" s="102"/>
      <c r="K242" s="46"/>
      <c r="L242" s="46"/>
      <c r="M242" s="46"/>
      <c r="N242" s="46"/>
      <c r="O242" s="46"/>
      <c r="P242" s="46"/>
      <c r="Q242" s="46"/>
      <c r="R242" s="46"/>
      <c r="S242" s="46"/>
      <c r="T242" s="46"/>
      <c r="U242" s="46"/>
      <c r="V242" s="46"/>
      <c r="W242" s="46"/>
      <c r="X242" s="46"/>
      <c r="Y242" s="46"/>
      <c r="Z242" s="46"/>
      <c r="AA242" s="46"/>
      <c r="AB242" s="46"/>
      <c r="AC242" s="46"/>
      <c r="AD242" s="46"/>
      <c r="AE242" s="46"/>
      <c r="AF242" s="46"/>
      <c r="AG242" s="46"/>
      <c r="AH242" s="46"/>
      <c r="AI242" s="46"/>
      <c r="AJ242" s="46"/>
      <c r="AK242" s="46"/>
      <c r="AL242" s="46"/>
    </row>
    <row r="243">
      <c r="A243" s="50"/>
      <c r="B243" s="46"/>
      <c r="C243" s="46"/>
      <c r="D243" s="46"/>
      <c r="E243" s="70"/>
      <c r="F243" s="50"/>
      <c r="G243" s="50"/>
      <c r="H243" s="50"/>
      <c r="I243" s="50"/>
      <c r="J243" s="102"/>
      <c r="K243" s="46"/>
      <c r="L243" s="46"/>
      <c r="M243" s="46"/>
      <c r="N243" s="46"/>
      <c r="O243" s="46"/>
      <c r="P243" s="46"/>
      <c r="Q243" s="46"/>
      <c r="R243" s="46"/>
      <c r="S243" s="46"/>
      <c r="T243" s="46"/>
      <c r="U243" s="46"/>
      <c r="V243" s="46"/>
      <c r="W243" s="46"/>
      <c r="X243" s="46"/>
      <c r="Y243" s="46"/>
      <c r="Z243" s="46"/>
      <c r="AA243" s="46"/>
      <c r="AB243" s="46"/>
      <c r="AC243" s="46"/>
      <c r="AD243" s="46"/>
      <c r="AE243" s="46"/>
      <c r="AF243" s="46"/>
      <c r="AG243" s="46"/>
      <c r="AH243" s="46"/>
      <c r="AI243" s="46"/>
      <c r="AJ243" s="46"/>
      <c r="AK243" s="46"/>
      <c r="AL243" s="46"/>
    </row>
    <row r="244">
      <c r="A244" s="50"/>
      <c r="B244" s="46"/>
      <c r="C244" s="46"/>
      <c r="D244" s="46"/>
      <c r="E244" s="70"/>
      <c r="F244" s="50"/>
      <c r="G244" s="50"/>
      <c r="H244" s="50"/>
      <c r="I244" s="50"/>
      <c r="J244" s="102"/>
      <c r="K244" s="46"/>
      <c r="L244" s="46"/>
      <c r="M244" s="46"/>
      <c r="N244" s="46"/>
      <c r="O244" s="46"/>
      <c r="P244" s="46"/>
      <c r="Q244" s="46"/>
      <c r="R244" s="46"/>
      <c r="S244" s="46"/>
      <c r="T244" s="46"/>
      <c r="U244" s="46"/>
      <c r="V244" s="46"/>
      <c r="W244" s="46"/>
      <c r="X244" s="46"/>
      <c r="Y244" s="46"/>
      <c r="Z244" s="46"/>
      <c r="AA244" s="46"/>
      <c r="AB244" s="46"/>
      <c r="AC244" s="46"/>
      <c r="AD244" s="46"/>
      <c r="AE244" s="46"/>
      <c r="AF244" s="46"/>
      <c r="AG244" s="46"/>
      <c r="AH244" s="46"/>
      <c r="AI244" s="46"/>
      <c r="AJ244" s="46"/>
      <c r="AK244" s="46"/>
      <c r="AL244" s="46"/>
    </row>
    <row r="245">
      <c r="A245" s="50"/>
      <c r="B245" s="46"/>
      <c r="C245" s="46"/>
      <c r="D245" s="46"/>
      <c r="E245" s="70"/>
      <c r="F245" s="50"/>
      <c r="G245" s="50"/>
      <c r="H245" s="50"/>
      <c r="I245" s="50"/>
      <c r="J245" s="102"/>
      <c r="K245" s="46"/>
      <c r="L245" s="46"/>
      <c r="M245" s="46"/>
      <c r="N245" s="46"/>
      <c r="O245" s="46"/>
      <c r="P245" s="46"/>
      <c r="Q245" s="46"/>
      <c r="R245" s="46"/>
      <c r="S245" s="46"/>
      <c r="T245" s="46"/>
      <c r="U245" s="46"/>
      <c r="V245" s="46"/>
      <c r="W245" s="46"/>
      <c r="X245" s="46"/>
      <c r="Y245" s="46"/>
      <c r="Z245" s="46"/>
      <c r="AA245" s="46"/>
      <c r="AB245" s="46"/>
      <c r="AC245" s="46"/>
      <c r="AD245" s="46"/>
      <c r="AE245" s="46"/>
      <c r="AF245" s="46"/>
      <c r="AG245" s="46"/>
      <c r="AH245" s="46"/>
      <c r="AI245" s="46"/>
      <c r="AJ245" s="46"/>
      <c r="AK245" s="46"/>
      <c r="AL245" s="46"/>
    </row>
    <row r="246">
      <c r="A246" s="50"/>
      <c r="B246" s="46"/>
      <c r="C246" s="46"/>
      <c r="D246" s="46"/>
      <c r="E246" s="70"/>
      <c r="F246" s="50"/>
      <c r="G246" s="50"/>
      <c r="H246" s="50"/>
      <c r="I246" s="50"/>
      <c r="J246" s="102"/>
      <c r="K246" s="46"/>
      <c r="L246" s="46"/>
      <c r="M246" s="46"/>
      <c r="N246" s="46"/>
      <c r="O246" s="46"/>
      <c r="P246" s="46"/>
      <c r="Q246" s="46"/>
      <c r="R246" s="46"/>
      <c r="S246" s="46"/>
      <c r="T246" s="46"/>
      <c r="U246" s="46"/>
      <c r="V246" s="46"/>
      <c r="W246" s="46"/>
      <c r="X246" s="46"/>
      <c r="Y246" s="46"/>
      <c r="Z246" s="46"/>
      <c r="AA246" s="46"/>
      <c r="AB246" s="46"/>
      <c r="AC246" s="46"/>
      <c r="AD246" s="46"/>
      <c r="AE246" s="46"/>
      <c r="AF246" s="46"/>
      <c r="AG246" s="46"/>
      <c r="AH246" s="46"/>
      <c r="AI246" s="46"/>
      <c r="AJ246" s="46"/>
      <c r="AK246" s="46"/>
      <c r="AL246" s="46"/>
    </row>
    <row r="247">
      <c r="A247" s="50"/>
      <c r="B247" s="46"/>
      <c r="C247" s="46"/>
      <c r="D247" s="46"/>
      <c r="E247" s="70"/>
      <c r="F247" s="50"/>
      <c r="G247" s="50"/>
      <c r="H247" s="50"/>
      <c r="I247" s="50"/>
      <c r="J247" s="102"/>
      <c r="K247" s="46"/>
      <c r="L247" s="46"/>
      <c r="M247" s="46"/>
      <c r="N247" s="46"/>
      <c r="O247" s="46"/>
      <c r="P247" s="46"/>
      <c r="Q247" s="46"/>
      <c r="R247" s="46"/>
      <c r="S247" s="46"/>
      <c r="T247" s="46"/>
      <c r="U247" s="46"/>
      <c r="V247" s="46"/>
      <c r="W247" s="46"/>
      <c r="X247" s="46"/>
      <c r="Y247" s="46"/>
      <c r="Z247" s="46"/>
      <c r="AA247" s="46"/>
      <c r="AB247" s="46"/>
      <c r="AC247" s="46"/>
      <c r="AD247" s="46"/>
      <c r="AE247" s="46"/>
      <c r="AF247" s="46"/>
      <c r="AG247" s="46"/>
      <c r="AH247" s="46"/>
      <c r="AI247" s="46"/>
      <c r="AJ247" s="46"/>
      <c r="AK247" s="46"/>
      <c r="AL247" s="46"/>
    </row>
    <row r="248">
      <c r="A248" s="50"/>
      <c r="B248" s="46"/>
      <c r="C248" s="46"/>
      <c r="D248" s="46"/>
      <c r="E248" s="70"/>
      <c r="F248" s="50"/>
      <c r="G248" s="50"/>
      <c r="H248" s="50"/>
      <c r="I248" s="50"/>
      <c r="J248" s="102"/>
      <c r="K248" s="46"/>
      <c r="L248" s="46"/>
      <c r="M248" s="46"/>
      <c r="N248" s="46"/>
      <c r="O248" s="46"/>
      <c r="P248" s="46"/>
      <c r="Q248" s="46"/>
      <c r="R248" s="46"/>
      <c r="S248" s="46"/>
      <c r="T248" s="46"/>
      <c r="U248" s="46"/>
      <c r="V248" s="46"/>
      <c r="W248" s="46"/>
      <c r="X248" s="46"/>
      <c r="Y248" s="46"/>
      <c r="Z248" s="46"/>
      <c r="AA248" s="46"/>
      <c r="AB248" s="46"/>
      <c r="AC248" s="46"/>
      <c r="AD248" s="46"/>
      <c r="AE248" s="46"/>
      <c r="AF248" s="46"/>
      <c r="AG248" s="46"/>
      <c r="AH248" s="46"/>
      <c r="AI248" s="46"/>
      <c r="AJ248" s="46"/>
      <c r="AK248" s="46"/>
      <c r="AL248" s="46"/>
    </row>
    <row r="249">
      <c r="A249" s="50"/>
      <c r="B249" s="46"/>
      <c r="C249" s="46"/>
      <c r="D249" s="46"/>
      <c r="E249" s="70"/>
      <c r="F249" s="50"/>
      <c r="G249" s="50"/>
      <c r="H249" s="50"/>
      <c r="I249" s="50"/>
      <c r="J249" s="102"/>
      <c r="K249" s="46"/>
      <c r="L249" s="46"/>
      <c r="M249" s="46"/>
      <c r="N249" s="46"/>
      <c r="O249" s="46"/>
      <c r="P249" s="46"/>
      <c r="Q249" s="46"/>
      <c r="R249" s="46"/>
      <c r="S249" s="46"/>
      <c r="T249" s="46"/>
      <c r="U249" s="46"/>
      <c r="V249" s="46"/>
      <c r="W249" s="46"/>
      <c r="X249" s="46"/>
      <c r="Y249" s="46"/>
      <c r="Z249" s="46"/>
      <c r="AA249" s="46"/>
      <c r="AB249" s="46"/>
      <c r="AC249" s="46"/>
      <c r="AD249" s="46"/>
      <c r="AE249" s="46"/>
      <c r="AF249" s="46"/>
      <c r="AG249" s="46"/>
      <c r="AH249" s="46"/>
      <c r="AI249" s="46"/>
      <c r="AJ249" s="46"/>
      <c r="AK249" s="46"/>
      <c r="AL249" s="46"/>
    </row>
    <row r="250">
      <c r="A250" s="50"/>
      <c r="B250" s="46"/>
      <c r="C250" s="46"/>
      <c r="D250" s="46"/>
      <c r="E250" s="70"/>
      <c r="F250" s="50"/>
      <c r="G250" s="50"/>
      <c r="H250" s="50"/>
      <c r="I250" s="50"/>
      <c r="J250" s="102"/>
      <c r="K250" s="46"/>
      <c r="L250" s="46"/>
      <c r="M250" s="46"/>
      <c r="N250" s="46"/>
      <c r="O250" s="46"/>
      <c r="P250" s="46"/>
      <c r="Q250" s="46"/>
      <c r="R250" s="46"/>
      <c r="S250" s="46"/>
      <c r="T250" s="46"/>
      <c r="U250" s="46"/>
      <c r="V250" s="46"/>
      <c r="W250" s="46"/>
      <c r="X250" s="46"/>
      <c r="Y250" s="46"/>
      <c r="Z250" s="46"/>
      <c r="AA250" s="46"/>
      <c r="AB250" s="46"/>
      <c r="AC250" s="46"/>
      <c r="AD250" s="46"/>
      <c r="AE250" s="46"/>
      <c r="AF250" s="46"/>
      <c r="AG250" s="46"/>
      <c r="AH250" s="46"/>
      <c r="AI250" s="46"/>
      <c r="AJ250" s="46"/>
      <c r="AK250" s="46"/>
      <c r="AL250" s="46"/>
    </row>
    <row r="251">
      <c r="A251" s="50"/>
      <c r="B251" s="46"/>
      <c r="C251" s="46"/>
      <c r="D251" s="46"/>
      <c r="E251" s="70"/>
      <c r="F251" s="50"/>
      <c r="G251" s="50"/>
      <c r="H251" s="50"/>
      <c r="I251" s="50"/>
      <c r="J251" s="102"/>
      <c r="K251" s="46"/>
      <c r="L251" s="46"/>
      <c r="M251" s="46"/>
      <c r="N251" s="46"/>
      <c r="O251" s="46"/>
      <c r="P251" s="46"/>
      <c r="Q251" s="46"/>
      <c r="R251" s="46"/>
      <c r="S251" s="46"/>
      <c r="T251" s="46"/>
      <c r="U251" s="46"/>
      <c r="V251" s="46"/>
      <c r="W251" s="46"/>
      <c r="X251" s="46"/>
      <c r="Y251" s="46"/>
      <c r="Z251" s="46"/>
      <c r="AA251" s="46"/>
      <c r="AB251" s="46"/>
      <c r="AC251" s="46"/>
      <c r="AD251" s="46"/>
      <c r="AE251" s="46"/>
      <c r="AF251" s="46"/>
      <c r="AG251" s="46"/>
      <c r="AH251" s="46"/>
      <c r="AI251" s="46"/>
      <c r="AJ251" s="46"/>
      <c r="AK251" s="46"/>
      <c r="AL251" s="46"/>
    </row>
    <row r="252">
      <c r="A252" s="50"/>
      <c r="B252" s="46"/>
      <c r="C252" s="46"/>
      <c r="D252" s="46"/>
      <c r="E252" s="70"/>
      <c r="F252" s="50"/>
      <c r="G252" s="50"/>
      <c r="H252" s="50"/>
      <c r="I252" s="50"/>
      <c r="J252" s="102"/>
      <c r="K252" s="46"/>
      <c r="L252" s="46"/>
      <c r="M252" s="46"/>
      <c r="N252" s="46"/>
      <c r="O252" s="46"/>
      <c r="P252" s="46"/>
      <c r="Q252" s="46"/>
      <c r="R252" s="46"/>
      <c r="S252" s="46"/>
      <c r="T252" s="46"/>
      <c r="U252" s="46"/>
      <c r="V252" s="46"/>
      <c r="W252" s="46"/>
      <c r="X252" s="46"/>
      <c r="Y252" s="46"/>
      <c r="Z252" s="46"/>
      <c r="AA252" s="46"/>
      <c r="AB252" s="46"/>
      <c r="AC252" s="46"/>
      <c r="AD252" s="46"/>
      <c r="AE252" s="46"/>
      <c r="AF252" s="46"/>
      <c r="AG252" s="46"/>
      <c r="AH252" s="46"/>
      <c r="AI252" s="46"/>
      <c r="AJ252" s="46"/>
      <c r="AK252" s="46"/>
      <c r="AL252" s="46"/>
    </row>
    <row r="253">
      <c r="A253" s="50"/>
      <c r="B253" s="46"/>
      <c r="C253" s="46"/>
      <c r="D253" s="46"/>
      <c r="E253" s="70"/>
      <c r="F253" s="50"/>
      <c r="G253" s="50"/>
      <c r="H253" s="50"/>
      <c r="I253" s="50"/>
      <c r="J253" s="102"/>
      <c r="K253" s="46"/>
      <c r="L253" s="46"/>
      <c r="M253" s="46"/>
      <c r="N253" s="46"/>
      <c r="O253" s="46"/>
      <c r="P253" s="46"/>
      <c r="Q253" s="46"/>
      <c r="R253" s="46"/>
      <c r="S253" s="46"/>
      <c r="T253" s="46"/>
      <c r="U253" s="46"/>
      <c r="V253" s="46"/>
      <c r="W253" s="46"/>
      <c r="X253" s="46"/>
      <c r="Y253" s="46"/>
      <c r="Z253" s="46"/>
      <c r="AA253" s="46"/>
      <c r="AB253" s="46"/>
      <c r="AC253" s="46"/>
      <c r="AD253" s="46"/>
      <c r="AE253" s="46"/>
      <c r="AF253" s="46"/>
      <c r="AG253" s="46"/>
      <c r="AH253" s="46"/>
      <c r="AI253" s="46"/>
      <c r="AJ253" s="46"/>
      <c r="AK253" s="46"/>
      <c r="AL253" s="46"/>
    </row>
    <row r="254">
      <c r="A254" s="50"/>
      <c r="B254" s="46"/>
      <c r="C254" s="46"/>
      <c r="D254" s="46"/>
      <c r="E254" s="70"/>
      <c r="F254" s="50"/>
      <c r="G254" s="50"/>
      <c r="H254" s="50"/>
      <c r="I254" s="50"/>
      <c r="J254" s="102"/>
      <c r="K254" s="46"/>
      <c r="L254" s="46"/>
      <c r="M254" s="46"/>
      <c r="N254" s="46"/>
      <c r="O254" s="46"/>
      <c r="P254" s="46"/>
      <c r="Q254" s="46"/>
      <c r="R254" s="46"/>
      <c r="S254" s="46"/>
      <c r="T254" s="46"/>
      <c r="U254" s="46"/>
      <c r="V254" s="46"/>
      <c r="W254" s="46"/>
      <c r="X254" s="46"/>
      <c r="Y254" s="46"/>
      <c r="Z254" s="46"/>
      <c r="AA254" s="46"/>
      <c r="AB254" s="46"/>
      <c r="AC254" s="46"/>
      <c r="AD254" s="46"/>
      <c r="AE254" s="46"/>
      <c r="AF254" s="46"/>
      <c r="AG254" s="46"/>
      <c r="AH254" s="46"/>
      <c r="AI254" s="46"/>
      <c r="AJ254" s="46"/>
      <c r="AK254" s="46"/>
      <c r="AL254" s="46"/>
    </row>
    <row r="255">
      <c r="A255" s="50"/>
      <c r="B255" s="46"/>
      <c r="C255" s="46"/>
      <c r="D255" s="46"/>
      <c r="E255" s="70"/>
      <c r="F255" s="50"/>
      <c r="G255" s="50"/>
      <c r="H255" s="50"/>
      <c r="I255" s="50"/>
      <c r="J255" s="102"/>
      <c r="K255" s="46"/>
      <c r="L255" s="46"/>
      <c r="M255" s="46"/>
      <c r="N255" s="46"/>
      <c r="O255" s="46"/>
      <c r="P255" s="46"/>
      <c r="Q255" s="46"/>
      <c r="R255" s="46"/>
      <c r="S255" s="46"/>
      <c r="T255" s="46"/>
      <c r="U255" s="46"/>
      <c r="V255" s="46"/>
      <c r="W255" s="46"/>
      <c r="X255" s="46"/>
      <c r="Y255" s="46"/>
      <c r="Z255" s="46"/>
      <c r="AA255" s="46"/>
      <c r="AB255" s="46"/>
      <c r="AC255" s="46"/>
      <c r="AD255" s="46"/>
      <c r="AE255" s="46"/>
      <c r="AF255" s="46"/>
      <c r="AG255" s="46"/>
      <c r="AH255" s="46"/>
      <c r="AI255" s="46"/>
      <c r="AJ255" s="46"/>
      <c r="AK255" s="46"/>
      <c r="AL255" s="46"/>
    </row>
    <row r="256">
      <c r="A256" s="50"/>
      <c r="B256" s="46"/>
      <c r="C256" s="46"/>
      <c r="D256" s="46"/>
      <c r="E256" s="70"/>
      <c r="F256" s="50"/>
      <c r="G256" s="50"/>
      <c r="H256" s="50"/>
      <c r="I256" s="50"/>
      <c r="J256" s="102"/>
      <c r="K256" s="46"/>
      <c r="L256" s="46"/>
      <c r="M256" s="46"/>
      <c r="N256" s="46"/>
      <c r="O256" s="46"/>
      <c r="P256" s="46"/>
      <c r="Q256" s="46"/>
      <c r="R256" s="46"/>
      <c r="S256" s="46"/>
      <c r="T256" s="46"/>
      <c r="U256" s="46"/>
      <c r="V256" s="46"/>
      <c r="W256" s="46"/>
      <c r="X256" s="46"/>
      <c r="Y256" s="46"/>
      <c r="Z256" s="46"/>
      <c r="AA256" s="46"/>
      <c r="AB256" s="46"/>
      <c r="AC256" s="46"/>
      <c r="AD256" s="46"/>
      <c r="AE256" s="46"/>
      <c r="AF256" s="46"/>
      <c r="AG256" s="46"/>
      <c r="AH256" s="46"/>
      <c r="AI256" s="46"/>
      <c r="AJ256" s="46"/>
      <c r="AK256" s="46"/>
      <c r="AL256" s="46"/>
    </row>
    <row r="257">
      <c r="A257" s="50"/>
      <c r="B257" s="46"/>
      <c r="C257" s="46"/>
      <c r="D257" s="46"/>
      <c r="E257" s="70"/>
      <c r="F257" s="50"/>
      <c r="G257" s="50"/>
      <c r="H257" s="50"/>
      <c r="I257" s="50"/>
      <c r="J257" s="102"/>
      <c r="K257" s="46"/>
      <c r="L257" s="46"/>
      <c r="M257" s="46"/>
      <c r="N257" s="46"/>
      <c r="O257" s="46"/>
      <c r="P257" s="46"/>
      <c r="Q257" s="46"/>
      <c r="R257" s="46"/>
      <c r="S257" s="46"/>
      <c r="T257" s="46"/>
      <c r="U257" s="46"/>
      <c r="V257" s="46"/>
      <c r="W257" s="46"/>
      <c r="X257" s="46"/>
      <c r="Y257" s="46"/>
      <c r="Z257" s="46"/>
      <c r="AA257" s="46"/>
      <c r="AB257" s="46"/>
      <c r="AC257" s="46"/>
      <c r="AD257" s="46"/>
      <c r="AE257" s="46"/>
      <c r="AF257" s="46"/>
      <c r="AG257" s="46"/>
      <c r="AH257" s="46"/>
      <c r="AI257" s="46"/>
      <c r="AJ257" s="46"/>
      <c r="AK257" s="46"/>
      <c r="AL257" s="46"/>
    </row>
    <row r="258">
      <c r="A258" s="50"/>
      <c r="B258" s="46"/>
      <c r="C258" s="46"/>
      <c r="D258" s="46"/>
      <c r="E258" s="70"/>
      <c r="F258" s="50"/>
      <c r="G258" s="50"/>
      <c r="H258" s="50"/>
      <c r="I258" s="50"/>
      <c r="J258" s="102"/>
      <c r="K258" s="46"/>
      <c r="L258" s="46"/>
      <c r="M258" s="46"/>
      <c r="N258" s="46"/>
      <c r="O258" s="46"/>
      <c r="P258" s="46"/>
      <c r="Q258" s="46"/>
      <c r="R258" s="46"/>
      <c r="S258" s="46"/>
      <c r="T258" s="46"/>
      <c r="U258" s="46"/>
      <c r="V258" s="46"/>
      <c r="W258" s="46"/>
      <c r="X258" s="46"/>
      <c r="Y258" s="46"/>
      <c r="Z258" s="46"/>
      <c r="AA258" s="46"/>
      <c r="AB258" s="46"/>
      <c r="AC258" s="46"/>
      <c r="AD258" s="46"/>
      <c r="AE258" s="46"/>
      <c r="AF258" s="46"/>
      <c r="AG258" s="46"/>
      <c r="AH258" s="46"/>
      <c r="AI258" s="46"/>
      <c r="AJ258" s="46"/>
      <c r="AK258" s="46"/>
      <c r="AL258" s="46"/>
    </row>
    <row r="259">
      <c r="A259" s="50"/>
      <c r="B259" s="46"/>
      <c r="C259" s="46"/>
      <c r="D259" s="46"/>
      <c r="E259" s="70"/>
      <c r="F259" s="50"/>
      <c r="G259" s="50"/>
      <c r="H259" s="50"/>
      <c r="I259" s="50"/>
      <c r="J259" s="102"/>
      <c r="K259" s="46"/>
      <c r="L259" s="46"/>
      <c r="M259" s="46"/>
      <c r="N259" s="46"/>
      <c r="O259" s="46"/>
      <c r="P259" s="46"/>
      <c r="Q259" s="46"/>
      <c r="R259" s="46"/>
      <c r="S259" s="46"/>
      <c r="T259" s="46"/>
      <c r="U259" s="46"/>
      <c r="V259" s="46"/>
      <c r="W259" s="46"/>
      <c r="X259" s="46"/>
      <c r="Y259" s="46"/>
      <c r="Z259" s="46"/>
      <c r="AA259" s="46"/>
      <c r="AB259" s="46"/>
      <c r="AC259" s="46"/>
      <c r="AD259" s="46"/>
      <c r="AE259" s="46"/>
      <c r="AF259" s="46"/>
      <c r="AG259" s="46"/>
      <c r="AH259" s="46"/>
      <c r="AI259" s="46"/>
      <c r="AJ259" s="46"/>
      <c r="AK259" s="46"/>
      <c r="AL259" s="46"/>
    </row>
    <row r="260">
      <c r="A260" s="50"/>
      <c r="B260" s="46"/>
      <c r="C260" s="46"/>
      <c r="D260" s="46"/>
      <c r="E260" s="70"/>
      <c r="F260" s="50"/>
      <c r="G260" s="50"/>
      <c r="H260" s="50"/>
      <c r="I260" s="50"/>
      <c r="J260" s="102"/>
      <c r="K260" s="46"/>
      <c r="L260" s="46"/>
      <c r="M260" s="46"/>
      <c r="N260" s="46"/>
      <c r="O260" s="46"/>
      <c r="P260" s="46"/>
      <c r="Q260" s="46"/>
      <c r="R260" s="46"/>
      <c r="S260" s="46"/>
      <c r="T260" s="46"/>
      <c r="U260" s="46"/>
      <c r="V260" s="46"/>
      <c r="W260" s="46"/>
      <c r="X260" s="46"/>
      <c r="Y260" s="46"/>
      <c r="Z260" s="46"/>
      <c r="AA260" s="46"/>
      <c r="AB260" s="46"/>
      <c r="AC260" s="46"/>
      <c r="AD260" s="46"/>
      <c r="AE260" s="46"/>
      <c r="AF260" s="46"/>
      <c r="AG260" s="46"/>
      <c r="AH260" s="46"/>
      <c r="AI260" s="46"/>
      <c r="AJ260" s="46"/>
      <c r="AK260" s="46"/>
      <c r="AL260" s="46"/>
    </row>
    <row r="261">
      <c r="A261" s="50"/>
      <c r="B261" s="46"/>
      <c r="C261" s="46"/>
      <c r="D261" s="46"/>
      <c r="E261" s="70"/>
      <c r="F261" s="50"/>
      <c r="G261" s="50"/>
      <c r="H261" s="50"/>
      <c r="I261" s="50"/>
      <c r="J261" s="102"/>
      <c r="K261" s="46"/>
      <c r="L261" s="46"/>
      <c r="M261" s="46"/>
      <c r="N261" s="46"/>
      <c r="O261" s="46"/>
      <c r="P261" s="46"/>
      <c r="Q261" s="46"/>
      <c r="R261" s="46"/>
      <c r="S261" s="46"/>
      <c r="T261" s="46"/>
      <c r="U261" s="46"/>
      <c r="V261" s="46"/>
      <c r="W261" s="46"/>
      <c r="X261" s="46"/>
      <c r="Y261" s="46"/>
      <c r="Z261" s="46"/>
      <c r="AA261" s="46"/>
      <c r="AB261" s="46"/>
      <c r="AC261" s="46"/>
      <c r="AD261" s="46"/>
      <c r="AE261" s="46"/>
      <c r="AF261" s="46"/>
      <c r="AG261" s="46"/>
      <c r="AH261" s="46"/>
      <c r="AI261" s="46"/>
      <c r="AJ261" s="46"/>
      <c r="AK261" s="46"/>
      <c r="AL261" s="46"/>
    </row>
    <row r="262">
      <c r="A262" s="50"/>
      <c r="B262" s="46"/>
      <c r="C262" s="46"/>
      <c r="D262" s="46"/>
      <c r="E262" s="70"/>
      <c r="F262" s="50"/>
      <c r="G262" s="50"/>
      <c r="H262" s="50"/>
      <c r="I262" s="50"/>
      <c r="J262" s="102"/>
      <c r="K262" s="46"/>
      <c r="L262" s="46"/>
      <c r="M262" s="46"/>
      <c r="N262" s="46"/>
      <c r="O262" s="46"/>
      <c r="P262" s="46"/>
      <c r="Q262" s="46"/>
      <c r="R262" s="46"/>
      <c r="S262" s="46"/>
      <c r="T262" s="46"/>
      <c r="U262" s="46"/>
      <c r="V262" s="46"/>
      <c r="W262" s="46"/>
      <c r="X262" s="46"/>
      <c r="Y262" s="46"/>
      <c r="Z262" s="46"/>
      <c r="AA262" s="46"/>
      <c r="AB262" s="46"/>
      <c r="AC262" s="46"/>
      <c r="AD262" s="46"/>
      <c r="AE262" s="46"/>
      <c r="AF262" s="46"/>
      <c r="AG262" s="46"/>
      <c r="AH262" s="46"/>
      <c r="AI262" s="46"/>
      <c r="AJ262" s="46"/>
      <c r="AK262" s="46"/>
      <c r="AL262" s="46"/>
    </row>
    <row r="263">
      <c r="A263" s="50"/>
      <c r="B263" s="46"/>
      <c r="C263" s="46"/>
      <c r="D263" s="46"/>
      <c r="E263" s="70"/>
      <c r="F263" s="50"/>
      <c r="G263" s="50"/>
      <c r="H263" s="50"/>
      <c r="I263" s="50"/>
      <c r="J263" s="102"/>
      <c r="K263" s="46"/>
      <c r="L263" s="46"/>
      <c r="M263" s="46"/>
      <c r="N263" s="46"/>
      <c r="O263" s="46"/>
      <c r="P263" s="46"/>
      <c r="Q263" s="46"/>
      <c r="R263" s="46"/>
      <c r="S263" s="46"/>
      <c r="T263" s="46"/>
      <c r="U263" s="46"/>
      <c r="V263" s="46"/>
      <c r="W263" s="46"/>
      <c r="X263" s="46"/>
      <c r="Y263" s="46"/>
      <c r="Z263" s="46"/>
      <c r="AA263" s="46"/>
      <c r="AB263" s="46"/>
      <c r="AC263" s="46"/>
      <c r="AD263" s="46"/>
      <c r="AE263" s="46"/>
      <c r="AF263" s="46"/>
      <c r="AG263" s="46"/>
      <c r="AH263" s="46"/>
      <c r="AI263" s="46"/>
      <c r="AJ263" s="46"/>
      <c r="AK263" s="46"/>
      <c r="AL263" s="46"/>
    </row>
    <row r="264">
      <c r="A264" s="50"/>
      <c r="B264" s="46"/>
      <c r="C264" s="46"/>
      <c r="D264" s="46"/>
      <c r="E264" s="70"/>
      <c r="F264" s="50"/>
      <c r="G264" s="50"/>
      <c r="H264" s="50"/>
      <c r="I264" s="50"/>
      <c r="J264" s="102"/>
      <c r="K264" s="46"/>
      <c r="L264" s="46"/>
      <c r="M264" s="46"/>
      <c r="N264" s="46"/>
      <c r="O264" s="46"/>
      <c r="P264" s="46"/>
      <c r="Q264" s="46"/>
      <c r="R264" s="46"/>
      <c r="S264" s="46"/>
      <c r="T264" s="46"/>
      <c r="U264" s="46"/>
      <c r="V264" s="46"/>
      <c r="W264" s="46"/>
      <c r="X264" s="46"/>
      <c r="Y264" s="46"/>
      <c r="Z264" s="46"/>
      <c r="AA264" s="46"/>
      <c r="AB264" s="46"/>
      <c r="AC264" s="46"/>
      <c r="AD264" s="46"/>
      <c r="AE264" s="46"/>
      <c r="AF264" s="46"/>
      <c r="AG264" s="46"/>
      <c r="AH264" s="46"/>
      <c r="AI264" s="46"/>
      <c r="AJ264" s="46"/>
      <c r="AK264" s="46"/>
      <c r="AL264" s="46"/>
    </row>
    <row r="265">
      <c r="A265" s="50"/>
      <c r="B265" s="46"/>
      <c r="C265" s="46"/>
      <c r="D265" s="46"/>
      <c r="E265" s="70"/>
      <c r="F265" s="50"/>
      <c r="G265" s="50"/>
      <c r="H265" s="50"/>
      <c r="I265" s="50"/>
      <c r="J265" s="102"/>
      <c r="K265" s="46"/>
      <c r="L265" s="46"/>
      <c r="M265" s="46"/>
      <c r="N265" s="46"/>
      <c r="O265" s="46"/>
      <c r="P265" s="46"/>
      <c r="Q265" s="46"/>
      <c r="R265" s="46"/>
      <c r="S265" s="46"/>
      <c r="T265" s="46"/>
      <c r="U265" s="46"/>
      <c r="V265" s="46"/>
      <c r="W265" s="46"/>
      <c r="X265" s="46"/>
      <c r="Y265" s="46"/>
      <c r="Z265" s="46"/>
      <c r="AA265" s="46"/>
      <c r="AB265" s="46"/>
      <c r="AC265" s="46"/>
      <c r="AD265" s="46"/>
      <c r="AE265" s="46"/>
      <c r="AF265" s="46"/>
      <c r="AG265" s="46"/>
      <c r="AH265" s="46"/>
      <c r="AI265" s="46"/>
      <c r="AJ265" s="46"/>
      <c r="AK265" s="46"/>
      <c r="AL265" s="46"/>
    </row>
    <row r="266">
      <c r="A266" s="50"/>
      <c r="B266" s="46"/>
      <c r="C266" s="46"/>
      <c r="D266" s="46"/>
      <c r="E266" s="70"/>
      <c r="F266" s="50"/>
      <c r="G266" s="50"/>
      <c r="H266" s="50"/>
      <c r="I266" s="50"/>
      <c r="J266" s="102"/>
      <c r="K266" s="46"/>
      <c r="L266" s="46"/>
      <c r="M266" s="46"/>
      <c r="N266" s="46"/>
      <c r="O266" s="46"/>
      <c r="P266" s="46"/>
      <c r="Q266" s="46"/>
      <c r="R266" s="46"/>
      <c r="S266" s="46"/>
      <c r="T266" s="46"/>
      <c r="U266" s="46"/>
      <c r="V266" s="46"/>
      <c r="W266" s="46"/>
      <c r="X266" s="46"/>
      <c r="Y266" s="46"/>
      <c r="Z266" s="46"/>
      <c r="AA266" s="46"/>
      <c r="AB266" s="46"/>
      <c r="AC266" s="46"/>
      <c r="AD266" s="46"/>
      <c r="AE266" s="46"/>
      <c r="AF266" s="46"/>
      <c r="AG266" s="46"/>
      <c r="AH266" s="46"/>
      <c r="AI266" s="46"/>
      <c r="AJ266" s="46"/>
      <c r="AK266" s="46"/>
      <c r="AL266" s="46"/>
    </row>
    <row r="267">
      <c r="A267" s="50"/>
      <c r="B267" s="46"/>
      <c r="C267" s="46"/>
      <c r="D267" s="46"/>
      <c r="E267" s="70"/>
      <c r="F267" s="50"/>
      <c r="G267" s="50"/>
      <c r="H267" s="50"/>
      <c r="I267" s="50"/>
      <c r="J267" s="102"/>
      <c r="K267" s="46"/>
      <c r="L267" s="46"/>
      <c r="M267" s="46"/>
      <c r="N267" s="46"/>
      <c r="O267" s="46"/>
      <c r="P267" s="46"/>
      <c r="Q267" s="46"/>
      <c r="R267" s="46"/>
      <c r="S267" s="46"/>
      <c r="T267" s="46"/>
      <c r="U267" s="46"/>
      <c r="V267" s="46"/>
      <c r="W267" s="46"/>
      <c r="X267" s="46"/>
      <c r="Y267" s="46"/>
      <c r="Z267" s="46"/>
      <c r="AA267" s="46"/>
      <c r="AB267" s="46"/>
      <c r="AC267" s="46"/>
      <c r="AD267" s="46"/>
      <c r="AE267" s="46"/>
      <c r="AF267" s="46"/>
      <c r="AG267" s="46"/>
      <c r="AH267" s="46"/>
      <c r="AI267" s="46"/>
      <c r="AJ267" s="46"/>
      <c r="AK267" s="46"/>
      <c r="AL267" s="46"/>
    </row>
    <row r="268">
      <c r="A268" s="50"/>
      <c r="B268" s="46"/>
      <c r="C268" s="46"/>
      <c r="D268" s="46"/>
      <c r="E268" s="70"/>
      <c r="F268" s="50"/>
      <c r="G268" s="50"/>
      <c r="H268" s="50"/>
      <c r="I268" s="50"/>
      <c r="J268" s="102"/>
      <c r="K268" s="46"/>
      <c r="L268" s="46"/>
      <c r="M268" s="46"/>
      <c r="N268" s="46"/>
      <c r="O268" s="46"/>
      <c r="P268" s="46"/>
      <c r="Q268" s="46"/>
      <c r="R268" s="46"/>
      <c r="S268" s="46"/>
      <c r="T268" s="46"/>
      <c r="U268" s="46"/>
      <c r="V268" s="46"/>
      <c r="W268" s="46"/>
      <c r="X268" s="46"/>
      <c r="Y268" s="46"/>
      <c r="Z268" s="46"/>
      <c r="AA268" s="46"/>
      <c r="AB268" s="46"/>
      <c r="AC268" s="46"/>
      <c r="AD268" s="46"/>
      <c r="AE268" s="46"/>
      <c r="AF268" s="46"/>
      <c r="AG268" s="46"/>
      <c r="AH268" s="46"/>
      <c r="AI268" s="46"/>
      <c r="AJ268" s="46"/>
      <c r="AK268" s="46"/>
      <c r="AL268" s="46"/>
    </row>
    <row r="269">
      <c r="A269" s="50"/>
      <c r="B269" s="46"/>
      <c r="C269" s="46"/>
      <c r="D269" s="46"/>
      <c r="E269" s="70"/>
      <c r="F269" s="50"/>
      <c r="G269" s="50"/>
      <c r="H269" s="50"/>
      <c r="I269" s="50"/>
      <c r="J269" s="102"/>
      <c r="K269" s="46"/>
      <c r="L269" s="46"/>
      <c r="M269" s="46"/>
      <c r="N269" s="46"/>
      <c r="O269" s="46"/>
      <c r="P269" s="46"/>
      <c r="Q269" s="46"/>
      <c r="R269" s="46"/>
      <c r="S269" s="46"/>
      <c r="T269" s="46"/>
      <c r="U269" s="46"/>
      <c r="V269" s="46"/>
      <c r="W269" s="46"/>
      <c r="X269" s="46"/>
      <c r="Y269" s="46"/>
      <c r="Z269" s="46"/>
      <c r="AA269" s="46"/>
      <c r="AB269" s="46"/>
      <c r="AC269" s="46"/>
      <c r="AD269" s="46"/>
      <c r="AE269" s="46"/>
      <c r="AF269" s="46"/>
      <c r="AG269" s="46"/>
      <c r="AH269" s="46"/>
      <c r="AI269" s="46"/>
      <c r="AJ269" s="46"/>
      <c r="AK269" s="46"/>
      <c r="AL269" s="46"/>
    </row>
    <row r="270">
      <c r="A270" s="50"/>
      <c r="B270" s="46"/>
      <c r="C270" s="46"/>
      <c r="D270" s="46"/>
      <c r="E270" s="70"/>
      <c r="F270" s="50"/>
      <c r="G270" s="50"/>
      <c r="H270" s="50"/>
      <c r="I270" s="50"/>
      <c r="J270" s="102"/>
      <c r="K270" s="46"/>
      <c r="L270" s="46"/>
      <c r="M270" s="46"/>
      <c r="N270" s="46"/>
      <c r="O270" s="46"/>
      <c r="P270" s="46"/>
      <c r="Q270" s="46"/>
      <c r="R270" s="46"/>
      <c r="S270" s="46"/>
      <c r="T270" s="46"/>
      <c r="U270" s="46"/>
      <c r="V270" s="46"/>
      <c r="W270" s="46"/>
      <c r="X270" s="46"/>
      <c r="Y270" s="46"/>
      <c r="Z270" s="46"/>
      <c r="AA270" s="46"/>
      <c r="AB270" s="46"/>
      <c r="AC270" s="46"/>
      <c r="AD270" s="46"/>
      <c r="AE270" s="46"/>
      <c r="AF270" s="46"/>
      <c r="AG270" s="46"/>
      <c r="AH270" s="46"/>
      <c r="AI270" s="46"/>
      <c r="AJ270" s="46"/>
      <c r="AK270" s="46"/>
      <c r="AL270" s="46"/>
    </row>
    <row r="271">
      <c r="A271" s="50"/>
      <c r="B271" s="46"/>
      <c r="C271" s="46"/>
      <c r="D271" s="46"/>
      <c r="E271" s="70"/>
      <c r="F271" s="50"/>
      <c r="G271" s="50"/>
      <c r="H271" s="50"/>
      <c r="I271" s="50"/>
      <c r="J271" s="102"/>
      <c r="K271" s="46"/>
      <c r="L271" s="46"/>
      <c r="M271" s="46"/>
      <c r="N271" s="46"/>
      <c r="O271" s="46"/>
      <c r="P271" s="46"/>
      <c r="Q271" s="46"/>
      <c r="R271" s="46"/>
      <c r="S271" s="46"/>
      <c r="T271" s="46"/>
      <c r="U271" s="46"/>
      <c r="V271" s="46"/>
      <c r="W271" s="46"/>
      <c r="X271" s="46"/>
      <c r="Y271" s="46"/>
      <c r="Z271" s="46"/>
      <c r="AA271" s="46"/>
      <c r="AB271" s="46"/>
      <c r="AC271" s="46"/>
      <c r="AD271" s="46"/>
      <c r="AE271" s="46"/>
      <c r="AF271" s="46"/>
      <c r="AG271" s="46"/>
      <c r="AH271" s="46"/>
      <c r="AI271" s="46"/>
      <c r="AJ271" s="46"/>
      <c r="AK271" s="46"/>
      <c r="AL271" s="46"/>
    </row>
    <row r="272">
      <c r="A272" s="50"/>
      <c r="B272" s="46"/>
      <c r="C272" s="46"/>
      <c r="D272" s="46"/>
      <c r="E272" s="70"/>
      <c r="F272" s="50"/>
      <c r="G272" s="50"/>
      <c r="H272" s="50"/>
      <c r="I272" s="50"/>
      <c r="J272" s="102"/>
      <c r="K272" s="46"/>
      <c r="L272" s="46"/>
      <c r="M272" s="46"/>
      <c r="N272" s="46"/>
      <c r="O272" s="46"/>
      <c r="P272" s="46"/>
      <c r="Q272" s="46"/>
      <c r="R272" s="46"/>
      <c r="S272" s="46"/>
      <c r="T272" s="46"/>
      <c r="U272" s="46"/>
      <c r="V272" s="46"/>
      <c r="W272" s="46"/>
      <c r="X272" s="46"/>
      <c r="Y272" s="46"/>
      <c r="Z272" s="46"/>
      <c r="AA272" s="46"/>
      <c r="AB272" s="46"/>
      <c r="AC272" s="46"/>
      <c r="AD272" s="46"/>
      <c r="AE272" s="46"/>
      <c r="AF272" s="46"/>
      <c r="AG272" s="46"/>
      <c r="AH272" s="46"/>
      <c r="AI272" s="46"/>
      <c r="AJ272" s="46"/>
      <c r="AK272" s="46"/>
      <c r="AL272" s="46"/>
    </row>
    <row r="273">
      <c r="A273" s="50"/>
      <c r="B273" s="46"/>
      <c r="C273" s="46"/>
      <c r="D273" s="46"/>
      <c r="E273" s="70"/>
      <c r="F273" s="50"/>
      <c r="G273" s="50"/>
      <c r="H273" s="50"/>
      <c r="I273" s="50"/>
      <c r="J273" s="102"/>
      <c r="K273" s="46"/>
      <c r="L273" s="46"/>
      <c r="M273" s="46"/>
      <c r="N273" s="46"/>
      <c r="O273" s="46"/>
      <c r="P273" s="46"/>
      <c r="Q273" s="46"/>
      <c r="R273" s="46"/>
      <c r="S273" s="46"/>
      <c r="T273" s="46"/>
      <c r="U273" s="46"/>
      <c r="V273" s="46"/>
      <c r="W273" s="46"/>
      <c r="X273" s="46"/>
      <c r="Y273" s="46"/>
      <c r="Z273" s="46"/>
      <c r="AA273" s="46"/>
      <c r="AB273" s="46"/>
      <c r="AC273" s="46"/>
      <c r="AD273" s="46"/>
      <c r="AE273" s="46"/>
      <c r="AF273" s="46"/>
      <c r="AG273" s="46"/>
      <c r="AH273" s="46"/>
      <c r="AI273" s="46"/>
      <c r="AJ273" s="46"/>
      <c r="AK273" s="46"/>
      <c r="AL273" s="46"/>
    </row>
    <row r="274">
      <c r="A274" s="50"/>
      <c r="B274" s="46"/>
      <c r="C274" s="46"/>
      <c r="D274" s="46"/>
      <c r="E274" s="70"/>
      <c r="F274" s="50"/>
      <c r="G274" s="50"/>
      <c r="H274" s="50"/>
      <c r="I274" s="50"/>
      <c r="J274" s="102"/>
      <c r="K274" s="46"/>
      <c r="L274" s="46"/>
      <c r="M274" s="46"/>
      <c r="N274" s="46"/>
      <c r="O274" s="46"/>
      <c r="P274" s="46"/>
      <c r="Q274" s="46"/>
      <c r="R274" s="46"/>
      <c r="S274" s="46"/>
      <c r="T274" s="46"/>
      <c r="U274" s="46"/>
      <c r="V274" s="46"/>
      <c r="W274" s="46"/>
      <c r="X274" s="46"/>
      <c r="Y274" s="46"/>
      <c r="Z274" s="46"/>
      <c r="AA274" s="46"/>
      <c r="AB274" s="46"/>
      <c r="AC274" s="46"/>
      <c r="AD274" s="46"/>
      <c r="AE274" s="46"/>
      <c r="AF274" s="46"/>
      <c r="AG274" s="46"/>
      <c r="AH274" s="46"/>
      <c r="AI274" s="46"/>
      <c r="AJ274" s="46"/>
      <c r="AK274" s="46"/>
      <c r="AL274" s="46"/>
    </row>
    <row r="275">
      <c r="A275" s="50"/>
      <c r="B275" s="46"/>
      <c r="C275" s="46"/>
      <c r="D275" s="46"/>
      <c r="E275" s="70"/>
      <c r="F275" s="50"/>
      <c r="G275" s="50"/>
      <c r="H275" s="50"/>
      <c r="I275" s="50"/>
      <c r="J275" s="102"/>
      <c r="K275" s="46"/>
      <c r="L275" s="46"/>
      <c r="M275" s="46"/>
      <c r="N275" s="46"/>
      <c r="O275" s="46"/>
      <c r="P275" s="46"/>
      <c r="Q275" s="46"/>
      <c r="R275" s="46"/>
      <c r="S275" s="46"/>
      <c r="T275" s="46"/>
      <c r="U275" s="46"/>
      <c r="V275" s="46"/>
      <c r="W275" s="46"/>
      <c r="X275" s="46"/>
      <c r="Y275" s="46"/>
      <c r="Z275" s="46"/>
      <c r="AA275" s="46"/>
      <c r="AB275" s="46"/>
      <c r="AC275" s="46"/>
      <c r="AD275" s="46"/>
      <c r="AE275" s="46"/>
      <c r="AF275" s="46"/>
      <c r="AG275" s="46"/>
      <c r="AH275" s="46"/>
      <c r="AI275" s="46"/>
      <c r="AJ275" s="46"/>
      <c r="AK275" s="46"/>
      <c r="AL275" s="46"/>
    </row>
    <row r="276">
      <c r="A276" s="50"/>
      <c r="B276" s="46"/>
      <c r="C276" s="46"/>
      <c r="D276" s="46"/>
      <c r="E276" s="70"/>
      <c r="F276" s="50"/>
      <c r="G276" s="50"/>
      <c r="H276" s="50"/>
      <c r="I276" s="50"/>
      <c r="J276" s="102"/>
      <c r="K276" s="46"/>
      <c r="L276" s="46"/>
      <c r="M276" s="46"/>
      <c r="N276" s="46"/>
      <c r="O276" s="46"/>
      <c r="P276" s="46"/>
      <c r="Q276" s="46"/>
      <c r="R276" s="46"/>
      <c r="S276" s="46"/>
      <c r="T276" s="46"/>
      <c r="U276" s="46"/>
      <c r="V276" s="46"/>
      <c r="W276" s="46"/>
      <c r="X276" s="46"/>
      <c r="Y276" s="46"/>
      <c r="Z276" s="46"/>
      <c r="AA276" s="46"/>
      <c r="AB276" s="46"/>
      <c r="AC276" s="46"/>
      <c r="AD276" s="46"/>
      <c r="AE276" s="46"/>
      <c r="AF276" s="46"/>
      <c r="AG276" s="46"/>
      <c r="AH276" s="46"/>
      <c r="AI276" s="46"/>
      <c r="AJ276" s="46"/>
      <c r="AK276" s="46"/>
      <c r="AL276" s="46"/>
    </row>
    <row r="277">
      <c r="A277" s="50"/>
      <c r="B277" s="46"/>
      <c r="C277" s="46"/>
      <c r="D277" s="46"/>
      <c r="E277" s="70"/>
      <c r="F277" s="50"/>
      <c r="G277" s="50"/>
      <c r="H277" s="50"/>
      <c r="I277" s="50"/>
      <c r="J277" s="102"/>
      <c r="K277" s="46"/>
      <c r="L277" s="46"/>
      <c r="M277" s="46"/>
      <c r="N277" s="46"/>
      <c r="O277" s="46"/>
      <c r="P277" s="46"/>
      <c r="Q277" s="46"/>
      <c r="R277" s="46"/>
      <c r="S277" s="46"/>
      <c r="T277" s="46"/>
      <c r="U277" s="46"/>
      <c r="V277" s="46"/>
      <c r="W277" s="46"/>
      <c r="X277" s="46"/>
      <c r="Y277" s="46"/>
      <c r="Z277" s="46"/>
      <c r="AA277" s="46"/>
      <c r="AB277" s="46"/>
      <c r="AC277" s="46"/>
      <c r="AD277" s="46"/>
      <c r="AE277" s="46"/>
      <c r="AF277" s="46"/>
      <c r="AG277" s="46"/>
      <c r="AH277" s="46"/>
      <c r="AI277" s="46"/>
      <c r="AJ277" s="46"/>
      <c r="AK277" s="46"/>
      <c r="AL277" s="46"/>
    </row>
    <row r="278">
      <c r="A278" s="50"/>
      <c r="B278" s="46"/>
      <c r="C278" s="46"/>
      <c r="D278" s="46"/>
      <c r="E278" s="70"/>
      <c r="F278" s="50"/>
      <c r="G278" s="50"/>
      <c r="H278" s="50"/>
      <c r="I278" s="50"/>
      <c r="J278" s="102"/>
      <c r="K278" s="46"/>
      <c r="L278" s="46"/>
      <c r="M278" s="46"/>
      <c r="N278" s="46"/>
      <c r="O278" s="46"/>
      <c r="P278" s="46"/>
      <c r="Q278" s="46"/>
      <c r="R278" s="46"/>
      <c r="S278" s="46"/>
      <c r="T278" s="46"/>
      <c r="U278" s="46"/>
      <c r="V278" s="46"/>
      <c r="W278" s="46"/>
      <c r="X278" s="46"/>
      <c r="Y278" s="46"/>
      <c r="Z278" s="46"/>
      <c r="AA278" s="46"/>
      <c r="AB278" s="46"/>
      <c r="AC278" s="46"/>
      <c r="AD278" s="46"/>
      <c r="AE278" s="46"/>
      <c r="AF278" s="46"/>
      <c r="AG278" s="46"/>
      <c r="AH278" s="46"/>
      <c r="AI278" s="46"/>
      <c r="AJ278" s="46"/>
      <c r="AK278" s="46"/>
      <c r="AL278" s="46"/>
    </row>
    <row r="279">
      <c r="A279" s="50"/>
      <c r="B279" s="46"/>
      <c r="C279" s="46"/>
      <c r="D279" s="46"/>
      <c r="E279" s="70"/>
      <c r="F279" s="50"/>
      <c r="G279" s="50"/>
      <c r="H279" s="50"/>
      <c r="I279" s="50"/>
      <c r="J279" s="102"/>
      <c r="K279" s="46"/>
      <c r="L279" s="46"/>
      <c r="M279" s="46"/>
      <c r="N279" s="46"/>
      <c r="O279" s="46"/>
      <c r="P279" s="46"/>
      <c r="Q279" s="46"/>
      <c r="R279" s="46"/>
      <c r="S279" s="46"/>
      <c r="T279" s="46"/>
      <c r="U279" s="46"/>
      <c r="V279" s="46"/>
      <c r="W279" s="46"/>
      <c r="X279" s="46"/>
      <c r="Y279" s="46"/>
      <c r="Z279" s="46"/>
      <c r="AA279" s="46"/>
      <c r="AB279" s="46"/>
      <c r="AC279" s="46"/>
      <c r="AD279" s="46"/>
      <c r="AE279" s="46"/>
      <c r="AF279" s="46"/>
      <c r="AG279" s="46"/>
      <c r="AH279" s="46"/>
      <c r="AI279" s="46"/>
      <c r="AJ279" s="46"/>
      <c r="AK279" s="46"/>
      <c r="AL279" s="46"/>
    </row>
    <row r="280">
      <c r="A280" s="50"/>
      <c r="B280" s="46"/>
      <c r="C280" s="46"/>
      <c r="D280" s="46"/>
      <c r="E280" s="70"/>
      <c r="F280" s="50"/>
      <c r="G280" s="50"/>
      <c r="H280" s="50"/>
      <c r="I280" s="50"/>
      <c r="J280" s="102"/>
      <c r="K280" s="46"/>
      <c r="L280" s="46"/>
      <c r="M280" s="46"/>
      <c r="N280" s="46"/>
      <c r="O280" s="46"/>
      <c r="P280" s="46"/>
      <c r="Q280" s="46"/>
      <c r="R280" s="46"/>
      <c r="S280" s="46"/>
      <c r="T280" s="46"/>
      <c r="U280" s="46"/>
      <c r="V280" s="46"/>
      <c r="W280" s="46"/>
      <c r="X280" s="46"/>
      <c r="Y280" s="46"/>
      <c r="Z280" s="46"/>
      <c r="AA280" s="46"/>
      <c r="AB280" s="46"/>
      <c r="AC280" s="46"/>
      <c r="AD280" s="46"/>
      <c r="AE280" s="46"/>
      <c r="AF280" s="46"/>
      <c r="AG280" s="46"/>
      <c r="AH280" s="46"/>
      <c r="AI280" s="46"/>
      <c r="AJ280" s="46"/>
      <c r="AK280" s="46"/>
      <c r="AL280" s="46"/>
    </row>
    <row r="281">
      <c r="A281" s="50"/>
      <c r="B281" s="46"/>
      <c r="C281" s="46"/>
      <c r="D281" s="46"/>
      <c r="E281" s="70"/>
      <c r="F281" s="50"/>
      <c r="G281" s="50"/>
      <c r="H281" s="50"/>
      <c r="I281" s="50"/>
      <c r="J281" s="102"/>
      <c r="K281" s="46"/>
      <c r="L281" s="46"/>
      <c r="M281" s="46"/>
      <c r="N281" s="46"/>
      <c r="O281" s="46"/>
      <c r="P281" s="46"/>
      <c r="Q281" s="46"/>
      <c r="R281" s="46"/>
      <c r="S281" s="46"/>
      <c r="T281" s="46"/>
      <c r="U281" s="46"/>
      <c r="V281" s="46"/>
      <c r="W281" s="46"/>
      <c r="X281" s="46"/>
      <c r="Y281" s="46"/>
      <c r="Z281" s="46"/>
      <c r="AA281" s="46"/>
      <c r="AB281" s="46"/>
      <c r="AC281" s="46"/>
      <c r="AD281" s="46"/>
      <c r="AE281" s="46"/>
      <c r="AF281" s="46"/>
      <c r="AG281" s="46"/>
      <c r="AH281" s="46"/>
      <c r="AI281" s="46"/>
      <c r="AJ281" s="46"/>
      <c r="AK281" s="46"/>
      <c r="AL281" s="46"/>
    </row>
    <row r="282">
      <c r="A282" s="50"/>
      <c r="B282" s="46"/>
      <c r="C282" s="46"/>
      <c r="D282" s="46"/>
      <c r="E282" s="70"/>
      <c r="F282" s="50"/>
      <c r="G282" s="50"/>
      <c r="H282" s="50"/>
      <c r="I282" s="50"/>
      <c r="J282" s="102"/>
      <c r="K282" s="46"/>
      <c r="L282" s="46"/>
      <c r="M282" s="46"/>
      <c r="N282" s="46"/>
      <c r="O282" s="46"/>
      <c r="P282" s="46"/>
      <c r="Q282" s="46"/>
      <c r="R282" s="46"/>
      <c r="S282" s="46"/>
      <c r="T282" s="46"/>
      <c r="U282" s="46"/>
      <c r="V282" s="46"/>
      <c r="W282" s="46"/>
      <c r="X282" s="46"/>
      <c r="Y282" s="46"/>
      <c r="Z282" s="46"/>
      <c r="AA282" s="46"/>
      <c r="AB282" s="46"/>
      <c r="AC282" s="46"/>
      <c r="AD282" s="46"/>
      <c r="AE282" s="46"/>
      <c r="AF282" s="46"/>
      <c r="AG282" s="46"/>
      <c r="AH282" s="46"/>
      <c r="AI282" s="46"/>
      <c r="AJ282" s="46"/>
      <c r="AK282" s="46"/>
      <c r="AL282" s="46"/>
    </row>
    <row r="283">
      <c r="A283" s="50"/>
      <c r="B283" s="46"/>
      <c r="C283" s="46"/>
      <c r="D283" s="46"/>
      <c r="E283" s="70"/>
      <c r="F283" s="50"/>
      <c r="G283" s="50"/>
      <c r="H283" s="50"/>
      <c r="I283" s="50"/>
      <c r="J283" s="102"/>
      <c r="K283" s="46"/>
      <c r="L283" s="46"/>
      <c r="M283" s="46"/>
      <c r="N283" s="46"/>
      <c r="O283" s="46"/>
      <c r="P283" s="46"/>
      <c r="Q283" s="46"/>
      <c r="R283" s="46"/>
      <c r="S283" s="46"/>
      <c r="T283" s="46"/>
      <c r="U283" s="46"/>
      <c r="V283" s="46"/>
      <c r="W283" s="46"/>
      <c r="X283" s="46"/>
      <c r="Y283" s="46"/>
      <c r="Z283" s="46"/>
      <c r="AA283" s="46"/>
      <c r="AB283" s="46"/>
      <c r="AC283" s="46"/>
      <c r="AD283" s="46"/>
      <c r="AE283" s="46"/>
      <c r="AF283" s="46"/>
      <c r="AG283" s="46"/>
      <c r="AH283" s="46"/>
      <c r="AI283" s="46"/>
      <c r="AJ283" s="46"/>
      <c r="AK283" s="46"/>
      <c r="AL283" s="46"/>
    </row>
    <row r="284">
      <c r="A284" s="50"/>
      <c r="B284" s="46"/>
      <c r="C284" s="46"/>
      <c r="D284" s="46"/>
      <c r="E284" s="70"/>
      <c r="F284" s="50"/>
      <c r="G284" s="50"/>
      <c r="H284" s="50"/>
      <c r="I284" s="50"/>
      <c r="J284" s="102"/>
      <c r="K284" s="46"/>
      <c r="L284" s="46"/>
      <c r="M284" s="46"/>
      <c r="N284" s="46"/>
      <c r="O284" s="46"/>
      <c r="P284" s="46"/>
      <c r="Q284" s="46"/>
      <c r="R284" s="46"/>
      <c r="S284" s="46"/>
      <c r="T284" s="46"/>
      <c r="U284" s="46"/>
      <c r="V284" s="46"/>
      <c r="W284" s="46"/>
      <c r="X284" s="46"/>
      <c r="Y284" s="46"/>
      <c r="Z284" s="46"/>
      <c r="AA284" s="46"/>
      <c r="AB284" s="46"/>
      <c r="AC284" s="46"/>
      <c r="AD284" s="46"/>
      <c r="AE284" s="46"/>
      <c r="AF284" s="46"/>
      <c r="AG284" s="46"/>
      <c r="AH284" s="46"/>
      <c r="AI284" s="46"/>
      <c r="AJ284" s="46"/>
      <c r="AK284" s="46"/>
      <c r="AL284" s="46"/>
    </row>
    <row r="285">
      <c r="A285" s="50"/>
      <c r="B285" s="46"/>
      <c r="C285" s="46"/>
      <c r="D285" s="46"/>
      <c r="E285" s="70"/>
      <c r="F285" s="50"/>
      <c r="G285" s="50"/>
      <c r="H285" s="50"/>
      <c r="I285" s="50"/>
      <c r="J285" s="102"/>
      <c r="K285" s="46"/>
      <c r="L285" s="46"/>
      <c r="M285" s="46"/>
      <c r="N285" s="46"/>
      <c r="O285" s="46"/>
      <c r="P285" s="46"/>
      <c r="Q285" s="46"/>
      <c r="R285" s="46"/>
      <c r="S285" s="46"/>
      <c r="T285" s="46"/>
      <c r="U285" s="46"/>
      <c r="V285" s="46"/>
      <c r="W285" s="46"/>
      <c r="X285" s="46"/>
      <c r="Y285" s="46"/>
      <c r="Z285" s="46"/>
      <c r="AA285" s="46"/>
      <c r="AB285" s="46"/>
      <c r="AC285" s="46"/>
      <c r="AD285" s="46"/>
      <c r="AE285" s="46"/>
      <c r="AF285" s="46"/>
      <c r="AG285" s="46"/>
      <c r="AH285" s="46"/>
      <c r="AI285" s="46"/>
      <c r="AJ285" s="46"/>
      <c r="AK285" s="46"/>
      <c r="AL285" s="46"/>
    </row>
    <row r="286">
      <c r="A286" s="50"/>
      <c r="B286" s="46"/>
      <c r="C286" s="46"/>
      <c r="D286" s="46"/>
      <c r="E286" s="70"/>
      <c r="F286" s="50"/>
      <c r="G286" s="50"/>
      <c r="H286" s="50"/>
      <c r="I286" s="50"/>
      <c r="J286" s="102"/>
      <c r="K286" s="46"/>
      <c r="L286" s="46"/>
      <c r="M286" s="46"/>
      <c r="N286" s="46"/>
      <c r="O286" s="46"/>
      <c r="P286" s="46"/>
      <c r="Q286" s="46"/>
      <c r="R286" s="46"/>
      <c r="S286" s="46"/>
      <c r="T286" s="46"/>
      <c r="U286" s="46"/>
      <c r="V286" s="46"/>
      <c r="W286" s="46"/>
      <c r="X286" s="46"/>
      <c r="Y286" s="46"/>
      <c r="Z286" s="46"/>
      <c r="AA286" s="46"/>
      <c r="AB286" s="46"/>
      <c r="AC286" s="46"/>
      <c r="AD286" s="46"/>
      <c r="AE286" s="46"/>
      <c r="AF286" s="46"/>
      <c r="AG286" s="46"/>
      <c r="AH286" s="46"/>
      <c r="AI286" s="46"/>
      <c r="AJ286" s="46"/>
      <c r="AK286" s="46"/>
      <c r="AL286" s="46"/>
    </row>
    <row r="287">
      <c r="A287" s="50"/>
      <c r="B287" s="46"/>
      <c r="C287" s="46"/>
      <c r="D287" s="46"/>
      <c r="E287" s="70"/>
      <c r="F287" s="50"/>
      <c r="G287" s="50"/>
      <c r="H287" s="50"/>
      <c r="I287" s="50"/>
      <c r="J287" s="102"/>
      <c r="K287" s="46"/>
      <c r="L287" s="46"/>
      <c r="M287" s="46"/>
      <c r="N287" s="46"/>
      <c r="O287" s="46"/>
      <c r="P287" s="46"/>
      <c r="Q287" s="46"/>
      <c r="R287" s="46"/>
      <c r="S287" s="46"/>
      <c r="T287" s="46"/>
      <c r="U287" s="46"/>
      <c r="V287" s="46"/>
      <c r="W287" s="46"/>
      <c r="X287" s="46"/>
      <c r="Y287" s="46"/>
      <c r="Z287" s="46"/>
      <c r="AA287" s="46"/>
      <c r="AB287" s="46"/>
      <c r="AC287" s="46"/>
      <c r="AD287" s="46"/>
      <c r="AE287" s="46"/>
      <c r="AF287" s="46"/>
      <c r="AG287" s="46"/>
      <c r="AH287" s="46"/>
      <c r="AI287" s="46"/>
      <c r="AJ287" s="46"/>
      <c r="AK287" s="46"/>
      <c r="AL287" s="46"/>
    </row>
    <row r="288">
      <c r="A288" s="50"/>
      <c r="B288" s="46"/>
      <c r="C288" s="46"/>
      <c r="D288" s="46"/>
      <c r="E288" s="70"/>
      <c r="F288" s="50"/>
      <c r="G288" s="50"/>
      <c r="H288" s="50"/>
      <c r="I288" s="50"/>
      <c r="J288" s="102"/>
      <c r="K288" s="46"/>
      <c r="L288" s="46"/>
      <c r="M288" s="46"/>
      <c r="N288" s="46"/>
      <c r="O288" s="46"/>
      <c r="P288" s="46"/>
      <c r="Q288" s="46"/>
      <c r="R288" s="46"/>
      <c r="S288" s="46"/>
      <c r="T288" s="46"/>
      <c r="U288" s="46"/>
      <c r="V288" s="46"/>
      <c r="W288" s="46"/>
      <c r="X288" s="46"/>
      <c r="Y288" s="46"/>
      <c r="Z288" s="46"/>
      <c r="AA288" s="46"/>
      <c r="AB288" s="46"/>
      <c r="AC288" s="46"/>
      <c r="AD288" s="46"/>
      <c r="AE288" s="46"/>
      <c r="AF288" s="46"/>
      <c r="AG288" s="46"/>
      <c r="AH288" s="46"/>
      <c r="AI288" s="46"/>
      <c r="AJ288" s="46"/>
      <c r="AK288" s="46"/>
      <c r="AL288" s="46"/>
    </row>
    <row r="289">
      <c r="A289" s="50"/>
      <c r="B289" s="46"/>
      <c r="C289" s="46"/>
      <c r="D289" s="46"/>
      <c r="E289" s="70"/>
      <c r="F289" s="50"/>
      <c r="G289" s="50"/>
      <c r="H289" s="50"/>
      <c r="I289" s="50"/>
      <c r="J289" s="102"/>
      <c r="K289" s="46"/>
      <c r="L289" s="46"/>
      <c r="M289" s="46"/>
      <c r="N289" s="46"/>
      <c r="O289" s="46"/>
      <c r="P289" s="46"/>
      <c r="Q289" s="46"/>
      <c r="R289" s="46"/>
      <c r="S289" s="46"/>
      <c r="T289" s="46"/>
      <c r="U289" s="46"/>
      <c r="V289" s="46"/>
      <c r="W289" s="46"/>
      <c r="X289" s="46"/>
      <c r="Y289" s="46"/>
      <c r="Z289" s="46"/>
      <c r="AA289" s="46"/>
      <c r="AB289" s="46"/>
      <c r="AC289" s="46"/>
      <c r="AD289" s="46"/>
      <c r="AE289" s="46"/>
      <c r="AF289" s="46"/>
      <c r="AG289" s="46"/>
      <c r="AH289" s="46"/>
      <c r="AI289" s="46"/>
      <c r="AJ289" s="46"/>
      <c r="AK289" s="46"/>
      <c r="AL289" s="46"/>
    </row>
    <row r="290">
      <c r="A290" s="50"/>
      <c r="B290" s="46"/>
      <c r="C290" s="46"/>
      <c r="D290" s="46"/>
      <c r="E290" s="70"/>
      <c r="F290" s="50"/>
      <c r="G290" s="50"/>
      <c r="H290" s="50"/>
      <c r="I290" s="50"/>
      <c r="J290" s="102"/>
      <c r="K290" s="46"/>
      <c r="L290" s="46"/>
      <c r="M290" s="46"/>
      <c r="N290" s="46"/>
      <c r="O290" s="46"/>
      <c r="P290" s="46"/>
      <c r="Q290" s="46"/>
      <c r="R290" s="46"/>
      <c r="S290" s="46"/>
      <c r="T290" s="46"/>
      <c r="U290" s="46"/>
      <c r="V290" s="46"/>
      <c r="W290" s="46"/>
      <c r="X290" s="46"/>
      <c r="Y290" s="46"/>
      <c r="Z290" s="46"/>
      <c r="AA290" s="46"/>
      <c r="AB290" s="46"/>
      <c r="AC290" s="46"/>
      <c r="AD290" s="46"/>
      <c r="AE290" s="46"/>
      <c r="AF290" s="46"/>
      <c r="AG290" s="46"/>
      <c r="AH290" s="46"/>
      <c r="AI290" s="46"/>
      <c r="AJ290" s="46"/>
      <c r="AK290" s="46"/>
      <c r="AL290" s="46"/>
    </row>
    <row r="291">
      <c r="A291" s="50"/>
      <c r="B291" s="46"/>
      <c r="C291" s="46"/>
      <c r="D291" s="46"/>
      <c r="E291" s="70"/>
      <c r="F291" s="50"/>
      <c r="G291" s="50"/>
      <c r="H291" s="50"/>
      <c r="I291" s="50"/>
      <c r="J291" s="102"/>
      <c r="K291" s="46"/>
      <c r="L291" s="46"/>
      <c r="M291" s="46"/>
      <c r="N291" s="46"/>
      <c r="O291" s="46"/>
      <c r="P291" s="46"/>
      <c r="Q291" s="46"/>
      <c r="R291" s="46"/>
      <c r="S291" s="46"/>
      <c r="T291" s="46"/>
      <c r="U291" s="46"/>
      <c r="V291" s="46"/>
      <c r="W291" s="46"/>
      <c r="X291" s="46"/>
      <c r="Y291" s="46"/>
      <c r="Z291" s="46"/>
      <c r="AA291" s="46"/>
      <c r="AB291" s="46"/>
      <c r="AC291" s="46"/>
      <c r="AD291" s="46"/>
      <c r="AE291" s="46"/>
      <c r="AF291" s="46"/>
      <c r="AG291" s="46"/>
      <c r="AH291" s="46"/>
      <c r="AI291" s="46"/>
      <c r="AJ291" s="46"/>
      <c r="AK291" s="46"/>
      <c r="AL291" s="46"/>
    </row>
    <row r="292">
      <c r="A292" s="50"/>
      <c r="B292" s="46"/>
      <c r="C292" s="46"/>
      <c r="D292" s="46"/>
      <c r="E292" s="70"/>
      <c r="F292" s="50"/>
      <c r="G292" s="50"/>
      <c r="H292" s="50"/>
      <c r="I292" s="50"/>
      <c r="J292" s="102"/>
      <c r="K292" s="46"/>
      <c r="L292" s="46"/>
      <c r="M292" s="46"/>
      <c r="N292" s="46"/>
      <c r="O292" s="46"/>
      <c r="P292" s="46"/>
      <c r="Q292" s="46"/>
      <c r="R292" s="46"/>
      <c r="S292" s="46"/>
      <c r="T292" s="46"/>
      <c r="U292" s="46"/>
      <c r="V292" s="46"/>
      <c r="W292" s="46"/>
      <c r="X292" s="46"/>
      <c r="Y292" s="46"/>
      <c r="Z292" s="46"/>
      <c r="AA292" s="46"/>
      <c r="AB292" s="46"/>
      <c r="AC292" s="46"/>
      <c r="AD292" s="46"/>
      <c r="AE292" s="46"/>
      <c r="AF292" s="46"/>
      <c r="AG292" s="46"/>
      <c r="AH292" s="46"/>
      <c r="AI292" s="46"/>
      <c r="AJ292" s="46"/>
      <c r="AK292" s="46"/>
      <c r="AL292" s="46"/>
    </row>
    <row r="293">
      <c r="A293" s="50"/>
      <c r="B293" s="46"/>
      <c r="C293" s="46"/>
      <c r="D293" s="46"/>
      <c r="E293" s="70"/>
      <c r="F293" s="50"/>
      <c r="G293" s="50"/>
      <c r="H293" s="50"/>
      <c r="I293" s="50"/>
      <c r="J293" s="102"/>
      <c r="K293" s="46"/>
      <c r="L293" s="46"/>
      <c r="M293" s="46"/>
      <c r="N293" s="46"/>
      <c r="O293" s="46"/>
      <c r="P293" s="46"/>
      <c r="Q293" s="46"/>
      <c r="R293" s="46"/>
      <c r="S293" s="46"/>
      <c r="T293" s="46"/>
      <c r="U293" s="46"/>
      <c r="V293" s="46"/>
      <c r="W293" s="46"/>
      <c r="X293" s="46"/>
      <c r="Y293" s="46"/>
      <c r="Z293" s="46"/>
      <c r="AA293" s="46"/>
      <c r="AB293" s="46"/>
      <c r="AC293" s="46"/>
      <c r="AD293" s="46"/>
      <c r="AE293" s="46"/>
      <c r="AF293" s="46"/>
      <c r="AG293" s="46"/>
      <c r="AH293" s="46"/>
      <c r="AI293" s="46"/>
      <c r="AJ293" s="46"/>
      <c r="AK293" s="46"/>
      <c r="AL293" s="46"/>
    </row>
    <row r="294">
      <c r="A294" s="50"/>
      <c r="B294" s="46"/>
      <c r="C294" s="46"/>
      <c r="D294" s="46"/>
      <c r="E294" s="70"/>
      <c r="F294" s="50"/>
      <c r="G294" s="50"/>
      <c r="H294" s="50"/>
      <c r="I294" s="50"/>
      <c r="J294" s="102"/>
      <c r="K294" s="46"/>
      <c r="L294" s="46"/>
      <c r="M294" s="46"/>
      <c r="N294" s="46"/>
      <c r="O294" s="46"/>
      <c r="P294" s="46"/>
      <c r="Q294" s="46"/>
      <c r="R294" s="46"/>
      <c r="S294" s="46"/>
      <c r="T294" s="46"/>
      <c r="U294" s="46"/>
      <c r="V294" s="46"/>
      <c r="W294" s="46"/>
      <c r="X294" s="46"/>
      <c r="Y294" s="46"/>
      <c r="Z294" s="46"/>
      <c r="AA294" s="46"/>
      <c r="AB294" s="46"/>
      <c r="AC294" s="46"/>
      <c r="AD294" s="46"/>
      <c r="AE294" s="46"/>
      <c r="AF294" s="46"/>
      <c r="AG294" s="46"/>
      <c r="AH294" s="46"/>
      <c r="AI294" s="46"/>
      <c r="AJ294" s="46"/>
      <c r="AK294" s="46"/>
      <c r="AL294" s="46"/>
    </row>
    <row r="295">
      <c r="A295" s="50"/>
      <c r="B295" s="46"/>
      <c r="C295" s="46"/>
      <c r="D295" s="46"/>
      <c r="E295" s="70"/>
      <c r="F295" s="50"/>
      <c r="G295" s="50"/>
      <c r="H295" s="50"/>
      <c r="I295" s="50"/>
      <c r="J295" s="102"/>
      <c r="K295" s="46"/>
      <c r="L295" s="46"/>
      <c r="M295" s="46"/>
      <c r="N295" s="46"/>
      <c r="O295" s="46"/>
      <c r="P295" s="46"/>
      <c r="Q295" s="46"/>
      <c r="R295" s="46"/>
      <c r="S295" s="46"/>
      <c r="T295" s="46"/>
      <c r="U295" s="46"/>
      <c r="V295" s="46"/>
      <c r="W295" s="46"/>
      <c r="X295" s="46"/>
      <c r="Y295" s="46"/>
      <c r="Z295" s="46"/>
      <c r="AA295" s="46"/>
      <c r="AB295" s="46"/>
      <c r="AC295" s="46"/>
      <c r="AD295" s="46"/>
      <c r="AE295" s="46"/>
      <c r="AF295" s="46"/>
      <c r="AG295" s="46"/>
      <c r="AH295" s="46"/>
      <c r="AI295" s="46"/>
      <c r="AJ295" s="46"/>
      <c r="AK295" s="46"/>
      <c r="AL295" s="46"/>
    </row>
    <row r="296">
      <c r="A296" s="50"/>
      <c r="B296" s="46"/>
      <c r="C296" s="46"/>
      <c r="D296" s="46"/>
      <c r="E296" s="70"/>
      <c r="F296" s="50"/>
      <c r="G296" s="50"/>
      <c r="H296" s="50"/>
      <c r="I296" s="50"/>
      <c r="J296" s="102"/>
      <c r="K296" s="46"/>
      <c r="L296" s="46"/>
      <c r="M296" s="46"/>
      <c r="N296" s="46"/>
      <c r="O296" s="46"/>
      <c r="P296" s="46"/>
      <c r="Q296" s="46"/>
      <c r="R296" s="46"/>
      <c r="S296" s="46"/>
      <c r="T296" s="46"/>
      <c r="U296" s="46"/>
      <c r="V296" s="46"/>
      <c r="W296" s="46"/>
      <c r="X296" s="46"/>
      <c r="Y296" s="46"/>
      <c r="Z296" s="46"/>
      <c r="AA296" s="46"/>
      <c r="AB296" s="46"/>
      <c r="AC296" s="46"/>
      <c r="AD296" s="46"/>
      <c r="AE296" s="46"/>
      <c r="AF296" s="46"/>
      <c r="AG296" s="46"/>
      <c r="AH296" s="46"/>
      <c r="AI296" s="46"/>
      <c r="AJ296" s="46"/>
      <c r="AK296" s="46"/>
      <c r="AL296" s="46"/>
    </row>
    <row r="297">
      <c r="A297" s="50"/>
      <c r="B297" s="46"/>
      <c r="C297" s="46"/>
      <c r="D297" s="46"/>
      <c r="E297" s="70"/>
      <c r="F297" s="50"/>
      <c r="G297" s="50"/>
      <c r="H297" s="50"/>
      <c r="I297" s="50"/>
      <c r="J297" s="102"/>
      <c r="K297" s="46"/>
      <c r="L297" s="46"/>
      <c r="M297" s="46"/>
      <c r="N297" s="46"/>
      <c r="O297" s="46"/>
      <c r="P297" s="46"/>
      <c r="Q297" s="46"/>
      <c r="R297" s="46"/>
      <c r="S297" s="46"/>
      <c r="T297" s="46"/>
      <c r="U297" s="46"/>
      <c r="V297" s="46"/>
      <c r="W297" s="46"/>
      <c r="X297" s="46"/>
      <c r="Y297" s="46"/>
      <c r="Z297" s="46"/>
      <c r="AA297" s="46"/>
      <c r="AB297" s="46"/>
      <c r="AC297" s="46"/>
      <c r="AD297" s="46"/>
      <c r="AE297" s="46"/>
      <c r="AF297" s="46"/>
      <c r="AG297" s="46"/>
      <c r="AH297" s="46"/>
      <c r="AI297" s="46"/>
      <c r="AJ297" s="46"/>
      <c r="AK297" s="46"/>
      <c r="AL297" s="46"/>
    </row>
    <row r="298">
      <c r="A298" s="50"/>
      <c r="B298" s="46"/>
      <c r="C298" s="46"/>
      <c r="D298" s="46"/>
      <c r="E298" s="70"/>
      <c r="F298" s="50"/>
      <c r="G298" s="50"/>
      <c r="H298" s="50"/>
      <c r="I298" s="50"/>
      <c r="J298" s="102"/>
      <c r="K298" s="46"/>
      <c r="L298" s="46"/>
      <c r="M298" s="46"/>
      <c r="N298" s="46"/>
      <c r="O298" s="46"/>
      <c r="P298" s="46"/>
      <c r="Q298" s="46"/>
      <c r="R298" s="46"/>
      <c r="S298" s="46"/>
      <c r="T298" s="46"/>
      <c r="U298" s="46"/>
      <c r="V298" s="46"/>
      <c r="W298" s="46"/>
      <c r="X298" s="46"/>
      <c r="Y298" s="46"/>
      <c r="Z298" s="46"/>
      <c r="AA298" s="46"/>
      <c r="AB298" s="46"/>
      <c r="AC298" s="46"/>
      <c r="AD298" s="46"/>
      <c r="AE298" s="46"/>
      <c r="AF298" s="46"/>
      <c r="AG298" s="46"/>
      <c r="AH298" s="46"/>
      <c r="AI298" s="46"/>
      <c r="AJ298" s="46"/>
      <c r="AK298" s="46"/>
      <c r="AL298" s="46"/>
    </row>
    <row r="299">
      <c r="A299" s="50"/>
      <c r="B299" s="46"/>
      <c r="C299" s="46"/>
      <c r="D299" s="46"/>
      <c r="E299" s="70"/>
      <c r="F299" s="50"/>
      <c r="G299" s="50"/>
      <c r="H299" s="50"/>
      <c r="I299" s="50"/>
      <c r="J299" s="102"/>
      <c r="K299" s="46"/>
      <c r="L299" s="46"/>
      <c r="M299" s="46"/>
      <c r="N299" s="46"/>
      <c r="O299" s="46"/>
      <c r="P299" s="46"/>
      <c r="Q299" s="46"/>
      <c r="R299" s="46"/>
      <c r="S299" s="46"/>
      <c r="T299" s="46"/>
      <c r="U299" s="46"/>
      <c r="V299" s="46"/>
      <c r="W299" s="46"/>
      <c r="X299" s="46"/>
      <c r="Y299" s="46"/>
      <c r="Z299" s="46"/>
      <c r="AA299" s="46"/>
      <c r="AB299" s="46"/>
      <c r="AC299" s="46"/>
      <c r="AD299" s="46"/>
      <c r="AE299" s="46"/>
      <c r="AF299" s="46"/>
      <c r="AG299" s="46"/>
      <c r="AH299" s="46"/>
      <c r="AI299" s="46"/>
      <c r="AJ299" s="46"/>
      <c r="AK299" s="46"/>
      <c r="AL299" s="46"/>
    </row>
    <row r="300">
      <c r="A300" s="50"/>
      <c r="B300" s="46"/>
      <c r="C300" s="46"/>
      <c r="D300" s="46"/>
      <c r="E300" s="70"/>
      <c r="F300" s="50"/>
      <c r="G300" s="50"/>
      <c r="H300" s="50"/>
      <c r="I300" s="50"/>
      <c r="J300" s="102"/>
      <c r="K300" s="46"/>
      <c r="L300" s="46"/>
      <c r="M300" s="46"/>
      <c r="N300" s="46"/>
      <c r="O300" s="46"/>
      <c r="P300" s="46"/>
      <c r="Q300" s="46"/>
      <c r="R300" s="46"/>
      <c r="S300" s="46"/>
      <c r="T300" s="46"/>
      <c r="U300" s="46"/>
      <c r="V300" s="46"/>
      <c r="W300" s="46"/>
      <c r="X300" s="46"/>
      <c r="Y300" s="46"/>
      <c r="Z300" s="46"/>
      <c r="AA300" s="46"/>
      <c r="AB300" s="46"/>
      <c r="AC300" s="46"/>
      <c r="AD300" s="46"/>
      <c r="AE300" s="46"/>
      <c r="AF300" s="46"/>
      <c r="AG300" s="46"/>
      <c r="AH300" s="46"/>
      <c r="AI300" s="46"/>
      <c r="AJ300" s="46"/>
      <c r="AK300" s="46"/>
      <c r="AL300" s="46"/>
    </row>
    <row r="301">
      <c r="A301" s="50"/>
      <c r="B301" s="46"/>
      <c r="C301" s="46"/>
      <c r="D301" s="46"/>
      <c r="E301" s="70"/>
      <c r="F301" s="50"/>
      <c r="G301" s="50"/>
      <c r="H301" s="50"/>
      <c r="I301" s="50"/>
      <c r="J301" s="102"/>
      <c r="K301" s="46"/>
      <c r="L301" s="46"/>
      <c r="M301" s="46"/>
      <c r="N301" s="46"/>
      <c r="O301" s="46"/>
      <c r="P301" s="46"/>
      <c r="Q301" s="46"/>
      <c r="R301" s="46"/>
      <c r="S301" s="46"/>
      <c r="T301" s="46"/>
      <c r="U301" s="46"/>
      <c r="V301" s="46"/>
      <c r="W301" s="46"/>
      <c r="X301" s="46"/>
      <c r="Y301" s="46"/>
      <c r="Z301" s="46"/>
      <c r="AA301" s="46"/>
      <c r="AB301" s="46"/>
      <c r="AC301" s="46"/>
      <c r="AD301" s="46"/>
      <c r="AE301" s="46"/>
      <c r="AF301" s="46"/>
      <c r="AG301" s="46"/>
      <c r="AH301" s="46"/>
      <c r="AI301" s="46"/>
      <c r="AJ301" s="46"/>
      <c r="AK301" s="46"/>
      <c r="AL301" s="46"/>
    </row>
    <row r="302">
      <c r="A302" s="50"/>
      <c r="B302" s="46"/>
      <c r="C302" s="46"/>
      <c r="D302" s="46"/>
      <c r="E302" s="70"/>
      <c r="F302" s="50"/>
      <c r="G302" s="50"/>
      <c r="H302" s="50"/>
      <c r="I302" s="50"/>
      <c r="J302" s="102"/>
      <c r="K302" s="46"/>
      <c r="L302" s="46"/>
      <c r="M302" s="46"/>
      <c r="N302" s="46"/>
      <c r="O302" s="46"/>
      <c r="P302" s="46"/>
      <c r="Q302" s="46"/>
      <c r="R302" s="46"/>
      <c r="S302" s="46"/>
      <c r="T302" s="46"/>
      <c r="U302" s="46"/>
      <c r="V302" s="46"/>
      <c r="W302" s="46"/>
      <c r="X302" s="46"/>
      <c r="Y302" s="46"/>
      <c r="Z302" s="46"/>
      <c r="AA302" s="46"/>
      <c r="AB302" s="46"/>
      <c r="AC302" s="46"/>
      <c r="AD302" s="46"/>
      <c r="AE302" s="46"/>
      <c r="AF302" s="46"/>
      <c r="AG302" s="46"/>
      <c r="AH302" s="46"/>
      <c r="AI302" s="46"/>
      <c r="AJ302" s="46"/>
      <c r="AK302" s="46"/>
      <c r="AL302" s="46"/>
    </row>
    <row r="303">
      <c r="A303" s="50"/>
      <c r="B303" s="46"/>
      <c r="C303" s="46"/>
      <c r="D303" s="46"/>
      <c r="E303" s="70"/>
      <c r="F303" s="50"/>
      <c r="G303" s="50"/>
      <c r="H303" s="50"/>
      <c r="I303" s="50"/>
      <c r="J303" s="102"/>
      <c r="K303" s="46"/>
      <c r="L303" s="46"/>
      <c r="M303" s="46"/>
      <c r="N303" s="46"/>
      <c r="O303" s="46"/>
      <c r="P303" s="46"/>
      <c r="Q303" s="46"/>
      <c r="R303" s="46"/>
      <c r="S303" s="46"/>
      <c r="T303" s="46"/>
      <c r="U303" s="46"/>
      <c r="V303" s="46"/>
      <c r="W303" s="46"/>
      <c r="X303" s="46"/>
      <c r="Y303" s="46"/>
      <c r="Z303" s="46"/>
      <c r="AA303" s="46"/>
      <c r="AB303" s="46"/>
      <c r="AC303" s="46"/>
      <c r="AD303" s="46"/>
      <c r="AE303" s="46"/>
      <c r="AF303" s="46"/>
      <c r="AG303" s="46"/>
      <c r="AH303" s="46"/>
      <c r="AI303" s="46"/>
      <c r="AJ303" s="46"/>
      <c r="AK303" s="46"/>
      <c r="AL303" s="46"/>
    </row>
    <row r="304">
      <c r="A304" s="50"/>
      <c r="B304" s="46"/>
      <c r="C304" s="46"/>
      <c r="D304" s="46"/>
      <c r="E304" s="70"/>
      <c r="F304" s="50"/>
      <c r="G304" s="50"/>
      <c r="H304" s="50"/>
      <c r="I304" s="50"/>
      <c r="J304" s="102"/>
      <c r="K304" s="46"/>
      <c r="L304" s="46"/>
      <c r="M304" s="46"/>
      <c r="N304" s="46"/>
      <c r="O304" s="46"/>
      <c r="P304" s="46"/>
      <c r="Q304" s="46"/>
      <c r="R304" s="46"/>
      <c r="S304" s="46"/>
      <c r="T304" s="46"/>
      <c r="U304" s="46"/>
      <c r="V304" s="46"/>
      <c r="W304" s="46"/>
      <c r="X304" s="46"/>
      <c r="Y304" s="46"/>
      <c r="Z304" s="46"/>
      <c r="AA304" s="46"/>
      <c r="AB304" s="46"/>
      <c r="AC304" s="46"/>
      <c r="AD304" s="46"/>
      <c r="AE304" s="46"/>
      <c r="AF304" s="46"/>
      <c r="AG304" s="46"/>
      <c r="AH304" s="46"/>
      <c r="AI304" s="46"/>
      <c r="AJ304" s="46"/>
      <c r="AK304" s="46"/>
      <c r="AL304" s="46"/>
    </row>
    <row r="305">
      <c r="A305" s="50"/>
      <c r="B305" s="46"/>
      <c r="C305" s="46"/>
      <c r="D305" s="46"/>
      <c r="E305" s="70"/>
      <c r="F305" s="50"/>
      <c r="G305" s="50"/>
      <c r="H305" s="50"/>
      <c r="I305" s="50"/>
      <c r="J305" s="102"/>
      <c r="K305" s="46"/>
      <c r="L305" s="46"/>
      <c r="M305" s="46"/>
      <c r="N305" s="46"/>
      <c r="O305" s="46"/>
      <c r="P305" s="46"/>
      <c r="Q305" s="46"/>
      <c r="R305" s="46"/>
      <c r="S305" s="46"/>
      <c r="T305" s="46"/>
      <c r="U305" s="46"/>
      <c r="V305" s="46"/>
      <c r="W305" s="46"/>
      <c r="X305" s="46"/>
      <c r="Y305" s="46"/>
      <c r="Z305" s="46"/>
      <c r="AA305" s="46"/>
      <c r="AB305" s="46"/>
      <c r="AC305" s="46"/>
      <c r="AD305" s="46"/>
      <c r="AE305" s="46"/>
      <c r="AF305" s="46"/>
      <c r="AG305" s="46"/>
      <c r="AH305" s="46"/>
      <c r="AI305" s="46"/>
      <c r="AJ305" s="46"/>
      <c r="AK305" s="46"/>
      <c r="AL305" s="46"/>
    </row>
    <row r="306">
      <c r="A306" s="50"/>
      <c r="B306" s="46"/>
      <c r="C306" s="46"/>
      <c r="D306" s="46"/>
      <c r="E306" s="70"/>
      <c r="F306" s="50"/>
      <c r="G306" s="50"/>
      <c r="H306" s="50"/>
      <c r="I306" s="50"/>
      <c r="J306" s="102"/>
      <c r="K306" s="46"/>
      <c r="L306" s="46"/>
      <c r="M306" s="46"/>
      <c r="N306" s="46"/>
      <c r="O306" s="46"/>
      <c r="P306" s="46"/>
      <c r="Q306" s="46"/>
      <c r="R306" s="46"/>
      <c r="S306" s="46"/>
      <c r="T306" s="46"/>
      <c r="U306" s="46"/>
      <c r="V306" s="46"/>
      <c r="W306" s="46"/>
      <c r="X306" s="46"/>
      <c r="Y306" s="46"/>
      <c r="Z306" s="46"/>
      <c r="AA306" s="46"/>
      <c r="AB306" s="46"/>
      <c r="AC306" s="46"/>
      <c r="AD306" s="46"/>
      <c r="AE306" s="46"/>
      <c r="AF306" s="46"/>
      <c r="AG306" s="46"/>
      <c r="AH306" s="46"/>
      <c r="AI306" s="46"/>
      <c r="AJ306" s="46"/>
      <c r="AK306" s="46"/>
      <c r="AL306" s="46"/>
    </row>
    <row r="307">
      <c r="A307" s="50"/>
      <c r="B307" s="46"/>
      <c r="C307" s="46"/>
      <c r="D307" s="46"/>
      <c r="E307" s="70"/>
      <c r="F307" s="50"/>
      <c r="G307" s="50"/>
      <c r="H307" s="50"/>
      <c r="I307" s="50"/>
      <c r="J307" s="102"/>
      <c r="K307" s="46"/>
      <c r="L307" s="46"/>
      <c r="M307" s="46"/>
      <c r="N307" s="46"/>
      <c r="O307" s="46"/>
      <c r="P307" s="46"/>
      <c r="Q307" s="46"/>
      <c r="R307" s="46"/>
      <c r="S307" s="46"/>
      <c r="T307" s="46"/>
      <c r="U307" s="46"/>
      <c r="V307" s="46"/>
      <c r="W307" s="46"/>
      <c r="X307" s="46"/>
      <c r="Y307" s="46"/>
      <c r="Z307" s="46"/>
      <c r="AA307" s="46"/>
      <c r="AB307" s="46"/>
      <c r="AC307" s="46"/>
      <c r="AD307" s="46"/>
      <c r="AE307" s="46"/>
      <c r="AF307" s="46"/>
      <c r="AG307" s="46"/>
      <c r="AH307" s="46"/>
      <c r="AI307" s="46"/>
      <c r="AJ307" s="46"/>
      <c r="AK307" s="46"/>
      <c r="AL307" s="46"/>
    </row>
    <row r="308">
      <c r="A308" s="50"/>
      <c r="B308" s="46"/>
      <c r="C308" s="46"/>
      <c r="D308" s="46"/>
      <c r="E308" s="70"/>
      <c r="F308" s="50"/>
      <c r="G308" s="50"/>
      <c r="H308" s="50"/>
      <c r="I308" s="50"/>
      <c r="J308" s="102"/>
      <c r="K308" s="46"/>
      <c r="L308" s="46"/>
      <c r="M308" s="46"/>
      <c r="N308" s="46"/>
      <c r="O308" s="46"/>
      <c r="P308" s="46"/>
      <c r="Q308" s="46"/>
      <c r="R308" s="46"/>
      <c r="S308" s="46"/>
      <c r="T308" s="46"/>
      <c r="U308" s="46"/>
      <c r="V308" s="46"/>
      <c r="W308" s="46"/>
      <c r="X308" s="46"/>
      <c r="Y308" s="46"/>
      <c r="Z308" s="46"/>
      <c r="AA308" s="46"/>
      <c r="AB308" s="46"/>
      <c r="AC308" s="46"/>
      <c r="AD308" s="46"/>
      <c r="AE308" s="46"/>
      <c r="AF308" s="46"/>
      <c r="AG308" s="46"/>
      <c r="AH308" s="46"/>
      <c r="AI308" s="46"/>
      <c r="AJ308" s="46"/>
      <c r="AK308" s="46"/>
      <c r="AL308" s="46"/>
    </row>
    <row r="309">
      <c r="A309" s="50"/>
      <c r="B309" s="46"/>
      <c r="C309" s="46"/>
      <c r="D309" s="46"/>
      <c r="E309" s="70"/>
      <c r="F309" s="50"/>
      <c r="G309" s="50"/>
      <c r="H309" s="50"/>
      <c r="I309" s="50"/>
      <c r="J309" s="102"/>
      <c r="K309" s="46"/>
      <c r="L309" s="46"/>
      <c r="M309" s="46"/>
      <c r="N309" s="46"/>
      <c r="O309" s="46"/>
      <c r="P309" s="46"/>
      <c r="Q309" s="46"/>
      <c r="R309" s="46"/>
      <c r="S309" s="46"/>
      <c r="T309" s="46"/>
      <c r="U309" s="46"/>
      <c r="V309" s="46"/>
      <c r="W309" s="46"/>
      <c r="X309" s="46"/>
      <c r="Y309" s="46"/>
      <c r="Z309" s="46"/>
      <c r="AA309" s="46"/>
      <c r="AB309" s="46"/>
      <c r="AC309" s="46"/>
      <c r="AD309" s="46"/>
      <c r="AE309" s="46"/>
      <c r="AF309" s="46"/>
      <c r="AG309" s="46"/>
      <c r="AH309" s="46"/>
      <c r="AI309" s="46"/>
      <c r="AJ309" s="46"/>
      <c r="AK309" s="46"/>
      <c r="AL309" s="46"/>
    </row>
    <row r="310">
      <c r="A310" s="50"/>
      <c r="B310" s="46"/>
      <c r="C310" s="46"/>
      <c r="D310" s="46"/>
      <c r="E310" s="70"/>
      <c r="F310" s="50"/>
      <c r="G310" s="50"/>
      <c r="H310" s="50"/>
      <c r="I310" s="50"/>
      <c r="J310" s="102"/>
      <c r="K310" s="46"/>
      <c r="L310" s="46"/>
      <c r="M310" s="46"/>
      <c r="N310" s="46"/>
      <c r="O310" s="46"/>
      <c r="P310" s="46"/>
      <c r="Q310" s="46"/>
      <c r="R310" s="46"/>
      <c r="S310" s="46"/>
      <c r="T310" s="46"/>
      <c r="U310" s="46"/>
      <c r="V310" s="46"/>
      <c r="W310" s="46"/>
      <c r="X310" s="46"/>
      <c r="Y310" s="46"/>
      <c r="Z310" s="46"/>
      <c r="AA310" s="46"/>
      <c r="AB310" s="46"/>
      <c r="AC310" s="46"/>
      <c r="AD310" s="46"/>
      <c r="AE310" s="46"/>
      <c r="AF310" s="46"/>
      <c r="AG310" s="46"/>
      <c r="AH310" s="46"/>
      <c r="AI310" s="46"/>
      <c r="AJ310" s="46"/>
      <c r="AK310" s="46"/>
      <c r="AL310" s="46"/>
    </row>
    <row r="311">
      <c r="A311" s="50"/>
      <c r="B311" s="46"/>
      <c r="C311" s="46"/>
      <c r="D311" s="46"/>
      <c r="E311" s="70"/>
      <c r="F311" s="50"/>
      <c r="G311" s="50"/>
      <c r="H311" s="50"/>
      <c r="I311" s="50"/>
      <c r="J311" s="102"/>
      <c r="K311" s="46"/>
      <c r="L311" s="46"/>
      <c r="M311" s="46"/>
      <c r="N311" s="46"/>
      <c r="O311" s="46"/>
      <c r="P311" s="46"/>
      <c r="Q311" s="46"/>
      <c r="R311" s="46"/>
      <c r="S311" s="46"/>
      <c r="T311" s="46"/>
      <c r="U311" s="46"/>
      <c r="V311" s="46"/>
      <c r="W311" s="46"/>
      <c r="X311" s="46"/>
      <c r="Y311" s="46"/>
      <c r="Z311" s="46"/>
      <c r="AA311" s="46"/>
      <c r="AB311" s="46"/>
      <c r="AC311" s="46"/>
      <c r="AD311" s="46"/>
      <c r="AE311" s="46"/>
      <c r="AF311" s="46"/>
      <c r="AG311" s="46"/>
      <c r="AH311" s="46"/>
      <c r="AI311" s="46"/>
      <c r="AJ311" s="46"/>
      <c r="AK311" s="46"/>
      <c r="AL311" s="46"/>
    </row>
    <row r="312">
      <c r="A312" s="50"/>
      <c r="B312" s="46"/>
      <c r="C312" s="46"/>
      <c r="D312" s="46"/>
      <c r="E312" s="70"/>
      <c r="F312" s="50"/>
      <c r="G312" s="50"/>
      <c r="H312" s="50"/>
      <c r="I312" s="50"/>
      <c r="J312" s="102"/>
      <c r="K312" s="46"/>
      <c r="L312" s="46"/>
      <c r="M312" s="46"/>
      <c r="N312" s="46"/>
      <c r="O312" s="46"/>
      <c r="P312" s="46"/>
      <c r="Q312" s="46"/>
      <c r="R312" s="46"/>
      <c r="S312" s="46"/>
      <c r="T312" s="46"/>
      <c r="U312" s="46"/>
      <c r="V312" s="46"/>
      <c r="W312" s="46"/>
      <c r="X312" s="46"/>
      <c r="Y312" s="46"/>
      <c r="Z312" s="46"/>
      <c r="AA312" s="46"/>
      <c r="AB312" s="46"/>
      <c r="AC312" s="46"/>
      <c r="AD312" s="46"/>
      <c r="AE312" s="46"/>
      <c r="AF312" s="46"/>
      <c r="AG312" s="46"/>
      <c r="AH312" s="46"/>
      <c r="AI312" s="46"/>
      <c r="AJ312" s="46"/>
      <c r="AK312" s="46"/>
      <c r="AL312" s="46"/>
    </row>
    <row r="313">
      <c r="A313" s="50"/>
      <c r="B313" s="46"/>
      <c r="C313" s="46"/>
      <c r="D313" s="46"/>
      <c r="E313" s="70"/>
      <c r="F313" s="50"/>
      <c r="G313" s="50"/>
      <c r="H313" s="50"/>
      <c r="I313" s="50"/>
      <c r="J313" s="102"/>
      <c r="K313" s="46"/>
      <c r="L313" s="46"/>
      <c r="M313" s="46"/>
      <c r="N313" s="46"/>
      <c r="O313" s="46"/>
      <c r="P313" s="46"/>
      <c r="Q313" s="46"/>
      <c r="R313" s="46"/>
      <c r="S313" s="46"/>
      <c r="T313" s="46"/>
      <c r="U313" s="46"/>
      <c r="V313" s="46"/>
      <c r="W313" s="46"/>
      <c r="X313" s="46"/>
      <c r="Y313" s="46"/>
      <c r="Z313" s="46"/>
      <c r="AA313" s="46"/>
      <c r="AB313" s="46"/>
      <c r="AC313" s="46"/>
      <c r="AD313" s="46"/>
      <c r="AE313" s="46"/>
      <c r="AF313" s="46"/>
      <c r="AG313" s="46"/>
      <c r="AH313" s="46"/>
      <c r="AI313" s="46"/>
      <c r="AJ313" s="46"/>
      <c r="AK313" s="46"/>
      <c r="AL313" s="46"/>
    </row>
    <row r="314">
      <c r="A314" s="50"/>
      <c r="B314" s="46"/>
      <c r="C314" s="46"/>
      <c r="D314" s="46"/>
      <c r="E314" s="70"/>
      <c r="F314" s="50"/>
      <c r="G314" s="50"/>
      <c r="H314" s="50"/>
      <c r="I314" s="50"/>
      <c r="J314" s="102"/>
      <c r="K314" s="46"/>
      <c r="L314" s="46"/>
      <c r="M314" s="46"/>
      <c r="N314" s="46"/>
      <c r="O314" s="46"/>
      <c r="P314" s="46"/>
      <c r="Q314" s="46"/>
      <c r="R314" s="46"/>
      <c r="S314" s="46"/>
      <c r="T314" s="46"/>
      <c r="U314" s="46"/>
      <c r="V314" s="46"/>
      <c r="W314" s="46"/>
      <c r="X314" s="46"/>
      <c r="Y314" s="46"/>
      <c r="Z314" s="46"/>
      <c r="AA314" s="46"/>
      <c r="AB314" s="46"/>
      <c r="AC314" s="46"/>
      <c r="AD314" s="46"/>
      <c r="AE314" s="46"/>
      <c r="AF314" s="46"/>
      <c r="AG314" s="46"/>
      <c r="AH314" s="46"/>
      <c r="AI314" s="46"/>
      <c r="AJ314" s="46"/>
      <c r="AK314" s="46"/>
      <c r="AL314" s="46"/>
    </row>
    <row r="315">
      <c r="A315" s="50"/>
      <c r="B315" s="46"/>
      <c r="C315" s="46"/>
      <c r="D315" s="46"/>
      <c r="E315" s="70"/>
      <c r="F315" s="50"/>
      <c r="G315" s="50"/>
      <c r="H315" s="50"/>
      <c r="I315" s="50"/>
      <c r="J315" s="102"/>
      <c r="K315" s="46"/>
      <c r="L315" s="46"/>
      <c r="M315" s="46"/>
      <c r="N315" s="46"/>
      <c r="O315" s="46"/>
      <c r="P315" s="46"/>
      <c r="Q315" s="46"/>
      <c r="R315" s="46"/>
      <c r="S315" s="46"/>
      <c r="T315" s="46"/>
      <c r="U315" s="46"/>
      <c r="V315" s="46"/>
      <c r="W315" s="46"/>
      <c r="X315" s="46"/>
      <c r="Y315" s="46"/>
      <c r="Z315" s="46"/>
      <c r="AA315" s="46"/>
      <c r="AB315" s="46"/>
      <c r="AC315" s="46"/>
      <c r="AD315" s="46"/>
      <c r="AE315" s="46"/>
      <c r="AF315" s="46"/>
      <c r="AG315" s="46"/>
      <c r="AH315" s="46"/>
      <c r="AI315" s="46"/>
      <c r="AJ315" s="46"/>
      <c r="AK315" s="46"/>
      <c r="AL315" s="46"/>
    </row>
    <row r="316">
      <c r="A316" s="50"/>
      <c r="B316" s="46"/>
      <c r="C316" s="46"/>
      <c r="D316" s="46"/>
      <c r="E316" s="70"/>
      <c r="F316" s="50"/>
      <c r="G316" s="50"/>
      <c r="H316" s="50"/>
      <c r="I316" s="50"/>
      <c r="J316" s="102"/>
      <c r="K316" s="46"/>
      <c r="L316" s="46"/>
      <c r="M316" s="46"/>
      <c r="N316" s="46"/>
      <c r="O316" s="46"/>
      <c r="P316" s="46"/>
      <c r="Q316" s="46"/>
      <c r="R316" s="46"/>
      <c r="S316" s="46"/>
      <c r="T316" s="46"/>
      <c r="U316" s="46"/>
      <c r="V316" s="46"/>
      <c r="W316" s="46"/>
      <c r="X316" s="46"/>
      <c r="Y316" s="46"/>
      <c r="Z316" s="46"/>
      <c r="AA316" s="46"/>
      <c r="AB316" s="46"/>
      <c r="AC316" s="46"/>
      <c r="AD316" s="46"/>
      <c r="AE316" s="46"/>
      <c r="AF316" s="46"/>
      <c r="AG316" s="46"/>
      <c r="AH316" s="46"/>
      <c r="AI316" s="46"/>
      <c r="AJ316" s="46"/>
      <c r="AK316" s="46"/>
      <c r="AL316" s="46"/>
    </row>
    <row r="317">
      <c r="A317" s="50"/>
      <c r="B317" s="46"/>
      <c r="C317" s="46"/>
      <c r="D317" s="46"/>
      <c r="E317" s="70"/>
      <c r="F317" s="50"/>
      <c r="G317" s="50"/>
      <c r="H317" s="50"/>
      <c r="I317" s="50"/>
      <c r="J317" s="102"/>
      <c r="K317" s="46"/>
      <c r="L317" s="46"/>
      <c r="M317" s="46"/>
      <c r="N317" s="46"/>
      <c r="O317" s="46"/>
      <c r="P317" s="46"/>
      <c r="Q317" s="46"/>
      <c r="R317" s="46"/>
      <c r="S317" s="46"/>
      <c r="T317" s="46"/>
      <c r="U317" s="46"/>
      <c r="V317" s="46"/>
      <c r="W317" s="46"/>
      <c r="X317" s="46"/>
      <c r="Y317" s="46"/>
      <c r="Z317" s="46"/>
      <c r="AA317" s="46"/>
      <c r="AB317" s="46"/>
      <c r="AC317" s="46"/>
      <c r="AD317" s="46"/>
      <c r="AE317" s="46"/>
      <c r="AF317" s="46"/>
      <c r="AG317" s="46"/>
      <c r="AH317" s="46"/>
      <c r="AI317" s="46"/>
      <c r="AJ317" s="46"/>
      <c r="AK317" s="46"/>
      <c r="AL317" s="46"/>
    </row>
    <row r="318">
      <c r="A318" s="50"/>
      <c r="B318" s="46"/>
      <c r="C318" s="46"/>
      <c r="D318" s="46"/>
      <c r="E318" s="70"/>
      <c r="F318" s="50"/>
      <c r="G318" s="50"/>
      <c r="H318" s="50"/>
      <c r="I318" s="50"/>
      <c r="J318" s="102"/>
      <c r="K318" s="46"/>
      <c r="L318" s="46"/>
      <c r="M318" s="46"/>
      <c r="N318" s="46"/>
      <c r="O318" s="46"/>
      <c r="P318" s="46"/>
      <c r="Q318" s="46"/>
      <c r="R318" s="46"/>
      <c r="S318" s="46"/>
      <c r="T318" s="46"/>
      <c r="U318" s="46"/>
      <c r="V318" s="46"/>
      <c r="W318" s="46"/>
      <c r="X318" s="46"/>
      <c r="Y318" s="46"/>
      <c r="Z318" s="46"/>
      <c r="AA318" s="46"/>
      <c r="AB318" s="46"/>
      <c r="AC318" s="46"/>
      <c r="AD318" s="46"/>
      <c r="AE318" s="46"/>
      <c r="AF318" s="46"/>
      <c r="AG318" s="46"/>
      <c r="AH318" s="46"/>
      <c r="AI318" s="46"/>
      <c r="AJ318" s="46"/>
      <c r="AK318" s="46"/>
      <c r="AL318" s="46"/>
    </row>
    <row r="319">
      <c r="A319" s="50"/>
      <c r="B319" s="46"/>
      <c r="C319" s="46"/>
      <c r="D319" s="46"/>
      <c r="E319" s="70"/>
      <c r="F319" s="50"/>
      <c r="G319" s="50"/>
      <c r="H319" s="50"/>
      <c r="I319" s="50"/>
      <c r="J319" s="102"/>
      <c r="K319" s="46"/>
      <c r="L319" s="46"/>
      <c r="M319" s="46"/>
      <c r="N319" s="46"/>
      <c r="O319" s="46"/>
      <c r="P319" s="46"/>
      <c r="Q319" s="46"/>
      <c r="R319" s="46"/>
      <c r="S319" s="46"/>
      <c r="T319" s="46"/>
      <c r="U319" s="46"/>
      <c r="V319" s="46"/>
      <c r="W319" s="46"/>
      <c r="X319" s="46"/>
      <c r="Y319" s="46"/>
      <c r="Z319" s="46"/>
      <c r="AA319" s="46"/>
      <c r="AB319" s="46"/>
      <c r="AC319" s="46"/>
      <c r="AD319" s="46"/>
      <c r="AE319" s="46"/>
      <c r="AF319" s="46"/>
      <c r="AG319" s="46"/>
      <c r="AH319" s="46"/>
      <c r="AI319" s="46"/>
      <c r="AJ319" s="46"/>
      <c r="AK319" s="46"/>
      <c r="AL319" s="46"/>
    </row>
    <row r="320">
      <c r="A320" s="50"/>
      <c r="B320" s="46"/>
      <c r="C320" s="46"/>
      <c r="D320" s="46"/>
      <c r="E320" s="70"/>
      <c r="F320" s="50"/>
      <c r="G320" s="50"/>
      <c r="H320" s="50"/>
      <c r="I320" s="50"/>
      <c r="J320" s="102"/>
      <c r="K320" s="46"/>
      <c r="L320" s="46"/>
      <c r="M320" s="46"/>
      <c r="N320" s="46"/>
      <c r="O320" s="46"/>
      <c r="P320" s="46"/>
      <c r="Q320" s="46"/>
      <c r="R320" s="46"/>
      <c r="S320" s="46"/>
      <c r="T320" s="46"/>
      <c r="U320" s="46"/>
      <c r="V320" s="46"/>
      <c r="W320" s="46"/>
      <c r="X320" s="46"/>
      <c r="Y320" s="46"/>
      <c r="Z320" s="46"/>
      <c r="AA320" s="46"/>
      <c r="AB320" s="46"/>
      <c r="AC320" s="46"/>
      <c r="AD320" s="46"/>
      <c r="AE320" s="46"/>
      <c r="AF320" s="46"/>
      <c r="AG320" s="46"/>
      <c r="AH320" s="46"/>
      <c r="AI320" s="46"/>
      <c r="AJ320" s="46"/>
      <c r="AK320" s="46"/>
      <c r="AL320" s="46"/>
    </row>
    <row r="321">
      <c r="A321" s="50"/>
      <c r="B321" s="46"/>
      <c r="C321" s="46"/>
      <c r="D321" s="46"/>
      <c r="E321" s="70"/>
      <c r="F321" s="50"/>
      <c r="G321" s="50"/>
      <c r="H321" s="50"/>
      <c r="I321" s="50"/>
      <c r="J321" s="102"/>
      <c r="K321" s="46"/>
      <c r="L321" s="46"/>
      <c r="M321" s="46"/>
      <c r="N321" s="46"/>
      <c r="O321" s="46"/>
      <c r="P321" s="46"/>
      <c r="Q321" s="46"/>
      <c r="R321" s="46"/>
      <c r="S321" s="46"/>
      <c r="T321" s="46"/>
      <c r="U321" s="46"/>
      <c r="V321" s="46"/>
      <c r="W321" s="46"/>
      <c r="X321" s="46"/>
      <c r="Y321" s="46"/>
      <c r="Z321" s="46"/>
      <c r="AA321" s="46"/>
      <c r="AB321" s="46"/>
      <c r="AC321" s="46"/>
      <c r="AD321" s="46"/>
      <c r="AE321" s="46"/>
      <c r="AF321" s="46"/>
      <c r="AG321" s="46"/>
      <c r="AH321" s="46"/>
      <c r="AI321" s="46"/>
      <c r="AJ321" s="46"/>
      <c r="AK321" s="46"/>
      <c r="AL321" s="46"/>
    </row>
    <row r="322">
      <c r="A322" s="50"/>
      <c r="B322" s="46"/>
      <c r="C322" s="46"/>
      <c r="D322" s="46"/>
      <c r="E322" s="70"/>
      <c r="F322" s="50"/>
      <c r="G322" s="50"/>
      <c r="H322" s="50"/>
      <c r="I322" s="50"/>
      <c r="J322" s="102"/>
      <c r="K322" s="46"/>
      <c r="L322" s="46"/>
      <c r="M322" s="46"/>
      <c r="N322" s="46"/>
      <c r="O322" s="46"/>
      <c r="P322" s="46"/>
      <c r="Q322" s="46"/>
      <c r="R322" s="46"/>
      <c r="S322" s="46"/>
      <c r="T322" s="46"/>
      <c r="U322" s="46"/>
      <c r="V322" s="46"/>
      <c r="W322" s="46"/>
      <c r="X322" s="46"/>
      <c r="Y322" s="46"/>
      <c r="Z322" s="46"/>
      <c r="AA322" s="46"/>
      <c r="AB322" s="46"/>
      <c r="AC322" s="46"/>
      <c r="AD322" s="46"/>
      <c r="AE322" s="46"/>
      <c r="AF322" s="46"/>
      <c r="AG322" s="46"/>
      <c r="AH322" s="46"/>
      <c r="AI322" s="46"/>
      <c r="AJ322" s="46"/>
      <c r="AK322" s="46"/>
      <c r="AL322" s="46"/>
    </row>
    <row r="323">
      <c r="A323" s="50"/>
      <c r="B323" s="46"/>
      <c r="C323" s="46"/>
      <c r="D323" s="46"/>
      <c r="E323" s="70"/>
      <c r="F323" s="50"/>
      <c r="G323" s="50"/>
      <c r="H323" s="50"/>
      <c r="I323" s="50"/>
      <c r="J323" s="102"/>
      <c r="K323" s="46"/>
      <c r="L323" s="46"/>
      <c r="M323" s="46"/>
      <c r="N323" s="46"/>
      <c r="O323" s="46"/>
      <c r="P323" s="46"/>
      <c r="Q323" s="46"/>
      <c r="R323" s="46"/>
      <c r="S323" s="46"/>
      <c r="T323" s="46"/>
      <c r="U323" s="46"/>
      <c r="V323" s="46"/>
      <c r="W323" s="46"/>
      <c r="X323" s="46"/>
      <c r="Y323" s="46"/>
      <c r="Z323" s="46"/>
      <c r="AA323" s="46"/>
      <c r="AB323" s="46"/>
      <c r="AC323" s="46"/>
      <c r="AD323" s="46"/>
      <c r="AE323" s="46"/>
      <c r="AF323" s="46"/>
      <c r="AG323" s="46"/>
      <c r="AH323" s="46"/>
      <c r="AI323" s="46"/>
      <c r="AJ323" s="46"/>
      <c r="AK323" s="46"/>
      <c r="AL323" s="46"/>
    </row>
    <row r="324">
      <c r="A324" s="50"/>
      <c r="B324" s="46"/>
      <c r="C324" s="46"/>
      <c r="D324" s="46"/>
      <c r="E324" s="70"/>
      <c r="F324" s="50"/>
      <c r="G324" s="50"/>
      <c r="H324" s="50"/>
      <c r="I324" s="50"/>
      <c r="J324" s="102"/>
      <c r="K324" s="46"/>
      <c r="L324" s="46"/>
      <c r="M324" s="46"/>
      <c r="N324" s="46"/>
      <c r="O324" s="46"/>
      <c r="P324" s="46"/>
      <c r="Q324" s="46"/>
      <c r="R324" s="46"/>
      <c r="S324" s="46"/>
      <c r="T324" s="46"/>
      <c r="U324" s="46"/>
      <c r="V324" s="46"/>
      <c r="W324" s="46"/>
      <c r="X324" s="46"/>
      <c r="Y324" s="46"/>
      <c r="Z324" s="46"/>
      <c r="AA324" s="46"/>
      <c r="AB324" s="46"/>
      <c r="AC324" s="46"/>
      <c r="AD324" s="46"/>
      <c r="AE324" s="46"/>
      <c r="AF324" s="46"/>
      <c r="AG324" s="46"/>
      <c r="AH324" s="46"/>
      <c r="AI324" s="46"/>
      <c r="AJ324" s="46"/>
      <c r="AK324" s="46"/>
      <c r="AL324" s="46"/>
    </row>
    <row r="325">
      <c r="A325" s="50"/>
      <c r="B325" s="46"/>
      <c r="C325" s="46"/>
      <c r="D325" s="46"/>
      <c r="E325" s="70"/>
      <c r="F325" s="50"/>
      <c r="G325" s="50"/>
      <c r="H325" s="50"/>
      <c r="I325" s="50"/>
      <c r="J325" s="102"/>
      <c r="K325" s="46"/>
      <c r="L325" s="46"/>
      <c r="M325" s="46"/>
      <c r="N325" s="46"/>
      <c r="O325" s="46"/>
      <c r="P325" s="46"/>
      <c r="Q325" s="46"/>
      <c r="R325" s="46"/>
      <c r="S325" s="46"/>
      <c r="T325" s="46"/>
      <c r="U325" s="46"/>
      <c r="V325" s="46"/>
      <c r="W325" s="46"/>
      <c r="X325" s="46"/>
      <c r="Y325" s="46"/>
      <c r="Z325" s="46"/>
      <c r="AA325" s="46"/>
      <c r="AB325" s="46"/>
      <c r="AC325" s="46"/>
      <c r="AD325" s="46"/>
      <c r="AE325" s="46"/>
      <c r="AF325" s="46"/>
      <c r="AG325" s="46"/>
      <c r="AH325" s="46"/>
      <c r="AI325" s="46"/>
      <c r="AJ325" s="46"/>
      <c r="AK325" s="46"/>
      <c r="AL325" s="46"/>
    </row>
    <row r="326">
      <c r="A326" s="50"/>
      <c r="B326" s="46"/>
      <c r="C326" s="46"/>
      <c r="D326" s="46"/>
      <c r="E326" s="70"/>
      <c r="F326" s="50"/>
      <c r="G326" s="50"/>
      <c r="H326" s="50"/>
      <c r="I326" s="50"/>
      <c r="J326" s="102"/>
      <c r="K326" s="46"/>
      <c r="L326" s="46"/>
      <c r="M326" s="46"/>
      <c r="N326" s="46"/>
      <c r="O326" s="46"/>
      <c r="P326" s="46"/>
      <c r="Q326" s="46"/>
      <c r="R326" s="46"/>
      <c r="S326" s="46"/>
      <c r="T326" s="46"/>
      <c r="U326" s="46"/>
      <c r="V326" s="46"/>
      <c r="W326" s="46"/>
      <c r="X326" s="46"/>
      <c r="Y326" s="46"/>
      <c r="Z326" s="46"/>
      <c r="AA326" s="46"/>
      <c r="AB326" s="46"/>
      <c r="AC326" s="46"/>
      <c r="AD326" s="46"/>
      <c r="AE326" s="46"/>
      <c r="AF326" s="46"/>
      <c r="AG326" s="46"/>
      <c r="AH326" s="46"/>
      <c r="AI326" s="46"/>
      <c r="AJ326" s="46"/>
      <c r="AK326" s="46"/>
      <c r="AL326" s="46"/>
    </row>
    <row r="327">
      <c r="A327" s="50"/>
      <c r="B327" s="46"/>
      <c r="C327" s="46"/>
      <c r="D327" s="46"/>
      <c r="E327" s="70"/>
      <c r="F327" s="50"/>
      <c r="G327" s="50"/>
      <c r="H327" s="50"/>
      <c r="I327" s="50"/>
      <c r="J327" s="102"/>
      <c r="K327" s="46"/>
      <c r="L327" s="46"/>
      <c r="M327" s="46"/>
      <c r="N327" s="46"/>
      <c r="O327" s="46"/>
      <c r="P327" s="46"/>
      <c r="Q327" s="46"/>
      <c r="R327" s="46"/>
      <c r="S327" s="46"/>
      <c r="T327" s="46"/>
      <c r="U327" s="46"/>
      <c r="V327" s="46"/>
      <c r="W327" s="46"/>
      <c r="X327" s="46"/>
      <c r="Y327" s="46"/>
      <c r="Z327" s="46"/>
      <c r="AA327" s="46"/>
      <c r="AB327" s="46"/>
      <c r="AC327" s="46"/>
      <c r="AD327" s="46"/>
      <c r="AE327" s="46"/>
      <c r="AF327" s="46"/>
      <c r="AG327" s="46"/>
      <c r="AH327" s="46"/>
      <c r="AI327" s="46"/>
      <c r="AJ327" s="46"/>
      <c r="AK327" s="46"/>
      <c r="AL327" s="46"/>
    </row>
    <row r="328">
      <c r="A328" s="50"/>
      <c r="B328" s="46"/>
      <c r="C328" s="46"/>
      <c r="D328" s="46"/>
      <c r="E328" s="70"/>
      <c r="F328" s="50"/>
      <c r="G328" s="50"/>
      <c r="H328" s="50"/>
      <c r="I328" s="50"/>
      <c r="J328" s="102"/>
      <c r="K328" s="46"/>
      <c r="L328" s="46"/>
      <c r="M328" s="46"/>
      <c r="N328" s="46"/>
      <c r="O328" s="46"/>
      <c r="P328" s="46"/>
      <c r="Q328" s="46"/>
      <c r="R328" s="46"/>
      <c r="S328" s="46"/>
      <c r="T328" s="46"/>
      <c r="U328" s="46"/>
      <c r="V328" s="46"/>
      <c r="W328" s="46"/>
      <c r="X328" s="46"/>
      <c r="Y328" s="46"/>
      <c r="Z328" s="46"/>
      <c r="AA328" s="46"/>
      <c r="AB328" s="46"/>
      <c r="AC328" s="46"/>
      <c r="AD328" s="46"/>
      <c r="AE328" s="46"/>
      <c r="AF328" s="46"/>
      <c r="AG328" s="46"/>
      <c r="AH328" s="46"/>
      <c r="AI328" s="46"/>
      <c r="AJ328" s="46"/>
      <c r="AK328" s="46"/>
      <c r="AL328" s="46"/>
    </row>
    <row r="329">
      <c r="A329" s="50"/>
      <c r="B329" s="46"/>
      <c r="C329" s="46"/>
      <c r="D329" s="46"/>
      <c r="E329" s="70"/>
      <c r="F329" s="50"/>
      <c r="G329" s="50"/>
      <c r="H329" s="50"/>
      <c r="I329" s="50"/>
      <c r="J329" s="102"/>
      <c r="K329" s="46"/>
      <c r="L329" s="46"/>
      <c r="M329" s="46"/>
      <c r="N329" s="46"/>
      <c r="O329" s="46"/>
      <c r="P329" s="46"/>
      <c r="Q329" s="46"/>
      <c r="R329" s="46"/>
      <c r="S329" s="46"/>
      <c r="T329" s="46"/>
      <c r="U329" s="46"/>
      <c r="V329" s="46"/>
      <c r="W329" s="46"/>
      <c r="X329" s="46"/>
      <c r="Y329" s="46"/>
      <c r="Z329" s="46"/>
      <c r="AA329" s="46"/>
      <c r="AB329" s="46"/>
      <c r="AC329" s="46"/>
      <c r="AD329" s="46"/>
      <c r="AE329" s="46"/>
      <c r="AF329" s="46"/>
      <c r="AG329" s="46"/>
      <c r="AH329" s="46"/>
      <c r="AI329" s="46"/>
      <c r="AJ329" s="46"/>
      <c r="AK329" s="46"/>
      <c r="AL329" s="46"/>
    </row>
    <row r="330">
      <c r="A330" s="50"/>
      <c r="B330" s="46"/>
      <c r="C330" s="46"/>
      <c r="D330" s="46"/>
      <c r="E330" s="70"/>
      <c r="F330" s="50"/>
      <c r="G330" s="50"/>
      <c r="H330" s="50"/>
      <c r="I330" s="50"/>
      <c r="J330" s="102"/>
      <c r="K330" s="46"/>
      <c r="L330" s="46"/>
      <c r="M330" s="46"/>
      <c r="N330" s="46"/>
      <c r="O330" s="46"/>
      <c r="P330" s="46"/>
      <c r="Q330" s="46"/>
      <c r="R330" s="46"/>
      <c r="S330" s="46"/>
      <c r="T330" s="46"/>
      <c r="U330" s="46"/>
      <c r="V330" s="46"/>
      <c r="W330" s="46"/>
      <c r="X330" s="46"/>
      <c r="Y330" s="46"/>
      <c r="Z330" s="46"/>
      <c r="AA330" s="46"/>
      <c r="AB330" s="46"/>
      <c r="AC330" s="46"/>
      <c r="AD330" s="46"/>
      <c r="AE330" s="46"/>
      <c r="AF330" s="46"/>
      <c r="AG330" s="46"/>
      <c r="AH330" s="46"/>
      <c r="AI330" s="46"/>
      <c r="AJ330" s="46"/>
      <c r="AK330" s="46"/>
      <c r="AL330" s="46"/>
    </row>
    <row r="331">
      <c r="A331" s="50"/>
      <c r="B331" s="46"/>
      <c r="C331" s="46"/>
      <c r="D331" s="46"/>
      <c r="E331" s="70"/>
      <c r="F331" s="50"/>
      <c r="G331" s="50"/>
      <c r="H331" s="50"/>
      <c r="I331" s="50"/>
      <c r="J331" s="102"/>
      <c r="K331" s="46"/>
      <c r="L331" s="46"/>
      <c r="M331" s="46"/>
      <c r="N331" s="46"/>
      <c r="O331" s="46"/>
      <c r="P331" s="46"/>
      <c r="Q331" s="46"/>
      <c r="R331" s="46"/>
      <c r="S331" s="46"/>
      <c r="T331" s="46"/>
      <c r="U331" s="46"/>
      <c r="V331" s="46"/>
      <c r="W331" s="46"/>
      <c r="X331" s="46"/>
      <c r="Y331" s="46"/>
      <c r="Z331" s="46"/>
      <c r="AA331" s="46"/>
      <c r="AB331" s="46"/>
      <c r="AC331" s="46"/>
      <c r="AD331" s="46"/>
      <c r="AE331" s="46"/>
      <c r="AF331" s="46"/>
      <c r="AG331" s="46"/>
      <c r="AH331" s="46"/>
      <c r="AI331" s="46"/>
      <c r="AJ331" s="46"/>
      <c r="AK331" s="46"/>
      <c r="AL331" s="46"/>
    </row>
    <row r="332">
      <c r="A332" s="50"/>
      <c r="B332" s="46"/>
      <c r="C332" s="46"/>
      <c r="D332" s="46"/>
      <c r="E332" s="70"/>
      <c r="F332" s="50"/>
      <c r="G332" s="50"/>
      <c r="H332" s="50"/>
      <c r="I332" s="50"/>
      <c r="J332" s="102"/>
      <c r="K332" s="46"/>
      <c r="L332" s="46"/>
      <c r="M332" s="46"/>
      <c r="N332" s="46"/>
      <c r="O332" s="46"/>
      <c r="P332" s="46"/>
      <c r="Q332" s="46"/>
      <c r="R332" s="46"/>
      <c r="S332" s="46"/>
      <c r="T332" s="46"/>
      <c r="U332" s="46"/>
      <c r="V332" s="46"/>
      <c r="W332" s="46"/>
      <c r="X332" s="46"/>
      <c r="Y332" s="46"/>
      <c r="Z332" s="46"/>
      <c r="AA332" s="46"/>
      <c r="AB332" s="46"/>
      <c r="AC332" s="46"/>
      <c r="AD332" s="46"/>
      <c r="AE332" s="46"/>
      <c r="AF332" s="46"/>
      <c r="AG332" s="46"/>
      <c r="AH332" s="46"/>
      <c r="AI332" s="46"/>
      <c r="AJ332" s="46"/>
      <c r="AK332" s="46"/>
      <c r="AL332" s="46"/>
    </row>
    <row r="333">
      <c r="A333" s="50"/>
      <c r="B333" s="46"/>
      <c r="C333" s="46"/>
      <c r="D333" s="46"/>
      <c r="E333" s="70"/>
      <c r="F333" s="50"/>
      <c r="G333" s="50"/>
      <c r="H333" s="50"/>
      <c r="I333" s="50"/>
      <c r="J333" s="102"/>
      <c r="K333" s="46"/>
      <c r="L333" s="46"/>
      <c r="M333" s="46"/>
      <c r="N333" s="46"/>
      <c r="O333" s="46"/>
      <c r="P333" s="46"/>
      <c r="Q333" s="46"/>
      <c r="R333" s="46"/>
      <c r="S333" s="46"/>
      <c r="T333" s="46"/>
      <c r="U333" s="46"/>
      <c r="V333" s="46"/>
      <c r="W333" s="46"/>
      <c r="X333" s="46"/>
      <c r="Y333" s="46"/>
      <c r="Z333" s="46"/>
      <c r="AA333" s="46"/>
      <c r="AB333" s="46"/>
      <c r="AC333" s="46"/>
      <c r="AD333" s="46"/>
      <c r="AE333" s="46"/>
      <c r="AF333" s="46"/>
      <c r="AG333" s="46"/>
      <c r="AH333" s="46"/>
      <c r="AI333" s="46"/>
      <c r="AJ333" s="46"/>
      <c r="AK333" s="46"/>
      <c r="AL333" s="46"/>
    </row>
    <row r="334">
      <c r="A334" s="50"/>
      <c r="B334" s="46"/>
      <c r="C334" s="46"/>
      <c r="D334" s="46"/>
      <c r="E334" s="70"/>
      <c r="F334" s="50"/>
      <c r="G334" s="50"/>
      <c r="H334" s="50"/>
      <c r="I334" s="50"/>
      <c r="J334" s="102"/>
      <c r="K334" s="46"/>
      <c r="L334" s="46"/>
      <c r="M334" s="46"/>
      <c r="N334" s="46"/>
      <c r="O334" s="46"/>
      <c r="P334" s="46"/>
      <c r="Q334" s="46"/>
      <c r="R334" s="46"/>
      <c r="S334" s="46"/>
      <c r="T334" s="46"/>
      <c r="U334" s="46"/>
      <c r="V334" s="46"/>
      <c r="W334" s="46"/>
      <c r="X334" s="46"/>
      <c r="Y334" s="46"/>
      <c r="Z334" s="46"/>
      <c r="AA334" s="46"/>
      <c r="AB334" s="46"/>
      <c r="AC334" s="46"/>
      <c r="AD334" s="46"/>
      <c r="AE334" s="46"/>
      <c r="AF334" s="46"/>
      <c r="AG334" s="46"/>
      <c r="AH334" s="46"/>
      <c r="AI334" s="46"/>
      <c r="AJ334" s="46"/>
      <c r="AK334" s="46"/>
      <c r="AL334" s="46"/>
    </row>
    <row r="335">
      <c r="A335" s="50"/>
      <c r="B335" s="46"/>
      <c r="C335" s="46"/>
      <c r="D335" s="46"/>
      <c r="E335" s="70"/>
      <c r="F335" s="50"/>
      <c r="G335" s="50"/>
      <c r="H335" s="50"/>
      <c r="I335" s="50"/>
      <c r="J335" s="102"/>
      <c r="K335" s="46"/>
      <c r="L335" s="46"/>
      <c r="M335" s="46"/>
      <c r="N335" s="46"/>
      <c r="O335" s="46"/>
      <c r="P335" s="46"/>
      <c r="Q335" s="46"/>
      <c r="R335" s="46"/>
      <c r="S335" s="46"/>
      <c r="T335" s="46"/>
      <c r="U335" s="46"/>
      <c r="V335" s="46"/>
      <c r="W335" s="46"/>
      <c r="X335" s="46"/>
      <c r="Y335" s="46"/>
      <c r="Z335" s="46"/>
      <c r="AA335" s="46"/>
      <c r="AB335" s="46"/>
      <c r="AC335" s="46"/>
      <c r="AD335" s="46"/>
      <c r="AE335" s="46"/>
      <c r="AF335" s="46"/>
      <c r="AG335" s="46"/>
      <c r="AH335" s="46"/>
      <c r="AI335" s="46"/>
      <c r="AJ335" s="46"/>
      <c r="AK335" s="46"/>
      <c r="AL335" s="46"/>
    </row>
    <row r="336">
      <c r="A336" s="50"/>
      <c r="B336" s="46"/>
      <c r="C336" s="46"/>
      <c r="D336" s="46"/>
      <c r="E336" s="70"/>
      <c r="F336" s="50"/>
      <c r="G336" s="50"/>
      <c r="H336" s="50"/>
      <c r="I336" s="50"/>
      <c r="J336" s="102"/>
      <c r="K336" s="46"/>
      <c r="L336" s="46"/>
      <c r="M336" s="46"/>
      <c r="N336" s="46"/>
      <c r="O336" s="46"/>
      <c r="P336" s="46"/>
      <c r="Q336" s="46"/>
      <c r="R336" s="46"/>
      <c r="S336" s="46"/>
      <c r="T336" s="46"/>
      <c r="U336" s="46"/>
      <c r="V336" s="46"/>
      <c r="W336" s="46"/>
      <c r="X336" s="46"/>
      <c r="Y336" s="46"/>
      <c r="Z336" s="46"/>
      <c r="AA336" s="46"/>
      <c r="AB336" s="46"/>
      <c r="AC336" s="46"/>
      <c r="AD336" s="46"/>
      <c r="AE336" s="46"/>
      <c r="AF336" s="46"/>
      <c r="AG336" s="46"/>
      <c r="AH336" s="46"/>
      <c r="AI336" s="46"/>
      <c r="AJ336" s="46"/>
      <c r="AK336" s="46"/>
      <c r="AL336" s="46"/>
    </row>
    <row r="337">
      <c r="A337" s="50"/>
      <c r="B337" s="46"/>
      <c r="C337" s="46"/>
      <c r="D337" s="46"/>
      <c r="E337" s="70"/>
      <c r="F337" s="50"/>
      <c r="G337" s="50"/>
      <c r="H337" s="50"/>
      <c r="I337" s="50"/>
      <c r="J337" s="102"/>
      <c r="K337" s="46"/>
      <c r="L337" s="46"/>
      <c r="M337" s="46"/>
      <c r="N337" s="46"/>
      <c r="O337" s="46"/>
      <c r="P337" s="46"/>
      <c r="Q337" s="46"/>
      <c r="R337" s="46"/>
      <c r="S337" s="46"/>
      <c r="T337" s="46"/>
      <c r="U337" s="46"/>
      <c r="V337" s="46"/>
      <c r="W337" s="46"/>
      <c r="X337" s="46"/>
      <c r="Y337" s="46"/>
      <c r="Z337" s="46"/>
      <c r="AA337" s="46"/>
      <c r="AB337" s="46"/>
      <c r="AC337" s="46"/>
      <c r="AD337" s="46"/>
      <c r="AE337" s="46"/>
      <c r="AF337" s="46"/>
      <c r="AG337" s="46"/>
      <c r="AH337" s="46"/>
      <c r="AI337" s="46"/>
      <c r="AJ337" s="46"/>
      <c r="AK337" s="46"/>
      <c r="AL337" s="46"/>
    </row>
    <row r="338">
      <c r="A338" s="50"/>
      <c r="B338" s="46"/>
      <c r="C338" s="46"/>
      <c r="D338" s="46"/>
      <c r="E338" s="70"/>
      <c r="F338" s="50"/>
      <c r="G338" s="50"/>
      <c r="H338" s="50"/>
      <c r="I338" s="50"/>
      <c r="J338" s="102"/>
      <c r="K338" s="46"/>
      <c r="L338" s="46"/>
      <c r="M338" s="46"/>
      <c r="N338" s="46"/>
      <c r="O338" s="46"/>
      <c r="P338" s="46"/>
      <c r="Q338" s="46"/>
      <c r="R338" s="46"/>
      <c r="S338" s="46"/>
      <c r="T338" s="46"/>
      <c r="U338" s="46"/>
      <c r="V338" s="46"/>
      <c r="W338" s="46"/>
      <c r="X338" s="46"/>
      <c r="Y338" s="46"/>
      <c r="Z338" s="46"/>
      <c r="AA338" s="46"/>
      <c r="AB338" s="46"/>
      <c r="AC338" s="46"/>
      <c r="AD338" s="46"/>
      <c r="AE338" s="46"/>
      <c r="AF338" s="46"/>
      <c r="AG338" s="46"/>
      <c r="AH338" s="46"/>
      <c r="AI338" s="46"/>
      <c r="AJ338" s="46"/>
      <c r="AK338" s="46"/>
      <c r="AL338" s="46"/>
    </row>
    <row r="339">
      <c r="A339" s="50"/>
      <c r="B339" s="46"/>
      <c r="C339" s="46"/>
      <c r="D339" s="46"/>
      <c r="E339" s="70"/>
      <c r="F339" s="50"/>
      <c r="G339" s="50"/>
      <c r="H339" s="50"/>
      <c r="I339" s="50"/>
      <c r="J339" s="102"/>
      <c r="K339" s="46"/>
      <c r="L339" s="46"/>
      <c r="M339" s="46"/>
      <c r="N339" s="46"/>
      <c r="O339" s="46"/>
      <c r="P339" s="46"/>
      <c r="Q339" s="46"/>
      <c r="R339" s="46"/>
      <c r="S339" s="46"/>
      <c r="T339" s="46"/>
      <c r="U339" s="46"/>
      <c r="V339" s="46"/>
      <c r="W339" s="46"/>
      <c r="X339" s="46"/>
      <c r="Y339" s="46"/>
      <c r="Z339" s="46"/>
      <c r="AA339" s="46"/>
      <c r="AB339" s="46"/>
      <c r="AC339" s="46"/>
      <c r="AD339" s="46"/>
      <c r="AE339" s="46"/>
      <c r="AF339" s="46"/>
      <c r="AG339" s="46"/>
      <c r="AH339" s="46"/>
      <c r="AI339" s="46"/>
      <c r="AJ339" s="46"/>
      <c r="AK339" s="46"/>
      <c r="AL339" s="46"/>
    </row>
    <row r="340">
      <c r="A340" s="50"/>
      <c r="B340" s="46"/>
      <c r="C340" s="46"/>
      <c r="D340" s="46"/>
      <c r="E340" s="70"/>
      <c r="F340" s="50"/>
      <c r="G340" s="50"/>
      <c r="H340" s="50"/>
      <c r="I340" s="50"/>
      <c r="J340" s="102"/>
      <c r="K340" s="46"/>
      <c r="L340" s="46"/>
      <c r="M340" s="46"/>
      <c r="N340" s="46"/>
      <c r="O340" s="46"/>
      <c r="P340" s="46"/>
      <c r="Q340" s="46"/>
      <c r="R340" s="46"/>
      <c r="S340" s="46"/>
      <c r="T340" s="46"/>
      <c r="U340" s="46"/>
      <c r="V340" s="46"/>
      <c r="W340" s="46"/>
      <c r="X340" s="46"/>
      <c r="Y340" s="46"/>
      <c r="Z340" s="46"/>
      <c r="AA340" s="46"/>
      <c r="AB340" s="46"/>
      <c r="AC340" s="46"/>
      <c r="AD340" s="46"/>
      <c r="AE340" s="46"/>
      <c r="AF340" s="46"/>
      <c r="AG340" s="46"/>
      <c r="AH340" s="46"/>
      <c r="AI340" s="46"/>
      <c r="AJ340" s="46"/>
      <c r="AK340" s="46"/>
      <c r="AL340" s="46"/>
    </row>
    <row r="341">
      <c r="A341" s="50"/>
      <c r="B341" s="46"/>
      <c r="C341" s="46"/>
      <c r="D341" s="46"/>
      <c r="E341" s="70"/>
      <c r="F341" s="50"/>
      <c r="G341" s="50"/>
      <c r="H341" s="50"/>
      <c r="I341" s="50"/>
      <c r="J341" s="102"/>
      <c r="K341" s="46"/>
      <c r="L341" s="46"/>
      <c r="M341" s="46"/>
      <c r="N341" s="46"/>
      <c r="O341" s="46"/>
      <c r="P341" s="46"/>
      <c r="Q341" s="46"/>
      <c r="R341" s="46"/>
      <c r="S341" s="46"/>
      <c r="T341" s="46"/>
      <c r="U341" s="46"/>
      <c r="V341" s="46"/>
      <c r="W341" s="46"/>
      <c r="X341" s="46"/>
      <c r="Y341" s="46"/>
      <c r="Z341" s="46"/>
      <c r="AA341" s="46"/>
      <c r="AB341" s="46"/>
      <c r="AC341" s="46"/>
      <c r="AD341" s="46"/>
      <c r="AE341" s="46"/>
      <c r="AF341" s="46"/>
      <c r="AG341" s="46"/>
      <c r="AH341" s="46"/>
      <c r="AI341" s="46"/>
      <c r="AJ341" s="46"/>
      <c r="AK341" s="46"/>
      <c r="AL341" s="46"/>
    </row>
    <row r="342">
      <c r="A342" s="50"/>
      <c r="B342" s="46"/>
      <c r="C342" s="46"/>
      <c r="D342" s="46"/>
      <c r="E342" s="70"/>
      <c r="F342" s="50"/>
      <c r="G342" s="50"/>
      <c r="H342" s="50"/>
      <c r="I342" s="50"/>
      <c r="J342" s="102"/>
      <c r="K342" s="46"/>
      <c r="L342" s="46"/>
      <c r="M342" s="46"/>
      <c r="N342" s="46"/>
      <c r="O342" s="46"/>
      <c r="P342" s="46"/>
      <c r="Q342" s="46"/>
      <c r="R342" s="46"/>
      <c r="S342" s="46"/>
      <c r="T342" s="46"/>
      <c r="U342" s="46"/>
      <c r="V342" s="46"/>
      <c r="W342" s="46"/>
      <c r="X342" s="46"/>
      <c r="Y342" s="46"/>
      <c r="Z342" s="46"/>
      <c r="AA342" s="46"/>
      <c r="AB342" s="46"/>
      <c r="AC342" s="46"/>
      <c r="AD342" s="46"/>
      <c r="AE342" s="46"/>
      <c r="AF342" s="46"/>
      <c r="AG342" s="46"/>
      <c r="AH342" s="46"/>
      <c r="AI342" s="46"/>
      <c r="AJ342" s="46"/>
      <c r="AK342" s="46"/>
      <c r="AL342" s="46"/>
    </row>
    <row r="343">
      <c r="A343" s="50"/>
      <c r="B343" s="46"/>
      <c r="C343" s="46"/>
      <c r="D343" s="46"/>
      <c r="E343" s="70"/>
      <c r="F343" s="50"/>
      <c r="G343" s="50"/>
      <c r="H343" s="50"/>
      <c r="I343" s="50"/>
      <c r="J343" s="102"/>
      <c r="K343" s="46"/>
      <c r="L343" s="46"/>
      <c r="M343" s="46"/>
      <c r="N343" s="46"/>
      <c r="O343" s="46"/>
      <c r="P343" s="46"/>
      <c r="Q343" s="46"/>
      <c r="R343" s="46"/>
      <c r="S343" s="46"/>
      <c r="T343" s="46"/>
      <c r="U343" s="46"/>
      <c r="V343" s="46"/>
      <c r="W343" s="46"/>
      <c r="X343" s="46"/>
      <c r="Y343" s="46"/>
      <c r="Z343" s="46"/>
      <c r="AA343" s="46"/>
      <c r="AB343" s="46"/>
      <c r="AC343" s="46"/>
      <c r="AD343" s="46"/>
      <c r="AE343" s="46"/>
      <c r="AF343" s="46"/>
      <c r="AG343" s="46"/>
      <c r="AH343" s="46"/>
      <c r="AI343" s="46"/>
      <c r="AJ343" s="46"/>
      <c r="AK343" s="46"/>
      <c r="AL343" s="46"/>
    </row>
    <row r="344">
      <c r="A344" s="50"/>
      <c r="B344" s="46"/>
      <c r="C344" s="46"/>
      <c r="D344" s="46"/>
      <c r="E344" s="70"/>
      <c r="F344" s="50"/>
      <c r="G344" s="50"/>
      <c r="H344" s="50"/>
      <c r="I344" s="50"/>
      <c r="J344" s="102"/>
      <c r="K344" s="46"/>
      <c r="L344" s="46"/>
      <c r="M344" s="46"/>
      <c r="N344" s="46"/>
      <c r="O344" s="46"/>
      <c r="P344" s="46"/>
      <c r="Q344" s="46"/>
      <c r="R344" s="46"/>
      <c r="S344" s="46"/>
      <c r="T344" s="46"/>
      <c r="U344" s="46"/>
      <c r="V344" s="46"/>
      <c r="W344" s="46"/>
      <c r="X344" s="46"/>
      <c r="Y344" s="46"/>
      <c r="Z344" s="46"/>
      <c r="AA344" s="46"/>
      <c r="AB344" s="46"/>
      <c r="AC344" s="46"/>
      <c r="AD344" s="46"/>
      <c r="AE344" s="46"/>
      <c r="AF344" s="46"/>
      <c r="AG344" s="46"/>
      <c r="AH344" s="46"/>
      <c r="AI344" s="46"/>
      <c r="AJ344" s="46"/>
      <c r="AK344" s="46"/>
      <c r="AL344" s="46"/>
    </row>
    <row r="345">
      <c r="A345" s="50"/>
      <c r="B345" s="46"/>
      <c r="C345" s="46"/>
      <c r="D345" s="46"/>
      <c r="E345" s="70"/>
      <c r="F345" s="50"/>
      <c r="G345" s="50"/>
      <c r="H345" s="50"/>
      <c r="I345" s="50"/>
      <c r="J345" s="102"/>
      <c r="K345" s="46"/>
      <c r="L345" s="46"/>
      <c r="M345" s="46"/>
      <c r="N345" s="46"/>
      <c r="O345" s="46"/>
      <c r="P345" s="46"/>
      <c r="Q345" s="46"/>
      <c r="R345" s="46"/>
      <c r="S345" s="46"/>
      <c r="T345" s="46"/>
      <c r="U345" s="46"/>
      <c r="V345" s="46"/>
      <c r="W345" s="46"/>
      <c r="X345" s="46"/>
      <c r="Y345" s="46"/>
      <c r="Z345" s="46"/>
      <c r="AA345" s="46"/>
      <c r="AB345" s="46"/>
      <c r="AC345" s="46"/>
      <c r="AD345" s="46"/>
      <c r="AE345" s="46"/>
      <c r="AF345" s="46"/>
      <c r="AG345" s="46"/>
      <c r="AH345" s="46"/>
      <c r="AI345" s="46"/>
      <c r="AJ345" s="46"/>
      <c r="AK345" s="46"/>
      <c r="AL345" s="46"/>
    </row>
    <row r="346">
      <c r="A346" s="50"/>
      <c r="B346" s="46"/>
      <c r="C346" s="46"/>
      <c r="D346" s="46"/>
      <c r="E346" s="70"/>
      <c r="F346" s="50"/>
      <c r="G346" s="50"/>
      <c r="H346" s="50"/>
      <c r="I346" s="50"/>
      <c r="J346" s="102"/>
      <c r="K346" s="46"/>
      <c r="L346" s="46"/>
      <c r="M346" s="46"/>
      <c r="N346" s="46"/>
      <c r="O346" s="46"/>
      <c r="P346" s="46"/>
      <c r="Q346" s="46"/>
      <c r="R346" s="46"/>
      <c r="S346" s="46"/>
      <c r="T346" s="46"/>
      <c r="U346" s="46"/>
      <c r="V346" s="46"/>
      <c r="W346" s="46"/>
      <c r="X346" s="46"/>
      <c r="Y346" s="46"/>
      <c r="Z346" s="46"/>
      <c r="AA346" s="46"/>
      <c r="AB346" s="46"/>
      <c r="AC346" s="46"/>
      <c r="AD346" s="46"/>
      <c r="AE346" s="46"/>
      <c r="AF346" s="46"/>
      <c r="AG346" s="46"/>
      <c r="AH346" s="46"/>
      <c r="AI346" s="46"/>
      <c r="AJ346" s="46"/>
      <c r="AK346" s="46"/>
      <c r="AL346" s="46"/>
    </row>
    <row r="347">
      <c r="A347" s="50"/>
      <c r="B347" s="46"/>
      <c r="C347" s="46"/>
      <c r="D347" s="46"/>
      <c r="E347" s="70"/>
      <c r="F347" s="50"/>
      <c r="G347" s="50"/>
      <c r="H347" s="50"/>
      <c r="I347" s="50"/>
      <c r="J347" s="102"/>
      <c r="K347" s="46"/>
      <c r="L347" s="46"/>
      <c r="M347" s="46"/>
      <c r="N347" s="46"/>
      <c r="O347" s="46"/>
      <c r="P347" s="46"/>
      <c r="Q347" s="46"/>
      <c r="R347" s="46"/>
      <c r="S347" s="46"/>
      <c r="T347" s="46"/>
      <c r="U347" s="46"/>
      <c r="V347" s="46"/>
      <c r="W347" s="46"/>
      <c r="X347" s="46"/>
      <c r="Y347" s="46"/>
      <c r="Z347" s="46"/>
      <c r="AA347" s="46"/>
      <c r="AB347" s="46"/>
      <c r="AC347" s="46"/>
      <c r="AD347" s="46"/>
      <c r="AE347" s="46"/>
      <c r="AF347" s="46"/>
      <c r="AG347" s="46"/>
      <c r="AH347" s="46"/>
      <c r="AI347" s="46"/>
      <c r="AJ347" s="46"/>
      <c r="AK347" s="46"/>
      <c r="AL347" s="46"/>
    </row>
    <row r="348">
      <c r="A348" s="50"/>
      <c r="B348" s="46"/>
      <c r="C348" s="46"/>
      <c r="D348" s="46"/>
      <c r="E348" s="70"/>
      <c r="F348" s="50"/>
      <c r="G348" s="50"/>
      <c r="H348" s="50"/>
      <c r="I348" s="50"/>
      <c r="J348" s="102"/>
      <c r="K348" s="46"/>
      <c r="L348" s="46"/>
      <c r="M348" s="46"/>
      <c r="N348" s="46"/>
      <c r="O348" s="46"/>
      <c r="P348" s="46"/>
      <c r="Q348" s="46"/>
      <c r="R348" s="46"/>
      <c r="S348" s="46"/>
      <c r="T348" s="46"/>
      <c r="U348" s="46"/>
      <c r="V348" s="46"/>
      <c r="W348" s="46"/>
      <c r="X348" s="46"/>
      <c r="Y348" s="46"/>
      <c r="Z348" s="46"/>
      <c r="AA348" s="46"/>
      <c r="AB348" s="46"/>
      <c r="AC348" s="46"/>
      <c r="AD348" s="46"/>
      <c r="AE348" s="46"/>
      <c r="AF348" s="46"/>
      <c r="AG348" s="46"/>
      <c r="AH348" s="46"/>
      <c r="AI348" s="46"/>
      <c r="AJ348" s="46"/>
      <c r="AK348" s="46"/>
      <c r="AL348" s="46"/>
    </row>
    <row r="349">
      <c r="A349" s="50"/>
      <c r="B349" s="46"/>
      <c r="C349" s="46"/>
      <c r="D349" s="46"/>
      <c r="E349" s="70"/>
      <c r="F349" s="50"/>
      <c r="G349" s="50"/>
      <c r="H349" s="50"/>
      <c r="I349" s="50"/>
      <c r="J349" s="102"/>
      <c r="K349" s="46"/>
      <c r="L349" s="46"/>
      <c r="M349" s="46"/>
      <c r="N349" s="46"/>
      <c r="O349" s="46"/>
      <c r="P349" s="46"/>
      <c r="Q349" s="46"/>
      <c r="R349" s="46"/>
      <c r="S349" s="46"/>
      <c r="T349" s="46"/>
      <c r="U349" s="46"/>
      <c r="V349" s="46"/>
      <c r="W349" s="46"/>
      <c r="X349" s="46"/>
      <c r="Y349" s="46"/>
      <c r="Z349" s="46"/>
      <c r="AA349" s="46"/>
      <c r="AB349" s="46"/>
      <c r="AC349" s="46"/>
      <c r="AD349" s="46"/>
      <c r="AE349" s="46"/>
      <c r="AF349" s="46"/>
      <c r="AG349" s="46"/>
      <c r="AH349" s="46"/>
      <c r="AI349" s="46"/>
      <c r="AJ349" s="46"/>
      <c r="AK349" s="46"/>
      <c r="AL349" s="46"/>
    </row>
    <row r="350">
      <c r="A350" s="50"/>
      <c r="B350" s="46"/>
      <c r="C350" s="46"/>
      <c r="D350" s="46"/>
      <c r="E350" s="70"/>
      <c r="F350" s="50"/>
      <c r="G350" s="50"/>
      <c r="H350" s="50"/>
      <c r="I350" s="50"/>
      <c r="J350" s="102"/>
      <c r="K350" s="46"/>
      <c r="L350" s="46"/>
      <c r="M350" s="46"/>
      <c r="N350" s="46"/>
      <c r="O350" s="46"/>
      <c r="P350" s="46"/>
      <c r="Q350" s="46"/>
      <c r="R350" s="46"/>
      <c r="S350" s="46"/>
      <c r="T350" s="46"/>
      <c r="U350" s="46"/>
      <c r="V350" s="46"/>
      <c r="W350" s="46"/>
      <c r="X350" s="46"/>
      <c r="Y350" s="46"/>
      <c r="Z350" s="46"/>
      <c r="AA350" s="46"/>
      <c r="AB350" s="46"/>
      <c r="AC350" s="46"/>
      <c r="AD350" s="46"/>
      <c r="AE350" s="46"/>
      <c r="AF350" s="46"/>
      <c r="AG350" s="46"/>
      <c r="AH350" s="46"/>
      <c r="AI350" s="46"/>
      <c r="AJ350" s="46"/>
      <c r="AK350" s="46"/>
      <c r="AL350" s="46"/>
    </row>
    <row r="351">
      <c r="A351" s="50"/>
      <c r="B351" s="46"/>
      <c r="C351" s="46"/>
      <c r="D351" s="46"/>
      <c r="E351" s="70"/>
      <c r="F351" s="50"/>
      <c r="G351" s="50"/>
      <c r="H351" s="50"/>
      <c r="I351" s="50"/>
      <c r="J351" s="102"/>
      <c r="K351" s="46"/>
      <c r="L351" s="46"/>
      <c r="M351" s="46"/>
      <c r="N351" s="46"/>
      <c r="O351" s="46"/>
      <c r="P351" s="46"/>
      <c r="Q351" s="46"/>
      <c r="R351" s="46"/>
      <c r="S351" s="46"/>
      <c r="T351" s="46"/>
      <c r="U351" s="46"/>
      <c r="V351" s="46"/>
      <c r="W351" s="46"/>
      <c r="X351" s="46"/>
      <c r="Y351" s="46"/>
      <c r="Z351" s="46"/>
      <c r="AA351" s="46"/>
      <c r="AB351" s="46"/>
      <c r="AC351" s="46"/>
      <c r="AD351" s="46"/>
      <c r="AE351" s="46"/>
      <c r="AF351" s="46"/>
      <c r="AG351" s="46"/>
      <c r="AH351" s="46"/>
      <c r="AI351" s="46"/>
      <c r="AJ351" s="46"/>
      <c r="AK351" s="46"/>
      <c r="AL351" s="46"/>
    </row>
    <row r="352">
      <c r="A352" s="50"/>
      <c r="B352" s="46"/>
      <c r="C352" s="46"/>
      <c r="D352" s="46"/>
      <c r="E352" s="70"/>
      <c r="F352" s="50"/>
      <c r="G352" s="50"/>
      <c r="H352" s="50"/>
      <c r="I352" s="50"/>
      <c r="J352" s="102"/>
      <c r="K352" s="46"/>
      <c r="L352" s="46"/>
      <c r="M352" s="46"/>
      <c r="N352" s="46"/>
      <c r="O352" s="46"/>
      <c r="P352" s="46"/>
      <c r="Q352" s="46"/>
      <c r="R352" s="46"/>
      <c r="S352" s="46"/>
      <c r="T352" s="46"/>
      <c r="U352" s="46"/>
      <c r="V352" s="46"/>
      <c r="W352" s="46"/>
      <c r="X352" s="46"/>
      <c r="Y352" s="46"/>
      <c r="Z352" s="46"/>
      <c r="AA352" s="46"/>
      <c r="AB352" s="46"/>
      <c r="AC352" s="46"/>
      <c r="AD352" s="46"/>
      <c r="AE352" s="46"/>
      <c r="AF352" s="46"/>
      <c r="AG352" s="46"/>
      <c r="AH352" s="46"/>
      <c r="AI352" s="46"/>
      <c r="AJ352" s="46"/>
      <c r="AK352" s="46"/>
      <c r="AL352" s="46"/>
    </row>
    <row r="353">
      <c r="A353" s="50"/>
      <c r="B353" s="46"/>
      <c r="C353" s="46"/>
      <c r="D353" s="46"/>
      <c r="E353" s="70"/>
      <c r="F353" s="50"/>
      <c r="G353" s="50"/>
      <c r="H353" s="50"/>
      <c r="I353" s="50"/>
      <c r="J353" s="102"/>
      <c r="K353" s="46"/>
      <c r="L353" s="46"/>
      <c r="M353" s="46"/>
      <c r="N353" s="46"/>
      <c r="O353" s="46"/>
      <c r="P353" s="46"/>
      <c r="Q353" s="46"/>
      <c r="R353" s="46"/>
      <c r="S353" s="46"/>
      <c r="T353" s="46"/>
      <c r="U353" s="46"/>
      <c r="V353" s="46"/>
      <c r="W353" s="46"/>
      <c r="X353" s="46"/>
      <c r="Y353" s="46"/>
      <c r="Z353" s="46"/>
      <c r="AA353" s="46"/>
      <c r="AB353" s="46"/>
      <c r="AC353" s="46"/>
      <c r="AD353" s="46"/>
      <c r="AE353" s="46"/>
      <c r="AF353" s="46"/>
      <c r="AG353" s="46"/>
      <c r="AH353" s="46"/>
      <c r="AI353" s="46"/>
      <c r="AJ353" s="46"/>
      <c r="AK353" s="46"/>
      <c r="AL353" s="46"/>
    </row>
    <row r="354">
      <c r="A354" s="50"/>
      <c r="B354" s="46"/>
      <c r="C354" s="46"/>
      <c r="D354" s="46"/>
      <c r="E354" s="70"/>
      <c r="F354" s="50"/>
      <c r="G354" s="50"/>
      <c r="H354" s="50"/>
      <c r="I354" s="50"/>
      <c r="J354" s="102"/>
      <c r="K354" s="46"/>
      <c r="L354" s="46"/>
      <c r="M354" s="46"/>
      <c r="N354" s="46"/>
      <c r="O354" s="46"/>
      <c r="P354" s="46"/>
      <c r="Q354" s="46"/>
      <c r="R354" s="46"/>
      <c r="S354" s="46"/>
      <c r="T354" s="46"/>
      <c r="U354" s="46"/>
      <c r="V354" s="46"/>
      <c r="W354" s="46"/>
      <c r="X354" s="46"/>
      <c r="Y354" s="46"/>
      <c r="Z354" s="46"/>
      <c r="AA354" s="46"/>
      <c r="AB354" s="46"/>
      <c r="AC354" s="46"/>
      <c r="AD354" s="46"/>
      <c r="AE354" s="46"/>
      <c r="AF354" s="46"/>
      <c r="AG354" s="46"/>
      <c r="AH354" s="46"/>
      <c r="AI354" s="46"/>
      <c r="AJ354" s="46"/>
      <c r="AK354" s="46"/>
      <c r="AL354" s="46"/>
    </row>
    <row r="355">
      <c r="A355" s="50"/>
      <c r="B355" s="46"/>
      <c r="C355" s="46"/>
      <c r="D355" s="46"/>
      <c r="E355" s="70"/>
      <c r="F355" s="50"/>
      <c r="G355" s="50"/>
      <c r="H355" s="50"/>
      <c r="I355" s="50"/>
      <c r="J355" s="102"/>
      <c r="K355" s="46"/>
      <c r="L355" s="46"/>
      <c r="M355" s="46"/>
      <c r="N355" s="46"/>
      <c r="O355" s="46"/>
      <c r="P355" s="46"/>
      <c r="Q355" s="46"/>
      <c r="R355" s="46"/>
      <c r="S355" s="46"/>
      <c r="T355" s="46"/>
      <c r="U355" s="46"/>
      <c r="V355" s="46"/>
      <c r="W355" s="46"/>
      <c r="X355" s="46"/>
      <c r="Y355" s="46"/>
      <c r="Z355" s="46"/>
      <c r="AA355" s="46"/>
      <c r="AB355" s="46"/>
      <c r="AC355" s="46"/>
      <c r="AD355" s="46"/>
      <c r="AE355" s="46"/>
      <c r="AF355" s="46"/>
      <c r="AG355" s="46"/>
      <c r="AH355" s="46"/>
      <c r="AI355" s="46"/>
      <c r="AJ355" s="46"/>
      <c r="AK355" s="46"/>
      <c r="AL355" s="46"/>
    </row>
    <row r="356">
      <c r="A356" s="50"/>
      <c r="B356" s="46"/>
      <c r="C356" s="46"/>
      <c r="D356" s="46"/>
      <c r="E356" s="70"/>
      <c r="F356" s="50"/>
      <c r="G356" s="50"/>
      <c r="H356" s="50"/>
      <c r="I356" s="50"/>
      <c r="J356" s="102"/>
      <c r="K356" s="46"/>
      <c r="L356" s="46"/>
      <c r="M356" s="46"/>
      <c r="N356" s="46"/>
      <c r="O356" s="46"/>
      <c r="P356" s="46"/>
      <c r="Q356" s="46"/>
      <c r="R356" s="46"/>
      <c r="S356" s="46"/>
      <c r="T356" s="46"/>
      <c r="U356" s="46"/>
      <c r="V356" s="46"/>
      <c r="W356" s="46"/>
      <c r="X356" s="46"/>
      <c r="Y356" s="46"/>
      <c r="Z356" s="46"/>
      <c r="AA356" s="46"/>
      <c r="AB356" s="46"/>
      <c r="AC356" s="46"/>
      <c r="AD356" s="46"/>
      <c r="AE356" s="46"/>
      <c r="AF356" s="46"/>
      <c r="AG356" s="46"/>
      <c r="AH356" s="46"/>
      <c r="AI356" s="46"/>
      <c r="AJ356" s="46"/>
      <c r="AK356" s="46"/>
      <c r="AL356" s="46"/>
    </row>
    <row r="357">
      <c r="A357" s="50"/>
      <c r="B357" s="46"/>
      <c r="C357" s="46"/>
      <c r="D357" s="46"/>
      <c r="E357" s="70"/>
      <c r="F357" s="50"/>
      <c r="G357" s="50"/>
      <c r="H357" s="50"/>
      <c r="I357" s="50"/>
      <c r="J357" s="102"/>
      <c r="K357" s="46"/>
      <c r="L357" s="46"/>
      <c r="M357" s="46"/>
      <c r="N357" s="46"/>
      <c r="O357" s="46"/>
      <c r="P357" s="46"/>
      <c r="Q357" s="46"/>
      <c r="R357" s="46"/>
      <c r="S357" s="46"/>
      <c r="T357" s="46"/>
      <c r="U357" s="46"/>
      <c r="V357" s="46"/>
      <c r="W357" s="46"/>
      <c r="X357" s="46"/>
      <c r="Y357" s="46"/>
      <c r="Z357" s="46"/>
      <c r="AA357" s="46"/>
      <c r="AB357" s="46"/>
      <c r="AC357" s="46"/>
      <c r="AD357" s="46"/>
      <c r="AE357" s="46"/>
      <c r="AF357" s="46"/>
      <c r="AG357" s="46"/>
      <c r="AH357" s="46"/>
      <c r="AI357" s="46"/>
      <c r="AJ357" s="46"/>
      <c r="AK357" s="46"/>
      <c r="AL357" s="46"/>
    </row>
    <row r="358">
      <c r="A358" s="50"/>
      <c r="B358" s="46"/>
      <c r="C358" s="46"/>
      <c r="D358" s="46"/>
      <c r="E358" s="70"/>
      <c r="F358" s="50"/>
      <c r="G358" s="50"/>
      <c r="H358" s="50"/>
      <c r="I358" s="50"/>
      <c r="J358" s="102"/>
      <c r="K358" s="46"/>
      <c r="L358" s="46"/>
      <c r="M358" s="46"/>
      <c r="N358" s="46"/>
      <c r="O358" s="46"/>
      <c r="P358" s="46"/>
      <c r="Q358" s="46"/>
      <c r="R358" s="46"/>
      <c r="S358" s="46"/>
      <c r="T358" s="46"/>
      <c r="U358" s="46"/>
      <c r="V358" s="46"/>
      <c r="W358" s="46"/>
      <c r="X358" s="46"/>
      <c r="Y358" s="46"/>
      <c r="Z358" s="46"/>
      <c r="AA358" s="46"/>
      <c r="AB358" s="46"/>
      <c r="AC358" s="46"/>
      <c r="AD358" s="46"/>
      <c r="AE358" s="46"/>
      <c r="AF358" s="46"/>
      <c r="AG358" s="46"/>
      <c r="AH358" s="46"/>
      <c r="AI358" s="46"/>
      <c r="AJ358" s="46"/>
      <c r="AK358" s="46"/>
      <c r="AL358" s="46"/>
    </row>
    <row r="359">
      <c r="A359" s="50"/>
      <c r="B359" s="46"/>
      <c r="C359" s="46"/>
      <c r="D359" s="46"/>
      <c r="E359" s="70"/>
      <c r="F359" s="50"/>
      <c r="G359" s="50"/>
      <c r="H359" s="50"/>
      <c r="I359" s="50"/>
      <c r="J359" s="102"/>
      <c r="K359" s="46"/>
      <c r="L359" s="46"/>
      <c r="M359" s="46"/>
      <c r="N359" s="46"/>
      <c r="O359" s="46"/>
      <c r="P359" s="46"/>
      <c r="Q359" s="46"/>
      <c r="R359" s="46"/>
      <c r="S359" s="46"/>
      <c r="T359" s="46"/>
      <c r="U359" s="46"/>
      <c r="V359" s="46"/>
      <c r="W359" s="46"/>
      <c r="X359" s="46"/>
      <c r="Y359" s="46"/>
      <c r="Z359" s="46"/>
      <c r="AA359" s="46"/>
      <c r="AB359" s="46"/>
      <c r="AC359" s="46"/>
      <c r="AD359" s="46"/>
      <c r="AE359" s="46"/>
      <c r="AF359" s="46"/>
      <c r="AG359" s="46"/>
      <c r="AH359" s="46"/>
      <c r="AI359" s="46"/>
      <c r="AJ359" s="46"/>
      <c r="AK359" s="46"/>
      <c r="AL359" s="46"/>
    </row>
    <row r="360">
      <c r="A360" s="50"/>
      <c r="B360" s="46"/>
      <c r="C360" s="46"/>
      <c r="D360" s="46"/>
      <c r="E360" s="70"/>
      <c r="F360" s="50"/>
      <c r="G360" s="50"/>
      <c r="H360" s="50"/>
      <c r="I360" s="50"/>
      <c r="J360" s="102"/>
      <c r="K360" s="46"/>
      <c r="L360" s="46"/>
      <c r="M360" s="46"/>
      <c r="N360" s="46"/>
      <c r="O360" s="46"/>
      <c r="P360" s="46"/>
      <c r="Q360" s="46"/>
      <c r="R360" s="46"/>
      <c r="S360" s="46"/>
      <c r="T360" s="46"/>
      <c r="U360" s="46"/>
      <c r="V360" s="46"/>
      <c r="W360" s="46"/>
      <c r="X360" s="46"/>
      <c r="Y360" s="46"/>
      <c r="Z360" s="46"/>
      <c r="AA360" s="46"/>
      <c r="AB360" s="46"/>
      <c r="AC360" s="46"/>
      <c r="AD360" s="46"/>
      <c r="AE360" s="46"/>
      <c r="AF360" s="46"/>
      <c r="AG360" s="46"/>
      <c r="AH360" s="46"/>
      <c r="AI360" s="46"/>
      <c r="AJ360" s="46"/>
      <c r="AK360" s="46"/>
      <c r="AL360" s="46"/>
    </row>
    <row r="361">
      <c r="A361" s="50"/>
      <c r="B361" s="46"/>
      <c r="C361" s="46"/>
      <c r="D361" s="46"/>
      <c r="E361" s="70"/>
      <c r="F361" s="50"/>
      <c r="G361" s="50"/>
      <c r="H361" s="50"/>
      <c r="I361" s="50"/>
      <c r="J361" s="102"/>
      <c r="K361" s="46"/>
      <c r="L361" s="46"/>
      <c r="M361" s="46"/>
      <c r="N361" s="46"/>
      <c r="O361" s="46"/>
      <c r="P361" s="46"/>
      <c r="Q361" s="46"/>
      <c r="R361" s="46"/>
      <c r="S361" s="46"/>
      <c r="T361" s="46"/>
      <c r="U361" s="46"/>
      <c r="V361" s="46"/>
      <c r="W361" s="46"/>
      <c r="X361" s="46"/>
      <c r="Y361" s="46"/>
      <c r="Z361" s="46"/>
      <c r="AA361" s="46"/>
      <c r="AB361" s="46"/>
      <c r="AC361" s="46"/>
      <c r="AD361" s="46"/>
      <c r="AE361" s="46"/>
      <c r="AF361" s="46"/>
      <c r="AG361" s="46"/>
      <c r="AH361" s="46"/>
      <c r="AI361" s="46"/>
      <c r="AJ361" s="46"/>
      <c r="AK361" s="46"/>
      <c r="AL361" s="46"/>
    </row>
    <row r="362">
      <c r="A362" s="50"/>
      <c r="B362" s="46"/>
      <c r="C362" s="46"/>
      <c r="D362" s="46"/>
      <c r="E362" s="70"/>
      <c r="F362" s="50"/>
      <c r="G362" s="50"/>
      <c r="H362" s="50"/>
      <c r="I362" s="50"/>
      <c r="J362" s="102"/>
      <c r="K362" s="46"/>
      <c r="L362" s="46"/>
      <c r="M362" s="46"/>
      <c r="N362" s="46"/>
      <c r="O362" s="46"/>
      <c r="P362" s="46"/>
      <c r="Q362" s="46"/>
      <c r="R362" s="46"/>
      <c r="S362" s="46"/>
      <c r="T362" s="46"/>
      <c r="U362" s="46"/>
      <c r="V362" s="46"/>
      <c r="W362" s="46"/>
      <c r="X362" s="46"/>
      <c r="Y362" s="46"/>
      <c r="Z362" s="46"/>
      <c r="AA362" s="46"/>
      <c r="AB362" s="46"/>
      <c r="AC362" s="46"/>
      <c r="AD362" s="46"/>
      <c r="AE362" s="46"/>
      <c r="AF362" s="46"/>
      <c r="AG362" s="46"/>
      <c r="AH362" s="46"/>
      <c r="AI362" s="46"/>
      <c r="AJ362" s="46"/>
      <c r="AK362" s="46"/>
      <c r="AL362" s="46"/>
    </row>
    <row r="363">
      <c r="A363" s="50"/>
      <c r="B363" s="46"/>
      <c r="C363" s="46"/>
      <c r="D363" s="46"/>
      <c r="E363" s="70"/>
      <c r="F363" s="50"/>
      <c r="G363" s="50"/>
      <c r="H363" s="50"/>
      <c r="I363" s="50"/>
      <c r="J363" s="102"/>
      <c r="K363" s="46"/>
      <c r="L363" s="46"/>
      <c r="M363" s="46"/>
      <c r="N363" s="46"/>
      <c r="O363" s="46"/>
      <c r="P363" s="46"/>
      <c r="Q363" s="46"/>
      <c r="R363" s="46"/>
      <c r="S363" s="46"/>
      <c r="T363" s="46"/>
      <c r="U363" s="46"/>
      <c r="V363" s="46"/>
      <c r="W363" s="46"/>
      <c r="X363" s="46"/>
      <c r="Y363" s="46"/>
      <c r="Z363" s="46"/>
      <c r="AA363" s="46"/>
      <c r="AB363" s="46"/>
      <c r="AC363" s="46"/>
      <c r="AD363" s="46"/>
      <c r="AE363" s="46"/>
      <c r="AF363" s="46"/>
      <c r="AG363" s="46"/>
      <c r="AH363" s="46"/>
      <c r="AI363" s="46"/>
      <c r="AJ363" s="46"/>
      <c r="AK363" s="46"/>
      <c r="AL363" s="46"/>
    </row>
    <row r="364">
      <c r="A364" s="50"/>
      <c r="B364" s="46"/>
      <c r="C364" s="46"/>
      <c r="D364" s="46"/>
      <c r="E364" s="70"/>
      <c r="F364" s="50"/>
      <c r="G364" s="50"/>
      <c r="H364" s="50"/>
      <c r="I364" s="50"/>
      <c r="J364" s="102"/>
      <c r="K364" s="46"/>
      <c r="L364" s="46"/>
      <c r="M364" s="46"/>
      <c r="N364" s="46"/>
      <c r="O364" s="46"/>
      <c r="P364" s="46"/>
      <c r="Q364" s="46"/>
      <c r="R364" s="46"/>
      <c r="S364" s="46"/>
      <c r="T364" s="46"/>
      <c r="U364" s="46"/>
      <c r="V364" s="46"/>
      <c r="W364" s="46"/>
      <c r="X364" s="46"/>
      <c r="Y364" s="46"/>
      <c r="Z364" s="46"/>
      <c r="AA364" s="46"/>
      <c r="AB364" s="46"/>
      <c r="AC364" s="46"/>
      <c r="AD364" s="46"/>
      <c r="AE364" s="46"/>
      <c r="AF364" s="46"/>
      <c r="AG364" s="46"/>
      <c r="AH364" s="46"/>
      <c r="AI364" s="46"/>
      <c r="AJ364" s="46"/>
      <c r="AK364" s="46"/>
      <c r="AL364" s="46"/>
    </row>
    <row r="365">
      <c r="A365" s="50"/>
      <c r="B365" s="46"/>
      <c r="C365" s="46"/>
      <c r="D365" s="46"/>
      <c r="E365" s="70"/>
      <c r="F365" s="50"/>
      <c r="G365" s="50"/>
      <c r="H365" s="50"/>
      <c r="I365" s="50"/>
      <c r="J365" s="102"/>
      <c r="K365" s="46"/>
      <c r="L365" s="46"/>
      <c r="M365" s="46"/>
      <c r="N365" s="46"/>
      <c r="O365" s="46"/>
      <c r="P365" s="46"/>
      <c r="Q365" s="46"/>
      <c r="R365" s="46"/>
      <c r="S365" s="46"/>
      <c r="T365" s="46"/>
      <c r="U365" s="46"/>
      <c r="V365" s="46"/>
      <c r="W365" s="46"/>
      <c r="X365" s="46"/>
      <c r="Y365" s="46"/>
      <c r="Z365" s="46"/>
      <c r="AA365" s="46"/>
      <c r="AB365" s="46"/>
      <c r="AC365" s="46"/>
      <c r="AD365" s="46"/>
      <c r="AE365" s="46"/>
      <c r="AF365" s="46"/>
      <c r="AG365" s="46"/>
      <c r="AH365" s="46"/>
      <c r="AI365" s="46"/>
      <c r="AJ365" s="46"/>
      <c r="AK365" s="46"/>
      <c r="AL365" s="46"/>
    </row>
    <row r="366">
      <c r="A366" s="50"/>
      <c r="B366" s="46"/>
      <c r="C366" s="46"/>
      <c r="D366" s="46"/>
      <c r="E366" s="70"/>
      <c r="F366" s="50"/>
      <c r="G366" s="50"/>
      <c r="H366" s="50"/>
      <c r="I366" s="50"/>
      <c r="J366" s="102"/>
      <c r="K366" s="46"/>
      <c r="L366" s="46"/>
      <c r="M366" s="46"/>
      <c r="N366" s="46"/>
      <c r="O366" s="46"/>
      <c r="P366" s="46"/>
      <c r="Q366" s="46"/>
      <c r="R366" s="46"/>
      <c r="S366" s="46"/>
      <c r="T366" s="46"/>
      <c r="U366" s="46"/>
      <c r="V366" s="46"/>
      <c r="W366" s="46"/>
      <c r="X366" s="46"/>
      <c r="Y366" s="46"/>
      <c r="Z366" s="46"/>
      <c r="AA366" s="46"/>
      <c r="AB366" s="46"/>
      <c r="AC366" s="46"/>
      <c r="AD366" s="46"/>
      <c r="AE366" s="46"/>
      <c r="AF366" s="46"/>
      <c r="AG366" s="46"/>
      <c r="AH366" s="46"/>
      <c r="AI366" s="46"/>
      <c r="AJ366" s="46"/>
      <c r="AK366" s="46"/>
      <c r="AL366" s="46"/>
    </row>
    <row r="367">
      <c r="A367" s="50"/>
      <c r="B367" s="46"/>
      <c r="C367" s="46"/>
      <c r="D367" s="46"/>
      <c r="E367" s="70"/>
      <c r="F367" s="50"/>
      <c r="G367" s="50"/>
      <c r="H367" s="50"/>
      <c r="I367" s="50"/>
      <c r="J367" s="102"/>
      <c r="K367" s="46"/>
      <c r="L367" s="46"/>
      <c r="M367" s="46"/>
      <c r="N367" s="46"/>
      <c r="O367" s="46"/>
      <c r="P367" s="46"/>
      <c r="Q367" s="46"/>
      <c r="R367" s="46"/>
      <c r="S367" s="46"/>
      <c r="T367" s="46"/>
      <c r="U367" s="46"/>
      <c r="V367" s="46"/>
      <c r="W367" s="46"/>
      <c r="X367" s="46"/>
      <c r="Y367" s="46"/>
      <c r="Z367" s="46"/>
      <c r="AA367" s="46"/>
      <c r="AB367" s="46"/>
      <c r="AC367" s="46"/>
      <c r="AD367" s="46"/>
      <c r="AE367" s="46"/>
      <c r="AF367" s="46"/>
      <c r="AG367" s="46"/>
      <c r="AH367" s="46"/>
      <c r="AI367" s="46"/>
      <c r="AJ367" s="46"/>
      <c r="AK367" s="46"/>
      <c r="AL367" s="46"/>
    </row>
    <row r="368">
      <c r="A368" s="50"/>
      <c r="B368" s="46"/>
      <c r="C368" s="46"/>
      <c r="D368" s="46"/>
      <c r="E368" s="70"/>
      <c r="F368" s="50"/>
      <c r="G368" s="50"/>
      <c r="H368" s="50"/>
      <c r="I368" s="50"/>
      <c r="J368" s="102"/>
      <c r="K368" s="46"/>
      <c r="L368" s="46"/>
      <c r="M368" s="46"/>
      <c r="N368" s="46"/>
      <c r="O368" s="46"/>
      <c r="P368" s="46"/>
      <c r="Q368" s="46"/>
      <c r="R368" s="46"/>
      <c r="S368" s="46"/>
      <c r="T368" s="46"/>
      <c r="U368" s="46"/>
      <c r="V368" s="46"/>
      <c r="W368" s="46"/>
      <c r="X368" s="46"/>
      <c r="Y368" s="46"/>
      <c r="Z368" s="46"/>
      <c r="AA368" s="46"/>
      <c r="AB368" s="46"/>
      <c r="AC368" s="46"/>
      <c r="AD368" s="46"/>
      <c r="AE368" s="46"/>
      <c r="AF368" s="46"/>
      <c r="AG368" s="46"/>
      <c r="AH368" s="46"/>
      <c r="AI368" s="46"/>
      <c r="AJ368" s="46"/>
      <c r="AK368" s="46"/>
      <c r="AL368" s="46"/>
    </row>
    <row r="369">
      <c r="A369" s="50"/>
      <c r="B369" s="46"/>
      <c r="C369" s="46"/>
      <c r="D369" s="46"/>
      <c r="E369" s="70"/>
      <c r="F369" s="50"/>
      <c r="G369" s="50"/>
      <c r="H369" s="50"/>
      <c r="I369" s="50"/>
      <c r="J369" s="102"/>
      <c r="K369" s="46"/>
      <c r="L369" s="46"/>
      <c r="M369" s="46"/>
      <c r="N369" s="46"/>
      <c r="O369" s="46"/>
      <c r="P369" s="46"/>
      <c r="Q369" s="46"/>
      <c r="R369" s="46"/>
      <c r="S369" s="46"/>
      <c r="T369" s="46"/>
      <c r="U369" s="46"/>
      <c r="V369" s="46"/>
      <c r="W369" s="46"/>
      <c r="X369" s="46"/>
      <c r="Y369" s="46"/>
      <c r="Z369" s="46"/>
      <c r="AA369" s="46"/>
      <c r="AB369" s="46"/>
      <c r="AC369" s="46"/>
      <c r="AD369" s="46"/>
      <c r="AE369" s="46"/>
      <c r="AF369" s="46"/>
      <c r="AG369" s="46"/>
      <c r="AH369" s="46"/>
      <c r="AI369" s="46"/>
      <c r="AJ369" s="46"/>
      <c r="AK369" s="46"/>
      <c r="AL369" s="46"/>
    </row>
    <row r="370">
      <c r="A370" s="50"/>
      <c r="B370" s="46"/>
      <c r="C370" s="46"/>
      <c r="D370" s="46"/>
      <c r="E370" s="70"/>
      <c r="F370" s="50"/>
      <c r="G370" s="50"/>
      <c r="H370" s="50"/>
      <c r="I370" s="50"/>
      <c r="J370" s="102"/>
      <c r="K370" s="46"/>
      <c r="L370" s="46"/>
      <c r="M370" s="46"/>
      <c r="N370" s="46"/>
      <c r="O370" s="46"/>
      <c r="P370" s="46"/>
      <c r="Q370" s="46"/>
      <c r="R370" s="46"/>
      <c r="S370" s="46"/>
      <c r="T370" s="46"/>
      <c r="U370" s="46"/>
      <c r="V370" s="46"/>
      <c r="W370" s="46"/>
      <c r="X370" s="46"/>
      <c r="Y370" s="46"/>
      <c r="Z370" s="46"/>
      <c r="AA370" s="46"/>
      <c r="AB370" s="46"/>
      <c r="AC370" s="46"/>
      <c r="AD370" s="46"/>
      <c r="AE370" s="46"/>
      <c r="AF370" s="46"/>
      <c r="AG370" s="46"/>
      <c r="AH370" s="46"/>
      <c r="AI370" s="46"/>
      <c r="AJ370" s="46"/>
      <c r="AK370" s="46"/>
      <c r="AL370" s="46"/>
    </row>
    <row r="371">
      <c r="A371" s="50"/>
      <c r="B371" s="46"/>
      <c r="C371" s="46"/>
      <c r="D371" s="46"/>
      <c r="E371" s="70"/>
      <c r="F371" s="50"/>
      <c r="G371" s="50"/>
      <c r="H371" s="50"/>
      <c r="I371" s="50"/>
      <c r="J371" s="102"/>
      <c r="K371" s="46"/>
      <c r="L371" s="46"/>
      <c r="M371" s="46"/>
      <c r="N371" s="46"/>
      <c r="O371" s="46"/>
      <c r="P371" s="46"/>
      <c r="Q371" s="46"/>
      <c r="R371" s="46"/>
      <c r="S371" s="46"/>
      <c r="T371" s="46"/>
      <c r="U371" s="46"/>
      <c r="V371" s="46"/>
      <c r="W371" s="46"/>
      <c r="X371" s="46"/>
      <c r="Y371" s="46"/>
      <c r="Z371" s="46"/>
      <c r="AA371" s="46"/>
      <c r="AB371" s="46"/>
      <c r="AC371" s="46"/>
      <c r="AD371" s="46"/>
      <c r="AE371" s="46"/>
      <c r="AF371" s="46"/>
      <c r="AG371" s="46"/>
      <c r="AH371" s="46"/>
      <c r="AI371" s="46"/>
      <c r="AJ371" s="46"/>
      <c r="AK371" s="46"/>
      <c r="AL371" s="46"/>
    </row>
    <row r="372">
      <c r="A372" s="50"/>
      <c r="B372" s="46"/>
      <c r="C372" s="46"/>
      <c r="D372" s="46"/>
      <c r="E372" s="70"/>
      <c r="F372" s="50"/>
      <c r="G372" s="50"/>
      <c r="H372" s="50"/>
      <c r="I372" s="50"/>
      <c r="J372" s="102"/>
      <c r="K372" s="46"/>
      <c r="L372" s="46"/>
      <c r="M372" s="46"/>
      <c r="N372" s="46"/>
      <c r="O372" s="46"/>
      <c r="P372" s="46"/>
      <c r="Q372" s="46"/>
      <c r="R372" s="46"/>
      <c r="S372" s="46"/>
      <c r="T372" s="46"/>
      <c r="U372" s="46"/>
      <c r="V372" s="46"/>
      <c r="W372" s="46"/>
      <c r="X372" s="46"/>
      <c r="Y372" s="46"/>
      <c r="Z372" s="46"/>
      <c r="AA372" s="46"/>
      <c r="AB372" s="46"/>
      <c r="AC372" s="46"/>
      <c r="AD372" s="46"/>
      <c r="AE372" s="46"/>
      <c r="AF372" s="46"/>
      <c r="AG372" s="46"/>
      <c r="AH372" s="46"/>
      <c r="AI372" s="46"/>
      <c r="AJ372" s="46"/>
      <c r="AK372" s="46"/>
      <c r="AL372" s="46"/>
    </row>
    <row r="373">
      <c r="A373" s="50"/>
      <c r="B373" s="46"/>
      <c r="C373" s="46"/>
      <c r="D373" s="46"/>
      <c r="E373" s="70"/>
      <c r="F373" s="50"/>
      <c r="G373" s="50"/>
      <c r="H373" s="50"/>
      <c r="I373" s="50"/>
      <c r="J373" s="102"/>
      <c r="K373" s="46"/>
      <c r="L373" s="46"/>
      <c r="M373" s="46"/>
      <c r="N373" s="46"/>
      <c r="O373" s="46"/>
      <c r="P373" s="46"/>
      <c r="Q373" s="46"/>
      <c r="R373" s="46"/>
      <c r="S373" s="46"/>
      <c r="T373" s="46"/>
      <c r="U373" s="46"/>
      <c r="V373" s="46"/>
      <c r="W373" s="46"/>
      <c r="X373" s="46"/>
      <c r="Y373" s="46"/>
      <c r="Z373" s="46"/>
      <c r="AA373" s="46"/>
      <c r="AB373" s="46"/>
      <c r="AC373" s="46"/>
      <c r="AD373" s="46"/>
      <c r="AE373" s="46"/>
      <c r="AF373" s="46"/>
      <c r="AG373" s="46"/>
      <c r="AH373" s="46"/>
      <c r="AI373" s="46"/>
      <c r="AJ373" s="46"/>
      <c r="AK373" s="46"/>
      <c r="AL373" s="46"/>
    </row>
    <row r="374">
      <c r="A374" s="50"/>
      <c r="B374" s="46"/>
      <c r="C374" s="46"/>
      <c r="D374" s="46"/>
      <c r="E374" s="70"/>
      <c r="F374" s="50"/>
      <c r="G374" s="50"/>
      <c r="H374" s="50"/>
      <c r="I374" s="50"/>
      <c r="J374" s="102"/>
      <c r="K374" s="46"/>
      <c r="L374" s="46"/>
      <c r="M374" s="46"/>
      <c r="N374" s="46"/>
      <c r="O374" s="46"/>
      <c r="P374" s="46"/>
      <c r="Q374" s="46"/>
      <c r="R374" s="46"/>
      <c r="S374" s="46"/>
      <c r="T374" s="46"/>
      <c r="U374" s="46"/>
      <c r="V374" s="46"/>
      <c r="W374" s="46"/>
      <c r="X374" s="46"/>
      <c r="Y374" s="46"/>
      <c r="Z374" s="46"/>
      <c r="AA374" s="46"/>
      <c r="AB374" s="46"/>
      <c r="AC374" s="46"/>
      <c r="AD374" s="46"/>
      <c r="AE374" s="46"/>
      <c r="AF374" s="46"/>
      <c r="AG374" s="46"/>
      <c r="AH374" s="46"/>
      <c r="AI374" s="46"/>
      <c r="AJ374" s="46"/>
      <c r="AK374" s="46"/>
      <c r="AL374" s="46"/>
    </row>
    <row r="375">
      <c r="A375" s="50"/>
      <c r="B375" s="46"/>
      <c r="C375" s="46"/>
      <c r="D375" s="46"/>
      <c r="E375" s="70"/>
      <c r="F375" s="50"/>
      <c r="G375" s="50"/>
      <c r="H375" s="50"/>
      <c r="I375" s="50"/>
      <c r="J375" s="102"/>
      <c r="K375" s="46"/>
      <c r="L375" s="46"/>
      <c r="M375" s="46"/>
      <c r="N375" s="46"/>
      <c r="O375" s="46"/>
      <c r="P375" s="46"/>
      <c r="Q375" s="46"/>
      <c r="R375" s="46"/>
      <c r="S375" s="46"/>
      <c r="T375" s="46"/>
      <c r="U375" s="46"/>
      <c r="V375" s="46"/>
      <c r="W375" s="46"/>
      <c r="X375" s="46"/>
      <c r="Y375" s="46"/>
      <c r="Z375" s="46"/>
      <c r="AA375" s="46"/>
      <c r="AB375" s="46"/>
      <c r="AC375" s="46"/>
      <c r="AD375" s="46"/>
      <c r="AE375" s="46"/>
      <c r="AF375" s="46"/>
      <c r="AG375" s="46"/>
      <c r="AH375" s="46"/>
      <c r="AI375" s="46"/>
      <c r="AJ375" s="46"/>
      <c r="AK375" s="46"/>
      <c r="AL375" s="46"/>
    </row>
    <row r="376">
      <c r="A376" s="50"/>
      <c r="B376" s="46"/>
      <c r="C376" s="46"/>
      <c r="D376" s="46"/>
      <c r="E376" s="70"/>
      <c r="F376" s="50"/>
      <c r="G376" s="50"/>
      <c r="H376" s="50"/>
      <c r="I376" s="50"/>
      <c r="J376" s="102"/>
      <c r="K376" s="46"/>
      <c r="L376" s="46"/>
      <c r="M376" s="46"/>
      <c r="N376" s="46"/>
      <c r="O376" s="46"/>
      <c r="P376" s="46"/>
      <c r="Q376" s="46"/>
      <c r="R376" s="46"/>
      <c r="S376" s="46"/>
      <c r="T376" s="46"/>
      <c r="U376" s="46"/>
      <c r="V376" s="46"/>
      <c r="W376" s="46"/>
      <c r="X376" s="46"/>
      <c r="Y376" s="46"/>
      <c r="Z376" s="46"/>
      <c r="AA376" s="46"/>
      <c r="AB376" s="46"/>
      <c r="AC376" s="46"/>
      <c r="AD376" s="46"/>
      <c r="AE376" s="46"/>
      <c r="AF376" s="46"/>
      <c r="AG376" s="46"/>
      <c r="AH376" s="46"/>
      <c r="AI376" s="46"/>
      <c r="AJ376" s="46"/>
      <c r="AK376" s="46"/>
      <c r="AL376" s="46"/>
    </row>
    <row r="377">
      <c r="A377" s="50"/>
      <c r="B377" s="46"/>
      <c r="C377" s="46"/>
      <c r="D377" s="46"/>
      <c r="E377" s="70"/>
      <c r="F377" s="50"/>
      <c r="G377" s="50"/>
      <c r="H377" s="50"/>
      <c r="I377" s="50"/>
      <c r="J377" s="102"/>
      <c r="K377" s="46"/>
      <c r="L377" s="46"/>
      <c r="M377" s="46"/>
      <c r="N377" s="46"/>
      <c r="O377" s="46"/>
      <c r="P377" s="46"/>
      <c r="Q377" s="46"/>
      <c r="R377" s="46"/>
      <c r="S377" s="46"/>
      <c r="T377" s="46"/>
      <c r="U377" s="46"/>
      <c r="V377" s="46"/>
      <c r="W377" s="46"/>
      <c r="X377" s="46"/>
      <c r="Y377" s="46"/>
      <c r="Z377" s="46"/>
      <c r="AA377" s="46"/>
      <c r="AB377" s="46"/>
      <c r="AC377" s="46"/>
      <c r="AD377" s="46"/>
      <c r="AE377" s="46"/>
      <c r="AF377" s="46"/>
      <c r="AG377" s="46"/>
      <c r="AH377" s="46"/>
      <c r="AI377" s="46"/>
      <c r="AJ377" s="46"/>
      <c r="AK377" s="46"/>
      <c r="AL377" s="46"/>
    </row>
    <row r="378">
      <c r="A378" s="50"/>
      <c r="B378" s="46"/>
      <c r="C378" s="46"/>
      <c r="D378" s="46"/>
      <c r="E378" s="70"/>
      <c r="F378" s="50"/>
      <c r="G378" s="50"/>
      <c r="H378" s="50"/>
      <c r="I378" s="50"/>
      <c r="J378" s="102"/>
      <c r="K378" s="46"/>
      <c r="L378" s="46"/>
      <c r="M378" s="46"/>
      <c r="N378" s="46"/>
      <c r="O378" s="46"/>
      <c r="P378" s="46"/>
      <c r="Q378" s="46"/>
      <c r="R378" s="46"/>
      <c r="S378" s="46"/>
      <c r="T378" s="46"/>
      <c r="U378" s="46"/>
      <c r="V378" s="46"/>
      <c r="W378" s="46"/>
      <c r="X378" s="46"/>
      <c r="Y378" s="46"/>
      <c r="Z378" s="46"/>
      <c r="AA378" s="46"/>
      <c r="AB378" s="46"/>
      <c r="AC378" s="46"/>
      <c r="AD378" s="46"/>
      <c r="AE378" s="46"/>
      <c r="AF378" s="46"/>
      <c r="AG378" s="46"/>
      <c r="AH378" s="46"/>
      <c r="AI378" s="46"/>
      <c r="AJ378" s="46"/>
      <c r="AK378" s="46"/>
      <c r="AL378" s="46"/>
    </row>
    <row r="379">
      <c r="A379" s="50"/>
      <c r="B379" s="46"/>
      <c r="C379" s="46"/>
      <c r="D379" s="46"/>
      <c r="E379" s="70"/>
      <c r="F379" s="50"/>
      <c r="G379" s="50"/>
      <c r="H379" s="50"/>
      <c r="I379" s="50"/>
      <c r="J379" s="102"/>
      <c r="K379" s="46"/>
      <c r="L379" s="46"/>
      <c r="M379" s="46"/>
      <c r="N379" s="46"/>
      <c r="O379" s="46"/>
      <c r="P379" s="46"/>
      <c r="Q379" s="46"/>
      <c r="R379" s="46"/>
      <c r="S379" s="46"/>
      <c r="T379" s="46"/>
      <c r="U379" s="46"/>
      <c r="V379" s="46"/>
      <c r="W379" s="46"/>
      <c r="X379" s="46"/>
      <c r="Y379" s="46"/>
      <c r="Z379" s="46"/>
      <c r="AA379" s="46"/>
      <c r="AB379" s="46"/>
      <c r="AC379" s="46"/>
      <c r="AD379" s="46"/>
      <c r="AE379" s="46"/>
      <c r="AF379" s="46"/>
      <c r="AG379" s="46"/>
      <c r="AH379" s="46"/>
      <c r="AI379" s="46"/>
      <c r="AJ379" s="46"/>
      <c r="AK379" s="46"/>
      <c r="AL379" s="46"/>
    </row>
    <row r="380">
      <c r="A380" s="50"/>
      <c r="B380" s="46"/>
      <c r="C380" s="46"/>
      <c r="D380" s="46"/>
      <c r="E380" s="70"/>
      <c r="F380" s="50"/>
      <c r="G380" s="50"/>
      <c r="H380" s="50"/>
      <c r="I380" s="50"/>
      <c r="J380" s="102"/>
      <c r="K380" s="46"/>
      <c r="L380" s="46"/>
      <c r="M380" s="46"/>
      <c r="N380" s="46"/>
      <c r="O380" s="46"/>
      <c r="P380" s="46"/>
      <c r="Q380" s="46"/>
      <c r="R380" s="46"/>
      <c r="S380" s="46"/>
      <c r="T380" s="46"/>
      <c r="U380" s="46"/>
      <c r="V380" s="46"/>
      <c r="W380" s="46"/>
      <c r="X380" s="46"/>
      <c r="Y380" s="46"/>
      <c r="Z380" s="46"/>
      <c r="AA380" s="46"/>
      <c r="AB380" s="46"/>
      <c r="AC380" s="46"/>
      <c r="AD380" s="46"/>
      <c r="AE380" s="46"/>
      <c r="AF380" s="46"/>
      <c r="AG380" s="46"/>
      <c r="AH380" s="46"/>
      <c r="AI380" s="46"/>
      <c r="AJ380" s="46"/>
      <c r="AK380" s="46"/>
      <c r="AL380" s="46"/>
    </row>
    <row r="381">
      <c r="A381" s="50"/>
      <c r="B381" s="46"/>
      <c r="C381" s="46"/>
      <c r="D381" s="46"/>
      <c r="E381" s="70"/>
      <c r="F381" s="50"/>
      <c r="G381" s="50"/>
      <c r="H381" s="50"/>
      <c r="I381" s="50"/>
      <c r="J381" s="102"/>
      <c r="K381" s="46"/>
      <c r="L381" s="46"/>
      <c r="M381" s="46"/>
      <c r="N381" s="46"/>
      <c r="O381" s="46"/>
      <c r="P381" s="46"/>
      <c r="Q381" s="46"/>
      <c r="R381" s="46"/>
      <c r="S381" s="46"/>
      <c r="T381" s="46"/>
      <c r="U381" s="46"/>
      <c r="V381" s="46"/>
      <c r="W381" s="46"/>
      <c r="X381" s="46"/>
      <c r="Y381" s="46"/>
      <c r="Z381" s="46"/>
      <c r="AA381" s="46"/>
      <c r="AB381" s="46"/>
      <c r="AC381" s="46"/>
      <c r="AD381" s="46"/>
      <c r="AE381" s="46"/>
      <c r="AF381" s="46"/>
      <c r="AG381" s="46"/>
      <c r="AH381" s="46"/>
      <c r="AI381" s="46"/>
      <c r="AJ381" s="46"/>
      <c r="AK381" s="46"/>
      <c r="AL381" s="46"/>
    </row>
    <row r="382">
      <c r="A382" s="50"/>
      <c r="B382" s="46"/>
      <c r="C382" s="46"/>
      <c r="D382" s="46"/>
      <c r="E382" s="70"/>
      <c r="F382" s="50"/>
      <c r="G382" s="50"/>
      <c r="H382" s="50"/>
      <c r="I382" s="50"/>
      <c r="J382" s="102"/>
      <c r="K382" s="46"/>
      <c r="L382" s="46"/>
      <c r="M382" s="46"/>
      <c r="N382" s="46"/>
      <c r="O382" s="46"/>
      <c r="P382" s="46"/>
      <c r="Q382" s="46"/>
      <c r="R382" s="46"/>
      <c r="S382" s="46"/>
      <c r="T382" s="46"/>
      <c r="U382" s="46"/>
      <c r="V382" s="46"/>
      <c r="W382" s="46"/>
      <c r="X382" s="46"/>
      <c r="Y382" s="46"/>
      <c r="Z382" s="46"/>
      <c r="AA382" s="46"/>
      <c r="AB382" s="46"/>
      <c r="AC382" s="46"/>
      <c r="AD382" s="46"/>
      <c r="AE382" s="46"/>
      <c r="AF382" s="46"/>
      <c r="AG382" s="46"/>
      <c r="AH382" s="46"/>
      <c r="AI382" s="46"/>
      <c r="AJ382" s="46"/>
      <c r="AK382" s="46"/>
      <c r="AL382" s="46"/>
    </row>
    <row r="383">
      <c r="A383" s="50"/>
      <c r="B383" s="46"/>
      <c r="C383" s="46"/>
      <c r="D383" s="46"/>
      <c r="E383" s="70"/>
      <c r="F383" s="50"/>
      <c r="G383" s="50"/>
      <c r="H383" s="50"/>
      <c r="I383" s="50"/>
      <c r="J383" s="102"/>
      <c r="K383" s="46"/>
      <c r="L383" s="46"/>
      <c r="M383" s="46"/>
      <c r="N383" s="46"/>
      <c r="O383" s="46"/>
      <c r="P383" s="46"/>
      <c r="Q383" s="46"/>
      <c r="R383" s="46"/>
      <c r="S383" s="46"/>
      <c r="T383" s="46"/>
      <c r="U383" s="46"/>
      <c r="V383" s="46"/>
      <c r="W383" s="46"/>
      <c r="X383" s="46"/>
      <c r="Y383" s="46"/>
      <c r="Z383" s="46"/>
      <c r="AA383" s="46"/>
      <c r="AB383" s="46"/>
      <c r="AC383" s="46"/>
      <c r="AD383" s="46"/>
      <c r="AE383" s="46"/>
      <c r="AF383" s="46"/>
      <c r="AG383" s="46"/>
      <c r="AH383" s="46"/>
      <c r="AI383" s="46"/>
      <c r="AJ383" s="46"/>
      <c r="AK383" s="46"/>
      <c r="AL383" s="46"/>
    </row>
    <row r="384">
      <c r="A384" s="50"/>
      <c r="B384" s="46"/>
      <c r="C384" s="46"/>
      <c r="D384" s="46"/>
      <c r="E384" s="70"/>
      <c r="F384" s="50"/>
      <c r="G384" s="50"/>
      <c r="H384" s="50"/>
      <c r="I384" s="50"/>
      <c r="J384" s="102"/>
      <c r="K384" s="46"/>
      <c r="L384" s="46"/>
      <c r="M384" s="46"/>
      <c r="N384" s="46"/>
      <c r="O384" s="46"/>
      <c r="P384" s="46"/>
      <c r="Q384" s="46"/>
      <c r="R384" s="46"/>
      <c r="S384" s="46"/>
      <c r="T384" s="46"/>
      <c r="U384" s="46"/>
      <c r="V384" s="46"/>
      <c r="W384" s="46"/>
      <c r="X384" s="46"/>
      <c r="Y384" s="46"/>
      <c r="Z384" s="46"/>
      <c r="AA384" s="46"/>
      <c r="AB384" s="46"/>
      <c r="AC384" s="46"/>
      <c r="AD384" s="46"/>
      <c r="AE384" s="46"/>
      <c r="AF384" s="46"/>
      <c r="AG384" s="46"/>
      <c r="AH384" s="46"/>
      <c r="AI384" s="46"/>
      <c r="AJ384" s="46"/>
      <c r="AK384" s="46"/>
      <c r="AL384" s="46"/>
    </row>
    <row r="385">
      <c r="A385" s="50"/>
      <c r="B385" s="46"/>
      <c r="C385" s="46"/>
      <c r="D385" s="46"/>
      <c r="E385" s="70"/>
      <c r="F385" s="50"/>
      <c r="G385" s="50"/>
      <c r="H385" s="50"/>
      <c r="I385" s="50"/>
      <c r="J385" s="102"/>
      <c r="K385" s="46"/>
      <c r="L385" s="46"/>
      <c r="M385" s="46"/>
      <c r="N385" s="46"/>
      <c r="O385" s="46"/>
      <c r="P385" s="46"/>
      <c r="Q385" s="46"/>
      <c r="R385" s="46"/>
      <c r="S385" s="46"/>
      <c r="T385" s="46"/>
      <c r="U385" s="46"/>
      <c r="V385" s="46"/>
      <c r="W385" s="46"/>
      <c r="X385" s="46"/>
      <c r="Y385" s="46"/>
      <c r="Z385" s="46"/>
      <c r="AA385" s="46"/>
      <c r="AB385" s="46"/>
      <c r="AC385" s="46"/>
      <c r="AD385" s="46"/>
      <c r="AE385" s="46"/>
      <c r="AF385" s="46"/>
      <c r="AG385" s="46"/>
      <c r="AH385" s="46"/>
      <c r="AI385" s="46"/>
      <c r="AJ385" s="46"/>
      <c r="AK385" s="46"/>
      <c r="AL385" s="46"/>
    </row>
    <row r="386">
      <c r="A386" s="50"/>
      <c r="B386" s="46"/>
      <c r="C386" s="46"/>
      <c r="D386" s="46"/>
      <c r="E386" s="70"/>
      <c r="F386" s="50"/>
      <c r="G386" s="50"/>
      <c r="H386" s="50"/>
      <c r="I386" s="50"/>
      <c r="J386" s="102"/>
      <c r="K386" s="46"/>
      <c r="L386" s="46"/>
      <c r="M386" s="46"/>
      <c r="N386" s="46"/>
      <c r="O386" s="46"/>
      <c r="P386" s="46"/>
      <c r="Q386" s="46"/>
      <c r="R386" s="46"/>
      <c r="S386" s="46"/>
      <c r="T386" s="46"/>
      <c r="U386" s="46"/>
      <c r="V386" s="46"/>
      <c r="W386" s="46"/>
      <c r="X386" s="46"/>
      <c r="Y386" s="46"/>
      <c r="Z386" s="46"/>
      <c r="AA386" s="46"/>
      <c r="AB386" s="46"/>
      <c r="AC386" s="46"/>
      <c r="AD386" s="46"/>
      <c r="AE386" s="46"/>
      <c r="AF386" s="46"/>
      <c r="AG386" s="46"/>
      <c r="AH386" s="46"/>
      <c r="AI386" s="46"/>
      <c r="AJ386" s="46"/>
      <c r="AK386" s="46"/>
      <c r="AL386" s="46"/>
    </row>
    <row r="387">
      <c r="A387" s="50"/>
      <c r="B387" s="46"/>
      <c r="C387" s="46"/>
      <c r="D387" s="46"/>
      <c r="E387" s="70"/>
      <c r="F387" s="50"/>
      <c r="G387" s="50"/>
      <c r="H387" s="50"/>
      <c r="I387" s="50"/>
      <c r="J387" s="102"/>
      <c r="K387" s="46"/>
      <c r="L387" s="46"/>
      <c r="M387" s="46"/>
      <c r="N387" s="46"/>
      <c r="O387" s="46"/>
      <c r="P387" s="46"/>
      <c r="Q387" s="46"/>
      <c r="R387" s="46"/>
      <c r="S387" s="46"/>
      <c r="T387" s="46"/>
      <c r="U387" s="46"/>
      <c r="V387" s="46"/>
      <c r="W387" s="46"/>
      <c r="X387" s="46"/>
      <c r="Y387" s="46"/>
      <c r="Z387" s="46"/>
      <c r="AA387" s="46"/>
      <c r="AB387" s="46"/>
      <c r="AC387" s="46"/>
      <c r="AD387" s="46"/>
      <c r="AE387" s="46"/>
      <c r="AF387" s="46"/>
      <c r="AG387" s="46"/>
      <c r="AH387" s="46"/>
      <c r="AI387" s="46"/>
      <c r="AJ387" s="46"/>
      <c r="AK387" s="46"/>
      <c r="AL387" s="46"/>
    </row>
    <row r="388">
      <c r="A388" s="50"/>
      <c r="B388" s="46"/>
      <c r="C388" s="46"/>
      <c r="D388" s="46"/>
      <c r="E388" s="70"/>
      <c r="F388" s="50"/>
      <c r="G388" s="50"/>
      <c r="H388" s="50"/>
      <c r="I388" s="50"/>
      <c r="J388" s="102"/>
      <c r="K388" s="46"/>
      <c r="L388" s="46"/>
      <c r="M388" s="46"/>
      <c r="N388" s="46"/>
      <c r="O388" s="46"/>
      <c r="P388" s="46"/>
      <c r="Q388" s="46"/>
      <c r="R388" s="46"/>
      <c r="S388" s="46"/>
      <c r="T388" s="46"/>
      <c r="U388" s="46"/>
      <c r="V388" s="46"/>
      <c r="W388" s="46"/>
      <c r="X388" s="46"/>
      <c r="Y388" s="46"/>
      <c r="Z388" s="46"/>
      <c r="AA388" s="46"/>
      <c r="AB388" s="46"/>
      <c r="AC388" s="46"/>
      <c r="AD388" s="46"/>
      <c r="AE388" s="46"/>
      <c r="AF388" s="46"/>
      <c r="AG388" s="46"/>
      <c r="AH388" s="46"/>
      <c r="AI388" s="46"/>
      <c r="AJ388" s="46"/>
      <c r="AK388" s="46"/>
      <c r="AL388" s="46"/>
    </row>
    <row r="389">
      <c r="A389" s="50"/>
      <c r="B389" s="46"/>
      <c r="C389" s="46"/>
      <c r="D389" s="46"/>
      <c r="E389" s="70"/>
      <c r="F389" s="50"/>
      <c r="G389" s="50"/>
      <c r="H389" s="50"/>
      <c r="I389" s="50"/>
      <c r="J389" s="102"/>
      <c r="K389" s="46"/>
      <c r="L389" s="46"/>
      <c r="M389" s="46"/>
      <c r="N389" s="46"/>
      <c r="O389" s="46"/>
      <c r="P389" s="46"/>
      <c r="Q389" s="46"/>
      <c r="R389" s="46"/>
      <c r="S389" s="46"/>
      <c r="T389" s="46"/>
      <c r="U389" s="46"/>
      <c r="V389" s="46"/>
      <c r="W389" s="46"/>
      <c r="X389" s="46"/>
      <c r="Y389" s="46"/>
      <c r="Z389" s="46"/>
      <c r="AA389" s="46"/>
      <c r="AB389" s="46"/>
      <c r="AC389" s="46"/>
      <c r="AD389" s="46"/>
      <c r="AE389" s="46"/>
      <c r="AF389" s="46"/>
      <c r="AG389" s="46"/>
      <c r="AH389" s="46"/>
      <c r="AI389" s="46"/>
      <c r="AJ389" s="46"/>
      <c r="AK389" s="46"/>
      <c r="AL389" s="46"/>
    </row>
    <row r="390">
      <c r="A390" s="50"/>
      <c r="B390" s="46"/>
      <c r="C390" s="46"/>
      <c r="D390" s="46"/>
      <c r="E390" s="70"/>
      <c r="F390" s="50"/>
      <c r="G390" s="50"/>
      <c r="H390" s="50"/>
      <c r="I390" s="50"/>
      <c r="J390" s="102"/>
      <c r="K390" s="46"/>
      <c r="L390" s="46"/>
      <c r="M390" s="46"/>
      <c r="N390" s="46"/>
      <c r="O390" s="46"/>
      <c r="P390" s="46"/>
      <c r="Q390" s="46"/>
      <c r="R390" s="46"/>
      <c r="S390" s="46"/>
      <c r="T390" s="46"/>
      <c r="U390" s="46"/>
      <c r="V390" s="46"/>
      <c r="W390" s="46"/>
      <c r="X390" s="46"/>
      <c r="Y390" s="46"/>
      <c r="Z390" s="46"/>
      <c r="AA390" s="46"/>
      <c r="AB390" s="46"/>
      <c r="AC390" s="46"/>
      <c r="AD390" s="46"/>
      <c r="AE390" s="46"/>
      <c r="AF390" s="46"/>
      <c r="AG390" s="46"/>
      <c r="AH390" s="46"/>
      <c r="AI390" s="46"/>
      <c r="AJ390" s="46"/>
      <c r="AK390" s="46"/>
      <c r="AL390" s="46"/>
    </row>
    <row r="391">
      <c r="A391" s="50"/>
      <c r="B391" s="46"/>
      <c r="C391" s="46"/>
      <c r="D391" s="46"/>
      <c r="E391" s="70"/>
      <c r="F391" s="50"/>
      <c r="G391" s="50"/>
      <c r="H391" s="50"/>
      <c r="I391" s="50"/>
      <c r="J391" s="102"/>
      <c r="K391" s="46"/>
      <c r="L391" s="46"/>
      <c r="M391" s="46"/>
      <c r="N391" s="46"/>
      <c r="O391" s="46"/>
      <c r="P391" s="46"/>
      <c r="Q391" s="46"/>
      <c r="R391" s="46"/>
      <c r="S391" s="46"/>
      <c r="T391" s="46"/>
      <c r="U391" s="46"/>
      <c r="V391" s="46"/>
      <c r="W391" s="46"/>
      <c r="X391" s="46"/>
      <c r="Y391" s="46"/>
      <c r="Z391" s="46"/>
      <c r="AA391" s="46"/>
      <c r="AB391" s="46"/>
      <c r="AC391" s="46"/>
      <c r="AD391" s="46"/>
      <c r="AE391" s="46"/>
      <c r="AF391" s="46"/>
      <c r="AG391" s="46"/>
      <c r="AH391" s="46"/>
      <c r="AI391" s="46"/>
      <c r="AJ391" s="46"/>
      <c r="AK391" s="46"/>
      <c r="AL391" s="46"/>
    </row>
    <row r="392">
      <c r="A392" s="50"/>
      <c r="B392" s="46"/>
      <c r="C392" s="46"/>
      <c r="D392" s="46"/>
      <c r="E392" s="70"/>
      <c r="F392" s="50"/>
      <c r="G392" s="50"/>
      <c r="H392" s="50"/>
      <c r="I392" s="50"/>
      <c r="J392" s="102"/>
      <c r="K392" s="46"/>
      <c r="L392" s="46"/>
      <c r="M392" s="46"/>
      <c r="N392" s="46"/>
      <c r="O392" s="46"/>
      <c r="P392" s="46"/>
      <c r="Q392" s="46"/>
      <c r="R392" s="46"/>
      <c r="S392" s="46"/>
      <c r="T392" s="46"/>
      <c r="U392" s="46"/>
      <c r="V392" s="46"/>
      <c r="W392" s="46"/>
      <c r="X392" s="46"/>
      <c r="Y392" s="46"/>
      <c r="Z392" s="46"/>
      <c r="AA392" s="46"/>
      <c r="AB392" s="46"/>
      <c r="AC392" s="46"/>
      <c r="AD392" s="46"/>
      <c r="AE392" s="46"/>
      <c r="AF392" s="46"/>
      <c r="AG392" s="46"/>
      <c r="AH392" s="46"/>
      <c r="AI392" s="46"/>
      <c r="AJ392" s="46"/>
      <c r="AK392" s="46"/>
      <c r="AL392" s="46"/>
    </row>
    <row r="393">
      <c r="A393" s="50"/>
      <c r="B393" s="46"/>
      <c r="C393" s="46"/>
      <c r="D393" s="46"/>
      <c r="E393" s="70"/>
      <c r="F393" s="50"/>
      <c r="G393" s="50"/>
      <c r="H393" s="50"/>
      <c r="I393" s="50"/>
      <c r="J393" s="102"/>
      <c r="K393" s="46"/>
      <c r="L393" s="46"/>
      <c r="M393" s="46"/>
      <c r="N393" s="46"/>
      <c r="O393" s="46"/>
      <c r="P393" s="46"/>
      <c r="Q393" s="46"/>
      <c r="R393" s="46"/>
      <c r="S393" s="46"/>
      <c r="T393" s="46"/>
      <c r="U393" s="46"/>
      <c r="V393" s="46"/>
      <c r="W393" s="46"/>
      <c r="X393" s="46"/>
      <c r="Y393" s="46"/>
      <c r="Z393" s="46"/>
      <c r="AA393" s="46"/>
      <c r="AB393" s="46"/>
      <c r="AC393" s="46"/>
      <c r="AD393" s="46"/>
      <c r="AE393" s="46"/>
      <c r="AF393" s="46"/>
      <c r="AG393" s="46"/>
      <c r="AH393" s="46"/>
      <c r="AI393" s="46"/>
      <c r="AJ393" s="46"/>
      <c r="AK393" s="46"/>
      <c r="AL393" s="46"/>
    </row>
    <row r="394">
      <c r="A394" s="50"/>
      <c r="B394" s="46"/>
      <c r="C394" s="46"/>
      <c r="D394" s="46"/>
      <c r="E394" s="70"/>
      <c r="F394" s="50"/>
      <c r="G394" s="50"/>
      <c r="H394" s="50"/>
      <c r="I394" s="50"/>
      <c r="J394" s="102"/>
      <c r="K394" s="46"/>
      <c r="L394" s="46"/>
      <c r="M394" s="46"/>
      <c r="N394" s="46"/>
      <c r="O394" s="46"/>
      <c r="P394" s="46"/>
      <c r="Q394" s="46"/>
      <c r="R394" s="46"/>
      <c r="S394" s="46"/>
      <c r="T394" s="46"/>
      <c r="U394" s="46"/>
      <c r="V394" s="46"/>
      <c r="W394" s="46"/>
      <c r="X394" s="46"/>
      <c r="Y394" s="46"/>
      <c r="Z394" s="46"/>
      <c r="AA394" s="46"/>
      <c r="AB394" s="46"/>
      <c r="AC394" s="46"/>
      <c r="AD394" s="46"/>
      <c r="AE394" s="46"/>
      <c r="AF394" s="46"/>
      <c r="AG394" s="46"/>
      <c r="AH394" s="46"/>
      <c r="AI394" s="46"/>
      <c r="AJ394" s="46"/>
      <c r="AK394" s="46"/>
      <c r="AL394" s="46"/>
    </row>
    <row r="395">
      <c r="A395" s="50"/>
      <c r="B395" s="46"/>
      <c r="C395" s="46"/>
      <c r="D395" s="46"/>
      <c r="E395" s="70"/>
      <c r="F395" s="50"/>
      <c r="G395" s="50"/>
      <c r="H395" s="50"/>
      <c r="I395" s="50"/>
      <c r="J395" s="102"/>
      <c r="K395" s="46"/>
      <c r="L395" s="46"/>
      <c r="M395" s="46"/>
      <c r="N395" s="46"/>
      <c r="O395" s="46"/>
      <c r="P395" s="46"/>
      <c r="Q395" s="46"/>
      <c r="R395" s="46"/>
      <c r="S395" s="46"/>
      <c r="T395" s="46"/>
      <c r="U395" s="46"/>
      <c r="V395" s="46"/>
      <c r="W395" s="46"/>
      <c r="X395" s="46"/>
      <c r="Y395" s="46"/>
      <c r="Z395" s="46"/>
      <c r="AA395" s="46"/>
      <c r="AB395" s="46"/>
      <c r="AC395" s="46"/>
      <c r="AD395" s="46"/>
      <c r="AE395" s="46"/>
      <c r="AF395" s="46"/>
      <c r="AG395" s="46"/>
      <c r="AH395" s="46"/>
      <c r="AI395" s="46"/>
      <c r="AJ395" s="46"/>
      <c r="AK395" s="46"/>
      <c r="AL395" s="46"/>
    </row>
    <row r="396">
      <c r="A396" s="50"/>
      <c r="B396" s="46"/>
      <c r="C396" s="46"/>
      <c r="D396" s="46"/>
      <c r="E396" s="70"/>
      <c r="F396" s="50"/>
      <c r="G396" s="50"/>
      <c r="H396" s="50"/>
      <c r="I396" s="50"/>
      <c r="J396" s="102"/>
      <c r="K396" s="46"/>
      <c r="L396" s="46"/>
      <c r="M396" s="46"/>
      <c r="N396" s="46"/>
      <c r="O396" s="46"/>
      <c r="P396" s="46"/>
      <c r="Q396" s="46"/>
      <c r="R396" s="46"/>
      <c r="S396" s="46"/>
      <c r="T396" s="46"/>
      <c r="U396" s="46"/>
      <c r="V396" s="46"/>
      <c r="W396" s="46"/>
      <c r="X396" s="46"/>
      <c r="Y396" s="46"/>
      <c r="Z396" s="46"/>
      <c r="AA396" s="46"/>
      <c r="AB396" s="46"/>
      <c r="AC396" s="46"/>
      <c r="AD396" s="46"/>
      <c r="AE396" s="46"/>
      <c r="AF396" s="46"/>
      <c r="AG396" s="46"/>
      <c r="AH396" s="46"/>
      <c r="AI396" s="46"/>
      <c r="AJ396" s="46"/>
      <c r="AK396" s="46"/>
      <c r="AL396" s="46"/>
    </row>
    <row r="397">
      <c r="A397" s="50"/>
      <c r="B397" s="46"/>
      <c r="C397" s="46"/>
      <c r="D397" s="46"/>
      <c r="E397" s="70"/>
      <c r="F397" s="50"/>
      <c r="G397" s="50"/>
      <c r="H397" s="50"/>
      <c r="I397" s="50"/>
      <c r="J397" s="102"/>
      <c r="K397" s="46"/>
      <c r="L397" s="46"/>
      <c r="M397" s="46"/>
      <c r="N397" s="46"/>
      <c r="O397" s="46"/>
      <c r="P397" s="46"/>
      <c r="Q397" s="46"/>
      <c r="R397" s="46"/>
      <c r="S397" s="46"/>
      <c r="T397" s="46"/>
      <c r="U397" s="46"/>
      <c r="V397" s="46"/>
      <c r="W397" s="46"/>
      <c r="X397" s="46"/>
      <c r="Y397" s="46"/>
      <c r="Z397" s="46"/>
      <c r="AA397" s="46"/>
      <c r="AB397" s="46"/>
      <c r="AC397" s="46"/>
      <c r="AD397" s="46"/>
      <c r="AE397" s="46"/>
      <c r="AF397" s="46"/>
      <c r="AG397" s="46"/>
      <c r="AH397" s="46"/>
      <c r="AI397" s="46"/>
      <c r="AJ397" s="46"/>
      <c r="AK397" s="46"/>
      <c r="AL397" s="46"/>
    </row>
    <row r="398">
      <c r="A398" s="50"/>
      <c r="B398" s="46"/>
      <c r="C398" s="46"/>
      <c r="D398" s="46"/>
      <c r="E398" s="70"/>
      <c r="F398" s="50"/>
      <c r="G398" s="50"/>
      <c r="H398" s="50"/>
      <c r="I398" s="50"/>
      <c r="J398" s="102"/>
      <c r="K398" s="46"/>
      <c r="L398" s="46"/>
      <c r="M398" s="46"/>
      <c r="N398" s="46"/>
      <c r="O398" s="46"/>
      <c r="P398" s="46"/>
      <c r="Q398" s="46"/>
      <c r="R398" s="46"/>
      <c r="S398" s="46"/>
      <c r="T398" s="46"/>
      <c r="U398" s="46"/>
      <c r="V398" s="46"/>
      <c r="W398" s="46"/>
      <c r="X398" s="46"/>
      <c r="Y398" s="46"/>
      <c r="Z398" s="46"/>
      <c r="AA398" s="46"/>
      <c r="AB398" s="46"/>
      <c r="AC398" s="46"/>
      <c r="AD398" s="46"/>
      <c r="AE398" s="46"/>
      <c r="AF398" s="46"/>
      <c r="AG398" s="46"/>
      <c r="AH398" s="46"/>
      <c r="AI398" s="46"/>
      <c r="AJ398" s="46"/>
      <c r="AK398" s="46"/>
      <c r="AL398" s="46"/>
    </row>
    <row r="399">
      <c r="A399" s="50"/>
      <c r="B399" s="46"/>
      <c r="C399" s="46"/>
      <c r="D399" s="46"/>
      <c r="E399" s="70"/>
      <c r="F399" s="50"/>
      <c r="G399" s="50"/>
      <c r="H399" s="50"/>
      <c r="I399" s="50"/>
      <c r="J399" s="102"/>
      <c r="K399" s="46"/>
      <c r="L399" s="46"/>
      <c r="M399" s="46"/>
      <c r="N399" s="46"/>
      <c r="O399" s="46"/>
      <c r="P399" s="46"/>
      <c r="Q399" s="46"/>
      <c r="R399" s="46"/>
      <c r="S399" s="46"/>
      <c r="T399" s="46"/>
      <c r="U399" s="46"/>
      <c r="V399" s="46"/>
      <c r="W399" s="46"/>
      <c r="X399" s="46"/>
      <c r="Y399" s="46"/>
      <c r="Z399" s="46"/>
      <c r="AA399" s="46"/>
      <c r="AB399" s="46"/>
      <c r="AC399" s="46"/>
      <c r="AD399" s="46"/>
      <c r="AE399" s="46"/>
      <c r="AF399" s="46"/>
      <c r="AG399" s="46"/>
      <c r="AH399" s="46"/>
      <c r="AI399" s="46"/>
      <c r="AJ399" s="46"/>
      <c r="AK399" s="46"/>
      <c r="AL399" s="46"/>
    </row>
    <row r="400">
      <c r="A400" s="50"/>
      <c r="B400" s="46"/>
      <c r="C400" s="46"/>
      <c r="D400" s="46"/>
      <c r="E400" s="70"/>
      <c r="F400" s="50"/>
      <c r="G400" s="50"/>
      <c r="H400" s="50"/>
      <c r="I400" s="50"/>
      <c r="J400" s="102"/>
      <c r="K400" s="46"/>
      <c r="L400" s="46"/>
      <c r="M400" s="46"/>
      <c r="N400" s="46"/>
      <c r="O400" s="46"/>
      <c r="P400" s="46"/>
      <c r="Q400" s="46"/>
      <c r="R400" s="46"/>
      <c r="S400" s="46"/>
      <c r="T400" s="46"/>
      <c r="U400" s="46"/>
      <c r="V400" s="46"/>
      <c r="W400" s="46"/>
      <c r="X400" s="46"/>
      <c r="Y400" s="46"/>
      <c r="Z400" s="46"/>
      <c r="AA400" s="46"/>
      <c r="AB400" s="46"/>
      <c r="AC400" s="46"/>
      <c r="AD400" s="46"/>
      <c r="AE400" s="46"/>
      <c r="AF400" s="46"/>
      <c r="AG400" s="46"/>
      <c r="AH400" s="46"/>
      <c r="AI400" s="46"/>
      <c r="AJ400" s="46"/>
      <c r="AK400" s="46"/>
      <c r="AL400" s="46"/>
    </row>
    <row r="401">
      <c r="A401" s="50"/>
      <c r="B401" s="46"/>
      <c r="C401" s="46"/>
      <c r="D401" s="46"/>
      <c r="E401" s="70"/>
      <c r="F401" s="50"/>
      <c r="G401" s="50"/>
      <c r="H401" s="50"/>
      <c r="I401" s="50"/>
      <c r="J401" s="102"/>
      <c r="K401" s="46"/>
      <c r="L401" s="46"/>
      <c r="M401" s="46"/>
      <c r="N401" s="46"/>
      <c r="O401" s="46"/>
      <c r="P401" s="46"/>
      <c r="Q401" s="46"/>
      <c r="R401" s="46"/>
      <c r="S401" s="46"/>
      <c r="T401" s="46"/>
      <c r="U401" s="46"/>
      <c r="V401" s="46"/>
      <c r="W401" s="46"/>
      <c r="X401" s="46"/>
      <c r="Y401" s="46"/>
      <c r="Z401" s="46"/>
      <c r="AA401" s="46"/>
      <c r="AB401" s="46"/>
      <c r="AC401" s="46"/>
      <c r="AD401" s="46"/>
      <c r="AE401" s="46"/>
      <c r="AF401" s="46"/>
      <c r="AG401" s="46"/>
      <c r="AH401" s="46"/>
      <c r="AI401" s="46"/>
      <c r="AJ401" s="46"/>
      <c r="AK401" s="46"/>
      <c r="AL401" s="46"/>
    </row>
    <row r="402">
      <c r="A402" s="50"/>
      <c r="B402" s="46"/>
      <c r="C402" s="46"/>
      <c r="D402" s="46"/>
      <c r="E402" s="70"/>
      <c r="F402" s="50"/>
      <c r="G402" s="50"/>
      <c r="H402" s="50"/>
      <c r="I402" s="50"/>
      <c r="J402" s="102"/>
      <c r="K402" s="46"/>
      <c r="L402" s="46"/>
      <c r="M402" s="46"/>
      <c r="N402" s="46"/>
      <c r="O402" s="46"/>
      <c r="P402" s="46"/>
      <c r="Q402" s="46"/>
      <c r="R402" s="46"/>
      <c r="S402" s="46"/>
      <c r="T402" s="46"/>
      <c r="U402" s="46"/>
      <c r="V402" s="46"/>
      <c r="W402" s="46"/>
      <c r="X402" s="46"/>
      <c r="Y402" s="46"/>
      <c r="Z402" s="46"/>
      <c r="AA402" s="46"/>
      <c r="AB402" s="46"/>
      <c r="AC402" s="46"/>
      <c r="AD402" s="46"/>
      <c r="AE402" s="46"/>
      <c r="AF402" s="46"/>
      <c r="AG402" s="46"/>
      <c r="AH402" s="46"/>
      <c r="AI402" s="46"/>
      <c r="AJ402" s="46"/>
      <c r="AK402" s="46"/>
      <c r="AL402" s="46"/>
    </row>
    <row r="403">
      <c r="A403" s="50"/>
      <c r="B403" s="46"/>
      <c r="C403" s="46"/>
      <c r="D403" s="46"/>
      <c r="E403" s="70"/>
      <c r="F403" s="50"/>
      <c r="G403" s="50"/>
      <c r="H403" s="50"/>
      <c r="I403" s="50"/>
      <c r="J403" s="102"/>
      <c r="K403" s="46"/>
      <c r="L403" s="46"/>
      <c r="M403" s="46"/>
      <c r="N403" s="46"/>
      <c r="O403" s="46"/>
      <c r="P403" s="46"/>
      <c r="Q403" s="46"/>
      <c r="R403" s="46"/>
      <c r="S403" s="46"/>
      <c r="T403" s="46"/>
      <c r="U403" s="46"/>
      <c r="V403" s="46"/>
      <c r="W403" s="46"/>
      <c r="X403" s="46"/>
      <c r="Y403" s="46"/>
      <c r="Z403" s="46"/>
      <c r="AA403" s="46"/>
      <c r="AB403" s="46"/>
      <c r="AC403" s="46"/>
      <c r="AD403" s="46"/>
      <c r="AE403" s="46"/>
      <c r="AF403" s="46"/>
      <c r="AG403" s="46"/>
      <c r="AH403" s="46"/>
      <c r="AI403" s="46"/>
      <c r="AJ403" s="46"/>
      <c r="AK403" s="46"/>
      <c r="AL403" s="46"/>
    </row>
    <row r="404">
      <c r="A404" s="50"/>
      <c r="B404" s="46"/>
      <c r="C404" s="46"/>
      <c r="D404" s="46"/>
      <c r="E404" s="70"/>
      <c r="F404" s="50"/>
      <c r="G404" s="50"/>
      <c r="H404" s="50"/>
      <c r="I404" s="50"/>
      <c r="J404" s="102"/>
      <c r="K404" s="46"/>
      <c r="L404" s="46"/>
      <c r="M404" s="46"/>
      <c r="N404" s="46"/>
      <c r="O404" s="46"/>
      <c r="P404" s="46"/>
      <c r="Q404" s="46"/>
      <c r="R404" s="46"/>
      <c r="S404" s="46"/>
      <c r="T404" s="46"/>
      <c r="U404" s="46"/>
      <c r="V404" s="46"/>
      <c r="W404" s="46"/>
      <c r="X404" s="46"/>
      <c r="Y404" s="46"/>
      <c r="Z404" s="46"/>
      <c r="AA404" s="46"/>
      <c r="AB404" s="46"/>
      <c r="AC404" s="46"/>
      <c r="AD404" s="46"/>
      <c r="AE404" s="46"/>
      <c r="AF404" s="46"/>
      <c r="AG404" s="46"/>
      <c r="AH404" s="46"/>
      <c r="AI404" s="46"/>
      <c r="AJ404" s="46"/>
      <c r="AK404" s="46"/>
      <c r="AL404" s="46"/>
    </row>
    <row r="405">
      <c r="A405" s="50"/>
      <c r="B405" s="46"/>
      <c r="C405" s="46"/>
      <c r="D405" s="46"/>
      <c r="E405" s="70"/>
      <c r="F405" s="50"/>
      <c r="G405" s="50"/>
      <c r="H405" s="50"/>
      <c r="I405" s="50"/>
      <c r="J405" s="102"/>
      <c r="K405" s="46"/>
      <c r="L405" s="46"/>
      <c r="M405" s="46"/>
      <c r="N405" s="46"/>
      <c r="O405" s="46"/>
      <c r="P405" s="46"/>
      <c r="Q405" s="46"/>
      <c r="R405" s="46"/>
      <c r="S405" s="46"/>
      <c r="T405" s="46"/>
      <c r="U405" s="46"/>
      <c r="V405" s="46"/>
      <c r="W405" s="46"/>
      <c r="X405" s="46"/>
      <c r="Y405" s="46"/>
      <c r="Z405" s="46"/>
      <c r="AA405" s="46"/>
      <c r="AB405" s="46"/>
      <c r="AC405" s="46"/>
      <c r="AD405" s="46"/>
      <c r="AE405" s="46"/>
      <c r="AF405" s="46"/>
      <c r="AG405" s="46"/>
      <c r="AH405" s="46"/>
      <c r="AI405" s="46"/>
      <c r="AJ405" s="46"/>
      <c r="AK405" s="46"/>
      <c r="AL405" s="46"/>
    </row>
    <row r="406">
      <c r="A406" s="50"/>
      <c r="B406" s="46"/>
      <c r="C406" s="46"/>
      <c r="D406" s="46"/>
      <c r="E406" s="70"/>
      <c r="F406" s="50"/>
      <c r="G406" s="50"/>
      <c r="H406" s="50"/>
      <c r="I406" s="50"/>
      <c r="J406" s="102"/>
      <c r="K406" s="46"/>
      <c r="L406" s="46"/>
      <c r="M406" s="46"/>
      <c r="N406" s="46"/>
      <c r="O406" s="46"/>
      <c r="P406" s="46"/>
      <c r="Q406" s="46"/>
      <c r="R406" s="46"/>
      <c r="S406" s="46"/>
      <c r="T406" s="46"/>
      <c r="U406" s="46"/>
      <c r="V406" s="46"/>
      <c r="W406" s="46"/>
      <c r="X406" s="46"/>
      <c r="Y406" s="46"/>
      <c r="Z406" s="46"/>
      <c r="AA406" s="46"/>
      <c r="AB406" s="46"/>
      <c r="AC406" s="46"/>
      <c r="AD406" s="46"/>
      <c r="AE406" s="46"/>
      <c r="AF406" s="46"/>
      <c r="AG406" s="46"/>
      <c r="AH406" s="46"/>
      <c r="AI406" s="46"/>
      <c r="AJ406" s="46"/>
      <c r="AK406" s="46"/>
      <c r="AL406" s="46"/>
    </row>
    <row r="407">
      <c r="A407" s="50"/>
      <c r="B407" s="46"/>
      <c r="C407" s="46"/>
      <c r="D407" s="46"/>
      <c r="E407" s="70"/>
      <c r="F407" s="50"/>
      <c r="G407" s="50"/>
      <c r="H407" s="50"/>
      <c r="I407" s="50"/>
      <c r="J407" s="102"/>
      <c r="K407" s="46"/>
      <c r="L407" s="46"/>
      <c r="M407" s="46"/>
      <c r="N407" s="46"/>
      <c r="O407" s="46"/>
      <c r="P407" s="46"/>
      <c r="Q407" s="46"/>
      <c r="R407" s="46"/>
      <c r="S407" s="46"/>
      <c r="T407" s="46"/>
      <c r="U407" s="46"/>
      <c r="V407" s="46"/>
      <c r="W407" s="46"/>
      <c r="X407" s="46"/>
      <c r="Y407" s="46"/>
      <c r="Z407" s="46"/>
      <c r="AA407" s="46"/>
      <c r="AB407" s="46"/>
      <c r="AC407" s="46"/>
      <c r="AD407" s="46"/>
      <c r="AE407" s="46"/>
      <c r="AF407" s="46"/>
      <c r="AG407" s="46"/>
      <c r="AH407" s="46"/>
      <c r="AI407" s="46"/>
      <c r="AJ407" s="46"/>
      <c r="AK407" s="46"/>
      <c r="AL407" s="46"/>
    </row>
    <row r="408">
      <c r="A408" s="50"/>
      <c r="B408" s="46"/>
      <c r="C408" s="46"/>
      <c r="D408" s="46"/>
      <c r="E408" s="70"/>
      <c r="F408" s="50"/>
      <c r="G408" s="50"/>
      <c r="H408" s="50"/>
      <c r="I408" s="50"/>
      <c r="J408" s="102"/>
      <c r="K408" s="46"/>
      <c r="L408" s="46"/>
      <c r="M408" s="46"/>
      <c r="N408" s="46"/>
      <c r="O408" s="46"/>
      <c r="P408" s="46"/>
      <c r="Q408" s="46"/>
      <c r="R408" s="46"/>
      <c r="S408" s="46"/>
      <c r="T408" s="46"/>
      <c r="U408" s="46"/>
      <c r="V408" s="46"/>
      <c r="W408" s="46"/>
      <c r="X408" s="46"/>
      <c r="Y408" s="46"/>
      <c r="Z408" s="46"/>
      <c r="AA408" s="46"/>
      <c r="AB408" s="46"/>
      <c r="AC408" s="46"/>
      <c r="AD408" s="46"/>
      <c r="AE408" s="46"/>
      <c r="AF408" s="46"/>
      <c r="AG408" s="46"/>
      <c r="AH408" s="46"/>
      <c r="AI408" s="46"/>
      <c r="AJ408" s="46"/>
      <c r="AK408" s="46"/>
      <c r="AL408" s="46"/>
    </row>
    <row r="409">
      <c r="A409" s="50"/>
      <c r="B409" s="46"/>
      <c r="C409" s="46"/>
      <c r="D409" s="46"/>
      <c r="E409" s="70"/>
      <c r="F409" s="50"/>
      <c r="G409" s="50"/>
      <c r="H409" s="50"/>
      <c r="I409" s="50"/>
      <c r="J409" s="102"/>
      <c r="K409" s="46"/>
      <c r="L409" s="46"/>
      <c r="M409" s="46"/>
      <c r="N409" s="46"/>
      <c r="O409" s="46"/>
      <c r="P409" s="46"/>
      <c r="Q409" s="46"/>
      <c r="R409" s="46"/>
      <c r="S409" s="46"/>
      <c r="T409" s="46"/>
      <c r="U409" s="46"/>
      <c r="V409" s="46"/>
      <c r="W409" s="46"/>
      <c r="X409" s="46"/>
      <c r="Y409" s="46"/>
      <c r="Z409" s="46"/>
      <c r="AA409" s="46"/>
      <c r="AB409" s="46"/>
      <c r="AC409" s="46"/>
      <c r="AD409" s="46"/>
      <c r="AE409" s="46"/>
      <c r="AF409" s="46"/>
      <c r="AG409" s="46"/>
      <c r="AH409" s="46"/>
      <c r="AI409" s="46"/>
      <c r="AJ409" s="46"/>
      <c r="AK409" s="46"/>
      <c r="AL409" s="46"/>
    </row>
    <row r="410">
      <c r="A410" s="50"/>
      <c r="B410" s="46"/>
      <c r="C410" s="46"/>
      <c r="D410" s="46"/>
      <c r="E410" s="70"/>
      <c r="F410" s="50"/>
      <c r="G410" s="50"/>
      <c r="H410" s="50"/>
      <c r="I410" s="50"/>
      <c r="J410" s="102"/>
      <c r="K410" s="46"/>
      <c r="L410" s="46"/>
      <c r="M410" s="46"/>
      <c r="N410" s="46"/>
      <c r="O410" s="46"/>
      <c r="P410" s="46"/>
      <c r="Q410" s="46"/>
      <c r="R410" s="46"/>
      <c r="S410" s="46"/>
      <c r="T410" s="46"/>
      <c r="U410" s="46"/>
      <c r="V410" s="46"/>
      <c r="W410" s="46"/>
      <c r="X410" s="46"/>
      <c r="Y410" s="46"/>
      <c r="Z410" s="46"/>
      <c r="AA410" s="46"/>
      <c r="AB410" s="46"/>
      <c r="AC410" s="46"/>
      <c r="AD410" s="46"/>
      <c r="AE410" s="46"/>
      <c r="AF410" s="46"/>
      <c r="AG410" s="46"/>
      <c r="AH410" s="46"/>
      <c r="AI410" s="46"/>
      <c r="AJ410" s="46"/>
      <c r="AK410" s="46"/>
      <c r="AL410" s="46"/>
    </row>
    <row r="411">
      <c r="A411" s="50"/>
      <c r="B411" s="46"/>
      <c r="C411" s="46"/>
      <c r="D411" s="46"/>
      <c r="E411" s="70"/>
      <c r="F411" s="50"/>
      <c r="G411" s="50"/>
      <c r="H411" s="50"/>
      <c r="I411" s="50"/>
      <c r="J411" s="102"/>
      <c r="K411" s="46"/>
      <c r="L411" s="46"/>
      <c r="M411" s="46"/>
      <c r="N411" s="46"/>
      <c r="O411" s="46"/>
      <c r="P411" s="46"/>
      <c r="Q411" s="46"/>
      <c r="R411" s="46"/>
      <c r="S411" s="46"/>
      <c r="T411" s="46"/>
      <c r="U411" s="46"/>
      <c r="V411" s="46"/>
      <c r="W411" s="46"/>
      <c r="X411" s="46"/>
      <c r="Y411" s="46"/>
      <c r="Z411" s="46"/>
      <c r="AA411" s="46"/>
      <c r="AB411" s="46"/>
      <c r="AC411" s="46"/>
      <c r="AD411" s="46"/>
      <c r="AE411" s="46"/>
      <c r="AF411" s="46"/>
      <c r="AG411" s="46"/>
      <c r="AH411" s="46"/>
      <c r="AI411" s="46"/>
      <c r="AJ411" s="46"/>
      <c r="AK411" s="46"/>
      <c r="AL411" s="46"/>
    </row>
    <row r="412">
      <c r="A412" s="50"/>
      <c r="B412" s="46"/>
      <c r="C412" s="46"/>
      <c r="D412" s="46"/>
      <c r="E412" s="70"/>
      <c r="F412" s="50"/>
      <c r="G412" s="50"/>
      <c r="H412" s="50"/>
      <c r="I412" s="50"/>
      <c r="J412" s="102"/>
      <c r="K412" s="46"/>
      <c r="L412" s="46"/>
      <c r="M412" s="46"/>
      <c r="N412" s="46"/>
      <c r="O412" s="46"/>
      <c r="P412" s="46"/>
      <c r="Q412" s="46"/>
      <c r="R412" s="46"/>
      <c r="S412" s="46"/>
      <c r="T412" s="46"/>
      <c r="U412" s="46"/>
      <c r="V412" s="46"/>
      <c r="W412" s="46"/>
      <c r="X412" s="46"/>
      <c r="Y412" s="46"/>
      <c r="Z412" s="46"/>
      <c r="AA412" s="46"/>
      <c r="AB412" s="46"/>
      <c r="AC412" s="46"/>
      <c r="AD412" s="46"/>
      <c r="AE412" s="46"/>
      <c r="AF412" s="46"/>
      <c r="AG412" s="46"/>
      <c r="AH412" s="46"/>
      <c r="AI412" s="46"/>
      <c r="AJ412" s="46"/>
      <c r="AK412" s="46"/>
      <c r="AL412" s="46"/>
    </row>
    <row r="413">
      <c r="A413" s="50"/>
      <c r="B413" s="46"/>
      <c r="C413" s="46"/>
      <c r="D413" s="46"/>
      <c r="E413" s="70"/>
      <c r="F413" s="50"/>
      <c r="G413" s="50"/>
      <c r="H413" s="50"/>
      <c r="I413" s="50"/>
      <c r="J413" s="102"/>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c r="AL413" s="46"/>
    </row>
    <row r="414">
      <c r="A414" s="50"/>
      <c r="B414" s="46"/>
      <c r="C414" s="46"/>
      <c r="D414" s="46"/>
      <c r="E414" s="70"/>
      <c r="F414" s="50"/>
      <c r="G414" s="50"/>
      <c r="H414" s="50"/>
      <c r="I414" s="50"/>
      <c r="J414" s="102"/>
      <c r="K414" s="46"/>
      <c r="L414" s="46"/>
      <c r="M414" s="46"/>
      <c r="N414" s="46"/>
      <c r="O414" s="46"/>
      <c r="P414" s="46"/>
      <c r="Q414" s="46"/>
      <c r="R414" s="46"/>
      <c r="S414" s="46"/>
      <c r="T414" s="46"/>
      <c r="U414" s="46"/>
      <c r="V414" s="46"/>
      <c r="W414" s="46"/>
      <c r="X414" s="46"/>
      <c r="Y414" s="46"/>
      <c r="Z414" s="46"/>
      <c r="AA414" s="46"/>
      <c r="AB414" s="46"/>
      <c r="AC414" s="46"/>
      <c r="AD414" s="46"/>
      <c r="AE414" s="46"/>
      <c r="AF414" s="46"/>
      <c r="AG414" s="46"/>
      <c r="AH414" s="46"/>
      <c r="AI414" s="46"/>
      <c r="AJ414" s="46"/>
      <c r="AK414" s="46"/>
      <c r="AL414" s="46"/>
    </row>
    <row r="415">
      <c r="A415" s="50"/>
      <c r="B415" s="46"/>
      <c r="C415" s="46"/>
      <c r="D415" s="46"/>
      <c r="E415" s="70"/>
      <c r="F415" s="50"/>
      <c r="G415" s="50"/>
      <c r="H415" s="50"/>
      <c r="I415" s="50"/>
      <c r="J415" s="102"/>
      <c r="K415" s="46"/>
      <c r="L415" s="46"/>
      <c r="M415" s="46"/>
      <c r="N415" s="46"/>
      <c r="O415" s="46"/>
      <c r="P415" s="46"/>
      <c r="Q415" s="46"/>
      <c r="R415" s="46"/>
      <c r="S415" s="46"/>
      <c r="T415" s="46"/>
      <c r="U415" s="46"/>
      <c r="V415" s="46"/>
      <c r="W415" s="46"/>
      <c r="X415" s="46"/>
      <c r="Y415" s="46"/>
      <c r="Z415" s="46"/>
      <c r="AA415" s="46"/>
      <c r="AB415" s="46"/>
      <c r="AC415" s="46"/>
      <c r="AD415" s="46"/>
      <c r="AE415" s="46"/>
      <c r="AF415" s="46"/>
      <c r="AG415" s="46"/>
      <c r="AH415" s="46"/>
      <c r="AI415" s="46"/>
      <c r="AJ415" s="46"/>
      <c r="AK415" s="46"/>
      <c r="AL415" s="46"/>
    </row>
    <row r="416">
      <c r="A416" s="50"/>
      <c r="B416" s="46"/>
      <c r="C416" s="46"/>
      <c r="D416" s="46"/>
      <c r="E416" s="70"/>
      <c r="F416" s="50"/>
      <c r="G416" s="50"/>
      <c r="H416" s="50"/>
      <c r="I416" s="50"/>
      <c r="J416" s="102"/>
      <c r="K416" s="46"/>
      <c r="L416" s="46"/>
      <c r="M416" s="46"/>
      <c r="N416" s="46"/>
      <c r="O416" s="46"/>
      <c r="P416" s="46"/>
      <c r="Q416" s="46"/>
      <c r="R416" s="46"/>
      <c r="S416" s="46"/>
      <c r="T416" s="46"/>
      <c r="U416" s="46"/>
      <c r="V416" s="46"/>
      <c r="W416" s="46"/>
      <c r="X416" s="46"/>
      <c r="Y416" s="46"/>
      <c r="Z416" s="46"/>
      <c r="AA416" s="46"/>
      <c r="AB416" s="46"/>
      <c r="AC416" s="46"/>
      <c r="AD416" s="46"/>
      <c r="AE416" s="46"/>
      <c r="AF416" s="46"/>
      <c r="AG416" s="46"/>
      <c r="AH416" s="46"/>
      <c r="AI416" s="46"/>
      <c r="AJ416" s="46"/>
      <c r="AK416" s="46"/>
      <c r="AL416" s="46"/>
    </row>
    <row r="417">
      <c r="A417" s="50"/>
      <c r="B417" s="46"/>
      <c r="C417" s="46"/>
      <c r="D417" s="46"/>
      <c r="E417" s="70"/>
      <c r="F417" s="50"/>
      <c r="G417" s="50"/>
      <c r="H417" s="50"/>
      <c r="I417" s="50"/>
      <c r="J417" s="102"/>
      <c r="K417" s="46"/>
      <c r="L417" s="46"/>
      <c r="M417" s="46"/>
      <c r="N417" s="46"/>
      <c r="O417" s="46"/>
      <c r="P417" s="46"/>
      <c r="Q417" s="46"/>
      <c r="R417" s="46"/>
      <c r="S417" s="46"/>
      <c r="T417" s="46"/>
      <c r="U417" s="46"/>
      <c r="V417" s="46"/>
      <c r="W417" s="46"/>
      <c r="X417" s="46"/>
      <c r="Y417" s="46"/>
      <c r="Z417" s="46"/>
      <c r="AA417" s="46"/>
      <c r="AB417" s="46"/>
      <c r="AC417" s="46"/>
      <c r="AD417" s="46"/>
      <c r="AE417" s="46"/>
      <c r="AF417" s="46"/>
      <c r="AG417" s="46"/>
      <c r="AH417" s="46"/>
      <c r="AI417" s="46"/>
      <c r="AJ417" s="46"/>
      <c r="AK417" s="46"/>
      <c r="AL417" s="46"/>
    </row>
    <row r="418">
      <c r="A418" s="50"/>
      <c r="B418" s="46"/>
      <c r="C418" s="46"/>
      <c r="D418" s="46"/>
      <c r="E418" s="70"/>
      <c r="F418" s="50"/>
      <c r="G418" s="50"/>
      <c r="H418" s="50"/>
      <c r="I418" s="50"/>
      <c r="J418" s="102"/>
      <c r="K418" s="46"/>
      <c r="L418" s="46"/>
      <c r="M418" s="46"/>
      <c r="N418" s="46"/>
      <c r="O418" s="46"/>
      <c r="P418" s="46"/>
      <c r="Q418" s="46"/>
      <c r="R418" s="46"/>
      <c r="S418" s="46"/>
      <c r="T418" s="46"/>
      <c r="U418" s="46"/>
      <c r="V418" s="46"/>
      <c r="W418" s="46"/>
      <c r="X418" s="46"/>
      <c r="Y418" s="46"/>
      <c r="Z418" s="46"/>
      <c r="AA418" s="46"/>
      <c r="AB418" s="46"/>
      <c r="AC418" s="46"/>
      <c r="AD418" s="46"/>
      <c r="AE418" s="46"/>
      <c r="AF418" s="46"/>
      <c r="AG418" s="46"/>
      <c r="AH418" s="46"/>
      <c r="AI418" s="46"/>
      <c r="AJ418" s="46"/>
      <c r="AK418" s="46"/>
      <c r="AL418" s="46"/>
    </row>
    <row r="419">
      <c r="A419" s="50"/>
      <c r="B419" s="46"/>
      <c r="C419" s="46"/>
      <c r="D419" s="46"/>
      <c r="E419" s="70"/>
      <c r="F419" s="50"/>
      <c r="G419" s="50"/>
      <c r="H419" s="50"/>
      <c r="I419" s="50"/>
      <c r="J419" s="102"/>
      <c r="K419" s="46"/>
      <c r="L419" s="46"/>
      <c r="M419" s="46"/>
      <c r="N419" s="46"/>
      <c r="O419" s="46"/>
      <c r="P419" s="46"/>
      <c r="Q419" s="46"/>
      <c r="R419" s="46"/>
      <c r="S419" s="46"/>
      <c r="T419" s="46"/>
      <c r="U419" s="46"/>
      <c r="V419" s="46"/>
      <c r="W419" s="46"/>
      <c r="X419" s="46"/>
      <c r="Y419" s="46"/>
      <c r="Z419" s="46"/>
      <c r="AA419" s="46"/>
      <c r="AB419" s="46"/>
      <c r="AC419" s="46"/>
      <c r="AD419" s="46"/>
      <c r="AE419" s="46"/>
      <c r="AF419" s="46"/>
      <c r="AG419" s="46"/>
      <c r="AH419" s="46"/>
      <c r="AI419" s="46"/>
      <c r="AJ419" s="46"/>
      <c r="AK419" s="46"/>
      <c r="AL419" s="46"/>
    </row>
    <row r="420">
      <c r="A420" s="50"/>
      <c r="B420" s="46"/>
      <c r="C420" s="46"/>
      <c r="D420" s="46"/>
      <c r="E420" s="70"/>
      <c r="F420" s="50"/>
      <c r="G420" s="50"/>
      <c r="H420" s="50"/>
      <c r="I420" s="50"/>
      <c r="J420" s="102"/>
      <c r="K420" s="46"/>
      <c r="L420" s="46"/>
      <c r="M420" s="46"/>
      <c r="N420" s="46"/>
      <c r="O420" s="46"/>
      <c r="P420" s="46"/>
      <c r="Q420" s="46"/>
      <c r="R420" s="46"/>
      <c r="S420" s="46"/>
      <c r="T420" s="46"/>
      <c r="U420" s="46"/>
      <c r="V420" s="46"/>
      <c r="W420" s="46"/>
      <c r="X420" s="46"/>
      <c r="Y420" s="46"/>
      <c r="Z420" s="46"/>
      <c r="AA420" s="46"/>
      <c r="AB420" s="46"/>
      <c r="AC420" s="46"/>
      <c r="AD420" s="46"/>
      <c r="AE420" s="46"/>
      <c r="AF420" s="46"/>
      <c r="AG420" s="46"/>
      <c r="AH420" s="46"/>
      <c r="AI420" s="46"/>
      <c r="AJ420" s="46"/>
      <c r="AK420" s="46"/>
      <c r="AL420" s="46"/>
    </row>
    <row r="421">
      <c r="A421" s="50"/>
      <c r="B421" s="46"/>
      <c r="C421" s="46"/>
      <c r="D421" s="46"/>
      <c r="E421" s="70"/>
      <c r="F421" s="50"/>
      <c r="G421" s="50"/>
      <c r="H421" s="50"/>
      <c r="I421" s="50"/>
      <c r="J421" s="102"/>
      <c r="K421" s="46"/>
      <c r="L421" s="46"/>
      <c r="M421" s="46"/>
      <c r="N421" s="46"/>
      <c r="O421" s="46"/>
      <c r="P421" s="46"/>
      <c r="Q421" s="46"/>
      <c r="R421" s="46"/>
      <c r="S421" s="46"/>
      <c r="T421" s="46"/>
      <c r="U421" s="46"/>
      <c r="V421" s="46"/>
      <c r="W421" s="46"/>
      <c r="X421" s="46"/>
      <c r="Y421" s="46"/>
      <c r="Z421" s="46"/>
      <c r="AA421" s="46"/>
      <c r="AB421" s="46"/>
      <c r="AC421" s="46"/>
      <c r="AD421" s="46"/>
      <c r="AE421" s="46"/>
      <c r="AF421" s="46"/>
      <c r="AG421" s="46"/>
      <c r="AH421" s="46"/>
      <c r="AI421" s="46"/>
      <c r="AJ421" s="46"/>
      <c r="AK421" s="46"/>
      <c r="AL421" s="46"/>
    </row>
    <row r="422">
      <c r="A422" s="50"/>
      <c r="B422" s="46"/>
      <c r="C422" s="46"/>
      <c r="D422" s="46"/>
      <c r="E422" s="70"/>
      <c r="F422" s="50"/>
      <c r="G422" s="50"/>
      <c r="H422" s="50"/>
      <c r="I422" s="50"/>
      <c r="J422" s="102"/>
      <c r="K422" s="46"/>
      <c r="L422" s="46"/>
      <c r="M422" s="46"/>
      <c r="N422" s="46"/>
      <c r="O422" s="46"/>
      <c r="P422" s="46"/>
      <c r="Q422" s="46"/>
      <c r="R422" s="46"/>
      <c r="S422" s="46"/>
      <c r="T422" s="46"/>
      <c r="U422" s="46"/>
      <c r="V422" s="46"/>
      <c r="W422" s="46"/>
      <c r="X422" s="46"/>
      <c r="Y422" s="46"/>
      <c r="Z422" s="46"/>
      <c r="AA422" s="46"/>
      <c r="AB422" s="46"/>
      <c r="AC422" s="46"/>
      <c r="AD422" s="46"/>
      <c r="AE422" s="46"/>
      <c r="AF422" s="46"/>
      <c r="AG422" s="46"/>
      <c r="AH422" s="46"/>
      <c r="AI422" s="46"/>
      <c r="AJ422" s="46"/>
      <c r="AK422" s="46"/>
      <c r="AL422" s="46"/>
    </row>
    <row r="423">
      <c r="A423" s="50"/>
      <c r="B423" s="46"/>
      <c r="C423" s="46"/>
      <c r="D423" s="46"/>
      <c r="E423" s="70"/>
      <c r="F423" s="50"/>
      <c r="G423" s="50"/>
      <c r="H423" s="50"/>
      <c r="I423" s="50"/>
      <c r="J423" s="102"/>
      <c r="K423" s="46"/>
      <c r="L423" s="46"/>
      <c r="M423" s="46"/>
      <c r="N423" s="46"/>
      <c r="O423" s="46"/>
      <c r="P423" s="46"/>
      <c r="Q423" s="46"/>
      <c r="R423" s="46"/>
      <c r="S423" s="46"/>
      <c r="T423" s="46"/>
      <c r="U423" s="46"/>
      <c r="V423" s="46"/>
      <c r="W423" s="46"/>
      <c r="X423" s="46"/>
      <c r="Y423" s="46"/>
      <c r="Z423" s="46"/>
      <c r="AA423" s="46"/>
      <c r="AB423" s="46"/>
      <c r="AC423" s="46"/>
      <c r="AD423" s="46"/>
      <c r="AE423" s="46"/>
      <c r="AF423" s="46"/>
      <c r="AG423" s="46"/>
      <c r="AH423" s="46"/>
      <c r="AI423" s="46"/>
      <c r="AJ423" s="46"/>
      <c r="AK423" s="46"/>
      <c r="AL423" s="46"/>
    </row>
    <row r="424">
      <c r="A424" s="50"/>
      <c r="B424" s="46"/>
      <c r="C424" s="46"/>
      <c r="D424" s="46"/>
      <c r="E424" s="70"/>
      <c r="F424" s="50"/>
      <c r="G424" s="50"/>
      <c r="H424" s="50"/>
      <c r="I424" s="50"/>
      <c r="J424" s="102"/>
      <c r="K424" s="46"/>
      <c r="L424" s="46"/>
      <c r="M424" s="46"/>
      <c r="N424" s="46"/>
      <c r="O424" s="46"/>
      <c r="P424" s="46"/>
      <c r="Q424" s="46"/>
      <c r="R424" s="46"/>
      <c r="S424" s="46"/>
      <c r="T424" s="46"/>
      <c r="U424" s="46"/>
      <c r="V424" s="46"/>
      <c r="W424" s="46"/>
      <c r="X424" s="46"/>
      <c r="Y424" s="46"/>
      <c r="Z424" s="46"/>
      <c r="AA424" s="46"/>
      <c r="AB424" s="46"/>
      <c r="AC424" s="46"/>
      <c r="AD424" s="46"/>
      <c r="AE424" s="46"/>
      <c r="AF424" s="46"/>
      <c r="AG424" s="46"/>
      <c r="AH424" s="46"/>
      <c r="AI424" s="46"/>
      <c r="AJ424" s="46"/>
      <c r="AK424" s="46"/>
      <c r="AL424" s="46"/>
    </row>
    <row r="425">
      <c r="A425" s="50"/>
      <c r="B425" s="46"/>
      <c r="C425" s="46"/>
      <c r="D425" s="46"/>
      <c r="E425" s="70"/>
      <c r="F425" s="50"/>
      <c r="G425" s="50"/>
      <c r="H425" s="50"/>
      <c r="I425" s="50"/>
      <c r="J425" s="102"/>
      <c r="K425" s="46"/>
      <c r="L425" s="46"/>
      <c r="M425" s="46"/>
      <c r="N425" s="46"/>
      <c r="O425" s="46"/>
      <c r="P425" s="46"/>
      <c r="Q425" s="46"/>
      <c r="R425" s="46"/>
      <c r="S425" s="46"/>
      <c r="T425" s="46"/>
      <c r="U425" s="46"/>
      <c r="V425" s="46"/>
      <c r="W425" s="46"/>
      <c r="X425" s="46"/>
      <c r="Y425" s="46"/>
      <c r="Z425" s="46"/>
      <c r="AA425" s="46"/>
      <c r="AB425" s="46"/>
      <c r="AC425" s="46"/>
      <c r="AD425" s="46"/>
      <c r="AE425" s="46"/>
      <c r="AF425" s="46"/>
      <c r="AG425" s="46"/>
      <c r="AH425" s="46"/>
      <c r="AI425" s="46"/>
      <c r="AJ425" s="46"/>
      <c r="AK425" s="46"/>
      <c r="AL425" s="46"/>
    </row>
    <row r="426">
      <c r="A426" s="50"/>
      <c r="B426" s="46"/>
      <c r="C426" s="46"/>
      <c r="D426" s="46"/>
      <c r="E426" s="70"/>
      <c r="F426" s="50"/>
      <c r="G426" s="50"/>
      <c r="H426" s="50"/>
      <c r="I426" s="50"/>
      <c r="J426" s="102"/>
      <c r="K426" s="46"/>
      <c r="L426" s="46"/>
      <c r="M426" s="46"/>
      <c r="N426" s="46"/>
      <c r="O426" s="46"/>
      <c r="P426" s="46"/>
      <c r="Q426" s="46"/>
      <c r="R426" s="46"/>
      <c r="S426" s="46"/>
      <c r="T426" s="46"/>
      <c r="U426" s="46"/>
      <c r="V426" s="46"/>
      <c r="W426" s="46"/>
      <c r="X426" s="46"/>
      <c r="Y426" s="46"/>
      <c r="Z426" s="46"/>
      <c r="AA426" s="46"/>
      <c r="AB426" s="46"/>
      <c r="AC426" s="46"/>
      <c r="AD426" s="46"/>
      <c r="AE426" s="46"/>
      <c r="AF426" s="46"/>
      <c r="AG426" s="46"/>
      <c r="AH426" s="46"/>
      <c r="AI426" s="46"/>
      <c r="AJ426" s="46"/>
      <c r="AK426" s="46"/>
      <c r="AL426" s="46"/>
    </row>
    <row r="427">
      <c r="A427" s="50"/>
      <c r="B427" s="46"/>
      <c r="C427" s="46"/>
      <c r="D427" s="46"/>
      <c r="E427" s="70"/>
      <c r="F427" s="50"/>
      <c r="G427" s="50"/>
      <c r="H427" s="50"/>
      <c r="I427" s="50"/>
      <c r="J427" s="102"/>
      <c r="K427" s="46"/>
      <c r="L427" s="46"/>
      <c r="M427" s="46"/>
      <c r="N427" s="46"/>
      <c r="O427" s="46"/>
      <c r="P427" s="46"/>
      <c r="Q427" s="46"/>
      <c r="R427" s="46"/>
      <c r="S427" s="46"/>
      <c r="T427" s="46"/>
      <c r="U427" s="46"/>
      <c r="V427" s="46"/>
      <c r="W427" s="46"/>
      <c r="X427" s="46"/>
      <c r="Y427" s="46"/>
      <c r="Z427" s="46"/>
      <c r="AA427" s="46"/>
      <c r="AB427" s="46"/>
      <c r="AC427" s="46"/>
      <c r="AD427" s="46"/>
      <c r="AE427" s="46"/>
      <c r="AF427" s="46"/>
      <c r="AG427" s="46"/>
      <c r="AH427" s="46"/>
      <c r="AI427" s="46"/>
      <c r="AJ427" s="46"/>
      <c r="AK427" s="46"/>
      <c r="AL427" s="46"/>
    </row>
    <row r="428">
      <c r="A428" s="50"/>
      <c r="B428" s="46"/>
      <c r="C428" s="46"/>
      <c r="D428" s="46"/>
      <c r="E428" s="70"/>
      <c r="F428" s="50"/>
      <c r="G428" s="50"/>
      <c r="H428" s="50"/>
      <c r="I428" s="50"/>
      <c r="J428" s="102"/>
      <c r="K428" s="46"/>
      <c r="L428" s="46"/>
      <c r="M428" s="46"/>
      <c r="N428" s="46"/>
      <c r="O428" s="46"/>
      <c r="P428" s="46"/>
      <c r="Q428" s="46"/>
      <c r="R428" s="46"/>
      <c r="S428" s="46"/>
      <c r="T428" s="46"/>
      <c r="U428" s="46"/>
      <c r="V428" s="46"/>
      <c r="W428" s="46"/>
      <c r="X428" s="46"/>
      <c r="Y428" s="46"/>
      <c r="Z428" s="46"/>
      <c r="AA428" s="46"/>
      <c r="AB428" s="46"/>
      <c r="AC428" s="46"/>
      <c r="AD428" s="46"/>
      <c r="AE428" s="46"/>
      <c r="AF428" s="46"/>
      <c r="AG428" s="46"/>
      <c r="AH428" s="46"/>
      <c r="AI428" s="46"/>
      <c r="AJ428" s="46"/>
      <c r="AK428" s="46"/>
      <c r="AL428" s="46"/>
    </row>
    <row r="429">
      <c r="A429" s="50"/>
      <c r="B429" s="46"/>
      <c r="C429" s="46"/>
      <c r="D429" s="46"/>
      <c r="E429" s="70"/>
      <c r="F429" s="50"/>
      <c r="G429" s="50"/>
      <c r="H429" s="50"/>
      <c r="I429" s="50"/>
      <c r="J429" s="102"/>
      <c r="K429" s="46"/>
      <c r="L429" s="46"/>
      <c r="M429" s="46"/>
      <c r="N429" s="46"/>
      <c r="O429" s="46"/>
      <c r="P429" s="46"/>
      <c r="Q429" s="46"/>
      <c r="R429" s="46"/>
      <c r="S429" s="46"/>
      <c r="T429" s="46"/>
      <c r="U429" s="46"/>
      <c r="V429" s="46"/>
      <c r="W429" s="46"/>
      <c r="X429" s="46"/>
      <c r="Y429" s="46"/>
      <c r="Z429" s="46"/>
      <c r="AA429" s="46"/>
      <c r="AB429" s="46"/>
      <c r="AC429" s="46"/>
      <c r="AD429" s="46"/>
      <c r="AE429" s="46"/>
      <c r="AF429" s="46"/>
      <c r="AG429" s="46"/>
      <c r="AH429" s="46"/>
      <c r="AI429" s="46"/>
      <c r="AJ429" s="46"/>
      <c r="AK429" s="46"/>
      <c r="AL429" s="46"/>
    </row>
    <row r="430">
      <c r="A430" s="50"/>
      <c r="B430" s="46"/>
      <c r="C430" s="46"/>
      <c r="D430" s="46"/>
      <c r="E430" s="70"/>
      <c r="F430" s="50"/>
      <c r="G430" s="50"/>
      <c r="H430" s="50"/>
      <c r="I430" s="50"/>
      <c r="J430" s="102"/>
      <c r="K430" s="46"/>
      <c r="L430" s="46"/>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c r="AJ430" s="46"/>
      <c r="AK430" s="46"/>
      <c r="AL430" s="46"/>
    </row>
    <row r="431">
      <c r="A431" s="50"/>
      <c r="B431" s="46"/>
      <c r="C431" s="46"/>
      <c r="D431" s="46"/>
      <c r="E431" s="70"/>
      <c r="F431" s="50"/>
      <c r="G431" s="50"/>
      <c r="H431" s="50"/>
      <c r="I431" s="50"/>
      <c r="J431" s="102"/>
      <c r="K431" s="46"/>
      <c r="L431" s="46"/>
      <c r="M431" s="46"/>
      <c r="N431" s="46"/>
      <c r="O431" s="46"/>
      <c r="P431" s="46"/>
      <c r="Q431" s="46"/>
      <c r="R431" s="46"/>
      <c r="S431" s="46"/>
      <c r="T431" s="46"/>
      <c r="U431" s="46"/>
      <c r="V431" s="46"/>
      <c r="W431" s="46"/>
      <c r="X431" s="46"/>
      <c r="Y431" s="46"/>
      <c r="Z431" s="46"/>
      <c r="AA431" s="46"/>
      <c r="AB431" s="46"/>
      <c r="AC431" s="46"/>
      <c r="AD431" s="46"/>
      <c r="AE431" s="46"/>
      <c r="AF431" s="46"/>
      <c r="AG431" s="46"/>
      <c r="AH431" s="46"/>
      <c r="AI431" s="46"/>
      <c r="AJ431" s="46"/>
      <c r="AK431" s="46"/>
      <c r="AL431" s="46"/>
    </row>
    <row r="432">
      <c r="A432" s="50"/>
      <c r="B432" s="46"/>
      <c r="C432" s="46"/>
      <c r="D432" s="46"/>
      <c r="E432" s="70"/>
      <c r="F432" s="50"/>
      <c r="G432" s="50"/>
      <c r="H432" s="50"/>
      <c r="I432" s="50"/>
      <c r="J432" s="102"/>
      <c r="K432" s="46"/>
      <c r="L432" s="46"/>
      <c r="M432" s="46"/>
      <c r="N432" s="46"/>
      <c r="O432" s="46"/>
      <c r="P432" s="46"/>
      <c r="Q432" s="46"/>
      <c r="R432" s="46"/>
      <c r="S432" s="46"/>
      <c r="T432" s="46"/>
      <c r="U432" s="46"/>
      <c r="V432" s="46"/>
      <c r="W432" s="46"/>
      <c r="X432" s="46"/>
      <c r="Y432" s="46"/>
      <c r="Z432" s="46"/>
      <c r="AA432" s="46"/>
      <c r="AB432" s="46"/>
      <c r="AC432" s="46"/>
      <c r="AD432" s="46"/>
      <c r="AE432" s="46"/>
      <c r="AF432" s="46"/>
      <c r="AG432" s="46"/>
      <c r="AH432" s="46"/>
      <c r="AI432" s="46"/>
      <c r="AJ432" s="46"/>
      <c r="AK432" s="46"/>
      <c r="AL432" s="46"/>
    </row>
    <row r="433">
      <c r="A433" s="50"/>
      <c r="B433" s="46"/>
      <c r="C433" s="46"/>
      <c r="D433" s="46"/>
      <c r="E433" s="70"/>
      <c r="F433" s="50"/>
      <c r="G433" s="50"/>
      <c r="H433" s="50"/>
      <c r="I433" s="50"/>
      <c r="J433" s="102"/>
      <c r="K433" s="46"/>
      <c r="L433" s="46"/>
      <c r="M433" s="46"/>
      <c r="N433" s="46"/>
      <c r="O433" s="46"/>
      <c r="P433" s="46"/>
      <c r="Q433" s="46"/>
      <c r="R433" s="46"/>
      <c r="S433" s="46"/>
      <c r="T433" s="46"/>
      <c r="U433" s="46"/>
      <c r="V433" s="46"/>
      <c r="W433" s="46"/>
      <c r="X433" s="46"/>
      <c r="Y433" s="46"/>
      <c r="Z433" s="46"/>
      <c r="AA433" s="46"/>
      <c r="AB433" s="46"/>
      <c r="AC433" s="46"/>
      <c r="AD433" s="46"/>
      <c r="AE433" s="46"/>
      <c r="AF433" s="46"/>
      <c r="AG433" s="46"/>
      <c r="AH433" s="46"/>
      <c r="AI433" s="46"/>
      <c r="AJ433" s="46"/>
      <c r="AK433" s="46"/>
      <c r="AL433" s="46"/>
    </row>
    <row r="434">
      <c r="A434" s="50"/>
      <c r="B434" s="46"/>
      <c r="C434" s="46"/>
      <c r="D434" s="46"/>
      <c r="E434" s="70"/>
      <c r="F434" s="50"/>
      <c r="G434" s="50"/>
      <c r="H434" s="50"/>
      <c r="I434" s="50"/>
      <c r="J434" s="102"/>
      <c r="K434" s="46"/>
      <c r="L434" s="46"/>
      <c r="M434" s="46"/>
      <c r="N434" s="46"/>
      <c r="O434" s="46"/>
      <c r="P434" s="46"/>
      <c r="Q434" s="46"/>
      <c r="R434" s="46"/>
      <c r="S434" s="46"/>
      <c r="T434" s="46"/>
      <c r="U434" s="46"/>
      <c r="V434" s="46"/>
      <c r="W434" s="46"/>
      <c r="X434" s="46"/>
      <c r="Y434" s="46"/>
      <c r="Z434" s="46"/>
      <c r="AA434" s="46"/>
      <c r="AB434" s="46"/>
      <c r="AC434" s="46"/>
      <c r="AD434" s="46"/>
      <c r="AE434" s="46"/>
      <c r="AF434" s="46"/>
      <c r="AG434" s="46"/>
      <c r="AH434" s="46"/>
      <c r="AI434" s="46"/>
      <c r="AJ434" s="46"/>
      <c r="AK434" s="46"/>
      <c r="AL434" s="46"/>
    </row>
    <row r="435">
      <c r="A435" s="50"/>
      <c r="B435" s="46"/>
      <c r="C435" s="46"/>
      <c r="D435" s="46"/>
      <c r="E435" s="70"/>
      <c r="F435" s="50"/>
      <c r="G435" s="50"/>
      <c r="H435" s="50"/>
      <c r="I435" s="50"/>
      <c r="J435" s="102"/>
      <c r="K435" s="46"/>
      <c r="L435" s="46"/>
      <c r="M435" s="46"/>
      <c r="N435" s="46"/>
      <c r="O435" s="46"/>
      <c r="P435" s="46"/>
      <c r="Q435" s="46"/>
      <c r="R435" s="46"/>
      <c r="S435" s="46"/>
      <c r="T435" s="46"/>
      <c r="U435" s="46"/>
      <c r="V435" s="46"/>
      <c r="W435" s="46"/>
      <c r="X435" s="46"/>
      <c r="Y435" s="46"/>
      <c r="Z435" s="46"/>
      <c r="AA435" s="46"/>
      <c r="AB435" s="46"/>
      <c r="AC435" s="46"/>
      <c r="AD435" s="46"/>
      <c r="AE435" s="46"/>
      <c r="AF435" s="46"/>
      <c r="AG435" s="46"/>
      <c r="AH435" s="46"/>
      <c r="AI435" s="46"/>
      <c r="AJ435" s="46"/>
      <c r="AK435" s="46"/>
      <c r="AL435" s="46"/>
    </row>
    <row r="436">
      <c r="A436" s="50"/>
      <c r="B436" s="46"/>
      <c r="C436" s="46"/>
      <c r="D436" s="46"/>
      <c r="E436" s="70"/>
      <c r="F436" s="50"/>
      <c r="G436" s="50"/>
      <c r="H436" s="50"/>
      <c r="I436" s="50"/>
      <c r="J436" s="102"/>
      <c r="K436" s="46"/>
      <c r="L436" s="46"/>
      <c r="M436" s="46"/>
      <c r="N436" s="46"/>
      <c r="O436" s="46"/>
      <c r="P436" s="46"/>
      <c r="Q436" s="46"/>
      <c r="R436" s="46"/>
      <c r="S436" s="46"/>
      <c r="T436" s="46"/>
      <c r="U436" s="46"/>
      <c r="V436" s="46"/>
      <c r="W436" s="46"/>
      <c r="X436" s="46"/>
      <c r="Y436" s="46"/>
      <c r="Z436" s="46"/>
      <c r="AA436" s="46"/>
      <c r="AB436" s="46"/>
      <c r="AC436" s="46"/>
      <c r="AD436" s="46"/>
      <c r="AE436" s="46"/>
      <c r="AF436" s="46"/>
      <c r="AG436" s="46"/>
      <c r="AH436" s="46"/>
      <c r="AI436" s="46"/>
      <c r="AJ436" s="46"/>
      <c r="AK436" s="46"/>
      <c r="AL436" s="46"/>
    </row>
    <row r="437">
      <c r="A437" s="50"/>
      <c r="B437" s="46"/>
      <c r="C437" s="46"/>
      <c r="D437" s="46"/>
      <c r="E437" s="70"/>
      <c r="F437" s="50"/>
      <c r="G437" s="50"/>
      <c r="H437" s="50"/>
      <c r="I437" s="50"/>
      <c r="J437" s="102"/>
      <c r="K437" s="46"/>
      <c r="L437" s="46"/>
      <c r="M437" s="46"/>
      <c r="N437" s="46"/>
      <c r="O437" s="46"/>
      <c r="P437" s="46"/>
      <c r="Q437" s="46"/>
      <c r="R437" s="46"/>
      <c r="S437" s="46"/>
      <c r="T437" s="46"/>
      <c r="U437" s="46"/>
      <c r="V437" s="46"/>
      <c r="W437" s="46"/>
      <c r="X437" s="46"/>
      <c r="Y437" s="46"/>
      <c r="Z437" s="46"/>
      <c r="AA437" s="46"/>
      <c r="AB437" s="46"/>
      <c r="AC437" s="46"/>
      <c r="AD437" s="46"/>
      <c r="AE437" s="46"/>
      <c r="AF437" s="46"/>
      <c r="AG437" s="46"/>
      <c r="AH437" s="46"/>
      <c r="AI437" s="46"/>
      <c r="AJ437" s="46"/>
      <c r="AK437" s="46"/>
      <c r="AL437" s="46"/>
    </row>
    <row r="438">
      <c r="A438" s="50"/>
      <c r="B438" s="46"/>
      <c r="C438" s="46"/>
      <c r="D438" s="46"/>
      <c r="E438" s="70"/>
      <c r="F438" s="50"/>
      <c r="G438" s="50"/>
      <c r="H438" s="50"/>
      <c r="I438" s="50"/>
      <c r="J438" s="102"/>
      <c r="K438" s="46"/>
      <c r="L438" s="46"/>
      <c r="M438" s="46"/>
      <c r="N438" s="46"/>
      <c r="O438" s="46"/>
      <c r="P438" s="46"/>
      <c r="Q438" s="46"/>
      <c r="R438" s="46"/>
      <c r="S438" s="46"/>
      <c r="T438" s="46"/>
      <c r="U438" s="46"/>
      <c r="V438" s="46"/>
      <c r="W438" s="46"/>
      <c r="X438" s="46"/>
      <c r="Y438" s="46"/>
      <c r="Z438" s="46"/>
      <c r="AA438" s="46"/>
      <c r="AB438" s="46"/>
      <c r="AC438" s="46"/>
      <c r="AD438" s="46"/>
      <c r="AE438" s="46"/>
      <c r="AF438" s="46"/>
      <c r="AG438" s="46"/>
      <c r="AH438" s="46"/>
      <c r="AI438" s="46"/>
      <c r="AJ438" s="46"/>
      <c r="AK438" s="46"/>
      <c r="AL438" s="46"/>
    </row>
    <row r="439">
      <c r="A439" s="50"/>
      <c r="B439" s="46"/>
      <c r="C439" s="46"/>
      <c r="D439" s="46"/>
      <c r="E439" s="70"/>
      <c r="F439" s="50"/>
      <c r="G439" s="50"/>
      <c r="H439" s="50"/>
      <c r="I439" s="50"/>
      <c r="J439" s="102"/>
      <c r="K439" s="46"/>
      <c r="L439" s="46"/>
      <c r="M439" s="46"/>
      <c r="N439" s="46"/>
      <c r="O439" s="46"/>
      <c r="P439" s="46"/>
      <c r="Q439" s="46"/>
      <c r="R439" s="46"/>
      <c r="S439" s="46"/>
      <c r="T439" s="46"/>
      <c r="U439" s="46"/>
      <c r="V439" s="46"/>
      <c r="W439" s="46"/>
      <c r="X439" s="46"/>
      <c r="Y439" s="46"/>
      <c r="Z439" s="46"/>
      <c r="AA439" s="46"/>
      <c r="AB439" s="46"/>
      <c r="AC439" s="46"/>
      <c r="AD439" s="46"/>
      <c r="AE439" s="46"/>
      <c r="AF439" s="46"/>
      <c r="AG439" s="46"/>
      <c r="AH439" s="46"/>
      <c r="AI439" s="46"/>
      <c r="AJ439" s="46"/>
      <c r="AK439" s="46"/>
      <c r="AL439" s="46"/>
    </row>
    <row r="440">
      <c r="A440" s="50"/>
      <c r="B440" s="46"/>
      <c r="C440" s="46"/>
      <c r="D440" s="46"/>
      <c r="E440" s="70"/>
      <c r="F440" s="50"/>
      <c r="G440" s="50"/>
      <c r="H440" s="50"/>
      <c r="I440" s="50"/>
      <c r="J440" s="102"/>
      <c r="K440" s="46"/>
      <c r="L440" s="46"/>
      <c r="M440" s="46"/>
      <c r="N440" s="46"/>
      <c r="O440" s="46"/>
      <c r="P440" s="46"/>
      <c r="Q440" s="46"/>
      <c r="R440" s="46"/>
      <c r="S440" s="46"/>
      <c r="T440" s="46"/>
      <c r="U440" s="46"/>
      <c r="V440" s="46"/>
      <c r="W440" s="46"/>
      <c r="X440" s="46"/>
      <c r="Y440" s="46"/>
      <c r="Z440" s="46"/>
      <c r="AA440" s="46"/>
      <c r="AB440" s="46"/>
      <c r="AC440" s="46"/>
      <c r="AD440" s="46"/>
      <c r="AE440" s="46"/>
      <c r="AF440" s="46"/>
      <c r="AG440" s="46"/>
      <c r="AH440" s="46"/>
      <c r="AI440" s="46"/>
      <c r="AJ440" s="46"/>
      <c r="AK440" s="46"/>
      <c r="AL440" s="46"/>
    </row>
    <row r="441">
      <c r="A441" s="50"/>
      <c r="B441" s="46"/>
      <c r="C441" s="46"/>
      <c r="D441" s="46"/>
      <c r="E441" s="70"/>
      <c r="F441" s="50"/>
      <c r="G441" s="50"/>
      <c r="H441" s="50"/>
      <c r="I441" s="50"/>
      <c r="J441" s="102"/>
      <c r="K441" s="46"/>
      <c r="L441" s="46"/>
      <c r="M441" s="46"/>
      <c r="N441" s="46"/>
      <c r="O441" s="46"/>
      <c r="P441" s="46"/>
      <c r="Q441" s="46"/>
      <c r="R441" s="46"/>
      <c r="S441" s="46"/>
      <c r="T441" s="46"/>
      <c r="U441" s="46"/>
      <c r="V441" s="46"/>
      <c r="W441" s="46"/>
      <c r="X441" s="46"/>
      <c r="Y441" s="46"/>
      <c r="Z441" s="46"/>
      <c r="AA441" s="46"/>
      <c r="AB441" s="46"/>
      <c r="AC441" s="46"/>
      <c r="AD441" s="46"/>
      <c r="AE441" s="46"/>
      <c r="AF441" s="46"/>
      <c r="AG441" s="46"/>
      <c r="AH441" s="46"/>
      <c r="AI441" s="46"/>
      <c r="AJ441" s="46"/>
      <c r="AK441" s="46"/>
      <c r="AL441" s="46"/>
    </row>
    <row r="442">
      <c r="A442" s="50"/>
      <c r="B442" s="46"/>
      <c r="C442" s="46"/>
      <c r="D442" s="46"/>
      <c r="E442" s="70"/>
      <c r="F442" s="50"/>
      <c r="G442" s="50"/>
      <c r="H442" s="50"/>
      <c r="I442" s="50"/>
      <c r="J442" s="102"/>
      <c r="K442" s="46"/>
      <c r="L442" s="46"/>
      <c r="M442" s="46"/>
      <c r="N442" s="46"/>
      <c r="O442" s="46"/>
      <c r="P442" s="46"/>
      <c r="Q442" s="46"/>
      <c r="R442" s="46"/>
      <c r="S442" s="46"/>
      <c r="T442" s="46"/>
      <c r="U442" s="46"/>
      <c r="V442" s="46"/>
      <c r="W442" s="46"/>
      <c r="X442" s="46"/>
      <c r="Y442" s="46"/>
      <c r="Z442" s="46"/>
      <c r="AA442" s="46"/>
      <c r="AB442" s="46"/>
      <c r="AC442" s="46"/>
      <c r="AD442" s="46"/>
      <c r="AE442" s="46"/>
      <c r="AF442" s="46"/>
      <c r="AG442" s="46"/>
      <c r="AH442" s="46"/>
      <c r="AI442" s="46"/>
      <c r="AJ442" s="46"/>
      <c r="AK442" s="46"/>
      <c r="AL442" s="46"/>
    </row>
    <row r="443">
      <c r="A443" s="50"/>
      <c r="B443" s="46"/>
      <c r="C443" s="46"/>
      <c r="D443" s="46"/>
      <c r="E443" s="70"/>
      <c r="F443" s="50"/>
      <c r="G443" s="50"/>
      <c r="H443" s="50"/>
      <c r="I443" s="50"/>
      <c r="J443" s="102"/>
      <c r="K443" s="46"/>
      <c r="L443" s="46"/>
      <c r="M443" s="46"/>
      <c r="N443" s="46"/>
      <c r="O443" s="46"/>
      <c r="P443" s="46"/>
      <c r="Q443" s="46"/>
      <c r="R443" s="46"/>
      <c r="S443" s="46"/>
      <c r="T443" s="46"/>
      <c r="U443" s="46"/>
      <c r="V443" s="46"/>
      <c r="W443" s="46"/>
      <c r="X443" s="46"/>
      <c r="Y443" s="46"/>
      <c r="Z443" s="46"/>
      <c r="AA443" s="46"/>
      <c r="AB443" s="46"/>
      <c r="AC443" s="46"/>
      <c r="AD443" s="46"/>
      <c r="AE443" s="46"/>
      <c r="AF443" s="46"/>
      <c r="AG443" s="46"/>
      <c r="AH443" s="46"/>
      <c r="AI443" s="46"/>
      <c r="AJ443" s="46"/>
      <c r="AK443" s="46"/>
      <c r="AL443" s="46"/>
    </row>
    <row r="444">
      <c r="A444" s="50"/>
      <c r="B444" s="46"/>
      <c r="C444" s="46"/>
      <c r="D444" s="46"/>
      <c r="E444" s="70"/>
      <c r="F444" s="50"/>
      <c r="G444" s="50"/>
      <c r="H444" s="50"/>
      <c r="I444" s="50"/>
      <c r="J444" s="102"/>
      <c r="K444" s="46"/>
      <c r="L444" s="46"/>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c r="AJ444" s="46"/>
      <c r="AK444" s="46"/>
      <c r="AL444" s="46"/>
    </row>
    <row r="445">
      <c r="A445" s="50"/>
      <c r="B445" s="46"/>
      <c r="C445" s="46"/>
      <c r="D445" s="46"/>
      <c r="E445" s="70"/>
      <c r="F445" s="50"/>
      <c r="G445" s="50"/>
      <c r="H445" s="50"/>
      <c r="I445" s="50"/>
      <c r="J445" s="102"/>
      <c r="K445" s="46"/>
      <c r="L445" s="46"/>
      <c r="M445" s="46"/>
      <c r="N445" s="46"/>
      <c r="O445" s="46"/>
      <c r="P445" s="46"/>
      <c r="Q445" s="46"/>
      <c r="R445" s="46"/>
      <c r="S445" s="46"/>
      <c r="T445" s="46"/>
      <c r="U445" s="46"/>
      <c r="V445" s="46"/>
      <c r="W445" s="46"/>
      <c r="X445" s="46"/>
      <c r="Y445" s="46"/>
      <c r="Z445" s="46"/>
      <c r="AA445" s="46"/>
      <c r="AB445" s="46"/>
      <c r="AC445" s="46"/>
      <c r="AD445" s="46"/>
      <c r="AE445" s="46"/>
      <c r="AF445" s="46"/>
      <c r="AG445" s="46"/>
      <c r="AH445" s="46"/>
      <c r="AI445" s="46"/>
      <c r="AJ445" s="46"/>
      <c r="AK445" s="46"/>
      <c r="AL445" s="46"/>
    </row>
    <row r="446">
      <c r="A446" s="50"/>
      <c r="B446" s="46"/>
      <c r="C446" s="46"/>
      <c r="D446" s="46"/>
      <c r="E446" s="70"/>
      <c r="F446" s="50"/>
      <c r="G446" s="50"/>
      <c r="H446" s="50"/>
      <c r="I446" s="50"/>
      <c r="J446" s="102"/>
      <c r="K446" s="46"/>
      <c r="L446" s="46"/>
      <c r="M446" s="46"/>
      <c r="N446" s="46"/>
      <c r="O446" s="46"/>
      <c r="P446" s="46"/>
      <c r="Q446" s="46"/>
      <c r="R446" s="46"/>
      <c r="S446" s="46"/>
      <c r="T446" s="46"/>
      <c r="U446" s="46"/>
      <c r="V446" s="46"/>
      <c r="W446" s="46"/>
      <c r="X446" s="46"/>
      <c r="Y446" s="46"/>
      <c r="Z446" s="46"/>
      <c r="AA446" s="46"/>
      <c r="AB446" s="46"/>
      <c r="AC446" s="46"/>
      <c r="AD446" s="46"/>
      <c r="AE446" s="46"/>
      <c r="AF446" s="46"/>
      <c r="AG446" s="46"/>
      <c r="AH446" s="46"/>
      <c r="AI446" s="46"/>
      <c r="AJ446" s="46"/>
      <c r="AK446" s="46"/>
      <c r="AL446" s="46"/>
    </row>
    <row r="447">
      <c r="A447" s="50"/>
      <c r="B447" s="46"/>
      <c r="C447" s="46"/>
      <c r="D447" s="46"/>
      <c r="E447" s="70"/>
      <c r="F447" s="50"/>
      <c r="G447" s="50"/>
      <c r="H447" s="50"/>
      <c r="I447" s="50"/>
      <c r="J447" s="102"/>
      <c r="K447" s="46"/>
      <c r="L447" s="46"/>
      <c r="M447" s="46"/>
      <c r="N447" s="46"/>
      <c r="O447" s="46"/>
      <c r="P447" s="46"/>
      <c r="Q447" s="46"/>
      <c r="R447" s="46"/>
      <c r="S447" s="46"/>
      <c r="T447" s="46"/>
      <c r="U447" s="46"/>
      <c r="V447" s="46"/>
      <c r="W447" s="46"/>
      <c r="X447" s="46"/>
      <c r="Y447" s="46"/>
      <c r="Z447" s="46"/>
      <c r="AA447" s="46"/>
      <c r="AB447" s="46"/>
      <c r="AC447" s="46"/>
      <c r="AD447" s="46"/>
      <c r="AE447" s="46"/>
      <c r="AF447" s="46"/>
      <c r="AG447" s="46"/>
      <c r="AH447" s="46"/>
      <c r="AI447" s="46"/>
      <c r="AJ447" s="46"/>
      <c r="AK447" s="46"/>
      <c r="AL447" s="46"/>
    </row>
    <row r="448">
      <c r="A448" s="50"/>
      <c r="B448" s="46"/>
      <c r="C448" s="46"/>
      <c r="D448" s="46"/>
      <c r="E448" s="70"/>
      <c r="F448" s="50"/>
      <c r="G448" s="50"/>
      <c r="H448" s="50"/>
      <c r="I448" s="50"/>
      <c r="J448" s="102"/>
      <c r="K448" s="46"/>
      <c r="L448" s="46"/>
      <c r="M448" s="46"/>
      <c r="N448" s="46"/>
      <c r="O448" s="46"/>
      <c r="P448" s="46"/>
      <c r="Q448" s="46"/>
      <c r="R448" s="46"/>
      <c r="S448" s="46"/>
      <c r="T448" s="46"/>
      <c r="U448" s="46"/>
      <c r="V448" s="46"/>
      <c r="W448" s="46"/>
      <c r="X448" s="46"/>
      <c r="Y448" s="46"/>
      <c r="Z448" s="46"/>
      <c r="AA448" s="46"/>
      <c r="AB448" s="46"/>
      <c r="AC448" s="46"/>
      <c r="AD448" s="46"/>
      <c r="AE448" s="46"/>
      <c r="AF448" s="46"/>
      <c r="AG448" s="46"/>
      <c r="AH448" s="46"/>
      <c r="AI448" s="46"/>
      <c r="AJ448" s="46"/>
      <c r="AK448" s="46"/>
      <c r="AL448" s="46"/>
    </row>
    <row r="449">
      <c r="A449" s="50"/>
      <c r="B449" s="46"/>
      <c r="C449" s="46"/>
      <c r="D449" s="46"/>
      <c r="E449" s="70"/>
      <c r="F449" s="50"/>
      <c r="G449" s="50"/>
      <c r="H449" s="50"/>
      <c r="I449" s="50"/>
      <c r="J449" s="102"/>
      <c r="K449" s="46"/>
      <c r="L449" s="46"/>
      <c r="M449" s="46"/>
      <c r="N449" s="46"/>
      <c r="O449" s="46"/>
      <c r="P449" s="46"/>
      <c r="Q449" s="46"/>
      <c r="R449" s="46"/>
      <c r="S449" s="46"/>
      <c r="T449" s="46"/>
      <c r="U449" s="46"/>
      <c r="V449" s="46"/>
      <c r="W449" s="46"/>
      <c r="X449" s="46"/>
      <c r="Y449" s="46"/>
      <c r="Z449" s="46"/>
      <c r="AA449" s="46"/>
      <c r="AB449" s="46"/>
      <c r="AC449" s="46"/>
      <c r="AD449" s="46"/>
      <c r="AE449" s="46"/>
      <c r="AF449" s="46"/>
      <c r="AG449" s="46"/>
      <c r="AH449" s="46"/>
      <c r="AI449" s="46"/>
      <c r="AJ449" s="46"/>
      <c r="AK449" s="46"/>
      <c r="AL449" s="46"/>
    </row>
    <row r="450">
      <c r="A450" s="50"/>
      <c r="B450" s="46"/>
      <c r="C450" s="46"/>
      <c r="D450" s="46"/>
      <c r="E450" s="70"/>
      <c r="F450" s="50"/>
      <c r="G450" s="50"/>
      <c r="H450" s="50"/>
      <c r="I450" s="50"/>
      <c r="J450" s="102"/>
      <c r="K450" s="46"/>
      <c r="L450" s="46"/>
      <c r="M450" s="46"/>
      <c r="N450" s="46"/>
      <c r="O450" s="46"/>
      <c r="P450" s="46"/>
      <c r="Q450" s="46"/>
      <c r="R450" s="46"/>
      <c r="S450" s="46"/>
      <c r="T450" s="46"/>
      <c r="U450" s="46"/>
      <c r="V450" s="46"/>
      <c r="W450" s="46"/>
      <c r="X450" s="46"/>
      <c r="Y450" s="46"/>
      <c r="Z450" s="46"/>
      <c r="AA450" s="46"/>
      <c r="AB450" s="46"/>
      <c r="AC450" s="46"/>
      <c r="AD450" s="46"/>
      <c r="AE450" s="46"/>
      <c r="AF450" s="46"/>
      <c r="AG450" s="46"/>
      <c r="AH450" s="46"/>
      <c r="AI450" s="46"/>
      <c r="AJ450" s="46"/>
      <c r="AK450" s="46"/>
      <c r="AL450" s="46"/>
    </row>
    <row r="451">
      <c r="A451" s="50"/>
      <c r="B451" s="46"/>
      <c r="C451" s="46"/>
      <c r="D451" s="46"/>
      <c r="E451" s="70"/>
      <c r="F451" s="50"/>
      <c r="G451" s="50"/>
      <c r="H451" s="50"/>
      <c r="I451" s="50"/>
      <c r="J451" s="102"/>
      <c r="K451" s="46"/>
      <c r="L451" s="46"/>
      <c r="M451" s="46"/>
      <c r="N451" s="46"/>
      <c r="O451" s="46"/>
      <c r="P451" s="46"/>
      <c r="Q451" s="46"/>
      <c r="R451" s="46"/>
      <c r="S451" s="46"/>
      <c r="T451" s="46"/>
      <c r="U451" s="46"/>
      <c r="V451" s="46"/>
      <c r="W451" s="46"/>
      <c r="X451" s="46"/>
      <c r="Y451" s="46"/>
      <c r="Z451" s="46"/>
      <c r="AA451" s="46"/>
      <c r="AB451" s="46"/>
      <c r="AC451" s="46"/>
      <c r="AD451" s="46"/>
      <c r="AE451" s="46"/>
      <c r="AF451" s="46"/>
      <c r="AG451" s="46"/>
      <c r="AH451" s="46"/>
      <c r="AI451" s="46"/>
      <c r="AJ451" s="46"/>
      <c r="AK451" s="46"/>
      <c r="AL451" s="46"/>
    </row>
    <row r="452">
      <c r="A452" s="50"/>
      <c r="B452" s="46"/>
      <c r="C452" s="46"/>
      <c r="D452" s="46"/>
      <c r="E452" s="70"/>
      <c r="F452" s="50"/>
      <c r="G452" s="50"/>
      <c r="H452" s="50"/>
      <c r="I452" s="50"/>
      <c r="J452" s="102"/>
      <c r="K452" s="46"/>
      <c r="L452" s="46"/>
      <c r="M452" s="46"/>
      <c r="N452" s="46"/>
      <c r="O452" s="46"/>
      <c r="P452" s="46"/>
      <c r="Q452" s="46"/>
      <c r="R452" s="46"/>
      <c r="S452" s="46"/>
      <c r="T452" s="46"/>
      <c r="U452" s="46"/>
      <c r="V452" s="46"/>
      <c r="W452" s="46"/>
      <c r="X452" s="46"/>
      <c r="Y452" s="46"/>
      <c r="Z452" s="46"/>
      <c r="AA452" s="46"/>
      <c r="AB452" s="46"/>
      <c r="AC452" s="46"/>
      <c r="AD452" s="46"/>
      <c r="AE452" s="46"/>
      <c r="AF452" s="46"/>
      <c r="AG452" s="46"/>
      <c r="AH452" s="46"/>
      <c r="AI452" s="46"/>
      <c r="AJ452" s="46"/>
      <c r="AK452" s="46"/>
      <c r="AL452" s="46"/>
    </row>
    <row r="453">
      <c r="A453" s="50"/>
      <c r="B453" s="46"/>
      <c r="C453" s="46"/>
      <c r="D453" s="46"/>
      <c r="E453" s="70"/>
      <c r="F453" s="50"/>
      <c r="G453" s="50"/>
      <c r="H453" s="50"/>
      <c r="I453" s="50"/>
      <c r="J453" s="102"/>
      <c r="K453" s="46"/>
      <c r="L453" s="46"/>
      <c r="M453" s="46"/>
      <c r="N453" s="46"/>
      <c r="O453" s="46"/>
      <c r="P453" s="46"/>
      <c r="Q453" s="46"/>
      <c r="R453" s="46"/>
      <c r="S453" s="46"/>
      <c r="T453" s="46"/>
      <c r="U453" s="46"/>
      <c r="V453" s="46"/>
      <c r="W453" s="46"/>
      <c r="X453" s="46"/>
      <c r="Y453" s="46"/>
      <c r="Z453" s="46"/>
      <c r="AA453" s="46"/>
      <c r="AB453" s="46"/>
      <c r="AC453" s="46"/>
      <c r="AD453" s="46"/>
      <c r="AE453" s="46"/>
      <c r="AF453" s="46"/>
      <c r="AG453" s="46"/>
      <c r="AH453" s="46"/>
      <c r="AI453" s="46"/>
      <c r="AJ453" s="46"/>
      <c r="AK453" s="46"/>
      <c r="AL453" s="46"/>
    </row>
    <row r="454">
      <c r="A454" s="50"/>
      <c r="B454" s="46"/>
      <c r="C454" s="46"/>
      <c r="D454" s="46"/>
      <c r="E454" s="70"/>
      <c r="F454" s="50"/>
      <c r="G454" s="50"/>
      <c r="H454" s="50"/>
      <c r="I454" s="50"/>
      <c r="J454" s="102"/>
      <c r="K454" s="46"/>
      <c r="L454" s="46"/>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c r="AJ454" s="46"/>
      <c r="AK454" s="46"/>
      <c r="AL454" s="46"/>
    </row>
    <row r="455">
      <c r="A455" s="50"/>
      <c r="B455" s="46"/>
      <c r="C455" s="46"/>
      <c r="D455" s="46"/>
      <c r="E455" s="70"/>
      <c r="F455" s="50"/>
      <c r="G455" s="50"/>
      <c r="H455" s="50"/>
      <c r="I455" s="50"/>
      <c r="J455" s="102"/>
      <c r="K455" s="46"/>
      <c r="L455" s="46"/>
      <c r="M455" s="46"/>
      <c r="N455" s="46"/>
      <c r="O455" s="46"/>
      <c r="P455" s="46"/>
      <c r="Q455" s="46"/>
      <c r="R455" s="46"/>
      <c r="S455" s="46"/>
      <c r="T455" s="46"/>
      <c r="U455" s="46"/>
      <c r="V455" s="46"/>
      <c r="W455" s="46"/>
      <c r="X455" s="46"/>
      <c r="Y455" s="46"/>
      <c r="Z455" s="46"/>
      <c r="AA455" s="46"/>
      <c r="AB455" s="46"/>
      <c r="AC455" s="46"/>
      <c r="AD455" s="46"/>
      <c r="AE455" s="46"/>
      <c r="AF455" s="46"/>
      <c r="AG455" s="46"/>
      <c r="AH455" s="46"/>
      <c r="AI455" s="46"/>
      <c r="AJ455" s="46"/>
      <c r="AK455" s="46"/>
      <c r="AL455" s="46"/>
    </row>
    <row r="456">
      <c r="A456" s="50"/>
      <c r="B456" s="46"/>
      <c r="C456" s="46"/>
      <c r="D456" s="46"/>
      <c r="E456" s="70"/>
      <c r="F456" s="50"/>
      <c r="G456" s="50"/>
      <c r="H456" s="50"/>
      <c r="I456" s="50"/>
      <c r="J456" s="102"/>
      <c r="K456" s="46"/>
      <c r="L456" s="46"/>
      <c r="M456" s="46"/>
      <c r="N456" s="46"/>
      <c r="O456" s="46"/>
      <c r="P456" s="46"/>
      <c r="Q456" s="46"/>
      <c r="R456" s="46"/>
      <c r="S456" s="46"/>
      <c r="T456" s="46"/>
      <c r="U456" s="46"/>
      <c r="V456" s="46"/>
      <c r="W456" s="46"/>
      <c r="X456" s="46"/>
      <c r="Y456" s="46"/>
      <c r="Z456" s="46"/>
      <c r="AA456" s="46"/>
      <c r="AB456" s="46"/>
      <c r="AC456" s="46"/>
      <c r="AD456" s="46"/>
      <c r="AE456" s="46"/>
      <c r="AF456" s="46"/>
      <c r="AG456" s="46"/>
      <c r="AH456" s="46"/>
      <c r="AI456" s="46"/>
      <c r="AJ456" s="46"/>
      <c r="AK456" s="46"/>
      <c r="AL456" s="46"/>
    </row>
    <row r="457">
      <c r="A457" s="50"/>
      <c r="B457" s="46"/>
      <c r="C457" s="46"/>
      <c r="D457" s="46"/>
      <c r="E457" s="70"/>
      <c r="F457" s="50"/>
      <c r="G457" s="50"/>
      <c r="H457" s="50"/>
      <c r="I457" s="50"/>
      <c r="J457" s="102"/>
      <c r="K457" s="46"/>
      <c r="L457" s="46"/>
      <c r="M457" s="46"/>
      <c r="N457" s="46"/>
      <c r="O457" s="46"/>
      <c r="P457" s="46"/>
      <c r="Q457" s="46"/>
      <c r="R457" s="46"/>
      <c r="S457" s="46"/>
      <c r="T457" s="46"/>
      <c r="U457" s="46"/>
      <c r="V457" s="46"/>
      <c r="W457" s="46"/>
      <c r="X457" s="46"/>
      <c r="Y457" s="46"/>
      <c r="Z457" s="46"/>
      <c r="AA457" s="46"/>
      <c r="AB457" s="46"/>
      <c r="AC457" s="46"/>
      <c r="AD457" s="46"/>
      <c r="AE457" s="46"/>
      <c r="AF457" s="46"/>
      <c r="AG457" s="46"/>
      <c r="AH457" s="46"/>
      <c r="AI457" s="46"/>
      <c r="AJ457" s="46"/>
      <c r="AK457" s="46"/>
      <c r="AL457" s="46"/>
    </row>
    <row r="458">
      <c r="A458" s="50"/>
      <c r="B458" s="46"/>
      <c r="C458" s="46"/>
      <c r="D458" s="46"/>
      <c r="E458" s="70"/>
      <c r="F458" s="50"/>
      <c r="G458" s="50"/>
      <c r="H458" s="50"/>
      <c r="I458" s="50"/>
      <c r="J458" s="102"/>
      <c r="K458" s="46"/>
      <c r="L458" s="46"/>
      <c r="M458" s="46"/>
      <c r="N458" s="46"/>
      <c r="O458" s="46"/>
      <c r="P458" s="46"/>
      <c r="Q458" s="46"/>
      <c r="R458" s="46"/>
      <c r="S458" s="46"/>
      <c r="T458" s="46"/>
      <c r="U458" s="46"/>
      <c r="V458" s="46"/>
      <c r="W458" s="46"/>
      <c r="X458" s="46"/>
      <c r="Y458" s="46"/>
      <c r="Z458" s="46"/>
      <c r="AA458" s="46"/>
      <c r="AB458" s="46"/>
      <c r="AC458" s="46"/>
      <c r="AD458" s="46"/>
      <c r="AE458" s="46"/>
      <c r="AF458" s="46"/>
      <c r="AG458" s="46"/>
      <c r="AH458" s="46"/>
      <c r="AI458" s="46"/>
      <c r="AJ458" s="46"/>
      <c r="AK458" s="46"/>
      <c r="AL458" s="46"/>
    </row>
    <row r="459">
      <c r="A459" s="50"/>
      <c r="B459" s="46"/>
      <c r="C459" s="46"/>
      <c r="D459" s="46"/>
      <c r="E459" s="70"/>
      <c r="F459" s="50"/>
      <c r="G459" s="50"/>
      <c r="H459" s="50"/>
      <c r="I459" s="50"/>
      <c r="J459" s="102"/>
      <c r="K459" s="46"/>
      <c r="L459" s="46"/>
      <c r="M459" s="46"/>
      <c r="N459" s="46"/>
      <c r="O459" s="46"/>
      <c r="P459" s="46"/>
      <c r="Q459" s="46"/>
      <c r="R459" s="46"/>
      <c r="S459" s="46"/>
      <c r="T459" s="46"/>
      <c r="U459" s="46"/>
      <c r="V459" s="46"/>
      <c r="W459" s="46"/>
      <c r="X459" s="46"/>
      <c r="Y459" s="46"/>
      <c r="Z459" s="46"/>
      <c r="AA459" s="46"/>
      <c r="AB459" s="46"/>
      <c r="AC459" s="46"/>
      <c r="AD459" s="46"/>
      <c r="AE459" s="46"/>
      <c r="AF459" s="46"/>
      <c r="AG459" s="46"/>
      <c r="AH459" s="46"/>
      <c r="AI459" s="46"/>
      <c r="AJ459" s="46"/>
      <c r="AK459" s="46"/>
      <c r="AL459" s="46"/>
    </row>
    <row r="460">
      <c r="A460" s="50"/>
      <c r="B460" s="46"/>
      <c r="C460" s="46"/>
      <c r="D460" s="46"/>
      <c r="E460" s="70"/>
      <c r="F460" s="50"/>
      <c r="G460" s="50"/>
      <c r="H460" s="50"/>
      <c r="I460" s="50"/>
      <c r="J460" s="102"/>
      <c r="K460" s="46"/>
      <c r="L460" s="46"/>
      <c r="M460" s="46"/>
      <c r="N460" s="46"/>
      <c r="O460" s="46"/>
      <c r="P460" s="46"/>
      <c r="Q460" s="46"/>
      <c r="R460" s="46"/>
      <c r="S460" s="46"/>
      <c r="T460" s="46"/>
      <c r="U460" s="46"/>
      <c r="V460" s="46"/>
      <c r="W460" s="46"/>
      <c r="X460" s="46"/>
      <c r="Y460" s="46"/>
      <c r="Z460" s="46"/>
      <c r="AA460" s="46"/>
      <c r="AB460" s="46"/>
      <c r="AC460" s="46"/>
      <c r="AD460" s="46"/>
      <c r="AE460" s="46"/>
      <c r="AF460" s="46"/>
      <c r="AG460" s="46"/>
      <c r="AH460" s="46"/>
      <c r="AI460" s="46"/>
      <c r="AJ460" s="46"/>
      <c r="AK460" s="46"/>
      <c r="AL460" s="46"/>
    </row>
    <row r="461">
      <c r="A461" s="50"/>
      <c r="B461" s="46"/>
      <c r="C461" s="46"/>
      <c r="D461" s="46"/>
      <c r="E461" s="70"/>
      <c r="F461" s="50"/>
      <c r="G461" s="50"/>
      <c r="H461" s="50"/>
      <c r="I461" s="50"/>
      <c r="J461" s="102"/>
      <c r="K461" s="46"/>
      <c r="L461" s="46"/>
      <c r="M461" s="46"/>
      <c r="N461" s="46"/>
      <c r="O461" s="46"/>
      <c r="P461" s="46"/>
      <c r="Q461" s="46"/>
      <c r="R461" s="46"/>
      <c r="S461" s="46"/>
      <c r="T461" s="46"/>
      <c r="U461" s="46"/>
      <c r="V461" s="46"/>
      <c r="W461" s="46"/>
      <c r="X461" s="46"/>
      <c r="Y461" s="46"/>
      <c r="Z461" s="46"/>
      <c r="AA461" s="46"/>
      <c r="AB461" s="46"/>
      <c r="AC461" s="46"/>
      <c r="AD461" s="46"/>
      <c r="AE461" s="46"/>
      <c r="AF461" s="46"/>
      <c r="AG461" s="46"/>
      <c r="AH461" s="46"/>
      <c r="AI461" s="46"/>
      <c r="AJ461" s="46"/>
      <c r="AK461" s="46"/>
      <c r="AL461" s="46"/>
    </row>
    <row r="462">
      <c r="A462" s="50"/>
      <c r="B462" s="46"/>
      <c r="C462" s="46"/>
      <c r="D462" s="46"/>
      <c r="E462" s="70"/>
      <c r="F462" s="50"/>
      <c r="G462" s="50"/>
      <c r="H462" s="50"/>
      <c r="I462" s="50"/>
      <c r="J462" s="102"/>
      <c r="K462" s="46"/>
      <c r="L462" s="46"/>
      <c r="M462" s="46"/>
      <c r="N462" s="46"/>
      <c r="O462" s="46"/>
      <c r="P462" s="46"/>
      <c r="Q462" s="46"/>
      <c r="R462" s="46"/>
      <c r="S462" s="46"/>
      <c r="T462" s="46"/>
      <c r="U462" s="46"/>
      <c r="V462" s="46"/>
      <c r="W462" s="46"/>
      <c r="X462" s="46"/>
      <c r="Y462" s="46"/>
      <c r="Z462" s="46"/>
      <c r="AA462" s="46"/>
      <c r="AB462" s="46"/>
      <c r="AC462" s="46"/>
      <c r="AD462" s="46"/>
      <c r="AE462" s="46"/>
      <c r="AF462" s="46"/>
      <c r="AG462" s="46"/>
      <c r="AH462" s="46"/>
      <c r="AI462" s="46"/>
      <c r="AJ462" s="46"/>
      <c r="AK462" s="46"/>
      <c r="AL462" s="46"/>
    </row>
    <row r="463">
      <c r="A463" s="50"/>
      <c r="B463" s="46"/>
      <c r="C463" s="46"/>
      <c r="D463" s="46"/>
      <c r="E463" s="70"/>
      <c r="F463" s="50"/>
      <c r="G463" s="50"/>
      <c r="H463" s="50"/>
      <c r="I463" s="50"/>
      <c r="J463" s="102"/>
      <c r="K463" s="46"/>
      <c r="L463" s="46"/>
      <c r="M463" s="46"/>
      <c r="N463" s="46"/>
      <c r="O463" s="46"/>
      <c r="P463" s="46"/>
      <c r="Q463" s="46"/>
      <c r="R463" s="46"/>
      <c r="S463" s="46"/>
      <c r="T463" s="46"/>
      <c r="U463" s="46"/>
      <c r="V463" s="46"/>
      <c r="W463" s="46"/>
      <c r="X463" s="46"/>
      <c r="Y463" s="46"/>
      <c r="Z463" s="46"/>
      <c r="AA463" s="46"/>
      <c r="AB463" s="46"/>
      <c r="AC463" s="46"/>
      <c r="AD463" s="46"/>
      <c r="AE463" s="46"/>
      <c r="AF463" s="46"/>
      <c r="AG463" s="46"/>
      <c r="AH463" s="46"/>
      <c r="AI463" s="46"/>
      <c r="AJ463" s="46"/>
      <c r="AK463" s="46"/>
      <c r="AL463" s="46"/>
    </row>
    <row r="464">
      <c r="A464" s="50"/>
      <c r="B464" s="46"/>
      <c r="C464" s="46"/>
      <c r="D464" s="46"/>
      <c r="E464" s="70"/>
      <c r="F464" s="50"/>
      <c r="G464" s="50"/>
      <c r="H464" s="50"/>
      <c r="I464" s="50"/>
      <c r="J464" s="102"/>
      <c r="K464" s="46"/>
      <c r="L464" s="46"/>
      <c r="M464" s="46"/>
      <c r="N464" s="46"/>
      <c r="O464" s="46"/>
      <c r="P464" s="46"/>
      <c r="Q464" s="46"/>
      <c r="R464" s="46"/>
      <c r="S464" s="46"/>
      <c r="T464" s="46"/>
      <c r="U464" s="46"/>
      <c r="V464" s="46"/>
      <c r="W464" s="46"/>
      <c r="X464" s="46"/>
      <c r="Y464" s="46"/>
      <c r="Z464" s="46"/>
      <c r="AA464" s="46"/>
      <c r="AB464" s="46"/>
      <c r="AC464" s="46"/>
      <c r="AD464" s="46"/>
      <c r="AE464" s="46"/>
      <c r="AF464" s="46"/>
      <c r="AG464" s="46"/>
      <c r="AH464" s="46"/>
      <c r="AI464" s="46"/>
      <c r="AJ464" s="46"/>
      <c r="AK464" s="46"/>
      <c r="AL464" s="46"/>
    </row>
    <row r="465">
      <c r="A465" s="50"/>
      <c r="B465" s="46"/>
      <c r="C465" s="46"/>
      <c r="D465" s="46"/>
      <c r="E465" s="70"/>
      <c r="F465" s="50"/>
      <c r="G465" s="50"/>
      <c r="H465" s="50"/>
      <c r="I465" s="50"/>
      <c r="J465" s="102"/>
      <c r="K465" s="46"/>
      <c r="L465" s="46"/>
      <c r="M465" s="46"/>
      <c r="N465" s="46"/>
      <c r="O465" s="46"/>
      <c r="P465" s="46"/>
      <c r="Q465" s="46"/>
      <c r="R465" s="46"/>
      <c r="S465" s="46"/>
      <c r="T465" s="46"/>
      <c r="U465" s="46"/>
      <c r="V465" s="46"/>
      <c r="W465" s="46"/>
      <c r="X465" s="46"/>
      <c r="Y465" s="46"/>
      <c r="Z465" s="46"/>
      <c r="AA465" s="46"/>
      <c r="AB465" s="46"/>
      <c r="AC465" s="46"/>
      <c r="AD465" s="46"/>
      <c r="AE465" s="46"/>
      <c r="AF465" s="46"/>
      <c r="AG465" s="46"/>
      <c r="AH465" s="46"/>
      <c r="AI465" s="46"/>
      <c r="AJ465" s="46"/>
      <c r="AK465" s="46"/>
      <c r="AL465" s="46"/>
    </row>
    <row r="466">
      <c r="A466" s="50"/>
      <c r="B466" s="46"/>
      <c r="C466" s="46"/>
      <c r="D466" s="46"/>
      <c r="E466" s="70"/>
      <c r="F466" s="50"/>
      <c r="G466" s="50"/>
      <c r="H466" s="50"/>
      <c r="I466" s="50"/>
      <c r="J466" s="102"/>
      <c r="K466" s="46"/>
      <c r="L466" s="46"/>
      <c r="M466" s="46"/>
      <c r="N466" s="46"/>
      <c r="O466" s="46"/>
      <c r="P466" s="46"/>
      <c r="Q466" s="46"/>
      <c r="R466" s="46"/>
      <c r="S466" s="46"/>
      <c r="T466" s="46"/>
      <c r="U466" s="46"/>
      <c r="V466" s="46"/>
      <c r="W466" s="46"/>
      <c r="X466" s="46"/>
      <c r="Y466" s="46"/>
      <c r="Z466" s="46"/>
      <c r="AA466" s="46"/>
      <c r="AB466" s="46"/>
      <c r="AC466" s="46"/>
      <c r="AD466" s="46"/>
      <c r="AE466" s="46"/>
      <c r="AF466" s="46"/>
      <c r="AG466" s="46"/>
      <c r="AH466" s="46"/>
      <c r="AI466" s="46"/>
      <c r="AJ466" s="46"/>
      <c r="AK466" s="46"/>
      <c r="AL466" s="46"/>
    </row>
    <row r="467">
      <c r="A467" s="50"/>
      <c r="B467" s="46"/>
      <c r="C467" s="46"/>
      <c r="D467" s="46"/>
      <c r="E467" s="70"/>
      <c r="F467" s="50"/>
      <c r="G467" s="50"/>
      <c r="H467" s="50"/>
      <c r="I467" s="50"/>
      <c r="J467" s="102"/>
      <c r="K467" s="46"/>
      <c r="L467" s="46"/>
      <c r="M467" s="46"/>
      <c r="N467" s="46"/>
      <c r="O467" s="46"/>
      <c r="P467" s="46"/>
      <c r="Q467" s="46"/>
      <c r="R467" s="46"/>
      <c r="S467" s="46"/>
      <c r="T467" s="46"/>
      <c r="U467" s="46"/>
      <c r="V467" s="46"/>
      <c r="W467" s="46"/>
      <c r="X467" s="46"/>
      <c r="Y467" s="46"/>
      <c r="Z467" s="46"/>
      <c r="AA467" s="46"/>
      <c r="AB467" s="46"/>
      <c r="AC467" s="46"/>
      <c r="AD467" s="46"/>
      <c r="AE467" s="46"/>
      <c r="AF467" s="46"/>
      <c r="AG467" s="46"/>
      <c r="AH467" s="46"/>
      <c r="AI467" s="46"/>
      <c r="AJ467" s="46"/>
      <c r="AK467" s="46"/>
      <c r="AL467" s="46"/>
    </row>
    <row r="468">
      <c r="A468" s="50"/>
      <c r="B468" s="46"/>
      <c r="C468" s="46"/>
      <c r="D468" s="46"/>
      <c r="E468" s="70"/>
      <c r="F468" s="50"/>
      <c r="G468" s="50"/>
      <c r="H468" s="50"/>
      <c r="I468" s="50"/>
      <c r="J468" s="102"/>
      <c r="K468" s="46"/>
      <c r="L468" s="46"/>
      <c r="M468" s="46"/>
      <c r="N468" s="46"/>
      <c r="O468" s="46"/>
      <c r="P468" s="46"/>
      <c r="Q468" s="46"/>
      <c r="R468" s="46"/>
      <c r="S468" s="46"/>
      <c r="T468" s="46"/>
      <c r="U468" s="46"/>
      <c r="V468" s="46"/>
      <c r="W468" s="46"/>
      <c r="X468" s="46"/>
      <c r="Y468" s="46"/>
      <c r="Z468" s="46"/>
      <c r="AA468" s="46"/>
      <c r="AB468" s="46"/>
      <c r="AC468" s="46"/>
      <c r="AD468" s="46"/>
      <c r="AE468" s="46"/>
      <c r="AF468" s="46"/>
      <c r="AG468" s="46"/>
      <c r="AH468" s="46"/>
      <c r="AI468" s="46"/>
      <c r="AJ468" s="46"/>
      <c r="AK468" s="46"/>
      <c r="AL468" s="46"/>
    </row>
    <row r="469">
      <c r="A469" s="50"/>
      <c r="B469" s="46"/>
      <c r="C469" s="46"/>
      <c r="D469" s="46"/>
      <c r="E469" s="70"/>
      <c r="F469" s="50"/>
      <c r="G469" s="50"/>
      <c r="H469" s="50"/>
      <c r="I469" s="50"/>
      <c r="J469" s="102"/>
      <c r="K469" s="46"/>
      <c r="L469" s="46"/>
      <c r="M469" s="46"/>
      <c r="N469" s="46"/>
      <c r="O469" s="46"/>
      <c r="P469" s="46"/>
      <c r="Q469" s="46"/>
      <c r="R469" s="46"/>
      <c r="S469" s="46"/>
      <c r="T469" s="46"/>
      <c r="U469" s="46"/>
      <c r="V469" s="46"/>
      <c r="W469" s="46"/>
      <c r="X469" s="46"/>
      <c r="Y469" s="46"/>
      <c r="Z469" s="46"/>
      <c r="AA469" s="46"/>
      <c r="AB469" s="46"/>
      <c r="AC469" s="46"/>
      <c r="AD469" s="46"/>
      <c r="AE469" s="46"/>
      <c r="AF469" s="46"/>
      <c r="AG469" s="46"/>
      <c r="AH469" s="46"/>
      <c r="AI469" s="46"/>
      <c r="AJ469" s="46"/>
      <c r="AK469" s="46"/>
      <c r="AL469" s="46"/>
    </row>
    <row r="470">
      <c r="A470" s="50"/>
      <c r="B470" s="46"/>
      <c r="C470" s="46"/>
      <c r="D470" s="46"/>
      <c r="E470" s="70"/>
      <c r="F470" s="50"/>
      <c r="G470" s="50"/>
      <c r="H470" s="50"/>
      <c r="I470" s="50"/>
      <c r="J470" s="102"/>
      <c r="K470" s="46"/>
      <c r="L470" s="46"/>
      <c r="M470" s="46"/>
      <c r="N470" s="46"/>
      <c r="O470" s="46"/>
      <c r="P470" s="46"/>
      <c r="Q470" s="46"/>
      <c r="R470" s="46"/>
      <c r="S470" s="46"/>
      <c r="T470" s="46"/>
      <c r="U470" s="46"/>
      <c r="V470" s="46"/>
      <c r="W470" s="46"/>
      <c r="X470" s="46"/>
      <c r="Y470" s="46"/>
      <c r="Z470" s="46"/>
      <c r="AA470" s="46"/>
      <c r="AB470" s="46"/>
      <c r="AC470" s="46"/>
      <c r="AD470" s="46"/>
      <c r="AE470" s="46"/>
      <c r="AF470" s="46"/>
      <c r="AG470" s="46"/>
      <c r="AH470" s="46"/>
      <c r="AI470" s="46"/>
      <c r="AJ470" s="46"/>
      <c r="AK470" s="46"/>
      <c r="AL470" s="46"/>
    </row>
    <row r="471">
      <c r="A471" s="50"/>
      <c r="B471" s="46"/>
      <c r="C471" s="46"/>
      <c r="D471" s="46"/>
      <c r="E471" s="70"/>
      <c r="F471" s="50"/>
      <c r="G471" s="50"/>
      <c r="H471" s="50"/>
      <c r="I471" s="50"/>
      <c r="J471" s="102"/>
      <c r="K471" s="46"/>
      <c r="L471" s="46"/>
      <c r="M471" s="46"/>
      <c r="N471" s="46"/>
      <c r="O471" s="46"/>
      <c r="P471" s="46"/>
      <c r="Q471" s="46"/>
      <c r="R471" s="46"/>
      <c r="S471" s="46"/>
      <c r="T471" s="46"/>
      <c r="U471" s="46"/>
      <c r="V471" s="46"/>
      <c r="W471" s="46"/>
      <c r="X471" s="46"/>
      <c r="Y471" s="46"/>
      <c r="Z471" s="46"/>
      <c r="AA471" s="46"/>
      <c r="AB471" s="46"/>
      <c r="AC471" s="46"/>
      <c r="AD471" s="46"/>
      <c r="AE471" s="46"/>
      <c r="AF471" s="46"/>
      <c r="AG471" s="46"/>
      <c r="AH471" s="46"/>
      <c r="AI471" s="46"/>
      <c r="AJ471" s="46"/>
      <c r="AK471" s="46"/>
      <c r="AL471" s="46"/>
    </row>
    <row r="472">
      <c r="A472" s="50"/>
      <c r="B472" s="46"/>
      <c r="C472" s="46"/>
      <c r="D472" s="46"/>
      <c r="E472" s="70"/>
      <c r="F472" s="50"/>
      <c r="G472" s="50"/>
      <c r="H472" s="50"/>
      <c r="I472" s="50"/>
      <c r="J472" s="102"/>
      <c r="K472" s="46"/>
      <c r="L472" s="46"/>
      <c r="M472" s="46"/>
      <c r="N472" s="46"/>
      <c r="O472" s="46"/>
      <c r="P472" s="46"/>
      <c r="Q472" s="46"/>
      <c r="R472" s="46"/>
      <c r="S472" s="46"/>
      <c r="T472" s="46"/>
      <c r="U472" s="46"/>
      <c r="V472" s="46"/>
      <c r="W472" s="46"/>
      <c r="X472" s="46"/>
      <c r="Y472" s="46"/>
      <c r="Z472" s="46"/>
      <c r="AA472" s="46"/>
      <c r="AB472" s="46"/>
      <c r="AC472" s="46"/>
      <c r="AD472" s="46"/>
      <c r="AE472" s="46"/>
      <c r="AF472" s="46"/>
      <c r="AG472" s="46"/>
      <c r="AH472" s="46"/>
      <c r="AI472" s="46"/>
      <c r="AJ472" s="46"/>
      <c r="AK472" s="46"/>
      <c r="AL472" s="46"/>
    </row>
    <row r="473">
      <c r="A473" s="50"/>
      <c r="B473" s="46"/>
      <c r="C473" s="46"/>
      <c r="D473" s="46"/>
      <c r="E473" s="70"/>
      <c r="F473" s="50"/>
      <c r="G473" s="50"/>
      <c r="H473" s="50"/>
      <c r="I473" s="50"/>
      <c r="J473" s="102"/>
      <c r="K473" s="46"/>
      <c r="L473" s="46"/>
      <c r="M473" s="46"/>
      <c r="N473" s="46"/>
      <c r="O473" s="46"/>
      <c r="P473" s="46"/>
      <c r="Q473" s="46"/>
      <c r="R473" s="46"/>
      <c r="S473" s="46"/>
      <c r="T473" s="46"/>
      <c r="U473" s="46"/>
      <c r="V473" s="46"/>
      <c r="W473" s="46"/>
      <c r="X473" s="46"/>
      <c r="Y473" s="46"/>
      <c r="Z473" s="46"/>
      <c r="AA473" s="46"/>
      <c r="AB473" s="46"/>
      <c r="AC473" s="46"/>
      <c r="AD473" s="46"/>
      <c r="AE473" s="46"/>
      <c r="AF473" s="46"/>
      <c r="AG473" s="46"/>
      <c r="AH473" s="46"/>
      <c r="AI473" s="46"/>
      <c r="AJ473" s="46"/>
      <c r="AK473" s="46"/>
      <c r="AL473" s="46"/>
    </row>
    <row r="474">
      <c r="A474" s="50"/>
      <c r="B474" s="46"/>
      <c r="C474" s="46"/>
      <c r="D474" s="46"/>
      <c r="E474" s="70"/>
      <c r="F474" s="50"/>
      <c r="G474" s="50"/>
      <c r="H474" s="50"/>
      <c r="I474" s="50"/>
      <c r="J474" s="102"/>
      <c r="K474" s="46"/>
      <c r="L474" s="46"/>
      <c r="M474" s="46"/>
      <c r="N474" s="46"/>
      <c r="O474" s="46"/>
      <c r="P474" s="46"/>
      <c r="Q474" s="46"/>
      <c r="R474" s="46"/>
      <c r="S474" s="46"/>
      <c r="T474" s="46"/>
      <c r="U474" s="46"/>
      <c r="V474" s="46"/>
      <c r="W474" s="46"/>
      <c r="X474" s="46"/>
      <c r="Y474" s="46"/>
      <c r="Z474" s="46"/>
      <c r="AA474" s="46"/>
      <c r="AB474" s="46"/>
      <c r="AC474" s="46"/>
      <c r="AD474" s="46"/>
      <c r="AE474" s="46"/>
      <c r="AF474" s="46"/>
      <c r="AG474" s="46"/>
      <c r="AH474" s="46"/>
      <c r="AI474" s="46"/>
      <c r="AJ474" s="46"/>
      <c r="AK474" s="46"/>
      <c r="AL474" s="46"/>
    </row>
    <row r="475">
      <c r="A475" s="50"/>
      <c r="B475" s="46"/>
      <c r="C475" s="46"/>
      <c r="D475" s="46"/>
      <c r="E475" s="70"/>
      <c r="F475" s="50"/>
      <c r="G475" s="50"/>
      <c r="H475" s="50"/>
      <c r="I475" s="50"/>
      <c r="J475" s="102"/>
      <c r="K475" s="46"/>
      <c r="L475" s="46"/>
      <c r="M475" s="46"/>
      <c r="N475" s="46"/>
      <c r="O475" s="46"/>
      <c r="P475" s="46"/>
      <c r="Q475" s="46"/>
      <c r="R475" s="46"/>
      <c r="S475" s="46"/>
      <c r="T475" s="46"/>
      <c r="U475" s="46"/>
      <c r="V475" s="46"/>
      <c r="W475" s="46"/>
      <c r="X475" s="46"/>
      <c r="Y475" s="46"/>
      <c r="Z475" s="46"/>
      <c r="AA475" s="46"/>
      <c r="AB475" s="46"/>
      <c r="AC475" s="46"/>
      <c r="AD475" s="46"/>
      <c r="AE475" s="46"/>
      <c r="AF475" s="46"/>
      <c r="AG475" s="46"/>
      <c r="AH475" s="46"/>
      <c r="AI475" s="46"/>
      <c r="AJ475" s="46"/>
      <c r="AK475" s="46"/>
      <c r="AL475" s="46"/>
    </row>
    <row r="476">
      <c r="A476" s="50"/>
      <c r="B476" s="46"/>
      <c r="C476" s="46"/>
      <c r="D476" s="46"/>
      <c r="E476" s="70"/>
      <c r="F476" s="50"/>
      <c r="G476" s="50"/>
      <c r="H476" s="50"/>
      <c r="I476" s="50"/>
      <c r="J476" s="102"/>
      <c r="K476" s="46"/>
      <c r="L476" s="46"/>
      <c r="M476" s="46"/>
      <c r="N476" s="46"/>
      <c r="O476" s="46"/>
      <c r="P476" s="46"/>
      <c r="Q476" s="46"/>
      <c r="R476" s="46"/>
      <c r="S476" s="46"/>
      <c r="T476" s="46"/>
      <c r="U476" s="46"/>
      <c r="V476" s="46"/>
      <c r="W476" s="46"/>
      <c r="X476" s="46"/>
      <c r="Y476" s="46"/>
      <c r="Z476" s="46"/>
      <c r="AA476" s="46"/>
      <c r="AB476" s="46"/>
      <c r="AC476" s="46"/>
      <c r="AD476" s="46"/>
      <c r="AE476" s="46"/>
      <c r="AF476" s="46"/>
      <c r="AG476" s="46"/>
      <c r="AH476" s="46"/>
      <c r="AI476" s="46"/>
      <c r="AJ476" s="46"/>
      <c r="AK476" s="46"/>
      <c r="AL476" s="46"/>
    </row>
    <row r="477">
      <c r="A477" s="50"/>
      <c r="B477" s="46"/>
      <c r="C477" s="46"/>
      <c r="D477" s="46"/>
      <c r="E477" s="70"/>
      <c r="F477" s="50"/>
      <c r="G477" s="50"/>
      <c r="H477" s="50"/>
      <c r="I477" s="50"/>
      <c r="J477" s="102"/>
      <c r="K477" s="46"/>
      <c r="L477" s="46"/>
      <c r="M477" s="46"/>
      <c r="N477" s="46"/>
      <c r="O477" s="46"/>
      <c r="P477" s="46"/>
      <c r="Q477" s="46"/>
      <c r="R477" s="46"/>
      <c r="S477" s="46"/>
      <c r="T477" s="46"/>
      <c r="U477" s="46"/>
      <c r="V477" s="46"/>
      <c r="W477" s="46"/>
      <c r="X477" s="46"/>
      <c r="Y477" s="46"/>
      <c r="Z477" s="46"/>
      <c r="AA477" s="46"/>
      <c r="AB477" s="46"/>
      <c r="AC477" s="46"/>
      <c r="AD477" s="46"/>
      <c r="AE477" s="46"/>
      <c r="AF477" s="46"/>
      <c r="AG477" s="46"/>
      <c r="AH477" s="46"/>
      <c r="AI477" s="46"/>
      <c r="AJ477" s="46"/>
      <c r="AK477" s="46"/>
      <c r="AL477" s="46"/>
    </row>
    <row r="478">
      <c r="A478" s="50"/>
      <c r="B478" s="46"/>
      <c r="C478" s="46"/>
      <c r="D478" s="46"/>
      <c r="E478" s="70"/>
      <c r="F478" s="50"/>
      <c r="G478" s="50"/>
      <c r="H478" s="50"/>
      <c r="I478" s="50"/>
      <c r="J478" s="102"/>
      <c r="K478" s="46"/>
      <c r="L478" s="46"/>
      <c r="M478" s="46"/>
      <c r="N478" s="46"/>
      <c r="O478" s="46"/>
      <c r="P478" s="46"/>
      <c r="Q478" s="46"/>
      <c r="R478" s="46"/>
      <c r="S478" s="46"/>
      <c r="T478" s="46"/>
      <c r="U478" s="46"/>
      <c r="V478" s="46"/>
      <c r="W478" s="46"/>
      <c r="X478" s="46"/>
      <c r="Y478" s="46"/>
      <c r="Z478" s="46"/>
      <c r="AA478" s="46"/>
      <c r="AB478" s="46"/>
      <c r="AC478" s="46"/>
      <c r="AD478" s="46"/>
      <c r="AE478" s="46"/>
      <c r="AF478" s="46"/>
      <c r="AG478" s="46"/>
      <c r="AH478" s="46"/>
      <c r="AI478" s="46"/>
      <c r="AJ478" s="46"/>
      <c r="AK478" s="46"/>
      <c r="AL478" s="46"/>
    </row>
    <row r="479">
      <c r="A479" s="50"/>
      <c r="B479" s="46"/>
      <c r="C479" s="46"/>
      <c r="D479" s="46"/>
      <c r="E479" s="70"/>
      <c r="F479" s="50"/>
      <c r="G479" s="50"/>
      <c r="H479" s="50"/>
      <c r="I479" s="50"/>
      <c r="J479" s="102"/>
      <c r="K479" s="46"/>
      <c r="L479" s="46"/>
      <c r="M479" s="46"/>
      <c r="N479" s="46"/>
      <c r="O479" s="46"/>
      <c r="P479" s="46"/>
      <c r="Q479" s="46"/>
      <c r="R479" s="46"/>
      <c r="S479" s="46"/>
      <c r="T479" s="46"/>
      <c r="U479" s="46"/>
      <c r="V479" s="46"/>
      <c r="W479" s="46"/>
      <c r="X479" s="46"/>
      <c r="Y479" s="46"/>
      <c r="Z479" s="46"/>
      <c r="AA479" s="46"/>
      <c r="AB479" s="46"/>
      <c r="AC479" s="46"/>
      <c r="AD479" s="46"/>
      <c r="AE479" s="46"/>
      <c r="AF479" s="46"/>
      <c r="AG479" s="46"/>
      <c r="AH479" s="46"/>
      <c r="AI479" s="46"/>
      <c r="AJ479" s="46"/>
      <c r="AK479" s="46"/>
      <c r="AL479" s="46"/>
    </row>
    <row r="480">
      <c r="A480" s="50"/>
      <c r="B480" s="46"/>
      <c r="C480" s="46"/>
      <c r="D480" s="46"/>
      <c r="E480" s="70"/>
      <c r="F480" s="50"/>
      <c r="G480" s="50"/>
      <c r="H480" s="50"/>
      <c r="I480" s="50"/>
      <c r="J480" s="102"/>
      <c r="K480" s="46"/>
      <c r="L480" s="46"/>
      <c r="M480" s="46"/>
      <c r="N480" s="46"/>
      <c r="O480" s="46"/>
      <c r="P480" s="46"/>
      <c r="Q480" s="46"/>
      <c r="R480" s="46"/>
      <c r="S480" s="46"/>
      <c r="T480" s="46"/>
      <c r="U480" s="46"/>
      <c r="V480" s="46"/>
      <c r="W480" s="46"/>
      <c r="X480" s="46"/>
      <c r="Y480" s="46"/>
      <c r="Z480" s="46"/>
      <c r="AA480" s="46"/>
      <c r="AB480" s="46"/>
      <c r="AC480" s="46"/>
      <c r="AD480" s="46"/>
      <c r="AE480" s="46"/>
      <c r="AF480" s="46"/>
      <c r="AG480" s="46"/>
      <c r="AH480" s="46"/>
      <c r="AI480" s="46"/>
      <c r="AJ480" s="46"/>
      <c r="AK480" s="46"/>
      <c r="AL480" s="46"/>
    </row>
    <row r="481">
      <c r="A481" s="50"/>
      <c r="B481" s="46"/>
      <c r="C481" s="46"/>
      <c r="D481" s="46"/>
      <c r="E481" s="70"/>
      <c r="F481" s="50"/>
      <c r="G481" s="50"/>
      <c r="H481" s="50"/>
      <c r="I481" s="50"/>
      <c r="J481" s="102"/>
      <c r="K481" s="46"/>
      <c r="L481" s="46"/>
      <c r="M481" s="46"/>
      <c r="N481" s="46"/>
      <c r="O481" s="46"/>
      <c r="P481" s="46"/>
      <c r="Q481" s="46"/>
      <c r="R481" s="46"/>
      <c r="S481" s="46"/>
      <c r="T481" s="46"/>
      <c r="U481" s="46"/>
      <c r="V481" s="46"/>
      <c r="W481" s="46"/>
      <c r="X481" s="46"/>
      <c r="Y481" s="46"/>
      <c r="Z481" s="46"/>
      <c r="AA481" s="46"/>
      <c r="AB481" s="46"/>
      <c r="AC481" s="46"/>
      <c r="AD481" s="46"/>
      <c r="AE481" s="46"/>
      <c r="AF481" s="46"/>
      <c r="AG481" s="46"/>
      <c r="AH481" s="46"/>
      <c r="AI481" s="46"/>
      <c r="AJ481" s="46"/>
      <c r="AK481" s="46"/>
      <c r="AL481" s="46"/>
    </row>
    <row r="482">
      <c r="A482" s="50"/>
      <c r="B482" s="46"/>
      <c r="C482" s="46"/>
      <c r="D482" s="46"/>
      <c r="E482" s="70"/>
      <c r="F482" s="50"/>
      <c r="G482" s="50"/>
      <c r="H482" s="50"/>
      <c r="I482" s="50"/>
      <c r="J482" s="102"/>
      <c r="K482" s="46"/>
      <c r="L482" s="46"/>
      <c r="M482" s="46"/>
      <c r="N482" s="46"/>
      <c r="O482" s="46"/>
      <c r="P482" s="46"/>
      <c r="Q482" s="46"/>
      <c r="R482" s="46"/>
      <c r="S482" s="46"/>
      <c r="T482" s="46"/>
      <c r="U482" s="46"/>
      <c r="V482" s="46"/>
      <c r="W482" s="46"/>
      <c r="X482" s="46"/>
      <c r="Y482" s="46"/>
      <c r="Z482" s="46"/>
      <c r="AA482" s="46"/>
      <c r="AB482" s="46"/>
      <c r="AC482" s="46"/>
      <c r="AD482" s="46"/>
      <c r="AE482" s="46"/>
      <c r="AF482" s="46"/>
      <c r="AG482" s="46"/>
      <c r="AH482" s="46"/>
      <c r="AI482" s="46"/>
      <c r="AJ482" s="46"/>
      <c r="AK482" s="46"/>
      <c r="AL482" s="46"/>
    </row>
    <row r="483">
      <c r="A483" s="50"/>
      <c r="B483" s="46"/>
      <c r="C483" s="46"/>
      <c r="D483" s="46"/>
      <c r="E483" s="70"/>
      <c r="F483" s="50"/>
      <c r="G483" s="50"/>
      <c r="H483" s="50"/>
      <c r="I483" s="50"/>
      <c r="J483" s="102"/>
      <c r="K483" s="46"/>
      <c r="L483" s="46"/>
      <c r="M483" s="46"/>
      <c r="N483" s="46"/>
      <c r="O483" s="46"/>
      <c r="P483" s="46"/>
      <c r="Q483" s="46"/>
      <c r="R483" s="46"/>
      <c r="S483" s="46"/>
      <c r="T483" s="46"/>
      <c r="U483" s="46"/>
      <c r="V483" s="46"/>
      <c r="W483" s="46"/>
      <c r="X483" s="46"/>
      <c r="Y483" s="46"/>
      <c r="Z483" s="46"/>
      <c r="AA483" s="46"/>
      <c r="AB483" s="46"/>
      <c r="AC483" s="46"/>
      <c r="AD483" s="46"/>
      <c r="AE483" s="46"/>
      <c r="AF483" s="46"/>
      <c r="AG483" s="46"/>
      <c r="AH483" s="46"/>
      <c r="AI483" s="46"/>
      <c r="AJ483" s="46"/>
      <c r="AK483" s="46"/>
      <c r="AL483" s="46"/>
    </row>
    <row r="484">
      <c r="A484" s="50"/>
      <c r="B484" s="46"/>
      <c r="C484" s="46"/>
      <c r="D484" s="46"/>
      <c r="E484" s="70"/>
      <c r="F484" s="50"/>
      <c r="G484" s="50"/>
      <c r="H484" s="50"/>
      <c r="I484" s="50"/>
      <c r="J484" s="102"/>
      <c r="K484" s="46"/>
      <c r="L484" s="46"/>
      <c r="M484" s="46"/>
      <c r="N484" s="46"/>
      <c r="O484" s="46"/>
      <c r="P484" s="46"/>
      <c r="Q484" s="46"/>
      <c r="R484" s="46"/>
      <c r="S484" s="46"/>
      <c r="T484" s="46"/>
      <c r="U484" s="46"/>
      <c r="V484" s="46"/>
      <c r="W484" s="46"/>
      <c r="X484" s="46"/>
      <c r="Y484" s="46"/>
      <c r="Z484" s="46"/>
      <c r="AA484" s="46"/>
      <c r="AB484" s="46"/>
      <c r="AC484" s="46"/>
      <c r="AD484" s="46"/>
      <c r="AE484" s="46"/>
      <c r="AF484" s="46"/>
      <c r="AG484" s="46"/>
      <c r="AH484" s="46"/>
      <c r="AI484" s="46"/>
      <c r="AJ484" s="46"/>
      <c r="AK484" s="46"/>
      <c r="AL484" s="46"/>
    </row>
    <row r="485">
      <c r="A485" s="50"/>
      <c r="B485" s="46"/>
      <c r="C485" s="46"/>
      <c r="D485" s="46"/>
      <c r="E485" s="70"/>
      <c r="F485" s="50"/>
      <c r="G485" s="50"/>
      <c r="H485" s="50"/>
      <c r="I485" s="50"/>
      <c r="J485" s="102"/>
      <c r="K485" s="46"/>
      <c r="L485" s="46"/>
      <c r="M485" s="46"/>
      <c r="N485" s="46"/>
      <c r="O485" s="46"/>
      <c r="P485" s="46"/>
      <c r="Q485" s="46"/>
      <c r="R485" s="46"/>
      <c r="S485" s="46"/>
      <c r="T485" s="46"/>
      <c r="U485" s="46"/>
      <c r="V485" s="46"/>
      <c r="W485" s="46"/>
      <c r="X485" s="46"/>
      <c r="Y485" s="46"/>
      <c r="Z485" s="46"/>
      <c r="AA485" s="46"/>
      <c r="AB485" s="46"/>
      <c r="AC485" s="46"/>
      <c r="AD485" s="46"/>
      <c r="AE485" s="46"/>
      <c r="AF485" s="46"/>
      <c r="AG485" s="46"/>
      <c r="AH485" s="46"/>
      <c r="AI485" s="46"/>
      <c r="AJ485" s="46"/>
      <c r="AK485" s="46"/>
      <c r="AL485" s="46"/>
    </row>
    <row r="486">
      <c r="A486" s="50"/>
      <c r="B486" s="46"/>
      <c r="C486" s="46"/>
      <c r="D486" s="46"/>
      <c r="E486" s="70"/>
      <c r="F486" s="50"/>
      <c r="G486" s="50"/>
      <c r="H486" s="50"/>
      <c r="I486" s="50"/>
      <c r="J486" s="102"/>
      <c r="K486" s="46"/>
      <c r="L486" s="46"/>
      <c r="M486" s="46"/>
      <c r="N486" s="46"/>
      <c r="O486" s="46"/>
      <c r="P486" s="46"/>
      <c r="Q486" s="46"/>
      <c r="R486" s="46"/>
      <c r="S486" s="46"/>
      <c r="T486" s="46"/>
      <c r="U486" s="46"/>
      <c r="V486" s="46"/>
      <c r="W486" s="46"/>
      <c r="X486" s="46"/>
      <c r="Y486" s="46"/>
      <c r="Z486" s="46"/>
      <c r="AA486" s="46"/>
      <c r="AB486" s="46"/>
      <c r="AC486" s="46"/>
      <c r="AD486" s="46"/>
      <c r="AE486" s="46"/>
      <c r="AF486" s="46"/>
      <c r="AG486" s="46"/>
      <c r="AH486" s="46"/>
      <c r="AI486" s="46"/>
      <c r="AJ486" s="46"/>
      <c r="AK486" s="46"/>
      <c r="AL486" s="46"/>
    </row>
    <row r="487">
      <c r="A487" s="50"/>
      <c r="B487" s="46"/>
      <c r="C487" s="46"/>
      <c r="D487" s="46"/>
      <c r="E487" s="70"/>
      <c r="F487" s="50"/>
      <c r="G487" s="50"/>
      <c r="H487" s="50"/>
      <c r="I487" s="50"/>
      <c r="J487" s="102"/>
      <c r="K487" s="46"/>
      <c r="L487" s="46"/>
      <c r="M487" s="46"/>
      <c r="N487" s="46"/>
      <c r="O487" s="46"/>
      <c r="P487" s="46"/>
      <c r="Q487" s="46"/>
      <c r="R487" s="46"/>
      <c r="S487" s="46"/>
      <c r="T487" s="46"/>
      <c r="U487" s="46"/>
      <c r="V487" s="46"/>
      <c r="W487" s="46"/>
      <c r="X487" s="46"/>
      <c r="Y487" s="46"/>
      <c r="Z487" s="46"/>
      <c r="AA487" s="46"/>
      <c r="AB487" s="46"/>
      <c r="AC487" s="46"/>
      <c r="AD487" s="46"/>
      <c r="AE487" s="46"/>
      <c r="AF487" s="46"/>
      <c r="AG487" s="46"/>
      <c r="AH487" s="46"/>
      <c r="AI487" s="46"/>
      <c r="AJ487" s="46"/>
      <c r="AK487" s="46"/>
      <c r="AL487" s="46"/>
    </row>
    <row r="488">
      <c r="A488" s="50"/>
      <c r="B488" s="46"/>
      <c r="C488" s="46"/>
      <c r="D488" s="46"/>
      <c r="E488" s="70"/>
      <c r="F488" s="50"/>
      <c r="G488" s="50"/>
      <c r="H488" s="50"/>
      <c r="I488" s="50"/>
      <c r="J488" s="102"/>
      <c r="K488" s="46"/>
      <c r="L488" s="46"/>
      <c r="M488" s="46"/>
      <c r="N488" s="46"/>
      <c r="O488" s="46"/>
      <c r="P488" s="46"/>
      <c r="Q488" s="46"/>
      <c r="R488" s="46"/>
      <c r="S488" s="46"/>
      <c r="T488" s="46"/>
      <c r="U488" s="46"/>
      <c r="V488" s="46"/>
      <c r="W488" s="46"/>
      <c r="X488" s="46"/>
      <c r="Y488" s="46"/>
      <c r="Z488" s="46"/>
      <c r="AA488" s="46"/>
      <c r="AB488" s="46"/>
      <c r="AC488" s="46"/>
      <c r="AD488" s="46"/>
      <c r="AE488" s="46"/>
      <c r="AF488" s="46"/>
      <c r="AG488" s="46"/>
      <c r="AH488" s="46"/>
      <c r="AI488" s="46"/>
      <c r="AJ488" s="46"/>
      <c r="AK488" s="46"/>
      <c r="AL488" s="46"/>
    </row>
    <row r="489">
      <c r="A489" s="50"/>
      <c r="B489" s="46"/>
      <c r="C489" s="46"/>
      <c r="D489" s="46"/>
      <c r="E489" s="70"/>
      <c r="F489" s="50"/>
      <c r="G489" s="50"/>
      <c r="H489" s="50"/>
      <c r="I489" s="50"/>
      <c r="J489" s="102"/>
      <c r="K489" s="46"/>
      <c r="L489" s="46"/>
      <c r="M489" s="46"/>
      <c r="N489" s="46"/>
      <c r="O489" s="46"/>
      <c r="P489" s="46"/>
      <c r="Q489" s="46"/>
      <c r="R489" s="46"/>
      <c r="S489" s="46"/>
      <c r="T489" s="46"/>
      <c r="U489" s="46"/>
      <c r="V489" s="46"/>
      <c r="W489" s="46"/>
      <c r="X489" s="46"/>
      <c r="Y489" s="46"/>
      <c r="Z489" s="46"/>
      <c r="AA489" s="46"/>
      <c r="AB489" s="46"/>
      <c r="AC489" s="46"/>
      <c r="AD489" s="46"/>
      <c r="AE489" s="46"/>
      <c r="AF489" s="46"/>
      <c r="AG489" s="46"/>
      <c r="AH489" s="46"/>
      <c r="AI489" s="46"/>
      <c r="AJ489" s="46"/>
      <c r="AK489" s="46"/>
      <c r="AL489" s="46"/>
    </row>
    <row r="490">
      <c r="A490" s="50"/>
      <c r="B490" s="46"/>
      <c r="C490" s="46"/>
      <c r="D490" s="46"/>
      <c r="E490" s="70"/>
      <c r="F490" s="50"/>
      <c r="G490" s="50"/>
      <c r="H490" s="50"/>
      <c r="I490" s="50"/>
      <c r="J490" s="102"/>
      <c r="K490" s="46"/>
      <c r="L490" s="46"/>
      <c r="M490" s="46"/>
      <c r="N490" s="46"/>
      <c r="O490" s="46"/>
      <c r="P490" s="46"/>
      <c r="Q490" s="46"/>
      <c r="R490" s="46"/>
      <c r="S490" s="46"/>
      <c r="T490" s="46"/>
      <c r="U490" s="46"/>
      <c r="V490" s="46"/>
      <c r="W490" s="46"/>
      <c r="X490" s="46"/>
      <c r="Y490" s="46"/>
      <c r="Z490" s="46"/>
      <c r="AA490" s="46"/>
      <c r="AB490" s="46"/>
      <c r="AC490" s="46"/>
      <c r="AD490" s="46"/>
      <c r="AE490" s="46"/>
      <c r="AF490" s="46"/>
      <c r="AG490" s="46"/>
      <c r="AH490" s="46"/>
      <c r="AI490" s="46"/>
      <c r="AJ490" s="46"/>
      <c r="AK490" s="46"/>
      <c r="AL490" s="46"/>
    </row>
    <row r="491">
      <c r="A491" s="50"/>
      <c r="B491" s="46"/>
      <c r="C491" s="46"/>
      <c r="D491" s="46"/>
      <c r="E491" s="70"/>
      <c r="F491" s="50"/>
      <c r="G491" s="50"/>
      <c r="H491" s="50"/>
      <c r="I491" s="50"/>
      <c r="J491" s="102"/>
      <c r="K491" s="46"/>
      <c r="L491" s="46"/>
      <c r="M491" s="46"/>
      <c r="N491" s="46"/>
      <c r="O491" s="46"/>
      <c r="P491" s="46"/>
      <c r="Q491" s="46"/>
      <c r="R491" s="46"/>
      <c r="S491" s="46"/>
      <c r="T491" s="46"/>
      <c r="U491" s="46"/>
      <c r="V491" s="46"/>
      <c r="W491" s="46"/>
      <c r="X491" s="46"/>
      <c r="Y491" s="46"/>
      <c r="Z491" s="46"/>
      <c r="AA491" s="46"/>
      <c r="AB491" s="46"/>
      <c r="AC491" s="46"/>
      <c r="AD491" s="46"/>
      <c r="AE491" s="46"/>
      <c r="AF491" s="46"/>
      <c r="AG491" s="46"/>
      <c r="AH491" s="46"/>
      <c r="AI491" s="46"/>
      <c r="AJ491" s="46"/>
      <c r="AK491" s="46"/>
      <c r="AL491" s="46"/>
    </row>
    <row r="492">
      <c r="A492" s="50"/>
      <c r="B492" s="46"/>
      <c r="C492" s="46"/>
      <c r="D492" s="46"/>
      <c r="E492" s="70"/>
      <c r="F492" s="50"/>
      <c r="G492" s="50"/>
      <c r="H492" s="50"/>
      <c r="I492" s="50"/>
      <c r="J492" s="102"/>
      <c r="K492" s="46"/>
      <c r="L492" s="46"/>
      <c r="M492" s="46"/>
      <c r="N492" s="46"/>
      <c r="O492" s="46"/>
      <c r="P492" s="46"/>
      <c r="Q492" s="46"/>
      <c r="R492" s="46"/>
      <c r="S492" s="46"/>
      <c r="T492" s="46"/>
      <c r="U492" s="46"/>
      <c r="V492" s="46"/>
      <c r="W492" s="46"/>
      <c r="X492" s="46"/>
      <c r="Y492" s="46"/>
      <c r="Z492" s="46"/>
      <c r="AA492" s="46"/>
      <c r="AB492" s="46"/>
      <c r="AC492" s="46"/>
      <c r="AD492" s="46"/>
      <c r="AE492" s="46"/>
      <c r="AF492" s="46"/>
      <c r="AG492" s="46"/>
      <c r="AH492" s="46"/>
      <c r="AI492" s="46"/>
      <c r="AJ492" s="46"/>
      <c r="AK492" s="46"/>
      <c r="AL492" s="46"/>
    </row>
    <row r="493">
      <c r="A493" s="50"/>
      <c r="B493" s="46"/>
      <c r="C493" s="46"/>
      <c r="D493" s="46"/>
      <c r="E493" s="70"/>
      <c r="F493" s="50"/>
      <c r="G493" s="50"/>
      <c r="H493" s="50"/>
      <c r="I493" s="50"/>
      <c r="J493" s="102"/>
      <c r="K493" s="46"/>
      <c r="L493" s="46"/>
      <c r="M493" s="46"/>
      <c r="N493" s="46"/>
      <c r="O493" s="46"/>
      <c r="P493" s="46"/>
      <c r="Q493" s="46"/>
      <c r="R493" s="46"/>
      <c r="S493" s="46"/>
      <c r="T493" s="46"/>
      <c r="U493" s="46"/>
      <c r="V493" s="46"/>
      <c r="W493" s="46"/>
      <c r="X493" s="46"/>
      <c r="Y493" s="46"/>
      <c r="Z493" s="46"/>
      <c r="AA493" s="46"/>
      <c r="AB493" s="46"/>
      <c r="AC493" s="46"/>
      <c r="AD493" s="46"/>
      <c r="AE493" s="46"/>
      <c r="AF493" s="46"/>
      <c r="AG493" s="46"/>
      <c r="AH493" s="46"/>
      <c r="AI493" s="46"/>
      <c r="AJ493" s="46"/>
      <c r="AK493" s="46"/>
      <c r="AL493" s="46"/>
    </row>
    <row r="494">
      <c r="A494" s="50"/>
      <c r="B494" s="46"/>
      <c r="C494" s="46"/>
      <c r="D494" s="46"/>
      <c r="E494" s="70"/>
      <c r="F494" s="50"/>
      <c r="G494" s="50"/>
      <c r="H494" s="50"/>
      <c r="I494" s="50"/>
      <c r="J494" s="102"/>
      <c r="K494" s="46"/>
      <c r="L494" s="46"/>
      <c r="M494" s="46"/>
      <c r="N494" s="46"/>
      <c r="O494" s="46"/>
      <c r="P494" s="46"/>
      <c r="Q494" s="46"/>
      <c r="R494" s="46"/>
      <c r="S494" s="46"/>
      <c r="T494" s="46"/>
      <c r="U494" s="46"/>
      <c r="V494" s="46"/>
      <c r="W494" s="46"/>
      <c r="X494" s="46"/>
      <c r="Y494" s="46"/>
      <c r="Z494" s="46"/>
      <c r="AA494" s="46"/>
      <c r="AB494" s="46"/>
      <c r="AC494" s="46"/>
      <c r="AD494" s="46"/>
      <c r="AE494" s="46"/>
      <c r="AF494" s="46"/>
      <c r="AG494" s="46"/>
      <c r="AH494" s="46"/>
      <c r="AI494" s="46"/>
      <c r="AJ494" s="46"/>
      <c r="AK494" s="46"/>
      <c r="AL494" s="46"/>
    </row>
    <row r="495">
      <c r="A495" s="50"/>
      <c r="B495" s="46"/>
      <c r="C495" s="46"/>
      <c r="D495" s="46"/>
      <c r="E495" s="70"/>
      <c r="F495" s="50"/>
      <c r="G495" s="50"/>
      <c r="H495" s="50"/>
      <c r="I495" s="50"/>
      <c r="J495" s="102"/>
      <c r="K495" s="46"/>
      <c r="L495" s="46"/>
      <c r="M495" s="46"/>
      <c r="N495" s="46"/>
      <c r="O495" s="46"/>
      <c r="P495" s="46"/>
      <c r="Q495" s="46"/>
      <c r="R495" s="46"/>
      <c r="S495" s="46"/>
      <c r="T495" s="46"/>
      <c r="U495" s="46"/>
      <c r="V495" s="46"/>
      <c r="W495" s="46"/>
      <c r="X495" s="46"/>
      <c r="Y495" s="46"/>
      <c r="Z495" s="46"/>
      <c r="AA495" s="46"/>
      <c r="AB495" s="46"/>
      <c r="AC495" s="46"/>
      <c r="AD495" s="46"/>
      <c r="AE495" s="46"/>
      <c r="AF495" s="46"/>
      <c r="AG495" s="46"/>
      <c r="AH495" s="46"/>
      <c r="AI495" s="46"/>
      <c r="AJ495" s="46"/>
      <c r="AK495" s="46"/>
      <c r="AL495" s="46"/>
    </row>
    <row r="496">
      <c r="A496" s="50"/>
      <c r="B496" s="46"/>
      <c r="C496" s="46"/>
      <c r="D496" s="46"/>
      <c r="E496" s="70"/>
      <c r="F496" s="50"/>
      <c r="G496" s="50"/>
      <c r="H496" s="50"/>
      <c r="I496" s="50"/>
      <c r="J496" s="102"/>
      <c r="K496" s="46"/>
      <c r="L496" s="46"/>
      <c r="M496" s="46"/>
      <c r="N496" s="46"/>
      <c r="O496" s="46"/>
      <c r="P496" s="46"/>
      <c r="Q496" s="46"/>
      <c r="R496" s="46"/>
      <c r="S496" s="46"/>
      <c r="T496" s="46"/>
      <c r="U496" s="46"/>
      <c r="V496" s="46"/>
      <c r="W496" s="46"/>
      <c r="X496" s="46"/>
      <c r="Y496" s="46"/>
      <c r="Z496" s="46"/>
      <c r="AA496" s="46"/>
      <c r="AB496" s="46"/>
      <c r="AC496" s="46"/>
      <c r="AD496" s="46"/>
      <c r="AE496" s="46"/>
      <c r="AF496" s="46"/>
      <c r="AG496" s="46"/>
      <c r="AH496" s="46"/>
      <c r="AI496" s="46"/>
      <c r="AJ496" s="46"/>
      <c r="AK496" s="46"/>
      <c r="AL496" s="46"/>
    </row>
    <row r="497">
      <c r="A497" s="50"/>
      <c r="B497" s="46"/>
      <c r="C497" s="46"/>
      <c r="D497" s="46"/>
      <c r="E497" s="70"/>
      <c r="F497" s="50"/>
      <c r="G497" s="50"/>
      <c r="H497" s="50"/>
      <c r="I497" s="50"/>
      <c r="J497" s="102"/>
      <c r="K497" s="46"/>
      <c r="L497" s="46"/>
      <c r="M497" s="46"/>
      <c r="N497" s="46"/>
      <c r="O497" s="46"/>
      <c r="P497" s="46"/>
      <c r="Q497" s="46"/>
      <c r="R497" s="46"/>
      <c r="S497" s="46"/>
      <c r="T497" s="46"/>
      <c r="U497" s="46"/>
      <c r="V497" s="46"/>
      <c r="W497" s="46"/>
      <c r="X497" s="46"/>
      <c r="Y497" s="46"/>
      <c r="Z497" s="46"/>
      <c r="AA497" s="46"/>
      <c r="AB497" s="46"/>
      <c r="AC497" s="46"/>
      <c r="AD497" s="46"/>
      <c r="AE497" s="46"/>
      <c r="AF497" s="46"/>
      <c r="AG497" s="46"/>
      <c r="AH497" s="46"/>
      <c r="AI497" s="46"/>
      <c r="AJ497" s="46"/>
      <c r="AK497" s="46"/>
      <c r="AL497" s="46"/>
    </row>
    <row r="498">
      <c r="A498" s="50"/>
      <c r="B498" s="46"/>
      <c r="C498" s="46"/>
      <c r="D498" s="46"/>
      <c r="E498" s="70"/>
      <c r="F498" s="50"/>
      <c r="G498" s="50"/>
      <c r="H498" s="50"/>
      <c r="I498" s="50"/>
      <c r="J498" s="102"/>
      <c r="K498" s="46"/>
      <c r="L498" s="46"/>
      <c r="M498" s="46"/>
      <c r="N498" s="46"/>
      <c r="O498" s="46"/>
      <c r="P498" s="46"/>
      <c r="Q498" s="46"/>
      <c r="R498" s="46"/>
      <c r="S498" s="46"/>
      <c r="T498" s="46"/>
      <c r="U498" s="46"/>
      <c r="V498" s="46"/>
      <c r="W498" s="46"/>
      <c r="X498" s="46"/>
      <c r="Y498" s="46"/>
      <c r="Z498" s="46"/>
      <c r="AA498" s="46"/>
      <c r="AB498" s="46"/>
      <c r="AC498" s="46"/>
      <c r="AD498" s="46"/>
      <c r="AE498" s="46"/>
      <c r="AF498" s="46"/>
      <c r="AG498" s="46"/>
      <c r="AH498" s="46"/>
      <c r="AI498" s="46"/>
      <c r="AJ498" s="46"/>
      <c r="AK498" s="46"/>
      <c r="AL498" s="46"/>
    </row>
    <row r="499">
      <c r="A499" s="50"/>
      <c r="B499" s="46"/>
      <c r="C499" s="46"/>
      <c r="D499" s="46"/>
      <c r="E499" s="70"/>
      <c r="F499" s="50"/>
      <c r="G499" s="50"/>
      <c r="H499" s="50"/>
      <c r="I499" s="50"/>
      <c r="J499" s="102"/>
      <c r="K499" s="46"/>
      <c r="L499" s="46"/>
      <c r="M499" s="46"/>
      <c r="N499" s="46"/>
      <c r="O499" s="46"/>
      <c r="P499" s="46"/>
      <c r="Q499" s="46"/>
      <c r="R499" s="46"/>
      <c r="S499" s="46"/>
      <c r="T499" s="46"/>
      <c r="U499" s="46"/>
      <c r="V499" s="46"/>
      <c r="W499" s="46"/>
      <c r="X499" s="46"/>
      <c r="Y499" s="46"/>
      <c r="Z499" s="46"/>
      <c r="AA499" s="46"/>
      <c r="AB499" s="46"/>
      <c r="AC499" s="46"/>
      <c r="AD499" s="46"/>
      <c r="AE499" s="46"/>
      <c r="AF499" s="46"/>
      <c r="AG499" s="46"/>
      <c r="AH499" s="46"/>
      <c r="AI499" s="46"/>
      <c r="AJ499" s="46"/>
      <c r="AK499" s="46"/>
      <c r="AL499" s="46"/>
    </row>
    <row r="500">
      <c r="A500" s="50"/>
      <c r="B500" s="46"/>
      <c r="C500" s="46"/>
      <c r="D500" s="46"/>
      <c r="E500" s="70"/>
      <c r="F500" s="50"/>
      <c r="G500" s="50"/>
      <c r="H500" s="50"/>
      <c r="I500" s="50"/>
      <c r="J500" s="102"/>
      <c r="K500" s="46"/>
      <c r="L500" s="46"/>
      <c r="M500" s="46"/>
      <c r="N500" s="46"/>
      <c r="O500" s="46"/>
      <c r="P500" s="46"/>
      <c r="Q500" s="46"/>
      <c r="R500" s="46"/>
      <c r="S500" s="46"/>
      <c r="T500" s="46"/>
      <c r="U500" s="46"/>
      <c r="V500" s="46"/>
      <c r="W500" s="46"/>
      <c r="X500" s="46"/>
      <c r="Y500" s="46"/>
      <c r="Z500" s="46"/>
      <c r="AA500" s="46"/>
      <c r="AB500" s="46"/>
      <c r="AC500" s="46"/>
      <c r="AD500" s="46"/>
      <c r="AE500" s="46"/>
      <c r="AF500" s="46"/>
      <c r="AG500" s="46"/>
      <c r="AH500" s="46"/>
      <c r="AI500" s="46"/>
      <c r="AJ500" s="46"/>
      <c r="AK500" s="46"/>
      <c r="AL500" s="46"/>
    </row>
    <row r="501">
      <c r="A501" s="50"/>
      <c r="B501" s="46"/>
      <c r="C501" s="46"/>
      <c r="D501" s="46"/>
      <c r="E501" s="70"/>
      <c r="F501" s="50"/>
      <c r="G501" s="50"/>
      <c r="H501" s="50"/>
      <c r="I501" s="50"/>
      <c r="J501" s="102"/>
      <c r="K501" s="46"/>
      <c r="L501" s="46"/>
      <c r="M501" s="46"/>
      <c r="N501" s="46"/>
      <c r="O501" s="46"/>
      <c r="P501" s="46"/>
      <c r="Q501" s="46"/>
      <c r="R501" s="46"/>
      <c r="S501" s="46"/>
      <c r="T501" s="46"/>
      <c r="U501" s="46"/>
      <c r="V501" s="46"/>
      <c r="W501" s="46"/>
      <c r="X501" s="46"/>
      <c r="Y501" s="46"/>
      <c r="Z501" s="46"/>
      <c r="AA501" s="46"/>
      <c r="AB501" s="46"/>
      <c r="AC501" s="46"/>
      <c r="AD501" s="46"/>
      <c r="AE501" s="46"/>
      <c r="AF501" s="46"/>
      <c r="AG501" s="46"/>
      <c r="AH501" s="46"/>
      <c r="AI501" s="46"/>
      <c r="AJ501" s="46"/>
      <c r="AK501" s="46"/>
      <c r="AL501" s="46"/>
    </row>
    <row r="502">
      <c r="A502" s="50"/>
      <c r="B502" s="46"/>
      <c r="C502" s="46"/>
      <c r="D502" s="46"/>
      <c r="E502" s="70"/>
      <c r="F502" s="50"/>
      <c r="G502" s="50"/>
      <c r="H502" s="50"/>
      <c r="I502" s="50"/>
      <c r="J502" s="102"/>
      <c r="K502" s="46"/>
      <c r="L502" s="46"/>
      <c r="M502" s="46"/>
      <c r="N502" s="46"/>
      <c r="O502" s="46"/>
      <c r="P502" s="46"/>
      <c r="Q502" s="46"/>
      <c r="R502" s="46"/>
      <c r="S502" s="46"/>
      <c r="T502" s="46"/>
      <c r="U502" s="46"/>
      <c r="V502" s="46"/>
      <c r="W502" s="46"/>
      <c r="X502" s="46"/>
      <c r="Y502" s="46"/>
      <c r="Z502" s="46"/>
      <c r="AA502" s="46"/>
      <c r="AB502" s="46"/>
      <c r="AC502" s="46"/>
      <c r="AD502" s="46"/>
      <c r="AE502" s="46"/>
      <c r="AF502" s="46"/>
      <c r="AG502" s="46"/>
      <c r="AH502" s="46"/>
      <c r="AI502" s="46"/>
      <c r="AJ502" s="46"/>
      <c r="AK502" s="46"/>
      <c r="AL502" s="46"/>
    </row>
    <row r="503">
      <c r="A503" s="50"/>
      <c r="B503" s="46"/>
      <c r="C503" s="46"/>
      <c r="D503" s="46"/>
      <c r="E503" s="70"/>
      <c r="F503" s="50"/>
      <c r="G503" s="50"/>
      <c r="H503" s="50"/>
      <c r="I503" s="50"/>
      <c r="J503" s="102"/>
      <c r="K503" s="46"/>
      <c r="L503" s="46"/>
      <c r="M503" s="46"/>
      <c r="N503" s="46"/>
      <c r="O503" s="46"/>
      <c r="P503" s="46"/>
      <c r="Q503" s="46"/>
      <c r="R503" s="46"/>
      <c r="S503" s="46"/>
      <c r="T503" s="46"/>
      <c r="U503" s="46"/>
      <c r="V503" s="46"/>
      <c r="W503" s="46"/>
      <c r="X503" s="46"/>
      <c r="Y503" s="46"/>
      <c r="Z503" s="46"/>
      <c r="AA503" s="46"/>
      <c r="AB503" s="46"/>
      <c r="AC503" s="46"/>
      <c r="AD503" s="46"/>
      <c r="AE503" s="46"/>
      <c r="AF503" s="46"/>
      <c r="AG503" s="46"/>
      <c r="AH503" s="46"/>
      <c r="AI503" s="46"/>
      <c r="AJ503" s="46"/>
      <c r="AK503" s="46"/>
      <c r="AL503" s="46"/>
    </row>
    <row r="504">
      <c r="A504" s="50"/>
      <c r="B504" s="46"/>
      <c r="C504" s="46"/>
      <c r="D504" s="46"/>
      <c r="E504" s="70"/>
      <c r="F504" s="50"/>
      <c r="G504" s="50"/>
      <c r="H504" s="50"/>
      <c r="I504" s="50"/>
      <c r="J504" s="102"/>
      <c r="K504" s="46"/>
      <c r="L504" s="46"/>
      <c r="M504" s="46"/>
      <c r="N504" s="46"/>
      <c r="O504" s="46"/>
      <c r="P504" s="46"/>
      <c r="Q504" s="46"/>
      <c r="R504" s="46"/>
      <c r="S504" s="46"/>
      <c r="T504" s="46"/>
      <c r="U504" s="46"/>
      <c r="V504" s="46"/>
      <c r="W504" s="46"/>
      <c r="X504" s="46"/>
      <c r="Y504" s="46"/>
      <c r="Z504" s="46"/>
      <c r="AA504" s="46"/>
      <c r="AB504" s="46"/>
      <c r="AC504" s="46"/>
      <c r="AD504" s="46"/>
      <c r="AE504" s="46"/>
      <c r="AF504" s="46"/>
      <c r="AG504" s="46"/>
      <c r="AH504" s="46"/>
      <c r="AI504" s="46"/>
      <c r="AJ504" s="46"/>
      <c r="AK504" s="46"/>
      <c r="AL504" s="46"/>
    </row>
    <row r="505">
      <c r="A505" s="50"/>
      <c r="B505" s="46"/>
      <c r="C505" s="46"/>
      <c r="D505" s="46"/>
      <c r="E505" s="70"/>
      <c r="F505" s="50"/>
      <c r="G505" s="50"/>
      <c r="H505" s="50"/>
      <c r="I505" s="50"/>
      <c r="J505" s="102"/>
      <c r="K505" s="46"/>
      <c r="L505" s="46"/>
      <c r="M505" s="46"/>
      <c r="N505" s="46"/>
      <c r="O505" s="46"/>
      <c r="P505" s="46"/>
      <c r="Q505" s="46"/>
      <c r="R505" s="46"/>
      <c r="S505" s="46"/>
      <c r="T505" s="46"/>
      <c r="U505" s="46"/>
      <c r="V505" s="46"/>
      <c r="W505" s="46"/>
      <c r="X505" s="46"/>
      <c r="Y505" s="46"/>
      <c r="Z505" s="46"/>
      <c r="AA505" s="46"/>
      <c r="AB505" s="46"/>
      <c r="AC505" s="46"/>
      <c r="AD505" s="46"/>
      <c r="AE505" s="46"/>
      <c r="AF505" s="46"/>
      <c r="AG505" s="46"/>
      <c r="AH505" s="46"/>
      <c r="AI505" s="46"/>
      <c r="AJ505" s="46"/>
      <c r="AK505" s="46"/>
      <c r="AL505" s="46"/>
    </row>
    <row r="506">
      <c r="A506" s="50"/>
      <c r="B506" s="46"/>
      <c r="C506" s="46"/>
      <c r="D506" s="46"/>
      <c r="E506" s="70"/>
      <c r="F506" s="50"/>
      <c r="G506" s="50"/>
      <c r="H506" s="50"/>
      <c r="I506" s="50"/>
      <c r="J506" s="102"/>
      <c r="K506" s="46"/>
      <c r="L506" s="46"/>
      <c r="M506" s="46"/>
      <c r="N506" s="46"/>
      <c r="O506" s="46"/>
      <c r="P506" s="46"/>
      <c r="Q506" s="46"/>
      <c r="R506" s="46"/>
      <c r="S506" s="46"/>
      <c r="T506" s="46"/>
      <c r="U506" s="46"/>
      <c r="V506" s="46"/>
      <c r="W506" s="46"/>
      <c r="X506" s="46"/>
      <c r="Y506" s="46"/>
      <c r="Z506" s="46"/>
      <c r="AA506" s="46"/>
      <c r="AB506" s="46"/>
      <c r="AC506" s="46"/>
      <c r="AD506" s="46"/>
      <c r="AE506" s="46"/>
      <c r="AF506" s="46"/>
      <c r="AG506" s="46"/>
      <c r="AH506" s="46"/>
      <c r="AI506" s="46"/>
      <c r="AJ506" s="46"/>
      <c r="AK506" s="46"/>
      <c r="AL506" s="46"/>
    </row>
    <row r="507">
      <c r="A507" s="50"/>
      <c r="B507" s="46"/>
      <c r="C507" s="46"/>
      <c r="D507" s="46"/>
      <c r="E507" s="70"/>
      <c r="F507" s="50"/>
      <c r="G507" s="50"/>
      <c r="H507" s="50"/>
      <c r="I507" s="50"/>
      <c r="J507" s="102"/>
      <c r="K507" s="46"/>
      <c r="L507" s="46"/>
      <c r="M507" s="46"/>
      <c r="N507" s="46"/>
      <c r="O507" s="46"/>
      <c r="P507" s="46"/>
      <c r="Q507" s="46"/>
      <c r="R507" s="46"/>
      <c r="S507" s="46"/>
      <c r="T507" s="46"/>
      <c r="U507" s="46"/>
      <c r="V507" s="46"/>
      <c r="W507" s="46"/>
      <c r="X507" s="46"/>
      <c r="Y507" s="46"/>
      <c r="Z507" s="46"/>
      <c r="AA507" s="46"/>
      <c r="AB507" s="46"/>
      <c r="AC507" s="46"/>
      <c r="AD507" s="46"/>
      <c r="AE507" s="46"/>
      <c r="AF507" s="46"/>
      <c r="AG507" s="46"/>
      <c r="AH507" s="46"/>
      <c r="AI507" s="46"/>
      <c r="AJ507" s="46"/>
      <c r="AK507" s="46"/>
      <c r="AL507" s="46"/>
    </row>
    <row r="508">
      <c r="A508" s="50"/>
      <c r="B508" s="46"/>
      <c r="C508" s="46"/>
      <c r="D508" s="46"/>
      <c r="E508" s="70"/>
      <c r="F508" s="50"/>
      <c r="G508" s="50"/>
      <c r="H508" s="50"/>
      <c r="I508" s="50"/>
      <c r="J508" s="102"/>
      <c r="K508" s="46"/>
      <c r="L508" s="46"/>
      <c r="M508" s="46"/>
      <c r="N508" s="46"/>
      <c r="O508" s="46"/>
      <c r="P508" s="46"/>
      <c r="Q508" s="46"/>
      <c r="R508" s="46"/>
      <c r="S508" s="46"/>
      <c r="T508" s="46"/>
      <c r="U508" s="46"/>
      <c r="V508" s="46"/>
      <c r="W508" s="46"/>
      <c r="X508" s="46"/>
      <c r="Y508" s="46"/>
      <c r="Z508" s="46"/>
      <c r="AA508" s="46"/>
      <c r="AB508" s="46"/>
      <c r="AC508" s="46"/>
      <c r="AD508" s="46"/>
      <c r="AE508" s="46"/>
      <c r="AF508" s="46"/>
      <c r="AG508" s="46"/>
      <c r="AH508" s="46"/>
      <c r="AI508" s="46"/>
      <c r="AJ508" s="46"/>
      <c r="AK508" s="46"/>
      <c r="AL508" s="46"/>
    </row>
    <row r="509">
      <c r="A509" s="50"/>
      <c r="B509" s="46"/>
      <c r="C509" s="46"/>
      <c r="D509" s="46"/>
      <c r="E509" s="70"/>
      <c r="F509" s="50"/>
      <c r="G509" s="50"/>
      <c r="H509" s="50"/>
      <c r="I509" s="50"/>
      <c r="J509" s="102"/>
      <c r="K509" s="46"/>
      <c r="L509" s="46"/>
      <c r="M509" s="46"/>
      <c r="N509" s="46"/>
      <c r="O509" s="46"/>
      <c r="P509" s="46"/>
      <c r="Q509" s="46"/>
      <c r="R509" s="46"/>
      <c r="S509" s="46"/>
      <c r="T509" s="46"/>
      <c r="U509" s="46"/>
      <c r="V509" s="46"/>
      <c r="W509" s="46"/>
      <c r="X509" s="46"/>
      <c r="Y509" s="46"/>
      <c r="Z509" s="46"/>
      <c r="AA509" s="46"/>
      <c r="AB509" s="46"/>
      <c r="AC509" s="46"/>
      <c r="AD509" s="46"/>
      <c r="AE509" s="46"/>
      <c r="AF509" s="46"/>
      <c r="AG509" s="46"/>
      <c r="AH509" s="46"/>
      <c r="AI509" s="46"/>
      <c r="AJ509" s="46"/>
      <c r="AK509" s="46"/>
      <c r="AL509" s="46"/>
    </row>
    <row r="510">
      <c r="A510" s="50"/>
      <c r="B510" s="46"/>
      <c r="C510" s="46"/>
      <c r="D510" s="46"/>
      <c r="E510" s="70"/>
      <c r="F510" s="50"/>
      <c r="G510" s="50"/>
      <c r="H510" s="50"/>
      <c r="I510" s="50"/>
      <c r="J510" s="102"/>
      <c r="K510" s="46"/>
      <c r="L510" s="46"/>
      <c r="M510" s="46"/>
      <c r="N510" s="46"/>
      <c r="O510" s="46"/>
      <c r="P510" s="46"/>
      <c r="Q510" s="46"/>
      <c r="R510" s="46"/>
      <c r="S510" s="46"/>
      <c r="T510" s="46"/>
      <c r="U510" s="46"/>
      <c r="V510" s="46"/>
      <c r="W510" s="46"/>
      <c r="X510" s="46"/>
      <c r="Y510" s="46"/>
      <c r="Z510" s="46"/>
      <c r="AA510" s="46"/>
      <c r="AB510" s="46"/>
      <c r="AC510" s="46"/>
      <c r="AD510" s="46"/>
      <c r="AE510" s="46"/>
      <c r="AF510" s="46"/>
      <c r="AG510" s="46"/>
      <c r="AH510" s="46"/>
      <c r="AI510" s="46"/>
      <c r="AJ510" s="46"/>
      <c r="AK510" s="46"/>
      <c r="AL510" s="46"/>
    </row>
    <row r="511">
      <c r="A511" s="50"/>
      <c r="B511" s="46"/>
      <c r="C511" s="46"/>
      <c r="D511" s="46"/>
      <c r="E511" s="70"/>
      <c r="F511" s="50"/>
      <c r="G511" s="50"/>
      <c r="H511" s="50"/>
      <c r="I511" s="50"/>
      <c r="J511" s="102"/>
      <c r="K511" s="46"/>
      <c r="L511" s="46"/>
      <c r="M511" s="46"/>
      <c r="N511" s="46"/>
      <c r="O511" s="46"/>
      <c r="P511" s="46"/>
      <c r="Q511" s="46"/>
      <c r="R511" s="46"/>
      <c r="S511" s="46"/>
      <c r="T511" s="46"/>
      <c r="U511" s="46"/>
      <c r="V511" s="46"/>
      <c r="W511" s="46"/>
      <c r="X511" s="46"/>
      <c r="Y511" s="46"/>
      <c r="Z511" s="46"/>
      <c r="AA511" s="46"/>
      <c r="AB511" s="46"/>
      <c r="AC511" s="46"/>
      <c r="AD511" s="46"/>
      <c r="AE511" s="46"/>
      <c r="AF511" s="46"/>
      <c r="AG511" s="46"/>
      <c r="AH511" s="46"/>
      <c r="AI511" s="46"/>
      <c r="AJ511" s="46"/>
      <c r="AK511" s="46"/>
      <c r="AL511" s="46"/>
    </row>
    <row r="512">
      <c r="A512" s="50"/>
      <c r="B512" s="46"/>
      <c r="C512" s="46"/>
      <c r="D512" s="46"/>
      <c r="E512" s="70"/>
      <c r="F512" s="50"/>
      <c r="G512" s="50"/>
      <c r="H512" s="50"/>
      <c r="I512" s="50"/>
      <c r="J512" s="102"/>
      <c r="K512" s="46"/>
      <c r="L512" s="46"/>
      <c r="M512" s="46"/>
      <c r="N512" s="46"/>
      <c r="O512" s="46"/>
      <c r="P512" s="46"/>
      <c r="Q512" s="46"/>
      <c r="R512" s="46"/>
      <c r="S512" s="46"/>
      <c r="T512" s="46"/>
      <c r="U512" s="46"/>
      <c r="V512" s="46"/>
      <c r="W512" s="46"/>
      <c r="X512" s="46"/>
      <c r="Y512" s="46"/>
      <c r="Z512" s="46"/>
      <c r="AA512" s="46"/>
      <c r="AB512" s="46"/>
      <c r="AC512" s="46"/>
      <c r="AD512" s="46"/>
      <c r="AE512" s="46"/>
      <c r="AF512" s="46"/>
      <c r="AG512" s="46"/>
      <c r="AH512" s="46"/>
      <c r="AI512" s="46"/>
      <c r="AJ512" s="46"/>
      <c r="AK512" s="46"/>
      <c r="AL512" s="46"/>
    </row>
    <row r="513">
      <c r="A513" s="50"/>
      <c r="B513" s="46"/>
      <c r="C513" s="46"/>
      <c r="D513" s="46"/>
      <c r="E513" s="70"/>
      <c r="F513" s="50"/>
      <c r="G513" s="50"/>
      <c r="H513" s="50"/>
      <c r="I513" s="50"/>
      <c r="J513" s="102"/>
      <c r="K513" s="46"/>
      <c r="L513" s="46"/>
      <c r="M513" s="46"/>
      <c r="N513" s="46"/>
      <c r="O513" s="46"/>
      <c r="P513" s="46"/>
      <c r="Q513" s="46"/>
      <c r="R513" s="46"/>
      <c r="S513" s="46"/>
      <c r="T513" s="46"/>
      <c r="U513" s="46"/>
      <c r="V513" s="46"/>
      <c r="W513" s="46"/>
      <c r="X513" s="46"/>
      <c r="Y513" s="46"/>
      <c r="Z513" s="46"/>
      <c r="AA513" s="46"/>
      <c r="AB513" s="46"/>
      <c r="AC513" s="46"/>
      <c r="AD513" s="46"/>
      <c r="AE513" s="46"/>
      <c r="AF513" s="46"/>
      <c r="AG513" s="46"/>
      <c r="AH513" s="46"/>
      <c r="AI513" s="46"/>
      <c r="AJ513" s="46"/>
      <c r="AK513" s="46"/>
      <c r="AL513" s="46"/>
    </row>
    <row r="514">
      <c r="A514" s="50"/>
      <c r="B514" s="46"/>
      <c r="C514" s="46"/>
      <c r="D514" s="46"/>
      <c r="E514" s="70"/>
      <c r="F514" s="50"/>
      <c r="G514" s="50"/>
      <c r="H514" s="50"/>
      <c r="I514" s="50"/>
      <c r="J514" s="102"/>
      <c r="K514" s="46"/>
      <c r="L514" s="46"/>
      <c r="M514" s="46"/>
      <c r="N514" s="46"/>
      <c r="O514" s="46"/>
      <c r="P514" s="46"/>
      <c r="Q514" s="46"/>
      <c r="R514" s="46"/>
      <c r="S514" s="46"/>
      <c r="T514" s="46"/>
      <c r="U514" s="46"/>
      <c r="V514" s="46"/>
      <c r="W514" s="46"/>
      <c r="X514" s="46"/>
      <c r="Y514" s="46"/>
      <c r="Z514" s="46"/>
      <c r="AA514" s="46"/>
      <c r="AB514" s="46"/>
      <c r="AC514" s="46"/>
      <c r="AD514" s="46"/>
      <c r="AE514" s="46"/>
      <c r="AF514" s="46"/>
      <c r="AG514" s="46"/>
      <c r="AH514" s="46"/>
      <c r="AI514" s="46"/>
      <c r="AJ514" s="46"/>
      <c r="AK514" s="46"/>
      <c r="AL514" s="46"/>
    </row>
    <row r="515">
      <c r="A515" s="50"/>
      <c r="B515" s="46"/>
      <c r="C515" s="46"/>
      <c r="D515" s="46"/>
      <c r="E515" s="70"/>
      <c r="F515" s="50"/>
      <c r="G515" s="50"/>
      <c r="H515" s="50"/>
      <c r="I515" s="50"/>
      <c r="J515" s="102"/>
      <c r="K515" s="46"/>
      <c r="L515" s="46"/>
      <c r="M515" s="46"/>
      <c r="N515" s="46"/>
      <c r="O515" s="46"/>
      <c r="P515" s="46"/>
      <c r="Q515" s="46"/>
      <c r="R515" s="46"/>
      <c r="S515" s="46"/>
      <c r="T515" s="46"/>
      <c r="U515" s="46"/>
      <c r="V515" s="46"/>
      <c r="W515" s="46"/>
      <c r="X515" s="46"/>
      <c r="Y515" s="46"/>
      <c r="Z515" s="46"/>
      <c r="AA515" s="46"/>
      <c r="AB515" s="46"/>
      <c r="AC515" s="46"/>
      <c r="AD515" s="46"/>
      <c r="AE515" s="46"/>
      <c r="AF515" s="46"/>
      <c r="AG515" s="46"/>
      <c r="AH515" s="46"/>
      <c r="AI515" s="46"/>
      <c r="AJ515" s="46"/>
      <c r="AK515" s="46"/>
      <c r="AL515" s="46"/>
    </row>
    <row r="516">
      <c r="A516" s="50"/>
      <c r="B516" s="46"/>
      <c r="C516" s="46"/>
      <c r="D516" s="46"/>
      <c r="E516" s="70"/>
      <c r="F516" s="50"/>
      <c r="G516" s="50"/>
      <c r="H516" s="50"/>
      <c r="I516" s="50"/>
      <c r="J516" s="102"/>
      <c r="K516" s="46"/>
      <c r="L516" s="46"/>
      <c r="M516" s="46"/>
      <c r="N516" s="46"/>
      <c r="O516" s="46"/>
      <c r="P516" s="46"/>
      <c r="Q516" s="46"/>
      <c r="R516" s="46"/>
      <c r="S516" s="46"/>
      <c r="T516" s="46"/>
      <c r="U516" s="46"/>
      <c r="V516" s="46"/>
      <c r="W516" s="46"/>
      <c r="X516" s="46"/>
      <c r="Y516" s="46"/>
      <c r="Z516" s="46"/>
      <c r="AA516" s="46"/>
      <c r="AB516" s="46"/>
      <c r="AC516" s="46"/>
      <c r="AD516" s="46"/>
      <c r="AE516" s="46"/>
      <c r="AF516" s="46"/>
      <c r="AG516" s="46"/>
      <c r="AH516" s="46"/>
      <c r="AI516" s="46"/>
      <c r="AJ516" s="46"/>
      <c r="AK516" s="46"/>
      <c r="AL516" s="46"/>
    </row>
    <row r="517">
      <c r="A517" s="50"/>
      <c r="B517" s="46"/>
      <c r="C517" s="46"/>
      <c r="D517" s="46"/>
      <c r="E517" s="70"/>
      <c r="F517" s="50"/>
      <c r="G517" s="50"/>
      <c r="H517" s="50"/>
      <c r="I517" s="50"/>
      <c r="J517" s="102"/>
      <c r="K517" s="46"/>
      <c r="L517" s="46"/>
      <c r="M517" s="46"/>
      <c r="N517" s="46"/>
      <c r="O517" s="46"/>
      <c r="P517" s="46"/>
      <c r="Q517" s="46"/>
      <c r="R517" s="46"/>
      <c r="S517" s="46"/>
      <c r="T517" s="46"/>
      <c r="U517" s="46"/>
      <c r="V517" s="46"/>
      <c r="W517" s="46"/>
      <c r="X517" s="46"/>
      <c r="Y517" s="46"/>
      <c r="Z517" s="46"/>
      <c r="AA517" s="46"/>
      <c r="AB517" s="46"/>
      <c r="AC517" s="46"/>
      <c r="AD517" s="46"/>
      <c r="AE517" s="46"/>
      <c r="AF517" s="46"/>
      <c r="AG517" s="46"/>
      <c r="AH517" s="46"/>
      <c r="AI517" s="46"/>
      <c r="AJ517" s="46"/>
      <c r="AK517" s="46"/>
      <c r="AL517" s="46"/>
    </row>
    <row r="518">
      <c r="A518" s="50"/>
      <c r="B518" s="46"/>
      <c r="C518" s="46"/>
      <c r="D518" s="46"/>
      <c r="E518" s="70"/>
      <c r="F518" s="50"/>
      <c r="G518" s="50"/>
      <c r="H518" s="50"/>
      <c r="I518" s="50"/>
      <c r="J518" s="102"/>
      <c r="K518" s="46"/>
      <c r="L518" s="46"/>
      <c r="M518" s="46"/>
      <c r="N518" s="46"/>
      <c r="O518" s="46"/>
      <c r="P518" s="46"/>
      <c r="Q518" s="46"/>
      <c r="R518" s="46"/>
      <c r="S518" s="46"/>
      <c r="T518" s="46"/>
      <c r="U518" s="46"/>
      <c r="V518" s="46"/>
      <c r="W518" s="46"/>
      <c r="X518" s="46"/>
      <c r="Y518" s="46"/>
      <c r="Z518" s="46"/>
      <c r="AA518" s="46"/>
      <c r="AB518" s="46"/>
      <c r="AC518" s="46"/>
      <c r="AD518" s="46"/>
      <c r="AE518" s="46"/>
      <c r="AF518" s="46"/>
      <c r="AG518" s="46"/>
      <c r="AH518" s="46"/>
      <c r="AI518" s="46"/>
      <c r="AJ518" s="46"/>
      <c r="AK518" s="46"/>
      <c r="AL518" s="46"/>
    </row>
    <row r="519">
      <c r="A519" s="50"/>
      <c r="B519" s="46"/>
      <c r="C519" s="46"/>
      <c r="D519" s="46"/>
      <c r="E519" s="70"/>
      <c r="F519" s="50"/>
      <c r="G519" s="50"/>
      <c r="H519" s="50"/>
      <c r="I519" s="50"/>
      <c r="J519" s="102"/>
      <c r="K519" s="46"/>
      <c r="L519" s="46"/>
      <c r="M519" s="46"/>
      <c r="N519" s="46"/>
      <c r="O519" s="46"/>
      <c r="P519" s="46"/>
      <c r="Q519" s="46"/>
      <c r="R519" s="46"/>
      <c r="S519" s="46"/>
      <c r="T519" s="46"/>
      <c r="U519" s="46"/>
      <c r="V519" s="46"/>
      <c r="W519" s="46"/>
      <c r="X519" s="46"/>
      <c r="Y519" s="46"/>
      <c r="Z519" s="46"/>
      <c r="AA519" s="46"/>
      <c r="AB519" s="46"/>
      <c r="AC519" s="46"/>
      <c r="AD519" s="46"/>
      <c r="AE519" s="46"/>
      <c r="AF519" s="46"/>
      <c r="AG519" s="46"/>
      <c r="AH519" s="46"/>
      <c r="AI519" s="46"/>
      <c r="AJ519" s="46"/>
      <c r="AK519" s="46"/>
      <c r="AL519" s="46"/>
    </row>
    <row r="520">
      <c r="A520" s="50"/>
      <c r="B520" s="46"/>
      <c r="C520" s="46"/>
      <c r="D520" s="46"/>
      <c r="E520" s="70"/>
      <c r="F520" s="50"/>
      <c r="G520" s="50"/>
      <c r="H520" s="50"/>
      <c r="I520" s="50"/>
      <c r="J520" s="102"/>
      <c r="K520" s="46"/>
      <c r="L520" s="46"/>
      <c r="M520" s="46"/>
      <c r="N520" s="46"/>
      <c r="O520" s="46"/>
      <c r="P520" s="46"/>
      <c r="Q520" s="46"/>
      <c r="R520" s="46"/>
      <c r="S520" s="46"/>
      <c r="T520" s="46"/>
      <c r="U520" s="46"/>
      <c r="V520" s="46"/>
      <c r="W520" s="46"/>
      <c r="X520" s="46"/>
      <c r="Y520" s="46"/>
      <c r="Z520" s="46"/>
      <c r="AA520" s="46"/>
      <c r="AB520" s="46"/>
      <c r="AC520" s="46"/>
      <c r="AD520" s="46"/>
      <c r="AE520" s="46"/>
      <c r="AF520" s="46"/>
      <c r="AG520" s="46"/>
      <c r="AH520" s="46"/>
      <c r="AI520" s="46"/>
      <c r="AJ520" s="46"/>
      <c r="AK520" s="46"/>
      <c r="AL520" s="46"/>
    </row>
    <row r="521">
      <c r="A521" s="50"/>
      <c r="B521" s="46"/>
      <c r="C521" s="46"/>
      <c r="D521" s="46"/>
      <c r="E521" s="70"/>
      <c r="F521" s="50"/>
      <c r="G521" s="50"/>
      <c r="H521" s="50"/>
      <c r="I521" s="50"/>
      <c r="J521" s="102"/>
      <c r="K521" s="46"/>
      <c r="L521" s="46"/>
      <c r="M521" s="46"/>
      <c r="N521" s="46"/>
      <c r="O521" s="46"/>
      <c r="P521" s="46"/>
      <c r="Q521" s="46"/>
      <c r="R521" s="46"/>
      <c r="S521" s="46"/>
      <c r="T521" s="46"/>
      <c r="U521" s="46"/>
      <c r="V521" s="46"/>
      <c r="W521" s="46"/>
      <c r="X521" s="46"/>
      <c r="Y521" s="46"/>
      <c r="Z521" s="46"/>
      <c r="AA521" s="46"/>
      <c r="AB521" s="46"/>
      <c r="AC521" s="46"/>
      <c r="AD521" s="46"/>
      <c r="AE521" s="46"/>
      <c r="AF521" s="46"/>
      <c r="AG521" s="46"/>
      <c r="AH521" s="46"/>
      <c r="AI521" s="46"/>
      <c r="AJ521" s="46"/>
      <c r="AK521" s="46"/>
      <c r="AL521" s="46"/>
    </row>
    <row r="522">
      <c r="A522" s="50"/>
      <c r="B522" s="46"/>
      <c r="C522" s="46"/>
      <c r="D522" s="46"/>
      <c r="E522" s="70"/>
      <c r="F522" s="50"/>
      <c r="G522" s="50"/>
      <c r="H522" s="50"/>
      <c r="I522" s="50"/>
      <c r="J522" s="102"/>
      <c r="K522" s="46"/>
      <c r="L522" s="46"/>
      <c r="M522" s="46"/>
      <c r="N522" s="46"/>
      <c r="O522" s="46"/>
      <c r="P522" s="46"/>
      <c r="Q522" s="46"/>
      <c r="R522" s="46"/>
      <c r="S522" s="46"/>
      <c r="T522" s="46"/>
      <c r="U522" s="46"/>
      <c r="V522" s="46"/>
      <c r="W522" s="46"/>
      <c r="X522" s="46"/>
      <c r="Y522" s="46"/>
      <c r="Z522" s="46"/>
      <c r="AA522" s="46"/>
      <c r="AB522" s="46"/>
      <c r="AC522" s="46"/>
      <c r="AD522" s="46"/>
      <c r="AE522" s="46"/>
      <c r="AF522" s="46"/>
      <c r="AG522" s="46"/>
      <c r="AH522" s="46"/>
      <c r="AI522" s="46"/>
      <c r="AJ522" s="46"/>
      <c r="AK522" s="46"/>
      <c r="AL522" s="46"/>
    </row>
    <row r="523">
      <c r="A523" s="50"/>
      <c r="B523" s="46"/>
      <c r="C523" s="46"/>
      <c r="D523" s="46"/>
      <c r="E523" s="70"/>
      <c r="F523" s="50"/>
      <c r="G523" s="50"/>
      <c r="H523" s="50"/>
      <c r="I523" s="50"/>
      <c r="J523" s="102"/>
      <c r="K523" s="46"/>
      <c r="L523" s="46"/>
      <c r="M523" s="46"/>
      <c r="N523" s="46"/>
      <c r="O523" s="46"/>
      <c r="P523" s="46"/>
      <c r="Q523" s="46"/>
      <c r="R523" s="46"/>
      <c r="S523" s="46"/>
      <c r="T523" s="46"/>
      <c r="U523" s="46"/>
      <c r="V523" s="46"/>
      <c r="W523" s="46"/>
      <c r="X523" s="46"/>
      <c r="Y523" s="46"/>
      <c r="Z523" s="46"/>
      <c r="AA523" s="46"/>
      <c r="AB523" s="46"/>
      <c r="AC523" s="46"/>
      <c r="AD523" s="46"/>
      <c r="AE523" s="46"/>
      <c r="AF523" s="46"/>
      <c r="AG523" s="46"/>
      <c r="AH523" s="46"/>
      <c r="AI523" s="46"/>
      <c r="AJ523" s="46"/>
      <c r="AK523" s="46"/>
      <c r="AL523" s="46"/>
    </row>
    <row r="524">
      <c r="A524" s="50"/>
      <c r="B524" s="46"/>
      <c r="C524" s="46"/>
      <c r="D524" s="46"/>
      <c r="E524" s="70"/>
      <c r="F524" s="50"/>
      <c r="G524" s="50"/>
      <c r="H524" s="50"/>
      <c r="I524" s="50"/>
      <c r="J524" s="102"/>
      <c r="K524" s="46"/>
      <c r="L524" s="46"/>
      <c r="M524" s="46"/>
      <c r="N524" s="46"/>
      <c r="O524" s="46"/>
      <c r="P524" s="46"/>
      <c r="Q524" s="46"/>
      <c r="R524" s="46"/>
      <c r="S524" s="46"/>
      <c r="T524" s="46"/>
      <c r="U524" s="46"/>
      <c r="V524" s="46"/>
      <c r="W524" s="46"/>
      <c r="X524" s="46"/>
      <c r="Y524" s="46"/>
      <c r="Z524" s="46"/>
      <c r="AA524" s="46"/>
      <c r="AB524" s="46"/>
      <c r="AC524" s="46"/>
      <c r="AD524" s="46"/>
      <c r="AE524" s="46"/>
      <c r="AF524" s="46"/>
      <c r="AG524" s="46"/>
      <c r="AH524" s="46"/>
      <c r="AI524" s="46"/>
      <c r="AJ524" s="46"/>
      <c r="AK524" s="46"/>
      <c r="AL524" s="46"/>
    </row>
    <row r="525">
      <c r="A525" s="50"/>
      <c r="B525" s="46"/>
      <c r="C525" s="46"/>
      <c r="D525" s="46"/>
      <c r="E525" s="70"/>
      <c r="F525" s="50"/>
      <c r="G525" s="50"/>
      <c r="H525" s="50"/>
      <c r="I525" s="50"/>
      <c r="J525" s="102"/>
      <c r="K525" s="46"/>
      <c r="L525" s="46"/>
      <c r="M525" s="46"/>
      <c r="N525" s="46"/>
      <c r="O525" s="46"/>
      <c r="P525" s="46"/>
      <c r="Q525" s="46"/>
      <c r="R525" s="46"/>
      <c r="S525" s="46"/>
      <c r="T525" s="46"/>
      <c r="U525" s="46"/>
      <c r="V525" s="46"/>
      <c r="W525" s="46"/>
      <c r="X525" s="46"/>
      <c r="Y525" s="46"/>
      <c r="Z525" s="46"/>
      <c r="AA525" s="46"/>
      <c r="AB525" s="46"/>
      <c r="AC525" s="46"/>
      <c r="AD525" s="46"/>
      <c r="AE525" s="46"/>
      <c r="AF525" s="46"/>
      <c r="AG525" s="46"/>
      <c r="AH525" s="46"/>
      <c r="AI525" s="46"/>
      <c r="AJ525" s="46"/>
      <c r="AK525" s="46"/>
      <c r="AL525" s="46"/>
    </row>
    <row r="526">
      <c r="A526" s="50"/>
      <c r="B526" s="46"/>
      <c r="C526" s="46"/>
      <c r="D526" s="46"/>
      <c r="E526" s="70"/>
      <c r="F526" s="50"/>
      <c r="G526" s="50"/>
      <c r="H526" s="50"/>
      <c r="I526" s="50"/>
      <c r="J526" s="102"/>
      <c r="K526" s="46"/>
      <c r="L526" s="46"/>
      <c r="M526" s="46"/>
      <c r="N526" s="46"/>
      <c r="O526" s="46"/>
      <c r="P526" s="46"/>
      <c r="Q526" s="46"/>
      <c r="R526" s="46"/>
      <c r="S526" s="46"/>
      <c r="T526" s="46"/>
      <c r="U526" s="46"/>
      <c r="V526" s="46"/>
      <c r="W526" s="46"/>
      <c r="X526" s="46"/>
      <c r="Y526" s="46"/>
      <c r="Z526" s="46"/>
      <c r="AA526" s="46"/>
      <c r="AB526" s="46"/>
      <c r="AC526" s="46"/>
      <c r="AD526" s="46"/>
      <c r="AE526" s="46"/>
      <c r="AF526" s="46"/>
      <c r="AG526" s="46"/>
      <c r="AH526" s="46"/>
      <c r="AI526" s="46"/>
      <c r="AJ526" s="46"/>
      <c r="AK526" s="46"/>
      <c r="AL526" s="46"/>
    </row>
    <row r="527">
      <c r="A527" s="50"/>
      <c r="B527" s="46"/>
      <c r="C527" s="46"/>
      <c r="D527" s="46"/>
      <c r="E527" s="70"/>
      <c r="F527" s="50"/>
      <c r="G527" s="50"/>
      <c r="H527" s="50"/>
      <c r="I527" s="50"/>
      <c r="J527" s="102"/>
      <c r="K527" s="46"/>
      <c r="L527" s="46"/>
      <c r="M527" s="46"/>
      <c r="N527" s="46"/>
      <c r="O527" s="46"/>
      <c r="P527" s="46"/>
      <c r="Q527" s="46"/>
      <c r="R527" s="46"/>
      <c r="S527" s="46"/>
      <c r="T527" s="46"/>
      <c r="U527" s="46"/>
      <c r="V527" s="46"/>
      <c r="W527" s="46"/>
      <c r="X527" s="46"/>
      <c r="Y527" s="46"/>
      <c r="Z527" s="46"/>
      <c r="AA527" s="46"/>
      <c r="AB527" s="46"/>
      <c r="AC527" s="46"/>
      <c r="AD527" s="46"/>
      <c r="AE527" s="46"/>
      <c r="AF527" s="46"/>
      <c r="AG527" s="46"/>
      <c r="AH527" s="46"/>
      <c r="AI527" s="46"/>
      <c r="AJ527" s="46"/>
      <c r="AK527" s="46"/>
      <c r="AL527" s="46"/>
    </row>
    <row r="528">
      <c r="A528" s="50"/>
      <c r="B528" s="46"/>
      <c r="C528" s="46"/>
      <c r="D528" s="46"/>
      <c r="E528" s="70"/>
      <c r="F528" s="50"/>
      <c r="G528" s="50"/>
      <c r="H528" s="50"/>
      <c r="I528" s="50"/>
      <c r="J528" s="102"/>
      <c r="K528" s="46"/>
      <c r="L528" s="46"/>
      <c r="M528" s="46"/>
      <c r="N528" s="46"/>
      <c r="O528" s="46"/>
      <c r="P528" s="46"/>
      <c r="Q528" s="46"/>
      <c r="R528" s="46"/>
      <c r="S528" s="46"/>
      <c r="T528" s="46"/>
      <c r="U528" s="46"/>
      <c r="V528" s="46"/>
      <c r="W528" s="46"/>
      <c r="X528" s="46"/>
      <c r="Y528" s="46"/>
      <c r="Z528" s="46"/>
      <c r="AA528" s="46"/>
      <c r="AB528" s="46"/>
      <c r="AC528" s="46"/>
      <c r="AD528" s="46"/>
      <c r="AE528" s="46"/>
      <c r="AF528" s="46"/>
      <c r="AG528" s="46"/>
      <c r="AH528" s="46"/>
      <c r="AI528" s="46"/>
      <c r="AJ528" s="46"/>
      <c r="AK528" s="46"/>
      <c r="AL528" s="46"/>
    </row>
    <row r="529">
      <c r="A529" s="50"/>
      <c r="B529" s="46"/>
      <c r="C529" s="46"/>
      <c r="D529" s="46"/>
      <c r="E529" s="70"/>
      <c r="F529" s="50"/>
      <c r="G529" s="50"/>
      <c r="H529" s="50"/>
      <c r="I529" s="50"/>
      <c r="J529" s="102"/>
      <c r="K529" s="46"/>
      <c r="L529" s="46"/>
      <c r="M529" s="46"/>
      <c r="N529" s="46"/>
      <c r="O529" s="46"/>
      <c r="P529" s="46"/>
      <c r="Q529" s="46"/>
      <c r="R529" s="46"/>
      <c r="S529" s="46"/>
      <c r="T529" s="46"/>
      <c r="U529" s="46"/>
      <c r="V529" s="46"/>
      <c r="W529" s="46"/>
      <c r="X529" s="46"/>
      <c r="Y529" s="46"/>
      <c r="Z529" s="46"/>
      <c r="AA529" s="46"/>
      <c r="AB529" s="46"/>
      <c r="AC529" s="46"/>
      <c r="AD529" s="46"/>
      <c r="AE529" s="46"/>
      <c r="AF529" s="46"/>
      <c r="AG529" s="46"/>
      <c r="AH529" s="46"/>
      <c r="AI529" s="46"/>
      <c r="AJ529" s="46"/>
      <c r="AK529" s="46"/>
      <c r="AL529" s="46"/>
    </row>
    <row r="530">
      <c r="A530" s="50"/>
      <c r="B530" s="46"/>
      <c r="C530" s="46"/>
      <c r="D530" s="46"/>
      <c r="E530" s="70"/>
      <c r="F530" s="50"/>
      <c r="G530" s="50"/>
      <c r="H530" s="50"/>
      <c r="I530" s="50"/>
      <c r="J530" s="102"/>
      <c r="K530" s="46"/>
      <c r="L530" s="46"/>
      <c r="M530" s="46"/>
      <c r="N530" s="46"/>
      <c r="O530" s="46"/>
      <c r="P530" s="46"/>
      <c r="Q530" s="46"/>
      <c r="R530" s="46"/>
      <c r="S530" s="46"/>
      <c r="T530" s="46"/>
      <c r="U530" s="46"/>
      <c r="V530" s="46"/>
      <c r="W530" s="46"/>
      <c r="X530" s="46"/>
      <c r="Y530" s="46"/>
      <c r="Z530" s="46"/>
      <c r="AA530" s="46"/>
      <c r="AB530" s="46"/>
      <c r="AC530" s="46"/>
      <c r="AD530" s="46"/>
      <c r="AE530" s="46"/>
      <c r="AF530" s="46"/>
      <c r="AG530" s="46"/>
      <c r="AH530" s="46"/>
      <c r="AI530" s="46"/>
      <c r="AJ530" s="46"/>
      <c r="AK530" s="46"/>
      <c r="AL530" s="46"/>
    </row>
    <row r="531">
      <c r="A531" s="50"/>
      <c r="B531" s="46"/>
      <c r="C531" s="46"/>
      <c r="D531" s="46"/>
      <c r="E531" s="70"/>
      <c r="F531" s="50"/>
      <c r="G531" s="50"/>
      <c r="H531" s="50"/>
      <c r="I531" s="50"/>
      <c r="J531" s="102"/>
      <c r="K531" s="46"/>
      <c r="L531" s="46"/>
      <c r="M531" s="46"/>
      <c r="N531" s="46"/>
      <c r="O531" s="46"/>
      <c r="P531" s="46"/>
      <c r="Q531" s="46"/>
      <c r="R531" s="46"/>
      <c r="S531" s="46"/>
      <c r="T531" s="46"/>
      <c r="U531" s="46"/>
      <c r="V531" s="46"/>
      <c r="W531" s="46"/>
      <c r="X531" s="46"/>
      <c r="Y531" s="46"/>
      <c r="Z531" s="46"/>
      <c r="AA531" s="46"/>
      <c r="AB531" s="46"/>
      <c r="AC531" s="46"/>
      <c r="AD531" s="46"/>
      <c r="AE531" s="46"/>
      <c r="AF531" s="46"/>
      <c r="AG531" s="46"/>
      <c r="AH531" s="46"/>
      <c r="AI531" s="46"/>
      <c r="AJ531" s="46"/>
      <c r="AK531" s="46"/>
      <c r="AL531" s="46"/>
    </row>
    <row r="532">
      <c r="A532" s="50"/>
      <c r="B532" s="46"/>
      <c r="C532" s="46"/>
      <c r="D532" s="46"/>
      <c r="E532" s="70"/>
      <c r="F532" s="50"/>
      <c r="G532" s="50"/>
      <c r="H532" s="50"/>
      <c r="I532" s="50"/>
      <c r="J532" s="102"/>
      <c r="K532" s="46"/>
      <c r="L532" s="46"/>
      <c r="M532" s="46"/>
      <c r="N532" s="46"/>
      <c r="O532" s="46"/>
      <c r="P532" s="46"/>
      <c r="Q532" s="46"/>
      <c r="R532" s="46"/>
      <c r="S532" s="46"/>
      <c r="T532" s="46"/>
      <c r="U532" s="46"/>
      <c r="V532" s="46"/>
      <c r="W532" s="46"/>
      <c r="X532" s="46"/>
      <c r="Y532" s="46"/>
      <c r="Z532" s="46"/>
      <c r="AA532" s="46"/>
      <c r="AB532" s="46"/>
      <c r="AC532" s="46"/>
      <c r="AD532" s="46"/>
      <c r="AE532" s="46"/>
      <c r="AF532" s="46"/>
      <c r="AG532" s="46"/>
      <c r="AH532" s="46"/>
      <c r="AI532" s="46"/>
      <c r="AJ532" s="46"/>
      <c r="AK532" s="46"/>
      <c r="AL532" s="46"/>
    </row>
    <row r="533">
      <c r="A533" s="50"/>
      <c r="B533" s="46"/>
      <c r="C533" s="46"/>
      <c r="D533" s="46"/>
      <c r="E533" s="70"/>
      <c r="F533" s="50"/>
      <c r="G533" s="50"/>
      <c r="H533" s="50"/>
      <c r="I533" s="50"/>
      <c r="J533" s="102"/>
      <c r="K533" s="46"/>
      <c r="L533" s="46"/>
      <c r="M533" s="46"/>
      <c r="N533" s="46"/>
      <c r="O533" s="46"/>
      <c r="P533" s="46"/>
      <c r="Q533" s="46"/>
      <c r="R533" s="46"/>
      <c r="S533" s="46"/>
      <c r="T533" s="46"/>
      <c r="U533" s="46"/>
      <c r="V533" s="46"/>
      <c r="W533" s="46"/>
      <c r="X533" s="46"/>
      <c r="Y533" s="46"/>
      <c r="Z533" s="46"/>
      <c r="AA533" s="46"/>
      <c r="AB533" s="46"/>
      <c r="AC533" s="46"/>
      <c r="AD533" s="46"/>
      <c r="AE533" s="46"/>
      <c r="AF533" s="46"/>
      <c r="AG533" s="46"/>
      <c r="AH533" s="46"/>
      <c r="AI533" s="46"/>
      <c r="AJ533" s="46"/>
      <c r="AK533" s="46"/>
      <c r="AL533" s="46"/>
    </row>
    <row r="534">
      <c r="A534" s="50"/>
      <c r="B534" s="46"/>
      <c r="C534" s="46"/>
      <c r="D534" s="46"/>
      <c r="E534" s="70"/>
      <c r="F534" s="50"/>
      <c r="G534" s="50"/>
      <c r="H534" s="50"/>
      <c r="I534" s="50"/>
      <c r="J534" s="102"/>
      <c r="K534" s="46"/>
      <c r="L534" s="46"/>
      <c r="M534" s="46"/>
      <c r="N534" s="46"/>
      <c r="O534" s="46"/>
      <c r="P534" s="46"/>
      <c r="Q534" s="46"/>
      <c r="R534" s="46"/>
      <c r="S534" s="46"/>
      <c r="T534" s="46"/>
      <c r="U534" s="46"/>
      <c r="V534" s="46"/>
      <c r="W534" s="46"/>
      <c r="X534" s="46"/>
      <c r="Y534" s="46"/>
      <c r="Z534" s="46"/>
      <c r="AA534" s="46"/>
      <c r="AB534" s="46"/>
      <c r="AC534" s="46"/>
      <c r="AD534" s="46"/>
      <c r="AE534" s="46"/>
      <c r="AF534" s="46"/>
      <c r="AG534" s="46"/>
      <c r="AH534" s="46"/>
      <c r="AI534" s="46"/>
      <c r="AJ534" s="46"/>
      <c r="AK534" s="46"/>
      <c r="AL534" s="46"/>
    </row>
    <row r="535">
      <c r="A535" s="50"/>
      <c r="B535" s="46"/>
      <c r="C535" s="46"/>
      <c r="D535" s="46"/>
      <c r="E535" s="70"/>
      <c r="F535" s="50"/>
      <c r="G535" s="50"/>
      <c r="H535" s="50"/>
      <c r="I535" s="50"/>
      <c r="J535" s="102"/>
      <c r="K535" s="46"/>
      <c r="L535" s="46"/>
      <c r="M535" s="46"/>
      <c r="N535" s="46"/>
      <c r="O535" s="46"/>
      <c r="P535" s="46"/>
      <c r="Q535" s="46"/>
      <c r="R535" s="46"/>
      <c r="S535" s="46"/>
      <c r="T535" s="46"/>
      <c r="U535" s="46"/>
      <c r="V535" s="46"/>
      <c r="W535" s="46"/>
      <c r="X535" s="46"/>
      <c r="Y535" s="46"/>
      <c r="Z535" s="46"/>
      <c r="AA535" s="46"/>
      <c r="AB535" s="46"/>
      <c r="AC535" s="46"/>
      <c r="AD535" s="46"/>
      <c r="AE535" s="46"/>
      <c r="AF535" s="46"/>
      <c r="AG535" s="46"/>
      <c r="AH535" s="46"/>
      <c r="AI535" s="46"/>
      <c r="AJ535" s="46"/>
      <c r="AK535" s="46"/>
      <c r="AL535" s="46"/>
    </row>
    <row r="536">
      <c r="A536" s="50"/>
      <c r="B536" s="46"/>
      <c r="C536" s="46"/>
      <c r="D536" s="46"/>
      <c r="E536" s="70"/>
      <c r="F536" s="50"/>
      <c r="G536" s="50"/>
      <c r="H536" s="50"/>
      <c r="I536" s="50"/>
      <c r="J536" s="102"/>
      <c r="K536" s="46"/>
      <c r="L536" s="46"/>
      <c r="M536" s="46"/>
      <c r="N536" s="46"/>
      <c r="O536" s="46"/>
      <c r="P536" s="46"/>
      <c r="Q536" s="46"/>
      <c r="R536" s="46"/>
      <c r="S536" s="46"/>
      <c r="T536" s="46"/>
      <c r="U536" s="46"/>
      <c r="V536" s="46"/>
      <c r="W536" s="46"/>
      <c r="X536" s="46"/>
      <c r="Y536" s="46"/>
      <c r="Z536" s="46"/>
      <c r="AA536" s="46"/>
      <c r="AB536" s="46"/>
      <c r="AC536" s="46"/>
      <c r="AD536" s="46"/>
      <c r="AE536" s="46"/>
      <c r="AF536" s="46"/>
      <c r="AG536" s="46"/>
      <c r="AH536" s="46"/>
      <c r="AI536" s="46"/>
      <c r="AJ536" s="46"/>
      <c r="AK536" s="46"/>
      <c r="AL536" s="46"/>
    </row>
    <row r="537">
      <c r="A537" s="50"/>
      <c r="B537" s="46"/>
      <c r="C537" s="46"/>
      <c r="D537" s="46"/>
      <c r="E537" s="70"/>
      <c r="F537" s="50"/>
      <c r="G537" s="50"/>
      <c r="H537" s="50"/>
      <c r="I537" s="50"/>
      <c r="J537" s="102"/>
      <c r="K537" s="46"/>
      <c r="L537" s="46"/>
      <c r="M537" s="46"/>
      <c r="N537" s="46"/>
      <c r="O537" s="46"/>
      <c r="P537" s="46"/>
      <c r="Q537" s="46"/>
      <c r="R537" s="46"/>
      <c r="S537" s="46"/>
      <c r="T537" s="46"/>
      <c r="U537" s="46"/>
      <c r="V537" s="46"/>
      <c r="W537" s="46"/>
      <c r="X537" s="46"/>
      <c r="Y537" s="46"/>
      <c r="Z537" s="46"/>
      <c r="AA537" s="46"/>
      <c r="AB537" s="46"/>
      <c r="AC537" s="46"/>
      <c r="AD537" s="46"/>
      <c r="AE537" s="46"/>
      <c r="AF537" s="46"/>
      <c r="AG537" s="46"/>
      <c r="AH537" s="46"/>
      <c r="AI537" s="46"/>
      <c r="AJ537" s="46"/>
      <c r="AK537" s="46"/>
      <c r="AL537" s="46"/>
    </row>
    <row r="538">
      <c r="A538" s="50"/>
      <c r="B538" s="46"/>
      <c r="C538" s="46"/>
      <c r="D538" s="46"/>
      <c r="E538" s="70"/>
      <c r="F538" s="50"/>
      <c r="G538" s="50"/>
      <c r="H538" s="50"/>
      <c r="I538" s="50"/>
      <c r="J538" s="102"/>
      <c r="K538" s="46"/>
      <c r="L538" s="46"/>
      <c r="M538" s="46"/>
      <c r="N538" s="46"/>
      <c r="O538" s="46"/>
      <c r="P538" s="46"/>
      <c r="Q538" s="46"/>
      <c r="R538" s="46"/>
      <c r="S538" s="46"/>
      <c r="T538" s="46"/>
      <c r="U538" s="46"/>
      <c r="V538" s="46"/>
      <c r="W538" s="46"/>
      <c r="X538" s="46"/>
      <c r="Y538" s="46"/>
      <c r="Z538" s="46"/>
      <c r="AA538" s="46"/>
      <c r="AB538" s="46"/>
      <c r="AC538" s="46"/>
      <c r="AD538" s="46"/>
      <c r="AE538" s="46"/>
      <c r="AF538" s="46"/>
      <c r="AG538" s="46"/>
      <c r="AH538" s="46"/>
      <c r="AI538" s="46"/>
      <c r="AJ538" s="46"/>
      <c r="AK538" s="46"/>
      <c r="AL538" s="46"/>
    </row>
    <row r="539">
      <c r="A539" s="50"/>
      <c r="B539" s="46"/>
      <c r="C539" s="46"/>
      <c r="D539" s="46"/>
      <c r="E539" s="70"/>
      <c r="F539" s="50"/>
      <c r="G539" s="50"/>
      <c r="H539" s="50"/>
      <c r="I539" s="50"/>
      <c r="J539" s="102"/>
      <c r="K539" s="46"/>
      <c r="L539" s="46"/>
      <c r="M539" s="46"/>
      <c r="N539" s="46"/>
      <c r="O539" s="46"/>
      <c r="P539" s="46"/>
      <c r="Q539" s="46"/>
      <c r="R539" s="46"/>
      <c r="S539" s="46"/>
      <c r="T539" s="46"/>
      <c r="U539" s="46"/>
      <c r="V539" s="46"/>
      <c r="W539" s="46"/>
      <c r="X539" s="46"/>
      <c r="Y539" s="46"/>
      <c r="Z539" s="46"/>
      <c r="AA539" s="46"/>
      <c r="AB539" s="46"/>
      <c r="AC539" s="46"/>
      <c r="AD539" s="46"/>
      <c r="AE539" s="46"/>
      <c r="AF539" s="46"/>
      <c r="AG539" s="46"/>
      <c r="AH539" s="46"/>
      <c r="AI539" s="46"/>
      <c r="AJ539" s="46"/>
      <c r="AK539" s="46"/>
      <c r="AL539" s="46"/>
    </row>
    <row r="540">
      <c r="A540" s="50"/>
      <c r="B540" s="46"/>
      <c r="C540" s="46"/>
      <c r="D540" s="46"/>
      <c r="E540" s="70"/>
      <c r="F540" s="50"/>
      <c r="G540" s="50"/>
      <c r="H540" s="50"/>
      <c r="I540" s="50"/>
      <c r="J540" s="102"/>
      <c r="K540" s="46"/>
      <c r="L540" s="46"/>
      <c r="M540" s="46"/>
      <c r="N540" s="46"/>
      <c r="O540" s="46"/>
      <c r="P540" s="46"/>
      <c r="Q540" s="46"/>
      <c r="R540" s="46"/>
      <c r="S540" s="46"/>
      <c r="T540" s="46"/>
      <c r="U540" s="46"/>
      <c r="V540" s="46"/>
      <c r="W540" s="46"/>
      <c r="X540" s="46"/>
      <c r="Y540" s="46"/>
      <c r="Z540" s="46"/>
      <c r="AA540" s="46"/>
      <c r="AB540" s="46"/>
      <c r="AC540" s="46"/>
      <c r="AD540" s="46"/>
      <c r="AE540" s="46"/>
      <c r="AF540" s="46"/>
      <c r="AG540" s="46"/>
      <c r="AH540" s="46"/>
      <c r="AI540" s="46"/>
      <c r="AJ540" s="46"/>
      <c r="AK540" s="46"/>
      <c r="AL540" s="46"/>
    </row>
    <row r="541">
      <c r="A541" s="50"/>
      <c r="B541" s="46"/>
      <c r="C541" s="46"/>
      <c r="D541" s="46"/>
      <c r="E541" s="70"/>
      <c r="F541" s="50"/>
      <c r="G541" s="50"/>
      <c r="H541" s="50"/>
      <c r="I541" s="50"/>
      <c r="J541" s="102"/>
      <c r="K541" s="46"/>
      <c r="L541" s="46"/>
      <c r="M541" s="46"/>
      <c r="N541" s="46"/>
      <c r="O541" s="46"/>
      <c r="P541" s="46"/>
      <c r="Q541" s="46"/>
      <c r="R541" s="46"/>
      <c r="S541" s="46"/>
      <c r="T541" s="46"/>
      <c r="U541" s="46"/>
      <c r="V541" s="46"/>
      <c r="W541" s="46"/>
      <c r="X541" s="46"/>
      <c r="Y541" s="46"/>
      <c r="Z541" s="46"/>
      <c r="AA541" s="46"/>
      <c r="AB541" s="46"/>
      <c r="AC541" s="46"/>
      <c r="AD541" s="46"/>
      <c r="AE541" s="46"/>
      <c r="AF541" s="46"/>
      <c r="AG541" s="46"/>
      <c r="AH541" s="46"/>
      <c r="AI541" s="46"/>
      <c r="AJ541" s="46"/>
      <c r="AK541" s="46"/>
      <c r="AL541" s="46"/>
    </row>
    <row r="542">
      <c r="A542" s="50"/>
      <c r="B542" s="46"/>
      <c r="C542" s="46"/>
      <c r="D542" s="46"/>
      <c r="E542" s="70"/>
      <c r="F542" s="50"/>
      <c r="G542" s="50"/>
      <c r="H542" s="50"/>
      <c r="I542" s="50"/>
      <c r="J542" s="102"/>
      <c r="K542" s="46"/>
      <c r="L542" s="46"/>
      <c r="M542" s="46"/>
      <c r="N542" s="46"/>
      <c r="O542" s="46"/>
      <c r="P542" s="46"/>
      <c r="Q542" s="46"/>
      <c r="R542" s="46"/>
      <c r="S542" s="46"/>
      <c r="T542" s="46"/>
      <c r="U542" s="46"/>
      <c r="V542" s="46"/>
      <c r="W542" s="46"/>
      <c r="X542" s="46"/>
      <c r="Y542" s="46"/>
      <c r="Z542" s="46"/>
      <c r="AA542" s="46"/>
      <c r="AB542" s="46"/>
      <c r="AC542" s="46"/>
      <c r="AD542" s="46"/>
      <c r="AE542" s="46"/>
      <c r="AF542" s="46"/>
      <c r="AG542" s="46"/>
      <c r="AH542" s="46"/>
      <c r="AI542" s="46"/>
      <c r="AJ542" s="46"/>
      <c r="AK542" s="46"/>
      <c r="AL542" s="46"/>
    </row>
    <row r="543">
      <c r="A543" s="50"/>
      <c r="B543" s="46"/>
      <c r="C543" s="46"/>
      <c r="D543" s="46"/>
      <c r="E543" s="70"/>
      <c r="F543" s="50"/>
      <c r="G543" s="50"/>
      <c r="H543" s="50"/>
      <c r="I543" s="50"/>
      <c r="J543" s="102"/>
      <c r="K543" s="46"/>
      <c r="L543" s="46"/>
      <c r="M543" s="46"/>
      <c r="N543" s="46"/>
      <c r="O543" s="46"/>
      <c r="P543" s="46"/>
      <c r="Q543" s="46"/>
      <c r="R543" s="46"/>
      <c r="S543" s="46"/>
      <c r="T543" s="46"/>
      <c r="U543" s="46"/>
      <c r="V543" s="46"/>
      <c r="W543" s="46"/>
      <c r="X543" s="46"/>
      <c r="Y543" s="46"/>
      <c r="Z543" s="46"/>
      <c r="AA543" s="46"/>
      <c r="AB543" s="46"/>
      <c r="AC543" s="46"/>
      <c r="AD543" s="46"/>
      <c r="AE543" s="46"/>
      <c r="AF543" s="46"/>
      <c r="AG543" s="46"/>
      <c r="AH543" s="46"/>
      <c r="AI543" s="46"/>
      <c r="AJ543" s="46"/>
      <c r="AK543" s="46"/>
      <c r="AL543" s="46"/>
    </row>
    <row r="544">
      <c r="A544" s="50"/>
      <c r="B544" s="46"/>
      <c r="C544" s="46"/>
      <c r="D544" s="46"/>
      <c r="E544" s="70"/>
      <c r="F544" s="50"/>
      <c r="G544" s="50"/>
      <c r="H544" s="50"/>
      <c r="I544" s="50"/>
      <c r="J544" s="102"/>
      <c r="K544" s="46"/>
      <c r="L544" s="46"/>
      <c r="M544" s="46"/>
      <c r="N544" s="46"/>
      <c r="O544" s="46"/>
      <c r="P544" s="46"/>
      <c r="Q544" s="46"/>
      <c r="R544" s="46"/>
      <c r="S544" s="46"/>
      <c r="T544" s="46"/>
      <c r="U544" s="46"/>
      <c r="V544" s="46"/>
      <c r="W544" s="46"/>
      <c r="X544" s="46"/>
      <c r="Y544" s="46"/>
      <c r="Z544" s="46"/>
      <c r="AA544" s="46"/>
      <c r="AB544" s="46"/>
      <c r="AC544" s="46"/>
      <c r="AD544" s="46"/>
      <c r="AE544" s="46"/>
      <c r="AF544" s="46"/>
      <c r="AG544" s="46"/>
      <c r="AH544" s="46"/>
      <c r="AI544" s="46"/>
      <c r="AJ544" s="46"/>
      <c r="AK544" s="46"/>
      <c r="AL544" s="46"/>
    </row>
    <row r="545">
      <c r="A545" s="50"/>
      <c r="B545" s="46"/>
      <c r="C545" s="46"/>
      <c r="D545" s="46"/>
      <c r="E545" s="70"/>
      <c r="F545" s="50"/>
      <c r="G545" s="50"/>
      <c r="H545" s="50"/>
      <c r="I545" s="50"/>
      <c r="J545" s="102"/>
      <c r="K545" s="46"/>
      <c r="L545" s="46"/>
      <c r="M545" s="46"/>
      <c r="N545" s="46"/>
      <c r="O545" s="46"/>
      <c r="P545" s="46"/>
      <c r="Q545" s="46"/>
      <c r="R545" s="46"/>
      <c r="S545" s="46"/>
      <c r="T545" s="46"/>
      <c r="U545" s="46"/>
      <c r="V545" s="46"/>
      <c r="W545" s="46"/>
      <c r="X545" s="46"/>
      <c r="Y545" s="46"/>
      <c r="Z545" s="46"/>
      <c r="AA545" s="46"/>
      <c r="AB545" s="46"/>
      <c r="AC545" s="46"/>
      <c r="AD545" s="46"/>
      <c r="AE545" s="46"/>
      <c r="AF545" s="46"/>
      <c r="AG545" s="46"/>
      <c r="AH545" s="46"/>
      <c r="AI545" s="46"/>
      <c r="AJ545" s="46"/>
      <c r="AK545" s="46"/>
      <c r="AL545" s="46"/>
    </row>
    <row r="546">
      <c r="A546" s="50"/>
      <c r="B546" s="46"/>
      <c r="C546" s="46"/>
      <c r="D546" s="46"/>
      <c r="E546" s="70"/>
      <c r="F546" s="50"/>
      <c r="G546" s="50"/>
      <c r="H546" s="50"/>
      <c r="I546" s="50"/>
      <c r="J546" s="102"/>
      <c r="K546" s="46"/>
      <c r="L546" s="46"/>
      <c r="M546" s="46"/>
      <c r="N546" s="46"/>
      <c r="O546" s="46"/>
      <c r="P546" s="46"/>
      <c r="Q546" s="46"/>
      <c r="R546" s="46"/>
      <c r="S546" s="46"/>
      <c r="T546" s="46"/>
      <c r="U546" s="46"/>
      <c r="V546" s="46"/>
      <c r="W546" s="46"/>
      <c r="X546" s="46"/>
      <c r="Y546" s="46"/>
      <c r="Z546" s="46"/>
      <c r="AA546" s="46"/>
      <c r="AB546" s="46"/>
      <c r="AC546" s="46"/>
      <c r="AD546" s="46"/>
      <c r="AE546" s="46"/>
      <c r="AF546" s="46"/>
      <c r="AG546" s="46"/>
      <c r="AH546" s="46"/>
      <c r="AI546" s="46"/>
      <c r="AJ546" s="46"/>
      <c r="AK546" s="46"/>
      <c r="AL546" s="46"/>
    </row>
    <row r="547">
      <c r="A547" s="50"/>
      <c r="B547" s="46"/>
      <c r="C547" s="46"/>
      <c r="D547" s="46"/>
      <c r="E547" s="70"/>
      <c r="F547" s="50"/>
      <c r="G547" s="50"/>
      <c r="H547" s="50"/>
      <c r="I547" s="50"/>
      <c r="J547" s="102"/>
      <c r="K547" s="46"/>
      <c r="L547" s="46"/>
      <c r="M547" s="46"/>
      <c r="N547" s="46"/>
      <c r="O547" s="46"/>
      <c r="P547" s="46"/>
      <c r="Q547" s="46"/>
      <c r="R547" s="46"/>
      <c r="S547" s="46"/>
      <c r="T547" s="46"/>
      <c r="U547" s="46"/>
      <c r="V547" s="46"/>
      <c r="W547" s="46"/>
      <c r="X547" s="46"/>
      <c r="Y547" s="46"/>
      <c r="Z547" s="46"/>
      <c r="AA547" s="46"/>
      <c r="AB547" s="46"/>
      <c r="AC547" s="46"/>
      <c r="AD547" s="46"/>
      <c r="AE547" s="46"/>
      <c r="AF547" s="46"/>
      <c r="AG547" s="46"/>
      <c r="AH547" s="46"/>
      <c r="AI547" s="46"/>
      <c r="AJ547" s="46"/>
      <c r="AK547" s="46"/>
      <c r="AL547" s="46"/>
    </row>
    <row r="548">
      <c r="A548" s="50"/>
      <c r="B548" s="46"/>
      <c r="C548" s="46"/>
      <c r="D548" s="46"/>
      <c r="E548" s="70"/>
      <c r="F548" s="50"/>
      <c r="G548" s="50"/>
      <c r="H548" s="50"/>
      <c r="I548" s="50"/>
      <c r="J548" s="102"/>
      <c r="K548" s="46"/>
      <c r="L548" s="46"/>
      <c r="M548" s="46"/>
      <c r="N548" s="46"/>
      <c r="O548" s="46"/>
      <c r="P548" s="46"/>
      <c r="Q548" s="46"/>
      <c r="R548" s="46"/>
      <c r="S548" s="46"/>
      <c r="T548" s="46"/>
      <c r="U548" s="46"/>
      <c r="V548" s="46"/>
      <c r="W548" s="46"/>
      <c r="X548" s="46"/>
      <c r="Y548" s="46"/>
      <c r="Z548" s="46"/>
      <c r="AA548" s="46"/>
      <c r="AB548" s="46"/>
      <c r="AC548" s="46"/>
      <c r="AD548" s="46"/>
      <c r="AE548" s="46"/>
      <c r="AF548" s="46"/>
      <c r="AG548" s="46"/>
      <c r="AH548" s="46"/>
      <c r="AI548" s="46"/>
      <c r="AJ548" s="46"/>
      <c r="AK548" s="46"/>
      <c r="AL548" s="46"/>
    </row>
    <row r="549">
      <c r="A549" s="50"/>
      <c r="B549" s="46"/>
      <c r="C549" s="46"/>
      <c r="D549" s="46"/>
      <c r="E549" s="70"/>
      <c r="F549" s="50"/>
      <c r="G549" s="50"/>
      <c r="H549" s="50"/>
      <c r="I549" s="50"/>
      <c r="J549" s="102"/>
      <c r="K549" s="46"/>
      <c r="L549" s="46"/>
      <c r="M549" s="46"/>
      <c r="N549" s="46"/>
      <c r="O549" s="46"/>
      <c r="P549" s="46"/>
      <c r="Q549" s="46"/>
      <c r="R549" s="46"/>
      <c r="S549" s="46"/>
      <c r="T549" s="46"/>
      <c r="U549" s="46"/>
      <c r="V549" s="46"/>
      <c r="W549" s="46"/>
      <c r="X549" s="46"/>
      <c r="Y549" s="46"/>
      <c r="Z549" s="46"/>
      <c r="AA549" s="46"/>
      <c r="AB549" s="46"/>
      <c r="AC549" s="46"/>
      <c r="AD549" s="46"/>
      <c r="AE549" s="46"/>
      <c r="AF549" s="46"/>
      <c r="AG549" s="46"/>
      <c r="AH549" s="46"/>
      <c r="AI549" s="46"/>
      <c r="AJ549" s="46"/>
      <c r="AK549" s="46"/>
      <c r="AL549" s="46"/>
    </row>
    <row r="550">
      <c r="A550" s="50"/>
      <c r="B550" s="46"/>
      <c r="C550" s="46"/>
      <c r="D550" s="46"/>
      <c r="E550" s="70"/>
      <c r="F550" s="50"/>
      <c r="G550" s="50"/>
      <c r="H550" s="50"/>
      <c r="I550" s="50"/>
      <c r="J550" s="102"/>
      <c r="K550" s="46"/>
      <c r="L550" s="46"/>
      <c r="M550" s="46"/>
      <c r="N550" s="46"/>
      <c r="O550" s="46"/>
      <c r="P550" s="46"/>
      <c r="Q550" s="46"/>
      <c r="R550" s="46"/>
      <c r="S550" s="46"/>
      <c r="T550" s="46"/>
      <c r="U550" s="46"/>
      <c r="V550" s="46"/>
      <c r="W550" s="46"/>
      <c r="X550" s="46"/>
      <c r="Y550" s="46"/>
      <c r="Z550" s="46"/>
      <c r="AA550" s="46"/>
      <c r="AB550" s="46"/>
      <c r="AC550" s="46"/>
      <c r="AD550" s="46"/>
      <c r="AE550" s="46"/>
      <c r="AF550" s="46"/>
      <c r="AG550" s="46"/>
      <c r="AH550" s="46"/>
      <c r="AI550" s="46"/>
      <c r="AJ550" s="46"/>
      <c r="AK550" s="46"/>
      <c r="AL550" s="46"/>
    </row>
    <row r="551">
      <c r="A551" s="50"/>
      <c r="B551" s="46"/>
      <c r="C551" s="46"/>
      <c r="D551" s="46"/>
      <c r="E551" s="70"/>
      <c r="F551" s="50"/>
      <c r="G551" s="50"/>
      <c r="H551" s="50"/>
      <c r="I551" s="50"/>
      <c r="J551" s="102"/>
      <c r="K551" s="46"/>
      <c r="L551" s="46"/>
      <c r="M551" s="46"/>
      <c r="N551" s="46"/>
      <c r="O551" s="46"/>
      <c r="P551" s="46"/>
      <c r="Q551" s="46"/>
      <c r="R551" s="46"/>
      <c r="S551" s="46"/>
      <c r="T551" s="46"/>
      <c r="U551" s="46"/>
      <c r="V551" s="46"/>
      <c r="W551" s="46"/>
      <c r="X551" s="46"/>
      <c r="Y551" s="46"/>
      <c r="Z551" s="46"/>
      <c r="AA551" s="46"/>
      <c r="AB551" s="46"/>
      <c r="AC551" s="46"/>
      <c r="AD551" s="46"/>
      <c r="AE551" s="46"/>
      <c r="AF551" s="46"/>
      <c r="AG551" s="46"/>
      <c r="AH551" s="46"/>
      <c r="AI551" s="46"/>
      <c r="AJ551" s="46"/>
      <c r="AK551" s="46"/>
      <c r="AL551" s="46"/>
    </row>
    <row r="552">
      <c r="A552" s="50"/>
      <c r="B552" s="46"/>
      <c r="C552" s="46"/>
      <c r="D552" s="46"/>
      <c r="E552" s="70"/>
      <c r="F552" s="50"/>
      <c r="G552" s="50"/>
      <c r="H552" s="50"/>
      <c r="I552" s="50"/>
      <c r="J552" s="102"/>
      <c r="K552" s="46"/>
      <c r="L552" s="46"/>
      <c r="M552" s="46"/>
      <c r="N552" s="46"/>
      <c r="O552" s="46"/>
      <c r="P552" s="46"/>
      <c r="Q552" s="46"/>
      <c r="R552" s="46"/>
      <c r="S552" s="46"/>
      <c r="T552" s="46"/>
      <c r="U552" s="46"/>
      <c r="V552" s="46"/>
      <c r="W552" s="46"/>
      <c r="X552" s="46"/>
      <c r="Y552" s="46"/>
      <c r="Z552" s="46"/>
      <c r="AA552" s="46"/>
      <c r="AB552" s="46"/>
      <c r="AC552" s="46"/>
      <c r="AD552" s="46"/>
      <c r="AE552" s="46"/>
      <c r="AF552" s="46"/>
      <c r="AG552" s="46"/>
      <c r="AH552" s="46"/>
      <c r="AI552" s="46"/>
      <c r="AJ552" s="46"/>
      <c r="AK552" s="46"/>
      <c r="AL552" s="46"/>
    </row>
    <row r="553">
      <c r="A553" s="50"/>
      <c r="B553" s="46"/>
      <c r="C553" s="46"/>
      <c r="D553" s="46"/>
      <c r="E553" s="70"/>
      <c r="F553" s="50"/>
      <c r="G553" s="50"/>
      <c r="H553" s="50"/>
      <c r="I553" s="50"/>
      <c r="J553" s="102"/>
      <c r="K553" s="46"/>
      <c r="L553" s="46"/>
      <c r="M553" s="46"/>
      <c r="N553" s="46"/>
      <c r="O553" s="46"/>
      <c r="P553" s="46"/>
      <c r="Q553" s="46"/>
      <c r="R553" s="46"/>
      <c r="S553" s="46"/>
      <c r="T553" s="46"/>
      <c r="U553" s="46"/>
      <c r="V553" s="46"/>
      <c r="W553" s="46"/>
      <c r="X553" s="46"/>
      <c r="Y553" s="46"/>
      <c r="Z553" s="46"/>
      <c r="AA553" s="46"/>
      <c r="AB553" s="46"/>
      <c r="AC553" s="46"/>
      <c r="AD553" s="46"/>
      <c r="AE553" s="46"/>
      <c r="AF553" s="46"/>
      <c r="AG553" s="46"/>
      <c r="AH553" s="46"/>
      <c r="AI553" s="46"/>
      <c r="AJ553" s="46"/>
      <c r="AK553" s="46"/>
      <c r="AL553" s="46"/>
    </row>
    <row r="554">
      <c r="A554" s="50"/>
      <c r="B554" s="46"/>
      <c r="C554" s="46"/>
      <c r="D554" s="46"/>
      <c r="E554" s="70"/>
      <c r="F554" s="50"/>
      <c r="G554" s="50"/>
      <c r="H554" s="50"/>
      <c r="I554" s="50"/>
      <c r="J554" s="102"/>
      <c r="K554" s="46"/>
      <c r="L554" s="46"/>
      <c r="M554" s="46"/>
      <c r="N554" s="46"/>
      <c r="O554" s="46"/>
      <c r="P554" s="46"/>
      <c r="Q554" s="46"/>
      <c r="R554" s="46"/>
      <c r="S554" s="46"/>
      <c r="T554" s="46"/>
      <c r="U554" s="46"/>
      <c r="V554" s="46"/>
      <c r="W554" s="46"/>
      <c r="X554" s="46"/>
      <c r="Y554" s="46"/>
      <c r="Z554" s="46"/>
      <c r="AA554" s="46"/>
      <c r="AB554" s="46"/>
      <c r="AC554" s="46"/>
      <c r="AD554" s="46"/>
      <c r="AE554" s="46"/>
      <c r="AF554" s="46"/>
      <c r="AG554" s="46"/>
      <c r="AH554" s="46"/>
      <c r="AI554" s="46"/>
      <c r="AJ554" s="46"/>
      <c r="AK554" s="46"/>
      <c r="AL554" s="46"/>
    </row>
    <row r="555">
      <c r="A555" s="50"/>
      <c r="B555" s="46"/>
      <c r="C555" s="46"/>
      <c r="D555" s="46"/>
      <c r="E555" s="70"/>
      <c r="F555" s="50"/>
      <c r="G555" s="50"/>
      <c r="H555" s="50"/>
      <c r="I555" s="50"/>
      <c r="J555" s="102"/>
      <c r="K555" s="46"/>
      <c r="L555" s="46"/>
      <c r="M555" s="46"/>
      <c r="N555" s="46"/>
      <c r="O555" s="46"/>
      <c r="P555" s="46"/>
      <c r="Q555" s="46"/>
      <c r="R555" s="46"/>
      <c r="S555" s="46"/>
      <c r="T555" s="46"/>
      <c r="U555" s="46"/>
      <c r="V555" s="46"/>
      <c r="W555" s="46"/>
      <c r="X555" s="46"/>
      <c r="Y555" s="46"/>
      <c r="Z555" s="46"/>
      <c r="AA555" s="46"/>
      <c r="AB555" s="46"/>
      <c r="AC555" s="46"/>
      <c r="AD555" s="46"/>
      <c r="AE555" s="46"/>
      <c r="AF555" s="46"/>
      <c r="AG555" s="46"/>
      <c r="AH555" s="46"/>
      <c r="AI555" s="46"/>
      <c r="AJ555" s="46"/>
      <c r="AK555" s="46"/>
      <c r="AL555" s="46"/>
    </row>
    <row r="556">
      <c r="A556" s="50"/>
      <c r="B556" s="46"/>
      <c r="C556" s="46"/>
      <c r="D556" s="46"/>
      <c r="E556" s="70"/>
      <c r="F556" s="50"/>
      <c r="G556" s="50"/>
      <c r="H556" s="50"/>
      <c r="I556" s="50"/>
      <c r="J556" s="102"/>
      <c r="K556" s="46"/>
      <c r="L556" s="46"/>
      <c r="M556" s="46"/>
      <c r="N556" s="46"/>
      <c r="O556" s="46"/>
      <c r="P556" s="46"/>
      <c r="Q556" s="46"/>
      <c r="R556" s="46"/>
      <c r="S556" s="46"/>
      <c r="T556" s="46"/>
      <c r="U556" s="46"/>
      <c r="V556" s="46"/>
      <c r="W556" s="46"/>
      <c r="X556" s="46"/>
      <c r="Y556" s="46"/>
      <c r="Z556" s="46"/>
      <c r="AA556" s="46"/>
      <c r="AB556" s="46"/>
      <c r="AC556" s="46"/>
      <c r="AD556" s="46"/>
      <c r="AE556" s="46"/>
      <c r="AF556" s="46"/>
      <c r="AG556" s="46"/>
      <c r="AH556" s="46"/>
      <c r="AI556" s="46"/>
      <c r="AJ556" s="46"/>
      <c r="AK556" s="46"/>
      <c r="AL556" s="46"/>
    </row>
    <row r="557">
      <c r="A557" s="50"/>
      <c r="B557" s="46"/>
      <c r="C557" s="46"/>
      <c r="D557" s="46"/>
      <c r="E557" s="70"/>
      <c r="F557" s="50"/>
      <c r="G557" s="50"/>
      <c r="H557" s="50"/>
      <c r="I557" s="50"/>
      <c r="J557" s="102"/>
      <c r="K557" s="46"/>
      <c r="L557" s="46"/>
      <c r="M557" s="46"/>
      <c r="N557" s="46"/>
      <c r="O557" s="46"/>
      <c r="P557" s="46"/>
      <c r="Q557" s="46"/>
      <c r="R557" s="46"/>
      <c r="S557" s="46"/>
      <c r="T557" s="46"/>
      <c r="U557" s="46"/>
      <c r="V557" s="46"/>
      <c r="W557" s="46"/>
      <c r="X557" s="46"/>
      <c r="Y557" s="46"/>
      <c r="Z557" s="46"/>
      <c r="AA557" s="46"/>
      <c r="AB557" s="46"/>
      <c r="AC557" s="46"/>
      <c r="AD557" s="46"/>
      <c r="AE557" s="46"/>
      <c r="AF557" s="46"/>
      <c r="AG557" s="46"/>
      <c r="AH557" s="46"/>
      <c r="AI557" s="46"/>
      <c r="AJ557" s="46"/>
      <c r="AK557" s="46"/>
      <c r="AL557" s="46"/>
    </row>
    <row r="558">
      <c r="A558" s="50"/>
      <c r="B558" s="46"/>
      <c r="C558" s="46"/>
      <c r="D558" s="46"/>
      <c r="E558" s="70"/>
      <c r="F558" s="50"/>
      <c r="G558" s="50"/>
      <c r="H558" s="50"/>
      <c r="I558" s="50"/>
      <c r="J558" s="102"/>
      <c r="K558" s="46"/>
      <c r="L558" s="46"/>
      <c r="M558" s="46"/>
      <c r="N558" s="46"/>
      <c r="O558" s="46"/>
      <c r="P558" s="46"/>
      <c r="Q558" s="46"/>
      <c r="R558" s="46"/>
      <c r="S558" s="46"/>
      <c r="T558" s="46"/>
      <c r="U558" s="46"/>
      <c r="V558" s="46"/>
      <c r="W558" s="46"/>
      <c r="X558" s="46"/>
      <c r="Y558" s="46"/>
      <c r="Z558" s="46"/>
      <c r="AA558" s="46"/>
      <c r="AB558" s="46"/>
      <c r="AC558" s="46"/>
      <c r="AD558" s="46"/>
      <c r="AE558" s="46"/>
      <c r="AF558" s="46"/>
      <c r="AG558" s="46"/>
      <c r="AH558" s="46"/>
      <c r="AI558" s="46"/>
      <c r="AJ558" s="46"/>
      <c r="AK558" s="46"/>
      <c r="AL558" s="46"/>
    </row>
    <row r="559">
      <c r="A559" s="50"/>
      <c r="B559" s="46"/>
      <c r="C559" s="46"/>
      <c r="D559" s="46"/>
      <c r="E559" s="70"/>
      <c r="F559" s="50"/>
      <c r="G559" s="50"/>
      <c r="H559" s="50"/>
      <c r="I559" s="50"/>
      <c r="J559" s="102"/>
      <c r="K559" s="46"/>
      <c r="L559" s="46"/>
      <c r="M559" s="46"/>
      <c r="N559" s="46"/>
      <c r="O559" s="46"/>
      <c r="P559" s="46"/>
      <c r="Q559" s="46"/>
      <c r="R559" s="46"/>
      <c r="S559" s="46"/>
      <c r="T559" s="46"/>
      <c r="U559" s="46"/>
      <c r="V559" s="46"/>
      <c r="W559" s="46"/>
      <c r="X559" s="46"/>
      <c r="Y559" s="46"/>
      <c r="Z559" s="46"/>
      <c r="AA559" s="46"/>
      <c r="AB559" s="46"/>
      <c r="AC559" s="46"/>
      <c r="AD559" s="46"/>
      <c r="AE559" s="46"/>
      <c r="AF559" s="46"/>
      <c r="AG559" s="46"/>
      <c r="AH559" s="46"/>
      <c r="AI559" s="46"/>
      <c r="AJ559" s="46"/>
      <c r="AK559" s="46"/>
      <c r="AL559" s="46"/>
    </row>
    <row r="560">
      <c r="A560" s="50"/>
      <c r="B560" s="46"/>
      <c r="C560" s="46"/>
      <c r="D560" s="46"/>
      <c r="E560" s="70"/>
      <c r="F560" s="50"/>
      <c r="G560" s="50"/>
      <c r="H560" s="50"/>
      <c r="I560" s="50"/>
      <c r="J560" s="102"/>
      <c r="K560" s="46"/>
      <c r="L560" s="46"/>
      <c r="M560" s="46"/>
      <c r="N560" s="46"/>
      <c r="O560" s="46"/>
      <c r="P560" s="46"/>
      <c r="Q560" s="46"/>
      <c r="R560" s="46"/>
      <c r="S560" s="46"/>
      <c r="T560" s="46"/>
      <c r="U560" s="46"/>
      <c r="V560" s="46"/>
      <c r="W560" s="46"/>
      <c r="X560" s="46"/>
      <c r="Y560" s="46"/>
      <c r="Z560" s="46"/>
      <c r="AA560" s="46"/>
      <c r="AB560" s="46"/>
      <c r="AC560" s="46"/>
      <c r="AD560" s="46"/>
      <c r="AE560" s="46"/>
      <c r="AF560" s="46"/>
      <c r="AG560" s="46"/>
      <c r="AH560" s="46"/>
      <c r="AI560" s="46"/>
      <c r="AJ560" s="46"/>
      <c r="AK560" s="46"/>
      <c r="AL560" s="46"/>
    </row>
    <row r="561">
      <c r="A561" s="50"/>
      <c r="B561" s="46"/>
      <c r="C561" s="46"/>
      <c r="D561" s="46"/>
      <c r="E561" s="70"/>
      <c r="F561" s="50"/>
      <c r="G561" s="50"/>
      <c r="H561" s="50"/>
      <c r="I561" s="50"/>
      <c r="J561" s="102"/>
      <c r="K561" s="46"/>
      <c r="L561" s="46"/>
      <c r="M561" s="46"/>
      <c r="N561" s="46"/>
      <c r="O561" s="46"/>
      <c r="P561" s="46"/>
      <c r="Q561" s="46"/>
      <c r="R561" s="46"/>
      <c r="S561" s="46"/>
      <c r="T561" s="46"/>
      <c r="U561" s="46"/>
      <c r="V561" s="46"/>
      <c r="W561" s="46"/>
      <c r="X561" s="46"/>
      <c r="Y561" s="46"/>
      <c r="Z561" s="46"/>
      <c r="AA561" s="46"/>
      <c r="AB561" s="46"/>
      <c r="AC561" s="46"/>
      <c r="AD561" s="46"/>
      <c r="AE561" s="46"/>
      <c r="AF561" s="46"/>
      <c r="AG561" s="46"/>
      <c r="AH561" s="46"/>
      <c r="AI561" s="46"/>
      <c r="AJ561" s="46"/>
      <c r="AK561" s="46"/>
      <c r="AL561" s="46"/>
    </row>
    <row r="562">
      <c r="A562" s="50"/>
      <c r="B562" s="46"/>
      <c r="C562" s="46"/>
      <c r="D562" s="46"/>
      <c r="E562" s="70"/>
      <c r="F562" s="50"/>
      <c r="G562" s="50"/>
      <c r="H562" s="50"/>
      <c r="I562" s="50"/>
      <c r="J562" s="102"/>
      <c r="K562" s="46"/>
      <c r="L562" s="46"/>
      <c r="M562" s="46"/>
      <c r="N562" s="46"/>
      <c r="O562" s="46"/>
      <c r="P562" s="46"/>
      <c r="Q562" s="46"/>
      <c r="R562" s="46"/>
      <c r="S562" s="46"/>
      <c r="T562" s="46"/>
      <c r="U562" s="46"/>
      <c r="V562" s="46"/>
      <c r="W562" s="46"/>
      <c r="X562" s="46"/>
      <c r="Y562" s="46"/>
      <c r="Z562" s="46"/>
      <c r="AA562" s="46"/>
      <c r="AB562" s="46"/>
      <c r="AC562" s="46"/>
      <c r="AD562" s="46"/>
      <c r="AE562" s="46"/>
      <c r="AF562" s="46"/>
      <c r="AG562" s="46"/>
      <c r="AH562" s="46"/>
      <c r="AI562" s="46"/>
      <c r="AJ562" s="46"/>
      <c r="AK562" s="46"/>
      <c r="AL562" s="46"/>
    </row>
    <row r="563">
      <c r="A563" s="50"/>
      <c r="B563" s="46"/>
      <c r="C563" s="46"/>
      <c r="D563" s="46"/>
      <c r="E563" s="70"/>
      <c r="F563" s="50"/>
      <c r="G563" s="50"/>
      <c r="H563" s="50"/>
      <c r="I563" s="50"/>
      <c r="J563" s="102"/>
      <c r="K563" s="46"/>
      <c r="L563" s="46"/>
      <c r="M563" s="46"/>
      <c r="N563" s="46"/>
      <c r="O563" s="46"/>
      <c r="P563" s="46"/>
      <c r="Q563" s="46"/>
      <c r="R563" s="46"/>
      <c r="S563" s="46"/>
      <c r="T563" s="46"/>
      <c r="U563" s="46"/>
      <c r="V563" s="46"/>
      <c r="W563" s="46"/>
      <c r="X563" s="46"/>
      <c r="Y563" s="46"/>
      <c r="Z563" s="46"/>
      <c r="AA563" s="46"/>
      <c r="AB563" s="46"/>
      <c r="AC563" s="46"/>
      <c r="AD563" s="46"/>
      <c r="AE563" s="46"/>
      <c r="AF563" s="46"/>
      <c r="AG563" s="46"/>
      <c r="AH563" s="46"/>
      <c r="AI563" s="46"/>
      <c r="AJ563" s="46"/>
      <c r="AK563" s="46"/>
      <c r="AL563" s="46"/>
    </row>
    <row r="564">
      <c r="A564" s="50"/>
      <c r="B564" s="46"/>
      <c r="C564" s="46"/>
      <c r="D564" s="46"/>
      <c r="E564" s="70"/>
      <c r="F564" s="50"/>
      <c r="G564" s="50"/>
      <c r="H564" s="50"/>
      <c r="I564" s="50"/>
      <c r="J564" s="102"/>
      <c r="K564" s="46"/>
      <c r="L564" s="46"/>
      <c r="M564" s="46"/>
      <c r="N564" s="46"/>
      <c r="O564" s="46"/>
      <c r="P564" s="46"/>
      <c r="Q564" s="46"/>
      <c r="R564" s="46"/>
      <c r="S564" s="46"/>
      <c r="T564" s="46"/>
      <c r="U564" s="46"/>
      <c r="V564" s="46"/>
      <c r="W564" s="46"/>
      <c r="X564" s="46"/>
      <c r="Y564" s="46"/>
      <c r="Z564" s="46"/>
      <c r="AA564" s="46"/>
      <c r="AB564" s="46"/>
      <c r="AC564" s="46"/>
      <c r="AD564" s="46"/>
      <c r="AE564" s="46"/>
      <c r="AF564" s="46"/>
      <c r="AG564" s="46"/>
      <c r="AH564" s="46"/>
      <c r="AI564" s="46"/>
      <c r="AJ564" s="46"/>
      <c r="AK564" s="46"/>
      <c r="AL564" s="46"/>
    </row>
    <row r="565">
      <c r="A565" s="50"/>
      <c r="B565" s="46"/>
      <c r="C565" s="46"/>
      <c r="D565" s="46"/>
      <c r="E565" s="70"/>
      <c r="F565" s="50"/>
      <c r="G565" s="50"/>
      <c r="H565" s="50"/>
      <c r="I565" s="50"/>
      <c r="J565" s="102"/>
      <c r="K565" s="46"/>
      <c r="L565" s="46"/>
      <c r="M565" s="46"/>
      <c r="N565" s="46"/>
      <c r="O565" s="46"/>
      <c r="P565" s="46"/>
      <c r="Q565" s="46"/>
      <c r="R565" s="46"/>
      <c r="S565" s="46"/>
      <c r="T565" s="46"/>
      <c r="U565" s="46"/>
      <c r="V565" s="46"/>
      <c r="W565" s="46"/>
      <c r="X565" s="46"/>
      <c r="Y565" s="46"/>
      <c r="Z565" s="46"/>
      <c r="AA565" s="46"/>
      <c r="AB565" s="46"/>
      <c r="AC565" s="46"/>
      <c r="AD565" s="46"/>
      <c r="AE565" s="46"/>
      <c r="AF565" s="46"/>
      <c r="AG565" s="46"/>
      <c r="AH565" s="46"/>
      <c r="AI565" s="46"/>
      <c r="AJ565" s="46"/>
      <c r="AK565" s="46"/>
      <c r="AL565" s="46"/>
    </row>
    <row r="566">
      <c r="A566" s="50"/>
      <c r="B566" s="46"/>
      <c r="C566" s="46"/>
      <c r="D566" s="46"/>
      <c r="E566" s="70"/>
      <c r="F566" s="50"/>
      <c r="G566" s="50"/>
      <c r="H566" s="50"/>
      <c r="I566" s="50"/>
      <c r="J566" s="102"/>
      <c r="K566" s="46"/>
      <c r="L566" s="46"/>
      <c r="M566" s="46"/>
      <c r="N566" s="46"/>
      <c r="O566" s="46"/>
      <c r="P566" s="46"/>
      <c r="Q566" s="46"/>
      <c r="R566" s="46"/>
      <c r="S566" s="46"/>
      <c r="T566" s="46"/>
      <c r="U566" s="46"/>
      <c r="V566" s="46"/>
      <c r="W566" s="46"/>
      <c r="X566" s="46"/>
      <c r="Y566" s="46"/>
      <c r="Z566" s="46"/>
      <c r="AA566" s="46"/>
      <c r="AB566" s="46"/>
      <c r="AC566" s="46"/>
      <c r="AD566" s="46"/>
      <c r="AE566" s="46"/>
      <c r="AF566" s="46"/>
      <c r="AG566" s="46"/>
      <c r="AH566" s="46"/>
      <c r="AI566" s="46"/>
      <c r="AJ566" s="46"/>
      <c r="AK566" s="46"/>
      <c r="AL566" s="46"/>
    </row>
    <row r="567">
      <c r="A567" s="50"/>
      <c r="B567" s="46"/>
      <c r="C567" s="46"/>
      <c r="D567" s="46"/>
      <c r="E567" s="70"/>
      <c r="F567" s="50"/>
      <c r="G567" s="50"/>
      <c r="H567" s="50"/>
      <c r="I567" s="50"/>
      <c r="J567" s="102"/>
      <c r="K567" s="46"/>
      <c r="L567" s="46"/>
      <c r="M567" s="46"/>
      <c r="N567" s="46"/>
      <c r="O567" s="46"/>
      <c r="P567" s="46"/>
      <c r="Q567" s="46"/>
      <c r="R567" s="46"/>
      <c r="S567" s="46"/>
      <c r="T567" s="46"/>
      <c r="U567" s="46"/>
      <c r="V567" s="46"/>
      <c r="W567" s="46"/>
      <c r="X567" s="46"/>
      <c r="Y567" s="46"/>
      <c r="Z567" s="46"/>
      <c r="AA567" s="46"/>
      <c r="AB567" s="46"/>
      <c r="AC567" s="46"/>
      <c r="AD567" s="46"/>
      <c r="AE567" s="46"/>
      <c r="AF567" s="46"/>
      <c r="AG567" s="46"/>
      <c r="AH567" s="46"/>
      <c r="AI567" s="46"/>
      <c r="AJ567" s="46"/>
      <c r="AK567" s="46"/>
      <c r="AL567" s="46"/>
    </row>
    <row r="568">
      <c r="A568" s="50"/>
      <c r="B568" s="46"/>
      <c r="C568" s="46"/>
      <c r="D568" s="46"/>
      <c r="E568" s="70"/>
      <c r="F568" s="50"/>
      <c r="G568" s="50"/>
      <c r="H568" s="50"/>
      <c r="I568" s="50"/>
      <c r="J568" s="102"/>
      <c r="K568" s="46"/>
      <c r="L568" s="46"/>
      <c r="M568" s="46"/>
      <c r="N568" s="46"/>
      <c r="O568" s="46"/>
      <c r="P568" s="46"/>
      <c r="Q568" s="46"/>
      <c r="R568" s="46"/>
      <c r="S568" s="46"/>
      <c r="T568" s="46"/>
      <c r="U568" s="46"/>
      <c r="V568" s="46"/>
      <c r="W568" s="46"/>
      <c r="X568" s="46"/>
      <c r="Y568" s="46"/>
      <c r="Z568" s="46"/>
      <c r="AA568" s="46"/>
      <c r="AB568" s="46"/>
      <c r="AC568" s="46"/>
      <c r="AD568" s="46"/>
      <c r="AE568" s="46"/>
      <c r="AF568" s="46"/>
      <c r="AG568" s="46"/>
      <c r="AH568" s="46"/>
      <c r="AI568" s="46"/>
      <c r="AJ568" s="46"/>
      <c r="AK568" s="46"/>
      <c r="AL568" s="46"/>
    </row>
    <row r="569">
      <c r="A569" s="50"/>
      <c r="B569" s="46"/>
      <c r="C569" s="46"/>
      <c r="D569" s="46"/>
      <c r="E569" s="70"/>
      <c r="F569" s="50"/>
      <c r="G569" s="50"/>
      <c r="H569" s="50"/>
      <c r="I569" s="50"/>
      <c r="J569" s="102"/>
      <c r="K569" s="46"/>
      <c r="L569" s="46"/>
      <c r="M569" s="46"/>
      <c r="N569" s="46"/>
      <c r="O569" s="46"/>
      <c r="P569" s="46"/>
      <c r="Q569" s="46"/>
      <c r="R569" s="46"/>
      <c r="S569" s="46"/>
      <c r="T569" s="46"/>
      <c r="U569" s="46"/>
      <c r="V569" s="46"/>
      <c r="W569" s="46"/>
      <c r="X569" s="46"/>
      <c r="Y569" s="46"/>
      <c r="Z569" s="46"/>
      <c r="AA569" s="46"/>
      <c r="AB569" s="46"/>
      <c r="AC569" s="46"/>
      <c r="AD569" s="46"/>
      <c r="AE569" s="46"/>
      <c r="AF569" s="46"/>
      <c r="AG569" s="46"/>
      <c r="AH569" s="46"/>
      <c r="AI569" s="46"/>
      <c r="AJ569" s="46"/>
      <c r="AK569" s="46"/>
      <c r="AL569" s="46"/>
    </row>
    <row r="570">
      <c r="A570" s="50"/>
      <c r="B570" s="46"/>
      <c r="C570" s="46"/>
      <c r="D570" s="46"/>
      <c r="E570" s="70"/>
      <c r="F570" s="50"/>
      <c r="G570" s="50"/>
      <c r="H570" s="50"/>
      <c r="I570" s="50"/>
      <c r="J570" s="102"/>
      <c r="K570" s="46"/>
      <c r="L570" s="46"/>
      <c r="M570" s="46"/>
      <c r="N570" s="46"/>
      <c r="O570" s="46"/>
      <c r="P570" s="46"/>
      <c r="Q570" s="46"/>
      <c r="R570" s="46"/>
      <c r="S570" s="46"/>
      <c r="T570" s="46"/>
      <c r="U570" s="46"/>
      <c r="V570" s="46"/>
      <c r="W570" s="46"/>
      <c r="X570" s="46"/>
      <c r="Y570" s="46"/>
      <c r="Z570" s="46"/>
      <c r="AA570" s="46"/>
      <c r="AB570" s="46"/>
      <c r="AC570" s="46"/>
      <c r="AD570" s="46"/>
      <c r="AE570" s="46"/>
      <c r="AF570" s="46"/>
      <c r="AG570" s="46"/>
      <c r="AH570" s="46"/>
      <c r="AI570" s="46"/>
      <c r="AJ570" s="46"/>
      <c r="AK570" s="46"/>
      <c r="AL570" s="46"/>
    </row>
    <row r="571">
      <c r="A571" s="50"/>
      <c r="B571" s="46"/>
      <c r="C571" s="46"/>
      <c r="D571" s="46"/>
      <c r="E571" s="70"/>
      <c r="F571" s="50"/>
      <c r="G571" s="50"/>
      <c r="H571" s="50"/>
      <c r="I571" s="50"/>
      <c r="J571" s="102"/>
      <c r="K571" s="46"/>
      <c r="L571" s="46"/>
      <c r="M571" s="46"/>
      <c r="N571" s="46"/>
      <c r="O571" s="46"/>
      <c r="P571" s="46"/>
      <c r="Q571" s="46"/>
      <c r="R571" s="46"/>
      <c r="S571" s="46"/>
      <c r="T571" s="46"/>
      <c r="U571" s="46"/>
      <c r="V571" s="46"/>
      <c r="W571" s="46"/>
      <c r="X571" s="46"/>
      <c r="Y571" s="46"/>
      <c r="Z571" s="46"/>
      <c r="AA571" s="46"/>
      <c r="AB571" s="46"/>
      <c r="AC571" s="46"/>
      <c r="AD571" s="46"/>
      <c r="AE571" s="46"/>
      <c r="AF571" s="46"/>
      <c r="AG571" s="46"/>
      <c r="AH571" s="46"/>
      <c r="AI571" s="46"/>
      <c r="AJ571" s="46"/>
      <c r="AK571" s="46"/>
      <c r="AL571" s="46"/>
    </row>
    <row r="572">
      <c r="A572" s="50"/>
      <c r="B572" s="46"/>
      <c r="C572" s="46"/>
      <c r="D572" s="46"/>
      <c r="E572" s="70"/>
      <c r="F572" s="50"/>
      <c r="G572" s="50"/>
      <c r="H572" s="50"/>
      <c r="I572" s="50"/>
      <c r="J572" s="102"/>
      <c r="K572" s="46"/>
      <c r="L572" s="46"/>
      <c r="M572" s="46"/>
      <c r="N572" s="46"/>
      <c r="O572" s="46"/>
      <c r="P572" s="46"/>
      <c r="Q572" s="46"/>
      <c r="R572" s="46"/>
      <c r="S572" s="46"/>
      <c r="T572" s="46"/>
      <c r="U572" s="46"/>
      <c r="V572" s="46"/>
      <c r="W572" s="46"/>
      <c r="X572" s="46"/>
      <c r="Y572" s="46"/>
      <c r="Z572" s="46"/>
      <c r="AA572" s="46"/>
      <c r="AB572" s="46"/>
      <c r="AC572" s="46"/>
      <c r="AD572" s="46"/>
      <c r="AE572" s="46"/>
      <c r="AF572" s="46"/>
      <c r="AG572" s="46"/>
      <c r="AH572" s="46"/>
      <c r="AI572" s="46"/>
      <c r="AJ572" s="46"/>
      <c r="AK572" s="46"/>
      <c r="AL572" s="46"/>
    </row>
    <row r="573">
      <c r="A573" s="50"/>
      <c r="B573" s="46"/>
      <c r="C573" s="46"/>
      <c r="D573" s="46"/>
      <c r="E573" s="70"/>
      <c r="F573" s="50"/>
      <c r="G573" s="50"/>
      <c r="H573" s="50"/>
      <c r="I573" s="50"/>
      <c r="J573" s="102"/>
      <c r="K573" s="46"/>
      <c r="L573" s="46"/>
      <c r="M573" s="46"/>
      <c r="N573" s="46"/>
      <c r="O573" s="46"/>
      <c r="P573" s="46"/>
      <c r="Q573" s="46"/>
      <c r="R573" s="46"/>
      <c r="S573" s="46"/>
      <c r="T573" s="46"/>
      <c r="U573" s="46"/>
      <c r="V573" s="46"/>
      <c r="W573" s="46"/>
      <c r="X573" s="46"/>
      <c r="Y573" s="46"/>
      <c r="Z573" s="46"/>
      <c r="AA573" s="46"/>
      <c r="AB573" s="46"/>
      <c r="AC573" s="46"/>
      <c r="AD573" s="46"/>
      <c r="AE573" s="46"/>
      <c r="AF573" s="46"/>
      <c r="AG573" s="46"/>
      <c r="AH573" s="46"/>
      <c r="AI573" s="46"/>
      <c r="AJ573" s="46"/>
      <c r="AK573" s="46"/>
      <c r="AL573" s="46"/>
    </row>
    <row r="574">
      <c r="A574" s="50"/>
      <c r="B574" s="46"/>
      <c r="C574" s="46"/>
      <c r="D574" s="46"/>
      <c r="E574" s="70"/>
      <c r="F574" s="50"/>
      <c r="G574" s="50"/>
      <c r="H574" s="50"/>
      <c r="I574" s="50"/>
      <c r="J574" s="102"/>
      <c r="K574" s="46"/>
      <c r="L574" s="46"/>
      <c r="M574" s="46"/>
      <c r="N574" s="46"/>
      <c r="O574" s="46"/>
      <c r="P574" s="46"/>
      <c r="Q574" s="46"/>
      <c r="R574" s="46"/>
      <c r="S574" s="46"/>
      <c r="T574" s="46"/>
      <c r="U574" s="46"/>
      <c r="V574" s="46"/>
      <c r="W574" s="46"/>
      <c r="X574" s="46"/>
      <c r="Y574" s="46"/>
      <c r="Z574" s="46"/>
      <c r="AA574" s="46"/>
      <c r="AB574" s="46"/>
      <c r="AC574" s="46"/>
      <c r="AD574" s="46"/>
      <c r="AE574" s="46"/>
      <c r="AF574" s="46"/>
      <c r="AG574" s="46"/>
      <c r="AH574" s="46"/>
      <c r="AI574" s="46"/>
      <c r="AJ574" s="46"/>
      <c r="AK574" s="46"/>
      <c r="AL574" s="46"/>
    </row>
    <row r="575">
      <c r="A575" s="50"/>
      <c r="B575" s="46"/>
      <c r="C575" s="46"/>
      <c r="D575" s="46"/>
      <c r="E575" s="70"/>
      <c r="F575" s="50"/>
      <c r="G575" s="50"/>
      <c r="H575" s="50"/>
      <c r="I575" s="50"/>
      <c r="J575" s="102"/>
      <c r="K575" s="46"/>
      <c r="L575" s="46"/>
      <c r="M575" s="46"/>
      <c r="N575" s="46"/>
      <c r="O575" s="46"/>
      <c r="P575" s="46"/>
      <c r="Q575" s="46"/>
      <c r="R575" s="46"/>
      <c r="S575" s="46"/>
      <c r="T575" s="46"/>
      <c r="U575" s="46"/>
      <c r="V575" s="46"/>
      <c r="W575" s="46"/>
      <c r="X575" s="46"/>
      <c r="Y575" s="46"/>
      <c r="Z575" s="46"/>
      <c r="AA575" s="46"/>
      <c r="AB575" s="46"/>
      <c r="AC575" s="46"/>
      <c r="AD575" s="46"/>
      <c r="AE575" s="46"/>
      <c r="AF575" s="46"/>
      <c r="AG575" s="46"/>
      <c r="AH575" s="46"/>
      <c r="AI575" s="46"/>
      <c r="AJ575" s="46"/>
      <c r="AK575" s="46"/>
      <c r="AL575" s="46"/>
    </row>
    <row r="576">
      <c r="A576" s="50"/>
      <c r="B576" s="46"/>
      <c r="C576" s="46"/>
      <c r="D576" s="46"/>
      <c r="E576" s="70"/>
      <c r="F576" s="50"/>
      <c r="G576" s="50"/>
      <c r="H576" s="50"/>
      <c r="I576" s="50"/>
      <c r="J576" s="102"/>
      <c r="K576" s="46"/>
      <c r="L576" s="46"/>
      <c r="M576" s="46"/>
      <c r="N576" s="46"/>
      <c r="O576" s="46"/>
      <c r="P576" s="46"/>
      <c r="Q576" s="46"/>
      <c r="R576" s="46"/>
      <c r="S576" s="46"/>
      <c r="T576" s="46"/>
      <c r="U576" s="46"/>
      <c r="V576" s="46"/>
      <c r="W576" s="46"/>
      <c r="X576" s="46"/>
      <c r="Y576" s="46"/>
      <c r="Z576" s="46"/>
      <c r="AA576" s="46"/>
      <c r="AB576" s="46"/>
      <c r="AC576" s="46"/>
      <c r="AD576" s="46"/>
      <c r="AE576" s="46"/>
      <c r="AF576" s="46"/>
      <c r="AG576" s="46"/>
      <c r="AH576" s="46"/>
      <c r="AI576" s="46"/>
      <c r="AJ576" s="46"/>
      <c r="AK576" s="46"/>
      <c r="AL576" s="46"/>
    </row>
    <row r="577">
      <c r="A577" s="50"/>
      <c r="B577" s="46"/>
      <c r="C577" s="46"/>
      <c r="D577" s="46"/>
      <c r="E577" s="70"/>
      <c r="F577" s="50"/>
      <c r="G577" s="50"/>
      <c r="H577" s="50"/>
      <c r="I577" s="50"/>
      <c r="J577" s="102"/>
      <c r="K577" s="46"/>
      <c r="L577" s="46"/>
      <c r="M577" s="46"/>
      <c r="N577" s="46"/>
      <c r="O577" s="46"/>
      <c r="P577" s="46"/>
      <c r="Q577" s="46"/>
      <c r="R577" s="46"/>
      <c r="S577" s="46"/>
      <c r="T577" s="46"/>
      <c r="U577" s="46"/>
      <c r="V577" s="46"/>
      <c r="W577" s="46"/>
      <c r="X577" s="46"/>
      <c r="Y577" s="46"/>
      <c r="Z577" s="46"/>
      <c r="AA577" s="46"/>
      <c r="AB577" s="46"/>
      <c r="AC577" s="46"/>
      <c r="AD577" s="46"/>
      <c r="AE577" s="46"/>
      <c r="AF577" s="46"/>
      <c r="AG577" s="46"/>
      <c r="AH577" s="46"/>
      <c r="AI577" s="46"/>
      <c r="AJ577" s="46"/>
      <c r="AK577" s="46"/>
      <c r="AL577" s="46"/>
    </row>
    <row r="578">
      <c r="A578" s="50"/>
      <c r="B578" s="46"/>
      <c r="C578" s="46"/>
      <c r="D578" s="46"/>
      <c r="E578" s="70"/>
      <c r="F578" s="50"/>
      <c r="G578" s="50"/>
      <c r="H578" s="50"/>
      <c r="I578" s="50"/>
      <c r="J578" s="102"/>
      <c r="K578" s="46"/>
      <c r="L578" s="46"/>
      <c r="M578" s="46"/>
      <c r="N578" s="46"/>
      <c r="O578" s="46"/>
      <c r="P578" s="46"/>
      <c r="Q578" s="46"/>
      <c r="R578" s="46"/>
      <c r="S578" s="46"/>
      <c r="T578" s="46"/>
      <c r="U578" s="46"/>
      <c r="V578" s="46"/>
      <c r="W578" s="46"/>
      <c r="X578" s="46"/>
      <c r="Y578" s="46"/>
      <c r="Z578" s="46"/>
      <c r="AA578" s="46"/>
      <c r="AB578" s="46"/>
      <c r="AC578" s="46"/>
      <c r="AD578" s="46"/>
      <c r="AE578" s="46"/>
      <c r="AF578" s="46"/>
      <c r="AG578" s="46"/>
      <c r="AH578" s="46"/>
      <c r="AI578" s="46"/>
      <c r="AJ578" s="46"/>
      <c r="AK578" s="46"/>
      <c r="AL578" s="46"/>
    </row>
    <row r="579">
      <c r="A579" s="50"/>
      <c r="B579" s="46"/>
      <c r="C579" s="46"/>
      <c r="D579" s="46"/>
      <c r="E579" s="70"/>
      <c r="F579" s="50"/>
      <c r="G579" s="50"/>
      <c r="H579" s="50"/>
      <c r="I579" s="50"/>
      <c r="J579" s="102"/>
      <c r="K579" s="46"/>
      <c r="L579" s="46"/>
      <c r="M579" s="46"/>
      <c r="N579" s="46"/>
      <c r="O579" s="46"/>
      <c r="P579" s="46"/>
      <c r="Q579" s="46"/>
      <c r="R579" s="46"/>
      <c r="S579" s="46"/>
      <c r="T579" s="46"/>
      <c r="U579" s="46"/>
      <c r="V579" s="46"/>
      <c r="W579" s="46"/>
      <c r="X579" s="46"/>
      <c r="Y579" s="46"/>
      <c r="Z579" s="46"/>
      <c r="AA579" s="46"/>
      <c r="AB579" s="46"/>
      <c r="AC579" s="46"/>
      <c r="AD579" s="46"/>
      <c r="AE579" s="46"/>
      <c r="AF579" s="46"/>
      <c r="AG579" s="46"/>
      <c r="AH579" s="46"/>
      <c r="AI579" s="46"/>
      <c r="AJ579" s="46"/>
      <c r="AK579" s="46"/>
      <c r="AL579" s="46"/>
    </row>
    <row r="580">
      <c r="A580" s="50"/>
      <c r="B580" s="46"/>
      <c r="C580" s="46"/>
      <c r="D580" s="46"/>
      <c r="E580" s="70"/>
      <c r="F580" s="50"/>
      <c r="G580" s="50"/>
      <c r="H580" s="50"/>
      <c r="I580" s="50"/>
      <c r="J580" s="102"/>
      <c r="K580" s="46"/>
      <c r="L580" s="46"/>
      <c r="M580" s="46"/>
      <c r="N580" s="46"/>
      <c r="O580" s="46"/>
      <c r="P580" s="46"/>
      <c r="Q580" s="46"/>
      <c r="R580" s="46"/>
      <c r="S580" s="46"/>
      <c r="T580" s="46"/>
      <c r="U580" s="46"/>
      <c r="V580" s="46"/>
      <c r="W580" s="46"/>
      <c r="X580" s="46"/>
      <c r="Y580" s="46"/>
      <c r="Z580" s="46"/>
      <c r="AA580" s="46"/>
      <c r="AB580" s="46"/>
      <c r="AC580" s="46"/>
      <c r="AD580" s="46"/>
      <c r="AE580" s="46"/>
      <c r="AF580" s="46"/>
      <c r="AG580" s="46"/>
      <c r="AH580" s="46"/>
      <c r="AI580" s="46"/>
      <c r="AJ580" s="46"/>
      <c r="AK580" s="46"/>
      <c r="AL580" s="46"/>
    </row>
    <row r="581">
      <c r="A581" s="50"/>
      <c r="B581" s="46"/>
      <c r="C581" s="46"/>
      <c r="D581" s="46"/>
      <c r="E581" s="70"/>
      <c r="F581" s="50"/>
      <c r="G581" s="50"/>
      <c r="H581" s="50"/>
      <c r="I581" s="50"/>
      <c r="J581" s="102"/>
      <c r="K581" s="46"/>
      <c r="L581" s="46"/>
      <c r="M581" s="46"/>
      <c r="N581" s="46"/>
      <c r="O581" s="46"/>
      <c r="P581" s="46"/>
      <c r="Q581" s="46"/>
      <c r="R581" s="46"/>
      <c r="S581" s="46"/>
      <c r="T581" s="46"/>
      <c r="U581" s="46"/>
      <c r="V581" s="46"/>
      <c r="W581" s="46"/>
      <c r="X581" s="46"/>
      <c r="Y581" s="46"/>
      <c r="Z581" s="46"/>
      <c r="AA581" s="46"/>
      <c r="AB581" s="46"/>
      <c r="AC581" s="46"/>
      <c r="AD581" s="46"/>
      <c r="AE581" s="46"/>
      <c r="AF581" s="46"/>
      <c r="AG581" s="46"/>
      <c r="AH581" s="46"/>
      <c r="AI581" s="46"/>
      <c r="AJ581" s="46"/>
      <c r="AK581" s="46"/>
      <c r="AL581" s="46"/>
    </row>
    <row r="582">
      <c r="A582" s="50"/>
      <c r="B582" s="46"/>
      <c r="C582" s="46"/>
      <c r="D582" s="46"/>
      <c r="E582" s="70"/>
      <c r="F582" s="50"/>
      <c r="G582" s="50"/>
      <c r="H582" s="50"/>
      <c r="I582" s="50"/>
      <c r="J582" s="102"/>
      <c r="K582" s="46"/>
      <c r="L582" s="46"/>
      <c r="M582" s="46"/>
      <c r="N582" s="46"/>
      <c r="O582" s="46"/>
      <c r="P582" s="46"/>
      <c r="Q582" s="46"/>
      <c r="R582" s="46"/>
      <c r="S582" s="46"/>
      <c r="T582" s="46"/>
      <c r="U582" s="46"/>
      <c r="V582" s="46"/>
      <c r="W582" s="46"/>
      <c r="X582" s="46"/>
      <c r="Y582" s="46"/>
      <c r="Z582" s="46"/>
      <c r="AA582" s="46"/>
      <c r="AB582" s="46"/>
      <c r="AC582" s="46"/>
      <c r="AD582" s="46"/>
      <c r="AE582" s="46"/>
      <c r="AF582" s="46"/>
      <c r="AG582" s="46"/>
      <c r="AH582" s="46"/>
      <c r="AI582" s="46"/>
      <c r="AJ582" s="46"/>
      <c r="AK582" s="46"/>
      <c r="AL582" s="46"/>
    </row>
    <row r="583">
      <c r="A583" s="50"/>
      <c r="B583" s="46"/>
      <c r="C583" s="46"/>
      <c r="D583" s="46"/>
      <c r="E583" s="70"/>
      <c r="F583" s="50"/>
      <c r="G583" s="50"/>
      <c r="H583" s="50"/>
      <c r="I583" s="50"/>
      <c r="J583" s="102"/>
      <c r="K583" s="46"/>
      <c r="L583" s="46"/>
      <c r="M583" s="46"/>
      <c r="N583" s="46"/>
      <c r="O583" s="46"/>
      <c r="P583" s="46"/>
      <c r="Q583" s="46"/>
      <c r="R583" s="46"/>
      <c r="S583" s="46"/>
      <c r="T583" s="46"/>
      <c r="U583" s="46"/>
      <c r="V583" s="46"/>
      <c r="W583" s="46"/>
      <c r="X583" s="46"/>
      <c r="Y583" s="46"/>
      <c r="Z583" s="46"/>
      <c r="AA583" s="46"/>
      <c r="AB583" s="46"/>
      <c r="AC583" s="46"/>
      <c r="AD583" s="46"/>
      <c r="AE583" s="46"/>
      <c r="AF583" s="46"/>
      <c r="AG583" s="46"/>
      <c r="AH583" s="46"/>
      <c r="AI583" s="46"/>
      <c r="AJ583" s="46"/>
      <c r="AK583" s="46"/>
      <c r="AL583" s="46"/>
    </row>
    <row r="584">
      <c r="A584" s="50"/>
      <c r="B584" s="46"/>
      <c r="C584" s="46"/>
      <c r="D584" s="46"/>
      <c r="E584" s="70"/>
      <c r="F584" s="50"/>
      <c r="G584" s="50"/>
      <c r="H584" s="50"/>
      <c r="I584" s="50"/>
      <c r="J584" s="102"/>
      <c r="K584" s="46"/>
      <c r="L584" s="46"/>
      <c r="M584" s="46"/>
      <c r="N584" s="46"/>
      <c r="O584" s="46"/>
      <c r="P584" s="46"/>
      <c r="Q584" s="46"/>
      <c r="R584" s="46"/>
      <c r="S584" s="46"/>
      <c r="T584" s="46"/>
      <c r="U584" s="46"/>
      <c r="V584" s="46"/>
      <c r="W584" s="46"/>
      <c r="X584" s="46"/>
      <c r="Y584" s="46"/>
      <c r="Z584" s="46"/>
      <c r="AA584" s="46"/>
      <c r="AB584" s="46"/>
      <c r="AC584" s="46"/>
      <c r="AD584" s="46"/>
      <c r="AE584" s="46"/>
      <c r="AF584" s="46"/>
      <c r="AG584" s="46"/>
      <c r="AH584" s="46"/>
      <c r="AI584" s="46"/>
      <c r="AJ584" s="46"/>
      <c r="AK584" s="46"/>
      <c r="AL584" s="46"/>
    </row>
    <row r="585">
      <c r="A585" s="50"/>
      <c r="B585" s="46"/>
      <c r="C585" s="46"/>
      <c r="D585" s="46"/>
      <c r="E585" s="70"/>
      <c r="F585" s="50"/>
      <c r="G585" s="50"/>
      <c r="H585" s="50"/>
      <c r="I585" s="50"/>
      <c r="J585" s="102"/>
      <c r="K585" s="46"/>
      <c r="L585" s="46"/>
      <c r="M585" s="46"/>
      <c r="N585" s="46"/>
      <c r="O585" s="46"/>
      <c r="P585" s="46"/>
      <c r="Q585" s="46"/>
      <c r="R585" s="46"/>
      <c r="S585" s="46"/>
      <c r="T585" s="46"/>
      <c r="U585" s="46"/>
      <c r="V585" s="46"/>
      <c r="W585" s="46"/>
      <c r="X585" s="46"/>
      <c r="Y585" s="46"/>
      <c r="Z585" s="46"/>
      <c r="AA585" s="46"/>
      <c r="AB585" s="46"/>
      <c r="AC585" s="46"/>
      <c r="AD585" s="46"/>
      <c r="AE585" s="46"/>
      <c r="AF585" s="46"/>
      <c r="AG585" s="46"/>
      <c r="AH585" s="46"/>
      <c r="AI585" s="46"/>
      <c r="AJ585" s="46"/>
      <c r="AK585" s="46"/>
      <c r="AL585" s="46"/>
    </row>
    <row r="586">
      <c r="A586" s="50"/>
      <c r="B586" s="46"/>
      <c r="C586" s="46"/>
      <c r="D586" s="46"/>
      <c r="E586" s="70"/>
      <c r="F586" s="50"/>
      <c r="G586" s="50"/>
      <c r="H586" s="50"/>
      <c r="I586" s="50"/>
      <c r="J586" s="102"/>
      <c r="K586" s="46"/>
      <c r="L586" s="46"/>
      <c r="M586" s="46"/>
      <c r="N586" s="46"/>
      <c r="O586" s="46"/>
      <c r="P586" s="46"/>
      <c r="Q586" s="46"/>
      <c r="R586" s="46"/>
      <c r="S586" s="46"/>
      <c r="T586" s="46"/>
      <c r="U586" s="46"/>
      <c r="V586" s="46"/>
      <c r="W586" s="46"/>
      <c r="X586" s="46"/>
      <c r="Y586" s="46"/>
      <c r="Z586" s="46"/>
      <c r="AA586" s="46"/>
      <c r="AB586" s="46"/>
      <c r="AC586" s="46"/>
      <c r="AD586" s="46"/>
      <c r="AE586" s="46"/>
      <c r="AF586" s="46"/>
      <c r="AG586" s="46"/>
      <c r="AH586" s="46"/>
      <c r="AI586" s="46"/>
      <c r="AJ586" s="46"/>
      <c r="AK586" s="46"/>
      <c r="AL586" s="46"/>
    </row>
    <row r="587">
      <c r="A587" s="50"/>
      <c r="B587" s="46"/>
      <c r="C587" s="46"/>
      <c r="D587" s="46"/>
      <c r="E587" s="70"/>
      <c r="F587" s="50"/>
      <c r="G587" s="50"/>
      <c r="H587" s="50"/>
      <c r="I587" s="50"/>
      <c r="J587" s="102"/>
      <c r="K587" s="46"/>
      <c r="L587" s="46"/>
      <c r="M587" s="46"/>
      <c r="N587" s="46"/>
      <c r="O587" s="46"/>
      <c r="P587" s="46"/>
      <c r="Q587" s="46"/>
      <c r="R587" s="46"/>
      <c r="S587" s="46"/>
      <c r="T587" s="46"/>
      <c r="U587" s="46"/>
      <c r="V587" s="46"/>
      <c r="W587" s="46"/>
      <c r="X587" s="46"/>
      <c r="Y587" s="46"/>
      <c r="Z587" s="46"/>
      <c r="AA587" s="46"/>
      <c r="AB587" s="46"/>
      <c r="AC587" s="46"/>
      <c r="AD587" s="46"/>
      <c r="AE587" s="46"/>
      <c r="AF587" s="46"/>
      <c r="AG587" s="46"/>
      <c r="AH587" s="46"/>
      <c r="AI587" s="46"/>
      <c r="AJ587" s="46"/>
      <c r="AK587" s="46"/>
      <c r="AL587" s="46"/>
    </row>
    <row r="588">
      <c r="A588" s="50"/>
      <c r="B588" s="46"/>
      <c r="C588" s="46"/>
      <c r="D588" s="46"/>
      <c r="E588" s="70"/>
      <c r="F588" s="50"/>
      <c r="G588" s="50"/>
      <c r="H588" s="50"/>
      <c r="I588" s="50"/>
      <c r="J588" s="102"/>
      <c r="K588" s="46"/>
      <c r="L588" s="46"/>
      <c r="M588" s="46"/>
      <c r="N588" s="46"/>
      <c r="O588" s="46"/>
      <c r="P588" s="46"/>
      <c r="Q588" s="46"/>
      <c r="R588" s="46"/>
      <c r="S588" s="46"/>
      <c r="T588" s="46"/>
      <c r="U588" s="46"/>
      <c r="V588" s="46"/>
      <c r="W588" s="46"/>
      <c r="X588" s="46"/>
      <c r="Y588" s="46"/>
      <c r="Z588" s="46"/>
      <c r="AA588" s="46"/>
      <c r="AB588" s="46"/>
      <c r="AC588" s="46"/>
      <c r="AD588" s="46"/>
      <c r="AE588" s="46"/>
      <c r="AF588" s="46"/>
      <c r="AG588" s="46"/>
      <c r="AH588" s="46"/>
      <c r="AI588" s="46"/>
      <c r="AJ588" s="46"/>
      <c r="AK588" s="46"/>
      <c r="AL588" s="46"/>
    </row>
    <row r="589">
      <c r="A589" s="50"/>
      <c r="B589" s="46"/>
      <c r="C589" s="46"/>
      <c r="D589" s="46"/>
      <c r="E589" s="70"/>
      <c r="F589" s="50"/>
      <c r="G589" s="50"/>
      <c r="H589" s="50"/>
      <c r="I589" s="50"/>
      <c r="J589" s="102"/>
      <c r="K589" s="46"/>
      <c r="L589" s="46"/>
      <c r="M589" s="46"/>
      <c r="N589" s="46"/>
      <c r="O589" s="46"/>
      <c r="P589" s="46"/>
      <c r="Q589" s="46"/>
      <c r="R589" s="46"/>
      <c r="S589" s="46"/>
      <c r="T589" s="46"/>
      <c r="U589" s="46"/>
      <c r="V589" s="46"/>
      <c r="W589" s="46"/>
      <c r="X589" s="46"/>
      <c r="Y589" s="46"/>
      <c r="Z589" s="46"/>
      <c r="AA589" s="46"/>
      <c r="AB589" s="46"/>
      <c r="AC589" s="46"/>
      <c r="AD589" s="46"/>
      <c r="AE589" s="46"/>
      <c r="AF589" s="46"/>
      <c r="AG589" s="46"/>
      <c r="AH589" s="46"/>
      <c r="AI589" s="46"/>
      <c r="AJ589" s="46"/>
      <c r="AK589" s="46"/>
      <c r="AL589" s="46"/>
    </row>
    <row r="590">
      <c r="A590" s="50"/>
      <c r="B590" s="46"/>
      <c r="C590" s="46"/>
      <c r="D590" s="46"/>
      <c r="E590" s="70"/>
      <c r="F590" s="50"/>
      <c r="G590" s="50"/>
      <c r="H590" s="50"/>
      <c r="I590" s="50"/>
      <c r="J590" s="102"/>
      <c r="K590" s="46"/>
      <c r="L590" s="46"/>
      <c r="M590" s="46"/>
      <c r="N590" s="46"/>
      <c r="O590" s="46"/>
      <c r="P590" s="46"/>
      <c r="Q590" s="46"/>
      <c r="R590" s="46"/>
      <c r="S590" s="46"/>
      <c r="T590" s="46"/>
      <c r="U590" s="46"/>
      <c r="V590" s="46"/>
      <c r="W590" s="46"/>
      <c r="X590" s="46"/>
      <c r="Y590" s="46"/>
      <c r="Z590" s="46"/>
      <c r="AA590" s="46"/>
      <c r="AB590" s="46"/>
      <c r="AC590" s="46"/>
      <c r="AD590" s="46"/>
      <c r="AE590" s="46"/>
      <c r="AF590" s="46"/>
      <c r="AG590" s="46"/>
      <c r="AH590" s="46"/>
      <c r="AI590" s="46"/>
      <c r="AJ590" s="46"/>
      <c r="AK590" s="46"/>
      <c r="AL590" s="46"/>
    </row>
    <row r="591">
      <c r="A591" s="50"/>
      <c r="B591" s="46"/>
      <c r="C591" s="46"/>
      <c r="D591" s="46"/>
      <c r="E591" s="70"/>
      <c r="F591" s="50"/>
      <c r="G591" s="50"/>
      <c r="H591" s="50"/>
      <c r="I591" s="50"/>
      <c r="J591" s="102"/>
      <c r="K591" s="46"/>
      <c r="L591" s="46"/>
      <c r="M591" s="46"/>
      <c r="N591" s="46"/>
      <c r="O591" s="46"/>
      <c r="P591" s="46"/>
      <c r="Q591" s="46"/>
      <c r="R591" s="46"/>
      <c r="S591" s="46"/>
      <c r="T591" s="46"/>
      <c r="U591" s="46"/>
      <c r="V591" s="46"/>
      <c r="W591" s="46"/>
      <c r="X591" s="46"/>
      <c r="Y591" s="46"/>
      <c r="Z591" s="46"/>
      <c r="AA591" s="46"/>
      <c r="AB591" s="46"/>
      <c r="AC591" s="46"/>
      <c r="AD591" s="46"/>
      <c r="AE591" s="46"/>
      <c r="AF591" s="46"/>
      <c r="AG591" s="46"/>
      <c r="AH591" s="46"/>
      <c r="AI591" s="46"/>
      <c r="AJ591" s="46"/>
      <c r="AK591" s="46"/>
      <c r="AL591" s="46"/>
    </row>
    <row r="592">
      <c r="A592" s="50"/>
      <c r="B592" s="46"/>
      <c r="C592" s="46"/>
      <c r="D592" s="46"/>
      <c r="E592" s="70"/>
      <c r="F592" s="50"/>
      <c r="G592" s="50"/>
      <c r="H592" s="50"/>
      <c r="I592" s="50"/>
      <c r="J592" s="102"/>
      <c r="K592" s="46"/>
      <c r="L592" s="46"/>
      <c r="M592" s="46"/>
      <c r="N592" s="46"/>
      <c r="O592" s="46"/>
      <c r="P592" s="46"/>
      <c r="Q592" s="46"/>
      <c r="R592" s="46"/>
      <c r="S592" s="46"/>
      <c r="T592" s="46"/>
      <c r="U592" s="46"/>
      <c r="V592" s="46"/>
      <c r="W592" s="46"/>
      <c r="X592" s="46"/>
      <c r="Y592" s="46"/>
      <c r="Z592" s="46"/>
      <c r="AA592" s="46"/>
      <c r="AB592" s="46"/>
      <c r="AC592" s="46"/>
      <c r="AD592" s="46"/>
      <c r="AE592" s="46"/>
      <c r="AF592" s="46"/>
      <c r="AG592" s="46"/>
      <c r="AH592" s="46"/>
      <c r="AI592" s="46"/>
      <c r="AJ592" s="46"/>
      <c r="AK592" s="46"/>
      <c r="AL592" s="46"/>
    </row>
    <row r="593">
      <c r="A593" s="50"/>
      <c r="B593" s="46"/>
      <c r="C593" s="46"/>
      <c r="D593" s="46"/>
      <c r="E593" s="70"/>
      <c r="F593" s="50"/>
      <c r="G593" s="50"/>
      <c r="H593" s="50"/>
      <c r="I593" s="50"/>
      <c r="J593" s="102"/>
      <c r="K593" s="46"/>
      <c r="L593" s="46"/>
      <c r="M593" s="46"/>
      <c r="N593" s="46"/>
      <c r="O593" s="46"/>
      <c r="P593" s="46"/>
      <c r="Q593" s="46"/>
      <c r="R593" s="46"/>
      <c r="S593" s="46"/>
      <c r="T593" s="46"/>
      <c r="U593" s="46"/>
      <c r="V593" s="46"/>
      <c r="W593" s="46"/>
      <c r="X593" s="46"/>
      <c r="Y593" s="46"/>
      <c r="Z593" s="46"/>
      <c r="AA593" s="46"/>
      <c r="AB593" s="46"/>
      <c r="AC593" s="46"/>
      <c r="AD593" s="46"/>
      <c r="AE593" s="46"/>
      <c r="AF593" s="46"/>
      <c r="AG593" s="46"/>
      <c r="AH593" s="46"/>
      <c r="AI593" s="46"/>
      <c r="AJ593" s="46"/>
      <c r="AK593" s="46"/>
      <c r="AL593" s="46"/>
    </row>
    <row r="594">
      <c r="A594" s="50"/>
      <c r="B594" s="46"/>
      <c r="C594" s="46"/>
      <c r="D594" s="46"/>
      <c r="E594" s="70"/>
      <c r="F594" s="50"/>
      <c r="G594" s="50"/>
      <c r="H594" s="50"/>
      <c r="I594" s="50"/>
      <c r="J594" s="102"/>
      <c r="K594" s="46"/>
      <c r="L594" s="46"/>
      <c r="M594" s="46"/>
      <c r="N594" s="46"/>
      <c r="O594" s="46"/>
      <c r="P594" s="46"/>
      <c r="Q594" s="46"/>
      <c r="R594" s="46"/>
      <c r="S594" s="46"/>
      <c r="T594" s="46"/>
      <c r="U594" s="46"/>
      <c r="V594" s="46"/>
      <c r="W594" s="46"/>
      <c r="X594" s="46"/>
      <c r="Y594" s="46"/>
      <c r="Z594" s="46"/>
      <c r="AA594" s="46"/>
      <c r="AB594" s="46"/>
      <c r="AC594" s="46"/>
      <c r="AD594" s="46"/>
      <c r="AE594" s="46"/>
      <c r="AF594" s="46"/>
      <c r="AG594" s="46"/>
      <c r="AH594" s="46"/>
      <c r="AI594" s="46"/>
      <c r="AJ594" s="46"/>
      <c r="AK594" s="46"/>
      <c r="AL594" s="46"/>
    </row>
    <row r="595">
      <c r="A595" s="50"/>
      <c r="B595" s="46"/>
      <c r="C595" s="46"/>
      <c r="D595" s="46"/>
      <c r="E595" s="70"/>
      <c r="F595" s="50"/>
      <c r="G595" s="50"/>
      <c r="H595" s="50"/>
      <c r="I595" s="50"/>
      <c r="J595" s="102"/>
      <c r="K595" s="46"/>
      <c r="L595" s="46"/>
      <c r="M595" s="46"/>
      <c r="N595" s="46"/>
      <c r="O595" s="46"/>
      <c r="P595" s="46"/>
      <c r="Q595" s="46"/>
      <c r="R595" s="46"/>
      <c r="S595" s="46"/>
      <c r="T595" s="46"/>
      <c r="U595" s="46"/>
      <c r="V595" s="46"/>
      <c r="W595" s="46"/>
      <c r="X595" s="46"/>
      <c r="Y595" s="46"/>
      <c r="Z595" s="46"/>
      <c r="AA595" s="46"/>
      <c r="AB595" s="46"/>
      <c r="AC595" s="46"/>
      <c r="AD595" s="46"/>
      <c r="AE595" s="46"/>
      <c r="AF595" s="46"/>
      <c r="AG595" s="46"/>
      <c r="AH595" s="46"/>
      <c r="AI595" s="46"/>
      <c r="AJ595" s="46"/>
      <c r="AK595" s="46"/>
      <c r="AL595" s="46"/>
    </row>
    <row r="596">
      <c r="A596" s="50"/>
      <c r="B596" s="46"/>
      <c r="C596" s="46"/>
      <c r="D596" s="46"/>
      <c r="E596" s="70"/>
      <c r="F596" s="50"/>
      <c r="G596" s="50"/>
      <c r="H596" s="50"/>
      <c r="I596" s="50"/>
      <c r="J596" s="102"/>
      <c r="K596" s="46"/>
      <c r="L596" s="46"/>
      <c r="M596" s="46"/>
      <c r="N596" s="46"/>
      <c r="O596" s="46"/>
      <c r="P596" s="46"/>
      <c r="Q596" s="46"/>
      <c r="R596" s="46"/>
      <c r="S596" s="46"/>
      <c r="T596" s="46"/>
      <c r="U596" s="46"/>
      <c r="V596" s="46"/>
      <c r="W596" s="46"/>
      <c r="X596" s="46"/>
      <c r="Y596" s="46"/>
      <c r="Z596" s="46"/>
      <c r="AA596" s="46"/>
      <c r="AB596" s="46"/>
      <c r="AC596" s="46"/>
      <c r="AD596" s="46"/>
      <c r="AE596" s="46"/>
      <c r="AF596" s="46"/>
      <c r="AG596" s="46"/>
      <c r="AH596" s="46"/>
      <c r="AI596" s="46"/>
      <c r="AJ596" s="46"/>
      <c r="AK596" s="46"/>
      <c r="AL596" s="46"/>
    </row>
    <row r="597">
      <c r="A597" s="50"/>
      <c r="B597" s="46"/>
      <c r="C597" s="46"/>
      <c r="D597" s="46"/>
      <c r="E597" s="70"/>
      <c r="F597" s="50"/>
      <c r="G597" s="50"/>
      <c r="H597" s="50"/>
      <c r="I597" s="50"/>
      <c r="J597" s="102"/>
      <c r="K597" s="46"/>
      <c r="L597" s="46"/>
      <c r="M597" s="46"/>
      <c r="N597" s="46"/>
      <c r="O597" s="46"/>
      <c r="P597" s="46"/>
      <c r="Q597" s="46"/>
      <c r="R597" s="46"/>
      <c r="S597" s="46"/>
      <c r="T597" s="46"/>
      <c r="U597" s="46"/>
      <c r="V597" s="46"/>
      <c r="W597" s="46"/>
      <c r="X597" s="46"/>
      <c r="Y597" s="46"/>
      <c r="Z597" s="46"/>
      <c r="AA597" s="46"/>
      <c r="AB597" s="46"/>
      <c r="AC597" s="46"/>
      <c r="AD597" s="46"/>
      <c r="AE597" s="46"/>
      <c r="AF597" s="46"/>
      <c r="AG597" s="46"/>
      <c r="AH597" s="46"/>
      <c r="AI597" s="46"/>
      <c r="AJ597" s="46"/>
      <c r="AK597" s="46"/>
      <c r="AL597" s="46"/>
    </row>
    <row r="598">
      <c r="A598" s="50"/>
      <c r="B598" s="46"/>
      <c r="C598" s="46"/>
      <c r="D598" s="46"/>
      <c r="E598" s="70"/>
      <c r="F598" s="50"/>
      <c r="G598" s="50"/>
      <c r="H598" s="50"/>
      <c r="I598" s="50"/>
      <c r="J598" s="102"/>
      <c r="K598" s="46"/>
      <c r="L598" s="46"/>
      <c r="M598" s="46"/>
      <c r="N598" s="46"/>
      <c r="O598" s="46"/>
      <c r="P598" s="46"/>
      <c r="Q598" s="46"/>
      <c r="R598" s="46"/>
      <c r="S598" s="46"/>
      <c r="T598" s="46"/>
      <c r="U598" s="46"/>
      <c r="V598" s="46"/>
      <c r="W598" s="46"/>
      <c r="X598" s="46"/>
      <c r="Y598" s="46"/>
      <c r="Z598" s="46"/>
      <c r="AA598" s="46"/>
      <c r="AB598" s="46"/>
      <c r="AC598" s="46"/>
      <c r="AD598" s="46"/>
      <c r="AE598" s="46"/>
      <c r="AF598" s="46"/>
      <c r="AG598" s="46"/>
      <c r="AH598" s="46"/>
      <c r="AI598" s="46"/>
      <c r="AJ598" s="46"/>
      <c r="AK598" s="46"/>
      <c r="AL598" s="46"/>
    </row>
    <row r="599">
      <c r="A599" s="50"/>
      <c r="B599" s="46"/>
      <c r="C599" s="46"/>
      <c r="D599" s="46"/>
      <c r="E599" s="70"/>
      <c r="F599" s="50"/>
      <c r="G599" s="50"/>
      <c r="H599" s="50"/>
      <c r="I599" s="50"/>
      <c r="J599" s="102"/>
      <c r="K599" s="46"/>
      <c r="L599" s="46"/>
      <c r="M599" s="46"/>
      <c r="N599" s="46"/>
      <c r="O599" s="46"/>
      <c r="P599" s="46"/>
      <c r="Q599" s="46"/>
      <c r="R599" s="46"/>
      <c r="S599" s="46"/>
      <c r="T599" s="46"/>
      <c r="U599" s="46"/>
      <c r="V599" s="46"/>
      <c r="W599" s="46"/>
      <c r="X599" s="46"/>
      <c r="Y599" s="46"/>
      <c r="Z599" s="46"/>
      <c r="AA599" s="46"/>
      <c r="AB599" s="46"/>
      <c r="AC599" s="46"/>
      <c r="AD599" s="46"/>
      <c r="AE599" s="46"/>
      <c r="AF599" s="46"/>
      <c r="AG599" s="46"/>
      <c r="AH599" s="46"/>
      <c r="AI599" s="46"/>
      <c r="AJ599" s="46"/>
      <c r="AK599" s="46"/>
      <c r="AL599" s="46"/>
    </row>
    <row r="600">
      <c r="A600" s="50"/>
      <c r="B600" s="46"/>
      <c r="C600" s="46"/>
      <c r="D600" s="46"/>
      <c r="E600" s="70"/>
      <c r="F600" s="50"/>
      <c r="G600" s="50"/>
      <c r="H600" s="50"/>
      <c r="I600" s="50"/>
      <c r="J600" s="102"/>
      <c r="K600" s="46"/>
      <c r="L600" s="46"/>
      <c r="M600" s="46"/>
      <c r="N600" s="46"/>
      <c r="O600" s="46"/>
      <c r="P600" s="46"/>
      <c r="Q600" s="46"/>
      <c r="R600" s="46"/>
      <c r="S600" s="46"/>
      <c r="T600" s="46"/>
      <c r="U600" s="46"/>
      <c r="V600" s="46"/>
      <c r="W600" s="46"/>
      <c r="X600" s="46"/>
      <c r="Y600" s="46"/>
      <c r="Z600" s="46"/>
      <c r="AA600" s="46"/>
      <c r="AB600" s="46"/>
      <c r="AC600" s="46"/>
      <c r="AD600" s="46"/>
      <c r="AE600" s="46"/>
      <c r="AF600" s="46"/>
      <c r="AG600" s="46"/>
      <c r="AH600" s="46"/>
      <c r="AI600" s="46"/>
      <c r="AJ600" s="46"/>
      <c r="AK600" s="46"/>
      <c r="AL600" s="46"/>
    </row>
    <row r="601">
      <c r="A601" s="50"/>
      <c r="B601" s="46"/>
      <c r="C601" s="46"/>
      <c r="D601" s="46"/>
      <c r="E601" s="70"/>
      <c r="F601" s="50"/>
      <c r="G601" s="50"/>
      <c r="H601" s="50"/>
      <c r="I601" s="50"/>
      <c r="J601" s="102"/>
      <c r="K601" s="46"/>
      <c r="L601" s="46"/>
      <c r="M601" s="46"/>
      <c r="N601" s="46"/>
      <c r="O601" s="46"/>
      <c r="P601" s="46"/>
      <c r="Q601" s="46"/>
      <c r="R601" s="46"/>
      <c r="S601" s="46"/>
      <c r="T601" s="46"/>
      <c r="U601" s="46"/>
      <c r="V601" s="46"/>
      <c r="W601" s="46"/>
      <c r="X601" s="46"/>
      <c r="Y601" s="46"/>
      <c r="Z601" s="46"/>
      <c r="AA601" s="46"/>
      <c r="AB601" s="46"/>
      <c r="AC601" s="46"/>
      <c r="AD601" s="46"/>
      <c r="AE601" s="46"/>
      <c r="AF601" s="46"/>
      <c r="AG601" s="46"/>
      <c r="AH601" s="46"/>
      <c r="AI601" s="46"/>
      <c r="AJ601" s="46"/>
      <c r="AK601" s="46"/>
      <c r="AL601" s="46"/>
    </row>
    <row r="602">
      <c r="A602" s="50"/>
      <c r="B602" s="46"/>
      <c r="C602" s="46"/>
      <c r="D602" s="46"/>
      <c r="E602" s="70"/>
      <c r="F602" s="50"/>
      <c r="G602" s="50"/>
      <c r="H602" s="50"/>
      <c r="I602" s="50"/>
      <c r="J602" s="102"/>
      <c r="K602" s="46"/>
      <c r="L602" s="46"/>
      <c r="M602" s="46"/>
      <c r="N602" s="46"/>
      <c r="O602" s="46"/>
      <c r="P602" s="46"/>
      <c r="Q602" s="46"/>
      <c r="R602" s="46"/>
      <c r="S602" s="46"/>
      <c r="T602" s="46"/>
      <c r="U602" s="46"/>
      <c r="V602" s="46"/>
      <c r="W602" s="46"/>
      <c r="X602" s="46"/>
      <c r="Y602" s="46"/>
      <c r="Z602" s="46"/>
      <c r="AA602" s="46"/>
      <c r="AB602" s="46"/>
      <c r="AC602" s="46"/>
      <c r="AD602" s="46"/>
      <c r="AE602" s="46"/>
      <c r="AF602" s="46"/>
      <c r="AG602" s="46"/>
      <c r="AH602" s="46"/>
      <c r="AI602" s="46"/>
      <c r="AJ602" s="46"/>
      <c r="AK602" s="46"/>
      <c r="AL602" s="46"/>
    </row>
    <row r="603">
      <c r="A603" s="50"/>
      <c r="B603" s="46"/>
      <c r="C603" s="46"/>
      <c r="D603" s="46"/>
      <c r="E603" s="70"/>
      <c r="F603" s="50"/>
      <c r="G603" s="50"/>
      <c r="H603" s="50"/>
      <c r="I603" s="50"/>
      <c r="J603" s="102"/>
      <c r="K603" s="46"/>
      <c r="L603" s="46"/>
      <c r="M603" s="46"/>
      <c r="N603" s="46"/>
      <c r="O603" s="46"/>
      <c r="P603" s="46"/>
      <c r="Q603" s="46"/>
      <c r="R603" s="46"/>
      <c r="S603" s="46"/>
      <c r="T603" s="46"/>
      <c r="U603" s="46"/>
      <c r="V603" s="46"/>
      <c r="W603" s="46"/>
      <c r="X603" s="46"/>
      <c r="Y603" s="46"/>
      <c r="Z603" s="46"/>
      <c r="AA603" s="46"/>
      <c r="AB603" s="46"/>
      <c r="AC603" s="46"/>
      <c r="AD603" s="46"/>
      <c r="AE603" s="46"/>
      <c r="AF603" s="46"/>
      <c r="AG603" s="46"/>
      <c r="AH603" s="46"/>
      <c r="AI603" s="46"/>
      <c r="AJ603" s="46"/>
      <c r="AK603" s="46"/>
      <c r="AL603" s="46"/>
    </row>
    <row r="604">
      <c r="A604" s="50"/>
      <c r="B604" s="46"/>
      <c r="C604" s="46"/>
      <c r="D604" s="46"/>
      <c r="E604" s="70"/>
      <c r="F604" s="50"/>
      <c r="G604" s="50"/>
      <c r="H604" s="50"/>
      <c r="I604" s="50"/>
      <c r="J604" s="102"/>
      <c r="K604" s="46"/>
      <c r="L604" s="46"/>
      <c r="M604" s="46"/>
      <c r="N604" s="46"/>
      <c r="O604" s="46"/>
      <c r="P604" s="46"/>
      <c r="Q604" s="46"/>
      <c r="R604" s="46"/>
      <c r="S604" s="46"/>
      <c r="T604" s="46"/>
      <c r="U604" s="46"/>
      <c r="V604" s="46"/>
      <c r="W604" s="46"/>
      <c r="X604" s="46"/>
      <c r="Y604" s="46"/>
      <c r="Z604" s="46"/>
      <c r="AA604" s="46"/>
      <c r="AB604" s="46"/>
      <c r="AC604" s="46"/>
      <c r="AD604" s="46"/>
      <c r="AE604" s="46"/>
      <c r="AF604" s="46"/>
      <c r="AG604" s="46"/>
      <c r="AH604" s="46"/>
      <c r="AI604" s="46"/>
      <c r="AJ604" s="46"/>
      <c r="AK604" s="46"/>
      <c r="AL604" s="46"/>
    </row>
    <row r="605">
      <c r="A605" s="50"/>
      <c r="B605" s="46"/>
      <c r="C605" s="46"/>
      <c r="D605" s="46"/>
      <c r="E605" s="70"/>
      <c r="F605" s="50"/>
      <c r="G605" s="50"/>
      <c r="H605" s="50"/>
      <c r="I605" s="50"/>
      <c r="J605" s="102"/>
      <c r="K605" s="46"/>
      <c r="L605" s="46"/>
      <c r="M605" s="46"/>
      <c r="N605" s="46"/>
      <c r="O605" s="46"/>
      <c r="P605" s="46"/>
      <c r="Q605" s="46"/>
      <c r="R605" s="46"/>
      <c r="S605" s="46"/>
      <c r="T605" s="46"/>
      <c r="U605" s="46"/>
      <c r="V605" s="46"/>
      <c r="W605" s="46"/>
      <c r="X605" s="46"/>
      <c r="Y605" s="46"/>
      <c r="Z605" s="46"/>
      <c r="AA605" s="46"/>
      <c r="AB605" s="46"/>
      <c r="AC605" s="46"/>
      <c r="AD605" s="46"/>
      <c r="AE605" s="46"/>
      <c r="AF605" s="46"/>
      <c r="AG605" s="46"/>
      <c r="AH605" s="46"/>
      <c r="AI605" s="46"/>
      <c r="AJ605" s="46"/>
      <c r="AK605" s="46"/>
      <c r="AL605" s="46"/>
    </row>
    <row r="606">
      <c r="A606" s="50"/>
      <c r="B606" s="46"/>
      <c r="C606" s="46"/>
      <c r="D606" s="46"/>
      <c r="E606" s="70"/>
      <c r="F606" s="50"/>
      <c r="G606" s="50"/>
      <c r="H606" s="50"/>
      <c r="I606" s="50"/>
      <c r="J606" s="102"/>
      <c r="K606" s="46"/>
      <c r="L606" s="46"/>
      <c r="M606" s="46"/>
      <c r="N606" s="46"/>
      <c r="O606" s="46"/>
      <c r="P606" s="46"/>
      <c r="Q606" s="46"/>
      <c r="R606" s="46"/>
      <c r="S606" s="46"/>
      <c r="T606" s="46"/>
      <c r="U606" s="46"/>
      <c r="V606" s="46"/>
      <c r="W606" s="46"/>
      <c r="X606" s="46"/>
      <c r="Y606" s="46"/>
      <c r="Z606" s="46"/>
      <c r="AA606" s="46"/>
      <c r="AB606" s="46"/>
      <c r="AC606" s="46"/>
      <c r="AD606" s="46"/>
      <c r="AE606" s="46"/>
      <c r="AF606" s="46"/>
      <c r="AG606" s="46"/>
      <c r="AH606" s="46"/>
      <c r="AI606" s="46"/>
      <c r="AJ606" s="46"/>
      <c r="AK606" s="46"/>
      <c r="AL606" s="46"/>
    </row>
    <row r="607">
      <c r="A607" s="50"/>
      <c r="B607" s="46"/>
      <c r="C607" s="46"/>
      <c r="D607" s="46"/>
      <c r="E607" s="70"/>
      <c r="F607" s="50"/>
      <c r="G607" s="50"/>
      <c r="H607" s="50"/>
      <c r="I607" s="50"/>
      <c r="J607" s="102"/>
      <c r="K607" s="46"/>
      <c r="L607" s="46"/>
      <c r="M607" s="46"/>
      <c r="N607" s="46"/>
      <c r="O607" s="46"/>
      <c r="P607" s="46"/>
      <c r="Q607" s="46"/>
      <c r="R607" s="46"/>
      <c r="S607" s="46"/>
      <c r="T607" s="46"/>
      <c r="U607" s="46"/>
      <c r="V607" s="46"/>
      <c r="W607" s="46"/>
      <c r="X607" s="46"/>
      <c r="Y607" s="46"/>
      <c r="Z607" s="46"/>
      <c r="AA607" s="46"/>
      <c r="AB607" s="46"/>
      <c r="AC607" s="46"/>
      <c r="AD607" s="46"/>
      <c r="AE607" s="46"/>
      <c r="AF607" s="46"/>
      <c r="AG607" s="46"/>
      <c r="AH607" s="46"/>
      <c r="AI607" s="46"/>
      <c r="AJ607" s="46"/>
      <c r="AK607" s="46"/>
      <c r="AL607" s="46"/>
    </row>
    <row r="608">
      <c r="A608" s="50"/>
      <c r="B608" s="46"/>
      <c r="C608" s="46"/>
      <c r="D608" s="46"/>
      <c r="E608" s="70"/>
      <c r="F608" s="50"/>
      <c r="G608" s="50"/>
      <c r="H608" s="50"/>
      <c r="I608" s="50"/>
      <c r="J608" s="102"/>
      <c r="K608" s="46"/>
      <c r="L608" s="46"/>
      <c r="M608" s="46"/>
      <c r="N608" s="46"/>
      <c r="O608" s="46"/>
      <c r="P608" s="46"/>
      <c r="Q608" s="46"/>
      <c r="R608" s="46"/>
      <c r="S608" s="46"/>
      <c r="T608" s="46"/>
      <c r="U608" s="46"/>
      <c r="V608" s="46"/>
      <c r="W608" s="46"/>
      <c r="X608" s="46"/>
      <c r="Y608" s="46"/>
      <c r="Z608" s="46"/>
      <c r="AA608" s="46"/>
      <c r="AB608" s="46"/>
      <c r="AC608" s="46"/>
      <c r="AD608" s="46"/>
      <c r="AE608" s="46"/>
      <c r="AF608" s="46"/>
      <c r="AG608" s="46"/>
      <c r="AH608" s="46"/>
      <c r="AI608" s="46"/>
      <c r="AJ608" s="46"/>
      <c r="AK608" s="46"/>
      <c r="AL608" s="46"/>
    </row>
    <row r="609">
      <c r="A609" s="50"/>
      <c r="B609" s="46"/>
      <c r="C609" s="46"/>
      <c r="D609" s="46"/>
      <c r="E609" s="70"/>
      <c r="F609" s="50"/>
      <c r="G609" s="50"/>
      <c r="H609" s="50"/>
      <c r="I609" s="50"/>
      <c r="J609" s="102"/>
      <c r="K609" s="46"/>
      <c r="L609" s="46"/>
      <c r="M609" s="46"/>
      <c r="N609" s="46"/>
      <c r="O609" s="46"/>
      <c r="P609" s="46"/>
      <c r="Q609" s="46"/>
      <c r="R609" s="46"/>
      <c r="S609" s="46"/>
      <c r="T609" s="46"/>
      <c r="U609" s="46"/>
      <c r="V609" s="46"/>
      <c r="W609" s="46"/>
      <c r="X609" s="46"/>
      <c r="Y609" s="46"/>
      <c r="Z609" s="46"/>
      <c r="AA609" s="46"/>
      <c r="AB609" s="46"/>
      <c r="AC609" s="46"/>
      <c r="AD609" s="46"/>
      <c r="AE609" s="46"/>
      <c r="AF609" s="46"/>
      <c r="AG609" s="46"/>
      <c r="AH609" s="46"/>
      <c r="AI609" s="46"/>
      <c r="AJ609" s="46"/>
      <c r="AK609" s="46"/>
      <c r="AL609" s="46"/>
    </row>
    <row r="610">
      <c r="A610" s="50"/>
      <c r="B610" s="46"/>
      <c r="C610" s="46"/>
      <c r="D610" s="46"/>
      <c r="E610" s="70"/>
      <c r="F610" s="50"/>
      <c r="G610" s="50"/>
      <c r="H610" s="50"/>
      <c r="I610" s="50"/>
      <c r="J610" s="102"/>
      <c r="K610" s="46"/>
      <c r="L610" s="46"/>
      <c r="M610" s="46"/>
      <c r="N610" s="46"/>
      <c r="O610" s="46"/>
      <c r="P610" s="46"/>
      <c r="Q610" s="46"/>
      <c r="R610" s="46"/>
      <c r="S610" s="46"/>
      <c r="T610" s="46"/>
      <c r="U610" s="46"/>
      <c r="V610" s="46"/>
      <c r="W610" s="46"/>
      <c r="X610" s="46"/>
      <c r="Y610" s="46"/>
      <c r="Z610" s="46"/>
      <c r="AA610" s="46"/>
      <c r="AB610" s="46"/>
      <c r="AC610" s="46"/>
      <c r="AD610" s="46"/>
      <c r="AE610" s="46"/>
      <c r="AF610" s="46"/>
      <c r="AG610" s="46"/>
      <c r="AH610" s="46"/>
      <c r="AI610" s="46"/>
      <c r="AJ610" s="46"/>
      <c r="AK610" s="46"/>
      <c r="AL610" s="46"/>
    </row>
    <row r="611">
      <c r="A611" s="50"/>
      <c r="B611" s="46"/>
      <c r="C611" s="46"/>
      <c r="D611" s="46"/>
      <c r="E611" s="70"/>
      <c r="F611" s="50"/>
      <c r="G611" s="50"/>
      <c r="H611" s="50"/>
      <c r="I611" s="50"/>
      <c r="J611" s="102"/>
      <c r="K611" s="46"/>
      <c r="L611" s="46"/>
      <c r="M611" s="46"/>
      <c r="N611" s="46"/>
      <c r="O611" s="46"/>
      <c r="P611" s="46"/>
      <c r="Q611" s="46"/>
      <c r="R611" s="46"/>
      <c r="S611" s="46"/>
      <c r="T611" s="46"/>
      <c r="U611" s="46"/>
      <c r="V611" s="46"/>
      <c r="W611" s="46"/>
      <c r="X611" s="46"/>
      <c r="Y611" s="46"/>
      <c r="Z611" s="46"/>
      <c r="AA611" s="46"/>
      <c r="AB611" s="46"/>
      <c r="AC611" s="46"/>
      <c r="AD611" s="46"/>
      <c r="AE611" s="46"/>
      <c r="AF611" s="46"/>
      <c r="AG611" s="46"/>
      <c r="AH611" s="46"/>
      <c r="AI611" s="46"/>
      <c r="AJ611" s="46"/>
      <c r="AK611" s="46"/>
      <c r="AL611" s="46"/>
    </row>
    <row r="612">
      <c r="A612" s="50"/>
      <c r="B612" s="46"/>
      <c r="C612" s="46"/>
      <c r="D612" s="46"/>
      <c r="E612" s="70"/>
      <c r="F612" s="50"/>
      <c r="G612" s="50"/>
      <c r="H612" s="50"/>
      <c r="I612" s="50"/>
      <c r="J612" s="102"/>
      <c r="K612" s="46"/>
      <c r="L612" s="46"/>
      <c r="M612" s="46"/>
      <c r="N612" s="46"/>
      <c r="O612" s="46"/>
      <c r="P612" s="46"/>
      <c r="Q612" s="46"/>
      <c r="R612" s="46"/>
      <c r="S612" s="46"/>
      <c r="T612" s="46"/>
      <c r="U612" s="46"/>
      <c r="V612" s="46"/>
      <c r="W612" s="46"/>
      <c r="X612" s="46"/>
      <c r="Y612" s="46"/>
      <c r="Z612" s="46"/>
      <c r="AA612" s="46"/>
      <c r="AB612" s="46"/>
      <c r="AC612" s="46"/>
      <c r="AD612" s="46"/>
      <c r="AE612" s="46"/>
      <c r="AF612" s="46"/>
      <c r="AG612" s="46"/>
      <c r="AH612" s="46"/>
      <c r="AI612" s="46"/>
      <c r="AJ612" s="46"/>
      <c r="AK612" s="46"/>
      <c r="AL612" s="46"/>
    </row>
    <row r="613">
      <c r="A613" s="50"/>
      <c r="B613" s="46"/>
      <c r="C613" s="46"/>
      <c r="D613" s="46"/>
      <c r="E613" s="70"/>
      <c r="F613" s="50"/>
      <c r="G613" s="50"/>
      <c r="H613" s="50"/>
      <c r="I613" s="50"/>
      <c r="J613" s="102"/>
      <c r="K613" s="46"/>
      <c r="L613" s="46"/>
      <c r="M613" s="46"/>
      <c r="N613" s="46"/>
      <c r="O613" s="46"/>
      <c r="P613" s="46"/>
      <c r="Q613" s="46"/>
      <c r="R613" s="46"/>
      <c r="S613" s="46"/>
      <c r="T613" s="46"/>
      <c r="U613" s="46"/>
      <c r="V613" s="46"/>
      <c r="W613" s="46"/>
      <c r="X613" s="46"/>
      <c r="Y613" s="46"/>
      <c r="Z613" s="46"/>
      <c r="AA613" s="46"/>
      <c r="AB613" s="46"/>
      <c r="AC613" s="46"/>
      <c r="AD613" s="46"/>
      <c r="AE613" s="46"/>
      <c r="AF613" s="46"/>
      <c r="AG613" s="46"/>
      <c r="AH613" s="46"/>
      <c r="AI613" s="46"/>
      <c r="AJ613" s="46"/>
      <c r="AK613" s="46"/>
      <c r="AL613" s="46"/>
    </row>
    <row r="614">
      <c r="A614" s="50"/>
      <c r="B614" s="46"/>
      <c r="C614" s="46"/>
      <c r="D614" s="46"/>
      <c r="E614" s="70"/>
      <c r="F614" s="50"/>
      <c r="G614" s="50"/>
      <c r="H614" s="50"/>
      <c r="I614" s="50"/>
      <c r="J614" s="102"/>
      <c r="K614" s="46"/>
      <c r="L614" s="46"/>
      <c r="M614" s="46"/>
      <c r="N614" s="46"/>
      <c r="O614" s="46"/>
      <c r="P614" s="46"/>
      <c r="Q614" s="46"/>
      <c r="R614" s="46"/>
      <c r="S614" s="46"/>
      <c r="T614" s="46"/>
      <c r="U614" s="46"/>
      <c r="V614" s="46"/>
      <c r="W614" s="46"/>
      <c r="X614" s="46"/>
      <c r="Y614" s="46"/>
      <c r="Z614" s="46"/>
      <c r="AA614" s="46"/>
      <c r="AB614" s="46"/>
      <c r="AC614" s="46"/>
      <c r="AD614" s="46"/>
      <c r="AE614" s="46"/>
      <c r="AF614" s="46"/>
      <c r="AG614" s="46"/>
      <c r="AH614" s="46"/>
      <c r="AI614" s="46"/>
      <c r="AJ614" s="46"/>
      <c r="AK614" s="46"/>
      <c r="AL614" s="46"/>
    </row>
    <row r="615">
      <c r="A615" s="50"/>
      <c r="B615" s="46"/>
      <c r="C615" s="46"/>
      <c r="D615" s="46"/>
      <c r="E615" s="70"/>
      <c r="F615" s="50"/>
      <c r="G615" s="50"/>
      <c r="H615" s="50"/>
      <c r="I615" s="50"/>
      <c r="J615" s="102"/>
      <c r="K615" s="46"/>
      <c r="L615" s="46"/>
      <c r="M615" s="46"/>
      <c r="N615" s="46"/>
      <c r="O615" s="46"/>
      <c r="P615" s="46"/>
      <c r="Q615" s="46"/>
      <c r="R615" s="46"/>
      <c r="S615" s="46"/>
      <c r="T615" s="46"/>
      <c r="U615" s="46"/>
      <c r="V615" s="46"/>
      <c r="W615" s="46"/>
      <c r="X615" s="46"/>
      <c r="Y615" s="46"/>
      <c r="Z615" s="46"/>
      <c r="AA615" s="46"/>
      <c r="AB615" s="46"/>
      <c r="AC615" s="46"/>
      <c r="AD615" s="46"/>
      <c r="AE615" s="46"/>
      <c r="AF615" s="46"/>
      <c r="AG615" s="46"/>
      <c r="AH615" s="46"/>
      <c r="AI615" s="46"/>
      <c r="AJ615" s="46"/>
      <c r="AK615" s="46"/>
      <c r="AL615" s="46"/>
    </row>
    <row r="616">
      <c r="A616" s="50"/>
      <c r="B616" s="46"/>
      <c r="C616" s="46"/>
      <c r="D616" s="46"/>
      <c r="E616" s="70"/>
      <c r="F616" s="50"/>
      <c r="G616" s="50"/>
      <c r="H616" s="50"/>
      <c r="I616" s="50"/>
      <c r="J616" s="102"/>
      <c r="K616" s="46"/>
      <c r="L616" s="46"/>
      <c r="M616" s="46"/>
      <c r="N616" s="46"/>
      <c r="O616" s="46"/>
      <c r="P616" s="46"/>
      <c r="Q616" s="46"/>
      <c r="R616" s="46"/>
      <c r="S616" s="46"/>
      <c r="T616" s="46"/>
      <c r="U616" s="46"/>
      <c r="V616" s="46"/>
      <c r="W616" s="46"/>
      <c r="X616" s="46"/>
      <c r="Y616" s="46"/>
      <c r="Z616" s="46"/>
      <c r="AA616" s="46"/>
      <c r="AB616" s="46"/>
      <c r="AC616" s="46"/>
      <c r="AD616" s="46"/>
      <c r="AE616" s="46"/>
      <c r="AF616" s="46"/>
      <c r="AG616" s="46"/>
      <c r="AH616" s="46"/>
      <c r="AI616" s="46"/>
      <c r="AJ616" s="46"/>
      <c r="AK616" s="46"/>
      <c r="AL616" s="46"/>
    </row>
    <row r="617">
      <c r="A617" s="50"/>
      <c r="B617" s="46"/>
      <c r="C617" s="46"/>
      <c r="D617" s="46"/>
      <c r="E617" s="70"/>
      <c r="F617" s="50"/>
      <c r="G617" s="50"/>
      <c r="H617" s="50"/>
      <c r="I617" s="50"/>
      <c r="J617" s="102"/>
      <c r="K617" s="46"/>
      <c r="L617" s="46"/>
      <c r="M617" s="46"/>
      <c r="N617" s="46"/>
      <c r="O617" s="46"/>
      <c r="P617" s="46"/>
      <c r="Q617" s="46"/>
      <c r="R617" s="46"/>
      <c r="S617" s="46"/>
      <c r="T617" s="46"/>
      <c r="U617" s="46"/>
      <c r="V617" s="46"/>
      <c r="W617" s="46"/>
      <c r="X617" s="46"/>
      <c r="Y617" s="46"/>
      <c r="Z617" s="46"/>
      <c r="AA617" s="46"/>
      <c r="AB617" s="46"/>
      <c r="AC617" s="46"/>
      <c r="AD617" s="46"/>
      <c r="AE617" s="46"/>
      <c r="AF617" s="46"/>
      <c r="AG617" s="46"/>
      <c r="AH617" s="46"/>
      <c r="AI617" s="46"/>
      <c r="AJ617" s="46"/>
      <c r="AK617" s="46"/>
      <c r="AL617" s="46"/>
    </row>
    <row r="618">
      <c r="A618" s="50"/>
      <c r="B618" s="46"/>
      <c r="C618" s="46"/>
      <c r="D618" s="46"/>
      <c r="E618" s="70"/>
      <c r="F618" s="50"/>
      <c r="G618" s="50"/>
      <c r="H618" s="50"/>
      <c r="I618" s="50"/>
      <c r="J618" s="102"/>
      <c r="K618" s="46"/>
      <c r="L618" s="46"/>
      <c r="M618" s="46"/>
      <c r="N618" s="46"/>
      <c r="O618" s="46"/>
      <c r="P618" s="46"/>
      <c r="Q618" s="46"/>
      <c r="R618" s="46"/>
      <c r="S618" s="46"/>
      <c r="T618" s="46"/>
      <c r="U618" s="46"/>
      <c r="V618" s="46"/>
      <c r="W618" s="46"/>
      <c r="X618" s="46"/>
      <c r="Y618" s="46"/>
      <c r="Z618" s="46"/>
      <c r="AA618" s="46"/>
      <c r="AB618" s="46"/>
      <c r="AC618" s="46"/>
      <c r="AD618" s="46"/>
      <c r="AE618" s="46"/>
      <c r="AF618" s="46"/>
      <c r="AG618" s="46"/>
      <c r="AH618" s="46"/>
      <c r="AI618" s="46"/>
      <c r="AJ618" s="46"/>
      <c r="AK618" s="46"/>
      <c r="AL618" s="46"/>
    </row>
    <row r="619">
      <c r="A619" s="50"/>
      <c r="B619" s="46"/>
      <c r="C619" s="46"/>
      <c r="D619" s="46"/>
      <c r="E619" s="70"/>
      <c r="F619" s="50"/>
      <c r="G619" s="50"/>
      <c r="H619" s="50"/>
      <c r="I619" s="50"/>
      <c r="J619" s="102"/>
      <c r="K619" s="46"/>
      <c r="L619" s="46"/>
      <c r="M619" s="46"/>
      <c r="N619" s="46"/>
      <c r="O619" s="46"/>
      <c r="P619" s="46"/>
      <c r="Q619" s="46"/>
      <c r="R619" s="46"/>
      <c r="S619" s="46"/>
      <c r="T619" s="46"/>
      <c r="U619" s="46"/>
      <c r="V619" s="46"/>
      <c r="W619" s="46"/>
      <c r="X619" s="46"/>
      <c r="Y619" s="46"/>
      <c r="Z619" s="46"/>
      <c r="AA619" s="46"/>
      <c r="AB619" s="46"/>
      <c r="AC619" s="46"/>
      <c r="AD619" s="46"/>
      <c r="AE619" s="46"/>
      <c r="AF619" s="46"/>
      <c r="AG619" s="46"/>
      <c r="AH619" s="46"/>
      <c r="AI619" s="46"/>
      <c r="AJ619" s="46"/>
      <c r="AK619" s="46"/>
      <c r="AL619" s="46"/>
    </row>
    <row r="620">
      <c r="A620" s="50"/>
      <c r="B620" s="46"/>
      <c r="C620" s="46"/>
      <c r="D620" s="46"/>
      <c r="E620" s="70"/>
      <c r="F620" s="50"/>
      <c r="G620" s="50"/>
      <c r="H620" s="50"/>
      <c r="I620" s="50"/>
      <c r="J620" s="102"/>
      <c r="K620" s="46"/>
      <c r="L620" s="46"/>
      <c r="M620" s="46"/>
      <c r="N620" s="46"/>
      <c r="O620" s="46"/>
      <c r="P620" s="46"/>
      <c r="Q620" s="46"/>
      <c r="R620" s="46"/>
      <c r="S620" s="46"/>
      <c r="T620" s="46"/>
      <c r="U620" s="46"/>
      <c r="V620" s="46"/>
      <c r="W620" s="46"/>
      <c r="X620" s="46"/>
      <c r="Y620" s="46"/>
      <c r="Z620" s="46"/>
      <c r="AA620" s="46"/>
      <c r="AB620" s="46"/>
      <c r="AC620" s="46"/>
      <c r="AD620" s="46"/>
      <c r="AE620" s="46"/>
      <c r="AF620" s="46"/>
      <c r="AG620" s="46"/>
      <c r="AH620" s="46"/>
      <c r="AI620" s="46"/>
      <c r="AJ620" s="46"/>
      <c r="AK620" s="46"/>
      <c r="AL620" s="46"/>
    </row>
    <row r="621">
      <c r="A621" s="50"/>
      <c r="B621" s="46"/>
      <c r="C621" s="46"/>
      <c r="D621" s="46"/>
      <c r="E621" s="70"/>
      <c r="F621" s="50"/>
      <c r="G621" s="50"/>
      <c r="H621" s="50"/>
      <c r="I621" s="50"/>
      <c r="J621" s="102"/>
      <c r="K621" s="46"/>
      <c r="L621" s="46"/>
      <c r="M621" s="46"/>
      <c r="N621" s="46"/>
      <c r="O621" s="46"/>
      <c r="P621" s="46"/>
      <c r="Q621" s="46"/>
      <c r="R621" s="46"/>
      <c r="S621" s="46"/>
      <c r="T621" s="46"/>
      <c r="U621" s="46"/>
      <c r="V621" s="46"/>
      <c r="W621" s="46"/>
      <c r="X621" s="46"/>
      <c r="Y621" s="46"/>
      <c r="Z621" s="46"/>
      <c r="AA621" s="46"/>
      <c r="AB621" s="46"/>
      <c r="AC621" s="46"/>
      <c r="AD621" s="46"/>
      <c r="AE621" s="46"/>
      <c r="AF621" s="46"/>
      <c r="AG621" s="46"/>
      <c r="AH621" s="46"/>
      <c r="AI621" s="46"/>
      <c r="AJ621" s="46"/>
      <c r="AK621" s="46"/>
      <c r="AL621" s="46"/>
    </row>
    <row r="622">
      <c r="A622" s="50"/>
      <c r="B622" s="46"/>
      <c r="C622" s="46"/>
      <c r="D622" s="46"/>
      <c r="E622" s="70"/>
      <c r="F622" s="50"/>
      <c r="G622" s="50"/>
      <c r="H622" s="50"/>
      <c r="I622" s="50"/>
      <c r="J622" s="102"/>
      <c r="K622" s="46"/>
      <c r="L622" s="46"/>
      <c r="M622" s="46"/>
      <c r="N622" s="46"/>
      <c r="O622" s="46"/>
      <c r="P622" s="46"/>
      <c r="Q622" s="46"/>
      <c r="R622" s="46"/>
      <c r="S622" s="46"/>
      <c r="T622" s="46"/>
      <c r="U622" s="46"/>
      <c r="V622" s="46"/>
      <c r="W622" s="46"/>
      <c r="X622" s="46"/>
      <c r="Y622" s="46"/>
      <c r="Z622" s="46"/>
      <c r="AA622" s="46"/>
      <c r="AB622" s="46"/>
      <c r="AC622" s="46"/>
      <c r="AD622" s="46"/>
      <c r="AE622" s="46"/>
      <c r="AF622" s="46"/>
      <c r="AG622" s="46"/>
      <c r="AH622" s="46"/>
      <c r="AI622" s="46"/>
      <c r="AJ622" s="46"/>
      <c r="AK622" s="46"/>
      <c r="AL622" s="46"/>
    </row>
    <row r="623">
      <c r="A623" s="50"/>
      <c r="B623" s="46"/>
      <c r="C623" s="46"/>
      <c r="D623" s="46"/>
      <c r="E623" s="70"/>
      <c r="F623" s="50"/>
      <c r="G623" s="50"/>
      <c r="H623" s="50"/>
      <c r="I623" s="50"/>
      <c r="J623" s="102"/>
      <c r="K623" s="46"/>
      <c r="L623" s="46"/>
      <c r="M623" s="46"/>
      <c r="N623" s="46"/>
      <c r="O623" s="46"/>
      <c r="P623" s="46"/>
      <c r="Q623" s="46"/>
      <c r="R623" s="46"/>
      <c r="S623" s="46"/>
      <c r="T623" s="46"/>
      <c r="U623" s="46"/>
      <c r="V623" s="46"/>
      <c r="W623" s="46"/>
      <c r="X623" s="46"/>
      <c r="Y623" s="46"/>
      <c r="Z623" s="46"/>
      <c r="AA623" s="46"/>
      <c r="AB623" s="46"/>
      <c r="AC623" s="46"/>
      <c r="AD623" s="46"/>
      <c r="AE623" s="46"/>
      <c r="AF623" s="46"/>
      <c r="AG623" s="46"/>
      <c r="AH623" s="46"/>
      <c r="AI623" s="46"/>
      <c r="AJ623" s="46"/>
      <c r="AK623" s="46"/>
      <c r="AL623" s="46"/>
    </row>
    <row r="624">
      <c r="A624" s="50"/>
      <c r="B624" s="46"/>
      <c r="C624" s="46"/>
      <c r="D624" s="46"/>
      <c r="E624" s="70"/>
      <c r="F624" s="50"/>
      <c r="G624" s="50"/>
      <c r="H624" s="50"/>
      <c r="I624" s="50"/>
      <c r="J624" s="102"/>
      <c r="K624" s="46"/>
      <c r="L624" s="46"/>
      <c r="M624" s="46"/>
      <c r="N624" s="46"/>
      <c r="O624" s="46"/>
      <c r="P624" s="46"/>
      <c r="Q624" s="46"/>
      <c r="R624" s="46"/>
      <c r="S624" s="46"/>
      <c r="T624" s="46"/>
      <c r="U624" s="46"/>
      <c r="V624" s="46"/>
      <c r="W624" s="46"/>
      <c r="X624" s="46"/>
      <c r="Y624" s="46"/>
      <c r="Z624" s="46"/>
      <c r="AA624" s="46"/>
      <c r="AB624" s="46"/>
      <c r="AC624" s="46"/>
      <c r="AD624" s="46"/>
      <c r="AE624" s="46"/>
      <c r="AF624" s="46"/>
      <c r="AG624" s="46"/>
      <c r="AH624" s="46"/>
      <c r="AI624" s="46"/>
      <c r="AJ624" s="46"/>
      <c r="AK624" s="46"/>
      <c r="AL624" s="46"/>
    </row>
    <row r="625">
      <c r="A625" s="50"/>
      <c r="B625" s="46"/>
      <c r="C625" s="46"/>
      <c r="D625" s="46"/>
      <c r="E625" s="70"/>
      <c r="F625" s="50"/>
      <c r="G625" s="50"/>
      <c r="H625" s="50"/>
      <c r="I625" s="50"/>
      <c r="J625" s="102"/>
      <c r="K625" s="46"/>
      <c r="L625" s="46"/>
      <c r="M625" s="46"/>
      <c r="N625" s="46"/>
      <c r="O625" s="46"/>
      <c r="P625" s="46"/>
      <c r="Q625" s="46"/>
      <c r="R625" s="46"/>
      <c r="S625" s="46"/>
      <c r="T625" s="46"/>
      <c r="U625" s="46"/>
      <c r="V625" s="46"/>
      <c r="W625" s="46"/>
      <c r="X625" s="46"/>
      <c r="Y625" s="46"/>
      <c r="Z625" s="46"/>
      <c r="AA625" s="46"/>
      <c r="AB625" s="46"/>
      <c r="AC625" s="46"/>
      <c r="AD625" s="46"/>
      <c r="AE625" s="46"/>
      <c r="AF625" s="46"/>
      <c r="AG625" s="46"/>
      <c r="AH625" s="46"/>
      <c r="AI625" s="46"/>
      <c r="AJ625" s="46"/>
      <c r="AK625" s="46"/>
      <c r="AL625" s="46"/>
    </row>
    <row r="626">
      <c r="A626" s="50"/>
      <c r="B626" s="46"/>
      <c r="C626" s="46"/>
      <c r="D626" s="46"/>
      <c r="E626" s="70"/>
      <c r="F626" s="50"/>
      <c r="G626" s="50"/>
      <c r="H626" s="50"/>
      <c r="I626" s="50"/>
      <c r="J626" s="102"/>
      <c r="K626" s="46"/>
      <c r="L626" s="46"/>
      <c r="M626" s="46"/>
      <c r="N626" s="46"/>
      <c r="O626" s="46"/>
      <c r="P626" s="46"/>
      <c r="Q626" s="46"/>
      <c r="R626" s="46"/>
      <c r="S626" s="46"/>
      <c r="T626" s="46"/>
      <c r="U626" s="46"/>
      <c r="V626" s="46"/>
      <c r="W626" s="46"/>
      <c r="X626" s="46"/>
      <c r="Y626" s="46"/>
      <c r="Z626" s="46"/>
      <c r="AA626" s="46"/>
      <c r="AB626" s="46"/>
      <c r="AC626" s="46"/>
      <c r="AD626" s="46"/>
      <c r="AE626" s="46"/>
      <c r="AF626" s="46"/>
      <c r="AG626" s="46"/>
      <c r="AH626" s="46"/>
      <c r="AI626" s="46"/>
      <c r="AJ626" s="46"/>
      <c r="AK626" s="46"/>
      <c r="AL626" s="46"/>
    </row>
    <row r="627">
      <c r="A627" s="50"/>
      <c r="B627" s="46"/>
      <c r="C627" s="46"/>
      <c r="D627" s="46"/>
      <c r="E627" s="70"/>
      <c r="F627" s="50"/>
      <c r="G627" s="50"/>
      <c r="H627" s="50"/>
      <c r="I627" s="50"/>
      <c r="J627" s="102"/>
      <c r="K627" s="46"/>
      <c r="L627" s="46"/>
      <c r="M627" s="46"/>
      <c r="N627" s="46"/>
      <c r="O627" s="46"/>
      <c r="P627" s="46"/>
      <c r="Q627" s="46"/>
      <c r="R627" s="46"/>
      <c r="S627" s="46"/>
      <c r="T627" s="46"/>
      <c r="U627" s="46"/>
      <c r="V627" s="46"/>
      <c r="W627" s="46"/>
      <c r="X627" s="46"/>
      <c r="Y627" s="46"/>
      <c r="Z627" s="46"/>
      <c r="AA627" s="46"/>
      <c r="AB627" s="46"/>
      <c r="AC627" s="46"/>
      <c r="AD627" s="46"/>
      <c r="AE627" s="46"/>
      <c r="AF627" s="46"/>
      <c r="AG627" s="46"/>
      <c r="AH627" s="46"/>
      <c r="AI627" s="46"/>
      <c r="AJ627" s="46"/>
      <c r="AK627" s="46"/>
      <c r="AL627" s="46"/>
    </row>
    <row r="628">
      <c r="A628" s="50"/>
      <c r="B628" s="46"/>
      <c r="C628" s="46"/>
      <c r="D628" s="46"/>
      <c r="E628" s="70"/>
      <c r="F628" s="50"/>
      <c r="G628" s="50"/>
      <c r="H628" s="50"/>
      <c r="I628" s="50"/>
      <c r="J628" s="102"/>
      <c r="K628" s="46"/>
      <c r="L628" s="46"/>
      <c r="M628" s="46"/>
      <c r="N628" s="46"/>
      <c r="O628" s="46"/>
      <c r="P628" s="46"/>
      <c r="Q628" s="46"/>
      <c r="R628" s="46"/>
      <c r="S628" s="46"/>
      <c r="T628" s="46"/>
      <c r="U628" s="46"/>
      <c r="V628" s="46"/>
      <c r="W628" s="46"/>
      <c r="X628" s="46"/>
      <c r="Y628" s="46"/>
      <c r="Z628" s="46"/>
      <c r="AA628" s="46"/>
      <c r="AB628" s="46"/>
      <c r="AC628" s="46"/>
      <c r="AD628" s="46"/>
      <c r="AE628" s="46"/>
      <c r="AF628" s="46"/>
      <c r="AG628" s="46"/>
      <c r="AH628" s="46"/>
      <c r="AI628" s="46"/>
      <c r="AJ628" s="46"/>
      <c r="AK628" s="46"/>
      <c r="AL628" s="46"/>
    </row>
    <row r="629">
      <c r="A629" s="50"/>
      <c r="B629" s="46"/>
      <c r="C629" s="46"/>
      <c r="D629" s="46"/>
      <c r="E629" s="70"/>
      <c r="F629" s="50"/>
      <c r="G629" s="50"/>
      <c r="H629" s="50"/>
      <c r="I629" s="50"/>
      <c r="J629" s="102"/>
      <c r="K629" s="46"/>
      <c r="L629" s="46"/>
      <c r="M629" s="46"/>
      <c r="N629" s="46"/>
      <c r="O629" s="46"/>
      <c r="P629" s="46"/>
      <c r="Q629" s="46"/>
      <c r="R629" s="46"/>
      <c r="S629" s="46"/>
      <c r="T629" s="46"/>
      <c r="U629" s="46"/>
      <c r="V629" s="46"/>
      <c r="W629" s="46"/>
      <c r="X629" s="46"/>
      <c r="Y629" s="46"/>
      <c r="Z629" s="46"/>
      <c r="AA629" s="46"/>
      <c r="AB629" s="46"/>
      <c r="AC629" s="46"/>
      <c r="AD629" s="46"/>
      <c r="AE629" s="46"/>
      <c r="AF629" s="46"/>
      <c r="AG629" s="46"/>
      <c r="AH629" s="46"/>
      <c r="AI629" s="46"/>
      <c r="AJ629" s="46"/>
      <c r="AK629" s="46"/>
      <c r="AL629" s="46"/>
    </row>
    <row r="630">
      <c r="A630" s="50"/>
      <c r="B630" s="46"/>
      <c r="C630" s="46"/>
      <c r="D630" s="46"/>
      <c r="E630" s="70"/>
      <c r="F630" s="50"/>
      <c r="G630" s="50"/>
      <c r="H630" s="50"/>
      <c r="I630" s="50"/>
      <c r="J630" s="102"/>
      <c r="K630" s="46"/>
      <c r="L630" s="46"/>
      <c r="M630" s="46"/>
      <c r="N630" s="46"/>
      <c r="O630" s="46"/>
      <c r="P630" s="46"/>
      <c r="Q630" s="46"/>
      <c r="R630" s="46"/>
      <c r="S630" s="46"/>
      <c r="T630" s="46"/>
      <c r="U630" s="46"/>
      <c r="V630" s="46"/>
      <c r="W630" s="46"/>
      <c r="X630" s="46"/>
      <c r="Y630" s="46"/>
      <c r="Z630" s="46"/>
      <c r="AA630" s="46"/>
      <c r="AB630" s="46"/>
      <c r="AC630" s="46"/>
      <c r="AD630" s="46"/>
      <c r="AE630" s="46"/>
      <c r="AF630" s="46"/>
      <c r="AG630" s="46"/>
      <c r="AH630" s="46"/>
      <c r="AI630" s="46"/>
      <c r="AJ630" s="46"/>
      <c r="AK630" s="46"/>
      <c r="AL630" s="46"/>
    </row>
    <row r="631">
      <c r="A631" s="50"/>
      <c r="B631" s="46"/>
      <c r="C631" s="46"/>
      <c r="D631" s="46"/>
      <c r="E631" s="70"/>
      <c r="F631" s="50"/>
      <c r="G631" s="50"/>
      <c r="H631" s="50"/>
      <c r="I631" s="50"/>
      <c r="J631" s="102"/>
      <c r="K631" s="46"/>
      <c r="L631" s="46"/>
      <c r="M631" s="46"/>
      <c r="N631" s="46"/>
      <c r="O631" s="46"/>
      <c r="P631" s="46"/>
      <c r="Q631" s="46"/>
      <c r="R631" s="46"/>
      <c r="S631" s="46"/>
      <c r="T631" s="46"/>
      <c r="U631" s="46"/>
      <c r="V631" s="46"/>
      <c r="W631" s="46"/>
      <c r="X631" s="46"/>
      <c r="Y631" s="46"/>
      <c r="Z631" s="46"/>
      <c r="AA631" s="46"/>
      <c r="AB631" s="46"/>
      <c r="AC631" s="46"/>
      <c r="AD631" s="46"/>
      <c r="AE631" s="46"/>
      <c r="AF631" s="46"/>
      <c r="AG631" s="46"/>
      <c r="AH631" s="46"/>
      <c r="AI631" s="46"/>
      <c r="AJ631" s="46"/>
      <c r="AK631" s="46"/>
      <c r="AL631" s="46"/>
    </row>
    <row r="632">
      <c r="A632" s="50"/>
      <c r="B632" s="46"/>
      <c r="C632" s="46"/>
      <c r="D632" s="46"/>
      <c r="E632" s="70"/>
      <c r="F632" s="50"/>
      <c r="G632" s="50"/>
      <c r="H632" s="50"/>
      <c r="I632" s="50"/>
      <c r="J632" s="102"/>
      <c r="K632" s="46"/>
      <c r="L632" s="46"/>
      <c r="M632" s="46"/>
      <c r="N632" s="46"/>
      <c r="O632" s="46"/>
      <c r="P632" s="46"/>
      <c r="Q632" s="46"/>
      <c r="R632" s="46"/>
      <c r="S632" s="46"/>
      <c r="T632" s="46"/>
      <c r="U632" s="46"/>
      <c r="V632" s="46"/>
      <c r="W632" s="46"/>
      <c r="X632" s="46"/>
      <c r="Y632" s="46"/>
      <c r="Z632" s="46"/>
      <c r="AA632" s="46"/>
      <c r="AB632" s="46"/>
      <c r="AC632" s="46"/>
      <c r="AD632" s="46"/>
      <c r="AE632" s="46"/>
      <c r="AF632" s="46"/>
      <c r="AG632" s="46"/>
      <c r="AH632" s="46"/>
      <c r="AI632" s="46"/>
      <c r="AJ632" s="46"/>
      <c r="AK632" s="46"/>
      <c r="AL632" s="46"/>
    </row>
    <row r="633">
      <c r="A633" s="50"/>
      <c r="B633" s="46"/>
      <c r="C633" s="46"/>
      <c r="D633" s="46"/>
      <c r="E633" s="70"/>
      <c r="F633" s="50"/>
      <c r="G633" s="50"/>
      <c r="H633" s="50"/>
      <c r="I633" s="50"/>
      <c r="J633" s="102"/>
      <c r="K633" s="46"/>
      <c r="L633" s="46"/>
      <c r="M633" s="46"/>
      <c r="N633" s="46"/>
      <c r="O633" s="46"/>
      <c r="P633" s="46"/>
      <c r="Q633" s="46"/>
      <c r="R633" s="46"/>
      <c r="S633" s="46"/>
      <c r="T633" s="46"/>
      <c r="U633" s="46"/>
      <c r="V633" s="46"/>
      <c r="W633" s="46"/>
      <c r="X633" s="46"/>
      <c r="Y633" s="46"/>
      <c r="Z633" s="46"/>
      <c r="AA633" s="46"/>
      <c r="AB633" s="46"/>
      <c r="AC633" s="46"/>
      <c r="AD633" s="46"/>
      <c r="AE633" s="46"/>
      <c r="AF633" s="46"/>
      <c r="AG633" s="46"/>
      <c r="AH633" s="46"/>
      <c r="AI633" s="46"/>
      <c r="AJ633" s="46"/>
      <c r="AK633" s="46"/>
      <c r="AL633" s="46"/>
    </row>
    <row r="634">
      <c r="A634" s="50"/>
      <c r="B634" s="46"/>
      <c r="C634" s="46"/>
      <c r="D634" s="46"/>
      <c r="E634" s="70"/>
      <c r="F634" s="50"/>
      <c r="G634" s="50"/>
      <c r="H634" s="50"/>
      <c r="I634" s="50"/>
      <c r="J634" s="102"/>
      <c r="K634" s="46"/>
      <c r="L634" s="46"/>
      <c r="M634" s="46"/>
      <c r="N634" s="46"/>
      <c r="O634" s="46"/>
      <c r="P634" s="46"/>
      <c r="Q634" s="46"/>
      <c r="R634" s="46"/>
      <c r="S634" s="46"/>
      <c r="T634" s="46"/>
      <c r="U634" s="46"/>
      <c r="V634" s="46"/>
      <c r="W634" s="46"/>
      <c r="X634" s="46"/>
      <c r="Y634" s="46"/>
      <c r="Z634" s="46"/>
      <c r="AA634" s="46"/>
      <c r="AB634" s="46"/>
      <c r="AC634" s="46"/>
      <c r="AD634" s="46"/>
      <c r="AE634" s="46"/>
      <c r="AF634" s="46"/>
      <c r="AG634" s="46"/>
      <c r="AH634" s="46"/>
      <c r="AI634" s="46"/>
      <c r="AJ634" s="46"/>
      <c r="AK634" s="46"/>
      <c r="AL634" s="46"/>
    </row>
    <row r="635">
      <c r="A635" s="50"/>
      <c r="B635" s="46"/>
      <c r="C635" s="46"/>
      <c r="D635" s="46"/>
      <c r="E635" s="70"/>
      <c r="F635" s="50"/>
      <c r="G635" s="50"/>
      <c r="H635" s="50"/>
      <c r="I635" s="50"/>
      <c r="J635" s="102"/>
      <c r="K635" s="46"/>
      <c r="L635" s="46"/>
      <c r="M635" s="46"/>
      <c r="N635" s="46"/>
      <c r="O635" s="46"/>
      <c r="P635" s="46"/>
      <c r="Q635" s="46"/>
      <c r="R635" s="46"/>
      <c r="S635" s="46"/>
      <c r="T635" s="46"/>
      <c r="U635" s="46"/>
      <c r="V635" s="46"/>
      <c r="W635" s="46"/>
      <c r="X635" s="46"/>
      <c r="Y635" s="46"/>
      <c r="Z635" s="46"/>
      <c r="AA635" s="46"/>
      <c r="AB635" s="46"/>
      <c r="AC635" s="46"/>
      <c r="AD635" s="46"/>
      <c r="AE635" s="46"/>
      <c r="AF635" s="46"/>
      <c r="AG635" s="46"/>
      <c r="AH635" s="46"/>
      <c r="AI635" s="46"/>
      <c r="AJ635" s="46"/>
      <c r="AK635" s="46"/>
      <c r="AL635" s="46"/>
    </row>
    <row r="636">
      <c r="A636" s="50"/>
      <c r="B636" s="46"/>
      <c r="C636" s="46"/>
      <c r="D636" s="46"/>
      <c r="E636" s="70"/>
      <c r="F636" s="50"/>
      <c r="G636" s="50"/>
      <c r="H636" s="50"/>
      <c r="I636" s="50"/>
      <c r="J636" s="102"/>
      <c r="K636" s="46"/>
      <c r="L636" s="46"/>
      <c r="M636" s="46"/>
      <c r="N636" s="46"/>
      <c r="O636" s="46"/>
      <c r="P636" s="46"/>
      <c r="Q636" s="46"/>
      <c r="R636" s="46"/>
      <c r="S636" s="46"/>
      <c r="T636" s="46"/>
      <c r="U636" s="46"/>
      <c r="V636" s="46"/>
      <c r="W636" s="46"/>
      <c r="X636" s="46"/>
      <c r="Y636" s="46"/>
      <c r="Z636" s="46"/>
      <c r="AA636" s="46"/>
      <c r="AB636" s="46"/>
      <c r="AC636" s="46"/>
      <c r="AD636" s="46"/>
      <c r="AE636" s="46"/>
      <c r="AF636" s="46"/>
      <c r="AG636" s="46"/>
      <c r="AH636" s="46"/>
      <c r="AI636" s="46"/>
      <c r="AJ636" s="46"/>
      <c r="AK636" s="46"/>
      <c r="AL636" s="46"/>
    </row>
    <row r="637">
      <c r="A637" s="50"/>
      <c r="B637" s="46"/>
      <c r="C637" s="46"/>
      <c r="D637" s="46"/>
      <c r="E637" s="70"/>
      <c r="F637" s="50"/>
      <c r="G637" s="50"/>
      <c r="H637" s="50"/>
      <c r="I637" s="50"/>
      <c r="J637" s="102"/>
      <c r="K637" s="46"/>
      <c r="L637" s="46"/>
      <c r="M637" s="46"/>
      <c r="N637" s="46"/>
      <c r="O637" s="46"/>
      <c r="P637" s="46"/>
      <c r="Q637" s="46"/>
      <c r="R637" s="46"/>
      <c r="S637" s="46"/>
      <c r="T637" s="46"/>
      <c r="U637" s="46"/>
      <c r="V637" s="46"/>
      <c r="W637" s="46"/>
      <c r="X637" s="46"/>
      <c r="Y637" s="46"/>
      <c r="Z637" s="46"/>
      <c r="AA637" s="46"/>
      <c r="AB637" s="46"/>
      <c r="AC637" s="46"/>
      <c r="AD637" s="46"/>
      <c r="AE637" s="46"/>
      <c r="AF637" s="46"/>
      <c r="AG637" s="46"/>
      <c r="AH637" s="46"/>
      <c r="AI637" s="46"/>
      <c r="AJ637" s="46"/>
      <c r="AK637" s="46"/>
      <c r="AL637" s="46"/>
    </row>
    <row r="638">
      <c r="A638" s="50"/>
      <c r="B638" s="46"/>
      <c r="C638" s="46"/>
      <c r="D638" s="46"/>
      <c r="E638" s="70"/>
      <c r="F638" s="50"/>
      <c r="G638" s="50"/>
      <c r="H638" s="50"/>
      <c r="I638" s="50"/>
      <c r="J638" s="102"/>
      <c r="K638" s="46"/>
      <c r="L638" s="46"/>
      <c r="M638" s="46"/>
      <c r="N638" s="46"/>
      <c r="O638" s="46"/>
      <c r="P638" s="46"/>
      <c r="Q638" s="46"/>
      <c r="R638" s="46"/>
      <c r="S638" s="46"/>
      <c r="T638" s="46"/>
      <c r="U638" s="46"/>
      <c r="V638" s="46"/>
      <c r="W638" s="46"/>
      <c r="X638" s="46"/>
      <c r="Y638" s="46"/>
      <c r="Z638" s="46"/>
      <c r="AA638" s="46"/>
      <c r="AB638" s="46"/>
      <c r="AC638" s="46"/>
      <c r="AD638" s="46"/>
      <c r="AE638" s="46"/>
      <c r="AF638" s="46"/>
      <c r="AG638" s="46"/>
      <c r="AH638" s="46"/>
      <c r="AI638" s="46"/>
      <c r="AJ638" s="46"/>
      <c r="AK638" s="46"/>
      <c r="AL638" s="46"/>
    </row>
    <row r="639">
      <c r="A639" s="50"/>
      <c r="B639" s="46"/>
      <c r="C639" s="46"/>
      <c r="D639" s="46"/>
      <c r="E639" s="70"/>
      <c r="F639" s="50"/>
      <c r="G639" s="50"/>
      <c r="H639" s="50"/>
      <c r="I639" s="50"/>
      <c r="J639" s="102"/>
      <c r="K639" s="46"/>
      <c r="L639" s="46"/>
      <c r="M639" s="46"/>
      <c r="N639" s="46"/>
      <c r="O639" s="46"/>
      <c r="P639" s="46"/>
      <c r="Q639" s="46"/>
      <c r="R639" s="46"/>
      <c r="S639" s="46"/>
      <c r="T639" s="46"/>
      <c r="U639" s="46"/>
      <c r="V639" s="46"/>
      <c r="W639" s="46"/>
      <c r="X639" s="46"/>
      <c r="Y639" s="46"/>
      <c r="Z639" s="46"/>
      <c r="AA639" s="46"/>
      <c r="AB639" s="46"/>
      <c r="AC639" s="46"/>
      <c r="AD639" s="46"/>
      <c r="AE639" s="46"/>
      <c r="AF639" s="46"/>
      <c r="AG639" s="46"/>
      <c r="AH639" s="46"/>
      <c r="AI639" s="46"/>
      <c r="AJ639" s="46"/>
      <c r="AK639" s="46"/>
      <c r="AL639" s="46"/>
    </row>
    <row r="640">
      <c r="A640" s="50"/>
      <c r="B640" s="46"/>
      <c r="C640" s="46"/>
      <c r="D640" s="46"/>
      <c r="E640" s="70"/>
      <c r="F640" s="50"/>
      <c r="G640" s="50"/>
      <c r="H640" s="50"/>
      <c r="I640" s="50"/>
      <c r="J640" s="102"/>
      <c r="K640" s="46"/>
      <c r="L640" s="46"/>
      <c r="M640" s="46"/>
      <c r="N640" s="46"/>
      <c r="O640" s="46"/>
      <c r="P640" s="46"/>
      <c r="Q640" s="46"/>
      <c r="R640" s="46"/>
      <c r="S640" s="46"/>
      <c r="T640" s="46"/>
      <c r="U640" s="46"/>
      <c r="V640" s="46"/>
      <c r="W640" s="46"/>
      <c r="X640" s="46"/>
      <c r="Y640" s="46"/>
      <c r="Z640" s="46"/>
      <c r="AA640" s="46"/>
      <c r="AB640" s="46"/>
      <c r="AC640" s="46"/>
      <c r="AD640" s="46"/>
      <c r="AE640" s="46"/>
      <c r="AF640" s="46"/>
      <c r="AG640" s="46"/>
      <c r="AH640" s="46"/>
      <c r="AI640" s="46"/>
      <c r="AJ640" s="46"/>
      <c r="AK640" s="46"/>
      <c r="AL640" s="46"/>
    </row>
    <row r="641">
      <c r="A641" s="50"/>
      <c r="B641" s="46"/>
      <c r="C641" s="46"/>
      <c r="D641" s="46"/>
      <c r="E641" s="70"/>
      <c r="F641" s="50"/>
      <c r="G641" s="50"/>
      <c r="H641" s="50"/>
      <c r="I641" s="50"/>
      <c r="J641" s="102"/>
      <c r="K641" s="46"/>
      <c r="L641" s="46"/>
      <c r="M641" s="46"/>
      <c r="N641" s="46"/>
      <c r="O641" s="46"/>
      <c r="P641" s="46"/>
      <c r="Q641" s="46"/>
      <c r="R641" s="46"/>
      <c r="S641" s="46"/>
      <c r="T641" s="46"/>
      <c r="U641" s="46"/>
      <c r="V641" s="46"/>
      <c r="W641" s="46"/>
      <c r="X641" s="46"/>
      <c r="Y641" s="46"/>
      <c r="Z641" s="46"/>
      <c r="AA641" s="46"/>
      <c r="AB641" s="46"/>
      <c r="AC641" s="46"/>
      <c r="AD641" s="46"/>
      <c r="AE641" s="46"/>
      <c r="AF641" s="46"/>
      <c r="AG641" s="46"/>
      <c r="AH641" s="46"/>
      <c r="AI641" s="46"/>
      <c r="AJ641" s="46"/>
      <c r="AK641" s="46"/>
      <c r="AL641" s="46"/>
    </row>
    <row r="642">
      <c r="A642" s="50"/>
      <c r="B642" s="46"/>
      <c r="C642" s="46"/>
      <c r="D642" s="46"/>
      <c r="E642" s="70"/>
      <c r="F642" s="50"/>
      <c r="G642" s="50"/>
      <c r="H642" s="50"/>
      <c r="I642" s="50"/>
      <c r="J642" s="102"/>
      <c r="K642" s="46"/>
      <c r="L642" s="46"/>
      <c r="M642" s="46"/>
      <c r="N642" s="46"/>
      <c r="O642" s="46"/>
      <c r="P642" s="46"/>
      <c r="Q642" s="46"/>
      <c r="R642" s="46"/>
      <c r="S642" s="46"/>
      <c r="T642" s="46"/>
      <c r="U642" s="46"/>
      <c r="V642" s="46"/>
      <c r="W642" s="46"/>
      <c r="X642" s="46"/>
      <c r="Y642" s="46"/>
      <c r="Z642" s="46"/>
      <c r="AA642" s="46"/>
      <c r="AB642" s="46"/>
      <c r="AC642" s="46"/>
      <c r="AD642" s="46"/>
      <c r="AE642" s="46"/>
      <c r="AF642" s="46"/>
      <c r="AG642" s="46"/>
      <c r="AH642" s="46"/>
      <c r="AI642" s="46"/>
      <c r="AJ642" s="46"/>
      <c r="AK642" s="46"/>
      <c r="AL642" s="46"/>
    </row>
    <row r="643">
      <c r="A643" s="50"/>
      <c r="B643" s="46"/>
      <c r="C643" s="46"/>
      <c r="D643" s="46"/>
      <c r="E643" s="70"/>
      <c r="F643" s="50"/>
      <c r="G643" s="50"/>
      <c r="H643" s="50"/>
      <c r="I643" s="50"/>
      <c r="J643" s="102"/>
      <c r="K643" s="46"/>
      <c r="L643" s="46"/>
      <c r="M643" s="46"/>
      <c r="N643" s="46"/>
      <c r="O643" s="46"/>
      <c r="P643" s="46"/>
      <c r="Q643" s="46"/>
      <c r="R643" s="46"/>
      <c r="S643" s="46"/>
      <c r="T643" s="46"/>
      <c r="U643" s="46"/>
      <c r="V643" s="46"/>
      <c r="W643" s="46"/>
      <c r="X643" s="46"/>
      <c r="Y643" s="46"/>
      <c r="Z643" s="46"/>
      <c r="AA643" s="46"/>
      <c r="AB643" s="46"/>
      <c r="AC643" s="46"/>
      <c r="AD643" s="46"/>
      <c r="AE643" s="46"/>
      <c r="AF643" s="46"/>
      <c r="AG643" s="46"/>
      <c r="AH643" s="46"/>
      <c r="AI643" s="46"/>
      <c r="AJ643" s="46"/>
      <c r="AK643" s="46"/>
      <c r="AL643" s="46"/>
    </row>
    <row r="644">
      <c r="A644" s="50"/>
      <c r="B644" s="46"/>
      <c r="C644" s="46"/>
      <c r="D644" s="46"/>
      <c r="E644" s="70"/>
      <c r="F644" s="50"/>
      <c r="G644" s="50"/>
      <c r="H644" s="50"/>
      <c r="I644" s="50"/>
      <c r="J644" s="102"/>
      <c r="K644" s="46"/>
      <c r="L644" s="46"/>
      <c r="M644" s="46"/>
      <c r="N644" s="46"/>
      <c r="O644" s="46"/>
      <c r="P644" s="46"/>
      <c r="Q644" s="46"/>
      <c r="R644" s="46"/>
      <c r="S644" s="46"/>
      <c r="T644" s="46"/>
      <c r="U644" s="46"/>
      <c r="V644" s="46"/>
      <c r="W644" s="46"/>
      <c r="X644" s="46"/>
      <c r="Y644" s="46"/>
      <c r="Z644" s="46"/>
      <c r="AA644" s="46"/>
      <c r="AB644" s="46"/>
      <c r="AC644" s="46"/>
      <c r="AD644" s="46"/>
      <c r="AE644" s="46"/>
      <c r="AF644" s="46"/>
      <c r="AG644" s="46"/>
      <c r="AH644" s="46"/>
      <c r="AI644" s="46"/>
      <c r="AJ644" s="46"/>
      <c r="AK644" s="46"/>
      <c r="AL644" s="46"/>
    </row>
    <row r="645">
      <c r="A645" s="50"/>
      <c r="B645" s="46"/>
      <c r="C645" s="46"/>
      <c r="D645" s="46"/>
      <c r="E645" s="70"/>
      <c r="F645" s="50"/>
      <c r="G645" s="50"/>
      <c r="H645" s="50"/>
      <c r="I645" s="50"/>
      <c r="J645" s="102"/>
      <c r="K645" s="46"/>
      <c r="L645" s="46"/>
      <c r="M645" s="46"/>
      <c r="N645" s="46"/>
      <c r="O645" s="46"/>
      <c r="P645" s="46"/>
      <c r="Q645" s="46"/>
      <c r="R645" s="46"/>
      <c r="S645" s="46"/>
      <c r="T645" s="46"/>
      <c r="U645" s="46"/>
      <c r="V645" s="46"/>
      <c r="W645" s="46"/>
      <c r="X645" s="46"/>
      <c r="Y645" s="46"/>
      <c r="Z645" s="46"/>
      <c r="AA645" s="46"/>
      <c r="AB645" s="46"/>
      <c r="AC645" s="46"/>
      <c r="AD645" s="46"/>
      <c r="AE645" s="46"/>
      <c r="AF645" s="46"/>
      <c r="AG645" s="46"/>
      <c r="AH645" s="46"/>
      <c r="AI645" s="46"/>
      <c r="AJ645" s="46"/>
      <c r="AK645" s="46"/>
      <c r="AL645" s="46"/>
    </row>
    <row r="646">
      <c r="A646" s="50"/>
      <c r="B646" s="46"/>
      <c r="C646" s="46"/>
      <c r="D646" s="46"/>
      <c r="E646" s="70"/>
      <c r="F646" s="50"/>
      <c r="G646" s="50"/>
      <c r="H646" s="50"/>
      <c r="I646" s="50"/>
      <c r="J646" s="102"/>
      <c r="K646" s="46"/>
      <c r="L646" s="46"/>
      <c r="M646" s="46"/>
      <c r="N646" s="46"/>
      <c r="O646" s="46"/>
      <c r="P646" s="46"/>
      <c r="Q646" s="46"/>
      <c r="R646" s="46"/>
      <c r="S646" s="46"/>
      <c r="T646" s="46"/>
      <c r="U646" s="46"/>
      <c r="V646" s="46"/>
      <c r="W646" s="46"/>
      <c r="X646" s="46"/>
      <c r="Y646" s="46"/>
      <c r="Z646" s="46"/>
      <c r="AA646" s="46"/>
      <c r="AB646" s="46"/>
      <c r="AC646" s="46"/>
      <c r="AD646" s="46"/>
      <c r="AE646" s="46"/>
      <c r="AF646" s="46"/>
      <c r="AG646" s="46"/>
      <c r="AH646" s="46"/>
      <c r="AI646" s="46"/>
      <c r="AJ646" s="46"/>
      <c r="AK646" s="46"/>
      <c r="AL646" s="46"/>
    </row>
    <row r="647">
      <c r="A647" s="50"/>
      <c r="B647" s="46"/>
      <c r="C647" s="46"/>
      <c r="D647" s="46"/>
      <c r="E647" s="70"/>
      <c r="F647" s="50"/>
      <c r="G647" s="50"/>
      <c r="H647" s="50"/>
      <c r="I647" s="50"/>
      <c r="J647" s="102"/>
      <c r="K647" s="46"/>
      <c r="L647" s="46"/>
      <c r="M647" s="46"/>
      <c r="N647" s="46"/>
      <c r="O647" s="46"/>
      <c r="P647" s="46"/>
      <c r="Q647" s="46"/>
      <c r="R647" s="46"/>
      <c r="S647" s="46"/>
      <c r="T647" s="46"/>
      <c r="U647" s="46"/>
      <c r="V647" s="46"/>
      <c r="W647" s="46"/>
      <c r="X647" s="46"/>
      <c r="Y647" s="46"/>
      <c r="Z647" s="46"/>
      <c r="AA647" s="46"/>
      <c r="AB647" s="46"/>
      <c r="AC647" s="46"/>
      <c r="AD647" s="46"/>
      <c r="AE647" s="46"/>
      <c r="AF647" s="46"/>
      <c r="AG647" s="46"/>
      <c r="AH647" s="46"/>
      <c r="AI647" s="46"/>
      <c r="AJ647" s="46"/>
      <c r="AK647" s="46"/>
      <c r="AL647" s="46"/>
    </row>
    <row r="648">
      <c r="A648" s="50"/>
      <c r="B648" s="46"/>
      <c r="C648" s="46"/>
      <c r="D648" s="46"/>
      <c r="E648" s="70"/>
      <c r="F648" s="50"/>
      <c r="G648" s="50"/>
      <c r="H648" s="50"/>
      <c r="I648" s="50"/>
      <c r="J648" s="102"/>
      <c r="K648" s="46"/>
      <c r="L648" s="46"/>
      <c r="M648" s="46"/>
      <c r="N648" s="46"/>
      <c r="O648" s="46"/>
      <c r="P648" s="46"/>
      <c r="Q648" s="46"/>
      <c r="R648" s="46"/>
      <c r="S648" s="46"/>
      <c r="T648" s="46"/>
      <c r="U648" s="46"/>
      <c r="V648" s="46"/>
      <c r="W648" s="46"/>
      <c r="X648" s="46"/>
      <c r="Y648" s="46"/>
      <c r="Z648" s="46"/>
      <c r="AA648" s="46"/>
      <c r="AB648" s="46"/>
      <c r="AC648" s="46"/>
      <c r="AD648" s="46"/>
      <c r="AE648" s="46"/>
      <c r="AF648" s="46"/>
      <c r="AG648" s="46"/>
      <c r="AH648" s="46"/>
      <c r="AI648" s="46"/>
      <c r="AJ648" s="46"/>
      <c r="AK648" s="46"/>
      <c r="AL648" s="46"/>
    </row>
    <row r="649">
      <c r="A649" s="50"/>
      <c r="B649" s="46"/>
      <c r="C649" s="46"/>
      <c r="D649" s="46"/>
      <c r="E649" s="70"/>
      <c r="F649" s="50"/>
      <c r="G649" s="50"/>
      <c r="H649" s="50"/>
      <c r="I649" s="50"/>
      <c r="J649" s="102"/>
      <c r="K649" s="46"/>
      <c r="L649" s="46"/>
      <c r="M649" s="46"/>
      <c r="N649" s="46"/>
      <c r="O649" s="46"/>
      <c r="P649" s="46"/>
      <c r="Q649" s="46"/>
      <c r="R649" s="46"/>
      <c r="S649" s="46"/>
      <c r="T649" s="46"/>
      <c r="U649" s="46"/>
      <c r="V649" s="46"/>
      <c r="W649" s="46"/>
      <c r="X649" s="46"/>
      <c r="Y649" s="46"/>
      <c r="Z649" s="46"/>
      <c r="AA649" s="46"/>
      <c r="AB649" s="46"/>
      <c r="AC649" s="46"/>
      <c r="AD649" s="46"/>
      <c r="AE649" s="46"/>
      <c r="AF649" s="46"/>
      <c r="AG649" s="46"/>
      <c r="AH649" s="46"/>
      <c r="AI649" s="46"/>
      <c r="AJ649" s="46"/>
      <c r="AK649" s="46"/>
      <c r="AL649" s="46"/>
    </row>
    <row r="650">
      <c r="A650" s="50"/>
      <c r="B650" s="46"/>
      <c r="C650" s="46"/>
      <c r="D650" s="46"/>
      <c r="E650" s="70"/>
      <c r="F650" s="50"/>
      <c r="G650" s="50"/>
      <c r="H650" s="50"/>
      <c r="I650" s="50"/>
      <c r="J650" s="102"/>
      <c r="K650" s="46"/>
      <c r="L650" s="46"/>
      <c r="M650" s="46"/>
      <c r="N650" s="46"/>
      <c r="O650" s="46"/>
      <c r="P650" s="46"/>
      <c r="Q650" s="46"/>
      <c r="R650" s="46"/>
      <c r="S650" s="46"/>
      <c r="T650" s="46"/>
      <c r="U650" s="46"/>
      <c r="V650" s="46"/>
      <c r="W650" s="46"/>
      <c r="X650" s="46"/>
      <c r="Y650" s="46"/>
      <c r="Z650" s="46"/>
      <c r="AA650" s="46"/>
      <c r="AB650" s="46"/>
      <c r="AC650" s="46"/>
      <c r="AD650" s="46"/>
      <c r="AE650" s="46"/>
      <c r="AF650" s="46"/>
      <c r="AG650" s="46"/>
      <c r="AH650" s="46"/>
      <c r="AI650" s="46"/>
      <c r="AJ650" s="46"/>
      <c r="AK650" s="46"/>
      <c r="AL650" s="46"/>
    </row>
    <row r="651">
      <c r="A651" s="50"/>
      <c r="B651" s="46"/>
      <c r="C651" s="46"/>
      <c r="D651" s="46"/>
      <c r="E651" s="70"/>
      <c r="F651" s="50"/>
      <c r="G651" s="50"/>
      <c r="H651" s="50"/>
      <c r="I651" s="50"/>
      <c r="J651" s="102"/>
      <c r="K651" s="46"/>
      <c r="L651" s="46"/>
      <c r="M651" s="46"/>
      <c r="N651" s="46"/>
      <c r="O651" s="46"/>
      <c r="P651" s="46"/>
      <c r="Q651" s="46"/>
      <c r="R651" s="46"/>
      <c r="S651" s="46"/>
      <c r="T651" s="46"/>
      <c r="U651" s="46"/>
      <c r="V651" s="46"/>
      <c r="W651" s="46"/>
      <c r="X651" s="46"/>
      <c r="Y651" s="46"/>
      <c r="Z651" s="46"/>
      <c r="AA651" s="46"/>
      <c r="AB651" s="46"/>
      <c r="AC651" s="46"/>
      <c r="AD651" s="46"/>
      <c r="AE651" s="46"/>
      <c r="AF651" s="46"/>
      <c r="AG651" s="46"/>
      <c r="AH651" s="46"/>
      <c r="AI651" s="46"/>
      <c r="AJ651" s="46"/>
      <c r="AK651" s="46"/>
      <c r="AL651" s="46"/>
    </row>
    <row r="652">
      <c r="A652" s="50"/>
      <c r="B652" s="46"/>
      <c r="C652" s="46"/>
      <c r="D652" s="46"/>
      <c r="E652" s="70"/>
      <c r="F652" s="50"/>
      <c r="G652" s="50"/>
      <c r="H652" s="50"/>
      <c r="I652" s="50"/>
      <c r="J652" s="102"/>
      <c r="K652" s="46"/>
      <c r="L652" s="46"/>
      <c r="M652" s="46"/>
      <c r="N652" s="46"/>
      <c r="O652" s="46"/>
      <c r="P652" s="46"/>
      <c r="Q652" s="46"/>
      <c r="R652" s="46"/>
      <c r="S652" s="46"/>
      <c r="T652" s="46"/>
      <c r="U652" s="46"/>
      <c r="V652" s="46"/>
      <c r="W652" s="46"/>
      <c r="X652" s="46"/>
      <c r="Y652" s="46"/>
      <c r="Z652" s="46"/>
      <c r="AA652" s="46"/>
      <c r="AB652" s="46"/>
      <c r="AC652" s="46"/>
      <c r="AD652" s="46"/>
      <c r="AE652" s="46"/>
      <c r="AF652" s="46"/>
      <c r="AG652" s="46"/>
      <c r="AH652" s="46"/>
      <c r="AI652" s="46"/>
      <c r="AJ652" s="46"/>
      <c r="AK652" s="46"/>
      <c r="AL652" s="46"/>
    </row>
    <row r="653">
      <c r="A653" s="50"/>
      <c r="B653" s="46"/>
      <c r="C653" s="46"/>
      <c r="D653" s="46"/>
      <c r="E653" s="70"/>
      <c r="F653" s="50"/>
      <c r="G653" s="50"/>
      <c r="H653" s="50"/>
      <c r="I653" s="50"/>
      <c r="J653" s="102"/>
      <c r="K653" s="46"/>
      <c r="L653" s="46"/>
      <c r="M653" s="46"/>
      <c r="N653" s="46"/>
      <c r="O653" s="46"/>
      <c r="P653" s="46"/>
      <c r="Q653" s="46"/>
      <c r="R653" s="46"/>
      <c r="S653" s="46"/>
      <c r="T653" s="46"/>
      <c r="U653" s="46"/>
      <c r="V653" s="46"/>
      <c r="W653" s="46"/>
      <c r="X653" s="46"/>
      <c r="Y653" s="46"/>
      <c r="Z653" s="46"/>
      <c r="AA653" s="46"/>
      <c r="AB653" s="46"/>
      <c r="AC653" s="46"/>
      <c r="AD653" s="46"/>
      <c r="AE653" s="46"/>
      <c r="AF653" s="46"/>
      <c r="AG653" s="46"/>
      <c r="AH653" s="46"/>
      <c r="AI653" s="46"/>
      <c r="AJ653" s="46"/>
      <c r="AK653" s="46"/>
      <c r="AL653" s="46"/>
    </row>
    <row r="654">
      <c r="A654" s="50"/>
      <c r="B654" s="46"/>
      <c r="C654" s="46"/>
      <c r="D654" s="46"/>
      <c r="E654" s="70"/>
      <c r="F654" s="50"/>
      <c r="G654" s="50"/>
      <c r="H654" s="50"/>
      <c r="I654" s="50"/>
      <c r="J654" s="102"/>
      <c r="K654" s="46"/>
      <c r="L654" s="46"/>
      <c r="M654" s="46"/>
      <c r="N654" s="46"/>
      <c r="O654" s="46"/>
      <c r="P654" s="46"/>
      <c r="Q654" s="46"/>
      <c r="R654" s="46"/>
      <c r="S654" s="46"/>
      <c r="T654" s="46"/>
      <c r="U654" s="46"/>
      <c r="V654" s="46"/>
      <c r="W654" s="46"/>
      <c r="X654" s="46"/>
      <c r="Y654" s="46"/>
      <c r="Z654" s="46"/>
      <c r="AA654" s="46"/>
      <c r="AB654" s="46"/>
      <c r="AC654" s="46"/>
      <c r="AD654" s="46"/>
      <c r="AE654" s="46"/>
      <c r="AF654" s="46"/>
      <c r="AG654" s="46"/>
      <c r="AH654" s="46"/>
      <c r="AI654" s="46"/>
      <c r="AJ654" s="46"/>
      <c r="AK654" s="46"/>
      <c r="AL654" s="46"/>
    </row>
    <row r="655">
      <c r="A655" s="50"/>
      <c r="B655" s="46"/>
      <c r="C655" s="46"/>
      <c r="D655" s="46"/>
      <c r="E655" s="70"/>
      <c r="F655" s="50"/>
      <c r="G655" s="50"/>
      <c r="H655" s="50"/>
      <c r="I655" s="50"/>
      <c r="J655" s="102"/>
      <c r="K655" s="46"/>
      <c r="L655" s="46"/>
      <c r="M655" s="46"/>
      <c r="N655" s="46"/>
      <c r="O655" s="46"/>
      <c r="P655" s="46"/>
      <c r="Q655" s="46"/>
      <c r="R655" s="46"/>
      <c r="S655" s="46"/>
      <c r="T655" s="46"/>
      <c r="U655" s="46"/>
      <c r="V655" s="46"/>
      <c r="W655" s="46"/>
      <c r="X655" s="46"/>
      <c r="Y655" s="46"/>
      <c r="Z655" s="46"/>
      <c r="AA655" s="46"/>
      <c r="AB655" s="46"/>
      <c r="AC655" s="46"/>
      <c r="AD655" s="46"/>
      <c r="AE655" s="46"/>
      <c r="AF655" s="46"/>
      <c r="AG655" s="46"/>
      <c r="AH655" s="46"/>
      <c r="AI655" s="46"/>
      <c r="AJ655" s="46"/>
      <c r="AK655" s="46"/>
      <c r="AL655" s="46"/>
    </row>
    <row r="656">
      <c r="A656" s="50"/>
      <c r="B656" s="46"/>
      <c r="C656" s="46"/>
      <c r="D656" s="46"/>
      <c r="E656" s="70"/>
      <c r="F656" s="50"/>
      <c r="G656" s="50"/>
      <c r="H656" s="50"/>
      <c r="I656" s="50"/>
      <c r="J656" s="102"/>
      <c r="K656" s="46"/>
      <c r="L656" s="46"/>
      <c r="M656" s="46"/>
      <c r="N656" s="46"/>
      <c r="O656" s="46"/>
      <c r="P656" s="46"/>
      <c r="Q656" s="46"/>
      <c r="R656" s="46"/>
      <c r="S656" s="46"/>
      <c r="T656" s="46"/>
      <c r="U656" s="46"/>
      <c r="V656" s="46"/>
      <c r="W656" s="46"/>
      <c r="X656" s="46"/>
      <c r="Y656" s="46"/>
      <c r="Z656" s="46"/>
      <c r="AA656" s="46"/>
      <c r="AB656" s="46"/>
      <c r="AC656" s="46"/>
      <c r="AD656" s="46"/>
      <c r="AE656" s="46"/>
      <c r="AF656" s="46"/>
      <c r="AG656" s="46"/>
      <c r="AH656" s="46"/>
      <c r="AI656" s="46"/>
      <c r="AJ656" s="46"/>
      <c r="AK656" s="46"/>
      <c r="AL656" s="46"/>
    </row>
    <row r="657">
      <c r="A657" s="50"/>
      <c r="B657" s="46"/>
      <c r="C657" s="46"/>
      <c r="D657" s="46"/>
      <c r="E657" s="70"/>
      <c r="F657" s="50"/>
      <c r="G657" s="50"/>
      <c r="H657" s="50"/>
      <c r="I657" s="50"/>
      <c r="J657" s="102"/>
      <c r="K657" s="46"/>
      <c r="L657" s="46"/>
      <c r="M657" s="46"/>
      <c r="N657" s="46"/>
      <c r="O657" s="46"/>
      <c r="P657" s="46"/>
      <c r="Q657" s="46"/>
      <c r="R657" s="46"/>
      <c r="S657" s="46"/>
      <c r="T657" s="46"/>
      <c r="U657" s="46"/>
      <c r="V657" s="46"/>
      <c r="W657" s="46"/>
      <c r="X657" s="46"/>
      <c r="Y657" s="46"/>
      <c r="Z657" s="46"/>
      <c r="AA657" s="46"/>
      <c r="AB657" s="46"/>
      <c r="AC657" s="46"/>
      <c r="AD657" s="46"/>
      <c r="AE657" s="46"/>
      <c r="AF657" s="46"/>
      <c r="AG657" s="46"/>
      <c r="AH657" s="46"/>
      <c r="AI657" s="46"/>
      <c r="AJ657" s="46"/>
      <c r="AK657" s="46"/>
      <c r="AL657" s="46"/>
    </row>
    <row r="658">
      <c r="A658" s="50"/>
      <c r="B658" s="46"/>
      <c r="C658" s="46"/>
      <c r="D658" s="46"/>
      <c r="E658" s="70"/>
      <c r="F658" s="50"/>
      <c r="G658" s="50"/>
      <c r="H658" s="50"/>
      <c r="I658" s="50"/>
      <c r="J658" s="102"/>
      <c r="K658" s="46"/>
      <c r="L658" s="46"/>
      <c r="M658" s="46"/>
      <c r="N658" s="46"/>
      <c r="O658" s="46"/>
      <c r="P658" s="46"/>
      <c r="Q658" s="46"/>
      <c r="R658" s="46"/>
      <c r="S658" s="46"/>
      <c r="T658" s="46"/>
      <c r="U658" s="46"/>
      <c r="V658" s="46"/>
      <c r="W658" s="46"/>
      <c r="X658" s="46"/>
      <c r="Y658" s="46"/>
      <c r="Z658" s="46"/>
      <c r="AA658" s="46"/>
      <c r="AB658" s="46"/>
      <c r="AC658" s="46"/>
      <c r="AD658" s="46"/>
      <c r="AE658" s="46"/>
      <c r="AF658" s="46"/>
      <c r="AG658" s="46"/>
      <c r="AH658" s="46"/>
      <c r="AI658" s="46"/>
      <c r="AJ658" s="46"/>
      <c r="AK658" s="46"/>
      <c r="AL658" s="46"/>
    </row>
    <row r="659">
      <c r="A659" s="50"/>
      <c r="B659" s="46"/>
      <c r="C659" s="46"/>
      <c r="D659" s="46"/>
      <c r="E659" s="70"/>
      <c r="F659" s="50"/>
      <c r="G659" s="50"/>
      <c r="H659" s="50"/>
      <c r="I659" s="50"/>
      <c r="J659" s="102"/>
      <c r="K659" s="46"/>
      <c r="L659" s="46"/>
      <c r="M659" s="46"/>
      <c r="N659" s="46"/>
      <c r="O659" s="46"/>
      <c r="P659" s="46"/>
      <c r="Q659" s="46"/>
      <c r="R659" s="46"/>
      <c r="S659" s="46"/>
      <c r="T659" s="46"/>
      <c r="U659" s="46"/>
      <c r="V659" s="46"/>
      <c r="W659" s="46"/>
      <c r="X659" s="46"/>
      <c r="Y659" s="46"/>
      <c r="Z659" s="46"/>
      <c r="AA659" s="46"/>
      <c r="AB659" s="46"/>
      <c r="AC659" s="46"/>
      <c r="AD659" s="46"/>
      <c r="AE659" s="46"/>
      <c r="AF659" s="46"/>
      <c r="AG659" s="46"/>
      <c r="AH659" s="46"/>
      <c r="AI659" s="46"/>
      <c r="AJ659" s="46"/>
      <c r="AK659" s="46"/>
      <c r="AL659" s="46"/>
    </row>
    <row r="660">
      <c r="A660" s="50"/>
      <c r="B660" s="46"/>
      <c r="C660" s="46"/>
      <c r="D660" s="46"/>
      <c r="E660" s="70"/>
      <c r="F660" s="50"/>
      <c r="G660" s="50"/>
      <c r="H660" s="50"/>
      <c r="I660" s="50"/>
      <c r="J660" s="102"/>
      <c r="K660" s="46"/>
      <c r="L660" s="46"/>
      <c r="M660" s="46"/>
      <c r="N660" s="46"/>
      <c r="O660" s="46"/>
      <c r="P660" s="46"/>
      <c r="Q660" s="46"/>
      <c r="R660" s="46"/>
      <c r="S660" s="46"/>
      <c r="T660" s="46"/>
      <c r="U660" s="46"/>
      <c r="V660" s="46"/>
      <c r="W660" s="46"/>
      <c r="X660" s="46"/>
      <c r="Y660" s="46"/>
      <c r="Z660" s="46"/>
      <c r="AA660" s="46"/>
      <c r="AB660" s="46"/>
      <c r="AC660" s="46"/>
      <c r="AD660" s="46"/>
      <c r="AE660" s="46"/>
      <c r="AF660" s="46"/>
      <c r="AG660" s="46"/>
      <c r="AH660" s="46"/>
      <c r="AI660" s="46"/>
      <c r="AJ660" s="46"/>
      <c r="AK660" s="46"/>
      <c r="AL660" s="46"/>
    </row>
    <row r="661">
      <c r="A661" s="50"/>
      <c r="B661" s="46"/>
      <c r="C661" s="46"/>
      <c r="D661" s="46"/>
      <c r="E661" s="70"/>
      <c r="F661" s="50"/>
      <c r="G661" s="50"/>
      <c r="H661" s="50"/>
      <c r="I661" s="50"/>
      <c r="J661" s="102"/>
      <c r="K661" s="46"/>
      <c r="L661" s="46"/>
      <c r="M661" s="46"/>
      <c r="N661" s="46"/>
      <c r="O661" s="46"/>
      <c r="P661" s="46"/>
      <c r="Q661" s="46"/>
      <c r="R661" s="46"/>
      <c r="S661" s="46"/>
      <c r="T661" s="46"/>
      <c r="U661" s="46"/>
      <c r="V661" s="46"/>
      <c r="W661" s="46"/>
      <c r="X661" s="46"/>
      <c r="Y661" s="46"/>
      <c r="Z661" s="46"/>
      <c r="AA661" s="46"/>
      <c r="AB661" s="46"/>
      <c r="AC661" s="46"/>
      <c r="AD661" s="46"/>
      <c r="AE661" s="46"/>
      <c r="AF661" s="46"/>
      <c r="AG661" s="46"/>
      <c r="AH661" s="46"/>
      <c r="AI661" s="46"/>
      <c r="AJ661" s="46"/>
      <c r="AK661" s="46"/>
      <c r="AL661" s="46"/>
    </row>
    <row r="662">
      <c r="A662" s="50"/>
      <c r="B662" s="46"/>
      <c r="C662" s="46"/>
      <c r="D662" s="46"/>
      <c r="E662" s="70"/>
      <c r="F662" s="50"/>
      <c r="G662" s="50"/>
      <c r="H662" s="50"/>
      <c r="I662" s="50"/>
      <c r="J662" s="102"/>
      <c r="K662" s="46"/>
      <c r="L662" s="46"/>
      <c r="M662" s="46"/>
      <c r="N662" s="46"/>
      <c r="O662" s="46"/>
      <c r="P662" s="46"/>
      <c r="Q662" s="46"/>
      <c r="R662" s="46"/>
      <c r="S662" s="46"/>
      <c r="T662" s="46"/>
      <c r="U662" s="46"/>
      <c r="V662" s="46"/>
      <c r="W662" s="46"/>
      <c r="X662" s="46"/>
      <c r="Y662" s="46"/>
      <c r="Z662" s="46"/>
      <c r="AA662" s="46"/>
      <c r="AB662" s="46"/>
      <c r="AC662" s="46"/>
      <c r="AD662" s="46"/>
      <c r="AE662" s="46"/>
      <c r="AF662" s="46"/>
      <c r="AG662" s="46"/>
      <c r="AH662" s="46"/>
      <c r="AI662" s="46"/>
      <c r="AJ662" s="46"/>
      <c r="AK662" s="46"/>
      <c r="AL662" s="46"/>
    </row>
    <row r="663">
      <c r="A663" s="50"/>
      <c r="B663" s="46"/>
      <c r="C663" s="46"/>
      <c r="D663" s="46"/>
      <c r="E663" s="70"/>
      <c r="F663" s="50"/>
      <c r="G663" s="50"/>
      <c r="H663" s="50"/>
      <c r="I663" s="50"/>
      <c r="J663" s="102"/>
      <c r="K663" s="46"/>
      <c r="L663" s="46"/>
      <c r="M663" s="46"/>
      <c r="N663" s="46"/>
      <c r="O663" s="46"/>
      <c r="P663" s="46"/>
      <c r="Q663" s="46"/>
      <c r="R663" s="46"/>
      <c r="S663" s="46"/>
      <c r="T663" s="46"/>
      <c r="U663" s="46"/>
      <c r="V663" s="46"/>
      <c r="W663" s="46"/>
      <c r="X663" s="46"/>
      <c r="Y663" s="46"/>
      <c r="Z663" s="46"/>
      <c r="AA663" s="46"/>
      <c r="AB663" s="46"/>
      <c r="AC663" s="46"/>
      <c r="AD663" s="46"/>
      <c r="AE663" s="46"/>
      <c r="AF663" s="46"/>
      <c r="AG663" s="46"/>
      <c r="AH663" s="46"/>
      <c r="AI663" s="46"/>
      <c r="AJ663" s="46"/>
      <c r="AK663" s="46"/>
      <c r="AL663" s="46"/>
    </row>
    <row r="664">
      <c r="A664" s="50"/>
      <c r="B664" s="46"/>
      <c r="C664" s="46"/>
      <c r="D664" s="46"/>
      <c r="E664" s="70"/>
      <c r="F664" s="50"/>
      <c r="G664" s="50"/>
      <c r="H664" s="50"/>
      <c r="I664" s="50"/>
      <c r="J664" s="102"/>
      <c r="K664" s="46"/>
      <c r="L664" s="46"/>
      <c r="M664" s="46"/>
      <c r="N664" s="46"/>
      <c r="O664" s="46"/>
      <c r="P664" s="46"/>
      <c r="Q664" s="46"/>
      <c r="R664" s="46"/>
      <c r="S664" s="46"/>
      <c r="T664" s="46"/>
      <c r="U664" s="46"/>
      <c r="V664" s="46"/>
      <c r="W664" s="46"/>
      <c r="X664" s="46"/>
      <c r="Y664" s="46"/>
      <c r="Z664" s="46"/>
      <c r="AA664" s="46"/>
      <c r="AB664" s="46"/>
      <c r="AC664" s="46"/>
      <c r="AD664" s="46"/>
      <c r="AE664" s="46"/>
      <c r="AF664" s="46"/>
      <c r="AG664" s="46"/>
      <c r="AH664" s="46"/>
      <c r="AI664" s="46"/>
      <c r="AJ664" s="46"/>
      <c r="AK664" s="46"/>
      <c r="AL664" s="46"/>
    </row>
    <row r="665">
      <c r="A665" s="50"/>
      <c r="B665" s="46"/>
      <c r="C665" s="46"/>
      <c r="D665" s="46"/>
      <c r="E665" s="70"/>
      <c r="F665" s="50"/>
      <c r="G665" s="50"/>
      <c r="H665" s="50"/>
      <c r="I665" s="50"/>
      <c r="J665" s="102"/>
      <c r="K665" s="46"/>
      <c r="L665" s="46"/>
      <c r="M665" s="46"/>
      <c r="N665" s="46"/>
      <c r="O665" s="46"/>
      <c r="P665" s="46"/>
      <c r="Q665" s="46"/>
      <c r="R665" s="46"/>
      <c r="S665" s="46"/>
      <c r="T665" s="46"/>
      <c r="U665" s="46"/>
      <c r="V665" s="46"/>
      <c r="W665" s="46"/>
      <c r="X665" s="46"/>
      <c r="Y665" s="46"/>
      <c r="Z665" s="46"/>
      <c r="AA665" s="46"/>
      <c r="AB665" s="46"/>
      <c r="AC665" s="46"/>
      <c r="AD665" s="46"/>
      <c r="AE665" s="46"/>
      <c r="AF665" s="46"/>
      <c r="AG665" s="46"/>
      <c r="AH665" s="46"/>
      <c r="AI665" s="46"/>
      <c r="AJ665" s="46"/>
      <c r="AK665" s="46"/>
      <c r="AL665" s="46"/>
    </row>
    <row r="666">
      <c r="A666" s="50"/>
      <c r="B666" s="46"/>
      <c r="C666" s="46"/>
      <c r="D666" s="46"/>
      <c r="E666" s="70"/>
      <c r="F666" s="50"/>
      <c r="G666" s="50"/>
      <c r="H666" s="50"/>
      <c r="I666" s="50"/>
      <c r="J666" s="102"/>
      <c r="K666" s="46"/>
      <c r="L666" s="46"/>
      <c r="M666" s="46"/>
      <c r="N666" s="46"/>
      <c r="O666" s="46"/>
      <c r="P666" s="46"/>
      <c r="Q666" s="46"/>
      <c r="R666" s="46"/>
      <c r="S666" s="46"/>
      <c r="T666" s="46"/>
      <c r="U666" s="46"/>
      <c r="V666" s="46"/>
      <c r="W666" s="46"/>
      <c r="X666" s="46"/>
      <c r="Y666" s="46"/>
      <c r="Z666" s="46"/>
      <c r="AA666" s="46"/>
      <c r="AB666" s="46"/>
      <c r="AC666" s="46"/>
      <c r="AD666" s="46"/>
      <c r="AE666" s="46"/>
      <c r="AF666" s="46"/>
      <c r="AG666" s="46"/>
      <c r="AH666" s="46"/>
      <c r="AI666" s="46"/>
      <c r="AJ666" s="46"/>
      <c r="AK666" s="46"/>
      <c r="AL666" s="46"/>
    </row>
    <row r="667">
      <c r="A667" s="50"/>
      <c r="B667" s="46"/>
      <c r="C667" s="46"/>
      <c r="D667" s="46"/>
      <c r="E667" s="70"/>
      <c r="F667" s="50"/>
      <c r="G667" s="50"/>
      <c r="H667" s="50"/>
      <c r="I667" s="50"/>
      <c r="J667" s="102"/>
      <c r="K667" s="46"/>
      <c r="L667" s="46"/>
      <c r="M667" s="46"/>
      <c r="N667" s="46"/>
      <c r="O667" s="46"/>
      <c r="P667" s="46"/>
      <c r="Q667" s="46"/>
      <c r="R667" s="46"/>
      <c r="S667" s="46"/>
      <c r="T667" s="46"/>
      <c r="U667" s="46"/>
      <c r="V667" s="46"/>
      <c r="W667" s="46"/>
      <c r="X667" s="46"/>
      <c r="Y667" s="46"/>
      <c r="Z667" s="46"/>
      <c r="AA667" s="46"/>
      <c r="AB667" s="46"/>
      <c r="AC667" s="46"/>
      <c r="AD667" s="46"/>
      <c r="AE667" s="46"/>
      <c r="AF667" s="46"/>
      <c r="AG667" s="46"/>
      <c r="AH667" s="46"/>
      <c r="AI667" s="46"/>
      <c r="AJ667" s="46"/>
      <c r="AK667" s="46"/>
      <c r="AL667" s="46"/>
    </row>
    <row r="668">
      <c r="A668" s="50"/>
      <c r="B668" s="46"/>
      <c r="C668" s="46"/>
      <c r="D668" s="46"/>
      <c r="E668" s="70"/>
      <c r="F668" s="50"/>
      <c r="G668" s="50"/>
      <c r="H668" s="50"/>
      <c r="I668" s="50"/>
      <c r="J668" s="102"/>
      <c r="K668" s="46"/>
      <c r="L668" s="46"/>
      <c r="M668" s="46"/>
      <c r="N668" s="46"/>
      <c r="O668" s="46"/>
      <c r="P668" s="46"/>
      <c r="Q668" s="46"/>
      <c r="R668" s="46"/>
      <c r="S668" s="46"/>
      <c r="T668" s="46"/>
      <c r="U668" s="46"/>
      <c r="V668" s="46"/>
      <c r="W668" s="46"/>
      <c r="X668" s="46"/>
      <c r="Y668" s="46"/>
      <c r="Z668" s="46"/>
      <c r="AA668" s="46"/>
      <c r="AB668" s="46"/>
      <c r="AC668" s="46"/>
      <c r="AD668" s="46"/>
      <c r="AE668" s="46"/>
      <c r="AF668" s="46"/>
      <c r="AG668" s="46"/>
      <c r="AH668" s="46"/>
      <c r="AI668" s="46"/>
      <c r="AJ668" s="46"/>
      <c r="AK668" s="46"/>
      <c r="AL668" s="46"/>
    </row>
    <row r="669">
      <c r="A669" s="50"/>
      <c r="B669" s="46"/>
      <c r="C669" s="46"/>
      <c r="D669" s="46"/>
      <c r="E669" s="70"/>
      <c r="F669" s="50"/>
      <c r="G669" s="50"/>
      <c r="H669" s="50"/>
      <c r="I669" s="50"/>
      <c r="J669" s="102"/>
      <c r="K669" s="46"/>
      <c r="L669" s="46"/>
      <c r="M669" s="46"/>
      <c r="N669" s="46"/>
      <c r="O669" s="46"/>
      <c r="P669" s="46"/>
      <c r="Q669" s="46"/>
      <c r="R669" s="46"/>
      <c r="S669" s="46"/>
      <c r="T669" s="46"/>
      <c r="U669" s="46"/>
      <c r="V669" s="46"/>
      <c r="W669" s="46"/>
      <c r="X669" s="46"/>
      <c r="Y669" s="46"/>
      <c r="Z669" s="46"/>
      <c r="AA669" s="46"/>
      <c r="AB669" s="46"/>
      <c r="AC669" s="46"/>
      <c r="AD669" s="46"/>
      <c r="AE669" s="46"/>
      <c r="AF669" s="46"/>
      <c r="AG669" s="46"/>
      <c r="AH669" s="46"/>
      <c r="AI669" s="46"/>
      <c r="AJ669" s="46"/>
      <c r="AK669" s="46"/>
      <c r="AL669" s="46"/>
    </row>
    <row r="670">
      <c r="A670" s="50"/>
      <c r="B670" s="46"/>
      <c r="C670" s="46"/>
      <c r="D670" s="46"/>
      <c r="E670" s="70"/>
      <c r="F670" s="50"/>
      <c r="G670" s="50"/>
      <c r="H670" s="50"/>
      <c r="I670" s="50"/>
      <c r="J670" s="102"/>
      <c r="K670" s="46"/>
      <c r="L670" s="46"/>
      <c r="M670" s="46"/>
      <c r="N670" s="46"/>
      <c r="O670" s="46"/>
      <c r="P670" s="46"/>
      <c r="Q670" s="46"/>
      <c r="R670" s="46"/>
      <c r="S670" s="46"/>
      <c r="T670" s="46"/>
      <c r="U670" s="46"/>
      <c r="V670" s="46"/>
      <c r="W670" s="46"/>
      <c r="X670" s="46"/>
      <c r="Y670" s="46"/>
      <c r="Z670" s="46"/>
      <c r="AA670" s="46"/>
      <c r="AB670" s="46"/>
      <c r="AC670" s="46"/>
      <c r="AD670" s="46"/>
      <c r="AE670" s="46"/>
      <c r="AF670" s="46"/>
      <c r="AG670" s="46"/>
      <c r="AH670" s="46"/>
      <c r="AI670" s="46"/>
      <c r="AJ670" s="46"/>
      <c r="AK670" s="46"/>
      <c r="AL670" s="46"/>
    </row>
    <row r="671">
      <c r="A671" s="50"/>
      <c r="B671" s="46"/>
      <c r="C671" s="46"/>
      <c r="D671" s="46"/>
      <c r="E671" s="70"/>
      <c r="F671" s="50"/>
      <c r="G671" s="50"/>
      <c r="H671" s="50"/>
      <c r="I671" s="50"/>
      <c r="J671" s="102"/>
      <c r="K671" s="46"/>
      <c r="L671" s="46"/>
      <c r="M671" s="46"/>
      <c r="N671" s="46"/>
      <c r="O671" s="46"/>
      <c r="P671" s="46"/>
      <c r="Q671" s="46"/>
      <c r="R671" s="46"/>
      <c r="S671" s="46"/>
      <c r="T671" s="46"/>
      <c r="U671" s="46"/>
      <c r="V671" s="46"/>
      <c r="W671" s="46"/>
      <c r="X671" s="46"/>
      <c r="Y671" s="46"/>
      <c r="Z671" s="46"/>
      <c r="AA671" s="46"/>
      <c r="AB671" s="46"/>
      <c r="AC671" s="46"/>
      <c r="AD671" s="46"/>
      <c r="AE671" s="46"/>
      <c r="AF671" s="46"/>
      <c r="AG671" s="46"/>
      <c r="AH671" s="46"/>
      <c r="AI671" s="46"/>
      <c r="AJ671" s="46"/>
      <c r="AK671" s="46"/>
      <c r="AL671" s="46"/>
    </row>
    <row r="672">
      <c r="A672" s="50"/>
      <c r="B672" s="46"/>
      <c r="C672" s="46"/>
      <c r="D672" s="46"/>
      <c r="E672" s="70"/>
      <c r="F672" s="50"/>
      <c r="G672" s="50"/>
      <c r="H672" s="50"/>
      <c r="I672" s="50"/>
      <c r="J672" s="102"/>
      <c r="K672" s="46"/>
      <c r="L672" s="46"/>
      <c r="M672" s="46"/>
      <c r="N672" s="46"/>
      <c r="O672" s="46"/>
      <c r="P672" s="46"/>
      <c r="Q672" s="46"/>
      <c r="R672" s="46"/>
      <c r="S672" s="46"/>
      <c r="T672" s="46"/>
      <c r="U672" s="46"/>
      <c r="V672" s="46"/>
      <c r="W672" s="46"/>
      <c r="X672" s="46"/>
      <c r="Y672" s="46"/>
      <c r="Z672" s="46"/>
      <c r="AA672" s="46"/>
      <c r="AB672" s="46"/>
      <c r="AC672" s="46"/>
      <c r="AD672" s="46"/>
      <c r="AE672" s="46"/>
      <c r="AF672" s="46"/>
      <c r="AG672" s="46"/>
      <c r="AH672" s="46"/>
      <c r="AI672" s="46"/>
      <c r="AJ672" s="46"/>
      <c r="AK672" s="46"/>
      <c r="AL672" s="46"/>
    </row>
    <row r="673">
      <c r="A673" s="50"/>
      <c r="B673" s="46"/>
      <c r="C673" s="46"/>
      <c r="D673" s="46"/>
      <c r="E673" s="70"/>
      <c r="F673" s="50"/>
      <c r="G673" s="50"/>
      <c r="H673" s="50"/>
      <c r="I673" s="50"/>
      <c r="J673" s="102"/>
      <c r="K673" s="46"/>
      <c r="L673" s="46"/>
      <c r="M673" s="46"/>
      <c r="N673" s="46"/>
      <c r="O673" s="46"/>
      <c r="P673" s="46"/>
      <c r="Q673" s="46"/>
      <c r="R673" s="46"/>
      <c r="S673" s="46"/>
      <c r="T673" s="46"/>
      <c r="U673" s="46"/>
      <c r="V673" s="46"/>
      <c r="W673" s="46"/>
      <c r="X673" s="46"/>
      <c r="Y673" s="46"/>
      <c r="Z673" s="46"/>
      <c r="AA673" s="46"/>
      <c r="AB673" s="46"/>
      <c r="AC673" s="46"/>
      <c r="AD673" s="46"/>
      <c r="AE673" s="46"/>
      <c r="AF673" s="46"/>
      <c r="AG673" s="46"/>
      <c r="AH673" s="46"/>
      <c r="AI673" s="46"/>
      <c r="AJ673" s="46"/>
      <c r="AK673" s="46"/>
      <c r="AL673" s="46"/>
    </row>
    <row r="674">
      <c r="A674" s="50"/>
      <c r="B674" s="46"/>
      <c r="C674" s="46"/>
      <c r="D674" s="46"/>
      <c r="E674" s="70"/>
      <c r="F674" s="50"/>
      <c r="G674" s="50"/>
      <c r="H674" s="50"/>
      <c r="I674" s="50"/>
      <c r="J674" s="102"/>
      <c r="K674" s="46"/>
      <c r="L674" s="46"/>
      <c r="M674" s="46"/>
      <c r="N674" s="46"/>
      <c r="O674" s="46"/>
      <c r="P674" s="46"/>
      <c r="Q674" s="46"/>
      <c r="R674" s="46"/>
      <c r="S674" s="46"/>
      <c r="T674" s="46"/>
      <c r="U674" s="46"/>
      <c r="V674" s="46"/>
      <c r="W674" s="46"/>
      <c r="X674" s="46"/>
      <c r="Y674" s="46"/>
      <c r="Z674" s="46"/>
      <c r="AA674" s="46"/>
      <c r="AB674" s="46"/>
      <c r="AC674" s="46"/>
      <c r="AD674" s="46"/>
      <c r="AE674" s="46"/>
      <c r="AF674" s="46"/>
      <c r="AG674" s="46"/>
      <c r="AH674" s="46"/>
      <c r="AI674" s="46"/>
      <c r="AJ674" s="46"/>
      <c r="AK674" s="46"/>
      <c r="AL674" s="46"/>
    </row>
    <row r="675">
      <c r="A675" s="50"/>
      <c r="B675" s="46"/>
      <c r="C675" s="46"/>
      <c r="D675" s="46"/>
      <c r="E675" s="70"/>
      <c r="F675" s="50"/>
      <c r="G675" s="50"/>
      <c r="H675" s="50"/>
      <c r="I675" s="50"/>
      <c r="J675" s="102"/>
      <c r="K675" s="46"/>
      <c r="L675" s="46"/>
      <c r="M675" s="46"/>
      <c r="N675" s="46"/>
      <c r="O675" s="46"/>
      <c r="P675" s="46"/>
      <c r="Q675" s="46"/>
      <c r="R675" s="46"/>
      <c r="S675" s="46"/>
      <c r="T675" s="46"/>
      <c r="U675" s="46"/>
      <c r="V675" s="46"/>
      <c r="W675" s="46"/>
      <c r="X675" s="46"/>
      <c r="Y675" s="46"/>
      <c r="Z675" s="46"/>
      <c r="AA675" s="46"/>
      <c r="AB675" s="46"/>
      <c r="AC675" s="46"/>
      <c r="AD675" s="46"/>
      <c r="AE675" s="46"/>
      <c r="AF675" s="46"/>
      <c r="AG675" s="46"/>
      <c r="AH675" s="46"/>
      <c r="AI675" s="46"/>
      <c r="AJ675" s="46"/>
      <c r="AK675" s="46"/>
      <c r="AL675" s="46"/>
    </row>
    <row r="676">
      <c r="A676" s="50"/>
      <c r="B676" s="46"/>
      <c r="C676" s="46"/>
      <c r="D676" s="46"/>
      <c r="E676" s="70"/>
      <c r="F676" s="50"/>
      <c r="G676" s="50"/>
      <c r="H676" s="50"/>
      <c r="I676" s="50"/>
      <c r="J676" s="102"/>
      <c r="K676" s="46"/>
      <c r="L676" s="46"/>
      <c r="M676" s="46"/>
      <c r="N676" s="46"/>
      <c r="O676" s="46"/>
      <c r="P676" s="46"/>
      <c r="Q676" s="46"/>
      <c r="R676" s="46"/>
      <c r="S676" s="46"/>
      <c r="T676" s="46"/>
      <c r="U676" s="46"/>
      <c r="V676" s="46"/>
      <c r="W676" s="46"/>
      <c r="X676" s="46"/>
      <c r="Y676" s="46"/>
      <c r="Z676" s="46"/>
      <c r="AA676" s="46"/>
      <c r="AB676" s="46"/>
      <c r="AC676" s="46"/>
      <c r="AD676" s="46"/>
      <c r="AE676" s="46"/>
      <c r="AF676" s="46"/>
      <c r="AG676" s="46"/>
      <c r="AH676" s="46"/>
      <c r="AI676" s="46"/>
      <c r="AJ676" s="46"/>
      <c r="AK676" s="46"/>
      <c r="AL676" s="46"/>
    </row>
    <row r="677">
      <c r="A677" s="50"/>
      <c r="B677" s="46"/>
      <c r="C677" s="46"/>
      <c r="D677" s="46"/>
      <c r="E677" s="70"/>
      <c r="F677" s="50"/>
      <c r="G677" s="50"/>
      <c r="H677" s="50"/>
      <c r="I677" s="50"/>
      <c r="J677" s="102"/>
      <c r="K677" s="46"/>
      <c r="L677" s="46"/>
      <c r="M677" s="46"/>
      <c r="N677" s="46"/>
      <c r="O677" s="46"/>
      <c r="P677" s="46"/>
      <c r="Q677" s="46"/>
      <c r="R677" s="46"/>
      <c r="S677" s="46"/>
      <c r="T677" s="46"/>
      <c r="U677" s="46"/>
      <c r="V677" s="46"/>
      <c r="W677" s="46"/>
      <c r="X677" s="46"/>
      <c r="Y677" s="46"/>
      <c r="Z677" s="46"/>
      <c r="AA677" s="46"/>
      <c r="AB677" s="46"/>
      <c r="AC677" s="46"/>
      <c r="AD677" s="46"/>
      <c r="AE677" s="46"/>
      <c r="AF677" s="46"/>
      <c r="AG677" s="46"/>
      <c r="AH677" s="46"/>
      <c r="AI677" s="46"/>
      <c r="AJ677" s="46"/>
      <c r="AK677" s="46"/>
      <c r="AL677" s="46"/>
    </row>
    <row r="678">
      <c r="A678" s="50"/>
      <c r="B678" s="46"/>
      <c r="C678" s="46"/>
      <c r="D678" s="46"/>
      <c r="E678" s="70"/>
      <c r="F678" s="50"/>
      <c r="G678" s="50"/>
      <c r="H678" s="50"/>
      <c r="I678" s="50"/>
      <c r="J678" s="102"/>
      <c r="K678" s="46"/>
      <c r="L678" s="46"/>
      <c r="M678" s="46"/>
      <c r="N678" s="46"/>
      <c r="O678" s="46"/>
      <c r="P678" s="46"/>
      <c r="Q678" s="46"/>
      <c r="R678" s="46"/>
      <c r="S678" s="46"/>
      <c r="T678" s="46"/>
      <c r="U678" s="46"/>
      <c r="V678" s="46"/>
      <c r="W678" s="46"/>
      <c r="X678" s="46"/>
      <c r="Y678" s="46"/>
      <c r="Z678" s="46"/>
      <c r="AA678" s="46"/>
      <c r="AB678" s="46"/>
      <c r="AC678" s="46"/>
      <c r="AD678" s="46"/>
      <c r="AE678" s="46"/>
      <c r="AF678" s="46"/>
      <c r="AG678" s="46"/>
      <c r="AH678" s="46"/>
      <c r="AI678" s="46"/>
      <c r="AJ678" s="46"/>
      <c r="AK678" s="46"/>
      <c r="AL678" s="46"/>
    </row>
    <row r="679">
      <c r="A679" s="50"/>
      <c r="B679" s="46"/>
      <c r="C679" s="46"/>
      <c r="D679" s="46"/>
      <c r="E679" s="70"/>
      <c r="F679" s="50"/>
      <c r="G679" s="50"/>
      <c r="H679" s="50"/>
      <c r="I679" s="50"/>
      <c r="J679" s="102"/>
      <c r="K679" s="46"/>
      <c r="L679" s="46"/>
      <c r="M679" s="46"/>
      <c r="N679" s="46"/>
      <c r="O679" s="46"/>
      <c r="P679" s="46"/>
      <c r="Q679" s="46"/>
      <c r="R679" s="46"/>
      <c r="S679" s="46"/>
      <c r="T679" s="46"/>
      <c r="U679" s="46"/>
      <c r="V679" s="46"/>
      <c r="W679" s="46"/>
      <c r="X679" s="46"/>
      <c r="Y679" s="46"/>
      <c r="Z679" s="46"/>
      <c r="AA679" s="46"/>
      <c r="AB679" s="46"/>
      <c r="AC679" s="46"/>
      <c r="AD679" s="46"/>
      <c r="AE679" s="46"/>
      <c r="AF679" s="46"/>
      <c r="AG679" s="46"/>
      <c r="AH679" s="46"/>
      <c r="AI679" s="46"/>
      <c r="AJ679" s="46"/>
      <c r="AK679" s="46"/>
      <c r="AL679" s="46"/>
    </row>
    <row r="680">
      <c r="A680" s="50"/>
      <c r="B680" s="46"/>
      <c r="C680" s="46"/>
      <c r="D680" s="46"/>
      <c r="E680" s="70"/>
      <c r="F680" s="50"/>
      <c r="G680" s="50"/>
      <c r="H680" s="50"/>
      <c r="I680" s="50"/>
      <c r="J680" s="102"/>
      <c r="K680" s="46"/>
      <c r="L680" s="46"/>
      <c r="M680" s="46"/>
      <c r="N680" s="46"/>
      <c r="O680" s="46"/>
      <c r="P680" s="46"/>
      <c r="Q680" s="46"/>
      <c r="R680" s="46"/>
      <c r="S680" s="46"/>
      <c r="T680" s="46"/>
      <c r="U680" s="46"/>
      <c r="V680" s="46"/>
      <c r="W680" s="46"/>
      <c r="X680" s="46"/>
      <c r="Y680" s="46"/>
      <c r="Z680" s="46"/>
      <c r="AA680" s="46"/>
      <c r="AB680" s="46"/>
      <c r="AC680" s="46"/>
      <c r="AD680" s="46"/>
      <c r="AE680" s="46"/>
      <c r="AF680" s="46"/>
      <c r="AG680" s="46"/>
      <c r="AH680" s="46"/>
      <c r="AI680" s="46"/>
      <c r="AJ680" s="46"/>
      <c r="AK680" s="46"/>
      <c r="AL680" s="46"/>
    </row>
    <row r="681">
      <c r="A681" s="50"/>
      <c r="B681" s="46"/>
      <c r="C681" s="46"/>
      <c r="D681" s="46"/>
      <c r="E681" s="70"/>
      <c r="F681" s="50"/>
      <c r="G681" s="50"/>
      <c r="H681" s="50"/>
      <c r="I681" s="50"/>
      <c r="J681" s="102"/>
      <c r="K681" s="46"/>
      <c r="L681" s="46"/>
      <c r="M681" s="46"/>
      <c r="N681" s="46"/>
      <c r="O681" s="46"/>
      <c r="P681" s="46"/>
      <c r="Q681" s="46"/>
      <c r="R681" s="46"/>
      <c r="S681" s="46"/>
      <c r="T681" s="46"/>
      <c r="U681" s="46"/>
      <c r="V681" s="46"/>
      <c r="W681" s="46"/>
      <c r="X681" s="46"/>
      <c r="Y681" s="46"/>
      <c r="Z681" s="46"/>
      <c r="AA681" s="46"/>
      <c r="AB681" s="46"/>
      <c r="AC681" s="46"/>
      <c r="AD681" s="46"/>
      <c r="AE681" s="46"/>
      <c r="AF681" s="46"/>
      <c r="AG681" s="46"/>
      <c r="AH681" s="46"/>
      <c r="AI681" s="46"/>
      <c r="AJ681" s="46"/>
      <c r="AK681" s="46"/>
      <c r="AL681" s="46"/>
    </row>
    <row r="682">
      <c r="A682" s="50"/>
      <c r="B682" s="46"/>
      <c r="C682" s="46"/>
      <c r="D682" s="46"/>
      <c r="E682" s="70"/>
      <c r="F682" s="50"/>
      <c r="G682" s="50"/>
      <c r="H682" s="50"/>
      <c r="I682" s="50"/>
      <c r="J682" s="102"/>
      <c r="K682" s="46"/>
      <c r="L682" s="46"/>
      <c r="M682" s="46"/>
      <c r="N682" s="46"/>
      <c r="O682" s="46"/>
      <c r="P682" s="46"/>
      <c r="Q682" s="46"/>
      <c r="R682" s="46"/>
      <c r="S682" s="46"/>
      <c r="T682" s="46"/>
      <c r="U682" s="46"/>
      <c r="V682" s="46"/>
      <c r="W682" s="46"/>
      <c r="X682" s="46"/>
      <c r="Y682" s="46"/>
      <c r="Z682" s="46"/>
      <c r="AA682" s="46"/>
      <c r="AB682" s="46"/>
      <c r="AC682" s="46"/>
      <c r="AD682" s="46"/>
      <c r="AE682" s="46"/>
      <c r="AF682" s="46"/>
      <c r="AG682" s="46"/>
      <c r="AH682" s="46"/>
      <c r="AI682" s="46"/>
      <c r="AJ682" s="46"/>
      <c r="AK682" s="46"/>
      <c r="AL682" s="46"/>
    </row>
    <row r="683">
      <c r="A683" s="50"/>
      <c r="B683" s="46"/>
      <c r="C683" s="46"/>
      <c r="D683" s="46"/>
      <c r="E683" s="70"/>
      <c r="F683" s="50"/>
      <c r="G683" s="50"/>
      <c r="H683" s="50"/>
      <c r="I683" s="50"/>
      <c r="J683" s="102"/>
      <c r="K683" s="46"/>
      <c r="L683" s="46"/>
      <c r="M683" s="46"/>
      <c r="N683" s="46"/>
      <c r="O683" s="46"/>
      <c r="P683" s="46"/>
      <c r="Q683" s="46"/>
      <c r="R683" s="46"/>
      <c r="S683" s="46"/>
      <c r="T683" s="46"/>
      <c r="U683" s="46"/>
      <c r="V683" s="46"/>
      <c r="W683" s="46"/>
      <c r="X683" s="46"/>
      <c r="Y683" s="46"/>
      <c r="Z683" s="46"/>
      <c r="AA683" s="46"/>
      <c r="AB683" s="46"/>
      <c r="AC683" s="46"/>
      <c r="AD683" s="46"/>
      <c r="AE683" s="46"/>
      <c r="AF683" s="46"/>
      <c r="AG683" s="46"/>
      <c r="AH683" s="46"/>
      <c r="AI683" s="46"/>
      <c r="AJ683" s="46"/>
      <c r="AK683" s="46"/>
      <c r="AL683" s="46"/>
    </row>
    <row r="684">
      <c r="A684" s="50"/>
      <c r="B684" s="46"/>
      <c r="C684" s="46"/>
      <c r="D684" s="46"/>
      <c r="E684" s="70"/>
      <c r="F684" s="50"/>
      <c r="G684" s="50"/>
      <c r="H684" s="50"/>
      <c r="I684" s="50"/>
      <c r="J684" s="102"/>
      <c r="K684" s="46"/>
      <c r="L684" s="46"/>
      <c r="M684" s="46"/>
      <c r="N684" s="46"/>
      <c r="O684" s="46"/>
      <c r="P684" s="46"/>
      <c r="Q684" s="46"/>
      <c r="R684" s="46"/>
      <c r="S684" s="46"/>
      <c r="T684" s="46"/>
      <c r="U684" s="46"/>
      <c r="V684" s="46"/>
      <c r="W684" s="46"/>
      <c r="X684" s="46"/>
      <c r="Y684" s="46"/>
      <c r="Z684" s="46"/>
      <c r="AA684" s="46"/>
      <c r="AB684" s="46"/>
      <c r="AC684" s="46"/>
      <c r="AD684" s="46"/>
      <c r="AE684" s="46"/>
      <c r="AF684" s="46"/>
      <c r="AG684" s="46"/>
      <c r="AH684" s="46"/>
      <c r="AI684" s="46"/>
      <c r="AJ684" s="46"/>
      <c r="AK684" s="46"/>
      <c r="AL684" s="46"/>
    </row>
    <row r="685">
      <c r="A685" s="50"/>
      <c r="B685" s="46"/>
      <c r="C685" s="46"/>
      <c r="D685" s="46"/>
      <c r="E685" s="70"/>
      <c r="F685" s="50"/>
      <c r="G685" s="50"/>
      <c r="H685" s="50"/>
      <c r="I685" s="50"/>
      <c r="J685" s="102"/>
      <c r="K685" s="46"/>
      <c r="L685" s="46"/>
      <c r="M685" s="46"/>
      <c r="N685" s="46"/>
      <c r="O685" s="46"/>
      <c r="P685" s="46"/>
      <c r="Q685" s="46"/>
      <c r="R685" s="46"/>
      <c r="S685" s="46"/>
      <c r="T685" s="46"/>
      <c r="U685" s="46"/>
      <c r="V685" s="46"/>
      <c r="W685" s="46"/>
      <c r="X685" s="46"/>
      <c r="Y685" s="46"/>
      <c r="Z685" s="46"/>
      <c r="AA685" s="46"/>
      <c r="AB685" s="46"/>
      <c r="AC685" s="46"/>
      <c r="AD685" s="46"/>
      <c r="AE685" s="46"/>
      <c r="AF685" s="46"/>
      <c r="AG685" s="46"/>
      <c r="AH685" s="46"/>
      <c r="AI685" s="46"/>
      <c r="AJ685" s="46"/>
      <c r="AK685" s="46"/>
      <c r="AL685" s="46"/>
    </row>
    <row r="686">
      <c r="A686" s="50"/>
      <c r="B686" s="46"/>
      <c r="C686" s="46"/>
      <c r="D686" s="46"/>
      <c r="E686" s="70"/>
      <c r="F686" s="50"/>
      <c r="G686" s="50"/>
      <c r="H686" s="50"/>
      <c r="I686" s="50"/>
      <c r="J686" s="102"/>
      <c r="K686" s="46"/>
      <c r="L686" s="46"/>
      <c r="M686" s="46"/>
      <c r="N686" s="46"/>
      <c r="O686" s="46"/>
      <c r="P686" s="46"/>
      <c r="Q686" s="46"/>
      <c r="R686" s="46"/>
      <c r="S686" s="46"/>
      <c r="T686" s="46"/>
      <c r="U686" s="46"/>
      <c r="V686" s="46"/>
      <c r="W686" s="46"/>
      <c r="X686" s="46"/>
      <c r="Y686" s="46"/>
      <c r="Z686" s="46"/>
      <c r="AA686" s="46"/>
      <c r="AB686" s="46"/>
      <c r="AC686" s="46"/>
      <c r="AD686" s="46"/>
      <c r="AE686" s="46"/>
      <c r="AF686" s="46"/>
      <c r="AG686" s="46"/>
      <c r="AH686" s="46"/>
      <c r="AI686" s="46"/>
      <c r="AJ686" s="46"/>
      <c r="AK686" s="46"/>
      <c r="AL686" s="46"/>
    </row>
    <row r="687">
      <c r="A687" s="50"/>
      <c r="B687" s="46"/>
      <c r="C687" s="46"/>
      <c r="D687" s="46"/>
      <c r="E687" s="70"/>
      <c r="F687" s="50"/>
      <c r="G687" s="50"/>
      <c r="H687" s="50"/>
      <c r="I687" s="50"/>
      <c r="J687" s="102"/>
      <c r="K687" s="46"/>
      <c r="L687" s="46"/>
      <c r="M687" s="46"/>
      <c r="N687" s="46"/>
      <c r="O687" s="46"/>
      <c r="P687" s="46"/>
      <c r="Q687" s="46"/>
      <c r="R687" s="46"/>
      <c r="S687" s="46"/>
      <c r="T687" s="46"/>
      <c r="U687" s="46"/>
      <c r="V687" s="46"/>
      <c r="W687" s="46"/>
      <c r="X687" s="46"/>
      <c r="Y687" s="46"/>
      <c r="Z687" s="46"/>
      <c r="AA687" s="46"/>
      <c r="AB687" s="46"/>
      <c r="AC687" s="46"/>
      <c r="AD687" s="46"/>
      <c r="AE687" s="46"/>
      <c r="AF687" s="46"/>
      <c r="AG687" s="46"/>
      <c r="AH687" s="46"/>
      <c r="AI687" s="46"/>
      <c r="AJ687" s="46"/>
      <c r="AK687" s="46"/>
      <c r="AL687" s="46"/>
    </row>
    <row r="688">
      <c r="A688" s="50"/>
      <c r="B688" s="46"/>
      <c r="C688" s="46"/>
      <c r="D688" s="46"/>
      <c r="E688" s="70"/>
      <c r="F688" s="50"/>
      <c r="G688" s="50"/>
      <c r="H688" s="50"/>
      <c r="I688" s="50"/>
      <c r="J688" s="102"/>
      <c r="K688" s="46"/>
      <c r="L688" s="46"/>
      <c r="M688" s="46"/>
      <c r="N688" s="46"/>
      <c r="O688" s="46"/>
      <c r="P688" s="46"/>
      <c r="Q688" s="46"/>
      <c r="R688" s="46"/>
      <c r="S688" s="46"/>
      <c r="T688" s="46"/>
      <c r="U688" s="46"/>
      <c r="V688" s="46"/>
      <c r="W688" s="46"/>
      <c r="X688" s="46"/>
      <c r="Y688" s="46"/>
      <c r="Z688" s="46"/>
      <c r="AA688" s="46"/>
      <c r="AB688" s="46"/>
      <c r="AC688" s="46"/>
      <c r="AD688" s="46"/>
      <c r="AE688" s="46"/>
      <c r="AF688" s="46"/>
      <c r="AG688" s="46"/>
      <c r="AH688" s="46"/>
      <c r="AI688" s="46"/>
      <c r="AJ688" s="46"/>
      <c r="AK688" s="46"/>
      <c r="AL688" s="46"/>
    </row>
    <row r="689">
      <c r="A689" s="50"/>
      <c r="B689" s="46"/>
      <c r="C689" s="46"/>
      <c r="D689" s="46"/>
      <c r="E689" s="70"/>
      <c r="F689" s="50"/>
      <c r="G689" s="50"/>
      <c r="H689" s="50"/>
      <c r="I689" s="50"/>
      <c r="J689" s="102"/>
      <c r="K689" s="46"/>
      <c r="L689" s="46"/>
      <c r="M689" s="46"/>
      <c r="N689" s="46"/>
      <c r="O689" s="46"/>
      <c r="P689" s="46"/>
      <c r="Q689" s="46"/>
      <c r="R689" s="46"/>
      <c r="S689" s="46"/>
      <c r="T689" s="46"/>
      <c r="U689" s="46"/>
      <c r="V689" s="46"/>
      <c r="W689" s="46"/>
      <c r="X689" s="46"/>
      <c r="Y689" s="46"/>
      <c r="Z689" s="46"/>
      <c r="AA689" s="46"/>
      <c r="AB689" s="46"/>
      <c r="AC689" s="46"/>
      <c r="AD689" s="46"/>
      <c r="AE689" s="46"/>
      <c r="AF689" s="46"/>
      <c r="AG689" s="46"/>
      <c r="AH689" s="46"/>
      <c r="AI689" s="46"/>
      <c r="AJ689" s="46"/>
      <c r="AK689" s="46"/>
      <c r="AL689" s="46"/>
    </row>
    <row r="690">
      <c r="A690" s="50"/>
      <c r="B690" s="46"/>
      <c r="C690" s="46"/>
      <c r="D690" s="46"/>
      <c r="E690" s="70"/>
      <c r="F690" s="50"/>
      <c r="G690" s="50"/>
      <c r="H690" s="50"/>
      <c r="I690" s="50"/>
      <c r="J690" s="102"/>
      <c r="K690" s="46"/>
      <c r="L690" s="46"/>
      <c r="M690" s="46"/>
      <c r="N690" s="46"/>
      <c r="O690" s="46"/>
      <c r="P690" s="46"/>
      <c r="Q690" s="46"/>
      <c r="R690" s="46"/>
      <c r="S690" s="46"/>
      <c r="T690" s="46"/>
      <c r="U690" s="46"/>
      <c r="V690" s="46"/>
      <c r="W690" s="46"/>
      <c r="X690" s="46"/>
      <c r="Y690" s="46"/>
      <c r="Z690" s="46"/>
      <c r="AA690" s="46"/>
      <c r="AB690" s="46"/>
      <c r="AC690" s="46"/>
      <c r="AD690" s="46"/>
      <c r="AE690" s="46"/>
      <c r="AF690" s="46"/>
      <c r="AG690" s="46"/>
      <c r="AH690" s="46"/>
      <c r="AI690" s="46"/>
      <c r="AJ690" s="46"/>
      <c r="AK690" s="46"/>
      <c r="AL690" s="46"/>
    </row>
    <row r="691">
      <c r="A691" s="50"/>
      <c r="B691" s="46"/>
      <c r="C691" s="46"/>
      <c r="D691" s="46"/>
      <c r="E691" s="70"/>
      <c r="F691" s="50"/>
      <c r="G691" s="50"/>
      <c r="H691" s="50"/>
      <c r="I691" s="50"/>
      <c r="J691" s="102"/>
      <c r="K691" s="46"/>
      <c r="L691" s="46"/>
      <c r="M691" s="46"/>
      <c r="N691" s="46"/>
      <c r="O691" s="46"/>
      <c r="P691" s="46"/>
      <c r="Q691" s="46"/>
      <c r="R691" s="46"/>
      <c r="S691" s="46"/>
      <c r="T691" s="46"/>
      <c r="U691" s="46"/>
      <c r="V691" s="46"/>
      <c r="W691" s="46"/>
      <c r="X691" s="46"/>
      <c r="Y691" s="46"/>
      <c r="Z691" s="46"/>
      <c r="AA691" s="46"/>
      <c r="AB691" s="46"/>
      <c r="AC691" s="46"/>
      <c r="AD691" s="46"/>
      <c r="AE691" s="46"/>
      <c r="AF691" s="46"/>
      <c r="AG691" s="46"/>
      <c r="AH691" s="46"/>
      <c r="AI691" s="46"/>
      <c r="AJ691" s="46"/>
      <c r="AK691" s="46"/>
      <c r="AL691" s="46"/>
    </row>
    <row r="692">
      <c r="A692" s="50"/>
      <c r="B692" s="46"/>
      <c r="C692" s="46"/>
      <c r="D692" s="46"/>
      <c r="E692" s="70"/>
      <c r="F692" s="50"/>
      <c r="G692" s="50"/>
      <c r="H692" s="50"/>
      <c r="I692" s="50"/>
      <c r="J692" s="102"/>
      <c r="K692" s="46"/>
      <c r="L692" s="46"/>
      <c r="M692" s="46"/>
      <c r="N692" s="46"/>
      <c r="O692" s="46"/>
      <c r="P692" s="46"/>
      <c r="Q692" s="46"/>
      <c r="R692" s="46"/>
      <c r="S692" s="46"/>
      <c r="T692" s="46"/>
      <c r="U692" s="46"/>
      <c r="V692" s="46"/>
      <c r="W692" s="46"/>
      <c r="X692" s="46"/>
      <c r="Y692" s="46"/>
      <c r="Z692" s="46"/>
      <c r="AA692" s="46"/>
      <c r="AB692" s="46"/>
      <c r="AC692" s="46"/>
      <c r="AD692" s="46"/>
      <c r="AE692" s="46"/>
      <c r="AF692" s="46"/>
      <c r="AG692" s="46"/>
      <c r="AH692" s="46"/>
      <c r="AI692" s="46"/>
      <c r="AJ692" s="46"/>
      <c r="AK692" s="46"/>
      <c r="AL692" s="46"/>
    </row>
    <row r="693">
      <c r="A693" s="50"/>
      <c r="B693" s="46"/>
      <c r="C693" s="46"/>
      <c r="D693" s="46"/>
      <c r="E693" s="70"/>
      <c r="F693" s="50"/>
      <c r="G693" s="50"/>
      <c r="H693" s="50"/>
      <c r="I693" s="50"/>
      <c r="J693" s="102"/>
      <c r="K693" s="46"/>
      <c r="L693" s="46"/>
      <c r="M693" s="46"/>
      <c r="N693" s="46"/>
      <c r="O693" s="46"/>
      <c r="P693" s="46"/>
      <c r="Q693" s="46"/>
      <c r="R693" s="46"/>
      <c r="S693" s="46"/>
      <c r="T693" s="46"/>
      <c r="U693" s="46"/>
      <c r="V693" s="46"/>
      <c r="W693" s="46"/>
      <c r="X693" s="46"/>
      <c r="Y693" s="46"/>
      <c r="Z693" s="46"/>
      <c r="AA693" s="46"/>
      <c r="AB693" s="46"/>
      <c r="AC693" s="46"/>
      <c r="AD693" s="46"/>
      <c r="AE693" s="46"/>
      <c r="AF693" s="46"/>
      <c r="AG693" s="46"/>
      <c r="AH693" s="46"/>
      <c r="AI693" s="46"/>
      <c r="AJ693" s="46"/>
      <c r="AK693" s="46"/>
      <c r="AL693" s="46"/>
    </row>
    <row r="694">
      <c r="A694" s="50"/>
      <c r="B694" s="46"/>
      <c r="C694" s="46"/>
      <c r="D694" s="46"/>
      <c r="E694" s="70"/>
      <c r="F694" s="50"/>
      <c r="G694" s="50"/>
      <c r="H694" s="50"/>
      <c r="I694" s="50"/>
      <c r="J694" s="102"/>
      <c r="K694" s="46"/>
      <c r="L694" s="46"/>
      <c r="M694" s="46"/>
      <c r="N694" s="46"/>
      <c r="O694" s="46"/>
      <c r="P694" s="46"/>
      <c r="Q694" s="46"/>
      <c r="R694" s="46"/>
      <c r="S694" s="46"/>
      <c r="T694" s="46"/>
      <c r="U694" s="46"/>
      <c r="V694" s="46"/>
      <c r="W694" s="46"/>
      <c r="X694" s="46"/>
      <c r="Y694" s="46"/>
      <c r="Z694" s="46"/>
      <c r="AA694" s="46"/>
      <c r="AB694" s="46"/>
      <c r="AC694" s="46"/>
      <c r="AD694" s="46"/>
      <c r="AE694" s="46"/>
      <c r="AF694" s="46"/>
      <c r="AG694" s="46"/>
      <c r="AH694" s="46"/>
      <c r="AI694" s="46"/>
      <c r="AJ694" s="46"/>
      <c r="AK694" s="46"/>
      <c r="AL694" s="46"/>
    </row>
    <row r="695">
      <c r="A695" s="50"/>
      <c r="B695" s="46"/>
      <c r="C695" s="46"/>
      <c r="D695" s="46"/>
      <c r="E695" s="70"/>
      <c r="F695" s="50"/>
      <c r="G695" s="50"/>
      <c r="H695" s="50"/>
      <c r="I695" s="50"/>
      <c r="J695" s="102"/>
      <c r="K695" s="46"/>
      <c r="L695" s="46"/>
      <c r="M695" s="46"/>
      <c r="N695" s="46"/>
      <c r="O695" s="46"/>
      <c r="P695" s="46"/>
      <c r="Q695" s="46"/>
      <c r="R695" s="46"/>
      <c r="S695" s="46"/>
      <c r="T695" s="46"/>
      <c r="U695" s="46"/>
      <c r="V695" s="46"/>
      <c r="W695" s="46"/>
      <c r="X695" s="46"/>
      <c r="Y695" s="46"/>
      <c r="Z695" s="46"/>
      <c r="AA695" s="46"/>
      <c r="AB695" s="46"/>
      <c r="AC695" s="46"/>
      <c r="AD695" s="46"/>
      <c r="AE695" s="46"/>
      <c r="AF695" s="46"/>
      <c r="AG695" s="46"/>
      <c r="AH695" s="46"/>
      <c r="AI695" s="46"/>
      <c r="AJ695" s="46"/>
      <c r="AK695" s="46"/>
      <c r="AL695" s="46"/>
    </row>
    <row r="696">
      <c r="A696" s="50"/>
      <c r="B696" s="46"/>
      <c r="C696" s="46"/>
      <c r="D696" s="46"/>
      <c r="E696" s="70"/>
      <c r="F696" s="50"/>
      <c r="G696" s="50"/>
      <c r="H696" s="50"/>
      <c r="I696" s="50"/>
      <c r="J696" s="102"/>
      <c r="K696" s="46"/>
      <c r="L696" s="46"/>
      <c r="M696" s="46"/>
      <c r="N696" s="46"/>
      <c r="O696" s="46"/>
      <c r="P696" s="46"/>
      <c r="Q696" s="46"/>
      <c r="R696" s="46"/>
      <c r="S696" s="46"/>
      <c r="T696" s="46"/>
      <c r="U696" s="46"/>
      <c r="V696" s="46"/>
      <c r="W696" s="46"/>
      <c r="X696" s="46"/>
      <c r="Y696" s="46"/>
      <c r="Z696" s="46"/>
      <c r="AA696" s="46"/>
      <c r="AB696" s="46"/>
      <c r="AC696" s="46"/>
      <c r="AD696" s="46"/>
      <c r="AE696" s="46"/>
      <c r="AF696" s="46"/>
      <c r="AG696" s="46"/>
      <c r="AH696" s="46"/>
      <c r="AI696" s="46"/>
      <c r="AJ696" s="46"/>
      <c r="AK696" s="46"/>
      <c r="AL696" s="46"/>
    </row>
    <row r="697">
      <c r="A697" s="50"/>
      <c r="B697" s="46"/>
      <c r="C697" s="46"/>
      <c r="D697" s="46"/>
      <c r="E697" s="70"/>
      <c r="F697" s="50"/>
      <c r="G697" s="50"/>
      <c r="H697" s="50"/>
      <c r="I697" s="50"/>
      <c r="J697" s="102"/>
      <c r="K697" s="46"/>
      <c r="L697" s="46"/>
      <c r="M697" s="46"/>
      <c r="N697" s="46"/>
      <c r="O697" s="46"/>
      <c r="P697" s="46"/>
      <c r="Q697" s="46"/>
      <c r="R697" s="46"/>
      <c r="S697" s="46"/>
      <c r="T697" s="46"/>
      <c r="U697" s="46"/>
      <c r="V697" s="46"/>
      <c r="W697" s="46"/>
      <c r="X697" s="46"/>
      <c r="Y697" s="46"/>
      <c r="Z697" s="46"/>
      <c r="AA697" s="46"/>
      <c r="AB697" s="46"/>
      <c r="AC697" s="46"/>
      <c r="AD697" s="46"/>
      <c r="AE697" s="46"/>
      <c r="AF697" s="46"/>
      <c r="AG697" s="46"/>
      <c r="AH697" s="46"/>
      <c r="AI697" s="46"/>
      <c r="AJ697" s="46"/>
      <c r="AK697" s="46"/>
      <c r="AL697" s="46"/>
    </row>
    <row r="698">
      <c r="A698" s="50"/>
      <c r="B698" s="46"/>
      <c r="C698" s="46"/>
      <c r="D698" s="46"/>
      <c r="E698" s="70"/>
      <c r="F698" s="50"/>
      <c r="G698" s="50"/>
      <c r="H698" s="50"/>
      <c r="I698" s="50"/>
      <c r="J698" s="102"/>
      <c r="K698" s="46"/>
      <c r="L698" s="46"/>
      <c r="M698" s="46"/>
      <c r="N698" s="46"/>
      <c r="O698" s="46"/>
      <c r="P698" s="46"/>
      <c r="Q698" s="46"/>
      <c r="R698" s="46"/>
      <c r="S698" s="46"/>
      <c r="T698" s="46"/>
      <c r="U698" s="46"/>
      <c r="V698" s="46"/>
      <c r="W698" s="46"/>
      <c r="X698" s="46"/>
      <c r="Y698" s="46"/>
      <c r="Z698" s="46"/>
      <c r="AA698" s="46"/>
      <c r="AB698" s="46"/>
      <c r="AC698" s="46"/>
      <c r="AD698" s="46"/>
      <c r="AE698" s="46"/>
      <c r="AF698" s="46"/>
      <c r="AG698" s="46"/>
      <c r="AH698" s="46"/>
      <c r="AI698" s="46"/>
      <c r="AJ698" s="46"/>
      <c r="AK698" s="46"/>
      <c r="AL698" s="46"/>
    </row>
    <row r="699">
      <c r="A699" s="50"/>
      <c r="B699" s="46"/>
      <c r="C699" s="46"/>
      <c r="D699" s="46"/>
      <c r="E699" s="70"/>
      <c r="F699" s="50"/>
      <c r="G699" s="50"/>
      <c r="H699" s="50"/>
      <c r="I699" s="50"/>
      <c r="J699" s="102"/>
      <c r="K699" s="46"/>
      <c r="L699" s="46"/>
      <c r="M699" s="46"/>
      <c r="N699" s="46"/>
      <c r="O699" s="46"/>
      <c r="P699" s="46"/>
      <c r="Q699" s="46"/>
      <c r="R699" s="46"/>
      <c r="S699" s="46"/>
      <c r="T699" s="46"/>
      <c r="U699" s="46"/>
      <c r="V699" s="46"/>
      <c r="W699" s="46"/>
      <c r="X699" s="46"/>
      <c r="Y699" s="46"/>
      <c r="Z699" s="46"/>
      <c r="AA699" s="46"/>
      <c r="AB699" s="46"/>
      <c r="AC699" s="46"/>
      <c r="AD699" s="46"/>
      <c r="AE699" s="46"/>
      <c r="AF699" s="46"/>
      <c r="AG699" s="46"/>
      <c r="AH699" s="46"/>
      <c r="AI699" s="46"/>
      <c r="AJ699" s="46"/>
      <c r="AK699" s="46"/>
      <c r="AL699" s="46"/>
    </row>
    <row r="700">
      <c r="A700" s="50"/>
      <c r="B700" s="46"/>
      <c r="C700" s="46"/>
      <c r="D700" s="46"/>
      <c r="E700" s="70"/>
      <c r="F700" s="50"/>
      <c r="G700" s="50"/>
      <c r="H700" s="50"/>
      <c r="I700" s="50"/>
      <c r="J700" s="102"/>
      <c r="K700" s="46"/>
      <c r="L700" s="46"/>
      <c r="M700" s="46"/>
      <c r="N700" s="46"/>
      <c r="O700" s="46"/>
      <c r="P700" s="46"/>
      <c r="Q700" s="46"/>
      <c r="R700" s="46"/>
      <c r="S700" s="46"/>
      <c r="T700" s="46"/>
      <c r="U700" s="46"/>
      <c r="V700" s="46"/>
      <c r="W700" s="46"/>
      <c r="X700" s="46"/>
      <c r="Y700" s="46"/>
      <c r="Z700" s="46"/>
      <c r="AA700" s="46"/>
      <c r="AB700" s="46"/>
      <c r="AC700" s="46"/>
      <c r="AD700" s="46"/>
      <c r="AE700" s="46"/>
      <c r="AF700" s="46"/>
      <c r="AG700" s="46"/>
      <c r="AH700" s="46"/>
      <c r="AI700" s="46"/>
      <c r="AJ700" s="46"/>
      <c r="AK700" s="46"/>
      <c r="AL700" s="46"/>
    </row>
    <row r="701">
      <c r="A701" s="50"/>
      <c r="B701" s="46"/>
      <c r="C701" s="46"/>
      <c r="D701" s="46"/>
      <c r="E701" s="70"/>
      <c r="F701" s="50"/>
      <c r="G701" s="50"/>
      <c r="H701" s="50"/>
      <c r="I701" s="50"/>
      <c r="J701" s="102"/>
      <c r="K701" s="46"/>
      <c r="L701" s="46"/>
      <c r="M701" s="46"/>
      <c r="N701" s="46"/>
      <c r="O701" s="46"/>
      <c r="P701" s="46"/>
      <c r="Q701" s="46"/>
      <c r="R701" s="46"/>
      <c r="S701" s="46"/>
      <c r="T701" s="46"/>
      <c r="U701" s="46"/>
      <c r="V701" s="46"/>
      <c r="W701" s="46"/>
      <c r="X701" s="46"/>
      <c r="Y701" s="46"/>
      <c r="Z701" s="46"/>
      <c r="AA701" s="46"/>
      <c r="AB701" s="46"/>
      <c r="AC701" s="46"/>
      <c r="AD701" s="46"/>
      <c r="AE701" s="46"/>
      <c r="AF701" s="46"/>
      <c r="AG701" s="46"/>
      <c r="AH701" s="46"/>
      <c r="AI701" s="46"/>
      <c r="AJ701" s="46"/>
      <c r="AK701" s="46"/>
      <c r="AL701" s="46"/>
    </row>
    <row r="702">
      <c r="A702" s="50"/>
      <c r="B702" s="46"/>
      <c r="C702" s="46"/>
      <c r="D702" s="46"/>
      <c r="E702" s="70"/>
      <c r="F702" s="50"/>
      <c r="G702" s="50"/>
      <c r="H702" s="50"/>
      <c r="I702" s="50"/>
      <c r="J702" s="102"/>
      <c r="K702" s="46"/>
      <c r="L702" s="46"/>
      <c r="M702" s="46"/>
      <c r="N702" s="46"/>
      <c r="O702" s="46"/>
      <c r="P702" s="46"/>
      <c r="Q702" s="46"/>
      <c r="R702" s="46"/>
      <c r="S702" s="46"/>
      <c r="T702" s="46"/>
      <c r="U702" s="46"/>
      <c r="V702" s="46"/>
      <c r="W702" s="46"/>
      <c r="X702" s="46"/>
      <c r="Y702" s="46"/>
      <c r="Z702" s="46"/>
      <c r="AA702" s="46"/>
      <c r="AB702" s="46"/>
      <c r="AC702" s="46"/>
      <c r="AD702" s="46"/>
      <c r="AE702" s="46"/>
      <c r="AF702" s="46"/>
      <c r="AG702" s="46"/>
      <c r="AH702" s="46"/>
      <c r="AI702" s="46"/>
      <c r="AJ702" s="46"/>
      <c r="AK702" s="46"/>
      <c r="AL702" s="46"/>
    </row>
    <row r="703">
      <c r="A703" s="50"/>
      <c r="B703" s="46"/>
      <c r="C703" s="46"/>
      <c r="D703" s="46"/>
      <c r="E703" s="70"/>
      <c r="F703" s="50"/>
      <c r="G703" s="50"/>
      <c r="H703" s="50"/>
      <c r="I703" s="50"/>
      <c r="J703" s="102"/>
      <c r="K703" s="46"/>
      <c r="L703" s="46"/>
      <c r="M703" s="46"/>
      <c r="N703" s="46"/>
      <c r="O703" s="46"/>
      <c r="P703" s="46"/>
      <c r="Q703" s="46"/>
      <c r="R703" s="46"/>
      <c r="S703" s="46"/>
      <c r="T703" s="46"/>
      <c r="U703" s="46"/>
      <c r="V703" s="46"/>
      <c r="W703" s="46"/>
      <c r="X703" s="46"/>
      <c r="Y703" s="46"/>
      <c r="Z703" s="46"/>
      <c r="AA703" s="46"/>
      <c r="AB703" s="46"/>
      <c r="AC703" s="46"/>
      <c r="AD703" s="46"/>
      <c r="AE703" s="46"/>
      <c r="AF703" s="46"/>
      <c r="AG703" s="46"/>
      <c r="AH703" s="46"/>
      <c r="AI703" s="46"/>
      <c r="AJ703" s="46"/>
      <c r="AK703" s="46"/>
      <c r="AL703" s="46"/>
    </row>
    <row r="704">
      <c r="A704" s="50"/>
      <c r="B704" s="46"/>
      <c r="C704" s="46"/>
      <c r="D704" s="46"/>
      <c r="E704" s="70"/>
      <c r="F704" s="50"/>
      <c r="G704" s="50"/>
      <c r="H704" s="50"/>
      <c r="I704" s="50"/>
      <c r="J704" s="102"/>
      <c r="K704" s="46"/>
      <c r="L704" s="46"/>
      <c r="M704" s="46"/>
      <c r="N704" s="46"/>
      <c r="O704" s="46"/>
      <c r="P704" s="46"/>
      <c r="Q704" s="46"/>
      <c r="R704" s="46"/>
      <c r="S704" s="46"/>
      <c r="T704" s="46"/>
      <c r="U704" s="46"/>
      <c r="V704" s="46"/>
      <c r="W704" s="46"/>
      <c r="X704" s="46"/>
      <c r="Y704" s="46"/>
      <c r="Z704" s="46"/>
      <c r="AA704" s="46"/>
      <c r="AB704" s="46"/>
      <c r="AC704" s="46"/>
      <c r="AD704" s="46"/>
      <c r="AE704" s="46"/>
      <c r="AF704" s="46"/>
      <c r="AG704" s="46"/>
      <c r="AH704" s="46"/>
      <c r="AI704" s="46"/>
      <c r="AJ704" s="46"/>
      <c r="AK704" s="46"/>
      <c r="AL704" s="46"/>
    </row>
    <row r="705">
      <c r="A705" s="50"/>
      <c r="B705" s="46"/>
      <c r="C705" s="46"/>
      <c r="D705" s="46"/>
      <c r="E705" s="70"/>
      <c r="F705" s="50"/>
      <c r="G705" s="50"/>
      <c r="H705" s="50"/>
      <c r="I705" s="50"/>
      <c r="J705" s="102"/>
      <c r="K705" s="46"/>
      <c r="L705" s="46"/>
      <c r="M705" s="46"/>
      <c r="N705" s="46"/>
      <c r="O705" s="46"/>
      <c r="P705" s="46"/>
      <c r="Q705" s="46"/>
      <c r="R705" s="46"/>
      <c r="S705" s="46"/>
      <c r="T705" s="46"/>
      <c r="U705" s="46"/>
      <c r="V705" s="46"/>
      <c r="W705" s="46"/>
      <c r="X705" s="46"/>
      <c r="Y705" s="46"/>
      <c r="Z705" s="46"/>
      <c r="AA705" s="46"/>
      <c r="AB705" s="46"/>
      <c r="AC705" s="46"/>
      <c r="AD705" s="46"/>
      <c r="AE705" s="46"/>
      <c r="AF705" s="46"/>
      <c r="AG705" s="46"/>
      <c r="AH705" s="46"/>
      <c r="AI705" s="46"/>
      <c r="AJ705" s="46"/>
      <c r="AK705" s="46"/>
      <c r="AL705" s="46"/>
    </row>
    <row r="706">
      <c r="A706" s="50"/>
      <c r="B706" s="46"/>
      <c r="C706" s="46"/>
      <c r="D706" s="46"/>
      <c r="E706" s="70"/>
      <c r="F706" s="50"/>
      <c r="G706" s="50"/>
      <c r="H706" s="50"/>
      <c r="I706" s="50"/>
      <c r="J706" s="102"/>
      <c r="K706" s="46"/>
      <c r="L706" s="46"/>
      <c r="M706" s="46"/>
      <c r="N706" s="46"/>
      <c r="O706" s="46"/>
      <c r="P706" s="46"/>
      <c r="Q706" s="46"/>
      <c r="R706" s="46"/>
      <c r="S706" s="46"/>
      <c r="T706" s="46"/>
      <c r="U706" s="46"/>
      <c r="V706" s="46"/>
      <c r="W706" s="46"/>
      <c r="X706" s="46"/>
      <c r="Y706" s="46"/>
      <c r="Z706" s="46"/>
      <c r="AA706" s="46"/>
      <c r="AB706" s="46"/>
      <c r="AC706" s="46"/>
      <c r="AD706" s="46"/>
      <c r="AE706" s="46"/>
      <c r="AF706" s="46"/>
      <c r="AG706" s="46"/>
      <c r="AH706" s="46"/>
      <c r="AI706" s="46"/>
      <c r="AJ706" s="46"/>
      <c r="AK706" s="46"/>
      <c r="AL706" s="46"/>
    </row>
    <row r="707">
      <c r="A707" s="50"/>
      <c r="B707" s="46"/>
      <c r="C707" s="46"/>
      <c r="D707" s="46"/>
      <c r="E707" s="70"/>
      <c r="F707" s="50"/>
      <c r="G707" s="50"/>
      <c r="H707" s="50"/>
      <c r="I707" s="50"/>
      <c r="J707" s="102"/>
      <c r="K707" s="46"/>
      <c r="L707" s="46"/>
      <c r="M707" s="46"/>
      <c r="N707" s="46"/>
      <c r="O707" s="46"/>
      <c r="P707" s="46"/>
      <c r="Q707" s="46"/>
      <c r="R707" s="46"/>
      <c r="S707" s="46"/>
      <c r="T707" s="46"/>
      <c r="U707" s="46"/>
      <c r="V707" s="46"/>
      <c r="W707" s="46"/>
      <c r="X707" s="46"/>
      <c r="Y707" s="46"/>
      <c r="Z707" s="46"/>
      <c r="AA707" s="46"/>
      <c r="AB707" s="46"/>
      <c r="AC707" s="46"/>
      <c r="AD707" s="46"/>
      <c r="AE707" s="46"/>
      <c r="AF707" s="46"/>
      <c r="AG707" s="46"/>
      <c r="AH707" s="46"/>
      <c r="AI707" s="46"/>
      <c r="AJ707" s="46"/>
      <c r="AK707" s="46"/>
      <c r="AL707" s="46"/>
    </row>
    <row r="708">
      <c r="A708" s="50"/>
      <c r="B708" s="46"/>
      <c r="C708" s="46"/>
      <c r="D708" s="46"/>
      <c r="E708" s="70"/>
      <c r="F708" s="50"/>
      <c r="G708" s="50"/>
      <c r="H708" s="50"/>
      <c r="I708" s="50"/>
      <c r="J708" s="102"/>
      <c r="K708" s="46"/>
      <c r="L708" s="46"/>
      <c r="M708" s="46"/>
      <c r="N708" s="46"/>
      <c r="O708" s="46"/>
      <c r="P708" s="46"/>
      <c r="Q708" s="46"/>
      <c r="R708" s="46"/>
      <c r="S708" s="46"/>
      <c r="T708" s="46"/>
      <c r="U708" s="46"/>
      <c r="V708" s="46"/>
      <c r="W708" s="46"/>
      <c r="X708" s="46"/>
      <c r="Y708" s="46"/>
      <c r="Z708" s="46"/>
      <c r="AA708" s="46"/>
      <c r="AB708" s="46"/>
      <c r="AC708" s="46"/>
      <c r="AD708" s="46"/>
      <c r="AE708" s="46"/>
      <c r="AF708" s="46"/>
      <c r="AG708" s="46"/>
      <c r="AH708" s="46"/>
      <c r="AI708" s="46"/>
      <c r="AJ708" s="46"/>
      <c r="AK708" s="46"/>
      <c r="AL708" s="46"/>
    </row>
    <row r="709">
      <c r="A709" s="50"/>
      <c r="B709" s="46"/>
      <c r="C709" s="46"/>
      <c r="D709" s="46"/>
      <c r="E709" s="70"/>
      <c r="F709" s="50"/>
      <c r="G709" s="50"/>
      <c r="H709" s="50"/>
      <c r="I709" s="50"/>
      <c r="J709" s="102"/>
      <c r="K709" s="46"/>
      <c r="L709" s="46"/>
      <c r="M709" s="46"/>
      <c r="N709" s="46"/>
      <c r="O709" s="46"/>
      <c r="P709" s="46"/>
      <c r="Q709" s="46"/>
      <c r="R709" s="46"/>
      <c r="S709" s="46"/>
      <c r="T709" s="46"/>
      <c r="U709" s="46"/>
      <c r="V709" s="46"/>
      <c r="W709" s="46"/>
      <c r="X709" s="46"/>
      <c r="Y709" s="46"/>
      <c r="Z709" s="46"/>
      <c r="AA709" s="46"/>
      <c r="AB709" s="46"/>
      <c r="AC709" s="46"/>
      <c r="AD709" s="46"/>
      <c r="AE709" s="46"/>
      <c r="AF709" s="46"/>
      <c r="AG709" s="46"/>
      <c r="AH709" s="46"/>
      <c r="AI709" s="46"/>
      <c r="AJ709" s="46"/>
      <c r="AK709" s="46"/>
      <c r="AL709" s="46"/>
    </row>
    <row r="710">
      <c r="A710" s="50"/>
      <c r="B710" s="46"/>
      <c r="C710" s="46"/>
      <c r="D710" s="46"/>
      <c r="E710" s="70"/>
      <c r="F710" s="50"/>
      <c r="G710" s="50"/>
      <c r="H710" s="50"/>
      <c r="I710" s="50"/>
      <c r="J710" s="102"/>
      <c r="K710" s="46"/>
      <c r="L710" s="46"/>
      <c r="M710" s="46"/>
      <c r="N710" s="46"/>
      <c r="O710" s="46"/>
      <c r="P710" s="46"/>
      <c r="Q710" s="46"/>
      <c r="R710" s="46"/>
      <c r="S710" s="46"/>
      <c r="T710" s="46"/>
      <c r="U710" s="46"/>
      <c r="V710" s="46"/>
      <c r="W710" s="46"/>
      <c r="X710" s="46"/>
      <c r="Y710" s="46"/>
      <c r="Z710" s="46"/>
      <c r="AA710" s="46"/>
      <c r="AB710" s="46"/>
      <c r="AC710" s="46"/>
      <c r="AD710" s="46"/>
      <c r="AE710" s="46"/>
      <c r="AF710" s="46"/>
      <c r="AG710" s="46"/>
      <c r="AH710" s="46"/>
      <c r="AI710" s="46"/>
      <c r="AJ710" s="46"/>
      <c r="AK710" s="46"/>
      <c r="AL710" s="46"/>
    </row>
    <row r="711">
      <c r="A711" s="50"/>
      <c r="B711" s="46"/>
      <c r="C711" s="46"/>
      <c r="D711" s="46"/>
      <c r="E711" s="70"/>
      <c r="F711" s="50"/>
      <c r="G711" s="50"/>
      <c r="H711" s="50"/>
      <c r="I711" s="50"/>
      <c r="J711" s="102"/>
      <c r="K711" s="46"/>
      <c r="L711" s="46"/>
      <c r="M711" s="46"/>
      <c r="N711" s="46"/>
      <c r="O711" s="46"/>
      <c r="P711" s="46"/>
      <c r="Q711" s="46"/>
      <c r="R711" s="46"/>
      <c r="S711" s="46"/>
      <c r="T711" s="46"/>
      <c r="U711" s="46"/>
      <c r="V711" s="46"/>
      <c r="W711" s="46"/>
      <c r="X711" s="46"/>
      <c r="Y711" s="46"/>
      <c r="Z711" s="46"/>
      <c r="AA711" s="46"/>
      <c r="AB711" s="46"/>
      <c r="AC711" s="46"/>
      <c r="AD711" s="46"/>
      <c r="AE711" s="46"/>
      <c r="AF711" s="46"/>
      <c r="AG711" s="46"/>
      <c r="AH711" s="46"/>
      <c r="AI711" s="46"/>
      <c r="AJ711" s="46"/>
      <c r="AK711" s="46"/>
      <c r="AL711" s="46"/>
    </row>
    <row r="712">
      <c r="A712" s="50"/>
      <c r="B712" s="46"/>
      <c r="C712" s="46"/>
      <c r="D712" s="46"/>
      <c r="E712" s="70"/>
      <c r="F712" s="50"/>
      <c r="G712" s="50"/>
      <c r="H712" s="50"/>
      <c r="I712" s="50"/>
      <c r="J712" s="102"/>
      <c r="K712" s="46"/>
      <c r="L712" s="46"/>
      <c r="M712" s="46"/>
      <c r="N712" s="46"/>
      <c r="O712" s="46"/>
      <c r="P712" s="46"/>
      <c r="Q712" s="46"/>
      <c r="R712" s="46"/>
      <c r="S712" s="46"/>
      <c r="T712" s="46"/>
      <c r="U712" s="46"/>
      <c r="V712" s="46"/>
      <c r="W712" s="46"/>
      <c r="X712" s="46"/>
      <c r="Y712" s="46"/>
      <c r="Z712" s="46"/>
      <c r="AA712" s="46"/>
      <c r="AB712" s="46"/>
      <c r="AC712" s="46"/>
      <c r="AD712" s="46"/>
      <c r="AE712" s="46"/>
      <c r="AF712" s="46"/>
      <c r="AG712" s="46"/>
      <c r="AH712" s="46"/>
      <c r="AI712" s="46"/>
      <c r="AJ712" s="46"/>
      <c r="AK712" s="46"/>
      <c r="AL712" s="46"/>
    </row>
    <row r="713">
      <c r="A713" s="50"/>
      <c r="B713" s="46"/>
      <c r="C713" s="46"/>
      <c r="D713" s="46"/>
      <c r="E713" s="70"/>
      <c r="F713" s="50"/>
      <c r="G713" s="50"/>
      <c r="H713" s="50"/>
      <c r="I713" s="50"/>
      <c r="J713" s="102"/>
      <c r="K713" s="46"/>
      <c r="L713" s="46"/>
      <c r="M713" s="46"/>
      <c r="N713" s="46"/>
      <c r="O713" s="46"/>
      <c r="P713" s="46"/>
      <c r="Q713" s="46"/>
      <c r="R713" s="46"/>
      <c r="S713" s="46"/>
      <c r="T713" s="46"/>
      <c r="U713" s="46"/>
      <c r="V713" s="46"/>
      <c r="W713" s="46"/>
      <c r="X713" s="46"/>
      <c r="Y713" s="46"/>
      <c r="Z713" s="46"/>
      <c r="AA713" s="46"/>
      <c r="AB713" s="46"/>
      <c r="AC713" s="46"/>
      <c r="AD713" s="46"/>
      <c r="AE713" s="46"/>
      <c r="AF713" s="46"/>
      <c r="AG713" s="46"/>
      <c r="AH713" s="46"/>
      <c r="AI713" s="46"/>
      <c r="AJ713" s="46"/>
      <c r="AK713" s="46"/>
      <c r="AL713" s="46"/>
    </row>
    <row r="714">
      <c r="A714" s="50"/>
      <c r="B714" s="46"/>
      <c r="C714" s="46"/>
      <c r="D714" s="46"/>
      <c r="E714" s="70"/>
      <c r="F714" s="50"/>
      <c r="G714" s="50"/>
      <c r="H714" s="50"/>
      <c r="I714" s="50"/>
      <c r="J714" s="102"/>
      <c r="K714" s="46"/>
      <c r="L714" s="46"/>
      <c r="M714" s="46"/>
      <c r="N714" s="46"/>
      <c r="O714" s="46"/>
      <c r="P714" s="46"/>
      <c r="Q714" s="46"/>
      <c r="R714" s="46"/>
      <c r="S714" s="46"/>
      <c r="T714" s="46"/>
      <c r="U714" s="46"/>
      <c r="V714" s="46"/>
      <c r="W714" s="46"/>
      <c r="X714" s="46"/>
      <c r="Y714" s="46"/>
      <c r="Z714" s="46"/>
      <c r="AA714" s="46"/>
      <c r="AB714" s="46"/>
      <c r="AC714" s="46"/>
      <c r="AD714" s="46"/>
      <c r="AE714" s="46"/>
      <c r="AF714" s="46"/>
      <c r="AG714" s="46"/>
      <c r="AH714" s="46"/>
      <c r="AI714" s="46"/>
      <c r="AJ714" s="46"/>
      <c r="AK714" s="46"/>
      <c r="AL714" s="46"/>
    </row>
    <row r="715">
      <c r="A715" s="50"/>
      <c r="B715" s="46"/>
      <c r="C715" s="46"/>
      <c r="D715" s="46"/>
      <c r="E715" s="70"/>
      <c r="F715" s="50"/>
      <c r="G715" s="50"/>
      <c r="H715" s="50"/>
      <c r="I715" s="50"/>
      <c r="J715" s="102"/>
      <c r="K715" s="46"/>
      <c r="L715" s="46"/>
      <c r="M715" s="46"/>
      <c r="N715" s="46"/>
      <c r="O715" s="46"/>
      <c r="P715" s="46"/>
      <c r="Q715" s="46"/>
      <c r="R715" s="46"/>
      <c r="S715" s="46"/>
      <c r="T715" s="46"/>
      <c r="U715" s="46"/>
      <c r="V715" s="46"/>
      <c r="W715" s="46"/>
      <c r="X715" s="46"/>
      <c r="Y715" s="46"/>
      <c r="Z715" s="46"/>
      <c r="AA715" s="46"/>
      <c r="AB715" s="46"/>
      <c r="AC715" s="46"/>
      <c r="AD715" s="46"/>
      <c r="AE715" s="46"/>
      <c r="AF715" s="46"/>
      <c r="AG715" s="46"/>
      <c r="AH715" s="46"/>
      <c r="AI715" s="46"/>
      <c r="AJ715" s="46"/>
      <c r="AK715" s="46"/>
      <c r="AL715" s="46"/>
    </row>
    <row r="716">
      <c r="A716" s="50"/>
      <c r="B716" s="46"/>
      <c r="C716" s="46"/>
      <c r="D716" s="46"/>
      <c r="E716" s="70"/>
      <c r="F716" s="50"/>
      <c r="G716" s="50"/>
      <c r="H716" s="50"/>
      <c r="I716" s="50"/>
      <c r="J716" s="102"/>
      <c r="K716" s="46"/>
      <c r="L716" s="46"/>
      <c r="M716" s="46"/>
      <c r="N716" s="46"/>
      <c r="O716" s="46"/>
      <c r="P716" s="46"/>
      <c r="Q716" s="46"/>
      <c r="R716" s="46"/>
      <c r="S716" s="46"/>
      <c r="T716" s="46"/>
      <c r="U716" s="46"/>
      <c r="V716" s="46"/>
      <c r="W716" s="46"/>
      <c r="X716" s="46"/>
      <c r="Y716" s="46"/>
      <c r="Z716" s="46"/>
      <c r="AA716" s="46"/>
      <c r="AB716" s="46"/>
      <c r="AC716" s="46"/>
      <c r="AD716" s="46"/>
      <c r="AE716" s="46"/>
      <c r="AF716" s="46"/>
      <c r="AG716" s="46"/>
      <c r="AH716" s="46"/>
      <c r="AI716" s="46"/>
      <c r="AJ716" s="46"/>
      <c r="AK716" s="46"/>
      <c r="AL716" s="46"/>
    </row>
    <row r="717">
      <c r="A717" s="50"/>
      <c r="B717" s="46"/>
      <c r="C717" s="46"/>
      <c r="D717" s="46"/>
      <c r="E717" s="70"/>
      <c r="F717" s="50"/>
      <c r="G717" s="50"/>
      <c r="H717" s="50"/>
      <c r="I717" s="50"/>
      <c r="J717" s="102"/>
      <c r="K717" s="46"/>
      <c r="L717" s="46"/>
      <c r="M717" s="46"/>
      <c r="N717" s="46"/>
      <c r="O717" s="46"/>
      <c r="P717" s="46"/>
      <c r="Q717" s="46"/>
      <c r="R717" s="46"/>
      <c r="S717" s="46"/>
      <c r="T717" s="46"/>
      <c r="U717" s="46"/>
      <c r="V717" s="46"/>
      <c r="W717" s="46"/>
      <c r="X717" s="46"/>
      <c r="Y717" s="46"/>
      <c r="Z717" s="46"/>
      <c r="AA717" s="46"/>
      <c r="AB717" s="46"/>
      <c r="AC717" s="46"/>
      <c r="AD717" s="46"/>
      <c r="AE717" s="46"/>
      <c r="AF717" s="46"/>
      <c r="AG717" s="46"/>
      <c r="AH717" s="46"/>
      <c r="AI717" s="46"/>
      <c r="AJ717" s="46"/>
      <c r="AK717" s="46"/>
      <c r="AL717" s="46"/>
    </row>
    <row r="718">
      <c r="A718" s="50"/>
      <c r="B718" s="46"/>
      <c r="C718" s="46"/>
      <c r="D718" s="46"/>
      <c r="E718" s="70"/>
      <c r="F718" s="50"/>
      <c r="G718" s="50"/>
      <c r="H718" s="50"/>
      <c r="I718" s="50"/>
      <c r="J718" s="102"/>
      <c r="K718" s="46"/>
      <c r="L718" s="46"/>
      <c r="M718" s="46"/>
      <c r="N718" s="46"/>
      <c r="O718" s="46"/>
      <c r="P718" s="46"/>
      <c r="Q718" s="46"/>
      <c r="R718" s="46"/>
      <c r="S718" s="46"/>
      <c r="T718" s="46"/>
      <c r="U718" s="46"/>
      <c r="V718" s="46"/>
      <c r="W718" s="46"/>
      <c r="X718" s="46"/>
      <c r="Y718" s="46"/>
      <c r="Z718" s="46"/>
      <c r="AA718" s="46"/>
      <c r="AB718" s="46"/>
      <c r="AC718" s="46"/>
      <c r="AD718" s="46"/>
      <c r="AE718" s="46"/>
      <c r="AF718" s="46"/>
      <c r="AG718" s="46"/>
      <c r="AH718" s="46"/>
      <c r="AI718" s="46"/>
      <c r="AJ718" s="46"/>
      <c r="AK718" s="46"/>
      <c r="AL718" s="46"/>
    </row>
    <row r="719">
      <c r="A719" s="50"/>
      <c r="B719" s="46"/>
      <c r="C719" s="46"/>
      <c r="D719" s="46"/>
      <c r="E719" s="70"/>
      <c r="F719" s="50"/>
      <c r="G719" s="50"/>
      <c r="H719" s="50"/>
      <c r="I719" s="50"/>
      <c r="J719" s="102"/>
      <c r="K719" s="46"/>
      <c r="L719" s="46"/>
      <c r="M719" s="46"/>
      <c r="N719" s="46"/>
      <c r="O719" s="46"/>
      <c r="P719" s="46"/>
      <c r="Q719" s="46"/>
      <c r="R719" s="46"/>
      <c r="S719" s="46"/>
      <c r="T719" s="46"/>
      <c r="U719" s="46"/>
      <c r="V719" s="46"/>
      <c r="W719" s="46"/>
      <c r="X719" s="46"/>
      <c r="Y719" s="46"/>
      <c r="Z719" s="46"/>
      <c r="AA719" s="46"/>
      <c r="AB719" s="46"/>
      <c r="AC719" s="46"/>
      <c r="AD719" s="46"/>
      <c r="AE719" s="46"/>
      <c r="AF719" s="46"/>
      <c r="AG719" s="46"/>
      <c r="AH719" s="46"/>
      <c r="AI719" s="46"/>
      <c r="AJ719" s="46"/>
      <c r="AK719" s="46"/>
      <c r="AL719" s="46"/>
    </row>
    <row r="720">
      <c r="A720" s="50"/>
      <c r="B720" s="46"/>
      <c r="C720" s="46"/>
      <c r="D720" s="46"/>
      <c r="E720" s="70"/>
      <c r="F720" s="50"/>
      <c r="G720" s="50"/>
      <c r="H720" s="50"/>
      <c r="I720" s="50"/>
      <c r="J720" s="102"/>
      <c r="K720" s="46"/>
      <c r="L720" s="46"/>
      <c r="M720" s="46"/>
      <c r="N720" s="46"/>
      <c r="O720" s="46"/>
      <c r="P720" s="46"/>
      <c r="Q720" s="46"/>
      <c r="R720" s="46"/>
      <c r="S720" s="46"/>
      <c r="T720" s="46"/>
      <c r="U720" s="46"/>
      <c r="V720" s="46"/>
      <c r="W720" s="46"/>
      <c r="X720" s="46"/>
      <c r="Y720" s="46"/>
      <c r="Z720" s="46"/>
      <c r="AA720" s="46"/>
      <c r="AB720" s="46"/>
      <c r="AC720" s="46"/>
      <c r="AD720" s="46"/>
      <c r="AE720" s="46"/>
      <c r="AF720" s="46"/>
      <c r="AG720" s="46"/>
      <c r="AH720" s="46"/>
      <c r="AI720" s="46"/>
      <c r="AJ720" s="46"/>
      <c r="AK720" s="46"/>
      <c r="AL720" s="46"/>
    </row>
    <row r="721">
      <c r="A721" s="50"/>
      <c r="B721" s="46"/>
      <c r="C721" s="46"/>
      <c r="D721" s="46"/>
      <c r="E721" s="70"/>
      <c r="F721" s="50"/>
      <c r="G721" s="50"/>
      <c r="H721" s="50"/>
      <c r="I721" s="50"/>
      <c r="J721" s="102"/>
      <c r="K721" s="46"/>
      <c r="L721" s="46"/>
      <c r="M721" s="46"/>
      <c r="N721" s="46"/>
      <c r="O721" s="46"/>
      <c r="P721" s="46"/>
      <c r="Q721" s="46"/>
      <c r="R721" s="46"/>
      <c r="S721" s="46"/>
      <c r="T721" s="46"/>
      <c r="U721" s="46"/>
      <c r="V721" s="46"/>
      <c r="W721" s="46"/>
      <c r="X721" s="46"/>
      <c r="Y721" s="46"/>
      <c r="Z721" s="46"/>
      <c r="AA721" s="46"/>
      <c r="AB721" s="46"/>
      <c r="AC721" s="46"/>
      <c r="AD721" s="46"/>
      <c r="AE721" s="46"/>
      <c r="AF721" s="46"/>
      <c r="AG721" s="46"/>
      <c r="AH721" s="46"/>
      <c r="AI721" s="46"/>
      <c r="AJ721" s="46"/>
      <c r="AK721" s="46"/>
      <c r="AL721" s="46"/>
    </row>
    <row r="722">
      <c r="A722" s="50"/>
      <c r="B722" s="46"/>
      <c r="C722" s="46"/>
      <c r="D722" s="46"/>
      <c r="E722" s="70"/>
      <c r="F722" s="50"/>
      <c r="G722" s="50"/>
      <c r="H722" s="50"/>
      <c r="I722" s="50"/>
      <c r="J722" s="102"/>
      <c r="K722" s="46"/>
      <c r="L722" s="46"/>
      <c r="M722" s="46"/>
      <c r="N722" s="46"/>
      <c r="O722" s="46"/>
      <c r="P722" s="46"/>
      <c r="Q722" s="46"/>
      <c r="R722" s="46"/>
      <c r="S722" s="46"/>
      <c r="T722" s="46"/>
      <c r="U722" s="46"/>
      <c r="V722" s="46"/>
      <c r="W722" s="46"/>
      <c r="X722" s="46"/>
      <c r="Y722" s="46"/>
      <c r="Z722" s="46"/>
      <c r="AA722" s="46"/>
      <c r="AB722" s="46"/>
      <c r="AC722" s="46"/>
      <c r="AD722" s="46"/>
      <c r="AE722" s="46"/>
      <c r="AF722" s="46"/>
      <c r="AG722" s="46"/>
      <c r="AH722" s="46"/>
      <c r="AI722" s="46"/>
      <c r="AJ722" s="46"/>
      <c r="AK722" s="46"/>
      <c r="AL722" s="46"/>
    </row>
    <row r="723">
      <c r="A723" s="50"/>
      <c r="B723" s="46"/>
      <c r="C723" s="46"/>
      <c r="D723" s="46"/>
      <c r="E723" s="70"/>
      <c r="F723" s="50"/>
      <c r="G723" s="50"/>
      <c r="H723" s="50"/>
      <c r="I723" s="50"/>
      <c r="J723" s="102"/>
      <c r="K723" s="46"/>
      <c r="L723" s="46"/>
      <c r="M723" s="46"/>
      <c r="N723" s="46"/>
      <c r="O723" s="46"/>
      <c r="P723" s="46"/>
      <c r="Q723" s="46"/>
      <c r="R723" s="46"/>
      <c r="S723" s="46"/>
      <c r="T723" s="46"/>
      <c r="U723" s="46"/>
      <c r="V723" s="46"/>
      <c r="W723" s="46"/>
      <c r="X723" s="46"/>
      <c r="Y723" s="46"/>
      <c r="Z723" s="46"/>
      <c r="AA723" s="46"/>
      <c r="AB723" s="46"/>
      <c r="AC723" s="46"/>
      <c r="AD723" s="46"/>
      <c r="AE723" s="46"/>
      <c r="AF723" s="46"/>
      <c r="AG723" s="46"/>
      <c r="AH723" s="46"/>
      <c r="AI723" s="46"/>
      <c r="AJ723" s="46"/>
      <c r="AK723" s="46"/>
      <c r="AL723" s="46"/>
    </row>
    <row r="724">
      <c r="A724" s="50"/>
      <c r="B724" s="46"/>
      <c r="C724" s="46"/>
      <c r="D724" s="46"/>
      <c r="E724" s="70"/>
      <c r="F724" s="50"/>
      <c r="G724" s="50"/>
      <c r="H724" s="50"/>
      <c r="I724" s="50"/>
      <c r="J724" s="102"/>
      <c r="K724" s="46"/>
      <c r="L724" s="46"/>
      <c r="M724" s="46"/>
      <c r="N724" s="46"/>
      <c r="O724" s="46"/>
      <c r="P724" s="46"/>
      <c r="Q724" s="46"/>
      <c r="R724" s="46"/>
      <c r="S724" s="46"/>
      <c r="T724" s="46"/>
      <c r="U724" s="46"/>
      <c r="V724" s="46"/>
      <c r="W724" s="46"/>
      <c r="X724" s="46"/>
      <c r="Y724" s="46"/>
      <c r="Z724" s="46"/>
      <c r="AA724" s="46"/>
      <c r="AB724" s="46"/>
      <c r="AC724" s="46"/>
      <c r="AD724" s="46"/>
      <c r="AE724" s="46"/>
      <c r="AF724" s="46"/>
      <c r="AG724" s="46"/>
      <c r="AH724" s="46"/>
      <c r="AI724" s="46"/>
      <c r="AJ724" s="46"/>
      <c r="AK724" s="46"/>
      <c r="AL724" s="46"/>
    </row>
    <row r="725">
      <c r="A725" s="50"/>
      <c r="B725" s="46"/>
      <c r="C725" s="46"/>
      <c r="D725" s="46"/>
      <c r="E725" s="70"/>
      <c r="F725" s="50"/>
      <c r="G725" s="50"/>
      <c r="H725" s="50"/>
      <c r="I725" s="50"/>
      <c r="J725" s="102"/>
      <c r="K725" s="46"/>
      <c r="L725" s="46"/>
      <c r="M725" s="46"/>
      <c r="N725" s="46"/>
      <c r="O725" s="46"/>
      <c r="P725" s="46"/>
      <c r="Q725" s="46"/>
      <c r="R725" s="46"/>
      <c r="S725" s="46"/>
      <c r="T725" s="46"/>
      <c r="U725" s="46"/>
      <c r="V725" s="46"/>
      <c r="W725" s="46"/>
      <c r="X725" s="46"/>
      <c r="Y725" s="46"/>
      <c r="Z725" s="46"/>
      <c r="AA725" s="46"/>
      <c r="AB725" s="46"/>
      <c r="AC725" s="46"/>
      <c r="AD725" s="46"/>
      <c r="AE725" s="46"/>
      <c r="AF725" s="46"/>
      <c r="AG725" s="46"/>
      <c r="AH725" s="46"/>
      <c r="AI725" s="46"/>
      <c r="AJ725" s="46"/>
      <c r="AK725" s="46"/>
      <c r="AL725" s="46"/>
    </row>
    <row r="726">
      <c r="A726" s="50"/>
      <c r="B726" s="46"/>
      <c r="C726" s="46"/>
      <c r="D726" s="46"/>
      <c r="E726" s="70"/>
      <c r="F726" s="50"/>
      <c r="G726" s="50"/>
      <c r="H726" s="50"/>
      <c r="I726" s="50"/>
      <c r="J726" s="102"/>
      <c r="K726" s="46"/>
      <c r="L726" s="46"/>
      <c r="M726" s="46"/>
      <c r="N726" s="46"/>
      <c r="O726" s="46"/>
      <c r="P726" s="46"/>
      <c r="Q726" s="46"/>
      <c r="R726" s="46"/>
      <c r="S726" s="46"/>
      <c r="T726" s="46"/>
      <c r="U726" s="46"/>
      <c r="V726" s="46"/>
      <c r="W726" s="46"/>
      <c r="X726" s="46"/>
      <c r="Y726" s="46"/>
      <c r="Z726" s="46"/>
      <c r="AA726" s="46"/>
      <c r="AB726" s="46"/>
      <c r="AC726" s="46"/>
      <c r="AD726" s="46"/>
      <c r="AE726" s="46"/>
      <c r="AF726" s="46"/>
      <c r="AG726" s="46"/>
      <c r="AH726" s="46"/>
      <c r="AI726" s="46"/>
      <c r="AJ726" s="46"/>
      <c r="AK726" s="46"/>
      <c r="AL726" s="46"/>
    </row>
    <row r="727">
      <c r="A727" s="50"/>
      <c r="B727" s="46"/>
      <c r="C727" s="46"/>
      <c r="D727" s="46"/>
      <c r="E727" s="70"/>
      <c r="F727" s="50"/>
      <c r="G727" s="50"/>
      <c r="H727" s="50"/>
      <c r="I727" s="50"/>
      <c r="J727" s="102"/>
      <c r="K727" s="46"/>
      <c r="L727" s="46"/>
      <c r="M727" s="46"/>
      <c r="N727" s="46"/>
      <c r="O727" s="46"/>
      <c r="P727" s="46"/>
      <c r="Q727" s="46"/>
      <c r="R727" s="46"/>
      <c r="S727" s="46"/>
      <c r="T727" s="46"/>
      <c r="U727" s="46"/>
      <c r="V727" s="46"/>
      <c r="W727" s="46"/>
      <c r="X727" s="46"/>
      <c r="Y727" s="46"/>
      <c r="Z727" s="46"/>
      <c r="AA727" s="46"/>
      <c r="AB727" s="46"/>
      <c r="AC727" s="46"/>
      <c r="AD727" s="46"/>
      <c r="AE727" s="46"/>
      <c r="AF727" s="46"/>
      <c r="AG727" s="46"/>
      <c r="AH727" s="46"/>
      <c r="AI727" s="46"/>
      <c r="AJ727" s="46"/>
      <c r="AK727" s="46"/>
      <c r="AL727" s="46"/>
    </row>
    <row r="728">
      <c r="A728" s="50"/>
      <c r="B728" s="46"/>
      <c r="C728" s="46"/>
      <c r="D728" s="46"/>
      <c r="E728" s="70"/>
      <c r="F728" s="50"/>
      <c r="G728" s="50"/>
      <c r="H728" s="50"/>
      <c r="I728" s="50"/>
      <c r="J728" s="102"/>
      <c r="K728" s="46"/>
      <c r="L728" s="46"/>
      <c r="M728" s="46"/>
      <c r="N728" s="46"/>
      <c r="O728" s="46"/>
      <c r="P728" s="46"/>
      <c r="Q728" s="46"/>
      <c r="R728" s="46"/>
      <c r="S728" s="46"/>
      <c r="T728" s="46"/>
      <c r="U728" s="46"/>
      <c r="V728" s="46"/>
      <c r="W728" s="46"/>
      <c r="X728" s="46"/>
      <c r="Y728" s="46"/>
      <c r="Z728" s="46"/>
      <c r="AA728" s="46"/>
      <c r="AB728" s="46"/>
      <c r="AC728" s="46"/>
      <c r="AD728" s="46"/>
      <c r="AE728" s="46"/>
      <c r="AF728" s="46"/>
      <c r="AG728" s="46"/>
      <c r="AH728" s="46"/>
      <c r="AI728" s="46"/>
      <c r="AJ728" s="46"/>
      <c r="AK728" s="46"/>
      <c r="AL728" s="46"/>
    </row>
    <row r="729">
      <c r="A729" s="50"/>
      <c r="B729" s="46"/>
      <c r="C729" s="46"/>
      <c r="D729" s="46"/>
      <c r="E729" s="70"/>
      <c r="F729" s="50"/>
      <c r="G729" s="50"/>
      <c r="H729" s="50"/>
      <c r="I729" s="50"/>
      <c r="J729" s="102"/>
      <c r="K729" s="46"/>
      <c r="L729" s="46"/>
      <c r="M729" s="46"/>
      <c r="N729" s="46"/>
      <c r="O729" s="46"/>
      <c r="P729" s="46"/>
      <c r="Q729" s="46"/>
      <c r="R729" s="46"/>
      <c r="S729" s="46"/>
      <c r="T729" s="46"/>
      <c r="U729" s="46"/>
      <c r="V729" s="46"/>
      <c r="W729" s="46"/>
      <c r="X729" s="46"/>
      <c r="Y729" s="46"/>
      <c r="Z729" s="46"/>
      <c r="AA729" s="46"/>
      <c r="AB729" s="46"/>
      <c r="AC729" s="46"/>
      <c r="AD729" s="46"/>
      <c r="AE729" s="46"/>
      <c r="AF729" s="46"/>
      <c r="AG729" s="46"/>
      <c r="AH729" s="46"/>
      <c r="AI729" s="46"/>
      <c r="AJ729" s="46"/>
      <c r="AK729" s="46"/>
      <c r="AL729" s="46"/>
    </row>
    <row r="730">
      <c r="A730" s="50"/>
      <c r="B730" s="46"/>
      <c r="C730" s="46"/>
      <c r="D730" s="46"/>
      <c r="E730" s="70"/>
      <c r="F730" s="50"/>
      <c r="G730" s="50"/>
      <c r="H730" s="50"/>
      <c r="I730" s="50"/>
      <c r="J730" s="102"/>
      <c r="K730" s="46"/>
      <c r="L730" s="46"/>
      <c r="M730" s="46"/>
      <c r="N730" s="46"/>
      <c r="O730" s="46"/>
      <c r="P730" s="46"/>
      <c r="Q730" s="46"/>
      <c r="R730" s="46"/>
      <c r="S730" s="46"/>
      <c r="T730" s="46"/>
      <c r="U730" s="46"/>
      <c r="V730" s="46"/>
      <c r="W730" s="46"/>
      <c r="X730" s="46"/>
      <c r="Y730" s="46"/>
      <c r="Z730" s="46"/>
      <c r="AA730" s="46"/>
      <c r="AB730" s="46"/>
      <c r="AC730" s="46"/>
      <c r="AD730" s="46"/>
      <c r="AE730" s="46"/>
      <c r="AF730" s="46"/>
      <c r="AG730" s="46"/>
      <c r="AH730" s="46"/>
      <c r="AI730" s="46"/>
      <c r="AJ730" s="46"/>
      <c r="AK730" s="46"/>
      <c r="AL730" s="46"/>
    </row>
    <row r="731">
      <c r="A731" s="50"/>
      <c r="B731" s="46"/>
      <c r="C731" s="46"/>
      <c r="D731" s="46"/>
      <c r="E731" s="70"/>
      <c r="F731" s="50"/>
      <c r="G731" s="50"/>
      <c r="H731" s="50"/>
      <c r="I731" s="50"/>
      <c r="J731" s="102"/>
      <c r="K731" s="46"/>
      <c r="L731" s="46"/>
      <c r="M731" s="46"/>
      <c r="N731" s="46"/>
      <c r="O731" s="46"/>
      <c r="P731" s="46"/>
      <c r="Q731" s="46"/>
      <c r="R731" s="46"/>
      <c r="S731" s="46"/>
      <c r="T731" s="46"/>
      <c r="U731" s="46"/>
      <c r="V731" s="46"/>
      <c r="W731" s="46"/>
      <c r="X731" s="46"/>
      <c r="Y731" s="46"/>
      <c r="Z731" s="46"/>
      <c r="AA731" s="46"/>
      <c r="AB731" s="46"/>
      <c r="AC731" s="46"/>
      <c r="AD731" s="46"/>
      <c r="AE731" s="46"/>
      <c r="AF731" s="46"/>
      <c r="AG731" s="46"/>
      <c r="AH731" s="46"/>
      <c r="AI731" s="46"/>
      <c r="AJ731" s="46"/>
      <c r="AK731" s="46"/>
      <c r="AL731" s="46"/>
    </row>
    <row r="732">
      <c r="A732" s="50"/>
      <c r="B732" s="46"/>
      <c r="C732" s="46"/>
      <c r="D732" s="46"/>
      <c r="E732" s="70"/>
      <c r="F732" s="50"/>
      <c r="G732" s="50"/>
      <c r="H732" s="50"/>
      <c r="I732" s="50"/>
      <c r="J732" s="102"/>
      <c r="K732" s="46"/>
      <c r="L732" s="46"/>
      <c r="M732" s="46"/>
      <c r="N732" s="46"/>
      <c r="O732" s="46"/>
      <c r="P732" s="46"/>
      <c r="Q732" s="46"/>
      <c r="R732" s="46"/>
      <c r="S732" s="46"/>
      <c r="T732" s="46"/>
      <c r="U732" s="46"/>
      <c r="V732" s="46"/>
      <c r="W732" s="46"/>
      <c r="X732" s="46"/>
      <c r="Y732" s="46"/>
      <c r="Z732" s="46"/>
      <c r="AA732" s="46"/>
      <c r="AB732" s="46"/>
      <c r="AC732" s="46"/>
      <c r="AD732" s="46"/>
      <c r="AE732" s="46"/>
      <c r="AF732" s="46"/>
      <c r="AG732" s="46"/>
      <c r="AH732" s="46"/>
      <c r="AI732" s="46"/>
      <c r="AJ732" s="46"/>
      <c r="AK732" s="46"/>
      <c r="AL732" s="46"/>
    </row>
    <row r="733">
      <c r="A733" s="50"/>
      <c r="B733" s="46"/>
      <c r="C733" s="46"/>
      <c r="D733" s="46"/>
      <c r="E733" s="70"/>
      <c r="F733" s="50"/>
      <c r="G733" s="50"/>
      <c r="H733" s="50"/>
      <c r="I733" s="50"/>
      <c r="J733" s="102"/>
      <c r="K733" s="46"/>
      <c r="L733" s="46"/>
      <c r="M733" s="46"/>
      <c r="N733" s="46"/>
      <c r="O733" s="46"/>
      <c r="P733" s="46"/>
      <c r="Q733" s="46"/>
      <c r="R733" s="46"/>
      <c r="S733" s="46"/>
      <c r="T733" s="46"/>
      <c r="U733" s="46"/>
      <c r="V733" s="46"/>
      <c r="W733" s="46"/>
      <c r="X733" s="46"/>
      <c r="Y733" s="46"/>
      <c r="Z733" s="46"/>
      <c r="AA733" s="46"/>
      <c r="AB733" s="46"/>
      <c r="AC733" s="46"/>
      <c r="AD733" s="46"/>
      <c r="AE733" s="46"/>
      <c r="AF733" s="46"/>
      <c r="AG733" s="46"/>
      <c r="AH733" s="46"/>
      <c r="AI733" s="46"/>
      <c r="AJ733" s="46"/>
      <c r="AK733" s="46"/>
      <c r="AL733" s="46"/>
    </row>
    <row r="734">
      <c r="A734" s="50"/>
      <c r="B734" s="46"/>
      <c r="C734" s="46"/>
      <c r="D734" s="46"/>
      <c r="E734" s="70"/>
      <c r="F734" s="50"/>
      <c r="G734" s="50"/>
      <c r="H734" s="50"/>
      <c r="I734" s="50"/>
      <c r="J734" s="102"/>
      <c r="K734" s="46"/>
      <c r="L734" s="46"/>
      <c r="M734" s="46"/>
      <c r="N734" s="46"/>
      <c r="O734" s="46"/>
      <c r="P734" s="46"/>
      <c r="Q734" s="46"/>
      <c r="R734" s="46"/>
      <c r="S734" s="46"/>
      <c r="T734" s="46"/>
      <c r="U734" s="46"/>
      <c r="V734" s="46"/>
      <c r="W734" s="46"/>
      <c r="X734" s="46"/>
      <c r="Y734" s="46"/>
      <c r="Z734" s="46"/>
      <c r="AA734" s="46"/>
      <c r="AB734" s="46"/>
      <c r="AC734" s="46"/>
      <c r="AD734" s="46"/>
      <c r="AE734" s="46"/>
      <c r="AF734" s="46"/>
      <c r="AG734" s="46"/>
      <c r="AH734" s="46"/>
      <c r="AI734" s="46"/>
      <c r="AJ734" s="46"/>
      <c r="AK734" s="46"/>
      <c r="AL734" s="46"/>
    </row>
    <row r="735">
      <c r="A735" s="50"/>
      <c r="B735" s="46"/>
      <c r="C735" s="46"/>
      <c r="D735" s="46"/>
      <c r="E735" s="70"/>
      <c r="F735" s="50"/>
      <c r="G735" s="50"/>
      <c r="H735" s="50"/>
      <c r="I735" s="50"/>
      <c r="J735" s="102"/>
      <c r="K735" s="46"/>
      <c r="L735" s="46"/>
      <c r="M735" s="46"/>
      <c r="N735" s="46"/>
      <c r="O735" s="46"/>
      <c r="P735" s="46"/>
      <c r="Q735" s="46"/>
      <c r="R735" s="46"/>
      <c r="S735" s="46"/>
      <c r="T735" s="46"/>
      <c r="U735" s="46"/>
      <c r="V735" s="46"/>
      <c r="W735" s="46"/>
      <c r="X735" s="46"/>
      <c r="Y735" s="46"/>
      <c r="Z735" s="46"/>
      <c r="AA735" s="46"/>
      <c r="AB735" s="46"/>
      <c r="AC735" s="46"/>
      <c r="AD735" s="46"/>
      <c r="AE735" s="46"/>
      <c r="AF735" s="46"/>
      <c r="AG735" s="46"/>
      <c r="AH735" s="46"/>
      <c r="AI735" s="46"/>
      <c r="AJ735" s="46"/>
      <c r="AK735" s="46"/>
      <c r="AL735" s="46"/>
    </row>
    <row r="736">
      <c r="A736" s="50"/>
      <c r="B736" s="46"/>
      <c r="C736" s="46"/>
      <c r="D736" s="46"/>
      <c r="E736" s="70"/>
      <c r="F736" s="50"/>
      <c r="G736" s="50"/>
      <c r="H736" s="50"/>
      <c r="I736" s="50"/>
      <c r="J736" s="102"/>
      <c r="K736" s="46"/>
      <c r="L736" s="46"/>
      <c r="M736" s="46"/>
      <c r="N736" s="46"/>
      <c r="O736" s="46"/>
      <c r="P736" s="46"/>
      <c r="Q736" s="46"/>
      <c r="R736" s="46"/>
      <c r="S736" s="46"/>
      <c r="T736" s="46"/>
      <c r="U736" s="46"/>
      <c r="V736" s="46"/>
      <c r="W736" s="46"/>
      <c r="X736" s="46"/>
      <c r="Y736" s="46"/>
      <c r="Z736" s="46"/>
      <c r="AA736" s="46"/>
      <c r="AB736" s="46"/>
      <c r="AC736" s="46"/>
      <c r="AD736" s="46"/>
      <c r="AE736" s="46"/>
      <c r="AF736" s="46"/>
      <c r="AG736" s="46"/>
      <c r="AH736" s="46"/>
      <c r="AI736" s="46"/>
      <c r="AJ736" s="46"/>
      <c r="AK736" s="46"/>
      <c r="AL736" s="46"/>
    </row>
    <row r="737">
      <c r="A737" s="50"/>
      <c r="B737" s="46"/>
      <c r="C737" s="46"/>
      <c r="D737" s="46"/>
      <c r="E737" s="70"/>
      <c r="F737" s="50"/>
      <c r="G737" s="50"/>
      <c r="H737" s="50"/>
      <c r="I737" s="50"/>
      <c r="J737" s="102"/>
      <c r="K737" s="46"/>
      <c r="L737" s="46"/>
      <c r="M737" s="46"/>
      <c r="N737" s="46"/>
      <c r="O737" s="46"/>
      <c r="P737" s="46"/>
      <c r="Q737" s="46"/>
      <c r="R737" s="46"/>
      <c r="S737" s="46"/>
      <c r="T737" s="46"/>
      <c r="U737" s="46"/>
      <c r="V737" s="46"/>
      <c r="W737" s="46"/>
      <c r="X737" s="46"/>
      <c r="Y737" s="46"/>
      <c r="Z737" s="46"/>
      <c r="AA737" s="46"/>
      <c r="AB737" s="46"/>
      <c r="AC737" s="46"/>
      <c r="AD737" s="46"/>
      <c r="AE737" s="46"/>
      <c r="AF737" s="46"/>
      <c r="AG737" s="46"/>
      <c r="AH737" s="46"/>
      <c r="AI737" s="46"/>
      <c r="AJ737" s="46"/>
      <c r="AK737" s="46"/>
      <c r="AL737" s="46"/>
    </row>
    <row r="738">
      <c r="A738" s="50"/>
      <c r="B738" s="46"/>
      <c r="C738" s="46"/>
      <c r="D738" s="46"/>
      <c r="E738" s="70"/>
      <c r="F738" s="50"/>
      <c r="G738" s="50"/>
      <c r="H738" s="50"/>
      <c r="I738" s="50"/>
      <c r="J738" s="102"/>
      <c r="K738" s="46"/>
      <c r="L738" s="46"/>
      <c r="M738" s="46"/>
      <c r="N738" s="46"/>
      <c r="O738" s="46"/>
      <c r="P738" s="46"/>
      <c r="Q738" s="46"/>
      <c r="R738" s="46"/>
      <c r="S738" s="46"/>
      <c r="T738" s="46"/>
      <c r="U738" s="46"/>
      <c r="V738" s="46"/>
      <c r="W738" s="46"/>
      <c r="X738" s="46"/>
      <c r="Y738" s="46"/>
      <c r="Z738" s="46"/>
      <c r="AA738" s="46"/>
      <c r="AB738" s="46"/>
      <c r="AC738" s="46"/>
      <c r="AD738" s="46"/>
      <c r="AE738" s="46"/>
      <c r="AF738" s="46"/>
      <c r="AG738" s="46"/>
      <c r="AH738" s="46"/>
      <c r="AI738" s="46"/>
      <c r="AJ738" s="46"/>
      <c r="AK738" s="46"/>
      <c r="AL738" s="46"/>
    </row>
    <row r="739">
      <c r="A739" s="50"/>
      <c r="B739" s="46"/>
      <c r="C739" s="46"/>
      <c r="D739" s="46"/>
      <c r="E739" s="70"/>
      <c r="F739" s="50"/>
      <c r="G739" s="50"/>
      <c r="H739" s="50"/>
      <c r="I739" s="50"/>
      <c r="J739" s="102"/>
      <c r="K739" s="46"/>
      <c r="L739" s="46"/>
      <c r="M739" s="46"/>
      <c r="N739" s="46"/>
      <c r="O739" s="46"/>
      <c r="P739" s="46"/>
      <c r="Q739" s="46"/>
      <c r="R739" s="46"/>
      <c r="S739" s="46"/>
      <c r="T739" s="46"/>
      <c r="U739" s="46"/>
      <c r="V739" s="46"/>
      <c r="W739" s="46"/>
      <c r="X739" s="46"/>
      <c r="Y739" s="46"/>
      <c r="Z739" s="46"/>
      <c r="AA739" s="46"/>
      <c r="AB739" s="46"/>
      <c r="AC739" s="46"/>
      <c r="AD739" s="46"/>
      <c r="AE739" s="46"/>
      <c r="AF739" s="46"/>
      <c r="AG739" s="46"/>
      <c r="AH739" s="46"/>
      <c r="AI739" s="46"/>
      <c r="AJ739" s="46"/>
      <c r="AK739" s="46"/>
      <c r="AL739" s="46"/>
    </row>
    <row r="740">
      <c r="A740" s="50"/>
      <c r="B740" s="46"/>
      <c r="C740" s="46"/>
      <c r="D740" s="46"/>
      <c r="E740" s="70"/>
      <c r="F740" s="50"/>
      <c r="G740" s="50"/>
      <c r="H740" s="50"/>
      <c r="I740" s="50"/>
      <c r="J740" s="102"/>
      <c r="K740" s="46"/>
      <c r="L740" s="46"/>
      <c r="M740" s="46"/>
      <c r="N740" s="46"/>
      <c r="O740" s="46"/>
      <c r="P740" s="46"/>
      <c r="Q740" s="46"/>
      <c r="R740" s="46"/>
      <c r="S740" s="46"/>
      <c r="T740" s="46"/>
      <c r="U740" s="46"/>
      <c r="V740" s="46"/>
      <c r="W740" s="46"/>
      <c r="X740" s="46"/>
      <c r="Y740" s="46"/>
      <c r="Z740" s="46"/>
      <c r="AA740" s="46"/>
      <c r="AB740" s="46"/>
      <c r="AC740" s="46"/>
      <c r="AD740" s="46"/>
      <c r="AE740" s="46"/>
      <c r="AF740" s="46"/>
      <c r="AG740" s="46"/>
      <c r="AH740" s="46"/>
      <c r="AI740" s="46"/>
      <c r="AJ740" s="46"/>
      <c r="AK740" s="46"/>
      <c r="AL740" s="46"/>
    </row>
    <row r="741">
      <c r="A741" s="50"/>
      <c r="B741" s="46"/>
      <c r="C741" s="46"/>
      <c r="D741" s="46"/>
      <c r="E741" s="70"/>
      <c r="F741" s="50"/>
      <c r="G741" s="50"/>
      <c r="H741" s="50"/>
      <c r="I741" s="50"/>
      <c r="J741" s="102"/>
      <c r="K741" s="46"/>
      <c r="L741" s="46"/>
      <c r="M741" s="46"/>
      <c r="N741" s="46"/>
      <c r="O741" s="46"/>
      <c r="P741" s="46"/>
      <c r="Q741" s="46"/>
      <c r="R741" s="46"/>
      <c r="S741" s="46"/>
      <c r="T741" s="46"/>
      <c r="U741" s="46"/>
      <c r="V741" s="46"/>
      <c r="W741" s="46"/>
      <c r="X741" s="46"/>
      <c r="Y741" s="46"/>
      <c r="Z741" s="46"/>
      <c r="AA741" s="46"/>
      <c r="AB741" s="46"/>
      <c r="AC741" s="46"/>
      <c r="AD741" s="46"/>
      <c r="AE741" s="46"/>
      <c r="AF741" s="46"/>
      <c r="AG741" s="46"/>
      <c r="AH741" s="46"/>
      <c r="AI741" s="46"/>
      <c r="AJ741" s="46"/>
      <c r="AK741" s="46"/>
      <c r="AL741" s="46"/>
    </row>
    <row r="742">
      <c r="A742" s="50"/>
      <c r="B742" s="46"/>
      <c r="C742" s="46"/>
      <c r="D742" s="46"/>
      <c r="E742" s="70"/>
      <c r="F742" s="50"/>
      <c r="G742" s="50"/>
      <c r="H742" s="50"/>
      <c r="I742" s="50"/>
      <c r="J742" s="102"/>
      <c r="K742" s="46"/>
      <c r="L742" s="46"/>
      <c r="M742" s="46"/>
      <c r="N742" s="46"/>
      <c r="O742" s="46"/>
      <c r="P742" s="46"/>
      <c r="Q742" s="46"/>
      <c r="R742" s="46"/>
      <c r="S742" s="46"/>
      <c r="T742" s="46"/>
      <c r="U742" s="46"/>
      <c r="V742" s="46"/>
      <c r="W742" s="46"/>
      <c r="X742" s="46"/>
      <c r="Y742" s="46"/>
      <c r="Z742" s="46"/>
      <c r="AA742" s="46"/>
      <c r="AB742" s="46"/>
      <c r="AC742" s="46"/>
      <c r="AD742" s="46"/>
      <c r="AE742" s="46"/>
      <c r="AF742" s="46"/>
      <c r="AG742" s="46"/>
      <c r="AH742" s="46"/>
      <c r="AI742" s="46"/>
      <c r="AJ742" s="46"/>
      <c r="AK742" s="46"/>
      <c r="AL742" s="46"/>
    </row>
    <row r="743">
      <c r="A743" s="50"/>
      <c r="B743" s="46"/>
      <c r="C743" s="46"/>
      <c r="D743" s="46"/>
      <c r="E743" s="70"/>
      <c r="F743" s="50"/>
      <c r="G743" s="50"/>
      <c r="H743" s="50"/>
      <c r="I743" s="50"/>
      <c r="J743" s="102"/>
      <c r="K743" s="46"/>
      <c r="L743" s="46"/>
      <c r="M743" s="46"/>
      <c r="N743" s="46"/>
      <c r="O743" s="46"/>
      <c r="P743" s="46"/>
      <c r="Q743" s="46"/>
      <c r="R743" s="46"/>
      <c r="S743" s="46"/>
      <c r="T743" s="46"/>
      <c r="U743" s="46"/>
      <c r="V743" s="46"/>
      <c r="W743" s="46"/>
      <c r="X743" s="46"/>
      <c r="Y743" s="46"/>
      <c r="Z743" s="46"/>
      <c r="AA743" s="46"/>
      <c r="AB743" s="46"/>
      <c r="AC743" s="46"/>
      <c r="AD743" s="46"/>
      <c r="AE743" s="46"/>
      <c r="AF743" s="46"/>
      <c r="AG743" s="46"/>
      <c r="AH743" s="46"/>
      <c r="AI743" s="46"/>
      <c r="AJ743" s="46"/>
      <c r="AK743" s="46"/>
      <c r="AL743" s="46"/>
    </row>
    <row r="744">
      <c r="A744" s="50"/>
      <c r="B744" s="46"/>
      <c r="C744" s="46"/>
      <c r="D744" s="46"/>
      <c r="E744" s="70"/>
      <c r="F744" s="50"/>
      <c r="G744" s="50"/>
      <c r="H744" s="50"/>
      <c r="I744" s="50"/>
      <c r="J744" s="102"/>
      <c r="K744" s="46"/>
      <c r="L744" s="46"/>
      <c r="M744" s="46"/>
      <c r="N744" s="46"/>
      <c r="O744" s="46"/>
      <c r="P744" s="46"/>
      <c r="Q744" s="46"/>
      <c r="R744" s="46"/>
      <c r="S744" s="46"/>
      <c r="T744" s="46"/>
      <c r="U744" s="46"/>
      <c r="V744" s="46"/>
      <c r="W744" s="46"/>
      <c r="X744" s="46"/>
      <c r="Y744" s="46"/>
      <c r="Z744" s="46"/>
      <c r="AA744" s="46"/>
      <c r="AB744" s="46"/>
      <c r="AC744" s="46"/>
      <c r="AD744" s="46"/>
      <c r="AE744" s="46"/>
      <c r="AF744" s="46"/>
      <c r="AG744" s="46"/>
      <c r="AH744" s="46"/>
      <c r="AI744" s="46"/>
      <c r="AJ744" s="46"/>
      <c r="AK744" s="46"/>
      <c r="AL744" s="46"/>
    </row>
    <row r="745">
      <c r="A745" s="50"/>
      <c r="B745" s="46"/>
      <c r="C745" s="46"/>
      <c r="D745" s="46"/>
      <c r="E745" s="70"/>
      <c r="F745" s="50"/>
      <c r="G745" s="50"/>
      <c r="H745" s="50"/>
      <c r="I745" s="50"/>
      <c r="J745" s="102"/>
      <c r="K745" s="46"/>
      <c r="L745" s="46"/>
      <c r="M745" s="46"/>
      <c r="N745" s="46"/>
      <c r="O745" s="46"/>
      <c r="P745" s="46"/>
      <c r="Q745" s="46"/>
      <c r="R745" s="46"/>
      <c r="S745" s="46"/>
      <c r="T745" s="46"/>
      <c r="U745" s="46"/>
      <c r="V745" s="46"/>
      <c r="W745" s="46"/>
      <c r="X745" s="46"/>
      <c r="Y745" s="46"/>
      <c r="Z745" s="46"/>
      <c r="AA745" s="46"/>
      <c r="AB745" s="46"/>
      <c r="AC745" s="46"/>
      <c r="AD745" s="46"/>
      <c r="AE745" s="46"/>
      <c r="AF745" s="46"/>
      <c r="AG745" s="46"/>
      <c r="AH745" s="46"/>
      <c r="AI745" s="46"/>
      <c r="AJ745" s="46"/>
      <c r="AK745" s="46"/>
      <c r="AL745" s="46"/>
    </row>
    <row r="746">
      <c r="A746" s="50"/>
      <c r="B746" s="46"/>
      <c r="C746" s="46"/>
      <c r="D746" s="46"/>
      <c r="E746" s="70"/>
      <c r="F746" s="50"/>
      <c r="G746" s="50"/>
      <c r="H746" s="50"/>
      <c r="I746" s="50"/>
      <c r="J746" s="102"/>
      <c r="K746" s="46"/>
      <c r="L746" s="46"/>
      <c r="M746" s="46"/>
      <c r="N746" s="46"/>
      <c r="O746" s="46"/>
      <c r="P746" s="46"/>
      <c r="Q746" s="46"/>
      <c r="R746" s="46"/>
      <c r="S746" s="46"/>
      <c r="T746" s="46"/>
      <c r="U746" s="46"/>
      <c r="V746" s="46"/>
      <c r="W746" s="46"/>
      <c r="X746" s="46"/>
      <c r="Y746" s="46"/>
      <c r="Z746" s="46"/>
      <c r="AA746" s="46"/>
      <c r="AB746" s="46"/>
      <c r="AC746" s="46"/>
      <c r="AD746" s="46"/>
      <c r="AE746" s="46"/>
      <c r="AF746" s="46"/>
      <c r="AG746" s="46"/>
      <c r="AH746" s="46"/>
      <c r="AI746" s="46"/>
      <c r="AJ746" s="46"/>
      <c r="AK746" s="46"/>
      <c r="AL746" s="46"/>
    </row>
    <row r="747">
      <c r="A747" s="50"/>
      <c r="B747" s="46"/>
      <c r="C747" s="46"/>
      <c r="D747" s="46"/>
      <c r="E747" s="70"/>
      <c r="F747" s="50"/>
      <c r="G747" s="50"/>
      <c r="H747" s="50"/>
      <c r="I747" s="50"/>
      <c r="J747" s="102"/>
      <c r="K747" s="46"/>
      <c r="L747" s="46"/>
      <c r="M747" s="46"/>
      <c r="N747" s="46"/>
      <c r="O747" s="46"/>
      <c r="P747" s="46"/>
      <c r="Q747" s="46"/>
      <c r="R747" s="46"/>
      <c r="S747" s="46"/>
      <c r="T747" s="46"/>
      <c r="U747" s="46"/>
      <c r="V747" s="46"/>
      <c r="W747" s="46"/>
      <c r="X747" s="46"/>
      <c r="Y747" s="46"/>
      <c r="Z747" s="46"/>
      <c r="AA747" s="46"/>
      <c r="AB747" s="46"/>
      <c r="AC747" s="46"/>
      <c r="AD747" s="46"/>
      <c r="AE747" s="46"/>
      <c r="AF747" s="46"/>
      <c r="AG747" s="46"/>
      <c r="AH747" s="46"/>
      <c r="AI747" s="46"/>
      <c r="AJ747" s="46"/>
      <c r="AK747" s="46"/>
      <c r="AL747" s="46"/>
    </row>
    <row r="748">
      <c r="A748" s="50"/>
      <c r="B748" s="46"/>
      <c r="C748" s="46"/>
      <c r="D748" s="46"/>
      <c r="E748" s="70"/>
      <c r="F748" s="50"/>
      <c r="G748" s="50"/>
      <c r="H748" s="50"/>
      <c r="I748" s="50"/>
      <c r="J748" s="102"/>
      <c r="K748" s="46"/>
      <c r="L748" s="46"/>
      <c r="M748" s="46"/>
      <c r="N748" s="46"/>
      <c r="O748" s="46"/>
      <c r="P748" s="46"/>
      <c r="Q748" s="46"/>
      <c r="R748" s="46"/>
      <c r="S748" s="46"/>
      <c r="T748" s="46"/>
      <c r="U748" s="46"/>
      <c r="V748" s="46"/>
      <c r="W748" s="46"/>
      <c r="X748" s="46"/>
      <c r="Y748" s="46"/>
      <c r="Z748" s="46"/>
      <c r="AA748" s="46"/>
      <c r="AB748" s="46"/>
      <c r="AC748" s="46"/>
      <c r="AD748" s="46"/>
      <c r="AE748" s="46"/>
      <c r="AF748" s="46"/>
      <c r="AG748" s="46"/>
      <c r="AH748" s="46"/>
      <c r="AI748" s="46"/>
      <c r="AJ748" s="46"/>
      <c r="AK748" s="46"/>
      <c r="AL748" s="46"/>
    </row>
    <row r="749">
      <c r="A749" s="50"/>
      <c r="B749" s="46"/>
      <c r="C749" s="46"/>
      <c r="D749" s="46"/>
      <c r="E749" s="70"/>
      <c r="F749" s="50"/>
      <c r="G749" s="50"/>
      <c r="H749" s="50"/>
      <c r="I749" s="50"/>
      <c r="J749" s="102"/>
      <c r="K749" s="46"/>
      <c r="L749" s="46"/>
      <c r="M749" s="46"/>
      <c r="N749" s="46"/>
      <c r="O749" s="46"/>
      <c r="P749" s="46"/>
      <c r="Q749" s="46"/>
      <c r="R749" s="46"/>
      <c r="S749" s="46"/>
      <c r="T749" s="46"/>
      <c r="U749" s="46"/>
      <c r="V749" s="46"/>
      <c r="W749" s="46"/>
      <c r="X749" s="46"/>
      <c r="Y749" s="46"/>
      <c r="Z749" s="46"/>
      <c r="AA749" s="46"/>
      <c r="AB749" s="46"/>
      <c r="AC749" s="46"/>
      <c r="AD749" s="46"/>
      <c r="AE749" s="46"/>
      <c r="AF749" s="46"/>
      <c r="AG749" s="46"/>
      <c r="AH749" s="46"/>
      <c r="AI749" s="46"/>
      <c r="AJ749" s="46"/>
      <c r="AK749" s="46"/>
      <c r="AL749" s="46"/>
    </row>
    <row r="750">
      <c r="A750" s="50"/>
      <c r="B750" s="46"/>
      <c r="C750" s="46"/>
      <c r="D750" s="46"/>
      <c r="E750" s="70"/>
      <c r="F750" s="50"/>
      <c r="G750" s="50"/>
      <c r="H750" s="50"/>
      <c r="I750" s="50"/>
      <c r="J750" s="102"/>
      <c r="K750" s="46"/>
      <c r="L750" s="46"/>
      <c r="M750" s="46"/>
      <c r="N750" s="46"/>
      <c r="O750" s="46"/>
      <c r="P750" s="46"/>
      <c r="Q750" s="46"/>
      <c r="R750" s="46"/>
      <c r="S750" s="46"/>
      <c r="T750" s="46"/>
      <c r="U750" s="46"/>
      <c r="V750" s="46"/>
      <c r="W750" s="46"/>
      <c r="X750" s="46"/>
      <c r="Y750" s="46"/>
      <c r="Z750" s="46"/>
      <c r="AA750" s="46"/>
      <c r="AB750" s="46"/>
      <c r="AC750" s="46"/>
      <c r="AD750" s="46"/>
      <c r="AE750" s="46"/>
      <c r="AF750" s="46"/>
      <c r="AG750" s="46"/>
      <c r="AH750" s="46"/>
      <c r="AI750" s="46"/>
      <c r="AJ750" s="46"/>
      <c r="AK750" s="46"/>
      <c r="AL750" s="46"/>
    </row>
    <row r="751">
      <c r="A751" s="50"/>
      <c r="B751" s="46"/>
      <c r="C751" s="46"/>
      <c r="D751" s="46"/>
      <c r="E751" s="70"/>
      <c r="F751" s="50"/>
      <c r="G751" s="50"/>
      <c r="H751" s="50"/>
      <c r="I751" s="50"/>
      <c r="J751" s="102"/>
      <c r="K751" s="46"/>
      <c r="L751" s="46"/>
      <c r="M751" s="46"/>
      <c r="N751" s="46"/>
      <c r="O751" s="46"/>
      <c r="P751" s="46"/>
      <c r="Q751" s="46"/>
      <c r="R751" s="46"/>
      <c r="S751" s="46"/>
      <c r="T751" s="46"/>
      <c r="U751" s="46"/>
      <c r="V751" s="46"/>
      <c r="W751" s="46"/>
      <c r="X751" s="46"/>
      <c r="Y751" s="46"/>
      <c r="Z751" s="46"/>
      <c r="AA751" s="46"/>
      <c r="AB751" s="46"/>
      <c r="AC751" s="46"/>
      <c r="AD751" s="46"/>
      <c r="AE751" s="46"/>
      <c r="AF751" s="46"/>
      <c r="AG751" s="46"/>
      <c r="AH751" s="46"/>
      <c r="AI751" s="46"/>
      <c r="AJ751" s="46"/>
      <c r="AK751" s="46"/>
      <c r="AL751" s="46"/>
    </row>
    <row r="752">
      <c r="A752" s="50"/>
      <c r="B752" s="46"/>
      <c r="C752" s="46"/>
      <c r="D752" s="46"/>
      <c r="E752" s="70"/>
      <c r="F752" s="50"/>
      <c r="G752" s="50"/>
      <c r="H752" s="50"/>
      <c r="I752" s="50"/>
      <c r="J752" s="102"/>
      <c r="K752" s="46"/>
      <c r="L752" s="46"/>
      <c r="M752" s="46"/>
      <c r="N752" s="46"/>
      <c r="O752" s="46"/>
      <c r="P752" s="46"/>
      <c r="Q752" s="46"/>
      <c r="R752" s="46"/>
      <c r="S752" s="46"/>
      <c r="T752" s="46"/>
      <c r="U752" s="46"/>
      <c r="V752" s="46"/>
      <c r="W752" s="46"/>
      <c r="X752" s="46"/>
      <c r="Y752" s="46"/>
      <c r="Z752" s="46"/>
      <c r="AA752" s="46"/>
      <c r="AB752" s="46"/>
      <c r="AC752" s="46"/>
      <c r="AD752" s="46"/>
      <c r="AE752" s="46"/>
      <c r="AF752" s="46"/>
      <c r="AG752" s="46"/>
      <c r="AH752" s="46"/>
      <c r="AI752" s="46"/>
      <c r="AJ752" s="46"/>
      <c r="AK752" s="46"/>
      <c r="AL752" s="46"/>
    </row>
    <row r="753">
      <c r="A753" s="50"/>
      <c r="B753" s="46"/>
      <c r="C753" s="46"/>
      <c r="D753" s="46"/>
      <c r="E753" s="70"/>
      <c r="F753" s="50"/>
      <c r="G753" s="50"/>
      <c r="H753" s="50"/>
      <c r="I753" s="50"/>
      <c r="J753" s="102"/>
      <c r="K753" s="46"/>
      <c r="L753" s="46"/>
      <c r="M753" s="46"/>
      <c r="N753" s="46"/>
      <c r="O753" s="46"/>
      <c r="P753" s="46"/>
      <c r="Q753" s="46"/>
      <c r="R753" s="46"/>
      <c r="S753" s="46"/>
      <c r="T753" s="46"/>
      <c r="U753" s="46"/>
      <c r="V753" s="46"/>
      <c r="W753" s="46"/>
      <c r="X753" s="46"/>
      <c r="Y753" s="46"/>
      <c r="Z753" s="46"/>
      <c r="AA753" s="46"/>
      <c r="AB753" s="46"/>
      <c r="AC753" s="46"/>
      <c r="AD753" s="46"/>
      <c r="AE753" s="46"/>
      <c r="AF753" s="46"/>
      <c r="AG753" s="46"/>
      <c r="AH753" s="46"/>
      <c r="AI753" s="46"/>
      <c r="AJ753" s="46"/>
      <c r="AK753" s="46"/>
      <c r="AL753" s="46"/>
    </row>
    <row r="754">
      <c r="A754" s="50"/>
      <c r="B754" s="46"/>
      <c r="C754" s="46"/>
      <c r="D754" s="46"/>
      <c r="E754" s="70"/>
      <c r="F754" s="50"/>
      <c r="G754" s="50"/>
      <c r="H754" s="50"/>
      <c r="I754" s="50"/>
      <c r="J754" s="102"/>
      <c r="K754" s="46"/>
      <c r="L754" s="46"/>
      <c r="M754" s="46"/>
      <c r="N754" s="46"/>
      <c r="O754" s="46"/>
      <c r="P754" s="46"/>
      <c r="Q754" s="46"/>
      <c r="R754" s="46"/>
      <c r="S754" s="46"/>
      <c r="T754" s="46"/>
      <c r="U754" s="46"/>
      <c r="V754" s="46"/>
      <c r="W754" s="46"/>
      <c r="X754" s="46"/>
      <c r="Y754" s="46"/>
      <c r="Z754" s="46"/>
      <c r="AA754" s="46"/>
      <c r="AB754" s="46"/>
      <c r="AC754" s="46"/>
      <c r="AD754" s="46"/>
      <c r="AE754" s="46"/>
      <c r="AF754" s="46"/>
      <c r="AG754" s="46"/>
      <c r="AH754" s="46"/>
      <c r="AI754" s="46"/>
      <c r="AJ754" s="46"/>
      <c r="AK754" s="46"/>
      <c r="AL754" s="46"/>
    </row>
    <row r="755">
      <c r="A755" s="50"/>
      <c r="B755" s="46"/>
      <c r="C755" s="46"/>
      <c r="D755" s="46"/>
      <c r="E755" s="70"/>
      <c r="F755" s="50"/>
      <c r="G755" s="50"/>
      <c r="H755" s="50"/>
      <c r="I755" s="50"/>
      <c r="J755" s="102"/>
      <c r="K755" s="46"/>
      <c r="L755" s="46"/>
      <c r="M755" s="46"/>
      <c r="N755" s="46"/>
      <c r="O755" s="46"/>
      <c r="P755" s="46"/>
      <c r="Q755" s="46"/>
      <c r="R755" s="46"/>
      <c r="S755" s="46"/>
      <c r="T755" s="46"/>
      <c r="U755" s="46"/>
      <c r="V755" s="46"/>
      <c r="W755" s="46"/>
      <c r="X755" s="46"/>
      <c r="Y755" s="46"/>
      <c r="Z755" s="46"/>
      <c r="AA755" s="46"/>
      <c r="AB755" s="46"/>
      <c r="AC755" s="46"/>
      <c r="AD755" s="46"/>
      <c r="AE755" s="46"/>
      <c r="AF755" s="46"/>
      <c r="AG755" s="46"/>
      <c r="AH755" s="46"/>
      <c r="AI755" s="46"/>
      <c r="AJ755" s="46"/>
      <c r="AK755" s="46"/>
      <c r="AL755" s="46"/>
    </row>
    <row r="756">
      <c r="A756" s="50"/>
      <c r="B756" s="46"/>
      <c r="C756" s="46"/>
      <c r="D756" s="46"/>
      <c r="E756" s="70"/>
      <c r="F756" s="50"/>
      <c r="G756" s="50"/>
      <c r="H756" s="50"/>
      <c r="I756" s="50"/>
      <c r="J756" s="102"/>
      <c r="K756" s="46"/>
      <c r="L756" s="46"/>
      <c r="M756" s="46"/>
      <c r="N756" s="46"/>
      <c r="O756" s="46"/>
      <c r="P756" s="46"/>
      <c r="Q756" s="46"/>
      <c r="R756" s="46"/>
      <c r="S756" s="46"/>
      <c r="T756" s="46"/>
      <c r="U756" s="46"/>
      <c r="V756" s="46"/>
      <c r="W756" s="46"/>
      <c r="X756" s="46"/>
      <c r="Y756" s="46"/>
      <c r="Z756" s="46"/>
      <c r="AA756" s="46"/>
      <c r="AB756" s="46"/>
      <c r="AC756" s="46"/>
      <c r="AD756" s="46"/>
      <c r="AE756" s="46"/>
      <c r="AF756" s="46"/>
      <c r="AG756" s="46"/>
      <c r="AH756" s="46"/>
      <c r="AI756" s="46"/>
      <c r="AJ756" s="46"/>
      <c r="AK756" s="46"/>
      <c r="AL756" s="46"/>
    </row>
    <row r="757">
      <c r="A757" s="50"/>
      <c r="B757" s="46"/>
      <c r="C757" s="46"/>
      <c r="D757" s="46"/>
      <c r="E757" s="70"/>
      <c r="F757" s="50"/>
      <c r="G757" s="50"/>
      <c r="H757" s="50"/>
      <c r="I757" s="50"/>
      <c r="J757" s="102"/>
      <c r="K757" s="46"/>
      <c r="L757" s="46"/>
      <c r="M757" s="46"/>
      <c r="N757" s="46"/>
      <c r="O757" s="46"/>
      <c r="P757" s="46"/>
      <c r="Q757" s="46"/>
      <c r="R757" s="46"/>
      <c r="S757" s="46"/>
      <c r="T757" s="46"/>
      <c r="U757" s="46"/>
      <c r="V757" s="46"/>
      <c r="W757" s="46"/>
      <c r="X757" s="46"/>
      <c r="Y757" s="46"/>
      <c r="Z757" s="46"/>
      <c r="AA757" s="46"/>
      <c r="AB757" s="46"/>
      <c r="AC757" s="46"/>
      <c r="AD757" s="46"/>
      <c r="AE757" s="46"/>
      <c r="AF757" s="46"/>
      <c r="AG757" s="46"/>
      <c r="AH757" s="46"/>
      <c r="AI757" s="46"/>
      <c r="AJ757" s="46"/>
      <c r="AK757" s="46"/>
      <c r="AL757" s="46"/>
    </row>
    <row r="758">
      <c r="A758" s="50"/>
      <c r="B758" s="46"/>
      <c r="C758" s="46"/>
      <c r="D758" s="46"/>
      <c r="E758" s="70"/>
      <c r="F758" s="50"/>
      <c r="G758" s="50"/>
      <c r="H758" s="50"/>
      <c r="I758" s="50"/>
      <c r="J758" s="102"/>
      <c r="K758" s="46"/>
      <c r="L758" s="46"/>
      <c r="M758" s="46"/>
      <c r="N758" s="46"/>
      <c r="O758" s="46"/>
      <c r="P758" s="46"/>
      <c r="Q758" s="46"/>
      <c r="R758" s="46"/>
      <c r="S758" s="46"/>
      <c r="T758" s="46"/>
      <c r="U758" s="46"/>
      <c r="V758" s="46"/>
      <c r="W758" s="46"/>
      <c r="X758" s="46"/>
      <c r="Y758" s="46"/>
      <c r="Z758" s="46"/>
      <c r="AA758" s="46"/>
      <c r="AB758" s="46"/>
      <c r="AC758" s="46"/>
      <c r="AD758" s="46"/>
      <c r="AE758" s="46"/>
      <c r="AF758" s="46"/>
      <c r="AG758" s="46"/>
      <c r="AH758" s="46"/>
      <c r="AI758" s="46"/>
      <c r="AJ758" s="46"/>
      <c r="AK758" s="46"/>
      <c r="AL758" s="46"/>
    </row>
    <row r="759">
      <c r="A759" s="50"/>
      <c r="B759" s="46"/>
      <c r="C759" s="46"/>
      <c r="D759" s="46"/>
      <c r="E759" s="70"/>
      <c r="F759" s="50"/>
      <c r="G759" s="50"/>
      <c r="H759" s="50"/>
      <c r="I759" s="50"/>
      <c r="J759" s="102"/>
      <c r="K759" s="46"/>
      <c r="L759" s="46"/>
      <c r="M759" s="46"/>
      <c r="N759" s="46"/>
      <c r="O759" s="46"/>
      <c r="P759" s="46"/>
      <c r="Q759" s="46"/>
      <c r="R759" s="46"/>
      <c r="S759" s="46"/>
      <c r="T759" s="46"/>
      <c r="U759" s="46"/>
      <c r="V759" s="46"/>
      <c r="W759" s="46"/>
      <c r="X759" s="46"/>
      <c r="Y759" s="46"/>
      <c r="Z759" s="46"/>
      <c r="AA759" s="46"/>
      <c r="AB759" s="46"/>
      <c r="AC759" s="46"/>
      <c r="AD759" s="46"/>
      <c r="AE759" s="46"/>
      <c r="AF759" s="46"/>
      <c r="AG759" s="46"/>
      <c r="AH759" s="46"/>
      <c r="AI759" s="46"/>
      <c r="AJ759" s="46"/>
      <c r="AK759" s="46"/>
      <c r="AL759" s="46"/>
    </row>
    <row r="760">
      <c r="A760" s="50"/>
      <c r="B760" s="46"/>
      <c r="C760" s="46"/>
      <c r="D760" s="46"/>
      <c r="E760" s="70"/>
      <c r="F760" s="50"/>
      <c r="G760" s="50"/>
      <c r="H760" s="50"/>
      <c r="I760" s="50"/>
      <c r="J760" s="102"/>
      <c r="K760" s="46"/>
      <c r="L760" s="46"/>
      <c r="M760" s="46"/>
      <c r="N760" s="46"/>
      <c r="O760" s="46"/>
      <c r="P760" s="46"/>
      <c r="Q760" s="46"/>
      <c r="R760" s="46"/>
      <c r="S760" s="46"/>
      <c r="T760" s="46"/>
      <c r="U760" s="46"/>
      <c r="V760" s="46"/>
      <c r="W760" s="46"/>
      <c r="X760" s="46"/>
      <c r="Y760" s="46"/>
      <c r="Z760" s="46"/>
      <c r="AA760" s="46"/>
      <c r="AB760" s="46"/>
      <c r="AC760" s="46"/>
      <c r="AD760" s="46"/>
      <c r="AE760" s="46"/>
      <c r="AF760" s="46"/>
      <c r="AG760" s="46"/>
      <c r="AH760" s="46"/>
      <c r="AI760" s="46"/>
      <c r="AJ760" s="46"/>
      <c r="AK760" s="46"/>
      <c r="AL760" s="46"/>
    </row>
    <row r="761">
      <c r="A761" s="50"/>
      <c r="B761" s="46"/>
      <c r="C761" s="46"/>
      <c r="D761" s="46"/>
      <c r="E761" s="70"/>
      <c r="F761" s="50"/>
      <c r="G761" s="50"/>
      <c r="H761" s="50"/>
      <c r="I761" s="50"/>
      <c r="J761" s="102"/>
      <c r="K761" s="46"/>
      <c r="L761" s="46"/>
      <c r="M761" s="46"/>
      <c r="N761" s="46"/>
      <c r="O761" s="46"/>
      <c r="P761" s="46"/>
      <c r="Q761" s="46"/>
      <c r="R761" s="46"/>
      <c r="S761" s="46"/>
      <c r="T761" s="46"/>
      <c r="U761" s="46"/>
      <c r="V761" s="46"/>
      <c r="W761" s="46"/>
      <c r="X761" s="46"/>
      <c r="Y761" s="46"/>
      <c r="Z761" s="46"/>
      <c r="AA761" s="46"/>
      <c r="AB761" s="46"/>
      <c r="AC761" s="46"/>
      <c r="AD761" s="46"/>
      <c r="AE761" s="46"/>
      <c r="AF761" s="46"/>
      <c r="AG761" s="46"/>
      <c r="AH761" s="46"/>
      <c r="AI761" s="46"/>
      <c r="AJ761" s="46"/>
      <c r="AK761" s="46"/>
      <c r="AL761" s="46"/>
    </row>
    <row r="762">
      <c r="A762" s="50"/>
      <c r="B762" s="46"/>
      <c r="C762" s="46"/>
      <c r="D762" s="46"/>
      <c r="E762" s="70"/>
      <c r="F762" s="50"/>
      <c r="G762" s="50"/>
      <c r="H762" s="50"/>
      <c r="I762" s="50"/>
      <c r="J762" s="102"/>
      <c r="K762" s="46"/>
      <c r="L762" s="46"/>
      <c r="M762" s="46"/>
      <c r="N762" s="46"/>
      <c r="O762" s="46"/>
      <c r="P762" s="46"/>
      <c r="Q762" s="46"/>
      <c r="R762" s="46"/>
      <c r="S762" s="46"/>
      <c r="T762" s="46"/>
      <c r="U762" s="46"/>
      <c r="V762" s="46"/>
      <c r="W762" s="46"/>
      <c r="X762" s="46"/>
      <c r="Y762" s="46"/>
      <c r="Z762" s="46"/>
      <c r="AA762" s="46"/>
      <c r="AB762" s="46"/>
      <c r="AC762" s="46"/>
      <c r="AD762" s="46"/>
      <c r="AE762" s="46"/>
      <c r="AF762" s="46"/>
      <c r="AG762" s="46"/>
      <c r="AH762" s="46"/>
      <c r="AI762" s="46"/>
      <c r="AJ762" s="46"/>
      <c r="AK762" s="46"/>
      <c r="AL762" s="46"/>
    </row>
    <row r="763">
      <c r="A763" s="50"/>
      <c r="B763" s="46"/>
      <c r="C763" s="46"/>
      <c r="D763" s="46"/>
      <c r="E763" s="70"/>
      <c r="F763" s="50"/>
      <c r="G763" s="50"/>
      <c r="H763" s="50"/>
      <c r="I763" s="50"/>
      <c r="J763" s="102"/>
      <c r="K763" s="46"/>
      <c r="L763" s="46"/>
      <c r="M763" s="46"/>
      <c r="N763" s="46"/>
      <c r="O763" s="46"/>
      <c r="P763" s="46"/>
      <c r="Q763" s="46"/>
      <c r="R763" s="46"/>
      <c r="S763" s="46"/>
      <c r="T763" s="46"/>
      <c r="U763" s="46"/>
      <c r="V763" s="46"/>
      <c r="W763" s="46"/>
      <c r="X763" s="46"/>
      <c r="Y763" s="46"/>
      <c r="Z763" s="46"/>
      <c r="AA763" s="46"/>
      <c r="AB763" s="46"/>
      <c r="AC763" s="46"/>
      <c r="AD763" s="46"/>
      <c r="AE763" s="46"/>
      <c r="AF763" s="46"/>
      <c r="AG763" s="46"/>
      <c r="AH763" s="46"/>
      <c r="AI763" s="46"/>
      <c r="AJ763" s="46"/>
      <c r="AK763" s="46"/>
      <c r="AL763" s="46"/>
    </row>
    <row r="764">
      <c r="A764" s="50"/>
      <c r="B764" s="46"/>
      <c r="C764" s="46"/>
      <c r="D764" s="46"/>
      <c r="E764" s="70"/>
      <c r="F764" s="50"/>
      <c r="G764" s="50"/>
      <c r="H764" s="50"/>
      <c r="I764" s="50"/>
      <c r="J764" s="102"/>
      <c r="K764" s="46"/>
      <c r="L764" s="46"/>
      <c r="M764" s="46"/>
      <c r="N764" s="46"/>
      <c r="O764" s="46"/>
      <c r="P764" s="46"/>
      <c r="Q764" s="46"/>
      <c r="R764" s="46"/>
      <c r="S764" s="46"/>
      <c r="T764" s="46"/>
      <c r="U764" s="46"/>
      <c r="V764" s="46"/>
      <c r="W764" s="46"/>
      <c r="X764" s="46"/>
      <c r="Y764" s="46"/>
      <c r="Z764" s="46"/>
      <c r="AA764" s="46"/>
      <c r="AB764" s="46"/>
      <c r="AC764" s="46"/>
      <c r="AD764" s="46"/>
      <c r="AE764" s="46"/>
      <c r="AF764" s="46"/>
      <c r="AG764" s="46"/>
      <c r="AH764" s="46"/>
      <c r="AI764" s="46"/>
      <c r="AJ764" s="46"/>
      <c r="AK764" s="46"/>
      <c r="AL764" s="46"/>
    </row>
    <row r="765">
      <c r="A765" s="50"/>
      <c r="B765" s="46"/>
      <c r="C765" s="46"/>
      <c r="D765" s="46"/>
      <c r="E765" s="70"/>
      <c r="F765" s="50"/>
      <c r="G765" s="50"/>
      <c r="H765" s="50"/>
      <c r="I765" s="50"/>
      <c r="J765" s="102"/>
      <c r="K765" s="46"/>
      <c r="L765" s="46"/>
      <c r="M765" s="46"/>
      <c r="N765" s="46"/>
      <c r="O765" s="46"/>
      <c r="P765" s="46"/>
      <c r="Q765" s="46"/>
      <c r="R765" s="46"/>
      <c r="S765" s="46"/>
      <c r="T765" s="46"/>
      <c r="U765" s="46"/>
      <c r="V765" s="46"/>
      <c r="W765" s="46"/>
      <c r="X765" s="46"/>
      <c r="Y765" s="46"/>
      <c r="Z765" s="46"/>
      <c r="AA765" s="46"/>
      <c r="AB765" s="46"/>
      <c r="AC765" s="46"/>
      <c r="AD765" s="46"/>
      <c r="AE765" s="46"/>
      <c r="AF765" s="46"/>
      <c r="AG765" s="46"/>
      <c r="AH765" s="46"/>
      <c r="AI765" s="46"/>
      <c r="AJ765" s="46"/>
      <c r="AK765" s="46"/>
      <c r="AL765" s="46"/>
    </row>
    <row r="766">
      <c r="A766" s="50"/>
      <c r="B766" s="46"/>
      <c r="C766" s="46"/>
      <c r="D766" s="46"/>
      <c r="E766" s="70"/>
      <c r="F766" s="50"/>
      <c r="G766" s="50"/>
      <c r="H766" s="50"/>
      <c r="I766" s="50"/>
      <c r="J766" s="102"/>
      <c r="K766" s="46"/>
      <c r="L766" s="46"/>
      <c r="M766" s="46"/>
      <c r="N766" s="46"/>
      <c r="O766" s="46"/>
      <c r="P766" s="46"/>
      <c r="Q766" s="46"/>
      <c r="R766" s="46"/>
      <c r="S766" s="46"/>
      <c r="T766" s="46"/>
      <c r="U766" s="46"/>
      <c r="V766" s="46"/>
      <c r="W766" s="46"/>
      <c r="X766" s="46"/>
      <c r="Y766" s="46"/>
      <c r="Z766" s="46"/>
      <c r="AA766" s="46"/>
      <c r="AB766" s="46"/>
      <c r="AC766" s="46"/>
      <c r="AD766" s="46"/>
      <c r="AE766" s="46"/>
      <c r="AF766" s="46"/>
      <c r="AG766" s="46"/>
      <c r="AH766" s="46"/>
      <c r="AI766" s="46"/>
      <c r="AJ766" s="46"/>
      <c r="AK766" s="46"/>
      <c r="AL766" s="46"/>
    </row>
    <row r="767">
      <c r="A767" s="50"/>
      <c r="B767" s="46"/>
      <c r="C767" s="46"/>
      <c r="D767" s="46"/>
      <c r="E767" s="70"/>
      <c r="F767" s="50"/>
      <c r="G767" s="50"/>
      <c r="H767" s="50"/>
      <c r="I767" s="50"/>
      <c r="J767" s="102"/>
      <c r="K767" s="46"/>
      <c r="L767" s="46"/>
      <c r="M767" s="46"/>
      <c r="N767" s="46"/>
      <c r="O767" s="46"/>
      <c r="P767" s="46"/>
      <c r="Q767" s="46"/>
      <c r="R767" s="46"/>
      <c r="S767" s="46"/>
      <c r="T767" s="46"/>
      <c r="U767" s="46"/>
      <c r="V767" s="46"/>
      <c r="W767" s="46"/>
      <c r="X767" s="46"/>
      <c r="Y767" s="46"/>
      <c r="Z767" s="46"/>
      <c r="AA767" s="46"/>
      <c r="AB767" s="46"/>
      <c r="AC767" s="46"/>
      <c r="AD767" s="46"/>
      <c r="AE767" s="46"/>
      <c r="AF767" s="46"/>
      <c r="AG767" s="46"/>
      <c r="AH767" s="46"/>
      <c r="AI767" s="46"/>
      <c r="AJ767" s="46"/>
      <c r="AK767" s="46"/>
      <c r="AL767" s="46"/>
    </row>
    <row r="768">
      <c r="A768" s="50"/>
      <c r="B768" s="46"/>
      <c r="C768" s="46"/>
      <c r="D768" s="46"/>
      <c r="E768" s="70"/>
      <c r="F768" s="50"/>
      <c r="G768" s="50"/>
      <c r="H768" s="50"/>
      <c r="I768" s="50"/>
      <c r="J768" s="102"/>
      <c r="K768" s="46"/>
      <c r="L768" s="46"/>
      <c r="M768" s="46"/>
      <c r="N768" s="46"/>
      <c r="O768" s="46"/>
      <c r="P768" s="46"/>
      <c r="Q768" s="46"/>
      <c r="R768" s="46"/>
      <c r="S768" s="46"/>
      <c r="T768" s="46"/>
      <c r="U768" s="46"/>
      <c r="V768" s="46"/>
      <c r="W768" s="46"/>
      <c r="X768" s="46"/>
      <c r="Y768" s="46"/>
      <c r="Z768" s="46"/>
      <c r="AA768" s="46"/>
      <c r="AB768" s="46"/>
      <c r="AC768" s="46"/>
      <c r="AD768" s="46"/>
      <c r="AE768" s="46"/>
      <c r="AF768" s="46"/>
      <c r="AG768" s="46"/>
      <c r="AH768" s="46"/>
      <c r="AI768" s="46"/>
      <c r="AJ768" s="46"/>
      <c r="AK768" s="46"/>
      <c r="AL768" s="46"/>
    </row>
    <row r="769">
      <c r="A769" s="50"/>
      <c r="B769" s="46"/>
      <c r="C769" s="46"/>
      <c r="D769" s="46"/>
      <c r="E769" s="70"/>
      <c r="F769" s="50"/>
      <c r="G769" s="50"/>
      <c r="H769" s="50"/>
      <c r="I769" s="50"/>
      <c r="J769" s="102"/>
      <c r="K769" s="46"/>
      <c r="L769" s="46"/>
      <c r="M769" s="46"/>
      <c r="N769" s="46"/>
      <c r="O769" s="46"/>
      <c r="P769" s="46"/>
      <c r="Q769" s="46"/>
      <c r="R769" s="46"/>
      <c r="S769" s="46"/>
      <c r="T769" s="46"/>
      <c r="U769" s="46"/>
      <c r="V769" s="46"/>
      <c r="W769" s="46"/>
      <c r="X769" s="46"/>
      <c r="Y769" s="46"/>
      <c r="Z769" s="46"/>
      <c r="AA769" s="46"/>
      <c r="AB769" s="46"/>
      <c r="AC769" s="46"/>
      <c r="AD769" s="46"/>
      <c r="AE769" s="46"/>
      <c r="AF769" s="46"/>
      <c r="AG769" s="46"/>
      <c r="AH769" s="46"/>
      <c r="AI769" s="46"/>
      <c r="AJ769" s="46"/>
      <c r="AK769" s="46"/>
      <c r="AL769" s="46"/>
    </row>
    <row r="770">
      <c r="A770" s="50"/>
      <c r="B770" s="46"/>
      <c r="C770" s="46"/>
      <c r="D770" s="46"/>
      <c r="E770" s="70"/>
      <c r="F770" s="50"/>
      <c r="G770" s="50"/>
      <c r="H770" s="50"/>
      <c r="I770" s="50"/>
      <c r="J770" s="102"/>
      <c r="K770" s="46"/>
      <c r="L770" s="46"/>
      <c r="M770" s="46"/>
      <c r="N770" s="46"/>
      <c r="O770" s="46"/>
      <c r="P770" s="46"/>
      <c r="Q770" s="46"/>
      <c r="R770" s="46"/>
      <c r="S770" s="46"/>
      <c r="T770" s="46"/>
      <c r="U770" s="46"/>
      <c r="V770" s="46"/>
      <c r="W770" s="46"/>
      <c r="X770" s="46"/>
      <c r="Y770" s="46"/>
      <c r="Z770" s="46"/>
      <c r="AA770" s="46"/>
      <c r="AB770" s="46"/>
      <c r="AC770" s="46"/>
      <c r="AD770" s="46"/>
      <c r="AE770" s="46"/>
      <c r="AF770" s="46"/>
      <c r="AG770" s="46"/>
      <c r="AH770" s="46"/>
      <c r="AI770" s="46"/>
      <c r="AJ770" s="46"/>
      <c r="AK770" s="46"/>
      <c r="AL770" s="46"/>
    </row>
    <row r="771">
      <c r="A771" s="50"/>
      <c r="B771" s="46"/>
      <c r="C771" s="46"/>
      <c r="D771" s="46"/>
      <c r="E771" s="70"/>
      <c r="F771" s="50"/>
      <c r="G771" s="50"/>
      <c r="H771" s="50"/>
      <c r="I771" s="50"/>
      <c r="J771" s="102"/>
      <c r="K771" s="46"/>
      <c r="L771" s="46"/>
      <c r="M771" s="46"/>
      <c r="N771" s="46"/>
      <c r="O771" s="46"/>
      <c r="P771" s="46"/>
      <c r="Q771" s="46"/>
      <c r="R771" s="46"/>
      <c r="S771" s="46"/>
      <c r="T771" s="46"/>
      <c r="U771" s="46"/>
      <c r="V771" s="46"/>
      <c r="W771" s="46"/>
      <c r="X771" s="46"/>
      <c r="Y771" s="46"/>
      <c r="Z771" s="46"/>
      <c r="AA771" s="46"/>
      <c r="AB771" s="46"/>
      <c r="AC771" s="46"/>
      <c r="AD771" s="46"/>
      <c r="AE771" s="46"/>
      <c r="AF771" s="46"/>
      <c r="AG771" s="46"/>
      <c r="AH771" s="46"/>
      <c r="AI771" s="46"/>
      <c r="AJ771" s="46"/>
      <c r="AK771" s="46"/>
      <c r="AL771" s="46"/>
    </row>
    <row r="772">
      <c r="A772" s="50"/>
      <c r="B772" s="46"/>
      <c r="C772" s="46"/>
      <c r="D772" s="46"/>
      <c r="E772" s="70"/>
      <c r="F772" s="50"/>
      <c r="G772" s="50"/>
      <c r="H772" s="50"/>
      <c r="I772" s="50"/>
      <c r="J772" s="102"/>
      <c r="K772" s="46"/>
      <c r="L772" s="46"/>
      <c r="M772" s="46"/>
      <c r="N772" s="46"/>
      <c r="O772" s="46"/>
      <c r="P772" s="46"/>
      <c r="Q772" s="46"/>
      <c r="R772" s="46"/>
      <c r="S772" s="46"/>
      <c r="T772" s="46"/>
      <c r="U772" s="46"/>
      <c r="V772" s="46"/>
      <c r="W772" s="46"/>
      <c r="X772" s="46"/>
      <c r="Y772" s="46"/>
      <c r="Z772" s="46"/>
      <c r="AA772" s="46"/>
      <c r="AB772" s="46"/>
      <c r="AC772" s="46"/>
      <c r="AD772" s="46"/>
      <c r="AE772" s="46"/>
      <c r="AF772" s="46"/>
      <c r="AG772" s="46"/>
      <c r="AH772" s="46"/>
      <c r="AI772" s="46"/>
      <c r="AJ772" s="46"/>
      <c r="AK772" s="46"/>
      <c r="AL772" s="46"/>
    </row>
    <row r="773">
      <c r="A773" s="50"/>
      <c r="B773" s="46"/>
      <c r="C773" s="46"/>
      <c r="D773" s="46"/>
      <c r="E773" s="70"/>
      <c r="F773" s="50"/>
      <c r="G773" s="50"/>
      <c r="H773" s="50"/>
      <c r="I773" s="50"/>
      <c r="J773" s="102"/>
      <c r="K773" s="46"/>
      <c r="L773" s="46"/>
      <c r="M773" s="46"/>
      <c r="N773" s="46"/>
      <c r="O773" s="46"/>
      <c r="P773" s="46"/>
      <c r="Q773" s="46"/>
      <c r="R773" s="46"/>
      <c r="S773" s="46"/>
      <c r="T773" s="46"/>
      <c r="U773" s="46"/>
      <c r="V773" s="46"/>
      <c r="W773" s="46"/>
      <c r="X773" s="46"/>
      <c r="Y773" s="46"/>
      <c r="Z773" s="46"/>
      <c r="AA773" s="46"/>
      <c r="AB773" s="46"/>
      <c r="AC773" s="46"/>
      <c r="AD773" s="46"/>
      <c r="AE773" s="46"/>
      <c r="AF773" s="46"/>
      <c r="AG773" s="46"/>
      <c r="AH773" s="46"/>
      <c r="AI773" s="46"/>
      <c r="AJ773" s="46"/>
      <c r="AK773" s="46"/>
      <c r="AL773" s="46"/>
    </row>
    <row r="774">
      <c r="A774" s="50"/>
      <c r="B774" s="46"/>
      <c r="C774" s="46"/>
      <c r="D774" s="46"/>
      <c r="E774" s="70"/>
      <c r="F774" s="50"/>
      <c r="G774" s="50"/>
      <c r="H774" s="50"/>
      <c r="I774" s="50"/>
      <c r="J774" s="102"/>
      <c r="K774" s="46"/>
      <c r="L774" s="46"/>
      <c r="M774" s="46"/>
      <c r="N774" s="46"/>
      <c r="O774" s="46"/>
      <c r="P774" s="46"/>
      <c r="Q774" s="46"/>
      <c r="R774" s="46"/>
      <c r="S774" s="46"/>
      <c r="T774" s="46"/>
      <c r="U774" s="46"/>
      <c r="V774" s="46"/>
      <c r="W774" s="46"/>
      <c r="X774" s="46"/>
      <c r="Y774" s="46"/>
      <c r="Z774" s="46"/>
      <c r="AA774" s="46"/>
      <c r="AB774" s="46"/>
      <c r="AC774" s="46"/>
      <c r="AD774" s="46"/>
      <c r="AE774" s="46"/>
      <c r="AF774" s="46"/>
      <c r="AG774" s="46"/>
      <c r="AH774" s="46"/>
      <c r="AI774" s="46"/>
      <c r="AJ774" s="46"/>
      <c r="AK774" s="46"/>
      <c r="AL774" s="46"/>
    </row>
    <row r="775">
      <c r="A775" s="50"/>
      <c r="B775" s="46"/>
      <c r="C775" s="46"/>
      <c r="D775" s="46"/>
      <c r="E775" s="70"/>
      <c r="F775" s="50"/>
      <c r="G775" s="50"/>
      <c r="H775" s="50"/>
      <c r="I775" s="50"/>
      <c r="J775" s="102"/>
      <c r="K775" s="46"/>
      <c r="L775" s="46"/>
      <c r="M775" s="46"/>
      <c r="N775" s="46"/>
      <c r="O775" s="46"/>
      <c r="P775" s="46"/>
      <c r="Q775" s="46"/>
      <c r="R775" s="46"/>
      <c r="S775" s="46"/>
      <c r="T775" s="46"/>
      <c r="U775" s="46"/>
      <c r="V775" s="46"/>
      <c r="W775" s="46"/>
      <c r="X775" s="46"/>
      <c r="Y775" s="46"/>
      <c r="Z775" s="46"/>
      <c r="AA775" s="46"/>
      <c r="AB775" s="46"/>
      <c r="AC775" s="46"/>
      <c r="AD775" s="46"/>
      <c r="AE775" s="46"/>
      <c r="AF775" s="46"/>
      <c r="AG775" s="46"/>
      <c r="AH775" s="46"/>
      <c r="AI775" s="46"/>
      <c r="AJ775" s="46"/>
      <c r="AK775" s="46"/>
      <c r="AL775" s="46"/>
    </row>
    <row r="776">
      <c r="A776" s="50"/>
      <c r="B776" s="46"/>
      <c r="C776" s="46"/>
      <c r="D776" s="46"/>
      <c r="E776" s="70"/>
      <c r="F776" s="50"/>
      <c r="G776" s="50"/>
      <c r="H776" s="50"/>
      <c r="I776" s="50"/>
      <c r="J776" s="102"/>
      <c r="K776" s="46"/>
      <c r="L776" s="46"/>
      <c r="M776" s="46"/>
      <c r="N776" s="46"/>
      <c r="O776" s="46"/>
      <c r="P776" s="46"/>
      <c r="Q776" s="46"/>
      <c r="R776" s="46"/>
      <c r="S776" s="46"/>
      <c r="T776" s="46"/>
      <c r="U776" s="46"/>
      <c r="V776" s="46"/>
      <c r="W776" s="46"/>
      <c r="X776" s="46"/>
      <c r="Y776" s="46"/>
      <c r="Z776" s="46"/>
      <c r="AA776" s="46"/>
      <c r="AB776" s="46"/>
      <c r="AC776" s="46"/>
      <c r="AD776" s="46"/>
      <c r="AE776" s="46"/>
      <c r="AF776" s="46"/>
      <c r="AG776" s="46"/>
      <c r="AH776" s="46"/>
      <c r="AI776" s="46"/>
      <c r="AJ776" s="46"/>
      <c r="AK776" s="46"/>
      <c r="AL776" s="46"/>
    </row>
    <row r="777">
      <c r="A777" s="50"/>
      <c r="B777" s="46"/>
      <c r="C777" s="46"/>
      <c r="D777" s="46"/>
      <c r="E777" s="70"/>
      <c r="F777" s="50"/>
      <c r="G777" s="50"/>
      <c r="H777" s="50"/>
      <c r="I777" s="50"/>
      <c r="J777" s="102"/>
      <c r="K777" s="46"/>
      <c r="L777" s="46"/>
      <c r="M777" s="46"/>
      <c r="N777" s="46"/>
      <c r="O777" s="46"/>
      <c r="P777" s="46"/>
      <c r="Q777" s="46"/>
      <c r="R777" s="46"/>
      <c r="S777" s="46"/>
      <c r="T777" s="46"/>
      <c r="U777" s="46"/>
      <c r="V777" s="46"/>
      <c r="W777" s="46"/>
      <c r="X777" s="46"/>
      <c r="Y777" s="46"/>
      <c r="Z777" s="46"/>
      <c r="AA777" s="46"/>
      <c r="AB777" s="46"/>
      <c r="AC777" s="46"/>
      <c r="AD777" s="46"/>
      <c r="AE777" s="46"/>
      <c r="AF777" s="46"/>
      <c r="AG777" s="46"/>
      <c r="AH777" s="46"/>
      <c r="AI777" s="46"/>
      <c r="AJ777" s="46"/>
      <c r="AK777" s="46"/>
      <c r="AL777" s="46"/>
    </row>
    <row r="778">
      <c r="A778" s="50"/>
      <c r="B778" s="46"/>
      <c r="C778" s="46"/>
      <c r="D778" s="46"/>
      <c r="E778" s="70"/>
      <c r="F778" s="50"/>
      <c r="G778" s="50"/>
      <c r="H778" s="50"/>
      <c r="I778" s="50"/>
      <c r="J778" s="102"/>
      <c r="K778" s="46"/>
      <c r="L778" s="46"/>
      <c r="M778" s="46"/>
      <c r="N778" s="46"/>
      <c r="O778" s="46"/>
      <c r="P778" s="46"/>
      <c r="Q778" s="46"/>
      <c r="R778" s="46"/>
      <c r="S778" s="46"/>
      <c r="T778" s="46"/>
      <c r="U778" s="46"/>
      <c r="V778" s="46"/>
      <c r="W778" s="46"/>
      <c r="X778" s="46"/>
      <c r="Y778" s="46"/>
      <c r="Z778" s="46"/>
      <c r="AA778" s="46"/>
      <c r="AB778" s="46"/>
      <c r="AC778" s="46"/>
      <c r="AD778" s="46"/>
      <c r="AE778" s="46"/>
      <c r="AF778" s="46"/>
      <c r="AG778" s="46"/>
      <c r="AH778" s="46"/>
      <c r="AI778" s="46"/>
      <c r="AJ778" s="46"/>
      <c r="AK778" s="46"/>
      <c r="AL778" s="46"/>
    </row>
    <row r="779">
      <c r="A779" s="50"/>
      <c r="B779" s="46"/>
      <c r="C779" s="46"/>
      <c r="D779" s="46"/>
      <c r="E779" s="70"/>
      <c r="F779" s="50"/>
      <c r="G779" s="50"/>
      <c r="H779" s="50"/>
      <c r="I779" s="50"/>
      <c r="J779" s="102"/>
      <c r="K779" s="46"/>
      <c r="L779" s="46"/>
      <c r="M779" s="46"/>
      <c r="N779" s="46"/>
      <c r="O779" s="46"/>
      <c r="P779" s="46"/>
      <c r="Q779" s="46"/>
      <c r="R779" s="46"/>
      <c r="S779" s="46"/>
      <c r="T779" s="46"/>
      <c r="U779" s="46"/>
      <c r="V779" s="46"/>
      <c r="W779" s="46"/>
      <c r="X779" s="46"/>
      <c r="Y779" s="46"/>
      <c r="Z779" s="46"/>
      <c r="AA779" s="46"/>
      <c r="AB779" s="46"/>
      <c r="AC779" s="46"/>
      <c r="AD779" s="46"/>
      <c r="AE779" s="46"/>
      <c r="AF779" s="46"/>
      <c r="AG779" s="46"/>
      <c r="AH779" s="46"/>
      <c r="AI779" s="46"/>
      <c r="AJ779" s="46"/>
      <c r="AK779" s="46"/>
      <c r="AL779" s="46"/>
    </row>
    <row r="780">
      <c r="A780" s="50"/>
      <c r="B780" s="46"/>
      <c r="C780" s="46"/>
      <c r="D780" s="46"/>
      <c r="E780" s="70"/>
      <c r="F780" s="50"/>
      <c r="G780" s="50"/>
      <c r="H780" s="50"/>
      <c r="I780" s="50"/>
      <c r="J780" s="102"/>
      <c r="K780" s="46"/>
      <c r="L780" s="46"/>
      <c r="M780" s="46"/>
      <c r="N780" s="46"/>
      <c r="O780" s="46"/>
      <c r="P780" s="46"/>
      <c r="Q780" s="46"/>
      <c r="R780" s="46"/>
      <c r="S780" s="46"/>
      <c r="T780" s="46"/>
      <c r="U780" s="46"/>
      <c r="V780" s="46"/>
      <c r="W780" s="46"/>
      <c r="X780" s="46"/>
      <c r="Y780" s="46"/>
      <c r="Z780" s="46"/>
      <c r="AA780" s="46"/>
      <c r="AB780" s="46"/>
      <c r="AC780" s="46"/>
      <c r="AD780" s="46"/>
      <c r="AE780" s="46"/>
      <c r="AF780" s="46"/>
      <c r="AG780" s="46"/>
      <c r="AH780" s="46"/>
      <c r="AI780" s="46"/>
      <c r="AJ780" s="46"/>
      <c r="AK780" s="46"/>
      <c r="AL780" s="46"/>
    </row>
    <row r="781">
      <c r="A781" s="50"/>
      <c r="B781" s="46"/>
      <c r="C781" s="46"/>
      <c r="D781" s="46"/>
      <c r="E781" s="70"/>
      <c r="F781" s="50"/>
      <c r="G781" s="50"/>
      <c r="H781" s="50"/>
      <c r="I781" s="50"/>
      <c r="J781" s="102"/>
      <c r="K781" s="46"/>
      <c r="L781" s="46"/>
      <c r="M781" s="46"/>
      <c r="N781" s="46"/>
      <c r="O781" s="46"/>
      <c r="P781" s="46"/>
      <c r="Q781" s="46"/>
      <c r="R781" s="46"/>
      <c r="S781" s="46"/>
      <c r="T781" s="46"/>
      <c r="U781" s="46"/>
      <c r="V781" s="46"/>
      <c r="W781" s="46"/>
      <c r="X781" s="46"/>
      <c r="Y781" s="46"/>
      <c r="Z781" s="46"/>
      <c r="AA781" s="46"/>
      <c r="AB781" s="46"/>
      <c r="AC781" s="46"/>
      <c r="AD781" s="46"/>
      <c r="AE781" s="46"/>
      <c r="AF781" s="46"/>
      <c r="AG781" s="46"/>
      <c r="AH781" s="46"/>
      <c r="AI781" s="46"/>
      <c r="AJ781" s="46"/>
      <c r="AK781" s="46"/>
      <c r="AL781" s="46"/>
    </row>
    <row r="782">
      <c r="A782" s="50"/>
      <c r="B782" s="46"/>
      <c r="C782" s="46"/>
      <c r="D782" s="46"/>
      <c r="E782" s="70"/>
      <c r="F782" s="50"/>
      <c r="G782" s="50"/>
      <c r="H782" s="50"/>
      <c r="I782" s="50"/>
      <c r="J782" s="102"/>
      <c r="K782" s="46"/>
      <c r="L782" s="46"/>
      <c r="M782" s="46"/>
      <c r="N782" s="46"/>
      <c r="O782" s="46"/>
      <c r="P782" s="46"/>
      <c r="Q782" s="46"/>
      <c r="R782" s="46"/>
      <c r="S782" s="46"/>
      <c r="T782" s="46"/>
      <c r="U782" s="46"/>
      <c r="V782" s="46"/>
      <c r="W782" s="46"/>
      <c r="X782" s="46"/>
      <c r="Y782" s="46"/>
      <c r="Z782" s="46"/>
      <c r="AA782" s="46"/>
      <c r="AB782" s="46"/>
      <c r="AC782" s="46"/>
      <c r="AD782" s="46"/>
      <c r="AE782" s="46"/>
      <c r="AF782" s="46"/>
      <c r="AG782" s="46"/>
      <c r="AH782" s="46"/>
      <c r="AI782" s="46"/>
      <c r="AJ782" s="46"/>
      <c r="AK782" s="46"/>
      <c r="AL782" s="46"/>
    </row>
    <row r="783">
      <c r="A783" s="50"/>
      <c r="B783" s="46"/>
      <c r="C783" s="46"/>
      <c r="D783" s="46"/>
      <c r="E783" s="70"/>
      <c r="F783" s="50"/>
      <c r="G783" s="50"/>
      <c r="H783" s="50"/>
      <c r="I783" s="50"/>
      <c r="J783" s="102"/>
      <c r="K783" s="46"/>
      <c r="L783" s="46"/>
      <c r="M783" s="46"/>
      <c r="N783" s="46"/>
      <c r="O783" s="46"/>
      <c r="P783" s="46"/>
      <c r="Q783" s="46"/>
      <c r="R783" s="46"/>
      <c r="S783" s="46"/>
      <c r="T783" s="46"/>
      <c r="U783" s="46"/>
      <c r="V783" s="46"/>
      <c r="W783" s="46"/>
      <c r="X783" s="46"/>
      <c r="Y783" s="46"/>
      <c r="Z783" s="46"/>
      <c r="AA783" s="46"/>
      <c r="AB783" s="46"/>
      <c r="AC783" s="46"/>
      <c r="AD783" s="46"/>
      <c r="AE783" s="46"/>
      <c r="AF783" s="46"/>
      <c r="AG783" s="46"/>
      <c r="AH783" s="46"/>
      <c r="AI783" s="46"/>
      <c r="AJ783" s="46"/>
      <c r="AK783" s="46"/>
      <c r="AL783" s="46"/>
    </row>
    <row r="784">
      <c r="A784" s="50"/>
      <c r="B784" s="46"/>
      <c r="C784" s="46"/>
      <c r="D784" s="46"/>
      <c r="E784" s="70"/>
      <c r="F784" s="50"/>
      <c r="G784" s="50"/>
      <c r="H784" s="50"/>
      <c r="I784" s="50"/>
      <c r="J784" s="102"/>
      <c r="K784" s="46"/>
      <c r="L784" s="46"/>
      <c r="M784" s="46"/>
      <c r="N784" s="46"/>
      <c r="O784" s="46"/>
      <c r="P784" s="46"/>
      <c r="Q784" s="46"/>
      <c r="R784" s="46"/>
      <c r="S784" s="46"/>
      <c r="T784" s="46"/>
      <c r="U784" s="46"/>
      <c r="V784" s="46"/>
      <c r="W784" s="46"/>
      <c r="X784" s="46"/>
      <c r="Y784" s="46"/>
      <c r="Z784" s="46"/>
      <c r="AA784" s="46"/>
      <c r="AB784" s="46"/>
      <c r="AC784" s="46"/>
      <c r="AD784" s="46"/>
      <c r="AE784" s="46"/>
      <c r="AF784" s="46"/>
      <c r="AG784" s="46"/>
      <c r="AH784" s="46"/>
      <c r="AI784" s="46"/>
      <c r="AJ784" s="46"/>
      <c r="AK784" s="46"/>
      <c r="AL784" s="46"/>
    </row>
    <row r="785">
      <c r="A785" s="50"/>
      <c r="B785" s="46"/>
      <c r="C785" s="46"/>
      <c r="D785" s="46"/>
      <c r="E785" s="70"/>
      <c r="F785" s="50"/>
      <c r="G785" s="50"/>
      <c r="H785" s="50"/>
      <c r="I785" s="50"/>
      <c r="J785" s="102"/>
      <c r="K785" s="46"/>
      <c r="L785" s="46"/>
      <c r="M785" s="46"/>
      <c r="N785" s="46"/>
      <c r="O785" s="46"/>
      <c r="P785" s="46"/>
      <c r="Q785" s="46"/>
      <c r="R785" s="46"/>
      <c r="S785" s="46"/>
      <c r="T785" s="46"/>
      <c r="U785" s="46"/>
      <c r="V785" s="46"/>
      <c r="W785" s="46"/>
      <c r="X785" s="46"/>
      <c r="Y785" s="46"/>
      <c r="Z785" s="46"/>
      <c r="AA785" s="46"/>
      <c r="AB785" s="46"/>
      <c r="AC785" s="46"/>
      <c r="AD785" s="46"/>
      <c r="AE785" s="46"/>
      <c r="AF785" s="46"/>
      <c r="AG785" s="46"/>
      <c r="AH785" s="46"/>
      <c r="AI785" s="46"/>
      <c r="AJ785" s="46"/>
      <c r="AK785" s="46"/>
      <c r="AL785" s="46"/>
    </row>
    <row r="786">
      <c r="A786" s="50"/>
      <c r="B786" s="46"/>
      <c r="C786" s="46"/>
      <c r="D786" s="46"/>
      <c r="E786" s="70"/>
      <c r="F786" s="50"/>
      <c r="G786" s="50"/>
      <c r="H786" s="50"/>
      <c r="I786" s="50"/>
      <c r="J786" s="102"/>
      <c r="K786" s="46"/>
      <c r="L786" s="46"/>
      <c r="M786" s="46"/>
      <c r="N786" s="46"/>
      <c r="O786" s="46"/>
      <c r="P786" s="46"/>
      <c r="Q786" s="46"/>
      <c r="R786" s="46"/>
      <c r="S786" s="46"/>
      <c r="T786" s="46"/>
      <c r="U786" s="46"/>
      <c r="V786" s="46"/>
      <c r="W786" s="46"/>
      <c r="X786" s="46"/>
      <c r="Y786" s="46"/>
      <c r="Z786" s="46"/>
      <c r="AA786" s="46"/>
      <c r="AB786" s="46"/>
      <c r="AC786" s="46"/>
      <c r="AD786" s="46"/>
      <c r="AE786" s="46"/>
      <c r="AF786" s="46"/>
      <c r="AG786" s="46"/>
      <c r="AH786" s="46"/>
      <c r="AI786" s="46"/>
      <c r="AJ786" s="46"/>
      <c r="AK786" s="46"/>
      <c r="AL786" s="46"/>
    </row>
    <row r="787">
      <c r="A787" s="50"/>
      <c r="B787" s="46"/>
      <c r="C787" s="46"/>
      <c r="D787" s="46"/>
      <c r="E787" s="70"/>
      <c r="F787" s="50"/>
      <c r="G787" s="50"/>
      <c r="H787" s="50"/>
      <c r="I787" s="50"/>
      <c r="J787" s="102"/>
      <c r="K787" s="46"/>
      <c r="L787" s="46"/>
      <c r="M787" s="46"/>
      <c r="N787" s="46"/>
      <c r="O787" s="46"/>
      <c r="P787" s="46"/>
      <c r="Q787" s="46"/>
      <c r="R787" s="46"/>
      <c r="S787" s="46"/>
      <c r="T787" s="46"/>
      <c r="U787" s="46"/>
      <c r="V787" s="46"/>
      <c r="W787" s="46"/>
      <c r="X787" s="46"/>
      <c r="Y787" s="46"/>
      <c r="Z787" s="46"/>
      <c r="AA787" s="46"/>
      <c r="AB787" s="46"/>
      <c r="AC787" s="46"/>
      <c r="AD787" s="46"/>
      <c r="AE787" s="46"/>
      <c r="AF787" s="46"/>
      <c r="AG787" s="46"/>
      <c r="AH787" s="46"/>
      <c r="AI787" s="46"/>
      <c r="AJ787" s="46"/>
      <c r="AK787" s="46"/>
      <c r="AL787" s="46"/>
    </row>
    <row r="788">
      <c r="A788" s="50"/>
      <c r="B788" s="46"/>
      <c r="C788" s="46"/>
      <c r="D788" s="46"/>
      <c r="E788" s="70"/>
      <c r="F788" s="50"/>
      <c r="G788" s="50"/>
      <c r="H788" s="50"/>
      <c r="I788" s="50"/>
      <c r="J788" s="102"/>
      <c r="K788" s="46"/>
      <c r="L788" s="46"/>
      <c r="M788" s="46"/>
      <c r="N788" s="46"/>
      <c r="O788" s="46"/>
      <c r="P788" s="46"/>
      <c r="Q788" s="46"/>
      <c r="R788" s="46"/>
      <c r="S788" s="46"/>
      <c r="T788" s="46"/>
      <c r="U788" s="46"/>
      <c r="V788" s="46"/>
      <c r="W788" s="46"/>
      <c r="X788" s="46"/>
      <c r="Y788" s="46"/>
      <c r="Z788" s="46"/>
      <c r="AA788" s="46"/>
      <c r="AB788" s="46"/>
      <c r="AC788" s="46"/>
      <c r="AD788" s="46"/>
      <c r="AE788" s="46"/>
      <c r="AF788" s="46"/>
      <c r="AG788" s="46"/>
      <c r="AH788" s="46"/>
      <c r="AI788" s="46"/>
      <c r="AJ788" s="46"/>
      <c r="AK788" s="46"/>
      <c r="AL788" s="46"/>
    </row>
    <row r="789">
      <c r="A789" s="50"/>
      <c r="B789" s="46"/>
      <c r="C789" s="46"/>
      <c r="D789" s="46"/>
      <c r="E789" s="70"/>
      <c r="F789" s="50"/>
      <c r="G789" s="50"/>
      <c r="H789" s="50"/>
      <c r="I789" s="50"/>
      <c r="J789" s="102"/>
      <c r="K789" s="46"/>
      <c r="L789" s="46"/>
      <c r="M789" s="46"/>
      <c r="N789" s="46"/>
      <c r="O789" s="46"/>
      <c r="P789" s="46"/>
      <c r="Q789" s="46"/>
      <c r="R789" s="46"/>
      <c r="S789" s="46"/>
      <c r="T789" s="46"/>
      <c r="U789" s="46"/>
      <c r="V789" s="46"/>
      <c r="W789" s="46"/>
      <c r="X789" s="46"/>
      <c r="Y789" s="46"/>
      <c r="Z789" s="46"/>
      <c r="AA789" s="46"/>
      <c r="AB789" s="46"/>
      <c r="AC789" s="46"/>
      <c r="AD789" s="46"/>
      <c r="AE789" s="46"/>
      <c r="AF789" s="46"/>
      <c r="AG789" s="46"/>
      <c r="AH789" s="46"/>
      <c r="AI789" s="46"/>
      <c r="AJ789" s="46"/>
      <c r="AK789" s="46"/>
      <c r="AL789" s="46"/>
    </row>
    <row r="790">
      <c r="A790" s="50"/>
      <c r="B790" s="46"/>
      <c r="C790" s="46"/>
      <c r="D790" s="46"/>
      <c r="E790" s="70"/>
      <c r="F790" s="50"/>
      <c r="G790" s="50"/>
      <c r="H790" s="50"/>
      <c r="I790" s="50"/>
      <c r="J790" s="102"/>
      <c r="K790" s="46"/>
      <c r="L790" s="46"/>
      <c r="M790" s="46"/>
      <c r="N790" s="46"/>
      <c r="O790" s="46"/>
      <c r="P790" s="46"/>
      <c r="Q790" s="46"/>
      <c r="R790" s="46"/>
      <c r="S790" s="46"/>
      <c r="T790" s="46"/>
      <c r="U790" s="46"/>
      <c r="V790" s="46"/>
      <c r="W790" s="46"/>
      <c r="X790" s="46"/>
      <c r="Y790" s="46"/>
      <c r="Z790" s="46"/>
      <c r="AA790" s="46"/>
      <c r="AB790" s="46"/>
      <c r="AC790" s="46"/>
      <c r="AD790" s="46"/>
      <c r="AE790" s="46"/>
      <c r="AF790" s="46"/>
      <c r="AG790" s="46"/>
      <c r="AH790" s="46"/>
      <c r="AI790" s="46"/>
      <c r="AJ790" s="46"/>
      <c r="AK790" s="46"/>
      <c r="AL790" s="46"/>
    </row>
    <row r="791">
      <c r="A791" s="50"/>
      <c r="B791" s="46"/>
      <c r="C791" s="46"/>
      <c r="D791" s="46"/>
      <c r="E791" s="70"/>
      <c r="F791" s="50"/>
      <c r="G791" s="50"/>
      <c r="H791" s="50"/>
      <c r="I791" s="50"/>
      <c r="J791" s="102"/>
      <c r="K791" s="46"/>
      <c r="L791" s="46"/>
      <c r="M791" s="46"/>
      <c r="N791" s="46"/>
      <c r="O791" s="46"/>
      <c r="P791" s="46"/>
      <c r="Q791" s="46"/>
      <c r="R791" s="46"/>
      <c r="S791" s="46"/>
      <c r="T791" s="46"/>
      <c r="U791" s="46"/>
      <c r="V791" s="46"/>
      <c r="W791" s="46"/>
      <c r="X791" s="46"/>
      <c r="Y791" s="46"/>
      <c r="Z791" s="46"/>
      <c r="AA791" s="46"/>
      <c r="AB791" s="46"/>
      <c r="AC791" s="46"/>
      <c r="AD791" s="46"/>
      <c r="AE791" s="46"/>
      <c r="AF791" s="46"/>
      <c r="AG791" s="46"/>
      <c r="AH791" s="46"/>
      <c r="AI791" s="46"/>
      <c r="AJ791" s="46"/>
      <c r="AK791" s="46"/>
      <c r="AL791" s="46"/>
    </row>
    <row r="792">
      <c r="A792" s="50"/>
      <c r="B792" s="46"/>
      <c r="C792" s="46"/>
      <c r="D792" s="46"/>
      <c r="E792" s="70"/>
      <c r="F792" s="50"/>
      <c r="G792" s="50"/>
      <c r="H792" s="50"/>
      <c r="I792" s="50"/>
      <c r="J792" s="102"/>
      <c r="K792" s="46"/>
      <c r="L792" s="46"/>
      <c r="M792" s="46"/>
      <c r="N792" s="46"/>
      <c r="O792" s="46"/>
      <c r="P792" s="46"/>
      <c r="Q792" s="46"/>
      <c r="R792" s="46"/>
      <c r="S792" s="46"/>
      <c r="T792" s="46"/>
      <c r="U792" s="46"/>
      <c r="V792" s="46"/>
      <c r="W792" s="46"/>
      <c r="X792" s="46"/>
      <c r="Y792" s="46"/>
      <c r="Z792" s="46"/>
      <c r="AA792" s="46"/>
      <c r="AB792" s="46"/>
      <c r="AC792" s="46"/>
      <c r="AD792" s="46"/>
      <c r="AE792" s="46"/>
      <c r="AF792" s="46"/>
      <c r="AG792" s="46"/>
      <c r="AH792" s="46"/>
      <c r="AI792" s="46"/>
      <c r="AJ792" s="46"/>
      <c r="AK792" s="46"/>
      <c r="AL792" s="46"/>
    </row>
    <row r="793">
      <c r="A793" s="50"/>
      <c r="B793" s="46"/>
      <c r="C793" s="46"/>
      <c r="D793" s="46"/>
      <c r="E793" s="70"/>
      <c r="F793" s="50"/>
      <c r="G793" s="50"/>
      <c r="H793" s="50"/>
      <c r="I793" s="50"/>
      <c r="J793" s="102"/>
      <c r="K793" s="46"/>
      <c r="L793" s="46"/>
      <c r="M793" s="46"/>
      <c r="N793" s="46"/>
      <c r="O793" s="46"/>
      <c r="P793" s="46"/>
      <c r="Q793" s="46"/>
      <c r="R793" s="46"/>
      <c r="S793" s="46"/>
      <c r="T793" s="46"/>
      <c r="U793" s="46"/>
      <c r="V793" s="46"/>
      <c r="W793" s="46"/>
      <c r="X793" s="46"/>
      <c r="Y793" s="46"/>
      <c r="Z793" s="46"/>
      <c r="AA793" s="46"/>
      <c r="AB793" s="46"/>
      <c r="AC793" s="46"/>
      <c r="AD793" s="46"/>
      <c r="AE793" s="46"/>
      <c r="AF793" s="46"/>
      <c r="AG793" s="46"/>
      <c r="AH793" s="46"/>
      <c r="AI793" s="46"/>
      <c r="AJ793" s="46"/>
      <c r="AK793" s="46"/>
      <c r="AL793" s="46"/>
    </row>
    <row r="794">
      <c r="A794" s="50"/>
      <c r="B794" s="46"/>
      <c r="C794" s="46"/>
      <c r="D794" s="46"/>
      <c r="E794" s="70"/>
      <c r="F794" s="50"/>
      <c r="G794" s="50"/>
      <c r="H794" s="50"/>
      <c r="I794" s="50"/>
      <c r="J794" s="102"/>
      <c r="K794" s="46"/>
      <c r="L794" s="46"/>
      <c r="M794" s="46"/>
      <c r="N794" s="46"/>
      <c r="O794" s="46"/>
      <c r="P794" s="46"/>
      <c r="Q794" s="46"/>
      <c r="R794" s="46"/>
      <c r="S794" s="46"/>
      <c r="T794" s="46"/>
      <c r="U794" s="46"/>
      <c r="V794" s="46"/>
      <c r="W794" s="46"/>
      <c r="X794" s="46"/>
      <c r="Y794" s="46"/>
      <c r="Z794" s="46"/>
      <c r="AA794" s="46"/>
      <c r="AB794" s="46"/>
      <c r="AC794" s="46"/>
      <c r="AD794" s="46"/>
      <c r="AE794" s="46"/>
      <c r="AF794" s="46"/>
      <c r="AG794" s="46"/>
      <c r="AH794" s="46"/>
      <c r="AI794" s="46"/>
      <c r="AJ794" s="46"/>
      <c r="AK794" s="46"/>
      <c r="AL794" s="46"/>
    </row>
    <row r="795">
      <c r="A795" s="50"/>
      <c r="B795" s="46"/>
      <c r="C795" s="46"/>
      <c r="D795" s="46"/>
      <c r="E795" s="70"/>
      <c r="F795" s="50"/>
      <c r="G795" s="50"/>
      <c r="H795" s="50"/>
      <c r="I795" s="50"/>
      <c r="J795" s="102"/>
      <c r="K795" s="46"/>
      <c r="L795" s="46"/>
      <c r="M795" s="46"/>
      <c r="N795" s="46"/>
      <c r="O795" s="46"/>
      <c r="P795" s="46"/>
      <c r="Q795" s="46"/>
      <c r="R795" s="46"/>
      <c r="S795" s="46"/>
      <c r="T795" s="46"/>
      <c r="U795" s="46"/>
      <c r="V795" s="46"/>
      <c r="W795" s="46"/>
      <c r="X795" s="46"/>
      <c r="Y795" s="46"/>
      <c r="Z795" s="46"/>
      <c r="AA795" s="46"/>
      <c r="AB795" s="46"/>
      <c r="AC795" s="46"/>
      <c r="AD795" s="46"/>
      <c r="AE795" s="46"/>
      <c r="AF795" s="46"/>
      <c r="AG795" s="46"/>
      <c r="AH795" s="46"/>
      <c r="AI795" s="46"/>
      <c r="AJ795" s="46"/>
      <c r="AK795" s="46"/>
      <c r="AL795" s="46"/>
    </row>
    <row r="796">
      <c r="A796" s="50"/>
      <c r="B796" s="46"/>
      <c r="C796" s="46"/>
      <c r="D796" s="46"/>
      <c r="E796" s="70"/>
      <c r="F796" s="50"/>
      <c r="G796" s="50"/>
      <c r="H796" s="50"/>
      <c r="I796" s="50"/>
      <c r="J796" s="102"/>
      <c r="K796" s="46"/>
      <c r="L796" s="46"/>
      <c r="M796" s="46"/>
      <c r="N796" s="46"/>
      <c r="O796" s="46"/>
      <c r="P796" s="46"/>
      <c r="Q796" s="46"/>
      <c r="R796" s="46"/>
      <c r="S796" s="46"/>
      <c r="T796" s="46"/>
      <c r="U796" s="46"/>
      <c r="V796" s="46"/>
      <c r="W796" s="46"/>
      <c r="X796" s="46"/>
      <c r="Y796" s="46"/>
      <c r="Z796" s="46"/>
      <c r="AA796" s="46"/>
      <c r="AB796" s="46"/>
      <c r="AC796" s="46"/>
      <c r="AD796" s="46"/>
      <c r="AE796" s="46"/>
      <c r="AF796" s="46"/>
      <c r="AG796" s="46"/>
      <c r="AH796" s="46"/>
      <c r="AI796" s="46"/>
      <c r="AJ796" s="46"/>
      <c r="AK796" s="46"/>
      <c r="AL796" s="46"/>
    </row>
    <row r="797">
      <c r="A797" s="50"/>
      <c r="B797" s="46"/>
      <c r="C797" s="46"/>
      <c r="D797" s="46"/>
      <c r="E797" s="70"/>
      <c r="F797" s="50"/>
      <c r="G797" s="50"/>
      <c r="H797" s="50"/>
      <c r="I797" s="50"/>
      <c r="J797" s="102"/>
      <c r="K797" s="46"/>
      <c r="L797" s="46"/>
      <c r="M797" s="46"/>
      <c r="N797" s="46"/>
      <c r="O797" s="46"/>
      <c r="P797" s="46"/>
      <c r="Q797" s="46"/>
      <c r="R797" s="46"/>
      <c r="S797" s="46"/>
      <c r="T797" s="46"/>
      <c r="U797" s="46"/>
      <c r="V797" s="46"/>
      <c r="W797" s="46"/>
      <c r="X797" s="46"/>
      <c r="Y797" s="46"/>
      <c r="Z797" s="46"/>
      <c r="AA797" s="46"/>
      <c r="AB797" s="46"/>
      <c r="AC797" s="46"/>
      <c r="AD797" s="46"/>
      <c r="AE797" s="46"/>
      <c r="AF797" s="46"/>
      <c r="AG797" s="46"/>
      <c r="AH797" s="46"/>
      <c r="AI797" s="46"/>
      <c r="AJ797" s="46"/>
      <c r="AK797" s="46"/>
      <c r="AL797" s="46"/>
    </row>
    <row r="798">
      <c r="A798" s="50"/>
      <c r="B798" s="46"/>
      <c r="C798" s="46"/>
      <c r="D798" s="46"/>
      <c r="E798" s="70"/>
      <c r="F798" s="50"/>
      <c r="G798" s="50"/>
      <c r="H798" s="50"/>
      <c r="I798" s="50"/>
      <c r="J798" s="102"/>
      <c r="K798" s="46"/>
      <c r="L798" s="46"/>
      <c r="M798" s="46"/>
      <c r="N798" s="46"/>
      <c r="O798" s="46"/>
      <c r="P798" s="46"/>
      <c r="Q798" s="46"/>
      <c r="R798" s="46"/>
      <c r="S798" s="46"/>
      <c r="T798" s="46"/>
      <c r="U798" s="46"/>
      <c r="V798" s="46"/>
      <c r="W798" s="46"/>
      <c r="X798" s="46"/>
      <c r="Y798" s="46"/>
      <c r="Z798" s="46"/>
      <c r="AA798" s="46"/>
      <c r="AB798" s="46"/>
      <c r="AC798" s="46"/>
      <c r="AD798" s="46"/>
      <c r="AE798" s="46"/>
      <c r="AF798" s="46"/>
      <c r="AG798" s="46"/>
      <c r="AH798" s="46"/>
      <c r="AI798" s="46"/>
      <c r="AJ798" s="46"/>
      <c r="AK798" s="46"/>
      <c r="AL798" s="46"/>
    </row>
    <row r="799">
      <c r="A799" s="50"/>
      <c r="B799" s="46"/>
      <c r="C799" s="46"/>
      <c r="D799" s="46"/>
      <c r="E799" s="70"/>
      <c r="F799" s="50"/>
      <c r="G799" s="50"/>
      <c r="H799" s="50"/>
      <c r="I799" s="50"/>
      <c r="J799" s="102"/>
      <c r="K799" s="46"/>
      <c r="L799" s="46"/>
      <c r="M799" s="46"/>
      <c r="N799" s="46"/>
      <c r="O799" s="46"/>
      <c r="P799" s="46"/>
      <c r="Q799" s="46"/>
      <c r="R799" s="46"/>
      <c r="S799" s="46"/>
      <c r="T799" s="46"/>
      <c r="U799" s="46"/>
      <c r="V799" s="46"/>
      <c r="W799" s="46"/>
      <c r="X799" s="46"/>
      <c r="Y799" s="46"/>
      <c r="Z799" s="46"/>
      <c r="AA799" s="46"/>
      <c r="AB799" s="46"/>
      <c r="AC799" s="46"/>
      <c r="AD799" s="46"/>
      <c r="AE799" s="46"/>
      <c r="AF799" s="46"/>
      <c r="AG799" s="46"/>
      <c r="AH799" s="46"/>
      <c r="AI799" s="46"/>
      <c r="AJ799" s="46"/>
      <c r="AK799" s="46"/>
      <c r="AL799" s="46"/>
    </row>
    <row r="800">
      <c r="A800" s="50"/>
      <c r="B800" s="46"/>
      <c r="C800" s="46"/>
      <c r="D800" s="46"/>
      <c r="E800" s="70"/>
      <c r="F800" s="50"/>
      <c r="G800" s="50"/>
      <c r="H800" s="50"/>
      <c r="I800" s="50"/>
      <c r="J800" s="102"/>
      <c r="K800" s="46"/>
      <c r="L800" s="46"/>
      <c r="M800" s="46"/>
      <c r="N800" s="46"/>
      <c r="O800" s="46"/>
      <c r="P800" s="46"/>
      <c r="Q800" s="46"/>
      <c r="R800" s="46"/>
      <c r="S800" s="46"/>
      <c r="T800" s="46"/>
      <c r="U800" s="46"/>
      <c r="V800" s="46"/>
      <c r="W800" s="46"/>
      <c r="X800" s="46"/>
      <c r="Y800" s="46"/>
      <c r="Z800" s="46"/>
      <c r="AA800" s="46"/>
      <c r="AB800" s="46"/>
      <c r="AC800" s="46"/>
      <c r="AD800" s="46"/>
      <c r="AE800" s="46"/>
      <c r="AF800" s="46"/>
      <c r="AG800" s="46"/>
      <c r="AH800" s="46"/>
      <c r="AI800" s="46"/>
      <c r="AJ800" s="46"/>
      <c r="AK800" s="46"/>
      <c r="AL800" s="46"/>
    </row>
    <row r="801">
      <c r="A801" s="50"/>
      <c r="B801" s="46"/>
      <c r="C801" s="46"/>
      <c r="D801" s="46"/>
      <c r="E801" s="70"/>
      <c r="F801" s="50"/>
      <c r="G801" s="50"/>
      <c r="H801" s="50"/>
      <c r="I801" s="50"/>
      <c r="J801" s="102"/>
      <c r="K801" s="46"/>
      <c r="L801" s="46"/>
      <c r="M801" s="46"/>
      <c r="N801" s="46"/>
      <c r="O801" s="46"/>
      <c r="P801" s="46"/>
      <c r="Q801" s="46"/>
      <c r="R801" s="46"/>
      <c r="S801" s="46"/>
      <c r="T801" s="46"/>
      <c r="U801" s="46"/>
      <c r="V801" s="46"/>
      <c r="W801" s="46"/>
      <c r="X801" s="46"/>
      <c r="Y801" s="46"/>
      <c r="Z801" s="46"/>
      <c r="AA801" s="46"/>
      <c r="AB801" s="46"/>
      <c r="AC801" s="46"/>
      <c r="AD801" s="46"/>
      <c r="AE801" s="46"/>
      <c r="AF801" s="46"/>
      <c r="AG801" s="46"/>
      <c r="AH801" s="46"/>
      <c r="AI801" s="46"/>
      <c r="AJ801" s="46"/>
      <c r="AK801" s="46"/>
      <c r="AL801" s="46"/>
    </row>
    <row r="802">
      <c r="A802" s="50"/>
      <c r="B802" s="46"/>
      <c r="C802" s="46"/>
      <c r="D802" s="46"/>
      <c r="E802" s="70"/>
      <c r="F802" s="50"/>
      <c r="G802" s="50"/>
      <c r="H802" s="50"/>
      <c r="I802" s="50"/>
      <c r="J802" s="102"/>
      <c r="K802" s="46"/>
      <c r="L802" s="46"/>
      <c r="M802" s="46"/>
      <c r="N802" s="46"/>
      <c r="O802" s="46"/>
      <c r="P802" s="46"/>
      <c r="Q802" s="46"/>
      <c r="R802" s="46"/>
      <c r="S802" s="46"/>
      <c r="T802" s="46"/>
      <c r="U802" s="46"/>
      <c r="V802" s="46"/>
      <c r="W802" s="46"/>
      <c r="X802" s="46"/>
      <c r="Y802" s="46"/>
      <c r="Z802" s="46"/>
      <c r="AA802" s="46"/>
      <c r="AB802" s="46"/>
      <c r="AC802" s="46"/>
      <c r="AD802" s="46"/>
      <c r="AE802" s="46"/>
      <c r="AF802" s="46"/>
      <c r="AG802" s="46"/>
      <c r="AH802" s="46"/>
      <c r="AI802" s="46"/>
      <c r="AJ802" s="46"/>
      <c r="AK802" s="46"/>
      <c r="AL802" s="46"/>
    </row>
    <row r="803">
      <c r="A803" s="50"/>
      <c r="B803" s="46"/>
      <c r="C803" s="46"/>
      <c r="D803" s="46"/>
      <c r="E803" s="70"/>
      <c r="F803" s="50"/>
      <c r="G803" s="50"/>
      <c r="H803" s="50"/>
      <c r="I803" s="50"/>
      <c r="J803" s="102"/>
      <c r="K803" s="46"/>
      <c r="L803" s="46"/>
      <c r="M803" s="46"/>
      <c r="N803" s="46"/>
      <c r="O803" s="46"/>
      <c r="P803" s="46"/>
      <c r="Q803" s="46"/>
      <c r="R803" s="46"/>
      <c r="S803" s="46"/>
      <c r="T803" s="46"/>
      <c r="U803" s="46"/>
      <c r="V803" s="46"/>
      <c r="W803" s="46"/>
      <c r="X803" s="46"/>
      <c r="Y803" s="46"/>
      <c r="Z803" s="46"/>
      <c r="AA803" s="46"/>
      <c r="AB803" s="46"/>
      <c r="AC803" s="46"/>
      <c r="AD803" s="46"/>
      <c r="AE803" s="46"/>
      <c r="AF803" s="46"/>
      <c r="AG803" s="46"/>
      <c r="AH803" s="46"/>
      <c r="AI803" s="46"/>
      <c r="AJ803" s="46"/>
      <c r="AK803" s="46"/>
      <c r="AL803" s="46"/>
    </row>
    <row r="804">
      <c r="A804" s="50"/>
      <c r="B804" s="46"/>
      <c r="C804" s="46"/>
      <c r="D804" s="46"/>
      <c r="E804" s="70"/>
      <c r="F804" s="50"/>
      <c r="G804" s="50"/>
      <c r="H804" s="50"/>
      <c r="I804" s="50"/>
      <c r="J804" s="102"/>
      <c r="K804" s="46"/>
      <c r="L804" s="46"/>
      <c r="M804" s="46"/>
      <c r="N804" s="46"/>
      <c r="O804" s="46"/>
      <c r="P804" s="46"/>
      <c r="Q804" s="46"/>
      <c r="R804" s="46"/>
      <c r="S804" s="46"/>
      <c r="T804" s="46"/>
      <c r="U804" s="46"/>
      <c r="V804" s="46"/>
      <c r="W804" s="46"/>
      <c r="X804" s="46"/>
      <c r="Y804" s="46"/>
      <c r="Z804" s="46"/>
      <c r="AA804" s="46"/>
      <c r="AB804" s="46"/>
      <c r="AC804" s="46"/>
      <c r="AD804" s="46"/>
      <c r="AE804" s="46"/>
      <c r="AF804" s="46"/>
      <c r="AG804" s="46"/>
      <c r="AH804" s="46"/>
      <c r="AI804" s="46"/>
      <c r="AJ804" s="46"/>
      <c r="AK804" s="46"/>
      <c r="AL804" s="46"/>
    </row>
    <row r="805">
      <c r="A805" s="50"/>
      <c r="B805" s="46"/>
      <c r="C805" s="46"/>
      <c r="D805" s="46"/>
      <c r="E805" s="70"/>
      <c r="F805" s="50"/>
      <c r="G805" s="50"/>
      <c r="H805" s="50"/>
      <c r="I805" s="50"/>
      <c r="J805" s="102"/>
      <c r="K805" s="46"/>
      <c r="L805" s="46"/>
      <c r="M805" s="46"/>
      <c r="N805" s="46"/>
      <c r="O805" s="46"/>
      <c r="P805" s="46"/>
      <c r="Q805" s="46"/>
      <c r="R805" s="46"/>
      <c r="S805" s="46"/>
      <c r="T805" s="46"/>
      <c r="U805" s="46"/>
      <c r="V805" s="46"/>
      <c r="W805" s="46"/>
      <c r="X805" s="46"/>
      <c r="Y805" s="46"/>
      <c r="Z805" s="46"/>
      <c r="AA805" s="46"/>
      <c r="AB805" s="46"/>
      <c r="AC805" s="46"/>
      <c r="AD805" s="46"/>
      <c r="AE805" s="46"/>
      <c r="AF805" s="46"/>
      <c r="AG805" s="46"/>
      <c r="AH805" s="46"/>
      <c r="AI805" s="46"/>
      <c r="AJ805" s="46"/>
      <c r="AK805" s="46"/>
      <c r="AL805" s="46"/>
    </row>
    <row r="806">
      <c r="A806" s="50"/>
      <c r="B806" s="46"/>
      <c r="C806" s="46"/>
      <c r="D806" s="46"/>
      <c r="E806" s="70"/>
      <c r="F806" s="50"/>
      <c r="G806" s="50"/>
      <c r="H806" s="50"/>
      <c r="I806" s="50"/>
      <c r="J806" s="102"/>
      <c r="K806" s="46"/>
      <c r="L806" s="46"/>
      <c r="M806" s="46"/>
      <c r="N806" s="46"/>
      <c r="O806" s="46"/>
      <c r="P806" s="46"/>
      <c r="Q806" s="46"/>
      <c r="R806" s="46"/>
      <c r="S806" s="46"/>
      <c r="T806" s="46"/>
      <c r="U806" s="46"/>
      <c r="V806" s="46"/>
      <c r="W806" s="46"/>
      <c r="X806" s="46"/>
      <c r="Y806" s="46"/>
      <c r="Z806" s="46"/>
      <c r="AA806" s="46"/>
      <c r="AB806" s="46"/>
      <c r="AC806" s="46"/>
      <c r="AD806" s="46"/>
      <c r="AE806" s="46"/>
      <c r="AF806" s="46"/>
      <c r="AG806" s="46"/>
      <c r="AH806" s="46"/>
      <c r="AI806" s="46"/>
      <c r="AJ806" s="46"/>
      <c r="AK806" s="46"/>
      <c r="AL806" s="46"/>
    </row>
    <row r="807">
      <c r="A807" s="50"/>
      <c r="B807" s="46"/>
      <c r="C807" s="46"/>
      <c r="D807" s="46"/>
      <c r="E807" s="70"/>
      <c r="F807" s="50"/>
      <c r="G807" s="50"/>
      <c r="H807" s="50"/>
      <c r="I807" s="50"/>
      <c r="J807" s="102"/>
      <c r="K807" s="46"/>
      <c r="L807" s="46"/>
      <c r="M807" s="46"/>
      <c r="N807" s="46"/>
      <c r="O807" s="46"/>
      <c r="P807" s="46"/>
      <c r="Q807" s="46"/>
      <c r="R807" s="46"/>
      <c r="S807" s="46"/>
      <c r="T807" s="46"/>
      <c r="U807" s="46"/>
      <c r="V807" s="46"/>
      <c r="W807" s="46"/>
      <c r="X807" s="46"/>
      <c r="Y807" s="46"/>
      <c r="Z807" s="46"/>
      <c r="AA807" s="46"/>
      <c r="AB807" s="46"/>
      <c r="AC807" s="46"/>
      <c r="AD807" s="46"/>
      <c r="AE807" s="46"/>
      <c r="AF807" s="46"/>
      <c r="AG807" s="46"/>
      <c r="AH807" s="46"/>
      <c r="AI807" s="46"/>
      <c r="AJ807" s="46"/>
      <c r="AK807" s="46"/>
      <c r="AL807" s="46"/>
    </row>
    <row r="808">
      <c r="A808" s="50"/>
      <c r="B808" s="46"/>
      <c r="C808" s="46"/>
      <c r="D808" s="46"/>
      <c r="E808" s="70"/>
      <c r="F808" s="50"/>
      <c r="G808" s="50"/>
      <c r="H808" s="50"/>
      <c r="I808" s="50"/>
      <c r="J808" s="102"/>
      <c r="K808" s="46"/>
      <c r="L808" s="46"/>
      <c r="M808" s="46"/>
      <c r="N808" s="46"/>
      <c r="O808" s="46"/>
      <c r="P808" s="46"/>
      <c r="Q808" s="46"/>
      <c r="R808" s="46"/>
      <c r="S808" s="46"/>
      <c r="T808" s="46"/>
      <c r="U808" s="46"/>
      <c r="V808" s="46"/>
      <c r="W808" s="46"/>
      <c r="X808" s="46"/>
      <c r="Y808" s="46"/>
      <c r="Z808" s="46"/>
      <c r="AA808" s="46"/>
      <c r="AB808" s="46"/>
      <c r="AC808" s="46"/>
      <c r="AD808" s="46"/>
      <c r="AE808" s="46"/>
      <c r="AF808" s="46"/>
      <c r="AG808" s="46"/>
      <c r="AH808" s="46"/>
      <c r="AI808" s="46"/>
      <c r="AJ808" s="46"/>
      <c r="AK808" s="46"/>
      <c r="AL808" s="46"/>
    </row>
    <row r="809">
      <c r="A809" s="50"/>
      <c r="B809" s="46"/>
      <c r="C809" s="46"/>
      <c r="D809" s="46"/>
      <c r="E809" s="70"/>
      <c r="F809" s="50"/>
      <c r="G809" s="50"/>
      <c r="H809" s="50"/>
      <c r="I809" s="50"/>
      <c r="J809" s="102"/>
      <c r="K809" s="46"/>
      <c r="L809" s="46"/>
      <c r="M809" s="46"/>
      <c r="N809" s="46"/>
      <c r="O809" s="46"/>
      <c r="P809" s="46"/>
      <c r="Q809" s="46"/>
      <c r="R809" s="46"/>
      <c r="S809" s="46"/>
      <c r="T809" s="46"/>
      <c r="U809" s="46"/>
      <c r="V809" s="46"/>
      <c r="W809" s="46"/>
      <c r="X809" s="46"/>
      <c r="Y809" s="46"/>
      <c r="Z809" s="46"/>
      <c r="AA809" s="46"/>
      <c r="AB809" s="46"/>
      <c r="AC809" s="46"/>
      <c r="AD809" s="46"/>
      <c r="AE809" s="46"/>
      <c r="AF809" s="46"/>
      <c r="AG809" s="46"/>
      <c r="AH809" s="46"/>
      <c r="AI809" s="46"/>
      <c r="AJ809" s="46"/>
      <c r="AK809" s="46"/>
      <c r="AL809" s="46"/>
    </row>
    <row r="810">
      <c r="A810" s="50"/>
      <c r="B810" s="46"/>
      <c r="C810" s="46"/>
      <c r="D810" s="46"/>
      <c r="E810" s="70"/>
      <c r="F810" s="50"/>
      <c r="G810" s="50"/>
      <c r="H810" s="50"/>
      <c r="I810" s="50"/>
      <c r="J810" s="102"/>
      <c r="K810" s="46"/>
      <c r="L810" s="46"/>
      <c r="M810" s="46"/>
      <c r="N810" s="46"/>
      <c r="O810" s="46"/>
      <c r="P810" s="46"/>
      <c r="Q810" s="46"/>
      <c r="R810" s="46"/>
      <c r="S810" s="46"/>
      <c r="T810" s="46"/>
      <c r="U810" s="46"/>
      <c r="V810" s="46"/>
      <c r="W810" s="46"/>
      <c r="X810" s="46"/>
      <c r="Y810" s="46"/>
      <c r="Z810" s="46"/>
      <c r="AA810" s="46"/>
      <c r="AB810" s="46"/>
      <c r="AC810" s="46"/>
      <c r="AD810" s="46"/>
      <c r="AE810" s="46"/>
      <c r="AF810" s="46"/>
      <c r="AG810" s="46"/>
      <c r="AH810" s="46"/>
      <c r="AI810" s="46"/>
      <c r="AJ810" s="46"/>
      <c r="AK810" s="46"/>
      <c r="AL810" s="46"/>
    </row>
    <row r="811">
      <c r="A811" s="50"/>
      <c r="B811" s="46"/>
      <c r="C811" s="46"/>
      <c r="D811" s="46"/>
      <c r="E811" s="70"/>
      <c r="F811" s="50"/>
      <c r="G811" s="50"/>
      <c r="H811" s="50"/>
      <c r="I811" s="50"/>
      <c r="J811" s="102"/>
      <c r="K811" s="46"/>
      <c r="L811" s="46"/>
      <c r="M811" s="46"/>
      <c r="N811" s="46"/>
      <c r="O811" s="46"/>
      <c r="P811" s="46"/>
      <c r="Q811" s="46"/>
      <c r="R811" s="46"/>
      <c r="S811" s="46"/>
      <c r="T811" s="46"/>
      <c r="U811" s="46"/>
      <c r="V811" s="46"/>
      <c r="W811" s="46"/>
      <c r="X811" s="46"/>
      <c r="Y811" s="46"/>
      <c r="Z811" s="46"/>
      <c r="AA811" s="46"/>
      <c r="AB811" s="46"/>
      <c r="AC811" s="46"/>
      <c r="AD811" s="46"/>
      <c r="AE811" s="46"/>
      <c r="AF811" s="46"/>
      <c r="AG811" s="46"/>
      <c r="AH811" s="46"/>
      <c r="AI811" s="46"/>
      <c r="AJ811" s="46"/>
      <c r="AK811" s="46"/>
      <c r="AL811" s="46"/>
    </row>
    <row r="812">
      <c r="A812" s="50"/>
      <c r="B812" s="46"/>
      <c r="C812" s="46"/>
      <c r="D812" s="46"/>
      <c r="E812" s="70"/>
      <c r="F812" s="50"/>
      <c r="G812" s="50"/>
      <c r="H812" s="50"/>
      <c r="I812" s="50"/>
      <c r="J812" s="102"/>
      <c r="K812" s="46"/>
      <c r="L812" s="46"/>
      <c r="M812" s="46"/>
      <c r="N812" s="46"/>
      <c r="O812" s="46"/>
      <c r="P812" s="46"/>
      <c r="Q812" s="46"/>
      <c r="R812" s="46"/>
      <c r="S812" s="46"/>
      <c r="T812" s="46"/>
      <c r="U812" s="46"/>
      <c r="V812" s="46"/>
      <c r="W812" s="46"/>
      <c r="X812" s="46"/>
      <c r="Y812" s="46"/>
      <c r="Z812" s="46"/>
      <c r="AA812" s="46"/>
      <c r="AB812" s="46"/>
      <c r="AC812" s="46"/>
      <c r="AD812" s="46"/>
      <c r="AE812" s="46"/>
      <c r="AF812" s="46"/>
      <c r="AG812" s="46"/>
      <c r="AH812" s="46"/>
      <c r="AI812" s="46"/>
      <c r="AJ812" s="46"/>
      <c r="AK812" s="46"/>
      <c r="AL812" s="46"/>
    </row>
    <row r="813">
      <c r="A813" s="50"/>
      <c r="B813" s="46"/>
      <c r="C813" s="46"/>
      <c r="D813" s="46"/>
      <c r="E813" s="70"/>
      <c r="F813" s="50"/>
      <c r="G813" s="50"/>
      <c r="H813" s="50"/>
      <c r="I813" s="50"/>
      <c r="J813" s="102"/>
      <c r="K813" s="46"/>
      <c r="L813" s="46"/>
      <c r="M813" s="46"/>
      <c r="N813" s="46"/>
      <c r="O813" s="46"/>
      <c r="P813" s="46"/>
      <c r="Q813" s="46"/>
      <c r="R813" s="46"/>
      <c r="S813" s="46"/>
      <c r="T813" s="46"/>
      <c r="U813" s="46"/>
      <c r="V813" s="46"/>
      <c r="W813" s="46"/>
      <c r="X813" s="46"/>
      <c r="Y813" s="46"/>
      <c r="Z813" s="46"/>
      <c r="AA813" s="46"/>
      <c r="AB813" s="46"/>
      <c r="AC813" s="46"/>
      <c r="AD813" s="46"/>
      <c r="AE813" s="46"/>
      <c r="AF813" s="46"/>
      <c r="AG813" s="46"/>
      <c r="AH813" s="46"/>
      <c r="AI813" s="46"/>
      <c r="AJ813" s="46"/>
      <c r="AK813" s="46"/>
      <c r="AL813" s="46"/>
    </row>
    <row r="814">
      <c r="A814" s="50"/>
      <c r="B814" s="46"/>
      <c r="C814" s="46"/>
      <c r="D814" s="46"/>
      <c r="E814" s="70"/>
      <c r="F814" s="50"/>
      <c r="G814" s="50"/>
      <c r="H814" s="50"/>
      <c r="I814" s="50"/>
      <c r="J814" s="102"/>
      <c r="K814" s="46"/>
      <c r="L814" s="46"/>
      <c r="M814" s="46"/>
      <c r="N814" s="46"/>
      <c r="O814" s="46"/>
      <c r="P814" s="46"/>
      <c r="Q814" s="46"/>
      <c r="R814" s="46"/>
      <c r="S814" s="46"/>
      <c r="T814" s="46"/>
      <c r="U814" s="46"/>
      <c r="V814" s="46"/>
      <c r="W814" s="46"/>
      <c r="X814" s="46"/>
      <c r="Y814" s="46"/>
      <c r="Z814" s="46"/>
      <c r="AA814" s="46"/>
      <c r="AB814" s="46"/>
      <c r="AC814" s="46"/>
      <c r="AD814" s="46"/>
      <c r="AE814" s="46"/>
      <c r="AF814" s="46"/>
      <c r="AG814" s="46"/>
      <c r="AH814" s="46"/>
      <c r="AI814" s="46"/>
      <c r="AJ814" s="46"/>
      <c r="AK814" s="46"/>
      <c r="AL814" s="46"/>
    </row>
    <row r="815">
      <c r="A815" s="50"/>
      <c r="B815" s="46"/>
      <c r="C815" s="46"/>
      <c r="D815" s="46"/>
      <c r="E815" s="70"/>
      <c r="F815" s="50"/>
      <c r="G815" s="50"/>
      <c r="H815" s="50"/>
      <c r="I815" s="50"/>
      <c r="J815" s="102"/>
      <c r="K815" s="46"/>
      <c r="L815" s="46"/>
      <c r="M815" s="46"/>
      <c r="N815" s="46"/>
      <c r="O815" s="46"/>
      <c r="P815" s="46"/>
      <c r="Q815" s="46"/>
      <c r="R815" s="46"/>
      <c r="S815" s="46"/>
      <c r="T815" s="46"/>
      <c r="U815" s="46"/>
      <c r="V815" s="46"/>
      <c r="W815" s="46"/>
      <c r="X815" s="46"/>
      <c r="Y815" s="46"/>
      <c r="Z815" s="46"/>
      <c r="AA815" s="46"/>
      <c r="AB815" s="46"/>
      <c r="AC815" s="46"/>
      <c r="AD815" s="46"/>
      <c r="AE815" s="46"/>
      <c r="AF815" s="46"/>
      <c r="AG815" s="46"/>
      <c r="AH815" s="46"/>
      <c r="AI815" s="46"/>
      <c r="AJ815" s="46"/>
      <c r="AK815" s="46"/>
      <c r="AL815" s="46"/>
    </row>
    <row r="816">
      <c r="A816" s="50"/>
      <c r="B816" s="46"/>
      <c r="C816" s="46"/>
      <c r="D816" s="46"/>
      <c r="E816" s="70"/>
      <c r="F816" s="50"/>
      <c r="G816" s="50"/>
      <c r="H816" s="50"/>
      <c r="I816" s="50"/>
      <c r="J816" s="102"/>
      <c r="K816" s="46"/>
      <c r="L816" s="46"/>
      <c r="M816" s="46"/>
      <c r="N816" s="46"/>
      <c r="O816" s="46"/>
      <c r="P816" s="46"/>
      <c r="Q816" s="46"/>
      <c r="R816" s="46"/>
      <c r="S816" s="46"/>
      <c r="T816" s="46"/>
      <c r="U816" s="46"/>
      <c r="V816" s="46"/>
      <c r="W816" s="46"/>
      <c r="X816" s="46"/>
      <c r="Y816" s="46"/>
      <c r="Z816" s="46"/>
      <c r="AA816" s="46"/>
      <c r="AB816" s="46"/>
      <c r="AC816" s="46"/>
      <c r="AD816" s="46"/>
      <c r="AE816" s="46"/>
      <c r="AF816" s="46"/>
      <c r="AG816" s="46"/>
      <c r="AH816" s="46"/>
      <c r="AI816" s="46"/>
      <c r="AJ816" s="46"/>
      <c r="AK816" s="46"/>
      <c r="AL816" s="46"/>
    </row>
    <row r="817">
      <c r="A817" s="50"/>
      <c r="B817" s="46"/>
      <c r="C817" s="46"/>
      <c r="D817" s="46"/>
      <c r="E817" s="70"/>
      <c r="F817" s="50"/>
      <c r="G817" s="50"/>
      <c r="H817" s="50"/>
      <c r="I817" s="50"/>
      <c r="J817" s="102"/>
      <c r="K817" s="46"/>
      <c r="L817" s="46"/>
      <c r="M817" s="46"/>
      <c r="N817" s="46"/>
      <c r="O817" s="46"/>
      <c r="P817" s="46"/>
      <c r="Q817" s="46"/>
      <c r="R817" s="46"/>
      <c r="S817" s="46"/>
      <c r="T817" s="46"/>
      <c r="U817" s="46"/>
      <c r="V817" s="46"/>
      <c r="W817" s="46"/>
      <c r="X817" s="46"/>
      <c r="Y817" s="46"/>
      <c r="Z817" s="46"/>
      <c r="AA817" s="46"/>
      <c r="AB817" s="46"/>
      <c r="AC817" s="46"/>
      <c r="AD817" s="46"/>
      <c r="AE817" s="46"/>
      <c r="AF817" s="46"/>
      <c r="AG817" s="46"/>
      <c r="AH817" s="46"/>
      <c r="AI817" s="46"/>
      <c r="AJ817" s="46"/>
      <c r="AK817" s="46"/>
      <c r="AL817" s="46"/>
    </row>
    <row r="818">
      <c r="A818" s="50"/>
      <c r="B818" s="46"/>
      <c r="C818" s="46"/>
      <c r="D818" s="46"/>
      <c r="E818" s="70"/>
      <c r="F818" s="50"/>
      <c r="G818" s="50"/>
      <c r="H818" s="50"/>
      <c r="I818" s="50"/>
      <c r="J818" s="102"/>
      <c r="K818" s="46"/>
      <c r="L818" s="46"/>
      <c r="M818" s="46"/>
      <c r="N818" s="46"/>
      <c r="O818" s="46"/>
      <c r="P818" s="46"/>
      <c r="Q818" s="46"/>
      <c r="R818" s="46"/>
      <c r="S818" s="46"/>
      <c r="T818" s="46"/>
      <c r="U818" s="46"/>
      <c r="V818" s="46"/>
      <c r="W818" s="46"/>
      <c r="X818" s="46"/>
      <c r="Y818" s="46"/>
      <c r="Z818" s="46"/>
      <c r="AA818" s="46"/>
      <c r="AB818" s="46"/>
      <c r="AC818" s="46"/>
      <c r="AD818" s="46"/>
      <c r="AE818" s="46"/>
      <c r="AF818" s="46"/>
      <c r="AG818" s="46"/>
      <c r="AH818" s="46"/>
      <c r="AI818" s="46"/>
      <c r="AJ818" s="46"/>
      <c r="AK818" s="46"/>
      <c r="AL818" s="46"/>
    </row>
    <row r="819">
      <c r="A819" s="50"/>
      <c r="B819" s="46"/>
      <c r="C819" s="46"/>
      <c r="D819" s="46"/>
      <c r="E819" s="70"/>
      <c r="F819" s="50"/>
      <c r="G819" s="50"/>
      <c r="H819" s="50"/>
      <c r="I819" s="50"/>
      <c r="J819" s="102"/>
      <c r="K819" s="46"/>
      <c r="L819" s="46"/>
      <c r="M819" s="46"/>
      <c r="N819" s="46"/>
      <c r="O819" s="46"/>
      <c r="P819" s="46"/>
      <c r="Q819" s="46"/>
      <c r="R819" s="46"/>
      <c r="S819" s="46"/>
      <c r="T819" s="46"/>
      <c r="U819" s="46"/>
      <c r="V819" s="46"/>
      <c r="W819" s="46"/>
      <c r="X819" s="46"/>
      <c r="Y819" s="46"/>
      <c r="Z819" s="46"/>
      <c r="AA819" s="46"/>
      <c r="AB819" s="46"/>
      <c r="AC819" s="46"/>
      <c r="AD819" s="46"/>
      <c r="AE819" s="46"/>
      <c r="AF819" s="46"/>
      <c r="AG819" s="46"/>
      <c r="AH819" s="46"/>
      <c r="AI819" s="46"/>
      <c r="AJ819" s="46"/>
      <c r="AK819" s="46"/>
      <c r="AL819" s="46"/>
    </row>
    <row r="820">
      <c r="A820" s="50"/>
      <c r="B820" s="46"/>
      <c r="C820" s="46"/>
      <c r="D820" s="46"/>
      <c r="E820" s="70"/>
      <c r="F820" s="50"/>
      <c r="G820" s="50"/>
      <c r="H820" s="50"/>
      <c r="I820" s="50"/>
      <c r="J820" s="102"/>
      <c r="K820" s="46"/>
      <c r="L820" s="46"/>
      <c r="M820" s="46"/>
      <c r="N820" s="46"/>
      <c r="O820" s="46"/>
      <c r="P820" s="46"/>
      <c r="Q820" s="46"/>
      <c r="R820" s="46"/>
      <c r="S820" s="46"/>
      <c r="T820" s="46"/>
      <c r="U820" s="46"/>
      <c r="V820" s="46"/>
      <c r="W820" s="46"/>
      <c r="X820" s="46"/>
      <c r="Y820" s="46"/>
      <c r="Z820" s="46"/>
      <c r="AA820" s="46"/>
      <c r="AB820" s="46"/>
      <c r="AC820" s="46"/>
      <c r="AD820" s="46"/>
      <c r="AE820" s="46"/>
      <c r="AF820" s="46"/>
      <c r="AG820" s="46"/>
      <c r="AH820" s="46"/>
      <c r="AI820" s="46"/>
      <c r="AJ820" s="46"/>
      <c r="AK820" s="46"/>
      <c r="AL820" s="46"/>
    </row>
    <row r="821">
      <c r="A821" s="50"/>
      <c r="B821" s="46"/>
      <c r="C821" s="46"/>
      <c r="D821" s="46"/>
      <c r="E821" s="70"/>
      <c r="F821" s="50"/>
      <c r="G821" s="50"/>
      <c r="H821" s="50"/>
      <c r="I821" s="50"/>
      <c r="J821" s="102"/>
      <c r="K821" s="46"/>
      <c r="L821" s="46"/>
      <c r="M821" s="46"/>
      <c r="N821" s="46"/>
      <c r="O821" s="46"/>
      <c r="P821" s="46"/>
      <c r="Q821" s="46"/>
      <c r="R821" s="46"/>
      <c r="S821" s="46"/>
      <c r="T821" s="46"/>
      <c r="U821" s="46"/>
      <c r="V821" s="46"/>
      <c r="W821" s="46"/>
      <c r="X821" s="46"/>
      <c r="Y821" s="46"/>
      <c r="Z821" s="46"/>
      <c r="AA821" s="46"/>
      <c r="AB821" s="46"/>
      <c r="AC821" s="46"/>
      <c r="AD821" s="46"/>
      <c r="AE821" s="46"/>
      <c r="AF821" s="46"/>
      <c r="AG821" s="46"/>
      <c r="AH821" s="46"/>
      <c r="AI821" s="46"/>
      <c r="AJ821" s="46"/>
      <c r="AK821" s="46"/>
      <c r="AL821" s="46"/>
    </row>
    <row r="822">
      <c r="A822" s="50"/>
      <c r="B822" s="46"/>
      <c r="C822" s="46"/>
      <c r="D822" s="46"/>
      <c r="E822" s="70"/>
      <c r="F822" s="50"/>
      <c r="G822" s="50"/>
      <c r="H822" s="50"/>
      <c r="I822" s="50"/>
      <c r="J822" s="102"/>
      <c r="K822" s="46"/>
      <c r="L822" s="46"/>
      <c r="M822" s="46"/>
      <c r="N822" s="46"/>
      <c r="O822" s="46"/>
      <c r="P822" s="46"/>
      <c r="Q822" s="46"/>
      <c r="R822" s="46"/>
      <c r="S822" s="46"/>
      <c r="T822" s="46"/>
      <c r="U822" s="46"/>
      <c r="V822" s="46"/>
      <c r="W822" s="46"/>
      <c r="X822" s="46"/>
      <c r="Y822" s="46"/>
      <c r="Z822" s="46"/>
      <c r="AA822" s="46"/>
      <c r="AB822" s="46"/>
      <c r="AC822" s="46"/>
      <c r="AD822" s="46"/>
      <c r="AE822" s="46"/>
      <c r="AF822" s="46"/>
      <c r="AG822" s="46"/>
      <c r="AH822" s="46"/>
      <c r="AI822" s="46"/>
      <c r="AJ822" s="46"/>
      <c r="AK822" s="46"/>
      <c r="AL822" s="46"/>
    </row>
    <row r="823">
      <c r="A823" s="50"/>
      <c r="B823" s="46"/>
      <c r="C823" s="46"/>
      <c r="D823" s="46"/>
      <c r="E823" s="70"/>
      <c r="F823" s="50"/>
      <c r="G823" s="50"/>
      <c r="H823" s="50"/>
      <c r="I823" s="50"/>
      <c r="J823" s="102"/>
      <c r="K823" s="46"/>
      <c r="L823" s="46"/>
      <c r="M823" s="46"/>
      <c r="N823" s="46"/>
      <c r="O823" s="46"/>
      <c r="P823" s="46"/>
      <c r="Q823" s="46"/>
      <c r="R823" s="46"/>
      <c r="S823" s="46"/>
      <c r="T823" s="46"/>
      <c r="U823" s="46"/>
      <c r="V823" s="46"/>
      <c r="W823" s="46"/>
      <c r="X823" s="46"/>
      <c r="Y823" s="46"/>
      <c r="Z823" s="46"/>
      <c r="AA823" s="46"/>
      <c r="AB823" s="46"/>
      <c r="AC823" s="46"/>
      <c r="AD823" s="46"/>
      <c r="AE823" s="46"/>
      <c r="AF823" s="46"/>
      <c r="AG823" s="46"/>
      <c r="AH823" s="46"/>
      <c r="AI823" s="46"/>
      <c r="AJ823" s="46"/>
      <c r="AK823" s="46"/>
      <c r="AL823" s="46"/>
    </row>
    <row r="824">
      <c r="A824" s="50"/>
      <c r="B824" s="46"/>
      <c r="C824" s="46"/>
      <c r="D824" s="46"/>
      <c r="E824" s="70"/>
      <c r="F824" s="50"/>
      <c r="G824" s="50"/>
      <c r="H824" s="50"/>
      <c r="I824" s="50"/>
      <c r="J824" s="102"/>
      <c r="K824" s="46"/>
      <c r="L824" s="46"/>
      <c r="M824" s="46"/>
      <c r="N824" s="46"/>
      <c r="O824" s="46"/>
      <c r="P824" s="46"/>
      <c r="Q824" s="46"/>
      <c r="R824" s="46"/>
      <c r="S824" s="46"/>
      <c r="T824" s="46"/>
      <c r="U824" s="46"/>
      <c r="V824" s="46"/>
      <c r="W824" s="46"/>
      <c r="X824" s="46"/>
      <c r="Y824" s="46"/>
      <c r="Z824" s="46"/>
      <c r="AA824" s="46"/>
      <c r="AB824" s="46"/>
      <c r="AC824" s="46"/>
      <c r="AD824" s="46"/>
      <c r="AE824" s="46"/>
      <c r="AF824" s="46"/>
      <c r="AG824" s="46"/>
      <c r="AH824" s="46"/>
      <c r="AI824" s="46"/>
      <c r="AJ824" s="46"/>
      <c r="AK824" s="46"/>
      <c r="AL824" s="46"/>
    </row>
    <row r="825">
      <c r="A825" s="50"/>
      <c r="B825" s="46"/>
      <c r="C825" s="46"/>
      <c r="D825" s="46"/>
      <c r="E825" s="70"/>
      <c r="F825" s="50"/>
      <c r="G825" s="50"/>
      <c r="H825" s="50"/>
      <c r="I825" s="50"/>
      <c r="J825" s="102"/>
      <c r="K825" s="46"/>
      <c r="L825" s="46"/>
      <c r="M825" s="46"/>
      <c r="N825" s="46"/>
      <c r="O825" s="46"/>
      <c r="P825" s="46"/>
      <c r="Q825" s="46"/>
      <c r="R825" s="46"/>
      <c r="S825" s="46"/>
      <c r="T825" s="46"/>
      <c r="U825" s="46"/>
      <c r="V825" s="46"/>
      <c r="W825" s="46"/>
      <c r="X825" s="46"/>
      <c r="Y825" s="46"/>
      <c r="Z825" s="46"/>
      <c r="AA825" s="46"/>
      <c r="AB825" s="46"/>
      <c r="AC825" s="46"/>
      <c r="AD825" s="46"/>
      <c r="AE825" s="46"/>
      <c r="AF825" s="46"/>
      <c r="AG825" s="46"/>
      <c r="AH825" s="46"/>
      <c r="AI825" s="46"/>
      <c r="AJ825" s="46"/>
      <c r="AK825" s="46"/>
      <c r="AL825" s="46"/>
    </row>
    <row r="826">
      <c r="A826" s="50"/>
      <c r="B826" s="46"/>
      <c r="C826" s="46"/>
      <c r="D826" s="46"/>
      <c r="E826" s="70"/>
      <c r="F826" s="50"/>
      <c r="G826" s="50"/>
      <c r="H826" s="50"/>
      <c r="I826" s="50"/>
      <c r="J826" s="102"/>
      <c r="K826" s="46"/>
      <c r="L826" s="46"/>
      <c r="M826" s="46"/>
      <c r="N826" s="46"/>
      <c r="O826" s="46"/>
      <c r="P826" s="46"/>
      <c r="Q826" s="46"/>
      <c r="R826" s="46"/>
      <c r="S826" s="46"/>
      <c r="T826" s="46"/>
      <c r="U826" s="46"/>
      <c r="V826" s="46"/>
      <c r="W826" s="46"/>
      <c r="X826" s="46"/>
      <c r="Y826" s="46"/>
      <c r="Z826" s="46"/>
      <c r="AA826" s="46"/>
      <c r="AB826" s="46"/>
      <c r="AC826" s="46"/>
      <c r="AD826" s="46"/>
      <c r="AE826" s="46"/>
      <c r="AF826" s="46"/>
      <c r="AG826" s="46"/>
      <c r="AH826" s="46"/>
      <c r="AI826" s="46"/>
      <c r="AJ826" s="46"/>
      <c r="AK826" s="46"/>
      <c r="AL826" s="46"/>
    </row>
    <row r="827">
      <c r="A827" s="50"/>
      <c r="B827" s="46"/>
      <c r="C827" s="46"/>
      <c r="D827" s="46"/>
      <c r="E827" s="70"/>
      <c r="F827" s="50"/>
      <c r="G827" s="50"/>
      <c r="H827" s="50"/>
      <c r="I827" s="50"/>
      <c r="J827" s="102"/>
      <c r="K827" s="46"/>
      <c r="L827" s="46"/>
      <c r="M827" s="46"/>
      <c r="N827" s="46"/>
      <c r="O827" s="46"/>
      <c r="P827" s="46"/>
      <c r="Q827" s="46"/>
      <c r="R827" s="46"/>
      <c r="S827" s="46"/>
      <c r="T827" s="46"/>
      <c r="U827" s="46"/>
      <c r="V827" s="46"/>
      <c r="W827" s="46"/>
      <c r="X827" s="46"/>
      <c r="Y827" s="46"/>
      <c r="Z827" s="46"/>
      <c r="AA827" s="46"/>
      <c r="AB827" s="46"/>
      <c r="AC827" s="46"/>
      <c r="AD827" s="46"/>
      <c r="AE827" s="46"/>
      <c r="AF827" s="46"/>
      <c r="AG827" s="46"/>
      <c r="AH827" s="46"/>
      <c r="AI827" s="46"/>
      <c r="AJ827" s="46"/>
      <c r="AK827" s="46"/>
      <c r="AL827" s="46"/>
    </row>
    <row r="828">
      <c r="A828" s="50"/>
      <c r="B828" s="46"/>
      <c r="C828" s="46"/>
      <c r="D828" s="46"/>
      <c r="E828" s="70"/>
      <c r="F828" s="50"/>
      <c r="G828" s="50"/>
      <c r="H828" s="50"/>
      <c r="I828" s="50"/>
      <c r="J828" s="102"/>
      <c r="K828" s="46"/>
      <c r="L828" s="46"/>
      <c r="M828" s="46"/>
      <c r="N828" s="46"/>
      <c r="O828" s="46"/>
      <c r="P828" s="46"/>
      <c r="Q828" s="46"/>
      <c r="R828" s="46"/>
      <c r="S828" s="46"/>
      <c r="T828" s="46"/>
      <c r="U828" s="46"/>
      <c r="V828" s="46"/>
      <c r="W828" s="46"/>
      <c r="X828" s="46"/>
      <c r="Y828" s="46"/>
      <c r="Z828" s="46"/>
      <c r="AA828" s="46"/>
      <c r="AB828" s="46"/>
      <c r="AC828" s="46"/>
      <c r="AD828" s="46"/>
      <c r="AE828" s="46"/>
      <c r="AF828" s="46"/>
      <c r="AG828" s="46"/>
      <c r="AH828" s="46"/>
      <c r="AI828" s="46"/>
      <c r="AJ828" s="46"/>
      <c r="AK828" s="46"/>
      <c r="AL828" s="46"/>
    </row>
    <row r="829">
      <c r="A829" s="50"/>
      <c r="B829" s="46"/>
      <c r="C829" s="46"/>
      <c r="D829" s="46"/>
      <c r="E829" s="70"/>
      <c r="F829" s="50"/>
      <c r="G829" s="50"/>
      <c r="H829" s="50"/>
      <c r="I829" s="50"/>
      <c r="J829" s="102"/>
      <c r="K829" s="46"/>
      <c r="L829" s="46"/>
      <c r="M829" s="46"/>
      <c r="N829" s="46"/>
      <c r="O829" s="46"/>
      <c r="P829" s="46"/>
      <c r="Q829" s="46"/>
      <c r="R829" s="46"/>
      <c r="S829" s="46"/>
      <c r="T829" s="46"/>
      <c r="U829" s="46"/>
      <c r="V829" s="46"/>
      <c r="W829" s="46"/>
      <c r="X829" s="46"/>
      <c r="Y829" s="46"/>
      <c r="Z829" s="46"/>
      <c r="AA829" s="46"/>
      <c r="AB829" s="46"/>
      <c r="AC829" s="46"/>
      <c r="AD829" s="46"/>
      <c r="AE829" s="46"/>
      <c r="AF829" s="46"/>
      <c r="AG829" s="46"/>
      <c r="AH829" s="46"/>
      <c r="AI829" s="46"/>
      <c r="AJ829" s="46"/>
      <c r="AK829" s="46"/>
      <c r="AL829" s="46"/>
    </row>
    <row r="830">
      <c r="A830" s="50"/>
      <c r="B830" s="46"/>
      <c r="C830" s="46"/>
      <c r="D830" s="46"/>
      <c r="E830" s="70"/>
      <c r="F830" s="50"/>
      <c r="G830" s="50"/>
      <c r="H830" s="50"/>
      <c r="I830" s="50"/>
      <c r="J830" s="102"/>
      <c r="K830" s="46"/>
      <c r="L830" s="46"/>
      <c r="M830" s="46"/>
      <c r="N830" s="46"/>
      <c r="O830" s="46"/>
      <c r="P830" s="46"/>
      <c r="Q830" s="46"/>
      <c r="R830" s="46"/>
      <c r="S830" s="46"/>
      <c r="T830" s="46"/>
      <c r="U830" s="46"/>
      <c r="V830" s="46"/>
      <c r="W830" s="46"/>
      <c r="X830" s="46"/>
      <c r="Y830" s="46"/>
      <c r="Z830" s="46"/>
      <c r="AA830" s="46"/>
      <c r="AB830" s="46"/>
      <c r="AC830" s="46"/>
      <c r="AD830" s="46"/>
      <c r="AE830" s="46"/>
      <c r="AF830" s="46"/>
      <c r="AG830" s="46"/>
      <c r="AH830" s="46"/>
      <c r="AI830" s="46"/>
      <c r="AJ830" s="46"/>
      <c r="AK830" s="46"/>
      <c r="AL830" s="46"/>
    </row>
    <row r="831">
      <c r="A831" s="50"/>
      <c r="B831" s="46"/>
      <c r="C831" s="46"/>
      <c r="D831" s="46"/>
      <c r="E831" s="70"/>
      <c r="F831" s="50"/>
      <c r="G831" s="50"/>
      <c r="H831" s="50"/>
      <c r="I831" s="50"/>
      <c r="J831" s="102"/>
      <c r="K831" s="46"/>
      <c r="L831" s="46"/>
      <c r="M831" s="46"/>
      <c r="N831" s="46"/>
      <c r="O831" s="46"/>
      <c r="P831" s="46"/>
      <c r="Q831" s="46"/>
      <c r="R831" s="46"/>
      <c r="S831" s="46"/>
      <c r="T831" s="46"/>
      <c r="U831" s="46"/>
      <c r="V831" s="46"/>
      <c r="W831" s="46"/>
      <c r="X831" s="46"/>
      <c r="Y831" s="46"/>
      <c r="Z831" s="46"/>
      <c r="AA831" s="46"/>
      <c r="AB831" s="46"/>
      <c r="AC831" s="46"/>
      <c r="AD831" s="46"/>
      <c r="AE831" s="46"/>
      <c r="AF831" s="46"/>
      <c r="AG831" s="46"/>
      <c r="AH831" s="46"/>
      <c r="AI831" s="46"/>
      <c r="AJ831" s="46"/>
      <c r="AK831" s="46"/>
      <c r="AL831" s="46"/>
    </row>
    <row r="832">
      <c r="A832" s="50"/>
      <c r="B832" s="46"/>
      <c r="C832" s="46"/>
      <c r="D832" s="46"/>
      <c r="E832" s="70"/>
      <c r="F832" s="50"/>
      <c r="G832" s="50"/>
      <c r="H832" s="50"/>
      <c r="I832" s="50"/>
      <c r="J832" s="102"/>
      <c r="K832" s="46"/>
      <c r="L832" s="46"/>
      <c r="M832" s="46"/>
      <c r="N832" s="46"/>
      <c r="O832" s="46"/>
      <c r="P832" s="46"/>
      <c r="Q832" s="46"/>
      <c r="R832" s="46"/>
      <c r="S832" s="46"/>
      <c r="T832" s="46"/>
      <c r="U832" s="46"/>
      <c r="V832" s="46"/>
      <c r="W832" s="46"/>
      <c r="X832" s="46"/>
      <c r="Y832" s="46"/>
      <c r="Z832" s="46"/>
      <c r="AA832" s="46"/>
      <c r="AB832" s="46"/>
      <c r="AC832" s="46"/>
      <c r="AD832" s="46"/>
      <c r="AE832" s="46"/>
      <c r="AF832" s="46"/>
      <c r="AG832" s="46"/>
      <c r="AH832" s="46"/>
      <c r="AI832" s="46"/>
      <c r="AJ832" s="46"/>
      <c r="AK832" s="46"/>
      <c r="AL832" s="46"/>
    </row>
    <row r="833">
      <c r="A833" s="50"/>
      <c r="B833" s="46"/>
      <c r="C833" s="46"/>
      <c r="D833" s="46"/>
      <c r="E833" s="70"/>
      <c r="F833" s="50"/>
      <c r="G833" s="50"/>
      <c r="H833" s="50"/>
      <c r="I833" s="50"/>
      <c r="J833" s="102"/>
      <c r="K833" s="46"/>
      <c r="L833" s="46"/>
      <c r="M833" s="46"/>
      <c r="N833" s="46"/>
      <c r="O833" s="46"/>
      <c r="P833" s="46"/>
      <c r="Q833" s="46"/>
      <c r="R833" s="46"/>
      <c r="S833" s="46"/>
      <c r="T833" s="46"/>
      <c r="U833" s="46"/>
      <c r="V833" s="46"/>
      <c r="W833" s="46"/>
      <c r="X833" s="46"/>
      <c r="Y833" s="46"/>
      <c r="Z833" s="46"/>
      <c r="AA833" s="46"/>
      <c r="AB833" s="46"/>
      <c r="AC833" s="46"/>
      <c r="AD833" s="46"/>
      <c r="AE833" s="46"/>
      <c r="AF833" s="46"/>
      <c r="AG833" s="46"/>
      <c r="AH833" s="46"/>
      <c r="AI833" s="46"/>
      <c r="AJ833" s="46"/>
      <c r="AK833" s="46"/>
      <c r="AL833" s="46"/>
    </row>
    <row r="834">
      <c r="A834" s="50"/>
      <c r="B834" s="46"/>
      <c r="C834" s="46"/>
      <c r="D834" s="46"/>
      <c r="E834" s="70"/>
      <c r="F834" s="50"/>
      <c r="G834" s="50"/>
      <c r="H834" s="50"/>
      <c r="I834" s="50"/>
      <c r="J834" s="102"/>
      <c r="K834" s="46"/>
      <c r="L834" s="46"/>
      <c r="M834" s="46"/>
      <c r="N834" s="46"/>
      <c r="O834" s="46"/>
      <c r="P834" s="46"/>
      <c r="Q834" s="46"/>
      <c r="R834" s="46"/>
      <c r="S834" s="46"/>
      <c r="T834" s="46"/>
      <c r="U834" s="46"/>
      <c r="V834" s="46"/>
      <c r="W834" s="46"/>
      <c r="X834" s="46"/>
      <c r="Y834" s="46"/>
      <c r="Z834" s="46"/>
      <c r="AA834" s="46"/>
      <c r="AB834" s="46"/>
      <c r="AC834" s="46"/>
      <c r="AD834" s="46"/>
      <c r="AE834" s="46"/>
      <c r="AF834" s="46"/>
      <c r="AG834" s="46"/>
      <c r="AH834" s="46"/>
      <c r="AI834" s="46"/>
      <c r="AJ834" s="46"/>
      <c r="AK834" s="46"/>
      <c r="AL834" s="46"/>
    </row>
    <row r="835">
      <c r="A835" s="50"/>
      <c r="B835" s="46"/>
      <c r="C835" s="46"/>
      <c r="D835" s="46"/>
      <c r="E835" s="70"/>
      <c r="F835" s="50"/>
      <c r="G835" s="50"/>
      <c r="H835" s="50"/>
      <c r="I835" s="50"/>
      <c r="J835" s="102"/>
      <c r="K835" s="46"/>
      <c r="L835" s="46"/>
      <c r="M835" s="46"/>
      <c r="N835" s="46"/>
      <c r="O835" s="46"/>
      <c r="P835" s="46"/>
      <c r="Q835" s="46"/>
      <c r="R835" s="46"/>
      <c r="S835" s="46"/>
      <c r="T835" s="46"/>
      <c r="U835" s="46"/>
      <c r="V835" s="46"/>
      <c r="W835" s="46"/>
      <c r="X835" s="46"/>
      <c r="Y835" s="46"/>
      <c r="Z835" s="46"/>
      <c r="AA835" s="46"/>
      <c r="AB835" s="46"/>
      <c r="AC835" s="46"/>
      <c r="AD835" s="46"/>
      <c r="AE835" s="46"/>
      <c r="AF835" s="46"/>
      <c r="AG835" s="46"/>
      <c r="AH835" s="46"/>
      <c r="AI835" s="46"/>
      <c r="AJ835" s="46"/>
      <c r="AK835" s="46"/>
      <c r="AL835" s="46"/>
    </row>
    <row r="836">
      <c r="A836" s="50"/>
      <c r="B836" s="46"/>
      <c r="C836" s="46"/>
      <c r="D836" s="46"/>
      <c r="E836" s="70"/>
      <c r="F836" s="50"/>
      <c r="G836" s="50"/>
      <c r="H836" s="50"/>
      <c r="I836" s="50"/>
      <c r="J836" s="102"/>
      <c r="K836" s="46"/>
      <c r="L836" s="46"/>
      <c r="M836" s="46"/>
      <c r="N836" s="46"/>
      <c r="O836" s="46"/>
      <c r="P836" s="46"/>
      <c r="Q836" s="46"/>
      <c r="R836" s="46"/>
      <c r="S836" s="46"/>
      <c r="T836" s="46"/>
      <c r="U836" s="46"/>
      <c r="V836" s="46"/>
      <c r="W836" s="46"/>
      <c r="X836" s="46"/>
      <c r="Y836" s="46"/>
      <c r="Z836" s="46"/>
      <c r="AA836" s="46"/>
      <c r="AB836" s="46"/>
      <c r="AC836" s="46"/>
      <c r="AD836" s="46"/>
      <c r="AE836" s="46"/>
      <c r="AF836" s="46"/>
      <c r="AG836" s="46"/>
      <c r="AH836" s="46"/>
      <c r="AI836" s="46"/>
      <c r="AJ836" s="46"/>
      <c r="AK836" s="46"/>
      <c r="AL836" s="46"/>
    </row>
    <row r="837">
      <c r="A837" s="50"/>
      <c r="B837" s="46"/>
      <c r="C837" s="46"/>
      <c r="D837" s="46"/>
      <c r="E837" s="70"/>
      <c r="F837" s="50"/>
      <c r="G837" s="50"/>
      <c r="H837" s="50"/>
      <c r="I837" s="50"/>
      <c r="J837" s="102"/>
      <c r="K837" s="46"/>
      <c r="L837" s="46"/>
      <c r="M837" s="46"/>
      <c r="N837" s="46"/>
      <c r="O837" s="46"/>
      <c r="P837" s="46"/>
      <c r="Q837" s="46"/>
      <c r="R837" s="46"/>
      <c r="S837" s="46"/>
      <c r="T837" s="46"/>
      <c r="U837" s="46"/>
      <c r="V837" s="46"/>
      <c r="W837" s="46"/>
      <c r="X837" s="46"/>
      <c r="Y837" s="46"/>
      <c r="Z837" s="46"/>
      <c r="AA837" s="46"/>
      <c r="AB837" s="46"/>
      <c r="AC837" s="46"/>
      <c r="AD837" s="46"/>
      <c r="AE837" s="46"/>
      <c r="AF837" s="46"/>
      <c r="AG837" s="46"/>
      <c r="AH837" s="46"/>
      <c r="AI837" s="46"/>
      <c r="AJ837" s="46"/>
      <c r="AK837" s="46"/>
      <c r="AL837" s="46"/>
    </row>
    <row r="838">
      <c r="A838" s="50"/>
      <c r="B838" s="46"/>
      <c r="C838" s="46"/>
      <c r="D838" s="46"/>
      <c r="E838" s="70"/>
      <c r="F838" s="50"/>
      <c r="G838" s="50"/>
      <c r="H838" s="50"/>
      <c r="I838" s="50"/>
      <c r="J838" s="102"/>
      <c r="K838" s="46"/>
      <c r="L838" s="46"/>
      <c r="M838" s="46"/>
      <c r="N838" s="46"/>
      <c r="O838" s="46"/>
      <c r="P838" s="46"/>
      <c r="Q838" s="46"/>
      <c r="R838" s="46"/>
      <c r="S838" s="46"/>
      <c r="T838" s="46"/>
      <c r="U838" s="46"/>
      <c r="V838" s="46"/>
      <c r="W838" s="46"/>
      <c r="X838" s="46"/>
      <c r="Y838" s="46"/>
      <c r="Z838" s="46"/>
      <c r="AA838" s="46"/>
      <c r="AB838" s="46"/>
      <c r="AC838" s="46"/>
      <c r="AD838" s="46"/>
      <c r="AE838" s="46"/>
      <c r="AF838" s="46"/>
      <c r="AG838" s="46"/>
      <c r="AH838" s="46"/>
      <c r="AI838" s="46"/>
      <c r="AJ838" s="46"/>
      <c r="AK838" s="46"/>
      <c r="AL838" s="46"/>
    </row>
    <row r="839">
      <c r="A839" s="50"/>
      <c r="B839" s="46"/>
      <c r="C839" s="46"/>
      <c r="D839" s="46"/>
      <c r="E839" s="70"/>
      <c r="F839" s="50"/>
      <c r="G839" s="50"/>
      <c r="H839" s="50"/>
      <c r="I839" s="50"/>
      <c r="J839" s="102"/>
      <c r="K839" s="46"/>
      <c r="L839" s="46"/>
      <c r="M839" s="46"/>
      <c r="N839" s="46"/>
      <c r="O839" s="46"/>
      <c r="P839" s="46"/>
      <c r="Q839" s="46"/>
      <c r="R839" s="46"/>
      <c r="S839" s="46"/>
      <c r="T839" s="46"/>
      <c r="U839" s="46"/>
      <c r="V839" s="46"/>
      <c r="W839" s="46"/>
      <c r="X839" s="46"/>
      <c r="Y839" s="46"/>
      <c r="Z839" s="46"/>
      <c r="AA839" s="46"/>
      <c r="AB839" s="46"/>
      <c r="AC839" s="46"/>
      <c r="AD839" s="46"/>
      <c r="AE839" s="46"/>
      <c r="AF839" s="46"/>
      <c r="AG839" s="46"/>
      <c r="AH839" s="46"/>
      <c r="AI839" s="46"/>
      <c r="AJ839" s="46"/>
      <c r="AK839" s="46"/>
      <c r="AL839" s="46"/>
    </row>
    <row r="840">
      <c r="A840" s="50"/>
      <c r="B840" s="46"/>
      <c r="C840" s="46"/>
      <c r="D840" s="46"/>
      <c r="E840" s="70"/>
      <c r="F840" s="50"/>
      <c r="G840" s="50"/>
      <c r="H840" s="50"/>
      <c r="I840" s="50"/>
      <c r="J840" s="102"/>
      <c r="K840" s="46"/>
      <c r="L840" s="46"/>
      <c r="M840" s="46"/>
      <c r="N840" s="46"/>
      <c r="O840" s="46"/>
      <c r="P840" s="46"/>
      <c r="Q840" s="46"/>
      <c r="R840" s="46"/>
      <c r="S840" s="46"/>
      <c r="T840" s="46"/>
      <c r="U840" s="46"/>
      <c r="V840" s="46"/>
      <c r="W840" s="46"/>
      <c r="X840" s="46"/>
      <c r="Y840" s="46"/>
      <c r="Z840" s="46"/>
      <c r="AA840" s="46"/>
      <c r="AB840" s="46"/>
      <c r="AC840" s="46"/>
      <c r="AD840" s="46"/>
      <c r="AE840" s="46"/>
      <c r="AF840" s="46"/>
      <c r="AG840" s="46"/>
      <c r="AH840" s="46"/>
      <c r="AI840" s="46"/>
      <c r="AJ840" s="46"/>
      <c r="AK840" s="46"/>
      <c r="AL840" s="46"/>
    </row>
    <row r="841">
      <c r="A841" s="50"/>
      <c r="B841" s="46"/>
      <c r="C841" s="46"/>
      <c r="D841" s="46"/>
      <c r="E841" s="70"/>
      <c r="F841" s="50"/>
      <c r="G841" s="50"/>
      <c r="H841" s="50"/>
      <c r="I841" s="50"/>
      <c r="J841" s="102"/>
      <c r="K841" s="46"/>
      <c r="L841" s="46"/>
      <c r="M841" s="46"/>
      <c r="N841" s="46"/>
      <c r="O841" s="46"/>
      <c r="P841" s="46"/>
      <c r="Q841" s="46"/>
      <c r="R841" s="46"/>
      <c r="S841" s="46"/>
      <c r="T841" s="46"/>
      <c r="U841" s="46"/>
      <c r="V841" s="46"/>
      <c r="W841" s="46"/>
      <c r="X841" s="46"/>
      <c r="Y841" s="46"/>
      <c r="Z841" s="46"/>
      <c r="AA841" s="46"/>
      <c r="AB841" s="46"/>
      <c r="AC841" s="46"/>
      <c r="AD841" s="46"/>
      <c r="AE841" s="46"/>
      <c r="AF841" s="46"/>
      <c r="AG841" s="46"/>
      <c r="AH841" s="46"/>
      <c r="AI841" s="46"/>
      <c r="AJ841" s="46"/>
      <c r="AK841" s="46"/>
      <c r="AL841" s="46"/>
    </row>
    <row r="842">
      <c r="A842" s="50"/>
      <c r="B842" s="46"/>
      <c r="C842" s="46"/>
      <c r="D842" s="46"/>
      <c r="E842" s="70"/>
      <c r="F842" s="50"/>
      <c r="G842" s="50"/>
      <c r="H842" s="50"/>
      <c r="I842" s="50"/>
      <c r="J842" s="102"/>
      <c r="K842" s="46"/>
      <c r="L842" s="46"/>
      <c r="M842" s="46"/>
      <c r="N842" s="46"/>
      <c r="O842" s="46"/>
      <c r="P842" s="46"/>
      <c r="Q842" s="46"/>
      <c r="R842" s="46"/>
      <c r="S842" s="46"/>
      <c r="T842" s="46"/>
      <c r="U842" s="46"/>
      <c r="V842" s="46"/>
      <c r="W842" s="46"/>
      <c r="X842" s="46"/>
      <c r="Y842" s="46"/>
      <c r="Z842" s="46"/>
      <c r="AA842" s="46"/>
      <c r="AB842" s="46"/>
      <c r="AC842" s="46"/>
      <c r="AD842" s="46"/>
      <c r="AE842" s="46"/>
      <c r="AF842" s="46"/>
      <c r="AG842" s="46"/>
      <c r="AH842" s="46"/>
      <c r="AI842" s="46"/>
      <c r="AJ842" s="46"/>
      <c r="AK842" s="46"/>
      <c r="AL842" s="46"/>
    </row>
    <row r="843">
      <c r="A843" s="50"/>
      <c r="B843" s="46"/>
      <c r="C843" s="46"/>
      <c r="D843" s="46"/>
      <c r="E843" s="70"/>
      <c r="F843" s="50"/>
      <c r="G843" s="50"/>
      <c r="H843" s="50"/>
      <c r="I843" s="50"/>
      <c r="J843" s="102"/>
      <c r="K843" s="46"/>
      <c r="L843" s="46"/>
      <c r="M843" s="46"/>
      <c r="N843" s="46"/>
      <c r="O843" s="46"/>
      <c r="P843" s="46"/>
      <c r="Q843" s="46"/>
      <c r="R843" s="46"/>
      <c r="S843" s="46"/>
      <c r="T843" s="46"/>
      <c r="U843" s="46"/>
      <c r="V843" s="46"/>
      <c r="W843" s="46"/>
      <c r="X843" s="46"/>
      <c r="Y843" s="46"/>
      <c r="Z843" s="46"/>
      <c r="AA843" s="46"/>
      <c r="AB843" s="46"/>
      <c r="AC843" s="46"/>
      <c r="AD843" s="46"/>
      <c r="AE843" s="46"/>
      <c r="AF843" s="46"/>
      <c r="AG843" s="46"/>
      <c r="AH843" s="46"/>
      <c r="AI843" s="46"/>
      <c r="AJ843" s="46"/>
      <c r="AK843" s="46"/>
      <c r="AL843" s="46"/>
    </row>
    <row r="844">
      <c r="A844" s="50"/>
      <c r="B844" s="46"/>
      <c r="C844" s="46"/>
      <c r="D844" s="46"/>
      <c r="E844" s="70"/>
      <c r="F844" s="50"/>
      <c r="G844" s="50"/>
      <c r="H844" s="50"/>
      <c r="I844" s="50"/>
      <c r="J844" s="102"/>
      <c r="K844" s="46"/>
      <c r="L844" s="46"/>
      <c r="M844" s="46"/>
      <c r="N844" s="46"/>
      <c r="O844" s="46"/>
      <c r="P844" s="46"/>
      <c r="Q844" s="46"/>
      <c r="R844" s="46"/>
      <c r="S844" s="46"/>
      <c r="T844" s="46"/>
      <c r="U844" s="46"/>
      <c r="V844" s="46"/>
      <c r="W844" s="46"/>
      <c r="X844" s="46"/>
      <c r="Y844" s="46"/>
      <c r="Z844" s="46"/>
      <c r="AA844" s="46"/>
      <c r="AB844" s="46"/>
      <c r="AC844" s="46"/>
      <c r="AD844" s="46"/>
      <c r="AE844" s="46"/>
      <c r="AF844" s="46"/>
      <c r="AG844" s="46"/>
      <c r="AH844" s="46"/>
      <c r="AI844" s="46"/>
      <c r="AJ844" s="46"/>
      <c r="AK844" s="46"/>
      <c r="AL844" s="46"/>
    </row>
    <row r="845">
      <c r="A845" s="50"/>
      <c r="B845" s="46"/>
      <c r="C845" s="46"/>
      <c r="D845" s="46"/>
      <c r="E845" s="70"/>
      <c r="F845" s="50"/>
      <c r="G845" s="50"/>
      <c r="H845" s="50"/>
      <c r="I845" s="50"/>
      <c r="J845" s="102"/>
      <c r="K845" s="46"/>
      <c r="L845" s="46"/>
      <c r="M845" s="46"/>
      <c r="N845" s="46"/>
      <c r="O845" s="46"/>
      <c r="P845" s="46"/>
      <c r="Q845" s="46"/>
      <c r="R845" s="46"/>
      <c r="S845" s="46"/>
      <c r="T845" s="46"/>
      <c r="U845" s="46"/>
      <c r="V845" s="46"/>
      <c r="W845" s="46"/>
      <c r="X845" s="46"/>
      <c r="Y845" s="46"/>
      <c r="Z845" s="46"/>
      <c r="AA845" s="46"/>
      <c r="AB845" s="46"/>
      <c r="AC845" s="46"/>
      <c r="AD845" s="46"/>
      <c r="AE845" s="46"/>
      <c r="AF845" s="46"/>
      <c r="AG845" s="46"/>
      <c r="AH845" s="46"/>
      <c r="AI845" s="46"/>
      <c r="AJ845" s="46"/>
      <c r="AK845" s="46"/>
      <c r="AL845" s="46"/>
    </row>
    <row r="846">
      <c r="A846" s="50"/>
      <c r="B846" s="46"/>
      <c r="C846" s="46"/>
      <c r="D846" s="46"/>
      <c r="E846" s="70"/>
      <c r="F846" s="50"/>
      <c r="G846" s="50"/>
      <c r="H846" s="50"/>
      <c r="I846" s="50"/>
      <c r="J846" s="102"/>
      <c r="K846" s="46"/>
      <c r="L846" s="46"/>
      <c r="M846" s="46"/>
      <c r="N846" s="46"/>
      <c r="O846" s="46"/>
      <c r="P846" s="46"/>
      <c r="Q846" s="46"/>
      <c r="R846" s="46"/>
      <c r="S846" s="46"/>
      <c r="T846" s="46"/>
      <c r="U846" s="46"/>
      <c r="V846" s="46"/>
      <c r="W846" s="46"/>
      <c r="X846" s="46"/>
      <c r="Y846" s="46"/>
      <c r="Z846" s="46"/>
      <c r="AA846" s="46"/>
      <c r="AB846" s="46"/>
      <c r="AC846" s="46"/>
      <c r="AD846" s="46"/>
      <c r="AE846" s="46"/>
      <c r="AF846" s="46"/>
      <c r="AG846" s="46"/>
      <c r="AH846" s="46"/>
      <c r="AI846" s="46"/>
      <c r="AJ846" s="46"/>
      <c r="AK846" s="46"/>
      <c r="AL846" s="46"/>
    </row>
    <row r="847">
      <c r="A847" s="50"/>
      <c r="B847" s="46"/>
      <c r="C847" s="46"/>
      <c r="D847" s="46"/>
      <c r="E847" s="70"/>
      <c r="F847" s="50"/>
      <c r="G847" s="50"/>
      <c r="H847" s="50"/>
      <c r="I847" s="50"/>
      <c r="J847" s="102"/>
      <c r="K847" s="46"/>
      <c r="L847" s="46"/>
      <c r="M847" s="46"/>
      <c r="N847" s="46"/>
      <c r="O847" s="46"/>
      <c r="P847" s="46"/>
      <c r="Q847" s="46"/>
      <c r="R847" s="46"/>
      <c r="S847" s="46"/>
      <c r="T847" s="46"/>
      <c r="U847" s="46"/>
      <c r="V847" s="46"/>
      <c r="W847" s="46"/>
      <c r="X847" s="46"/>
      <c r="Y847" s="46"/>
      <c r="Z847" s="46"/>
      <c r="AA847" s="46"/>
      <c r="AB847" s="46"/>
      <c r="AC847" s="46"/>
      <c r="AD847" s="46"/>
      <c r="AE847" s="46"/>
      <c r="AF847" s="46"/>
      <c r="AG847" s="46"/>
      <c r="AH847" s="46"/>
      <c r="AI847" s="46"/>
      <c r="AJ847" s="46"/>
      <c r="AK847" s="46"/>
      <c r="AL847" s="46"/>
    </row>
    <row r="848">
      <c r="A848" s="50"/>
      <c r="B848" s="46"/>
      <c r="C848" s="46"/>
      <c r="D848" s="46"/>
      <c r="E848" s="70"/>
      <c r="F848" s="50"/>
      <c r="G848" s="50"/>
      <c r="H848" s="50"/>
      <c r="I848" s="50"/>
      <c r="J848" s="102"/>
      <c r="K848" s="46"/>
      <c r="L848" s="46"/>
      <c r="M848" s="46"/>
      <c r="N848" s="46"/>
      <c r="O848" s="46"/>
      <c r="P848" s="46"/>
      <c r="Q848" s="46"/>
      <c r="R848" s="46"/>
      <c r="S848" s="46"/>
      <c r="T848" s="46"/>
      <c r="U848" s="46"/>
      <c r="V848" s="46"/>
      <c r="W848" s="46"/>
      <c r="X848" s="46"/>
      <c r="Y848" s="46"/>
      <c r="Z848" s="46"/>
      <c r="AA848" s="46"/>
      <c r="AB848" s="46"/>
      <c r="AC848" s="46"/>
      <c r="AD848" s="46"/>
      <c r="AE848" s="46"/>
      <c r="AF848" s="46"/>
      <c r="AG848" s="46"/>
      <c r="AH848" s="46"/>
      <c r="AI848" s="46"/>
      <c r="AJ848" s="46"/>
      <c r="AK848" s="46"/>
      <c r="AL848" s="46"/>
    </row>
    <row r="849">
      <c r="A849" s="50"/>
      <c r="B849" s="46"/>
      <c r="C849" s="46"/>
      <c r="D849" s="46"/>
      <c r="E849" s="70"/>
      <c r="F849" s="50"/>
      <c r="G849" s="50"/>
      <c r="H849" s="50"/>
      <c r="I849" s="50"/>
      <c r="J849" s="102"/>
      <c r="K849" s="46"/>
      <c r="L849" s="46"/>
      <c r="M849" s="46"/>
      <c r="N849" s="46"/>
      <c r="O849" s="46"/>
      <c r="P849" s="46"/>
      <c r="Q849" s="46"/>
      <c r="R849" s="46"/>
      <c r="S849" s="46"/>
      <c r="T849" s="46"/>
      <c r="U849" s="46"/>
      <c r="V849" s="46"/>
      <c r="W849" s="46"/>
      <c r="X849" s="46"/>
      <c r="Y849" s="46"/>
      <c r="Z849" s="46"/>
      <c r="AA849" s="46"/>
      <c r="AB849" s="46"/>
      <c r="AC849" s="46"/>
      <c r="AD849" s="46"/>
      <c r="AE849" s="46"/>
      <c r="AF849" s="46"/>
      <c r="AG849" s="46"/>
      <c r="AH849" s="46"/>
      <c r="AI849" s="46"/>
      <c r="AJ849" s="46"/>
      <c r="AK849" s="46"/>
      <c r="AL849" s="46"/>
    </row>
    <row r="850">
      <c r="A850" s="50"/>
      <c r="B850" s="46"/>
      <c r="C850" s="46"/>
      <c r="D850" s="46"/>
      <c r="E850" s="70"/>
      <c r="F850" s="50"/>
      <c r="G850" s="50"/>
      <c r="H850" s="50"/>
      <c r="I850" s="50"/>
      <c r="J850" s="102"/>
      <c r="K850" s="46"/>
      <c r="L850" s="46"/>
      <c r="M850" s="46"/>
      <c r="N850" s="46"/>
      <c r="O850" s="46"/>
      <c r="P850" s="46"/>
      <c r="Q850" s="46"/>
      <c r="R850" s="46"/>
      <c r="S850" s="46"/>
      <c r="T850" s="46"/>
      <c r="U850" s="46"/>
      <c r="V850" s="46"/>
      <c r="W850" s="46"/>
      <c r="X850" s="46"/>
      <c r="Y850" s="46"/>
      <c r="Z850" s="46"/>
      <c r="AA850" s="46"/>
      <c r="AB850" s="46"/>
      <c r="AC850" s="46"/>
      <c r="AD850" s="46"/>
      <c r="AE850" s="46"/>
      <c r="AF850" s="46"/>
      <c r="AG850" s="46"/>
      <c r="AH850" s="46"/>
      <c r="AI850" s="46"/>
      <c r="AJ850" s="46"/>
      <c r="AK850" s="46"/>
      <c r="AL850" s="46"/>
    </row>
    <row r="851">
      <c r="A851" s="50"/>
      <c r="B851" s="46"/>
      <c r="C851" s="46"/>
      <c r="D851" s="46"/>
      <c r="E851" s="70"/>
      <c r="F851" s="50"/>
      <c r="G851" s="50"/>
      <c r="H851" s="50"/>
      <c r="I851" s="50"/>
      <c r="J851" s="102"/>
      <c r="K851" s="46"/>
      <c r="L851" s="46"/>
      <c r="M851" s="46"/>
      <c r="N851" s="46"/>
      <c r="O851" s="46"/>
      <c r="P851" s="46"/>
      <c r="Q851" s="46"/>
      <c r="R851" s="46"/>
      <c r="S851" s="46"/>
      <c r="T851" s="46"/>
      <c r="U851" s="46"/>
      <c r="V851" s="46"/>
      <c r="W851" s="46"/>
      <c r="X851" s="46"/>
      <c r="Y851" s="46"/>
      <c r="Z851" s="46"/>
      <c r="AA851" s="46"/>
      <c r="AB851" s="46"/>
      <c r="AC851" s="46"/>
      <c r="AD851" s="46"/>
      <c r="AE851" s="46"/>
      <c r="AF851" s="46"/>
      <c r="AG851" s="46"/>
      <c r="AH851" s="46"/>
      <c r="AI851" s="46"/>
      <c r="AJ851" s="46"/>
      <c r="AK851" s="46"/>
      <c r="AL851" s="46"/>
    </row>
    <row r="852">
      <c r="A852" s="50"/>
      <c r="B852" s="46"/>
      <c r="C852" s="46"/>
      <c r="D852" s="46"/>
      <c r="E852" s="70"/>
      <c r="F852" s="50"/>
      <c r="G852" s="50"/>
      <c r="H852" s="50"/>
      <c r="I852" s="50"/>
      <c r="J852" s="102"/>
      <c r="K852" s="46"/>
      <c r="L852" s="46"/>
      <c r="M852" s="46"/>
      <c r="N852" s="46"/>
      <c r="O852" s="46"/>
      <c r="P852" s="46"/>
      <c r="Q852" s="46"/>
      <c r="R852" s="46"/>
      <c r="S852" s="46"/>
      <c r="T852" s="46"/>
      <c r="U852" s="46"/>
      <c r="V852" s="46"/>
      <c r="W852" s="46"/>
      <c r="X852" s="46"/>
      <c r="Y852" s="46"/>
      <c r="Z852" s="46"/>
      <c r="AA852" s="46"/>
      <c r="AB852" s="46"/>
      <c r="AC852" s="46"/>
      <c r="AD852" s="46"/>
      <c r="AE852" s="46"/>
      <c r="AF852" s="46"/>
      <c r="AG852" s="46"/>
      <c r="AH852" s="46"/>
      <c r="AI852" s="46"/>
      <c r="AJ852" s="46"/>
      <c r="AK852" s="46"/>
      <c r="AL852" s="46"/>
    </row>
    <row r="853">
      <c r="A853" s="50"/>
      <c r="B853" s="46"/>
      <c r="C853" s="46"/>
      <c r="D853" s="46"/>
      <c r="E853" s="70"/>
      <c r="F853" s="50"/>
      <c r="G853" s="50"/>
      <c r="H853" s="50"/>
      <c r="I853" s="50"/>
      <c r="J853" s="102"/>
      <c r="K853" s="46"/>
      <c r="L853" s="46"/>
      <c r="M853" s="46"/>
      <c r="N853" s="46"/>
      <c r="O853" s="46"/>
      <c r="P853" s="46"/>
      <c r="Q853" s="46"/>
      <c r="R853" s="46"/>
      <c r="S853" s="46"/>
      <c r="T853" s="46"/>
      <c r="U853" s="46"/>
      <c r="V853" s="46"/>
      <c r="W853" s="46"/>
      <c r="X853" s="46"/>
      <c r="Y853" s="46"/>
      <c r="Z853" s="46"/>
      <c r="AA853" s="46"/>
      <c r="AB853" s="46"/>
      <c r="AC853" s="46"/>
      <c r="AD853" s="46"/>
      <c r="AE853" s="46"/>
      <c r="AF853" s="46"/>
      <c r="AG853" s="46"/>
      <c r="AH853" s="46"/>
      <c r="AI853" s="46"/>
      <c r="AJ853" s="46"/>
      <c r="AK853" s="46"/>
      <c r="AL853" s="46"/>
    </row>
    <row r="854">
      <c r="A854" s="50"/>
      <c r="B854" s="46"/>
      <c r="C854" s="46"/>
      <c r="D854" s="46"/>
      <c r="E854" s="70"/>
      <c r="F854" s="50"/>
      <c r="G854" s="50"/>
      <c r="H854" s="50"/>
      <c r="I854" s="50"/>
      <c r="J854" s="102"/>
      <c r="K854" s="46"/>
      <c r="L854" s="46"/>
      <c r="M854" s="46"/>
      <c r="N854" s="46"/>
      <c r="O854" s="46"/>
      <c r="P854" s="46"/>
      <c r="Q854" s="46"/>
      <c r="R854" s="46"/>
      <c r="S854" s="46"/>
      <c r="T854" s="46"/>
      <c r="U854" s="46"/>
      <c r="V854" s="46"/>
      <c r="W854" s="46"/>
      <c r="X854" s="46"/>
      <c r="Y854" s="46"/>
      <c r="Z854" s="46"/>
      <c r="AA854" s="46"/>
      <c r="AB854" s="46"/>
      <c r="AC854" s="46"/>
      <c r="AD854" s="46"/>
      <c r="AE854" s="46"/>
      <c r="AF854" s="46"/>
      <c r="AG854" s="46"/>
      <c r="AH854" s="46"/>
      <c r="AI854" s="46"/>
      <c r="AJ854" s="46"/>
      <c r="AK854" s="46"/>
      <c r="AL854" s="46"/>
    </row>
    <row r="855">
      <c r="A855" s="50"/>
      <c r="B855" s="46"/>
      <c r="C855" s="46"/>
      <c r="D855" s="46"/>
      <c r="E855" s="70"/>
      <c r="F855" s="50"/>
      <c r="G855" s="50"/>
      <c r="H855" s="50"/>
      <c r="I855" s="50"/>
      <c r="J855" s="102"/>
      <c r="K855" s="46"/>
      <c r="L855" s="46"/>
      <c r="M855" s="46"/>
      <c r="N855" s="46"/>
      <c r="O855" s="46"/>
      <c r="P855" s="46"/>
      <c r="Q855" s="46"/>
      <c r="R855" s="46"/>
      <c r="S855" s="46"/>
      <c r="T855" s="46"/>
      <c r="U855" s="46"/>
      <c r="V855" s="46"/>
      <c r="W855" s="46"/>
      <c r="X855" s="46"/>
      <c r="Y855" s="46"/>
      <c r="Z855" s="46"/>
      <c r="AA855" s="46"/>
      <c r="AB855" s="46"/>
      <c r="AC855" s="46"/>
      <c r="AD855" s="46"/>
      <c r="AE855" s="46"/>
      <c r="AF855" s="46"/>
      <c r="AG855" s="46"/>
      <c r="AH855" s="46"/>
      <c r="AI855" s="46"/>
      <c r="AJ855" s="46"/>
      <c r="AK855" s="46"/>
      <c r="AL855" s="46"/>
    </row>
    <row r="856">
      <c r="A856" s="50"/>
      <c r="B856" s="46"/>
      <c r="C856" s="46"/>
      <c r="D856" s="46"/>
      <c r="E856" s="70"/>
      <c r="F856" s="50"/>
      <c r="G856" s="50"/>
      <c r="H856" s="50"/>
      <c r="I856" s="50"/>
      <c r="J856" s="102"/>
      <c r="K856" s="46"/>
      <c r="L856" s="46"/>
      <c r="M856" s="46"/>
      <c r="N856" s="46"/>
      <c r="O856" s="46"/>
      <c r="P856" s="46"/>
      <c r="Q856" s="46"/>
      <c r="R856" s="46"/>
      <c r="S856" s="46"/>
      <c r="T856" s="46"/>
      <c r="U856" s="46"/>
      <c r="V856" s="46"/>
      <c r="W856" s="46"/>
      <c r="X856" s="46"/>
      <c r="Y856" s="46"/>
      <c r="Z856" s="46"/>
      <c r="AA856" s="46"/>
      <c r="AB856" s="46"/>
      <c r="AC856" s="46"/>
      <c r="AD856" s="46"/>
      <c r="AE856" s="46"/>
      <c r="AF856" s="46"/>
      <c r="AG856" s="46"/>
      <c r="AH856" s="46"/>
      <c r="AI856" s="46"/>
      <c r="AJ856" s="46"/>
      <c r="AK856" s="46"/>
      <c r="AL856" s="46"/>
    </row>
    <row r="857">
      <c r="A857" s="50"/>
      <c r="B857" s="46"/>
      <c r="C857" s="46"/>
      <c r="D857" s="46"/>
      <c r="E857" s="70"/>
      <c r="F857" s="50"/>
      <c r="G857" s="50"/>
      <c r="H857" s="50"/>
      <c r="I857" s="50"/>
      <c r="J857" s="102"/>
      <c r="K857" s="46"/>
      <c r="L857" s="46"/>
      <c r="M857" s="46"/>
      <c r="N857" s="46"/>
      <c r="O857" s="46"/>
      <c r="P857" s="46"/>
      <c r="Q857" s="46"/>
      <c r="R857" s="46"/>
      <c r="S857" s="46"/>
      <c r="T857" s="46"/>
      <c r="U857" s="46"/>
      <c r="V857" s="46"/>
      <c r="W857" s="46"/>
      <c r="X857" s="46"/>
      <c r="Y857" s="46"/>
      <c r="Z857" s="46"/>
      <c r="AA857" s="46"/>
      <c r="AB857" s="46"/>
      <c r="AC857" s="46"/>
      <c r="AD857" s="46"/>
      <c r="AE857" s="46"/>
      <c r="AF857" s="46"/>
      <c r="AG857" s="46"/>
      <c r="AH857" s="46"/>
      <c r="AI857" s="46"/>
      <c r="AJ857" s="46"/>
      <c r="AK857" s="46"/>
      <c r="AL857" s="46"/>
    </row>
    <row r="858">
      <c r="A858" s="50"/>
      <c r="B858" s="46"/>
      <c r="C858" s="46"/>
      <c r="D858" s="46"/>
      <c r="E858" s="70"/>
      <c r="F858" s="50"/>
      <c r="G858" s="50"/>
      <c r="H858" s="50"/>
      <c r="I858" s="50"/>
      <c r="J858" s="102"/>
      <c r="K858" s="46"/>
      <c r="L858" s="46"/>
      <c r="M858" s="46"/>
      <c r="N858" s="46"/>
      <c r="O858" s="46"/>
      <c r="P858" s="46"/>
      <c r="Q858" s="46"/>
      <c r="R858" s="46"/>
      <c r="S858" s="46"/>
      <c r="T858" s="46"/>
      <c r="U858" s="46"/>
      <c r="V858" s="46"/>
      <c r="W858" s="46"/>
      <c r="X858" s="46"/>
      <c r="Y858" s="46"/>
      <c r="Z858" s="46"/>
      <c r="AA858" s="46"/>
      <c r="AB858" s="46"/>
      <c r="AC858" s="46"/>
      <c r="AD858" s="46"/>
      <c r="AE858" s="46"/>
      <c r="AF858" s="46"/>
      <c r="AG858" s="46"/>
      <c r="AH858" s="46"/>
      <c r="AI858" s="46"/>
      <c r="AJ858" s="46"/>
      <c r="AK858" s="46"/>
      <c r="AL858" s="46"/>
    </row>
    <row r="859">
      <c r="A859" s="50"/>
      <c r="B859" s="46"/>
      <c r="C859" s="46"/>
      <c r="D859" s="46"/>
      <c r="E859" s="70"/>
      <c r="F859" s="50"/>
      <c r="G859" s="50"/>
      <c r="H859" s="50"/>
      <c r="I859" s="50"/>
      <c r="J859" s="102"/>
      <c r="K859" s="46"/>
      <c r="L859" s="46"/>
      <c r="M859" s="46"/>
      <c r="N859" s="46"/>
      <c r="O859" s="46"/>
      <c r="P859" s="46"/>
      <c r="Q859" s="46"/>
      <c r="R859" s="46"/>
      <c r="S859" s="46"/>
      <c r="T859" s="46"/>
      <c r="U859" s="46"/>
      <c r="V859" s="46"/>
      <c r="W859" s="46"/>
      <c r="X859" s="46"/>
      <c r="Y859" s="46"/>
      <c r="Z859" s="46"/>
      <c r="AA859" s="46"/>
      <c r="AB859" s="46"/>
      <c r="AC859" s="46"/>
      <c r="AD859" s="46"/>
      <c r="AE859" s="46"/>
      <c r="AF859" s="46"/>
      <c r="AG859" s="46"/>
      <c r="AH859" s="46"/>
      <c r="AI859" s="46"/>
      <c r="AJ859" s="46"/>
      <c r="AK859" s="46"/>
      <c r="AL859" s="46"/>
    </row>
    <row r="860">
      <c r="A860" s="50"/>
      <c r="B860" s="46"/>
      <c r="C860" s="46"/>
      <c r="D860" s="46"/>
      <c r="E860" s="70"/>
      <c r="F860" s="50"/>
      <c r="G860" s="50"/>
      <c r="H860" s="50"/>
      <c r="I860" s="50"/>
      <c r="J860" s="102"/>
      <c r="K860" s="46"/>
      <c r="L860" s="46"/>
      <c r="M860" s="46"/>
      <c r="N860" s="46"/>
      <c r="O860" s="46"/>
      <c r="P860" s="46"/>
      <c r="Q860" s="46"/>
      <c r="R860" s="46"/>
      <c r="S860" s="46"/>
      <c r="T860" s="46"/>
      <c r="U860" s="46"/>
      <c r="V860" s="46"/>
      <c r="W860" s="46"/>
      <c r="X860" s="46"/>
      <c r="Y860" s="46"/>
      <c r="Z860" s="46"/>
      <c r="AA860" s="46"/>
      <c r="AB860" s="46"/>
      <c r="AC860" s="46"/>
      <c r="AD860" s="46"/>
      <c r="AE860" s="46"/>
      <c r="AF860" s="46"/>
      <c r="AG860" s="46"/>
      <c r="AH860" s="46"/>
      <c r="AI860" s="46"/>
      <c r="AJ860" s="46"/>
      <c r="AK860" s="46"/>
      <c r="AL860" s="46"/>
    </row>
    <row r="861">
      <c r="A861" s="50"/>
      <c r="B861" s="46"/>
      <c r="C861" s="46"/>
      <c r="D861" s="46"/>
      <c r="E861" s="70"/>
      <c r="F861" s="50"/>
      <c r="G861" s="50"/>
      <c r="H861" s="50"/>
      <c r="I861" s="50"/>
      <c r="J861" s="102"/>
      <c r="K861" s="46"/>
      <c r="L861" s="46"/>
      <c r="M861" s="46"/>
      <c r="N861" s="46"/>
      <c r="O861" s="46"/>
      <c r="P861" s="46"/>
      <c r="Q861" s="46"/>
      <c r="R861" s="46"/>
      <c r="S861" s="46"/>
      <c r="T861" s="46"/>
      <c r="U861" s="46"/>
      <c r="V861" s="46"/>
      <c r="W861" s="46"/>
      <c r="X861" s="46"/>
      <c r="Y861" s="46"/>
      <c r="Z861" s="46"/>
      <c r="AA861" s="46"/>
      <c r="AB861" s="46"/>
      <c r="AC861" s="46"/>
      <c r="AD861" s="46"/>
      <c r="AE861" s="46"/>
      <c r="AF861" s="46"/>
      <c r="AG861" s="46"/>
      <c r="AH861" s="46"/>
      <c r="AI861" s="46"/>
      <c r="AJ861" s="46"/>
      <c r="AK861" s="46"/>
      <c r="AL861" s="46"/>
    </row>
    <row r="862">
      <c r="A862" s="50"/>
      <c r="B862" s="46"/>
      <c r="C862" s="46"/>
      <c r="D862" s="46"/>
      <c r="E862" s="70"/>
      <c r="F862" s="50"/>
      <c r="G862" s="50"/>
      <c r="H862" s="50"/>
      <c r="I862" s="50"/>
      <c r="J862" s="102"/>
      <c r="K862" s="46"/>
      <c r="L862" s="46"/>
      <c r="M862" s="46"/>
      <c r="N862" s="46"/>
      <c r="O862" s="46"/>
      <c r="P862" s="46"/>
      <c r="Q862" s="46"/>
      <c r="R862" s="46"/>
      <c r="S862" s="46"/>
      <c r="T862" s="46"/>
      <c r="U862" s="46"/>
      <c r="V862" s="46"/>
      <c r="W862" s="46"/>
      <c r="X862" s="46"/>
      <c r="Y862" s="46"/>
      <c r="Z862" s="46"/>
      <c r="AA862" s="46"/>
      <c r="AB862" s="46"/>
      <c r="AC862" s="46"/>
      <c r="AD862" s="46"/>
      <c r="AE862" s="46"/>
      <c r="AF862" s="46"/>
      <c r="AG862" s="46"/>
      <c r="AH862" s="46"/>
      <c r="AI862" s="46"/>
      <c r="AJ862" s="46"/>
      <c r="AK862" s="46"/>
      <c r="AL862" s="46"/>
    </row>
    <row r="863">
      <c r="A863" s="50"/>
      <c r="B863" s="46"/>
      <c r="C863" s="46"/>
      <c r="D863" s="46"/>
      <c r="E863" s="70"/>
      <c r="F863" s="50"/>
      <c r="G863" s="50"/>
      <c r="H863" s="50"/>
      <c r="I863" s="50"/>
      <c r="J863" s="102"/>
      <c r="K863" s="46"/>
      <c r="L863" s="46"/>
      <c r="M863" s="46"/>
      <c r="N863" s="46"/>
      <c r="O863" s="46"/>
      <c r="P863" s="46"/>
      <c r="Q863" s="46"/>
      <c r="R863" s="46"/>
      <c r="S863" s="46"/>
      <c r="T863" s="46"/>
      <c r="U863" s="46"/>
      <c r="V863" s="46"/>
      <c r="W863" s="46"/>
      <c r="X863" s="46"/>
      <c r="Y863" s="46"/>
      <c r="Z863" s="46"/>
      <c r="AA863" s="46"/>
      <c r="AB863" s="46"/>
      <c r="AC863" s="46"/>
      <c r="AD863" s="46"/>
      <c r="AE863" s="46"/>
      <c r="AF863" s="46"/>
      <c r="AG863" s="46"/>
      <c r="AH863" s="46"/>
      <c r="AI863" s="46"/>
      <c r="AJ863" s="46"/>
      <c r="AK863" s="46"/>
      <c r="AL863" s="46"/>
    </row>
    <row r="864">
      <c r="A864" s="50"/>
      <c r="B864" s="46"/>
      <c r="C864" s="46"/>
      <c r="D864" s="46"/>
      <c r="E864" s="70"/>
      <c r="F864" s="50"/>
      <c r="G864" s="50"/>
      <c r="H864" s="50"/>
      <c r="I864" s="50"/>
      <c r="J864" s="102"/>
      <c r="K864" s="46"/>
      <c r="L864" s="46"/>
      <c r="M864" s="46"/>
      <c r="N864" s="46"/>
      <c r="O864" s="46"/>
      <c r="P864" s="46"/>
      <c r="Q864" s="46"/>
      <c r="R864" s="46"/>
      <c r="S864" s="46"/>
      <c r="T864" s="46"/>
      <c r="U864" s="46"/>
      <c r="V864" s="46"/>
      <c r="W864" s="46"/>
      <c r="X864" s="46"/>
      <c r="Y864" s="46"/>
      <c r="Z864" s="46"/>
      <c r="AA864" s="46"/>
      <c r="AB864" s="46"/>
      <c r="AC864" s="46"/>
      <c r="AD864" s="46"/>
      <c r="AE864" s="46"/>
      <c r="AF864" s="46"/>
      <c r="AG864" s="46"/>
      <c r="AH864" s="46"/>
      <c r="AI864" s="46"/>
      <c r="AJ864" s="46"/>
      <c r="AK864" s="46"/>
      <c r="AL864" s="46"/>
    </row>
    <row r="865">
      <c r="A865" s="50"/>
      <c r="B865" s="46"/>
      <c r="C865" s="46"/>
      <c r="D865" s="46"/>
      <c r="E865" s="70"/>
      <c r="F865" s="50"/>
      <c r="G865" s="50"/>
      <c r="H865" s="50"/>
      <c r="I865" s="50"/>
      <c r="J865" s="102"/>
      <c r="K865" s="46"/>
      <c r="L865" s="46"/>
      <c r="M865" s="46"/>
      <c r="N865" s="46"/>
      <c r="O865" s="46"/>
      <c r="P865" s="46"/>
      <c r="Q865" s="46"/>
      <c r="R865" s="46"/>
      <c r="S865" s="46"/>
      <c r="T865" s="46"/>
      <c r="U865" s="46"/>
      <c r="V865" s="46"/>
      <c r="W865" s="46"/>
      <c r="X865" s="46"/>
      <c r="Y865" s="46"/>
      <c r="Z865" s="46"/>
      <c r="AA865" s="46"/>
      <c r="AB865" s="46"/>
      <c r="AC865" s="46"/>
      <c r="AD865" s="46"/>
      <c r="AE865" s="46"/>
      <c r="AF865" s="46"/>
      <c r="AG865" s="46"/>
      <c r="AH865" s="46"/>
      <c r="AI865" s="46"/>
      <c r="AJ865" s="46"/>
      <c r="AK865" s="46"/>
      <c r="AL865" s="46"/>
    </row>
    <row r="866">
      <c r="A866" s="50"/>
      <c r="B866" s="46"/>
      <c r="C866" s="46"/>
      <c r="D866" s="46"/>
      <c r="E866" s="70"/>
      <c r="F866" s="50"/>
      <c r="G866" s="50"/>
      <c r="H866" s="50"/>
      <c r="I866" s="50"/>
      <c r="J866" s="102"/>
      <c r="K866" s="46"/>
      <c r="L866" s="46"/>
      <c r="M866" s="46"/>
      <c r="N866" s="46"/>
      <c r="O866" s="46"/>
      <c r="P866" s="46"/>
      <c r="Q866" s="46"/>
      <c r="R866" s="46"/>
      <c r="S866" s="46"/>
      <c r="T866" s="46"/>
      <c r="U866" s="46"/>
      <c r="V866" s="46"/>
      <c r="W866" s="46"/>
      <c r="X866" s="46"/>
      <c r="Y866" s="46"/>
      <c r="Z866" s="46"/>
      <c r="AA866" s="46"/>
      <c r="AB866" s="46"/>
      <c r="AC866" s="46"/>
      <c r="AD866" s="46"/>
      <c r="AE866" s="46"/>
      <c r="AF866" s="46"/>
      <c r="AG866" s="46"/>
      <c r="AH866" s="46"/>
      <c r="AI866" s="46"/>
      <c r="AJ866" s="46"/>
      <c r="AK866" s="46"/>
      <c r="AL866" s="46"/>
    </row>
    <row r="867">
      <c r="A867" s="50"/>
      <c r="B867" s="46"/>
      <c r="C867" s="46"/>
      <c r="D867" s="46"/>
      <c r="E867" s="70"/>
      <c r="F867" s="50"/>
      <c r="G867" s="50"/>
      <c r="H867" s="50"/>
      <c r="I867" s="50"/>
      <c r="J867" s="102"/>
      <c r="K867" s="46"/>
      <c r="L867" s="46"/>
      <c r="M867" s="46"/>
      <c r="N867" s="46"/>
      <c r="O867" s="46"/>
      <c r="P867" s="46"/>
      <c r="Q867" s="46"/>
      <c r="R867" s="46"/>
      <c r="S867" s="46"/>
      <c r="T867" s="46"/>
      <c r="U867" s="46"/>
      <c r="V867" s="46"/>
      <c r="W867" s="46"/>
      <c r="X867" s="46"/>
      <c r="Y867" s="46"/>
      <c r="Z867" s="46"/>
      <c r="AA867" s="46"/>
      <c r="AB867" s="46"/>
      <c r="AC867" s="46"/>
      <c r="AD867" s="46"/>
      <c r="AE867" s="46"/>
      <c r="AF867" s="46"/>
      <c r="AG867" s="46"/>
      <c r="AH867" s="46"/>
      <c r="AI867" s="46"/>
      <c r="AJ867" s="46"/>
      <c r="AK867" s="46"/>
      <c r="AL867" s="46"/>
    </row>
    <row r="868">
      <c r="A868" s="50"/>
      <c r="B868" s="46"/>
      <c r="C868" s="46"/>
      <c r="D868" s="46"/>
      <c r="E868" s="70"/>
      <c r="F868" s="50"/>
      <c r="G868" s="50"/>
      <c r="H868" s="50"/>
      <c r="I868" s="50"/>
      <c r="J868" s="102"/>
      <c r="K868" s="46"/>
      <c r="L868" s="46"/>
      <c r="M868" s="46"/>
      <c r="N868" s="46"/>
      <c r="O868" s="46"/>
      <c r="P868" s="46"/>
      <c r="Q868" s="46"/>
      <c r="R868" s="46"/>
      <c r="S868" s="46"/>
      <c r="T868" s="46"/>
      <c r="U868" s="46"/>
      <c r="V868" s="46"/>
      <c r="W868" s="46"/>
      <c r="X868" s="46"/>
      <c r="Y868" s="46"/>
      <c r="Z868" s="46"/>
      <c r="AA868" s="46"/>
      <c r="AB868" s="46"/>
      <c r="AC868" s="46"/>
      <c r="AD868" s="46"/>
      <c r="AE868" s="46"/>
      <c r="AF868" s="46"/>
      <c r="AG868" s="46"/>
      <c r="AH868" s="46"/>
      <c r="AI868" s="46"/>
      <c r="AJ868" s="46"/>
      <c r="AK868" s="46"/>
      <c r="AL868" s="46"/>
    </row>
    <row r="869">
      <c r="A869" s="50"/>
      <c r="B869" s="46"/>
      <c r="C869" s="46"/>
      <c r="D869" s="46"/>
      <c r="E869" s="70"/>
      <c r="F869" s="50"/>
      <c r="G869" s="50"/>
      <c r="H869" s="50"/>
      <c r="I869" s="50"/>
      <c r="J869" s="102"/>
      <c r="K869" s="46"/>
      <c r="L869" s="46"/>
      <c r="M869" s="46"/>
      <c r="N869" s="46"/>
      <c r="O869" s="46"/>
      <c r="P869" s="46"/>
      <c r="Q869" s="46"/>
      <c r="R869" s="46"/>
      <c r="S869" s="46"/>
      <c r="T869" s="46"/>
      <c r="U869" s="46"/>
      <c r="V869" s="46"/>
      <c r="W869" s="46"/>
      <c r="X869" s="46"/>
      <c r="Y869" s="46"/>
      <c r="Z869" s="46"/>
      <c r="AA869" s="46"/>
      <c r="AB869" s="46"/>
      <c r="AC869" s="46"/>
      <c r="AD869" s="46"/>
      <c r="AE869" s="46"/>
      <c r="AF869" s="46"/>
      <c r="AG869" s="46"/>
      <c r="AH869" s="46"/>
      <c r="AI869" s="46"/>
      <c r="AJ869" s="46"/>
      <c r="AK869" s="46"/>
      <c r="AL869" s="46"/>
    </row>
    <row r="870">
      <c r="A870" s="50"/>
      <c r="B870" s="46"/>
      <c r="C870" s="46"/>
      <c r="D870" s="46"/>
      <c r="E870" s="70"/>
      <c r="F870" s="50"/>
      <c r="G870" s="50"/>
      <c r="H870" s="50"/>
      <c r="I870" s="50"/>
      <c r="J870" s="102"/>
      <c r="K870" s="46"/>
      <c r="L870" s="46"/>
      <c r="M870" s="46"/>
      <c r="N870" s="46"/>
      <c r="O870" s="46"/>
      <c r="P870" s="46"/>
      <c r="Q870" s="46"/>
      <c r="R870" s="46"/>
      <c r="S870" s="46"/>
      <c r="T870" s="46"/>
      <c r="U870" s="46"/>
      <c r="V870" s="46"/>
      <c r="W870" s="46"/>
      <c r="X870" s="46"/>
      <c r="Y870" s="46"/>
      <c r="Z870" s="46"/>
      <c r="AA870" s="46"/>
      <c r="AB870" s="46"/>
      <c r="AC870" s="46"/>
      <c r="AD870" s="46"/>
      <c r="AE870" s="46"/>
      <c r="AF870" s="46"/>
      <c r="AG870" s="46"/>
      <c r="AH870" s="46"/>
      <c r="AI870" s="46"/>
      <c r="AJ870" s="46"/>
      <c r="AK870" s="46"/>
      <c r="AL870" s="46"/>
    </row>
    <row r="871">
      <c r="A871" s="50"/>
      <c r="B871" s="46"/>
      <c r="C871" s="46"/>
      <c r="D871" s="46"/>
      <c r="E871" s="70"/>
      <c r="F871" s="50"/>
      <c r="G871" s="50"/>
      <c r="H871" s="50"/>
      <c r="I871" s="50"/>
      <c r="J871" s="102"/>
      <c r="K871" s="46"/>
      <c r="L871" s="46"/>
      <c r="M871" s="46"/>
      <c r="N871" s="46"/>
      <c r="O871" s="46"/>
      <c r="P871" s="46"/>
      <c r="Q871" s="46"/>
      <c r="R871" s="46"/>
      <c r="S871" s="46"/>
      <c r="T871" s="46"/>
      <c r="U871" s="46"/>
      <c r="V871" s="46"/>
      <c r="W871" s="46"/>
      <c r="X871" s="46"/>
      <c r="Y871" s="46"/>
      <c r="Z871" s="46"/>
      <c r="AA871" s="46"/>
      <c r="AB871" s="46"/>
      <c r="AC871" s="46"/>
      <c r="AD871" s="46"/>
      <c r="AE871" s="46"/>
      <c r="AF871" s="46"/>
      <c r="AG871" s="46"/>
      <c r="AH871" s="46"/>
      <c r="AI871" s="46"/>
      <c r="AJ871" s="46"/>
      <c r="AK871" s="46"/>
      <c r="AL871" s="46"/>
    </row>
    <row r="872">
      <c r="A872" s="50"/>
      <c r="B872" s="46"/>
      <c r="C872" s="46"/>
      <c r="D872" s="46"/>
      <c r="E872" s="70"/>
      <c r="F872" s="50"/>
      <c r="G872" s="50"/>
      <c r="H872" s="50"/>
      <c r="I872" s="50"/>
      <c r="J872" s="102"/>
      <c r="K872" s="46"/>
      <c r="L872" s="46"/>
      <c r="M872" s="46"/>
      <c r="N872" s="46"/>
      <c r="O872" s="46"/>
      <c r="P872" s="46"/>
      <c r="Q872" s="46"/>
      <c r="R872" s="46"/>
      <c r="S872" s="46"/>
      <c r="T872" s="46"/>
      <c r="U872" s="46"/>
      <c r="V872" s="46"/>
      <c r="W872" s="46"/>
      <c r="X872" s="46"/>
      <c r="Y872" s="46"/>
      <c r="Z872" s="46"/>
      <c r="AA872" s="46"/>
      <c r="AB872" s="46"/>
      <c r="AC872" s="46"/>
      <c r="AD872" s="46"/>
      <c r="AE872" s="46"/>
      <c r="AF872" s="46"/>
      <c r="AG872" s="46"/>
      <c r="AH872" s="46"/>
      <c r="AI872" s="46"/>
      <c r="AJ872" s="46"/>
      <c r="AK872" s="46"/>
      <c r="AL872" s="46"/>
    </row>
    <row r="873">
      <c r="A873" s="50"/>
      <c r="B873" s="46"/>
      <c r="C873" s="46"/>
      <c r="D873" s="46"/>
      <c r="E873" s="70"/>
      <c r="F873" s="50"/>
      <c r="G873" s="50"/>
      <c r="H873" s="50"/>
      <c r="I873" s="50"/>
      <c r="J873" s="102"/>
      <c r="K873" s="46"/>
      <c r="L873" s="46"/>
      <c r="M873" s="46"/>
      <c r="N873" s="46"/>
      <c r="O873" s="46"/>
      <c r="P873" s="46"/>
      <c r="Q873" s="46"/>
      <c r="R873" s="46"/>
      <c r="S873" s="46"/>
      <c r="T873" s="46"/>
      <c r="U873" s="46"/>
      <c r="V873" s="46"/>
      <c r="W873" s="46"/>
      <c r="X873" s="46"/>
      <c r="Y873" s="46"/>
      <c r="Z873" s="46"/>
      <c r="AA873" s="46"/>
      <c r="AB873" s="46"/>
      <c r="AC873" s="46"/>
      <c r="AD873" s="46"/>
      <c r="AE873" s="46"/>
      <c r="AF873" s="46"/>
      <c r="AG873" s="46"/>
      <c r="AH873" s="46"/>
      <c r="AI873" s="46"/>
      <c r="AJ873" s="46"/>
      <c r="AK873" s="46"/>
      <c r="AL873" s="46"/>
    </row>
    <row r="874">
      <c r="A874" s="50"/>
      <c r="B874" s="46"/>
      <c r="C874" s="46"/>
      <c r="D874" s="46"/>
      <c r="E874" s="70"/>
      <c r="F874" s="50"/>
      <c r="G874" s="50"/>
      <c r="H874" s="50"/>
      <c r="I874" s="50"/>
      <c r="J874" s="102"/>
      <c r="K874" s="46"/>
      <c r="L874" s="46"/>
      <c r="M874" s="46"/>
      <c r="N874" s="46"/>
      <c r="O874" s="46"/>
      <c r="P874" s="46"/>
      <c r="Q874" s="46"/>
      <c r="R874" s="46"/>
      <c r="S874" s="46"/>
      <c r="T874" s="46"/>
      <c r="U874" s="46"/>
      <c r="V874" s="46"/>
      <c r="W874" s="46"/>
      <c r="X874" s="46"/>
      <c r="Y874" s="46"/>
      <c r="Z874" s="46"/>
      <c r="AA874" s="46"/>
      <c r="AB874" s="46"/>
      <c r="AC874" s="46"/>
      <c r="AD874" s="46"/>
      <c r="AE874" s="46"/>
      <c r="AF874" s="46"/>
      <c r="AG874" s="46"/>
      <c r="AH874" s="46"/>
      <c r="AI874" s="46"/>
      <c r="AJ874" s="46"/>
      <c r="AK874" s="46"/>
      <c r="AL874" s="46"/>
    </row>
    <row r="875">
      <c r="A875" s="50"/>
      <c r="B875" s="46"/>
      <c r="C875" s="46"/>
      <c r="D875" s="46"/>
      <c r="E875" s="70"/>
      <c r="F875" s="50"/>
      <c r="G875" s="50"/>
      <c r="H875" s="50"/>
      <c r="I875" s="50"/>
      <c r="J875" s="102"/>
      <c r="K875" s="46"/>
      <c r="L875" s="46"/>
      <c r="M875" s="46"/>
      <c r="N875" s="46"/>
      <c r="O875" s="46"/>
      <c r="P875" s="46"/>
      <c r="Q875" s="46"/>
      <c r="R875" s="46"/>
      <c r="S875" s="46"/>
      <c r="T875" s="46"/>
      <c r="U875" s="46"/>
      <c r="V875" s="46"/>
      <c r="W875" s="46"/>
      <c r="X875" s="46"/>
      <c r="Y875" s="46"/>
      <c r="Z875" s="46"/>
      <c r="AA875" s="46"/>
      <c r="AB875" s="46"/>
      <c r="AC875" s="46"/>
      <c r="AD875" s="46"/>
      <c r="AE875" s="46"/>
      <c r="AF875" s="46"/>
      <c r="AG875" s="46"/>
      <c r="AH875" s="46"/>
      <c r="AI875" s="46"/>
      <c r="AJ875" s="46"/>
      <c r="AK875" s="46"/>
      <c r="AL875" s="46"/>
    </row>
    <row r="876">
      <c r="A876" s="50"/>
      <c r="B876" s="46"/>
      <c r="C876" s="46"/>
      <c r="D876" s="46"/>
      <c r="E876" s="70"/>
      <c r="F876" s="50"/>
      <c r="G876" s="50"/>
      <c r="H876" s="50"/>
      <c r="I876" s="50"/>
      <c r="J876" s="102"/>
      <c r="K876" s="46"/>
      <c r="L876" s="46"/>
      <c r="M876" s="46"/>
      <c r="N876" s="46"/>
      <c r="O876" s="46"/>
      <c r="P876" s="46"/>
      <c r="Q876" s="46"/>
      <c r="R876" s="46"/>
      <c r="S876" s="46"/>
      <c r="T876" s="46"/>
      <c r="U876" s="46"/>
      <c r="V876" s="46"/>
      <c r="W876" s="46"/>
      <c r="X876" s="46"/>
      <c r="Y876" s="46"/>
      <c r="Z876" s="46"/>
      <c r="AA876" s="46"/>
      <c r="AB876" s="46"/>
      <c r="AC876" s="46"/>
      <c r="AD876" s="46"/>
      <c r="AE876" s="46"/>
      <c r="AF876" s="46"/>
      <c r="AG876" s="46"/>
      <c r="AH876" s="46"/>
      <c r="AI876" s="46"/>
      <c r="AJ876" s="46"/>
      <c r="AK876" s="46"/>
      <c r="AL876" s="46"/>
    </row>
    <row r="877">
      <c r="A877" s="50"/>
      <c r="B877" s="46"/>
      <c r="C877" s="46"/>
      <c r="D877" s="46"/>
      <c r="E877" s="70"/>
      <c r="F877" s="50"/>
      <c r="G877" s="50"/>
      <c r="H877" s="50"/>
      <c r="I877" s="50"/>
      <c r="J877" s="102"/>
      <c r="K877" s="46"/>
      <c r="L877" s="46"/>
      <c r="M877" s="46"/>
      <c r="N877" s="46"/>
      <c r="O877" s="46"/>
      <c r="P877" s="46"/>
      <c r="Q877" s="46"/>
      <c r="R877" s="46"/>
      <c r="S877" s="46"/>
      <c r="T877" s="46"/>
      <c r="U877" s="46"/>
      <c r="V877" s="46"/>
      <c r="W877" s="46"/>
      <c r="X877" s="46"/>
      <c r="Y877" s="46"/>
      <c r="Z877" s="46"/>
      <c r="AA877" s="46"/>
      <c r="AB877" s="46"/>
      <c r="AC877" s="46"/>
      <c r="AD877" s="46"/>
      <c r="AE877" s="46"/>
      <c r="AF877" s="46"/>
      <c r="AG877" s="46"/>
      <c r="AH877" s="46"/>
      <c r="AI877" s="46"/>
      <c r="AJ877" s="46"/>
      <c r="AK877" s="46"/>
      <c r="AL877" s="46"/>
    </row>
    <row r="878">
      <c r="A878" s="50"/>
      <c r="B878" s="46"/>
      <c r="C878" s="46"/>
      <c r="D878" s="46"/>
      <c r="E878" s="70"/>
      <c r="F878" s="50"/>
      <c r="G878" s="50"/>
      <c r="H878" s="50"/>
      <c r="I878" s="50"/>
      <c r="J878" s="102"/>
      <c r="K878" s="46"/>
      <c r="L878" s="46"/>
      <c r="M878" s="46"/>
      <c r="N878" s="46"/>
      <c r="O878" s="46"/>
      <c r="P878" s="46"/>
      <c r="Q878" s="46"/>
      <c r="R878" s="46"/>
      <c r="S878" s="46"/>
      <c r="T878" s="46"/>
      <c r="U878" s="46"/>
      <c r="V878" s="46"/>
      <c r="W878" s="46"/>
      <c r="X878" s="46"/>
      <c r="Y878" s="46"/>
      <c r="Z878" s="46"/>
      <c r="AA878" s="46"/>
      <c r="AB878" s="46"/>
      <c r="AC878" s="46"/>
      <c r="AD878" s="46"/>
      <c r="AE878" s="46"/>
      <c r="AF878" s="46"/>
      <c r="AG878" s="46"/>
      <c r="AH878" s="46"/>
      <c r="AI878" s="46"/>
      <c r="AJ878" s="46"/>
      <c r="AK878" s="46"/>
      <c r="AL878" s="46"/>
    </row>
    <row r="879">
      <c r="A879" s="50"/>
      <c r="B879" s="46"/>
      <c r="C879" s="46"/>
      <c r="D879" s="46"/>
      <c r="E879" s="70"/>
      <c r="F879" s="50"/>
      <c r="G879" s="50"/>
      <c r="H879" s="50"/>
      <c r="I879" s="50"/>
      <c r="J879" s="102"/>
      <c r="K879" s="46"/>
      <c r="L879" s="46"/>
      <c r="M879" s="46"/>
      <c r="N879" s="46"/>
      <c r="O879" s="46"/>
      <c r="P879" s="46"/>
      <c r="Q879" s="46"/>
      <c r="R879" s="46"/>
      <c r="S879" s="46"/>
      <c r="T879" s="46"/>
      <c r="U879" s="46"/>
      <c r="V879" s="46"/>
      <c r="W879" s="46"/>
      <c r="X879" s="46"/>
      <c r="Y879" s="46"/>
      <c r="Z879" s="46"/>
      <c r="AA879" s="46"/>
      <c r="AB879" s="46"/>
      <c r="AC879" s="46"/>
      <c r="AD879" s="46"/>
      <c r="AE879" s="46"/>
      <c r="AF879" s="46"/>
      <c r="AG879" s="46"/>
      <c r="AH879" s="46"/>
      <c r="AI879" s="46"/>
      <c r="AJ879" s="46"/>
      <c r="AK879" s="46"/>
      <c r="AL879" s="46"/>
    </row>
    <row r="880">
      <c r="A880" s="50"/>
      <c r="B880" s="46"/>
      <c r="C880" s="46"/>
      <c r="D880" s="46"/>
      <c r="E880" s="70"/>
      <c r="F880" s="50"/>
      <c r="G880" s="50"/>
      <c r="H880" s="50"/>
      <c r="I880" s="50"/>
      <c r="J880" s="102"/>
      <c r="K880" s="46"/>
      <c r="L880" s="46"/>
      <c r="M880" s="46"/>
      <c r="N880" s="46"/>
      <c r="O880" s="46"/>
      <c r="P880" s="46"/>
      <c r="Q880" s="46"/>
      <c r="R880" s="46"/>
      <c r="S880" s="46"/>
      <c r="T880" s="46"/>
      <c r="U880" s="46"/>
      <c r="V880" s="46"/>
      <c r="W880" s="46"/>
      <c r="X880" s="46"/>
      <c r="Y880" s="46"/>
      <c r="Z880" s="46"/>
      <c r="AA880" s="46"/>
      <c r="AB880" s="46"/>
      <c r="AC880" s="46"/>
      <c r="AD880" s="46"/>
      <c r="AE880" s="46"/>
      <c r="AF880" s="46"/>
      <c r="AG880" s="46"/>
      <c r="AH880" s="46"/>
      <c r="AI880" s="46"/>
      <c r="AJ880" s="46"/>
      <c r="AK880" s="46"/>
      <c r="AL880" s="46"/>
    </row>
    <row r="881">
      <c r="A881" s="50"/>
      <c r="B881" s="46"/>
      <c r="C881" s="46"/>
      <c r="D881" s="46"/>
      <c r="E881" s="70"/>
      <c r="F881" s="50"/>
      <c r="G881" s="50"/>
      <c r="H881" s="50"/>
      <c r="I881" s="50"/>
      <c r="J881" s="102"/>
      <c r="K881" s="46"/>
      <c r="L881" s="46"/>
      <c r="M881" s="46"/>
      <c r="N881" s="46"/>
      <c r="O881" s="46"/>
      <c r="P881" s="46"/>
      <c r="Q881" s="46"/>
      <c r="R881" s="46"/>
      <c r="S881" s="46"/>
      <c r="T881" s="46"/>
      <c r="U881" s="46"/>
      <c r="V881" s="46"/>
      <c r="W881" s="46"/>
      <c r="X881" s="46"/>
      <c r="Y881" s="46"/>
      <c r="Z881" s="46"/>
      <c r="AA881" s="46"/>
      <c r="AB881" s="46"/>
      <c r="AC881" s="46"/>
      <c r="AD881" s="46"/>
      <c r="AE881" s="46"/>
      <c r="AF881" s="46"/>
      <c r="AG881" s="46"/>
      <c r="AH881" s="46"/>
      <c r="AI881" s="46"/>
      <c r="AJ881" s="46"/>
      <c r="AK881" s="46"/>
      <c r="AL881" s="46"/>
    </row>
    <row r="882">
      <c r="A882" s="50"/>
      <c r="B882" s="46"/>
      <c r="C882" s="46"/>
      <c r="D882" s="46"/>
      <c r="E882" s="70"/>
      <c r="F882" s="50"/>
      <c r="G882" s="50"/>
      <c r="H882" s="50"/>
      <c r="I882" s="50"/>
      <c r="J882" s="102"/>
      <c r="K882" s="46"/>
      <c r="L882" s="46"/>
      <c r="M882" s="46"/>
      <c r="N882" s="46"/>
      <c r="O882" s="46"/>
      <c r="P882" s="46"/>
      <c r="Q882" s="46"/>
      <c r="R882" s="46"/>
      <c r="S882" s="46"/>
      <c r="T882" s="46"/>
      <c r="U882" s="46"/>
      <c r="V882" s="46"/>
      <c r="W882" s="46"/>
      <c r="X882" s="46"/>
      <c r="Y882" s="46"/>
      <c r="Z882" s="46"/>
      <c r="AA882" s="46"/>
      <c r="AB882" s="46"/>
      <c r="AC882" s="46"/>
      <c r="AD882" s="46"/>
      <c r="AE882" s="46"/>
      <c r="AF882" s="46"/>
      <c r="AG882" s="46"/>
      <c r="AH882" s="46"/>
      <c r="AI882" s="46"/>
      <c r="AJ882" s="46"/>
      <c r="AK882" s="46"/>
      <c r="AL882" s="46"/>
    </row>
    <row r="883">
      <c r="A883" s="50"/>
      <c r="B883" s="46"/>
      <c r="C883" s="46"/>
      <c r="D883" s="46"/>
      <c r="E883" s="70"/>
      <c r="F883" s="50"/>
      <c r="G883" s="50"/>
      <c r="H883" s="50"/>
      <c r="I883" s="50"/>
      <c r="J883" s="102"/>
      <c r="K883" s="46"/>
      <c r="L883" s="46"/>
      <c r="M883" s="46"/>
      <c r="N883" s="46"/>
      <c r="O883" s="46"/>
      <c r="P883" s="46"/>
      <c r="Q883" s="46"/>
      <c r="R883" s="46"/>
      <c r="S883" s="46"/>
      <c r="T883" s="46"/>
      <c r="U883" s="46"/>
      <c r="V883" s="46"/>
      <c r="W883" s="46"/>
      <c r="X883" s="46"/>
      <c r="Y883" s="46"/>
      <c r="Z883" s="46"/>
      <c r="AA883" s="46"/>
      <c r="AB883" s="46"/>
      <c r="AC883" s="46"/>
      <c r="AD883" s="46"/>
      <c r="AE883" s="46"/>
      <c r="AF883" s="46"/>
      <c r="AG883" s="46"/>
      <c r="AH883" s="46"/>
      <c r="AI883" s="46"/>
      <c r="AJ883" s="46"/>
      <c r="AK883" s="46"/>
      <c r="AL883" s="46"/>
    </row>
    <row r="884">
      <c r="A884" s="50"/>
      <c r="B884" s="46"/>
      <c r="C884" s="46"/>
      <c r="D884" s="46"/>
      <c r="E884" s="70"/>
      <c r="F884" s="50"/>
      <c r="G884" s="50"/>
      <c r="H884" s="50"/>
      <c r="I884" s="50"/>
      <c r="J884" s="102"/>
      <c r="K884" s="46"/>
      <c r="L884" s="46"/>
      <c r="M884" s="46"/>
      <c r="N884" s="46"/>
      <c r="O884" s="46"/>
      <c r="P884" s="46"/>
      <c r="Q884" s="46"/>
      <c r="R884" s="46"/>
      <c r="S884" s="46"/>
      <c r="T884" s="46"/>
      <c r="U884" s="46"/>
      <c r="V884" s="46"/>
      <c r="W884" s="46"/>
      <c r="X884" s="46"/>
      <c r="Y884" s="46"/>
      <c r="Z884" s="46"/>
      <c r="AA884" s="46"/>
      <c r="AB884" s="46"/>
      <c r="AC884" s="46"/>
      <c r="AD884" s="46"/>
      <c r="AE884" s="46"/>
      <c r="AF884" s="46"/>
      <c r="AG884" s="46"/>
      <c r="AH884" s="46"/>
      <c r="AI884" s="46"/>
      <c r="AJ884" s="46"/>
      <c r="AK884" s="46"/>
      <c r="AL884" s="46"/>
    </row>
    <row r="885">
      <c r="A885" s="50"/>
      <c r="B885" s="46"/>
      <c r="C885" s="46"/>
      <c r="D885" s="46"/>
      <c r="E885" s="70"/>
      <c r="F885" s="50"/>
      <c r="G885" s="50"/>
      <c r="H885" s="50"/>
      <c r="I885" s="50"/>
      <c r="J885" s="102"/>
      <c r="K885" s="46"/>
      <c r="L885" s="46"/>
      <c r="M885" s="46"/>
      <c r="N885" s="46"/>
      <c r="O885" s="46"/>
      <c r="P885" s="46"/>
      <c r="Q885" s="46"/>
      <c r="R885" s="46"/>
      <c r="S885" s="46"/>
      <c r="T885" s="46"/>
      <c r="U885" s="46"/>
      <c r="V885" s="46"/>
      <c r="W885" s="46"/>
      <c r="X885" s="46"/>
      <c r="Y885" s="46"/>
      <c r="Z885" s="46"/>
      <c r="AA885" s="46"/>
      <c r="AB885" s="46"/>
      <c r="AC885" s="46"/>
      <c r="AD885" s="46"/>
      <c r="AE885" s="46"/>
      <c r="AF885" s="46"/>
      <c r="AG885" s="46"/>
      <c r="AH885" s="46"/>
      <c r="AI885" s="46"/>
      <c r="AJ885" s="46"/>
      <c r="AK885" s="46"/>
      <c r="AL885" s="46"/>
    </row>
    <row r="886">
      <c r="A886" s="50"/>
      <c r="B886" s="46"/>
      <c r="C886" s="46"/>
      <c r="D886" s="46"/>
      <c r="E886" s="70"/>
      <c r="F886" s="50"/>
      <c r="G886" s="50"/>
      <c r="H886" s="50"/>
      <c r="I886" s="50"/>
      <c r="J886" s="102"/>
      <c r="K886" s="46"/>
      <c r="L886" s="46"/>
      <c r="M886" s="46"/>
      <c r="N886" s="46"/>
      <c r="O886" s="46"/>
      <c r="P886" s="46"/>
      <c r="Q886" s="46"/>
      <c r="R886" s="46"/>
      <c r="S886" s="46"/>
      <c r="T886" s="46"/>
      <c r="U886" s="46"/>
      <c r="V886" s="46"/>
      <c r="W886" s="46"/>
      <c r="X886" s="46"/>
      <c r="Y886" s="46"/>
      <c r="Z886" s="46"/>
      <c r="AA886" s="46"/>
      <c r="AB886" s="46"/>
      <c r="AC886" s="46"/>
      <c r="AD886" s="46"/>
      <c r="AE886" s="46"/>
      <c r="AF886" s="46"/>
      <c r="AG886" s="46"/>
      <c r="AH886" s="46"/>
      <c r="AI886" s="46"/>
      <c r="AJ886" s="46"/>
      <c r="AK886" s="46"/>
      <c r="AL886" s="46"/>
    </row>
    <row r="887">
      <c r="A887" s="50"/>
      <c r="B887" s="46"/>
      <c r="C887" s="46"/>
      <c r="D887" s="46"/>
      <c r="E887" s="70"/>
      <c r="F887" s="50"/>
      <c r="G887" s="50"/>
      <c r="H887" s="50"/>
      <c r="I887" s="50"/>
      <c r="J887" s="102"/>
      <c r="K887" s="46"/>
      <c r="L887" s="46"/>
      <c r="M887" s="46"/>
      <c r="N887" s="46"/>
      <c r="O887" s="46"/>
      <c r="P887" s="46"/>
      <c r="Q887" s="46"/>
      <c r="R887" s="46"/>
      <c r="S887" s="46"/>
      <c r="T887" s="46"/>
      <c r="U887" s="46"/>
      <c r="V887" s="46"/>
      <c r="W887" s="46"/>
      <c r="X887" s="46"/>
      <c r="Y887" s="46"/>
      <c r="Z887" s="46"/>
      <c r="AA887" s="46"/>
      <c r="AB887" s="46"/>
      <c r="AC887" s="46"/>
      <c r="AD887" s="46"/>
      <c r="AE887" s="46"/>
      <c r="AF887" s="46"/>
      <c r="AG887" s="46"/>
      <c r="AH887" s="46"/>
      <c r="AI887" s="46"/>
      <c r="AJ887" s="46"/>
      <c r="AK887" s="46"/>
      <c r="AL887" s="46"/>
    </row>
    <row r="888">
      <c r="A888" s="50"/>
      <c r="B888" s="46"/>
      <c r="C888" s="46"/>
      <c r="D888" s="46"/>
      <c r="E888" s="70"/>
      <c r="F888" s="50"/>
      <c r="G888" s="50"/>
      <c r="H888" s="50"/>
      <c r="I888" s="50"/>
      <c r="J888" s="102"/>
      <c r="K888" s="46"/>
      <c r="L888" s="46"/>
      <c r="M888" s="46"/>
      <c r="N888" s="46"/>
      <c r="O888" s="46"/>
      <c r="P888" s="46"/>
      <c r="Q888" s="46"/>
      <c r="R888" s="46"/>
      <c r="S888" s="46"/>
      <c r="T888" s="46"/>
      <c r="U888" s="46"/>
      <c r="V888" s="46"/>
      <c r="W888" s="46"/>
      <c r="X888" s="46"/>
      <c r="Y888" s="46"/>
      <c r="Z888" s="46"/>
      <c r="AA888" s="46"/>
      <c r="AB888" s="46"/>
      <c r="AC888" s="46"/>
      <c r="AD888" s="46"/>
      <c r="AE888" s="46"/>
      <c r="AF888" s="46"/>
      <c r="AG888" s="46"/>
      <c r="AH888" s="46"/>
      <c r="AI888" s="46"/>
      <c r="AJ888" s="46"/>
      <c r="AK888" s="46"/>
      <c r="AL888" s="46"/>
    </row>
    <row r="889">
      <c r="A889" s="50"/>
      <c r="B889" s="46"/>
      <c r="C889" s="46"/>
      <c r="D889" s="46"/>
      <c r="E889" s="70"/>
      <c r="F889" s="50"/>
      <c r="G889" s="50"/>
      <c r="H889" s="50"/>
      <c r="I889" s="50"/>
      <c r="J889" s="102"/>
      <c r="K889" s="46"/>
      <c r="L889" s="46"/>
      <c r="M889" s="46"/>
      <c r="N889" s="46"/>
      <c r="O889" s="46"/>
      <c r="P889" s="46"/>
      <c r="Q889" s="46"/>
      <c r="R889" s="46"/>
      <c r="S889" s="46"/>
      <c r="T889" s="46"/>
      <c r="U889" s="46"/>
      <c r="V889" s="46"/>
      <c r="W889" s="46"/>
      <c r="X889" s="46"/>
      <c r="Y889" s="46"/>
      <c r="Z889" s="46"/>
      <c r="AA889" s="46"/>
      <c r="AB889" s="46"/>
      <c r="AC889" s="46"/>
      <c r="AD889" s="46"/>
      <c r="AE889" s="46"/>
      <c r="AF889" s="46"/>
      <c r="AG889" s="46"/>
      <c r="AH889" s="46"/>
      <c r="AI889" s="46"/>
      <c r="AJ889" s="46"/>
      <c r="AK889" s="46"/>
      <c r="AL889" s="46"/>
    </row>
    <row r="890">
      <c r="A890" s="50"/>
      <c r="B890" s="46"/>
      <c r="C890" s="46"/>
      <c r="D890" s="46"/>
      <c r="E890" s="70"/>
      <c r="F890" s="50"/>
      <c r="G890" s="50"/>
      <c r="H890" s="50"/>
      <c r="I890" s="50"/>
      <c r="J890" s="102"/>
      <c r="K890" s="46"/>
      <c r="L890" s="46"/>
      <c r="M890" s="46"/>
      <c r="N890" s="46"/>
      <c r="O890" s="46"/>
      <c r="P890" s="46"/>
      <c r="Q890" s="46"/>
      <c r="R890" s="46"/>
      <c r="S890" s="46"/>
      <c r="T890" s="46"/>
      <c r="U890" s="46"/>
      <c r="V890" s="46"/>
      <c r="W890" s="46"/>
      <c r="X890" s="46"/>
      <c r="Y890" s="46"/>
      <c r="Z890" s="46"/>
      <c r="AA890" s="46"/>
      <c r="AB890" s="46"/>
      <c r="AC890" s="46"/>
      <c r="AD890" s="46"/>
      <c r="AE890" s="46"/>
      <c r="AF890" s="46"/>
      <c r="AG890" s="46"/>
      <c r="AH890" s="46"/>
      <c r="AI890" s="46"/>
      <c r="AJ890" s="46"/>
      <c r="AK890" s="46"/>
      <c r="AL890" s="46"/>
    </row>
    <row r="891">
      <c r="A891" s="50"/>
      <c r="B891" s="46"/>
      <c r="C891" s="46"/>
      <c r="D891" s="46"/>
      <c r="E891" s="70"/>
      <c r="F891" s="50"/>
      <c r="G891" s="50"/>
      <c r="H891" s="50"/>
      <c r="I891" s="50"/>
      <c r="J891" s="102"/>
      <c r="K891" s="46"/>
      <c r="L891" s="46"/>
      <c r="M891" s="46"/>
      <c r="N891" s="46"/>
      <c r="O891" s="46"/>
      <c r="P891" s="46"/>
      <c r="Q891" s="46"/>
      <c r="R891" s="46"/>
      <c r="S891" s="46"/>
      <c r="T891" s="46"/>
      <c r="U891" s="46"/>
      <c r="V891" s="46"/>
      <c r="W891" s="46"/>
      <c r="X891" s="46"/>
      <c r="Y891" s="46"/>
      <c r="Z891" s="46"/>
      <c r="AA891" s="46"/>
      <c r="AB891" s="46"/>
      <c r="AC891" s="46"/>
      <c r="AD891" s="46"/>
      <c r="AE891" s="46"/>
      <c r="AF891" s="46"/>
      <c r="AG891" s="46"/>
      <c r="AH891" s="46"/>
      <c r="AI891" s="46"/>
      <c r="AJ891" s="46"/>
      <c r="AK891" s="46"/>
      <c r="AL891" s="46"/>
    </row>
    <row r="892">
      <c r="A892" s="50"/>
      <c r="B892" s="46"/>
      <c r="C892" s="46"/>
      <c r="D892" s="46"/>
      <c r="E892" s="70"/>
      <c r="F892" s="50"/>
      <c r="G892" s="50"/>
      <c r="H892" s="50"/>
      <c r="I892" s="50"/>
      <c r="J892" s="102"/>
      <c r="K892" s="46"/>
      <c r="L892" s="46"/>
      <c r="M892" s="46"/>
      <c r="N892" s="46"/>
      <c r="O892" s="46"/>
      <c r="P892" s="46"/>
      <c r="Q892" s="46"/>
      <c r="R892" s="46"/>
      <c r="S892" s="46"/>
      <c r="T892" s="46"/>
      <c r="U892" s="46"/>
      <c r="V892" s="46"/>
      <c r="W892" s="46"/>
      <c r="X892" s="46"/>
      <c r="Y892" s="46"/>
      <c r="Z892" s="46"/>
      <c r="AA892" s="46"/>
      <c r="AB892" s="46"/>
      <c r="AC892" s="46"/>
      <c r="AD892" s="46"/>
      <c r="AE892" s="46"/>
      <c r="AF892" s="46"/>
      <c r="AG892" s="46"/>
      <c r="AH892" s="46"/>
      <c r="AI892" s="46"/>
      <c r="AJ892" s="46"/>
      <c r="AK892" s="46"/>
      <c r="AL892" s="46"/>
    </row>
    <row r="893">
      <c r="A893" s="50"/>
      <c r="B893" s="46"/>
      <c r="C893" s="46"/>
      <c r="D893" s="46"/>
      <c r="E893" s="70"/>
      <c r="F893" s="50"/>
      <c r="G893" s="50"/>
      <c r="H893" s="50"/>
      <c r="I893" s="50"/>
      <c r="J893" s="102"/>
      <c r="K893" s="46"/>
      <c r="L893" s="46"/>
      <c r="M893" s="46"/>
      <c r="N893" s="46"/>
      <c r="O893" s="46"/>
      <c r="P893" s="46"/>
      <c r="Q893" s="46"/>
      <c r="R893" s="46"/>
      <c r="S893" s="46"/>
      <c r="T893" s="46"/>
      <c r="U893" s="46"/>
      <c r="V893" s="46"/>
      <c r="W893" s="46"/>
      <c r="X893" s="46"/>
      <c r="Y893" s="46"/>
      <c r="Z893" s="46"/>
      <c r="AA893" s="46"/>
      <c r="AB893" s="46"/>
      <c r="AC893" s="46"/>
      <c r="AD893" s="46"/>
      <c r="AE893" s="46"/>
      <c r="AF893" s="46"/>
      <c r="AG893" s="46"/>
      <c r="AH893" s="46"/>
      <c r="AI893" s="46"/>
      <c r="AJ893" s="46"/>
      <c r="AK893" s="46"/>
      <c r="AL893" s="46"/>
    </row>
    <row r="894">
      <c r="A894" s="50"/>
      <c r="B894" s="46"/>
      <c r="C894" s="46"/>
      <c r="D894" s="46"/>
      <c r="E894" s="70"/>
      <c r="F894" s="50"/>
      <c r="G894" s="50"/>
      <c r="H894" s="50"/>
      <c r="I894" s="50"/>
      <c r="J894" s="102"/>
      <c r="K894" s="46"/>
      <c r="L894" s="46"/>
      <c r="M894" s="46"/>
      <c r="N894" s="46"/>
      <c r="O894" s="46"/>
      <c r="P894" s="46"/>
      <c r="Q894" s="46"/>
      <c r="R894" s="46"/>
      <c r="S894" s="46"/>
      <c r="T894" s="46"/>
      <c r="U894" s="46"/>
      <c r="V894" s="46"/>
      <c r="W894" s="46"/>
      <c r="X894" s="46"/>
      <c r="Y894" s="46"/>
      <c r="Z894" s="46"/>
      <c r="AA894" s="46"/>
      <c r="AB894" s="46"/>
      <c r="AC894" s="46"/>
      <c r="AD894" s="46"/>
      <c r="AE894" s="46"/>
      <c r="AF894" s="46"/>
      <c r="AG894" s="46"/>
      <c r="AH894" s="46"/>
      <c r="AI894" s="46"/>
      <c r="AJ894" s="46"/>
      <c r="AK894" s="46"/>
      <c r="AL894" s="46"/>
    </row>
    <row r="895">
      <c r="A895" s="50"/>
      <c r="B895" s="46"/>
      <c r="C895" s="46"/>
      <c r="D895" s="46"/>
      <c r="E895" s="70"/>
      <c r="F895" s="50"/>
      <c r="G895" s="50"/>
      <c r="H895" s="50"/>
      <c r="I895" s="50"/>
      <c r="J895" s="102"/>
      <c r="K895" s="46"/>
      <c r="L895" s="46"/>
      <c r="M895" s="46"/>
      <c r="N895" s="46"/>
      <c r="O895" s="46"/>
      <c r="P895" s="46"/>
      <c r="Q895" s="46"/>
      <c r="R895" s="46"/>
      <c r="S895" s="46"/>
      <c r="T895" s="46"/>
      <c r="U895" s="46"/>
      <c r="V895" s="46"/>
      <c r="W895" s="46"/>
      <c r="X895" s="46"/>
      <c r="Y895" s="46"/>
      <c r="Z895" s="46"/>
      <c r="AA895" s="46"/>
      <c r="AB895" s="46"/>
      <c r="AC895" s="46"/>
      <c r="AD895" s="46"/>
      <c r="AE895" s="46"/>
      <c r="AF895" s="46"/>
      <c r="AG895" s="46"/>
      <c r="AH895" s="46"/>
      <c r="AI895" s="46"/>
      <c r="AJ895" s="46"/>
      <c r="AK895" s="46"/>
      <c r="AL895" s="46"/>
    </row>
    <row r="896">
      <c r="A896" s="50"/>
      <c r="B896" s="46"/>
      <c r="C896" s="46"/>
      <c r="D896" s="46"/>
      <c r="E896" s="70"/>
      <c r="F896" s="50"/>
      <c r="G896" s="50"/>
      <c r="H896" s="50"/>
      <c r="I896" s="50"/>
      <c r="J896" s="102"/>
      <c r="K896" s="46"/>
      <c r="L896" s="46"/>
      <c r="M896" s="46"/>
      <c r="N896" s="46"/>
      <c r="O896" s="46"/>
      <c r="P896" s="46"/>
      <c r="Q896" s="46"/>
      <c r="R896" s="46"/>
      <c r="S896" s="46"/>
      <c r="T896" s="46"/>
      <c r="U896" s="46"/>
      <c r="V896" s="46"/>
      <c r="W896" s="46"/>
      <c r="X896" s="46"/>
      <c r="Y896" s="46"/>
      <c r="Z896" s="46"/>
      <c r="AA896" s="46"/>
      <c r="AB896" s="46"/>
      <c r="AC896" s="46"/>
      <c r="AD896" s="46"/>
      <c r="AE896" s="46"/>
      <c r="AF896" s="46"/>
      <c r="AG896" s="46"/>
      <c r="AH896" s="46"/>
      <c r="AI896" s="46"/>
      <c r="AJ896" s="46"/>
      <c r="AK896" s="46"/>
      <c r="AL896" s="46"/>
    </row>
    <row r="897">
      <c r="A897" s="50"/>
      <c r="B897" s="46"/>
      <c r="C897" s="46"/>
      <c r="D897" s="46"/>
      <c r="E897" s="70"/>
      <c r="F897" s="50"/>
      <c r="G897" s="50"/>
      <c r="H897" s="50"/>
      <c r="I897" s="50"/>
      <c r="J897" s="102"/>
      <c r="K897" s="46"/>
      <c r="L897" s="46"/>
      <c r="M897" s="46"/>
      <c r="N897" s="46"/>
      <c r="O897" s="46"/>
      <c r="P897" s="46"/>
      <c r="Q897" s="46"/>
      <c r="R897" s="46"/>
      <c r="S897" s="46"/>
      <c r="T897" s="46"/>
      <c r="U897" s="46"/>
      <c r="V897" s="46"/>
      <c r="W897" s="46"/>
      <c r="X897" s="46"/>
      <c r="Y897" s="46"/>
      <c r="Z897" s="46"/>
      <c r="AA897" s="46"/>
      <c r="AB897" s="46"/>
      <c r="AC897" s="46"/>
      <c r="AD897" s="46"/>
      <c r="AE897" s="46"/>
      <c r="AF897" s="46"/>
      <c r="AG897" s="46"/>
      <c r="AH897" s="46"/>
      <c r="AI897" s="46"/>
      <c r="AJ897" s="46"/>
      <c r="AK897" s="46"/>
      <c r="AL897" s="46"/>
    </row>
    <row r="898">
      <c r="A898" s="50"/>
      <c r="B898" s="46"/>
      <c r="C898" s="46"/>
      <c r="D898" s="46"/>
      <c r="E898" s="70"/>
      <c r="F898" s="50"/>
      <c r="G898" s="50"/>
      <c r="H898" s="50"/>
      <c r="I898" s="50"/>
      <c r="J898" s="102"/>
      <c r="K898" s="46"/>
      <c r="L898" s="46"/>
      <c r="M898" s="46"/>
      <c r="N898" s="46"/>
      <c r="O898" s="46"/>
      <c r="P898" s="46"/>
      <c r="Q898" s="46"/>
      <c r="R898" s="46"/>
      <c r="S898" s="46"/>
      <c r="T898" s="46"/>
      <c r="U898" s="46"/>
      <c r="V898" s="46"/>
      <c r="W898" s="46"/>
      <c r="X898" s="46"/>
      <c r="Y898" s="46"/>
      <c r="Z898" s="46"/>
      <c r="AA898" s="46"/>
      <c r="AB898" s="46"/>
      <c r="AC898" s="46"/>
      <c r="AD898" s="46"/>
      <c r="AE898" s="46"/>
      <c r="AF898" s="46"/>
      <c r="AG898" s="46"/>
      <c r="AH898" s="46"/>
      <c r="AI898" s="46"/>
      <c r="AJ898" s="46"/>
      <c r="AK898" s="46"/>
      <c r="AL898" s="46"/>
    </row>
    <row r="899">
      <c r="A899" s="50"/>
      <c r="B899" s="46"/>
      <c r="C899" s="46"/>
      <c r="D899" s="46"/>
      <c r="E899" s="70"/>
      <c r="F899" s="50"/>
      <c r="G899" s="50"/>
      <c r="H899" s="50"/>
      <c r="I899" s="50"/>
      <c r="J899" s="102"/>
      <c r="K899" s="46"/>
      <c r="L899" s="46"/>
      <c r="M899" s="46"/>
      <c r="N899" s="46"/>
      <c r="O899" s="46"/>
      <c r="P899" s="46"/>
      <c r="Q899" s="46"/>
      <c r="R899" s="46"/>
      <c r="S899" s="46"/>
      <c r="T899" s="46"/>
      <c r="U899" s="46"/>
      <c r="V899" s="46"/>
      <c r="W899" s="46"/>
      <c r="X899" s="46"/>
      <c r="Y899" s="46"/>
      <c r="Z899" s="46"/>
      <c r="AA899" s="46"/>
      <c r="AB899" s="46"/>
      <c r="AC899" s="46"/>
      <c r="AD899" s="46"/>
      <c r="AE899" s="46"/>
      <c r="AF899" s="46"/>
      <c r="AG899" s="46"/>
      <c r="AH899" s="46"/>
      <c r="AI899" s="46"/>
      <c r="AJ899" s="46"/>
      <c r="AK899" s="46"/>
      <c r="AL899" s="46"/>
    </row>
    <row r="900">
      <c r="A900" s="50"/>
      <c r="B900" s="46"/>
      <c r="C900" s="46"/>
      <c r="D900" s="46"/>
      <c r="E900" s="70"/>
      <c r="F900" s="50"/>
      <c r="G900" s="50"/>
      <c r="H900" s="50"/>
      <c r="I900" s="50"/>
      <c r="J900" s="102"/>
      <c r="K900" s="46"/>
      <c r="L900" s="46"/>
      <c r="M900" s="46"/>
      <c r="N900" s="46"/>
      <c r="O900" s="46"/>
      <c r="P900" s="46"/>
      <c r="Q900" s="46"/>
      <c r="R900" s="46"/>
      <c r="S900" s="46"/>
      <c r="T900" s="46"/>
      <c r="U900" s="46"/>
      <c r="V900" s="46"/>
      <c r="W900" s="46"/>
      <c r="X900" s="46"/>
      <c r="Y900" s="46"/>
      <c r="Z900" s="46"/>
      <c r="AA900" s="46"/>
      <c r="AB900" s="46"/>
      <c r="AC900" s="46"/>
      <c r="AD900" s="46"/>
      <c r="AE900" s="46"/>
      <c r="AF900" s="46"/>
      <c r="AG900" s="46"/>
      <c r="AH900" s="46"/>
      <c r="AI900" s="46"/>
      <c r="AJ900" s="46"/>
      <c r="AK900" s="46"/>
      <c r="AL900" s="46"/>
    </row>
    <row r="901">
      <c r="A901" s="50"/>
      <c r="B901" s="46"/>
      <c r="C901" s="46"/>
      <c r="D901" s="46"/>
      <c r="E901" s="70"/>
      <c r="F901" s="50"/>
      <c r="G901" s="50"/>
      <c r="H901" s="50"/>
      <c r="I901" s="50"/>
      <c r="J901" s="102"/>
      <c r="K901" s="46"/>
      <c r="L901" s="46"/>
      <c r="M901" s="46"/>
      <c r="N901" s="46"/>
      <c r="O901" s="46"/>
      <c r="P901" s="46"/>
      <c r="Q901" s="46"/>
      <c r="R901" s="46"/>
      <c r="S901" s="46"/>
      <c r="T901" s="46"/>
      <c r="U901" s="46"/>
      <c r="V901" s="46"/>
      <c r="W901" s="46"/>
      <c r="X901" s="46"/>
      <c r="Y901" s="46"/>
      <c r="Z901" s="46"/>
      <c r="AA901" s="46"/>
      <c r="AB901" s="46"/>
      <c r="AC901" s="46"/>
      <c r="AD901" s="46"/>
      <c r="AE901" s="46"/>
      <c r="AF901" s="46"/>
      <c r="AG901" s="46"/>
      <c r="AH901" s="46"/>
      <c r="AI901" s="46"/>
      <c r="AJ901" s="46"/>
      <c r="AK901" s="46"/>
      <c r="AL901" s="46"/>
    </row>
    <row r="902">
      <c r="A902" s="50"/>
      <c r="B902" s="46"/>
      <c r="C902" s="46"/>
      <c r="D902" s="46"/>
      <c r="E902" s="70"/>
      <c r="F902" s="50"/>
      <c r="G902" s="50"/>
      <c r="H902" s="50"/>
      <c r="I902" s="50"/>
      <c r="J902" s="102"/>
      <c r="K902" s="46"/>
      <c r="L902" s="46"/>
      <c r="M902" s="46"/>
      <c r="N902" s="46"/>
      <c r="O902" s="46"/>
      <c r="P902" s="46"/>
      <c r="Q902" s="46"/>
      <c r="R902" s="46"/>
      <c r="S902" s="46"/>
      <c r="T902" s="46"/>
      <c r="U902" s="46"/>
      <c r="V902" s="46"/>
      <c r="W902" s="46"/>
      <c r="X902" s="46"/>
      <c r="Y902" s="46"/>
      <c r="Z902" s="46"/>
      <c r="AA902" s="46"/>
      <c r="AB902" s="46"/>
      <c r="AC902" s="46"/>
      <c r="AD902" s="46"/>
      <c r="AE902" s="46"/>
      <c r="AF902" s="46"/>
      <c r="AG902" s="46"/>
      <c r="AH902" s="46"/>
      <c r="AI902" s="46"/>
      <c r="AJ902" s="46"/>
      <c r="AK902" s="46"/>
      <c r="AL902" s="46"/>
    </row>
    <row r="903">
      <c r="A903" s="50"/>
      <c r="B903" s="46"/>
      <c r="C903" s="46"/>
      <c r="D903" s="46"/>
      <c r="E903" s="70"/>
      <c r="F903" s="50"/>
      <c r="G903" s="50"/>
      <c r="H903" s="50"/>
      <c r="I903" s="50"/>
      <c r="J903" s="102"/>
      <c r="K903" s="46"/>
      <c r="L903" s="46"/>
      <c r="M903" s="46"/>
      <c r="N903" s="46"/>
      <c r="O903" s="46"/>
      <c r="P903" s="46"/>
      <c r="Q903" s="46"/>
      <c r="R903" s="46"/>
      <c r="S903" s="46"/>
      <c r="T903" s="46"/>
      <c r="U903" s="46"/>
      <c r="V903" s="46"/>
      <c r="W903" s="46"/>
      <c r="X903" s="46"/>
      <c r="Y903" s="46"/>
      <c r="Z903" s="46"/>
      <c r="AA903" s="46"/>
      <c r="AB903" s="46"/>
      <c r="AC903" s="46"/>
      <c r="AD903" s="46"/>
      <c r="AE903" s="46"/>
      <c r="AF903" s="46"/>
      <c r="AG903" s="46"/>
      <c r="AH903" s="46"/>
      <c r="AI903" s="46"/>
      <c r="AJ903" s="46"/>
      <c r="AK903" s="46"/>
      <c r="AL903" s="46"/>
    </row>
    <row r="904">
      <c r="A904" s="50"/>
      <c r="B904" s="46"/>
      <c r="C904" s="46"/>
      <c r="D904" s="46"/>
      <c r="E904" s="70"/>
      <c r="F904" s="50"/>
      <c r="G904" s="50"/>
      <c r="H904" s="50"/>
      <c r="I904" s="50"/>
      <c r="J904" s="102"/>
      <c r="K904" s="46"/>
      <c r="L904" s="46"/>
      <c r="M904" s="46"/>
      <c r="N904" s="46"/>
      <c r="O904" s="46"/>
      <c r="P904" s="46"/>
      <c r="Q904" s="46"/>
      <c r="R904" s="46"/>
      <c r="S904" s="46"/>
      <c r="T904" s="46"/>
      <c r="U904" s="46"/>
      <c r="V904" s="46"/>
      <c r="W904" s="46"/>
      <c r="X904" s="46"/>
      <c r="Y904" s="46"/>
      <c r="Z904" s="46"/>
      <c r="AA904" s="46"/>
      <c r="AB904" s="46"/>
      <c r="AC904" s="46"/>
      <c r="AD904" s="46"/>
      <c r="AE904" s="46"/>
      <c r="AF904" s="46"/>
      <c r="AG904" s="46"/>
      <c r="AH904" s="46"/>
      <c r="AI904" s="46"/>
      <c r="AJ904" s="46"/>
      <c r="AK904" s="46"/>
      <c r="AL904" s="46"/>
    </row>
    <row r="905">
      <c r="A905" s="50"/>
      <c r="B905" s="46"/>
      <c r="C905" s="46"/>
      <c r="D905" s="46"/>
      <c r="E905" s="70"/>
      <c r="F905" s="50"/>
      <c r="G905" s="50"/>
      <c r="H905" s="50"/>
      <c r="I905" s="50"/>
      <c r="J905" s="102"/>
      <c r="K905" s="46"/>
      <c r="L905" s="46"/>
      <c r="M905" s="46"/>
      <c r="N905" s="46"/>
      <c r="O905" s="46"/>
      <c r="P905" s="46"/>
      <c r="Q905" s="46"/>
      <c r="R905" s="46"/>
      <c r="S905" s="46"/>
      <c r="T905" s="46"/>
      <c r="U905" s="46"/>
      <c r="V905" s="46"/>
      <c r="W905" s="46"/>
      <c r="X905" s="46"/>
      <c r="Y905" s="46"/>
      <c r="Z905" s="46"/>
      <c r="AA905" s="46"/>
      <c r="AB905" s="46"/>
      <c r="AC905" s="46"/>
      <c r="AD905" s="46"/>
      <c r="AE905" s="46"/>
      <c r="AF905" s="46"/>
      <c r="AG905" s="46"/>
      <c r="AH905" s="46"/>
      <c r="AI905" s="46"/>
      <c r="AJ905" s="46"/>
      <c r="AK905" s="46"/>
      <c r="AL905" s="46"/>
    </row>
    <row r="906">
      <c r="A906" s="50"/>
      <c r="B906" s="46"/>
      <c r="C906" s="46"/>
      <c r="D906" s="46"/>
      <c r="E906" s="70"/>
      <c r="F906" s="50"/>
      <c r="G906" s="50"/>
      <c r="H906" s="50"/>
      <c r="I906" s="50"/>
      <c r="J906" s="102"/>
      <c r="K906" s="46"/>
      <c r="L906" s="46"/>
      <c r="M906" s="46"/>
      <c r="N906" s="46"/>
      <c r="O906" s="46"/>
      <c r="P906" s="46"/>
      <c r="Q906" s="46"/>
      <c r="R906" s="46"/>
      <c r="S906" s="46"/>
      <c r="T906" s="46"/>
      <c r="U906" s="46"/>
      <c r="V906" s="46"/>
      <c r="W906" s="46"/>
      <c r="X906" s="46"/>
      <c r="Y906" s="46"/>
      <c r="Z906" s="46"/>
      <c r="AA906" s="46"/>
      <c r="AB906" s="46"/>
      <c r="AC906" s="46"/>
      <c r="AD906" s="46"/>
      <c r="AE906" s="46"/>
      <c r="AF906" s="46"/>
      <c r="AG906" s="46"/>
      <c r="AH906" s="46"/>
      <c r="AI906" s="46"/>
      <c r="AJ906" s="46"/>
      <c r="AK906" s="46"/>
      <c r="AL906" s="46"/>
    </row>
    <row r="907">
      <c r="A907" s="50"/>
      <c r="B907" s="46"/>
      <c r="C907" s="46"/>
      <c r="D907" s="46"/>
      <c r="E907" s="70"/>
      <c r="F907" s="50"/>
      <c r="G907" s="50"/>
      <c r="H907" s="50"/>
      <c r="I907" s="50"/>
      <c r="J907" s="102"/>
      <c r="K907" s="46"/>
      <c r="L907" s="46"/>
      <c r="M907" s="46"/>
      <c r="N907" s="46"/>
      <c r="O907" s="46"/>
      <c r="P907" s="46"/>
      <c r="Q907" s="46"/>
      <c r="R907" s="46"/>
      <c r="S907" s="46"/>
      <c r="T907" s="46"/>
      <c r="U907" s="46"/>
      <c r="V907" s="46"/>
      <c r="W907" s="46"/>
      <c r="X907" s="46"/>
      <c r="Y907" s="46"/>
      <c r="Z907" s="46"/>
      <c r="AA907" s="46"/>
      <c r="AB907" s="46"/>
      <c r="AC907" s="46"/>
      <c r="AD907" s="46"/>
      <c r="AE907" s="46"/>
      <c r="AF907" s="46"/>
      <c r="AG907" s="46"/>
      <c r="AH907" s="46"/>
      <c r="AI907" s="46"/>
      <c r="AJ907" s="46"/>
      <c r="AK907" s="46"/>
      <c r="AL907" s="46"/>
    </row>
    <row r="908">
      <c r="A908" s="50"/>
      <c r="B908" s="46"/>
      <c r="C908" s="46"/>
      <c r="D908" s="46"/>
      <c r="E908" s="70"/>
      <c r="F908" s="50"/>
      <c r="G908" s="50"/>
      <c r="H908" s="50"/>
      <c r="I908" s="50"/>
      <c r="J908" s="102"/>
      <c r="K908" s="46"/>
      <c r="L908" s="46"/>
      <c r="M908" s="46"/>
      <c r="N908" s="46"/>
      <c r="O908" s="46"/>
      <c r="P908" s="46"/>
      <c r="Q908" s="46"/>
      <c r="R908" s="46"/>
      <c r="S908" s="46"/>
      <c r="T908" s="46"/>
      <c r="U908" s="46"/>
      <c r="V908" s="46"/>
      <c r="W908" s="46"/>
      <c r="X908" s="46"/>
      <c r="Y908" s="46"/>
      <c r="Z908" s="46"/>
      <c r="AA908" s="46"/>
      <c r="AB908" s="46"/>
      <c r="AC908" s="46"/>
      <c r="AD908" s="46"/>
      <c r="AE908" s="46"/>
      <c r="AF908" s="46"/>
      <c r="AG908" s="46"/>
      <c r="AH908" s="46"/>
      <c r="AI908" s="46"/>
      <c r="AJ908" s="46"/>
      <c r="AK908" s="46"/>
      <c r="AL908" s="46"/>
    </row>
    <row r="909">
      <c r="A909" s="50"/>
      <c r="B909" s="46"/>
      <c r="C909" s="46"/>
      <c r="D909" s="46"/>
      <c r="E909" s="70"/>
      <c r="F909" s="50"/>
      <c r="G909" s="50"/>
      <c r="H909" s="50"/>
      <c r="I909" s="50"/>
      <c r="J909" s="102"/>
      <c r="K909" s="46"/>
      <c r="L909" s="46"/>
      <c r="M909" s="46"/>
      <c r="N909" s="46"/>
      <c r="O909" s="46"/>
      <c r="P909" s="46"/>
      <c r="Q909" s="46"/>
      <c r="R909" s="46"/>
      <c r="S909" s="46"/>
      <c r="T909" s="46"/>
      <c r="U909" s="46"/>
      <c r="V909" s="46"/>
      <c r="W909" s="46"/>
      <c r="X909" s="46"/>
      <c r="Y909" s="46"/>
      <c r="Z909" s="46"/>
      <c r="AA909" s="46"/>
      <c r="AB909" s="46"/>
      <c r="AC909" s="46"/>
      <c r="AD909" s="46"/>
      <c r="AE909" s="46"/>
      <c r="AF909" s="46"/>
      <c r="AG909" s="46"/>
      <c r="AH909" s="46"/>
      <c r="AI909" s="46"/>
      <c r="AJ909" s="46"/>
      <c r="AK909" s="46"/>
      <c r="AL909" s="46"/>
    </row>
    <row r="910">
      <c r="A910" s="50"/>
      <c r="B910" s="46"/>
      <c r="C910" s="46"/>
      <c r="D910" s="46"/>
      <c r="E910" s="70"/>
      <c r="F910" s="50"/>
      <c r="G910" s="50"/>
      <c r="H910" s="50"/>
      <c r="I910" s="50"/>
      <c r="J910" s="102"/>
      <c r="K910" s="46"/>
      <c r="L910" s="46"/>
      <c r="M910" s="46"/>
      <c r="N910" s="46"/>
      <c r="O910" s="46"/>
      <c r="P910" s="46"/>
      <c r="Q910" s="46"/>
      <c r="R910" s="46"/>
      <c r="S910" s="46"/>
      <c r="T910" s="46"/>
      <c r="U910" s="46"/>
      <c r="V910" s="46"/>
      <c r="W910" s="46"/>
      <c r="X910" s="46"/>
      <c r="Y910" s="46"/>
      <c r="Z910" s="46"/>
      <c r="AA910" s="46"/>
      <c r="AB910" s="46"/>
      <c r="AC910" s="46"/>
      <c r="AD910" s="46"/>
      <c r="AE910" s="46"/>
      <c r="AF910" s="46"/>
      <c r="AG910" s="46"/>
      <c r="AH910" s="46"/>
      <c r="AI910" s="46"/>
      <c r="AJ910" s="46"/>
      <c r="AK910" s="46"/>
      <c r="AL910" s="46"/>
    </row>
    <row r="911">
      <c r="A911" s="50"/>
      <c r="B911" s="46"/>
      <c r="C911" s="46"/>
      <c r="D911" s="46"/>
      <c r="E911" s="70"/>
      <c r="F911" s="50"/>
      <c r="G911" s="50"/>
      <c r="H911" s="50"/>
      <c r="I911" s="50"/>
      <c r="J911" s="102"/>
      <c r="K911" s="46"/>
      <c r="L911" s="46"/>
      <c r="M911" s="46"/>
      <c r="N911" s="46"/>
      <c r="O911" s="46"/>
      <c r="P911" s="46"/>
      <c r="Q911" s="46"/>
      <c r="R911" s="46"/>
      <c r="S911" s="46"/>
      <c r="T911" s="46"/>
      <c r="U911" s="46"/>
      <c r="V911" s="46"/>
      <c r="W911" s="46"/>
      <c r="X911" s="46"/>
      <c r="Y911" s="46"/>
      <c r="Z911" s="46"/>
      <c r="AA911" s="46"/>
      <c r="AB911" s="46"/>
      <c r="AC911" s="46"/>
      <c r="AD911" s="46"/>
      <c r="AE911" s="46"/>
      <c r="AF911" s="46"/>
      <c r="AG911" s="46"/>
      <c r="AH911" s="46"/>
      <c r="AI911" s="46"/>
      <c r="AJ911" s="46"/>
      <c r="AK911" s="46"/>
      <c r="AL911" s="46"/>
    </row>
    <row r="912">
      <c r="A912" s="50"/>
      <c r="B912" s="46"/>
      <c r="C912" s="46"/>
      <c r="D912" s="46"/>
      <c r="E912" s="70"/>
      <c r="F912" s="50"/>
      <c r="G912" s="50"/>
      <c r="H912" s="50"/>
      <c r="I912" s="50"/>
      <c r="J912" s="102"/>
      <c r="K912" s="46"/>
      <c r="L912" s="46"/>
      <c r="M912" s="46"/>
      <c r="N912" s="46"/>
      <c r="O912" s="46"/>
      <c r="P912" s="46"/>
      <c r="Q912" s="46"/>
      <c r="R912" s="46"/>
      <c r="S912" s="46"/>
      <c r="T912" s="46"/>
      <c r="U912" s="46"/>
      <c r="V912" s="46"/>
      <c r="W912" s="46"/>
      <c r="X912" s="46"/>
      <c r="Y912" s="46"/>
      <c r="Z912" s="46"/>
      <c r="AA912" s="46"/>
      <c r="AB912" s="46"/>
      <c r="AC912" s="46"/>
      <c r="AD912" s="46"/>
      <c r="AE912" s="46"/>
      <c r="AF912" s="46"/>
      <c r="AG912" s="46"/>
      <c r="AH912" s="46"/>
      <c r="AI912" s="46"/>
      <c r="AJ912" s="46"/>
      <c r="AK912" s="46"/>
      <c r="AL912" s="46"/>
    </row>
    <row r="913">
      <c r="A913" s="50"/>
      <c r="B913" s="46"/>
      <c r="C913" s="46"/>
      <c r="D913" s="46"/>
      <c r="E913" s="70"/>
      <c r="F913" s="50"/>
      <c r="G913" s="50"/>
      <c r="H913" s="50"/>
      <c r="I913" s="50"/>
      <c r="J913" s="102"/>
      <c r="K913" s="46"/>
      <c r="L913" s="46"/>
      <c r="M913" s="46"/>
      <c r="N913" s="46"/>
      <c r="O913" s="46"/>
      <c r="P913" s="46"/>
      <c r="Q913" s="46"/>
      <c r="R913" s="46"/>
      <c r="S913" s="46"/>
      <c r="T913" s="46"/>
      <c r="U913" s="46"/>
      <c r="V913" s="46"/>
      <c r="W913" s="46"/>
      <c r="X913" s="46"/>
      <c r="Y913" s="46"/>
      <c r="Z913" s="46"/>
      <c r="AA913" s="46"/>
      <c r="AB913" s="46"/>
      <c r="AC913" s="46"/>
      <c r="AD913" s="46"/>
      <c r="AE913" s="46"/>
      <c r="AF913" s="46"/>
      <c r="AG913" s="46"/>
      <c r="AH913" s="46"/>
      <c r="AI913" s="46"/>
      <c r="AJ913" s="46"/>
      <c r="AK913" s="46"/>
      <c r="AL913" s="46"/>
    </row>
    <row r="914">
      <c r="A914" s="50"/>
      <c r="B914" s="46"/>
      <c r="C914" s="46"/>
      <c r="D914" s="46"/>
      <c r="E914" s="70"/>
      <c r="F914" s="50"/>
      <c r="G914" s="50"/>
      <c r="H914" s="50"/>
      <c r="I914" s="50"/>
      <c r="J914" s="102"/>
      <c r="K914" s="46"/>
      <c r="L914" s="46"/>
      <c r="M914" s="46"/>
      <c r="N914" s="46"/>
      <c r="O914" s="46"/>
      <c r="P914" s="46"/>
      <c r="Q914" s="46"/>
      <c r="R914" s="46"/>
      <c r="S914" s="46"/>
      <c r="T914" s="46"/>
      <c r="U914" s="46"/>
      <c r="V914" s="46"/>
      <c r="W914" s="46"/>
      <c r="X914" s="46"/>
      <c r="Y914" s="46"/>
      <c r="Z914" s="46"/>
      <c r="AA914" s="46"/>
      <c r="AB914" s="46"/>
      <c r="AC914" s="46"/>
      <c r="AD914" s="46"/>
      <c r="AE914" s="46"/>
      <c r="AF914" s="46"/>
      <c r="AG914" s="46"/>
      <c r="AH914" s="46"/>
      <c r="AI914" s="46"/>
      <c r="AJ914" s="46"/>
      <c r="AK914" s="46"/>
      <c r="AL914" s="46"/>
    </row>
    <row r="915">
      <c r="A915" s="50"/>
      <c r="B915" s="46"/>
      <c r="C915" s="46"/>
      <c r="D915" s="46"/>
      <c r="E915" s="70"/>
      <c r="F915" s="50"/>
      <c r="G915" s="50"/>
      <c r="H915" s="50"/>
      <c r="I915" s="50"/>
      <c r="J915" s="102"/>
      <c r="K915" s="46"/>
      <c r="L915" s="46"/>
      <c r="M915" s="46"/>
      <c r="N915" s="46"/>
      <c r="O915" s="46"/>
      <c r="P915" s="46"/>
      <c r="Q915" s="46"/>
      <c r="R915" s="46"/>
      <c r="S915" s="46"/>
      <c r="T915" s="46"/>
      <c r="U915" s="46"/>
      <c r="V915" s="46"/>
      <c r="W915" s="46"/>
      <c r="X915" s="46"/>
      <c r="Y915" s="46"/>
      <c r="Z915" s="46"/>
      <c r="AA915" s="46"/>
      <c r="AB915" s="46"/>
      <c r="AC915" s="46"/>
      <c r="AD915" s="46"/>
      <c r="AE915" s="46"/>
      <c r="AF915" s="46"/>
      <c r="AG915" s="46"/>
      <c r="AH915" s="46"/>
      <c r="AI915" s="46"/>
      <c r="AJ915" s="46"/>
      <c r="AK915" s="46"/>
      <c r="AL915" s="46"/>
    </row>
    <row r="916">
      <c r="A916" s="50"/>
      <c r="B916" s="46"/>
      <c r="C916" s="46"/>
      <c r="D916" s="46"/>
      <c r="E916" s="70"/>
      <c r="F916" s="50"/>
      <c r="G916" s="50"/>
      <c r="H916" s="50"/>
      <c r="I916" s="50"/>
      <c r="J916" s="102"/>
      <c r="K916" s="46"/>
      <c r="L916" s="46"/>
      <c r="M916" s="46"/>
      <c r="N916" s="46"/>
      <c r="O916" s="46"/>
      <c r="P916" s="46"/>
      <c r="Q916" s="46"/>
      <c r="R916" s="46"/>
      <c r="S916" s="46"/>
      <c r="T916" s="46"/>
      <c r="U916" s="46"/>
      <c r="V916" s="46"/>
      <c r="W916" s="46"/>
      <c r="X916" s="46"/>
      <c r="Y916" s="46"/>
      <c r="Z916" s="46"/>
      <c r="AA916" s="46"/>
      <c r="AB916" s="46"/>
      <c r="AC916" s="46"/>
      <c r="AD916" s="46"/>
      <c r="AE916" s="46"/>
      <c r="AF916" s="46"/>
      <c r="AG916" s="46"/>
      <c r="AH916" s="46"/>
      <c r="AI916" s="46"/>
      <c r="AJ916" s="46"/>
      <c r="AK916" s="46"/>
      <c r="AL916" s="46"/>
    </row>
    <row r="917">
      <c r="A917" s="50"/>
      <c r="B917" s="46"/>
      <c r="C917" s="46"/>
      <c r="D917" s="46"/>
      <c r="E917" s="70"/>
      <c r="F917" s="50"/>
      <c r="G917" s="50"/>
      <c r="H917" s="50"/>
      <c r="I917" s="50"/>
      <c r="J917" s="102"/>
      <c r="K917" s="46"/>
      <c r="L917" s="46"/>
      <c r="M917" s="46"/>
      <c r="N917" s="46"/>
      <c r="O917" s="46"/>
      <c r="P917" s="46"/>
      <c r="Q917" s="46"/>
      <c r="R917" s="46"/>
      <c r="S917" s="46"/>
      <c r="T917" s="46"/>
      <c r="U917" s="46"/>
      <c r="V917" s="46"/>
      <c r="W917" s="46"/>
      <c r="X917" s="46"/>
      <c r="Y917" s="46"/>
      <c r="Z917" s="46"/>
      <c r="AA917" s="46"/>
      <c r="AB917" s="46"/>
      <c r="AC917" s="46"/>
      <c r="AD917" s="46"/>
      <c r="AE917" s="46"/>
      <c r="AF917" s="46"/>
      <c r="AG917" s="46"/>
      <c r="AH917" s="46"/>
      <c r="AI917" s="46"/>
      <c r="AJ917" s="46"/>
      <c r="AK917" s="46"/>
      <c r="AL917" s="46"/>
    </row>
    <row r="918">
      <c r="A918" s="50"/>
      <c r="B918" s="46"/>
      <c r="C918" s="46"/>
      <c r="D918" s="46"/>
      <c r="E918" s="70"/>
      <c r="F918" s="50"/>
      <c r="G918" s="50"/>
      <c r="H918" s="50"/>
      <c r="I918" s="50"/>
      <c r="J918" s="102"/>
      <c r="K918" s="46"/>
      <c r="L918" s="46"/>
      <c r="M918" s="46"/>
      <c r="N918" s="46"/>
      <c r="O918" s="46"/>
      <c r="P918" s="46"/>
      <c r="Q918" s="46"/>
      <c r="R918" s="46"/>
      <c r="S918" s="46"/>
      <c r="T918" s="46"/>
      <c r="U918" s="46"/>
      <c r="V918" s="46"/>
      <c r="W918" s="46"/>
      <c r="X918" s="46"/>
      <c r="Y918" s="46"/>
      <c r="Z918" s="46"/>
      <c r="AA918" s="46"/>
      <c r="AB918" s="46"/>
      <c r="AC918" s="46"/>
      <c r="AD918" s="46"/>
      <c r="AE918" s="46"/>
      <c r="AF918" s="46"/>
      <c r="AG918" s="46"/>
      <c r="AH918" s="46"/>
      <c r="AI918" s="46"/>
      <c r="AJ918" s="46"/>
      <c r="AK918" s="46"/>
      <c r="AL918" s="46"/>
    </row>
    <row r="919">
      <c r="A919" s="50"/>
      <c r="B919" s="46"/>
      <c r="C919" s="46"/>
      <c r="D919" s="46"/>
      <c r="E919" s="70"/>
      <c r="F919" s="50"/>
      <c r="G919" s="50"/>
      <c r="H919" s="50"/>
      <c r="I919" s="50"/>
      <c r="J919" s="102"/>
      <c r="K919" s="46"/>
      <c r="L919" s="46"/>
      <c r="M919" s="46"/>
      <c r="N919" s="46"/>
      <c r="O919" s="46"/>
      <c r="P919" s="46"/>
      <c r="Q919" s="46"/>
      <c r="R919" s="46"/>
      <c r="S919" s="46"/>
      <c r="T919" s="46"/>
      <c r="U919" s="46"/>
      <c r="V919" s="46"/>
      <c r="W919" s="46"/>
      <c r="X919" s="46"/>
      <c r="Y919" s="46"/>
      <c r="Z919" s="46"/>
      <c r="AA919" s="46"/>
      <c r="AB919" s="46"/>
      <c r="AC919" s="46"/>
      <c r="AD919" s="46"/>
      <c r="AE919" s="46"/>
      <c r="AF919" s="46"/>
      <c r="AG919" s="46"/>
      <c r="AH919" s="46"/>
      <c r="AI919" s="46"/>
      <c r="AJ919" s="46"/>
      <c r="AK919" s="46"/>
      <c r="AL919" s="46"/>
    </row>
    <row r="920">
      <c r="A920" s="50"/>
      <c r="B920" s="46"/>
      <c r="C920" s="46"/>
      <c r="D920" s="46"/>
      <c r="E920" s="70"/>
      <c r="F920" s="50"/>
      <c r="G920" s="50"/>
      <c r="H920" s="50"/>
      <c r="I920" s="50"/>
      <c r="J920" s="102"/>
      <c r="K920" s="46"/>
      <c r="L920" s="46"/>
      <c r="M920" s="46"/>
      <c r="N920" s="46"/>
      <c r="O920" s="46"/>
      <c r="P920" s="46"/>
      <c r="Q920" s="46"/>
      <c r="R920" s="46"/>
      <c r="S920" s="46"/>
      <c r="T920" s="46"/>
      <c r="U920" s="46"/>
      <c r="V920" s="46"/>
      <c r="W920" s="46"/>
      <c r="X920" s="46"/>
      <c r="Y920" s="46"/>
      <c r="Z920" s="46"/>
      <c r="AA920" s="46"/>
      <c r="AB920" s="46"/>
      <c r="AC920" s="46"/>
      <c r="AD920" s="46"/>
      <c r="AE920" s="46"/>
      <c r="AF920" s="46"/>
      <c r="AG920" s="46"/>
      <c r="AH920" s="46"/>
      <c r="AI920" s="46"/>
      <c r="AJ920" s="46"/>
      <c r="AK920" s="46"/>
      <c r="AL920" s="46"/>
    </row>
    <row r="921">
      <c r="A921" s="50"/>
      <c r="B921" s="46"/>
      <c r="C921" s="46"/>
      <c r="D921" s="46"/>
      <c r="E921" s="70"/>
      <c r="F921" s="50"/>
      <c r="G921" s="50"/>
      <c r="H921" s="50"/>
      <c r="I921" s="50"/>
      <c r="J921" s="102"/>
      <c r="K921" s="46"/>
      <c r="L921" s="46"/>
      <c r="M921" s="46"/>
      <c r="N921" s="46"/>
      <c r="O921" s="46"/>
      <c r="P921" s="46"/>
      <c r="Q921" s="46"/>
      <c r="R921" s="46"/>
      <c r="S921" s="46"/>
      <c r="T921" s="46"/>
      <c r="U921" s="46"/>
      <c r="V921" s="46"/>
      <c r="W921" s="46"/>
      <c r="X921" s="46"/>
      <c r="Y921" s="46"/>
      <c r="Z921" s="46"/>
      <c r="AA921" s="46"/>
      <c r="AB921" s="46"/>
      <c r="AC921" s="46"/>
      <c r="AD921" s="46"/>
      <c r="AE921" s="46"/>
      <c r="AF921" s="46"/>
      <c r="AG921" s="46"/>
      <c r="AH921" s="46"/>
      <c r="AI921" s="46"/>
      <c r="AJ921" s="46"/>
      <c r="AK921" s="46"/>
      <c r="AL921" s="46"/>
    </row>
    <row r="922">
      <c r="A922" s="50"/>
      <c r="B922" s="46"/>
      <c r="C922" s="46"/>
      <c r="D922" s="46"/>
      <c r="E922" s="70"/>
      <c r="F922" s="50"/>
      <c r="G922" s="50"/>
      <c r="H922" s="50"/>
      <c r="I922" s="50"/>
      <c r="J922" s="102"/>
      <c r="K922" s="46"/>
      <c r="L922" s="46"/>
      <c r="M922" s="46"/>
      <c r="N922" s="46"/>
      <c r="O922" s="46"/>
      <c r="P922" s="46"/>
      <c r="Q922" s="46"/>
      <c r="R922" s="46"/>
      <c r="S922" s="46"/>
      <c r="T922" s="46"/>
      <c r="U922" s="46"/>
      <c r="V922" s="46"/>
      <c r="W922" s="46"/>
      <c r="X922" s="46"/>
      <c r="Y922" s="46"/>
      <c r="Z922" s="46"/>
      <c r="AA922" s="46"/>
      <c r="AB922" s="46"/>
      <c r="AC922" s="46"/>
      <c r="AD922" s="46"/>
      <c r="AE922" s="46"/>
      <c r="AF922" s="46"/>
      <c r="AG922" s="46"/>
      <c r="AH922" s="46"/>
      <c r="AI922" s="46"/>
      <c r="AJ922" s="46"/>
      <c r="AK922" s="46"/>
      <c r="AL922" s="46"/>
    </row>
    <row r="923">
      <c r="A923" s="50"/>
      <c r="B923" s="46"/>
      <c r="C923" s="46"/>
      <c r="D923" s="46"/>
      <c r="E923" s="70"/>
      <c r="F923" s="50"/>
      <c r="G923" s="50"/>
      <c r="H923" s="50"/>
      <c r="I923" s="50"/>
      <c r="J923" s="102"/>
      <c r="K923" s="46"/>
      <c r="L923" s="46"/>
      <c r="M923" s="46"/>
      <c r="N923" s="46"/>
      <c r="O923" s="46"/>
      <c r="P923" s="46"/>
      <c r="Q923" s="46"/>
      <c r="R923" s="46"/>
      <c r="S923" s="46"/>
      <c r="T923" s="46"/>
      <c r="U923" s="46"/>
      <c r="V923" s="46"/>
      <c r="W923" s="46"/>
      <c r="X923" s="46"/>
      <c r="Y923" s="46"/>
      <c r="Z923" s="46"/>
      <c r="AA923" s="46"/>
      <c r="AB923" s="46"/>
      <c r="AC923" s="46"/>
      <c r="AD923" s="46"/>
      <c r="AE923" s="46"/>
      <c r="AF923" s="46"/>
      <c r="AG923" s="46"/>
      <c r="AH923" s="46"/>
      <c r="AI923" s="46"/>
      <c r="AJ923" s="46"/>
      <c r="AK923" s="46"/>
      <c r="AL923" s="46"/>
    </row>
    <row r="924">
      <c r="A924" s="50"/>
      <c r="B924" s="46"/>
      <c r="C924" s="46"/>
      <c r="D924" s="46"/>
      <c r="E924" s="70"/>
      <c r="F924" s="50"/>
      <c r="G924" s="50"/>
      <c r="H924" s="50"/>
      <c r="I924" s="50"/>
      <c r="J924" s="102"/>
      <c r="K924" s="46"/>
      <c r="L924" s="46"/>
      <c r="M924" s="46"/>
      <c r="N924" s="46"/>
      <c r="O924" s="46"/>
      <c r="P924" s="46"/>
      <c r="Q924" s="46"/>
      <c r="R924" s="46"/>
      <c r="S924" s="46"/>
      <c r="T924" s="46"/>
      <c r="U924" s="46"/>
      <c r="V924" s="46"/>
      <c r="W924" s="46"/>
      <c r="X924" s="46"/>
      <c r="Y924" s="46"/>
      <c r="Z924" s="46"/>
      <c r="AA924" s="46"/>
      <c r="AB924" s="46"/>
      <c r="AC924" s="46"/>
      <c r="AD924" s="46"/>
      <c r="AE924" s="46"/>
      <c r="AF924" s="46"/>
      <c r="AG924" s="46"/>
      <c r="AH924" s="46"/>
      <c r="AI924" s="46"/>
      <c r="AJ924" s="46"/>
      <c r="AK924" s="46"/>
      <c r="AL924" s="46"/>
    </row>
    <row r="925">
      <c r="A925" s="50"/>
      <c r="B925" s="46"/>
      <c r="C925" s="46"/>
      <c r="D925" s="46"/>
      <c r="E925" s="70"/>
      <c r="F925" s="50"/>
      <c r="G925" s="50"/>
      <c r="H925" s="50"/>
      <c r="I925" s="50"/>
      <c r="J925" s="102"/>
      <c r="K925" s="46"/>
      <c r="L925" s="46"/>
      <c r="M925" s="46"/>
      <c r="N925" s="46"/>
      <c r="O925" s="46"/>
      <c r="P925" s="46"/>
      <c r="Q925" s="46"/>
      <c r="R925" s="46"/>
      <c r="S925" s="46"/>
      <c r="T925" s="46"/>
      <c r="U925" s="46"/>
      <c r="V925" s="46"/>
      <c r="W925" s="46"/>
      <c r="X925" s="46"/>
      <c r="Y925" s="46"/>
      <c r="Z925" s="46"/>
      <c r="AA925" s="46"/>
      <c r="AB925" s="46"/>
      <c r="AC925" s="46"/>
      <c r="AD925" s="46"/>
      <c r="AE925" s="46"/>
      <c r="AF925" s="46"/>
      <c r="AG925" s="46"/>
      <c r="AH925" s="46"/>
      <c r="AI925" s="46"/>
      <c r="AJ925" s="46"/>
      <c r="AK925" s="46"/>
      <c r="AL925" s="46"/>
    </row>
    <row r="926">
      <c r="A926" s="50"/>
      <c r="B926" s="46"/>
      <c r="C926" s="46"/>
      <c r="D926" s="46"/>
      <c r="E926" s="70"/>
      <c r="F926" s="50"/>
      <c r="G926" s="50"/>
      <c r="H926" s="50"/>
      <c r="I926" s="50"/>
      <c r="J926" s="102"/>
      <c r="K926" s="46"/>
      <c r="L926" s="46"/>
      <c r="M926" s="46"/>
      <c r="N926" s="46"/>
      <c r="O926" s="46"/>
      <c r="P926" s="46"/>
      <c r="Q926" s="46"/>
      <c r="R926" s="46"/>
      <c r="S926" s="46"/>
      <c r="T926" s="46"/>
      <c r="U926" s="46"/>
      <c r="V926" s="46"/>
      <c r="W926" s="46"/>
      <c r="X926" s="46"/>
      <c r="Y926" s="46"/>
      <c r="Z926" s="46"/>
      <c r="AA926" s="46"/>
      <c r="AB926" s="46"/>
      <c r="AC926" s="46"/>
      <c r="AD926" s="46"/>
      <c r="AE926" s="46"/>
      <c r="AF926" s="46"/>
      <c r="AG926" s="46"/>
      <c r="AH926" s="46"/>
      <c r="AI926" s="46"/>
      <c r="AJ926" s="46"/>
      <c r="AK926" s="46"/>
      <c r="AL926" s="46"/>
    </row>
    <row r="927">
      <c r="A927" s="50"/>
      <c r="B927" s="46"/>
      <c r="C927" s="46"/>
      <c r="D927" s="46"/>
      <c r="E927" s="70"/>
      <c r="F927" s="50"/>
      <c r="G927" s="50"/>
      <c r="H927" s="50"/>
      <c r="I927" s="50"/>
      <c r="J927" s="102"/>
      <c r="K927" s="46"/>
      <c r="L927" s="46"/>
      <c r="M927" s="46"/>
      <c r="N927" s="46"/>
      <c r="O927" s="46"/>
      <c r="P927" s="46"/>
      <c r="Q927" s="46"/>
      <c r="R927" s="46"/>
      <c r="S927" s="46"/>
      <c r="T927" s="46"/>
      <c r="U927" s="46"/>
      <c r="V927" s="46"/>
      <c r="W927" s="46"/>
      <c r="X927" s="46"/>
      <c r="Y927" s="46"/>
      <c r="Z927" s="46"/>
      <c r="AA927" s="46"/>
      <c r="AB927" s="46"/>
      <c r="AC927" s="46"/>
      <c r="AD927" s="46"/>
      <c r="AE927" s="46"/>
      <c r="AF927" s="46"/>
      <c r="AG927" s="46"/>
      <c r="AH927" s="46"/>
      <c r="AI927" s="46"/>
      <c r="AJ927" s="46"/>
      <c r="AK927" s="46"/>
      <c r="AL927" s="46"/>
    </row>
    <row r="928">
      <c r="A928" s="50"/>
      <c r="B928" s="46"/>
      <c r="C928" s="46"/>
      <c r="D928" s="46"/>
      <c r="E928" s="70"/>
      <c r="F928" s="50"/>
      <c r="G928" s="50"/>
      <c r="H928" s="50"/>
      <c r="I928" s="50"/>
      <c r="J928" s="102"/>
      <c r="K928" s="46"/>
      <c r="L928" s="46"/>
      <c r="M928" s="46"/>
      <c r="N928" s="46"/>
      <c r="O928" s="46"/>
      <c r="P928" s="46"/>
      <c r="Q928" s="46"/>
      <c r="R928" s="46"/>
      <c r="S928" s="46"/>
      <c r="T928" s="46"/>
      <c r="U928" s="46"/>
      <c r="V928" s="46"/>
      <c r="W928" s="46"/>
      <c r="X928" s="46"/>
      <c r="Y928" s="46"/>
      <c r="Z928" s="46"/>
      <c r="AA928" s="46"/>
      <c r="AB928" s="46"/>
      <c r="AC928" s="46"/>
      <c r="AD928" s="46"/>
      <c r="AE928" s="46"/>
      <c r="AF928" s="46"/>
      <c r="AG928" s="46"/>
      <c r="AH928" s="46"/>
      <c r="AI928" s="46"/>
      <c r="AJ928" s="46"/>
      <c r="AK928" s="46"/>
      <c r="AL928" s="46"/>
    </row>
    <row r="929">
      <c r="A929" s="50"/>
      <c r="B929" s="46"/>
      <c r="C929" s="46"/>
      <c r="D929" s="46"/>
      <c r="E929" s="70"/>
      <c r="F929" s="50"/>
      <c r="G929" s="50"/>
      <c r="H929" s="50"/>
      <c r="I929" s="50"/>
      <c r="J929" s="102"/>
      <c r="K929" s="46"/>
      <c r="L929" s="46"/>
      <c r="M929" s="46"/>
      <c r="N929" s="46"/>
      <c r="O929" s="46"/>
      <c r="P929" s="46"/>
      <c r="Q929" s="46"/>
      <c r="R929" s="46"/>
      <c r="S929" s="46"/>
      <c r="T929" s="46"/>
      <c r="U929" s="46"/>
      <c r="V929" s="46"/>
      <c r="W929" s="46"/>
      <c r="X929" s="46"/>
      <c r="Y929" s="46"/>
      <c r="Z929" s="46"/>
      <c r="AA929" s="46"/>
      <c r="AB929" s="46"/>
      <c r="AC929" s="46"/>
      <c r="AD929" s="46"/>
      <c r="AE929" s="46"/>
      <c r="AF929" s="46"/>
      <c r="AG929" s="46"/>
      <c r="AH929" s="46"/>
      <c r="AI929" s="46"/>
      <c r="AJ929" s="46"/>
      <c r="AK929" s="46"/>
      <c r="AL929" s="46"/>
    </row>
    <row r="930">
      <c r="A930" s="50"/>
      <c r="B930" s="46"/>
      <c r="C930" s="46"/>
      <c r="D930" s="46"/>
      <c r="E930" s="70"/>
      <c r="F930" s="50"/>
      <c r="G930" s="50"/>
      <c r="H930" s="50"/>
      <c r="I930" s="50"/>
      <c r="J930" s="102"/>
      <c r="K930" s="46"/>
      <c r="L930" s="46"/>
      <c r="M930" s="46"/>
      <c r="N930" s="46"/>
      <c r="O930" s="46"/>
      <c r="P930" s="46"/>
      <c r="Q930" s="46"/>
      <c r="R930" s="46"/>
      <c r="S930" s="46"/>
      <c r="T930" s="46"/>
      <c r="U930" s="46"/>
      <c r="V930" s="46"/>
      <c r="W930" s="46"/>
      <c r="X930" s="46"/>
      <c r="Y930" s="46"/>
      <c r="Z930" s="46"/>
      <c r="AA930" s="46"/>
      <c r="AB930" s="46"/>
      <c r="AC930" s="46"/>
      <c r="AD930" s="46"/>
      <c r="AE930" s="46"/>
      <c r="AF930" s="46"/>
      <c r="AG930" s="46"/>
      <c r="AH930" s="46"/>
      <c r="AI930" s="46"/>
      <c r="AJ930" s="46"/>
      <c r="AK930" s="46"/>
      <c r="AL930" s="46"/>
    </row>
    <row r="931">
      <c r="A931" s="50"/>
      <c r="B931" s="46"/>
      <c r="C931" s="46"/>
      <c r="D931" s="46"/>
      <c r="E931" s="70"/>
      <c r="F931" s="50"/>
      <c r="G931" s="50"/>
      <c r="H931" s="50"/>
      <c r="I931" s="50"/>
      <c r="J931" s="102"/>
      <c r="K931" s="46"/>
      <c r="L931" s="46"/>
      <c r="M931" s="46"/>
      <c r="N931" s="46"/>
      <c r="O931" s="46"/>
      <c r="P931" s="46"/>
      <c r="Q931" s="46"/>
      <c r="R931" s="46"/>
      <c r="S931" s="46"/>
      <c r="T931" s="46"/>
      <c r="U931" s="46"/>
      <c r="V931" s="46"/>
      <c r="W931" s="46"/>
      <c r="X931" s="46"/>
      <c r="Y931" s="46"/>
      <c r="Z931" s="46"/>
      <c r="AA931" s="46"/>
      <c r="AB931" s="46"/>
      <c r="AC931" s="46"/>
      <c r="AD931" s="46"/>
      <c r="AE931" s="46"/>
      <c r="AF931" s="46"/>
      <c r="AG931" s="46"/>
      <c r="AH931" s="46"/>
      <c r="AI931" s="46"/>
      <c r="AJ931" s="46"/>
      <c r="AK931" s="46"/>
      <c r="AL931" s="46"/>
    </row>
    <row r="932">
      <c r="A932" s="50"/>
      <c r="B932" s="46"/>
      <c r="C932" s="46"/>
      <c r="D932" s="46"/>
      <c r="E932" s="70"/>
      <c r="F932" s="50"/>
      <c r="G932" s="50"/>
      <c r="H932" s="50"/>
      <c r="I932" s="50"/>
      <c r="J932" s="102"/>
      <c r="K932" s="46"/>
      <c r="L932" s="46"/>
      <c r="M932" s="46"/>
      <c r="N932" s="46"/>
      <c r="O932" s="46"/>
      <c r="P932" s="46"/>
      <c r="Q932" s="46"/>
      <c r="R932" s="46"/>
      <c r="S932" s="46"/>
      <c r="T932" s="46"/>
      <c r="U932" s="46"/>
      <c r="V932" s="46"/>
      <c r="W932" s="46"/>
      <c r="X932" s="46"/>
      <c r="Y932" s="46"/>
      <c r="Z932" s="46"/>
      <c r="AA932" s="46"/>
      <c r="AB932" s="46"/>
      <c r="AC932" s="46"/>
      <c r="AD932" s="46"/>
      <c r="AE932" s="46"/>
      <c r="AF932" s="46"/>
      <c r="AG932" s="46"/>
      <c r="AH932" s="46"/>
      <c r="AI932" s="46"/>
      <c r="AJ932" s="46"/>
      <c r="AK932" s="46"/>
      <c r="AL932" s="46"/>
    </row>
    <row r="933">
      <c r="A933" s="50"/>
      <c r="B933" s="46"/>
      <c r="C933" s="46"/>
      <c r="D933" s="46"/>
      <c r="E933" s="70"/>
      <c r="F933" s="50"/>
      <c r="G933" s="50"/>
      <c r="H933" s="50"/>
      <c r="I933" s="50"/>
      <c r="J933" s="102"/>
      <c r="K933" s="46"/>
      <c r="L933" s="46"/>
      <c r="M933" s="46"/>
      <c r="N933" s="46"/>
      <c r="O933" s="46"/>
      <c r="P933" s="46"/>
      <c r="Q933" s="46"/>
      <c r="R933" s="46"/>
      <c r="S933" s="46"/>
      <c r="T933" s="46"/>
      <c r="U933" s="46"/>
      <c r="V933" s="46"/>
      <c r="W933" s="46"/>
      <c r="X933" s="46"/>
      <c r="Y933" s="46"/>
      <c r="Z933" s="46"/>
      <c r="AA933" s="46"/>
      <c r="AB933" s="46"/>
      <c r="AC933" s="46"/>
      <c r="AD933" s="46"/>
      <c r="AE933" s="46"/>
      <c r="AF933" s="46"/>
      <c r="AG933" s="46"/>
      <c r="AH933" s="46"/>
      <c r="AI933" s="46"/>
      <c r="AJ933" s="46"/>
      <c r="AK933" s="46"/>
      <c r="AL933" s="46"/>
    </row>
    <row r="934">
      <c r="A934" s="50"/>
      <c r="B934" s="46"/>
      <c r="C934" s="46"/>
      <c r="D934" s="46"/>
      <c r="E934" s="70"/>
      <c r="F934" s="50"/>
      <c r="G934" s="50"/>
      <c r="H934" s="50"/>
      <c r="I934" s="50"/>
      <c r="J934" s="102"/>
      <c r="K934" s="46"/>
      <c r="L934" s="46"/>
      <c r="M934" s="46"/>
      <c r="N934" s="46"/>
      <c r="O934" s="46"/>
      <c r="P934" s="46"/>
      <c r="Q934" s="46"/>
      <c r="R934" s="46"/>
      <c r="S934" s="46"/>
      <c r="T934" s="46"/>
      <c r="U934" s="46"/>
      <c r="V934" s="46"/>
      <c r="W934" s="46"/>
      <c r="X934" s="46"/>
      <c r="Y934" s="46"/>
      <c r="Z934" s="46"/>
      <c r="AA934" s="46"/>
      <c r="AB934" s="46"/>
      <c r="AC934" s="46"/>
      <c r="AD934" s="46"/>
      <c r="AE934" s="46"/>
      <c r="AF934" s="46"/>
      <c r="AG934" s="46"/>
      <c r="AH934" s="46"/>
      <c r="AI934" s="46"/>
      <c r="AJ934" s="46"/>
      <c r="AK934" s="46"/>
      <c r="AL934" s="46"/>
    </row>
    <row r="935">
      <c r="A935" s="50"/>
      <c r="B935" s="46"/>
      <c r="C935" s="46"/>
      <c r="D935" s="46"/>
      <c r="E935" s="70"/>
      <c r="F935" s="50"/>
      <c r="G935" s="50"/>
      <c r="H935" s="50"/>
      <c r="I935" s="50"/>
      <c r="J935" s="102"/>
      <c r="K935" s="46"/>
      <c r="L935" s="46"/>
      <c r="M935" s="46"/>
      <c r="N935" s="46"/>
      <c r="O935" s="46"/>
      <c r="P935" s="46"/>
      <c r="Q935" s="46"/>
      <c r="R935" s="46"/>
      <c r="S935" s="46"/>
      <c r="T935" s="46"/>
      <c r="U935" s="46"/>
      <c r="V935" s="46"/>
      <c r="W935" s="46"/>
      <c r="X935" s="46"/>
      <c r="Y935" s="46"/>
      <c r="Z935" s="46"/>
      <c r="AA935" s="46"/>
      <c r="AB935" s="46"/>
      <c r="AC935" s="46"/>
      <c r="AD935" s="46"/>
      <c r="AE935" s="46"/>
      <c r="AF935" s="46"/>
      <c r="AG935" s="46"/>
      <c r="AH935" s="46"/>
      <c r="AI935" s="46"/>
      <c r="AJ935" s="46"/>
      <c r="AK935" s="46"/>
      <c r="AL935" s="46"/>
    </row>
    <row r="936">
      <c r="A936" s="50"/>
      <c r="B936" s="46"/>
      <c r="C936" s="46"/>
      <c r="D936" s="46"/>
      <c r="E936" s="70"/>
      <c r="F936" s="50"/>
      <c r="G936" s="50"/>
      <c r="H936" s="50"/>
      <c r="I936" s="50"/>
      <c r="J936" s="102"/>
      <c r="K936" s="46"/>
      <c r="L936" s="46"/>
      <c r="M936" s="46"/>
      <c r="N936" s="46"/>
      <c r="O936" s="46"/>
      <c r="P936" s="46"/>
      <c r="Q936" s="46"/>
      <c r="R936" s="46"/>
      <c r="S936" s="46"/>
      <c r="T936" s="46"/>
      <c r="U936" s="46"/>
      <c r="V936" s="46"/>
      <c r="W936" s="46"/>
      <c r="X936" s="46"/>
      <c r="Y936" s="46"/>
      <c r="Z936" s="46"/>
      <c r="AA936" s="46"/>
      <c r="AB936" s="46"/>
      <c r="AC936" s="46"/>
      <c r="AD936" s="46"/>
      <c r="AE936" s="46"/>
      <c r="AF936" s="46"/>
      <c r="AG936" s="46"/>
      <c r="AH936" s="46"/>
      <c r="AI936" s="46"/>
      <c r="AJ936" s="46"/>
      <c r="AK936" s="46"/>
      <c r="AL936" s="46"/>
    </row>
    <row r="937">
      <c r="A937" s="50"/>
      <c r="B937" s="46"/>
      <c r="C937" s="46"/>
      <c r="D937" s="46"/>
      <c r="E937" s="70"/>
      <c r="F937" s="50"/>
      <c r="G937" s="50"/>
      <c r="H937" s="50"/>
      <c r="I937" s="50"/>
      <c r="J937" s="102"/>
      <c r="K937" s="46"/>
      <c r="L937" s="46"/>
      <c r="M937" s="46"/>
      <c r="N937" s="46"/>
      <c r="O937" s="46"/>
      <c r="P937" s="46"/>
      <c r="Q937" s="46"/>
      <c r="R937" s="46"/>
      <c r="S937" s="46"/>
      <c r="T937" s="46"/>
      <c r="U937" s="46"/>
      <c r="V937" s="46"/>
      <c r="W937" s="46"/>
      <c r="X937" s="46"/>
      <c r="Y937" s="46"/>
      <c r="Z937" s="46"/>
      <c r="AA937" s="46"/>
      <c r="AB937" s="46"/>
      <c r="AC937" s="46"/>
      <c r="AD937" s="46"/>
      <c r="AE937" s="46"/>
      <c r="AF937" s="46"/>
      <c r="AG937" s="46"/>
      <c r="AH937" s="46"/>
      <c r="AI937" s="46"/>
      <c r="AJ937" s="46"/>
      <c r="AK937" s="46"/>
      <c r="AL937" s="46"/>
    </row>
    <row r="938">
      <c r="A938" s="50"/>
      <c r="B938" s="46"/>
      <c r="C938" s="46"/>
      <c r="D938" s="46"/>
      <c r="E938" s="70"/>
      <c r="F938" s="50"/>
      <c r="G938" s="50"/>
      <c r="H938" s="50"/>
      <c r="I938" s="50"/>
      <c r="J938" s="102"/>
      <c r="K938" s="46"/>
      <c r="L938" s="46"/>
      <c r="M938" s="46"/>
      <c r="N938" s="46"/>
      <c r="O938" s="46"/>
      <c r="P938" s="46"/>
      <c r="Q938" s="46"/>
      <c r="R938" s="46"/>
      <c r="S938" s="46"/>
      <c r="T938" s="46"/>
      <c r="U938" s="46"/>
      <c r="V938" s="46"/>
      <c r="W938" s="46"/>
      <c r="X938" s="46"/>
      <c r="Y938" s="46"/>
      <c r="Z938" s="46"/>
      <c r="AA938" s="46"/>
      <c r="AB938" s="46"/>
      <c r="AC938" s="46"/>
      <c r="AD938" s="46"/>
      <c r="AE938" s="46"/>
      <c r="AF938" s="46"/>
      <c r="AG938" s="46"/>
      <c r="AH938" s="46"/>
      <c r="AI938" s="46"/>
      <c r="AJ938" s="46"/>
      <c r="AK938" s="46"/>
      <c r="AL938" s="46"/>
    </row>
    <row r="939">
      <c r="A939" s="50"/>
      <c r="B939" s="46"/>
      <c r="C939" s="46"/>
      <c r="D939" s="46"/>
      <c r="E939" s="70"/>
      <c r="F939" s="50"/>
      <c r="G939" s="50"/>
      <c r="H939" s="50"/>
      <c r="I939" s="50"/>
      <c r="J939" s="102"/>
      <c r="K939" s="46"/>
      <c r="L939" s="46"/>
      <c r="M939" s="46"/>
      <c r="N939" s="46"/>
      <c r="O939" s="46"/>
      <c r="P939" s="46"/>
      <c r="Q939" s="46"/>
      <c r="R939" s="46"/>
      <c r="S939" s="46"/>
      <c r="T939" s="46"/>
      <c r="U939" s="46"/>
      <c r="V939" s="46"/>
      <c r="W939" s="46"/>
      <c r="X939" s="46"/>
      <c r="Y939" s="46"/>
      <c r="Z939" s="46"/>
      <c r="AA939" s="46"/>
      <c r="AB939" s="46"/>
      <c r="AC939" s="46"/>
      <c r="AD939" s="46"/>
      <c r="AE939" s="46"/>
      <c r="AF939" s="46"/>
      <c r="AG939" s="46"/>
      <c r="AH939" s="46"/>
      <c r="AI939" s="46"/>
      <c r="AJ939" s="46"/>
      <c r="AK939" s="46"/>
      <c r="AL939" s="46"/>
    </row>
    <row r="940">
      <c r="A940" s="50"/>
      <c r="B940" s="46"/>
      <c r="C940" s="46"/>
      <c r="D940" s="46"/>
      <c r="E940" s="70"/>
      <c r="F940" s="50"/>
      <c r="G940" s="50"/>
      <c r="H940" s="50"/>
      <c r="I940" s="50"/>
      <c r="J940" s="102"/>
      <c r="K940" s="46"/>
      <c r="L940" s="46"/>
      <c r="M940" s="46"/>
      <c r="N940" s="46"/>
      <c r="O940" s="46"/>
      <c r="P940" s="46"/>
      <c r="Q940" s="46"/>
      <c r="R940" s="46"/>
      <c r="S940" s="46"/>
      <c r="T940" s="46"/>
      <c r="U940" s="46"/>
      <c r="V940" s="46"/>
      <c r="W940" s="46"/>
      <c r="X940" s="46"/>
      <c r="Y940" s="46"/>
      <c r="Z940" s="46"/>
      <c r="AA940" s="46"/>
      <c r="AB940" s="46"/>
      <c r="AC940" s="46"/>
      <c r="AD940" s="46"/>
      <c r="AE940" s="46"/>
      <c r="AF940" s="46"/>
      <c r="AG940" s="46"/>
      <c r="AH940" s="46"/>
      <c r="AI940" s="46"/>
      <c r="AJ940" s="46"/>
      <c r="AK940" s="46"/>
      <c r="AL940" s="46"/>
    </row>
    <row r="941">
      <c r="A941" s="50"/>
      <c r="B941" s="46"/>
      <c r="C941" s="46"/>
      <c r="D941" s="46"/>
      <c r="E941" s="70"/>
      <c r="F941" s="50"/>
      <c r="G941" s="50"/>
      <c r="H941" s="50"/>
      <c r="I941" s="50"/>
      <c r="J941" s="102"/>
      <c r="K941" s="46"/>
      <c r="L941" s="46"/>
      <c r="M941" s="46"/>
      <c r="N941" s="46"/>
      <c r="O941" s="46"/>
      <c r="P941" s="46"/>
      <c r="Q941" s="46"/>
      <c r="R941" s="46"/>
      <c r="S941" s="46"/>
      <c r="T941" s="46"/>
      <c r="U941" s="46"/>
      <c r="V941" s="46"/>
      <c r="W941" s="46"/>
      <c r="X941" s="46"/>
      <c r="Y941" s="46"/>
      <c r="Z941" s="46"/>
      <c r="AA941" s="46"/>
      <c r="AB941" s="46"/>
      <c r="AC941" s="46"/>
      <c r="AD941" s="46"/>
      <c r="AE941" s="46"/>
      <c r="AF941" s="46"/>
      <c r="AG941" s="46"/>
      <c r="AH941" s="46"/>
      <c r="AI941" s="46"/>
      <c r="AJ941" s="46"/>
      <c r="AK941" s="46"/>
      <c r="AL941" s="46"/>
    </row>
    <row r="942">
      <c r="A942" s="50"/>
      <c r="B942" s="46"/>
      <c r="C942" s="46"/>
      <c r="D942" s="46"/>
      <c r="E942" s="70"/>
      <c r="F942" s="50"/>
      <c r="G942" s="50"/>
      <c r="H942" s="50"/>
      <c r="I942" s="50"/>
      <c r="J942" s="102"/>
      <c r="K942" s="46"/>
      <c r="L942" s="46"/>
      <c r="M942" s="46"/>
      <c r="N942" s="46"/>
      <c r="O942" s="46"/>
      <c r="P942" s="46"/>
      <c r="Q942" s="46"/>
      <c r="R942" s="46"/>
      <c r="S942" s="46"/>
      <c r="T942" s="46"/>
      <c r="U942" s="46"/>
      <c r="V942" s="46"/>
      <c r="W942" s="46"/>
      <c r="X942" s="46"/>
      <c r="Y942" s="46"/>
      <c r="Z942" s="46"/>
      <c r="AA942" s="46"/>
      <c r="AB942" s="46"/>
      <c r="AC942" s="46"/>
      <c r="AD942" s="46"/>
      <c r="AE942" s="46"/>
      <c r="AF942" s="46"/>
      <c r="AG942" s="46"/>
      <c r="AH942" s="46"/>
      <c r="AI942" s="46"/>
      <c r="AJ942" s="46"/>
      <c r="AK942" s="46"/>
      <c r="AL942" s="46"/>
    </row>
    <row r="943">
      <c r="A943" s="50"/>
      <c r="B943" s="46"/>
      <c r="C943" s="46"/>
      <c r="D943" s="46"/>
      <c r="E943" s="70"/>
      <c r="F943" s="50"/>
      <c r="G943" s="50"/>
      <c r="H943" s="50"/>
      <c r="I943" s="50"/>
      <c r="J943" s="102"/>
      <c r="K943" s="46"/>
      <c r="L943" s="46"/>
      <c r="M943" s="46"/>
      <c r="N943" s="46"/>
      <c r="O943" s="46"/>
      <c r="P943" s="46"/>
      <c r="Q943" s="46"/>
      <c r="R943" s="46"/>
      <c r="S943" s="46"/>
      <c r="T943" s="46"/>
      <c r="U943" s="46"/>
      <c r="V943" s="46"/>
      <c r="W943" s="46"/>
      <c r="X943" s="46"/>
      <c r="Y943" s="46"/>
      <c r="Z943" s="46"/>
      <c r="AA943" s="46"/>
      <c r="AB943" s="46"/>
      <c r="AC943" s="46"/>
      <c r="AD943" s="46"/>
      <c r="AE943" s="46"/>
      <c r="AF943" s="46"/>
      <c r="AG943" s="46"/>
      <c r="AH943" s="46"/>
      <c r="AI943" s="46"/>
      <c r="AJ943" s="46"/>
      <c r="AK943" s="46"/>
      <c r="AL943" s="46"/>
    </row>
    <row r="944">
      <c r="A944" s="50"/>
      <c r="B944" s="46"/>
      <c r="C944" s="46"/>
      <c r="D944" s="46"/>
      <c r="E944" s="70"/>
      <c r="F944" s="50"/>
      <c r="G944" s="50"/>
      <c r="H944" s="50"/>
      <c r="I944" s="50"/>
      <c r="J944" s="102"/>
      <c r="K944" s="46"/>
      <c r="L944" s="46"/>
      <c r="M944" s="46"/>
      <c r="N944" s="46"/>
      <c r="O944" s="46"/>
      <c r="P944" s="46"/>
      <c r="Q944" s="46"/>
      <c r="R944" s="46"/>
      <c r="S944" s="46"/>
      <c r="T944" s="46"/>
      <c r="U944" s="46"/>
      <c r="V944" s="46"/>
      <c r="W944" s="46"/>
      <c r="X944" s="46"/>
      <c r="Y944" s="46"/>
      <c r="Z944" s="46"/>
      <c r="AA944" s="46"/>
      <c r="AB944" s="46"/>
      <c r="AC944" s="46"/>
      <c r="AD944" s="46"/>
      <c r="AE944" s="46"/>
      <c r="AF944" s="46"/>
      <c r="AG944" s="46"/>
      <c r="AH944" s="46"/>
      <c r="AI944" s="46"/>
      <c r="AJ944" s="46"/>
      <c r="AK944" s="46"/>
      <c r="AL944" s="46"/>
    </row>
    <row r="945">
      <c r="A945" s="50"/>
      <c r="B945" s="46"/>
      <c r="C945" s="46"/>
      <c r="D945" s="46"/>
      <c r="E945" s="70"/>
      <c r="F945" s="50"/>
      <c r="G945" s="50"/>
      <c r="H945" s="50"/>
      <c r="I945" s="50"/>
      <c r="J945" s="102"/>
      <c r="K945" s="46"/>
      <c r="L945" s="46"/>
      <c r="M945" s="46"/>
      <c r="N945" s="46"/>
      <c r="O945" s="46"/>
      <c r="P945" s="46"/>
      <c r="Q945" s="46"/>
      <c r="R945" s="46"/>
      <c r="S945" s="46"/>
      <c r="T945" s="46"/>
      <c r="U945" s="46"/>
      <c r="V945" s="46"/>
      <c r="W945" s="46"/>
      <c r="X945" s="46"/>
      <c r="Y945" s="46"/>
      <c r="Z945" s="46"/>
      <c r="AA945" s="46"/>
      <c r="AB945" s="46"/>
      <c r="AC945" s="46"/>
      <c r="AD945" s="46"/>
      <c r="AE945" s="46"/>
      <c r="AF945" s="46"/>
      <c r="AG945" s="46"/>
      <c r="AH945" s="46"/>
      <c r="AI945" s="46"/>
      <c r="AJ945" s="46"/>
      <c r="AK945" s="46"/>
      <c r="AL945" s="46"/>
    </row>
    <row r="946">
      <c r="A946" s="50"/>
      <c r="B946" s="46"/>
      <c r="C946" s="46"/>
      <c r="D946" s="46"/>
      <c r="E946" s="70"/>
      <c r="F946" s="50"/>
      <c r="G946" s="50"/>
      <c r="H946" s="50"/>
      <c r="I946" s="50"/>
      <c r="J946" s="102"/>
      <c r="K946" s="46"/>
      <c r="L946" s="46"/>
      <c r="M946" s="46"/>
      <c r="N946" s="46"/>
      <c r="O946" s="46"/>
      <c r="P946" s="46"/>
      <c r="Q946" s="46"/>
      <c r="R946" s="46"/>
      <c r="S946" s="46"/>
      <c r="T946" s="46"/>
      <c r="U946" s="46"/>
      <c r="V946" s="46"/>
      <c r="W946" s="46"/>
      <c r="X946" s="46"/>
      <c r="Y946" s="46"/>
      <c r="Z946" s="46"/>
      <c r="AA946" s="46"/>
      <c r="AB946" s="46"/>
      <c r="AC946" s="46"/>
      <c r="AD946" s="46"/>
      <c r="AE946" s="46"/>
      <c r="AF946" s="46"/>
      <c r="AG946" s="46"/>
      <c r="AH946" s="46"/>
      <c r="AI946" s="46"/>
      <c r="AJ946" s="46"/>
      <c r="AK946" s="46"/>
      <c r="AL946" s="46"/>
    </row>
    <row r="947">
      <c r="A947" s="50"/>
      <c r="B947" s="46"/>
      <c r="C947" s="46"/>
      <c r="D947" s="46"/>
      <c r="E947" s="70"/>
      <c r="F947" s="50"/>
      <c r="G947" s="50"/>
      <c r="H947" s="50"/>
      <c r="I947" s="50"/>
      <c r="J947" s="102"/>
      <c r="K947" s="46"/>
      <c r="L947" s="46"/>
      <c r="M947" s="46"/>
      <c r="N947" s="46"/>
      <c r="O947" s="46"/>
      <c r="P947" s="46"/>
      <c r="Q947" s="46"/>
      <c r="R947" s="46"/>
      <c r="S947" s="46"/>
      <c r="T947" s="46"/>
      <c r="U947" s="46"/>
      <c r="V947" s="46"/>
      <c r="W947" s="46"/>
      <c r="X947" s="46"/>
      <c r="Y947" s="46"/>
      <c r="Z947" s="46"/>
      <c r="AA947" s="46"/>
      <c r="AB947" s="46"/>
      <c r="AC947" s="46"/>
      <c r="AD947" s="46"/>
      <c r="AE947" s="46"/>
      <c r="AF947" s="46"/>
      <c r="AG947" s="46"/>
      <c r="AH947" s="46"/>
      <c r="AI947" s="46"/>
      <c r="AJ947" s="46"/>
      <c r="AK947" s="46"/>
      <c r="AL947" s="46"/>
    </row>
    <row r="948">
      <c r="A948" s="50"/>
      <c r="B948" s="46"/>
      <c r="C948" s="46"/>
      <c r="D948" s="46"/>
      <c r="E948" s="70"/>
      <c r="F948" s="50"/>
      <c r="G948" s="50"/>
      <c r="H948" s="50"/>
      <c r="I948" s="50"/>
      <c r="J948" s="102"/>
      <c r="K948" s="46"/>
      <c r="L948" s="46"/>
      <c r="M948" s="46"/>
      <c r="N948" s="46"/>
      <c r="O948" s="46"/>
      <c r="P948" s="46"/>
      <c r="Q948" s="46"/>
      <c r="R948" s="46"/>
      <c r="S948" s="46"/>
      <c r="T948" s="46"/>
      <c r="U948" s="46"/>
      <c r="V948" s="46"/>
      <c r="W948" s="46"/>
      <c r="X948" s="46"/>
      <c r="Y948" s="46"/>
      <c r="Z948" s="46"/>
      <c r="AA948" s="46"/>
      <c r="AB948" s="46"/>
      <c r="AC948" s="46"/>
      <c r="AD948" s="46"/>
      <c r="AE948" s="46"/>
      <c r="AF948" s="46"/>
      <c r="AG948" s="46"/>
      <c r="AH948" s="46"/>
      <c r="AI948" s="46"/>
      <c r="AJ948" s="46"/>
      <c r="AK948" s="46"/>
      <c r="AL948" s="46"/>
    </row>
    <row r="949">
      <c r="A949" s="50"/>
      <c r="B949" s="46"/>
      <c r="C949" s="46"/>
      <c r="D949" s="46"/>
      <c r="E949" s="70"/>
      <c r="F949" s="50"/>
      <c r="G949" s="50"/>
      <c r="H949" s="50"/>
      <c r="I949" s="50"/>
      <c r="J949" s="102"/>
      <c r="K949" s="46"/>
      <c r="L949" s="46"/>
      <c r="M949" s="46"/>
      <c r="N949" s="46"/>
      <c r="O949" s="46"/>
      <c r="P949" s="46"/>
      <c r="Q949" s="46"/>
      <c r="R949" s="46"/>
      <c r="S949" s="46"/>
      <c r="T949" s="46"/>
      <c r="U949" s="46"/>
      <c r="V949" s="46"/>
      <c r="W949" s="46"/>
      <c r="X949" s="46"/>
      <c r="Y949" s="46"/>
      <c r="Z949" s="46"/>
      <c r="AA949" s="46"/>
      <c r="AB949" s="46"/>
      <c r="AC949" s="46"/>
      <c r="AD949" s="46"/>
      <c r="AE949" s="46"/>
      <c r="AF949" s="46"/>
      <c r="AG949" s="46"/>
      <c r="AH949" s="46"/>
      <c r="AI949" s="46"/>
      <c r="AJ949" s="46"/>
      <c r="AK949" s="46"/>
      <c r="AL949" s="46"/>
    </row>
    <row r="950">
      <c r="A950" s="50"/>
      <c r="B950" s="46"/>
      <c r="C950" s="46"/>
      <c r="D950" s="46"/>
      <c r="E950" s="70"/>
      <c r="F950" s="50"/>
      <c r="G950" s="50"/>
      <c r="H950" s="50"/>
      <c r="I950" s="50"/>
      <c r="J950" s="102"/>
      <c r="K950" s="46"/>
      <c r="L950" s="46"/>
      <c r="M950" s="46"/>
      <c r="N950" s="46"/>
      <c r="O950" s="46"/>
      <c r="P950" s="46"/>
      <c r="Q950" s="46"/>
      <c r="R950" s="46"/>
      <c r="S950" s="46"/>
      <c r="T950" s="46"/>
      <c r="U950" s="46"/>
      <c r="V950" s="46"/>
      <c r="W950" s="46"/>
      <c r="X950" s="46"/>
      <c r="Y950" s="46"/>
      <c r="Z950" s="46"/>
      <c r="AA950" s="46"/>
      <c r="AB950" s="46"/>
      <c r="AC950" s="46"/>
      <c r="AD950" s="46"/>
      <c r="AE950" s="46"/>
      <c r="AF950" s="46"/>
      <c r="AG950" s="46"/>
      <c r="AH950" s="46"/>
      <c r="AI950" s="46"/>
      <c r="AJ950" s="46"/>
      <c r="AK950" s="46"/>
      <c r="AL950" s="46"/>
    </row>
    <row r="951">
      <c r="A951" s="50"/>
      <c r="B951" s="46"/>
      <c r="C951" s="46"/>
      <c r="D951" s="46"/>
      <c r="E951" s="70"/>
      <c r="F951" s="50"/>
      <c r="G951" s="50"/>
      <c r="H951" s="50"/>
      <c r="I951" s="50"/>
      <c r="J951" s="102"/>
      <c r="K951" s="46"/>
      <c r="L951" s="46"/>
      <c r="M951" s="46"/>
      <c r="N951" s="46"/>
      <c r="O951" s="46"/>
      <c r="P951" s="46"/>
      <c r="Q951" s="46"/>
      <c r="R951" s="46"/>
      <c r="S951" s="46"/>
      <c r="T951" s="46"/>
      <c r="U951" s="46"/>
      <c r="V951" s="46"/>
      <c r="W951" s="46"/>
      <c r="X951" s="46"/>
      <c r="Y951" s="46"/>
      <c r="Z951" s="46"/>
      <c r="AA951" s="46"/>
      <c r="AB951" s="46"/>
      <c r="AC951" s="46"/>
      <c r="AD951" s="46"/>
      <c r="AE951" s="46"/>
      <c r="AF951" s="46"/>
      <c r="AG951" s="46"/>
      <c r="AH951" s="46"/>
      <c r="AI951" s="46"/>
      <c r="AJ951" s="46"/>
      <c r="AK951" s="46"/>
      <c r="AL951" s="46"/>
    </row>
    <row r="952">
      <c r="A952" s="50"/>
      <c r="B952" s="46"/>
      <c r="C952" s="46"/>
      <c r="D952" s="46"/>
      <c r="E952" s="70"/>
      <c r="F952" s="50"/>
      <c r="G952" s="50"/>
      <c r="H952" s="50"/>
      <c r="I952" s="50"/>
      <c r="J952" s="102"/>
      <c r="K952" s="46"/>
      <c r="L952" s="46"/>
      <c r="M952" s="46"/>
      <c r="N952" s="46"/>
      <c r="O952" s="46"/>
      <c r="P952" s="46"/>
      <c r="Q952" s="46"/>
      <c r="R952" s="46"/>
      <c r="S952" s="46"/>
      <c r="T952" s="46"/>
      <c r="U952" s="46"/>
      <c r="V952" s="46"/>
      <c r="W952" s="46"/>
      <c r="X952" s="46"/>
      <c r="Y952" s="46"/>
      <c r="Z952" s="46"/>
      <c r="AA952" s="46"/>
      <c r="AB952" s="46"/>
      <c r="AC952" s="46"/>
      <c r="AD952" s="46"/>
      <c r="AE952" s="46"/>
      <c r="AF952" s="46"/>
      <c r="AG952" s="46"/>
      <c r="AH952" s="46"/>
      <c r="AI952" s="46"/>
      <c r="AJ952" s="46"/>
      <c r="AK952" s="46"/>
      <c r="AL952" s="46"/>
    </row>
    <row r="953">
      <c r="A953" s="50"/>
      <c r="B953" s="46"/>
      <c r="C953" s="46"/>
      <c r="D953" s="46"/>
      <c r="E953" s="70"/>
      <c r="F953" s="50"/>
      <c r="G953" s="50"/>
      <c r="H953" s="50"/>
      <c r="I953" s="50"/>
      <c r="J953" s="102"/>
      <c r="K953" s="46"/>
      <c r="L953" s="46"/>
      <c r="M953" s="46"/>
      <c r="N953" s="46"/>
      <c r="O953" s="46"/>
      <c r="P953" s="46"/>
      <c r="Q953" s="46"/>
      <c r="R953" s="46"/>
      <c r="S953" s="46"/>
      <c r="T953" s="46"/>
      <c r="U953" s="46"/>
      <c r="V953" s="46"/>
      <c r="W953" s="46"/>
      <c r="X953" s="46"/>
      <c r="Y953" s="46"/>
      <c r="Z953" s="46"/>
      <c r="AA953" s="46"/>
      <c r="AB953" s="46"/>
      <c r="AC953" s="46"/>
      <c r="AD953" s="46"/>
      <c r="AE953" s="46"/>
      <c r="AF953" s="46"/>
      <c r="AG953" s="46"/>
      <c r="AH953" s="46"/>
      <c r="AI953" s="46"/>
      <c r="AJ953" s="46"/>
      <c r="AK953" s="46"/>
      <c r="AL953" s="46"/>
    </row>
    <row r="954">
      <c r="A954" s="50"/>
      <c r="B954" s="46"/>
      <c r="C954" s="46"/>
      <c r="D954" s="46"/>
      <c r="E954" s="70"/>
      <c r="F954" s="50"/>
      <c r="G954" s="50"/>
      <c r="H954" s="50"/>
      <c r="I954" s="50"/>
      <c r="J954" s="102"/>
      <c r="K954" s="46"/>
      <c r="L954" s="46"/>
      <c r="M954" s="46"/>
      <c r="N954" s="46"/>
      <c r="O954" s="46"/>
      <c r="P954" s="46"/>
      <c r="Q954" s="46"/>
      <c r="R954" s="46"/>
      <c r="S954" s="46"/>
      <c r="T954" s="46"/>
      <c r="U954" s="46"/>
      <c r="V954" s="46"/>
      <c r="W954" s="46"/>
      <c r="X954" s="46"/>
      <c r="Y954" s="46"/>
      <c r="Z954" s="46"/>
      <c r="AA954" s="46"/>
      <c r="AB954" s="46"/>
      <c r="AC954" s="46"/>
      <c r="AD954" s="46"/>
      <c r="AE954" s="46"/>
      <c r="AF954" s="46"/>
      <c r="AG954" s="46"/>
      <c r="AH954" s="46"/>
      <c r="AI954" s="46"/>
      <c r="AJ954" s="46"/>
      <c r="AK954" s="46"/>
      <c r="AL954" s="46"/>
    </row>
    <row r="955">
      <c r="A955" s="50"/>
      <c r="B955" s="46"/>
      <c r="C955" s="46"/>
      <c r="D955" s="46"/>
      <c r="E955" s="70"/>
      <c r="F955" s="50"/>
      <c r="G955" s="50"/>
      <c r="H955" s="50"/>
      <c r="I955" s="50"/>
      <c r="J955" s="102"/>
      <c r="K955" s="46"/>
      <c r="L955" s="46"/>
      <c r="M955" s="46"/>
      <c r="N955" s="46"/>
      <c r="O955" s="46"/>
      <c r="P955" s="46"/>
      <c r="Q955" s="46"/>
      <c r="R955" s="46"/>
      <c r="S955" s="46"/>
      <c r="T955" s="46"/>
      <c r="U955" s="46"/>
      <c r="V955" s="46"/>
      <c r="W955" s="46"/>
      <c r="X955" s="46"/>
      <c r="Y955" s="46"/>
      <c r="Z955" s="46"/>
      <c r="AA955" s="46"/>
      <c r="AB955" s="46"/>
      <c r="AC955" s="46"/>
      <c r="AD955" s="46"/>
      <c r="AE955" s="46"/>
      <c r="AF955" s="46"/>
      <c r="AG955" s="46"/>
      <c r="AH955" s="46"/>
      <c r="AI955" s="46"/>
      <c r="AJ955" s="46"/>
      <c r="AK955" s="46"/>
      <c r="AL955" s="46"/>
    </row>
    <row r="956">
      <c r="A956" s="50"/>
      <c r="B956" s="46"/>
      <c r="C956" s="46"/>
      <c r="D956" s="46"/>
      <c r="E956" s="70"/>
      <c r="F956" s="50"/>
      <c r="G956" s="50"/>
      <c r="H956" s="50"/>
      <c r="I956" s="50"/>
      <c r="J956" s="102"/>
      <c r="K956" s="46"/>
      <c r="L956" s="46"/>
      <c r="M956" s="46"/>
      <c r="N956" s="46"/>
      <c r="O956" s="46"/>
      <c r="P956" s="46"/>
      <c r="Q956" s="46"/>
      <c r="R956" s="46"/>
      <c r="S956" s="46"/>
      <c r="T956" s="46"/>
      <c r="U956" s="46"/>
      <c r="V956" s="46"/>
      <c r="W956" s="46"/>
      <c r="X956" s="46"/>
      <c r="Y956" s="46"/>
      <c r="Z956" s="46"/>
      <c r="AA956" s="46"/>
      <c r="AB956" s="46"/>
      <c r="AC956" s="46"/>
      <c r="AD956" s="46"/>
      <c r="AE956" s="46"/>
      <c r="AF956" s="46"/>
      <c r="AG956" s="46"/>
      <c r="AH956" s="46"/>
      <c r="AI956" s="46"/>
      <c r="AJ956" s="46"/>
      <c r="AK956" s="46"/>
      <c r="AL956" s="46"/>
    </row>
    <row r="957">
      <c r="A957" s="50"/>
      <c r="B957" s="46"/>
      <c r="C957" s="46"/>
      <c r="D957" s="46"/>
      <c r="E957" s="70"/>
      <c r="F957" s="50"/>
      <c r="G957" s="50"/>
      <c r="H957" s="50"/>
      <c r="I957" s="50"/>
      <c r="J957" s="102"/>
      <c r="K957" s="46"/>
      <c r="L957" s="46"/>
      <c r="M957" s="46"/>
      <c r="N957" s="46"/>
      <c r="O957" s="46"/>
      <c r="P957" s="46"/>
      <c r="Q957" s="46"/>
      <c r="R957" s="46"/>
      <c r="S957" s="46"/>
      <c r="T957" s="46"/>
      <c r="U957" s="46"/>
      <c r="V957" s="46"/>
      <c r="W957" s="46"/>
      <c r="X957" s="46"/>
      <c r="Y957" s="46"/>
      <c r="Z957" s="46"/>
      <c r="AA957" s="46"/>
      <c r="AB957" s="46"/>
      <c r="AC957" s="46"/>
      <c r="AD957" s="46"/>
      <c r="AE957" s="46"/>
      <c r="AF957" s="46"/>
      <c r="AG957" s="46"/>
      <c r="AH957" s="46"/>
      <c r="AI957" s="46"/>
      <c r="AJ957" s="46"/>
      <c r="AK957" s="46"/>
      <c r="AL957" s="46"/>
    </row>
    <row r="958">
      <c r="A958" s="50"/>
      <c r="B958" s="46"/>
      <c r="C958" s="46"/>
      <c r="D958" s="46"/>
      <c r="E958" s="70"/>
      <c r="F958" s="50"/>
      <c r="G958" s="50"/>
      <c r="H958" s="50"/>
      <c r="I958" s="50"/>
      <c r="J958" s="102"/>
      <c r="K958" s="46"/>
      <c r="L958" s="46"/>
      <c r="M958" s="46"/>
      <c r="N958" s="46"/>
      <c r="O958" s="46"/>
      <c r="P958" s="46"/>
      <c r="Q958" s="46"/>
      <c r="R958" s="46"/>
      <c r="S958" s="46"/>
      <c r="T958" s="46"/>
      <c r="U958" s="46"/>
      <c r="V958" s="46"/>
      <c r="W958" s="46"/>
      <c r="X958" s="46"/>
      <c r="Y958" s="46"/>
      <c r="Z958" s="46"/>
      <c r="AA958" s="46"/>
      <c r="AB958" s="46"/>
      <c r="AC958" s="46"/>
      <c r="AD958" s="46"/>
      <c r="AE958" s="46"/>
      <c r="AF958" s="46"/>
      <c r="AG958" s="46"/>
      <c r="AH958" s="46"/>
      <c r="AI958" s="46"/>
      <c r="AJ958" s="46"/>
      <c r="AK958" s="46"/>
      <c r="AL958" s="46"/>
    </row>
    <row r="959">
      <c r="A959" s="50"/>
      <c r="B959" s="46"/>
      <c r="C959" s="46"/>
      <c r="D959" s="46"/>
      <c r="E959" s="70"/>
      <c r="F959" s="50"/>
      <c r="G959" s="50"/>
      <c r="H959" s="50"/>
      <c r="I959" s="50"/>
      <c r="J959" s="102"/>
      <c r="K959" s="46"/>
      <c r="L959" s="46"/>
      <c r="M959" s="46"/>
      <c r="N959" s="46"/>
      <c r="O959" s="46"/>
      <c r="P959" s="46"/>
      <c r="Q959" s="46"/>
      <c r="R959" s="46"/>
      <c r="S959" s="46"/>
      <c r="T959" s="46"/>
      <c r="U959" s="46"/>
      <c r="V959" s="46"/>
      <c r="W959" s="46"/>
      <c r="X959" s="46"/>
      <c r="Y959" s="46"/>
      <c r="Z959" s="46"/>
      <c r="AA959" s="46"/>
      <c r="AB959" s="46"/>
      <c r="AC959" s="46"/>
      <c r="AD959" s="46"/>
      <c r="AE959" s="46"/>
      <c r="AF959" s="46"/>
      <c r="AG959" s="46"/>
      <c r="AH959" s="46"/>
      <c r="AI959" s="46"/>
      <c r="AJ959" s="46"/>
      <c r="AK959" s="46"/>
      <c r="AL959" s="46"/>
    </row>
    <row r="960">
      <c r="A960" s="50"/>
      <c r="B960" s="46"/>
      <c r="C960" s="46"/>
      <c r="D960" s="46"/>
      <c r="E960" s="70"/>
      <c r="F960" s="50"/>
      <c r="G960" s="50"/>
      <c r="H960" s="50"/>
      <c r="I960" s="50"/>
      <c r="J960" s="102"/>
      <c r="K960" s="46"/>
      <c r="L960" s="46"/>
      <c r="M960" s="46"/>
      <c r="N960" s="46"/>
      <c r="O960" s="46"/>
      <c r="P960" s="46"/>
      <c r="Q960" s="46"/>
      <c r="R960" s="46"/>
      <c r="S960" s="46"/>
      <c r="T960" s="46"/>
      <c r="U960" s="46"/>
      <c r="V960" s="46"/>
      <c r="W960" s="46"/>
      <c r="X960" s="46"/>
      <c r="Y960" s="46"/>
      <c r="Z960" s="46"/>
      <c r="AA960" s="46"/>
      <c r="AB960" s="46"/>
      <c r="AC960" s="46"/>
      <c r="AD960" s="46"/>
      <c r="AE960" s="46"/>
      <c r="AF960" s="46"/>
      <c r="AG960" s="46"/>
      <c r="AH960" s="46"/>
      <c r="AI960" s="46"/>
      <c r="AJ960" s="46"/>
      <c r="AK960" s="46"/>
      <c r="AL960" s="46"/>
    </row>
    <row r="961">
      <c r="A961" s="50"/>
      <c r="B961" s="46"/>
      <c r="C961" s="46"/>
      <c r="D961" s="46"/>
      <c r="E961" s="70"/>
      <c r="F961" s="50"/>
      <c r="G961" s="50"/>
      <c r="H961" s="50"/>
      <c r="I961" s="50"/>
      <c r="J961" s="102"/>
      <c r="K961" s="46"/>
      <c r="L961" s="46"/>
      <c r="M961" s="46"/>
      <c r="N961" s="46"/>
      <c r="O961" s="46"/>
      <c r="P961" s="46"/>
      <c r="Q961" s="46"/>
      <c r="R961" s="46"/>
      <c r="S961" s="46"/>
      <c r="T961" s="46"/>
      <c r="U961" s="46"/>
      <c r="V961" s="46"/>
      <c r="W961" s="46"/>
      <c r="X961" s="46"/>
      <c r="Y961" s="46"/>
      <c r="Z961" s="46"/>
      <c r="AA961" s="46"/>
      <c r="AB961" s="46"/>
      <c r="AC961" s="46"/>
      <c r="AD961" s="46"/>
      <c r="AE961" s="46"/>
      <c r="AF961" s="46"/>
      <c r="AG961" s="46"/>
      <c r="AH961" s="46"/>
      <c r="AI961" s="46"/>
      <c r="AJ961" s="46"/>
      <c r="AK961" s="46"/>
      <c r="AL961" s="46"/>
    </row>
    <row r="962">
      <c r="A962" s="50"/>
      <c r="B962" s="46"/>
      <c r="C962" s="46"/>
      <c r="D962" s="46"/>
      <c r="E962" s="70"/>
      <c r="F962" s="50"/>
      <c r="G962" s="50"/>
      <c r="H962" s="50"/>
      <c r="I962" s="50"/>
      <c r="J962" s="102"/>
      <c r="K962" s="46"/>
      <c r="L962" s="46"/>
      <c r="M962" s="46"/>
      <c r="N962" s="46"/>
      <c r="O962" s="46"/>
      <c r="P962" s="46"/>
      <c r="Q962" s="46"/>
      <c r="R962" s="46"/>
      <c r="S962" s="46"/>
      <c r="T962" s="46"/>
      <c r="U962" s="46"/>
      <c r="V962" s="46"/>
      <c r="W962" s="46"/>
      <c r="X962" s="46"/>
      <c r="Y962" s="46"/>
      <c r="Z962" s="46"/>
      <c r="AA962" s="46"/>
      <c r="AB962" s="46"/>
      <c r="AC962" s="46"/>
      <c r="AD962" s="46"/>
      <c r="AE962" s="46"/>
      <c r="AF962" s="46"/>
      <c r="AG962" s="46"/>
      <c r="AH962" s="46"/>
      <c r="AI962" s="46"/>
      <c r="AJ962" s="46"/>
      <c r="AK962" s="46"/>
      <c r="AL962" s="46"/>
    </row>
    <row r="963">
      <c r="A963" s="50"/>
      <c r="B963" s="46"/>
      <c r="C963" s="46"/>
      <c r="D963" s="46"/>
      <c r="E963" s="70"/>
      <c r="F963" s="50"/>
      <c r="G963" s="50"/>
      <c r="H963" s="50"/>
      <c r="I963" s="50"/>
      <c r="J963" s="102"/>
      <c r="K963" s="46"/>
      <c r="L963" s="46"/>
      <c r="M963" s="46"/>
      <c r="N963" s="46"/>
      <c r="O963" s="46"/>
      <c r="P963" s="46"/>
      <c r="Q963" s="46"/>
      <c r="R963" s="46"/>
      <c r="S963" s="46"/>
      <c r="T963" s="46"/>
      <c r="U963" s="46"/>
      <c r="V963" s="46"/>
      <c r="W963" s="46"/>
      <c r="X963" s="46"/>
      <c r="Y963" s="46"/>
      <c r="Z963" s="46"/>
      <c r="AA963" s="46"/>
      <c r="AB963" s="46"/>
      <c r="AC963" s="46"/>
      <c r="AD963" s="46"/>
      <c r="AE963" s="46"/>
      <c r="AF963" s="46"/>
      <c r="AG963" s="46"/>
      <c r="AH963" s="46"/>
      <c r="AI963" s="46"/>
      <c r="AJ963" s="46"/>
      <c r="AK963" s="46"/>
      <c r="AL963" s="46"/>
    </row>
  </sheetData>
  <mergeCells count="8">
    <mergeCell ref="A1:J1"/>
    <mergeCell ref="A31:E31"/>
    <mergeCell ref="A32:B32"/>
    <mergeCell ref="A33:B33"/>
    <mergeCell ref="A34:B34"/>
    <mergeCell ref="A36:B36"/>
    <mergeCell ref="A37:B37"/>
    <mergeCell ref="A38:B38"/>
  </mergeCells>
  <conditionalFormatting sqref="E29">
    <cfRule type="cellIs" dxfId="0" priority="1" operator="between">
      <formula>"1%"</formula>
      <formula>"25%"</formula>
    </cfRule>
  </conditionalFormatting>
  <conditionalFormatting sqref="E29">
    <cfRule type="cellIs" dxfId="1" priority="2" operator="between">
      <formula>"26%"</formula>
      <formula>"50%"</formula>
    </cfRule>
  </conditionalFormatting>
  <conditionalFormatting sqref="E29">
    <cfRule type="cellIs" dxfId="2" priority="3" operator="between">
      <formula>"51%"</formula>
      <formula>"75%"</formula>
    </cfRule>
  </conditionalFormatting>
  <conditionalFormatting sqref="E29">
    <cfRule type="cellIs" dxfId="3" priority="4" operator="between">
      <formula>"76%"</formula>
      <formula>"100%"</formula>
    </cfRule>
  </conditionalFormatting>
  <printOptions gridLines="1" horizontalCentered="1"/>
  <pageMargins bottom="0.75" footer="0.0" header="0.0" left="0.7" right="0.7" top="0.75"/>
  <pageSetup paperSize="9"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4.0"/>
    <col customWidth="1" min="2" max="3" width="13.88"/>
    <col customWidth="1" min="4" max="4" width="10.13"/>
    <col customWidth="1" min="5" max="5" width="12.75"/>
    <col customWidth="1" min="6" max="6" width="11.88"/>
    <col customWidth="1" min="7" max="7" width="12.88"/>
    <col customWidth="1" min="8" max="8" width="10.13"/>
    <col customWidth="1" min="9" max="9" width="9.63"/>
    <col customWidth="1" min="10" max="10" width="10.5"/>
    <col customWidth="1" hidden="1" min="11" max="11" width="16.38"/>
    <col customWidth="1" hidden="1" min="12" max="12" width="9.88"/>
    <col customWidth="1" min="13" max="13" width="9.88"/>
    <col customWidth="1" min="14" max="14" width="8.63"/>
  </cols>
  <sheetData>
    <row r="1" ht="24.0" customHeight="1">
      <c r="A1" s="71" t="s">
        <v>4332</v>
      </c>
      <c r="K1" s="45"/>
      <c r="L1" s="45"/>
      <c r="M1" s="45"/>
      <c r="N1" s="45"/>
      <c r="O1" s="46"/>
      <c r="P1" s="46"/>
      <c r="Q1" s="46"/>
      <c r="R1" s="46"/>
      <c r="S1" s="46"/>
      <c r="T1" s="46"/>
      <c r="U1" s="46"/>
      <c r="V1" s="46"/>
      <c r="W1" s="46"/>
      <c r="X1" s="46"/>
      <c r="Y1" s="46"/>
      <c r="Z1" s="46"/>
      <c r="AA1" s="46"/>
      <c r="AB1" s="46"/>
      <c r="AC1" s="46"/>
      <c r="AD1" s="46"/>
      <c r="AE1" s="46"/>
      <c r="AF1" s="46"/>
      <c r="AG1" s="46"/>
      <c r="AH1" s="46"/>
      <c r="AI1" s="46"/>
      <c r="AJ1" s="46"/>
      <c r="AK1" s="46"/>
      <c r="AL1" s="46"/>
    </row>
    <row r="2">
      <c r="A2" s="47"/>
      <c r="B2" s="47" t="s">
        <v>4325</v>
      </c>
      <c r="C2" s="126">
        <v>45474.0</v>
      </c>
      <c r="D2" s="49" t="s">
        <v>4326</v>
      </c>
      <c r="E2" s="126">
        <v>45504.0</v>
      </c>
      <c r="G2" s="34"/>
      <c r="H2" s="102"/>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row>
    <row r="3" ht="12.0" customHeight="1">
      <c r="A3" s="47"/>
      <c r="B3" s="51"/>
      <c r="C3" s="51"/>
      <c r="D3" s="51"/>
      <c r="E3" s="52"/>
      <c r="F3" s="50"/>
      <c r="G3" s="47"/>
      <c r="H3" s="50"/>
      <c r="I3" s="50"/>
      <c r="J3" s="102"/>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row>
    <row r="4" ht="32.25" customHeight="1">
      <c r="A4" s="53" t="s">
        <v>4327</v>
      </c>
      <c r="B4" s="53" t="s">
        <v>5</v>
      </c>
      <c r="C4" s="53" t="s">
        <v>4333</v>
      </c>
      <c r="D4" s="53" t="s">
        <v>4358</v>
      </c>
      <c r="E4" s="54" t="s">
        <v>4328</v>
      </c>
      <c r="F4" s="53" t="s">
        <v>4329</v>
      </c>
      <c r="G4" s="53" t="s">
        <v>4330</v>
      </c>
      <c r="H4" s="53" t="s">
        <v>13</v>
      </c>
      <c r="I4" s="53" t="s">
        <v>4351</v>
      </c>
      <c r="J4" s="111" t="s">
        <v>102</v>
      </c>
      <c r="M4" s="56"/>
      <c r="N4" s="56"/>
      <c r="O4" s="56"/>
      <c r="P4" s="56"/>
      <c r="Q4" s="56"/>
      <c r="R4" s="56"/>
      <c r="S4" s="56"/>
      <c r="T4" s="56"/>
      <c r="U4" s="56"/>
      <c r="V4" s="56"/>
      <c r="W4" s="56"/>
      <c r="X4" s="56"/>
      <c r="Y4" s="56"/>
      <c r="Z4" s="56"/>
      <c r="AA4" s="56"/>
    </row>
    <row r="5" ht="19.5" customHeight="1">
      <c r="A5" s="75">
        <v>1.0</v>
      </c>
      <c r="B5" s="112" t="s">
        <v>22</v>
      </c>
      <c r="C5" s="76" t="s">
        <v>4337</v>
      </c>
      <c r="D5" s="112" t="s">
        <v>4348</v>
      </c>
      <c r="E5" s="113">
        <f>sumifs('KEG. PENGAJIAN HARIAN'!$D$2:$D964,'KEG. PENGAJIAN HARIAN'!$B$2:$B964,"&gt;="&amp;$C$2,'KEG. PENGAJIAN HARIAN'!$B$2:$B964,"&lt;="&amp;$E$2,'KEG. PENGAJIAN HARIAN'!$F$2:$F964,B5)</f>
        <v>0.3777777778</v>
      </c>
      <c r="F5" s="114">
        <v>0.5</v>
      </c>
      <c r="G5" s="115">
        <f>IFERROR(E5/F5,0)</f>
        <v>0.7555555556</v>
      </c>
      <c r="H5" s="116">
        <f>COUNTIFS('KEG. PENGAJIAN HARIAN'!$F$2:$F964,B5,'KEG. PENGAJIAN HARIAN'!$B$2:$B964,"&gt;="&amp;$C$2,'KEG. PENGAJIAN HARIAN'!$B$2:$B964,"&lt;="&amp;$E$2,'KEG. PENGAJIAN HARIAN'!$G$2:$G964,"hadir")</f>
        <v>8</v>
      </c>
      <c r="I5" s="123">
        <f>COUNTIFS('KEG. PENGAJIAN HARIAN'!$F$2:$F964,B5,'KEG. PENGAJIAN HARIAN'!$B$2:$B964,"&gt;="&amp;$C$2,'KEG. PENGAJIAN HARIAN'!$B$2:$B964,"&lt;="&amp;$E$2,'KEG. PENGAJIAN HARIAN'!$G$2:$G964,"By VN")</f>
        <v>0</v>
      </c>
      <c r="J5" s="118">
        <f>COUNTIFS('KEG. PENGAJIAN HARIAN'!$F$2:$F964,B5,'KEG. PENGAJIAN HARIAN'!$B$2:$B964,"&gt;="&amp;$C$2,'KEG. PENGAJIAN HARIAN'!$B$2:$B964,"&lt;="&amp;$E$2,'KEG. PENGAJIAN HARIAN'!$G$2:$G964,"izin (murid)")</f>
        <v>0</v>
      </c>
      <c r="L5" s="46"/>
      <c r="M5" s="46"/>
      <c r="N5" s="46"/>
      <c r="O5" s="46"/>
      <c r="P5" s="46"/>
      <c r="Q5" s="46"/>
      <c r="R5" s="125"/>
      <c r="S5" s="46"/>
      <c r="T5" s="46"/>
      <c r="U5" s="46"/>
      <c r="V5" s="46"/>
      <c r="W5" s="46"/>
      <c r="X5" s="46"/>
      <c r="Y5" s="46"/>
      <c r="Z5" s="46"/>
      <c r="AA5" s="46"/>
    </row>
    <row r="6" ht="19.5" customHeight="1">
      <c r="A6" s="75">
        <v>2.0</v>
      </c>
      <c r="B6" s="112" t="s">
        <v>4340</v>
      </c>
      <c r="C6" s="76"/>
      <c r="D6" s="112"/>
      <c r="E6" s="114">
        <v>0.0</v>
      </c>
      <c r="F6" s="114">
        <v>0.5</v>
      </c>
      <c r="G6" s="115"/>
      <c r="H6" s="116"/>
      <c r="I6" s="123"/>
      <c r="J6" s="118"/>
      <c r="L6" s="46"/>
      <c r="M6" s="46"/>
      <c r="N6" s="46"/>
      <c r="O6" s="46"/>
      <c r="P6" s="46"/>
      <c r="Q6" s="46"/>
      <c r="R6" s="125"/>
      <c r="S6" s="46"/>
      <c r="T6" s="46"/>
      <c r="U6" s="46"/>
      <c r="V6" s="46"/>
      <c r="W6" s="46"/>
      <c r="X6" s="46"/>
      <c r="Y6" s="46"/>
      <c r="Z6" s="46"/>
      <c r="AA6" s="46"/>
    </row>
    <row r="7" ht="19.5" customHeight="1">
      <c r="A7" s="75">
        <v>3.0</v>
      </c>
      <c r="B7" s="112" t="s">
        <v>220</v>
      </c>
      <c r="C7" s="76" t="s">
        <v>4343</v>
      </c>
      <c r="D7" s="112" t="s">
        <v>4339</v>
      </c>
      <c r="E7" s="113">
        <f>sumifs('KEG. PENGAJIAN HARIAN'!$D$2:$D964,'KEG. PENGAJIAN HARIAN'!$B$2:$B964,"&gt;="&amp;$C$2,'KEG. PENGAJIAN HARIAN'!$B$2:$B964,"&lt;="&amp;$E$2,'KEG. PENGAJIAN HARIAN'!$F$2:$F964,B7)</f>
        <v>0.5541666667</v>
      </c>
      <c r="F7" s="114">
        <v>0.5</v>
      </c>
      <c r="G7" s="115">
        <f t="shared" ref="G7:G28" si="1">IFERROR(E7/F7,0)</f>
        <v>1.108333333</v>
      </c>
      <c r="H7" s="116">
        <f>COUNTIFS('KEG. PENGAJIAN HARIAN'!$F$2:$F964,B7,'KEG. PENGAJIAN HARIAN'!$B$2:$B964,"&gt;="&amp;$C$2,'KEG. PENGAJIAN HARIAN'!$B$2:$B964,"&lt;="&amp;$E$2,'KEG. PENGAJIAN HARIAN'!$G$2:$G964,"hadir")</f>
        <v>10</v>
      </c>
      <c r="I7" s="123">
        <f>COUNTIFS('KEG. PENGAJIAN HARIAN'!$F$2:$F964,B7,'KEG. PENGAJIAN HARIAN'!$B$2:$B964,"&gt;="&amp;$C$2,'KEG. PENGAJIAN HARIAN'!$B$2:$B964,"&lt;="&amp;$E$2,'KEG. PENGAJIAN HARIAN'!$G$2:$G964,"By VN")</f>
        <v>0</v>
      </c>
      <c r="J7" s="118">
        <f>COUNTIFS('KEG. PENGAJIAN HARIAN'!$F$2:$F964,B7,'KEG. PENGAJIAN HARIAN'!$B$2:$B964,"&gt;="&amp;$C$2,'KEG. PENGAJIAN HARIAN'!$B$2:$B964,"&lt;="&amp;$E$2,'KEG. PENGAJIAN HARIAN'!$G$2:$G964,"izin (murid)")</f>
        <v>0</v>
      </c>
      <c r="M7" s="46"/>
      <c r="N7" s="46"/>
      <c r="O7" s="46"/>
      <c r="P7" s="46"/>
      <c r="Q7" s="46"/>
      <c r="R7" s="125"/>
      <c r="S7" s="46"/>
      <c r="T7" s="46"/>
      <c r="U7" s="46"/>
      <c r="V7" s="46"/>
      <c r="W7" s="46"/>
      <c r="X7" s="46"/>
      <c r="Y7" s="46"/>
      <c r="Z7" s="46"/>
      <c r="AA7" s="46"/>
    </row>
    <row r="8" ht="19.5" customHeight="1">
      <c r="A8" s="75">
        <v>4.0</v>
      </c>
      <c r="B8" s="119" t="s">
        <v>702</v>
      </c>
      <c r="C8" s="85" t="s">
        <v>4343</v>
      </c>
      <c r="D8" s="119" t="s">
        <v>4339</v>
      </c>
      <c r="E8" s="113">
        <f>sumifs('KEG. PENGAJIAN HARIAN'!$D$2:$D964,'KEG. PENGAJIAN HARIAN'!$B$2:$B964,"&gt;="&amp;$C$2,'KEG. PENGAJIAN HARIAN'!$B$2:$B964,"&lt;="&amp;$E$2,'KEG. PENGAJIAN HARIAN'!$F$2:$F964,B8)</f>
        <v>0.5319444444</v>
      </c>
      <c r="F8" s="114">
        <v>0.5</v>
      </c>
      <c r="G8" s="115">
        <f t="shared" si="1"/>
        <v>1.063888889</v>
      </c>
      <c r="H8" s="116">
        <f>COUNTIFS('KEG. PENGAJIAN HARIAN'!$F$2:$F964,B8,'KEG. PENGAJIAN HARIAN'!$B$2:$B964,"&gt;="&amp;$C$2,'KEG. PENGAJIAN HARIAN'!$B$2:$B964,"&lt;="&amp;$E$2,'KEG. PENGAJIAN HARIAN'!$G$2:$G964,"hadir")</f>
        <v>13</v>
      </c>
      <c r="I8" s="123">
        <f>COUNTIFS('KEG. PENGAJIAN HARIAN'!$F$2:$F964,B8,'KEG. PENGAJIAN HARIAN'!$B$2:$B964,"&gt;="&amp;$C$2,'KEG. PENGAJIAN HARIAN'!$B$2:$B964,"&lt;="&amp;$E$2,'KEG. PENGAJIAN HARIAN'!$G$2:$G964,"By VN")</f>
        <v>0</v>
      </c>
      <c r="J8" s="118">
        <f>COUNTIFS('KEG. PENGAJIAN HARIAN'!$F$2:$F964,B8,'KEG. PENGAJIAN HARIAN'!$B$2:$B964,"&gt;="&amp;$C$2,'KEG. PENGAJIAN HARIAN'!$B$2:$B964,"&lt;="&amp;$E$2,'KEG. PENGAJIAN HARIAN'!$G$2:$G964,"izin (murid)")</f>
        <v>0</v>
      </c>
      <c r="K8" s="83" t="s">
        <v>4339</v>
      </c>
      <c r="L8" s="46">
        <f>countif(D5:D28,"PraCBR-CBR")</f>
        <v>13</v>
      </c>
      <c r="M8" s="46"/>
      <c r="N8" s="46"/>
      <c r="O8" s="46"/>
      <c r="P8" s="46"/>
      <c r="Q8" s="46"/>
      <c r="R8" s="125"/>
      <c r="S8" s="46"/>
      <c r="T8" s="46"/>
      <c r="U8" s="46"/>
      <c r="V8" s="46"/>
      <c r="W8" s="46"/>
      <c r="X8" s="46"/>
      <c r="Y8" s="46"/>
      <c r="Z8" s="46"/>
      <c r="AA8" s="46"/>
    </row>
    <row r="9" ht="19.5" customHeight="1">
      <c r="A9" s="75">
        <v>5.0</v>
      </c>
      <c r="B9" s="112" t="s">
        <v>711</v>
      </c>
      <c r="C9" s="76" t="s">
        <v>4345</v>
      </c>
      <c r="D9" s="112" t="s">
        <v>4342</v>
      </c>
      <c r="E9" s="113">
        <f>sumifs('KEG. PENGAJIAN HARIAN'!$D$2:$D964,'KEG. PENGAJIAN HARIAN'!$B$2:$B964,"&gt;="&amp;$C$2,'KEG. PENGAJIAN HARIAN'!$B$2:$B964,"&lt;="&amp;$E$2,'KEG. PENGAJIAN HARIAN'!$F$2:$F964,B9)</f>
        <v>0.4361111111</v>
      </c>
      <c r="F9" s="114">
        <v>0.5</v>
      </c>
      <c r="G9" s="115">
        <f t="shared" si="1"/>
        <v>0.8722222222</v>
      </c>
      <c r="H9" s="116">
        <f>COUNTIFS('KEG. PENGAJIAN HARIAN'!$F$2:$F964,B9,'KEG. PENGAJIAN HARIAN'!$B$2:$B964,"&gt;="&amp;$C$2,'KEG. PENGAJIAN HARIAN'!$B$2:$B964,"&lt;="&amp;$E$2,'KEG. PENGAJIAN HARIAN'!$G$2:$G964,"hadir")</f>
        <v>9</v>
      </c>
      <c r="I9" s="123">
        <f>COUNTIFS('KEG. PENGAJIAN HARIAN'!$F$2:$F964,B9,'KEG. PENGAJIAN HARIAN'!$B$2:$B964,"&gt;="&amp;$C$2,'KEG. PENGAJIAN HARIAN'!$B$2:$B964,"&lt;="&amp;$E$2,'KEG. PENGAJIAN HARIAN'!$G$2:$G964,"By VN")</f>
        <v>0</v>
      </c>
      <c r="J9" s="118">
        <f>COUNTIFS('KEG. PENGAJIAN HARIAN'!$F$2:$F964,B9,'KEG. PENGAJIAN HARIAN'!$B$2:$B964,"&gt;="&amp;$C$2,'KEG. PENGAJIAN HARIAN'!$B$2:$B964,"&lt;="&amp;$E$2,'KEG. PENGAJIAN HARIAN'!$G$2:$G964,"izin (murid)")</f>
        <v>0</v>
      </c>
      <c r="K9" s="83" t="s">
        <v>4342</v>
      </c>
      <c r="L9" s="46">
        <f>countif(D5:D28,"PraRMJ-RMJ")</f>
        <v>7</v>
      </c>
      <c r="M9" s="46"/>
      <c r="N9" s="46"/>
      <c r="O9" s="46"/>
      <c r="P9" s="46"/>
      <c r="Q9" s="46"/>
      <c r="R9" s="125"/>
      <c r="S9" s="46"/>
      <c r="T9" s="46"/>
      <c r="U9" s="46"/>
      <c r="V9" s="46"/>
      <c r="W9" s="46"/>
      <c r="X9" s="46"/>
      <c r="Y9" s="46"/>
      <c r="Z9" s="46"/>
      <c r="AA9" s="46"/>
    </row>
    <row r="10" ht="19.5" customHeight="1">
      <c r="A10" s="75">
        <v>6.0</v>
      </c>
      <c r="B10" s="112" t="s">
        <v>213</v>
      </c>
      <c r="C10" s="76" t="s">
        <v>4343</v>
      </c>
      <c r="D10" s="112" t="s">
        <v>4342</v>
      </c>
      <c r="E10" s="113">
        <f>sumifs('KEG. PENGAJIAN HARIAN'!$D$2:$D964,'KEG. PENGAJIAN HARIAN'!$B$2:$B964,"&gt;="&amp;$C$2,'KEG. PENGAJIAN HARIAN'!$B$2:$B964,"&lt;="&amp;$E$2,'KEG. PENGAJIAN HARIAN'!$F$2:$F964,B10)</f>
        <v>0.2611111111</v>
      </c>
      <c r="F10" s="114">
        <v>0.5</v>
      </c>
      <c r="G10" s="115">
        <f t="shared" si="1"/>
        <v>0.5222222222</v>
      </c>
      <c r="H10" s="116">
        <f>COUNTIFS('KEG. PENGAJIAN HARIAN'!$F$2:$F964,B10,'KEG. PENGAJIAN HARIAN'!$B$2:$B964,"&gt;="&amp;$C$2,'KEG. PENGAJIAN HARIAN'!$B$2:$B964,"&lt;="&amp;$E$2,'KEG. PENGAJIAN HARIAN'!$G$2:$G964,"hadir")</f>
        <v>5</v>
      </c>
      <c r="I10" s="123">
        <f>COUNTIFS('KEG. PENGAJIAN HARIAN'!$F$2:$F964,B10,'KEG. PENGAJIAN HARIAN'!$B$2:$B964,"&gt;="&amp;$C$2,'KEG. PENGAJIAN HARIAN'!$B$2:$B964,"&lt;="&amp;$E$2,'KEG. PENGAJIAN HARIAN'!$G$2:$G964,"By VN")</f>
        <v>1</v>
      </c>
      <c r="J10" s="118">
        <f>COUNTIFS('KEG. PENGAJIAN HARIAN'!$F$2:$F964,B10,'KEG. PENGAJIAN HARIAN'!$B$2:$B964,"&gt;="&amp;$C$2,'KEG. PENGAJIAN HARIAN'!$B$2:$B964,"&lt;="&amp;$E$2,'KEG. PENGAJIAN HARIAN'!$G$2:$G964,"izin (murid)")</f>
        <v>0</v>
      </c>
      <c r="K10" s="51" t="s">
        <v>4344</v>
      </c>
      <c r="L10" s="46">
        <f>countif(D5:D28,"PraNikah")</f>
        <v>3</v>
      </c>
      <c r="M10" s="46"/>
      <c r="N10" s="46"/>
      <c r="O10" s="46"/>
      <c r="P10" s="46"/>
      <c r="Q10" s="46"/>
      <c r="R10" s="125"/>
      <c r="S10" s="46"/>
      <c r="T10" s="46"/>
      <c r="U10" s="46"/>
      <c r="V10" s="46"/>
      <c r="W10" s="46"/>
      <c r="X10" s="46"/>
      <c r="Y10" s="46"/>
      <c r="Z10" s="46"/>
      <c r="AA10" s="46"/>
    </row>
    <row r="11" ht="19.5" customHeight="1">
      <c r="A11" s="75">
        <v>7.0</v>
      </c>
      <c r="B11" s="119" t="s">
        <v>192</v>
      </c>
      <c r="C11" s="85" t="s">
        <v>4343</v>
      </c>
      <c r="D11" s="119" t="s">
        <v>4339</v>
      </c>
      <c r="E11" s="113">
        <f>sumifs('KEG. PENGAJIAN HARIAN'!$D$2:$D964,'KEG. PENGAJIAN HARIAN'!$B$2:$B964,"&gt;="&amp;$C$2,'KEG. PENGAJIAN HARIAN'!$B$2:$B964,"&lt;="&amp;$E$2,'KEG. PENGAJIAN HARIAN'!$F$2:$F964,B11)</f>
        <v>0.20625</v>
      </c>
      <c r="F11" s="114">
        <v>0.5</v>
      </c>
      <c r="G11" s="115">
        <f t="shared" si="1"/>
        <v>0.4125</v>
      </c>
      <c r="H11" s="116">
        <f>COUNTIFS('KEG. PENGAJIAN HARIAN'!$F$2:$F964,B11,'KEG. PENGAJIAN HARIAN'!$B$2:$B964,"&gt;="&amp;$C$2,'KEG. PENGAJIAN HARIAN'!$B$2:$B964,"&lt;="&amp;$E$2,'KEG. PENGAJIAN HARIAN'!$G$2:$G964,"hadir")</f>
        <v>6</v>
      </c>
      <c r="I11" s="123">
        <f>COUNTIFS('KEG. PENGAJIAN HARIAN'!$F$2:$F964,B11,'KEG. PENGAJIAN HARIAN'!$B$2:$B964,"&gt;="&amp;$C$2,'KEG. PENGAJIAN HARIAN'!$B$2:$B964,"&lt;="&amp;$E$2,'KEG. PENGAJIAN HARIAN'!$G$2:$G964,"By VN")</f>
        <v>0</v>
      </c>
      <c r="J11" s="118">
        <f>COUNTIFS('KEG. PENGAJIAN HARIAN'!$F$2:$F964,B11,'KEG. PENGAJIAN HARIAN'!$B$2:$B964,"&gt;="&amp;$C$2,'KEG. PENGAJIAN HARIAN'!$B$2:$B964,"&lt;="&amp;$E$2,'KEG. PENGAJIAN HARIAN'!$G$2:$G964,"izin (murid)")</f>
        <v>0</v>
      </c>
      <c r="K11" s="46"/>
      <c r="L11" s="46"/>
      <c r="M11" s="46"/>
      <c r="N11" s="46"/>
      <c r="O11" s="46"/>
      <c r="P11" s="46"/>
      <c r="Q11" s="46"/>
      <c r="R11" s="125"/>
      <c r="S11" s="46"/>
      <c r="T11" s="46"/>
      <c r="U11" s="46"/>
      <c r="V11" s="46"/>
      <c r="W11" s="46"/>
      <c r="X11" s="46"/>
      <c r="Y11" s="46"/>
      <c r="Z11" s="46"/>
      <c r="AA11" s="46"/>
    </row>
    <row r="12" ht="19.5" customHeight="1">
      <c r="A12" s="75">
        <v>8.0</v>
      </c>
      <c r="B12" s="112" t="s">
        <v>29</v>
      </c>
      <c r="C12" s="76" t="s">
        <v>4343</v>
      </c>
      <c r="D12" s="112" t="s">
        <v>4342</v>
      </c>
      <c r="E12" s="113">
        <f>sumifs('KEG. PENGAJIAN HARIAN'!$D$2:$D964,'KEG. PENGAJIAN HARIAN'!$B$2:$B964,"&gt;="&amp;$C$2,'KEG. PENGAJIAN HARIAN'!$B$2:$B964,"&lt;="&amp;$E$2,'KEG. PENGAJIAN HARIAN'!$F$2:$F964,B12)</f>
        <v>0.2118055556</v>
      </c>
      <c r="F12" s="114">
        <v>0.5</v>
      </c>
      <c r="G12" s="115">
        <f t="shared" si="1"/>
        <v>0.4236111111</v>
      </c>
      <c r="H12" s="116">
        <f>COUNTIFS('KEG. PENGAJIAN HARIAN'!$F$2:$F964,B12,'KEG. PENGAJIAN HARIAN'!$B$2:$B964,"&gt;="&amp;$C$2,'KEG. PENGAJIAN HARIAN'!$B$2:$B964,"&lt;="&amp;$E$2,'KEG. PENGAJIAN HARIAN'!$G$2:$G964,"hadir")</f>
        <v>5</v>
      </c>
      <c r="I12" s="123">
        <f>COUNTIFS('KEG. PENGAJIAN HARIAN'!$F$2:$F964,B12,'KEG. PENGAJIAN HARIAN'!$B$2:$B964,"&gt;="&amp;$C$2,'KEG. PENGAJIAN HARIAN'!$B$2:$B964,"&lt;="&amp;$E$2,'KEG. PENGAJIAN HARIAN'!$G$2:$G964,"By VN")</f>
        <v>0</v>
      </c>
      <c r="J12" s="118">
        <f>COUNTIFS('KEG. PENGAJIAN HARIAN'!$F$2:$F964,B12,'KEG. PENGAJIAN HARIAN'!$B$2:$B964,"&gt;="&amp;$C$2,'KEG. PENGAJIAN HARIAN'!$B$2:$B964,"&lt;="&amp;$E$2,'KEG. PENGAJIAN HARIAN'!$G$2:$G964,"izin (murid)")</f>
        <v>1</v>
      </c>
      <c r="K12" s="83" t="s">
        <v>4337</v>
      </c>
      <c r="L12" s="46">
        <f>countif(C5:C28,"Chicago")</f>
        <v>13</v>
      </c>
      <c r="M12" s="46"/>
      <c r="N12" s="46"/>
      <c r="O12" s="46"/>
      <c r="P12" s="46"/>
      <c r="Q12" s="46"/>
      <c r="R12" s="125"/>
      <c r="S12" s="46"/>
      <c r="T12" s="46"/>
      <c r="U12" s="46"/>
      <c r="V12" s="46"/>
      <c r="W12" s="46"/>
      <c r="X12" s="46"/>
      <c r="Y12" s="46"/>
      <c r="Z12" s="46"/>
      <c r="AA12" s="46"/>
    </row>
    <row r="13" ht="19.5" customHeight="1">
      <c r="A13" s="75">
        <v>9.0</v>
      </c>
      <c r="B13" s="112" t="s">
        <v>342</v>
      </c>
      <c r="C13" s="76" t="s">
        <v>4341</v>
      </c>
      <c r="D13" s="112" t="s">
        <v>4342</v>
      </c>
      <c r="E13" s="113">
        <f>sumifs('KEG. PENGAJIAN HARIAN'!$D$2:$D964,'KEG. PENGAJIAN HARIAN'!$B$2:$B964,"&gt;="&amp;$C$2,'KEG. PENGAJIAN HARIAN'!$B$2:$B964,"&lt;="&amp;$E$2,'KEG. PENGAJIAN HARIAN'!$F$2:$F964,B13)</f>
        <v>0.1923611111</v>
      </c>
      <c r="F13" s="114">
        <v>0.5</v>
      </c>
      <c r="G13" s="115">
        <f t="shared" si="1"/>
        <v>0.3847222222</v>
      </c>
      <c r="H13" s="116">
        <f>COUNTIFS('KEG. PENGAJIAN HARIAN'!$F$2:$F964,B13,'KEG. PENGAJIAN HARIAN'!$B$2:$B964,"&gt;="&amp;$C$2,'KEG. PENGAJIAN HARIAN'!$B$2:$B964,"&lt;="&amp;$E$2,'KEG. PENGAJIAN HARIAN'!$G$2:$G964,"hadir")</f>
        <v>5</v>
      </c>
      <c r="I13" s="123">
        <f>COUNTIFS('KEG. PENGAJIAN HARIAN'!$F$2:$F964,B13,'KEG. PENGAJIAN HARIAN'!$B$2:$B964,"&gt;="&amp;$C$2,'KEG. PENGAJIAN HARIAN'!$B$2:$B964,"&lt;="&amp;$E$2,'KEG. PENGAJIAN HARIAN'!$G$2:$G964,"By VN")</f>
        <v>0</v>
      </c>
      <c r="J13" s="118">
        <f>COUNTIFS('KEG. PENGAJIAN HARIAN'!$F$2:$F964,B13,'KEG. PENGAJIAN HARIAN'!$B$2:$B964,"&gt;="&amp;$C$2,'KEG. PENGAJIAN HARIAN'!$B$2:$B964,"&lt;="&amp;$E$2,'KEG. PENGAJIAN HARIAN'!$G$2:$G964,"izin (murid)")</f>
        <v>0</v>
      </c>
      <c r="K13" s="83" t="s">
        <v>4341</v>
      </c>
      <c r="L13" s="46">
        <f>countif(C5:C28,"California")</f>
        <v>3</v>
      </c>
      <c r="M13" s="46"/>
      <c r="N13" s="46"/>
      <c r="O13" s="46"/>
      <c r="P13" s="46"/>
      <c r="Q13" s="46"/>
      <c r="R13" s="125"/>
      <c r="S13" s="46"/>
      <c r="T13" s="46"/>
      <c r="U13" s="46"/>
      <c r="V13" s="46"/>
      <c r="W13" s="46"/>
      <c r="X13" s="46"/>
      <c r="Y13" s="46"/>
      <c r="Z13" s="46"/>
      <c r="AA13" s="46"/>
    </row>
    <row r="14" ht="19.5" customHeight="1">
      <c r="A14" s="75">
        <v>10.0</v>
      </c>
      <c r="B14" s="112" t="s">
        <v>345</v>
      </c>
      <c r="C14" s="76" t="s">
        <v>4345</v>
      </c>
      <c r="D14" s="112" t="s">
        <v>4342</v>
      </c>
      <c r="E14" s="113">
        <f>sumifs('KEG. PENGAJIAN HARIAN'!$D$2:$D964,'KEG. PENGAJIAN HARIAN'!$B$2:$B964,"&gt;="&amp;$C$2,'KEG. PENGAJIAN HARIAN'!$B$2:$B964,"&lt;="&amp;$E$2,'KEG. PENGAJIAN HARIAN'!$F$2:$F964,B14)</f>
        <v>0.2104166667</v>
      </c>
      <c r="F14" s="114">
        <v>0.5</v>
      </c>
      <c r="G14" s="115">
        <f t="shared" si="1"/>
        <v>0.4208333333</v>
      </c>
      <c r="H14" s="116">
        <f>COUNTIFS('KEG. PENGAJIAN HARIAN'!$F$2:$F964,B14,'KEG. PENGAJIAN HARIAN'!$B$2:$B964,"&gt;="&amp;$C$2,'KEG. PENGAJIAN HARIAN'!$B$2:$B964,"&lt;="&amp;$E$2,'KEG. PENGAJIAN HARIAN'!$G$2:$G964,"hadir")</f>
        <v>4</v>
      </c>
      <c r="I14" s="123">
        <f>COUNTIFS('KEG. PENGAJIAN HARIAN'!$F$2:$F964,B14,'KEG. PENGAJIAN HARIAN'!$B$2:$B964,"&gt;="&amp;$C$2,'KEG. PENGAJIAN HARIAN'!$B$2:$B964,"&lt;="&amp;$E$2,'KEG. PENGAJIAN HARIAN'!$G$2:$G964,"By VN")</f>
        <v>0</v>
      </c>
      <c r="J14" s="118">
        <f>COUNTIFS('KEG. PENGAJIAN HARIAN'!$F$2:$F964,B14,'KEG. PENGAJIAN HARIAN'!$B$2:$B964,"&gt;="&amp;$C$2,'KEG. PENGAJIAN HARIAN'!$B$2:$B964,"&lt;="&amp;$E$2,'KEG. PENGAJIAN HARIAN'!$G$2:$G964,"izin (murid)")</f>
        <v>1</v>
      </c>
      <c r="K14" s="51" t="s">
        <v>4343</v>
      </c>
      <c r="L14" s="46">
        <f>countif(C5:C28,"New Hampshire")</f>
        <v>5</v>
      </c>
      <c r="M14" s="46"/>
      <c r="N14" s="46"/>
      <c r="O14" s="46"/>
      <c r="P14" s="46"/>
      <c r="Q14" s="46"/>
      <c r="R14" s="125"/>
      <c r="S14" s="46"/>
      <c r="T14" s="46"/>
      <c r="U14" s="46"/>
      <c r="V14" s="46"/>
      <c r="W14" s="46"/>
      <c r="X14" s="46"/>
      <c r="Y14" s="46"/>
      <c r="Z14" s="46"/>
      <c r="AA14" s="46"/>
    </row>
    <row r="15" ht="19.5" customHeight="1">
      <c r="A15" s="75">
        <v>11.0</v>
      </c>
      <c r="B15" s="112" t="s">
        <v>535</v>
      </c>
      <c r="C15" s="76" t="s">
        <v>4337</v>
      </c>
      <c r="D15" s="112" t="s">
        <v>4339</v>
      </c>
      <c r="E15" s="113">
        <f>sumifs('KEG. PENGAJIAN HARIAN'!$D$2:$D964,'KEG. PENGAJIAN HARIAN'!$B$2:$B964,"&gt;="&amp;$C$2,'KEG. PENGAJIAN HARIAN'!$B$2:$B964,"&lt;="&amp;$E$2,'KEG. PENGAJIAN HARIAN'!$F$2:$F964,B15)</f>
        <v>0.2534722222</v>
      </c>
      <c r="F15" s="114">
        <v>0.5</v>
      </c>
      <c r="G15" s="115">
        <f t="shared" si="1"/>
        <v>0.5069444444</v>
      </c>
      <c r="H15" s="116">
        <f>COUNTIFS('KEG. PENGAJIAN HARIAN'!$F$2:$F964,B15,'KEG. PENGAJIAN HARIAN'!$B$2:$B964,"&gt;="&amp;$C$2,'KEG. PENGAJIAN HARIAN'!$B$2:$B964,"&lt;="&amp;$E$2,'KEG. PENGAJIAN HARIAN'!$G$2:$G964,"hadir")</f>
        <v>11</v>
      </c>
      <c r="I15" s="123">
        <f>COUNTIFS('KEG. PENGAJIAN HARIAN'!$F$2:$F964,B15,'KEG. PENGAJIAN HARIAN'!$B$2:$B964,"&gt;="&amp;$C$2,'KEG. PENGAJIAN HARIAN'!$B$2:$B964,"&lt;="&amp;$E$2,'KEG. PENGAJIAN HARIAN'!$G$2:$G964,"By VN")</f>
        <v>0</v>
      </c>
      <c r="J15" s="118">
        <f>COUNTIFS('KEG. PENGAJIAN HARIAN'!$F$2:$F964,B15,'KEG. PENGAJIAN HARIAN'!$B$2:$B964,"&gt;="&amp;$C$2,'KEG. PENGAJIAN HARIAN'!$B$2:$B964,"&lt;="&amp;$E$2,'KEG. PENGAJIAN HARIAN'!$G$2:$G964,"izin (murid)")</f>
        <v>0</v>
      </c>
      <c r="K15" s="51" t="s">
        <v>4345</v>
      </c>
      <c r="L15" s="46">
        <f>countif(C5:C28,"Canada")</f>
        <v>2</v>
      </c>
      <c r="M15" s="46"/>
      <c r="N15" s="46"/>
      <c r="O15" s="46"/>
      <c r="P15" s="46"/>
      <c r="Q15" s="46"/>
      <c r="R15" s="125"/>
      <c r="S15" s="46"/>
      <c r="T15" s="46"/>
      <c r="U15" s="46"/>
      <c r="V15" s="46"/>
      <c r="W15" s="46"/>
      <c r="X15" s="46"/>
      <c r="Y15" s="46"/>
      <c r="Z15" s="46"/>
      <c r="AA15" s="46"/>
    </row>
    <row r="16" ht="19.5" customHeight="1">
      <c r="A16" s="75">
        <v>12.0</v>
      </c>
      <c r="B16" s="112" t="s">
        <v>348</v>
      </c>
      <c r="C16" s="76" t="s">
        <v>4337</v>
      </c>
      <c r="D16" s="112" t="s">
        <v>4339</v>
      </c>
      <c r="E16" s="113">
        <f>sumifs('KEG. PENGAJIAN HARIAN'!$D$2:$D964,'KEG. PENGAJIAN HARIAN'!$B$2:$B964,"&gt;="&amp;$C$2,'KEG. PENGAJIAN HARIAN'!$B$2:$B964,"&lt;="&amp;$E$2,'KEG. PENGAJIAN HARIAN'!$F$2:$F964,B16)</f>
        <v>0.5493055556</v>
      </c>
      <c r="F16" s="114">
        <v>0.5</v>
      </c>
      <c r="G16" s="115">
        <f t="shared" si="1"/>
        <v>1.098611111</v>
      </c>
      <c r="H16" s="116">
        <f>COUNTIFS('KEG. PENGAJIAN HARIAN'!$F$2:$F964,B16,'KEG. PENGAJIAN HARIAN'!$B$2:$B964,"&gt;="&amp;$C$2,'KEG. PENGAJIAN HARIAN'!$B$2:$B964,"&lt;="&amp;$E$2,'KEG. PENGAJIAN HARIAN'!$G$2:$G964,"hadir")</f>
        <v>14</v>
      </c>
      <c r="I16" s="123">
        <f>COUNTIFS('KEG. PENGAJIAN HARIAN'!$F$2:$F964,B16,'KEG. PENGAJIAN HARIAN'!$B$2:$B964,"&gt;="&amp;$C$2,'KEG. PENGAJIAN HARIAN'!$B$2:$B964,"&lt;="&amp;$E$2,'KEG. PENGAJIAN HARIAN'!$G$2:$G964,"By VN")</f>
        <v>0</v>
      </c>
      <c r="J16" s="118">
        <f>COUNTIFS('KEG. PENGAJIAN HARIAN'!$F$2:$F964,B16,'KEG. PENGAJIAN HARIAN'!$B$2:$B964,"&gt;="&amp;$C$2,'KEG. PENGAJIAN HARIAN'!$B$2:$B964,"&lt;="&amp;$E$2,'KEG. PENGAJIAN HARIAN'!$G$2:$G964,"izin (murid)")</f>
        <v>0</v>
      </c>
      <c r="K16" s="46"/>
      <c r="L16" s="46"/>
      <c r="M16" s="46"/>
      <c r="N16" s="46"/>
      <c r="O16" s="46"/>
      <c r="P16" s="46"/>
      <c r="Q16" s="46"/>
      <c r="R16" s="125"/>
      <c r="S16" s="46"/>
      <c r="T16" s="46"/>
      <c r="U16" s="46"/>
      <c r="V16" s="46"/>
      <c r="W16" s="46"/>
      <c r="X16" s="46"/>
      <c r="Y16" s="46"/>
      <c r="Z16" s="46"/>
      <c r="AA16" s="46"/>
    </row>
    <row r="17" ht="19.5" customHeight="1">
      <c r="A17" s="75">
        <v>13.0</v>
      </c>
      <c r="B17" s="112" t="s">
        <v>385</v>
      </c>
      <c r="C17" s="76" t="s">
        <v>4337</v>
      </c>
      <c r="D17" s="112" t="s">
        <v>4342</v>
      </c>
      <c r="E17" s="113">
        <f>sumifs('KEG. PENGAJIAN HARIAN'!$D$2:$D964,'KEG. PENGAJIAN HARIAN'!$B$2:$B964,"&gt;="&amp;$C$2,'KEG. PENGAJIAN HARIAN'!$B$2:$B964,"&lt;="&amp;$E$2,'KEG. PENGAJIAN HARIAN'!$F$2:$F964,B17)</f>
        <v>0.2625</v>
      </c>
      <c r="F17" s="114">
        <v>0.5</v>
      </c>
      <c r="G17" s="115">
        <f t="shared" si="1"/>
        <v>0.525</v>
      </c>
      <c r="H17" s="116">
        <f>COUNTIFS('KEG. PENGAJIAN HARIAN'!$F$2:$F964,B17,'KEG. PENGAJIAN HARIAN'!$B$2:$B964,"&gt;="&amp;$C$2,'KEG. PENGAJIAN HARIAN'!$B$2:$B964,"&lt;="&amp;$E$2,'KEG. PENGAJIAN HARIAN'!$G$2:$G964,"hadir")</f>
        <v>6</v>
      </c>
      <c r="I17" s="123">
        <f>COUNTIFS('KEG. PENGAJIAN HARIAN'!$F$2:$F964,B17,'KEG. PENGAJIAN HARIAN'!$B$2:$B964,"&gt;="&amp;$C$2,'KEG. PENGAJIAN HARIAN'!$B$2:$B964,"&lt;="&amp;$E$2,'KEG. PENGAJIAN HARIAN'!$G$2:$G964,"By VN")</f>
        <v>0</v>
      </c>
      <c r="J17" s="118">
        <f>COUNTIFS('KEG. PENGAJIAN HARIAN'!$F$2:$F964,B17,'KEG. PENGAJIAN HARIAN'!$B$2:$B964,"&gt;="&amp;$C$2,'KEG. PENGAJIAN HARIAN'!$B$2:$B964,"&lt;="&amp;$E$2,'KEG. PENGAJIAN HARIAN'!$G$2:$G964,"izin (murid)")</f>
        <v>2</v>
      </c>
      <c r="K17" s="46"/>
      <c r="L17" s="46"/>
      <c r="M17" s="46"/>
      <c r="N17" s="46"/>
      <c r="O17" s="46"/>
      <c r="P17" s="46"/>
      <c r="Q17" s="46"/>
      <c r="R17" s="125"/>
      <c r="S17" s="46"/>
      <c r="T17" s="46"/>
      <c r="U17" s="46"/>
      <c r="V17" s="46"/>
      <c r="W17" s="46"/>
      <c r="X17" s="46"/>
      <c r="Y17" s="46"/>
      <c r="Z17" s="46"/>
      <c r="AA17" s="46"/>
    </row>
    <row r="18" ht="19.5" customHeight="1">
      <c r="A18" s="75">
        <v>14.0</v>
      </c>
      <c r="B18" s="112" t="s">
        <v>648</v>
      </c>
      <c r="C18" s="76" t="s">
        <v>4341</v>
      </c>
      <c r="D18" s="112" t="s">
        <v>4348</v>
      </c>
      <c r="E18" s="113">
        <f>sumifs('KEG. PENGAJIAN HARIAN'!$D$2:$D964,'KEG. PENGAJIAN HARIAN'!$B$2:$B964,"&gt;="&amp;$C$2,'KEG. PENGAJIAN HARIAN'!$B$2:$B964,"&lt;="&amp;$E$2,'KEG. PENGAJIAN HARIAN'!$F$2:$F964,B18)</f>
        <v>0.075</v>
      </c>
      <c r="F18" s="114">
        <v>0.5</v>
      </c>
      <c r="G18" s="115">
        <f t="shared" si="1"/>
        <v>0.15</v>
      </c>
      <c r="H18" s="116">
        <f>COUNTIFS('KEG. PENGAJIAN HARIAN'!$F$2:$F964,B18,'KEG. PENGAJIAN HARIAN'!$B$2:$B964,"&gt;="&amp;$C$2,'KEG. PENGAJIAN HARIAN'!$B$2:$B964,"&lt;="&amp;$E$2,'KEG. PENGAJIAN HARIAN'!$G$2:$G964,"hadir")</f>
        <v>2</v>
      </c>
      <c r="I18" s="123">
        <f>COUNTIFS('KEG. PENGAJIAN HARIAN'!$F$2:$F964,B18,'KEG. PENGAJIAN HARIAN'!$B$2:$B964,"&gt;="&amp;$C$2,'KEG. PENGAJIAN HARIAN'!$B$2:$B964,"&lt;="&amp;$E$2,'KEG. PENGAJIAN HARIAN'!$G$2:$G964,"By VN")</f>
        <v>0</v>
      </c>
      <c r="J18" s="118">
        <f>COUNTIFS('KEG. PENGAJIAN HARIAN'!$F$2:$F964,B18,'KEG. PENGAJIAN HARIAN'!$B$2:$B964,"&gt;="&amp;$C$2,'KEG. PENGAJIAN HARIAN'!$B$2:$B964,"&lt;="&amp;$E$2,'KEG. PENGAJIAN HARIAN'!$G$2:$G964,"izin (murid)")</f>
        <v>0</v>
      </c>
      <c r="K18" s="46"/>
      <c r="L18" s="46"/>
      <c r="M18" s="46"/>
      <c r="N18" s="46"/>
      <c r="O18" s="46"/>
      <c r="P18" s="46"/>
      <c r="Q18" s="46"/>
      <c r="R18" s="125"/>
      <c r="S18" s="46"/>
      <c r="T18" s="46"/>
      <c r="U18" s="46"/>
      <c r="V18" s="46"/>
      <c r="W18" s="46"/>
      <c r="X18" s="46"/>
      <c r="Y18" s="46"/>
      <c r="Z18" s="46"/>
      <c r="AA18" s="46"/>
    </row>
    <row r="19" ht="19.5" customHeight="1">
      <c r="A19" s="75">
        <v>15.0</v>
      </c>
      <c r="B19" s="112" t="s">
        <v>19</v>
      </c>
      <c r="C19" s="76" t="s">
        <v>4337</v>
      </c>
      <c r="D19" s="112" t="s">
        <v>4339</v>
      </c>
      <c r="E19" s="113">
        <f>sumifs('KEG. PENGAJIAN HARIAN'!$D$2:$D964,'KEG. PENGAJIAN HARIAN'!$B$2:$B964,"&gt;="&amp;$C$2,'KEG. PENGAJIAN HARIAN'!$B$2:$B964,"&lt;="&amp;$E$2,'KEG. PENGAJIAN HARIAN'!$F$2:$F964,B19)</f>
        <v>0.4111111111</v>
      </c>
      <c r="F19" s="114">
        <v>0.5</v>
      </c>
      <c r="G19" s="115">
        <f t="shared" si="1"/>
        <v>0.8222222222</v>
      </c>
      <c r="H19" s="116">
        <f>COUNTIFS('KEG. PENGAJIAN HARIAN'!$F$2:$F964,B19,'KEG. PENGAJIAN HARIAN'!$B$2:$B964,"&gt;="&amp;$C$2,'KEG. PENGAJIAN HARIAN'!$B$2:$B964,"&lt;="&amp;$E$2,'KEG. PENGAJIAN HARIAN'!$G$2:$G964,"hadir")</f>
        <v>19</v>
      </c>
      <c r="I19" s="123">
        <f>COUNTIFS('KEG. PENGAJIAN HARIAN'!$F$2:$F964,B19,'KEG. PENGAJIAN HARIAN'!$B$2:$B964,"&gt;="&amp;$C$2,'KEG. PENGAJIAN HARIAN'!$B$2:$B964,"&lt;="&amp;$E$2,'KEG. PENGAJIAN HARIAN'!$G$2:$G964,"By VN")</f>
        <v>0</v>
      </c>
      <c r="J19" s="118">
        <f>COUNTIFS('KEG. PENGAJIAN HARIAN'!$F$2:$F964,B19,'KEG. PENGAJIAN HARIAN'!$B$2:$B964,"&gt;="&amp;$C$2,'KEG. PENGAJIAN HARIAN'!$B$2:$B964,"&lt;="&amp;$E$2,'KEG. PENGAJIAN HARIAN'!$G$2:$G964,"izin (murid)")</f>
        <v>1</v>
      </c>
      <c r="K19" s="46"/>
      <c r="L19" s="46"/>
      <c r="M19" s="46"/>
      <c r="N19" s="46"/>
      <c r="O19" s="46"/>
      <c r="P19" s="46"/>
      <c r="Q19" s="46"/>
      <c r="R19" s="125"/>
      <c r="S19" s="46"/>
      <c r="T19" s="46"/>
      <c r="U19" s="46"/>
      <c r="V19" s="46"/>
      <c r="W19" s="46"/>
      <c r="X19" s="46"/>
      <c r="Y19" s="46"/>
      <c r="Z19" s="46"/>
      <c r="AA19" s="46"/>
    </row>
    <row r="20" ht="19.5" customHeight="1">
      <c r="A20" s="75">
        <v>16.0</v>
      </c>
      <c r="B20" s="112" t="s">
        <v>181</v>
      </c>
      <c r="C20" s="76" t="s">
        <v>4341</v>
      </c>
      <c r="D20" s="112" t="s">
        <v>4348</v>
      </c>
      <c r="E20" s="113">
        <f>sumifs('KEG. PENGAJIAN HARIAN'!$D$2:$D964,'KEG. PENGAJIAN HARIAN'!$B$2:$B964,"&gt;="&amp;$C$2,'KEG. PENGAJIAN HARIAN'!$B$2:$B964,"&lt;="&amp;$E$2,'KEG. PENGAJIAN HARIAN'!$F$2:$F964,B20)</f>
        <v>0.3423611111</v>
      </c>
      <c r="F20" s="114">
        <v>0.5</v>
      </c>
      <c r="G20" s="115">
        <f t="shared" si="1"/>
        <v>0.6847222222</v>
      </c>
      <c r="H20" s="116">
        <f>COUNTIFS('KEG. PENGAJIAN HARIAN'!$F$2:$F964,B20,'KEG. PENGAJIAN HARIAN'!$B$2:$B964,"&gt;="&amp;$C$2,'KEG. PENGAJIAN HARIAN'!$B$2:$B964,"&lt;="&amp;$E$2,'KEG. PENGAJIAN HARIAN'!$G$2:$G964,"hadir")</f>
        <v>5</v>
      </c>
      <c r="I20" s="123">
        <f>COUNTIFS('KEG. PENGAJIAN HARIAN'!$F$2:$F964,B20,'KEG. PENGAJIAN HARIAN'!$B$2:$B964,"&gt;="&amp;$C$2,'KEG. PENGAJIAN HARIAN'!$B$2:$B964,"&lt;="&amp;$E$2,'KEG. PENGAJIAN HARIAN'!$G$2:$G964,"By VN")</f>
        <v>0</v>
      </c>
      <c r="J20" s="118">
        <f>COUNTIFS('KEG. PENGAJIAN HARIAN'!$F$2:$F964,B20,'KEG. PENGAJIAN HARIAN'!$B$2:$B964,"&gt;="&amp;$C$2,'KEG. PENGAJIAN HARIAN'!$B$2:$B964,"&lt;="&amp;$E$2,'KEG. PENGAJIAN HARIAN'!$G$2:$G964,"izin (murid)")</f>
        <v>0</v>
      </c>
      <c r="K20" s="46"/>
      <c r="L20" s="46"/>
      <c r="M20" s="46"/>
      <c r="N20" s="46"/>
      <c r="O20" s="46"/>
      <c r="P20" s="46"/>
      <c r="Q20" s="46"/>
      <c r="R20" s="125"/>
      <c r="S20" s="46"/>
      <c r="T20" s="46"/>
      <c r="U20" s="46"/>
      <c r="V20" s="46"/>
      <c r="W20" s="46"/>
      <c r="X20" s="46"/>
      <c r="Y20" s="46"/>
      <c r="Z20" s="46"/>
      <c r="AA20" s="46"/>
    </row>
    <row r="21" ht="19.5" customHeight="1">
      <c r="A21" s="75">
        <v>17.0</v>
      </c>
      <c r="B21" s="112" t="s">
        <v>201</v>
      </c>
      <c r="C21" s="76" t="s">
        <v>4337</v>
      </c>
      <c r="D21" s="112" t="s">
        <v>4339</v>
      </c>
      <c r="E21" s="113">
        <f>sumifs('KEG. PENGAJIAN HARIAN'!$D$2:$D964,'KEG. PENGAJIAN HARIAN'!$B$2:$B964,"&gt;="&amp;$C$2,'KEG. PENGAJIAN HARIAN'!$B$2:$B964,"&lt;="&amp;$E$2,'KEG. PENGAJIAN HARIAN'!$F$2:$F964,B21)</f>
        <v>0.4798611111</v>
      </c>
      <c r="F21" s="114">
        <v>0.5</v>
      </c>
      <c r="G21" s="115">
        <f t="shared" si="1"/>
        <v>0.9597222222</v>
      </c>
      <c r="H21" s="116">
        <f>COUNTIFS('KEG. PENGAJIAN HARIAN'!$F$2:$F964,B21,'KEG. PENGAJIAN HARIAN'!$B$2:$B964,"&gt;="&amp;$C$2,'KEG. PENGAJIAN HARIAN'!$B$2:$B964,"&lt;="&amp;$E$2,'KEG. PENGAJIAN HARIAN'!$G$2:$G964,"hadir")</f>
        <v>17</v>
      </c>
      <c r="I21" s="123">
        <f>COUNTIFS('KEG. PENGAJIAN HARIAN'!$F$2:$F964,B21,'KEG. PENGAJIAN HARIAN'!$B$2:$B964,"&gt;="&amp;$C$2,'KEG. PENGAJIAN HARIAN'!$B$2:$B964,"&lt;="&amp;$E$2,'KEG. PENGAJIAN HARIAN'!$G$2:$G964,"By VN")</f>
        <v>0</v>
      </c>
      <c r="J21" s="118">
        <f>COUNTIFS('KEG. PENGAJIAN HARIAN'!$F$2:$F964,B21,'KEG. PENGAJIAN HARIAN'!$B$2:$B964,"&gt;="&amp;$C$2,'KEG. PENGAJIAN HARIAN'!$B$2:$B964,"&lt;="&amp;$E$2,'KEG. PENGAJIAN HARIAN'!$G$2:$G964,"izin (murid)")</f>
        <v>0</v>
      </c>
      <c r="K21" s="83"/>
      <c r="L21" s="46"/>
      <c r="M21" s="86"/>
      <c r="N21" s="46"/>
      <c r="O21" s="46"/>
      <c r="P21" s="46"/>
      <c r="Q21" s="46"/>
      <c r="R21" s="125"/>
      <c r="S21" s="46"/>
      <c r="T21" s="46"/>
      <c r="U21" s="46"/>
      <c r="V21" s="46"/>
      <c r="W21" s="46"/>
      <c r="X21" s="46"/>
      <c r="Y21" s="46"/>
      <c r="Z21" s="46"/>
      <c r="AA21" s="46"/>
    </row>
    <row r="22" ht="19.5" customHeight="1">
      <c r="A22" s="75">
        <v>18.0</v>
      </c>
      <c r="B22" s="112" t="s">
        <v>2168</v>
      </c>
      <c r="C22" s="76" t="s">
        <v>4337</v>
      </c>
      <c r="D22" s="112" t="s">
        <v>4339</v>
      </c>
      <c r="E22" s="113">
        <f>sumifs('KEG. PENGAJIAN HARIAN'!$D$2:$D964,'KEG. PENGAJIAN HARIAN'!$B$2:$B964,"&gt;="&amp;$C$2,'KEG. PENGAJIAN HARIAN'!$B$2:$B964,"&lt;="&amp;$E$2,'KEG. PENGAJIAN HARIAN'!$F$2:$F964,B22)</f>
        <v>0.2638888889</v>
      </c>
      <c r="F22" s="114">
        <v>0.5</v>
      </c>
      <c r="G22" s="115">
        <f t="shared" si="1"/>
        <v>0.5277777778</v>
      </c>
      <c r="H22" s="116">
        <f>COUNTIFS('KEG. PENGAJIAN HARIAN'!$F$2:$F964,B22,'KEG. PENGAJIAN HARIAN'!$B$2:$B964,"&gt;="&amp;$C$2,'KEG. PENGAJIAN HARIAN'!$B$2:$B964,"&lt;="&amp;$E$2,'KEG. PENGAJIAN HARIAN'!$G$2:$G964,"hadir")</f>
        <v>8</v>
      </c>
      <c r="I22" s="123">
        <f>COUNTIFS('KEG. PENGAJIAN HARIAN'!$F$2:$F964,B22,'KEG. PENGAJIAN HARIAN'!$B$2:$B964,"&gt;="&amp;$C$2,'KEG. PENGAJIAN HARIAN'!$B$2:$B964,"&lt;="&amp;$E$2,'KEG. PENGAJIAN HARIAN'!$G$2:$G964,"By VN")</f>
        <v>0</v>
      </c>
      <c r="J22" s="118">
        <f>COUNTIFS('KEG. PENGAJIAN HARIAN'!$F$2:$F964,B22,'KEG. PENGAJIAN HARIAN'!$B$2:$B964,"&gt;="&amp;$C$2,'KEG. PENGAJIAN HARIAN'!$B$2:$B964,"&lt;="&amp;$E$2,'KEG. PENGAJIAN HARIAN'!$G$2:$G964,"izin (murid)")</f>
        <v>0</v>
      </c>
      <c r="K22" s="83"/>
      <c r="L22" s="46"/>
      <c r="M22" s="86"/>
      <c r="N22" s="46"/>
      <c r="O22" s="46"/>
      <c r="P22" s="46"/>
      <c r="Q22" s="46"/>
      <c r="R22" s="125"/>
      <c r="S22" s="46"/>
      <c r="T22" s="46"/>
      <c r="U22" s="46"/>
      <c r="V22" s="46"/>
      <c r="W22" s="46"/>
      <c r="X22" s="46"/>
      <c r="Y22" s="46"/>
      <c r="Z22" s="46"/>
      <c r="AA22" s="46"/>
    </row>
    <row r="23" ht="19.5" customHeight="1">
      <c r="A23" s="75">
        <v>19.0</v>
      </c>
      <c r="B23" s="112" t="s">
        <v>597</v>
      </c>
      <c r="C23" s="76" t="s">
        <v>4337</v>
      </c>
      <c r="D23" s="112" t="s">
        <v>4339</v>
      </c>
      <c r="E23" s="113">
        <f>sumifs('KEG. PENGAJIAN HARIAN'!$D$2:$D964,'KEG. PENGAJIAN HARIAN'!$B$2:$B964,"&gt;="&amp;$C$2,'KEG. PENGAJIAN HARIAN'!$B$2:$B964,"&lt;="&amp;$E$2,'KEG. PENGAJIAN HARIAN'!$F$2:$F964,B23)</f>
        <v>0.2819444444</v>
      </c>
      <c r="F23" s="114">
        <v>0.5</v>
      </c>
      <c r="G23" s="115">
        <f t="shared" si="1"/>
        <v>0.5638888889</v>
      </c>
      <c r="H23" s="116">
        <f>COUNTIFS('KEG. PENGAJIAN HARIAN'!$F$2:$F964,B23,'KEG. PENGAJIAN HARIAN'!$B$2:$B964,"&gt;="&amp;$C$2,'KEG. PENGAJIAN HARIAN'!$B$2:$B964,"&lt;="&amp;$E$2,'KEG. PENGAJIAN HARIAN'!$G$2:$G964,"hadir")</f>
        <v>8</v>
      </c>
      <c r="I23" s="123">
        <f>COUNTIFS('KEG. PENGAJIAN HARIAN'!$F$2:$F964,B23,'KEG. PENGAJIAN HARIAN'!$B$2:$B964,"&gt;="&amp;$C$2,'KEG. PENGAJIAN HARIAN'!$B$2:$B964,"&lt;="&amp;$E$2,'KEG. PENGAJIAN HARIAN'!$G$2:$G964,"By VN")</f>
        <v>3</v>
      </c>
      <c r="J23" s="118">
        <f>COUNTIFS('KEG. PENGAJIAN HARIAN'!$F$2:$F964,B23,'KEG. PENGAJIAN HARIAN'!$B$2:$B964,"&gt;="&amp;$C$2,'KEG. PENGAJIAN HARIAN'!$B$2:$B964,"&lt;="&amp;$E$2,'KEG. PENGAJIAN HARIAN'!$G$2:$G964,"izin (murid)")</f>
        <v>2</v>
      </c>
      <c r="K23" s="83"/>
      <c r="L23" s="46"/>
      <c r="M23" s="86"/>
      <c r="N23" s="46"/>
      <c r="O23" s="46"/>
      <c r="P23" s="46"/>
      <c r="Q23" s="46"/>
      <c r="R23" s="125"/>
      <c r="S23" s="46"/>
      <c r="T23" s="46"/>
      <c r="U23" s="46"/>
      <c r="V23" s="46"/>
      <c r="W23" s="46"/>
      <c r="X23" s="46"/>
      <c r="Y23" s="46"/>
      <c r="Z23" s="46"/>
      <c r="AA23" s="46"/>
    </row>
    <row r="24" ht="19.5" customHeight="1">
      <c r="A24" s="75">
        <v>20.0</v>
      </c>
      <c r="B24" s="112" t="s">
        <v>418</v>
      </c>
      <c r="C24" s="76" t="s">
        <v>4337</v>
      </c>
      <c r="D24" s="112" t="s">
        <v>4339</v>
      </c>
      <c r="E24" s="113">
        <f>sumifs('KEG. PENGAJIAN HARIAN'!$D$2:$D964,'KEG. PENGAJIAN HARIAN'!$B$2:$B964,"&gt;="&amp;$C$2,'KEG. PENGAJIAN HARIAN'!$B$2:$B964,"&lt;="&amp;$E$2,'KEG. PENGAJIAN HARIAN'!$F$2:$F964,B24)</f>
        <v>0.2798611111</v>
      </c>
      <c r="F24" s="114">
        <v>0.5</v>
      </c>
      <c r="G24" s="115">
        <f t="shared" si="1"/>
        <v>0.5597222222</v>
      </c>
      <c r="H24" s="116">
        <f>COUNTIFS('KEG. PENGAJIAN HARIAN'!$F$2:$F964,B24,'KEG. PENGAJIAN HARIAN'!$B$2:$B964,"&gt;="&amp;$C$2,'KEG. PENGAJIAN HARIAN'!$B$2:$B964,"&lt;="&amp;$E$2,'KEG. PENGAJIAN HARIAN'!$G$2:$G964,"hadir")</f>
        <v>10</v>
      </c>
      <c r="I24" s="123">
        <f>COUNTIFS('KEG. PENGAJIAN HARIAN'!$F$2:$F964,B24,'KEG. PENGAJIAN HARIAN'!$B$2:$B964,"&gt;="&amp;$C$2,'KEG. PENGAJIAN HARIAN'!$B$2:$B964,"&lt;="&amp;$E$2,'KEG. PENGAJIAN HARIAN'!$G$2:$G964,"By VN")</f>
        <v>0</v>
      </c>
      <c r="J24" s="118">
        <f>COUNTIFS('KEG. PENGAJIAN HARIAN'!$F$2:$F964,B24,'KEG. PENGAJIAN HARIAN'!$B$2:$B964,"&gt;="&amp;$C$2,'KEG. PENGAJIAN HARIAN'!$B$2:$B964,"&lt;="&amp;$E$2,'KEG. PENGAJIAN HARIAN'!$G$2:$G964,"izin (murid)")</f>
        <v>0</v>
      </c>
      <c r="K24" s="51"/>
      <c r="L24" s="46"/>
      <c r="M24" s="86"/>
      <c r="N24" s="46"/>
      <c r="O24" s="46"/>
      <c r="P24" s="46"/>
      <c r="Q24" s="46"/>
      <c r="R24" s="125"/>
      <c r="S24" s="46"/>
      <c r="T24" s="46"/>
      <c r="U24" s="46"/>
      <c r="V24" s="46"/>
      <c r="W24" s="46"/>
      <c r="X24" s="46"/>
      <c r="Y24" s="46"/>
      <c r="Z24" s="46"/>
      <c r="AA24" s="46"/>
    </row>
    <row r="25" ht="19.5" customHeight="1">
      <c r="A25" s="75">
        <v>21.0</v>
      </c>
      <c r="B25" s="112" t="s">
        <v>12</v>
      </c>
      <c r="C25" s="76" t="s">
        <v>4337</v>
      </c>
      <c r="D25" s="112" t="s">
        <v>4339</v>
      </c>
      <c r="E25" s="113">
        <f>sumifs('KEG. PENGAJIAN HARIAN'!$D$2:$D964,'KEG. PENGAJIAN HARIAN'!$B$2:$B964,"&gt;="&amp;$C$2,'KEG. PENGAJIAN HARIAN'!$B$2:$B964,"&lt;="&amp;$E$2,'KEG. PENGAJIAN HARIAN'!$F$2:$F964,B25)</f>
        <v>0.3326388889</v>
      </c>
      <c r="F25" s="114">
        <v>0.5</v>
      </c>
      <c r="G25" s="115">
        <f t="shared" si="1"/>
        <v>0.6652777778</v>
      </c>
      <c r="H25" s="116">
        <f>COUNTIFS('KEG. PENGAJIAN HARIAN'!$F$2:$F964,B25,'KEG. PENGAJIAN HARIAN'!$B$2:$B964,"&gt;="&amp;$C$2,'KEG. PENGAJIAN HARIAN'!$B$2:$B964,"&lt;="&amp;$E$2,'KEG. PENGAJIAN HARIAN'!$G$2:$G964,"hadir")</f>
        <v>8</v>
      </c>
      <c r="I25" s="123">
        <f>COUNTIFS('KEG. PENGAJIAN HARIAN'!$F$2:$F964,B25,'KEG. PENGAJIAN HARIAN'!$B$2:$B964,"&gt;="&amp;$C$2,'KEG. PENGAJIAN HARIAN'!$B$2:$B964,"&lt;="&amp;$E$2,'KEG. PENGAJIAN HARIAN'!$G$2:$G964,"By VN")</f>
        <v>0</v>
      </c>
      <c r="J25" s="118">
        <f>COUNTIFS('KEG. PENGAJIAN HARIAN'!$F$2:$F964,B25,'KEG. PENGAJIAN HARIAN'!$B$2:$B964,"&gt;="&amp;$C$2,'KEG. PENGAJIAN HARIAN'!$B$2:$B964,"&lt;="&amp;$E$2,'KEG. PENGAJIAN HARIAN'!$G$2:$G964,"izin (murid)")</f>
        <v>0</v>
      </c>
      <c r="K25" s="51"/>
      <c r="L25" s="46"/>
      <c r="M25" s="86"/>
      <c r="N25" s="46"/>
      <c r="O25" s="46"/>
      <c r="P25" s="46"/>
      <c r="Q25" s="46"/>
      <c r="R25" s="125"/>
      <c r="S25" s="46"/>
      <c r="T25" s="46"/>
      <c r="U25" s="46"/>
      <c r="V25" s="46"/>
      <c r="W25" s="46"/>
      <c r="X25" s="46"/>
      <c r="Y25" s="46"/>
      <c r="Z25" s="46"/>
      <c r="AA25" s="46"/>
    </row>
    <row r="26">
      <c r="A26" s="75">
        <v>22.0</v>
      </c>
      <c r="B26" s="112" t="s">
        <v>527</v>
      </c>
      <c r="C26" s="76" t="s">
        <v>4337</v>
      </c>
      <c r="D26" s="112" t="s">
        <v>4339</v>
      </c>
      <c r="E26" s="113">
        <f>sumifs('KEG. PENGAJIAN HARIAN'!$D$2:$D964,'KEG. PENGAJIAN HARIAN'!$B$2:$B964,"&gt;="&amp;$C$2,'KEG. PENGAJIAN HARIAN'!$B$2:$B964,"&lt;="&amp;$E$2,'KEG. PENGAJIAN HARIAN'!$F$2:$F964,B26)</f>
        <v>0.1604166667</v>
      </c>
      <c r="F26" s="114">
        <v>0.5</v>
      </c>
      <c r="G26" s="115">
        <f t="shared" si="1"/>
        <v>0.3208333333</v>
      </c>
      <c r="H26" s="116">
        <f>COUNTIFS('KEG. PENGAJIAN HARIAN'!$F$2:$F964,B26,'KEG. PENGAJIAN HARIAN'!$B$2:$B964,"&gt;="&amp;$C$2,'KEG. PENGAJIAN HARIAN'!$B$2:$B964,"&lt;="&amp;$E$2,'KEG. PENGAJIAN HARIAN'!$G$2:$G964,"hadir")</f>
        <v>4</v>
      </c>
      <c r="I26" s="123">
        <f>COUNTIFS('KEG. PENGAJIAN HARIAN'!$F$2:$F964,B26,'KEG. PENGAJIAN HARIAN'!$B$2:$B964,"&gt;="&amp;$C$2,'KEG. PENGAJIAN HARIAN'!$B$2:$B964,"&lt;="&amp;$E$2,'KEG. PENGAJIAN HARIAN'!$G$2:$G964,"By VN")</f>
        <v>0</v>
      </c>
      <c r="J26" s="118">
        <f>COUNTIFS('KEG. PENGAJIAN HARIAN'!$F$2:$F964,B26,'KEG. PENGAJIAN HARIAN'!$B$2:$B964,"&gt;="&amp;$C$2,'KEG. PENGAJIAN HARIAN'!$B$2:$B964,"&lt;="&amp;$E$2,'KEG. PENGAJIAN HARIAN'!$G$2:$G964,"izin (murid)")</f>
        <v>0</v>
      </c>
      <c r="K26" s="46"/>
      <c r="L26" s="46"/>
      <c r="M26" s="46"/>
      <c r="N26" s="46"/>
      <c r="O26" s="46"/>
      <c r="P26" s="46"/>
      <c r="Q26" s="46"/>
      <c r="R26" s="125"/>
      <c r="S26" s="46"/>
      <c r="T26" s="46"/>
      <c r="U26" s="46"/>
      <c r="V26" s="46"/>
      <c r="W26" s="46"/>
      <c r="X26" s="46"/>
      <c r="Y26" s="46"/>
      <c r="Z26" s="46"/>
      <c r="AA26" s="46"/>
    </row>
    <row r="27">
      <c r="A27" s="75">
        <v>23.0</v>
      </c>
      <c r="B27" s="112" t="s">
        <v>150</v>
      </c>
      <c r="C27" s="76" t="s">
        <v>4337</v>
      </c>
      <c r="D27" s="112" t="s">
        <v>4339</v>
      </c>
      <c r="E27" s="113">
        <f>sumifs('KEG. PENGAJIAN HARIAN'!$D$2:$D964,'KEG. PENGAJIAN HARIAN'!$B$2:$B964,"&gt;="&amp;$C$2,'KEG. PENGAJIAN HARIAN'!$B$2:$B964,"&lt;="&amp;$E$2,'KEG. PENGAJIAN HARIAN'!$F$2:$F964,B27)</f>
        <v>0.5020833333</v>
      </c>
      <c r="F27" s="114">
        <v>0.5</v>
      </c>
      <c r="G27" s="115">
        <f t="shared" si="1"/>
        <v>1.004166667</v>
      </c>
      <c r="H27" s="116">
        <f>COUNTIFS('KEG. PENGAJIAN HARIAN'!$F$2:$F964,B27,'KEG. PENGAJIAN HARIAN'!$B$2:$B964,"&gt;="&amp;$C$2,'KEG. PENGAJIAN HARIAN'!$B$2:$B964,"&lt;="&amp;$E$2,'KEG. PENGAJIAN HARIAN'!$G$2:$G964,"hadir")</f>
        <v>17</v>
      </c>
      <c r="I27" s="123">
        <f>COUNTIFS('KEG. PENGAJIAN HARIAN'!$F$2:$F964,B27,'KEG. PENGAJIAN HARIAN'!$B$2:$B964,"&gt;="&amp;$C$2,'KEG. PENGAJIAN HARIAN'!$B$2:$B964,"&lt;="&amp;$E$2,'KEG. PENGAJIAN HARIAN'!$G$2:$G964,"By VN")</f>
        <v>0</v>
      </c>
      <c r="J27" s="118">
        <f>COUNTIFS('KEG. PENGAJIAN HARIAN'!$F$2:$F964,B27,'KEG. PENGAJIAN HARIAN'!$B$2:$B964,"&gt;="&amp;$C$2,'KEG. PENGAJIAN HARIAN'!$B$2:$B964,"&lt;="&amp;$E$2,'KEG. PENGAJIAN HARIAN'!$G$2:$G964,"izin (murid)")</f>
        <v>0</v>
      </c>
      <c r="K27" s="46"/>
      <c r="L27" s="46"/>
      <c r="M27" s="46"/>
      <c r="N27" s="46"/>
      <c r="O27" s="46"/>
      <c r="P27" s="46"/>
      <c r="Q27" s="46"/>
      <c r="R27" s="125"/>
      <c r="S27" s="46"/>
      <c r="T27" s="46"/>
      <c r="U27" s="46"/>
      <c r="V27" s="46"/>
      <c r="W27" s="46"/>
      <c r="X27" s="46"/>
      <c r="Y27" s="46"/>
      <c r="Z27" s="46"/>
      <c r="AA27" s="46"/>
    </row>
    <row r="28">
      <c r="A28" s="75">
        <v>24.0</v>
      </c>
      <c r="B28" s="112" t="s">
        <v>208</v>
      </c>
      <c r="C28" s="76" t="s">
        <v>4337</v>
      </c>
      <c r="D28" s="112" t="s">
        <v>4342</v>
      </c>
      <c r="E28" s="113">
        <f>sumifs('KEG. PENGAJIAN HARIAN'!$D$2:$D964,'KEG. PENGAJIAN HARIAN'!$B$2:$B964,"&gt;="&amp;$C$2,'KEG. PENGAJIAN HARIAN'!$B$2:$B964,"&lt;="&amp;$E$2,'KEG. PENGAJIAN HARIAN'!$F$2:$F964,B28)</f>
        <v>0.5027777778</v>
      </c>
      <c r="F28" s="114">
        <v>0.5</v>
      </c>
      <c r="G28" s="115">
        <f t="shared" si="1"/>
        <v>1.005555556</v>
      </c>
      <c r="H28" s="116">
        <f>COUNTIFS('KEG. PENGAJIAN HARIAN'!$F$2:$F964,B28,'KEG. PENGAJIAN HARIAN'!$B$2:$B964,"&gt;="&amp;$C$2,'KEG. PENGAJIAN HARIAN'!$B$2:$B964,"&lt;="&amp;$E$2,'KEG. PENGAJIAN HARIAN'!$G$2:$G964,"hadir")</f>
        <v>9</v>
      </c>
      <c r="I28" s="123">
        <f>COUNTIFS('KEG. PENGAJIAN HARIAN'!$F$2:$F964,B28,'KEG. PENGAJIAN HARIAN'!$B$2:$B964,"&gt;="&amp;$C$2,'KEG. PENGAJIAN HARIAN'!$B$2:$B964,"&lt;="&amp;$E$2,'KEG. PENGAJIAN HARIAN'!$G$2:$G964,"By VN")</f>
        <v>0</v>
      </c>
      <c r="J28" s="118">
        <f>COUNTIFS('KEG. PENGAJIAN HARIAN'!$F$2:$F964,B28,'KEG. PENGAJIAN HARIAN'!$B$2:$B964,"&gt;="&amp;$C$2,'KEG. PENGAJIAN HARIAN'!$B$2:$B964,"&lt;="&amp;$E$2,'KEG. PENGAJIAN HARIAN'!$G$2:$G964,"izin (murid)")</f>
        <v>0</v>
      </c>
      <c r="K28" s="46"/>
      <c r="L28" s="46"/>
      <c r="M28" s="46"/>
      <c r="N28" s="46"/>
      <c r="O28" s="46"/>
      <c r="P28" s="46"/>
      <c r="Q28" s="46"/>
      <c r="R28" s="125"/>
      <c r="S28" s="46"/>
      <c r="T28" s="46"/>
      <c r="U28" s="46"/>
      <c r="V28" s="46"/>
      <c r="W28" s="46"/>
      <c r="X28" s="46"/>
      <c r="Y28" s="46"/>
      <c r="Z28" s="46"/>
      <c r="AA28" s="46"/>
    </row>
    <row r="29">
      <c r="A29" s="50"/>
      <c r="B29" s="46"/>
      <c r="C29" s="46"/>
      <c r="D29" s="46"/>
      <c r="E29" s="70">
        <f t="shared" ref="E29:F29" si="2">SUM(E5:E28)</f>
        <v>7.679166667</v>
      </c>
      <c r="F29" s="70">
        <f t="shared" si="2"/>
        <v>12</v>
      </c>
      <c r="G29" s="50"/>
      <c r="H29" s="50"/>
      <c r="I29" s="50"/>
      <c r="J29" s="46"/>
      <c r="K29" s="46"/>
      <c r="L29" s="46"/>
      <c r="M29" s="46"/>
      <c r="N29" s="46"/>
      <c r="O29" s="46"/>
      <c r="P29" s="46"/>
      <c r="Q29" s="46"/>
      <c r="R29" s="125"/>
      <c r="S29" s="46"/>
      <c r="T29" s="46"/>
      <c r="U29" s="46"/>
      <c r="V29" s="46"/>
      <c r="W29" s="46"/>
      <c r="X29" s="46"/>
      <c r="Y29" s="46"/>
      <c r="Z29" s="46"/>
      <c r="AA29" s="46"/>
      <c r="AB29" s="46"/>
      <c r="AC29" s="46"/>
      <c r="AD29" s="46"/>
      <c r="AE29" s="46"/>
      <c r="AF29" s="46"/>
      <c r="AG29" s="46"/>
      <c r="AH29" s="46"/>
      <c r="AI29" s="46"/>
      <c r="AJ29" s="46"/>
      <c r="AK29" s="46"/>
    </row>
    <row r="30">
      <c r="A30" s="50"/>
      <c r="B30" s="51"/>
      <c r="C30" s="51"/>
      <c r="D30" s="51"/>
      <c r="E30" s="120">
        <f>E29/F29</f>
        <v>0.6399305556</v>
      </c>
      <c r="F30" s="50"/>
      <c r="G30" s="83"/>
      <c r="H30" s="92"/>
      <c r="I30" s="93"/>
      <c r="J30" s="46"/>
      <c r="K30" s="46"/>
      <c r="L30" s="46"/>
      <c r="M30" s="46"/>
      <c r="N30" s="46"/>
      <c r="O30" s="46"/>
      <c r="P30" s="46"/>
      <c r="Q30" s="46"/>
      <c r="R30" s="125"/>
      <c r="S30" s="46"/>
      <c r="T30" s="46"/>
      <c r="U30" s="46"/>
      <c r="V30" s="46"/>
      <c r="W30" s="46"/>
      <c r="X30" s="46"/>
      <c r="Y30" s="46"/>
      <c r="Z30" s="46"/>
      <c r="AA30" s="46"/>
      <c r="AB30" s="46"/>
      <c r="AC30" s="46"/>
      <c r="AD30" s="46"/>
      <c r="AE30" s="46"/>
      <c r="AF30" s="46"/>
      <c r="AG30" s="46"/>
      <c r="AH30" s="46"/>
      <c r="AI30" s="46"/>
      <c r="AJ30" s="46"/>
      <c r="AK30" s="46"/>
    </row>
    <row r="31">
      <c r="A31" s="90"/>
      <c r="B31" s="90"/>
      <c r="C31" s="90"/>
      <c r="D31" s="90"/>
      <c r="E31" s="90"/>
      <c r="F31" s="90"/>
      <c r="G31" s="83"/>
      <c r="H31" s="97"/>
      <c r="I31" s="93"/>
      <c r="J31" s="90"/>
      <c r="K31" s="90"/>
      <c r="L31" s="90"/>
      <c r="M31" s="46"/>
      <c r="N31" s="46"/>
      <c r="O31" s="46"/>
      <c r="P31" s="46"/>
      <c r="Q31" s="46"/>
      <c r="R31" s="125"/>
      <c r="S31" s="46"/>
      <c r="T31" s="46"/>
      <c r="U31" s="46"/>
      <c r="V31" s="46"/>
      <c r="W31" s="46"/>
      <c r="X31" s="46"/>
      <c r="Y31" s="46"/>
      <c r="Z31" s="46"/>
      <c r="AA31" s="46"/>
      <c r="AB31" s="46"/>
      <c r="AC31" s="46"/>
      <c r="AD31" s="46"/>
      <c r="AE31" s="46"/>
      <c r="AF31" s="46"/>
      <c r="AG31" s="46"/>
      <c r="AH31" s="46"/>
      <c r="AI31" s="46"/>
      <c r="AJ31" s="46"/>
      <c r="AK31" s="46"/>
      <c r="AL31" s="46"/>
    </row>
    <row r="32">
      <c r="A32" s="96"/>
      <c r="F32" s="50"/>
      <c r="G32" s="51"/>
      <c r="H32" s="97"/>
      <c r="I32" s="93"/>
      <c r="J32" s="102"/>
      <c r="K32" s="46"/>
      <c r="L32" s="46"/>
      <c r="M32" s="46"/>
      <c r="N32" s="46"/>
      <c r="O32" s="46"/>
      <c r="P32" s="46"/>
      <c r="Q32" s="46"/>
      <c r="R32" s="125"/>
      <c r="S32" s="46"/>
      <c r="T32" s="46"/>
      <c r="U32" s="46"/>
      <c r="V32" s="46"/>
      <c r="W32" s="46"/>
      <c r="X32" s="46"/>
      <c r="Y32" s="46"/>
      <c r="Z32" s="46"/>
      <c r="AA32" s="46"/>
      <c r="AB32" s="46"/>
      <c r="AC32" s="46"/>
      <c r="AD32" s="46"/>
      <c r="AE32" s="46"/>
      <c r="AF32" s="46"/>
      <c r="AG32" s="46"/>
      <c r="AH32" s="46"/>
      <c r="AI32" s="46"/>
      <c r="AJ32" s="46"/>
      <c r="AK32" s="46"/>
      <c r="AL32" s="46"/>
    </row>
    <row r="33">
      <c r="A33" s="47"/>
      <c r="C33" s="47"/>
      <c r="D33" s="121"/>
      <c r="E33" s="95"/>
      <c r="F33" s="50"/>
      <c r="G33" s="51"/>
      <c r="H33" s="98"/>
      <c r="I33" s="93"/>
      <c r="J33" s="102"/>
      <c r="K33" s="46"/>
      <c r="L33" s="46"/>
      <c r="M33" s="46"/>
      <c r="N33" s="46"/>
      <c r="O33" s="46"/>
      <c r="P33" s="46"/>
      <c r="Q33" s="46"/>
      <c r="R33" s="125"/>
      <c r="S33" s="46"/>
      <c r="T33" s="46"/>
      <c r="U33" s="46"/>
      <c r="V33" s="46"/>
      <c r="W33" s="46"/>
      <c r="X33" s="46"/>
      <c r="Y33" s="46"/>
      <c r="Z33" s="46"/>
      <c r="AA33" s="46"/>
      <c r="AB33" s="46"/>
      <c r="AC33" s="46"/>
      <c r="AD33" s="46"/>
      <c r="AE33" s="46"/>
      <c r="AF33" s="46"/>
      <c r="AG33" s="46"/>
      <c r="AH33" s="46"/>
      <c r="AI33" s="46"/>
      <c r="AJ33" s="46"/>
      <c r="AK33" s="46"/>
      <c r="AL33" s="46"/>
    </row>
    <row r="34">
      <c r="A34" s="47"/>
      <c r="C34" s="47"/>
      <c r="D34" s="121"/>
      <c r="E34" s="95"/>
      <c r="F34" s="50"/>
      <c r="G34" s="50"/>
      <c r="H34" s="50"/>
      <c r="I34" s="50"/>
      <c r="J34" s="102"/>
      <c r="K34" s="46"/>
      <c r="L34" s="46"/>
      <c r="M34" s="46"/>
      <c r="N34" s="46"/>
      <c r="O34" s="46"/>
      <c r="P34" s="46"/>
      <c r="Q34" s="46"/>
      <c r="R34" s="125"/>
      <c r="S34" s="46"/>
      <c r="T34" s="46"/>
      <c r="U34" s="46"/>
      <c r="V34" s="46"/>
      <c r="W34" s="46"/>
      <c r="X34" s="46"/>
      <c r="Y34" s="46"/>
      <c r="Z34" s="46"/>
      <c r="AA34" s="46"/>
      <c r="AB34" s="46"/>
      <c r="AC34" s="46"/>
      <c r="AD34" s="46"/>
      <c r="AE34" s="46"/>
      <c r="AF34" s="46"/>
      <c r="AG34" s="46"/>
      <c r="AH34" s="46"/>
      <c r="AI34" s="46"/>
      <c r="AJ34" s="46"/>
      <c r="AK34" s="46"/>
      <c r="AL34" s="46"/>
    </row>
    <row r="35">
      <c r="A35" s="47"/>
      <c r="C35" s="47"/>
      <c r="D35" s="121"/>
      <c r="E35" s="95"/>
      <c r="F35" s="50"/>
      <c r="G35" s="50"/>
      <c r="H35" s="50"/>
      <c r="I35" s="50"/>
      <c r="J35" s="102"/>
      <c r="K35" s="46"/>
      <c r="L35" s="46"/>
      <c r="M35" s="46"/>
      <c r="N35" s="46"/>
      <c r="O35" s="46"/>
      <c r="P35" s="46"/>
      <c r="Q35" s="46"/>
      <c r="R35" s="125"/>
      <c r="S35" s="46"/>
      <c r="T35" s="46"/>
      <c r="U35" s="46"/>
      <c r="V35" s="46"/>
      <c r="W35" s="46"/>
      <c r="X35" s="46"/>
      <c r="Y35" s="46"/>
      <c r="Z35" s="46"/>
      <c r="AA35" s="46"/>
      <c r="AB35" s="46"/>
      <c r="AC35" s="46"/>
      <c r="AD35" s="46"/>
      <c r="AE35" s="46"/>
      <c r="AF35" s="46"/>
      <c r="AG35" s="46"/>
      <c r="AH35" s="46"/>
      <c r="AI35" s="46"/>
      <c r="AJ35" s="46"/>
      <c r="AK35" s="46"/>
      <c r="AL35" s="46"/>
    </row>
    <row r="36">
      <c r="A36" s="96"/>
      <c r="B36" s="96"/>
      <c r="C36" s="96"/>
      <c r="D36" s="96"/>
      <c r="F36" s="124"/>
      <c r="G36" s="50"/>
      <c r="H36" s="50"/>
      <c r="I36" s="50"/>
      <c r="J36" s="102"/>
      <c r="K36" s="46"/>
      <c r="L36" s="46"/>
      <c r="M36" s="46"/>
      <c r="N36" s="46"/>
      <c r="O36" s="46"/>
      <c r="P36" s="46"/>
      <c r="Q36" s="46"/>
      <c r="R36" s="125"/>
      <c r="S36" s="46"/>
      <c r="T36" s="46"/>
      <c r="U36" s="46"/>
      <c r="V36" s="46"/>
      <c r="W36" s="46"/>
      <c r="X36" s="46"/>
      <c r="Y36" s="46"/>
      <c r="Z36" s="46"/>
      <c r="AA36" s="46"/>
      <c r="AB36" s="46"/>
      <c r="AC36" s="46"/>
      <c r="AD36" s="46"/>
      <c r="AE36" s="46"/>
      <c r="AF36" s="46"/>
      <c r="AG36" s="46"/>
      <c r="AH36" s="46"/>
      <c r="AI36" s="46"/>
      <c r="AJ36" s="46"/>
      <c r="AK36" s="46"/>
      <c r="AL36" s="46"/>
    </row>
    <row r="37">
      <c r="A37" s="47"/>
      <c r="C37" s="47"/>
      <c r="D37" s="47"/>
      <c r="E37" s="99"/>
      <c r="F37" s="50"/>
      <c r="G37" s="50"/>
      <c r="H37" s="50"/>
      <c r="I37" s="50"/>
      <c r="J37" s="102"/>
      <c r="K37" s="46"/>
      <c r="L37" s="46"/>
      <c r="M37" s="46"/>
      <c r="N37" s="46"/>
      <c r="O37" s="46"/>
      <c r="P37" s="46"/>
      <c r="Q37" s="46"/>
      <c r="R37" s="125"/>
      <c r="S37" s="46"/>
      <c r="T37" s="46"/>
      <c r="U37" s="46"/>
      <c r="V37" s="46"/>
      <c r="W37" s="46"/>
      <c r="X37" s="46"/>
      <c r="Y37" s="46"/>
      <c r="Z37" s="46"/>
      <c r="AA37" s="46"/>
      <c r="AB37" s="46"/>
      <c r="AC37" s="46"/>
      <c r="AD37" s="46"/>
      <c r="AE37" s="46"/>
      <c r="AF37" s="46"/>
      <c r="AG37" s="46"/>
      <c r="AH37" s="46"/>
      <c r="AI37" s="46"/>
      <c r="AJ37" s="46"/>
      <c r="AK37" s="46"/>
      <c r="AL37" s="46"/>
    </row>
    <row r="38">
      <c r="A38" s="47"/>
      <c r="C38" s="47"/>
      <c r="D38" s="47"/>
      <c r="E38" s="99"/>
      <c r="F38" s="50"/>
      <c r="G38" s="50"/>
      <c r="H38" s="50"/>
      <c r="I38" s="50"/>
      <c r="J38" s="102"/>
      <c r="K38" s="46"/>
      <c r="L38" s="46"/>
      <c r="M38" s="46"/>
      <c r="N38" s="46"/>
      <c r="O38" s="46"/>
      <c r="P38" s="46"/>
      <c r="Q38" s="46"/>
      <c r="R38" s="125"/>
      <c r="S38" s="46"/>
      <c r="T38" s="46"/>
      <c r="U38" s="46"/>
      <c r="V38" s="46"/>
      <c r="W38" s="46"/>
      <c r="X38" s="46"/>
      <c r="Y38" s="46"/>
      <c r="Z38" s="46"/>
      <c r="AA38" s="46"/>
      <c r="AB38" s="46"/>
      <c r="AC38" s="46"/>
      <c r="AD38" s="46"/>
      <c r="AE38" s="46"/>
      <c r="AF38" s="46"/>
      <c r="AG38" s="46"/>
      <c r="AH38" s="46"/>
      <c r="AI38" s="46"/>
      <c r="AJ38" s="46"/>
      <c r="AK38" s="46"/>
      <c r="AL38" s="46"/>
    </row>
    <row r="39">
      <c r="A39" s="47"/>
      <c r="C39" s="47"/>
      <c r="D39" s="47"/>
      <c r="E39" s="99"/>
      <c r="F39" s="50"/>
      <c r="G39" s="50"/>
      <c r="H39" s="50"/>
      <c r="I39" s="50"/>
      <c r="J39" s="102"/>
      <c r="K39" s="46"/>
      <c r="L39" s="46"/>
      <c r="M39" s="46"/>
      <c r="N39" s="46"/>
      <c r="O39" s="46"/>
      <c r="P39" s="46"/>
      <c r="Q39" s="46"/>
      <c r="R39" s="125"/>
      <c r="S39" s="46"/>
      <c r="T39" s="46"/>
      <c r="U39" s="46"/>
      <c r="V39" s="46"/>
      <c r="W39" s="46"/>
      <c r="X39" s="46"/>
      <c r="Y39" s="46"/>
      <c r="Z39" s="46"/>
      <c r="AA39" s="46"/>
      <c r="AB39" s="46"/>
      <c r="AC39" s="46"/>
      <c r="AD39" s="46"/>
      <c r="AE39" s="46"/>
      <c r="AF39" s="46"/>
      <c r="AG39" s="46"/>
      <c r="AH39" s="46"/>
      <c r="AI39" s="46"/>
      <c r="AJ39" s="46"/>
      <c r="AK39" s="46"/>
      <c r="AL39" s="46"/>
    </row>
    <row r="40">
      <c r="A40" s="50"/>
      <c r="B40" s="46"/>
      <c r="C40" s="46"/>
      <c r="D40" s="46"/>
      <c r="E40" s="70"/>
      <c r="F40" s="50"/>
      <c r="G40" s="50"/>
      <c r="H40" s="50"/>
      <c r="I40" s="50"/>
      <c r="J40" s="102"/>
      <c r="K40" s="46"/>
      <c r="L40" s="46"/>
      <c r="M40" s="46"/>
      <c r="N40" s="46"/>
      <c r="O40" s="46"/>
      <c r="P40" s="46"/>
      <c r="Q40" s="46"/>
      <c r="R40" s="125"/>
      <c r="S40" s="46"/>
      <c r="T40" s="46"/>
      <c r="U40" s="46"/>
      <c r="V40" s="46"/>
      <c r="W40" s="46"/>
      <c r="X40" s="46"/>
      <c r="Y40" s="46"/>
      <c r="Z40" s="46"/>
      <c r="AA40" s="46"/>
      <c r="AB40" s="46"/>
      <c r="AC40" s="46"/>
      <c r="AD40" s="46"/>
      <c r="AE40" s="46"/>
      <c r="AF40" s="46"/>
      <c r="AG40" s="46"/>
      <c r="AH40" s="46"/>
      <c r="AI40" s="46"/>
      <c r="AJ40" s="46"/>
      <c r="AK40" s="46"/>
      <c r="AL40" s="46"/>
    </row>
    <row r="41">
      <c r="A41" s="50"/>
      <c r="B41" s="46"/>
      <c r="C41" s="46"/>
      <c r="D41" s="46"/>
      <c r="E41" s="70"/>
      <c r="F41" s="50"/>
      <c r="G41" s="50"/>
      <c r="H41" s="50"/>
      <c r="I41" s="50"/>
      <c r="J41" s="102"/>
      <c r="K41" s="46"/>
      <c r="L41" s="46"/>
      <c r="M41" s="46"/>
      <c r="N41" s="46"/>
      <c r="O41" s="46"/>
      <c r="P41" s="46"/>
      <c r="Q41" s="46"/>
      <c r="R41" s="125"/>
      <c r="S41" s="46"/>
      <c r="T41" s="46"/>
      <c r="U41" s="46"/>
      <c r="V41" s="46"/>
      <c r="W41" s="46"/>
      <c r="X41" s="46"/>
      <c r="Y41" s="46"/>
      <c r="Z41" s="46"/>
      <c r="AA41" s="46"/>
      <c r="AB41" s="46"/>
      <c r="AC41" s="46"/>
      <c r="AD41" s="46"/>
      <c r="AE41" s="46"/>
      <c r="AF41" s="46"/>
      <c r="AG41" s="46"/>
      <c r="AH41" s="46"/>
      <c r="AI41" s="46"/>
      <c r="AJ41" s="46"/>
      <c r="AK41" s="46"/>
      <c r="AL41" s="46"/>
    </row>
    <row r="42">
      <c r="A42" s="50"/>
      <c r="B42" s="74"/>
      <c r="C42" s="46"/>
      <c r="D42" s="46"/>
      <c r="E42" s="70"/>
      <c r="F42" s="50"/>
      <c r="G42" s="50"/>
      <c r="H42" s="50"/>
      <c r="I42" s="50"/>
      <c r="J42" s="102"/>
      <c r="K42" s="46"/>
      <c r="L42" s="46"/>
      <c r="M42" s="46"/>
      <c r="N42" s="46"/>
      <c r="O42" s="46"/>
      <c r="P42" s="46"/>
      <c r="Q42" s="46"/>
      <c r="R42" s="125"/>
      <c r="S42" s="46"/>
      <c r="T42" s="46"/>
      <c r="U42" s="46"/>
      <c r="V42" s="46"/>
      <c r="W42" s="46"/>
      <c r="X42" s="46"/>
      <c r="Y42" s="46"/>
      <c r="Z42" s="46"/>
      <c r="AA42" s="46"/>
      <c r="AB42" s="46"/>
      <c r="AC42" s="46"/>
      <c r="AD42" s="46"/>
      <c r="AE42" s="46"/>
      <c r="AF42" s="46"/>
      <c r="AG42" s="46"/>
      <c r="AH42" s="46"/>
      <c r="AI42" s="46"/>
      <c r="AJ42" s="46"/>
      <c r="AK42" s="46"/>
      <c r="AL42" s="46"/>
    </row>
    <row r="43">
      <c r="A43" s="50"/>
      <c r="B43" s="83"/>
      <c r="C43" s="46"/>
      <c r="D43" s="46"/>
      <c r="E43" s="70"/>
      <c r="F43" s="50"/>
      <c r="G43" s="50"/>
      <c r="H43" s="50"/>
      <c r="I43" s="50"/>
      <c r="J43" s="102"/>
      <c r="K43" s="46"/>
      <c r="L43" s="46"/>
      <c r="M43" s="46"/>
      <c r="N43" s="46"/>
      <c r="O43" s="46"/>
      <c r="P43" s="46"/>
      <c r="Q43" s="46"/>
      <c r="R43" s="125"/>
      <c r="S43" s="46"/>
      <c r="T43" s="46"/>
      <c r="U43" s="46"/>
      <c r="V43" s="46"/>
      <c r="W43" s="46"/>
      <c r="X43" s="46"/>
      <c r="Y43" s="46"/>
      <c r="Z43" s="46"/>
      <c r="AA43" s="46"/>
      <c r="AB43" s="46"/>
      <c r="AC43" s="46"/>
      <c r="AD43" s="46"/>
      <c r="AE43" s="46"/>
      <c r="AF43" s="46"/>
      <c r="AG43" s="46"/>
      <c r="AH43" s="46"/>
      <c r="AI43" s="46"/>
      <c r="AJ43" s="46"/>
      <c r="AK43" s="46"/>
      <c r="AL43" s="46"/>
    </row>
    <row r="44">
      <c r="A44" s="50"/>
      <c r="B44" s="83"/>
      <c r="C44" s="46"/>
      <c r="D44" s="46"/>
      <c r="E44" s="70"/>
      <c r="F44" s="50"/>
      <c r="G44" s="50"/>
      <c r="H44" s="50"/>
      <c r="I44" s="50"/>
      <c r="J44" s="102"/>
      <c r="K44" s="46"/>
      <c r="L44" s="46"/>
      <c r="M44" s="46"/>
      <c r="N44" s="46"/>
      <c r="O44" s="46"/>
      <c r="P44" s="46"/>
      <c r="Q44" s="46"/>
      <c r="R44" s="125"/>
      <c r="S44" s="46"/>
      <c r="T44" s="46"/>
      <c r="U44" s="46"/>
      <c r="V44" s="46"/>
      <c r="W44" s="46"/>
      <c r="X44" s="46"/>
      <c r="Y44" s="46"/>
      <c r="Z44" s="46"/>
      <c r="AA44" s="46"/>
      <c r="AB44" s="46"/>
      <c r="AC44" s="46"/>
      <c r="AD44" s="46"/>
      <c r="AE44" s="46"/>
      <c r="AF44" s="46"/>
      <c r="AG44" s="46"/>
      <c r="AH44" s="46"/>
      <c r="AI44" s="46"/>
      <c r="AJ44" s="46"/>
      <c r="AK44" s="46"/>
      <c r="AL44" s="46"/>
    </row>
    <row r="45">
      <c r="A45" s="50"/>
      <c r="B45" s="46"/>
      <c r="C45" s="46"/>
      <c r="D45" s="46"/>
      <c r="E45" s="70"/>
      <c r="F45" s="50"/>
      <c r="G45" s="50"/>
      <c r="H45" s="50"/>
      <c r="I45" s="50"/>
      <c r="J45" s="102"/>
      <c r="K45" s="46"/>
      <c r="L45" s="46"/>
      <c r="M45" s="46"/>
      <c r="N45" s="46"/>
      <c r="O45" s="46"/>
      <c r="P45" s="46"/>
      <c r="Q45" s="46"/>
      <c r="R45" s="125"/>
      <c r="S45" s="46"/>
      <c r="T45" s="46"/>
      <c r="U45" s="46"/>
      <c r="V45" s="46"/>
      <c r="W45" s="46"/>
      <c r="X45" s="46"/>
      <c r="Y45" s="46"/>
      <c r="Z45" s="46"/>
      <c r="AA45" s="46"/>
      <c r="AB45" s="46"/>
      <c r="AC45" s="46"/>
      <c r="AD45" s="46"/>
      <c r="AE45" s="46"/>
      <c r="AF45" s="46"/>
      <c r="AG45" s="46"/>
      <c r="AH45" s="46"/>
      <c r="AI45" s="46"/>
      <c r="AJ45" s="46"/>
      <c r="AK45" s="46"/>
      <c r="AL45" s="46"/>
    </row>
    <row r="46">
      <c r="A46" s="50"/>
      <c r="B46" s="46"/>
      <c r="C46" s="46"/>
      <c r="D46" s="46"/>
      <c r="E46" s="70"/>
      <c r="F46" s="50"/>
      <c r="G46" s="50"/>
      <c r="H46" s="50"/>
      <c r="I46" s="50"/>
      <c r="J46" s="102"/>
      <c r="K46" s="46"/>
      <c r="L46" s="46"/>
      <c r="M46" s="46"/>
      <c r="N46" s="46"/>
      <c r="O46" s="46"/>
      <c r="P46" s="46"/>
      <c r="Q46" s="46"/>
      <c r="R46" s="125"/>
      <c r="S46" s="46"/>
      <c r="T46" s="46"/>
      <c r="U46" s="46"/>
      <c r="V46" s="46"/>
      <c r="W46" s="46"/>
      <c r="X46" s="46"/>
      <c r="Y46" s="46"/>
      <c r="Z46" s="46"/>
      <c r="AA46" s="46"/>
      <c r="AB46" s="46"/>
      <c r="AC46" s="46"/>
      <c r="AD46" s="46"/>
      <c r="AE46" s="46"/>
      <c r="AF46" s="46"/>
      <c r="AG46" s="46"/>
      <c r="AH46" s="46"/>
      <c r="AI46" s="46"/>
      <c r="AJ46" s="46"/>
      <c r="AK46" s="46"/>
      <c r="AL46" s="46"/>
    </row>
    <row r="47">
      <c r="A47" s="50"/>
      <c r="B47" s="46"/>
      <c r="C47" s="46"/>
      <c r="D47" s="46"/>
      <c r="E47" s="70"/>
      <c r="F47" s="50"/>
      <c r="G47" s="50"/>
      <c r="H47" s="50"/>
      <c r="I47" s="50"/>
      <c r="J47" s="102"/>
      <c r="K47" s="46"/>
      <c r="L47" s="46"/>
      <c r="M47" s="46"/>
      <c r="N47" s="46"/>
      <c r="O47" s="46"/>
      <c r="P47" s="46"/>
      <c r="Q47" s="46"/>
      <c r="R47" s="125"/>
      <c r="S47" s="46"/>
      <c r="T47" s="46"/>
      <c r="U47" s="46"/>
      <c r="V47" s="46"/>
      <c r="W47" s="46"/>
      <c r="X47" s="46"/>
      <c r="Y47" s="46"/>
      <c r="Z47" s="46"/>
      <c r="AA47" s="46"/>
      <c r="AB47" s="46"/>
      <c r="AC47" s="46"/>
      <c r="AD47" s="46"/>
      <c r="AE47" s="46"/>
      <c r="AF47" s="46"/>
      <c r="AG47" s="46"/>
      <c r="AH47" s="46"/>
      <c r="AI47" s="46"/>
      <c r="AJ47" s="46"/>
      <c r="AK47" s="46"/>
      <c r="AL47" s="46"/>
    </row>
    <row r="48">
      <c r="A48" s="50"/>
      <c r="B48" s="46"/>
      <c r="C48" s="46"/>
      <c r="D48" s="46"/>
      <c r="E48" s="70"/>
      <c r="F48" s="50"/>
      <c r="G48" s="50"/>
      <c r="H48" s="50"/>
      <c r="I48" s="50"/>
      <c r="J48" s="102"/>
      <c r="K48" s="46"/>
      <c r="L48" s="46"/>
      <c r="M48" s="46"/>
      <c r="N48" s="46"/>
      <c r="O48" s="46"/>
      <c r="P48" s="46"/>
      <c r="Q48" s="46"/>
      <c r="R48" s="125"/>
      <c r="S48" s="46"/>
      <c r="T48" s="46"/>
      <c r="U48" s="46"/>
      <c r="V48" s="46"/>
      <c r="W48" s="46"/>
      <c r="X48" s="46"/>
      <c r="Y48" s="46"/>
      <c r="Z48" s="46"/>
      <c r="AA48" s="46"/>
      <c r="AB48" s="46"/>
      <c r="AC48" s="46"/>
      <c r="AD48" s="46"/>
      <c r="AE48" s="46"/>
      <c r="AF48" s="46"/>
      <c r="AG48" s="46"/>
      <c r="AH48" s="46"/>
      <c r="AI48" s="46"/>
      <c r="AJ48" s="46"/>
      <c r="AK48" s="46"/>
      <c r="AL48" s="46"/>
    </row>
    <row r="49">
      <c r="A49" s="50"/>
      <c r="B49" s="46"/>
      <c r="C49" s="46"/>
      <c r="D49" s="46"/>
      <c r="E49" s="70"/>
      <c r="F49" s="50"/>
      <c r="G49" s="50"/>
      <c r="H49" s="50"/>
      <c r="I49" s="50"/>
      <c r="J49" s="102"/>
      <c r="K49" s="46"/>
      <c r="L49" s="46"/>
      <c r="M49" s="46"/>
      <c r="N49" s="46"/>
      <c r="O49" s="46"/>
      <c r="P49" s="46"/>
      <c r="Q49" s="46"/>
      <c r="R49" s="125"/>
      <c r="S49" s="46"/>
      <c r="T49" s="46"/>
      <c r="U49" s="46"/>
      <c r="V49" s="46"/>
      <c r="W49" s="46"/>
      <c r="X49" s="46"/>
      <c r="Y49" s="46"/>
      <c r="Z49" s="46"/>
      <c r="AA49" s="46"/>
      <c r="AB49" s="46"/>
      <c r="AC49" s="46"/>
      <c r="AD49" s="46"/>
      <c r="AE49" s="46"/>
      <c r="AF49" s="46"/>
      <c r="AG49" s="46"/>
      <c r="AH49" s="46"/>
      <c r="AI49" s="46"/>
      <c r="AJ49" s="46"/>
      <c r="AK49" s="46"/>
      <c r="AL49" s="46"/>
    </row>
    <row r="50">
      <c r="A50" s="50"/>
      <c r="B50" s="46"/>
      <c r="C50" s="46"/>
      <c r="D50" s="46"/>
      <c r="E50" s="70"/>
      <c r="F50" s="50"/>
      <c r="G50" s="50"/>
      <c r="H50" s="50"/>
      <c r="I50" s="50"/>
      <c r="J50" s="102"/>
      <c r="K50" s="46"/>
      <c r="L50" s="46"/>
      <c r="M50" s="46"/>
      <c r="N50" s="46"/>
      <c r="O50" s="46"/>
      <c r="P50" s="46"/>
      <c r="Q50" s="46"/>
      <c r="R50" s="125"/>
      <c r="S50" s="46"/>
      <c r="T50" s="46"/>
      <c r="U50" s="46"/>
      <c r="V50" s="46"/>
      <c r="W50" s="46"/>
      <c r="X50" s="46"/>
      <c r="Y50" s="46"/>
      <c r="Z50" s="46"/>
      <c r="AA50" s="46"/>
      <c r="AB50" s="46"/>
      <c r="AC50" s="46"/>
      <c r="AD50" s="46"/>
      <c r="AE50" s="46"/>
      <c r="AF50" s="46"/>
      <c r="AG50" s="46"/>
      <c r="AH50" s="46"/>
      <c r="AI50" s="46"/>
      <c r="AJ50" s="46"/>
      <c r="AK50" s="46"/>
      <c r="AL50" s="46"/>
    </row>
    <row r="51">
      <c r="A51" s="50"/>
      <c r="B51" s="46"/>
      <c r="C51" s="46"/>
      <c r="D51" s="46"/>
      <c r="E51" s="70"/>
      <c r="F51" s="50"/>
      <c r="G51" s="50"/>
      <c r="H51" s="50"/>
      <c r="I51" s="50"/>
      <c r="J51" s="102"/>
      <c r="K51" s="46"/>
      <c r="L51" s="46"/>
      <c r="M51" s="46"/>
      <c r="N51" s="46"/>
      <c r="O51" s="46"/>
      <c r="P51" s="46"/>
      <c r="Q51" s="46"/>
      <c r="R51" s="125"/>
      <c r="S51" s="46"/>
      <c r="T51" s="46"/>
      <c r="U51" s="46"/>
      <c r="V51" s="46"/>
      <c r="W51" s="46"/>
      <c r="X51" s="46"/>
      <c r="Y51" s="46"/>
      <c r="Z51" s="46"/>
      <c r="AA51" s="46"/>
      <c r="AB51" s="46"/>
      <c r="AC51" s="46"/>
      <c r="AD51" s="46"/>
      <c r="AE51" s="46"/>
      <c r="AF51" s="46"/>
      <c r="AG51" s="46"/>
      <c r="AH51" s="46"/>
      <c r="AI51" s="46"/>
      <c r="AJ51" s="46"/>
      <c r="AK51" s="46"/>
      <c r="AL51" s="46"/>
    </row>
    <row r="52">
      <c r="A52" s="50"/>
      <c r="B52" s="46"/>
      <c r="C52" s="46"/>
      <c r="D52" s="46"/>
      <c r="E52" s="70"/>
      <c r="F52" s="50"/>
      <c r="G52" s="50"/>
      <c r="H52" s="50"/>
      <c r="I52" s="50"/>
      <c r="J52" s="102"/>
      <c r="K52" s="46"/>
      <c r="L52" s="46"/>
      <c r="M52" s="46"/>
      <c r="N52" s="46"/>
      <c r="O52" s="46"/>
      <c r="P52" s="46"/>
      <c r="Q52" s="46"/>
      <c r="R52" s="125"/>
      <c r="S52" s="46"/>
      <c r="T52" s="46"/>
      <c r="U52" s="46"/>
      <c r="V52" s="46"/>
      <c r="W52" s="46"/>
      <c r="X52" s="46"/>
      <c r="Y52" s="46"/>
      <c r="Z52" s="46"/>
      <c r="AA52" s="46"/>
      <c r="AB52" s="46"/>
      <c r="AC52" s="46"/>
      <c r="AD52" s="46"/>
      <c r="AE52" s="46"/>
      <c r="AF52" s="46"/>
      <c r="AG52" s="46"/>
      <c r="AH52" s="46"/>
      <c r="AI52" s="46"/>
      <c r="AJ52" s="46"/>
      <c r="AK52" s="46"/>
      <c r="AL52" s="46"/>
    </row>
    <row r="53">
      <c r="A53" s="50"/>
      <c r="B53" s="46"/>
      <c r="C53" s="46"/>
      <c r="D53" s="46"/>
      <c r="E53" s="70"/>
      <c r="F53" s="50"/>
      <c r="G53" s="50"/>
      <c r="H53" s="50"/>
      <c r="I53" s="50"/>
      <c r="J53" s="102"/>
      <c r="K53" s="46"/>
      <c r="L53" s="46"/>
      <c r="M53" s="46"/>
      <c r="N53" s="46"/>
      <c r="O53" s="46"/>
      <c r="P53" s="46"/>
      <c r="Q53" s="46"/>
      <c r="R53" s="125"/>
      <c r="S53" s="46"/>
      <c r="T53" s="46"/>
      <c r="U53" s="46"/>
      <c r="V53" s="46"/>
      <c r="W53" s="46"/>
      <c r="X53" s="46"/>
      <c r="Y53" s="46"/>
      <c r="Z53" s="46"/>
      <c r="AA53" s="46"/>
      <c r="AB53" s="46"/>
      <c r="AC53" s="46"/>
      <c r="AD53" s="46"/>
      <c r="AE53" s="46"/>
      <c r="AF53" s="46"/>
      <c r="AG53" s="46"/>
      <c r="AH53" s="46"/>
      <c r="AI53" s="46"/>
      <c r="AJ53" s="46"/>
      <c r="AK53" s="46"/>
      <c r="AL53" s="46"/>
    </row>
    <row r="54">
      <c r="A54" s="50"/>
      <c r="B54" s="46"/>
      <c r="C54" s="46"/>
      <c r="D54" s="46"/>
      <c r="E54" s="70"/>
      <c r="F54" s="50"/>
      <c r="G54" s="50"/>
      <c r="H54" s="50"/>
      <c r="I54" s="50"/>
      <c r="J54" s="102"/>
      <c r="K54" s="46"/>
      <c r="L54" s="46"/>
      <c r="M54" s="46"/>
      <c r="N54" s="46"/>
      <c r="O54" s="46"/>
      <c r="P54" s="46"/>
      <c r="Q54" s="46"/>
      <c r="R54" s="125"/>
      <c r="S54" s="46"/>
      <c r="T54" s="46"/>
      <c r="U54" s="46"/>
      <c r="V54" s="46"/>
      <c r="W54" s="46"/>
      <c r="X54" s="46"/>
      <c r="Y54" s="46"/>
      <c r="Z54" s="46"/>
      <c r="AA54" s="46"/>
      <c r="AB54" s="46"/>
      <c r="AC54" s="46"/>
      <c r="AD54" s="46"/>
      <c r="AE54" s="46"/>
      <c r="AF54" s="46"/>
      <c r="AG54" s="46"/>
      <c r="AH54" s="46"/>
      <c r="AI54" s="46"/>
      <c r="AJ54" s="46"/>
      <c r="AK54" s="46"/>
      <c r="AL54" s="46"/>
    </row>
    <row r="55">
      <c r="A55" s="50"/>
      <c r="B55" s="46"/>
      <c r="C55" s="46"/>
      <c r="D55" s="46"/>
      <c r="E55" s="70"/>
      <c r="F55" s="50"/>
      <c r="G55" s="50"/>
      <c r="H55" s="50"/>
      <c r="I55" s="50"/>
      <c r="J55" s="102"/>
      <c r="K55" s="46"/>
      <c r="L55" s="46"/>
      <c r="M55" s="46"/>
      <c r="N55" s="46"/>
      <c r="O55" s="46"/>
      <c r="P55" s="46"/>
      <c r="Q55" s="46"/>
      <c r="R55" s="125"/>
      <c r="S55" s="46"/>
      <c r="T55" s="46"/>
      <c r="U55" s="46"/>
      <c r="V55" s="46"/>
      <c r="W55" s="46"/>
      <c r="X55" s="46"/>
      <c r="Y55" s="46"/>
      <c r="Z55" s="46"/>
      <c r="AA55" s="46"/>
      <c r="AB55" s="46"/>
      <c r="AC55" s="46"/>
      <c r="AD55" s="46"/>
      <c r="AE55" s="46"/>
      <c r="AF55" s="46"/>
      <c r="AG55" s="46"/>
      <c r="AH55" s="46"/>
      <c r="AI55" s="46"/>
      <c r="AJ55" s="46"/>
      <c r="AK55" s="46"/>
      <c r="AL55" s="46"/>
    </row>
    <row r="56">
      <c r="A56" s="50"/>
      <c r="B56" s="46"/>
      <c r="C56" s="46"/>
      <c r="D56" s="46"/>
      <c r="E56" s="70"/>
      <c r="F56" s="50"/>
      <c r="G56" s="50"/>
      <c r="H56" s="50"/>
      <c r="I56" s="50"/>
      <c r="J56" s="102"/>
      <c r="K56" s="46"/>
      <c r="L56" s="46"/>
      <c r="M56" s="46"/>
      <c r="N56" s="46"/>
      <c r="O56" s="46"/>
      <c r="P56" s="46"/>
      <c r="Q56" s="46"/>
      <c r="R56" s="125"/>
      <c r="S56" s="46"/>
      <c r="T56" s="46"/>
      <c r="U56" s="46"/>
      <c r="V56" s="46"/>
      <c r="W56" s="46"/>
      <c r="X56" s="46"/>
      <c r="Y56" s="46"/>
      <c r="Z56" s="46"/>
      <c r="AA56" s="46"/>
      <c r="AB56" s="46"/>
      <c r="AC56" s="46"/>
      <c r="AD56" s="46"/>
      <c r="AE56" s="46"/>
      <c r="AF56" s="46"/>
      <c r="AG56" s="46"/>
      <c r="AH56" s="46"/>
      <c r="AI56" s="46"/>
      <c r="AJ56" s="46"/>
      <c r="AK56" s="46"/>
      <c r="AL56" s="46"/>
    </row>
    <row r="57">
      <c r="A57" s="50"/>
      <c r="B57" s="46"/>
      <c r="C57" s="46"/>
      <c r="D57" s="46"/>
      <c r="E57" s="70"/>
      <c r="F57" s="50"/>
      <c r="G57" s="50"/>
      <c r="H57" s="50"/>
      <c r="I57" s="50"/>
      <c r="J57" s="102"/>
      <c r="K57" s="46"/>
      <c r="L57" s="46"/>
      <c r="M57" s="46"/>
      <c r="N57" s="46"/>
      <c r="O57" s="46"/>
      <c r="P57" s="46"/>
      <c r="Q57" s="46"/>
      <c r="R57" s="125"/>
      <c r="S57" s="46"/>
      <c r="T57" s="46"/>
      <c r="U57" s="46"/>
      <c r="V57" s="46"/>
      <c r="W57" s="46"/>
      <c r="X57" s="46"/>
      <c r="Y57" s="46"/>
      <c r="Z57" s="46"/>
      <c r="AA57" s="46"/>
      <c r="AB57" s="46"/>
      <c r="AC57" s="46"/>
      <c r="AD57" s="46"/>
      <c r="AE57" s="46"/>
      <c r="AF57" s="46"/>
      <c r="AG57" s="46"/>
      <c r="AH57" s="46"/>
      <c r="AI57" s="46"/>
      <c r="AJ57" s="46"/>
      <c r="AK57" s="46"/>
      <c r="AL57" s="46"/>
    </row>
    <row r="58">
      <c r="A58" s="50"/>
      <c r="B58" s="46"/>
      <c r="C58" s="46"/>
      <c r="D58" s="46"/>
      <c r="E58" s="70"/>
      <c r="F58" s="50"/>
      <c r="G58" s="50"/>
      <c r="H58" s="50"/>
      <c r="I58" s="50"/>
      <c r="J58" s="102"/>
      <c r="K58" s="46"/>
      <c r="L58" s="46"/>
      <c r="M58" s="46"/>
      <c r="N58" s="46"/>
      <c r="O58" s="46"/>
      <c r="P58" s="46"/>
      <c r="Q58" s="46"/>
      <c r="R58" s="125"/>
      <c r="S58" s="46"/>
      <c r="T58" s="46"/>
      <c r="U58" s="46"/>
      <c r="V58" s="46"/>
      <c r="W58" s="46"/>
      <c r="X58" s="46"/>
      <c r="Y58" s="46"/>
      <c r="Z58" s="46"/>
      <c r="AA58" s="46"/>
      <c r="AB58" s="46"/>
      <c r="AC58" s="46"/>
      <c r="AD58" s="46"/>
      <c r="AE58" s="46"/>
      <c r="AF58" s="46"/>
      <c r="AG58" s="46"/>
      <c r="AH58" s="46"/>
      <c r="AI58" s="46"/>
      <c r="AJ58" s="46"/>
      <c r="AK58" s="46"/>
      <c r="AL58" s="46"/>
    </row>
    <row r="59">
      <c r="A59" s="50"/>
      <c r="B59" s="46"/>
      <c r="C59" s="46"/>
      <c r="D59" s="46"/>
      <c r="E59" s="70"/>
      <c r="F59" s="50"/>
      <c r="G59" s="50"/>
      <c r="H59" s="50"/>
      <c r="I59" s="50"/>
      <c r="J59" s="102"/>
      <c r="K59" s="46"/>
      <c r="L59" s="46"/>
      <c r="M59" s="46"/>
      <c r="N59" s="46"/>
      <c r="O59" s="46"/>
      <c r="P59" s="46"/>
      <c r="Q59" s="46"/>
      <c r="R59" s="125"/>
      <c r="S59" s="46"/>
      <c r="T59" s="46"/>
      <c r="U59" s="46"/>
      <c r="V59" s="46"/>
      <c r="W59" s="46"/>
      <c r="X59" s="46"/>
      <c r="Y59" s="46"/>
      <c r="Z59" s="46"/>
      <c r="AA59" s="46"/>
      <c r="AB59" s="46"/>
      <c r="AC59" s="46"/>
      <c r="AD59" s="46"/>
      <c r="AE59" s="46"/>
      <c r="AF59" s="46"/>
      <c r="AG59" s="46"/>
      <c r="AH59" s="46"/>
      <c r="AI59" s="46"/>
      <c r="AJ59" s="46"/>
      <c r="AK59" s="46"/>
      <c r="AL59" s="46"/>
    </row>
    <row r="60">
      <c r="A60" s="50"/>
      <c r="B60" s="46"/>
      <c r="C60" s="46"/>
      <c r="D60" s="46"/>
      <c r="E60" s="70"/>
      <c r="F60" s="50"/>
      <c r="G60" s="50"/>
      <c r="H60" s="50"/>
      <c r="I60" s="50"/>
      <c r="J60" s="102"/>
      <c r="K60" s="46"/>
      <c r="L60" s="46"/>
      <c r="M60" s="46"/>
      <c r="N60" s="46"/>
      <c r="O60" s="46"/>
      <c r="P60" s="46"/>
      <c r="Q60" s="46"/>
      <c r="R60" s="125"/>
      <c r="S60" s="46"/>
      <c r="T60" s="46"/>
      <c r="U60" s="46"/>
      <c r="V60" s="46"/>
      <c r="W60" s="46"/>
      <c r="X60" s="46"/>
      <c r="Y60" s="46"/>
      <c r="Z60" s="46"/>
      <c r="AA60" s="46"/>
      <c r="AB60" s="46"/>
      <c r="AC60" s="46"/>
      <c r="AD60" s="46"/>
      <c r="AE60" s="46"/>
      <c r="AF60" s="46"/>
      <c r="AG60" s="46"/>
      <c r="AH60" s="46"/>
      <c r="AI60" s="46"/>
      <c r="AJ60" s="46"/>
      <c r="AK60" s="46"/>
      <c r="AL60" s="46"/>
    </row>
    <row r="61">
      <c r="A61" s="50"/>
      <c r="B61" s="46"/>
      <c r="C61" s="46"/>
      <c r="D61" s="46"/>
      <c r="E61" s="70"/>
      <c r="F61" s="50"/>
      <c r="G61" s="50"/>
      <c r="H61" s="50"/>
      <c r="I61" s="50"/>
      <c r="J61" s="102"/>
      <c r="K61" s="46"/>
      <c r="L61" s="46"/>
      <c r="M61" s="46"/>
      <c r="N61" s="46"/>
      <c r="O61" s="46"/>
      <c r="P61" s="46"/>
      <c r="Q61" s="46"/>
      <c r="R61" s="125"/>
      <c r="S61" s="46"/>
      <c r="T61" s="46"/>
      <c r="U61" s="46"/>
      <c r="V61" s="46"/>
      <c r="W61" s="46"/>
      <c r="X61" s="46"/>
      <c r="Y61" s="46"/>
      <c r="Z61" s="46"/>
      <c r="AA61" s="46"/>
      <c r="AB61" s="46"/>
      <c r="AC61" s="46"/>
      <c r="AD61" s="46"/>
      <c r="AE61" s="46"/>
      <c r="AF61" s="46"/>
      <c r="AG61" s="46"/>
      <c r="AH61" s="46"/>
      <c r="AI61" s="46"/>
      <c r="AJ61" s="46"/>
      <c r="AK61" s="46"/>
      <c r="AL61" s="46"/>
    </row>
    <row r="62">
      <c r="A62" s="50"/>
      <c r="B62" s="46"/>
      <c r="C62" s="46"/>
      <c r="D62" s="46"/>
      <c r="E62" s="70"/>
      <c r="F62" s="50"/>
      <c r="G62" s="50"/>
      <c r="H62" s="50"/>
      <c r="I62" s="50"/>
      <c r="J62" s="102"/>
      <c r="K62" s="46"/>
      <c r="L62" s="46"/>
      <c r="M62" s="46"/>
      <c r="N62" s="46"/>
      <c r="O62" s="46"/>
      <c r="P62" s="46"/>
      <c r="Q62" s="46"/>
      <c r="R62" s="46"/>
      <c r="S62" s="46"/>
      <c r="T62" s="46"/>
      <c r="U62" s="46"/>
      <c r="V62" s="46"/>
      <c r="W62" s="46"/>
      <c r="X62" s="46"/>
      <c r="Y62" s="46"/>
      <c r="Z62" s="46"/>
      <c r="AA62" s="46"/>
      <c r="AB62" s="46"/>
      <c r="AC62" s="46"/>
      <c r="AD62" s="46"/>
      <c r="AE62" s="46"/>
      <c r="AF62" s="46"/>
      <c r="AG62" s="46"/>
      <c r="AH62" s="46"/>
      <c r="AI62" s="46"/>
      <c r="AJ62" s="46"/>
      <c r="AK62" s="46"/>
      <c r="AL62" s="46"/>
    </row>
    <row r="63">
      <c r="A63" s="50"/>
      <c r="B63" s="46"/>
      <c r="C63" s="46"/>
      <c r="D63" s="46"/>
      <c r="E63" s="70"/>
      <c r="F63" s="50"/>
      <c r="G63" s="50"/>
      <c r="H63" s="50"/>
      <c r="I63" s="50"/>
      <c r="J63" s="102"/>
      <c r="K63" s="46"/>
      <c r="L63" s="46"/>
      <c r="M63" s="46"/>
      <c r="N63" s="46"/>
      <c r="O63" s="46"/>
      <c r="P63" s="46"/>
      <c r="Q63" s="46"/>
      <c r="R63" s="46"/>
      <c r="S63" s="46"/>
      <c r="T63" s="46"/>
      <c r="U63" s="46"/>
      <c r="V63" s="46"/>
      <c r="W63" s="46"/>
      <c r="X63" s="46"/>
      <c r="Y63" s="46"/>
      <c r="Z63" s="46"/>
      <c r="AA63" s="46"/>
      <c r="AB63" s="46"/>
      <c r="AC63" s="46"/>
      <c r="AD63" s="46"/>
      <c r="AE63" s="46"/>
      <c r="AF63" s="46"/>
      <c r="AG63" s="46"/>
      <c r="AH63" s="46"/>
      <c r="AI63" s="46"/>
      <c r="AJ63" s="46"/>
      <c r="AK63" s="46"/>
      <c r="AL63" s="46"/>
    </row>
    <row r="64">
      <c r="A64" s="50"/>
      <c r="B64" s="46"/>
      <c r="C64" s="46"/>
      <c r="D64" s="46"/>
      <c r="E64" s="70"/>
      <c r="F64" s="50"/>
      <c r="G64" s="50"/>
      <c r="H64" s="50"/>
      <c r="I64" s="50"/>
      <c r="J64" s="102"/>
      <c r="K64" s="46"/>
      <c r="L64" s="46"/>
      <c r="M64" s="46"/>
      <c r="N64" s="46"/>
      <c r="O64" s="46"/>
      <c r="P64" s="46"/>
      <c r="Q64" s="46"/>
      <c r="R64" s="46"/>
      <c r="S64" s="46"/>
      <c r="T64" s="46"/>
      <c r="U64" s="46"/>
      <c r="V64" s="46"/>
      <c r="W64" s="46"/>
      <c r="X64" s="46"/>
      <c r="Y64" s="46"/>
      <c r="Z64" s="46"/>
      <c r="AA64" s="46"/>
      <c r="AB64" s="46"/>
      <c r="AC64" s="46"/>
      <c r="AD64" s="46"/>
      <c r="AE64" s="46"/>
      <c r="AF64" s="46"/>
      <c r="AG64" s="46"/>
      <c r="AH64" s="46"/>
      <c r="AI64" s="46"/>
      <c r="AJ64" s="46"/>
      <c r="AK64" s="46"/>
      <c r="AL64" s="46"/>
    </row>
    <row r="65">
      <c r="A65" s="50"/>
      <c r="B65" s="46"/>
      <c r="C65" s="46"/>
      <c r="D65" s="46"/>
      <c r="E65" s="70"/>
      <c r="F65" s="50"/>
      <c r="G65" s="50"/>
      <c r="H65" s="50"/>
      <c r="I65" s="50"/>
      <c r="J65" s="102"/>
      <c r="K65" s="46"/>
      <c r="L65" s="46"/>
      <c r="M65" s="46"/>
      <c r="N65" s="46"/>
      <c r="O65" s="46"/>
      <c r="P65" s="46"/>
      <c r="Q65" s="46"/>
      <c r="R65" s="46"/>
      <c r="S65" s="46"/>
      <c r="T65" s="46"/>
      <c r="U65" s="46"/>
      <c r="V65" s="46"/>
      <c r="W65" s="46"/>
      <c r="X65" s="46"/>
      <c r="Y65" s="46"/>
      <c r="Z65" s="46"/>
      <c r="AA65" s="46"/>
      <c r="AB65" s="46"/>
      <c r="AC65" s="46"/>
      <c r="AD65" s="46"/>
      <c r="AE65" s="46"/>
      <c r="AF65" s="46"/>
      <c r="AG65" s="46"/>
      <c r="AH65" s="46"/>
      <c r="AI65" s="46"/>
      <c r="AJ65" s="46"/>
      <c r="AK65" s="46"/>
      <c r="AL65" s="46"/>
    </row>
    <row r="66">
      <c r="A66" s="50"/>
      <c r="B66" s="46"/>
      <c r="C66" s="46"/>
      <c r="D66" s="46"/>
      <c r="E66" s="70"/>
      <c r="F66" s="50"/>
      <c r="G66" s="50"/>
      <c r="H66" s="50"/>
      <c r="I66" s="50"/>
      <c r="J66" s="102"/>
      <c r="K66" s="46"/>
      <c r="L66" s="46"/>
      <c r="M66" s="46"/>
      <c r="N66" s="46"/>
      <c r="O66" s="46"/>
      <c r="P66" s="46"/>
      <c r="Q66" s="46"/>
      <c r="R66" s="46"/>
      <c r="S66" s="46"/>
      <c r="T66" s="46"/>
      <c r="U66" s="46"/>
      <c r="V66" s="46"/>
      <c r="W66" s="46"/>
      <c r="X66" s="46"/>
      <c r="Y66" s="46"/>
      <c r="Z66" s="46"/>
      <c r="AA66" s="46"/>
      <c r="AB66" s="46"/>
      <c r="AC66" s="46"/>
      <c r="AD66" s="46"/>
      <c r="AE66" s="46"/>
      <c r="AF66" s="46"/>
      <c r="AG66" s="46"/>
      <c r="AH66" s="46"/>
      <c r="AI66" s="46"/>
      <c r="AJ66" s="46"/>
      <c r="AK66" s="46"/>
      <c r="AL66" s="46"/>
    </row>
    <row r="67">
      <c r="A67" s="50"/>
      <c r="B67" s="46"/>
      <c r="C67" s="46"/>
      <c r="D67" s="46"/>
      <c r="E67" s="70"/>
      <c r="F67" s="50"/>
      <c r="G67" s="50"/>
      <c r="H67" s="50"/>
      <c r="I67" s="50"/>
      <c r="J67" s="102"/>
      <c r="K67" s="46"/>
      <c r="L67" s="46"/>
      <c r="M67" s="46"/>
      <c r="N67" s="46"/>
      <c r="O67" s="46"/>
      <c r="P67" s="46"/>
      <c r="Q67" s="46"/>
      <c r="R67" s="46"/>
      <c r="S67" s="46"/>
      <c r="T67" s="46"/>
      <c r="U67" s="46"/>
      <c r="V67" s="46"/>
      <c r="W67" s="46"/>
      <c r="X67" s="46"/>
      <c r="Y67" s="46"/>
      <c r="Z67" s="46"/>
      <c r="AA67" s="46"/>
      <c r="AB67" s="46"/>
      <c r="AC67" s="46"/>
      <c r="AD67" s="46"/>
      <c r="AE67" s="46"/>
      <c r="AF67" s="46"/>
      <c r="AG67" s="46"/>
      <c r="AH67" s="46"/>
      <c r="AI67" s="46"/>
      <c r="AJ67" s="46"/>
      <c r="AK67" s="46"/>
      <c r="AL67" s="46"/>
    </row>
    <row r="68">
      <c r="A68" s="50"/>
      <c r="B68" s="46"/>
      <c r="C68" s="46"/>
      <c r="D68" s="46"/>
      <c r="E68" s="70"/>
      <c r="F68" s="50"/>
      <c r="G68" s="50"/>
      <c r="H68" s="50"/>
      <c r="I68" s="50"/>
      <c r="J68" s="102"/>
      <c r="K68" s="46"/>
      <c r="L68" s="46"/>
      <c r="M68" s="46"/>
      <c r="N68" s="46"/>
      <c r="O68" s="46"/>
      <c r="P68" s="46"/>
      <c r="Q68" s="46"/>
      <c r="R68" s="46"/>
      <c r="S68" s="46"/>
      <c r="T68" s="46"/>
      <c r="U68" s="46"/>
      <c r="V68" s="46"/>
      <c r="W68" s="46"/>
      <c r="X68" s="46"/>
      <c r="Y68" s="46"/>
      <c r="Z68" s="46"/>
      <c r="AA68" s="46"/>
      <c r="AB68" s="46"/>
      <c r="AC68" s="46"/>
      <c r="AD68" s="46"/>
      <c r="AE68" s="46"/>
      <c r="AF68" s="46"/>
      <c r="AG68" s="46"/>
      <c r="AH68" s="46"/>
      <c r="AI68" s="46"/>
      <c r="AJ68" s="46"/>
      <c r="AK68" s="46"/>
      <c r="AL68" s="46"/>
    </row>
    <row r="69">
      <c r="A69" s="50"/>
      <c r="B69" s="46"/>
      <c r="C69" s="46"/>
      <c r="D69" s="46"/>
      <c r="E69" s="70"/>
      <c r="F69" s="50"/>
      <c r="G69" s="50"/>
      <c r="H69" s="50"/>
      <c r="I69" s="50"/>
      <c r="J69" s="102"/>
      <c r="K69" s="46"/>
      <c r="L69" s="46"/>
      <c r="M69" s="46"/>
      <c r="N69" s="46"/>
      <c r="O69" s="46"/>
      <c r="P69" s="46"/>
      <c r="Q69" s="46"/>
      <c r="R69" s="46"/>
      <c r="S69" s="46"/>
      <c r="T69" s="46"/>
      <c r="U69" s="46"/>
      <c r="V69" s="46"/>
      <c r="W69" s="46"/>
      <c r="X69" s="46"/>
      <c r="Y69" s="46"/>
      <c r="Z69" s="46"/>
      <c r="AA69" s="46"/>
      <c r="AB69" s="46"/>
      <c r="AC69" s="46"/>
      <c r="AD69" s="46"/>
      <c r="AE69" s="46"/>
      <c r="AF69" s="46"/>
      <c r="AG69" s="46"/>
      <c r="AH69" s="46"/>
      <c r="AI69" s="46"/>
      <c r="AJ69" s="46"/>
      <c r="AK69" s="46"/>
      <c r="AL69" s="46"/>
    </row>
    <row r="70">
      <c r="A70" s="50"/>
      <c r="B70" s="46"/>
      <c r="C70" s="46"/>
      <c r="D70" s="46"/>
      <c r="E70" s="70"/>
      <c r="F70" s="50"/>
      <c r="G70" s="50"/>
      <c r="H70" s="50"/>
      <c r="I70" s="50"/>
      <c r="J70" s="102"/>
      <c r="K70" s="46"/>
      <c r="L70" s="46"/>
      <c r="M70" s="46"/>
      <c r="N70" s="46"/>
      <c r="O70" s="46"/>
      <c r="P70" s="46"/>
      <c r="Q70" s="46"/>
      <c r="R70" s="46"/>
      <c r="S70" s="46"/>
      <c r="T70" s="46"/>
      <c r="U70" s="46"/>
      <c r="V70" s="46"/>
      <c r="W70" s="46"/>
      <c r="X70" s="46"/>
      <c r="Y70" s="46"/>
      <c r="Z70" s="46"/>
      <c r="AA70" s="46"/>
      <c r="AB70" s="46"/>
      <c r="AC70" s="46"/>
      <c r="AD70" s="46"/>
      <c r="AE70" s="46"/>
      <c r="AF70" s="46"/>
      <c r="AG70" s="46"/>
      <c r="AH70" s="46"/>
      <c r="AI70" s="46"/>
      <c r="AJ70" s="46"/>
      <c r="AK70" s="46"/>
      <c r="AL70" s="46"/>
    </row>
    <row r="71">
      <c r="A71" s="50"/>
      <c r="B71" s="46"/>
      <c r="C71" s="46"/>
      <c r="D71" s="46"/>
      <c r="E71" s="70"/>
      <c r="F71" s="50"/>
      <c r="G71" s="50"/>
      <c r="H71" s="50"/>
      <c r="I71" s="50"/>
      <c r="J71" s="102"/>
      <c r="K71" s="46"/>
      <c r="L71" s="46"/>
      <c r="M71" s="46"/>
      <c r="N71" s="46"/>
      <c r="O71" s="46"/>
      <c r="P71" s="46"/>
      <c r="Q71" s="46"/>
      <c r="R71" s="46"/>
      <c r="S71" s="46"/>
      <c r="T71" s="46"/>
      <c r="U71" s="46"/>
      <c r="V71" s="46"/>
      <c r="W71" s="46"/>
      <c r="X71" s="46"/>
      <c r="Y71" s="46"/>
      <c r="Z71" s="46"/>
      <c r="AA71" s="46"/>
      <c r="AB71" s="46"/>
      <c r="AC71" s="46"/>
      <c r="AD71" s="46"/>
      <c r="AE71" s="46"/>
      <c r="AF71" s="46"/>
      <c r="AG71" s="46"/>
      <c r="AH71" s="46"/>
      <c r="AI71" s="46"/>
      <c r="AJ71" s="46"/>
      <c r="AK71" s="46"/>
      <c r="AL71" s="46"/>
    </row>
    <row r="72">
      <c r="A72" s="50"/>
      <c r="B72" s="46"/>
      <c r="C72" s="46"/>
      <c r="D72" s="46"/>
      <c r="E72" s="70"/>
      <c r="F72" s="50"/>
      <c r="G72" s="50"/>
      <c r="H72" s="50"/>
      <c r="I72" s="50"/>
      <c r="J72" s="102"/>
      <c r="K72" s="46"/>
      <c r="L72" s="46"/>
      <c r="M72" s="46"/>
      <c r="N72" s="46"/>
      <c r="O72" s="46"/>
      <c r="P72" s="46"/>
      <c r="Q72" s="46"/>
      <c r="R72" s="46"/>
      <c r="S72" s="46"/>
      <c r="T72" s="46"/>
      <c r="U72" s="46"/>
      <c r="V72" s="46"/>
      <c r="W72" s="46"/>
      <c r="X72" s="46"/>
      <c r="Y72" s="46"/>
      <c r="Z72" s="46"/>
      <c r="AA72" s="46"/>
      <c r="AB72" s="46"/>
      <c r="AC72" s="46"/>
      <c r="AD72" s="46"/>
      <c r="AE72" s="46"/>
      <c r="AF72" s="46"/>
      <c r="AG72" s="46"/>
      <c r="AH72" s="46"/>
      <c r="AI72" s="46"/>
      <c r="AJ72" s="46"/>
      <c r="AK72" s="46"/>
      <c r="AL72" s="46"/>
    </row>
    <row r="73">
      <c r="A73" s="50"/>
      <c r="B73" s="46"/>
      <c r="C73" s="46"/>
      <c r="D73" s="46"/>
      <c r="E73" s="70"/>
      <c r="F73" s="50"/>
      <c r="G73" s="50"/>
      <c r="H73" s="50"/>
      <c r="I73" s="50"/>
      <c r="J73" s="102"/>
      <c r="K73" s="46"/>
      <c r="L73" s="46"/>
      <c r="M73" s="46"/>
      <c r="N73" s="46"/>
      <c r="O73" s="46"/>
      <c r="P73" s="46"/>
      <c r="Q73" s="46"/>
      <c r="R73" s="46"/>
      <c r="S73" s="46"/>
      <c r="T73" s="46"/>
      <c r="U73" s="46"/>
      <c r="V73" s="46"/>
      <c r="W73" s="46"/>
      <c r="X73" s="46"/>
      <c r="Y73" s="46"/>
      <c r="Z73" s="46"/>
      <c r="AA73" s="46"/>
      <c r="AB73" s="46"/>
      <c r="AC73" s="46"/>
      <c r="AD73" s="46"/>
      <c r="AE73" s="46"/>
      <c r="AF73" s="46"/>
      <c r="AG73" s="46"/>
      <c r="AH73" s="46"/>
      <c r="AI73" s="46"/>
      <c r="AJ73" s="46"/>
      <c r="AK73" s="46"/>
      <c r="AL73" s="46"/>
    </row>
    <row r="74">
      <c r="A74" s="50"/>
      <c r="B74" s="46"/>
      <c r="C74" s="46"/>
      <c r="D74" s="46"/>
      <c r="E74" s="70"/>
      <c r="F74" s="50"/>
      <c r="G74" s="50"/>
      <c r="H74" s="50"/>
      <c r="I74" s="50"/>
      <c r="J74" s="102"/>
      <c r="K74" s="46"/>
      <c r="L74" s="46"/>
      <c r="M74" s="46"/>
      <c r="N74" s="46"/>
      <c r="O74" s="46"/>
      <c r="P74" s="46"/>
      <c r="Q74" s="46"/>
      <c r="R74" s="46"/>
      <c r="S74" s="46"/>
      <c r="T74" s="46"/>
      <c r="U74" s="46"/>
      <c r="V74" s="46"/>
      <c r="W74" s="46"/>
      <c r="X74" s="46"/>
      <c r="Y74" s="46"/>
      <c r="Z74" s="46"/>
      <c r="AA74" s="46"/>
      <c r="AB74" s="46"/>
      <c r="AC74" s="46"/>
      <c r="AD74" s="46"/>
      <c r="AE74" s="46"/>
      <c r="AF74" s="46"/>
      <c r="AG74" s="46"/>
      <c r="AH74" s="46"/>
      <c r="AI74" s="46"/>
      <c r="AJ74" s="46"/>
      <c r="AK74" s="46"/>
      <c r="AL74" s="46"/>
    </row>
    <row r="75">
      <c r="A75" s="50"/>
      <c r="B75" s="46"/>
      <c r="C75" s="46"/>
      <c r="D75" s="46"/>
      <c r="E75" s="70"/>
      <c r="F75" s="50"/>
      <c r="G75" s="50"/>
      <c r="H75" s="50"/>
      <c r="I75" s="50"/>
      <c r="J75" s="102"/>
      <c r="K75" s="46"/>
      <c r="L75" s="46"/>
      <c r="M75" s="46"/>
      <c r="N75" s="46"/>
      <c r="O75" s="46"/>
      <c r="P75" s="46"/>
      <c r="Q75" s="46"/>
      <c r="R75" s="46"/>
      <c r="S75" s="46"/>
      <c r="T75" s="46"/>
      <c r="U75" s="46"/>
      <c r="V75" s="46"/>
      <c r="W75" s="46"/>
      <c r="X75" s="46"/>
      <c r="Y75" s="46"/>
      <c r="Z75" s="46"/>
      <c r="AA75" s="46"/>
      <c r="AB75" s="46"/>
      <c r="AC75" s="46"/>
      <c r="AD75" s="46"/>
      <c r="AE75" s="46"/>
      <c r="AF75" s="46"/>
      <c r="AG75" s="46"/>
      <c r="AH75" s="46"/>
      <c r="AI75" s="46"/>
      <c r="AJ75" s="46"/>
      <c r="AK75" s="46"/>
      <c r="AL75" s="46"/>
    </row>
    <row r="76">
      <c r="A76" s="50"/>
      <c r="B76" s="46"/>
      <c r="C76" s="46"/>
      <c r="D76" s="46"/>
      <c r="E76" s="70"/>
      <c r="F76" s="50"/>
      <c r="G76" s="50"/>
      <c r="H76" s="50"/>
      <c r="I76" s="50"/>
      <c r="J76" s="102"/>
      <c r="K76" s="46"/>
      <c r="L76" s="46"/>
      <c r="M76" s="46"/>
      <c r="N76" s="46"/>
      <c r="O76" s="46"/>
      <c r="P76" s="46"/>
      <c r="Q76" s="46"/>
      <c r="R76" s="46"/>
      <c r="S76" s="46"/>
      <c r="T76" s="46"/>
      <c r="U76" s="46"/>
      <c r="V76" s="46"/>
      <c r="W76" s="46"/>
      <c r="X76" s="46"/>
      <c r="Y76" s="46"/>
      <c r="Z76" s="46"/>
      <c r="AA76" s="46"/>
      <c r="AB76" s="46"/>
      <c r="AC76" s="46"/>
      <c r="AD76" s="46"/>
      <c r="AE76" s="46"/>
      <c r="AF76" s="46"/>
      <c r="AG76" s="46"/>
      <c r="AH76" s="46"/>
      <c r="AI76" s="46"/>
      <c r="AJ76" s="46"/>
      <c r="AK76" s="46"/>
      <c r="AL76" s="46"/>
    </row>
    <row r="77">
      <c r="A77" s="50"/>
      <c r="B77" s="46"/>
      <c r="C77" s="46"/>
      <c r="D77" s="46"/>
      <c r="E77" s="70"/>
      <c r="F77" s="50"/>
      <c r="G77" s="50"/>
      <c r="H77" s="50"/>
      <c r="I77" s="50"/>
      <c r="J77" s="102"/>
      <c r="K77" s="46"/>
      <c r="L77" s="46"/>
      <c r="M77" s="46"/>
      <c r="N77" s="46"/>
      <c r="O77" s="46"/>
      <c r="P77" s="46"/>
      <c r="Q77" s="46"/>
      <c r="R77" s="46"/>
      <c r="S77" s="46"/>
      <c r="T77" s="46"/>
      <c r="U77" s="46"/>
      <c r="V77" s="46"/>
      <c r="W77" s="46"/>
      <c r="X77" s="46"/>
      <c r="Y77" s="46"/>
      <c r="Z77" s="46"/>
      <c r="AA77" s="46"/>
      <c r="AB77" s="46"/>
      <c r="AC77" s="46"/>
      <c r="AD77" s="46"/>
      <c r="AE77" s="46"/>
      <c r="AF77" s="46"/>
      <c r="AG77" s="46"/>
      <c r="AH77" s="46"/>
      <c r="AI77" s="46"/>
      <c r="AJ77" s="46"/>
      <c r="AK77" s="46"/>
      <c r="AL77" s="46"/>
    </row>
    <row r="78">
      <c r="A78" s="50"/>
      <c r="B78" s="46"/>
      <c r="C78" s="46"/>
      <c r="D78" s="46"/>
      <c r="E78" s="70"/>
      <c r="F78" s="50"/>
      <c r="G78" s="50"/>
      <c r="H78" s="50"/>
      <c r="I78" s="50"/>
      <c r="J78" s="102"/>
      <c r="K78" s="46"/>
      <c r="L78" s="46"/>
      <c r="M78" s="46"/>
      <c r="N78" s="46"/>
      <c r="O78" s="46"/>
      <c r="P78" s="46"/>
      <c r="Q78" s="46"/>
      <c r="R78" s="46"/>
      <c r="S78" s="46"/>
      <c r="T78" s="46"/>
      <c r="U78" s="46"/>
      <c r="V78" s="46"/>
      <c r="W78" s="46"/>
      <c r="X78" s="46"/>
      <c r="Y78" s="46"/>
      <c r="Z78" s="46"/>
      <c r="AA78" s="46"/>
      <c r="AB78" s="46"/>
      <c r="AC78" s="46"/>
      <c r="AD78" s="46"/>
      <c r="AE78" s="46"/>
      <c r="AF78" s="46"/>
      <c r="AG78" s="46"/>
      <c r="AH78" s="46"/>
      <c r="AI78" s="46"/>
      <c r="AJ78" s="46"/>
      <c r="AK78" s="46"/>
      <c r="AL78" s="46"/>
    </row>
    <row r="79">
      <c r="A79" s="50"/>
      <c r="B79" s="46"/>
      <c r="C79" s="46"/>
      <c r="D79" s="46"/>
      <c r="E79" s="70"/>
      <c r="F79" s="50"/>
      <c r="G79" s="50"/>
      <c r="H79" s="50"/>
      <c r="I79" s="50"/>
      <c r="J79" s="102"/>
      <c r="K79" s="46"/>
      <c r="L79" s="46"/>
      <c r="M79" s="46"/>
      <c r="N79" s="46"/>
      <c r="O79" s="46"/>
      <c r="P79" s="46"/>
      <c r="Q79" s="46"/>
      <c r="R79" s="46"/>
      <c r="S79" s="46"/>
      <c r="T79" s="46"/>
      <c r="U79" s="46"/>
      <c r="V79" s="46"/>
      <c r="W79" s="46"/>
      <c r="X79" s="46"/>
      <c r="Y79" s="46"/>
      <c r="Z79" s="46"/>
      <c r="AA79" s="46"/>
      <c r="AB79" s="46"/>
      <c r="AC79" s="46"/>
      <c r="AD79" s="46"/>
      <c r="AE79" s="46"/>
      <c r="AF79" s="46"/>
      <c r="AG79" s="46"/>
      <c r="AH79" s="46"/>
      <c r="AI79" s="46"/>
      <c r="AJ79" s="46"/>
      <c r="AK79" s="46"/>
      <c r="AL79" s="46"/>
    </row>
    <row r="80">
      <c r="A80" s="50"/>
      <c r="B80" s="46"/>
      <c r="C80" s="46"/>
      <c r="D80" s="46"/>
      <c r="E80" s="70"/>
      <c r="F80" s="50"/>
      <c r="G80" s="50"/>
      <c r="H80" s="50"/>
      <c r="I80" s="50"/>
      <c r="J80" s="102"/>
      <c r="K80" s="46"/>
      <c r="L80" s="46"/>
      <c r="M80" s="46"/>
      <c r="N80" s="46"/>
      <c r="O80" s="46"/>
      <c r="P80" s="46"/>
      <c r="Q80" s="46"/>
      <c r="R80" s="46"/>
      <c r="S80" s="46"/>
      <c r="T80" s="46"/>
      <c r="U80" s="46"/>
      <c r="V80" s="46"/>
      <c r="W80" s="46"/>
      <c r="X80" s="46"/>
      <c r="Y80" s="46"/>
      <c r="Z80" s="46"/>
      <c r="AA80" s="46"/>
      <c r="AB80" s="46"/>
      <c r="AC80" s="46"/>
      <c r="AD80" s="46"/>
      <c r="AE80" s="46"/>
      <c r="AF80" s="46"/>
      <c r="AG80" s="46"/>
      <c r="AH80" s="46"/>
      <c r="AI80" s="46"/>
      <c r="AJ80" s="46"/>
      <c r="AK80" s="46"/>
      <c r="AL80" s="46"/>
    </row>
    <row r="81">
      <c r="A81" s="50"/>
      <c r="B81" s="46"/>
      <c r="C81" s="46"/>
      <c r="D81" s="46"/>
      <c r="E81" s="70"/>
      <c r="F81" s="50"/>
      <c r="G81" s="50"/>
      <c r="H81" s="50"/>
      <c r="I81" s="50"/>
      <c r="J81" s="102"/>
      <c r="K81" s="46"/>
      <c r="L81" s="46"/>
      <c r="M81" s="46"/>
      <c r="N81" s="46"/>
      <c r="O81" s="46"/>
      <c r="P81" s="46"/>
      <c r="Q81" s="46"/>
      <c r="R81" s="46"/>
      <c r="S81" s="46"/>
      <c r="T81" s="46"/>
      <c r="U81" s="46"/>
      <c r="V81" s="46"/>
      <c r="W81" s="46"/>
      <c r="X81" s="46"/>
      <c r="Y81" s="46"/>
      <c r="Z81" s="46"/>
      <c r="AA81" s="46"/>
      <c r="AB81" s="46"/>
      <c r="AC81" s="46"/>
      <c r="AD81" s="46"/>
      <c r="AE81" s="46"/>
      <c r="AF81" s="46"/>
      <c r="AG81" s="46"/>
      <c r="AH81" s="46"/>
      <c r="AI81" s="46"/>
      <c r="AJ81" s="46"/>
      <c r="AK81" s="46"/>
      <c r="AL81" s="46"/>
    </row>
    <row r="82">
      <c r="A82" s="50"/>
      <c r="B82" s="46"/>
      <c r="C82" s="46"/>
      <c r="D82" s="46"/>
      <c r="E82" s="70"/>
      <c r="F82" s="50"/>
      <c r="G82" s="50"/>
      <c r="H82" s="50"/>
      <c r="I82" s="50"/>
      <c r="J82" s="102"/>
      <c r="K82" s="46"/>
      <c r="L82" s="46"/>
      <c r="M82" s="46"/>
      <c r="N82" s="46"/>
      <c r="O82" s="46"/>
      <c r="P82" s="46"/>
      <c r="Q82" s="46"/>
      <c r="R82" s="46"/>
      <c r="S82" s="46"/>
      <c r="T82" s="46"/>
      <c r="U82" s="46"/>
      <c r="V82" s="46"/>
      <c r="W82" s="46"/>
      <c r="X82" s="46"/>
      <c r="Y82" s="46"/>
      <c r="Z82" s="46"/>
      <c r="AA82" s="46"/>
      <c r="AB82" s="46"/>
      <c r="AC82" s="46"/>
      <c r="AD82" s="46"/>
      <c r="AE82" s="46"/>
      <c r="AF82" s="46"/>
      <c r="AG82" s="46"/>
      <c r="AH82" s="46"/>
      <c r="AI82" s="46"/>
      <c r="AJ82" s="46"/>
      <c r="AK82" s="46"/>
      <c r="AL82" s="46"/>
    </row>
    <row r="83">
      <c r="A83" s="50"/>
      <c r="B83" s="46"/>
      <c r="C83" s="46"/>
      <c r="D83" s="46"/>
      <c r="E83" s="70"/>
      <c r="F83" s="50"/>
      <c r="G83" s="50"/>
      <c r="H83" s="50"/>
      <c r="I83" s="50"/>
      <c r="J83" s="102"/>
      <c r="K83" s="46"/>
      <c r="L83" s="46"/>
      <c r="M83" s="46"/>
      <c r="N83" s="46"/>
      <c r="O83" s="46"/>
      <c r="P83" s="46"/>
      <c r="Q83" s="46"/>
      <c r="R83" s="46"/>
      <c r="S83" s="46"/>
      <c r="T83" s="46"/>
      <c r="U83" s="46"/>
      <c r="V83" s="46"/>
      <c r="W83" s="46"/>
      <c r="X83" s="46"/>
      <c r="Y83" s="46"/>
      <c r="Z83" s="46"/>
      <c r="AA83" s="46"/>
      <c r="AB83" s="46"/>
      <c r="AC83" s="46"/>
      <c r="AD83" s="46"/>
      <c r="AE83" s="46"/>
      <c r="AF83" s="46"/>
      <c r="AG83" s="46"/>
      <c r="AH83" s="46"/>
      <c r="AI83" s="46"/>
      <c r="AJ83" s="46"/>
      <c r="AK83" s="46"/>
      <c r="AL83" s="46"/>
    </row>
    <row r="84">
      <c r="A84" s="50"/>
      <c r="B84" s="46"/>
      <c r="C84" s="46"/>
      <c r="D84" s="46"/>
      <c r="E84" s="70"/>
      <c r="F84" s="50"/>
      <c r="G84" s="50"/>
      <c r="H84" s="50"/>
      <c r="I84" s="50"/>
      <c r="J84" s="102"/>
      <c r="K84" s="46"/>
      <c r="L84" s="46"/>
      <c r="M84" s="46"/>
      <c r="N84" s="46"/>
      <c r="O84" s="46"/>
      <c r="P84" s="46"/>
      <c r="Q84" s="46"/>
      <c r="R84" s="46"/>
      <c r="S84" s="46"/>
      <c r="T84" s="46"/>
      <c r="U84" s="46"/>
      <c r="V84" s="46"/>
      <c r="W84" s="46"/>
      <c r="X84" s="46"/>
      <c r="Y84" s="46"/>
      <c r="Z84" s="46"/>
      <c r="AA84" s="46"/>
      <c r="AB84" s="46"/>
      <c r="AC84" s="46"/>
      <c r="AD84" s="46"/>
      <c r="AE84" s="46"/>
      <c r="AF84" s="46"/>
      <c r="AG84" s="46"/>
      <c r="AH84" s="46"/>
      <c r="AI84" s="46"/>
      <c r="AJ84" s="46"/>
      <c r="AK84" s="46"/>
      <c r="AL84" s="46"/>
    </row>
    <row r="85">
      <c r="A85" s="50"/>
      <c r="B85" s="46"/>
      <c r="C85" s="46"/>
      <c r="D85" s="46"/>
      <c r="E85" s="70"/>
      <c r="F85" s="50"/>
      <c r="G85" s="50"/>
      <c r="H85" s="50"/>
      <c r="I85" s="50"/>
      <c r="J85" s="102"/>
      <c r="K85" s="46"/>
      <c r="L85" s="46"/>
      <c r="M85" s="46"/>
      <c r="N85" s="46"/>
      <c r="O85" s="46"/>
      <c r="P85" s="46"/>
      <c r="Q85" s="46"/>
      <c r="R85" s="46"/>
      <c r="S85" s="46"/>
      <c r="T85" s="46"/>
      <c r="U85" s="46"/>
      <c r="V85" s="46"/>
      <c r="W85" s="46"/>
      <c r="X85" s="46"/>
      <c r="Y85" s="46"/>
      <c r="Z85" s="46"/>
      <c r="AA85" s="46"/>
      <c r="AB85" s="46"/>
      <c r="AC85" s="46"/>
      <c r="AD85" s="46"/>
      <c r="AE85" s="46"/>
      <c r="AF85" s="46"/>
      <c r="AG85" s="46"/>
      <c r="AH85" s="46"/>
      <c r="AI85" s="46"/>
      <c r="AJ85" s="46"/>
      <c r="AK85" s="46"/>
      <c r="AL85" s="46"/>
    </row>
    <row r="86">
      <c r="A86" s="50"/>
      <c r="B86" s="46"/>
      <c r="C86" s="46"/>
      <c r="D86" s="46"/>
      <c r="E86" s="70"/>
      <c r="F86" s="50"/>
      <c r="G86" s="50"/>
      <c r="H86" s="50"/>
      <c r="I86" s="50"/>
      <c r="J86" s="102"/>
      <c r="K86" s="46"/>
      <c r="L86" s="46"/>
      <c r="M86" s="46"/>
      <c r="N86" s="46"/>
      <c r="O86" s="46"/>
      <c r="P86" s="46"/>
      <c r="Q86" s="46"/>
      <c r="R86" s="46"/>
      <c r="S86" s="46"/>
      <c r="T86" s="46"/>
      <c r="U86" s="46"/>
      <c r="V86" s="46"/>
      <c r="W86" s="46"/>
      <c r="X86" s="46"/>
      <c r="Y86" s="46"/>
      <c r="Z86" s="46"/>
      <c r="AA86" s="46"/>
      <c r="AB86" s="46"/>
      <c r="AC86" s="46"/>
      <c r="AD86" s="46"/>
      <c r="AE86" s="46"/>
      <c r="AF86" s="46"/>
      <c r="AG86" s="46"/>
      <c r="AH86" s="46"/>
      <c r="AI86" s="46"/>
      <c r="AJ86" s="46"/>
      <c r="AK86" s="46"/>
      <c r="AL86" s="46"/>
    </row>
    <row r="87">
      <c r="A87" s="50"/>
      <c r="B87" s="46"/>
      <c r="C87" s="46"/>
      <c r="D87" s="46"/>
      <c r="E87" s="70"/>
      <c r="F87" s="50"/>
      <c r="G87" s="50"/>
      <c r="H87" s="50"/>
      <c r="I87" s="50"/>
      <c r="J87" s="102"/>
      <c r="K87" s="46"/>
      <c r="L87" s="46"/>
      <c r="M87" s="46"/>
      <c r="N87" s="46"/>
      <c r="O87" s="46"/>
      <c r="P87" s="46"/>
      <c r="Q87" s="46"/>
      <c r="R87" s="46"/>
      <c r="S87" s="46"/>
      <c r="T87" s="46"/>
      <c r="U87" s="46"/>
      <c r="V87" s="46"/>
      <c r="W87" s="46"/>
      <c r="X87" s="46"/>
      <c r="Y87" s="46"/>
      <c r="Z87" s="46"/>
      <c r="AA87" s="46"/>
      <c r="AB87" s="46"/>
      <c r="AC87" s="46"/>
      <c r="AD87" s="46"/>
      <c r="AE87" s="46"/>
      <c r="AF87" s="46"/>
      <c r="AG87" s="46"/>
      <c r="AH87" s="46"/>
      <c r="AI87" s="46"/>
      <c r="AJ87" s="46"/>
      <c r="AK87" s="46"/>
      <c r="AL87" s="46"/>
    </row>
    <row r="88">
      <c r="A88" s="50"/>
      <c r="B88" s="46"/>
      <c r="C88" s="46"/>
      <c r="D88" s="46"/>
      <c r="E88" s="70"/>
      <c r="F88" s="50"/>
      <c r="G88" s="50"/>
      <c r="H88" s="50"/>
      <c r="I88" s="50"/>
      <c r="J88" s="102"/>
      <c r="K88" s="46"/>
      <c r="L88" s="46"/>
      <c r="M88" s="46"/>
      <c r="N88" s="46"/>
      <c r="O88" s="46"/>
      <c r="P88" s="46"/>
      <c r="Q88" s="46"/>
      <c r="R88" s="46"/>
      <c r="S88" s="46"/>
      <c r="T88" s="46"/>
      <c r="U88" s="46"/>
      <c r="V88" s="46"/>
      <c r="W88" s="46"/>
      <c r="X88" s="46"/>
      <c r="Y88" s="46"/>
      <c r="Z88" s="46"/>
      <c r="AA88" s="46"/>
      <c r="AB88" s="46"/>
      <c r="AC88" s="46"/>
      <c r="AD88" s="46"/>
      <c r="AE88" s="46"/>
      <c r="AF88" s="46"/>
      <c r="AG88" s="46"/>
      <c r="AH88" s="46"/>
      <c r="AI88" s="46"/>
      <c r="AJ88" s="46"/>
      <c r="AK88" s="46"/>
      <c r="AL88" s="46"/>
    </row>
    <row r="89">
      <c r="A89" s="50"/>
      <c r="B89" s="46"/>
      <c r="C89" s="46"/>
      <c r="D89" s="46"/>
      <c r="E89" s="70"/>
      <c r="F89" s="50"/>
      <c r="G89" s="50"/>
      <c r="H89" s="50"/>
      <c r="I89" s="50"/>
      <c r="J89" s="102"/>
      <c r="K89" s="46"/>
      <c r="L89" s="46"/>
      <c r="M89" s="46"/>
      <c r="N89" s="46"/>
      <c r="O89" s="46"/>
      <c r="P89" s="46"/>
      <c r="Q89" s="46"/>
      <c r="R89" s="46"/>
      <c r="S89" s="46"/>
      <c r="T89" s="46"/>
      <c r="U89" s="46"/>
      <c r="V89" s="46"/>
      <c r="W89" s="46"/>
      <c r="X89" s="46"/>
      <c r="Y89" s="46"/>
      <c r="Z89" s="46"/>
      <c r="AA89" s="46"/>
      <c r="AB89" s="46"/>
      <c r="AC89" s="46"/>
      <c r="AD89" s="46"/>
      <c r="AE89" s="46"/>
      <c r="AF89" s="46"/>
      <c r="AG89" s="46"/>
      <c r="AH89" s="46"/>
      <c r="AI89" s="46"/>
      <c r="AJ89" s="46"/>
      <c r="AK89" s="46"/>
      <c r="AL89" s="46"/>
    </row>
    <row r="90">
      <c r="A90" s="50"/>
      <c r="B90" s="46"/>
      <c r="C90" s="46"/>
      <c r="D90" s="46"/>
      <c r="E90" s="70"/>
      <c r="F90" s="50"/>
      <c r="G90" s="50"/>
      <c r="H90" s="50"/>
      <c r="I90" s="50"/>
      <c r="J90" s="102"/>
      <c r="K90" s="46"/>
      <c r="L90" s="46"/>
      <c r="M90" s="46"/>
      <c r="N90" s="46"/>
      <c r="O90" s="46"/>
      <c r="P90" s="46"/>
      <c r="Q90" s="46"/>
      <c r="R90" s="46"/>
      <c r="S90" s="46"/>
      <c r="T90" s="46"/>
      <c r="U90" s="46"/>
      <c r="V90" s="46"/>
      <c r="W90" s="46"/>
      <c r="X90" s="46"/>
      <c r="Y90" s="46"/>
      <c r="Z90" s="46"/>
      <c r="AA90" s="46"/>
      <c r="AB90" s="46"/>
      <c r="AC90" s="46"/>
      <c r="AD90" s="46"/>
      <c r="AE90" s="46"/>
      <c r="AF90" s="46"/>
      <c r="AG90" s="46"/>
      <c r="AH90" s="46"/>
      <c r="AI90" s="46"/>
      <c r="AJ90" s="46"/>
      <c r="AK90" s="46"/>
      <c r="AL90" s="46"/>
    </row>
    <row r="91">
      <c r="A91" s="50"/>
      <c r="B91" s="46"/>
      <c r="C91" s="46"/>
      <c r="D91" s="46"/>
      <c r="E91" s="70"/>
      <c r="F91" s="50"/>
      <c r="G91" s="50"/>
      <c r="H91" s="50"/>
      <c r="I91" s="50"/>
      <c r="J91" s="102"/>
      <c r="K91" s="46"/>
      <c r="L91" s="46"/>
      <c r="M91" s="46"/>
      <c r="N91" s="46"/>
      <c r="O91" s="46"/>
      <c r="P91" s="46"/>
      <c r="Q91" s="46"/>
      <c r="R91" s="46"/>
      <c r="S91" s="46"/>
      <c r="T91" s="46"/>
      <c r="U91" s="46"/>
      <c r="V91" s="46"/>
      <c r="W91" s="46"/>
      <c r="X91" s="46"/>
      <c r="Y91" s="46"/>
      <c r="Z91" s="46"/>
      <c r="AA91" s="46"/>
      <c r="AB91" s="46"/>
      <c r="AC91" s="46"/>
      <c r="AD91" s="46"/>
      <c r="AE91" s="46"/>
      <c r="AF91" s="46"/>
      <c r="AG91" s="46"/>
      <c r="AH91" s="46"/>
      <c r="AI91" s="46"/>
      <c r="AJ91" s="46"/>
      <c r="AK91" s="46"/>
      <c r="AL91" s="46"/>
    </row>
    <row r="92">
      <c r="A92" s="50"/>
      <c r="B92" s="46"/>
      <c r="C92" s="46"/>
      <c r="D92" s="46"/>
      <c r="E92" s="70"/>
      <c r="F92" s="50"/>
      <c r="G92" s="50"/>
      <c r="H92" s="50"/>
      <c r="I92" s="50"/>
      <c r="J92" s="102"/>
      <c r="K92" s="46"/>
      <c r="L92" s="46"/>
      <c r="M92" s="46"/>
      <c r="N92" s="46"/>
      <c r="O92" s="46"/>
      <c r="P92" s="46"/>
      <c r="Q92" s="46"/>
      <c r="R92" s="46"/>
      <c r="S92" s="46"/>
      <c r="T92" s="46"/>
      <c r="U92" s="46"/>
      <c r="V92" s="46"/>
      <c r="W92" s="46"/>
      <c r="X92" s="46"/>
      <c r="Y92" s="46"/>
      <c r="Z92" s="46"/>
      <c r="AA92" s="46"/>
      <c r="AB92" s="46"/>
      <c r="AC92" s="46"/>
      <c r="AD92" s="46"/>
      <c r="AE92" s="46"/>
      <c r="AF92" s="46"/>
      <c r="AG92" s="46"/>
      <c r="AH92" s="46"/>
      <c r="AI92" s="46"/>
      <c r="AJ92" s="46"/>
      <c r="AK92" s="46"/>
      <c r="AL92" s="46"/>
    </row>
    <row r="93">
      <c r="A93" s="50"/>
      <c r="B93" s="46"/>
      <c r="C93" s="46"/>
      <c r="D93" s="46"/>
      <c r="E93" s="70"/>
      <c r="F93" s="50"/>
      <c r="G93" s="50"/>
      <c r="H93" s="50"/>
      <c r="I93" s="50"/>
      <c r="J93" s="102"/>
      <c r="K93" s="46"/>
      <c r="L93" s="46"/>
      <c r="M93" s="46"/>
      <c r="N93" s="46"/>
      <c r="O93" s="46"/>
      <c r="P93" s="46"/>
      <c r="Q93" s="46"/>
      <c r="R93" s="46"/>
      <c r="S93" s="46"/>
      <c r="T93" s="46"/>
      <c r="U93" s="46"/>
      <c r="V93" s="46"/>
      <c r="W93" s="46"/>
      <c r="X93" s="46"/>
      <c r="Y93" s="46"/>
      <c r="Z93" s="46"/>
      <c r="AA93" s="46"/>
      <c r="AB93" s="46"/>
      <c r="AC93" s="46"/>
      <c r="AD93" s="46"/>
      <c r="AE93" s="46"/>
      <c r="AF93" s="46"/>
      <c r="AG93" s="46"/>
      <c r="AH93" s="46"/>
      <c r="AI93" s="46"/>
      <c r="AJ93" s="46"/>
      <c r="AK93" s="46"/>
      <c r="AL93" s="46"/>
    </row>
    <row r="94">
      <c r="A94" s="50"/>
      <c r="B94" s="46"/>
      <c r="C94" s="46"/>
      <c r="D94" s="46"/>
      <c r="E94" s="70"/>
      <c r="F94" s="50"/>
      <c r="G94" s="50"/>
      <c r="H94" s="50"/>
      <c r="I94" s="50"/>
      <c r="J94" s="102"/>
      <c r="K94" s="46"/>
      <c r="L94" s="46"/>
      <c r="M94" s="46"/>
      <c r="N94" s="46"/>
      <c r="O94" s="46"/>
      <c r="P94" s="46"/>
      <c r="Q94" s="46"/>
      <c r="R94" s="46"/>
      <c r="S94" s="46"/>
      <c r="T94" s="46"/>
      <c r="U94" s="46"/>
      <c r="V94" s="46"/>
      <c r="W94" s="46"/>
      <c r="X94" s="46"/>
      <c r="Y94" s="46"/>
      <c r="Z94" s="46"/>
      <c r="AA94" s="46"/>
      <c r="AB94" s="46"/>
      <c r="AC94" s="46"/>
      <c r="AD94" s="46"/>
      <c r="AE94" s="46"/>
      <c r="AF94" s="46"/>
      <c r="AG94" s="46"/>
      <c r="AH94" s="46"/>
      <c r="AI94" s="46"/>
      <c r="AJ94" s="46"/>
      <c r="AK94" s="46"/>
      <c r="AL94" s="46"/>
    </row>
    <row r="95">
      <c r="A95" s="50"/>
      <c r="B95" s="46"/>
      <c r="C95" s="46"/>
      <c r="D95" s="46"/>
      <c r="E95" s="70"/>
      <c r="F95" s="50"/>
      <c r="G95" s="50"/>
      <c r="H95" s="50"/>
      <c r="I95" s="50"/>
      <c r="J95" s="102"/>
      <c r="K95" s="46"/>
      <c r="L95" s="46"/>
      <c r="M95" s="46"/>
      <c r="N95" s="46"/>
      <c r="O95" s="46"/>
      <c r="P95" s="46"/>
      <c r="Q95" s="46"/>
      <c r="R95" s="46"/>
      <c r="S95" s="46"/>
      <c r="T95" s="46"/>
      <c r="U95" s="46"/>
      <c r="V95" s="46"/>
      <c r="W95" s="46"/>
      <c r="X95" s="46"/>
      <c r="Y95" s="46"/>
      <c r="Z95" s="46"/>
      <c r="AA95" s="46"/>
      <c r="AB95" s="46"/>
      <c r="AC95" s="46"/>
      <c r="AD95" s="46"/>
      <c r="AE95" s="46"/>
      <c r="AF95" s="46"/>
      <c r="AG95" s="46"/>
      <c r="AH95" s="46"/>
      <c r="AI95" s="46"/>
      <c r="AJ95" s="46"/>
      <c r="AK95" s="46"/>
      <c r="AL95" s="46"/>
    </row>
    <row r="96">
      <c r="A96" s="50"/>
      <c r="B96" s="46"/>
      <c r="C96" s="46"/>
      <c r="D96" s="46"/>
      <c r="E96" s="70"/>
      <c r="F96" s="50"/>
      <c r="G96" s="50"/>
      <c r="H96" s="50"/>
      <c r="I96" s="50"/>
      <c r="J96" s="102"/>
      <c r="K96" s="46"/>
      <c r="L96" s="46"/>
      <c r="M96" s="46"/>
      <c r="N96" s="46"/>
      <c r="O96" s="46"/>
      <c r="P96" s="46"/>
      <c r="Q96" s="46"/>
      <c r="R96" s="46"/>
      <c r="S96" s="46"/>
      <c r="T96" s="46"/>
      <c r="U96" s="46"/>
      <c r="V96" s="46"/>
      <c r="W96" s="46"/>
      <c r="X96" s="46"/>
      <c r="Y96" s="46"/>
      <c r="Z96" s="46"/>
      <c r="AA96" s="46"/>
      <c r="AB96" s="46"/>
      <c r="AC96" s="46"/>
      <c r="AD96" s="46"/>
      <c r="AE96" s="46"/>
      <c r="AF96" s="46"/>
      <c r="AG96" s="46"/>
      <c r="AH96" s="46"/>
      <c r="AI96" s="46"/>
      <c r="AJ96" s="46"/>
      <c r="AK96" s="46"/>
      <c r="AL96" s="46"/>
    </row>
    <row r="97">
      <c r="A97" s="50"/>
      <c r="B97" s="46"/>
      <c r="C97" s="46"/>
      <c r="D97" s="46"/>
      <c r="E97" s="70"/>
      <c r="F97" s="50"/>
      <c r="G97" s="50"/>
      <c r="H97" s="50"/>
      <c r="I97" s="50"/>
      <c r="J97" s="102"/>
      <c r="K97" s="46"/>
      <c r="L97" s="46"/>
      <c r="M97" s="46"/>
      <c r="N97" s="46"/>
      <c r="O97" s="46"/>
      <c r="P97" s="46"/>
      <c r="Q97" s="46"/>
      <c r="R97" s="46"/>
      <c r="S97" s="46"/>
      <c r="T97" s="46"/>
      <c r="U97" s="46"/>
      <c r="V97" s="46"/>
      <c r="W97" s="46"/>
      <c r="X97" s="46"/>
      <c r="Y97" s="46"/>
      <c r="Z97" s="46"/>
      <c r="AA97" s="46"/>
      <c r="AB97" s="46"/>
      <c r="AC97" s="46"/>
      <c r="AD97" s="46"/>
      <c r="AE97" s="46"/>
      <c r="AF97" s="46"/>
      <c r="AG97" s="46"/>
      <c r="AH97" s="46"/>
      <c r="AI97" s="46"/>
      <c r="AJ97" s="46"/>
      <c r="AK97" s="46"/>
      <c r="AL97" s="46"/>
    </row>
    <row r="98">
      <c r="A98" s="50"/>
      <c r="B98" s="46"/>
      <c r="C98" s="46"/>
      <c r="D98" s="46"/>
      <c r="E98" s="70"/>
      <c r="F98" s="50"/>
      <c r="G98" s="50"/>
      <c r="H98" s="50"/>
      <c r="I98" s="50"/>
      <c r="J98" s="102"/>
      <c r="K98" s="46"/>
      <c r="L98" s="46"/>
      <c r="M98" s="46"/>
      <c r="N98" s="46"/>
      <c r="O98" s="46"/>
      <c r="P98" s="46"/>
      <c r="Q98" s="46"/>
      <c r="R98" s="46"/>
      <c r="S98" s="46"/>
      <c r="T98" s="46"/>
      <c r="U98" s="46"/>
      <c r="V98" s="46"/>
      <c r="W98" s="46"/>
      <c r="X98" s="46"/>
      <c r="Y98" s="46"/>
      <c r="Z98" s="46"/>
      <c r="AA98" s="46"/>
      <c r="AB98" s="46"/>
      <c r="AC98" s="46"/>
      <c r="AD98" s="46"/>
      <c r="AE98" s="46"/>
      <c r="AF98" s="46"/>
      <c r="AG98" s="46"/>
      <c r="AH98" s="46"/>
      <c r="AI98" s="46"/>
      <c r="AJ98" s="46"/>
      <c r="AK98" s="46"/>
      <c r="AL98" s="46"/>
    </row>
    <row r="99">
      <c r="A99" s="50"/>
      <c r="B99" s="46"/>
      <c r="C99" s="46"/>
      <c r="D99" s="46"/>
      <c r="E99" s="70"/>
      <c r="F99" s="50"/>
      <c r="G99" s="50"/>
      <c r="H99" s="50"/>
      <c r="I99" s="50"/>
      <c r="J99" s="102"/>
      <c r="K99" s="46"/>
      <c r="L99" s="46"/>
      <c r="M99" s="46"/>
      <c r="N99" s="46"/>
      <c r="O99" s="46"/>
      <c r="P99" s="46"/>
      <c r="Q99" s="46"/>
      <c r="R99" s="46"/>
      <c r="S99" s="46"/>
      <c r="T99" s="46"/>
      <c r="U99" s="46"/>
      <c r="V99" s="46"/>
      <c r="W99" s="46"/>
      <c r="X99" s="46"/>
      <c r="Y99" s="46"/>
      <c r="Z99" s="46"/>
      <c r="AA99" s="46"/>
      <c r="AB99" s="46"/>
      <c r="AC99" s="46"/>
      <c r="AD99" s="46"/>
      <c r="AE99" s="46"/>
      <c r="AF99" s="46"/>
      <c r="AG99" s="46"/>
      <c r="AH99" s="46"/>
      <c r="AI99" s="46"/>
      <c r="AJ99" s="46"/>
      <c r="AK99" s="46"/>
      <c r="AL99" s="46"/>
    </row>
    <row r="100">
      <c r="A100" s="50"/>
      <c r="B100" s="46"/>
      <c r="C100" s="46"/>
      <c r="D100" s="46"/>
      <c r="E100" s="70"/>
      <c r="F100" s="50"/>
      <c r="G100" s="50"/>
      <c r="H100" s="50"/>
      <c r="I100" s="50"/>
      <c r="J100" s="102"/>
      <c r="K100" s="46"/>
      <c r="L100" s="46"/>
      <c r="M100" s="46"/>
      <c r="N100" s="46"/>
      <c r="O100" s="46"/>
      <c r="P100" s="46"/>
      <c r="Q100" s="46"/>
      <c r="R100" s="46"/>
      <c r="S100" s="46"/>
      <c r="T100" s="46"/>
      <c r="U100" s="46"/>
      <c r="V100" s="46"/>
      <c r="W100" s="46"/>
      <c r="X100" s="46"/>
      <c r="Y100" s="46"/>
      <c r="Z100" s="46"/>
      <c r="AA100" s="46"/>
      <c r="AB100" s="46"/>
      <c r="AC100" s="46"/>
      <c r="AD100" s="46"/>
      <c r="AE100" s="46"/>
      <c r="AF100" s="46"/>
      <c r="AG100" s="46"/>
      <c r="AH100" s="46"/>
      <c r="AI100" s="46"/>
      <c r="AJ100" s="46"/>
      <c r="AK100" s="46"/>
      <c r="AL100" s="46"/>
    </row>
    <row r="101">
      <c r="A101" s="50"/>
      <c r="B101" s="46"/>
      <c r="C101" s="46"/>
      <c r="D101" s="46"/>
      <c r="E101" s="70"/>
      <c r="F101" s="50"/>
      <c r="G101" s="50"/>
      <c r="H101" s="50"/>
      <c r="I101" s="50"/>
      <c r="J101" s="102"/>
      <c r="K101" s="46"/>
      <c r="L101" s="46"/>
      <c r="M101" s="46"/>
      <c r="N101" s="46"/>
      <c r="O101" s="46"/>
      <c r="P101" s="46"/>
      <c r="Q101" s="46"/>
      <c r="R101" s="46"/>
      <c r="S101" s="46"/>
      <c r="T101" s="46"/>
      <c r="U101" s="46"/>
      <c r="V101" s="46"/>
      <c r="W101" s="46"/>
      <c r="X101" s="46"/>
      <c r="Y101" s="46"/>
      <c r="Z101" s="46"/>
      <c r="AA101" s="46"/>
      <c r="AB101" s="46"/>
      <c r="AC101" s="46"/>
      <c r="AD101" s="46"/>
      <c r="AE101" s="46"/>
      <c r="AF101" s="46"/>
      <c r="AG101" s="46"/>
      <c r="AH101" s="46"/>
      <c r="AI101" s="46"/>
      <c r="AJ101" s="46"/>
      <c r="AK101" s="46"/>
      <c r="AL101" s="46"/>
    </row>
    <row r="102">
      <c r="A102" s="50"/>
      <c r="B102" s="46"/>
      <c r="C102" s="46"/>
      <c r="D102" s="46"/>
      <c r="E102" s="70"/>
      <c r="F102" s="50"/>
      <c r="G102" s="50"/>
      <c r="H102" s="50"/>
      <c r="I102" s="50"/>
      <c r="J102" s="102"/>
      <c r="K102" s="46"/>
      <c r="L102" s="46"/>
      <c r="M102" s="46"/>
      <c r="N102" s="46"/>
      <c r="O102" s="46"/>
      <c r="P102" s="46"/>
      <c r="Q102" s="46"/>
      <c r="R102" s="46"/>
      <c r="S102" s="46"/>
      <c r="T102" s="46"/>
      <c r="U102" s="46"/>
      <c r="V102" s="46"/>
      <c r="W102" s="46"/>
      <c r="X102" s="46"/>
      <c r="Y102" s="46"/>
      <c r="Z102" s="46"/>
      <c r="AA102" s="46"/>
      <c r="AB102" s="46"/>
      <c r="AC102" s="46"/>
      <c r="AD102" s="46"/>
      <c r="AE102" s="46"/>
      <c r="AF102" s="46"/>
      <c r="AG102" s="46"/>
      <c r="AH102" s="46"/>
      <c r="AI102" s="46"/>
      <c r="AJ102" s="46"/>
      <c r="AK102" s="46"/>
      <c r="AL102" s="46"/>
    </row>
    <row r="103">
      <c r="A103" s="50"/>
      <c r="B103" s="46"/>
      <c r="C103" s="46"/>
      <c r="D103" s="46"/>
      <c r="E103" s="70"/>
      <c r="F103" s="50"/>
      <c r="G103" s="50"/>
      <c r="H103" s="50"/>
      <c r="I103" s="50"/>
      <c r="J103" s="102"/>
      <c r="K103" s="46"/>
      <c r="L103" s="46"/>
      <c r="M103" s="46"/>
      <c r="N103" s="46"/>
      <c r="O103" s="46"/>
      <c r="P103" s="46"/>
      <c r="Q103" s="46"/>
      <c r="R103" s="46"/>
      <c r="S103" s="46"/>
      <c r="T103" s="46"/>
      <c r="U103" s="46"/>
      <c r="V103" s="46"/>
      <c r="W103" s="46"/>
      <c r="X103" s="46"/>
      <c r="Y103" s="46"/>
      <c r="Z103" s="46"/>
      <c r="AA103" s="46"/>
      <c r="AB103" s="46"/>
      <c r="AC103" s="46"/>
      <c r="AD103" s="46"/>
      <c r="AE103" s="46"/>
      <c r="AF103" s="46"/>
      <c r="AG103" s="46"/>
      <c r="AH103" s="46"/>
      <c r="AI103" s="46"/>
      <c r="AJ103" s="46"/>
      <c r="AK103" s="46"/>
      <c r="AL103" s="46"/>
    </row>
    <row r="104">
      <c r="A104" s="50"/>
      <c r="B104" s="46"/>
      <c r="C104" s="46"/>
      <c r="D104" s="46"/>
      <c r="E104" s="70"/>
      <c r="F104" s="50"/>
      <c r="G104" s="50"/>
      <c r="H104" s="50"/>
      <c r="I104" s="50"/>
      <c r="J104" s="102"/>
      <c r="K104" s="46"/>
      <c r="L104" s="46"/>
      <c r="M104" s="46"/>
      <c r="N104" s="46"/>
      <c r="O104" s="46"/>
      <c r="P104" s="46"/>
      <c r="Q104" s="46"/>
      <c r="R104" s="46"/>
      <c r="S104" s="46"/>
      <c r="T104" s="46"/>
      <c r="U104" s="46"/>
      <c r="V104" s="46"/>
      <c r="W104" s="46"/>
      <c r="X104" s="46"/>
      <c r="Y104" s="46"/>
      <c r="Z104" s="46"/>
      <c r="AA104" s="46"/>
      <c r="AB104" s="46"/>
      <c r="AC104" s="46"/>
      <c r="AD104" s="46"/>
      <c r="AE104" s="46"/>
      <c r="AF104" s="46"/>
      <c r="AG104" s="46"/>
      <c r="AH104" s="46"/>
      <c r="AI104" s="46"/>
      <c r="AJ104" s="46"/>
      <c r="AK104" s="46"/>
      <c r="AL104" s="46"/>
    </row>
    <row r="105">
      <c r="A105" s="50"/>
      <c r="B105" s="46"/>
      <c r="C105" s="46"/>
      <c r="D105" s="46"/>
      <c r="E105" s="70"/>
      <c r="F105" s="50"/>
      <c r="G105" s="50"/>
      <c r="H105" s="50"/>
      <c r="I105" s="50"/>
      <c r="J105" s="102"/>
      <c r="K105" s="46"/>
      <c r="L105" s="46"/>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c r="AJ105" s="46"/>
      <c r="AK105" s="46"/>
      <c r="AL105" s="46"/>
    </row>
    <row r="106">
      <c r="A106" s="50"/>
      <c r="B106" s="46"/>
      <c r="C106" s="46"/>
      <c r="D106" s="46"/>
      <c r="E106" s="70"/>
      <c r="F106" s="50"/>
      <c r="G106" s="50"/>
      <c r="H106" s="50"/>
      <c r="I106" s="50"/>
      <c r="J106" s="102"/>
      <c r="K106" s="46"/>
      <c r="L106" s="46"/>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c r="AJ106" s="46"/>
      <c r="AK106" s="46"/>
      <c r="AL106" s="46"/>
    </row>
    <row r="107">
      <c r="A107" s="50"/>
      <c r="B107" s="46"/>
      <c r="C107" s="46"/>
      <c r="D107" s="46"/>
      <c r="E107" s="70"/>
      <c r="F107" s="50"/>
      <c r="G107" s="50"/>
      <c r="H107" s="50"/>
      <c r="I107" s="50"/>
      <c r="J107" s="102"/>
      <c r="K107" s="46"/>
      <c r="L107" s="46"/>
      <c r="M107" s="46"/>
      <c r="N107" s="46"/>
      <c r="O107" s="46"/>
      <c r="P107" s="46"/>
      <c r="Q107" s="46"/>
      <c r="R107" s="46"/>
      <c r="S107" s="46"/>
      <c r="T107" s="46"/>
      <c r="U107" s="46"/>
      <c r="V107" s="46"/>
      <c r="W107" s="46"/>
      <c r="X107" s="46"/>
      <c r="Y107" s="46"/>
      <c r="Z107" s="46"/>
      <c r="AA107" s="46"/>
      <c r="AB107" s="46"/>
      <c r="AC107" s="46"/>
      <c r="AD107" s="46"/>
      <c r="AE107" s="46"/>
      <c r="AF107" s="46"/>
      <c r="AG107" s="46"/>
      <c r="AH107" s="46"/>
      <c r="AI107" s="46"/>
      <c r="AJ107" s="46"/>
      <c r="AK107" s="46"/>
      <c r="AL107" s="46"/>
    </row>
    <row r="108">
      <c r="A108" s="50"/>
      <c r="B108" s="46"/>
      <c r="C108" s="46"/>
      <c r="D108" s="46"/>
      <c r="E108" s="70"/>
      <c r="F108" s="50"/>
      <c r="G108" s="50"/>
      <c r="H108" s="50"/>
      <c r="I108" s="50"/>
      <c r="J108" s="102"/>
      <c r="K108" s="46"/>
      <c r="L108" s="46"/>
      <c r="M108" s="46"/>
      <c r="N108" s="46"/>
      <c r="O108" s="46"/>
      <c r="P108" s="46"/>
      <c r="Q108" s="46"/>
      <c r="R108" s="46"/>
      <c r="S108" s="46"/>
      <c r="T108" s="46"/>
      <c r="U108" s="46"/>
      <c r="V108" s="46"/>
      <c r="W108" s="46"/>
      <c r="X108" s="46"/>
      <c r="Y108" s="46"/>
      <c r="Z108" s="46"/>
      <c r="AA108" s="46"/>
      <c r="AB108" s="46"/>
      <c r="AC108" s="46"/>
      <c r="AD108" s="46"/>
      <c r="AE108" s="46"/>
      <c r="AF108" s="46"/>
      <c r="AG108" s="46"/>
      <c r="AH108" s="46"/>
      <c r="AI108" s="46"/>
      <c r="AJ108" s="46"/>
      <c r="AK108" s="46"/>
      <c r="AL108" s="46"/>
    </row>
    <row r="109">
      <c r="A109" s="50"/>
      <c r="B109" s="46"/>
      <c r="C109" s="46"/>
      <c r="D109" s="46"/>
      <c r="E109" s="70"/>
      <c r="F109" s="50"/>
      <c r="G109" s="50"/>
      <c r="H109" s="50"/>
      <c r="I109" s="50"/>
      <c r="J109" s="102"/>
      <c r="K109" s="46"/>
      <c r="L109" s="46"/>
      <c r="M109" s="46"/>
      <c r="N109" s="46"/>
      <c r="O109" s="46"/>
      <c r="P109" s="46"/>
      <c r="Q109" s="46"/>
      <c r="R109" s="46"/>
      <c r="S109" s="46"/>
      <c r="T109" s="46"/>
      <c r="U109" s="46"/>
      <c r="V109" s="46"/>
      <c r="W109" s="46"/>
      <c r="X109" s="46"/>
      <c r="Y109" s="46"/>
      <c r="Z109" s="46"/>
      <c r="AA109" s="46"/>
      <c r="AB109" s="46"/>
      <c r="AC109" s="46"/>
      <c r="AD109" s="46"/>
      <c r="AE109" s="46"/>
      <c r="AF109" s="46"/>
      <c r="AG109" s="46"/>
      <c r="AH109" s="46"/>
      <c r="AI109" s="46"/>
      <c r="AJ109" s="46"/>
      <c r="AK109" s="46"/>
      <c r="AL109" s="46"/>
    </row>
    <row r="110">
      <c r="A110" s="50"/>
      <c r="B110" s="46"/>
      <c r="C110" s="46"/>
      <c r="D110" s="46"/>
      <c r="E110" s="70"/>
      <c r="F110" s="50"/>
      <c r="G110" s="50"/>
      <c r="H110" s="50"/>
      <c r="I110" s="50"/>
      <c r="J110" s="102"/>
      <c r="K110" s="46"/>
      <c r="L110" s="46"/>
      <c r="M110" s="46"/>
      <c r="N110" s="46"/>
      <c r="O110" s="46"/>
      <c r="P110" s="46"/>
      <c r="Q110" s="46"/>
      <c r="R110" s="46"/>
      <c r="S110" s="46"/>
      <c r="T110" s="46"/>
      <c r="U110" s="46"/>
      <c r="V110" s="46"/>
      <c r="W110" s="46"/>
      <c r="X110" s="46"/>
      <c r="Y110" s="46"/>
      <c r="Z110" s="46"/>
      <c r="AA110" s="46"/>
      <c r="AB110" s="46"/>
      <c r="AC110" s="46"/>
      <c r="AD110" s="46"/>
      <c r="AE110" s="46"/>
      <c r="AF110" s="46"/>
      <c r="AG110" s="46"/>
      <c r="AH110" s="46"/>
      <c r="AI110" s="46"/>
      <c r="AJ110" s="46"/>
      <c r="AK110" s="46"/>
      <c r="AL110" s="46"/>
    </row>
    <row r="111">
      <c r="A111" s="50"/>
      <c r="B111" s="46"/>
      <c r="C111" s="46"/>
      <c r="D111" s="46"/>
      <c r="E111" s="70"/>
      <c r="F111" s="50"/>
      <c r="G111" s="50"/>
      <c r="H111" s="50"/>
      <c r="I111" s="50"/>
      <c r="J111" s="102"/>
      <c r="K111" s="46"/>
      <c r="L111" s="46"/>
      <c r="M111" s="46"/>
      <c r="N111" s="46"/>
      <c r="O111" s="46"/>
      <c r="P111" s="46"/>
      <c r="Q111" s="46"/>
      <c r="R111" s="46"/>
      <c r="S111" s="46"/>
      <c r="T111" s="46"/>
      <c r="U111" s="46"/>
      <c r="V111" s="46"/>
      <c r="W111" s="46"/>
      <c r="X111" s="46"/>
      <c r="Y111" s="46"/>
      <c r="Z111" s="46"/>
      <c r="AA111" s="46"/>
      <c r="AB111" s="46"/>
      <c r="AC111" s="46"/>
      <c r="AD111" s="46"/>
      <c r="AE111" s="46"/>
      <c r="AF111" s="46"/>
      <c r="AG111" s="46"/>
      <c r="AH111" s="46"/>
      <c r="AI111" s="46"/>
      <c r="AJ111" s="46"/>
      <c r="AK111" s="46"/>
      <c r="AL111" s="46"/>
    </row>
    <row r="112">
      <c r="A112" s="50"/>
      <c r="B112" s="46"/>
      <c r="C112" s="46"/>
      <c r="D112" s="46"/>
      <c r="E112" s="70"/>
      <c r="F112" s="50"/>
      <c r="G112" s="50"/>
      <c r="H112" s="50"/>
      <c r="I112" s="50"/>
      <c r="J112" s="102"/>
      <c r="K112" s="46"/>
      <c r="L112" s="46"/>
      <c r="M112" s="46"/>
      <c r="N112" s="46"/>
      <c r="O112" s="46"/>
      <c r="P112" s="46"/>
      <c r="Q112" s="46"/>
      <c r="R112" s="46"/>
      <c r="S112" s="46"/>
      <c r="T112" s="46"/>
      <c r="U112" s="46"/>
      <c r="V112" s="46"/>
      <c r="W112" s="46"/>
      <c r="X112" s="46"/>
      <c r="Y112" s="46"/>
      <c r="Z112" s="46"/>
      <c r="AA112" s="46"/>
      <c r="AB112" s="46"/>
      <c r="AC112" s="46"/>
      <c r="AD112" s="46"/>
      <c r="AE112" s="46"/>
      <c r="AF112" s="46"/>
      <c r="AG112" s="46"/>
      <c r="AH112" s="46"/>
      <c r="AI112" s="46"/>
      <c r="AJ112" s="46"/>
      <c r="AK112" s="46"/>
      <c r="AL112" s="46"/>
    </row>
    <row r="113">
      <c r="A113" s="50"/>
      <c r="B113" s="46"/>
      <c r="C113" s="46"/>
      <c r="D113" s="46"/>
      <c r="E113" s="70"/>
      <c r="F113" s="50"/>
      <c r="G113" s="50"/>
      <c r="H113" s="50"/>
      <c r="I113" s="50"/>
      <c r="J113" s="102"/>
      <c r="K113" s="46"/>
      <c r="L113" s="46"/>
      <c r="M113" s="46"/>
      <c r="N113" s="46"/>
      <c r="O113" s="46"/>
      <c r="P113" s="46"/>
      <c r="Q113" s="46"/>
      <c r="R113" s="46"/>
      <c r="S113" s="46"/>
      <c r="T113" s="46"/>
      <c r="U113" s="46"/>
      <c r="V113" s="46"/>
      <c r="W113" s="46"/>
      <c r="X113" s="46"/>
      <c r="Y113" s="46"/>
      <c r="Z113" s="46"/>
      <c r="AA113" s="46"/>
      <c r="AB113" s="46"/>
      <c r="AC113" s="46"/>
      <c r="AD113" s="46"/>
      <c r="AE113" s="46"/>
      <c r="AF113" s="46"/>
      <c r="AG113" s="46"/>
      <c r="AH113" s="46"/>
      <c r="AI113" s="46"/>
      <c r="AJ113" s="46"/>
      <c r="AK113" s="46"/>
      <c r="AL113" s="46"/>
    </row>
    <row r="114">
      <c r="A114" s="50"/>
      <c r="B114" s="46"/>
      <c r="C114" s="46"/>
      <c r="D114" s="46"/>
      <c r="E114" s="70"/>
      <c r="F114" s="50"/>
      <c r="G114" s="50"/>
      <c r="H114" s="50"/>
      <c r="I114" s="50"/>
      <c r="J114" s="102"/>
      <c r="K114" s="46"/>
      <c r="L114" s="46"/>
      <c r="M114" s="46"/>
      <c r="N114" s="46"/>
      <c r="O114" s="46"/>
      <c r="P114" s="46"/>
      <c r="Q114" s="46"/>
      <c r="R114" s="46"/>
      <c r="S114" s="46"/>
      <c r="T114" s="46"/>
      <c r="U114" s="46"/>
      <c r="V114" s="46"/>
      <c r="W114" s="46"/>
      <c r="X114" s="46"/>
      <c r="Y114" s="46"/>
      <c r="Z114" s="46"/>
      <c r="AA114" s="46"/>
      <c r="AB114" s="46"/>
      <c r="AC114" s="46"/>
      <c r="AD114" s="46"/>
      <c r="AE114" s="46"/>
      <c r="AF114" s="46"/>
      <c r="AG114" s="46"/>
      <c r="AH114" s="46"/>
      <c r="AI114" s="46"/>
      <c r="AJ114" s="46"/>
      <c r="AK114" s="46"/>
      <c r="AL114" s="46"/>
    </row>
    <row r="115">
      <c r="A115" s="50"/>
      <c r="B115" s="46"/>
      <c r="C115" s="46"/>
      <c r="D115" s="46"/>
      <c r="E115" s="70"/>
      <c r="F115" s="50"/>
      <c r="G115" s="50"/>
      <c r="H115" s="50"/>
      <c r="I115" s="50"/>
      <c r="J115" s="102"/>
      <c r="K115" s="46"/>
      <c r="L115" s="46"/>
      <c r="M115" s="46"/>
      <c r="N115" s="46"/>
      <c r="O115" s="46"/>
      <c r="P115" s="46"/>
      <c r="Q115" s="46"/>
      <c r="R115" s="46"/>
      <c r="S115" s="46"/>
      <c r="T115" s="46"/>
      <c r="U115" s="46"/>
      <c r="V115" s="46"/>
      <c r="W115" s="46"/>
      <c r="X115" s="46"/>
      <c r="Y115" s="46"/>
      <c r="Z115" s="46"/>
      <c r="AA115" s="46"/>
      <c r="AB115" s="46"/>
      <c r="AC115" s="46"/>
      <c r="AD115" s="46"/>
      <c r="AE115" s="46"/>
      <c r="AF115" s="46"/>
      <c r="AG115" s="46"/>
      <c r="AH115" s="46"/>
      <c r="AI115" s="46"/>
      <c r="AJ115" s="46"/>
      <c r="AK115" s="46"/>
      <c r="AL115" s="46"/>
    </row>
    <row r="116">
      <c r="A116" s="50"/>
      <c r="B116" s="46"/>
      <c r="C116" s="46"/>
      <c r="D116" s="46"/>
      <c r="E116" s="70"/>
      <c r="F116" s="50"/>
      <c r="G116" s="50"/>
      <c r="H116" s="50"/>
      <c r="I116" s="50"/>
      <c r="J116" s="102"/>
      <c r="K116" s="46"/>
      <c r="L116" s="46"/>
      <c r="M116" s="46"/>
      <c r="N116" s="46"/>
      <c r="O116" s="46"/>
      <c r="P116" s="46"/>
      <c r="Q116" s="46"/>
      <c r="R116" s="46"/>
      <c r="S116" s="46"/>
      <c r="T116" s="46"/>
      <c r="U116" s="46"/>
      <c r="V116" s="46"/>
      <c r="W116" s="46"/>
      <c r="X116" s="46"/>
      <c r="Y116" s="46"/>
      <c r="Z116" s="46"/>
      <c r="AA116" s="46"/>
      <c r="AB116" s="46"/>
      <c r="AC116" s="46"/>
      <c r="AD116" s="46"/>
      <c r="AE116" s="46"/>
      <c r="AF116" s="46"/>
      <c r="AG116" s="46"/>
      <c r="AH116" s="46"/>
      <c r="AI116" s="46"/>
      <c r="AJ116" s="46"/>
      <c r="AK116" s="46"/>
      <c r="AL116" s="46"/>
    </row>
    <row r="117">
      <c r="A117" s="50"/>
      <c r="B117" s="46"/>
      <c r="C117" s="46"/>
      <c r="D117" s="46"/>
      <c r="E117" s="70"/>
      <c r="F117" s="50"/>
      <c r="G117" s="50"/>
      <c r="H117" s="50"/>
      <c r="I117" s="50"/>
      <c r="J117" s="102"/>
      <c r="K117" s="46"/>
      <c r="L117" s="46"/>
      <c r="M117" s="46"/>
      <c r="N117" s="46"/>
      <c r="O117" s="46"/>
      <c r="P117" s="46"/>
      <c r="Q117" s="46"/>
      <c r="R117" s="46"/>
      <c r="S117" s="46"/>
      <c r="T117" s="46"/>
      <c r="U117" s="46"/>
      <c r="V117" s="46"/>
      <c r="W117" s="46"/>
      <c r="X117" s="46"/>
      <c r="Y117" s="46"/>
      <c r="Z117" s="46"/>
      <c r="AA117" s="46"/>
      <c r="AB117" s="46"/>
      <c r="AC117" s="46"/>
      <c r="AD117" s="46"/>
      <c r="AE117" s="46"/>
      <c r="AF117" s="46"/>
      <c r="AG117" s="46"/>
      <c r="AH117" s="46"/>
      <c r="AI117" s="46"/>
      <c r="AJ117" s="46"/>
      <c r="AK117" s="46"/>
      <c r="AL117" s="46"/>
    </row>
    <row r="118">
      <c r="A118" s="50"/>
      <c r="B118" s="46"/>
      <c r="C118" s="46"/>
      <c r="D118" s="46"/>
      <c r="E118" s="70"/>
      <c r="F118" s="50"/>
      <c r="G118" s="50"/>
      <c r="H118" s="50"/>
      <c r="I118" s="50"/>
      <c r="J118" s="102"/>
      <c r="K118" s="46"/>
      <c r="L118" s="46"/>
      <c r="M118" s="46"/>
      <c r="N118" s="46"/>
      <c r="O118" s="46"/>
      <c r="P118" s="46"/>
      <c r="Q118" s="46"/>
      <c r="R118" s="46"/>
      <c r="S118" s="46"/>
      <c r="T118" s="46"/>
      <c r="U118" s="46"/>
      <c r="V118" s="46"/>
      <c r="W118" s="46"/>
      <c r="X118" s="46"/>
      <c r="Y118" s="46"/>
      <c r="Z118" s="46"/>
      <c r="AA118" s="46"/>
      <c r="AB118" s="46"/>
      <c r="AC118" s="46"/>
      <c r="AD118" s="46"/>
      <c r="AE118" s="46"/>
      <c r="AF118" s="46"/>
      <c r="AG118" s="46"/>
      <c r="AH118" s="46"/>
      <c r="AI118" s="46"/>
      <c r="AJ118" s="46"/>
      <c r="AK118" s="46"/>
      <c r="AL118" s="46"/>
    </row>
    <row r="119">
      <c r="A119" s="50"/>
      <c r="B119" s="46"/>
      <c r="C119" s="46"/>
      <c r="D119" s="46"/>
      <c r="E119" s="70"/>
      <c r="F119" s="50"/>
      <c r="G119" s="50"/>
      <c r="H119" s="50"/>
      <c r="I119" s="50"/>
      <c r="J119" s="102"/>
      <c r="K119" s="46"/>
      <c r="L119" s="46"/>
      <c r="M119" s="46"/>
      <c r="N119" s="46"/>
      <c r="O119" s="46"/>
      <c r="P119" s="46"/>
      <c r="Q119" s="46"/>
      <c r="R119" s="46"/>
      <c r="S119" s="46"/>
      <c r="T119" s="46"/>
      <c r="U119" s="46"/>
      <c r="V119" s="46"/>
      <c r="W119" s="46"/>
      <c r="X119" s="46"/>
      <c r="Y119" s="46"/>
      <c r="Z119" s="46"/>
      <c r="AA119" s="46"/>
      <c r="AB119" s="46"/>
      <c r="AC119" s="46"/>
      <c r="AD119" s="46"/>
      <c r="AE119" s="46"/>
      <c r="AF119" s="46"/>
      <c r="AG119" s="46"/>
      <c r="AH119" s="46"/>
      <c r="AI119" s="46"/>
      <c r="AJ119" s="46"/>
      <c r="AK119" s="46"/>
      <c r="AL119" s="46"/>
    </row>
    <row r="120">
      <c r="A120" s="50"/>
      <c r="B120" s="46"/>
      <c r="C120" s="46"/>
      <c r="D120" s="46"/>
      <c r="E120" s="70"/>
      <c r="F120" s="50"/>
      <c r="G120" s="50"/>
      <c r="H120" s="50"/>
      <c r="I120" s="50"/>
      <c r="J120" s="102"/>
      <c r="K120" s="46"/>
      <c r="L120" s="46"/>
      <c r="M120" s="46"/>
      <c r="N120" s="46"/>
      <c r="O120" s="46"/>
      <c r="P120" s="46"/>
      <c r="Q120" s="46"/>
      <c r="R120" s="46"/>
      <c r="S120" s="46"/>
      <c r="T120" s="46"/>
      <c r="U120" s="46"/>
      <c r="V120" s="46"/>
      <c r="W120" s="46"/>
      <c r="X120" s="46"/>
      <c r="Y120" s="46"/>
      <c r="Z120" s="46"/>
      <c r="AA120" s="46"/>
      <c r="AB120" s="46"/>
      <c r="AC120" s="46"/>
      <c r="AD120" s="46"/>
      <c r="AE120" s="46"/>
      <c r="AF120" s="46"/>
      <c r="AG120" s="46"/>
      <c r="AH120" s="46"/>
      <c r="AI120" s="46"/>
      <c r="AJ120" s="46"/>
      <c r="AK120" s="46"/>
      <c r="AL120" s="46"/>
    </row>
    <row r="121">
      <c r="A121" s="50"/>
      <c r="B121" s="46"/>
      <c r="C121" s="46"/>
      <c r="D121" s="46"/>
      <c r="E121" s="70"/>
      <c r="F121" s="50"/>
      <c r="G121" s="50"/>
      <c r="H121" s="50"/>
      <c r="I121" s="50"/>
      <c r="J121" s="102"/>
      <c r="K121" s="46"/>
      <c r="L121" s="46"/>
      <c r="M121" s="46"/>
      <c r="N121" s="46"/>
      <c r="O121" s="46"/>
      <c r="P121" s="46"/>
      <c r="Q121" s="46"/>
      <c r="R121" s="46"/>
      <c r="S121" s="46"/>
      <c r="T121" s="46"/>
      <c r="U121" s="46"/>
      <c r="V121" s="46"/>
      <c r="W121" s="46"/>
      <c r="X121" s="46"/>
      <c r="Y121" s="46"/>
      <c r="Z121" s="46"/>
      <c r="AA121" s="46"/>
      <c r="AB121" s="46"/>
      <c r="AC121" s="46"/>
      <c r="AD121" s="46"/>
      <c r="AE121" s="46"/>
      <c r="AF121" s="46"/>
      <c r="AG121" s="46"/>
      <c r="AH121" s="46"/>
      <c r="AI121" s="46"/>
      <c r="AJ121" s="46"/>
      <c r="AK121" s="46"/>
      <c r="AL121" s="46"/>
    </row>
    <row r="122">
      <c r="A122" s="50"/>
      <c r="B122" s="46"/>
      <c r="C122" s="46"/>
      <c r="D122" s="46"/>
      <c r="E122" s="70"/>
      <c r="F122" s="50"/>
      <c r="G122" s="50"/>
      <c r="H122" s="50"/>
      <c r="I122" s="50"/>
      <c r="J122" s="102"/>
      <c r="K122" s="46"/>
      <c r="L122" s="46"/>
      <c r="M122" s="46"/>
      <c r="N122" s="46"/>
      <c r="O122" s="46"/>
      <c r="P122" s="46"/>
      <c r="Q122" s="46"/>
      <c r="R122" s="46"/>
      <c r="S122" s="46"/>
      <c r="T122" s="46"/>
      <c r="U122" s="46"/>
      <c r="V122" s="46"/>
      <c r="W122" s="46"/>
      <c r="X122" s="46"/>
      <c r="Y122" s="46"/>
      <c r="Z122" s="46"/>
      <c r="AA122" s="46"/>
      <c r="AB122" s="46"/>
      <c r="AC122" s="46"/>
      <c r="AD122" s="46"/>
      <c r="AE122" s="46"/>
      <c r="AF122" s="46"/>
      <c r="AG122" s="46"/>
      <c r="AH122" s="46"/>
      <c r="AI122" s="46"/>
      <c r="AJ122" s="46"/>
      <c r="AK122" s="46"/>
      <c r="AL122" s="46"/>
    </row>
    <row r="123">
      <c r="A123" s="50"/>
      <c r="B123" s="46"/>
      <c r="C123" s="46"/>
      <c r="D123" s="46"/>
      <c r="E123" s="70"/>
      <c r="F123" s="50"/>
      <c r="G123" s="50"/>
      <c r="H123" s="50"/>
      <c r="I123" s="50"/>
      <c r="J123" s="102"/>
      <c r="K123" s="46"/>
      <c r="L123" s="46"/>
      <c r="M123" s="46"/>
      <c r="N123" s="46"/>
      <c r="O123" s="46"/>
      <c r="P123" s="46"/>
      <c r="Q123" s="46"/>
      <c r="R123" s="46"/>
      <c r="S123" s="46"/>
      <c r="T123" s="46"/>
      <c r="U123" s="46"/>
      <c r="V123" s="46"/>
      <c r="W123" s="46"/>
      <c r="X123" s="46"/>
      <c r="Y123" s="46"/>
      <c r="Z123" s="46"/>
      <c r="AA123" s="46"/>
      <c r="AB123" s="46"/>
      <c r="AC123" s="46"/>
      <c r="AD123" s="46"/>
      <c r="AE123" s="46"/>
      <c r="AF123" s="46"/>
      <c r="AG123" s="46"/>
      <c r="AH123" s="46"/>
      <c r="AI123" s="46"/>
      <c r="AJ123" s="46"/>
      <c r="AK123" s="46"/>
      <c r="AL123" s="46"/>
    </row>
    <row r="124">
      <c r="A124" s="50"/>
      <c r="B124" s="46"/>
      <c r="C124" s="46"/>
      <c r="D124" s="46"/>
      <c r="E124" s="70"/>
      <c r="F124" s="50"/>
      <c r="G124" s="50"/>
      <c r="H124" s="50"/>
      <c r="I124" s="50"/>
      <c r="J124" s="102"/>
      <c r="K124" s="46"/>
      <c r="L124" s="46"/>
      <c r="M124" s="46"/>
      <c r="N124" s="46"/>
      <c r="O124" s="46"/>
      <c r="P124" s="46"/>
      <c r="Q124" s="46"/>
      <c r="R124" s="46"/>
      <c r="S124" s="46"/>
      <c r="T124" s="46"/>
      <c r="U124" s="46"/>
      <c r="V124" s="46"/>
      <c r="W124" s="46"/>
      <c r="X124" s="46"/>
      <c r="Y124" s="46"/>
      <c r="Z124" s="46"/>
      <c r="AA124" s="46"/>
      <c r="AB124" s="46"/>
      <c r="AC124" s="46"/>
      <c r="AD124" s="46"/>
      <c r="AE124" s="46"/>
      <c r="AF124" s="46"/>
      <c r="AG124" s="46"/>
      <c r="AH124" s="46"/>
      <c r="AI124" s="46"/>
      <c r="AJ124" s="46"/>
      <c r="AK124" s="46"/>
      <c r="AL124" s="46"/>
    </row>
    <row r="125">
      <c r="A125" s="50"/>
      <c r="B125" s="46"/>
      <c r="C125" s="46"/>
      <c r="D125" s="46"/>
      <c r="E125" s="70"/>
      <c r="F125" s="50"/>
      <c r="G125" s="50"/>
      <c r="H125" s="50"/>
      <c r="I125" s="50"/>
      <c r="J125" s="102"/>
      <c r="K125" s="46"/>
      <c r="L125" s="46"/>
      <c r="M125" s="46"/>
      <c r="N125" s="46"/>
      <c r="O125" s="46"/>
      <c r="P125" s="46"/>
      <c r="Q125" s="46"/>
      <c r="R125" s="46"/>
      <c r="S125" s="46"/>
      <c r="T125" s="46"/>
      <c r="U125" s="46"/>
      <c r="V125" s="46"/>
      <c r="W125" s="46"/>
      <c r="X125" s="46"/>
      <c r="Y125" s="46"/>
      <c r="Z125" s="46"/>
      <c r="AA125" s="46"/>
      <c r="AB125" s="46"/>
      <c r="AC125" s="46"/>
      <c r="AD125" s="46"/>
      <c r="AE125" s="46"/>
      <c r="AF125" s="46"/>
      <c r="AG125" s="46"/>
      <c r="AH125" s="46"/>
      <c r="AI125" s="46"/>
      <c r="AJ125" s="46"/>
      <c r="AK125" s="46"/>
      <c r="AL125" s="46"/>
    </row>
    <row r="126">
      <c r="A126" s="50"/>
      <c r="B126" s="46"/>
      <c r="C126" s="46"/>
      <c r="D126" s="46"/>
      <c r="E126" s="70"/>
      <c r="F126" s="50"/>
      <c r="G126" s="50"/>
      <c r="H126" s="50"/>
      <c r="I126" s="50"/>
      <c r="J126" s="102"/>
      <c r="K126" s="46"/>
      <c r="L126" s="46"/>
      <c r="M126" s="46"/>
      <c r="N126" s="46"/>
      <c r="O126" s="46"/>
      <c r="P126" s="46"/>
      <c r="Q126" s="46"/>
      <c r="R126" s="46"/>
      <c r="S126" s="46"/>
      <c r="T126" s="46"/>
      <c r="U126" s="46"/>
      <c r="V126" s="46"/>
      <c r="W126" s="46"/>
      <c r="X126" s="46"/>
      <c r="Y126" s="46"/>
      <c r="Z126" s="46"/>
      <c r="AA126" s="46"/>
      <c r="AB126" s="46"/>
      <c r="AC126" s="46"/>
      <c r="AD126" s="46"/>
      <c r="AE126" s="46"/>
      <c r="AF126" s="46"/>
      <c r="AG126" s="46"/>
      <c r="AH126" s="46"/>
      <c r="AI126" s="46"/>
      <c r="AJ126" s="46"/>
      <c r="AK126" s="46"/>
      <c r="AL126" s="46"/>
    </row>
    <row r="127">
      <c r="A127" s="50"/>
      <c r="B127" s="46"/>
      <c r="C127" s="46"/>
      <c r="D127" s="46"/>
      <c r="E127" s="70"/>
      <c r="F127" s="50"/>
      <c r="G127" s="50"/>
      <c r="H127" s="50"/>
      <c r="I127" s="50"/>
      <c r="J127" s="102"/>
      <c r="K127" s="46"/>
      <c r="L127" s="46"/>
      <c r="M127" s="46"/>
      <c r="N127" s="46"/>
      <c r="O127" s="46"/>
      <c r="P127" s="46"/>
      <c r="Q127" s="46"/>
      <c r="R127" s="46"/>
      <c r="S127" s="46"/>
      <c r="T127" s="46"/>
      <c r="U127" s="46"/>
      <c r="V127" s="46"/>
      <c r="W127" s="46"/>
      <c r="X127" s="46"/>
      <c r="Y127" s="46"/>
      <c r="Z127" s="46"/>
      <c r="AA127" s="46"/>
      <c r="AB127" s="46"/>
      <c r="AC127" s="46"/>
      <c r="AD127" s="46"/>
      <c r="AE127" s="46"/>
      <c r="AF127" s="46"/>
      <c r="AG127" s="46"/>
      <c r="AH127" s="46"/>
      <c r="AI127" s="46"/>
      <c r="AJ127" s="46"/>
      <c r="AK127" s="46"/>
      <c r="AL127" s="46"/>
    </row>
    <row r="128">
      <c r="A128" s="50"/>
      <c r="B128" s="46"/>
      <c r="C128" s="46"/>
      <c r="D128" s="46"/>
      <c r="E128" s="70"/>
      <c r="F128" s="50"/>
      <c r="G128" s="50"/>
      <c r="H128" s="50"/>
      <c r="I128" s="50"/>
      <c r="J128" s="102"/>
      <c r="K128" s="46"/>
      <c r="L128" s="46"/>
      <c r="M128" s="46"/>
      <c r="N128" s="46"/>
      <c r="O128" s="46"/>
      <c r="P128" s="46"/>
      <c r="Q128" s="46"/>
      <c r="R128" s="46"/>
      <c r="S128" s="46"/>
      <c r="T128" s="46"/>
      <c r="U128" s="46"/>
      <c r="V128" s="46"/>
      <c r="W128" s="46"/>
      <c r="X128" s="46"/>
      <c r="Y128" s="46"/>
      <c r="Z128" s="46"/>
      <c r="AA128" s="46"/>
      <c r="AB128" s="46"/>
      <c r="AC128" s="46"/>
      <c r="AD128" s="46"/>
      <c r="AE128" s="46"/>
      <c r="AF128" s="46"/>
      <c r="AG128" s="46"/>
      <c r="AH128" s="46"/>
      <c r="AI128" s="46"/>
      <c r="AJ128" s="46"/>
      <c r="AK128" s="46"/>
      <c r="AL128" s="46"/>
    </row>
    <row r="129">
      <c r="A129" s="50"/>
      <c r="B129" s="46"/>
      <c r="C129" s="46"/>
      <c r="D129" s="46"/>
      <c r="E129" s="70"/>
      <c r="F129" s="50"/>
      <c r="G129" s="50"/>
      <c r="H129" s="50"/>
      <c r="I129" s="50"/>
      <c r="J129" s="102"/>
      <c r="K129" s="46"/>
      <c r="L129" s="46"/>
      <c r="M129" s="46"/>
      <c r="N129" s="46"/>
      <c r="O129" s="46"/>
      <c r="P129" s="46"/>
      <c r="Q129" s="46"/>
      <c r="R129" s="46"/>
      <c r="S129" s="46"/>
      <c r="T129" s="46"/>
      <c r="U129" s="46"/>
      <c r="V129" s="46"/>
      <c r="W129" s="46"/>
      <c r="X129" s="46"/>
      <c r="Y129" s="46"/>
      <c r="Z129" s="46"/>
      <c r="AA129" s="46"/>
      <c r="AB129" s="46"/>
      <c r="AC129" s="46"/>
      <c r="AD129" s="46"/>
      <c r="AE129" s="46"/>
      <c r="AF129" s="46"/>
      <c r="AG129" s="46"/>
      <c r="AH129" s="46"/>
      <c r="AI129" s="46"/>
      <c r="AJ129" s="46"/>
      <c r="AK129" s="46"/>
      <c r="AL129" s="46"/>
    </row>
    <row r="130">
      <c r="A130" s="50"/>
      <c r="B130" s="46"/>
      <c r="C130" s="46"/>
      <c r="D130" s="46"/>
      <c r="E130" s="70"/>
      <c r="F130" s="50"/>
      <c r="G130" s="50"/>
      <c r="H130" s="50"/>
      <c r="I130" s="50"/>
      <c r="J130" s="102"/>
      <c r="K130" s="46"/>
      <c r="L130" s="46"/>
      <c r="M130" s="46"/>
      <c r="N130" s="46"/>
      <c r="O130" s="46"/>
      <c r="P130" s="46"/>
      <c r="Q130" s="46"/>
      <c r="R130" s="46"/>
      <c r="S130" s="46"/>
      <c r="T130" s="46"/>
      <c r="U130" s="46"/>
      <c r="V130" s="46"/>
      <c r="W130" s="46"/>
      <c r="X130" s="46"/>
      <c r="Y130" s="46"/>
      <c r="Z130" s="46"/>
      <c r="AA130" s="46"/>
      <c r="AB130" s="46"/>
      <c r="AC130" s="46"/>
      <c r="AD130" s="46"/>
      <c r="AE130" s="46"/>
      <c r="AF130" s="46"/>
      <c r="AG130" s="46"/>
      <c r="AH130" s="46"/>
      <c r="AI130" s="46"/>
      <c r="AJ130" s="46"/>
      <c r="AK130" s="46"/>
      <c r="AL130" s="46"/>
    </row>
    <row r="131">
      <c r="A131" s="50"/>
      <c r="B131" s="46"/>
      <c r="C131" s="46"/>
      <c r="D131" s="46"/>
      <c r="E131" s="70"/>
      <c r="F131" s="50"/>
      <c r="G131" s="50"/>
      <c r="H131" s="50"/>
      <c r="I131" s="50"/>
      <c r="J131" s="102"/>
      <c r="K131" s="46"/>
      <c r="L131" s="46"/>
      <c r="M131" s="46"/>
      <c r="N131" s="46"/>
      <c r="O131" s="46"/>
      <c r="P131" s="46"/>
      <c r="Q131" s="46"/>
      <c r="R131" s="46"/>
      <c r="S131" s="46"/>
      <c r="T131" s="46"/>
      <c r="U131" s="46"/>
      <c r="V131" s="46"/>
      <c r="W131" s="46"/>
      <c r="X131" s="46"/>
      <c r="Y131" s="46"/>
      <c r="Z131" s="46"/>
      <c r="AA131" s="46"/>
      <c r="AB131" s="46"/>
      <c r="AC131" s="46"/>
      <c r="AD131" s="46"/>
      <c r="AE131" s="46"/>
      <c r="AF131" s="46"/>
      <c r="AG131" s="46"/>
      <c r="AH131" s="46"/>
      <c r="AI131" s="46"/>
      <c r="AJ131" s="46"/>
      <c r="AK131" s="46"/>
      <c r="AL131" s="46"/>
    </row>
    <row r="132">
      <c r="A132" s="50"/>
      <c r="B132" s="46"/>
      <c r="C132" s="46"/>
      <c r="D132" s="46"/>
      <c r="E132" s="70"/>
      <c r="F132" s="50"/>
      <c r="G132" s="50"/>
      <c r="H132" s="50"/>
      <c r="I132" s="50"/>
      <c r="J132" s="102"/>
      <c r="K132" s="46"/>
      <c r="L132" s="46"/>
      <c r="M132" s="46"/>
      <c r="N132" s="46"/>
      <c r="O132" s="46"/>
      <c r="P132" s="46"/>
      <c r="Q132" s="46"/>
      <c r="R132" s="46"/>
      <c r="S132" s="46"/>
      <c r="T132" s="46"/>
      <c r="U132" s="46"/>
      <c r="V132" s="46"/>
      <c r="W132" s="46"/>
      <c r="X132" s="46"/>
      <c r="Y132" s="46"/>
      <c r="Z132" s="46"/>
      <c r="AA132" s="46"/>
      <c r="AB132" s="46"/>
      <c r="AC132" s="46"/>
      <c r="AD132" s="46"/>
      <c r="AE132" s="46"/>
      <c r="AF132" s="46"/>
      <c r="AG132" s="46"/>
      <c r="AH132" s="46"/>
      <c r="AI132" s="46"/>
      <c r="AJ132" s="46"/>
      <c r="AK132" s="46"/>
      <c r="AL132" s="46"/>
    </row>
    <row r="133">
      <c r="A133" s="50"/>
      <c r="B133" s="46"/>
      <c r="C133" s="46"/>
      <c r="D133" s="46"/>
      <c r="E133" s="70"/>
      <c r="F133" s="50"/>
      <c r="G133" s="50"/>
      <c r="H133" s="50"/>
      <c r="I133" s="50"/>
      <c r="J133" s="102"/>
      <c r="K133" s="46"/>
      <c r="L133" s="46"/>
      <c r="M133" s="46"/>
      <c r="N133" s="46"/>
      <c r="O133" s="46"/>
      <c r="P133" s="46"/>
      <c r="Q133" s="46"/>
      <c r="R133" s="46"/>
      <c r="S133" s="46"/>
      <c r="T133" s="46"/>
      <c r="U133" s="46"/>
      <c r="V133" s="46"/>
      <c r="W133" s="46"/>
      <c r="X133" s="46"/>
      <c r="Y133" s="46"/>
      <c r="Z133" s="46"/>
      <c r="AA133" s="46"/>
      <c r="AB133" s="46"/>
      <c r="AC133" s="46"/>
      <c r="AD133" s="46"/>
      <c r="AE133" s="46"/>
      <c r="AF133" s="46"/>
      <c r="AG133" s="46"/>
      <c r="AH133" s="46"/>
      <c r="AI133" s="46"/>
      <c r="AJ133" s="46"/>
      <c r="AK133" s="46"/>
      <c r="AL133" s="46"/>
    </row>
    <row r="134">
      <c r="A134" s="50"/>
      <c r="B134" s="46"/>
      <c r="C134" s="46"/>
      <c r="D134" s="46"/>
      <c r="E134" s="70"/>
      <c r="F134" s="50"/>
      <c r="G134" s="50"/>
      <c r="H134" s="50"/>
      <c r="I134" s="50"/>
      <c r="J134" s="102"/>
      <c r="K134" s="46"/>
      <c r="L134" s="46"/>
      <c r="M134" s="46"/>
      <c r="N134" s="46"/>
      <c r="O134" s="46"/>
      <c r="P134" s="46"/>
      <c r="Q134" s="46"/>
      <c r="R134" s="46"/>
      <c r="S134" s="46"/>
      <c r="T134" s="46"/>
      <c r="U134" s="46"/>
      <c r="V134" s="46"/>
      <c r="W134" s="46"/>
      <c r="X134" s="46"/>
      <c r="Y134" s="46"/>
      <c r="Z134" s="46"/>
      <c r="AA134" s="46"/>
      <c r="AB134" s="46"/>
      <c r="AC134" s="46"/>
      <c r="AD134" s="46"/>
      <c r="AE134" s="46"/>
      <c r="AF134" s="46"/>
      <c r="AG134" s="46"/>
      <c r="AH134" s="46"/>
      <c r="AI134" s="46"/>
      <c r="AJ134" s="46"/>
      <c r="AK134" s="46"/>
      <c r="AL134" s="46"/>
    </row>
    <row r="135">
      <c r="A135" s="50"/>
      <c r="B135" s="46"/>
      <c r="C135" s="46"/>
      <c r="D135" s="46"/>
      <c r="E135" s="70"/>
      <c r="F135" s="50"/>
      <c r="G135" s="50"/>
      <c r="H135" s="50"/>
      <c r="I135" s="50"/>
      <c r="J135" s="102"/>
      <c r="K135" s="46"/>
      <c r="L135" s="46"/>
      <c r="M135" s="46"/>
      <c r="N135" s="46"/>
      <c r="O135" s="46"/>
      <c r="P135" s="46"/>
      <c r="Q135" s="46"/>
      <c r="R135" s="46"/>
      <c r="S135" s="46"/>
      <c r="T135" s="46"/>
      <c r="U135" s="46"/>
      <c r="V135" s="46"/>
      <c r="W135" s="46"/>
      <c r="X135" s="46"/>
      <c r="Y135" s="46"/>
      <c r="Z135" s="46"/>
      <c r="AA135" s="46"/>
      <c r="AB135" s="46"/>
      <c r="AC135" s="46"/>
      <c r="AD135" s="46"/>
      <c r="AE135" s="46"/>
      <c r="AF135" s="46"/>
      <c r="AG135" s="46"/>
      <c r="AH135" s="46"/>
      <c r="AI135" s="46"/>
      <c r="AJ135" s="46"/>
      <c r="AK135" s="46"/>
      <c r="AL135" s="46"/>
    </row>
    <row r="136">
      <c r="A136" s="50"/>
      <c r="B136" s="46"/>
      <c r="C136" s="46"/>
      <c r="D136" s="46"/>
      <c r="E136" s="70"/>
      <c r="F136" s="50"/>
      <c r="G136" s="50"/>
      <c r="H136" s="50"/>
      <c r="I136" s="50"/>
      <c r="J136" s="102"/>
      <c r="K136" s="46"/>
      <c r="L136" s="46"/>
      <c r="M136" s="46"/>
      <c r="N136" s="46"/>
      <c r="O136" s="46"/>
      <c r="P136" s="46"/>
      <c r="Q136" s="46"/>
      <c r="R136" s="46"/>
      <c r="S136" s="46"/>
      <c r="T136" s="46"/>
      <c r="U136" s="46"/>
      <c r="V136" s="46"/>
      <c r="W136" s="46"/>
      <c r="X136" s="46"/>
      <c r="Y136" s="46"/>
      <c r="Z136" s="46"/>
      <c r="AA136" s="46"/>
      <c r="AB136" s="46"/>
      <c r="AC136" s="46"/>
      <c r="AD136" s="46"/>
      <c r="AE136" s="46"/>
      <c r="AF136" s="46"/>
      <c r="AG136" s="46"/>
      <c r="AH136" s="46"/>
      <c r="AI136" s="46"/>
      <c r="AJ136" s="46"/>
      <c r="AK136" s="46"/>
      <c r="AL136" s="46"/>
    </row>
    <row r="137">
      <c r="A137" s="50"/>
      <c r="B137" s="46"/>
      <c r="C137" s="46"/>
      <c r="D137" s="46"/>
      <c r="E137" s="70"/>
      <c r="F137" s="50"/>
      <c r="G137" s="50"/>
      <c r="H137" s="50"/>
      <c r="I137" s="50"/>
      <c r="J137" s="102"/>
      <c r="K137" s="46"/>
      <c r="L137" s="46"/>
      <c r="M137" s="46"/>
      <c r="N137" s="46"/>
      <c r="O137" s="46"/>
      <c r="P137" s="46"/>
      <c r="Q137" s="46"/>
      <c r="R137" s="46"/>
      <c r="S137" s="46"/>
      <c r="T137" s="46"/>
      <c r="U137" s="46"/>
      <c r="V137" s="46"/>
      <c r="W137" s="46"/>
      <c r="X137" s="46"/>
      <c r="Y137" s="46"/>
      <c r="Z137" s="46"/>
      <c r="AA137" s="46"/>
      <c r="AB137" s="46"/>
      <c r="AC137" s="46"/>
      <c r="AD137" s="46"/>
      <c r="AE137" s="46"/>
      <c r="AF137" s="46"/>
      <c r="AG137" s="46"/>
      <c r="AH137" s="46"/>
      <c r="AI137" s="46"/>
      <c r="AJ137" s="46"/>
      <c r="AK137" s="46"/>
      <c r="AL137" s="46"/>
    </row>
    <row r="138">
      <c r="A138" s="50"/>
      <c r="B138" s="46"/>
      <c r="C138" s="46"/>
      <c r="D138" s="46"/>
      <c r="E138" s="70"/>
      <c r="F138" s="50"/>
      <c r="G138" s="50"/>
      <c r="H138" s="50"/>
      <c r="I138" s="50"/>
      <c r="J138" s="102"/>
      <c r="K138" s="46"/>
      <c r="L138" s="46"/>
      <c r="M138" s="46"/>
      <c r="N138" s="46"/>
      <c r="O138" s="46"/>
      <c r="P138" s="46"/>
      <c r="Q138" s="46"/>
      <c r="R138" s="46"/>
      <c r="S138" s="46"/>
      <c r="T138" s="46"/>
      <c r="U138" s="46"/>
      <c r="V138" s="46"/>
      <c r="W138" s="46"/>
      <c r="X138" s="46"/>
      <c r="Y138" s="46"/>
      <c r="Z138" s="46"/>
      <c r="AA138" s="46"/>
      <c r="AB138" s="46"/>
      <c r="AC138" s="46"/>
      <c r="AD138" s="46"/>
      <c r="AE138" s="46"/>
      <c r="AF138" s="46"/>
      <c r="AG138" s="46"/>
      <c r="AH138" s="46"/>
      <c r="AI138" s="46"/>
      <c r="AJ138" s="46"/>
      <c r="AK138" s="46"/>
      <c r="AL138" s="46"/>
    </row>
    <row r="139">
      <c r="A139" s="50"/>
      <c r="B139" s="46"/>
      <c r="C139" s="46"/>
      <c r="D139" s="46"/>
      <c r="E139" s="70"/>
      <c r="F139" s="50"/>
      <c r="G139" s="50"/>
      <c r="H139" s="50"/>
      <c r="I139" s="50"/>
      <c r="J139" s="102"/>
      <c r="K139" s="46"/>
      <c r="L139" s="46"/>
      <c r="M139" s="46"/>
      <c r="N139" s="46"/>
      <c r="O139" s="46"/>
      <c r="P139" s="46"/>
      <c r="Q139" s="46"/>
      <c r="R139" s="46"/>
      <c r="S139" s="46"/>
      <c r="T139" s="46"/>
      <c r="U139" s="46"/>
      <c r="V139" s="46"/>
      <c r="W139" s="46"/>
      <c r="X139" s="46"/>
      <c r="Y139" s="46"/>
      <c r="Z139" s="46"/>
      <c r="AA139" s="46"/>
      <c r="AB139" s="46"/>
      <c r="AC139" s="46"/>
      <c r="AD139" s="46"/>
      <c r="AE139" s="46"/>
      <c r="AF139" s="46"/>
      <c r="AG139" s="46"/>
      <c r="AH139" s="46"/>
      <c r="AI139" s="46"/>
      <c r="AJ139" s="46"/>
      <c r="AK139" s="46"/>
      <c r="AL139" s="46"/>
    </row>
    <row r="140">
      <c r="A140" s="50"/>
      <c r="B140" s="46"/>
      <c r="C140" s="46"/>
      <c r="D140" s="46"/>
      <c r="E140" s="70"/>
      <c r="F140" s="50"/>
      <c r="G140" s="50"/>
      <c r="H140" s="50"/>
      <c r="I140" s="50"/>
      <c r="J140" s="102"/>
      <c r="K140" s="46"/>
      <c r="L140" s="46"/>
      <c r="M140" s="46"/>
      <c r="N140" s="46"/>
      <c r="O140" s="46"/>
      <c r="P140" s="46"/>
      <c r="Q140" s="46"/>
      <c r="R140" s="46"/>
      <c r="S140" s="46"/>
      <c r="T140" s="46"/>
      <c r="U140" s="46"/>
      <c r="V140" s="46"/>
      <c r="W140" s="46"/>
      <c r="X140" s="46"/>
      <c r="Y140" s="46"/>
      <c r="Z140" s="46"/>
      <c r="AA140" s="46"/>
      <c r="AB140" s="46"/>
      <c r="AC140" s="46"/>
      <c r="AD140" s="46"/>
      <c r="AE140" s="46"/>
      <c r="AF140" s="46"/>
      <c r="AG140" s="46"/>
      <c r="AH140" s="46"/>
      <c r="AI140" s="46"/>
      <c r="AJ140" s="46"/>
      <c r="AK140" s="46"/>
      <c r="AL140" s="46"/>
    </row>
    <row r="141">
      <c r="A141" s="50"/>
      <c r="B141" s="46"/>
      <c r="C141" s="46"/>
      <c r="D141" s="46"/>
      <c r="E141" s="70"/>
      <c r="F141" s="50"/>
      <c r="G141" s="50"/>
      <c r="H141" s="50"/>
      <c r="I141" s="50"/>
      <c r="J141" s="102"/>
      <c r="K141" s="46"/>
      <c r="L141" s="46"/>
      <c r="M141" s="46"/>
      <c r="N141" s="46"/>
      <c r="O141" s="46"/>
      <c r="P141" s="46"/>
      <c r="Q141" s="46"/>
      <c r="R141" s="46"/>
      <c r="S141" s="46"/>
      <c r="T141" s="46"/>
      <c r="U141" s="46"/>
      <c r="V141" s="46"/>
      <c r="W141" s="46"/>
      <c r="X141" s="46"/>
      <c r="Y141" s="46"/>
      <c r="Z141" s="46"/>
      <c r="AA141" s="46"/>
      <c r="AB141" s="46"/>
      <c r="AC141" s="46"/>
      <c r="AD141" s="46"/>
      <c r="AE141" s="46"/>
      <c r="AF141" s="46"/>
      <c r="AG141" s="46"/>
      <c r="AH141" s="46"/>
      <c r="AI141" s="46"/>
      <c r="AJ141" s="46"/>
      <c r="AK141" s="46"/>
      <c r="AL141" s="46"/>
    </row>
    <row r="142">
      <c r="A142" s="50"/>
      <c r="B142" s="46"/>
      <c r="C142" s="46"/>
      <c r="D142" s="46"/>
      <c r="E142" s="70"/>
      <c r="F142" s="50"/>
      <c r="G142" s="50"/>
      <c r="H142" s="50"/>
      <c r="I142" s="50"/>
      <c r="J142" s="102"/>
      <c r="K142" s="46"/>
      <c r="L142" s="46"/>
      <c r="M142" s="46"/>
      <c r="N142" s="46"/>
      <c r="O142" s="46"/>
      <c r="P142" s="46"/>
      <c r="Q142" s="46"/>
      <c r="R142" s="46"/>
      <c r="S142" s="46"/>
      <c r="T142" s="46"/>
      <c r="U142" s="46"/>
      <c r="V142" s="46"/>
      <c r="W142" s="46"/>
      <c r="X142" s="46"/>
      <c r="Y142" s="46"/>
      <c r="Z142" s="46"/>
      <c r="AA142" s="46"/>
      <c r="AB142" s="46"/>
      <c r="AC142" s="46"/>
      <c r="AD142" s="46"/>
      <c r="AE142" s="46"/>
      <c r="AF142" s="46"/>
      <c r="AG142" s="46"/>
      <c r="AH142" s="46"/>
      <c r="AI142" s="46"/>
      <c r="AJ142" s="46"/>
      <c r="AK142" s="46"/>
      <c r="AL142" s="46"/>
    </row>
    <row r="143">
      <c r="A143" s="50"/>
      <c r="B143" s="46"/>
      <c r="C143" s="46"/>
      <c r="D143" s="46"/>
      <c r="E143" s="70"/>
      <c r="F143" s="50"/>
      <c r="G143" s="50"/>
      <c r="H143" s="50"/>
      <c r="I143" s="50"/>
      <c r="J143" s="102"/>
      <c r="K143" s="46"/>
      <c r="L143" s="46"/>
      <c r="M143" s="46"/>
      <c r="N143" s="46"/>
      <c r="O143" s="46"/>
      <c r="P143" s="46"/>
      <c r="Q143" s="46"/>
      <c r="R143" s="46"/>
      <c r="S143" s="46"/>
      <c r="T143" s="46"/>
      <c r="U143" s="46"/>
      <c r="V143" s="46"/>
      <c r="W143" s="46"/>
      <c r="X143" s="46"/>
      <c r="Y143" s="46"/>
      <c r="Z143" s="46"/>
      <c r="AA143" s="46"/>
      <c r="AB143" s="46"/>
      <c r="AC143" s="46"/>
      <c r="AD143" s="46"/>
      <c r="AE143" s="46"/>
      <c r="AF143" s="46"/>
      <c r="AG143" s="46"/>
      <c r="AH143" s="46"/>
      <c r="AI143" s="46"/>
      <c r="AJ143" s="46"/>
      <c r="AK143" s="46"/>
      <c r="AL143" s="46"/>
    </row>
    <row r="144">
      <c r="A144" s="50"/>
      <c r="B144" s="46"/>
      <c r="C144" s="46"/>
      <c r="D144" s="46"/>
      <c r="E144" s="70"/>
      <c r="F144" s="50"/>
      <c r="G144" s="50"/>
      <c r="H144" s="50"/>
      <c r="I144" s="50"/>
      <c r="J144" s="102"/>
      <c r="K144" s="46"/>
      <c r="L144" s="46"/>
      <c r="M144" s="46"/>
      <c r="N144" s="46"/>
      <c r="O144" s="46"/>
      <c r="P144" s="46"/>
      <c r="Q144" s="46"/>
      <c r="R144" s="46"/>
      <c r="S144" s="46"/>
      <c r="T144" s="46"/>
      <c r="U144" s="46"/>
      <c r="V144" s="46"/>
      <c r="W144" s="46"/>
      <c r="X144" s="46"/>
      <c r="Y144" s="46"/>
      <c r="Z144" s="46"/>
      <c r="AA144" s="46"/>
      <c r="AB144" s="46"/>
      <c r="AC144" s="46"/>
      <c r="AD144" s="46"/>
      <c r="AE144" s="46"/>
      <c r="AF144" s="46"/>
      <c r="AG144" s="46"/>
      <c r="AH144" s="46"/>
      <c r="AI144" s="46"/>
      <c r="AJ144" s="46"/>
      <c r="AK144" s="46"/>
      <c r="AL144" s="46"/>
    </row>
    <row r="145">
      <c r="A145" s="50"/>
      <c r="B145" s="46"/>
      <c r="C145" s="46"/>
      <c r="D145" s="46"/>
      <c r="E145" s="70"/>
      <c r="F145" s="50"/>
      <c r="G145" s="50"/>
      <c r="H145" s="50"/>
      <c r="I145" s="50"/>
      <c r="J145" s="102"/>
      <c r="K145" s="46"/>
      <c r="L145" s="46"/>
      <c r="M145" s="46"/>
      <c r="N145" s="46"/>
      <c r="O145" s="46"/>
      <c r="P145" s="46"/>
      <c r="Q145" s="46"/>
      <c r="R145" s="46"/>
      <c r="S145" s="46"/>
      <c r="T145" s="46"/>
      <c r="U145" s="46"/>
      <c r="V145" s="46"/>
      <c r="W145" s="46"/>
      <c r="X145" s="46"/>
      <c r="Y145" s="46"/>
      <c r="Z145" s="46"/>
      <c r="AA145" s="46"/>
      <c r="AB145" s="46"/>
      <c r="AC145" s="46"/>
      <c r="AD145" s="46"/>
      <c r="AE145" s="46"/>
      <c r="AF145" s="46"/>
      <c r="AG145" s="46"/>
      <c r="AH145" s="46"/>
      <c r="AI145" s="46"/>
      <c r="AJ145" s="46"/>
      <c r="AK145" s="46"/>
      <c r="AL145" s="46"/>
    </row>
    <row r="146">
      <c r="A146" s="50"/>
      <c r="B146" s="46"/>
      <c r="C146" s="46"/>
      <c r="D146" s="46"/>
      <c r="E146" s="70"/>
      <c r="F146" s="50"/>
      <c r="G146" s="50"/>
      <c r="H146" s="50"/>
      <c r="I146" s="50"/>
      <c r="J146" s="102"/>
      <c r="K146" s="46"/>
      <c r="L146" s="46"/>
      <c r="M146" s="46"/>
      <c r="N146" s="46"/>
      <c r="O146" s="46"/>
      <c r="P146" s="46"/>
      <c r="Q146" s="46"/>
      <c r="R146" s="46"/>
      <c r="S146" s="46"/>
      <c r="T146" s="46"/>
      <c r="U146" s="46"/>
      <c r="V146" s="46"/>
      <c r="W146" s="46"/>
      <c r="X146" s="46"/>
      <c r="Y146" s="46"/>
      <c r="Z146" s="46"/>
      <c r="AA146" s="46"/>
      <c r="AB146" s="46"/>
      <c r="AC146" s="46"/>
      <c r="AD146" s="46"/>
      <c r="AE146" s="46"/>
      <c r="AF146" s="46"/>
      <c r="AG146" s="46"/>
      <c r="AH146" s="46"/>
      <c r="AI146" s="46"/>
      <c r="AJ146" s="46"/>
      <c r="AK146" s="46"/>
      <c r="AL146" s="46"/>
    </row>
    <row r="147">
      <c r="A147" s="50"/>
      <c r="B147" s="46"/>
      <c r="C147" s="46"/>
      <c r="D147" s="46"/>
      <c r="E147" s="70"/>
      <c r="F147" s="50"/>
      <c r="G147" s="50"/>
      <c r="H147" s="50"/>
      <c r="I147" s="50"/>
      <c r="J147" s="102"/>
      <c r="K147" s="46"/>
      <c r="L147" s="46"/>
      <c r="M147" s="46"/>
      <c r="N147" s="46"/>
      <c r="O147" s="46"/>
      <c r="P147" s="46"/>
      <c r="Q147" s="46"/>
      <c r="R147" s="46"/>
      <c r="S147" s="46"/>
      <c r="T147" s="46"/>
      <c r="U147" s="46"/>
      <c r="V147" s="46"/>
      <c r="W147" s="46"/>
      <c r="X147" s="46"/>
      <c r="Y147" s="46"/>
      <c r="Z147" s="46"/>
      <c r="AA147" s="46"/>
      <c r="AB147" s="46"/>
      <c r="AC147" s="46"/>
      <c r="AD147" s="46"/>
      <c r="AE147" s="46"/>
      <c r="AF147" s="46"/>
      <c r="AG147" s="46"/>
      <c r="AH147" s="46"/>
      <c r="AI147" s="46"/>
      <c r="AJ147" s="46"/>
      <c r="AK147" s="46"/>
      <c r="AL147" s="46"/>
    </row>
    <row r="148">
      <c r="A148" s="50"/>
      <c r="B148" s="46"/>
      <c r="C148" s="46"/>
      <c r="D148" s="46"/>
      <c r="E148" s="70"/>
      <c r="F148" s="50"/>
      <c r="G148" s="50"/>
      <c r="H148" s="50"/>
      <c r="I148" s="50"/>
      <c r="J148" s="102"/>
      <c r="K148" s="46"/>
      <c r="L148" s="46"/>
      <c r="M148" s="46"/>
      <c r="N148" s="46"/>
      <c r="O148" s="46"/>
      <c r="P148" s="46"/>
      <c r="Q148" s="46"/>
      <c r="R148" s="46"/>
      <c r="S148" s="46"/>
      <c r="T148" s="46"/>
      <c r="U148" s="46"/>
      <c r="V148" s="46"/>
      <c r="W148" s="46"/>
      <c r="X148" s="46"/>
      <c r="Y148" s="46"/>
      <c r="Z148" s="46"/>
      <c r="AA148" s="46"/>
      <c r="AB148" s="46"/>
      <c r="AC148" s="46"/>
      <c r="AD148" s="46"/>
      <c r="AE148" s="46"/>
      <c r="AF148" s="46"/>
      <c r="AG148" s="46"/>
      <c r="AH148" s="46"/>
      <c r="AI148" s="46"/>
      <c r="AJ148" s="46"/>
      <c r="AK148" s="46"/>
      <c r="AL148" s="46"/>
    </row>
    <row r="149">
      <c r="A149" s="50"/>
      <c r="B149" s="46"/>
      <c r="C149" s="46"/>
      <c r="D149" s="46"/>
      <c r="E149" s="70"/>
      <c r="F149" s="50"/>
      <c r="G149" s="50"/>
      <c r="H149" s="50"/>
      <c r="I149" s="50"/>
      <c r="J149" s="102"/>
      <c r="K149" s="46"/>
      <c r="L149" s="46"/>
      <c r="M149" s="46"/>
      <c r="N149" s="46"/>
      <c r="O149" s="46"/>
      <c r="P149" s="46"/>
      <c r="Q149" s="46"/>
      <c r="R149" s="46"/>
      <c r="S149" s="46"/>
      <c r="T149" s="46"/>
      <c r="U149" s="46"/>
      <c r="V149" s="46"/>
      <c r="W149" s="46"/>
      <c r="X149" s="46"/>
      <c r="Y149" s="46"/>
      <c r="Z149" s="46"/>
      <c r="AA149" s="46"/>
      <c r="AB149" s="46"/>
      <c r="AC149" s="46"/>
      <c r="AD149" s="46"/>
      <c r="AE149" s="46"/>
      <c r="AF149" s="46"/>
      <c r="AG149" s="46"/>
      <c r="AH149" s="46"/>
      <c r="AI149" s="46"/>
      <c r="AJ149" s="46"/>
      <c r="AK149" s="46"/>
      <c r="AL149" s="46"/>
    </row>
    <row r="150">
      <c r="A150" s="50"/>
      <c r="B150" s="46"/>
      <c r="C150" s="46"/>
      <c r="D150" s="46"/>
      <c r="E150" s="70"/>
      <c r="F150" s="50"/>
      <c r="G150" s="50"/>
      <c r="H150" s="50"/>
      <c r="I150" s="50"/>
      <c r="J150" s="102"/>
      <c r="K150" s="46"/>
      <c r="L150" s="46"/>
      <c r="M150" s="46"/>
      <c r="N150" s="46"/>
      <c r="O150" s="46"/>
      <c r="P150" s="46"/>
      <c r="Q150" s="46"/>
      <c r="R150" s="46"/>
      <c r="S150" s="46"/>
      <c r="T150" s="46"/>
      <c r="U150" s="46"/>
      <c r="V150" s="46"/>
      <c r="W150" s="46"/>
      <c r="X150" s="46"/>
      <c r="Y150" s="46"/>
      <c r="Z150" s="46"/>
      <c r="AA150" s="46"/>
      <c r="AB150" s="46"/>
      <c r="AC150" s="46"/>
      <c r="AD150" s="46"/>
      <c r="AE150" s="46"/>
      <c r="AF150" s="46"/>
      <c r="AG150" s="46"/>
      <c r="AH150" s="46"/>
      <c r="AI150" s="46"/>
      <c r="AJ150" s="46"/>
      <c r="AK150" s="46"/>
      <c r="AL150" s="46"/>
    </row>
    <row r="151">
      <c r="A151" s="50"/>
      <c r="B151" s="46"/>
      <c r="C151" s="46"/>
      <c r="D151" s="46"/>
      <c r="E151" s="70"/>
      <c r="F151" s="50"/>
      <c r="G151" s="50"/>
      <c r="H151" s="50"/>
      <c r="I151" s="50"/>
      <c r="J151" s="102"/>
      <c r="K151" s="46"/>
      <c r="L151" s="46"/>
      <c r="M151" s="46"/>
      <c r="N151" s="46"/>
      <c r="O151" s="46"/>
      <c r="P151" s="46"/>
      <c r="Q151" s="46"/>
      <c r="R151" s="46"/>
      <c r="S151" s="46"/>
      <c r="T151" s="46"/>
      <c r="U151" s="46"/>
      <c r="V151" s="46"/>
      <c r="W151" s="46"/>
      <c r="X151" s="46"/>
      <c r="Y151" s="46"/>
      <c r="Z151" s="46"/>
      <c r="AA151" s="46"/>
      <c r="AB151" s="46"/>
      <c r="AC151" s="46"/>
      <c r="AD151" s="46"/>
      <c r="AE151" s="46"/>
      <c r="AF151" s="46"/>
      <c r="AG151" s="46"/>
      <c r="AH151" s="46"/>
      <c r="AI151" s="46"/>
      <c r="AJ151" s="46"/>
      <c r="AK151" s="46"/>
      <c r="AL151" s="46"/>
    </row>
    <row r="152">
      <c r="A152" s="50"/>
      <c r="B152" s="46"/>
      <c r="C152" s="46"/>
      <c r="D152" s="46"/>
      <c r="E152" s="70"/>
      <c r="F152" s="50"/>
      <c r="G152" s="50"/>
      <c r="H152" s="50"/>
      <c r="I152" s="50"/>
      <c r="J152" s="102"/>
      <c r="K152" s="46"/>
      <c r="L152" s="46"/>
      <c r="M152" s="46"/>
      <c r="N152" s="46"/>
      <c r="O152" s="46"/>
      <c r="P152" s="46"/>
      <c r="Q152" s="46"/>
      <c r="R152" s="46"/>
      <c r="S152" s="46"/>
      <c r="T152" s="46"/>
      <c r="U152" s="46"/>
      <c r="V152" s="46"/>
      <c r="W152" s="46"/>
      <c r="X152" s="46"/>
      <c r="Y152" s="46"/>
      <c r="Z152" s="46"/>
      <c r="AA152" s="46"/>
      <c r="AB152" s="46"/>
      <c r="AC152" s="46"/>
      <c r="AD152" s="46"/>
      <c r="AE152" s="46"/>
      <c r="AF152" s="46"/>
      <c r="AG152" s="46"/>
      <c r="AH152" s="46"/>
      <c r="AI152" s="46"/>
      <c r="AJ152" s="46"/>
      <c r="AK152" s="46"/>
      <c r="AL152" s="46"/>
    </row>
    <row r="153">
      <c r="A153" s="50"/>
      <c r="B153" s="46"/>
      <c r="C153" s="46"/>
      <c r="D153" s="46"/>
      <c r="E153" s="70"/>
      <c r="F153" s="50"/>
      <c r="G153" s="50"/>
      <c r="H153" s="50"/>
      <c r="I153" s="50"/>
      <c r="J153" s="102"/>
      <c r="K153" s="46"/>
      <c r="L153" s="46"/>
      <c r="M153" s="46"/>
      <c r="N153" s="46"/>
      <c r="O153" s="46"/>
      <c r="P153" s="46"/>
      <c r="Q153" s="46"/>
      <c r="R153" s="46"/>
      <c r="S153" s="46"/>
      <c r="T153" s="46"/>
      <c r="U153" s="46"/>
      <c r="V153" s="46"/>
      <c r="W153" s="46"/>
      <c r="X153" s="46"/>
      <c r="Y153" s="46"/>
      <c r="Z153" s="46"/>
      <c r="AA153" s="46"/>
      <c r="AB153" s="46"/>
      <c r="AC153" s="46"/>
      <c r="AD153" s="46"/>
      <c r="AE153" s="46"/>
      <c r="AF153" s="46"/>
      <c r="AG153" s="46"/>
      <c r="AH153" s="46"/>
      <c r="AI153" s="46"/>
      <c r="AJ153" s="46"/>
      <c r="AK153" s="46"/>
      <c r="AL153" s="46"/>
    </row>
    <row r="154">
      <c r="A154" s="50"/>
      <c r="B154" s="46"/>
      <c r="C154" s="46"/>
      <c r="D154" s="46"/>
      <c r="E154" s="70"/>
      <c r="F154" s="50"/>
      <c r="G154" s="50"/>
      <c r="H154" s="50"/>
      <c r="I154" s="50"/>
      <c r="J154" s="102"/>
      <c r="K154" s="46"/>
      <c r="L154" s="46"/>
      <c r="M154" s="46"/>
      <c r="N154" s="46"/>
      <c r="O154" s="46"/>
      <c r="P154" s="46"/>
      <c r="Q154" s="46"/>
      <c r="R154" s="46"/>
      <c r="S154" s="46"/>
      <c r="T154" s="46"/>
      <c r="U154" s="46"/>
      <c r="V154" s="46"/>
      <c r="W154" s="46"/>
      <c r="X154" s="46"/>
      <c r="Y154" s="46"/>
      <c r="Z154" s="46"/>
      <c r="AA154" s="46"/>
      <c r="AB154" s="46"/>
      <c r="AC154" s="46"/>
      <c r="AD154" s="46"/>
      <c r="AE154" s="46"/>
      <c r="AF154" s="46"/>
      <c r="AG154" s="46"/>
      <c r="AH154" s="46"/>
      <c r="AI154" s="46"/>
      <c r="AJ154" s="46"/>
      <c r="AK154" s="46"/>
      <c r="AL154" s="46"/>
    </row>
    <row r="155">
      <c r="A155" s="50"/>
      <c r="B155" s="46"/>
      <c r="C155" s="46"/>
      <c r="D155" s="46"/>
      <c r="E155" s="70"/>
      <c r="F155" s="50"/>
      <c r="G155" s="50"/>
      <c r="H155" s="50"/>
      <c r="I155" s="50"/>
      <c r="J155" s="102"/>
      <c r="K155" s="46"/>
      <c r="L155" s="46"/>
      <c r="M155" s="46"/>
      <c r="N155" s="46"/>
      <c r="O155" s="46"/>
      <c r="P155" s="46"/>
      <c r="Q155" s="46"/>
      <c r="R155" s="46"/>
      <c r="S155" s="46"/>
      <c r="T155" s="46"/>
      <c r="U155" s="46"/>
      <c r="V155" s="46"/>
      <c r="W155" s="46"/>
      <c r="X155" s="46"/>
      <c r="Y155" s="46"/>
      <c r="Z155" s="46"/>
      <c r="AA155" s="46"/>
      <c r="AB155" s="46"/>
      <c r="AC155" s="46"/>
      <c r="AD155" s="46"/>
      <c r="AE155" s="46"/>
      <c r="AF155" s="46"/>
      <c r="AG155" s="46"/>
      <c r="AH155" s="46"/>
      <c r="AI155" s="46"/>
      <c r="AJ155" s="46"/>
      <c r="AK155" s="46"/>
      <c r="AL155" s="46"/>
    </row>
    <row r="156">
      <c r="A156" s="50"/>
      <c r="B156" s="46"/>
      <c r="C156" s="46"/>
      <c r="D156" s="46"/>
      <c r="E156" s="70"/>
      <c r="F156" s="50"/>
      <c r="G156" s="50"/>
      <c r="H156" s="50"/>
      <c r="I156" s="50"/>
      <c r="J156" s="102"/>
      <c r="K156" s="46"/>
      <c r="L156" s="46"/>
      <c r="M156" s="46"/>
      <c r="N156" s="46"/>
      <c r="O156" s="46"/>
      <c r="P156" s="46"/>
      <c r="Q156" s="46"/>
      <c r="R156" s="46"/>
      <c r="S156" s="46"/>
      <c r="T156" s="46"/>
      <c r="U156" s="46"/>
      <c r="V156" s="46"/>
      <c r="W156" s="46"/>
      <c r="X156" s="46"/>
      <c r="Y156" s="46"/>
      <c r="Z156" s="46"/>
      <c r="AA156" s="46"/>
      <c r="AB156" s="46"/>
      <c r="AC156" s="46"/>
      <c r="AD156" s="46"/>
      <c r="AE156" s="46"/>
      <c r="AF156" s="46"/>
      <c r="AG156" s="46"/>
      <c r="AH156" s="46"/>
      <c r="AI156" s="46"/>
      <c r="AJ156" s="46"/>
      <c r="AK156" s="46"/>
      <c r="AL156" s="46"/>
    </row>
    <row r="157">
      <c r="A157" s="50"/>
      <c r="B157" s="46"/>
      <c r="C157" s="46"/>
      <c r="D157" s="46"/>
      <c r="E157" s="70"/>
      <c r="F157" s="50"/>
      <c r="G157" s="50"/>
      <c r="H157" s="50"/>
      <c r="I157" s="50"/>
      <c r="J157" s="102"/>
      <c r="K157" s="46"/>
      <c r="L157" s="46"/>
      <c r="M157" s="46"/>
      <c r="N157" s="46"/>
      <c r="O157" s="46"/>
      <c r="P157" s="46"/>
      <c r="Q157" s="46"/>
      <c r="R157" s="46"/>
      <c r="S157" s="46"/>
      <c r="T157" s="46"/>
      <c r="U157" s="46"/>
      <c r="V157" s="46"/>
      <c r="W157" s="46"/>
      <c r="X157" s="46"/>
      <c r="Y157" s="46"/>
      <c r="Z157" s="46"/>
      <c r="AA157" s="46"/>
      <c r="AB157" s="46"/>
      <c r="AC157" s="46"/>
      <c r="AD157" s="46"/>
      <c r="AE157" s="46"/>
      <c r="AF157" s="46"/>
      <c r="AG157" s="46"/>
      <c r="AH157" s="46"/>
      <c r="AI157" s="46"/>
      <c r="AJ157" s="46"/>
      <c r="AK157" s="46"/>
      <c r="AL157" s="46"/>
    </row>
    <row r="158">
      <c r="A158" s="50"/>
      <c r="B158" s="46"/>
      <c r="C158" s="46"/>
      <c r="D158" s="46"/>
      <c r="E158" s="70"/>
      <c r="F158" s="50"/>
      <c r="G158" s="50"/>
      <c r="H158" s="50"/>
      <c r="I158" s="50"/>
      <c r="J158" s="102"/>
      <c r="K158" s="46"/>
      <c r="L158" s="46"/>
      <c r="M158" s="46"/>
      <c r="N158" s="46"/>
      <c r="O158" s="46"/>
      <c r="P158" s="46"/>
      <c r="Q158" s="46"/>
      <c r="R158" s="46"/>
      <c r="S158" s="46"/>
      <c r="T158" s="46"/>
      <c r="U158" s="46"/>
      <c r="V158" s="46"/>
      <c r="W158" s="46"/>
      <c r="X158" s="46"/>
      <c r="Y158" s="46"/>
      <c r="Z158" s="46"/>
      <c r="AA158" s="46"/>
      <c r="AB158" s="46"/>
      <c r="AC158" s="46"/>
      <c r="AD158" s="46"/>
      <c r="AE158" s="46"/>
      <c r="AF158" s="46"/>
      <c r="AG158" s="46"/>
      <c r="AH158" s="46"/>
      <c r="AI158" s="46"/>
      <c r="AJ158" s="46"/>
      <c r="AK158" s="46"/>
      <c r="AL158" s="46"/>
    </row>
    <row r="159">
      <c r="A159" s="50"/>
      <c r="B159" s="46"/>
      <c r="C159" s="46"/>
      <c r="D159" s="46"/>
      <c r="E159" s="70"/>
      <c r="F159" s="50"/>
      <c r="G159" s="50"/>
      <c r="H159" s="50"/>
      <c r="I159" s="50"/>
      <c r="J159" s="102"/>
      <c r="K159" s="46"/>
      <c r="L159" s="46"/>
      <c r="M159" s="46"/>
      <c r="N159" s="46"/>
      <c r="O159" s="46"/>
      <c r="P159" s="46"/>
      <c r="Q159" s="46"/>
      <c r="R159" s="46"/>
      <c r="S159" s="46"/>
      <c r="T159" s="46"/>
      <c r="U159" s="46"/>
      <c r="V159" s="46"/>
      <c r="W159" s="46"/>
      <c r="X159" s="46"/>
      <c r="Y159" s="46"/>
      <c r="Z159" s="46"/>
      <c r="AA159" s="46"/>
      <c r="AB159" s="46"/>
      <c r="AC159" s="46"/>
      <c r="AD159" s="46"/>
      <c r="AE159" s="46"/>
      <c r="AF159" s="46"/>
      <c r="AG159" s="46"/>
      <c r="AH159" s="46"/>
      <c r="AI159" s="46"/>
      <c r="AJ159" s="46"/>
      <c r="AK159" s="46"/>
      <c r="AL159" s="46"/>
    </row>
    <row r="160">
      <c r="A160" s="50"/>
      <c r="B160" s="46"/>
      <c r="C160" s="46"/>
      <c r="D160" s="46"/>
      <c r="E160" s="70"/>
      <c r="F160" s="50"/>
      <c r="G160" s="50"/>
      <c r="H160" s="50"/>
      <c r="I160" s="50"/>
      <c r="J160" s="102"/>
      <c r="K160" s="46"/>
      <c r="L160" s="46"/>
      <c r="M160" s="46"/>
      <c r="N160" s="46"/>
      <c r="O160" s="46"/>
      <c r="P160" s="46"/>
      <c r="Q160" s="46"/>
      <c r="R160" s="46"/>
      <c r="S160" s="46"/>
      <c r="T160" s="46"/>
      <c r="U160" s="46"/>
      <c r="V160" s="46"/>
      <c r="W160" s="46"/>
      <c r="X160" s="46"/>
      <c r="Y160" s="46"/>
      <c r="Z160" s="46"/>
      <c r="AA160" s="46"/>
      <c r="AB160" s="46"/>
      <c r="AC160" s="46"/>
      <c r="AD160" s="46"/>
      <c r="AE160" s="46"/>
      <c r="AF160" s="46"/>
      <c r="AG160" s="46"/>
      <c r="AH160" s="46"/>
      <c r="AI160" s="46"/>
      <c r="AJ160" s="46"/>
      <c r="AK160" s="46"/>
      <c r="AL160" s="46"/>
    </row>
    <row r="161">
      <c r="A161" s="50"/>
      <c r="B161" s="46"/>
      <c r="C161" s="46"/>
      <c r="D161" s="46"/>
      <c r="E161" s="70"/>
      <c r="F161" s="50"/>
      <c r="G161" s="50"/>
      <c r="H161" s="50"/>
      <c r="I161" s="50"/>
      <c r="J161" s="102"/>
      <c r="K161" s="46"/>
      <c r="L161" s="46"/>
      <c r="M161" s="46"/>
      <c r="N161" s="46"/>
      <c r="O161" s="46"/>
      <c r="P161" s="46"/>
      <c r="Q161" s="46"/>
      <c r="R161" s="46"/>
      <c r="S161" s="46"/>
      <c r="T161" s="46"/>
      <c r="U161" s="46"/>
      <c r="V161" s="46"/>
      <c r="W161" s="46"/>
      <c r="X161" s="46"/>
      <c r="Y161" s="46"/>
      <c r="Z161" s="46"/>
      <c r="AA161" s="46"/>
      <c r="AB161" s="46"/>
      <c r="AC161" s="46"/>
      <c r="AD161" s="46"/>
      <c r="AE161" s="46"/>
      <c r="AF161" s="46"/>
      <c r="AG161" s="46"/>
      <c r="AH161" s="46"/>
      <c r="AI161" s="46"/>
      <c r="AJ161" s="46"/>
      <c r="AK161" s="46"/>
      <c r="AL161" s="46"/>
    </row>
    <row r="162">
      <c r="A162" s="50"/>
      <c r="B162" s="46"/>
      <c r="C162" s="46"/>
      <c r="D162" s="46"/>
      <c r="E162" s="70"/>
      <c r="F162" s="50"/>
      <c r="G162" s="50"/>
      <c r="H162" s="50"/>
      <c r="I162" s="50"/>
      <c r="J162" s="102"/>
      <c r="K162" s="46"/>
      <c r="L162" s="46"/>
      <c r="M162" s="46"/>
      <c r="N162" s="46"/>
      <c r="O162" s="46"/>
      <c r="P162" s="46"/>
      <c r="Q162" s="46"/>
      <c r="R162" s="46"/>
      <c r="S162" s="46"/>
      <c r="T162" s="46"/>
      <c r="U162" s="46"/>
      <c r="V162" s="46"/>
      <c r="W162" s="46"/>
      <c r="X162" s="46"/>
      <c r="Y162" s="46"/>
      <c r="Z162" s="46"/>
      <c r="AA162" s="46"/>
      <c r="AB162" s="46"/>
      <c r="AC162" s="46"/>
      <c r="AD162" s="46"/>
      <c r="AE162" s="46"/>
      <c r="AF162" s="46"/>
      <c r="AG162" s="46"/>
      <c r="AH162" s="46"/>
      <c r="AI162" s="46"/>
      <c r="AJ162" s="46"/>
      <c r="AK162" s="46"/>
      <c r="AL162" s="46"/>
    </row>
    <row r="163">
      <c r="A163" s="50"/>
      <c r="B163" s="46"/>
      <c r="C163" s="46"/>
      <c r="D163" s="46"/>
      <c r="E163" s="70"/>
      <c r="F163" s="50"/>
      <c r="G163" s="50"/>
      <c r="H163" s="50"/>
      <c r="I163" s="50"/>
      <c r="J163" s="102"/>
      <c r="K163" s="46"/>
      <c r="L163" s="46"/>
      <c r="M163" s="46"/>
      <c r="N163" s="46"/>
      <c r="O163" s="46"/>
      <c r="P163" s="46"/>
      <c r="Q163" s="46"/>
      <c r="R163" s="46"/>
      <c r="S163" s="46"/>
      <c r="T163" s="46"/>
      <c r="U163" s="46"/>
      <c r="V163" s="46"/>
      <c r="W163" s="46"/>
      <c r="X163" s="46"/>
      <c r="Y163" s="46"/>
      <c r="Z163" s="46"/>
      <c r="AA163" s="46"/>
      <c r="AB163" s="46"/>
      <c r="AC163" s="46"/>
      <c r="AD163" s="46"/>
      <c r="AE163" s="46"/>
      <c r="AF163" s="46"/>
      <c r="AG163" s="46"/>
      <c r="AH163" s="46"/>
      <c r="AI163" s="46"/>
      <c r="AJ163" s="46"/>
      <c r="AK163" s="46"/>
      <c r="AL163" s="46"/>
    </row>
    <row r="164">
      <c r="A164" s="50"/>
      <c r="B164" s="46"/>
      <c r="C164" s="46"/>
      <c r="D164" s="46"/>
      <c r="E164" s="70"/>
      <c r="F164" s="50"/>
      <c r="G164" s="50"/>
      <c r="H164" s="50"/>
      <c r="I164" s="50"/>
      <c r="J164" s="102"/>
      <c r="K164" s="46"/>
      <c r="L164" s="46"/>
      <c r="M164" s="46"/>
      <c r="N164" s="46"/>
      <c r="O164" s="46"/>
      <c r="P164" s="46"/>
      <c r="Q164" s="46"/>
      <c r="R164" s="46"/>
      <c r="S164" s="46"/>
      <c r="T164" s="46"/>
      <c r="U164" s="46"/>
      <c r="V164" s="46"/>
      <c r="W164" s="46"/>
      <c r="X164" s="46"/>
      <c r="Y164" s="46"/>
      <c r="Z164" s="46"/>
      <c r="AA164" s="46"/>
      <c r="AB164" s="46"/>
      <c r="AC164" s="46"/>
      <c r="AD164" s="46"/>
      <c r="AE164" s="46"/>
      <c r="AF164" s="46"/>
      <c r="AG164" s="46"/>
      <c r="AH164" s="46"/>
      <c r="AI164" s="46"/>
      <c r="AJ164" s="46"/>
      <c r="AK164" s="46"/>
      <c r="AL164" s="46"/>
    </row>
    <row r="165">
      <c r="A165" s="50"/>
      <c r="B165" s="46"/>
      <c r="C165" s="46"/>
      <c r="D165" s="46"/>
      <c r="E165" s="70"/>
      <c r="F165" s="50"/>
      <c r="G165" s="50"/>
      <c r="H165" s="50"/>
      <c r="I165" s="50"/>
      <c r="J165" s="102"/>
      <c r="K165" s="46"/>
      <c r="L165" s="46"/>
      <c r="M165" s="46"/>
      <c r="N165" s="46"/>
      <c r="O165" s="46"/>
      <c r="P165" s="46"/>
      <c r="Q165" s="46"/>
      <c r="R165" s="46"/>
      <c r="S165" s="46"/>
      <c r="T165" s="46"/>
      <c r="U165" s="46"/>
      <c r="V165" s="46"/>
      <c r="W165" s="46"/>
      <c r="X165" s="46"/>
      <c r="Y165" s="46"/>
      <c r="Z165" s="46"/>
      <c r="AA165" s="46"/>
      <c r="AB165" s="46"/>
      <c r="AC165" s="46"/>
      <c r="AD165" s="46"/>
      <c r="AE165" s="46"/>
      <c r="AF165" s="46"/>
      <c r="AG165" s="46"/>
      <c r="AH165" s="46"/>
      <c r="AI165" s="46"/>
      <c r="AJ165" s="46"/>
      <c r="AK165" s="46"/>
      <c r="AL165" s="46"/>
    </row>
    <row r="166">
      <c r="A166" s="50"/>
      <c r="B166" s="46"/>
      <c r="C166" s="46"/>
      <c r="D166" s="46"/>
      <c r="E166" s="70"/>
      <c r="F166" s="50"/>
      <c r="G166" s="50"/>
      <c r="H166" s="50"/>
      <c r="I166" s="50"/>
      <c r="J166" s="102"/>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c r="AH166" s="46"/>
      <c r="AI166" s="46"/>
      <c r="AJ166" s="46"/>
      <c r="AK166" s="46"/>
      <c r="AL166" s="46"/>
    </row>
    <row r="167">
      <c r="A167" s="50"/>
      <c r="B167" s="46"/>
      <c r="C167" s="46"/>
      <c r="D167" s="46"/>
      <c r="E167" s="70"/>
      <c r="F167" s="50"/>
      <c r="G167" s="50"/>
      <c r="H167" s="50"/>
      <c r="I167" s="50"/>
      <c r="J167" s="102"/>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c r="AH167" s="46"/>
      <c r="AI167" s="46"/>
      <c r="AJ167" s="46"/>
      <c r="AK167" s="46"/>
      <c r="AL167" s="46"/>
    </row>
    <row r="168">
      <c r="A168" s="50"/>
      <c r="B168" s="46"/>
      <c r="C168" s="46"/>
      <c r="D168" s="46"/>
      <c r="E168" s="70"/>
      <c r="F168" s="50"/>
      <c r="G168" s="50"/>
      <c r="H168" s="50"/>
      <c r="I168" s="50"/>
      <c r="J168" s="102"/>
      <c r="K168" s="46"/>
      <c r="L168" s="46"/>
      <c r="M168" s="46"/>
      <c r="N168" s="46"/>
      <c r="O168" s="46"/>
      <c r="P168" s="46"/>
      <c r="Q168" s="46"/>
      <c r="R168" s="46"/>
      <c r="S168" s="46"/>
      <c r="T168" s="46"/>
      <c r="U168" s="46"/>
      <c r="V168" s="46"/>
      <c r="W168" s="46"/>
      <c r="X168" s="46"/>
      <c r="Y168" s="46"/>
      <c r="Z168" s="46"/>
      <c r="AA168" s="46"/>
      <c r="AB168" s="46"/>
      <c r="AC168" s="46"/>
      <c r="AD168" s="46"/>
      <c r="AE168" s="46"/>
      <c r="AF168" s="46"/>
      <c r="AG168" s="46"/>
      <c r="AH168" s="46"/>
      <c r="AI168" s="46"/>
      <c r="AJ168" s="46"/>
      <c r="AK168" s="46"/>
      <c r="AL168" s="46"/>
    </row>
    <row r="169">
      <c r="A169" s="50"/>
      <c r="B169" s="46"/>
      <c r="C169" s="46"/>
      <c r="D169" s="46"/>
      <c r="E169" s="70"/>
      <c r="F169" s="50"/>
      <c r="G169" s="50"/>
      <c r="H169" s="50"/>
      <c r="I169" s="50"/>
      <c r="J169" s="102"/>
      <c r="K169" s="46"/>
      <c r="L169" s="46"/>
      <c r="M169" s="46"/>
      <c r="N169" s="46"/>
      <c r="O169" s="46"/>
      <c r="P169" s="46"/>
      <c r="Q169" s="46"/>
      <c r="R169" s="46"/>
      <c r="S169" s="46"/>
      <c r="T169" s="46"/>
      <c r="U169" s="46"/>
      <c r="V169" s="46"/>
      <c r="W169" s="46"/>
      <c r="X169" s="46"/>
      <c r="Y169" s="46"/>
      <c r="Z169" s="46"/>
      <c r="AA169" s="46"/>
      <c r="AB169" s="46"/>
      <c r="AC169" s="46"/>
      <c r="AD169" s="46"/>
      <c r="AE169" s="46"/>
      <c r="AF169" s="46"/>
      <c r="AG169" s="46"/>
      <c r="AH169" s="46"/>
      <c r="AI169" s="46"/>
      <c r="AJ169" s="46"/>
      <c r="AK169" s="46"/>
      <c r="AL169" s="46"/>
    </row>
    <row r="170">
      <c r="A170" s="50"/>
      <c r="B170" s="46"/>
      <c r="C170" s="46"/>
      <c r="D170" s="46"/>
      <c r="E170" s="70"/>
      <c r="F170" s="50"/>
      <c r="G170" s="50"/>
      <c r="H170" s="50"/>
      <c r="I170" s="50"/>
      <c r="J170" s="102"/>
      <c r="K170" s="46"/>
      <c r="L170" s="46"/>
      <c r="M170" s="46"/>
      <c r="N170" s="46"/>
      <c r="O170" s="46"/>
      <c r="P170" s="46"/>
      <c r="Q170" s="46"/>
      <c r="R170" s="46"/>
      <c r="S170" s="46"/>
      <c r="T170" s="46"/>
      <c r="U170" s="46"/>
      <c r="V170" s="46"/>
      <c r="W170" s="46"/>
      <c r="X170" s="46"/>
      <c r="Y170" s="46"/>
      <c r="Z170" s="46"/>
      <c r="AA170" s="46"/>
      <c r="AB170" s="46"/>
      <c r="AC170" s="46"/>
      <c r="AD170" s="46"/>
      <c r="AE170" s="46"/>
      <c r="AF170" s="46"/>
      <c r="AG170" s="46"/>
      <c r="AH170" s="46"/>
      <c r="AI170" s="46"/>
      <c r="AJ170" s="46"/>
      <c r="AK170" s="46"/>
      <c r="AL170" s="46"/>
    </row>
    <row r="171">
      <c r="A171" s="50"/>
      <c r="B171" s="46"/>
      <c r="C171" s="46"/>
      <c r="D171" s="46"/>
      <c r="E171" s="70"/>
      <c r="F171" s="50"/>
      <c r="G171" s="50"/>
      <c r="H171" s="50"/>
      <c r="I171" s="50"/>
      <c r="J171" s="102"/>
      <c r="K171" s="46"/>
      <c r="L171" s="46"/>
      <c r="M171" s="46"/>
      <c r="N171" s="46"/>
      <c r="O171" s="46"/>
      <c r="P171" s="46"/>
      <c r="Q171" s="46"/>
      <c r="R171" s="46"/>
      <c r="S171" s="46"/>
      <c r="T171" s="46"/>
      <c r="U171" s="46"/>
      <c r="V171" s="46"/>
      <c r="W171" s="46"/>
      <c r="X171" s="46"/>
      <c r="Y171" s="46"/>
      <c r="Z171" s="46"/>
      <c r="AA171" s="46"/>
      <c r="AB171" s="46"/>
      <c r="AC171" s="46"/>
      <c r="AD171" s="46"/>
      <c r="AE171" s="46"/>
      <c r="AF171" s="46"/>
      <c r="AG171" s="46"/>
      <c r="AH171" s="46"/>
      <c r="AI171" s="46"/>
      <c r="AJ171" s="46"/>
      <c r="AK171" s="46"/>
      <c r="AL171" s="46"/>
    </row>
    <row r="172">
      <c r="A172" s="50"/>
      <c r="B172" s="46"/>
      <c r="C172" s="46"/>
      <c r="D172" s="46"/>
      <c r="E172" s="70"/>
      <c r="F172" s="50"/>
      <c r="G172" s="50"/>
      <c r="H172" s="50"/>
      <c r="I172" s="50"/>
      <c r="J172" s="102"/>
      <c r="K172" s="46"/>
      <c r="L172" s="46"/>
      <c r="M172" s="46"/>
      <c r="N172" s="46"/>
      <c r="O172" s="46"/>
      <c r="P172" s="46"/>
      <c r="Q172" s="46"/>
      <c r="R172" s="46"/>
      <c r="S172" s="46"/>
      <c r="T172" s="46"/>
      <c r="U172" s="46"/>
      <c r="V172" s="46"/>
      <c r="W172" s="46"/>
      <c r="X172" s="46"/>
      <c r="Y172" s="46"/>
      <c r="Z172" s="46"/>
      <c r="AA172" s="46"/>
      <c r="AB172" s="46"/>
      <c r="AC172" s="46"/>
      <c r="AD172" s="46"/>
      <c r="AE172" s="46"/>
      <c r="AF172" s="46"/>
      <c r="AG172" s="46"/>
      <c r="AH172" s="46"/>
      <c r="AI172" s="46"/>
      <c r="AJ172" s="46"/>
      <c r="AK172" s="46"/>
      <c r="AL172" s="46"/>
    </row>
    <row r="173">
      <c r="A173" s="50"/>
      <c r="B173" s="46"/>
      <c r="C173" s="46"/>
      <c r="D173" s="46"/>
      <c r="E173" s="70"/>
      <c r="F173" s="50"/>
      <c r="G173" s="50"/>
      <c r="H173" s="50"/>
      <c r="I173" s="50"/>
      <c r="J173" s="102"/>
      <c r="K173" s="46"/>
      <c r="L173" s="46"/>
      <c r="M173" s="46"/>
      <c r="N173" s="46"/>
      <c r="O173" s="46"/>
      <c r="P173" s="46"/>
      <c r="Q173" s="46"/>
      <c r="R173" s="46"/>
      <c r="S173" s="46"/>
      <c r="T173" s="46"/>
      <c r="U173" s="46"/>
      <c r="V173" s="46"/>
      <c r="W173" s="46"/>
      <c r="X173" s="46"/>
      <c r="Y173" s="46"/>
      <c r="Z173" s="46"/>
      <c r="AA173" s="46"/>
      <c r="AB173" s="46"/>
      <c r="AC173" s="46"/>
      <c r="AD173" s="46"/>
      <c r="AE173" s="46"/>
      <c r="AF173" s="46"/>
      <c r="AG173" s="46"/>
      <c r="AH173" s="46"/>
      <c r="AI173" s="46"/>
      <c r="AJ173" s="46"/>
      <c r="AK173" s="46"/>
      <c r="AL173" s="46"/>
    </row>
    <row r="174">
      <c r="A174" s="50"/>
      <c r="B174" s="46"/>
      <c r="C174" s="46"/>
      <c r="D174" s="46"/>
      <c r="E174" s="70"/>
      <c r="F174" s="50"/>
      <c r="G174" s="50"/>
      <c r="H174" s="50"/>
      <c r="I174" s="50"/>
      <c r="J174" s="102"/>
      <c r="K174" s="46"/>
      <c r="L174" s="46"/>
      <c r="M174" s="46"/>
      <c r="N174" s="46"/>
      <c r="O174" s="46"/>
      <c r="P174" s="46"/>
      <c r="Q174" s="46"/>
      <c r="R174" s="46"/>
      <c r="S174" s="46"/>
      <c r="T174" s="46"/>
      <c r="U174" s="46"/>
      <c r="V174" s="46"/>
      <c r="W174" s="46"/>
      <c r="X174" s="46"/>
      <c r="Y174" s="46"/>
      <c r="Z174" s="46"/>
      <c r="AA174" s="46"/>
      <c r="AB174" s="46"/>
      <c r="AC174" s="46"/>
      <c r="AD174" s="46"/>
      <c r="AE174" s="46"/>
      <c r="AF174" s="46"/>
      <c r="AG174" s="46"/>
      <c r="AH174" s="46"/>
      <c r="AI174" s="46"/>
      <c r="AJ174" s="46"/>
      <c r="AK174" s="46"/>
      <c r="AL174" s="46"/>
    </row>
    <row r="175">
      <c r="A175" s="50"/>
      <c r="B175" s="46"/>
      <c r="C175" s="46"/>
      <c r="D175" s="46"/>
      <c r="E175" s="70"/>
      <c r="F175" s="50"/>
      <c r="G175" s="50"/>
      <c r="H175" s="50"/>
      <c r="I175" s="50"/>
      <c r="J175" s="102"/>
      <c r="K175" s="46"/>
      <c r="L175" s="46"/>
      <c r="M175" s="46"/>
      <c r="N175" s="46"/>
      <c r="O175" s="46"/>
      <c r="P175" s="46"/>
      <c r="Q175" s="46"/>
      <c r="R175" s="46"/>
      <c r="S175" s="46"/>
      <c r="T175" s="46"/>
      <c r="U175" s="46"/>
      <c r="V175" s="46"/>
      <c r="W175" s="46"/>
      <c r="X175" s="46"/>
      <c r="Y175" s="46"/>
      <c r="Z175" s="46"/>
      <c r="AA175" s="46"/>
      <c r="AB175" s="46"/>
      <c r="AC175" s="46"/>
      <c r="AD175" s="46"/>
      <c r="AE175" s="46"/>
      <c r="AF175" s="46"/>
      <c r="AG175" s="46"/>
      <c r="AH175" s="46"/>
      <c r="AI175" s="46"/>
      <c r="AJ175" s="46"/>
      <c r="AK175" s="46"/>
      <c r="AL175" s="46"/>
    </row>
    <row r="176">
      <c r="A176" s="50"/>
      <c r="B176" s="46"/>
      <c r="C176" s="46"/>
      <c r="D176" s="46"/>
      <c r="E176" s="70"/>
      <c r="F176" s="50"/>
      <c r="G176" s="50"/>
      <c r="H176" s="50"/>
      <c r="I176" s="50"/>
      <c r="J176" s="102"/>
      <c r="K176" s="46"/>
      <c r="L176" s="46"/>
      <c r="M176" s="46"/>
      <c r="N176" s="46"/>
      <c r="O176" s="46"/>
      <c r="P176" s="46"/>
      <c r="Q176" s="46"/>
      <c r="R176" s="46"/>
      <c r="S176" s="46"/>
      <c r="T176" s="46"/>
      <c r="U176" s="46"/>
      <c r="V176" s="46"/>
      <c r="W176" s="46"/>
      <c r="X176" s="46"/>
      <c r="Y176" s="46"/>
      <c r="Z176" s="46"/>
      <c r="AA176" s="46"/>
      <c r="AB176" s="46"/>
      <c r="AC176" s="46"/>
      <c r="AD176" s="46"/>
      <c r="AE176" s="46"/>
      <c r="AF176" s="46"/>
      <c r="AG176" s="46"/>
      <c r="AH176" s="46"/>
      <c r="AI176" s="46"/>
      <c r="AJ176" s="46"/>
      <c r="AK176" s="46"/>
      <c r="AL176" s="46"/>
    </row>
    <row r="177">
      <c r="A177" s="50"/>
      <c r="B177" s="46"/>
      <c r="C177" s="46"/>
      <c r="D177" s="46"/>
      <c r="E177" s="70"/>
      <c r="F177" s="50"/>
      <c r="G177" s="50"/>
      <c r="H177" s="50"/>
      <c r="I177" s="50"/>
      <c r="J177" s="102"/>
      <c r="K177" s="46"/>
      <c r="L177" s="46"/>
      <c r="M177" s="46"/>
      <c r="N177" s="46"/>
      <c r="O177" s="46"/>
      <c r="P177" s="46"/>
      <c r="Q177" s="46"/>
      <c r="R177" s="46"/>
      <c r="S177" s="46"/>
      <c r="T177" s="46"/>
      <c r="U177" s="46"/>
      <c r="V177" s="46"/>
      <c r="W177" s="46"/>
      <c r="X177" s="46"/>
      <c r="Y177" s="46"/>
      <c r="Z177" s="46"/>
      <c r="AA177" s="46"/>
      <c r="AB177" s="46"/>
      <c r="AC177" s="46"/>
      <c r="AD177" s="46"/>
      <c r="AE177" s="46"/>
      <c r="AF177" s="46"/>
      <c r="AG177" s="46"/>
      <c r="AH177" s="46"/>
      <c r="AI177" s="46"/>
      <c r="AJ177" s="46"/>
      <c r="AK177" s="46"/>
      <c r="AL177" s="46"/>
    </row>
    <row r="178">
      <c r="A178" s="50"/>
      <c r="B178" s="46"/>
      <c r="C178" s="46"/>
      <c r="D178" s="46"/>
      <c r="E178" s="70"/>
      <c r="F178" s="50"/>
      <c r="G178" s="50"/>
      <c r="H178" s="50"/>
      <c r="I178" s="50"/>
      <c r="J178" s="102"/>
      <c r="K178" s="46"/>
      <c r="L178" s="46"/>
      <c r="M178" s="46"/>
      <c r="N178" s="46"/>
      <c r="O178" s="46"/>
      <c r="P178" s="46"/>
      <c r="Q178" s="46"/>
      <c r="R178" s="46"/>
      <c r="S178" s="46"/>
      <c r="T178" s="46"/>
      <c r="U178" s="46"/>
      <c r="V178" s="46"/>
      <c r="W178" s="46"/>
      <c r="X178" s="46"/>
      <c r="Y178" s="46"/>
      <c r="Z178" s="46"/>
      <c r="AA178" s="46"/>
      <c r="AB178" s="46"/>
      <c r="AC178" s="46"/>
      <c r="AD178" s="46"/>
      <c r="AE178" s="46"/>
      <c r="AF178" s="46"/>
      <c r="AG178" s="46"/>
      <c r="AH178" s="46"/>
      <c r="AI178" s="46"/>
      <c r="AJ178" s="46"/>
      <c r="AK178" s="46"/>
      <c r="AL178" s="46"/>
    </row>
    <row r="179">
      <c r="A179" s="50"/>
      <c r="B179" s="46"/>
      <c r="C179" s="46"/>
      <c r="D179" s="46"/>
      <c r="E179" s="70"/>
      <c r="F179" s="50"/>
      <c r="G179" s="50"/>
      <c r="H179" s="50"/>
      <c r="I179" s="50"/>
      <c r="J179" s="102"/>
      <c r="K179" s="46"/>
      <c r="L179" s="46"/>
      <c r="M179" s="46"/>
      <c r="N179" s="46"/>
      <c r="O179" s="46"/>
      <c r="P179" s="46"/>
      <c r="Q179" s="46"/>
      <c r="R179" s="46"/>
      <c r="S179" s="46"/>
      <c r="T179" s="46"/>
      <c r="U179" s="46"/>
      <c r="V179" s="46"/>
      <c r="W179" s="46"/>
      <c r="X179" s="46"/>
      <c r="Y179" s="46"/>
      <c r="Z179" s="46"/>
      <c r="AA179" s="46"/>
      <c r="AB179" s="46"/>
      <c r="AC179" s="46"/>
      <c r="AD179" s="46"/>
      <c r="AE179" s="46"/>
      <c r="AF179" s="46"/>
      <c r="AG179" s="46"/>
      <c r="AH179" s="46"/>
      <c r="AI179" s="46"/>
      <c r="AJ179" s="46"/>
      <c r="AK179" s="46"/>
      <c r="AL179" s="46"/>
    </row>
    <row r="180">
      <c r="A180" s="50"/>
      <c r="B180" s="46"/>
      <c r="C180" s="46"/>
      <c r="D180" s="46"/>
      <c r="E180" s="70"/>
      <c r="F180" s="50"/>
      <c r="G180" s="50"/>
      <c r="H180" s="50"/>
      <c r="I180" s="50"/>
      <c r="J180" s="102"/>
      <c r="K180" s="46"/>
      <c r="L180" s="46"/>
      <c r="M180" s="46"/>
      <c r="N180" s="46"/>
      <c r="O180" s="46"/>
      <c r="P180" s="46"/>
      <c r="Q180" s="46"/>
      <c r="R180" s="46"/>
      <c r="S180" s="46"/>
      <c r="T180" s="46"/>
      <c r="U180" s="46"/>
      <c r="V180" s="46"/>
      <c r="W180" s="46"/>
      <c r="X180" s="46"/>
      <c r="Y180" s="46"/>
      <c r="Z180" s="46"/>
      <c r="AA180" s="46"/>
      <c r="AB180" s="46"/>
      <c r="AC180" s="46"/>
      <c r="AD180" s="46"/>
      <c r="AE180" s="46"/>
      <c r="AF180" s="46"/>
      <c r="AG180" s="46"/>
      <c r="AH180" s="46"/>
      <c r="AI180" s="46"/>
      <c r="AJ180" s="46"/>
      <c r="AK180" s="46"/>
      <c r="AL180" s="46"/>
    </row>
    <row r="181">
      <c r="A181" s="50"/>
      <c r="B181" s="46"/>
      <c r="C181" s="46"/>
      <c r="D181" s="46"/>
      <c r="E181" s="70"/>
      <c r="F181" s="50"/>
      <c r="G181" s="50"/>
      <c r="H181" s="50"/>
      <c r="I181" s="50"/>
      <c r="J181" s="102"/>
      <c r="K181" s="46"/>
      <c r="L181" s="46"/>
      <c r="M181" s="46"/>
      <c r="N181" s="46"/>
      <c r="O181" s="46"/>
      <c r="P181" s="46"/>
      <c r="Q181" s="46"/>
      <c r="R181" s="46"/>
      <c r="S181" s="46"/>
      <c r="T181" s="46"/>
      <c r="U181" s="46"/>
      <c r="V181" s="46"/>
      <c r="W181" s="46"/>
      <c r="X181" s="46"/>
      <c r="Y181" s="46"/>
      <c r="Z181" s="46"/>
      <c r="AA181" s="46"/>
      <c r="AB181" s="46"/>
      <c r="AC181" s="46"/>
      <c r="AD181" s="46"/>
      <c r="AE181" s="46"/>
      <c r="AF181" s="46"/>
      <c r="AG181" s="46"/>
      <c r="AH181" s="46"/>
      <c r="AI181" s="46"/>
      <c r="AJ181" s="46"/>
      <c r="AK181" s="46"/>
      <c r="AL181" s="46"/>
    </row>
    <row r="182">
      <c r="A182" s="50"/>
      <c r="B182" s="46"/>
      <c r="C182" s="46"/>
      <c r="D182" s="46"/>
      <c r="E182" s="70"/>
      <c r="F182" s="50"/>
      <c r="G182" s="50"/>
      <c r="H182" s="50"/>
      <c r="I182" s="50"/>
      <c r="J182" s="102"/>
      <c r="K182" s="46"/>
      <c r="L182" s="46"/>
      <c r="M182" s="46"/>
      <c r="N182" s="46"/>
      <c r="O182" s="46"/>
      <c r="P182" s="46"/>
      <c r="Q182" s="46"/>
      <c r="R182" s="46"/>
      <c r="S182" s="46"/>
      <c r="T182" s="46"/>
      <c r="U182" s="46"/>
      <c r="V182" s="46"/>
      <c r="W182" s="46"/>
      <c r="X182" s="46"/>
      <c r="Y182" s="46"/>
      <c r="Z182" s="46"/>
      <c r="AA182" s="46"/>
      <c r="AB182" s="46"/>
      <c r="AC182" s="46"/>
      <c r="AD182" s="46"/>
      <c r="AE182" s="46"/>
      <c r="AF182" s="46"/>
      <c r="AG182" s="46"/>
      <c r="AH182" s="46"/>
      <c r="AI182" s="46"/>
      <c r="AJ182" s="46"/>
      <c r="AK182" s="46"/>
      <c r="AL182" s="46"/>
    </row>
    <row r="183">
      <c r="A183" s="50"/>
      <c r="B183" s="46"/>
      <c r="C183" s="46"/>
      <c r="D183" s="46"/>
      <c r="E183" s="70"/>
      <c r="F183" s="50"/>
      <c r="G183" s="50"/>
      <c r="H183" s="50"/>
      <c r="I183" s="50"/>
      <c r="J183" s="102"/>
      <c r="K183" s="46"/>
      <c r="L183" s="46"/>
      <c r="M183" s="46"/>
      <c r="N183" s="46"/>
      <c r="O183" s="46"/>
      <c r="P183" s="46"/>
      <c r="Q183" s="46"/>
      <c r="R183" s="46"/>
      <c r="S183" s="46"/>
      <c r="T183" s="46"/>
      <c r="U183" s="46"/>
      <c r="V183" s="46"/>
      <c r="W183" s="46"/>
      <c r="X183" s="46"/>
      <c r="Y183" s="46"/>
      <c r="Z183" s="46"/>
      <c r="AA183" s="46"/>
      <c r="AB183" s="46"/>
      <c r="AC183" s="46"/>
      <c r="AD183" s="46"/>
      <c r="AE183" s="46"/>
      <c r="AF183" s="46"/>
      <c r="AG183" s="46"/>
      <c r="AH183" s="46"/>
      <c r="AI183" s="46"/>
      <c r="AJ183" s="46"/>
      <c r="AK183" s="46"/>
      <c r="AL183" s="46"/>
    </row>
    <row r="184">
      <c r="A184" s="50"/>
      <c r="B184" s="46"/>
      <c r="C184" s="46"/>
      <c r="D184" s="46"/>
      <c r="E184" s="70"/>
      <c r="F184" s="50"/>
      <c r="G184" s="50"/>
      <c r="H184" s="50"/>
      <c r="I184" s="50"/>
      <c r="J184" s="102"/>
      <c r="K184" s="46"/>
      <c r="L184" s="46"/>
      <c r="M184" s="46"/>
      <c r="N184" s="46"/>
      <c r="O184" s="46"/>
      <c r="P184" s="46"/>
      <c r="Q184" s="46"/>
      <c r="R184" s="46"/>
      <c r="S184" s="46"/>
      <c r="T184" s="46"/>
      <c r="U184" s="46"/>
      <c r="V184" s="46"/>
      <c r="W184" s="46"/>
      <c r="X184" s="46"/>
      <c r="Y184" s="46"/>
      <c r="Z184" s="46"/>
      <c r="AA184" s="46"/>
      <c r="AB184" s="46"/>
      <c r="AC184" s="46"/>
      <c r="AD184" s="46"/>
      <c r="AE184" s="46"/>
      <c r="AF184" s="46"/>
      <c r="AG184" s="46"/>
      <c r="AH184" s="46"/>
      <c r="AI184" s="46"/>
      <c r="AJ184" s="46"/>
      <c r="AK184" s="46"/>
      <c r="AL184" s="46"/>
    </row>
    <row r="185">
      <c r="A185" s="50"/>
      <c r="B185" s="46"/>
      <c r="C185" s="46"/>
      <c r="D185" s="46"/>
      <c r="E185" s="70"/>
      <c r="F185" s="50"/>
      <c r="G185" s="50"/>
      <c r="H185" s="50"/>
      <c r="I185" s="50"/>
      <c r="J185" s="102"/>
      <c r="K185" s="46"/>
      <c r="L185" s="46"/>
      <c r="M185" s="46"/>
      <c r="N185" s="46"/>
      <c r="O185" s="46"/>
      <c r="P185" s="46"/>
      <c r="Q185" s="46"/>
      <c r="R185" s="46"/>
      <c r="S185" s="46"/>
      <c r="T185" s="46"/>
      <c r="U185" s="46"/>
      <c r="V185" s="46"/>
      <c r="W185" s="46"/>
      <c r="X185" s="46"/>
      <c r="Y185" s="46"/>
      <c r="Z185" s="46"/>
      <c r="AA185" s="46"/>
      <c r="AB185" s="46"/>
      <c r="AC185" s="46"/>
      <c r="AD185" s="46"/>
      <c r="AE185" s="46"/>
      <c r="AF185" s="46"/>
      <c r="AG185" s="46"/>
      <c r="AH185" s="46"/>
      <c r="AI185" s="46"/>
      <c r="AJ185" s="46"/>
      <c r="AK185" s="46"/>
      <c r="AL185" s="46"/>
    </row>
    <row r="186">
      <c r="A186" s="50"/>
      <c r="B186" s="46"/>
      <c r="C186" s="46"/>
      <c r="D186" s="46"/>
      <c r="E186" s="70"/>
      <c r="F186" s="50"/>
      <c r="G186" s="50"/>
      <c r="H186" s="50"/>
      <c r="I186" s="50"/>
      <c r="J186" s="102"/>
      <c r="K186" s="46"/>
      <c r="L186" s="46"/>
      <c r="M186" s="46"/>
      <c r="N186" s="46"/>
      <c r="O186" s="46"/>
      <c r="P186" s="46"/>
      <c r="Q186" s="46"/>
      <c r="R186" s="46"/>
      <c r="S186" s="46"/>
      <c r="T186" s="46"/>
      <c r="U186" s="46"/>
      <c r="V186" s="46"/>
      <c r="W186" s="46"/>
      <c r="X186" s="46"/>
      <c r="Y186" s="46"/>
      <c r="Z186" s="46"/>
      <c r="AA186" s="46"/>
      <c r="AB186" s="46"/>
      <c r="AC186" s="46"/>
      <c r="AD186" s="46"/>
      <c r="AE186" s="46"/>
      <c r="AF186" s="46"/>
      <c r="AG186" s="46"/>
      <c r="AH186" s="46"/>
      <c r="AI186" s="46"/>
      <c r="AJ186" s="46"/>
      <c r="AK186" s="46"/>
      <c r="AL186" s="46"/>
    </row>
    <row r="187">
      <c r="A187" s="50"/>
      <c r="B187" s="46"/>
      <c r="C187" s="46"/>
      <c r="D187" s="46"/>
      <c r="E187" s="70"/>
      <c r="F187" s="50"/>
      <c r="G187" s="50"/>
      <c r="H187" s="50"/>
      <c r="I187" s="50"/>
      <c r="J187" s="102"/>
      <c r="K187" s="46"/>
      <c r="L187" s="46"/>
      <c r="M187" s="46"/>
      <c r="N187" s="46"/>
      <c r="O187" s="46"/>
      <c r="P187" s="46"/>
      <c r="Q187" s="46"/>
      <c r="R187" s="46"/>
      <c r="S187" s="46"/>
      <c r="T187" s="46"/>
      <c r="U187" s="46"/>
      <c r="V187" s="46"/>
      <c r="W187" s="46"/>
      <c r="X187" s="46"/>
      <c r="Y187" s="46"/>
      <c r="Z187" s="46"/>
      <c r="AA187" s="46"/>
      <c r="AB187" s="46"/>
      <c r="AC187" s="46"/>
      <c r="AD187" s="46"/>
      <c r="AE187" s="46"/>
      <c r="AF187" s="46"/>
      <c r="AG187" s="46"/>
      <c r="AH187" s="46"/>
      <c r="AI187" s="46"/>
      <c r="AJ187" s="46"/>
      <c r="AK187" s="46"/>
      <c r="AL187" s="46"/>
    </row>
    <row r="188">
      <c r="A188" s="50"/>
      <c r="B188" s="46"/>
      <c r="C188" s="46"/>
      <c r="D188" s="46"/>
      <c r="E188" s="70"/>
      <c r="F188" s="50"/>
      <c r="G188" s="50"/>
      <c r="H188" s="50"/>
      <c r="I188" s="50"/>
      <c r="J188" s="102"/>
      <c r="K188" s="46"/>
      <c r="L188" s="46"/>
      <c r="M188" s="46"/>
      <c r="N188" s="46"/>
      <c r="O188" s="46"/>
      <c r="P188" s="46"/>
      <c r="Q188" s="46"/>
      <c r="R188" s="46"/>
      <c r="S188" s="46"/>
      <c r="T188" s="46"/>
      <c r="U188" s="46"/>
      <c r="V188" s="46"/>
      <c r="W188" s="46"/>
      <c r="X188" s="46"/>
      <c r="Y188" s="46"/>
      <c r="Z188" s="46"/>
      <c r="AA188" s="46"/>
      <c r="AB188" s="46"/>
      <c r="AC188" s="46"/>
      <c r="AD188" s="46"/>
      <c r="AE188" s="46"/>
      <c r="AF188" s="46"/>
      <c r="AG188" s="46"/>
      <c r="AH188" s="46"/>
      <c r="AI188" s="46"/>
      <c r="AJ188" s="46"/>
      <c r="AK188" s="46"/>
      <c r="AL188" s="46"/>
    </row>
    <row r="189">
      <c r="A189" s="50"/>
      <c r="B189" s="46"/>
      <c r="C189" s="46"/>
      <c r="D189" s="46"/>
      <c r="E189" s="70"/>
      <c r="F189" s="50"/>
      <c r="G189" s="50"/>
      <c r="H189" s="50"/>
      <c r="I189" s="50"/>
      <c r="J189" s="102"/>
      <c r="K189" s="46"/>
      <c r="L189" s="46"/>
      <c r="M189" s="46"/>
      <c r="N189" s="46"/>
      <c r="O189" s="46"/>
      <c r="P189" s="46"/>
      <c r="Q189" s="46"/>
      <c r="R189" s="46"/>
      <c r="S189" s="46"/>
      <c r="T189" s="46"/>
      <c r="U189" s="46"/>
      <c r="V189" s="46"/>
      <c r="W189" s="46"/>
      <c r="X189" s="46"/>
      <c r="Y189" s="46"/>
      <c r="Z189" s="46"/>
      <c r="AA189" s="46"/>
      <c r="AB189" s="46"/>
      <c r="AC189" s="46"/>
      <c r="AD189" s="46"/>
      <c r="AE189" s="46"/>
      <c r="AF189" s="46"/>
      <c r="AG189" s="46"/>
      <c r="AH189" s="46"/>
      <c r="AI189" s="46"/>
      <c r="AJ189" s="46"/>
      <c r="AK189" s="46"/>
      <c r="AL189" s="46"/>
    </row>
    <row r="190">
      <c r="A190" s="50"/>
      <c r="B190" s="46"/>
      <c r="C190" s="46"/>
      <c r="D190" s="46"/>
      <c r="E190" s="70"/>
      <c r="F190" s="50"/>
      <c r="G190" s="50"/>
      <c r="H190" s="50"/>
      <c r="I190" s="50"/>
      <c r="J190" s="102"/>
      <c r="K190" s="46"/>
      <c r="L190" s="46"/>
      <c r="M190" s="46"/>
      <c r="N190" s="46"/>
      <c r="O190" s="46"/>
      <c r="P190" s="46"/>
      <c r="Q190" s="46"/>
      <c r="R190" s="46"/>
      <c r="S190" s="46"/>
      <c r="T190" s="46"/>
      <c r="U190" s="46"/>
      <c r="V190" s="46"/>
      <c r="W190" s="46"/>
      <c r="X190" s="46"/>
      <c r="Y190" s="46"/>
      <c r="Z190" s="46"/>
      <c r="AA190" s="46"/>
      <c r="AB190" s="46"/>
      <c r="AC190" s="46"/>
      <c r="AD190" s="46"/>
      <c r="AE190" s="46"/>
      <c r="AF190" s="46"/>
      <c r="AG190" s="46"/>
      <c r="AH190" s="46"/>
      <c r="AI190" s="46"/>
      <c r="AJ190" s="46"/>
      <c r="AK190" s="46"/>
      <c r="AL190" s="46"/>
    </row>
    <row r="191">
      <c r="A191" s="50"/>
      <c r="B191" s="46"/>
      <c r="C191" s="46"/>
      <c r="D191" s="46"/>
      <c r="E191" s="70"/>
      <c r="F191" s="50"/>
      <c r="G191" s="50"/>
      <c r="H191" s="50"/>
      <c r="I191" s="50"/>
      <c r="J191" s="102"/>
      <c r="K191" s="46"/>
      <c r="L191" s="46"/>
      <c r="M191" s="46"/>
      <c r="N191" s="46"/>
      <c r="O191" s="46"/>
      <c r="P191" s="46"/>
      <c r="Q191" s="46"/>
      <c r="R191" s="46"/>
      <c r="S191" s="46"/>
      <c r="T191" s="46"/>
      <c r="U191" s="46"/>
      <c r="V191" s="46"/>
      <c r="W191" s="46"/>
      <c r="X191" s="46"/>
      <c r="Y191" s="46"/>
      <c r="Z191" s="46"/>
      <c r="AA191" s="46"/>
      <c r="AB191" s="46"/>
      <c r="AC191" s="46"/>
      <c r="AD191" s="46"/>
      <c r="AE191" s="46"/>
      <c r="AF191" s="46"/>
      <c r="AG191" s="46"/>
      <c r="AH191" s="46"/>
      <c r="AI191" s="46"/>
      <c r="AJ191" s="46"/>
      <c r="AK191" s="46"/>
      <c r="AL191" s="46"/>
    </row>
    <row r="192">
      <c r="A192" s="50"/>
      <c r="B192" s="46"/>
      <c r="C192" s="46"/>
      <c r="D192" s="46"/>
      <c r="E192" s="70"/>
      <c r="F192" s="50"/>
      <c r="G192" s="50"/>
      <c r="H192" s="50"/>
      <c r="I192" s="50"/>
      <c r="J192" s="102"/>
      <c r="K192" s="46"/>
      <c r="L192" s="46"/>
      <c r="M192" s="46"/>
      <c r="N192" s="46"/>
      <c r="O192" s="46"/>
      <c r="P192" s="46"/>
      <c r="Q192" s="46"/>
      <c r="R192" s="46"/>
      <c r="S192" s="46"/>
      <c r="T192" s="46"/>
      <c r="U192" s="46"/>
      <c r="V192" s="46"/>
      <c r="W192" s="46"/>
      <c r="X192" s="46"/>
      <c r="Y192" s="46"/>
      <c r="Z192" s="46"/>
      <c r="AA192" s="46"/>
      <c r="AB192" s="46"/>
      <c r="AC192" s="46"/>
      <c r="AD192" s="46"/>
      <c r="AE192" s="46"/>
      <c r="AF192" s="46"/>
      <c r="AG192" s="46"/>
      <c r="AH192" s="46"/>
      <c r="AI192" s="46"/>
      <c r="AJ192" s="46"/>
      <c r="AK192" s="46"/>
      <c r="AL192" s="46"/>
    </row>
    <row r="193">
      <c r="A193" s="50"/>
      <c r="B193" s="46"/>
      <c r="C193" s="46"/>
      <c r="D193" s="46"/>
      <c r="E193" s="70"/>
      <c r="F193" s="50"/>
      <c r="G193" s="50"/>
      <c r="H193" s="50"/>
      <c r="I193" s="50"/>
      <c r="J193" s="102"/>
      <c r="K193" s="46"/>
      <c r="L193" s="46"/>
      <c r="M193" s="46"/>
      <c r="N193" s="46"/>
      <c r="O193" s="46"/>
      <c r="P193" s="46"/>
      <c r="Q193" s="46"/>
      <c r="R193" s="46"/>
      <c r="S193" s="46"/>
      <c r="T193" s="46"/>
      <c r="U193" s="46"/>
      <c r="V193" s="46"/>
      <c r="W193" s="46"/>
      <c r="X193" s="46"/>
      <c r="Y193" s="46"/>
      <c r="Z193" s="46"/>
      <c r="AA193" s="46"/>
      <c r="AB193" s="46"/>
      <c r="AC193" s="46"/>
      <c r="AD193" s="46"/>
      <c r="AE193" s="46"/>
      <c r="AF193" s="46"/>
      <c r="AG193" s="46"/>
      <c r="AH193" s="46"/>
      <c r="AI193" s="46"/>
      <c r="AJ193" s="46"/>
      <c r="AK193" s="46"/>
      <c r="AL193" s="46"/>
    </row>
    <row r="194">
      <c r="A194" s="50"/>
      <c r="B194" s="46"/>
      <c r="C194" s="46"/>
      <c r="D194" s="46"/>
      <c r="E194" s="70"/>
      <c r="F194" s="50"/>
      <c r="G194" s="50"/>
      <c r="H194" s="50"/>
      <c r="I194" s="50"/>
      <c r="J194" s="102"/>
      <c r="K194" s="46"/>
      <c r="L194" s="46"/>
      <c r="M194" s="46"/>
      <c r="N194" s="46"/>
      <c r="O194" s="46"/>
      <c r="P194" s="46"/>
      <c r="Q194" s="46"/>
      <c r="R194" s="46"/>
      <c r="S194" s="46"/>
      <c r="T194" s="46"/>
      <c r="U194" s="46"/>
      <c r="V194" s="46"/>
      <c r="W194" s="46"/>
      <c r="X194" s="46"/>
      <c r="Y194" s="46"/>
      <c r="Z194" s="46"/>
      <c r="AA194" s="46"/>
      <c r="AB194" s="46"/>
      <c r="AC194" s="46"/>
      <c r="AD194" s="46"/>
      <c r="AE194" s="46"/>
      <c r="AF194" s="46"/>
      <c r="AG194" s="46"/>
      <c r="AH194" s="46"/>
      <c r="AI194" s="46"/>
      <c r="AJ194" s="46"/>
      <c r="AK194" s="46"/>
      <c r="AL194" s="46"/>
    </row>
    <row r="195">
      <c r="A195" s="50"/>
      <c r="B195" s="46"/>
      <c r="C195" s="46"/>
      <c r="D195" s="46"/>
      <c r="E195" s="70"/>
      <c r="F195" s="50"/>
      <c r="G195" s="50"/>
      <c r="H195" s="50"/>
      <c r="I195" s="50"/>
      <c r="J195" s="102"/>
      <c r="K195" s="46"/>
      <c r="L195" s="46"/>
      <c r="M195" s="46"/>
      <c r="N195" s="46"/>
      <c r="O195" s="46"/>
      <c r="P195" s="46"/>
      <c r="Q195" s="46"/>
      <c r="R195" s="46"/>
      <c r="S195" s="46"/>
      <c r="T195" s="46"/>
      <c r="U195" s="46"/>
      <c r="V195" s="46"/>
      <c r="W195" s="46"/>
      <c r="X195" s="46"/>
      <c r="Y195" s="46"/>
      <c r="Z195" s="46"/>
      <c r="AA195" s="46"/>
      <c r="AB195" s="46"/>
      <c r="AC195" s="46"/>
      <c r="AD195" s="46"/>
      <c r="AE195" s="46"/>
      <c r="AF195" s="46"/>
      <c r="AG195" s="46"/>
      <c r="AH195" s="46"/>
      <c r="AI195" s="46"/>
      <c r="AJ195" s="46"/>
      <c r="AK195" s="46"/>
      <c r="AL195" s="46"/>
    </row>
    <row r="196">
      <c r="A196" s="50"/>
      <c r="B196" s="46"/>
      <c r="C196" s="46"/>
      <c r="D196" s="46"/>
      <c r="E196" s="70"/>
      <c r="F196" s="50"/>
      <c r="G196" s="50"/>
      <c r="H196" s="50"/>
      <c r="I196" s="50"/>
      <c r="J196" s="102"/>
      <c r="K196" s="46"/>
      <c r="L196" s="46"/>
      <c r="M196" s="46"/>
      <c r="N196" s="46"/>
      <c r="O196" s="46"/>
      <c r="P196" s="46"/>
      <c r="Q196" s="46"/>
      <c r="R196" s="46"/>
      <c r="S196" s="46"/>
      <c r="T196" s="46"/>
      <c r="U196" s="46"/>
      <c r="V196" s="46"/>
      <c r="W196" s="46"/>
      <c r="X196" s="46"/>
      <c r="Y196" s="46"/>
      <c r="Z196" s="46"/>
      <c r="AA196" s="46"/>
      <c r="AB196" s="46"/>
      <c r="AC196" s="46"/>
      <c r="AD196" s="46"/>
      <c r="AE196" s="46"/>
      <c r="AF196" s="46"/>
      <c r="AG196" s="46"/>
      <c r="AH196" s="46"/>
      <c r="AI196" s="46"/>
      <c r="AJ196" s="46"/>
      <c r="AK196" s="46"/>
      <c r="AL196" s="46"/>
    </row>
    <row r="197">
      <c r="A197" s="50"/>
      <c r="B197" s="46"/>
      <c r="C197" s="46"/>
      <c r="D197" s="46"/>
      <c r="E197" s="70"/>
      <c r="F197" s="50"/>
      <c r="G197" s="50"/>
      <c r="H197" s="50"/>
      <c r="I197" s="50"/>
      <c r="J197" s="102"/>
      <c r="K197" s="46"/>
      <c r="L197" s="46"/>
      <c r="M197" s="46"/>
      <c r="N197" s="46"/>
      <c r="O197" s="46"/>
      <c r="P197" s="46"/>
      <c r="Q197" s="46"/>
      <c r="R197" s="46"/>
      <c r="S197" s="46"/>
      <c r="T197" s="46"/>
      <c r="U197" s="46"/>
      <c r="V197" s="46"/>
      <c r="W197" s="46"/>
      <c r="X197" s="46"/>
      <c r="Y197" s="46"/>
      <c r="Z197" s="46"/>
      <c r="AA197" s="46"/>
      <c r="AB197" s="46"/>
      <c r="AC197" s="46"/>
      <c r="AD197" s="46"/>
      <c r="AE197" s="46"/>
      <c r="AF197" s="46"/>
      <c r="AG197" s="46"/>
      <c r="AH197" s="46"/>
      <c r="AI197" s="46"/>
      <c r="AJ197" s="46"/>
      <c r="AK197" s="46"/>
      <c r="AL197" s="46"/>
    </row>
    <row r="198">
      <c r="A198" s="50"/>
      <c r="B198" s="46"/>
      <c r="C198" s="46"/>
      <c r="D198" s="46"/>
      <c r="E198" s="70"/>
      <c r="F198" s="50"/>
      <c r="G198" s="50"/>
      <c r="H198" s="50"/>
      <c r="I198" s="50"/>
      <c r="J198" s="102"/>
      <c r="K198" s="46"/>
      <c r="L198" s="46"/>
      <c r="M198" s="46"/>
      <c r="N198" s="46"/>
      <c r="O198" s="46"/>
      <c r="P198" s="46"/>
      <c r="Q198" s="46"/>
      <c r="R198" s="46"/>
      <c r="S198" s="46"/>
      <c r="T198" s="46"/>
      <c r="U198" s="46"/>
      <c r="V198" s="46"/>
      <c r="W198" s="46"/>
      <c r="X198" s="46"/>
      <c r="Y198" s="46"/>
      <c r="Z198" s="46"/>
      <c r="AA198" s="46"/>
      <c r="AB198" s="46"/>
      <c r="AC198" s="46"/>
      <c r="AD198" s="46"/>
      <c r="AE198" s="46"/>
      <c r="AF198" s="46"/>
      <c r="AG198" s="46"/>
      <c r="AH198" s="46"/>
      <c r="AI198" s="46"/>
      <c r="AJ198" s="46"/>
      <c r="AK198" s="46"/>
      <c r="AL198" s="46"/>
    </row>
    <row r="199">
      <c r="A199" s="50"/>
      <c r="B199" s="46"/>
      <c r="C199" s="46"/>
      <c r="D199" s="46"/>
      <c r="E199" s="70"/>
      <c r="F199" s="50"/>
      <c r="G199" s="50"/>
      <c r="H199" s="50"/>
      <c r="I199" s="50"/>
      <c r="J199" s="102"/>
      <c r="K199" s="46"/>
      <c r="L199" s="46"/>
      <c r="M199" s="46"/>
      <c r="N199" s="46"/>
      <c r="O199" s="46"/>
      <c r="P199" s="46"/>
      <c r="Q199" s="46"/>
      <c r="R199" s="46"/>
      <c r="S199" s="46"/>
      <c r="T199" s="46"/>
      <c r="U199" s="46"/>
      <c r="V199" s="46"/>
      <c r="W199" s="46"/>
      <c r="X199" s="46"/>
      <c r="Y199" s="46"/>
      <c r="Z199" s="46"/>
      <c r="AA199" s="46"/>
      <c r="AB199" s="46"/>
      <c r="AC199" s="46"/>
      <c r="AD199" s="46"/>
      <c r="AE199" s="46"/>
      <c r="AF199" s="46"/>
      <c r="AG199" s="46"/>
      <c r="AH199" s="46"/>
      <c r="AI199" s="46"/>
      <c r="AJ199" s="46"/>
      <c r="AK199" s="46"/>
      <c r="AL199" s="46"/>
    </row>
    <row r="200">
      <c r="A200" s="50"/>
      <c r="B200" s="46"/>
      <c r="C200" s="46"/>
      <c r="D200" s="46"/>
      <c r="E200" s="70"/>
      <c r="F200" s="50"/>
      <c r="G200" s="50"/>
      <c r="H200" s="50"/>
      <c r="I200" s="50"/>
      <c r="J200" s="102"/>
      <c r="K200" s="46"/>
      <c r="L200" s="46"/>
      <c r="M200" s="46"/>
      <c r="N200" s="46"/>
      <c r="O200" s="46"/>
      <c r="P200" s="46"/>
      <c r="Q200" s="46"/>
      <c r="R200" s="46"/>
      <c r="S200" s="46"/>
      <c r="T200" s="46"/>
      <c r="U200" s="46"/>
      <c r="V200" s="46"/>
      <c r="W200" s="46"/>
      <c r="X200" s="46"/>
      <c r="Y200" s="46"/>
      <c r="Z200" s="46"/>
      <c r="AA200" s="46"/>
      <c r="AB200" s="46"/>
      <c r="AC200" s="46"/>
      <c r="AD200" s="46"/>
      <c r="AE200" s="46"/>
      <c r="AF200" s="46"/>
      <c r="AG200" s="46"/>
      <c r="AH200" s="46"/>
      <c r="AI200" s="46"/>
      <c r="AJ200" s="46"/>
      <c r="AK200" s="46"/>
      <c r="AL200" s="46"/>
    </row>
    <row r="201">
      <c r="A201" s="50"/>
      <c r="B201" s="46"/>
      <c r="C201" s="46"/>
      <c r="D201" s="46"/>
      <c r="E201" s="70"/>
      <c r="F201" s="50"/>
      <c r="G201" s="50"/>
      <c r="H201" s="50"/>
      <c r="I201" s="50"/>
      <c r="J201" s="102"/>
      <c r="K201" s="46"/>
      <c r="L201" s="46"/>
      <c r="M201" s="46"/>
      <c r="N201" s="46"/>
      <c r="O201" s="46"/>
      <c r="P201" s="46"/>
      <c r="Q201" s="46"/>
      <c r="R201" s="46"/>
      <c r="S201" s="46"/>
      <c r="T201" s="46"/>
      <c r="U201" s="46"/>
      <c r="V201" s="46"/>
      <c r="W201" s="46"/>
      <c r="X201" s="46"/>
      <c r="Y201" s="46"/>
      <c r="Z201" s="46"/>
      <c r="AA201" s="46"/>
      <c r="AB201" s="46"/>
      <c r="AC201" s="46"/>
      <c r="AD201" s="46"/>
      <c r="AE201" s="46"/>
      <c r="AF201" s="46"/>
      <c r="AG201" s="46"/>
      <c r="AH201" s="46"/>
      <c r="AI201" s="46"/>
      <c r="AJ201" s="46"/>
      <c r="AK201" s="46"/>
      <c r="AL201" s="46"/>
    </row>
    <row r="202">
      <c r="A202" s="50"/>
      <c r="B202" s="46"/>
      <c r="C202" s="46"/>
      <c r="D202" s="46"/>
      <c r="E202" s="70"/>
      <c r="F202" s="50"/>
      <c r="G202" s="50"/>
      <c r="H202" s="50"/>
      <c r="I202" s="50"/>
      <c r="J202" s="102"/>
      <c r="K202" s="46"/>
      <c r="L202" s="46"/>
      <c r="M202" s="46"/>
      <c r="N202" s="46"/>
      <c r="O202" s="46"/>
      <c r="P202" s="46"/>
      <c r="Q202" s="46"/>
      <c r="R202" s="46"/>
      <c r="S202" s="46"/>
      <c r="T202" s="46"/>
      <c r="U202" s="46"/>
      <c r="V202" s="46"/>
      <c r="W202" s="46"/>
      <c r="X202" s="46"/>
      <c r="Y202" s="46"/>
      <c r="Z202" s="46"/>
      <c r="AA202" s="46"/>
      <c r="AB202" s="46"/>
      <c r="AC202" s="46"/>
      <c r="AD202" s="46"/>
      <c r="AE202" s="46"/>
      <c r="AF202" s="46"/>
      <c r="AG202" s="46"/>
      <c r="AH202" s="46"/>
      <c r="AI202" s="46"/>
      <c r="AJ202" s="46"/>
      <c r="AK202" s="46"/>
      <c r="AL202" s="46"/>
    </row>
    <row r="203">
      <c r="A203" s="50"/>
      <c r="B203" s="46"/>
      <c r="C203" s="46"/>
      <c r="D203" s="46"/>
      <c r="E203" s="70"/>
      <c r="F203" s="50"/>
      <c r="G203" s="50"/>
      <c r="H203" s="50"/>
      <c r="I203" s="50"/>
      <c r="J203" s="102"/>
      <c r="K203" s="46"/>
      <c r="L203" s="46"/>
      <c r="M203" s="46"/>
      <c r="N203" s="46"/>
      <c r="O203" s="46"/>
      <c r="P203" s="46"/>
      <c r="Q203" s="46"/>
      <c r="R203" s="46"/>
      <c r="S203" s="46"/>
      <c r="T203" s="46"/>
      <c r="U203" s="46"/>
      <c r="V203" s="46"/>
      <c r="W203" s="46"/>
      <c r="X203" s="46"/>
      <c r="Y203" s="46"/>
      <c r="Z203" s="46"/>
      <c r="AA203" s="46"/>
      <c r="AB203" s="46"/>
      <c r="AC203" s="46"/>
      <c r="AD203" s="46"/>
      <c r="AE203" s="46"/>
      <c r="AF203" s="46"/>
      <c r="AG203" s="46"/>
      <c r="AH203" s="46"/>
      <c r="AI203" s="46"/>
      <c r="AJ203" s="46"/>
      <c r="AK203" s="46"/>
      <c r="AL203" s="46"/>
    </row>
    <row r="204">
      <c r="A204" s="50"/>
      <c r="B204" s="46"/>
      <c r="C204" s="46"/>
      <c r="D204" s="46"/>
      <c r="E204" s="70"/>
      <c r="F204" s="50"/>
      <c r="G204" s="50"/>
      <c r="H204" s="50"/>
      <c r="I204" s="50"/>
      <c r="J204" s="102"/>
      <c r="K204" s="46"/>
      <c r="L204" s="46"/>
      <c r="M204" s="46"/>
      <c r="N204" s="46"/>
      <c r="O204" s="46"/>
      <c r="P204" s="46"/>
      <c r="Q204" s="46"/>
      <c r="R204" s="46"/>
      <c r="S204" s="46"/>
      <c r="T204" s="46"/>
      <c r="U204" s="46"/>
      <c r="V204" s="46"/>
      <c r="W204" s="46"/>
      <c r="X204" s="46"/>
      <c r="Y204" s="46"/>
      <c r="Z204" s="46"/>
      <c r="AA204" s="46"/>
      <c r="AB204" s="46"/>
      <c r="AC204" s="46"/>
      <c r="AD204" s="46"/>
      <c r="AE204" s="46"/>
      <c r="AF204" s="46"/>
      <c r="AG204" s="46"/>
      <c r="AH204" s="46"/>
      <c r="AI204" s="46"/>
      <c r="AJ204" s="46"/>
      <c r="AK204" s="46"/>
      <c r="AL204" s="46"/>
    </row>
    <row r="205">
      <c r="A205" s="50"/>
      <c r="B205" s="46"/>
      <c r="C205" s="46"/>
      <c r="D205" s="46"/>
      <c r="E205" s="70"/>
      <c r="F205" s="50"/>
      <c r="G205" s="50"/>
      <c r="H205" s="50"/>
      <c r="I205" s="50"/>
      <c r="J205" s="102"/>
      <c r="K205" s="46"/>
      <c r="L205" s="46"/>
      <c r="M205" s="46"/>
      <c r="N205" s="46"/>
      <c r="O205" s="46"/>
      <c r="P205" s="46"/>
      <c r="Q205" s="46"/>
      <c r="R205" s="46"/>
      <c r="S205" s="46"/>
      <c r="T205" s="46"/>
      <c r="U205" s="46"/>
      <c r="V205" s="46"/>
      <c r="W205" s="46"/>
      <c r="X205" s="46"/>
      <c r="Y205" s="46"/>
      <c r="Z205" s="46"/>
      <c r="AA205" s="46"/>
      <c r="AB205" s="46"/>
      <c r="AC205" s="46"/>
      <c r="AD205" s="46"/>
      <c r="AE205" s="46"/>
      <c r="AF205" s="46"/>
      <c r="AG205" s="46"/>
      <c r="AH205" s="46"/>
      <c r="AI205" s="46"/>
      <c r="AJ205" s="46"/>
      <c r="AK205" s="46"/>
      <c r="AL205" s="46"/>
    </row>
    <row r="206">
      <c r="A206" s="50"/>
      <c r="B206" s="46"/>
      <c r="C206" s="46"/>
      <c r="D206" s="46"/>
      <c r="E206" s="70"/>
      <c r="F206" s="50"/>
      <c r="G206" s="50"/>
      <c r="H206" s="50"/>
      <c r="I206" s="50"/>
      <c r="J206" s="102"/>
      <c r="K206" s="46"/>
      <c r="L206" s="46"/>
      <c r="M206" s="46"/>
      <c r="N206" s="46"/>
      <c r="O206" s="46"/>
      <c r="P206" s="46"/>
      <c r="Q206" s="46"/>
      <c r="R206" s="46"/>
      <c r="S206" s="46"/>
      <c r="T206" s="46"/>
      <c r="U206" s="46"/>
      <c r="V206" s="46"/>
      <c r="W206" s="46"/>
      <c r="X206" s="46"/>
      <c r="Y206" s="46"/>
      <c r="Z206" s="46"/>
      <c r="AA206" s="46"/>
      <c r="AB206" s="46"/>
      <c r="AC206" s="46"/>
      <c r="AD206" s="46"/>
      <c r="AE206" s="46"/>
      <c r="AF206" s="46"/>
      <c r="AG206" s="46"/>
      <c r="AH206" s="46"/>
      <c r="AI206" s="46"/>
      <c r="AJ206" s="46"/>
      <c r="AK206" s="46"/>
      <c r="AL206" s="46"/>
    </row>
    <row r="207">
      <c r="A207" s="50"/>
      <c r="B207" s="46"/>
      <c r="C207" s="46"/>
      <c r="D207" s="46"/>
      <c r="E207" s="70"/>
      <c r="F207" s="50"/>
      <c r="G207" s="50"/>
      <c r="H207" s="50"/>
      <c r="I207" s="50"/>
      <c r="J207" s="102"/>
      <c r="K207" s="46"/>
      <c r="L207" s="46"/>
      <c r="M207" s="46"/>
      <c r="N207" s="46"/>
      <c r="O207" s="46"/>
      <c r="P207" s="46"/>
      <c r="Q207" s="46"/>
      <c r="R207" s="46"/>
      <c r="S207" s="46"/>
      <c r="T207" s="46"/>
      <c r="U207" s="46"/>
      <c r="V207" s="46"/>
      <c r="W207" s="46"/>
      <c r="X207" s="46"/>
      <c r="Y207" s="46"/>
      <c r="Z207" s="46"/>
      <c r="AA207" s="46"/>
      <c r="AB207" s="46"/>
      <c r="AC207" s="46"/>
      <c r="AD207" s="46"/>
      <c r="AE207" s="46"/>
      <c r="AF207" s="46"/>
      <c r="AG207" s="46"/>
      <c r="AH207" s="46"/>
      <c r="AI207" s="46"/>
      <c r="AJ207" s="46"/>
      <c r="AK207" s="46"/>
      <c r="AL207" s="46"/>
    </row>
    <row r="208">
      <c r="A208" s="50"/>
      <c r="B208" s="46"/>
      <c r="C208" s="46"/>
      <c r="D208" s="46"/>
      <c r="E208" s="70"/>
      <c r="F208" s="50"/>
      <c r="G208" s="50"/>
      <c r="H208" s="50"/>
      <c r="I208" s="50"/>
      <c r="J208" s="102"/>
      <c r="K208" s="46"/>
      <c r="L208" s="46"/>
      <c r="M208" s="46"/>
      <c r="N208" s="46"/>
      <c r="O208" s="46"/>
      <c r="P208" s="46"/>
      <c r="Q208" s="46"/>
      <c r="R208" s="46"/>
      <c r="S208" s="46"/>
      <c r="T208" s="46"/>
      <c r="U208" s="46"/>
      <c r="V208" s="46"/>
      <c r="W208" s="46"/>
      <c r="X208" s="46"/>
      <c r="Y208" s="46"/>
      <c r="Z208" s="46"/>
      <c r="AA208" s="46"/>
      <c r="AB208" s="46"/>
      <c r="AC208" s="46"/>
      <c r="AD208" s="46"/>
      <c r="AE208" s="46"/>
      <c r="AF208" s="46"/>
      <c r="AG208" s="46"/>
      <c r="AH208" s="46"/>
      <c r="AI208" s="46"/>
      <c r="AJ208" s="46"/>
      <c r="AK208" s="46"/>
      <c r="AL208" s="46"/>
    </row>
    <row r="209">
      <c r="A209" s="50"/>
      <c r="B209" s="46"/>
      <c r="C209" s="46"/>
      <c r="D209" s="46"/>
      <c r="E209" s="70"/>
      <c r="F209" s="50"/>
      <c r="G209" s="50"/>
      <c r="H209" s="50"/>
      <c r="I209" s="50"/>
      <c r="J209" s="102"/>
      <c r="K209" s="46"/>
      <c r="L209" s="46"/>
      <c r="M209" s="46"/>
      <c r="N209" s="46"/>
      <c r="O209" s="46"/>
      <c r="P209" s="46"/>
      <c r="Q209" s="46"/>
      <c r="R209" s="46"/>
      <c r="S209" s="46"/>
      <c r="T209" s="46"/>
      <c r="U209" s="46"/>
      <c r="V209" s="46"/>
      <c r="W209" s="46"/>
      <c r="X209" s="46"/>
      <c r="Y209" s="46"/>
      <c r="Z209" s="46"/>
      <c r="AA209" s="46"/>
      <c r="AB209" s="46"/>
      <c r="AC209" s="46"/>
      <c r="AD209" s="46"/>
      <c r="AE209" s="46"/>
      <c r="AF209" s="46"/>
      <c r="AG209" s="46"/>
      <c r="AH209" s="46"/>
      <c r="AI209" s="46"/>
      <c r="AJ209" s="46"/>
      <c r="AK209" s="46"/>
      <c r="AL209" s="46"/>
    </row>
    <row r="210">
      <c r="A210" s="50"/>
      <c r="B210" s="46"/>
      <c r="C210" s="46"/>
      <c r="D210" s="46"/>
      <c r="E210" s="70"/>
      <c r="F210" s="50"/>
      <c r="G210" s="50"/>
      <c r="H210" s="50"/>
      <c r="I210" s="50"/>
      <c r="J210" s="102"/>
      <c r="K210" s="46"/>
      <c r="L210" s="46"/>
      <c r="M210" s="46"/>
      <c r="N210" s="46"/>
      <c r="O210" s="46"/>
      <c r="P210" s="46"/>
      <c r="Q210" s="46"/>
      <c r="R210" s="46"/>
      <c r="S210" s="46"/>
      <c r="T210" s="46"/>
      <c r="U210" s="46"/>
      <c r="V210" s="46"/>
      <c r="W210" s="46"/>
      <c r="X210" s="46"/>
      <c r="Y210" s="46"/>
      <c r="Z210" s="46"/>
      <c r="AA210" s="46"/>
      <c r="AB210" s="46"/>
      <c r="AC210" s="46"/>
      <c r="AD210" s="46"/>
      <c r="AE210" s="46"/>
      <c r="AF210" s="46"/>
      <c r="AG210" s="46"/>
      <c r="AH210" s="46"/>
      <c r="AI210" s="46"/>
      <c r="AJ210" s="46"/>
      <c r="AK210" s="46"/>
      <c r="AL210" s="46"/>
    </row>
    <row r="211">
      <c r="A211" s="50"/>
      <c r="B211" s="46"/>
      <c r="C211" s="46"/>
      <c r="D211" s="46"/>
      <c r="E211" s="70"/>
      <c r="F211" s="50"/>
      <c r="G211" s="50"/>
      <c r="H211" s="50"/>
      <c r="I211" s="50"/>
      <c r="J211" s="102"/>
      <c r="K211" s="46"/>
      <c r="L211" s="46"/>
      <c r="M211" s="46"/>
      <c r="N211" s="46"/>
      <c r="O211" s="46"/>
      <c r="P211" s="46"/>
      <c r="Q211" s="46"/>
      <c r="R211" s="46"/>
      <c r="S211" s="46"/>
      <c r="T211" s="46"/>
      <c r="U211" s="46"/>
      <c r="V211" s="46"/>
      <c r="W211" s="46"/>
      <c r="X211" s="46"/>
      <c r="Y211" s="46"/>
      <c r="Z211" s="46"/>
      <c r="AA211" s="46"/>
      <c r="AB211" s="46"/>
      <c r="AC211" s="46"/>
      <c r="AD211" s="46"/>
      <c r="AE211" s="46"/>
      <c r="AF211" s="46"/>
      <c r="AG211" s="46"/>
      <c r="AH211" s="46"/>
      <c r="AI211" s="46"/>
      <c r="AJ211" s="46"/>
      <c r="AK211" s="46"/>
      <c r="AL211" s="46"/>
    </row>
    <row r="212">
      <c r="A212" s="50"/>
      <c r="B212" s="46"/>
      <c r="C212" s="46"/>
      <c r="D212" s="46"/>
      <c r="E212" s="70"/>
      <c r="F212" s="50"/>
      <c r="G212" s="50"/>
      <c r="H212" s="50"/>
      <c r="I212" s="50"/>
      <c r="J212" s="102"/>
      <c r="K212" s="46"/>
      <c r="L212" s="46"/>
      <c r="M212" s="46"/>
      <c r="N212" s="46"/>
      <c r="O212" s="46"/>
      <c r="P212" s="46"/>
      <c r="Q212" s="46"/>
      <c r="R212" s="46"/>
      <c r="S212" s="46"/>
      <c r="T212" s="46"/>
      <c r="U212" s="46"/>
      <c r="V212" s="46"/>
      <c r="W212" s="46"/>
      <c r="X212" s="46"/>
      <c r="Y212" s="46"/>
      <c r="Z212" s="46"/>
      <c r="AA212" s="46"/>
      <c r="AB212" s="46"/>
      <c r="AC212" s="46"/>
      <c r="AD212" s="46"/>
      <c r="AE212" s="46"/>
      <c r="AF212" s="46"/>
      <c r="AG212" s="46"/>
      <c r="AH212" s="46"/>
      <c r="AI212" s="46"/>
      <c r="AJ212" s="46"/>
      <c r="AK212" s="46"/>
      <c r="AL212" s="46"/>
    </row>
    <row r="213">
      <c r="A213" s="50"/>
      <c r="B213" s="46"/>
      <c r="C213" s="46"/>
      <c r="D213" s="46"/>
      <c r="E213" s="70"/>
      <c r="F213" s="50"/>
      <c r="G213" s="50"/>
      <c r="H213" s="50"/>
      <c r="I213" s="50"/>
      <c r="J213" s="102"/>
      <c r="K213" s="46"/>
      <c r="L213" s="46"/>
      <c r="M213" s="46"/>
      <c r="N213" s="46"/>
      <c r="O213" s="46"/>
      <c r="P213" s="46"/>
      <c r="Q213" s="46"/>
      <c r="R213" s="46"/>
      <c r="S213" s="46"/>
      <c r="T213" s="46"/>
      <c r="U213" s="46"/>
      <c r="V213" s="46"/>
      <c r="W213" s="46"/>
      <c r="X213" s="46"/>
      <c r="Y213" s="46"/>
      <c r="Z213" s="46"/>
      <c r="AA213" s="46"/>
      <c r="AB213" s="46"/>
      <c r="AC213" s="46"/>
      <c r="AD213" s="46"/>
      <c r="AE213" s="46"/>
      <c r="AF213" s="46"/>
      <c r="AG213" s="46"/>
      <c r="AH213" s="46"/>
      <c r="AI213" s="46"/>
      <c r="AJ213" s="46"/>
      <c r="AK213" s="46"/>
      <c r="AL213" s="46"/>
    </row>
    <row r="214">
      <c r="A214" s="50"/>
      <c r="B214" s="46"/>
      <c r="C214" s="46"/>
      <c r="D214" s="46"/>
      <c r="E214" s="70"/>
      <c r="F214" s="50"/>
      <c r="G214" s="50"/>
      <c r="H214" s="50"/>
      <c r="I214" s="50"/>
      <c r="J214" s="102"/>
      <c r="K214" s="46"/>
      <c r="L214" s="46"/>
      <c r="M214" s="46"/>
      <c r="N214" s="46"/>
      <c r="O214" s="46"/>
      <c r="P214" s="46"/>
      <c r="Q214" s="46"/>
      <c r="R214" s="46"/>
      <c r="S214" s="46"/>
      <c r="T214" s="46"/>
      <c r="U214" s="46"/>
      <c r="V214" s="46"/>
      <c r="W214" s="46"/>
      <c r="X214" s="46"/>
      <c r="Y214" s="46"/>
      <c r="Z214" s="46"/>
      <c r="AA214" s="46"/>
      <c r="AB214" s="46"/>
      <c r="AC214" s="46"/>
      <c r="AD214" s="46"/>
      <c r="AE214" s="46"/>
      <c r="AF214" s="46"/>
      <c r="AG214" s="46"/>
      <c r="AH214" s="46"/>
      <c r="AI214" s="46"/>
      <c r="AJ214" s="46"/>
      <c r="AK214" s="46"/>
      <c r="AL214" s="46"/>
    </row>
    <row r="215">
      <c r="A215" s="50"/>
      <c r="B215" s="46"/>
      <c r="C215" s="46"/>
      <c r="D215" s="46"/>
      <c r="E215" s="70"/>
      <c r="F215" s="50"/>
      <c r="G215" s="50"/>
      <c r="H215" s="50"/>
      <c r="I215" s="50"/>
      <c r="J215" s="102"/>
      <c r="K215" s="46"/>
      <c r="L215" s="46"/>
      <c r="M215" s="46"/>
      <c r="N215" s="46"/>
      <c r="O215" s="46"/>
      <c r="P215" s="46"/>
      <c r="Q215" s="46"/>
      <c r="R215" s="46"/>
      <c r="S215" s="46"/>
      <c r="T215" s="46"/>
      <c r="U215" s="46"/>
      <c r="V215" s="46"/>
      <c r="W215" s="46"/>
      <c r="X215" s="46"/>
      <c r="Y215" s="46"/>
      <c r="Z215" s="46"/>
      <c r="AA215" s="46"/>
      <c r="AB215" s="46"/>
      <c r="AC215" s="46"/>
      <c r="AD215" s="46"/>
      <c r="AE215" s="46"/>
      <c r="AF215" s="46"/>
      <c r="AG215" s="46"/>
      <c r="AH215" s="46"/>
      <c r="AI215" s="46"/>
      <c r="AJ215" s="46"/>
      <c r="AK215" s="46"/>
      <c r="AL215" s="46"/>
    </row>
    <row r="216">
      <c r="A216" s="50"/>
      <c r="B216" s="46"/>
      <c r="C216" s="46"/>
      <c r="D216" s="46"/>
      <c r="E216" s="70"/>
      <c r="F216" s="50"/>
      <c r="G216" s="50"/>
      <c r="H216" s="50"/>
      <c r="I216" s="50"/>
      <c r="J216" s="102"/>
      <c r="K216" s="46"/>
      <c r="L216" s="46"/>
      <c r="M216" s="46"/>
      <c r="N216" s="46"/>
      <c r="O216" s="46"/>
      <c r="P216" s="46"/>
      <c r="Q216" s="46"/>
      <c r="R216" s="46"/>
      <c r="S216" s="46"/>
      <c r="T216" s="46"/>
      <c r="U216" s="46"/>
      <c r="V216" s="46"/>
      <c r="W216" s="46"/>
      <c r="X216" s="46"/>
      <c r="Y216" s="46"/>
      <c r="Z216" s="46"/>
      <c r="AA216" s="46"/>
      <c r="AB216" s="46"/>
      <c r="AC216" s="46"/>
      <c r="AD216" s="46"/>
      <c r="AE216" s="46"/>
      <c r="AF216" s="46"/>
      <c r="AG216" s="46"/>
      <c r="AH216" s="46"/>
      <c r="AI216" s="46"/>
      <c r="AJ216" s="46"/>
      <c r="AK216" s="46"/>
      <c r="AL216" s="46"/>
    </row>
    <row r="217">
      <c r="A217" s="50"/>
      <c r="B217" s="46"/>
      <c r="C217" s="46"/>
      <c r="D217" s="46"/>
      <c r="E217" s="70"/>
      <c r="F217" s="50"/>
      <c r="G217" s="50"/>
      <c r="H217" s="50"/>
      <c r="I217" s="50"/>
      <c r="J217" s="102"/>
      <c r="K217" s="46"/>
      <c r="L217" s="46"/>
      <c r="M217" s="46"/>
      <c r="N217" s="46"/>
      <c r="O217" s="46"/>
      <c r="P217" s="46"/>
      <c r="Q217" s="46"/>
      <c r="R217" s="46"/>
      <c r="S217" s="46"/>
      <c r="T217" s="46"/>
      <c r="U217" s="46"/>
      <c r="V217" s="46"/>
      <c r="W217" s="46"/>
      <c r="X217" s="46"/>
      <c r="Y217" s="46"/>
      <c r="Z217" s="46"/>
      <c r="AA217" s="46"/>
      <c r="AB217" s="46"/>
      <c r="AC217" s="46"/>
      <c r="AD217" s="46"/>
      <c r="AE217" s="46"/>
      <c r="AF217" s="46"/>
      <c r="AG217" s="46"/>
      <c r="AH217" s="46"/>
      <c r="AI217" s="46"/>
      <c r="AJ217" s="46"/>
      <c r="AK217" s="46"/>
      <c r="AL217" s="46"/>
    </row>
    <row r="218">
      <c r="A218" s="50"/>
      <c r="B218" s="46"/>
      <c r="C218" s="46"/>
      <c r="D218" s="46"/>
      <c r="E218" s="70"/>
      <c r="F218" s="50"/>
      <c r="G218" s="50"/>
      <c r="H218" s="50"/>
      <c r="I218" s="50"/>
      <c r="J218" s="102"/>
      <c r="K218" s="46"/>
      <c r="L218" s="46"/>
      <c r="M218" s="46"/>
      <c r="N218" s="46"/>
      <c r="O218" s="46"/>
      <c r="P218" s="46"/>
      <c r="Q218" s="46"/>
      <c r="R218" s="46"/>
      <c r="S218" s="46"/>
      <c r="T218" s="46"/>
      <c r="U218" s="46"/>
      <c r="V218" s="46"/>
      <c r="W218" s="46"/>
      <c r="X218" s="46"/>
      <c r="Y218" s="46"/>
      <c r="Z218" s="46"/>
      <c r="AA218" s="46"/>
      <c r="AB218" s="46"/>
      <c r="AC218" s="46"/>
      <c r="AD218" s="46"/>
      <c r="AE218" s="46"/>
      <c r="AF218" s="46"/>
      <c r="AG218" s="46"/>
      <c r="AH218" s="46"/>
      <c r="AI218" s="46"/>
      <c r="AJ218" s="46"/>
      <c r="AK218" s="46"/>
      <c r="AL218" s="46"/>
    </row>
    <row r="219">
      <c r="A219" s="50"/>
      <c r="B219" s="46"/>
      <c r="C219" s="46"/>
      <c r="D219" s="46"/>
      <c r="E219" s="70"/>
      <c r="F219" s="50"/>
      <c r="G219" s="50"/>
      <c r="H219" s="50"/>
      <c r="I219" s="50"/>
      <c r="J219" s="102"/>
      <c r="K219" s="46"/>
      <c r="L219" s="46"/>
      <c r="M219" s="46"/>
      <c r="N219" s="46"/>
      <c r="O219" s="46"/>
      <c r="P219" s="46"/>
      <c r="Q219" s="46"/>
      <c r="R219" s="46"/>
      <c r="S219" s="46"/>
      <c r="T219" s="46"/>
      <c r="U219" s="46"/>
      <c r="V219" s="46"/>
      <c r="W219" s="46"/>
      <c r="X219" s="46"/>
      <c r="Y219" s="46"/>
      <c r="Z219" s="46"/>
      <c r="AA219" s="46"/>
      <c r="AB219" s="46"/>
      <c r="AC219" s="46"/>
      <c r="AD219" s="46"/>
      <c r="AE219" s="46"/>
      <c r="AF219" s="46"/>
      <c r="AG219" s="46"/>
      <c r="AH219" s="46"/>
      <c r="AI219" s="46"/>
      <c r="AJ219" s="46"/>
      <c r="AK219" s="46"/>
      <c r="AL219" s="46"/>
    </row>
    <row r="220">
      <c r="A220" s="50"/>
      <c r="B220" s="46"/>
      <c r="C220" s="46"/>
      <c r="D220" s="46"/>
      <c r="E220" s="70"/>
      <c r="F220" s="50"/>
      <c r="G220" s="50"/>
      <c r="H220" s="50"/>
      <c r="I220" s="50"/>
      <c r="J220" s="102"/>
      <c r="K220" s="46"/>
      <c r="L220" s="46"/>
      <c r="M220" s="46"/>
      <c r="N220" s="46"/>
      <c r="O220" s="46"/>
      <c r="P220" s="46"/>
      <c r="Q220" s="46"/>
      <c r="R220" s="46"/>
      <c r="S220" s="46"/>
      <c r="T220" s="46"/>
      <c r="U220" s="46"/>
      <c r="V220" s="46"/>
      <c r="W220" s="46"/>
      <c r="X220" s="46"/>
      <c r="Y220" s="46"/>
      <c r="Z220" s="46"/>
      <c r="AA220" s="46"/>
      <c r="AB220" s="46"/>
      <c r="AC220" s="46"/>
      <c r="AD220" s="46"/>
      <c r="AE220" s="46"/>
      <c r="AF220" s="46"/>
      <c r="AG220" s="46"/>
      <c r="AH220" s="46"/>
      <c r="AI220" s="46"/>
      <c r="AJ220" s="46"/>
      <c r="AK220" s="46"/>
      <c r="AL220" s="46"/>
    </row>
    <row r="221">
      <c r="A221" s="50"/>
      <c r="B221" s="46"/>
      <c r="C221" s="46"/>
      <c r="D221" s="46"/>
      <c r="E221" s="70"/>
      <c r="F221" s="50"/>
      <c r="G221" s="50"/>
      <c r="H221" s="50"/>
      <c r="I221" s="50"/>
      <c r="J221" s="102"/>
      <c r="K221" s="46"/>
      <c r="L221" s="46"/>
      <c r="M221" s="46"/>
      <c r="N221" s="46"/>
      <c r="O221" s="46"/>
      <c r="P221" s="46"/>
      <c r="Q221" s="46"/>
      <c r="R221" s="46"/>
      <c r="S221" s="46"/>
      <c r="T221" s="46"/>
      <c r="U221" s="46"/>
      <c r="V221" s="46"/>
      <c r="W221" s="46"/>
      <c r="X221" s="46"/>
      <c r="Y221" s="46"/>
      <c r="Z221" s="46"/>
      <c r="AA221" s="46"/>
      <c r="AB221" s="46"/>
      <c r="AC221" s="46"/>
      <c r="AD221" s="46"/>
      <c r="AE221" s="46"/>
      <c r="AF221" s="46"/>
      <c r="AG221" s="46"/>
      <c r="AH221" s="46"/>
      <c r="AI221" s="46"/>
      <c r="AJ221" s="46"/>
      <c r="AK221" s="46"/>
      <c r="AL221" s="46"/>
    </row>
    <row r="222">
      <c r="A222" s="50"/>
      <c r="B222" s="46"/>
      <c r="C222" s="46"/>
      <c r="D222" s="46"/>
      <c r="E222" s="70"/>
      <c r="F222" s="50"/>
      <c r="G222" s="50"/>
      <c r="H222" s="50"/>
      <c r="I222" s="50"/>
      <c r="J222" s="102"/>
      <c r="K222" s="46"/>
      <c r="L222" s="46"/>
      <c r="M222" s="46"/>
      <c r="N222" s="46"/>
      <c r="O222" s="46"/>
      <c r="P222" s="46"/>
      <c r="Q222" s="46"/>
      <c r="R222" s="46"/>
      <c r="S222" s="46"/>
      <c r="T222" s="46"/>
      <c r="U222" s="46"/>
      <c r="V222" s="46"/>
      <c r="W222" s="46"/>
      <c r="X222" s="46"/>
      <c r="Y222" s="46"/>
      <c r="Z222" s="46"/>
      <c r="AA222" s="46"/>
      <c r="AB222" s="46"/>
      <c r="AC222" s="46"/>
      <c r="AD222" s="46"/>
      <c r="AE222" s="46"/>
      <c r="AF222" s="46"/>
      <c r="AG222" s="46"/>
      <c r="AH222" s="46"/>
      <c r="AI222" s="46"/>
      <c r="AJ222" s="46"/>
      <c r="AK222" s="46"/>
      <c r="AL222" s="46"/>
    </row>
    <row r="223">
      <c r="A223" s="50"/>
      <c r="B223" s="46"/>
      <c r="C223" s="46"/>
      <c r="D223" s="46"/>
      <c r="E223" s="70"/>
      <c r="F223" s="50"/>
      <c r="G223" s="50"/>
      <c r="H223" s="50"/>
      <c r="I223" s="50"/>
      <c r="J223" s="102"/>
      <c r="K223" s="46"/>
      <c r="L223" s="46"/>
      <c r="M223" s="46"/>
      <c r="N223" s="46"/>
      <c r="O223" s="46"/>
      <c r="P223" s="46"/>
      <c r="Q223" s="46"/>
      <c r="R223" s="46"/>
      <c r="S223" s="46"/>
      <c r="T223" s="46"/>
      <c r="U223" s="46"/>
      <c r="V223" s="46"/>
      <c r="W223" s="46"/>
      <c r="X223" s="46"/>
      <c r="Y223" s="46"/>
      <c r="Z223" s="46"/>
      <c r="AA223" s="46"/>
      <c r="AB223" s="46"/>
      <c r="AC223" s="46"/>
      <c r="AD223" s="46"/>
      <c r="AE223" s="46"/>
      <c r="AF223" s="46"/>
      <c r="AG223" s="46"/>
      <c r="AH223" s="46"/>
      <c r="AI223" s="46"/>
      <c r="AJ223" s="46"/>
      <c r="AK223" s="46"/>
      <c r="AL223" s="46"/>
    </row>
    <row r="224">
      <c r="A224" s="50"/>
      <c r="B224" s="46"/>
      <c r="C224" s="46"/>
      <c r="D224" s="46"/>
      <c r="E224" s="70"/>
      <c r="F224" s="50"/>
      <c r="G224" s="50"/>
      <c r="H224" s="50"/>
      <c r="I224" s="50"/>
      <c r="J224" s="102"/>
      <c r="K224" s="46"/>
      <c r="L224" s="46"/>
      <c r="M224" s="46"/>
      <c r="N224" s="46"/>
      <c r="O224" s="46"/>
      <c r="P224" s="46"/>
      <c r="Q224" s="46"/>
      <c r="R224" s="46"/>
      <c r="S224" s="46"/>
      <c r="T224" s="46"/>
      <c r="U224" s="46"/>
      <c r="V224" s="46"/>
      <c r="W224" s="46"/>
      <c r="X224" s="46"/>
      <c r="Y224" s="46"/>
      <c r="Z224" s="46"/>
      <c r="AA224" s="46"/>
      <c r="AB224" s="46"/>
      <c r="AC224" s="46"/>
      <c r="AD224" s="46"/>
      <c r="AE224" s="46"/>
      <c r="AF224" s="46"/>
      <c r="AG224" s="46"/>
      <c r="AH224" s="46"/>
      <c r="AI224" s="46"/>
      <c r="AJ224" s="46"/>
      <c r="AK224" s="46"/>
      <c r="AL224" s="46"/>
    </row>
    <row r="225">
      <c r="A225" s="50"/>
      <c r="B225" s="46"/>
      <c r="C225" s="46"/>
      <c r="D225" s="46"/>
      <c r="E225" s="70"/>
      <c r="F225" s="50"/>
      <c r="G225" s="50"/>
      <c r="H225" s="50"/>
      <c r="I225" s="50"/>
      <c r="J225" s="102"/>
      <c r="K225" s="46"/>
      <c r="L225" s="46"/>
      <c r="M225" s="46"/>
      <c r="N225" s="46"/>
      <c r="O225" s="46"/>
      <c r="P225" s="46"/>
      <c r="Q225" s="46"/>
      <c r="R225" s="46"/>
      <c r="S225" s="46"/>
      <c r="T225" s="46"/>
      <c r="U225" s="46"/>
      <c r="V225" s="46"/>
      <c r="W225" s="46"/>
      <c r="X225" s="46"/>
      <c r="Y225" s="46"/>
      <c r="Z225" s="46"/>
      <c r="AA225" s="46"/>
      <c r="AB225" s="46"/>
      <c r="AC225" s="46"/>
      <c r="AD225" s="46"/>
      <c r="AE225" s="46"/>
      <c r="AF225" s="46"/>
      <c r="AG225" s="46"/>
      <c r="AH225" s="46"/>
      <c r="AI225" s="46"/>
      <c r="AJ225" s="46"/>
      <c r="AK225" s="46"/>
      <c r="AL225" s="46"/>
    </row>
    <row r="226">
      <c r="A226" s="50"/>
      <c r="B226" s="46"/>
      <c r="C226" s="46"/>
      <c r="D226" s="46"/>
      <c r="E226" s="70"/>
      <c r="F226" s="50"/>
      <c r="G226" s="50"/>
      <c r="H226" s="50"/>
      <c r="I226" s="50"/>
      <c r="J226" s="102"/>
      <c r="K226" s="46"/>
      <c r="L226" s="46"/>
      <c r="M226" s="46"/>
      <c r="N226" s="46"/>
      <c r="O226" s="46"/>
      <c r="P226" s="46"/>
      <c r="Q226" s="46"/>
      <c r="R226" s="46"/>
      <c r="S226" s="46"/>
      <c r="T226" s="46"/>
      <c r="U226" s="46"/>
      <c r="V226" s="46"/>
      <c r="W226" s="46"/>
      <c r="X226" s="46"/>
      <c r="Y226" s="46"/>
      <c r="Z226" s="46"/>
      <c r="AA226" s="46"/>
      <c r="AB226" s="46"/>
      <c r="AC226" s="46"/>
      <c r="AD226" s="46"/>
      <c r="AE226" s="46"/>
      <c r="AF226" s="46"/>
      <c r="AG226" s="46"/>
      <c r="AH226" s="46"/>
      <c r="AI226" s="46"/>
      <c r="AJ226" s="46"/>
      <c r="AK226" s="46"/>
      <c r="AL226" s="46"/>
    </row>
    <row r="227">
      <c r="A227" s="50"/>
      <c r="B227" s="46"/>
      <c r="C227" s="46"/>
      <c r="D227" s="46"/>
      <c r="E227" s="70"/>
      <c r="F227" s="50"/>
      <c r="G227" s="50"/>
      <c r="H227" s="50"/>
      <c r="I227" s="50"/>
      <c r="J227" s="102"/>
      <c r="K227" s="46"/>
      <c r="L227" s="46"/>
      <c r="M227" s="46"/>
      <c r="N227" s="46"/>
      <c r="O227" s="46"/>
      <c r="P227" s="46"/>
      <c r="Q227" s="46"/>
      <c r="R227" s="46"/>
      <c r="S227" s="46"/>
      <c r="T227" s="46"/>
      <c r="U227" s="46"/>
      <c r="V227" s="46"/>
      <c r="W227" s="46"/>
      <c r="X227" s="46"/>
      <c r="Y227" s="46"/>
      <c r="Z227" s="46"/>
      <c r="AA227" s="46"/>
      <c r="AB227" s="46"/>
      <c r="AC227" s="46"/>
      <c r="AD227" s="46"/>
      <c r="AE227" s="46"/>
      <c r="AF227" s="46"/>
      <c r="AG227" s="46"/>
      <c r="AH227" s="46"/>
      <c r="AI227" s="46"/>
      <c r="AJ227" s="46"/>
      <c r="AK227" s="46"/>
      <c r="AL227" s="46"/>
    </row>
    <row r="228">
      <c r="A228" s="50"/>
      <c r="B228" s="46"/>
      <c r="C228" s="46"/>
      <c r="D228" s="46"/>
      <c r="E228" s="70"/>
      <c r="F228" s="50"/>
      <c r="G228" s="50"/>
      <c r="H228" s="50"/>
      <c r="I228" s="50"/>
      <c r="J228" s="102"/>
      <c r="K228" s="46"/>
      <c r="L228" s="46"/>
      <c r="M228" s="46"/>
      <c r="N228" s="46"/>
      <c r="O228" s="46"/>
      <c r="P228" s="46"/>
      <c r="Q228" s="46"/>
      <c r="R228" s="46"/>
      <c r="S228" s="46"/>
      <c r="T228" s="46"/>
      <c r="U228" s="46"/>
      <c r="V228" s="46"/>
      <c r="W228" s="46"/>
      <c r="X228" s="46"/>
      <c r="Y228" s="46"/>
      <c r="Z228" s="46"/>
      <c r="AA228" s="46"/>
      <c r="AB228" s="46"/>
      <c r="AC228" s="46"/>
      <c r="AD228" s="46"/>
      <c r="AE228" s="46"/>
      <c r="AF228" s="46"/>
      <c r="AG228" s="46"/>
      <c r="AH228" s="46"/>
      <c r="AI228" s="46"/>
      <c r="AJ228" s="46"/>
      <c r="AK228" s="46"/>
      <c r="AL228" s="46"/>
    </row>
    <row r="229">
      <c r="A229" s="50"/>
      <c r="B229" s="46"/>
      <c r="C229" s="46"/>
      <c r="D229" s="46"/>
      <c r="E229" s="70"/>
      <c r="F229" s="50"/>
      <c r="G229" s="50"/>
      <c r="H229" s="50"/>
      <c r="I229" s="50"/>
      <c r="J229" s="102"/>
      <c r="K229" s="46"/>
      <c r="L229" s="46"/>
      <c r="M229" s="46"/>
      <c r="N229" s="46"/>
      <c r="O229" s="46"/>
      <c r="P229" s="46"/>
      <c r="Q229" s="46"/>
      <c r="R229" s="46"/>
      <c r="S229" s="46"/>
      <c r="T229" s="46"/>
      <c r="U229" s="46"/>
      <c r="V229" s="46"/>
      <c r="W229" s="46"/>
      <c r="X229" s="46"/>
      <c r="Y229" s="46"/>
      <c r="Z229" s="46"/>
      <c r="AA229" s="46"/>
      <c r="AB229" s="46"/>
      <c r="AC229" s="46"/>
      <c r="AD229" s="46"/>
      <c r="AE229" s="46"/>
      <c r="AF229" s="46"/>
      <c r="AG229" s="46"/>
      <c r="AH229" s="46"/>
      <c r="AI229" s="46"/>
      <c r="AJ229" s="46"/>
      <c r="AK229" s="46"/>
      <c r="AL229" s="46"/>
    </row>
    <row r="230">
      <c r="A230" s="50"/>
      <c r="B230" s="46"/>
      <c r="C230" s="46"/>
      <c r="D230" s="46"/>
      <c r="E230" s="70"/>
      <c r="F230" s="50"/>
      <c r="G230" s="50"/>
      <c r="H230" s="50"/>
      <c r="I230" s="50"/>
      <c r="J230" s="102"/>
      <c r="K230" s="46"/>
      <c r="L230" s="46"/>
      <c r="M230" s="46"/>
      <c r="N230" s="46"/>
      <c r="O230" s="46"/>
      <c r="P230" s="46"/>
      <c r="Q230" s="46"/>
      <c r="R230" s="46"/>
      <c r="S230" s="46"/>
      <c r="T230" s="46"/>
      <c r="U230" s="46"/>
      <c r="V230" s="46"/>
      <c r="W230" s="46"/>
      <c r="X230" s="46"/>
      <c r="Y230" s="46"/>
      <c r="Z230" s="46"/>
      <c r="AA230" s="46"/>
      <c r="AB230" s="46"/>
      <c r="AC230" s="46"/>
      <c r="AD230" s="46"/>
      <c r="AE230" s="46"/>
      <c r="AF230" s="46"/>
      <c r="AG230" s="46"/>
      <c r="AH230" s="46"/>
      <c r="AI230" s="46"/>
      <c r="AJ230" s="46"/>
      <c r="AK230" s="46"/>
      <c r="AL230" s="46"/>
    </row>
    <row r="231">
      <c r="A231" s="50"/>
      <c r="B231" s="46"/>
      <c r="C231" s="46"/>
      <c r="D231" s="46"/>
      <c r="E231" s="70"/>
      <c r="F231" s="50"/>
      <c r="G231" s="50"/>
      <c r="H231" s="50"/>
      <c r="I231" s="50"/>
      <c r="J231" s="102"/>
      <c r="K231" s="46"/>
      <c r="L231" s="46"/>
      <c r="M231" s="46"/>
      <c r="N231" s="46"/>
      <c r="O231" s="46"/>
      <c r="P231" s="46"/>
      <c r="Q231" s="46"/>
      <c r="R231" s="46"/>
      <c r="S231" s="46"/>
      <c r="T231" s="46"/>
      <c r="U231" s="46"/>
      <c r="V231" s="46"/>
      <c r="W231" s="46"/>
      <c r="X231" s="46"/>
      <c r="Y231" s="46"/>
      <c r="Z231" s="46"/>
      <c r="AA231" s="46"/>
      <c r="AB231" s="46"/>
      <c r="AC231" s="46"/>
      <c r="AD231" s="46"/>
      <c r="AE231" s="46"/>
      <c r="AF231" s="46"/>
      <c r="AG231" s="46"/>
      <c r="AH231" s="46"/>
      <c r="AI231" s="46"/>
      <c r="AJ231" s="46"/>
      <c r="AK231" s="46"/>
      <c r="AL231" s="46"/>
    </row>
    <row r="232">
      <c r="A232" s="50"/>
      <c r="B232" s="46"/>
      <c r="C232" s="46"/>
      <c r="D232" s="46"/>
      <c r="E232" s="70"/>
      <c r="F232" s="50"/>
      <c r="G232" s="50"/>
      <c r="H232" s="50"/>
      <c r="I232" s="50"/>
      <c r="J232" s="102"/>
      <c r="K232" s="46"/>
      <c r="L232" s="46"/>
      <c r="M232" s="46"/>
      <c r="N232" s="46"/>
      <c r="O232" s="46"/>
      <c r="P232" s="46"/>
      <c r="Q232" s="46"/>
      <c r="R232" s="46"/>
      <c r="S232" s="46"/>
      <c r="T232" s="46"/>
      <c r="U232" s="46"/>
      <c r="V232" s="46"/>
      <c r="W232" s="46"/>
      <c r="X232" s="46"/>
      <c r="Y232" s="46"/>
      <c r="Z232" s="46"/>
      <c r="AA232" s="46"/>
      <c r="AB232" s="46"/>
      <c r="AC232" s="46"/>
      <c r="AD232" s="46"/>
      <c r="AE232" s="46"/>
      <c r="AF232" s="46"/>
      <c r="AG232" s="46"/>
      <c r="AH232" s="46"/>
      <c r="AI232" s="46"/>
      <c r="AJ232" s="46"/>
      <c r="AK232" s="46"/>
      <c r="AL232" s="46"/>
    </row>
    <row r="233">
      <c r="A233" s="50"/>
      <c r="B233" s="46"/>
      <c r="C233" s="46"/>
      <c r="D233" s="46"/>
      <c r="E233" s="70"/>
      <c r="F233" s="50"/>
      <c r="G233" s="50"/>
      <c r="H233" s="50"/>
      <c r="I233" s="50"/>
      <c r="J233" s="102"/>
      <c r="K233" s="46"/>
      <c r="L233" s="46"/>
      <c r="M233" s="46"/>
      <c r="N233" s="46"/>
      <c r="O233" s="46"/>
      <c r="P233" s="46"/>
      <c r="Q233" s="46"/>
      <c r="R233" s="46"/>
      <c r="S233" s="46"/>
      <c r="T233" s="46"/>
      <c r="U233" s="46"/>
      <c r="V233" s="46"/>
      <c r="W233" s="46"/>
      <c r="X233" s="46"/>
      <c r="Y233" s="46"/>
      <c r="Z233" s="46"/>
      <c r="AA233" s="46"/>
      <c r="AB233" s="46"/>
      <c r="AC233" s="46"/>
      <c r="AD233" s="46"/>
      <c r="AE233" s="46"/>
      <c r="AF233" s="46"/>
      <c r="AG233" s="46"/>
      <c r="AH233" s="46"/>
      <c r="AI233" s="46"/>
      <c r="AJ233" s="46"/>
      <c r="AK233" s="46"/>
      <c r="AL233" s="46"/>
    </row>
    <row r="234">
      <c r="A234" s="50"/>
      <c r="B234" s="46"/>
      <c r="C234" s="46"/>
      <c r="D234" s="46"/>
      <c r="E234" s="70"/>
      <c r="F234" s="50"/>
      <c r="G234" s="50"/>
      <c r="H234" s="50"/>
      <c r="I234" s="50"/>
      <c r="J234" s="102"/>
      <c r="K234" s="46"/>
      <c r="L234" s="46"/>
      <c r="M234" s="46"/>
      <c r="N234" s="46"/>
      <c r="O234" s="46"/>
      <c r="P234" s="46"/>
      <c r="Q234" s="46"/>
      <c r="R234" s="46"/>
      <c r="S234" s="46"/>
      <c r="T234" s="46"/>
      <c r="U234" s="46"/>
      <c r="V234" s="46"/>
      <c r="W234" s="46"/>
      <c r="X234" s="46"/>
      <c r="Y234" s="46"/>
      <c r="Z234" s="46"/>
      <c r="AA234" s="46"/>
      <c r="AB234" s="46"/>
      <c r="AC234" s="46"/>
      <c r="AD234" s="46"/>
      <c r="AE234" s="46"/>
      <c r="AF234" s="46"/>
      <c r="AG234" s="46"/>
      <c r="AH234" s="46"/>
      <c r="AI234" s="46"/>
      <c r="AJ234" s="46"/>
      <c r="AK234" s="46"/>
      <c r="AL234" s="46"/>
    </row>
    <row r="235">
      <c r="A235" s="50"/>
      <c r="B235" s="46"/>
      <c r="C235" s="46"/>
      <c r="D235" s="46"/>
      <c r="E235" s="70"/>
      <c r="F235" s="50"/>
      <c r="G235" s="50"/>
      <c r="H235" s="50"/>
      <c r="I235" s="50"/>
      <c r="J235" s="102"/>
      <c r="K235" s="46"/>
      <c r="L235" s="46"/>
      <c r="M235" s="46"/>
      <c r="N235" s="46"/>
      <c r="O235" s="46"/>
      <c r="P235" s="46"/>
      <c r="Q235" s="46"/>
      <c r="R235" s="46"/>
      <c r="S235" s="46"/>
      <c r="T235" s="46"/>
      <c r="U235" s="46"/>
      <c r="V235" s="46"/>
      <c r="W235" s="46"/>
      <c r="X235" s="46"/>
      <c r="Y235" s="46"/>
      <c r="Z235" s="46"/>
      <c r="AA235" s="46"/>
      <c r="AB235" s="46"/>
      <c r="AC235" s="46"/>
      <c r="AD235" s="46"/>
      <c r="AE235" s="46"/>
      <c r="AF235" s="46"/>
      <c r="AG235" s="46"/>
      <c r="AH235" s="46"/>
      <c r="AI235" s="46"/>
      <c r="AJ235" s="46"/>
      <c r="AK235" s="46"/>
      <c r="AL235" s="46"/>
    </row>
    <row r="236">
      <c r="A236" s="50"/>
      <c r="B236" s="46"/>
      <c r="C236" s="46"/>
      <c r="D236" s="46"/>
      <c r="E236" s="70"/>
      <c r="F236" s="50"/>
      <c r="G236" s="50"/>
      <c r="H236" s="50"/>
      <c r="I236" s="50"/>
      <c r="J236" s="102"/>
      <c r="K236" s="46"/>
      <c r="L236" s="46"/>
      <c r="M236" s="46"/>
      <c r="N236" s="46"/>
      <c r="O236" s="46"/>
      <c r="P236" s="46"/>
      <c r="Q236" s="46"/>
      <c r="R236" s="46"/>
      <c r="S236" s="46"/>
      <c r="T236" s="46"/>
      <c r="U236" s="46"/>
      <c r="V236" s="46"/>
      <c r="W236" s="46"/>
      <c r="X236" s="46"/>
      <c r="Y236" s="46"/>
      <c r="Z236" s="46"/>
      <c r="AA236" s="46"/>
      <c r="AB236" s="46"/>
      <c r="AC236" s="46"/>
      <c r="AD236" s="46"/>
      <c r="AE236" s="46"/>
      <c r="AF236" s="46"/>
      <c r="AG236" s="46"/>
      <c r="AH236" s="46"/>
      <c r="AI236" s="46"/>
      <c r="AJ236" s="46"/>
      <c r="AK236" s="46"/>
      <c r="AL236" s="46"/>
    </row>
    <row r="237">
      <c r="A237" s="50"/>
      <c r="B237" s="46"/>
      <c r="C237" s="46"/>
      <c r="D237" s="46"/>
      <c r="E237" s="70"/>
      <c r="F237" s="50"/>
      <c r="G237" s="50"/>
      <c r="H237" s="50"/>
      <c r="I237" s="50"/>
      <c r="J237" s="102"/>
      <c r="K237" s="46"/>
      <c r="L237" s="46"/>
      <c r="M237" s="46"/>
      <c r="N237" s="46"/>
      <c r="O237" s="46"/>
      <c r="P237" s="46"/>
      <c r="Q237" s="46"/>
      <c r="R237" s="46"/>
      <c r="S237" s="46"/>
      <c r="T237" s="46"/>
      <c r="U237" s="46"/>
      <c r="V237" s="46"/>
      <c r="W237" s="46"/>
      <c r="X237" s="46"/>
      <c r="Y237" s="46"/>
      <c r="Z237" s="46"/>
      <c r="AA237" s="46"/>
      <c r="AB237" s="46"/>
      <c r="AC237" s="46"/>
      <c r="AD237" s="46"/>
      <c r="AE237" s="46"/>
      <c r="AF237" s="46"/>
      <c r="AG237" s="46"/>
      <c r="AH237" s="46"/>
      <c r="AI237" s="46"/>
      <c r="AJ237" s="46"/>
      <c r="AK237" s="46"/>
      <c r="AL237" s="46"/>
    </row>
    <row r="238">
      <c r="A238" s="50"/>
      <c r="B238" s="46"/>
      <c r="C238" s="46"/>
      <c r="D238" s="46"/>
      <c r="E238" s="70"/>
      <c r="F238" s="50"/>
      <c r="G238" s="50"/>
      <c r="H238" s="50"/>
      <c r="I238" s="50"/>
      <c r="J238" s="102"/>
      <c r="K238" s="46"/>
      <c r="L238" s="46"/>
      <c r="M238" s="46"/>
      <c r="N238" s="46"/>
      <c r="O238" s="46"/>
      <c r="P238" s="46"/>
      <c r="Q238" s="46"/>
      <c r="R238" s="46"/>
      <c r="S238" s="46"/>
      <c r="T238" s="46"/>
      <c r="U238" s="46"/>
      <c r="V238" s="46"/>
      <c r="W238" s="46"/>
      <c r="X238" s="46"/>
      <c r="Y238" s="46"/>
      <c r="Z238" s="46"/>
      <c r="AA238" s="46"/>
      <c r="AB238" s="46"/>
      <c r="AC238" s="46"/>
      <c r="AD238" s="46"/>
      <c r="AE238" s="46"/>
      <c r="AF238" s="46"/>
      <c r="AG238" s="46"/>
      <c r="AH238" s="46"/>
      <c r="AI238" s="46"/>
      <c r="AJ238" s="46"/>
      <c r="AK238" s="46"/>
      <c r="AL238" s="46"/>
    </row>
    <row r="239">
      <c r="A239" s="50"/>
      <c r="B239" s="46"/>
      <c r="C239" s="46"/>
      <c r="D239" s="46"/>
      <c r="E239" s="70"/>
      <c r="F239" s="50"/>
      <c r="G239" s="50"/>
      <c r="H239" s="50"/>
      <c r="I239" s="50"/>
      <c r="J239" s="102"/>
      <c r="K239" s="46"/>
      <c r="L239" s="46"/>
      <c r="M239" s="46"/>
      <c r="N239" s="46"/>
      <c r="O239" s="46"/>
      <c r="P239" s="46"/>
      <c r="Q239" s="46"/>
      <c r="R239" s="46"/>
      <c r="S239" s="46"/>
      <c r="T239" s="46"/>
      <c r="U239" s="46"/>
      <c r="V239" s="46"/>
      <c r="W239" s="46"/>
      <c r="X239" s="46"/>
      <c r="Y239" s="46"/>
      <c r="Z239" s="46"/>
      <c r="AA239" s="46"/>
      <c r="AB239" s="46"/>
      <c r="AC239" s="46"/>
      <c r="AD239" s="46"/>
      <c r="AE239" s="46"/>
      <c r="AF239" s="46"/>
      <c r="AG239" s="46"/>
      <c r="AH239" s="46"/>
      <c r="AI239" s="46"/>
      <c r="AJ239" s="46"/>
      <c r="AK239" s="46"/>
      <c r="AL239" s="46"/>
    </row>
    <row r="240">
      <c r="A240" s="50"/>
      <c r="B240" s="46"/>
      <c r="C240" s="46"/>
      <c r="D240" s="46"/>
      <c r="E240" s="70"/>
      <c r="F240" s="50"/>
      <c r="G240" s="50"/>
      <c r="H240" s="50"/>
      <c r="I240" s="50"/>
      <c r="J240" s="102"/>
      <c r="K240" s="46"/>
      <c r="L240" s="46"/>
      <c r="M240" s="46"/>
      <c r="N240" s="46"/>
      <c r="O240" s="46"/>
      <c r="P240" s="46"/>
      <c r="Q240" s="46"/>
      <c r="R240" s="46"/>
      <c r="S240" s="46"/>
      <c r="T240" s="46"/>
      <c r="U240" s="46"/>
      <c r="V240" s="46"/>
      <c r="W240" s="46"/>
      <c r="X240" s="46"/>
      <c r="Y240" s="46"/>
      <c r="Z240" s="46"/>
      <c r="AA240" s="46"/>
      <c r="AB240" s="46"/>
      <c r="AC240" s="46"/>
      <c r="AD240" s="46"/>
      <c r="AE240" s="46"/>
      <c r="AF240" s="46"/>
      <c r="AG240" s="46"/>
      <c r="AH240" s="46"/>
      <c r="AI240" s="46"/>
      <c r="AJ240" s="46"/>
      <c r="AK240" s="46"/>
      <c r="AL240" s="46"/>
    </row>
    <row r="241">
      <c r="A241" s="50"/>
      <c r="B241" s="46"/>
      <c r="C241" s="46"/>
      <c r="D241" s="46"/>
      <c r="E241" s="70"/>
      <c r="F241" s="50"/>
      <c r="G241" s="50"/>
      <c r="H241" s="50"/>
      <c r="I241" s="50"/>
      <c r="J241" s="102"/>
      <c r="K241" s="46"/>
      <c r="L241" s="46"/>
      <c r="M241" s="46"/>
      <c r="N241" s="46"/>
      <c r="O241" s="46"/>
      <c r="P241" s="46"/>
      <c r="Q241" s="46"/>
      <c r="R241" s="46"/>
      <c r="S241" s="46"/>
      <c r="T241" s="46"/>
      <c r="U241" s="46"/>
      <c r="V241" s="46"/>
      <c r="W241" s="46"/>
      <c r="X241" s="46"/>
      <c r="Y241" s="46"/>
      <c r="Z241" s="46"/>
      <c r="AA241" s="46"/>
      <c r="AB241" s="46"/>
      <c r="AC241" s="46"/>
      <c r="AD241" s="46"/>
      <c r="AE241" s="46"/>
      <c r="AF241" s="46"/>
      <c r="AG241" s="46"/>
      <c r="AH241" s="46"/>
      <c r="AI241" s="46"/>
      <c r="AJ241" s="46"/>
      <c r="AK241" s="46"/>
      <c r="AL241" s="46"/>
    </row>
    <row r="242">
      <c r="A242" s="50"/>
      <c r="B242" s="46"/>
      <c r="C242" s="46"/>
      <c r="D242" s="46"/>
      <c r="E242" s="70"/>
      <c r="F242" s="50"/>
      <c r="G242" s="50"/>
      <c r="H242" s="50"/>
      <c r="I242" s="50"/>
      <c r="J242" s="102"/>
      <c r="K242" s="46"/>
      <c r="L242" s="46"/>
      <c r="M242" s="46"/>
      <c r="N242" s="46"/>
      <c r="O242" s="46"/>
      <c r="P242" s="46"/>
      <c r="Q242" s="46"/>
      <c r="R242" s="46"/>
      <c r="S242" s="46"/>
      <c r="T242" s="46"/>
      <c r="U242" s="46"/>
      <c r="V242" s="46"/>
      <c r="W242" s="46"/>
      <c r="X242" s="46"/>
      <c r="Y242" s="46"/>
      <c r="Z242" s="46"/>
      <c r="AA242" s="46"/>
      <c r="AB242" s="46"/>
      <c r="AC242" s="46"/>
      <c r="AD242" s="46"/>
      <c r="AE242" s="46"/>
      <c r="AF242" s="46"/>
      <c r="AG242" s="46"/>
      <c r="AH242" s="46"/>
      <c r="AI242" s="46"/>
      <c r="AJ242" s="46"/>
      <c r="AK242" s="46"/>
      <c r="AL242" s="46"/>
    </row>
    <row r="243">
      <c r="A243" s="50"/>
      <c r="B243" s="46"/>
      <c r="C243" s="46"/>
      <c r="D243" s="46"/>
      <c r="E243" s="70"/>
      <c r="F243" s="50"/>
      <c r="G243" s="50"/>
      <c r="H243" s="50"/>
      <c r="I243" s="50"/>
      <c r="J243" s="102"/>
      <c r="K243" s="46"/>
      <c r="L243" s="46"/>
      <c r="M243" s="46"/>
      <c r="N243" s="46"/>
      <c r="O243" s="46"/>
      <c r="P243" s="46"/>
      <c r="Q243" s="46"/>
      <c r="R243" s="46"/>
      <c r="S243" s="46"/>
      <c r="T243" s="46"/>
      <c r="U243" s="46"/>
      <c r="V243" s="46"/>
      <c r="W243" s="46"/>
      <c r="X243" s="46"/>
      <c r="Y243" s="46"/>
      <c r="Z243" s="46"/>
      <c r="AA243" s="46"/>
      <c r="AB243" s="46"/>
      <c r="AC243" s="46"/>
      <c r="AD243" s="46"/>
      <c r="AE243" s="46"/>
      <c r="AF243" s="46"/>
      <c r="AG243" s="46"/>
      <c r="AH243" s="46"/>
      <c r="AI243" s="46"/>
      <c r="AJ243" s="46"/>
      <c r="AK243" s="46"/>
      <c r="AL243" s="46"/>
    </row>
    <row r="244">
      <c r="A244" s="50"/>
      <c r="B244" s="46"/>
      <c r="C244" s="46"/>
      <c r="D244" s="46"/>
      <c r="E244" s="70"/>
      <c r="F244" s="50"/>
      <c r="G244" s="50"/>
      <c r="H244" s="50"/>
      <c r="I244" s="50"/>
      <c r="J244" s="102"/>
      <c r="K244" s="46"/>
      <c r="L244" s="46"/>
      <c r="M244" s="46"/>
      <c r="N244" s="46"/>
      <c r="O244" s="46"/>
      <c r="P244" s="46"/>
      <c r="Q244" s="46"/>
      <c r="R244" s="46"/>
      <c r="S244" s="46"/>
      <c r="T244" s="46"/>
      <c r="U244" s="46"/>
      <c r="V244" s="46"/>
      <c r="W244" s="46"/>
      <c r="X244" s="46"/>
      <c r="Y244" s="46"/>
      <c r="Z244" s="46"/>
      <c r="AA244" s="46"/>
      <c r="AB244" s="46"/>
      <c r="AC244" s="46"/>
      <c r="AD244" s="46"/>
      <c r="AE244" s="46"/>
      <c r="AF244" s="46"/>
      <c r="AG244" s="46"/>
      <c r="AH244" s="46"/>
      <c r="AI244" s="46"/>
      <c r="AJ244" s="46"/>
      <c r="AK244" s="46"/>
      <c r="AL244" s="46"/>
    </row>
    <row r="245">
      <c r="A245" s="50"/>
      <c r="B245" s="46"/>
      <c r="C245" s="46"/>
      <c r="D245" s="46"/>
      <c r="E245" s="70"/>
      <c r="F245" s="50"/>
      <c r="G245" s="50"/>
      <c r="H245" s="50"/>
      <c r="I245" s="50"/>
      <c r="J245" s="102"/>
      <c r="K245" s="46"/>
      <c r="L245" s="46"/>
      <c r="M245" s="46"/>
      <c r="N245" s="46"/>
      <c r="O245" s="46"/>
      <c r="P245" s="46"/>
      <c r="Q245" s="46"/>
      <c r="R245" s="46"/>
      <c r="S245" s="46"/>
      <c r="T245" s="46"/>
      <c r="U245" s="46"/>
      <c r="V245" s="46"/>
      <c r="W245" s="46"/>
      <c r="X245" s="46"/>
      <c r="Y245" s="46"/>
      <c r="Z245" s="46"/>
      <c r="AA245" s="46"/>
      <c r="AB245" s="46"/>
      <c r="AC245" s="46"/>
      <c r="AD245" s="46"/>
      <c r="AE245" s="46"/>
      <c r="AF245" s="46"/>
      <c r="AG245" s="46"/>
      <c r="AH245" s="46"/>
      <c r="AI245" s="46"/>
      <c r="AJ245" s="46"/>
      <c r="AK245" s="46"/>
      <c r="AL245" s="46"/>
    </row>
    <row r="246">
      <c r="A246" s="50"/>
      <c r="B246" s="46"/>
      <c r="C246" s="46"/>
      <c r="D246" s="46"/>
      <c r="E246" s="70"/>
      <c r="F246" s="50"/>
      <c r="G246" s="50"/>
      <c r="H246" s="50"/>
      <c r="I246" s="50"/>
      <c r="J246" s="102"/>
      <c r="K246" s="46"/>
      <c r="L246" s="46"/>
      <c r="M246" s="46"/>
      <c r="N246" s="46"/>
      <c r="O246" s="46"/>
      <c r="P246" s="46"/>
      <c r="Q246" s="46"/>
      <c r="R246" s="46"/>
      <c r="S246" s="46"/>
      <c r="T246" s="46"/>
      <c r="U246" s="46"/>
      <c r="V246" s="46"/>
      <c r="W246" s="46"/>
      <c r="X246" s="46"/>
      <c r="Y246" s="46"/>
      <c r="Z246" s="46"/>
      <c r="AA246" s="46"/>
      <c r="AB246" s="46"/>
      <c r="AC246" s="46"/>
      <c r="AD246" s="46"/>
      <c r="AE246" s="46"/>
      <c r="AF246" s="46"/>
      <c r="AG246" s="46"/>
      <c r="AH246" s="46"/>
      <c r="AI246" s="46"/>
      <c r="AJ246" s="46"/>
      <c r="AK246" s="46"/>
      <c r="AL246" s="46"/>
    </row>
    <row r="247">
      <c r="A247" s="50"/>
      <c r="B247" s="46"/>
      <c r="C247" s="46"/>
      <c r="D247" s="46"/>
      <c r="E247" s="70"/>
      <c r="F247" s="50"/>
      <c r="G247" s="50"/>
      <c r="H247" s="50"/>
      <c r="I247" s="50"/>
      <c r="J247" s="102"/>
      <c r="K247" s="46"/>
      <c r="L247" s="46"/>
      <c r="M247" s="46"/>
      <c r="N247" s="46"/>
      <c r="O247" s="46"/>
      <c r="P247" s="46"/>
      <c r="Q247" s="46"/>
      <c r="R247" s="46"/>
      <c r="S247" s="46"/>
      <c r="T247" s="46"/>
      <c r="U247" s="46"/>
      <c r="V247" s="46"/>
      <c r="W247" s="46"/>
      <c r="X247" s="46"/>
      <c r="Y247" s="46"/>
      <c r="Z247" s="46"/>
      <c r="AA247" s="46"/>
      <c r="AB247" s="46"/>
      <c r="AC247" s="46"/>
      <c r="AD247" s="46"/>
      <c r="AE247" s="46"/>
      <c r="AF247" s="46"/>
      <c r="AG247" s="46"/>
      <c r="AH247" s="46"/>
      <c r="AI247" s="46"/>
      <c r="AJ247" s="46"/>
      <c r="AK247" s="46"/>
      <c r="AL247" s="46"/>
    </row>
    <row r="248">
      <c r="A248" s="50"/>
      <c r="B248" s="46"/>
      <c r="C248" s="46"/>
      <c r="D248" s="46"/>
      <c r="E248" s="70"/>
      <c r="F248" s="50"/>
      <c r="G248" s="50"/>
      <c r="H248" s="50"/>
      <c r="I248" s="50"/>
      <c r="J248" s="102"/>
      <c r="K248" s="46"/>
      <c r="L248" s="46"/>
      <c r="M248" s="46"/>
      <c r="N248" s="46"/>
      <c r="O248" s="46"/>
      <c r="P248" s="46"/>
      <c r="Q248" s="46"/>
      <c r="R248" s="46"/>
      <c r="S248" s="46"/>
      <c r="T248" s="46"/>
      <c r="U248" s="46"/>
      <c r="V248" s="46"/>
      <c r="W248" s="46"/>
      <c r="X248" s="46"/>
      <c r="Y248" s="46"/>
      <c r="Z248" s="46"/>
      <c r="AA248" s="46"/>
      <c r="AB248" s="46"/>
      <c r="AC248" s="46"/>
      <c r="AD248" s="46"/>
      <c r="AE248" s="46"/>
      <c r="AF248" s="46"/>
      <c r="AG248" s="46"/>
      <c r="AH248" s="46"/>
      <c r="AI248" s="46"/>
      <c r="AJ248" s="46"/>
      <c r="AK248" s="46"/>
      <c r="AL248" s="46"/>
    </row>
    <row r="249">
      <c r="A249" s="50"/>
      <c r="B249" s="46"/>
      <c r="C249" s="46"/>
      <c r="D249" s="46"/>
      <c r="E249" s="70"/>
      <c r="F249" s="50"/>
      <c r="G249" s="50"/>
      <c r="H249" s="50"/>
      <c r="I249" s="50"/>
      <c r="J249" s="102"/>
      <c r="K249" s="46"/>
      <c r="L249" s="46"/>
      <c r="M249" s="46"/>
      <c r="N249" s="46"/>
      <c r="O249" s="46"/>
      <c r="P249" s="46"/>
      <c r="Q249" s="46"/>
      <c r="R249" s="46"/>
      <c r="S249" s="46"/>
      <c r="T249" s="46"/>
      <c r="U249" s="46"/>
      <c r="V249" s="46"/>
      <c r="W249" s="46"/>
      <c r="X249" s="46"/>
      <c r="Y249" s="46"/>
      <c r="Z249" s="46"/>
      <c r="AA249" s="46"/>
      <c r="AB249" s="46"/>
      <c r="AC249" s="46"/>
      <c r="AD249" s="46"/>
      <c r="AE249" s="46"/>
      <c r="AF249" s="46"/>
      <c r="AG249" s="46"/>
      <c r="AH249" s="46"/>
      <c r="AI249" s="46"/>
      <c r="AJ249" s="46"/>
      <c r="AK249" s="46"/>
      <c r="AL249" s="46"/>
    </row>
    <row r="250">
      <c r="A250" s="50"/>
      <c r="B250" s="46"/>
      <c r="C250" s="46"/>
      <c r="D250" s="46"/>
      <c r="E250" s="70"/>
      <c r="F250" s="50"/>
      <c r="G250" s="50"/>
      <c r="H250" s="50"/>
      <c r="I250" s="50"/>
      <c r="J250" s="102"/>
      <c r="K250" s="46"/>
      <c r="L250" s="46"/>
      <c r="M250" s="46"/>
      <c r="N250" s="46"/>
      <c r="O250" s="46"/>
      <c r="P250" s="46"/>
      <c r="Q250" s="46"/>
      <c r="R250" s="46"/>
      <c r="S250" s="46"/>
      <c r="T250" s="46"/>
      <c r="U250" s="46"/>
      <c r="V250" s="46"/>
      <c r="W250" s="46"/>
      <c r="X250" s="46"/>
      <c r="Y250" s="46"/>
      <c r="Z250" s="46"/>
      <c r="AA250" s="46"/>
      <c r="AB250" s="46"/>
      <c r="AC250" s="46"/>
      <c r="AD250" s="46"/>
      <c r="AE250" s="46"/>
      <c r="AF250" s="46"/>
      <c r="AG250" s="46"/>
      <c r="AH250" s="46"/>
      <c r="AI250" s="46"/>
      <c r="AJ250" s="46"/>
      <c r="AK250" s="46"/>
      <c r="AL250" s="46"/>
    </row>
    <row r="251">
      <c r="A251" s="50"/>
      <c r="B251" s="46"/>
      <c r="C251" s="46"/>
      <c r="D251" s="46"/>
      <c r="E251" s="70"/>
      <c r="F251" s="50"/>
      <c r="G251" s="50"/>
      <c r="H251" s="50"/>
      <c r="I251" s="50"/>
      <c r="J251" s="102"/>
      <c r="K251" s="46"/>
      <c r="L251" s="46"/>
      <c r="M251" s="46"/>
      <c r="N251" s="46"/>
      <c r="O251" s="46"/>
      <c r="P251" s="46"/>
      <c r="Q251" s="46"/>
      <c r="R251" s="46"/>
      <c r="S251" s="46"/>
      <c r="T251" s="46"/>
      <c r="U251" s="46"/>
      <c r="V251" s="46"/>
      <c r="W251" s="46"/>
      <c r="X251" s="46"/>
      <c r="Y251" s="46"/>
      <c r="Z251" s="46"/>
      <c r="AA251" s="46"/>
      <c r="AB251" s="46"/>
      <c r="AC251" s="46"/>
      <c r="AD251" s="46"/>
      <c r="AE251" s="46"/>
      <c r="AF251" s="46"/>
      <c r="AG251" s="46"/>
      <c r="AH251" s="46"/>
      <c r="AI251" s="46"/>
      <c r="AJ251" s="46"/>
      <c r="AK251" s="46"/>
      <c r="AL251" s="46"/>
    </row>
    <row r="252">
      <c r="A252" s="50"/>
      <c r="B252" s="46"/>
      <c r="C252" s="46"/>
      <c r="D252" s="46"/>
      <c r="E252" s="70"/>
      <c r="F252" s="50"/>
      <c r="G252" s="50"/>
      <c r="H252" s="50"/>
      <c r="I252" s="50"/>
      <c r="J252" s="102"/>
      <c r="K252" s="46"/>
      <c r="L252" s="46"/>
      <c r="M252" s="46"/>
      <c r="N252" s="46"/>
      <c r="O252" s="46"/>
      <c r="P252" s="46"/>
      <c r="Q252" s="46"/>
      <c r="R252" s="46"/>
      <c r="S252" s="46"/>
      <c r="T252" s="46"/>
      <c r="U252" s="46"/>
      <c r="V252" s="46"/>
      <c r="W252" s="46"/>
      <c r="X252" s="46"/>
      <c r="Y252" s="46"/>
      <c r="Z252" s="46"/>
      <c r="AA252" s="46"/>
      <c r="AB252" s="46"/>
      <c r="AC252" s="46"/>
      <c r="AD252" s="46"/>
      <c r="AE252" s="46"/>
      <c r="AF252" s="46"/>
      <c r="AG252" s="46"/>
      <c r="AH252" s="46"/>
      <c r="AI252" s="46"/>
      <c r="AJ252" s="46"/>
      <c r="AK252" s="46"/>
      <c r="AL252" s="46"/>
    </row>
    <row r="253">
      <c r="A253" s="50"/>
      <c r="B253" s="46"/>
      <c r="C253" s="46"/>
      <c r="D253" s="46"/>
      <c r="E253" s="70"/>
      <c r="F253" s="50"/>
      <c r="G253" s="50"/>
      <c r="H253" s="50"/>
      <c r="I253" s="50"/>
      <c r="J253" s="102"/>
      <c r="K253" s="46"/>
      <c r="L253" s="46"/>
      <c r="M253" s="46"/>
      <c r="N253" s="46"/>
      <c r="O253" s="46"/>
      <c r="P253" s="46"/>
      <c r="Q253" s="46"/>
      <c r="R253" s="46"/>
      <c r="S253" s="46"/>
      <c r="T253" s="46"/>
      <c r="U253" s="46"/>
      <c r="V253" s="46"/>
      <c r="W253" s="46"/>
      <c r="X253" s="46"/>
      <c r="Y253" s="46"/>
      <c r="Z253" s="46"/>
      <c r="AA253" s="46"/>
      <c r="AB253" s="46"/>
      <c r="AC253" s="46"/>
      <c r="AD253" s="46"/>
      <c r="AE253" s="46"/>
      <c r="AF253" s="46"/>
      <c r="AG253" s="46"/>
      <c r="AH253" s="46"/>
      <c r="AI253" s="46"/>
      <c r="AJ253" s="46"/>
      <c r="AK253" s="46"/>
      <c r="AL253" s="46"/>
    </row>
    <row r="254">
      <c r="A254" s="50"/>
      <c r="B254" s="46"/>
      <c r="C254" s="46"/>
      <c r="D254" s="46"/>
      <c r="E254" s="70"/>
      <c r="F254" s="50"/>
      <c r="G254" s="50"/>
      <c r="H254" s="50"/>
      <c r="I254" s="50"/>
      <c r="J254" s="102"/>
      <c r="K254" s="46"/>
      <c r="L254" s="46"/>
      <c r="M254" s="46"/>
      <c r="N254" s="46"/>
      <c r="O254" s="46"/>
      <c r="P254" s="46"/>
      <c r="Q254" s="46"/>
      <c r="R254" s="46"/>
      <c r="S254" s="46"/>
      <c r="T254" s="46"/>
      <c r="U254" s="46"/>
      <c r="V254" s="46"/>
      <c r="W254" s="46"/>
      <c r="X254" s="46"/>
      <c r="Y254" s="46"/>
      <c r="Z254" s="46"/>
      <c r="AA254" s="46"/>
      <c r="AB254" s="46"/>
      <c r="AC254" s="46"/>
      <c r="AD254" s="46"/>
      <c r="AE254" s="46"/>
      <c r="AF254" s="46"/>
      <c r="AG254" s="46"/>
      <c r="AH254" s="46"/>
      <c r="AI254" s="46"/>
      <c r="AJ254" s="46"/>
      <c r="AK254" s="46"/>
      <c r="AL254" s="46"/>
    </row>
    <row r="255">
      <c r="A255" s="50"/>
      <c r="B255" s="46"/>
      <c r="C255" s="46"/>
      <c r="D255" s="46"/>
      <c r="E255" s="70"/>
      <c r="F255" s="50"/>
      <c r="G255" s="50"/>
      <c r="H255" s="50"/>
      <c r="I255" s="50"/>
      <c r="J255" s="102"/>
      <c r="K255" s="46"/>
      <c r="L255" s="46"/>
      <c r="M255" s="46"/>
      <c r="N255" s="46"/>
      <c r="O255" s="46"/>
      <c r="P255" s="46"/>
      <c r="Q255" s="46"/>
      <c r="R255" s="46"/>
      <c r="S255" s="46"/>
      <c r="T255" s="46"/>
      <c r="U255" s="46"/>
      <c r="V255" s="46"/>
      <c r="W255" s="46"/>
      <c r="X255" s="46"/>
      <c r="Y255" s="46"/>
      <c r="Z255" s="46"/>
      <c r="AA255" s="46"/>
      <c r="AB255" s="46"/>
      <c r="AC255" s="46"/>
      <c r="AD255" s="46"/>
      <c r="AE255" s="46"/>
      <c r="AF255" s="46"/>
      <c r="AG255" s="46"/>
      <c r="AH255" s="46"/>
      <c r="AI255" s="46"/>
      <c r="AJ255" s="46"/>
      <c r="AK255" s="46"/>
      <c r="AL255" s="46"/>
    </row>
    <row r="256">
      <c r="A256" s="50"/>
      <c r="B256" s="46"/>
      <c r="C256" s="46"/>
      <c r="D256" s="46"/>
      <c r="E256" s="70"/>
      <c r="F256" s="50"/>
      <c r="G256" s="50"/>
      <c r="H256" s="50"/>
      <c r="I256" s="50"/>
      <c r="J256" s="102"/>
      <c r="K256" s="46"/>
      <c r="L256" s="46"/>
      <c r="M256" s="46"/>
      <c r="N256" s="46"/>
      <c r="O256" s="46"/>
      <c r="P256" s="46"/>
      <c r="Q256" s="46"/>
      <c r="R256" s="46"/>
      <c r="S256" s="46"/>
      <c r="T256" s="46"/>
      <c r="U256" s="46"/>
      <c r="V256" s="46"/>
      <c r="W256" s="46"/>
      <c r="X256" s="46"/>
      <c r="Y256" s="46"/>
      <c r="Z256" s="46"/>
      <c r="AA256" s="46"/>
      <c r="AB256" s="46"/>
      <c r="AC256" s="46"/>
      <c r="AD256" s="46"/>
      <c r="AE256" s="46"/>
      <c r="AF256" s="46"/>
      <c r="AG256" s="46"/>
      <c r="AH256" s="46"/>
      <c r="AI256" s="46"/>
      <c r="AJ256" s="46"/>
      <c r="AK256" s="46"/>
      <c r="AL256" s="46"/>
    </row>
    <row r="257">
      <c r="A257" s="50"/>
      <c r="B257" s="46"/>
      <c r="C257" s="46"/>
      <c r="D257" s="46"/>
      <c r="E257" s="70"/>
      <c r="F257" s="50"/>
      <c r="G257" s="50"/>
      <c r="H257" s="50"/>
      <c r="I257" s="50"/>
      <c r="J257" s="102"/>
      <c r="K257" s="46"/>
      <c r="L257" s="46"/>
      <c r="M257" s="46"/>
      <c r="N257" s="46"/>
      <c r="O257" s="46"/>
      <c r="P257" s="46"/>
      <c r="Q257" s="46"/>
      <c r="R257" s="46"/>
      <c r="S257" s="46"/>
      <c r="T257" s="46"/>
      <c r="U257" s="46"/>
      <c r="V257" s="46"/>
      <c r="W257" s="46"/>
      <c r="X257" s="46"/>
      <c r="Y257" s="46"/>
      <c r="Z257" s="46"/>
      <c r="AA257" s="46"/>
      <c r="AB257" s="46"/>
      <c r="AC257" s="46"/>
      <c r="AD257" s="46"/>
      <c r="AE257" s="46"/>
      <c r="AF257" s="46"/>
      <c r="AG257" s="46"/>
      <c r="AH257" s="46"/>
      <c r="AI257" s="46"/>
      <c r="AJ257" s="46"/>
      <c r="AK257" s="46"/>
      <c r="AL257" s="46"/>
    </row>
    <row r="258">
      <c r="A258" s="50"/>
      <c r="B258" s="46"/>
      <c r="C258" s="46"/>
      <c r="D258" s="46"/>
      <c r="E258" s="70"/>
      <c r="F258" s="50"/>
      <c r="G258" s="50"/>
      <c r="H258" s="50"/>
      <c r="I258" s="50"/>
      <c r="J258" s="102"/>
      <c r="K258" s="46"/>
      <c r="L258" s="46"/>
      <c r="M258" s="46"/>
      <c r="N258" s="46"/>
      <c r="O258" s="46"/>
      <c r="P258" s="46"/>
      <c r="Q258" s="46"/>
      <c r="R258" s="46"/>
      <c r="S258" s="46"/>
      <c r="T258" s="46"/>
      <c r="U258" s="46"/>
      <c r="V258" s="46"/>
      <c r="W258" s="46"/>
      <c r="X258" s="46"/>
      <c r="Y258" s="46"/>
      <c r="Z258" s="46"/>
      <c r="AA258" s="46"/>
      <c r="AB258" s="46"/>
      <c r="AC258" s="46"/>
      <c r="AD258" s="46"/>
      <c r="AE258" s="46"/>
      <c r="AF258" s="46"/>
      <c r="AG258" s="46"/>
      <c r="AH258" s="46"/>
      <c r="AI258" s="46"/>
      <c r="AJ258" s="46"/>
      <c r="AK258" s="46"/>
      <c r="AL258" s="46"/>
    </row>
    <row r="259">
      <c r="A259" s="50"/>
      <c r="B259" s="46"/>
      <c r="C259" s="46"/>
      <c r="D259" s="46"/>
      <c r="E259" s="70"/>
      <c r="F259" s="50"/>
      <c r="G259" s="50"/>
      <c r="H259" s="50"/>
      <c r="I259" s="50"/>
      <c r="J259" s="102"/>
      <c r="K259" s="46"/>
      <c r="L259" s="46"/>
      <c r="M259" s="46"/>
      <c r="N259" s="46"/>
      <c r="O259" s="46"/>
      <c r="P259" s="46"/>
      <c r="Q259" s="46"/>
      <c r="R259" s="46"/>
      <c r="S259" s="46"/>
      <c r="T259" s="46"/>
      <c r="U259" s="46"/>
      <c r="V259" s="46"/>
      <c r="W259" s="46"/>
      <c r="X259" s="46"/>
      <c r="Y259" s="46"/>
      <c r="Z259" s="46"/>
      <c r="AA259" s="46"/>
      <c r="AB259" s="46"/>
      <c r="AC259" s="46"/>
      <c r="AD259" s="46"/>
      <c r="AE259" s="46"/>
      <c r="AF259" s="46"/>
      <c r="AG259" s="46"/>
      <c r="AH259" s="46"/>
      <c r="AI259" s="46"/>
      <c r="AJ259" s="46"/>
      <c r="AK259" s="46"/>
      <c r="AL259" s="46"/>
    </row>
    <row r="260">
      <c r="A260" s="50"/>
      <c r="B260" s="46"/>
      <c r="C260" s="46"/>
      <c r="D260" s="46"/>
      <c r="E260" s="70"/>
      <c r="F260" s="50"/>
      <c r="G260" s="50"/>
      <c r="H260" s="50"/>
      <c r="I260" s="50"/>
      <c r="J260" s="102"/>
      <c r="K260" s="46"/>
      <c r="L260" s="46"/>
      <c r="M260" s="46"/>
      <c r="N260" s="46"/>
      <c r="O260" s="46"/>
      <c r="P260" s="46"/>
      <c r="Q260" s="46"/>
      <c r="R260" s="46"/>
      <c r="S260" s="46"/>
      <c r="T260" s="46"/>
      <c r="U260" s="46"/>
      <c r="V260" s="46"/>
      <c r="W260" s="46"/>
      <c r="X260" s="46"/>
      <c r="Y260" s="46"/>
      <c r="Z260" s="46"/>
      <c r="AA260" s="46"/>
      <c r="AB260" s="46"/>
      <c r="AC260" s="46"/>
      <c r="AD260" s="46"/>
      <c r="AE260" s="46"/>
      <c r="AF260" s="46"/>
      <c r="AG260" s="46"/>
      <c r="AH260" s="46"/>
      <c r="AI260" s="46"/>
      <c r="AJ260" s="46"/>
      <c r="AK260" s="46"/>
      <c r="AL260" s="46"/>
    </row>
    <row r="261">
      <c r="A261" s="50"/>
      <c r="B261" s="46"/>
      <c r="C261" s="46"/>
      <c r="D261" s="46"/>
      <c r="E261" s="70"/>
      <c r="F261" s="50"/>
      <c r="G261" s="50"/>
      <c r="H261" s="50"/>
      <c r="I261" s="50"/>
      <c r="J261" s="102"/>
      <c r="K261" s="46"/>
      <c r="L261" s="46"/>
      <c r="M261" s="46"/>
      <c r="N261" s="46"/>
      <c r="O261" s="46"/>
      <c r="P261" s="46"/>
      <c r="Q261" s="46"/>
      <c r="R261" s="46"/>
      <c r="S261" s="46"/>
      <c r="T261" s="46"/>
      <c r="U261" s="46"/>
      <c r="V261" s="46"/>
      <c r="W261" s="46"/>
      <c r="X261" s="46"/>
      <c r="Y261" s="46"/>
      <c r="Z261" s="46"/>
      <c r="AA261" s="46"/>
      <c r="AB261" s="46"/>
      <c r="AC261" s="46"/>
      <c r="AD261" s="46"/>
      <c r="AE261" s="46"/>
      <c r="AF261" s="46"/>
      <c r="AG261" s="46"/>
      <c r="AH261" s="46"/>
      <c r="AI261" s="46"/>
      <c r="AJ261" s="46"/>
      <c r="AK261" s="46"/>
      <c r="AL261" s="46"/>
    </row>
    <row r="262">
      <c r="A262" s="50"/>
      <c r="B262" s="46"/>
      <c r="C262" s="46"/>
      <c r="D262" s="46"/>
      <c r="E262" s="70"/>
      <c r="F262" s="50"/>
      <c r="G262" s="50"/>
      <c r="H262" s="50"/>
      <c r="I262" s="50"/>
      <c r="J262" s="102"/>
      <c r="K262" s="46"/>
      <c r="L262" s="46"/>
      <c r="M262" s="46"/>
      <c r="N262" s="46"/>
      <c r="O262" s="46"/>
      <c r="P262" s="46"/>
      <c r="Q262" s="46"/>
      <c r="R262" s="46"/>
      <c r="S262" s="46"/>
      <c r="T262" s="46"/>
      <c r="U262" s="46"/>
      <c r="V262" s="46"/>
      <c r="W262" s="46"/>
      <c r="X262" s="46"/>
      <c r="Y262" s="46"/>
      <c r="Z262" s="46"/>
      <c r="AA262" s="46"/>
      <c r="AB262" s="46"/>
      <c r="AC262" s="46"/>
      <c r="AD262" s="46"/>
      <c r="AE262" s="46"/>
      <c r="AF262" s="46"/>
      <c r="AG262" s="46"/>
      <c r="AH262" s="46"/>
      <c r="AI262" s="46"/>
      <c r="AJ262" s="46"/>
      <c r="AK262" s="46"/>
      <c r="AL262" s="46"/>
    </row>
    <row r="263">
      <c r="A263" s="50"/>
      <c r="B263" s="46"/>
      <c r="C263" s="46"/>
      <c r="D263" s="46"/>
      <c r="E263" s="70"/>
      <c r="F263" s="50"/>
      <c r="G263" s="50"/>
      <c r="H263" s="50"/>
      <c r="I263" s="50"/>
      <c r="J263" s="102"/>
      <c r="K263" s="46"/>
      <c r="L263" s="46"/>
      <c r="M263" s="46"/>
      <c r="N263" s="46"/>
      <c r="O263" s="46"/>
      <c r="P263" s="46"/>
      <c r="Q263" s="46"/>
      <c r="R263" s="46"/>
      <c r="S263" s="46"/>
      <c r="T263" s="46"/>
      <c r="U263" s="46"/>
      <c r="V263" s="46"/>
      <c r="W263" s="46"/>
      <c r="X263" s="46"/>
      <c r="Y263" s="46"/>
      <c r="Z263" s="46"/>
      <c r="AA263" s="46"/>
      <c r="AB263" s="46"/>
      <c r="AC263" s="46"/>
      <c r="AD263" s="46"/>
      <c r="AE263" s="46"/>
      <c r="AF263" s="46"/>
      <c r="AG263" s="46"/>
      <c r="AH263" s="46"/>
      <c r="AI263" s="46"/>
      <c r="AJ263" s="46"/>
      <c r="AK263" s="46"/>
      <c r="AL263" s="46"/>
    </row>
    <row r="264">
      <c r="A264" s="50"/>
      <c r="B264" s="46"/>
      <c r="C264" s="46"/>
      <c r="D264" s="46"/>
      <c r="E264" s="70"/>
      <c r="F264" s="50"/>
      <c r="G264" s="50"/>
      <c r="H264" s="50"/>
      <c r="I264" s="50"/>
      <c r="J264" s="102"/>
      <c r="K264" s="46"/>
      <c r="L264" s="46"/>
      <c r="M264" s="46"/>
      <c r="N264" s="46"/>
      <c r="O264" s="46"/>
      <c r="P264" s="46"/>
      <c r="Q264" s="46"/>
      <c r="R264" s="46"/>
      <c r="S264" s="46"/>
      <c r="T264" s="46"/>
      <c r="U264" s="46"/>
      <c r="V264" s="46"/>
      <c r="W264" s="46"/>
      <c r="X264" s="46"/>
      <c r="Y264" s="46"/>
      <c r="Z264" s="46"/>
      <c r="AA264" s="46"/>
      <c r="AB264" s="46"/>
      <c r="AC264" s="46"/>
      <c r="AD264" s="46"/>
      <c r="AE264" s="46"/>
      <c r="AF264" s="46"/>
      <c r="AG264" s="46"/>
      <c r="AH264" s="46"/>
      <c r="AI264" s="46"/>
      <c r="AJ264" s="46"/>
      <c r="AK264" s="46"/>
      <c r="AL264" s="46"/>
    </row>
    <row r="265">
      <c r="A265" s="50"/>
      <c r="B265" s="46"/>
      <c r="C265" s="46"/>
      <c r="D265" s="46"/>
      <c r="E265" s="70"/>
      <c r="F265" s="50"/>
      <c r="G265" s="50"/>
      <c r="H265" s="50"/>
      <c r="I265" s="50"/>
      <c r="J265" s="102"/>
      <c r="K265" s="46"/>
      <c r="L265" s="46"/>
      <c r="M265" s="46"/>
      <c r="N265" s="46"/>
      <c r="O265" s="46"/>
      <c r="P265" s="46"/>
      <c r="Q265" s="46"/>
      <c r="R265" s="46"/>
      <c r="S265" s="46"/>
      <c r="T265" s="46"/>
      <c r="U265" s="46"/>
      <c r="V265" s="46"/>
      <c r="W265" s="46"/>
      <c r="X265" s="46"/>
      <c r="Y265" s="46"/>
      <c r="Z265" s="46"/>
      <c r="AA265" s="46"/>
      <c r="AB265" s="46"/>
      <c r="AC265" s="46"/>
      <c r="AD265" s="46"/>
      <c r="AE265" s="46"/>
      <c r="AF265" s="46"/>
      <c r="AG265" s="46"/>
      <c r="AH265" s="46"/>
      <c r="AI265" s="46"/>
      <c r="AJ265" s="46"/>
      <c r="AK265" s="46"/>
      <c r="AL265" s="46"/>
    </row>
    <row r="266">
      <c r="A266" s="50"/>
      <c r="B266" s="46"/>
      <c r="C266" s="46"/>
      <c r="D266" s="46"/>
      <c r="E266" s="70"/>
      <c r="F266" s="50"/>
      <c r="G266" s="50"/>
      <c r="H266" s="50"/>
      <c r="I266" s="50"/>
      <c r="J266" s="102"/>
      <c r="K266" s="46"/>
      <c r="L266" s="46"/>
      <c r="M266" s="46"/>
      <c r="N266" s="46"/>
      <c r="O266" s="46"/>
      <c r="P266" s="46"/>
      <c r="Q266" s="46"/>
      <c r="R266" s="46"/>
      <c r="S266" s="46"/>
      <c r="T266" s="46"/>
      <c r="U266" s="46"/>
      <c r="V266" s="46"/>
      <c r="W266" s="46"/>
      <c r="X266" s="46"/>
      <c r="Y266" s="46"/>
      <c r="Z266" s="46"/>
      <c r="AA266" s="46"/>
      <c r="AB266" s="46"/>
      <c r="AC266" s="46"/>
      <c r="AD266" s="46"/>
      <c r="AE266" s="46"/>
      <c r="AF266" s="46"/>
      <c r="AG266" s="46"/>
      <c r="AH266" s="46"/>
      <c r="AI266" s="46"/>
      <c r="AJ266" s="46"/>
      <c r="AK266" s="46"/>
      <c r="AL266" s="46"/>
    </row>
    <row r="267">
      <c r="A267" s="50"/>
      <c r="B267" s="46"/>
      <c r="C267" s="46"/>
      <c r="D267" s="46"/>
      <c r="E267" s="70"/>
      <c r="F267" s="50"/>
      <c r="G267" s="50"/>
      <c r="H267" s="50"/>
      <c r="I267" s="50"/>
      <c r="J267" s="102"/>
      <c r="K267" s="46"/>
      <c r="L267" s="46"/>
      <c r="M267" s="46"/>
      <c r="N267" s="46"/>
      <c r="O267" s="46"/>
      <c r="P267" s="46"/>
      <c r="Q267" s="46"/>
      <c r="R267" s="46"/>
      <c r="S267" s="46"/>
      <c r="T267" s="46"/>
      <c r="U267" s="46"/>
      <c r="V267" s="46"/>
      <c r="W267" s="46"/>
      <c r="X267" s="46"/>
      <c r="Y267" s="46"/>
      <c r="Z267" s="46"/>
      <c r="AA267" s="46"/>
      <c r="AB267" s="46"/>
      <c r="AC267" s="46"/>
      <c r="AD267" s="46"/>
      <c r="AE267" s="46"/>
      <c r="AF267" s="46"/>
      <c r="AG267" s="46"/>
      <c r="AH267" s="46"/>
      <c r="AI267" s="46"/>
      <c r="AJ267" s="46"/>
      <c r="AK267" s="46"/>
      <c r="AL267" s="46"/>
    </row>
    <row r="268">
      <c r="A268" s="50"/>
      <c r="B268" s="46"/>
      <c r="C268" s="46"/>
      <c r="D268" s="46"/>
      <c r="E268" s="70"/>
      <c r="F268" s="50"/>
      <c r="G268" s="50"/>
      <c r="H268" s="50"/>
      <c r="I268" s="50"/>
      <c r="J268" s="102"/>
      <c r="K268" s="46"/>
      <c r="L268" s="46"/>
      <c r="M268" s="46"/>
      <c r="N268" s="46"/>
      <c r="O268" s="46"/>
      <c r="P268" s="46"/>
      <c r="Q268" s="46"/>
      <c r="R268" s="46"/>
      <c r="S268" s="46"/>
      <c r="T268" s="46"/>
      <c r="U268" s="46"/>
      <c r="V268" s="46"/>
      <c r="W268" s="46"/>
      <c r="X268" s="46"/>
      <c r="Y268" s="46"/>
      <c r="Z268" s="46"/>
      <c r="AA268" s="46"/>
      <c r="AB268" s="46"/>
      <c r="AC268" s="46"/>
      <c r="AD268" s="46"/>
      <c r="AE268" s="46"/>
      <c r="AF268" s="46"/>
      <c r="AG268" s="46"/>
      <c r="AH268" s="46"/>
      <c r="AI268" s="46"/>
      <c r="AJ268" s="46"/>
      <c r="AK268" s="46"/>
      <c r="AL268" s="46"/>
    </row>
    <row r="269">
      <c r="A269" s="50"/>
      <c r="B269" s="46"/>
      <c r="C269" s="46"/>
      <c r="D269" s="46"/>
      <c r="E269" s="70"/>
      <c r="F269" s="50"/>
      <c r="G269" s="50"/>
      <c r="H269" s="50"/>
      <c r="I269" s="50"/>
      <c r="J269" s="102"/>
      <c r="K269" s="46"/>
      <c r="L269" s="46"/>
      <c r="M269" s="46"/>
      <c r="N269" s="46"/>
      <c r="O269" s="46"/>
      <c r="P269" s="46"/>
      <c r="Q269" s="46"/>
      <c r="R269" s="46"/>
      <c r="S269" s="46"/>
      <c r="T269" s="46"/>
      <c r="U269" s="46"/>
      <c r="V269" s="46"/>
      <c r="W269" s="46"/>
      <c r="X269" s="46"/>
      <c r="Y269" s="46"/>
      <c r="Z269" s="46"/>
      <c r="AA269" s="46"/>
      <c r="AB269" s="46"/>
      <c r="AC269" s="46"/>
      <c r="AD269" s="46"/>
      <c r="AE269" s="46"/>
      <c r="AF269" s="46"/>
      <c r="AG269" s="46"/>
      <c r="AH269" s="46"/>
      <c r="AI269" s="46"/>
      <c r="AJ269" s="46"/>
      <c r="AK269" s="46"/>
      <c r="AL269" s="46"/>
    </row>
    <row r="270">
      <c r="A270" s="50"/>
      <c r="B270" s="46"/>
      <c r="C270" s="46"/>
      <c r="D270" s="46"/>
      <c r="E270" s="70"/>
      <c r="F270" s="50"/>
      <c r="G270" s="50"/>
      <c r="H270" s="50"/>
      <c r="I270" s="50"/>
      <c r="J270" s="102"/>
      <c r="K270" s="46"/>
      <c r="L270" s="46"/>
      <c r="M270" s="46"/>
      <c r="N270" s="46"/>
      <c r="O270" s="46"/>
      <c r="P270" s="46"/>
      <c r="Q270" s="46"/>
      <c r="R270" s="46"/>
      <c r="S270" s="46"/>
      <c r="T270" s="46"/>
      <c r="U270" s="46"/>
      <c r="V270" s="46"/>
      <c r="W270" s="46"/>
      <c r="X270" s="46"/>
      <c r="Y270" s="46"/>
      <c r="Z270" s="46"/>
      <c r="AA270" s="46"/>
      <c r="AB270" s="46"/>
      <c r="AC270" s="46"/>
      <c r="AD270" s="46"/>
      <c r="AE270" s="46"/>
      <c r="AF270" s="46"/>
      <c r="AG270" s="46"/>
      <c r="AH270" s="46"/>
      <c r="AI270" s="46"/>
      <c r="AJ270" s="46"/>
      <c r="AK270" s="46"/>
      <c r="AL270" s="46"/>
    </row>
    <row r="271">
      <c r="A271" s="50"/>
      <c r="B271" s="46"/>
      <c r="C271" s="46"/>
      <c r="D271" s="46"/>
      <c r="E271" s="70"/>
      <c r="F271" s="50"/>
      <c r="G271" s="50"/>
      <c r="H271" s="50"/>
      <c r="I271" s="50"/>
      <c r="J271" s="102"/>
      <c r="K271" s="46"/>
      <c r="L271" s="46"/>
      <c r="M271" s="46"/>
      <c r="N271" s="46"/>
      <c r="O271" s="46"/>
      <c r="P271" s="46"/>
      <c r="Q271" s="46"/>
      <c r="R271" s="46"/>
      <c r="S271" s="46"/>
      <c r="T271" s="46"/>
      <c r="U271" s="46"/>
      <c r="V271" s="46"/>
      <c r="W271" s="46"/>
      <c r="X271" s="46"/>
      <c r="Y271" s="46"/>
      <c r="Z271" s="46"/>
      <c r="AA271" s="46"/>
      <c r="AB271" s="46"/>
      <c r="AC271" s="46"/>
      <c r="AD271" s="46"/>
      <c r="AE271" s="46"/>
      <c r="AF271" s="46"/>
      <c r="AG271" s="46"/>
      <c r="AH271" s="46"/>
      <c r="AI271" s="46"/>
      <c r="AJ271" s="46"/>
      <c r="AK271" s="46"/>
      <c r="AL271" s="46"/>
    </row>
    <row r="272">
      <c r="A272" s="50"/>
      <c r="B272" s="46"/>
      <c r="C272" s="46"/>
      <c r="D272" s="46"/>
      <c r="E272" s="70"/>
      <c r="F272" s="50"/>
      <c r="G272" s="50"/>
      <c r="H272" s="50"/>
      <c r="I272" s="50"/>
      <c r="J272" s="102"/>
      <c r="K272" s="46"/>
      <c r="L272" s="46"/>
      <c r="M272" s="46"/>
      <c r="N272" s="46"/>
      <c r="O272" s="46"/>
      <c r="P272" s="46"/>
      <c r="Q272" s="46"/>
      <c r="R272" s="46"/>
      <c r="S272" s="46"/>
      <c r="T272" s="46"/>
      <c r="U272" s="46"/>
      <c r="V272" s="46"/>
      <c r="W272" s="46"/>
      <c r="X272" s="46"/>
      <c r="Y272" s="46"/>
      <c r="Z272" s="46"/>
      <c r="AA272" s="46"/>
      <c r="AB272" s="46"/>
      <c r="AC272" s="46"/>
      <c r="AD272" s="46"/>
      <c r="AE272" s="46"/>
      <c r="AF272" s="46"/>
      <c r="AG272" s="46"/>
      <c r="AH272" s="46"/>
      <c r="AI272" s="46"/>
      <c r="AJ272" s="46"/>
      <c r="AK272" s="46"/>
      <c r="AL272" s="46"/>
    </row>
    <row r="273">
      <c r="A273" s="50"/>
      <c r="B273" s="46"/>
      <c r="C273" s="46"/>
      <c r="D273" s="46"/>
      <c r="E273" s="70"/>
      <c r="F273" s="50"/>
      <c r="G273" s="50"/>
      <c r="H273" s="50"/>
      <c r="I273" s="50"/>
      <c r="J273" s="102"/>
      <c r="K273" s="46"/>
      <c r="L273" s="46"/>
      <c r="M273" s="46"/>
      <c r="N273" s="46"/>
      <c r="O273" s="46"/>
      <c r="P273" s="46"/>
      <c r="Q273" s="46"/>
      <c r="R273" s="46"/>
      <c r="S273" s="46"/>
      <c r="T273" s="46"/>
      <c r="U273" s="46"/>
      <c r="V273" s="46"/>
      <c r="W273" s="46"/>
      <c r="X273" s="46"/>
      <c r="Y273" s="46"/>
      <c r="Z273" s="46"/>
      <c r="AA273" s="46"/>
      <c r="AB273" s="46"/>
      <c r="AC273" s="46"/>
      <c r="AD273" s="46"/>
      <c r="AE273" s="46"/>
      <c r="AF273" s="46"/>
      <c r="AG273" s="46"/>
      <c r="AH273" s="46"/>
      <c r="AI273" s="46"/>
      <c r="AJ273" s="46"/>
      <c r="AK273" s="46"/>
      <c r="AL273" s="46"/>
    </row>
    <row r="274">
      <c r="A274" s="50"/>
      <c r="B274" s="46"/>
      <c r="C274" s="46"/>
      <c r="D274" s="46"/>
      <c r="E274" s="70"/>
      <c r="F274" s="50"/>
      <c r="G274" s="50"/>
      <c r="H274" s="50"/>
      <c r="I274" s="50"/>
      <c r="J274" s="102"/>
      <c r="K274" s="46"/>
      <c r="L274" s="46"/>
      <c r="M274" s="46"/>
      <c r="N274" s="46"/>
      <c r="O274" s="46"/>
      <c r="P274" s="46"/>
      <c r="Q274" s="46"/>
      <c r="R274" s="46"/>
      <c r="S274" s="46"/>
      <c r="T274" s="46"/>
      <c r="U274" s="46"/>
      <c r="V274" s="46"/>
      <c r="W274" s="46"/>
      <c r="X274" s="46"/>
      <c r="Y274" s="46"/>
      <c r="Z274" s="46"/>
      <c r="AA274" s="46"/>
      <c r="AB274" s="46"/>
      <c r="AC274" s="46"/>
      <c r="AD274" s="46"/>
      <c r="AE274" s="46"/>
      <c r="AF274" s="46"/>
      <c r="AG274" s="46"/>
      <c r="AH274" s="46"/>
      <c r="AI274" s="46"/>
      <c r="AJ274" s="46"/>
      <c r="AK274" s="46"/>
      <c r="AL274" s="46"/>
    </row>
    <row r="275">
      <c r="A275" s="50"/>
      <c r="B275" s="46"/>
      <c r="C275" s="46"/>
      <c r="D275" s="46"/>
      <c r="E275" s="70"/>
      <c r="F275" s="50"/>
      <c r="G275" s="50"/>
      <c r="H275" s="50"/>
      <c r="I275" s="50"/>
      <c r="J275" s="102"/>
      <c r="K275" s="46"/>
      <c r="L275" s="46"/>
      <c r="M275" s="46"/>
      <c r="N275" s="46"/>
      <c r="O275" s="46"/>
      <c r="P275" s="46"/>
      <c r="Q275" s="46"/>
      <c r="R275" s="46"/>
      <c r="S275" s="46"/>
      <c r="T275" s="46"/>
      <c r="U275" s="46"/>
      <c r="V275" s="46"/>
      <c r="W275" s="46"/>
      <c r="X275" s="46"/>
      <c r="Y275" s="46"/>
      <c r="Z275" s="46"/>
      <c r="AA275" s="46"/>
      <c r="AB275" s="46"/>
      <c r="AC275" s="46"/>
      <c r="AD275" s="46"/>
      <c r="AE275" s="46"/>
      <c r="AF275" s="46"/>
      <c r="AG275" s="46"/>
      <c r="AH275" s="46"/>
      <c r="AI275" s="46"/>
      <c r="AJ275" s="46"/>
      <c r="AK275" s="46"/>
      <c r="AL275" s="46"/>
    </row>
    <row r="276">
      <c r="A276" s="50"/>
      <c r="B276" s="46"/>
      <c r="C276" s="46"/>
      <c r="D276" s="46"/>
      <c r="E276" s="70"/>
      <c r="F276" s="50"/>
      <c r="G276" s="50"/>
      <c r="H276" s="50"/>
      <c r="I276" s="50"/>
      <c r="J276" s="102"/>
      <c r="K276" s="46"/>
      <c r="L276" s="46"/>
      <c r="M276" s="46"/>
      <c r="N276" s="46"/>
      <c r="O276" s="46"/>
      <c r="P276" s="46"/>
      <c r="Q276" s="46"/>
      <c r="R276" s="46"/>
      <c r="S276" s="46"/>
      <c r="T276" s="46"/>
      <c r="U276" s="46"/>
      <c r="V276" s="46"/>
      <c r="W276" s="46"/>
      <c r="X276" s="46"/>
      <c r="Y276" s="46"/>
      <c r="Z276" s="46"/>
      <c r="AA276" s="46"/>
      <c r="AB276" s="46"/>
      <c r="AC276" s="46"/>
      <c r="AD276" s="46"/>
      <c r="AE276" s="46"/>
      <c r="AF276" s="46"/>
      <c r="AG276" s="46"/>
      <c r="AH276" s="46"/>
      <c r="AI276" s="46"/>
      <c r="AJ276" s="46"/>
      <c r="AK276" s="46"/>
      <c r="AL276" s="46"/>
    </row>
    <row r="277">
      <c r="A277" s="50"/>
      <c r="B277" s="46"/>
      <c r="C277" s="46"/>
      <c r="D277" s="46"/>
      <c r="E277" s="70"/>
      <c r="F277" s="50"/>
      <c r="G277" s="50"/>
      <c r="H277" s="50"/>
      <c r="I277" s="50"/>
      <c r="J277" s="102"/>
      <c r="K277" s="46"/>
      <c r="L277" s="46"/>
      <c r="M277" s="46"/>
      <c r="N277" s="46"/>
      <c r="O277" s="46"/>
      <c r="P277" s="46"/>
      <c r="Q277" s="46"/>
      <c r="R277" s="46"/>
      <c r="S277" s="46"/>
      <c r="T277" s="46"/>
      <c r="U277" s="46"/>
      <c r="V277" s="46"/>
      <c r="W277" s="46"/>
      <c r="X277" s="46"/>
      <c r="Y277" s="46"/>
      <c r="Z277" s="46"/>
      <c r="AA277" s="46"/>
      <c r="AB277" s="46"/>
      <c r="AC277" s="46"/>
      <c r="AD277" s="46"/>
      <c r="AE277" s="46"/>
      <c r="AF277" s="46"/>
      <c r="AG277" s="46"/>
      <c r="AH277" s="46"/>
      <c r="AI277" s="46"/>
      <c r="AJ277" s="46"/>
      <c r="AK277" s="46"/>
      <c r="AL277" s="46"/>
    </row>
    <row r="278">
      <c r="A278" s="50"/>
      <c r="B278" s="46"/>
      <c r="C278" s="46"/>
      <c r="D278" s="46"/>
      <c r="E278" s="70"/>
      <c r="F278" s="50"/>
      <c r="G278" s="50"/>
      <c r="H278" s="50"/>
      <c r="I278" s="50"/>
      <c r="J278" s="102"/>
      <c r="K278" s="46"/>
      <c r="L278" s="46"/>
      <c r="M278" s="46"/>
      <c r="N278" s="46"/>
      <c r="O278" s="46"/>
      <c r="P278" s="46"/>
      <c r="Q278" s="46"/>
      <c r="R278" s="46"/>
      <c r="S278" s="46"/>
      <c r="T278" s="46"/>
      <c r="U278" s="46"/>
      <c r="V278" s="46"/>
      <c r="W278" s="46"/>
      <c r="X278" s="46"/>
      <c r="Y278" s="46"/>
      <c r="Z278" s="46"/>
      <c r="AA278" s="46"/>
      <c r="AB278" s="46"/>
      <c r="AC278" s="46"/>
      <c r="AD278" s="46"/>
      <c r="AE278" s="46"/>
      <c r="AF278" s="46"/>
      <c r="AG278" s="46"/>
      <c r="AH278" s="46"/>
      <c r="AI278" s="46"/>
      <c r="AJ278" s="46"/>
      <c r="AK278" s="46"/>
      <c r="AL278" s="46"/>
    </row>
    <row r="279">
      <c r="A279" s="50"/>
      <c r="B279" s="46"/>
      <c r="C279" s="46"/>
      <c r="D279" s="46"/>
      <c r="E279" s="70"/>
      <c r="F279" s="50"/>
      <c r="G279" s="50"/>
      <c r="H279" s="50"/>
      <c r="I279" s="50"/>
      <c r="J279" s="102"/>
      <c r="K279" s="46"/>
      <c r="L279" s="46"/>
      <c r="M279" s="46"/>
      <c r="N279" s="46"/>
      <c r="O279" s="46"/>
      <c r="P279" s="46"/>
      <c r="Q279" s="46"/>
      <c r="R279" s="46"/>
      <c r="S279" s="46"/>
      <c r="T279" s="46"/>
      <c r="U279" s="46"/>
      <c r="V279" s="46"/>
      <c r="W279" s="46"/>
      <c r="X279" s="46"/>
      <c r="Y279" s="46"/>
      <c r="Z279" s="46"/>
      <c r="AA279" s="46"/>
      <c r="AB279" s="46"/>
      <c r="AC279" s="46"/>
      <c r="AD279" s="46"/>
      <c r="AE279" s="46"/>
      <c r="AF279" s="46"/>
      <c r="AG279" s="46"/>
      <c r="AH279" s="46"/>
      <c r="AI279" s="46"/>
      <c r="AJ279" s="46"/>
      <c r="AK279" s="46"/>
      <c r="AL279" s="46"/>
    </row>
    <row r="280">
      <c r="A280" s="50"/>
      <c r="B280" s="46"/>
      <c r="C280" s="46"/>
      <c r="D280" s="46"/>
      <c r="E280" s="70"/>
      <c r="F280" s="50"/>
      <c r="G280" s="50"/>
      <c r="H280" s="50"/>
      <c r="I280" s="50"/>
      <c r="J280" s="102"/>
      <c r="K280" s="46"/>
      <c r="L280" s="46"/>
      <c r="M280" s="46"/>
      <c r="N280" s="46"/>
      <c r="O280" s="46"/>
      <c r="P280" s="46"/>
      <c r="Q280" s="46"/>
      <c r="R280" s="46"/>
      <c r="S280" s="46"/>
      <c r="T280" s="46"/>
      <c r="U280" s="46"/>
      <c r="V280" s="46"/>
      <c r="W280" s="46"/>
      <c r="X280" s="46"/>
      <c r="Y280" s="46"/>
      <c r="Z280" s="46"/>
      <c r="AA280" s="46"/>
      <c r="AB280" s="46"/>
      <c r="AC280" s="46"/>
      <c r="AD280" s="46"/>
      <c r="AE280" s="46"/>
      <c r="AF280" s="46"/>
      <c r="AG280" s="46"/>
      <c r="AH280" s="46"/>
      <c r="AI280" s="46"/>
      <c r="AJ280" s="46"/>
      <c r="AK280" s="46"/>
      <c r="AL280" s="46"/>
    </row>
    <row r="281">
      <c r="A281" s="50"/>
      <c r="B281" s="46"/>
      <c r="C281" s="46"/>
      <c r="D281" s="46"/>
      <c r="E281" s="70"/>
      <c r="F281" s="50"/>
      <c r="G281" s="50"/>
      <c r="H281" s="50"/>
      <c r="I281" s="50"/>
      <c r="J281" s="102"/>
      <c r="K281" s="46"/>
      <c r="L281" s="46"/>
      <c r="M281" s="46"/>
      <c r="N281" s="46"/>
      <c r="O281" s="46"/>
      <c r="P281" s="46"/>
      <c r="Q281" s="46"/>
      <c r="R281" s="46"/>
      <c r="S281" s="46"/>
      <c r="T281" s="46"/>
      <c r="U281" s="46"/>
      <c r="V281" s="46"/>
      <c r="W281" s="46"/>
      <c r="X281" s="46"/>
      <c r="Y281" s="46"/>
      <c r="Z281" s="46"/>
      <c r="AA281" s="46"/>
      <c r="AB281" s="46"/>
      <c r="AC281" s="46"/>
      <c r="AD281" s="46"/>
      <c r="AE281" s="46"/>
      <c r="AF281" s="46"/>
      <c r="AG281" s="46"/>
      <c r="AH281" s="46"/>
      <c r="AI281" s="46"/>
      <c r="AJ281" s="46"/>
      <c r="AK281" s="46"/>
      <c r="AL281" s="46"/>
    </row>
    <row r="282">
      <c r="A282" s="50"/>
      <c r="B282" s="46"/>
      <c r="C282" s="46"/>
      <c r="D282" s="46"/>
      <c r="E282" s="70"/>
      <c r="F282" s="50"/>
      <c r="G282" s="50"/>
      <c r="H282" s="50"/>
      <c r="I282" s="50"/>
      <c r="J282" s="102"/>
      <c r="K282" s="46"/>
      <c r="L282" s="46"/>
      <c r="M282" s="46"/>
      <c r="N282" s="46"/>
      <c r="O282" s="46"/>
      <c r="P282" s="46"/>
      <c r="Q282" s="46"/>
      <c r="R282" s="46"/>
      <c r="S282" s="46"/>
      <c r="T282" s="46"/>
      <c r="U282" s="46"/>
      <c r="V282" s="46"/>
      <c r="W282" s="46"/>
      <c r="X282" s="46"/>
      <c r="Y282" s="46"/>
      <c r="Z282" s="46"/>
      <c r="AA282" s="46"/>
      <c r="AB282" s="46"/>
      <c r="AC282" s="46"/>
      <c r="AD282" s="46"/>
      <c r="AE282" s="46"/>
      <c r="AF282" s="46"/>
      <c r="AG282" s="46"/>
      <c r="AH282" s="46"/>
      <c r="AI282" s="46"/>
      <c r="AJ282" s="46"/>
      <c r="AK282" s="46"/>
      <c r="AL282" s="46"/>
    </row>
    <row r="283">
      <c r="A283" s="50"/>
      <c r="B283" s="46"/>
      <c r="C283" s="46"/>
      <c r="D283" s="46"/>
      <c r="E283" s="70"/>
      <c r="F283" s="50"/>
      <c r="G283" s="50"/>
      <c r="H283" s="50"/>
      <c r="I283" s="50"/>
      <c r="J283" s="102"/>
      <c r="K283" s="46"/>
      <c r="L283" s="46"/>
      <c r="M283" s="46"/>
      <c r="N283" s="46"/>
      <c r="O283" s="46"/>
      <c r="P283" s="46"/>
      <c r="Q283" s="46"/>
      <c r="R283" s="46"/>
      <c r="S283" s="46"/>
      <c r="T283" s="46"/>
      <c r="U283" s="46"/>
      <c r="V283" s="46"/>
      <c r="W283" s="46"/>
      <c r="X283" s="46"/>
      <c r="Y283" s="46"/>
      <c r="Z283" s="46"/>
      <c r="AA283" s="46"/>
      <c r="AB283" s="46"/>
      <c r="AC283" s="46"/>
      <c r="AD283" s="46"/>
      <c r="AE283" s="46"/>
      <c r="AF283" s="46"/>
      <c r="AG283" s="46"/>
      <c r="AH283" s="46"/>
      <c r="AI283" s="46"/>
      <c r="AJ283" s="46"/>
      <c r="AK283" s="46"/>
      <c r="AL283" s="46"/>
    </row>
    <row r="284">
      <c r="A284" s="50"/>
      <c r="B284" s="46"/>
      <c r="C284" s="46"/>
      <c r="D284" s="46"/>
      <c r="E284" s="70"/>
      <c r="F284" s="50"/>
      <c r="G284" s="50"/>
      <c r="H284" s="50"/>
      <c r="I284" s="50"/>
      <c r="J284" s="102"/>
      <c r="K284" s="46"/>
      <c r="L284" s="46"/>
      <c r="M284" s="46"/>
      <c r="N284" s="46"/>
      <c r="O284" s="46"/>
      <c r="P284" s="46"/>
      <c r="Q284" s="46"/>
      <c r="R284" s="46"/>
      <c r="S284" s="46"/>
      <c r="T284" s="46"/>
      <c r="U284" s="46"/>
      <c r="V284" s="46"/>
      <c r="W284" s="46"/>
      <c r="X284" s="46"/>
      <c r="Y284" s="46"/>
      <c r="Z284" s="46"/>
      <c r="AA284" s="46"/>
      <c r="AB284" s="46"/>
      <c r="AC284" s="46"/>
      <c r="AD284" s="46"/>
      <c r="AE284" s="46"/>
      <c r="AF284" s="46"/>
      <c r="AG284" s="46"/>
      <c r="AH284" s="46"/>
      <c r="AI284" s="46"/>
      <c r="AJ284" s="46"/>
      <c r="AK284" s="46"/>
      <c r="AL284" s="46"/>
    </row>
    <row r="285">
      <c r="A285" s="50"/>
      <c r="B285" s="46"/>
      <c r="C285" s="46"/>
      <c r="D285" s="46"/>
      <c r="E285" s="70"/>
      <c r="F285" s="50"/>
      <c r="G285" s="50"/>
      <c r="H285" s="50"/>
      <c r="I285" s="50"/>
      <c r="J285" s="102"/>
      <c r="K285" s="46"/>
      <c r="L285" s="46"/>
      <c r="M285" s="46"/>
      <c r="N285" s="46"/>
      <c r="O285" s="46"/>
      <c r="P285" s="46"/>
      <c r="Q285" s="46"/>
      <c r="R285" s="46"/>
      <c r="S285" s="46"/>
      <c r="T285" s="46"/>
      <c r="U285" s="46"/>
      <c r="V285" s="46"/>
      <c r="W285" s="46"/>
      <c r="X285" s="46"/>
      <c r="Y285" s="46"/>
      <c r="Z285" s="46"/>
      <c r="AA285" s="46"/>
      <c r="AB285" s="46"/>
      <c r="AC285" s="46"/>
      <c r="AD285" s="46"/>
      <c r="AE285" s="46"/>
      <c r="AF285" s="46"/>
      <c r="AG285" s="46"/>
      <c r="AH285" s="46"/>
      <c r="AI285" s="46"/>
      <c r="AJ285" s="46"/>
      <c r="AK285" s="46"/>
      <c r="AL285" s="46"/>
    </row>
    <row r="286">
      <c r="A286" s="50"/>
      <c r="B286" s="46"/>
      <c r="C286" s="46"/>
      <c r="D286" s="46"/>
      <c r="E286" s="70"/>
      <c r="F286" s="50"/>
      <c r="G286" s="50"/>
      <c r="H286" s="50"/>
      <c r="I286" s="50"/>
      <c r="J286" s="102"/>
      <c r="K286" s="46"/>
      <c r="L286" s="46"/>
      <c r="M286" s="46"/>
      <c r="N286" s="46"/>
      <c r="O286" s="46"/>
      <c r="P286" s="46"/>
      <c r="Q286" s="46"/>
      <c r="R286" s="46"/>
      <c r="S286" s="46"/>
      <c r="T286" s="46"/>
      <c r="U286" s="46"/>
      <c r="V286" s="46"/>
      <c r="W286" s="46"/>
      <c r="X286" s="46"/>
      <c r="Y286" s="46"/>
      <c r="Z286" s="46"/>
      <c r="AA286" s="46"/>
      <c r="AB286" s="46"/>
      <c r="AC286" s="46"/>
      <c r="AD286" s="46"/>
      <c r="AE286" s="46"/>
      <c r="AF286" s="46"/>
      <c r="AG286" s="46"/>
      <c r="AH286" s="46"/>
      <c r="AI286" s="46"/>
      <c r="AJ286" s="46"/>
      <c r="AK286" s="46"/>
      <c r="AL286" s="46"/>
    </row>
    <row r="287">
      <c r="A287" s="50"/>
      <c r="B287" s="46"/>
      <c r="C287" s="46"/>
      <c r="D287" s="46"/>
      <c r="E287" s="70"/>
      <c r="F287" s="50"/>
      <c r="G287" s="50"/>
      <c r="H287" s="50"/>
      <c r="I287" s="50"/>
      <c r="J287" s="102"/>
      <c r="K287" s="46"/>
      <c r="L287" s="46"/>
      <c r="M287" s="46"/>
      <c r="N287" s="46"/>
      <c r="O287" s="46"/>
      <c r="P287" s="46"/>
      <c r="Q287" s="46"/>
      <c r="R287" s="46"/>
      <c r="S287" s="46"/>
      <c r="T287" s="46"/>
      <c r="U287" s="46"/>
      <c r="V287" s="46"/>
      <c r="W287" s="46"/>
      <c r="X287" s="46"/>
      <c r="Y287" s="46"/>
      <c r="Z287" s="46"/>
      <c r="AA287" s="46"/>
      <c r="AB287" s="46"/>
      <c r="AC287" s="46"/>
      <c r="AD287" s="46"/>
      <c r="AE287" s="46"/>
      <c r="AF287" s="46"/>
      <c r="AG287" s="46"/>
      <c r="AH287" s="46"/>
      <c r="AI287" s="46"/>
      <c r="AJ287" s="46"/>
      <c r="AK287" s="46"/>
      <c r="AL287" s="46"/>
    </row>
    <row r="288">
      <c r="A288" s="50"/>
      <c r="B288" s="46"/>
      <c r="C288" s="46"/>
      <c r="D288" s="46"/>
      <c r="E288" s="70"/>
      <c r="F288" s="50"/>
      <c r="G288" s="50"/>
      <c r="H288" s="50"/>
      <c r="I288" s="50"/>
      <c r="J288" s="102"/>
      <c r="K288" s="46"/>
      <c r="L288" s="46"/>
      <c r="M288" s="46"/>
      <c r="N288" s="46"/>
      <c r="O288" s="46"/>
      <c r="P288" s="46"/>
      <c r="Q288" s="46"/>
      <c r="R288" s="46"/>
      <c r="S288" s="46"/>
      <c r="T288" s="46"/>
      <c r="U288" s="46"/>
      <c r="V288" s="46"/>
      <c r="W288" s="46"/>
      <c r="X288" s="46"/>
      <c r="Y288" s="46"/>
      <c r="Z288" s="46"/>
      <c r="AA288" s="46"/>
      <c r="AB288" s="46"/>
      <c r="AC288" s="46"/>
      <c r="AD288" s="46"/>
      <c r="AE288" s="46"/>
      <c r="AF288" s="46"/>
      <c r="AG288" s="46"/>
      <c r="AH288" s="46"/>
      <c r="AI288" s="46"/>
      <c r="AJ288" s="46"/>
      <c r="AK288" s="46"/>
      <c r="AL288" s="46"/>
    </row>
    <row r="289">
      <c r="A289" s="50"/>
      <c r="B289" s="46"/>
      <c r="C289" s="46"/>
      <c r="D289" s="46"/>
      <c r="E289" s="70"/>
      <c r="F289" s="50"/>
      <c r="G289" s="50"/>
      <c r="H289" s="50"/>
      <c r="I289" s="50"/>
      <c r="J289" s="102"/>
      <c r="K289" s="46"/>
      <c r="L289" s="46"/>
      <c r="M289" s="46"/>
      <c r="N289" s="46"/>
      <c r="O289" s="46"/>
      <c r="P289" s="46"/>
      <c r="Q289" s="46"/>
      <c r="R289" s="46"/>
      <c r="S289" s="46"/>
      <c r="T289" s="46"/>
      <c r="U289" s="46"/>
      <c r="V289" s="46"/>
      <c r="W289" s="46"/>
      <c r="X289" s="46"/>
      <c r="Y289" s="46"/>
      <c r="Z289" s="46"/>
      <c r="AA289" s="46"/>
      <c r="AB289" s="46"/>
      <c r="AC289" s="46"/>
      <c r="AD289" s="46"/>
      <c r="AE289" s="46"/>
      <c r="AF289" s="46"/>
      <c r="AG289" s="46"/>
      <c r="AH289" s="46"/>
      <c r="AI289" s="46"/>
      <c r="AJ289" s="46"/>
      <c r="AK289" s="46"/>
      <c r="AL289" s="46"/>
    </row>
    <row r="290">
      <c r="A290" s="50"/>
      <c r="B290" s="46"/>
      <c r="C290" s="46"/>
      <c r="D290" s="46"/>
      <c r="E290" s="70"/>
      <c r="F290" s="50"/>
      <c r="G290" s="50"/>
      <c r="H290" s="50"/>
      <c r="I290" s="50"/>
      <c r="J290" s="102"/>
      <c r="K290" s="46"/>
      <c r="L290" s="46"/>
      <c r="M290" s="46"/>
      <c r="N290" s="46"/>
      <c r="O290" s="46"/>
      <c r="P290" s="46"/>
      <c r="Q290" s="46"/>
      <c r="R290" s="46"/>
      <c r="S290" s="46"/>
      <c r="T290" s="46"/>
      <c r="U290" s="46"/>
      <c r="V290" s="46"/>
      <c r="W290" s="46"/>
      <c r="X290" s="46"/>
      <c r="Y290" s="46"/>
      <c r="Z290" s="46"/>
      <c r="AA290" s="46"/>
      <c r="AB290" s="46"/>
      <c r="AC290" s="46"/>
      <c r="AD290" s="46"/>
      <c r="AE290" s="46"/>
      <c r="AF290" s="46"/>
      <c r="AG290" s="46"/>
      <c r="AH290" s="46"/>
      <c r="AI290" s="46"/>
      <c r="AJ290" s="46"/>
      <c r="AK290" s="46"/>
      <c r="AL290" s="46"/>
    </row>
    <row r="291">
      <c r="A291" s="50"/>
      <c r="B291" s="46"/>
      <c r="C291" s="46"/>
      <c r="D291" s="46"/>
      <c r="E291" s="70"/>
      <c r="F291" s="50"/>
      <c r="G291" s="50"/>
      <c r="H291" s="50"/>
      <c r="I291" s="50"/>
      <c r="J291" s="102"/>
      <c r="K291" s="46"/>
      <c r="L291" s="46"/>
      <c r="M291" s="46"/>
      <c r="N291" s="46"/>
      <c r="O291" s="46"/>
      <c r="P291" s="46"/>
      <c r="Q291" s="46"/>
      <c r="R291" s="46"/>
      <c r="S291" s="46"/>
      <c r="T291" s="46"/>
      <c r="U291" s="46"/>
      <c r="V291" s="46"/>
      <c r="W291" s="46"/>
      <c r="X291" s="46"/>
      <c r="Y291" s="46"/>
      <c r="Z291" s="46"/>
      <c r="AA291" s="46"/>
      <c r="AB291" s="46"/>
      <c r="AC291" s="46"/>
      <c r="AD291" s="46"/>
      <c r="AE291" s="46"/>
      <c r="AF291" s="46"/>
      <c r="AG291" s="46"/>
      <c r="AH291" s="46"/>
      <c r="AI291" s="46"/>
      <c r="AJ291" s="46"/>
      <c r="AK291" s="46"/>
      <c r="AL291" s="46"/>
    </row>
    <row r="292">
      <c r="A292" s="50"/>
      <c r="B292" s="46"/>
      <c r="C292" s="46"/>
      <c r="D292" s="46"/>
      <c r="E292" s="70"/>
      <c r="F292" s="50"/>
      <c r="G292" s="50"/>
      <c r="H292" s="50"/>
      <c r="I292" s="50"/>
      <c r="J292" s="102"/>
      <c r="K292" s="46"/>
      <c r="L292" s="46"/>
      <c r="M292" s="46"/>
      <c r="N292" s="46"/>
      <c r="O292" s="46"/>
      <c r="P292" s="46"/>
      <c r="Q292" s="46"/>
      <c r="R292" s="46"/>
      <c r="S292" s="46"/>
      <c r="T292" s="46"/>
      <c r="U292" s="46"/>
      <c r="V292" s="46"/>
      <c r="W292" s="46"/>
      <c r="X292" s="46"/>
      <c r="Y292" s="46"/>
      <c r="Z292" s="46"/>
      <c r="AA292" s="46"/>
      <c r="AB292" s="46"/>
      <c r="AC292" s="46"/>
      <c r="AD292" s="46"/>
      <c r="AE292" s="46"/>
      <c r="AF292" s="46"/>
      <c r="AG292" s="46"/>
      <c r="AH292" s="46"/>
      <c r="AI292" s="46"/>
      <c r="AJ292" s="46"/>
      <c r="AK292" s="46"/>
      <c r="AL292" s="46"/>
    </row>
    <row r="293">
      <c r="A293" s="50"/>
      <c r="B293" s="46"/>
      <c r="C293" s="46"/>
      <c r="D293" s="46"/>
      <c r="E293" s="70"/>
      <c r="F293" s="50"/>
      <c r="G293" s="50"/>
      <c r="H293" s="50"/>
      <c r="I293" s="50"/>
      <c r="J293" s="102"/>
      <c r="K293" s="46"/>
      <c r="L293" s="46"/>
      <c r="M293" s="46"/>
      <c r="N293" s="46"/>
      <c r="O293" s="46"/>
      <c r="P293" s="46"/>
      <c r="Q293" s="46"/>
      <c r="R293" s="46"/>
      <c r="S293" s="46"/>
      <c r="T293" s="46"/>
      <c r="U293" s="46"/>
      <c r="V293" s="46"/>
      <c r="W293" s="46"/>
      <c r="X293" s="46"/>
      <c r="Y293" s="46"/>
      <c r="Z293" s="46"/>
      <c r="AA293" s="46"/>
      <c r="AB293" s="46"/>
      <c r="AC293" s="46"/>
      <c r="AD293" s="46"/>
      <c r="AE293" s="46"/>
      <c r="AF293" s="46"/>
      <c r="AG293" s="46"/>
      <c r="AH293" s="46"/>
      <c r="AI293" s="46"/>
      <c r="AJ293" s="46"/>
      <c r="AK293" s="46"/>
      <c r="AL293" s="46"/>
    </row>
    <row r="294">
      <c r="A294" s="50"/>
      <c r="B294" s="46"/>
      <c r="C294" s="46"/>
      <c r="D294" s="46"/>
      <c r="E294" s="70"/>
      <c r="F294" s="50"/>
      <c r="G294" s="50"/>
      <c r="H294" s="50"/>
      <c r="I294" s="50"/>
      <c r="J294" s="102"/>
      <c r="K294" s="46"/>
      <c r="L294" s="46"/>
      <c r="M294" s="46"/>
      <c r="N294" s="46"/>
      <c r="O294" s="46"/>
      <c r="P294" s="46"/>
      <c r="Q294" s="46"/>
      <c r="R294" s="46"/>
      <c r="S294" s="46"/>
      <c r="T294" s="46"/>
      <c r="U294" s="46"/>
      <c r="V294" s="46"/>
      <c r="W294" s="46"/>
      <c r="X294" s="46"/>
      <c r="Y294" s="46"/>
      <c r="Z294" s="46"/>
      <c r="AA294" s="46"/>
      <c r="AB294" s="46"/>
      <c r="AC294" s="46"/>
      <c r="AD294" s="46"/>
      <c r="AE294" s="46"/>
      <c r="AF294" s="46"/>
      <c r="AG294" s="46"/>
      <c r="AH294" s="46"/>
      <c r="AI294" s="46"/>
      <c r="AJ294" s="46"/>
      <c r="AK294" s="46"/>
      <c r="AL294" s="46"/>
    </row>
    <row r="295">
      <c r="A295" s="50"/>
      <c r="B295" s="46"/>
      <c r="C295" s="46"/>
      <c r="D295" s="46"/>
      <c r="E295" s="70"/>
      <c r="F295" s="50"/>
      <c r="G295" s="50"/>
      <c r="H295" s="50"/>
      <c r="I295" s="50"/>
      <c r="J295" s="102"/>
      <c r="K295" s="46"/>
      <c r="L295" s="46"/>
      <c r="M295" s="46"/>
      <c r="N295" s="46"/>
      <c r="O295" s="46"/>
      <c r="P295" s="46"/>
      <c r="Q295" s="46"/>
      <c r="R295" s="46"/>
      <c r="S295" s="46"/>
      <c r="T295" s="46"/>
      <c r="U295" s="46"/>
      <c r="V295" s="46"/>
      <c r="W295" s="46"/>
      <c r="X295" s="46"/>
      <c r="Y295" s="46"/>
      <c r="Z295" s="46"/>
      <c r="AA295" s="46"/>
      <c r="AB295" s="46"/>
      <c r="AC295" s="46"/>
      <c r="AD295" s="46"/>
      <c r="AE295" s="46"/>
      <c r="AF295" s="46"/>
      <c r="AG295" s="46"/>
      <c r="AH295" s="46"/>
      <c r="AI295" s="46"/>
      <c r="AJ295" s="46"/>
      <c r="AK295" s="46"/>
      <c r="AL295" s="46"/>
    </row>
    <row r="296">
      <c r="A296" s="50"/>
      <c r="B296" s="46"/>
      <c r="C296" s="46"/>
      <c r="D296" s="46"/>
      <c r="E296" s="70"/>
      <c r="F296" s="50"/>
      <c r="G296" s="50"/>
      <c r="H296" s="50"/>
      <c r="I296" s="50"/>
      <c r="J296" s="102"/>
      <c r="K296" s="46"/>
      <c r="L296" s="46"/>
      <c r="M296" s="46"/>
      <c r="N296" s="46"/>
      <c r="O296" s="46"/>
      <c r="P296" s="46"/>
      <c r="Q296" s="46"/>
      <c r="R296" s="46"/>
      <c r="S296" s="46"/>
      <c r="T296" s="46"/>
      <c r="U296" s="46"/>
      <c r="V296" s="46"/>
      <c r="W296" s="46"/>
      <c r="X296" s="46"/>
      <c r="Y296" s="46"/>
      <c r="Z296" s="46"/>
      <c r="AA296" s="46"/>
      <c r="AB296" s="46"/>
      <c r="AC296" s="46"/>
      <c r="AD296" s="46"/>
      <c r="AE296" s="46"/>
      <c r="AF296" s="46"/>
      <c r="AG296" s="46"/>
      <c r="AH296" s="46"/>
      <c r="AI296" s="46"/>
      <c r="AJ296" s="46"/>
      <c r="AK296" s="46"/>
      <c r="AL296" s="46"/>
    </row>
    <row r="297">
      <c r="A297" s="50"/>
      <c r="B297" s="46"/>
      <c r="C297" s="46"/>
      <c r="D297" s="46"/>
      <c r="E297" s="70"/>
      <c r="F297" s="50"/>
      <c r="G297" s="50"/>
      <c r="H297" s="50"/>
      <c r="I297" s="50"/>
      <c r="J297" s="102"/>
      <c r="K297" s="46"/>
      <c r="L297" s="46"/>
      <c r="M297" s="46"/>
      <c r="N297" s="46"/>
      <c r="O297" s="46"/>
      <c r="P297" s="46"/>
      <c r="Q297" s="46"/>
      <c r="R297" s="46"/>
      <c r="S297" s="46"/>
      <c r="T297" s="46"/>
      <c r="U297" s="46"/>
      <c r="V297" s="46"/>
      <c r="W297" s="46"/>
      <c r="X297" s="46"/>
      <c r="Y297" s="46"/>
      <c r="Z297" s="46"/>
      <c r="AA297" s="46"/>
      <c r="AB297" s="46"/>
      <c r="AC297" s="46"/>
      <c r="AD297" s="46"/>
      <c r="AE297" s="46"/>
      <c r="AF297" s="46"/>
      <c r="AG297" s="46"/>
      <c r="AH297" s="46"/>
      <c r="AI297" s="46"/>
      <c r="AJ297" s="46"/>
      <c r="AK297" s="46"/>
      <c r="AL297" s="46"/>
    </row>
    <row r="298">
      <c r="A298" s="50"/>
      <c r="B298" s="46"/>
      <c r="C298" s="46"/>
      <c r="D298" s="46"/>
      <c r="E298" s="70"/>
      <c r="F298" s="50"/>
      <c r="G298" s="50"/>
      <c r="H298" s="50"/>
      <c r="I298" s="50"/>
      <c r="J298" s="102"/>
      <c r="K298" s="46"/>
      <c r="L298" s="46"/>
      <c r="M298" s="46"/>
      <c r="N298" s="46"/>
      <c r="O298" s="46"/>
      <c r="P298" s="46"/>
      <c r="Q298" s="46"/>
      <c r="R298" s="46"/>
      <c r="S298" s="46"/>
      <c r="T298" s="46"/>
      <c r="U298" s="46"/>
      <c r="V298" s="46"/>
      <c r="W298" s="46"/>
      <c r="X298" s="46"/>
      <c r="Y298" s="46"/>
      <c r="Z298" s="46"/>
      <c r="AA298" s="46"/>
      <c r="AB298" s="46"/>
      <c r="AC298" s="46"/>
      <c r="AD298" s="46"/>
      <c r="AE298" s="46"/>
      <c r="AF298" s="46"/>
      <c r="AG298" s="46"/>
      <c r="AH298" s="46"/>
      <c r="AI298" s="46"/>
      <c r="AJ298" s="46"/>
      <c r="AK298" s="46"/>
      <c r="AL298" s="46"/>
    </row>
    <row r="299">
      <c r="A299" s="50"/>
      <c r="B299" s="46"/>
      <c r="C299" s="46"/>
      <c r="D299" s="46"/>
      <c r="E299" s="70"/>
      <c r="F299" s="50"/>
      <c r="G299" s="50"/>
      <c r="H299" s="50"/>
      <c r="I299" s="50"/>
      <c r="J299" s="102"/>
      <c r="K299" s="46"/>
      <c r="L299" s="46"/>
      <c r="M299" s="46"/>
      <c r="N299" s="46"/>
      <c r="O299" s="46"/>
      <c r="P299" s="46"/>
      <c r="Q299" s="46"/>
      <c r="R299" s="46"/>
      <c r="S299" s="46"/>
      <c r="T299" s="46"/>
      <c r="U299" s="46"/>
      <c r="V299" s="46"/>
      <c r="W299" s="46"/>
      <c r="X299" s="46"/>
      <c r="Y299" s="46"/>
      <c r="Z299" s="46"/>
      <c r="AA299" s="46"/>
      <c r="AB299" s="46"/>
      <c r="AC299" s="46"/>
      <c r="AD299" s="46"/>
      <c r="AE299" s="46"/>
      <c r="AF299" s="46"/>
      <c r="AG299" s="46"/>
      <c r="AH299" s="46"/>
      <c r="AI299" s="46"/>
      <c r="AJ299" s="46"/>
      <c r="AK299" s="46"/>
      <c r="AL299" s="46"/>
    </row>
    <row r="300">
      <c r="A300" s="50"/>
      <c r="B300" s="46"/>
      <c r="C300" s="46"/>
      <c r="D300" s="46"/>
      <c r="E300" s="70"/>
      <c r="F300" s="50"/>
      <c r="G300" s="50"/>
      <c r="H300" s="50"/>
      <c r="I300" s="50"/>
      <c r="J300" s="102"/>
      <c r="K300" s="46"/>
      <c r="L300" s="46"/>
      <c r="M300" s="46"/>
      <c r="N300" s="46"/>
      <c r="O300" s="46"/>
      <c r="P300" s="46"/>
      <c r="Q300" s="46"/>
      <c r="R300" s="46"/>
      <c r="S300" s="46"/>
      <c r="T300" s="46"/>
      <c r="U300" s="46"/>
      <c r="V300" s="46"/>
      <c r="W300" s="46"/>
      <c r="X300" s="46"/>
      <c r="Y300" s="46"/>
      <c r="Z300" s="46"/>
      <c r="AA300" s="46"/>
      <c r="AB300" s="46"/>
      <c r="AC300" s="46"/>
      <c r="AD300" s="46"/>
      <c r="AE300" s="46"/>
      <c r="AF300" s="46"/>
      <c r="AG300" s="46"/>
      <c r="AH300" s="46"/>
      <c r="AI300" s="46"/>
      <c r="AJ300" s="46"/>
      <c r="AK300" s="46"/>
      <c r="AL300" s="46"/>
    </row>
    <row r="301">
      <c r="A301" s="50"/>
      <c r="B301" s="46"/>
      <c r="C301" s="46"/>
      <c r="D301" s="46"/>
      <c r="E301" s="70"/>
      <c r="F301" s="50"/>
      <c r="G301" s="50"/>
      <c r="H301" s="50"/>
      <c r="I301" s="50"/>
      <c r="J301" s="102"/>
      <c r="K301" s="46"/>
      <c r="L301" s="46"/>
      <c r="M301" s="46"/>
      <c r="N301" s="46"/>
      <c r="O301" s="46"/>
      <c r="P301" s="46"/>
      <c r="Q301" s="46"/>
      <c r="R301" s="46"/>
      <c r="S301" s="46"/>
      <c r="T301" s="46"/>
      <c r="U301" s="46"/>
      <c r="V301" s="46"/>
      <c r="W301" s="46"/>
      <c r="X301" s="46"/>
      <c r="Y301" s="46"/>
      <c r="Z301" s="46"/>
      <c r="AA301" s="46"/>
      <c r="AB301" s="46"/>
      <c r="AC301" s="46"/>
      <c r="AD301" s="46"/>
      <c r="AE301" s="46"/>
      <c r="AF301" s="46"/>
      <c r="AG301" s="46"/>
      <c r="AH301" s="46"/>
      <c r="AI301" s="46"/>
      <c r="AJ301" s="46"/>
      <c r="AK301" s="46"/>
      <c r="AL301" s="46"/>
    </row>
    <row r="302">
      <c r="A302" s="50"/>
      <c r="B302" s="46"/>
      <c r="C302" s="46"/>
      <c r="D302" s="46"/>
      <c r="E302" s="70"/>
      <c r="F302" s="50"/>
      <c r="G302" s="50"/>
      <c r="H302" s="50"/>
      <c r="I302" s="50"/>
      <c r="J302" s="102"/>
      <c r="K302" s="46"/>
      <c r="L302" s="46"/>
      <c r="M302" s="46"/>
      <c r="N302" s="46"/>
      <c r="O302" s="46"/>
      <c r="P302" s="46"/>
      <c r="Q302" s="46"/>
      <c r="R302" s="46"/>
      <c r="S302" s="46"/>
      <c r="T302" s="46"/>
      <c r="U302" s="46"/>
      <c r="V302" s="46"/>
      <c r="W302" s="46"/>
      <c r="X302" s="46"/>
      <c r="Y302" s="46"/>
      <c r="Z302" s="46"/>
      <c r="AA302" s="46"/>
      <c r="AB302" s="46"/>
      <c r="AC302" s="46"/>
      <c r="AD302" s="46"/>
      <c r="AE302" s="46"/>
      <c r="AF302" s="46"/>
      <c r="AG302" s="46"/>
      <c r="AH302" s="46"/>
      <c r="AI302" s="46"/>
      <c r="AJ302" s="46"/>
      <c r="AK302" s="46"/>
      <c r="AL302" s="46"/>
    </row>
    <row r="303">
      <c r="A303" s="50"/>
      <c r="B303" s="46"/>
      <c r="C303" s="46"/>
      <c r="D303" s="46"/>
      <c r="E303" s="70"/>
      <c r="F303" s="50"/>
      <c r="G303" s="50"/>
      <c r="H303" s="50"/>
      <c r="I303" s="50"/>
      <c r="J303" s="102"/>
      <c r="K303" s="46"/>
      <c r="L303" s="46"/>
      <c r="M303" s="46"/>
      <c r="N303" s="46"/>
      <c r="O303" s="46"/>
      <c r="P303" s="46"/>
      <c r="Q303" s="46"/>
      <c r="R303" s="46"/>
      <c r="S303" s="46"/>
      <c r="T303" s="46"/>
      <c r="U303" s="46"/>
      <c r="V303" s="46"/>
      <c r="W303" s="46"/>
      <c r="X303" s="46"/>
      <c r="Y303" s="46"/>
      <c r="Z303" s="46"/>
      <c r="AA303" s="46"/>
      <c r="AB303" s="46"/>
      <c r="AC303" s="46"/>
      <c r="AD303" s="46"/>
      <c r="AE303" s="46"/>
      <c r="AF303" s="46"/>
      <c r="AG303" s="46"/>
      <c r="AH303" s="46"/>
      <c r="AI303" s="46"/>
      <c r="AJ303" s="46"/>
      <c r="AK303" s="46"/>
      <c r="AL303" s="46"/>
    </row>
    <row r="304">
      <c r="A304" s="50"/>
      <c r="B304" s="46"/>
      <c r="C304" s="46"/>
      <c r="D304" s="46"/>
      <c r="E304" s="70"/>
      <c r="F304" s="50"/>
      <c r="G304" s="50"/>
      <c r="H304" s="50"/>
      <c r="I304" s="50"/>
      <c r="J304" s="102"/>
      <c r="K304" s="46"/>
      <c r="L304" s="46"/>
      <c r="M304" s="46"/>
      <c r="N304" s="46"/>
      <c r="O304" s="46"/>
      <c r="P304" s="46"/>
      <c r="Q304" s="46"/>
      <c r="R304" s="46"/>
      <c r="S304" s="46"/>
      <c r="T304" s="46"/>
      <c r="U304" s="46"/>
      <c r="V304" s="46"/>
      <c r="W304" s="46"/>
      <c r="X304" s="46"/>
      <c r="Y304" s="46"/>
      <c r="Z304" s="46"/>
      <c r="AA304" s="46"/>
      <c r="AB304" s="46"/>
      <c r="AC304" s="46"/>
      <c r="AD304" s="46"/>
      <c r="AE304" s="46"/>
      <c r="AF304" s="46"/>
      <c r="AG304" s="46"/>
      <c r="AH304" s="46"/>
      <c r="AI304" s="46"/>
      <c r="AJ304" s="46"/>
      <c r="AK304" s="46"/>
      <c r="AL304" s="46"/>
    </row>
    <row r="305">
      <c r="A305" s="50"/>
      <c r="B305" s="46"/>
      <c r="C305" s="46"/>
      <c r="D305" s="46"/>
      <c r="E305" s="70"/>
      <c r="F305" s="50"/>
      <c r="G305" s="50"/>
      <c r="H305" s="50"/>
      <c r="I305" s="50"/>
      <c r="J305" s="102"/>
      <c r="K305" s="46"/>
      <c r="L305" s="46"/>
      <c r="M305" s="46"/>
      <c r="N305" s="46"/>
      <c r="O305" s="46"/>
      <c r="P305" s="46"/>
      <c r="Q305" s="46"/>
      <c r="R305" s="46"/>
      <c r="S305" s="46"/>
      <c r="T305" s="46"/>
      <c r="U305" s="46"/>
      <c r="V305" s="46"/>
      <c r="W305" s="46"/>
      <c r="X305" s="46"/>
      <c r="Y305" s="46"/>
      <c r="Z305" s="46"/>
      <c r="AA305" s="46"/>
      <c r="AB305" s="46"/>
      <c r="AC305" s="46"/>
      <c r="AD305" s="46"/>
      <c r="AE305" s="46"/>
      <c r="AF305" s="46"/>
      <c r="AG305" s="46"/>
      <c r="AH305" s="46"/>
      <c r="AI305" s="46"/>
      <c r="AJ305" s="46"/>
      <c r="AK305" s="46"/>
      <c r="AL305" s="46"/>
    </row>
    <row r="306">
      <c r="A306" s="50"/>
      <c r="B306" s="46"/>
      <c r="C306" s="46"/>
      <c r="D306" s="46"/>
      <c r="E306" s="70"/>
      <c r="F306" s="50"/>
      <c r="G306" s="50"/>
      <c r="H306" s="50"/>
      <c r="I306" s="50"/>
      <c r="J306" s="102"/>
      <c r="K306" s="46"/>
      <c r="L306" s="46"/>
      <c r="M306" s="46"/>
      <c r="N306" s="46"/>
      <c r="O306" s="46"/>
      <c r="P306" s="46"/>
      <c r="Q306" s="46"/>
      <c r="R306" s="46"/>
      <c r="S306" s="46"/>
      <c r="T306" s="46"/>
      <c r="U306" s="46"/>
      <c r="V306" s="46"/>
      <c r="W306" s="46"/>
      <c r="X306" s="46"/>
      <c r="Y306" s="46"/>
      <c r="Z306" s="46"/>
      <c r="AA306" s="46"/>
      <c r="AB306" s="46"/>
      <c r="AC306" s="46"/>
      <c r="AD306" s="46"/>
      <c r="AE306" s="46"/>
      <c r="AF306" s="46"/>
      <c r="AG306" s="46"/>
      <c r="AH306" s="46"/>
      <c r="AI306" s="46"/>
      <c r="AJ306" s="46"/>
      <c r="AK306" s="46"/>
      <c r="AL306" s="46"/>
    </row>
    <row r="307">
      <c r="A307" s="50"/>
      <c r="B307" s="46"/>
      <c r="C307" s="46"/>
      <c r="D307" s="46"/>
      <c r="E307" s="70"/>
      <c r="F307" s="50"/>
      <c r="G307" s="50"/>
      <c r="H307" s="50"/>
      <c r="I307" s="50"/>
      <c r="J307" s="102"/>
      <c r="K307" s="46"/>
      <c r="L307" s="46"/>
      <c r="M307" s="46"/>
      <c r="N307" s="46"/>
      <c r="O307" s="46"/>
      <c r="P307" s="46"/>
      <c r="Q307" s="46"/>
      <c r="R307" s="46"/>
      <c r="S307" s="46"/>
      <c r="T307" s="46"/>
      <c r="U307" s="46"/>
      <c r="V307" s="46"/>
      <c r="W307" s="46"/>
      <c r="X307" s="46"/>
      <c r="Y307" s="46"/>
      <c r="Z307" s="46"/>
      <c r="AA307" s="46"/>
      <c r="AB307" s="46"/>
      <c r="AC307" s="46"/>
      <c r="AD307" s="46"/>
      <c r="AE307" s="46"/>
      <c r="AF307" s="46"/>
      <c r="AG307" s="46"/>
      <c r="AH307" s="46"/>
      <c r="AI307" s="46"/>
      <c r="AJ307" s="46"/>
      <c r="AK307" s="46"/>
      <c r="AL307" s="46"/>
    </row>
    <row r="308">
      <c r="A308" s="50"/>
      <c r="B308" s="46"/>
      <c r="C308" s="46"/>
      <c r="D308" s="46"/>
      <c r="E308" s="70"/>
      <c r="F308" s="50"/>
      <c r="G308" s="50"/>
      <c r="H308" s="50"/>
      <c r="I308" s="50"/>
      <c r="J308" s="102"/>
      <c r="K308" s="46"/>
      <c r="L308" s="46"/>
      <c r="M308" s="46"/>
      <c r="N308" s="46"/>
      <c r="O308" s="46"/>
      <c r="P308" s="46"/>
      <c r="Q308" s="46"/>
      <c r="R308" s="46"/>
      <c r="S308" s="46"/>
      <c r="T308" s="46"/>
      <c r="U308" s="46"/>
      <c r="V308" s="46"/>
      <c r="W308" s="46"/>
      <c r="X308" s="46"/>
      <c r="Y308" s="46"/>
      <c r="Z308" s="46"/>
      <c r="AA308" s="46"/>
      <c r="AB308" s="46"/>
      <c r="AC308" s="46"/>
      <c r="AD308" s="46"/>
      <c r="AE308" s="46"/>
      <c r="AF308" s="46"/>
      <c r="AG308" s="46"/>
      <c r="AH308" s="46"/>
      <c r="AI308" s="46"/>
      <c r="AJ308" s="46"/>
      <c r="AK308" s="46"/>
      <c r="AL308" s="46"/>
    </row>
    <row r="309">
      <c r="A309" s="50"/>
      <c r="B309" s="46"/>
      <c r="C309" s="46"/>
      <c r="D309" s="46"/>
      <c r="E309" s="70"/>
      <c r="F309" s="50"/>
      <c r="G309" s="50"/>
      <c r="H309" s="50"/>
      <c r="I309" s="50"/>
      <c r="J309" s="102"/>
      <c r="K309" s="46"/>
      <c r="L309" s="46"/>
      <c r="M309" s="46"/>
      <c r="N309" s="46"/>
      <c r="O309" s="46"/>
      <c r="P309" s="46"/>
      <c r="Q309" s="46"/>
      <c r="R309" s="46"/>
      <c r="S309" s="46"/>
      <c r="T309" s="46"/>
      <c r="U309" s="46"/>
      <c r="V309" s="46"/>
      <c r="W309" s="46"/>
      <c r="X309" s="46"/>
      <c r="Y309" s="46"/>
      <c r="Z309" s="46"/>
      <c r="AA309" s="46"/>
      <c r="AB309" s="46"/>
      <c r="AC309" s="46"/>
      <c r="AD309" s="46"/>
      <c r="AE309" s="46"/>
      <c r="AF309" s="46"/>
      <c r="AG309" s="46"/>
      <c r="AH309" s="46"/>
      <c r="AI309" s="46"/>
      <c r="AJ309" s="46"/>
      <c r="AK309" s="46"/>
      <c r="AL309" s="46"/>
    </row>
    <row r="310">
      <c r="A310" s="50"/>
      <c r="B310" s="46"/>
      <c r="C310" s="46"/>
      <c r="D310" s="46"/>
      <c r="E310" s="70"/>
      <c r="F310" s="50"/>
      <c r="G310" s="50"/>
      <c r="H310" s="50"/>
      <c r="I310" s="50"/>
      <c r="J310" s="102"/>
      <c r="K310" s="46"/>
      <c r="L310" s="46"/>
      <c r="M310" s="46"/>
      <c r="N310" s="46"/>
      <c r="O310" s="46"/>
      <c r="P310" s="46"/>
      <c r="Q310" s="46"/>
      <c r="R310" s="46"/>
      <c r="S310" s="46"/>
      <c r="T310" s="46"/>
      <c r="U310" s="46"/>
      <c r="V310" s="46"/>
      <c r="W310" s="46"/>
      <c r="X310" s="46"/>
      <c r="Y310" s="46"/>
      <c r="Z310" s="46"/>
      <c r="AA310" s="46"/>
      <c r="AB310" s="46"/>
      <c r="AC310" s="46"/>
      <c r="AD310" s="46"/>
      <c r="AE310" s="46"/>
      <c r="AF310" s="46"/>
      <c r="AG310" s="46"/>
      <c r="AH310" s="46"/>
      <c r="AI310" s="46"/>
      <c r="AJ310" s="46"/>
      <c r="AK310" s="46"/>
      <c r="AL310" s="46"/>
    </row>
    <row r="311">
      <c r="A311" s="50"/>
      <c r="B311" s="46"/>
      <c r="C311" s="46"/>
      <c r="D311" s="46"/>
      <c r="E311" s="70"/>
      <c r="F311" s="50"/>
      <c r="G311" s="50"/>
      <c r="H311" s="50"/>
      <c r="I311" s="50"/>
      <c r="J311" s="102"/>
      <c r="K311" s="46"/>
      <c r="L311" s="46"/>
      <c r="M311" s="46"/>
      <c r="N311" s="46"/>
      <c r="O311" s="46"/>
      <c r="P311" s="46"/>
      <c r="Q311" s="46"/>
      <c r="R311" s="46"/>
      <c r="S311" s="46"/>
      <c r="T311" s="46"/>
      <c r="U311" s="46"/>
      <c r="V311" s="46"/>
      <c r="W311" s="46"/>
      <c r="X311" s="46"/>
      <c r="Y311" s="46"/>
      <c r="Z311" s="46"/>
      <c r="AA311" s="46"/>
      <c r="AB311" s="46"/>
      <c r="AC311" s="46"/>
      <c r="AD311" s="46"/>
      <c r="AE311" s="46"/>
      <c r="AF311" s="46"/>
      <c r="AG311" s="46"/>
      <c r="AH311" s="46"/>
      <c r="AI311" s="46"/>
      <c r="AJ311" s="46"/>
      <c r="AK311" s="46"/>
      <c r="AL311" s="46"/>
    </row>
    <row r="312">
      <c r="A312" s="50"/>
      <c r="B312" s="46"/>
      <c r="C312" s="46"/>
      <c r="D312" s="46"/>
      <c r="E312" s="70"/>
      <c r="F312" s="50"/>
      <c r="G312" s="50"/>
      <c r="H312" s="50"/>
      <c r="I312" s="50"/>
      <c r="J312" s="102"/>
      <c r="K312" s="46"/>
      <c r="L312" s="46"/>
      <c r="M312" s="46"/>
      <c r="N312" s="46"/>
      <c r="O312" s="46"/>
      <c r="P312" s="46"/>
      <c r="Q312" s="46"/>
      <c r="R312" s="46"/>
      <c r="S312" s="46"/>
      <c r="T312" s="46"/>
      <c r="U312" s="46"/>
      <c r="V312" s="46"/>
      <c r="W312" s="46"/>
      <c r="X312" s="46"/>
      <c r="Y312" s="46"/>
      <c r="Z312" s="46"/>
      <c r="AA312" s="46"/>
      <c r="AB312" s="46"/>
      <c r="AC312" s="46"/>
      <c r="AD312" s="46"/>
      <c r="AE312" s="46"/>
      <c r="AF312" s="46"/>
      <c r="AG312" s="46"/>
      <c r="AH312" s="46"/>
      <c r="AI312" s="46"/>
      <c r="AJ312" s="46"/>
      <c r="AK312" s="46"/>
      <c r="AL312" s="46"/>
    </row>
    <row r="313">
      <c r="A313" s="50"/>
      <c r="B313" s="46"/>
      <c r="C313" s="46"/>
      <c r="D313" s="46"/>
      <c r="E313" s="70"/>
      <c r="F313" s="50"/>
      <c r="G313" s="50"/>
      <c r="H313" s="50"/>
      <c r="I313" s="50"/>
      <c r="J313" s="102"/>
      <c r="K313" s="46"/>
      <c r="L313" s="46"/>
      <c r="M313" s="46"/>
      <c r="N313" s="46"/>
      <c r="O313" s="46"/>
      <c r="P313" s="46"/>
      <c r="Q313" s="46"/>
      <c r="R313" s="46"/>
      <c r="S313" s="46"/>
      <c r="T313" s="46"/>
      <c r="U313" s="46"/>
      <c r="V313" s="46"/>
      <c r="W313" s="46"/>
      <c r="X313" s="46"/>
      <c r="Y313" s="46"/>
      <c r="Z313" s="46"/>
      <c r="AA313" s="46"/>
      <c r="AB313" s="46"/>
      <c r="AC313" s="46"/>
      <c r="AD313" s="46"/>
      <c r="AE313" s="46"/>
      <c r="AF313" s="46"/>
      <c r="AG313" s="46"/>
      <c r="AH313" s="46"/>
      <c r="AI313" s="46"/>
      <c r="AJ313" s="46"/>
      <c r="AK313" s="46"/>
      <c r="AL313" s="46"/>
    </row>
    <row r="314">
      <c r="A314" s="50"/>
      <c r="B314" s="46"/>
      <c r="C314" s="46"/>
      <c r="D314" s="46"/>
      <c r="E314" s="70"/>
      <c r="F314" s="50"/>
      <c r="G314" s="50"/>
      <c r="H314" s="50"/>
      <c r="I314" s="50"/>
      <c r="J314" s="102"/>
      <c r="K314" s="46"/>
      <c r="L314" s="46"/>
      <c r="M314" s="46"/>
      <c r="N314" s="46"/>
      <c r="O314" s="46"/>
      <c r="P314" s="46"/>
      <c r="Q314" s="46"/>
      <c r="R314" s="46"/>
      <c r="S314" s="46"/>
      <c r="T314" s="46"/>
      <c r="U314" s="46"/>
      <c r="V314" s="46"/>
      <c r="W314" s="46"/>
      <c r="X314" s="46"/>
      <c r="Y314" s="46"/>
      <c r="Z314" s="46"/>
      <c r="AA314" s="46"/>
      <c r="AB314" s="46"/>
      <c r="AC314" s="46"/>
      <c r="AD314" s="46"/>
      <c r="AE314" s="46"/>
      <c r="AF314" s="46"/>
      <c r="AG314" s="46"/>
      <c r="AH314" s="46"/>
      <c r="AI314" s="46"/>
      <c r="AJ314" s="46"/>
      <c r="AK314" s="46"/>
      <c r="AL314" s="46"/>
    </row>
    <row r="315">
      <c r="A315" s="50"/>
      <c r="B315" s="46"/>
      <c r="C315" s="46"/>
      <c r="D315" s="46"/>
      <c r="E315" s="70"/>
      <c r="F315" s="50"/>
      <c r="G315" s="50"/>
      <c r="H315" s="50"/>
      <c r="I315" s="50"/>
      <c r="J315" s="102"/>
      <c r="K315" s="46"/>
      <c r="L315" s="46"/>
      <c r="M315" s="46"/>
      <c r="N315" s="46"/>
      <c r="O315" s="46"/>
      <c r="P315" s="46"/>
      <c r="Q315" s="46"/>
      <c r="R315" s="46"/>
      <c r="S315" s="46"/>
      <c r="T315" s="46"/>
      <c r="U315" s="46"/>
      <c r="V315" s="46"/>
      <c r="W315" s="46"/>
      <c r="X315" s="46"/>
      <c r="Y315" s="46"/>
      <c r="Z315" s="46"/>
      <c r="AA315" s="46"/>
      <c r="AB315" s="46"/>
      <c r="AC315" s="46"/>
      <c r="AD315" s="46"/>
      <c r="AE315" s="46"/>
      <c r="AF315" s="46"/>
      <c r="AG315" s="46"/>
      <c r="AH315" s="46"/>
      <c r="AI315" s="46"/>
      <c r="AJ315" s="46"/>
      <c r="AK315" s="46"/>
      <c r="AL315" s="46"/>
    </row>
    <row r="316">
      <c r="A316" s="50"/>
      <c r="B316" s="46"/>
      <c r="C316" s="46"/>
      <c r="D316" s="46"/>
      <c r="E316" s="70"/>
      <c r="F316" s="50"/>
      <c r="G316" s="50"/>
      <c r="H316" s="50"/>
      <c r="I316" s="50"/>
      <c r="J316" s="102"/>
      <c r="K316" s="46"/>
      <c r="L316" s="46"/>
      <c r="M316" s="46"/>
      <c r="N316" s="46"/>
      <c r="O316" s="46"/>
      <c r="P316" s="46"/>
      <c r="Q316" s="46"/>
      <c r="R316" s="46"/>
      <c r="S316" s="46"/>
      <c r="T316" s="46"/>
      <c r="U316" s="46"/>
      <c r="V316" s="46"/>
      <c r="W316" s="46"/>
      <c r="X316" s="46"/>
      <c r="Y316" s="46"/>
      <c r="Z316" s="46"/>
      <c r="AA316" s="46"/>
      <c r="AB316" s="46"/>
      <c r="AC316" s="46"/>
      <c r="AD316" s="46"/>
      <c r="AE316" s="46"/>
      <c r="AF316" s="46"/>
      <c r="AG316" s="46"/>
      <c r="AH316" s="46"/>
      <c r="AI316" s="46"/>
      <c r="AJ316" s="46"/>
      <c r="AK316" s="46"/>
      <c r="AL316" s="46"/>
    </row>
    <row r="317">
      <c r="A317" s="50"/>
      <c r="B317" s="46"/>
      <c r="C317" s="46"/>
      <c r="D317" s="46"/>
      <c r="E317" s="70"/>
      <c r="F317" s="50"/>
      <c r="G317" s="50"/>
      <c r="H317" s="50"/>
      <c r="I317" s="50"/>
      <c r="J317" s="102"/>
      <c r="K317" s="46"/>
      <c r="L317" s="46"/>
      <c r="M317" s="46"/>
      <c r="N317" s="46"/>
      <c r="O317" s="46"/>
      <c r="P317" s="46"/>
      <c r="Q317" s="46"/>
      <c r="R317" s="46"/>
      <c r="S317" s="46"/>
      <c r="T317" s="46"/>
      <c r="U317" s="46"/>
      <c r="V317" s="46"/>
      <c r="W317" s="46"/>
      <c r="X317" s="46"/>
      <c r="Y317" s="46"/>
      <c r="Z317" s="46"/>
      <c r="AA317" s="46"/>
      <c r="AB317" s="46"/>
      <c r="AC317" s="46"/>
      <c r="AD317" s="46"/>
      <c r="AE317" s="46"/>
      <c r="AF317" s="46"/>
      <c r="AG317" s="46"/>
      <c r="AH317" s="46"/>
      <c r="AI317" s="46"/>
      <c r="AJ317" s="46"/>
      <c r="AK317" s="46"/>
      <c r="AL317" s="46"/>
    </row>
    <row r="318">
      <c r="A318" s="50"/>
      <c r="B318" s="46"/>
      <c r="C318" s="46"/>
      <c r="D318" s="46"/>
      <c r="E318" s="70"/>
      <c r="F318" s="50"/>
      <c r="G318" s="50"/>
      <c r="H318" s="50"/>
      <c r="I318" s="50"/>
      <c r="J318" s="102"/>
      <c r="K318" s="46"/>
      <c r="L318" s="46"/>
      <c r="M318" s="46"/>
      <c r="N318" s="46"/>
      <c r="O318" s="46"/>
      <c r="P318" s="46"/>
      <c r="Q318" s="46"/>
      <c r="R318" s="46"/>
      <c r="S318" s="46"/>
      <c r="T318" s="46"/>
      <c r="U318" s="46"/>
      <c r="V318" s="46"/>
      <c r="W318" s="46"/>
      <c r="X318" s="46"/>
      <c r="Y318" s="46"/>
      <c r="Z318" s="46"/>
      <c r="AA318" s="46"/>
      <c r="AB318" s="46"/>
      <c r="AC318" s="46"/>
      <c r="AD318" s="46"/>
      <c r="AE318" s="46"/>
      <c r="AF318" s="46"/>
      <c r="AG318" s="46"/>
      <c r="AH318" s="46"/>
      <c r="AI318" s="46"/>
      <c r="AJ318" s="46"/>
      <c r="AK318" s="46"/>
      <c r="AL318" s="46"/>
    </row>
    <row r="319">
      <c r="A319" s="50"/>
      <c r="B319" s="46"/>
      <c r="C319" s="46"/>
      <c r="D319" s="46"/>
      <c r="E319" s="70"/>
      <c r="F319" s="50"/>
      <c r="G319" s="50"/>
      <c r="H319" s="50"/>
      <c r="I319" s="50"/>
      <c r="J319" s="102"/>
      <c r="K319" s="46"/>
      <c r="L319" s="46"/>
      <c r="M319" s="46"/>
      <c r="N319" s="46"/>
      <c r="O319" s="46"/>
      <c r="P319" s="46"/>
      <c r="Q319" s="46"/>
      <c r="R319" s="46"/>
      <c r="S319" s="46"/>
      <c r="T319" s="46"/>
      <c r="U319" s="46"/>
      <c r="V319" s="46"/>
      <c r="W319" s="46"/>
      <c r="X319" s="46"/>
      <c r="Y319" s="46"/>
      <c r="Z319" s="46"/>
      <c r="AA319" s="46"/>
      <c r="AB319" s="46"/>
      <c r="AC319" s="46"/>
      <c r="AD319" s="46"/>
      <c r="AE319" s="46"/>
      <c r="AF319" s="46"/>
      <c r="AG319" s="46"/>
      <c r="AH319" s="46"/>
      <c r="AI319" s="46"/>
      <c r="AJ319" s="46"/>
      <c r="AK319" s="46"/>
      <c r="AL319" s="46"/>
    </row>
    <row r="320">
      <c r="A320" s="50"/>
      <c r="B320" s="46"/>
      <c r="C320" s="46"/>
      <c r="D320" s="46"/>
      <c r="E320" s="70"/>
      <c r="F320" s="50"/>
      <c r="G320" s="50"/>
      <c r="H320" s="50"/>
      <c r="I320" s="50"/>
      <c r="J320" s="102"/>
      <c r="K320" s="46"/>
      <c r="L320" s="46"/>
      <c r="M320" s="46"/>
      <c r="N320" s="46"/>
      <c r="O320" s="46"/>
      <c r="P320" s="46"/>
      <c r="Q320" s="46"/>
      <c r="R320" s="46"/>
      <c r="S320" s="46"/>
      <c r="T320" s="46"/>
      <c r="U320" s="46"/>
      <c r="V320" s="46"/>
      <c r="W320" s="46"/>
      <c r="X320" s="46"/>
      <c r="Y320" s="46"/>
      <c r="Z320" s="46"/>
      <c r="AA320" s="46"/>
      <c r="AB320" s="46"/>
      <c r="AC320" s="46"/>
      <c r="AD320" s="46"/>
      <c r="AE320" s="46"/>
      <c r="AF320" s="46"/>
      <c r="AG320" s="46"/>
      <c r="AH320" s="46"/>
      <c r="AI320" s="46"/>
      <c r="AJ320" s="46"/>
      <c r="AK320" s="46"/>
      <c r="AL320" s="46"/>
    </row>
    <row r="321">
      <c r="A321" s="50"/>
      <c r="B321" s="46"/>
      <c r="C321" s="46"/>
      <c r="D321" s="46"/>
      <c r="E321" s="70"/>
      <c r="F321" s="50"/>
      <c r="G321" s="50"/>
      <c r="H321" s="50"/>
      <c r="I321" s="50"/>
      <c r="J321" s="102"/>
      <c r="K321" s="46"/>
      <c r="L321" s="46"/>
      <c r="M321" s="46"/>
      <c r="N321" s="46"/>
      <c r="O321" s="46"/>
      <c r="P321" s="46"/>
      <c r="Q321" s="46"/>
      <c r="R321" s="46"/>
      <c r="S321" s="46"/>
      <c r="T321" s="46"/>
      <c r="U321" s="46"/>
      <c r="V321" s="46"/>
      <c r="W321" s="46"/>
      <c r="X321" s="46"/>
      <c r="Y321" s="46"/>
      <c r="Z321" s="46"/>
      <c r="AA321" s="46"/>
      <c r="AB321" s="46"/>
      <c r="AC321" s="46"/>
      <c r="AD321" s="46"/>
      <c r="AE321" s="46"/>
      <c r="AF321" s="46"/>
      <c r="AG321" s="46"/>
      <c r="AH321" s="46"/>
      <c r="AI321" s="46"/>
      <c r="AJ321" s="46"/>
      <c r="AK321" s="46"/>
      <c r="AL321" s="46"/>
    </row>
    <row r="322">
      <c r="A322" s="50"/>
      <c r="B322" s="46"/>
      <c r="C322" s="46"/>
      <c r="D322" s="46"/>
      <c r="E322" s="70"/>
      <c r="F322" s="50"/>
      <c r="G322" s="50"/>
      <c r="H322" s="50"/>
      <c r="I322" s="50"/>
      <c r="J322" s="102"/>
      <c r="K322" s="46"/>
      <c r="L322" s="46"/>
      <c r="M322" s="46"/>
      <c r="N322" s="46"/>
      <c r="O322" s="46"/>
      <c r="P322" s="46"/>
      <c r="Q322" s="46"/>
      <c r="R322" s="46"/>
      <c r="S322" s="46"/>
      <c r="T322" s="46"/>
      <c r="U322" s="46"/>
      <c r="V322" s="46"/>
      <c r="W322" s="46"/>
      <c r="X322" s="46"/>
      <c r="Y322" s="46"/>
      <c r="Z322" s="46"/>
      <c r="AA322" s="46"/>
      <c r="AB322" s="46"/>
      <c r="AC322" s="46"/>
      <c r="AD322" s="46"/>
      <c r="AE322" s="46"/>
      <c r="AF322" s="46"/>
      <c r="AG322" s="46"/>
      <c r="AH322" s="46"/>
      <c r="AI322" s="46"/>
      <c r="AJ322" s="46"/>
      <c r="AK322" s="46"/>
      <c r="AL322" s="46"/>
    </row>
    <row r="323">
      <c r="A323" s="50"/>
      <c r="B323" s="46"/>
      <c r="C323" s="46"/>
      <c r="D323" s="46"/>
      <c r="E323" s="70"/>
      <c r="F323" s="50"/>
      <c r="G323" s="50"/>
      <c r="H323" s="50"/>
      <c r="I323" s="50"/>
      <c r="J323" s="102"/>
      <c r="K323" s="46"/>
      <c r="L323" s="46"/>
      <c r="M323" s="46"/>
      <c r="N323" s="46"/>
      <c r="O323" s="46"/>
      <c r="P323" s="46"/>
      <c r="Q323" s="46"/>
      <c r="R323" s="46"/>
      <c r="S323" s="46"/>
      <c r="T323" s="46"/>
      <c r="U323" s="46"/>
      <c r="V323" s="46"/>
      <c r="W323" s="46"/>
      <c r="X323" s="46"/>
      <c r="Y323" s="46"/>
      <c r="Z323" s="46"/>
      <c r="AA323" s="46"/>
      <c r="AB323" s="46"/>
      <c r="AC323" s="46"/>
      <c r="AD323" s="46"/>
      <c r="AE323" s="46"/>
      <c r="AF323" s="46"/>
      <c r="AG323" s="46"/>
      <c r="AH323" s="46"/>
      <c r="AI323" s="46"/>
      <c r="AJ323" s="46"/>
      <c r="AK323" s="46"/>
      <c r="AL323" s="46"/>
    </row>
    <row r="324">
      <c r="A324" s="50"/>
      <c r="B324" s="46"/>
      <c r="C324" s="46"/>
      <c r="D324" s="46"/>
      <c r="E324" s="70"/>
      <c r="F324" s="50"/>
      <c r="G324" s="50"/>
      <c r="H324" s="50"/>
      <c r="I324" s="50"/>
      <c r="J324" s="102"/>
      <c r="K324" s="46"/>
      <c r="L324" s="46"/>
      <c r="M324" s="46"/>
      <c r="N324" s="46"/>
      <c r="O324" s="46"/>
      <c r="P324" s="46"/>
      <c r="Q324" s="46"/>
      <c r="R324" s="46"/>
      <c r="S324" s="46"/>
      <c r="T324" s="46"/>
      <c r="U324" s="46"/>
      <c r="V324" s="46"/>
      <c r="W324" s="46"/>
      <c r="X324" s="46"/>
      <c r="Y324" s="46"/>
      <c r="Z324" s="46"/>
      <c r="AA324" s="46"/>
      <c r="AB324" s="46"/>
      <c r="AC324" s="46"/>
      <c r="AD324" s="46"/>
      <c r="AE324" s="46"/>
      <c r="AF324" s="46"/>
      <c r="AG324" s="46"/>
      <c r="AH324" s="46"/>
      <c r="AI324" s="46"/>
      <c r="AJ324" s="46"/>
      <c r="AK324" s="46"/>
      <c r="AL324" s="46"/>
    </row>
    <row r="325">
      <c r="A325" s="50"/>
      <c r="B325" s="46"/>
      <c r="C325" s="46"/>
      <c r="D325" s="46"/>
      <c r="E325" s="70"/>
      <c r="F325" s="50"/>
      <c r="G325" s="50"/>
      <c r="H325" s="50"/>
      <c r="I325" s="50"/>
      <c r="J325" s="102"/>
      <c r="K325" s="46"/>
      <c r="L325" s="46"/>
      <c r="M325" s="46"/>
      <c r="N325" s="46"/>
      <c r="O325" s="46"/>
      <c r="P325" s="46"/>
      <c r="Q325" s="46"/>
      <c r="R325" s="46"/>
      <c r="S325" s="46"/>
      <c r="T325" s="46"/>
      <c r="U325" s="46"/>
      <c r="V325" s="46"/>
      <c r="W325" s="46"/>
      <c r="X325" s="46"/>
      <c r="Y325" s="46"/>
      <c r="Z325" s="46"/>
      <c r="AA325" s="46"/>
      <c r="AB325" s="46"/>
      <c r="AC325" s="46"/>
      <c r="AD325" s="46"/>
      <c r="AE325" s="46"/>
      <c r="AF325" s="46"/>
      <c r="AG325" s="46"/>
      <c r="AH325" s="46"/>
      <c r="AI325" s="46"/>
      <c r="AJ325" s="46"/>
      <c r="AK325" s="46"/>
      <c r="AL325" s="46"/>
    </row>
    <row r="326">
      <c r="A326" s="50"/>
      <c r="B326" s="46"/>
      <c r="C326" s="46"/>
      <c r="D326" s="46"/>
      <c r="E326" s="70"/>
      <c r="F326" s="50"/>
      <c r="G326" s="50"/>
      <c r="H326" s="50"/>
      <c r="I326" s="50"/>
      <c r="J326" s="102"/>
      <c r="K326" s="46"/>
      <c r="L326" s="46"/>
      <c r="M326" s="46"/>
      <c r="N326" s="46"/>
      <c r="O326" s="46"/>
      <c r="P326" s="46"/>
      <c r="Q326" s="46"/>
      <c r="R326" s="46"/>
      <c r="S326" s="46"/>
      <c r="T326" s="46"/>
      <c r="U326" s="46"/>
      <c r="V326" s="46"/>
      <c r="W326" s="46"/>
      <c r="X326" s="46"/>
      <c r="Y326" s="46"/>
      <c r="Z326" s="46"/>
      <c r="AA326" s="46"/>
      <c r="AB326" s="46"/>
      <c r="AC326" s="46"/>
      <c r="AD326" s="46"/>
      <c r="AE326" s="46"/>
      <c r="AF326" s="46"/>
      <c r="AG326" s="46"/>
      <c r="AH326" s="46"/>
      <c r="AI326" s="46"/>
      <c r="AJ326" s="46"/>
      <c r="AK326" s="46"/>
      <c r="AL326" s="46"/>
    </row>
    <row r="327">
      <c r="A327" s="50"/>
      <c r="B327" s="46"/>
      <c r="C327" s="46"/>
      <c r="D327" s="46"/>
      <c r="E327" s="70"/>
      <c r="F327" s="50"/>
      <c r="G327" s="50"/>
      <c r="H327" s="50"/>
      <c r="I327" s="50"/>
      <c r="J327" s="102"/>
      <c r="K327" s="46"/>
      <c r="L327" s="46"/>
      <c r="M327" s="46"/>
      <c r="N327" s="46"/>
      <c r="O327" s="46"/>
      <c r="P327" s="46"/>
      <c r="Q327" s="46"/>
      <c r="R327" s="46"/>
      <c r="S327" s="46"/>
      <c r="T327" s="46"/>
      <c r="U327" s="46"/>
      <c r="V327" s="46"/>
      <c r="W327" s="46"/>
      <c r="X327" s="46"/>
      <c r="Y327" s="46"/>
      <c r="Z327" s="46"/>
      <c r="AA327" s="46"/>
      <c r="AB327" s="46"/>
      <c r="AC327" s="46"/>
      <c r="AD327" s="46"/>
      <c r="AE327" s="46"/>
      <c r="AF327" s="46"/>
      <c r="AG327" s="46"/>
      <c r="AH327" s="46"/>
      <c r="AI327" s="46"/>
      <c r="AJ327" s="46"/>
      <c r="AK327" s="46"/>
      <c r="AL327" s="46"/>
    </row>
    <row r="328">
      <c r="A328" s="50"/>
      <c r="B328" s="46"/>
      <c r="C328" s="46"/>
      <c r="D328" s="46"/>
      <c r="E328" s="70"/>
      <c r="F328" s="50"/>
      <c r="G328" s="50"/>
      <c r="H328" s="50"/>
      <c r="I328" s="50"/>
      <c r="J328" s="102"/>
      <c r="K328" s="46"/>
      <c r="L328" s="46"/>
      <c r="M328" s="46"/>
      <c r="N328" s="46"/>
      <c r="O328" s="46"/>
      <c r="P328" s="46"/>
      <c r="Q328" s="46"/>
      <c r="R328" s="46"/>
      <c r="S328" s="46"/>
      <c r="T328" s="46"/>
      <c r="U328" s="46"/>
      <c r="V328" s="46"/>
      <c r="W328" s="46"/>
      <c r="X328" s="46"/>
      <c r="Y328" s="46"/>
      <c r="Z328" s="46"/>
      <c r="AA328" s="46"/>
      <c r="AB328" s="46"/>
      <c r="AC328" s="46"/>
      <c r="AD328" s="46"/>
      <c r="AE328" s="46"/>
      <c r="AF328" s="46"/>
      <c r="AG328" s="46"/>
      <c r="AH328" s="46"/>
      <c r="AI328" s="46"/>
      <c r="AJ328" s="46"/>
      <c r="AK328" s="46"/>
      <c r="AL328" s="46"/>
    </row>
    <row r="329">
      <c r="A329" s="50"/>
      <c r="B329" s="46"/>
      <c r="C329" s="46"/>
      <c r="D329" s="46"/>
      <c r="E329" s="70"/>
      <c r="F329" s="50"/>
      <c r="G329" s="50"/>
      <c r="H329" s="50"/>
      <c r="I329" s="50"/>
      <c r="J329" s="102"/>
      <c r="K329" s="46"/>
      <c r="L329" s="46"/>
      <c r="M329" s="46"/>
      <c r="N329" s="46"/>
      <c r="O329" s="46"/>
      <c r="P329" s="46"/>
      <c r="Q329" s="46"/>
      <c r="R329" s="46"/>
      <c r="S329" s="46"/>
      <c r="T329" s="46"/>
      <c r="U329" s="46"/>
      <c r="V329" s="46"/>
      <c r="W329" s="46"/>
      <c r="X329" s="46"/>
      <c r="Y329" s="46"/>
      <c r="Z329" s="46"/>
      <c r="AA329" s="46"/>
      <c r="AB329" s="46"/>
      <c r="AC329" s="46"/>
      <c r="AD329" s="46"/>
      <c r="AE329" s="46"/>
      <c r="AF329" s="46"/>
      <c r="AG329" s="46"/>
      <c r="AH329" s="46"/>
      <c r="AI329" s="46"/>
      <c r="AJ329" s="46"/>
      <c r="AK329" s="46"/>
      <c r="AL329" s="46"/>
    </row>
    <row r="330">
      <c r="A330" s="50"/>
      <c r="B330" s="46"/>
      <c r="C330" s="46"/>
      <c r="D330" s="46"/>
      <c r="E330" s="70"/>
      <c r="F330" s="50"/>
      <c r="G330" s="50"/>
      <c r="H330" s="50"/>
      <c r="I330" s="50"/>
      <c r="J330" s="102"/>
      <c r="K330" s="46"/>
      <c r="L330" s="46"/>
      <c r="M330" s="46"/>
      <c r="N330" s="46"/>
      <c r="O330" s="46"/>
      <c r="P330" s="46"/>
      <c r="Q330" s="46"/>
      <c r="R330" s="46"/>
      <c r="S330" s="46"/>
      <c r="T330" s="46"/>
      <c r="U330" s="46"/>
      <c r="V330" s="46"/>
      <c r="W330" s="46"/>
      <c r="X330" s="46"/>
      <c r="Y330" s="46"/>
      <c r="Z330" s="46"/>
      <c r="AA330" s="46"/>
      <c r="AB330" s="46"/>
      <c r="AC330" s="46"/>
      <c r="AD330" s="46"/>
      <c r="AE330" s="46"/>
      <c r="AF330" s="46"/>
      <c r="AG330" s="46"/>
      <c r="AH330" s="46"/>
      <c r="AI330" s="46"/>
      <c r="AJ330" s="46"/>
      <c r="AK330" s="46"/>
      <c r="AL330" s="46"/>
    </row>
    <row r="331">
      <c r="A331" s="50"/>
      <c r="B331" s="46"/>
      <c r="C331" s="46"/>
      <c r="D331" s="46"/>
      <c r="E331" s="70"/>
      <c r="F331" s="50"/>
      <c r="G331" s="50"/>
      <c r="H331" s="50"/>
      <c r="I331" s="50"/>
      <c r="J331" s="102"/>
      <c r="K331" s="46"/>
      <c r="L331" s="46"/>
      <c r="M331" s="46"/>
      <c r="N331" s="46"/>
      <c r="O331" s="46"/>
      <c r="P331" s="46"/>
      <c r="Q331" s="46"/>
      <c r="R331" s="46"/>
      <c r="S331" s="46"/>
      <c r="T331" s="46"/>
      <c r="U331" s="46"/>
      <c r="V331" s="46"/>
      <c r="W331" s="46"/>
      <c r="X331" s="46"/>
      <c r="Y331" s="46"/>
      <c r="Z331" s="46"/>
      <c r="AA331" s="46"/>
      <c r="AB331" s="46"/>
      <c r="AC331" s="46"/>
      <c r="AD331" s="46"/>
      <c r="AE331" s="46"/>
      <c r="AF331" s="46"/>
      <c r="AG331" s="46"/>
      <c r="AH331" s="46"/>
      <c r="AI331" s="46"/>
      <c r="AJ331" s="46"/>
      <c r="AK331" s="46"/>
      <c r="AL331" s="46"/>
    </row>
    <row r="332">
      <c r="A332" s="50"/>
      <c r="B332" s="46"/>
      <c r="C332" s="46"/>
      <c r="D332" s="46"/>
      <c r="E332" s="70"/>
      <c r="F332" s="50"/>
      <c r="G332" s="50"/>
      <c r="H332" s="50"/>
      <c r="I332" s="50"/>
      <c r="J332" s="102"/>
      <c r="K332" s="46"/>
      <c r="L332" s="46"/>
      <c r="M332" s="46"/>
      <c r="N332" s="46"/>
      <c r="O332" s="46"/>
      <c r="P332" s="46"/>
      <c r="Q332" s="46"/>
      <c r="R332" s="46"/>
      <c r="S332" s="46"/>
      <c r="T332" s="46"/>
      <c r="U332" s="46"/>
      <c r="V332" s="46"/>
      <c r="W332" s="46"/>
      <c r="X332" s="46"/>
      <c r="Y332" s="46"/>
      <c r="Z332" s="46"/>
      <c r="AA332" s="46"/>
      <c r="AB332" s="46"/>
      <c r="AC332" s="46"/>
      <c r="AD332" s="46"/>
      <c r="AE332" s="46"/>
      <c r="AF332" s="46"/>
      <c r="AG332" s="46"/>
      <c r="AH332" s="46"/>
      <c r="AI332" s="46"/>
      <c r="AJ332" s="46"/>
      <c r="AK332" s="46"/>
      <c r="AL332" s="46"/>
    </row>
    <row r="333">
      <c r="A333" s="50"/>
      <c r="B333" s="46"/>
      <c r="C333" s="46"/>
      <c r="D333" s="46"/>
      <c r="E333" s="70"/>
      <c r="F333" s="50"/>
      <c r="G333" s="50"/>
      <c r="H333" s="50"/>
      <c r="I333" s="50"/>
      <c r="J333" s="102"/>
      <c r="K333" s="46"/>
      <c r="L333" s="46"/>
      <c r="M333" s="46"/>
      <c r="N333" s="46"/>
      <c r="O333" s="46"/>
      <c r="P333" s="46"/>
      <c r="Q333" s="46"/>
      <c r="R333" s="46"/>
      <c r="S333" s="46"/>
      <c r="T333" s="46"/>
      <c r="U333" s="46"/>
      <c r="V333" s="46"/>
      <c r="W333" s="46"/>
      <c r="X333" s="46"/>
      <c r="Y333" s="46"/>
      <c r="Z333" s="46"/>
      <c r="AA333" s="46"/>
      <c r="AB333" s="46"/>
      <c r="AC333" s="46"/>
      <c r="AD333" s="46"/>
      <c r="AE333" s="46"/>
      <c r="AF333" s="46"/>
      <c r="AG333" s="46"/>
      <c r="AH333" s="46"/>
      <c r="AI333" s="46"/>
      <c r="AJ333" s="46"/>
      <c r="AK333" s="46"/>
      <c r="AL333" s="46"/>
    </row>
    <row r="334">
      <c r="A334" s="50"/>
      <c r="B334" s="46"/>
      <c r="C334" s="46"/>
      <c r="D334" s="46"/>
      <c r="E334" s="70"/>
      <c r="F334" s="50"/>
      <c r="G334" s="50"/>
      <c r="H334" s="50"/>
      <c r="I334" s="50"/>
      <c r="J334" s="102"/>
      <c r="K334" s="46"/>
      <c r="L334" s="46"/>
      <c r="M334" s="46"/>
      <c r="N334" s="46"/>
      <c r="O334" s="46"/>
      <c r="P334" s="46"/>
      <c r="Q334" s="46"/>
      <c r="R334" s="46"/>
      <c r="S334" s="46"/>
      <c r="T334" s="46"/>
      <c r="U334" s="46"/>
      <c r="V334" s="46"/>
      <c r="W334" s="46"/>
      <c r="X334" s="46"/>
      <c r="Y334" s="46"/>
      <c r="Z334" s="46"/>
      <c r="AA334" s="46"/>
      <c r="AB334" s="46"/>
      <c r="AC334" s="46"/>
      <c r="AD334" s="46"/>
      <c r="AE334" s="46"/>
      <c r="AF334" s="46"/>
      <c r="AG334" s="46"/>
      <c r="AH334" s="46"/>
      <c r="AI334" s="46"/>
      <c r="AJ334" s="46"/>
      <c r="AK334" s="46"/>
      <c r="AL334" s="46"/>
    </row>
    <row r="335">
      <c r="A335" s="50"/>
      <c r="B335" s="46"/>
      <c r="C335" s="46"/>
      <c r="D335" s="46"/>
      <c r="E335" s="70"/>
      <c r="F335" s="50"/>
      <c r="G335" s="50"/>
      <c r="H335" s="50"/>
      <c r="I335" s="50"/>
      <c r="J335" s="102"/>
      <c r="K335" s="46"/>
      <c r="L335" s="46"/>
      <c r="M335" s="46"/>
      <c r="N335" s="46"/>
      <c r="O335" s="46"/>
      <c r="P335" s="46"/>
      <c r="Q335" s="46"/>
      <c r="R335" s="46"/>
      <c r="S335" s="46"/>
      <c r="T335" s="46"/>
      <c r="U335" s="46"/>
      <c r="V335" s="46"/>
      <c r="W335" s="46"/>
      <c r="X335" s="46"/>
      <c r="Y335" s="46"/>
      <c r="Z335" s="46"/>
      <c r="AA335" s="46"/>
      <c r="AB335" s="46"/>
      <c r="AC335" s="46"/>
      <c r="AD335" s="46"/>
      <c r="AE335" s="46"/>
      <c r="AF335" s="46"/>
      <c r="AG335" s="46"/>
      <c r="AH335" s="46"/>
      <c r="AI335" s="46"/>
      <c r="AJ335" s="46"/>
      <c r="AK335" s="46"/>
      <c r="AL335" s="46"/>
    </row>
    <row r="336">
      <c r="A336" s="50"/>
      <c r="B336" s="46"/>
      <c r="C336" s="46"/>
      <c r="D336" s="46"/>
      <c r="E336" s="70"/>
      <c r="F336" s="50"/>
      <c r="G336" s="50"/>
      <c r="H336" s="50"/>
      <c r="I336" s="50"/>
      <c r="J336" s="102"/>
      <c r="K336" s="46"/>
      <c r="L336" s="46"/>
      <c r="M336" s="46"/>
      <c r="N336" s="46"/>
      <c r="O336" s="46"/>
      <c r="P336" s="46"/>
      <c r="Q336" s="46"/>
      <c r="R336" s="46"/>
      <c r="S336" s="46"/>
      <c r="T336" s="46"/>
      <c r="U336" s="46"/>
      <c r="V336" s="46"/>
      <c r="W336" s="46"/>
      <c r="X336" s="46"/>
      <c r="Y336" s="46"/>
      <c r="Z336" s="46"/>
      <c r="AA336" s="46"/>
      <c r="AB336" s="46"/>
      <c r="AC336" s="46"/>
      <c r="AD336" s="46"/>
      <c r="AE336" s="46"/>
      <c r="AF336" s="46"/>
      <c r="AG336" s="46"/>
      <c r="AH336" s="46"/>
      <c r="AI336" s="46"/>
      <c r="AJ336" s="46"/>
      <c r="AK336" s="46"/>
      <c r="AL336" s="46"/>
    </row>
    <row r="337">
      <c r="A337" s="50"/>
      <c r="B337" s="46"/>
      <c r="C337" s="46"/>
      <c r="D337" s="46"/>
      <c r="E337" s="70"/>
      <c r="F337" s="50"/>
      <c r="G337" s="50"/>
      <c r="H337" s="50"/>
      <c r="I337" s="50"/>
      <c r="J337" s="102"/>
      <c r="K337" s="46"/>
      <c r="L337" s="46"/>
      <c r="M337" s="46"/>
      <c r="N337" s="46"/>
      <c r="O337" s="46"/>
      <c r="P337" s="46"/>
      <c r="Q337" s="46"/>
      <c r="R337" s="46"/>
      <c r="S337" s="46"/>
      <c r="T337" s="46"/>
      <c r="U337" s="46"/>
      <c r="V337" s="46"/>
      <c r="W337" s="46"/>
      <c r="X337" s="46"/>
      <c r="Y337" s="46"/>
      <c r="Z337" s="46"/>
      <c r="AA337" s="46"/>
      <c r="AB337" s="46"/>
      <c r="AC337" s="46"/>
      <c r="AD337" s="46"/>
      <c r="AE337" s="46"/>
      <c r="AF337" s="46"/>
      <c r="AG337" s="46"/>
      <c r="AH337" s="46"/>
      <c r="AI337" s="46"/>
      <c r="AJ337" s="46"/>
      <c r="AK337" s="46"/>
      <c r="AL337" s="46"/>
    </row>
    <row r="338">
      <c r="A338" s="50"/>
      <c r="B338" s="46"/>
      <c r="C338" s="46"/>
      <c r="D338" s="46"/>
      <c r="E338" s="70"/>
      <c r="F338" s="50"/>
      <c r="G338" s="50"/>
      <c r="H338" s="50"/>
      <c r="I338" s="50"/>
      <c r="J338" s="102"/>
      <c r="K338" s="46"/>
      <c r="L338" s="46"/>
      <c r="M338" s="46"/>
      <c r="N338" s="46"/>
      <c r="O338" s="46"/>
      <c r="P338" s="46"/>
      <c r="Q338" s="46"/>
      <c r="R338" s="46"/>
      <c r="S338" s="46"/>
      <c r="T338" s="46"/>
      <c r="U338" s="46"/>
      <c r="V338" s="46"/>
      <c r="W338" s="46"/>
      <c r="X338" s="46"/>
      <c r="Y338" s="46"/>
      <c r="Z338" s="46"/>
      <c r="AA338" s="46"/>
      <c r="AB338" s="46"/>
      <c r="AC338" s="46"/>
      <c r="AD338" s="46"/>
      <c r="AE338" s="46"/>
      <c r="AF338" s="46"/>
      <c r="AG338" s="46"/>
      <c r="AH338" s="46"/>
      <c r="AI338" s="46"/>
      <c r="AJ338" s="46"/>
      <c r="AK338" s="46"/>
      <c r="AL338" s="46"/>
    </row>
    <row r="339">
      <c r="A339" s="50"/>
      <c r="B339" s="46"/>
      <c r="C339" s="46"/>
      <c r="D339" s="46"/>
      <c r="E339" s="70"/>
      <c r="F339" s="50"/>
      <c r="G339" s="50"/>
      <c r="H339" s="50"/>
      <c r="I339" s="50"/>
      <c r="J339" s="102"/>
      <c r="K339" s="46"/>
      <c r="L339" s="46"/>
      <c r="M339" s="46"/>
      <c r="N339" s="46"/>
      <c r="O339" s="46"/>
      <c r="P339" s="46"/>
      <c r="Q339" s="46"/>
      <c r="R339" s="46"/>
      <c r="S339" s="46"/>
      <c r="T339" s="46"/>
      <c r="U339" s="46"/>
      <c r="V339" s="46"/>
      <c r="W339" s="46"/>
      <c r="X339" s="46"/>
      <c r="Y339" s="46"/>
      <c r="Z339" s="46"/>
      <c r="AA339" s="46"/>
      <c r="AB339" s="46"/>
      <c r="AC339" s="46"/>
      <c r="AD339" s="46"/>
      <c r="AE339" s="46"/>
      <c r="AF339" s="46"/>
      <c r="AG339" s="46"/>
      <c r="AH339" s="46"/>
      <c r="AI339" s="46"/>
      <c r="AJ339" s="46"/>
      <c r="AK339" s="46"/>
      <c r="AL339" s="46"/>
    </row>
    <row r="340">
      <c r="A340" s="50"/>
      <c r="B340" s="46"/>
      <c r="C340" s="46"/>
      <c r="D340" s="46"/>
      <c r="E340" s="70"/>
      <c r="F340" s="50"/>
      <c r="G340" s="50"/>
      <c r="H340" s="50"/>
      <c r="I340" s="50"/>
      <c r="J340" s="102"/>
      <c r="K340" s="46"/>
      <c r="L340" s="46"/>
      <c r="M340" s="46"/>
      <c r="N340" s="46"/>
      <c r="O340" s="46"/>
      <c r="P340" s="46"/>
      <c r="Q340" s="46"/>
      <c r="R340" s="46"/>
      <c r="S340" s="46"/>
      <c r="T340" s="46"/>
      <c r="U340" s="46"/>
      <c r="V340" s="46"/>
      <c r="W340" s="46"/>
      <c r="X340" s="46"/>
      <c r="Y340" s="46"/>
      <c r="Z340" s="46"/>
      <c r="AA340" s="46"/>
      <c r="AB340" s="46"/>
      <c r="AC340" s="46"/>
      <c r="AD340" s="46"/>
      <c r="AE340" s="46"/>
      <c r="AF340" s="46"/>
      <c r="AG340" s="46"/>
      <c r="AH340" s="46"/>
      <c r="AI340" s="46"/>
      <c r="AJ340" s="46"/>
      <c r="AK340" s="46"/>
      <c r="AL340" s="46"/>
    </row>
    <row r="341">
      <c r="A341" s="50"/>
      <c r="B341" s="46"/>
      <c r="C341" s="46"/>
      <c r="D341" s="46"/>
      <c r="E341" s="70"/>
      <c r="F341" s="50"/>
      <c r="G341" s="50"/>
      <c r="H341" s="50"/>
      <c r="I341" s="50"/>
      <c r="J341" s="102"/>
      <c r="K341" s="46"/>
      <c r="L341" s="46"/>
      <c r="M341" s="46"/>
      <c r="N341" s="46"/>
      <c r="O341" s="46"/>
      <c r="P341" s="46"/>
      <c r="Q341" s="46"/>
      <c r="R341" s="46"/>
      <c r="S341" s="46"/>
      <c r="T341" s="46"/>
      <c r="U341" s="46"/>
      <c r="V341" s="46"/>
      <c r="W341" s="46"/>
      <c r="X341" s="46"/>
      <c r="Y341" s="46"/>
      <c r="Z341" s="46"/>
      <c r="AA341" s="46"/>
      <c r="AB341" s="46"/>
      <c r="AC341" s="46"/>
      <c r="AD341" s="46"/>
      <c r="AE341" s="46"/>
      <c r="AF341" s="46"/>
      <c r="AG341" s="46"/>
      <c r="AH341" s="46"/>
      <c r="AI341" s="46"/>
      <c r="AJ341" s="46"/>
      <c r="AK341" s="46"/>
      <c r="AL341" s="46"/>
    </row>
    <row r="342">
      <c r="A342" s="50"/>
      <c r="B342" s="46"/>
      <c r="C342" s="46"/>
      <c r="D342" s="46"/>
      <c r="E342" s="70"/>
      <c r="F342" s="50"/>
      <c r="G342" s="50"/>
      <c r="H342" s="50"/>
      <c r="I342" s="50"/>
      <c r="J342" s="102"/>
      <c r="K342" s="46"/>
      <c r="L342" s="46"/>
      <c r="M342" s="46"/>
      <c r="N342" s="46"/>
      <c r="O342" s="46"/>
      <c r="P342" s="46"/>
      <c r="Q342" s="46"/>
      <c r="R342" s="46"/>
      <c r="S342" s="46"/>
      <c r="T342" s="46"/>
      <c r="U342" s="46"/>
      <c r="V342" s="46"/>
      <c r="W342" s="46"/>
      <c r="X342" s="46"/>
      <c r="Y342" s="46"/>
      <c r="Z342" s="46"/>
      <c r="AA342" s="46"/>
      <c r="AB342" s="46"/>
      <c r="AC342" s="46"/>
      <c r="AD342" s="46"/>
      <c r="AE342" s="46"/>
      <c r="AF342" s="46"/>
      <c r="AG342" s="46"/>
      <c r="AH342" s="46"/>
      <c r="AI342" s="46"/>
      <c r="AJ342" s="46"/>
      <c r="AK342" s="46"/>
      <c r="AL342" s="46"/>
    </row>
    <row r="343">
      <c r="A343" s="50"/>
      <c r="B343" s="46"/>
      <c r="C343" s="46"/>
      <c r="D343" s="46"/>
      <c r="E343" s="70"/>
      <c r="F343" s="50"/>
      <c r="G343" s="50"/>
      <c r="H343" s="50"/>
      <c r="I343" s="50"/>
      <c r="J343" s="102"/>
      <c r="K343" s="46"/>
      <c r="L343" s="46"/>
      <c r="M343" s="46"/>
      <c r="N343" s="46"/>
      <c r="O343" s="46"/>
      <c r="P343" s="46"/>
      <c r="Q343" s="46"/>
      <c r="R343" s="46"/>
      <c r="S343" s="46"/>
      <c r="T343" s="46"/>
      <c r="U343" s="46"/>
      <c r="V343" s="46"/>
      <c r="W343" s="46"/>
      <c r="X343" s="46"/>
      <c r="Y343" s="46"/>
      <c r="Z343" s="46"/>
      <c r="AA343" s="46"/>
      <c r="AB343" s="46"/>
      <c r="AC343" s="46"/>
      <c r="AD343" s="46"/>
      <c r="AE343" s="46"/>
      <c r="AF343" s="46"/>
      <c r="AG343" s="46"/>
      <c r="AH343" s="46"/>
      <c r="AI343" s="46"/>
      <c r="AJ343" s="46"/>
      <c r="AK343" s="46"/>
      <c r="AL343" s="46"/>
    </row>
    <row r="344">
      <c r="A344" s="50"/>
      <c r="B344" s="46"/>
      <c r="C344" s="46"/>
      <c r="D344" s="46"/>
      <c r="E344" s="70"/>
      <c r="F344" s="50"/>
      <c r="G344" s="50"/>
      <c r="H344" s="50"/>
      <c r="I344" s="50"/>
      <c r="J344" s="102"/>
      <c r="K344" s="46"/>
      <c r="L344" s="46"/>
      <c r="M344" s="46"/>
      <c r="N344" s="46"/>
      <c r="O344" s="46"/>
      <c r="P344" s="46"/>
      <c r="Q344" s="46"/>
      <c r="R344" s="46"/>
      <c r="S344" s="46"/>
      <c r="T344" s="46"/>
      <c r="U344" s="46"/>
      <c r="V344" s="46"/>
      <c r="W344" s="46"/>
      <c r="X344" s="46"/>
      <c r="Y344" s="46"/>
      <c r="Z344" s="46"/>
      <c r="AA344" s="46"/>
      <c r="AB344" s="46"/>
      <c r="AC344" s="46"/>
      <c r="AD344" s="46"/>
      <c r="AE344" s="46"/>
      <c r="AF344" s="46"/>
      <c r="AG344" s="46"/>
      <c r="AH344" s="46"/>
      <c r="AI344" s="46"/>
      <c r="AJ344" s="46"/>
      <c r="AK344" s="46"/>
      <c r="AL344" s="46"/>
    </row>
    <row r="345">
      <c r="A345" s="50"/>
      <c r="B345" s="46"/>
      <c r="C345" s="46"/>
      <c r="D345" s="46"/>
      <c r="E345" s="70"/>
      <c r="F345" s="50"/>
      <c r="G345" s="50"/>
      <c r="H345" s="50"/>
      <c r="I345" s="50"/>
      <c r="J345" s="102"/>
      <c r="K345" s="46"/>
      <c r="L345" s="46"/>
      <c r="M345" s="46"/>
      <c r="N345" s="46"/>
      <c r="O345" s="46"/>
      <c r="P345" s="46"/>
      <c r="Q345" s="46"/>
      <c r="R345" s="46"/>
      <c r="S345" s="46"/>
      <c r="T345" s="46"/>
      <c r="U345" s="46"/>
      <c r="V345" s="46"/>
      <c r="W345" s="46"/>
      <c r="X345" s="46"/>
      <c r="Y345" s="46"/>
      <c r="Z345" s="46"/>
      <c r="AA345" s="46"/>
      <c r="AB345" s="46"/>
      <c r="AC345" s="46"/>
      <c r="AD345" s="46"/>
      <c r="AE345" s="46"/>
      <c r="AF345" s="46"/>
      <c r="AG345" s="46"/>
      <c r="AH345" s="46"/>
      <c r="AI345" s="46"/>
      <c r="AJ345" s="46"/>
      <c r="AK345" s="46"/>
      <c r="AL345" s="46"/>
    </row>
    <row r="346">
      <c r="A346" s="50"/>
      <c r="B346" s="46"/>
      <c r="C346" s="46"/>
      <c r="D346" s="46"/>
      <c r="E346" s="70"/>
      <c r="F346" s="50"/>
      <c r="G346" s="50"/>
      <c r="H346" s="50"/>
      <c r="I346" s="50"/>
      <c r="J346" s="102"/>
      <c r="K346" s="46"/>
      <c r="L346" s="46"/>
      <c r="M346" s="46"/>
      <c r="N346" s="46"/>
      <c r="O346" s="46"/>
      <c r="P346" s="46"/>
      <c r="Q346" s="46"/>
      <c r="R346" s="46"/>
      <c r="S346" s="46"/>
      <c r="T346" s="46"/>
      <c r="U346" s="46"/>
      <c r="V346" s="46"/>
      <c r="W346" s="46"/>
      <c r="X346" s="46"/>
      <c r="Y346" s="46"/>
      <c r="Z346" s="46"/>
      <c r="AA346" s="46"/>
      <c r="AB346" s="46"/>
      <c r="AC346" s="46"/>
      <c r="AD346" s="46"/>
      <c r="AE346" s="46"/>
      <c r="AF346" s="46"/>
      <c r="AG346" s="46"/>
      <c r="AH346" s="46"/>
      <c r="AI346" s="46"/>
      <c r="AJ346" s="46"/>
      <c r="AK346" s="46"/>
      <c r="AL346" s="46"/>
    </row>
    <row r="347">
      <c r="A347" s="50"/>
      <c r="B347" s="46"/>
      <c r="C347" s="46"/>
      <c r="D347" s="46"/>
      <c r="E347" s="70"/>
      <c r="F347" s="50"/>
      <c r="G347" s="50"/>
      <c r="H347" s="50"/>
      <c r="I347" s="50"/>
      <c r="J347" s="102"/>
      <c r="K347" s="46"/>
      <c r="L347" s="46"/>
      <c r="M347" s="46"/>
      <c r="N347" s="46"/>
      <c r="O347" s="46"/>
      <c r="P347" s="46"/>
      <c r="Q347" s="46"/>
      <c r="R347" s="46"/>
      <c r="S347" s="46"/>
      <c r="T347" s="46"/>
      <c r="U347" s="46"/>
      <c r="V347" s="46"/>
      <c r="W347" s="46"/>
      <c r="X347" s="46"/>
      <c r="Y347" s="46"/>
      <c r="Z347" s="46"/>
      <c r="AA347" s="46"/>
      <c r="AB347" s="46"/>
      <c r="AC347" s="46"/>
      <c r="AD347" s="46"/>
      <c r="AE347" s="46"/>
      <c r="AF347" s="46"/>
      <c r="AG347" s="46"/>
      <c r="AH347" s="46"/>
      <c r="AI347" s="46"/>
      <c r="AJ347" s="46"/>
      <c r="AK347" s="46"/>
      <c r="AL347" s="46"/>
    </row>
    <row r="348">
      <c r="A348" s="50"/>
      <c r="B348" s="46"/>
      <c r="C348" s="46"/>
      <c r="D348" s="46"/>
      <c r="E348" s="70"/>
      <c r="F348" s="50"/>
      <c r="G348" s="50"/>
      <c r="H348" s="50"/>
      <c r="I348" s="50"/>
      <c r="J348" s="102"/>
      <c r="K348" s="46"/>
      <c r="L348" s="46"/>
      <c r="M348" s="46"/>
      <c r="N348" s="46"/>
      <c r="O348" s="46"/>
      <c r="P348" s="46"/>
      <c r="Q348" s="46"/>
      <c r="R348" s="46"/>
      <c r="S348" s="46"/>
      <c r="T348" s="46"/>
      <c r="U348" s="46"/>
      <c r="V348" s="46"/>
      <c r="W348" s="46"/>
      <c r="X348" s="46"/>
      <c r="Y348" s="46"/>
      <c r="Z348" s="46"/>
      <c r="AA348" s="46"/>
      <c r="AB348" s="46"/>
      <c r="AC348" s="46"/>
      <c r="AD348" s="46"/>
      <c r="AE348" s="46"/>
      <c r="AF348" s="46"/>
      <c r="AG348" s="46"/>
      <c r="AH348" s="46"/>
      <c r="AI348" s="46"/>
      <c r="AJ348" s="46"/>
      <c r="AK348" s="46"/>
      <c r="AL348" s="46"/>
    </row>
    <row r="349">
      <c r="A349" s="50"/>
      <c r="B349" s="46"/>
      <c r="C349" s="46"/>
      <c r="D349" s="46"/>
      <c r="E349" s="70"/>
      <c r="F349" s="50"/>
      <c r="G349" s="50"/>
      <c r="H349" s="50"/>
      <c r="I349" s="50"/>
      <c r="J349" s="102"/>
      <c r="K349" s="46"/>
      <c r="L349" s="46"/>
      <c r="M349" s="46"/>
      <c r="N349" s="46"/>
      <c r="O349" s="46"/>
      <c r="P349" s="46"/>
      <c r="Q349" s="46"/>
      <c r="R349" s="46"/>
      <c r="S349" s="46"/>
      <c r="T349" s="46"/>
      <c r="U349" s="46"/>
      <c r="V349" s="46"/>
      <c r="W349" s="46"/>
      <c r="X349" s="46"/>
      <c r="Y349" s="46"/>
      <c r="Z349" s="46"/>
      <c r="AA349" s="46"/>
      <c r="AB349" s="46"/>
      <c r="AC349" s="46"/>
      <c r="AD349" s="46"/>
      <c r="AE349" s="46"/>
      <c r="AF349" s="46"/>
      <c r="AG349" s="46"/>
      <c r="AH349" s="46"/>
      <c r="AI349" s="46"/>
      <c r="AJ349" s="46"/>
      <c r="AK349" s="46"/>
      <c r="AL349" s="46"/>
    </row>
    <row r="350">
      <c r="A350" s="50"/>
      <c r="B350" s="46"/>
      <c r="C350" s="46"/>
      <c r="D350" s="46"/>
      <c r="E350" s="70"/>
      <c r="F350" s="50"/>
      <c r="G350" s="50"/>
      <c r="H350" s="50"/>
      <c r="I350" s="50"/>
      <c r="J350" s="102"/>
      <c r="K350" s="46"/>
      <c r="L350" s="46"/>
      <c r="M350" s="46"/>
      <c r="N350" s="46"/>
      <c r="O350" s="46"/>
      <c r="P350" s="46"/>
      <c r="Q350" s="46"/>
      <c r="R350" s="46"/>
      <c r="S350" s="46"/>
      <c r="T350" s="46"/>
      <c r="U350" s="46"/>
      <c r="V350" s="46"/>
      <c r="W350" s="46"/>
      <c r="X350" s="46"/>
      <c r="Y350" s="46"/>
      <c r="Z350" s="46"/>
      <c r="AA350" s="46"/>
      <c r="AB350" s="46"/>
      <c r="AC350" s="46"/>
      <c r="AD350" s="46"/>
      <c r="AE350" s="46"/>
      <c r="AF350" s="46"/>
      <c r="AG350" s="46"/>
      <c r="AH350" s="46"/>
      <c r="AI350" s="46"/>
      <c r="AJ350" s="46"/>
      <c r="AK350" s="46"/>
      <c r="AL350" s="46"/>
    </row>
    <row r="351">
      <c r="A351" s="50"/>
      <c r="B351" s="46"/>
      <c r="C351" s="46"/>
      <c r="D351" s="46"/>
      <c r="E351" s="70"/>
      <c r="F351" s="50"/>
      <c r="G351" s="50"/>
      <c r="H351" s="50"/>
      <c r="I351" s="50"/>
      <c r="J351" s="102"/>
      <c r="K351" s="46"/>
      <c r="L351" s="46"/>
      <c r="M351" s="46"/>
      <c r="N351" s="46"/>
      <c r="O351" s="46"/>
      <c r="P351" s="46"/>
      <c r="Q351" s="46"/>
      <c r="R351" s="46"/>
      <c r="S351" s="46"/>
      <c r="T351" s="46"/>
      <c r="U351" s="46"/>
      <c r="V351" s="46"/>
      <c r="W351" s="46"/>
      <c r="X351" s="46"/>
      <c r="Y351" s="46"/>
      <c r="Z351" s="46"/>
      <c r="AA351" s="46"/>
      <c r="AB351" s="46"/>
      <c r="AC351" s="46"/>
      <c r="AD351" s="46"/>
      <c r="AE351" s="46"/>
      <c r="AF351" s="46"/>
      <c r="AG351" s="46"/>
      <c r="AH351" s="46"/>
      <c r="AI351" s="46"/>
      <c r="AJ351" s="46"/>
      <c r="AK351" s="46"/>
      <c r="AL351" s="46"/>
    </row>
    <row r="352">
      <c r="A352" s="50"/>
      <c r="B352" s="46"/>
      <c r="C352" s="46"/>
      <c r="D352" s="46"/>
      <c r="E352" s="70"/>
      <c r="F352" s="50"/>
      <c r="G352" s="50"/>
      <c r="H352" s="50"/>
      <c r="I352" s="50"/>
      <c r="J352" s="102"/>
      <c r="K352" s="46"/>
      <c r="L352" s="46"/>
      <c r="M352" s="46"/>
      <c r="N352" s="46"/>
      <c r="O352" s="46"/>
      <c r="P352" s="46"/>
      <c r="Q352" s="46"/>
      <c r="R352" s="46"/>
      <c r="S352" s="46"/>
      <c r="T352" s="46"/>
      <c r="U352" s="46"/>
      <c r="V352" s="46"/>
      <c r="W352" s="46"/>
      <c r="X352" s="46"/>
      <c r="Y352" s="46"/>
      <c r="Z352" s="46"/>
      <c r="AA352" s="46"/>
      <c r="AB352" s="46"/>
      <c r="AC352" s="46"/>
      <c r="AD352" s="46"/>
      <c r="AE352" s="46"/>
      <c r="AF352" s="46"/>
      <c r="AG352" s="46"/>
      <c r="AH352" s="46"/>
      <c r="AI352" s="46"/>
      <c r="AJ352" s="46"/>
      <c r="AK352" s="46"/>
      <c r="AL352" s="46"/>
    </row>
    <row r="353">
      <c r="A353" s="50"/>
      <c r="B353" s="46"/>
      <c r="C353" s="46"/>
      <c r="D353" s="46"/>
      <c r="E353" s="70"/>
      <c r="F353" s="50"/>
      <c r="G353" s="50"/>
      <c r="H353" s="50"/>
      <c r="I353" s="50"/>
      <c r="J353" s="102"/>
      <c r="K353" s="46"/>
      <c r="L353" s="46"/>
      <c r="M353" s="46"/>
      <c r="N353" s="46"/>
      <c r="O353" s="46"/>
      <c r="P353" s="46"/>
      <c r="Q353" s="46"/>
      <c r="R353" s="46"/>
      <c r="S353" s="46"/>
      <c r="T353" s="46"/>
      <c r="U353" s="46"/>
      <c r="V353" s="46"/>
      <c r="W353" s="46"/>
      <c r="X353" s="46"/>
      <c r="Y353" s="46"/>
      <c r="Z353" s="46"/>
      <c r="AA353" s="46"/>
      <c r="AB353" s="46"/>
      <c r="AC353" s="46"/>
      <c r="AD353" s="46"/>
      <c r="AE353" s="46"/>
      <c r="AF353" s="46"/>
      <c r="AG353" s="46"/>
      <c r="AH353" s="46"/>
      <c r="AI353" s="46"/>
      <c r="AJ353" s="46"/>
      <c r="AK353" s="46"/>
      <c r="AL353" s="46"/>
    </row>
    <row r="354">
      <c r="A354" s="50"/>
      <c r="B354" s="46"/>
      <c r="C354" s="46"/>
      <c r="D354" s="46"/>
      <c r="E354" s="70"/>
      <c r="F354" s="50"/>
      <c r="G354" s="50"/>
      <c r="H354" s="50"/>
      <c r="I354" s="50"/>
      <c r="J354" s="102"/>
      <c r="K354" s="46"/>
      <c r="L354" s="46"/>
      <c r="M354" s="46"/>
      <c r="N354" s="46"/>
      <c r="O354" s="46"/>
      <c r="P354" s="46"/>
      <c r="Q354" s="46"/>
      <c r="R354" s="46"/>
      <c r="S354" s="46"/>
      <c r="T354" s="46"/>
      <c r="U354" s="46"/>
      <c r="V354" s="46"/>
      <c r="W354" s="46"/>
      <c r="X354" s="46"/>
      <c r="Y354" s="46"/>
      <c r="Z354" s="46"/>
      <c r="AA354" s="46"/>
      <c r="AB354" s="46"/>
      <c r="AC354" s="46"/>
      <c r="AD354" s="46"/>
      <c r="AE354" s="46"/>
      <c r="AF354" s="46"/>
      <c r="AG354" s="46"/>
      <c r="AH354" s="46"/>
      <c r="AI354" s="46"/>
      <c r="AJ354" s="46"/>
      <c r="AK354" s="46"/>
      <c r="AL354" s="46"/>
    </row>
    <row r="355">
      <c r="A355" s="50"/>
      <c r="B355" s="46"/>
      <c r="C355" s="46"/>
      <c r="D355" s="46"/>
      <c r="E355" s="70"/>
      <c r="F355" s="50"/>
      <c r="G355" s="50"/>
      <c r="H355" s="50"/>
      <c r="I355" s="50"/>
      <c r="J355" s="102"/>
      <c r="K355" s="46"/>
      <c r="L355" s="46"/>
      <c r="M355" s="46"/>
      <c r="N355" s="46"/>
      <c r="O355" s="46"/>
      <c r="P355" s="46"/>
      <c r="Q355" s="46"/>
      <c r="R355" s="46"/>
      <c r="S355" s="46"/>
      <c r="T355" s="46"/>
      <c r="U355" s="46"/>
      <c r="V355" s="46"/>
      <c r="W355" s="46"/>
      <c r="X355" s="46"/>
      <c r="Y355" s="46"/>
      <c r="Z355" s="46"/>
      <c r="AA355" s="46"/>
      <c r="AB355" s="46"/>
      <c r="AC355" s="46"/>
      <c r="AD355" s="46"/>
      <c r="AE355" s="46"/>
      <c r="AF355" s="46"/>
      <c r="AG355" s="46"/>
      <c r="AH355" s="46"/>
      <c r="AI355" s="46"/>
      <c r="AJ355" s="46"/>
      <c r="AK355" s="46"/>
      <c r="AL355" s="46"/>
    </row>
    <row r="356">
      <c r="A356" s="50"/>
      <c r="B356" s="46"/>
      <c r="C356" s="46"/>
      <c r="D356" s="46"/>
      <c r="E356" s="70"/>
      <c r="F356" s="50"/>
      <c r="G356" s="50"/>
      <c r="H356" s="50"/>
      <c r="I356" s="50"/>
      <c r="J356" s="102"/>
      <c r="K356" s="46"/>
      <c r="L356" s="46"/>
      <c r="M356" s="46"/>
      <c r="N356" s="46"/>
      <c r="O356" s="46"/>
      <c r="P356" s="46"/>
      <c r="Q356" s="46"/>
      <c r="R356" s="46"/>
      <c r="S356" s="46"/>
      <c r="T356" s="46"/>
      <c r="U356" s="46"/>
      <c r="V356" s="46"/>
      <c r="W356" s="46"/>
      <c r="X356" s="46"/>
      <c r="Y356" s="46"/>
      <c r="Z356" s="46"/>
      <c r="AA356" s="46"/>
      <c r="AB356" s="46"/>
      <c r="AC356" s="46"/>
      <c r="AD356" s="46"/>
      <c r="AE356" s="46"/>
      <c r="AF356" s="46"/>
      <c r="AG356" s="46"/>
      <c r="AH356" s="46"/>
      <c r="AI356" s="46"/>
      <c r="AJ356" s="46"/>
      <c r="AK356" s="46"/>
      <c r="AL356" s="46"/>
    </row>
    <row r="357">
      <c r="A357" s="50"/>
      <c r="B357" s="46"/>
      <c r="C357" s="46"/>
      <c r="D357" s="46"/>
      <c r="E357" s="70"/>
      <c r="F357" s="50"/>
      <c r="G357" s="50"/>
      <c r="H357" s="50"/>
      <c r="I357" s="50"/>
      <c r="J357" s="102"/>
      <c r="K357" s="46"/>
      <c r="L357" s="46"/>
      <c r="M357" s="46"/>
      <c r="N357" s="46"/>
      <c r="O357" s="46"/>
      <c r="P357" s="46"/>
      <c r="Q357" s="46"/>
      <c r="R357" s="46"/>
      <c r="S357" s="46"/>
      <c r="T357" s="46"/>
      <c r="U357" s="46"/>
      <c r="V357" s="46"/>
      <c r="W357" s="46"/>
      <c r="X357" s="46"/>
      <c r="Y357" s="46"/>
      <c r="Z357" s="46"/>
      <c r="AA357" s="46"/>
      <c r="AB357" s="46"/>
      <c r="AC357" s="46"/>
      <c r="AD357" s="46"/>
      <c r="AE357" s="46"/>
      <c r="AF357" s="46"/>
      <c r="AG357" s="46"/>
      <c r="AH357" s="46"/>
      <c r="AI357" s="46"/>
      <c r="AJ357" s="46"/>
      <c r="AK357" s="46"/>
      <c r="AL357" s="46"/>
    </row>
    <row r="358">
      <c r="A358" s="50"/>
      <c r="B358" s="46"/>
      <c r="C358" s="46"/>
      <c r="D358" s="46"/>
      <c r="E358" s="70"/>
      <c r="F358" s="50"/>
      <c r="G358" s="50"/>
      <c r="H358" s="50"/>
      <c r="I358" s="50"/>
      <c r="J358" s="102"/>
      <c r="K358" s="46"/>
      <c r="L358" s="46"/>
      <c r="M358" s="46"/>
      <c r="N358" s="46"/>
      <c r="O358" s="46"/>
      <c r="P358" s="46"/>
      <c r="Q358" s="46"/>
      <c r="R358" s="46"/>
      <c r="S358" s="46"/>
      <c r="T358" s="46"/>
      <c r="U358" s="46"/>
      <c r="V358" s="46"/>
      <c r="W358" s="46"/>
      <c r="X358" s="46"/>
      <c r="Y358" s="46"/>
      <c r="Z358" s="46"/>
      <c r="AA358" s="46"/>
      <c r="AB358" s="46"/>
      <c r="AC358" s="46"/>
      <c r="AD358" s="46"/>
      <c r="AE358" s="46"/>
      <c r="AF358" s="46"/>
      <c r="AG358" s="46"/>
      <c r="AH358" s="46"/>
      <c r="AI358" s="46"/>
      <c r="AJ358" s="46"/>
      <c r="AK358" s="46"/>
      <c r="AL358" s="46"/>
    </row>
    <row r="359">
      <c r="A359" s="50"/>
      <c r="B359" s="46"/>
      <c r="C359" s="46"/>
      <c r="D359" s="46"/>
      <c r="E359" s="70"/>
      <c r="F359" s="50"/>
      <c r="G359" s="50"/>
      <c r="H359" s="50"/>
      <c r="I359" s="50"/>
      <c r="J359" s="102"/>
      <c r="K359" s="46"/>
      <c r="L359" s="46"/>
      <c r="M359" s="46"/>
      <c r="N359" s="46"/>
      <c r="O359" s="46"/>
      <c r="P359" s="46"/>
      <c r="Q359" s="46"/>
      <c r="R359" s="46"/>
      <c r="S359" s="46"/>
      <c r="T359" s="46"/>
      <c r="U359" s="46"/>
      <c r="V359" s="46"/>
      <c r="W359" s="46"/>
      <c r="X359" s="46"/>
      <c r="Y359" s="46"/>
      <c r="Z359" s="46"/>
      <c r="AA359" s="46"/>
      <c r="AB359" s="46"/>
      <c r="AC359" s="46"/>
      <c r="AD359" s="46"/>
      <c r="AE359" s="46"/>
      <c r="AF359" s="46"/>
      <c r="AG359" s="46"/>
      <c r="AH359" s="46"/>
      <c r="AI359" s="46"/>
      <c r="AJ359" s="46"/>
      <c r="AK359" s="46"/>
      <c r="AL359" s="46"/>
    </row>
    <row r="360">
      <c r="A360" s="50"/>
      <c r="B360" s="46"/>
      <c r="C360" s="46"/>
      <c r="D360" s="46"/>
      <c r="E360" s="70"/>
      <c r="F360" s="50"/>
      <c r="G360" s="50"/>
      <c r="H360" s="50"/>
      <c r="I360" s="50"/>
      <c r="J360" s="102"/>
      <c r="K360" s="46"/>
      <c r="L360" s="46"/>
      <c r="M360" s="46"/>
      <c r="N360" s="46"/>
      <c r="O360" s="46"/>
      <c r="P360" s="46"/>
      <c r="Q360" s="46"/>
      <c r="R360" s="46"/>
      <c r="S360" s="46"/>
      <c r="T360" s="46"/>
      <c r="U360" s="46"/>
      <c r="V360" s="46"/>
      <c r="W360" s="46"/>
      <c r="X360" s="46"/>
      <c r="Y360" s="46"/>
      <c r="Z360" s="46"/>
      <c r="AA360" s="46"/>
      <c r="AB360" s="46"/>
      <c r="AC360" s="46"/>
      <c r="AD360" s="46"/>
      <c r="AE360" s="46"/>
      <c r="AF360" s="46"/>
      <c r="AG360" s="46"/>
      <c r="AH360" s="46"/>
      <c r="AI360" s="46"/>
      <c r="AJ360" s="46"/>
      <c r="AK360" s="46"/>
      <c r="AL360" s="46"/>
    </row>
    <row r="361">
      <c r="A361" s="50"/>
      <c r="B361" s="46"/>
      <c r="C361" s="46"/>
      <c r="D361" s="46"/>
      <c r="E361" s="70"/>
      <c r="F361" s="50"/>
      <c r="G361" s="50"/>
      <c r="H361" s="50"/>
      <c r="I361" s="50"/>
      <c r="J361" s="102"/>
      <c r="K361" s="46"/>
      <c r="L361" s="46"/>
      <c r="M361" s="46"/>
      <c r="N361" s="46"/>
      <c r="O361" s="46"/>
      <c r="P361" s="46"/>
      <c r="Q361" s="46"/>
      <c r="R361" s="46"/>
      <c r="S361" s="46"/>
      <c r="T361" s="46"/>
      <c r="U361" s="46"/>
      <c r="V361" s="46"/>
      <c r="W361" s="46"/>
      <c r="X361" s="46"/>
      <c r="Y361" s="46"/>
      <c r="Z361" s="46"/>
      <c r="AA361" s="46"/>
      <c r="AB361" s="46"/>
      <c r="AC361" s="46"/>
      <c r="AD361" s="46"/>
      <c r="AE361" s="46"/>
      <c r="AF361" s="46"/>
      <c r="AG361" s="46"/>
      <c r="AH361" s="46"/>
      <c r="AI361" s="46"/>
      <c r="AJ361" s="46"/>
      <c r="AK361" s="46"/>
      <c r="AL361" s="46"/>
    </row>
    <row r="362">
      <c r="A362" s="50"/>
      <c r="B362" s="46"/>
      <c r="C362" s="46"/>
      <c r="D362" s="46"/>
      <c r="E362" s="70"/>
      <c r="F362" s="50"/>
      <c r="G362" s="50"/>
      <c r="H362" s="50"/>
      <c r="I362" s="50"/>
      <c r="J362" s="102"/>
      <c r="K362" s="46"/>
      <c r="L362" s="46"/>
      <c r="M362" s="46"/>
      <c r="N362" s="46"/>
      <c r="O362" s="46"/>
      <c r="P362" s="46"/>
      <c r="Q362" s="46"/>
      <c r="R362" s="46"/>
      <c r="S362" s="46"/>
      <c r="T362" s="46"/>
      <c r="U362" s="46"/>
      <c r="V362" s="46"/>
      <c r="W362" s="46"/>
      <c r="X362" s="46"/>
      <c r="Y362" s="46"/>
      <c r="Z362" s="46"/>
      <c r="AA362" s="46"/>
      <c r="AB362" s="46"/>
      <c r="AC362" s="46"/>
      <c r="AD362" s="46"/>
      <c r="AE362" s="46"/>
      <c r="AF362" s="46"/>
      <c r="AG362" s="46"/>
      <c r="AH362" s="46"/>
      <c r="AI362" s="46"/>
      <c r="AJ362" s="46"/>
      <c r="AK362" s="46"/>
      <c r="AL362" s="46"/>
    </row>
    <row r="363">
      <c r="A363" s="50"/>
      <c r="B363" s="46"/>
      <c r="C363" s="46"/>
      <c r="D363" s="46"/>
      <c r="E363" s="70"/>
      <c r="F363" s="50"/>
      <c r="G363" s="50"/>
      <c r="H363" s="50"/>
      <c r="I363" s="50"/>
      <c r="J363" s="102"/>
      <c r="K363" s="46"/>
      <c r="L363" s="46"/>
      <c r="M363" s="46"/>
      <c r="N363" s="46"/>
      <c r="O363" s="46"/>
      <c r="P363" s="46"/>
      <c r="Q363" s="46"/>
      <c r="R363" s="46"/>
      <c r="S363" s="46"/>
      <c r="T363" s="46"/>
      <c r="U363" s="46"/>
      <c r="V363" s="46"/>
      <c r="W363" s="46"/>
      <c r="X363" s="46"/>
      <c r="Y363" s="46"/>
      <c r="Z363" s="46"/>
      <c r="AA363" s="46"/>
      <c r="AB363" s="46"/>
      <c r="AC363" s="46"/>
      <c r="AD363" s="46"/>
      <c r="AE363" s="46"/>
      <c r="AF363" s="46"/>
      <c r="AG363" s="46"/>
      <c r="AH363" s="46"/>
      <c r="AI363" s="46"/>
      <c r="AJ363" s="46"/>
      <c r="AK363" s="46"/>
      <c r="AL363" s="46"/>
    </row>
    <row r="364">
      <c r="A364" s="50"/>
      <c r="B364" s="46"/>
      <c r="C364" s="46"/>
      <c r="D364" s="46"/>
      <c r="E364" s="70"/>
      <c r="F364" s="50"/>
      <c r="G364" s="50"/>
      <c r="H364" s="50"/>
      <c r="I364" s="50"/>
      <c r="J364" s="102"/>
      <c r="K364" s="46"/>
      <c r="L364" s="46"/>
      <c r="M364" s="46"/>
      <c r="N364" s="46"/>
      <c r="O364" s="46"/>
      <c r="P364" s="46"/>
      <c r="Q364" s="46"/>
      <c r="R364" s="46"/>
      <c r="S364" s="46"/>
      <c r="T364" s="46"/>
      <c r="U364" s="46"/>
      <c r="V364" s="46"/>
      <c r="W364" s="46"/>
      <c r="X364" s="46"/>
      <c r="Y364" s="46"/>
      <c r="Z364" s="46"/>
      <c r="AA364" s="46"/>
      <c r="AB364" s="46"/>
      <c r="AC364" s="46"/>
      <c r="AD364" s="46"/>
      <c r="AE364" s="46"/>
      <c r="AF364" s="46"/>
      <c r="AG364" s="46"/>
      <c r="AH364" s="46"/>
      <c r="AI364" s="46"/>
      <c r="AJ364" s="46"/>
      <c r="AK364" s="46"/>
      <c r="AL364" s="46"/>
    </row>
    <row r="365">
      <c r="A365" s="50"/>
      <c r="B365" s="46"/>
      <c r="C365" s="46"/>
      <c r="D365" s="46"/>
      <c r="E365" s="70"/>
      <c r="F365" s="50"/>
      <c r="G365" s="50"/>
      <c r="H365" s="50"/>
      <c r="I365" s="50"/>
      <c r="J365" s="102"/>
      <c r="K365" s="46"/>
      <c r="L365" s="46"/>
      <c r="M365" s="46"/>
      <c r="N365" s="46"/>
      <c r="O365" s="46"/>
      <c r="P365" s="46"/>
      <c r="Q365" s="46"/>
      <c r="R365" s="46"/>
      <c r="S365" s="46"/>
      <c r="T365" s="46"/>
      <c r="U365" s="46"/>
      <c r="V365" s="46"/>
      <c r="W365" s="46"/>
      <c r="X365" s="46"/>
      <c r="Y365" s="46"/>
      <c r="Z365" s="46"/>
      <c r="AA365" s="46"/>
      <c r="AB365" s="46"/>
      <c r="AC365" s="46"/>
      <c r="AD365" s="46"/>
      <c r="AE365" s="46"/>
      <c r="AF365" s="46"/>
      <c r="AG365" s="46"/>
      <c r="AH365" s="46"/>
      <c r="AI365" s="46"/>
      <c r="AJ365" s="46"/>
      <c r="AK365" s="46"/>
      <c r="AL365" s="46"/>
    </row>
    <row r="366">
      <c r="A366" s="50"/>
      <c r="B366" s="46"/>
      <c r="C366" s="46"/>
      <c r="D366" s="46"/>
      <c r="E366" s="70"/>
      <c r="F366" s="50"/>
      <c r="G366" s="50"/>
      <c r="H366" s="50"/>
      <c r="I366" s="50"/>
      <c r="J366" s="102"/>
      <c r="K366" s="46"/>
      <c r="L366" s="46"/>
      <c r="M366" s="46"/>
      <c r="N366" s="46"/>
      <c r="O366" s="46"/>
      <c r="P366" s="46"/>
      <c r="Q366" s="46"/>
      <c r="R366" s="46"/>
      <c r="S366" s="46"/>
      <c r="T366" s="46"/>
      <c r="U366" s="46"/>
      <c r="V366" s="46"/>
      <c r="W366" s="46"/>
      <c r="X366" s="46"/>
      <c r="Y366" s="46"/>
      <c r="Z366" s="46"/>
      <c r="AA366" s="46"/>
      <c r="AB366" s="46"/>
      <c r="AC366" s="46"/>
      <c r="AD366" s="46"/>
      <c r="AE366" s="46"/>
      <c r="AF366" s="46"/>
      <c r="AG366" s="46"/>
      <c r="AH366" s="46"/>
      <c r="AI366" s="46"/>
      <c r="AJ366" s="46"/>
      <c r="AK366" s="46"/>
      <c r="AL366" s="46"/>
    </row>
    <row r="367">
      <c r="A367" s="50"/>
      <c r="B367" s="46"/>
      <c r="C367" s="46"/>
      <c r="D367" s="46"/>
      <c r="E367" s="70"/>
      <c r="F367" s="50"/>
      <c r="G367" s="50"/>
      <c r="H367" s="50"/>
      <c r="I367" s="50"/>
      <c r="J367" s="102"/>
      <c r="K367" s="46"/>
      <c r="L367" s="46"/>
      <c r="M367" s="46"/>
      <c r="N367" s="46"/>
      <c r="O367" s="46"/>
      <c r="P367" s="46"/>
      <c r="Q367" s="46"/>
      <c r="R367" s="46"/>
      <c r="S367" s="46"/>
      <c r="T367" s="46"/>
      <c r="U367" s="46"/>
      <c r="V367" s="46"/>
      <c r="W367" s="46"/>
      <c r="X367" s="46"/>
      <c r="Y367" s="46"/>
      <c r="Z367" s="46"/>
      <c r="AA367" s="46"/>
      <c r="AB367" s="46"/>
      <c r="AC367" s="46"/>
      <c r="AD367" s="46"/>
      <c r="AE367" s="46"/>
      <c r="AF367" s="46"/>
      <c r="AG367" s="46"/>
      <c r="AH367" s="46"/>
      <c r="AI367" s="46"/>
      <c r="AJ367" s="46"/>
      <c r="AK367" s="46"/>
      <c r="AL367" s="46"/>
    </row>
    <row r="368">
      <c r="A368" s="50"/>
      <c r="B368" s="46"/>
      <c r="C368" s="46"/>
      <c r="D368" s="46"/>
      <c r="E368" s="70"/>
      <c r="F368" s="50"/>
      <c r="G368" s="50"/>
      <c r="H368" s="50"/>
      <c r="I368" s="50"/>
      <c r="J368" s="102"/>
      <c r="K368" s="46"/>
      <c r="L368" s="46"/>
      <c r="M368" s="46"/>
      <c r="N368" s="46"/>
      <c r="O368" s="46"/>
      <c r="P368" s="46"/>
      <c r="Q368" s="46"/>
      <c r="R368" s="46"/>
      <c r="S368" s="46"/>
      <c r="T368" s="46"/>
      <c r="U368" s="46"/>
      <c r="V368" s="46"/>
      <c r="W368" s="46"/>
      <c r="X368" s="46"/>
      <c r="Y368" s="46"/>
      <c r="Z368" s="46"/>
      <c r="AA368" s="46"/>
      <c r="AB368" s="46"/>
      <c r="AC368" s="46"/>
      <c r="AD368" s="46"/>
      <c r="AE368" s="46"/>
      <c r="AF368" s="46"/>
      <c r="AG368" s="46"/>
      <c r="AH368" s="46"/>
      <c r="AI368" s="46"/>
      <c r="AJ368" s="46"/>
      <c r="AK368" s="46"/>
      <c r="AL368" s="46"/>
    </row>
    <row r="369">
      <c r="A369" s="50"/>
      <c r="B369" s="46"/>
      <c r="C369" s="46"/>
      <c r="D369" s="46"/>
      <c r="E369" s="70"/>
      <c r="F369" s="50"/>
      <c r="G369" s="50"/>
      <c r="H369" s="50"/>
      <c r="I369" s="50"/>
      <c r="J369" s="102"/>
      <c r="K369" s="46"/>
      <c r="L369" s="46"/>
      <c r="M369" s="46"/>
      <c r="N369" s="46"/>
      <c r="O369" s="46"/>
      <c r="P369" s="46"/>
      <c r="Q369" s="46"/>
      <c r="R369" s="46"/>
      <c r="S369" s="46"/>
      <c r="T369" s="46"/>
      <c r="U369" s="46"/>
      <c r="V369" s="46"/>
      <c r="W369" s="46"/>
      <c r="X369" s="46"/>
      <c r="Y369" s="46"/>
      <c r="Z369" s="46"/>
      <c r="AA369" s="46"/>
      <c r="AB369" s="46"/>
      <c r="AC369" s="46"/>
      <c r="AD369" s="46"/>
      <c r="AE369" s="46"/>
      <c r="AF369" s="46"/>
      <c r="AG369" s="46"/>
      <c r="AH369" s="46"/>
      <c r="AI369" s="46"/>
      <c r="AJ369" s="46"/>
      <c r="AK369" s="46"/>
      <c r="AL369" s="46"/>
    </row>
    <row r="370">
      <c r="A370" s="50"/>
      <c r="B370" s="46"/>
      <c r="C370" s="46"/>
      <c r="D370" s="46"/>
      <c r="E370" s="70"/>
      <c r="F370" s="50"/>
      <c r="G370" s="50"/>
      <c r="H370" s="50"/>
      <c r="I370" s="50"/>
      <c r="J370" s="102"/>
      <c r="K370" s="46"/>
      <c r="L370" s="46"/>
      <c r="M370" s="46"/>
      <c r="N370" s="46"/>
      <c r="O370" s="46"/>
      <c r="P370" s="46"/>
      <c r="Q370" s="46"/>
      <c r="R370" s="46"/>
      <c r="S370" s="46"/>
      <c r="T370" s="46"/>
      <c r="U370" s="46"/>
      <c r="V370" s="46"/>
      <c r="W370" s="46"/>
      <c r="X370" s="46"/>
      <c r="Y370" s="46"/>
      <c r="Z370" s="46"/>
      <c r="AA370" s="46"/>
      <c r="AB370" s="46"/>
      <c r="AC370" s="46"/>
      <c r="AD370" s="46"/>
      <c r="AE370" s="46"/>
      <c r="AF370" s="46"/>
      <c r="AG370" s="46"/>
      <c r="AH370" s="46"/>
      <c r="AI370" s="46"/>
      <c r="AJ370" s="46"/>
      <c r="AK370" s="46"/>
      <c r="AL370" s="46"/>
    </row>
    <row r="371">
      <c r="A371" s="50"/>
      <c r="B371" s="46"/>
      <c r="C371" s="46"/>
      <c r="D371" s="46"/>
      <c r="E371" s="70"/>
      <c r="F371" s="50"/>
      <c r="G371" s="50"/>
      <c r="H371" s="50"/>
      <c r="I371" s="50"/>
      <c r="J371" s="102"/>
      <c r="K371" s="46"/>
      <c r="L371" s="46"/>
      <c r="M371" s="46"/>
      <c r="N371" s="46"/>
      <c r="O371" s="46"/>
      <c r="P371" s="46"/>
      <c r="Q371" s="46"/>
      <c r="R371" s="46"/>
      <c r="S371" s="46"/>
      <c r="T371" s="46"/>
      <c r="U371" s="46"/>
      <c r="V371" s="46"/>
      <c r="W371" s="46"/>
      <c r="X371" s="46"/>
      <c r="Y371" s="46"/>
      <c r="Z371" s="46"/>
      <c r="AA371" s="46"/>
      <c r="AB371" s="46"/>
      <c r="AC371" s="46"/>
      <c r="AD371" s="46"/>
      <c r="AE371" s="46"/>
      <c r="AF371" s="46"/>
      <c r="AG371" s="46"/>
      <c r="AH371" s="46"/>
      <c r="AI371" s="46"/>
      <c r="AJ371" s="46"/>
      <c r="AK371" s="46"/>
      <c r="AL371" s="46"/>
    </row>
    <row r="372">
      <c r="A372" s="50"/>
      <c r="B372" s="46"/>
      <c r="C372" s="46"/>
      <c r="D372" s="46"/>
      <c r="E372" s="70"/>
      <c r="F372" s="50"/>
      <c r="G372" s="50"/>
      <c r="H372" s="50"/>
      <c r="I372" s="50"/>
      <c r="J372" s="102"/>
      <c r="K372" s="46"/>
      <c r="L372" s="46"/>
      <c r="M372" s="46"/>
      <c r="N372" s="46"/>
      <c r="O372" s="46"/>
      <c r="P372" s="46"/>
      <c r="Q372" s="46"/>
      <c r="R372" s="46"/>
      <c r="S372" s="46"/>
      <c r="T372" s="46"/>
      <c r="U372" s="46"/>
      <c r="V372" s="46"/>
      <c r="W372" s="46"/>
      <c r="X372" s="46"/>
      <c r="Y372" s="46"/>
      <c r="Z372" s="46"/>
      <c r="AA372" s="46"/>
      <c r="AB372" s="46"/>
      <c r="AC372" s="46"/>
      <c r="AD372" s="46"/>
      <c r="AE372" s="46"/>
      <c r="AF372" s="46"/>
      <c r="AG372" s="46"/>
      <c r="AH372" s="46"/>
      <c r="AI372" s="46"/>
      <c r="AJ372" s="46"/>
      <c r="AK372" s="46"/>
      <c r="AL372" s="46"/>
    </row>
    <row r="373">
      <c r="A373" s="50"/>
      <c r="B373" s="46"/>
      <c r="C373" s="46"/>
      <c r="D373" s="46"/>
      <c r="E373" s="70"/>
      <c r="F373" s="50"/>
      <c r="G373" s="50"/>
      <c r="H373" s="50"/>
      <c r="I373" s="50"/>
      <c r="J373" s="102"/>
      <c r="K373" s="46"/>
      <c r="L373" s="46"/>
      <c r="M373" s="46"/>
      <c r="N373" s="46"/>
      <c r="O373" s="46"/>
      <c r="P373" s="46"/>
      <c r="Q373" s="46"/>
      <c r="R373" s="46"/>
      <c r="S373" s="46"/>
      <c r="T373" s="46"/>
      <c r="U373" s="46"/>
      <c r="V373" s="46"/>
      <c r="W373" s="46"/>
      <c r="X373" s="46"/>
      <c r="Y373" s="46"/>
      <c r="Z373" s="46"/>
      <c r="AA373" s="46"/>
      <c r="AB373" s="46"/>
      <c r="AC373" s="46"/>
      <c r="AD373" s="46"/>
      <c r="AE373" s="46"/>
      <c r="AF373" s="46"/>
      <c r="AG373" s="46"/>
      <c r="AH373" s="46"/>
      <c r="AI373" s="46"/>
      <c r="AJ373" s="46"/>
      <c r="AK373" s="46"/>
      <c r="AL373" s="46"/>
    </row>
    <row r="374">
      <c r="A374" s="50"/>
      <c r="B374" s="46"/>
      <c r="C374" s="46"/>
      <c r="D374" s="46"/>
      <c r="E374" s="70"/>
      <c r="F374" s="50"/>
      <c r="G374" s="50"/>
      <c r="H374" s="50"/>
      <c r="I374" s="50"/>
      <c r="J374" s="102"/>
      <c r="K374" s="46"/>
      <c r="L374" s="46"/>
      <c r="M374" s="46"/>
      <c r="N374" s="46"/>
      <c r="O374" s="46"/>
      <c r="P374" s="46"/>
      <c r="Q374" s="46"/>
      <c r="R374" s="46"/>
      <c r="S374" s="46"/>
      <c r="T374" s="46"/>
      <c r="U374" s="46"/>
      <c r="V374" s="46"/>
      <c r="W374" s="46"/>
      <c r="X374" s="46"/>
      <c r="Y374" s="46"/>
      <c r="Z374" s="46"/>
      <c r="AA374" s="46"/>
      <c r="AB374" s="46"/>
      <c r="AC374" s="46"/>
      <c r="AD374" s="46"/>
      <c r="AE374" s="46"/>
      <c r="AF374" s="46"/>
      <c r="AG374" s="46"/>
      <c r="AH374" s="46"/>
      <c r="AI374" s="46"/>
      <c r="AJ374" s="46"/>
      <c r="AK374" s="46"/>
      <c r="AL374" s="46"/>
    </row>
    <row r="375">
      <c r="A375" s="50"/>
      <c r="B375" s="46"/>
      <c r="C375" s="46"/>
      <c r="D375" s="46"/>
      <c r="E375" s="70"/>
      <c r="F375" s="50"/>
      <c r="G375" s="50"/>
      <c r="H375" s="50"/>
      <c r="I375" s="50"/>
      <c r="J375" s="102"/>
      <c r="K375" s="46"/>
      <c r="L375" s="46"/>
      <c r="M375" s="46"/>
      <c r="N375" s="46"/>
      <c r="O375" s="46"/>
      <c r="P375" s="46"/>
      <c r="Q375" s="46"/>
      <c r="R375" s="46"/>
      <c r="S375" s="46"/>
      <c r="T375" s="46"/>
      <c r="U375" s="46"/>
      <c r="V375" s="46"/>
      <c r="W375" s="46"/>
      <c r="X375" s="46"/>
      <c r="Y375" s="46"/>
      <c r="Z375" s="46"/>
      <c r="AA375" s="46"/>
      <c r="AB375" s="46"/>
      <c r="AC375" s="46"/>
      <c r="AD375" s="46"/>
      <c r="AE375" s="46"/>
      <c r="AF375" s="46"/>
      <c r="AG375" s="46"/>
      <c r="AH375" s="46"/>
      <c r="AI375" s="46"/>
      <c r="AJ375" s="46"/>
      <c r="AK375" s="46"/>
      <c r="AL375" s="46"/>
    </row>
    <row r="376">
      <c r="A376" s="50"/>
      <c r="B376" s="46"/>
      <c r="C376" s="46"/>
      <c r="D376" s="46"/>
      <c r="E376" s="70"/>
      <c r="F376" s="50"/>
      <c r="G376" s="50"/>
      <c r="H376" s="50"/>
      <c r="I376" s="50"/>
      <c r="J376" s="102"/>
      <c r="K376" s="46"/>
      <c r="L376" s="46"/>
      <c r="M376" s="46"/>
      <c r="N376" s="46"/>
      <c r="O376" s="46"/>
      <c r="P376" s="46"/>
      <c r="Q376" s="46"/>
      <c r="R376" s="46"/>
      <c r="S376" s="46"/>
      <c r="T376" s="46"/>
      <c r="U376" s="46"/>
      <c r="V376" s="46"/>
      <c r="W376" s="46"/>
      <c r="X376" s="46"/>
      <c r="Y376" s="46"/>
      <c r="Z376" s="46"/>
      <c r="AA376" s="46"/>
      <c r="AB376" s="46"/>
      <c r="AC376" s="46"/>
      <c r="AD376" s="46"/>
      <c r="AE376" s="46"/>
      <c r="AF376" s="46"/>
      <c r="AG376" s="46"/>
      <c r="AH376" s="46"/>
      <c r="AI376" s="46"/>
      <c r="AJ376" s="46"/>
      <c r="AK376" s="46"/>
      <c r="AL376" s="46"/>
    </row>
    <row r="377">
      <c r="A377" s="50"/>
      <c r="B377" s="46"/>
      <c r="C377" s="46"/>
      <c r="D377" s="46"/>
      <c r="E377" s="70"/>
      <c r="F377" s="50"/>
      <c r="G377" s="50"/>
      <c r="H377" s="50"/>
      <c r="I377" s="50"/>
      <c r="J377" s="102"/>
      <c r="K377" s="46"/>
      <c r="L377" s="46"/>
      <c r="M377" s="46"/>
      <c r="N377" s="46"/>
      <c r="O377" s="46"/>
      <c r="P377" s="46"/>
      <c r="Q377" s="46"/>
      <c r="R377" s="46"/>
      <c r="S377" s="46"/>
      <c r="T377" s="46"/>
      <c r="U377" s="46"/>
      <c r="V377" s="46"/>
      <c r="W377" s="46"/>
      <c r="X377" s="46"/>
      <c r="Y377" s="46"/>
      <c r="Z377" s="46"/>
      <c r="AA377" s="46"/>
      <c r="AB377" s="46"/>
      <c r="AC377" s="46"/>
      <c r="AD377" s="46"/>
      <c r="AE377" s="46"/>
      <c r="AF377" s="46"/>
      <c r="AG377" s="46"/>
      <c r="AH377" s="46"/>
      <c r="AI377" s="46"/>
      <c r="AJ377" s="46"/>
      <c r="AK377" s="46"/>
      <c r="AL377" s="46"/>
    </row>
    <row r="378">
      <c r="A378" s="50"/>
      <c r="B378" s="46"/>
      <c r="C378" s="46"/>
      <c r="D378" s="46"/>
      <c r="E378" s="70"/>
      <c r="F378" s="50"/>
      <c r="G378" s="50"/>
      <c r="H378" s="50"/>
      <c r="I378" s="50"/>
      <c r="J378" s="102"/>
      <c r="K378" s="46"/>
      <c r="L378" s="46"/>
      <c r="M378" s="46"/>
      <c r="N378" s="46"/>
      <c r="O378" s="46"/>
      <c r="P378" s="46"/>
      <c r="Q378" s="46"/>
      <c r="R378" s="46"/>
      <c r="S378" s="46"/>
      <c r="T378" s="46"/>
      <c r="U378" s="46"/>
      <c r="V378" s="46"/>
      <c r="W378" s="46"/>
      <c r="X378" s="46"/>
      <c r="Y378" s="46"/>
      <c r="Z378" s="46"/>
      <c r="AA378" s="46"/>
      <c r="AB378" s="46"/>
      <c r="AC378" s="46"/>
      <c r="AD378" s="46"/>
      <c r="AE378" s="46"/>
      <c r="AF378" s="46"/>
      <c r="AG378" s="46"/>
      <c r="AH378" s="46"/>
      <c r="AI378" s="46"/>
      <c r="AJ378" s="46"/>
      <c r="AK378" s="46"/>
      <c r="AL378" s="46"/>
    </row>
    <row r="379">
      <c r="A379" s="50"/>
      <c r="B379" s="46"/>
      <c r="C379" s="46"/>
      <c r="D379" s="46"/>
      <c r="E379" s="70"/>
      <c r="F379" s="50"/>
      <c r="G379" s="50"/>
      <c r="H379" s="50"/>
      <c r="I379" s="50"/>
      <c r="J379" s="102"/>
      <c r="K379" s="46"/>
      <c r="L379" s="46"/>
      <c r="M379" s="46"/>
      <c r="N379" s="46"/>
      <c r="O379" s="46"/>
      <c r="P379" s="46"/>
      <c r="Q379" s="46"/>
      <c r="R379" s="46"/>
      <c r="S379" s="46"/>
      <c r="T379" s="46"/>
      <c r="U379" s="46"/>
      <c r="V379" s="46"/>
      <c r="W379" s="46"/>
      <c r="X379" s="46"/>
      <c r="Y379" s="46"/>
      <c r="Z379" s="46"/>
      <c r="AA379" s="46"/>
      <c r="AB379" s="46"/>
      <c r="AC379" s="46"/>
      <c r="AD379" s="46"/>
      <c r="AE379" s="46"/>
      <c r="AF379" s="46"/>
      <c r="AG379" s="46"/>
      <c r="AH379" s="46"/>
      <c r="AI379" s="46"/>
      <c r="AJ379" s="46"/>
      <c r="AK379" s="46"/>
      <c r="AL379" s="46"/>
    </row>
    <row r="380">
      <c r="A380" s="50"/>
      <c r="B380" s="46"/>
      <c r="C380" s="46"/>
      <c r="D380" s="46"/>
      <c r="E380" s="70"/>
      <c r="F380" s="50"/>
      <c r="G380" s="50"/>
      <c r="H380" s="50"/>
      <c r="I380" s="50"/>
      <c r="J380" s="102"/>
      <c r="K380" s="46"/>
      <c r="L380" s="46"/>
      <c r="M380" s="46"/>
      <c r="N380" s="46"/>
      <c r="O380" s="46"/>
      <c r="P380" s="46"/>
      <c r="Q380" s="46"/>
      <c r="R380" s="46"/>
      <c r="S380" s="46"/>
      <c r="T380" s="46"/>
      <c r="U380" s="46"/>
      <c r="V380" s="46"/>
      <c r="W380" s="46"/>
      <c r="X380" s="46"/>
      <c r="Y380" s="46"/>
      <c r="Z380" s="46"/>
      <c r="AA380" s="46"/>
      <c r="AB380" s="46"/>
      <c r="AC380" s="46"/>
      <c r="AD380" s="46"/>
      <c r="AE380" s="46"/>
      <c r="AF380" s="46"/>
      <c r="AG380" s="46"/>
      <c r="AH380" s="46"/>
      <c r="AI380" s="46"/>
      <c r="AJ380" s="46"/>
      <c r="AK380" s="46"/>
      <c r="AL380" s="46"/>
    </row>
    <row r="381">
      <c r="A381" s="50"/>
      <c r="B381" s="46"/>
      <c r="C381" s="46"/>
      <c r="D381" s="46"/>
      <c r="E381" s="70"/>
      <c r="F381" s="50"/>
      <c r="G381" s="50"/>
      <c r="H381" s="50"/>
      <c r="I381" s="50"/>
      <c r="J381" s="102"/>
      <c r="K381" s="46"/>
      <c r="L381" s="46"/>
      <c r="M381" s="46"/>
      <c r="N381" s="46"/>
      <c r="O381" s="46"/>
      <c r="P381" s="46"/>
      <c r="Q381" s="46"/>
      <c r="R381" s="46"/>
      <c r="S381" s="46"/>
      <c r="T381" s="46"/>
      <c r="U381" s="46"/>
      <c r="V381" s="46"/>
      <c r="W381" s="46"/>
      <c r="X381" s="46"/>
      <c r="Y381" s="46"/>
      <c r="Z381" s="46"/>
      <c r="AA381" s="46"/>
      <c r="AB381" s="46"/>
      <c r="AC381" s="46"/>
      <c r="AD381" s="46"/>
      <c r="AE381" s="46"/>
      <c r="AF381" s="46"/>
      <c r="AG381" s="46"/>
      <c r="AH381" s="46"/>
      <c r="AI381" s="46"/>
      <c r="AJ381" s="46"/>
      <c r="AK381" s="46"/>
      <c r="AL381" s="46"/>
    </row>
    <row r="382">
      <c r="A382" s="50"/>
      <c r="B382" s="46"/>
      <c r="C382" s="46"/>
      <c r="D382" s="46"/>
      <c r="E382" s="70"/>
      <c r="F382" s="50"/>
      <c r="G382" s="50"/>
      <c r="H382" s="50"/>
      <c r="I382" s="50"/>
      <c r="J382" s="102"/>
      <c r="K382" s="46"/>
      <c r="L382" s="46"/>
      <c r="M382" s="46"/>
      <c r="N382" s="46"/>
      <c r="O382" s="46"/>
      <c r="P382" s="46"/>
      <c r="Q382" s="46"/>
      <c r="R382" s="46"/>
      <c r="S382" s="46"/>
      <c r="T382" s="46"/>
      <c r="U382" s="46"/>
      <c r="V382" s="46"/>
      <c r="W382" s="46"/>
      <c r="X382" s="46"/>
      <c r="Y382" s="46"/>
      <c r="Z382" s="46"/>
      <c r="AA382" s="46"/>
      <c r="AB382" s="46"/>
      <c r="AC382" s="46"/>
      <c r="AD382" s="46"/>
      <c r="AE382" s="46"/>
      <c r="AF382" s="46"/>
      <c r="AG382" s="46"/>
      <c r="AH382" s="46"/>
      <c r="AI382" s="46"/>
      <c r="AJ382" s="46"/>
      <c r="AK382" s="46"/>
      <c r="AL382" s="46"/>
    </row>
    <row r="383">
      <c r="A383" s="50"/>
      <c r="B383" s="46"/>
      <c r="C383" s="46"/>
      <c r="D383" s="46"/>
      <c r="E383" s="70"/>
      <c r="F383" s="50"/>
      <c r="G383" s="50"/>
      <c r="H383" s="50"/>
      <c r="I383" s="50"/>
      <c r="J383" s="102"/>
      <c r="K383" s="46"/>
      <c r="L383" s="46"/>
      <c r="M383" s="46"/>
      <c r="N383" s="46"/>
      <c r="O383" s="46"/>
      <c r="P383" s="46"/>
      <c r="Q383" s="46"/>
      <c r="R383" s="46"/>
      <c r="S383" s="46"/>
      <c r="T383" s="46"/>
      <c r="U383" s="46"/>
      <c r="V383" s="46"/>
      <c r="W383" s="46"/>
      <c r="X383" s="46"/>
      <c r="Y383" s="46"/>
      <c r="Z383" s="46"/>
      <c r="AA383" s="46"/>
      <c r="AB383" s="46"/>
      <c r="AC383" s="46"/>
      <c r="AD383" s="46"/>
      <c r="AE383" s="46"/>
      <c r="AF383" s="46"/>
      <c r="AG383" s="46"/>
      <c r="AH383" s="46"/>
      <c r="AI383" s="46"/>
      <c r="AJ383" s="46"/>
      <c r="AK383" s="46"/>
      <c r="AL383" s="46"/>
    </row>
    <row r="384">
      <c r="A384" s="50"/>
      <c r="B384" s="46"/>
      <c r="C384" s="46"/>
      <c r="D384" s="46"/>
      <c r="E384" s="70"/>
      <c r="F384" s="50"/>
      <c r="G384" s="50"/>
      <c r="H384" s="50"/>
      <c r="I384" s="50"/>
      <c r="J384" s="102"/>
      <c r="K384" s="46"/>
      <c r="L384" s="46"/>
      <c r="M384" s="46"/>
      <c r="N384" s="46"/>
      <c r="O384" s="46"/>
      <c r="P384" s="46"/>
      <c r="Q384" s="46"/>
      <c r="R384" s="46"/>
      <c r="S384" s="46"/>
      <c r="T384" s="46"/>
      <c r="U384" s="46"/>
      <c r="V384" s="46"/>
      <c r="W384" s="46"/>
      <c r="X384" s="46"/>
      <c r="Y384" s="46"/>
      <c r="Z384" s="46"/>
      <c r="AA384" s="46"/>
      <c r="AB384" s="46"/>
      <c r="AC384" s="46"/>
      <c r="AD384" s="46"/>
      <c r="AE384" s="46"/>
      <c r="AF384" s="46"/>
      <c r="AG384" s="46"/>
      <c r="AH384" s="46"/>
      <c r="AI384" s="46"/>
      <c r="AJ384" s="46"/>
      <c r="AK384" s="46"/>
      <c r="AL384" s="46"/>
    </row>
    <row r="385">
      <c r="A385" s="50"/>
      <c r="B385" s="46"/>
      <c r="C385" s="46"/>
      <c r="D385" s="46"/>
      <c r="E385" s="70"/>
      <c r="F385" s="50"/>
      <c r="G385" s="50"/>
      <c r="H385" s="50"/>
      <c r="I385" s="50"/>
      <c r="J385" s="102"/>
      <c r="K385" s="46"/>
      <c r="L385" s="46"/>
      <c r="M385" s="46"/>
      <c r="N385" s="46"/>
      <c r="O385" s="46"/>
      <c r="P385" s="46"/>
      <c r="Q385" s="46"/>
      <c r="R385" s="46"/>
      <c r="S385" s="46"/>
      <c r="T385" s="46"/>
      <c r="U385" s="46"/>
      <c r="V385" s="46"/>
      <c r="W385" s="46"/>
      <c r="X385" s="46"/>
      <c r="Y385" s="46"/>
      <c r="Z385" s="46"/>
      <c r="AA385" s="46"/>
      <c r="AB385" s="46"/>
      <c r="AC385" s="46"/>
      <c r="AD385" s="46"/>
      <c r="AE385" s="46"/>
      <c r="AF385" s="46"/>
      <c r="AG385" s="46"/>
      <c r="AH385" s="46"/>
      <c r="AI385" s="46"/>
      <c r="AJ385" s="46"/>
      <c r="AK385" s="46"/>
      <c r="AL385" s="46"/>
    </row>
    <row r="386">
      <c r="A386" s="50"/>
      <c r="B386" s="46"/>
      <c r="C386" s="46"/>
      <c r="D386" s="46"/>
      <c r="E386" s="70"/>
      <c r="F386" s="50"/>
      <c r="G386" s="50"/>
      <c r="H386" s="50"/>
      <c r="I386" s="50"/>
      <c r="J386" s="102"/>
      <c r="K386" s="46"/>
      <c r="L386" s="46"/>
      <c r="M386" s="46"/>
      <c r="N386" s="46"/>
      <c r="O386" s="46"/>
      <c r="P386" s="46"/>
      <c r="Q386" s="46"/>
      <c r="R386" s="46"/>
      <c r="S386" s="46"/>
      <c r="T386" s="46"/>
      <c r="U386" s="46"/>
      <c r="V386" s="46"/>
      <c r="W386" s="46"/>
      <c r="X386" s="46"/>
      <c r="Y386" s="46"/>
      <c r="Z386" s="46"/>
      <c r="AA386" s="46"/>
      <c r="AB386" s="46"/>
      <c r="AC386" s="46"/>
      <c r="AD386" s="46"/>
      <c r="AE386" s="46"/>
      <c r="AF386" s="46"/>
      <c r="AG386" s="46"/>
      <c r="AH386" s="46"/>
      <c r="AI386" s="46"/>
      <c r="AJ386" s="46"/>
      <c r="AK386" s="46"/>
      <c r="AL386" s="46"/>
    </row>
    <row r="387">
      <c r="A387" s="50"/>
      <c r="B387" s="46"/>
      <c r="C387" s="46"/>
      <c r="D387" s="46"/>
      <c r="E387" s="70"/>
      <c r="F387" s="50"/>
      <c r="G387" s="50"/>
      <c r="H387" s="50"/>
      <c r="I387" s="50"/>
      <c r="J387" s="102"/>
      <c r="K387" s="46"/>
      <c r="L387" s="46"/>
      <c r="M387" s="46"/>
      <c r="N387" s="46"/>
      <c r="O387" s="46"/>
      <c r="P387" s="46"/>
      <c r="Q387" s="46"/>
      <c r="R387" s="46"/>
      <c r="S387" s="46"/>
      <c r="T387" s="46"/>
      <c r="U387" s="46"/>
      <c r="V387" s="46"/>
      <c r="W387" s="46"/>
      <c r="X387" s="46"/>
      <c r="Y387" s="46"/>
      <c r="Z387" s="46"/>
      <c r="AA387" s="46"/>
      <c r="AB387" s="46"/>
      <c r="AC387" s="46"/>
      <c r="AD387" s="46"/>
      <c r="AE387" s="46"/>
      <c r="AF387" s="46"/>
      <c r="AG387" s="46"/>
      <c r="AH387" s="46"/>
      <c r="AI387" s="46"/>
      <c r="AJ387" s="46"/>
      <c r="AK387" s="46"/>
      <c r="AL387" s="46"/>
    </row>
    <row r="388">
      <c r="A388" s="50"/>
      <c r="B388" s="46"/>
      <c r="C388" s="46"/>
      <c r="D388" s="46"/>
      <c r="E388" s="70"/>
      <c r="F388" s="50"/>
      <c r="G388" s="50"/>
      <c r="H388" s="50"/>
      <c r="I388" s="50"/>
      <c r="J388" s="102"/>
      <c r="K388" s="46"/>
      <c r="L388" s="46"/>
      <c r="M388" s="46"/>
      <c r="N388" s="46"/>
      <c r="O388" s="46"/>
      <c r="P388" s="46"/>
      <c r="Q388" s="46"/>
      <c r="R388" s="46"/>
      <c r="S388" s="46"/>
      <c r="T388" s="46"/>
      <c r="U388" s="46"/>
      <c r="V388" s="46"/>
      <c r="W388" s="46"/>
      <c r="X388" s="46"/>
      <c r="Y388" s="46"/>
      <c r="Z388" s="46"/>
      <c r="AA388" s="46"/>
      <c r="AB388" s="46"/>
      <c r="AC388" s="46"/>
      <c r="AD388" s="46"/>
      <c r="AE388" s="46"/>
      <c r="AF388" s="46"/>
      <c r="AG388" s="46"/>
      <c r="AH388" s="46"/>
      <c r="AI388" s="46"/>
      <c r="AJ388" s="46"/>
      <c r="AK388" s="46"/>
      <c r="AL388" s="46"/>
    </row>
    <row r="389">
      <c r="A389" s="50"/>
      <c r="B389" s="46"/>
      <c r="C389" s="46"/>
      <c r="D389" s="46"/>
      <c r="E389" s="70"/>
      <c r="F389" s="50"/>
      <c r="G389" s="50"/>
      <c r="H389" s="50"/>
      <c r="I389" s="50"/>
      <c r="J389" s="102"/>
      <c r="K389" s="46"/>
      <c r="L389" s="46"/>
      <c r="M389" s="46"/>
      <c r="N389" s="46"/>
      <c r="O389" s="46"/>
      <c r="P389" s="46"/>
      <c r="Q389" s="46"/>
      <c r="R389" s="46"/>
      <c r="S389" s="46"/>
      <c r="T389" s="46"/>
      <c r="U389" s="46"/>
      <c r="V389" s="46"/>
      <c r="W389" s="46"/>
      <c r="X389" s="46"/>
      <c r="Y389" s="46"/>
      <c r="Z389" s="46"/>
      <c r="AA389" s="46"/>
      <c r="AB389" s="46"/>
      <c r="AC389" s="46"/>
      <c r="AD389" s="46"/>
      <c r="AE389" s="46"/>
      <c r="AF389" s="46"/>
      <c r="AG389" s="46"/>
      <c r="AH389" s="46"/>
      <c r="AI389" s="46"/>
      <c r="AJ389" s="46"/>
      <c r="AK389" s="46"/>
      <c r="AL389" s="46"/>
    </row>
    <row r="390">
      <c r="A390" s="50"/>
      <c r="B390" s="46"/>
      <c r="C390" s="46"/>
      <c r="D390" s="46"/>
      <c r="E390" s="70"/>
      <c r="F390" s="50"/>
      <c r="G390" s="50"/>
      <c r="H390" s="50"/>
      <c r="I390" s="50"/>
      <c r="J390" s="102"/>
      <c r="K390" s="46"/>
      <c r="L390" s="46"/>
      <c r="M390" s="46"/>
      <c r="N390" s="46"/>
      <c r="O390" s="46"/>
      <c r="P390" s="46"/>
      <c r="Q390" s="46"/>
      <c r="R390" s="46"/>
      <c r="S390" s="46"/>
      <c r="T390" s="46"/>
      <c r="U390" s="46"/>
      <c r="V390" s="46"/>
      <c r="W390" s="46"/>
      <c r="X390" s="46"/>
      <c r="Y390" s="46"/>
      <c r="Z390" s="46"/>
      <c r="AA390" s="46"/>
      <c r="AB390" s="46"/>
      <c r="AC390" s="46"/>
      <c r="AD390" s="46"/>
      <c r="AE390" s="46"/>
      <c r="AF390" s="46"/>
      <c r="AG390" s="46"/>
      <c r="AH390" s="46"/>
      <c r="AI390" s="46"/>
      <c r="AJ390" s="46"/>
      <c r="AK390" s="46"/>
      <c r="AL390" s="46"/>
    </row>
    <row r="391">
      <c r="A391" s="50"/>
      <c r="B391" s="46"/>
      <c r="C391" s="46"/>
      <c r="D391" s="46"/>
      <c r="E391" s="70"/>
      <c r="F391" s="50"/>
      <c r="G391" s="50"/>
      <c r="H391" s="50"/>
      <c r="I391" s="50"/>
      <c r="J391" s="102"/>
      <c r="K391" s="46"/>
      <c r="L391" s="46"/>
      <c r="M391" s="46"/>
      <c r="N391" s="46"/>
      <c r="O391" s="46"/>
      <c r="P391" s="46"/>
      <c r="Q391" s="46"/>
      <c r="R391" s="46"/>
      <c r="S391" s="46"/>
      <c r="T391" s="46"/>
      <c r="U391" s="46"/>
      <c r="V391" s="46"/>
      <c r="W391" s="46"/>
      <c r="X391" s="46"/>
      <c r="Y391" s="46"/>
      <c r="Z391" s="46"/>
      <c r="AA391" s="46"/>
      <c r="AB391" s="46"/>
      <c r="AC391" s="46"/>
      <c r="AD391" s="46"/>
      <c r="AE391" s="46"/>
      <c r="AF391" s="46"/>
      <c r="AG391" s="46"/>
      <c r="AH391" s="46"/>
      <c r="AI391" s="46"/>
      <c r="AJ391" s="46"/>
      <c r="AK391" s="46"/>
      <c r="AL391" s="46"/>
    </row>
    <row r="392">
      <c r="A392" s="50"/>
      <c r="B392" s="46"/>
      <c r="C392" s="46"/>
      <c r="D392" s="46"/>
      <c r="E392" s="70"/>
      <c r="F392" s="50"/>
      <c r="G392" s="50"/>
      <c r="H392" s="50"/>
      <c r="I392" s="50"/>
      <c r="J392" s="102"/>
      <c r="K392" s="46"/>
      <c r="L392" s="46"/>
      <c r="M392" s="46"/>
      <c r="N392" s="46"/>
      <c r="O392" s="46"/>
      <c r="P392" s="46"/>
      <c r="Q392" s="46"/>
      <c r="R392" s="46"/>
      <c r="S392" s="46"/>
      <c r="T392" s="46"/>
      <c r="U392" s="46"/>
      <c r="V392" s="46"/>
      <c r="W392" s="46"/>
      <c r="X392" s="46"/>
      <c r="Y392" s="46"/>
      <c r="Z392" s="46"/>
      <c r="AA392" s="46"/>
      <c r="AB392" s="46"/>
      <c r="AC392" s="46"/>
      <c r="AD392" s="46"/>
      <c r="AE392" s="46"/>
      <c r="AF392" s="46"/>
      <c r="AG392" s="46"/>
      <c r="AH392" s="46"/>
      <c r="AI392" s="46"/>
      <c r="AJ392" s="46"/>
      <c r="AK392" s="46"/>
      <c r="AL392" s="46"/>
    </row>
    <row r="393">
      <c r="A393" s="50"/>
      <c r="B393" s="46"/>
      <c r="C393" s="46"/>
      <c r="D393" s="46"/>
      <c r="E393" s="70"/>
      <c r="F393" s="50"/>
      <c r="G393" s="50"/>
      <c r="H393" s="50"/>
      <c r="I393" s="50"/>
      <c r="J393" s="102"/>
      <c r="K393" s="46"/>
      <c r="L393" s="46"/>
      <c r="M393" s="46"/>
      <c r="N393" s="46"/>
      <c r="O393" s="46"/>
      <c r="P393" s="46"/>
      <c r="Q393" s="46"/>
      <c r="R393" s="46"/>
      <c r="S393" s="46"/>
      <c r="T393" s="46"/>
      <c r="U393" s="46"/>
      <c r="V393" s="46"/>
      <c r="W393" s="46"/>
      <c r="X393" s="46"/>
      <c r="Y393" s="46"/>
      <c r="Z393" s="46"/>
      <c r="AA393" s="46"/>
      <c r="AB393" s="46"/>
      <c r="AC393" s="46"/>
      <c r="AD393" s="46"/>
      <c r="AE393" s="46"/>
      <c r="AF393" s="46"/>
      <c r="AG393" s="46"/>
      <c r="AH393" s="46"/>
      <c r="AI393" s="46"/>
      <c r="AJ393" s="46"/>
      <c r="AK393" s="46"/>
      <c r="AL393" s="46"/>
    </row>
    <row r="394">
      <c r="A394" s="50"/>
      <c r="B394" s="46"/>
      <c r="C394" s="46"/>
      <c r="D394" s="46"/>
      <c r="E394" s="70"/>
      <c r="F394" s="50"/>
      <c r="G394" s="50"/>
      <c r="H394" s="50"/>
      <c r="I394" s="50"/>
      <c r="J394" s="102"/>
      <c r="K394" s="46"/>
      <c r="L394" s="46"/>
      <c r="M394" s="46"/>
      <c r="N394" s="46"/>
      <c r="O394" s="46"/>
      <c r="P394" s="46"/>
      <c r="Q394" s="46"/>
      <c r="R394" s="46"/>
      <c r="S394" s="46"/>
      <c r="T394" s="46"/>
      <c r="U394" s="46"/>
      <c r="V394" s="46"/>
      <c r="W394" s="46"/>
      <c r="X394" s="46"/>
      <c r="Y394" s="46"/>
      <c r="Z394" s="46"/>
      <c r="AA394" s="46"/>
      <c r="AB394" s="46"/>
      <c r="AC394" s="46"/>
      <c r="AD394" s="46"/>
      <c r="AE394" s="46"/>
      <c r="AF394" s="46"/>
      <c r="AG394" s="46"/>
      <c r="AH394" s="46"/>
      <c r="AI394" s="46"/>
      <c r="AJ394" s="46"/>
      <c r="AK394" s="46"/>
      <c r="AL394" s="46"/>
    </row>
    <row r="395">
      <c r="A395" s="50"/>
      <c r="B395" s="46"/>
      <c r="C395" s="46"/>
      <c r="D395" s="46"/>
      <c r="E395" s="70"/>
      <c r="F395" s="50"/>
      <c r="G395" s="50"/>
      <c r="H395" s="50"/>
      <c r="I395" s="50"/>
      <c r="J395" s="102"/>
      <c r="K395" s="46"/>
      <c r="L395" s="46"/>
      <c r="M395" s="46"/>
      <c r="N395" s="46"/>
      <c r="O395" s="46"/>
      <c r="P395" s="46"/>
      <c r="Q395" s="46"/>
      <c r="R395" s="46"/>
      <c r="S395" s="46"/>
      <c r="T395" s="46"/>
      <c r="U395" s="46"/>
      <c r="V395" s="46"/>
      <c r="W395" s="46"/>
      <c r="X395" s="46"/>
      <c r="Y395" s="46"/>
      <c r="Z395" s="46"/>
      <c r="AA395" s="46"/>
      <c r="AB395" s="46"/>
      <c r="AC395" s="46"/>
      <c r="AD395" s="46"/>
      <c r="AE395" s="46"/>
      <c r="AF395" s="46"/>
      <c r="AG395" s="46"/>
      <c r="AH395" s="46"/>
      <c r="AI395" s="46"/>
      <c r="AJ395" s="46"/>
      <c r="AK395" s="46"/>
      <c r="AL395" s="46"/>
    </row>
    <row r="396">
      <c r="A396" s="50"/>
      <c r="B396" s="46"/>
      <c r="C396" s="46"/>
      <c r="D396" s="46"/>
      <c r="E396" s="70"/>
      <c r="F396" s="50"/>
      <c r="G396" s="50"/>
      <c r="H396" s="50"/>
      <c r="I396" s="50"/>
      <c r="J396" s="102"/>
      <c r="K396" s="46"/>
      <c r="L396" s="46"/>
      <c r="M396" s="46"/>
      <c r="N396" s="46"/>
      <c r="O396" s="46"/>
      <c r="P396" s="46"/>
      <c r="Q396" s="46"/>
      <c r="R396" s="46"/>
      <c r="S396" s="46"/>
      <c r="T396" s="46"/>
      <c r="U396" s="46"/>
      <c r="V396" s="46"/>
      <c r="W396" s="46"/>
      <c r="X396" s="46"/>
      <c r="Y396" s="46"/>
      <c r="Z396" s="46"/>
      <c r="AA396" s="46"/>
      <c r="AB396" s="46"/>
      <c r="AC396" s="46"/>
      <c r="AD396" s="46"/>
      <c r="AE396" s="46"/>
      <c r="AF396" s="46"/>
      <c r="AG396" s="46"/>
      <c r="AH396" s="46"/>
      <c r="AI396" s="46"/>
      <c r="AJ396" s="46"/>
      <c r="AK396" s="46"/>
      <c r="AL396" s="46"/>
    </row>
    <row r="397">
      <c r="A397" s="50"/>
      <c r="B397" s="46"/>
      <c r="C397" s="46"/>
      <c r="D397" s="46"/>
      <c r="E397" s="70"/>
      <c r="F397" s="50"/>
      <c r="G397" s="50"/>
      <c r="H397" s="50"/>
      <c r="I397" s="50"/>
      <c r="J397" s="102"/>
      <c r="K397" s="46"/>
      <c r="L397" s="46"/>
      <c r="M397" s="46"/>
      <c r="N397" s="46"/>
      <c r="O397" s="46"/>
      <c r="P397" s="46"/>
      <c r="Q397" s="46"/>
      <c r="R397" s="46"/>
      <c r="S397" s="46"/>
      <c r="T397" s="46"/>
      <c r="U397" s="46"/>
      <c r="V397" s="46"/>
      <c r="W397" s="46"/>
      <c r="X397" s="46"/>
      <c r="Y397" s="46"/>
      <c r="Z397" s="46"/>
      <c r="AA397" s="46"/>
      <c r="AB397" s="46"/>
      <c r="AC397" s="46"/>
      <c r="AD397" s="46"/>
      <c r="AE397" s="46"/>
      <c r="AF397" s="46"/>
      <c r="AG397" s="46"/>
      <c r="AH397" s="46"/>
      <c r="AI397" s="46"/>
      <c r="AJ397" s="46"/>
      <c r="AK397" s="46"/>
      <c r="AL397" s="46"/>
    </row>
    <row r="398">
      <c r="A398" s="50"/>
      <c r="B398" s="46"/>
      <c r="C398" s="46"/>
      <c r="D398" s="46"/>
      <c r="E398" s="70"/>
      <c r="F398" s="50"/>
      <c r="G398" s="50"/>
      <c r="H398" s="50"/>
      <c r="I398" s="50"/>
      <c r="J398" s="102"/>
      <c r="K398" s="46"/>
      <c r="L398" s="46"/>
      <c r="M398" s="46"/>
      <c r="N398" s="46"/>
      <c r="O398" s="46"/>
      <c r="P398" s="46"/>
      <c r="Q398" s="46"/>
      <c r="R398" s="46"/>
      <c r="S398" s="46"/>
      <c r="T398" s="46"/>
      <c r="U398" s="46"/>
      <c r="V398" s="46"/>
      <c r="W398" s="46"/>
      <c r="X398" s="46"/>
      <c r="Y398" s="46"/>
      <c r="Z398" s="46"/>
      <c r="AA398" s="46"/>
      <c r="AB398" s="46"/>
      <c r="AC398" s="46"/>
      <c r="AD398" s="46"/>
      <c r="AE398" s="46"/>
      <c r="AF398" s="46"/>
      <c r="AG398" s="46"/>
      <c r="AH398" s="46"/>
      <c r="AI398" s="46"/>
      <c r="AJ398" s="46"/>
      <c r="AK398" s="46"/>
      <c r="AL398" s="46"/>
    </row>
    <row r="399">
      <c r="A399" s="50"/>
      <c r="B399" s="46"/>
      <c r="C399" s="46"/>
      <c r="D399" s="46"/>
      <c r="E399" s="70"/>
      <c r="F399" s="50"/>
      <c r="G399" s="50"/>
      <c r="H399" s="50"/>
      <c r="I399" s="50"/>
      <c r="J399" s="102"/>
      <c r="K399" s="46"/>
      <c r="L399" s="46"/>
      <c r="M399" s="46"/>
      <c r="N399" s="46"/>
      <c r="O399" s="46"/>
      <c r="P399" s="46"/>
      <c r="Q399" s="46"/>
      <c r="R399" s="46"/>
      <c r="S399" s="46"/>
      <c r="T399" s="46"/>
      <c r="U399" s="46"/>
      <c r="V399" s="46"/>
      <c r="W399" s="46"/>
      <c r="X399" s="46"/>
      <c r="Y399" s="46"/>
      <c r="Z399" s="46"/>
      <c r="AA399" s="46"/>
      <c r="AB399" s="46"/>
      <c r="AC399" s="46"/>
      <c r="AD399" s="46"/>
      <c r="AE399" s="46"/>
      <c r="AF399" s="46"/>
      <c r="AG399" s="46"/>
      <c r="AH399" s="46"/>
      <c r="AI399" s="46"/>
      <c r="AJ399" s="46"/>
      <c r="AK399" s="46"/>
      <c r="AL399" s="46"/>
    </row>
    <row r="400">
      <c r="A400" s="50"/>
      <c r="B400" s="46"/>
      <c r="C400" s="46"/>
      <c r="D400" s="46"/>
      <c r="E400" s="70"/>
      <c r="F400" s="50"/>
      <c r="G400" s="50"/>
      <c r="H400" s="50"/>
      <c r="I400" s="50"/>
      <c r="J400" s="102"/>
      <c r="K400" s="46"/>
      <c r="L400" s="46"/>
      <c r="M400" s="46"/>
      <c r="N400" s="46"/>
      <c r="O400" s="46"/>
      <c r="P400" s="46"/>
      <c r="Q400" s="46"/>
      <c r="R400" s="46"/>
      <c r="S400" s="46"/>
      <c r="T400" s="46"/>
      <c r="U400" s="46"/>
      <c r="V400" s="46"/>
      <c r="W400" s="46"/>
      <c r="X400" s="46"/>
      <c r="Y400" s="46"/>
      <c r="Z400" s="46"/>
      <c r="AA400" s="46"/>
      <c r="AB400" s="46"/>
      <c r="AC400" s="46"/>
      <c r="AD400" s="46"/>
      <c r="AE400" s="46"/>
      <c r="AF400" s="46"/>
      <c r="AG400" s="46"/>
      <c r="AH400" s="46"/>
      <c r="AI400" s="46"/>
      <c r="AJ400" s="46"/>
      <c r="AK400" s="46"/>
      <c r="AL400" s="46"/>
    </row>
    <row r="401">
      <c r="A401" s="50"/>
      <c r="B401" s="46"/>
      <c r="C401" s="46"/>
      <c r="D401" s="46"/>
      <c r="E401" s="70"/>
      <c r="F401" s="50"/>
      <c r="G401" s="50"/>
      <c r="H401" s="50"/>
      <c r="I401" s="50"/>
      <c r="J401" s="102"/>
      <c r="K401" s="46"/>
      <c r="L401" s="46"/>
      <c r="M401" s="46"/>
      <c r="N401" s="46"/>
      <c r="O401" s="46"/>
      <c r="P401" s="46"/>
      <c r="Q401" s="46"/>
      <c r="R401" s="46"/>
      <c r="S401" s="46"/>
      <c r="T401" s="46"/>
      <c r="U401" s="46"/>
      <c r="V401" s="46"/>
      <c r="W401" s="46"/>
      <c r="X401" s="46"/>
      <c r="Y401" s="46"/>
      <c r="Z401" s="46"/>
      <c r="AA401" s="46"/>
      <c r="AB401" s="46"/>
      <c r="AC401" s="46"/>
      <c r="AD401" s="46"/>
      <c r="AE401" s="46"/>
      <c r="AF401" s="46"/>
      <c r="AG401" s="46"/>
      <c r="AH401" s="46"/>
      <c r="AI401" s="46"/>
      <c r="AJ401" s="46"/>
      <c r="AK401" s="46"/>
      <c r="AL401" s="46"/>
    </row>
    <row r="402">
      <c r="A402" s="50"/>
      <c r="B402" s="46"/>
      <c r="C402" s="46"/>
      <c r="D402" s="46"/>
      <c r="E402" s="70"/>
      <c r="F402" s="50"/>
      <c r="G402" s="50"/>
      <c r="H402" s="50"/>
      <c r="I402" s="50"/>
      <c r="J402" s="102"/>
      <c r="K402" s="46"/>
      <c r="L402" s="46"/>
      <c r="M402" s="46"/>
      <c r="N402" s="46"/>
      <c r="O402" s="46"/>
      <c r="P402" s="46"/>
      <c r="Q402" s="46"/>
      <c r="R402" s="46"/>
      <c r="S402" s="46"/>
      <c r="T402" s="46"/>
      <c r="U402" s="46"/>
      <c r="V402" s="46"/>
      <c r="W402" s="46"/>
      <c r="X402" s="46"/>
      <c r="Y402" s="46"/>
      <c r="Z402" s="46"/>
      <c r="AA402" s="46"/>
      <c r="AB402" s="46"/>
      <c r="AC402" s="46"/>
      <c r="AD402" s="46"/>
      <c r="AE402" s="46"/>
      <c r="AF402" s="46"/>
      <c r="AG402" s="46"/>
      <c r="AH402" s="46"/>
      <c r="AI402" s="46"/>
      <c r="AJ402" s="46"/>
      <c r="AK402" s="46"/>
      <c r="AL402" s="46"/>
    </row>
    <row r="403">
      <c r="A403" s="50"/>
      <c r="B403" s="46"/>
      <c r="C403" s="46"/>
      <c r="D403" s="46"/>
      <c r="E403" s="70"/>
      <c r="F403" s="50"/>
      <c r="G403" s="50"/>
      <c r="H403" s="50"/>
      <c r="I403" s="50"/>
      <c r="J403" s="102"/>
      <c r="K403" s="46"/>
      <c r="L403" s="46"/>
      <c r="M403" s="46"/>
      <c r="N403" s="46"/>
      <c r="O403" s="46"/>
      <c r="P403" s="46"/>
      <c r="Q403" s="46"/>
      <c r="R403" s="46"/>
      <c r="S403" s="46"/>
      <c r="T403" s="46"/>
      <c r="U403" s="46"/>
      <c r="V403" s="46"/>
      <c r="W403" s="46"/>
      <c r="X403" s="46"/>
      <c r="Y403" s="46"/>
      <c r="Z403" s="46"/>
      <c r="AA403" s="46"/>
      <c r="AB403" s="46"/>
      <c r="AC403" s="46"/>
      <c r="AD403" s="46"/>
      <c r="AE403" s="46"/>
      <c r="AF403" s="46"/>
      <c r="AG403" s="46"/>
      <c r="AH403" s="46"/>
      <c r="AI403" s="46"/>
      <c r="AJ403" s="46"/>
      <c r="AK403" s="46"/>
      <c r="AL403" s="46"/>
    </row>
    <row r="404">
      <c r="A404" s="50"/>
      <c r="B404" s="46"/>
      <c r="C404" s="46"/>
      <c r="D404" s="46"/>
      <c r="E404" s="70"/>
      <c r="F404" s="50"/>
      <c r="G404" s="50"/>
      <c r="H404" s="50"/>
      <c r="I404" s="50"/>
      <c r="J404" s="102"/>
      <c r="K404" s="46"/>
      <c r="L404" s="46"/>
      <c r="M404" s="46"/>
      <c r="N404" s="46"/>
      <c r="O404" s="46"/>
      <c r="P404" s="46"/>
      <c r="Q404" s="46"/>
      <c r="R404" s="46"/>
      <c r="S404" s="46"/>
      <c r="T404" s="46"/>
      <c r="U404" s="46"/>
      <c r="V404" s="46"/>
      <c r="W404" s="46"/>
      <c r="X404" s="46"/>
      <c r="Y404" s="46"/>
      <c r="Z404" s="46"/>
      <c r="AA404" s="46"/>
      <c r="AB404" s="46"/>
      <c r="AC404" s="46"/>
      <c r="AD404" s="46"/>
      <c r="AE404" s="46"/>
      <c r="AF404" s="46"/>
      <c r="AG404" s="46"/>
      <c r="AH404" s="46"/>
      <c r="AI404" s="46"/>
      <c r="AJ404" s="46"/>
      <c r="AK404" s="46"/>
      <c r="AL404" s="46"/>
    </row>
    <row r="405">
      <c r="A405" s="50"/>
      <c r="B405" s="46"/>
      <c r="C405" s="46"/>
      <c r="D405" s="46"/>
      <c r="E405" s="70"/>
      <c r="F405" s="50"/>
      <c r="G405" s="50"/>
      <c r="H405" s="50"/>
      <c r="I405" s="50"/>
      <c r="J405" s="102"/>
      <c r="K405" s="46"/>
      <c r="L405" s="46"/>
      <c r="M405" s="46"/>
      <c r="N405" s="46"/>
      <c r="O405" s="46"/>
      <c r="P405" s="46"/>
      <c r="Q405" s="46"/>
      <c r="R405" s="46"/>
      <c r="S405" s="46"/>
      <c r="T405" s="46"/>
      <c r="U405" s="46"/>
      <c r="V405" s="46"/>
      <c r="W405" s="46"/>
      <c r="X405" s="46"/>
      <c r="Y405" s="46"/>
      <c r="Z405" s="46"/>
      <c r="AA405" s="46"/>
      <c r="AB405" s="46"/>
      <c r="AC405" s="46"/>
      <c r="AD405" s="46"/>
      <c r="AE405" s="46"/>
      <c r="AF405" s="46"/>
      <c r="AG405" s="46"/>
      <c r="AH405" s="46"/>
      <c r="AI405" s="46"/>
      <c r="AJ405" s="46"/>
      <c r="AK405" s="46"/>
      <c r="AL405" s="46"/>
    </row>
    <row r="406">
      <c r="A406" s="50"/>
      <c r="B406" s="46"/>
      <c r="C406" s="46"/>
      <c r="D406" s="46"/>
      <c r="E406" s="70"/>
      <c r="F406" s="50"/>
      <c r="G406" s="50"/>
      <c r="H406" s="50"/>
      <c r="I406" s="50"/>
      <c r="J406" s="102"/>
      <c r="K406" s="46"/>
      <c r="L406" s="46"/>
      <c r="M406" s="46"/>
      <c r="N406" s="46"/>
      <c r="O406" s="46"/>
      <c r="P406" s="46"/>
      <c r="Q406" s="46"/>
      <c r="R406" s="46"/>
      <c r="S406" s="46"/>
      <c r="T406" s="46"/>
      <c r="U406" s="46"/>
      <c r="V406" s="46"/>
      <c r="W406" s="46"/>
      <c r="X406" s="46"/>
      <c r="Y406" s="46"/>
      <c r="Z406" s="46"/>
      <c r="AA406" s="46"/>
      <c r="AB406" s="46"/>
      <c r="AC406" s="46"/>
      <c r="AD406" s="46"/>
      <c r="AE406" s="46"/>
      <c r="AF406" s="46"/>
      <c r="AG406" s="46"/>
      <c r="AH406" s="46"/>
      <c r="AI406" s="46"/>
      <c r="AJ406" s="46"/>
      <c r="AK406" s="46"/>
      <c r="AL406" s="46"/>
    </row>
    <row r="407">
      <c r="A407" s="50"/>
      <c r="B407" s="46"/>
      <c r="C407" s="46"/>
      <c r="D407" s="46"/>
      <c r="E407" s="70"/>
      <c r="F407" s="50"/>
      <c r="G407" s="50"/>
      <c r="H407" s="50"/>
      <c r="I407" s="50"/>
      <c r="J407" s="102"/>
      <c r="K407" s="46"/>
      <c r="L407" s="46"/>
      <c r="M407" s="46"/>
      <c r="N407" s="46"/>
      <c r="O407" s="46"/>
      <c r="P407" s="46"/>
      <c r="Q407" s="46"/>
      <c r="R407" s="46"/>
      <c r="S407" s="46"/>
      <c r="T407" s="46"/>
      <c r="U407" s="46"/>
      <c r="V407" s="46"/>
      <c r="W407" s="46"/>
      <c r="X407" s="46"/>
      <c r="Y407" s="46"/>
      <c r="Z407" s="46"/>
      <c r="AA407" s="46"/>
      <c r="AB407" s="46"/>
      <c r="AC407" s="46"/>
      <c r="AD407" s="46"/>
      <c r="AE407" s="46"/>
      <c r="AF407" s="46"/>
      <c r="AG407" s="46"/>
      <c r="AH407" s="46"/>
      <c r="AI407" s="46"/>
      <c r="AJ407" s="46"/>
      <c r="AK407" s="46"/>
      <c r="AL407" s="46"/>
    </row>
    <row r="408">
      <c r="A408" s="50"/>
      <c r="B408" s="46"/>
      <c r="C408" s="46"/>
      <c r="D408" s="46"/>
      <c r="E408" s="70"/>
      <c r="F408" s="50"/>
      <c r="G408" s="50"/>
      <c r="H408" s="50"/>
      <c r="I408" s="50"/>
      <c r="J408" s="102"/>
      <c r="K408" s="46"/>
      <c r="L408" s="46"/>
      <c r="M408" s="46"/>
      <c r="N408" s="46"/>
      <c r="O408" s="46"/>
      <c r="P408" s="46"/>
      <c r="Q408" s="46"/>
      <c r="R408" s="46"/>
      <c r="S408" s="46"/>
      <c r="T408" s="46"/>
      <c r="U408" s="46"/>
      <c r="V408" s="46"/>
      <c r="W408" s="46"/>
      <c r="X408" s="46"/>
      <c r="Y408" s="46"/>
      <c r="Z408" s="46"/>
      <c r="AA408" s="46"/>
      <c r="AB408" s="46"/>
      <c r="AC408" s="46"/>
      <c r="AD408" s="46"/>
      <c r="AE408" s="46"/>
      <c r="AF408" s="46"/>
      <c r="AG408" s="46"/>
      <c r="AH408" s="46"/>
      <c r="AI408" s="46"/>
      <c r="AJ408" s="46"/>
      <c r="AK408" s="46"/>
      <c r="AL408" s="46"/>
    </row>
    <row r="409">
      <c r="A409" s="50"/>
      <c r="B409" s="46"/>
      <c r="C409" s="46"/>
      <c r="D409" s="46"/>
      <c r="E409" s="70"/>
      <c r="F409" s="50"/>
      <c r="G409" s="50"/>
      <c r="H409" s="50"/>
      <c r="I409" s="50"/>
      <c r="J409" s="102"/>
      <c r="K409" s="46"/>
      <c r="L409" s="46"/>
      <c r="M409" s="46"/>
      <c r="N409" s="46"/>
      <c r="O409" s="46"/>
      <c r="P409" s="46"/>
      <c r="Q409" s="46"/>
      <c r="R409" s="46"/>
      <c r="S409" s="46"/>
      <c r="T409" s="46"/>
      <c r="U409" s="46"/>
      <c r="V409" s="46"/>
      <c r="W409" s="46"/>
      <c r="X409" s="46"/>
      <c r="Y409" s="46"/>
      <c r="Z409" s="46"/>
      <c r="AA409" s="46"/>
      <c r="AB409" s="46"/>
      <c r="AC409" s="46"/>
      <c r="AD409" s="46"/>
      <c r="AE409" s="46"/>
      <c r="AF409" s="46"/>
      <c r="AG409" s="46"/>
      <c r="AH409" s="46"/>
      <c r="AI409" s="46"/>
      <c r="AJ409" s="46"/>
      <c r="AK409" s="46"/>
      <c r="AL409" s="46"/>
    </row>
    <row r="410">
      <c r="A410" s="50"/>
      <c r="B410" s="46"/>
      <c r="C410" s="46"/>
      <c r="D410" s="46"/>
      <c r="E410" s="70"/>
      <c r="F410" s="50"/>
      <c r="G410" s="50"/>
      <c r="H410" s="50"/>
      <c r="I410" s="50"/>
      <c r="J410" s="102"/>
      <c r="K410" s="46"/>
      <c r="L410" s="46"/>
      <c r="M410" s="46"/>
      <c r="N410" s="46"/>
      <c r="O410" s="46"/>
      <c r="P410" s="46"/>
      <c r="Q410" s="46"/>
      <c r="R410" s="46"/>
      <c r="S410" s="46"/>
      <c r="T410" s="46"/>
      <c r="U410" s="46"/>
      <c r="V410" s="46"/>
      <c r="W410" s="46"/>
      <c r="X410" s="46"/>
      <c r="Y410" s="46"/>
      <c r="Z410" s="46"/>
      <c r="AA410" s="46"/>
      <c r="AB410" s="46"/>
      <c r="AC410" s="46"/>
      <c r="AD410" s="46"/>
      <c r="AE410" s="46"/>
      <c r="AF410" s="46"/>
      <c r="AG410" s="46"/>
      <c r="AH410" s="46"/>
      <c r="AI410" s="46"/>
      <c r="AJ410" s="46"/>
      <c r="AK410" s="46"/>
      <c r="AL410" s="46"/>
    </row>
    <row r="411">
      <c r="A411" s="50"/>
      <c r="B411" s="46"/>
      <c r="C411" s="46"/>
      <c r="D411" s="46"/>
      <c r="E411" s="70"/>
      <c r="F411" s="50"/>
      <c r="G411" s="50"/>
      <c r="H411" s="50"/>
      <c r="I411" s="50"/>
      <c r="J411" s="102"/>
      <c r="K411" s="46"/>
      <c r="L411" s="46"/>
      <c r="M411" s="46"/>
      <c r="N411" s="46"/>
      <c r="O411" s="46"/>
      <c r="P411" s="46"/>
      <c r="Q411" s="46"/>
      <c r="R411" s="46"/>
      <c r="S411" s="46"/>
      <c r="T411" s="46"/>
      <c r="U411" s="46"/>
      <c r="V411" s="46"/>
      <c r="W411" s="46"/>
      <c r="X411" s="46"/>
      <c r="Y411" s="46"/>
      <c r="Z411" s="46"/>
      <c r="AA411" s="46"/>
      <c r="AB411" s="46"/>
      <c r="AC411" s="46"/>
      <c r="AD411" s="46"/>
      <c r="AE411" s="46"/>
      <c r="AF411" s="46"/>
      <c r="AG411" s="46"/>
      <c r="AH411" s="46"/>
      <c r="AI411" s="46"/>
      <c r="AJ411" s="46"/>
      <c r="AK411" s="46"/>
      <c r="AL411" s="46"/>
    </row>
    <row r="412">
      <c r="A412" s="50"/>
      <c r="B412" s="46"/>
      <c r="C412" s="46"/>
      <c r="D412" s="46"/>
      <c r="E412" s="70"/>
      <c r="F412" s="50"/>
      <c r="G412" s="50"/>
      <c r="H412" s="50"/>
      <c r="I412" s="50"/>
      <c r="J412" s="102"/>
      <c r="K412" s="46"/>
      <c r="L412" s="46"/>
      <c r="M412" s="46"/>
      <c r="N412" s="46"/>
      <c r="O412" s="46"/>
      <c r="P412" s="46"/>
      <c r="Q412" s="46"/>
      <c r="R412" s="46"/>
      <c r="S412" s="46"/>
      <c r="T412" s="46"/>
      <c r="U412" s="46"/>
      <c r="V412" s="46"/>
      <c r="W412" s="46"/>
      <c r="X412" s="46"/>
      <c r="Y412" s="46"/>
      <c r="Z412" s="46"/>
      <c r="AA412" s="46"/>
      <c r="AB412" s="46"/>
      <c r="AC412" s="46"/>
      <c r="AD412" s="46"/>
      <c r="AE412" s="46"/>
      <c r="AF412" s="46"/>
      <c r="AG412" s="46"/>
      <c r="AH412" s="46"/>
      <c r="AI412" s="46"/>
      <c r="AJ412" s="46"/>
      <c r="AK412" s="46"/>
      <c r="AL412" s="46"/>
    </row>
    <row r="413">
      <c r="A413" s="50"/>
      <c r="B413" s="46"/>
      <c r="C413" s="46"/>
      <c r="D413" s="46"/>
      <c r="E413" s="70"/>
      <c r="F413" s="50"/>
      <c r="G413" s="50"/>
      <c r="H413" s="50"/>
      <c r="I413" s="50"/>
      <c r="J413" s="102"/>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c r="AL413" s="46"/>
    </row>
    <row r="414">
      <c r="A414" s="50"/>
      <c r="B414" s="46"/>
      <c r="C414" s="46"/>
      <c r="D414" s="46"/>
      <c r="E414" s="70"/>
      <c r="F414" s="50"/>
      <c r="G414" s="50"/>
      <c r="H414" s="50"/>
      <c r="I414" s="50"/>
      <c r="J414" s="102"/>
      <c r="K414" s="46"/>
      <c r="L414" s="46"/>
      <c r="M414" s="46"/>
      <c r="N414" s="46"/>
      <c r="O414" s="46"/>
      <c r="P414" s="46"/>
      <c r="Q414" s="46"/>
      <c r="R414" s="46"/>
      <c r="S414" s="46"/>
      <c r="T414" s="46"/>
      <c r="U414" s="46"/>
      <c r="V414" s="46"/>
      <c r="W414" s="46"/>
      <c r="X414" s="46"/>
      <c r="Y414" s="46"/>
      <c r="Z414" s="46"/>
      <c r="AA414" s="46"/>
      <c r="AB414" s="46"/>
      <c r="AC414" s="46"/>
      <c r="AD414" s="46"/>
      <c r="AE414" s="46"/>
      <c r="AF414" s="46"/>
      <c r="AG414" s="46"/>
      <c r="AH414" s="46"/>
      <c r="AI414" s="46"/>
      <c r="AJ414" s="46"/>
      <c r="AK414" s="46"/>
      <c r="AL414" s="46"/>
    </row>
    <row r="415">
      <c r="A415" s="50"/>
      <c r="B415" s="46"/>
      <c r="C415" s="46"/>
      <c r="D415" s="46"/>
      <c r="E415" s="70"/>
      <c r="F415" s="50"/>
      <c r="G415" s="50"/>
      <c r="H415" s="50"/>
      <c r="I415" s="50"/>
      <c r="J415" s="102"/>
      <c r="K415" s="46"/>
      <c r="L415" s="46"/>
      <c r="M415" s="46"/>
      <c r="N415" s="46"/>
      <c r="O415" s="46"/>
      <c r="P415" s="46"/>
      <c r="Q415" s="46"/>
      <c r="R415" s="46"/>
      <c r="S415" s="46"/>
      <c r="T415" s="46"/>
      <c r="U415" s="46"/>
      <c r="V415" s="46"/>
      <c r="W415" s="46"/>
      <c r="X415" s="46"/>
      <c r="Y415" s="46"/>
      <c r="Z415" s="46"/>
      <c r="AA415" s="46"/>
      <c r="AB415" s="46"/>
      <c r="AC415" s="46"/>
      <c r="AD415" s="46"/>
      <c r="AE415" s="46"/>
      <c r="AF415" s="46"/>
      <c r="AG415" s="46"/>
      <c r="AH415" s="46"/>
      <c r="AI415" s="46"/>
      <c r="AJ415" s="46"/>
      <c r="AK415" s="46"/>
      <c r="AL415" s="46"/>
    </row>
    <row r="416">
      <c r="A416" s="50"/>
      <c r="B416" s="46"/>
      <c r="C416" s="46"/>
      <c r="D416" s="46"/>
      <c r="E416" s="70"/>
      <c r="F416" s="50"/>
      <c r="G416" s="50"/>
      <c r="H416" s="50"/>
      <c r="I416" s="50"/>
      <c r="J416" s="102"/>
      <c r="K416" s="46"/>
      <c r="L416" s="46"/>
      <c r="M416" s="46"/>
      <c r="N416" s="46"/>
      <c r="O416" s="46"/>
      <c r="P416" s="46"/>
      <c r="Q416" s="46"/>
      <c r="R416" s="46"/>
      <c r="S416" s="46"/>
      <c r="T416" s="46"/>
      <c r="U416" s="46"/>
      <c r="V416" s="46"/>
      <c r="W416" s="46"/>
      <c r="X416" s="46"/>
      <c r="Y416" s="46"/>
      <c r="Z416" s="46"/>
      <c r="AA416" s="46"/>
      <c r="AB416" s="46"/>
      <c r="AC416" s="46"/>
      <c r="AD416" s="46"/>
      <c r="AE416" s="46"/>
      <c r="AF416" s="46"/>
      <c r="AG416" s="46"/>
      <c r="AH416" s="46"/>
      <c r="AI416" s="46"/>
      <c r="AJ416" s="46"/>
      <c r="AK416" s="46"/>
      <c r="AL416" s="46"/>
    </row>
    <row r="417">
      <c r="A417" s="50"/>
      <c r="B417" s="46"/>
      <c r="C417" s="46"/>
      <c r="D417" s="46"/>
      <c r="E417" s="70"/>
      <c r="F417" s="50"/>
      <c r="G417" s="50"/>
      <c r="H417" s="50"/>
      <c r="I417" s="50"/>
      <c r="J417" s="102"/>
      <c r="K417" s="46"/>
      <c r="L417" s="46"/>
      <c r="M417" s="46"/>
      <c r="N417" s="46"/>
      <c r="O417" s="46"/>
      <c r="P417" s="46"/>
      <c r="Q417" s="46"/>
      <c r="R417" s="46"/>
      <c r="S417" s="46"/>
      <c r="T417" s="46"/>
      <c r="U417" s="46"/>
      <c r="V417" s="46"/>
      <c r="W417" s="46"/>
      <c r="X417" s="46"/>
      <c r="Y417" s="46"/>
      <c r="Z417" s="46"/>
      <c r="AA417" s="46"/>
      <c r="AB417" s="46"/>
      <c r="AC417" s="46"/>
      <c r="AD417" s="46"/>
      <c r="AE417" s="46"/>
      <c r="AF417" s="46"/>
      <c r="AG417" s="46"/>
      <c r="AH417" s="46"/>
      <c r="AI417" s="46"/>
      <c r="AJ417" s="46"/>
      <c r="AK417" s="46"/>
      <c r="AL417" s="46"/>
    </row>
    <row r="418">
      <c r="A418" s="50"/>
      <c r="B418" s="46"/>
      <c r="C418" s="46"/>
      <c r="D418" s="46"/>
      <c r="E418" s="70"/>
      <c r="F418" s="50"/>
      <c r="G418" s="50"/>
      <c r="H418" s="50"/>
      <c r="I418" s="50"/>
      <c r="J418" s="102"/>
      <c r="K418" s="46"/>
      <c r="L418" s="46"/>
      <c r="M418" s="46"/>
      <c r="N418" s="46"/>
      <c r="O418" s="46"/>
      <c r="P418" s="46"/>
      <c r="Q418" s="46"/>
      <c r="R418" s="46"/>
      <c r="S418" s="46"/>
      <c r="T418" s="46"/>
      <c r="U418" s="46"/>
      <c r="V418" s="46"/>
      <c r="W418" s="46"/>
      <c r="X418" s="46"/>
      <c r="Y418" s="46"/>
      <c r="Z418" s="46"/>
      <c r="AA418" s="46"/>
      <c r="AB418" s="46"/>
      <c r="AC418" s="46"/>
      <c r="AD418" s="46"/>
      <c r="AE418" s="46"/>
      <c r="AF418" s="46"/>
      <c r="AG418" s="46"/>
      <c r="AH418" s="46"/>
      <c r="AI418" s="46"/>
      <c r="AJ418" s="46"/>
      <c r="AK418" s="46"/>
      <c r="AL418" s="46"/>
    </row>
    <row r="419">
      <c r="A419" s="50"/>
      <c r="B419" s="46"/>
      <c r="C419" s="46"/>
      <c r="D419" s="46"/>
      <c r="E419" s="70"/>
      <c r="F419" s="50"/>
      <c r="G419" s="50"/>
      <c r="H419" s="50"/>
      <c r="I419" s="50"/>
      <c r="J419" s="102"/>
      <c r="K419" s="46"/>
      <c r="L419" s="46"/>
      <c r="M419" s="46"/>
      <c r="N419" s="46"/>
      <c r="O419" s="46"/>
      <c r="P419" s="46"/>
      <c r="Q419" s="46"/>
      <c r="R419" s="46"/>
      <c r="S419" s="46"/>
      <c r="T419" s="46"/>
      <c r="U419" s="46"/>
      <c r="V419" s="46"/>
      <c r="W419" s="46"/>
      <c r="X419" s="46"/>
      <c r="Y419" s="46"/>
      <c r="Z419" s="46"/>
      <c r="AA419" s="46"/>
      <c r="AB419" s="46"/>
      <c r="AC419" s="46"/>
      <c r="AD419" s="46"/>
      <c r="AE419" s="46"/>
      <c r="AF419" s="46"/>
      <c r="AG419" s="46"/>
      <c r="AH419" s="46"/>
      <c r="AI419" s="46"/>
      <c r="AJ419" s="46"/>
      <c r="AK419" s="46"/>
      <c r="AL419" s="46"/>
    </row>
    <row r="420">
      <c r="A420" s="50"/>
      <c r="B420" s="46"/>
      <c r="C420" s="46"/>
      <c r="D420" s="46"/>
      <c r="E420" s="70"/>
      <c r="F420" s="50"/>
      <c r="G420" s="50"/>
      <c r="H420" s="50"/>
      <c r="I420" s="50"/>
      <c r="J420" s="102"/>
      <c r="K420" s="46"/>
      <c r="L420" s="46"/>
      <c r="M420" s="46"/>
      <c r="N420" s="46"/>
      <c r="O420" s="46"/>
      <c r="P420" s="46"/>
      <c r="Q420" s="46"/>
      <c r="R420" s="46"/>
      <c r="S420" s="46"/>
      <c r="T420" s="46"/>
      <c r="U420" s="46"/>
      <c r="V420" s="46"/>
      <c r="W420" s="46"/>
      <c r="X420" s="46"/>
      <c r="Y420" s="46"/>
      <c r="Z420" s="46"/>
      <c r="AA420" s="46"/>
      <c r="AB420" s="46"/>
      <c r="AC420" s="46"/>
      <c r="AD420" s="46"/>
      <c r="AE420" s="46"/>
      <c r="AF420" s="46"/>
      <c r="AG420" s="46"/>
      <c r="AH420" s="46"/>
      <c r="AI420" s="46"/>
      <c r="AJ420" s="46"/>
      <c r="AK420" s="46"/>
      <c r="AL420" s="46"/>
    </row>
    <row r="421">
      <c r="A421" s="50"/>
      <c r="B421" s="46"/>
      <c r="C421" s="46"/>
      <c r="D421" s="46"/>
      <c r="E421" s="70"/>
      <c r="F421" s="50"/>
      <c r="G421" s="50"/>
      <c r="H421" s="50"/>
      <c r="I421" s="50"/>
      <c r="J421" s="102"/>
      <c r="K421" s="46"/>
      <c r="L421" s="46"/>
      <c r="M421" s="46"/>
      <c r="N421" s="46"/>
      <c r="O421" s="46"/>
      <c r="P421" s="46"/>
      <c r="Q421" s="46"/>
      <c r="R421" s="46"/>
      <c r="S421" s="46"/>
      <c r="T421" s="46"/>
      <c r="U421" s="46"/>
      <c r="V421" s="46"/>
      <c r="W421" s="46"/>
      <c r="X421" s="46"/>
      <c r="Y421" s="46"/>
      <c r="Z421" s="46"/>
      <c r="AA421" s="46"/>
      <c r="AB421" s="46"/>
      <c r="AC421" s="46"/>
      <c r="AD421" s="46"/>
      <c r="AE421" s="46"/>
      <c r="AF421" s="46"/>
      <c r="AG421" s="46"/>
      <c r="AH421" s="46"/>
      <c r="AI421" s="46"/>
      <c r="AJ421" s="46"/>
      <c r="AK421" s="46"/>
      <c r="AL421" s="46"/>
    </row>
    <row r="422">
      <c r="A422" s="50"/>
      <c r="B422" s="46"/>
      <c r="C422" s="46"/>
      <c r="D422" s="46"/>
      <c r="E422" s="70"/>
      <c r="F422" s="50"/>
      <c r="G422" s="50"/>
      <c r="H422" s="50"/>
      <c r="I422" s="50"/>
      <c r="J422" s="102"/>
      <c r="K422" s="46"/>
      <c r="L422" s="46"/>
      <c r="M422" s="46"/>
      <c r="N422" s="46"/>
      <c r="O422" s="46"/>
      <c r="P422" s="46"/>
      <c r="Q422" s="46"/>
      <c r="R422" s="46"/>
      <c r="S422" s="46"/>
      <c r="T422" s="46"/>
      <c r="U422" s="46"/>
      <c r="V422" s="46"/>
      <c r="W422" s="46"/>
      <c r="X422" s="46"/>
      <c r="Y422" s="46"/>
      <c r="Z422" s="46"/>
      <c r="AA422" s="46"/>
      <c r="AB422" s="46"/>
      <c r="AC422" s="46"/>
      <c r="AD422" s="46"/>
      <c r="AE422" s="46"/>
      <c r="AF422" s="46"/>
      <c r="AG422" s="46"/>
      <c r="AH422" s="46"/>
      <c r="AI422" s="46"/>
      <c r="AJ422" s="46"/>
      <c r="AK422" s="46"/>
      <c r="AL422" s="46"/>
    </row>
    <row r="423">
      <c r="A423" s="50"/>
      <c r="B423" s="46"/>
      <c r="C423" s="46"/>
      <c r="D423" s="46"/>
      <c r="E423" s="70"/>
      <c r="F423" s="50"/>
      <c r="G423" s="50"/>
      <c r="H423" s="50"/>
      <c r="I423" s="50"/>
      <c r="J423" s="102"/>
      <c r="K423" s="46"/>
      <c r="L423" s="46"/>
      <c r="M423" s="46"/>
      <c r="N423" s="46"/>
      <c r="O423" s="46"/>
      <c r="P423" s="46"/>
      <c r="Q423" s="46"/>
      <c r="R423" s="46"/>
      <c r="S423" s="46"/>
      <c r="T423" s="46"/>
      <c r="U423" s="46"/>
      <c r="V423" s="46"/>
      <c r="W423" s="46"/>
      <c r="X423" s="46"/>
      <c r="Y423" s="46"/>
      <c r="Z423" s="46"/>
      <c r="AA423" s="46"/>
      <c r="AB423" s="46"/>
      <c r="AC423" s="46"/>
      <c r="AD423" s="46"/>
      <c r="AE423" s="46"/>
      <c r="AF423" s="46"/>
      <c r="AG423" s="46"/>
      <c r="AH423" s="46"/>
      <c r="AI423" s="46"/>
      <c r="AJ423" s="46"/>
      <c r="AK423" s="46"/>
      <c r="AL423" s="46"/>
    </row>
    <row r="424">
      <c r="A424" s="50"/>
      <c r="B424" s="46"/>
      <c r="C424" s="46"/>
      <c r="D424" s="46"/>
      <c r="E424" s="70"/>
      <c r="F424" s="50"/>
      <c r="G424" s="50"/>
      <c r="H424" s="50"/>
      <c r="I424" s="50"/>
      <c r="J424" s="102"/>
      <c r="K424" s="46"/>
      <c r="L424" s="46"/>
      <c r="M424" s="46"/>
      <c r="N424" s="46"/>
      <c r="O424" s="46"/>
      <c r="P424" s="46"/>
      <c r="Q424" s="46"/>
      <c r="R424" s="46"/>
      <c r="S424" s="46"/>
      <c r="T424" s="46"/>
      <c r="U424" s="46"/>
      <c r="V424" s="46"/>
      <c r="W424" s="46"/>
      <c r="X424" s="46"/>
      <c r="Y424" s="46"/>
      <c r="Z424" s="46"/>
      <c r="AA424" s="46"/>
      <c r="AB424" s="46"/>
      <c r="AC424" s="46"/>
      <c r="AD424" s="46"/>
      <c r="AE424" s="46"/>
      <c r="AF424" s="46"/>
      <c r="AG424" s="46"/>
      <c r="AH424" s="46"/>
      <c r="AI424" s="46"/>
      <c r="AJ424" s="46"/>
      <c r="AK424" s="46"/>
      <c r="AL424" s="46"/>
    </row>
    <row r="425">
      <c r="A425" s="50"/>
      <c r="B425" s="46"/>
      <c r="C425" s="46"/>
      <c r="D425" s="46"/>
      <c r="E425" s="70"/>
      <c r="F425" s="50"/>
      <c r="G425" s="50"/>
      <c r="H425" s="50"/>
      <c r="I425" s="50"/>
      <c r="J425" s="102"/>
      <c r="K425" s="46"/>
      <c r="L425" s="46"/>
      <c r="M425" s="46"/>
      <c r="N425" s="46"/>
      <c r="O425" s="46"/>
      <c r="P425" s="46"/>
      <c r="Q425" s="46"/>
      <c r="R425" s="46"/>
      <c r="S425" s="46"/>
      <c r="T425" s="46"/>
      <c r="U425" s="46"/>
      <c r="V425" s="46"/>
      <c r="W425" s="46"/>
      <c r="X425" s="46"/>
      <c r="Y425" s="46"/>
      <c r="Z425" s="46"/>
      <c r="AA425" s="46"/>
      <c r="AB425" s="46"/>
      <c r="AC425" s="46"/>
      <c r="AD425" s="46"/>
      <c r="AE425" s="46"/>
      <c r="AF425" s="46"/>
      <c r="AG425" s="46"/>
      <c r="AH425" s="46"/>
      <c r="AI425" s="46"/>
      <c r="AJ425" s="46"/>
      <c r="AK425" s="46"/>
      <c r="AL425" s="46"/>
    </row>
    <row r="426">
      <c r="A426" s="50"/>
      <c r="B426" s="46"/>
      <c r="C426" s="46"/>
      <c r="D426" s="46"/>
      <c r="E426" s="70"/>
      <c r="F426" s="50"/>
      <c r="G426" s="50"/>
      <c r="H426" s="50"/>
      <c r="I426" s="50"/>
      <c r="J426" s="102"/>
      <c r="K426" s="46"/>
      <c r="L426" s="46"/>
      <c r="M426" s="46"/>
      <c r="N426" s="46"/>
      <c r="O426" s="46"/>
      <c r="P426" s="46"/>
      <c r="Q426" s="46"/>
      <c r="R426" s="46"/>
      <c r="S426" s="46"/>
      <c r="T426" s="46"/>
      <c r="U426" s="46"/>
      <c r="V426" s="46"/>
      <c r="W426" s="46"/>
      <c r="X426" s="46"/>
      <c r="Y426" s="46"/>
      <c r="Z426" s="46"/>
      <c r="AA426" s="46"/>
      <c r="AB426" s="46"/>
      <c r="AC426" s="46"/>
      <c r="AD426" s="46"/>
      <c r="AE426" s="46"/>
      <c r="AF426" s="46"/>
      <c r="AG426" s="46"/>
      <c r="AH426" s="46"/>
      <c r="AI426" s="46"/>
      <c r="AJ426" s="46"/>
      <c r="AK426" s="46"/>
      <c r="AL426" s="46"/>
    </row>
    <row r="427">
      <c r="A427" s="50"/>
      <c r="B427" s="46"/>
      <c r="C427" s="46"/>
      <c r="D427" s="46"/>
      <c r="E427" s="70"/>
      <c r="F427" s="50"/>
      <c r="G427" s="50"/>
      <c r="H427" s="50"/>
      <c r="I427" s="50"/>
      <c r="J427" s="102"/>
      <c r="K427" s="46"/>
      <c r="L427" s="46"/>
      <c r="M427" s="46"/>
      <c r="N427" s="46"/>
      <c r="O427" s="46"/>
      <c r="P427" s="46"/>
      <c r="Q427" s="46"/>
      <c r="R427" s="46"/>
      <c r="S427" s="46"/>
      <c r="T427" s="46"/>
      <c r="U427" s="46"/>
      <c r="V427" s="46"/>
      <c r="W427" s="46"/>
      <c r="X427" s="46"/>
      <c r="Y427" s="46"/>
      <c r="Z427" s="46"/>
      <c r="AA427" s="46"/>
      <c r="AB427" s="46"/>
      <c r="AC427" s="46"/>
      <c r="AD427" s="46"/>
      <c r="AE427" s="46"/>
      <c r="AF427" s="46"/>
      <c r="AG427" s="46"/>
      <c r="AH427" s="46"/>
      <c r="AI427" s="46"/>
      <c r="AJ427" s="46"/>
      <c r="AK427" s="46"/>
      <c r="AL427" s="46"/>
    </row>
    <row r="428">
      <c r="A428" s="50"/>
      <c r="B428" s="46"/>
      <c r="C428" s="46"/>
      <c r="D428" s="46"/>
      <c r="E428" s="70"/>
      <c r="F428" s="50"/>
      <c r="G428" s="50"/>
      <c r="H428" s="50"/>
      <c r="I428" s="50"/>
      <c r="J428" s="102"/>
      <c r="K428" s="46"/>
      <c r="L428" s="46"/>
      <c r="M428" s="46"/>
      <c r="N428" s="46"/>
      <c r="O428" s="46"/>
      <c r="P428" s="46"/>
      <c r="Q428" s="46"/>
      <c r="R428" s="46"/>
      <c r="S428" s="46"/>
      <c r="T428" s="46"/>
      <c r="U428" s="46"/>
      <c r="V428" s="46"/>
      <c r="W428" s="46"/>
      <c r="X428" s="46"/>
      <c r="Y428" s="46"/>
      <c r="Z428" s="46"/>
      <c r="AA428" s="46"/>
      <c r="AB428" s="46"/>
      <c r="AC428" s="46"/>
      <c r="AD428" s="46"/>
      <c r="AE428" s="46"/>
      <c r="AF428" s="46"/>
      <c r="AG428" s="46"/>
      <c r="AH428" s="46"/>
      <c r="AI428" s="46"/>
      <c r="AJ428" s="46"/>
      <c r="AK428" s="46"/>
      <c r="AL428" s="46"/>
    </row>
    <row r="429">
      <c r="A429" s="50"/>
      <c r="B429" s="46"/>
      <c r="C429" s="46"/>
      <c r="D429" s="46"/>
      <c r="E429" s="70"/>
      <c r="F429" s="50"/>
      <c r="G429" s="50"/>
      <c r="H429" s="50"/>
      <c r="I429" s="50"/>
      <c r="J429" s="102"/>
      <c r="K429" s="46"/>
      <c r="L429" s="46"/>
      <c r="M429" s="46"/>
      <c r="N429" s="46"/>
      <c r="O429" s="46"/>
      <c r="P429" s="46"/>
      <c r="Q429" s="46"/>
      <c r="R429" s="46"/>
      <c r="S429" s="46"/>
      <c r="T429" s="46"/>
      <c r="U429" s="46"/>
      <c r="V429" s="46"/>
      <c r="W429" s="46"/>
      <c r="X429" s="46"/>
      <c r="Y429" s="46"/>
      <c r="Z429" s="46"/>
      <c r="AA429" s="46"/>
      <c r="AB429" s="46"/>
      <c r="AC429" s="46"/>
      <c r="AD429" s="46"/>
      <c r="AE429" s="46"/>
      <c r="AF429" s="46"/>
      <c r="AG429" s="46"/>
      <c r="AH429" s="46"/>
      <c r="AI429" s="46"/>
      <c r="AJ429" s="46"/>
      <c r="AK429" s="46"/>
      <c r="AL429" s="46"/>
    </row>
    <row r="430">
      <c r="A430" s="50"/>
      <c r="B430" s="46"/>
      <c r="C430" s="46"/>
      <c r="D430" s="46"/>
      <c r="E430" s="70"/>
      <c r="F430" s="50"/>
      <c r="G430" s="50"/>
      <c r="H430" s="50"/>
      <c r="I430" s="50"/>
      <c r="J430" s="102"/>
      <c r="K430" s="46"/>
      <c r="L430" s="46"/>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c r="AJ430" s="46"/>
      <c r="AK430" s="46"/>
      <c r="AL430" s="46"/>
    </row>
    <row r="431">
      <c r="A431" s="50"/>
      <c r="B431" s="46"/>
      <c r="C431" s="46"/>
      <c r="D431" s="46"/>
      <c r="E431" s="70"/>
      <c r="F431" s="50"/>
      <c r="G431" s="50"/>
      <c r="H431" s="50"/>
      <c r="I431" s="50"/>
      <c r="J431" s="102"/>
      <c r="K431" s="46"/>
      <c r="L431" s="46"/>
      <c r="M431" s="46"/>
      <c r="N431" s="46"/>
      <c r="O431" s="46"/>
      <c r="P431" s="46"/>
      <c r="Q431" s="46"/>
      <c r="R431" s="46"/>
      <c r="S431" s="46"/>
      <c r="T431" s="46"/>
      <c r="U431" s="46"/>
      <c r="V431" s="46"/>
      <c r="W431" s="46"/>
      <c r="X431" s="46"/>
      <c r="Y431" s="46"/>
      <c r="Z431" s="46"/>
      <c r="AA431" s="46"/>
      <c r="AB431" s="46"/>
      <c r="AC431" s="46"/>
      <c r="AD431" s="46"/>
      <c r="AE431" s="46"/>
      <c r="AF431" s="46"/>
      <c r="AG431" s="46"/>
      <c r="AH431" s="46"/>
      <c r="AI431" s="46"/>
      <c r="AJ431" s="46"/>
      <c r="AK431" s="46"/>
      <c r="AL431" s="46"/>
    </row>
    <row r="432">
      <c r="A432" s="50"/>
      <c r="B432" s="46"/>
      <c r="C432" s="46"/>
      <c r="D432" s="46"/>
      <c r="E432" s="70"/>
      <c r="F432" s="50"/>
      <c r="G432" s="50"/>
      <c r="H432" s="50"/>
      <c r="I432" s="50"/>
      <c r="J432" s="102"/>
      <c r="K432" s="46"/>
      <c r="L432" s="46"/>
      <c r="M432" s="46"/>
      <c r="N432" s="46"/>
      <c r="O432" s="46"/>
      <c r="P432" s="46"/>
      <c r="Q432" s="46"/>
      <c r="R432" s="46"/>
      <c r="S432" s="46"/>
      <c r="T432" s="46"/>
      <c r="U432" s="46"/>
      <c r="V432" s="46"/>
      <c r="W432" s="46"/>
      <c r="X432" s="46"/>
      <c r="Y432" s="46"/>
      <c r="Z432" s="46"/>
      <c r="AA432" s="46"/>
      <c r="AB432" s="46"/>
      <c r="AC432" s="46"/>
      <c r="AD432" s="46"/>
      <c r="AE432" s="46"/>
      <c r="AF432" s="46"/>
      <c r="AG432" s="46"/>
      <c r="AH432" s="46"/>
      <c r="AI432" s="46"/>
      <c r="AJ432" s="46"/>
      <c r="AK432" s="46"/>
      <c r="AL432" s="46"/>
    </row>
    <row r="433">
      <c r="A433" s="50"/>
      <c r="B433" s="46"/>
      <c r="C433" s="46"/>
      <c r="D433" s="46"/>
      <c r="E433" s="70"/>
      <c r="F433" s="50"/>
      <c r="G433" s="50"/>
      <c r="H433" s="50"/>
      <c r="I433" s="50"/>
      <c r="J433" s="102"/>
      <c r="K433" s="46"/>
      <c r="L433" s="46"/>
      <c r="M433" s="46"/>
      <c r="N433" s="46"/>
      <c r="O433" s="46"/>
      <c r="P433" s="46"/>
      <c r="Q433" s="46"/>
      <c r="R433" s="46"/>
      <c r="S433" s="46"/>
      <c r="T433" s="46"/>
      <c r="U433" s="46"/>
      <c r="V433" s="46"/>
      <c r="W433" s="46"/>
      <c r="X433" s="46"/>
      <c r="Y433" s="46"/>
      <c r="Z433" s="46"/>
      <c r="AA433" s="46"/>
      <c r="AB433" s="46"/>
      <c r="AC433" s="46"/>
      <c r="AD433" s="46"/>
      <c r="AE433" s="46"/>
      <c r="AF433" s="46"/>
      <c r="AG433" s="46"/>
      <c r="AH433" s="46"/>
      <c r="AI433" s="46"/>
      <c r="AJ433" s="46"/>
      <c r="AK433" s="46"/>
      <c r="AL433" s="46"/>
    </row>
    <row r="434">
      <c r="A434" s="50"/>
      <c r="B434" s="46"/>
      <c r="C434" s="46"/>
      <c r="D434" s="46"/>
      <c r="E434" s="70"/>
      <c r="F434" s="50"/>
      <c r="G434" s="50"/>
      <c r="H434" s="50"/>
      <c r="I434" s="50"/>
      <c r="J434" s="102"/>
      <c r="K434" s="46"/>
      <c r="L434" s="46"/>
      <c r="M434" s="46"/>
      <c r="N434" s="46"/>
      <c r="O434" s="46"/>
      <c r="P434" s="46"/>
      <c r="Q434" s="46"/>
      <c r="R434" s="46"/>
      <c r="S434" s="46"/>
      <c r="T434" s="46"/>
      <c r="U434" s="46"/>
      <c r="V434" s="46"/>
      <c r="W434" s="46"/>
      <c r="X434" s="46"/>
      <c r="Y434" s="46"/>
      <c r="Z434" s="46"/>
      <c r="AA434" s="46"/>
      <c r="AB434" s="46"/>
      <c r="AC434" s="46"/>
      <c r="AD434" s="46"/>
      <c r="AE434" s="46"/>
      <c r="AF434" s="46"/>
      <c r="AG434" s="46"/>
      <c r="AH434" s="46"/>
      <c r="AI434" s="46"/>
      <c r="AJ434" s="46"/>
      <c r="AK434" s="46"/>
      <c r="AL434" s="46"/>
    </row>
    <row r="435">
      <c r="A435" s="50"/>
      <c r="B435" s="46"/>
      <c r="C435" s="46"/>
      <c r="D435" s="46"/>
      <c r="E435" s="70"/>
      <c r="F435" s="50"/>
      <c r="G435" s="50"/>
      <c r="H435" s="50"/>
      <c r="I435" s="50"/>
      <c r="J435" s="102"/>
      <c r="K435" s="46"/>
      <c r="L435" s="46"/>
      <c r="M435" s="46"/>
      <c r="N435" s="46"/>
      <c r="O435" s="46"/>
      <c r="P435" s="46"/>
      <c r="Q435" s="46"/>
      <c r="R435" s="46"/>
      <c r="S435" s="46"/>
      <c r="T435" s="46"/>
      <c r="U435" s="46"/>
      <c r="V435" s="46"/>
      <c r="W435" s="46"/>
      <c r="X435" s="46"/>
      <c r="Y435" s="46"/>
      <c r="Z435" s="46"/>
      <c r="AA435" s="46"/>
      <c r="AB435" s="46"/>
      <c r="AC435" s="46"/>
      <c r="AD435" s="46"/>
      <c r="AE435" s="46"/>
      <c r="AF435" s="46"/>
      <c r="AG435" s="46"/>
      <c r="AH435" s="46"/>
      <c r="AI435" s="46"/>
      <c r="AJ435" s="46"/>
      <c r="AK435" s="46"/>
      <c r="AL435" s="46"/>
    </row>
    <row r="436">
      <c r="A436" s="50"/>
      <c r="B436" s="46"/>
      <c r="C436" s="46"/>
      <c r="D436" s="46"/>
      <c r="E436" s="70"/>
      <c r="F436" s="50"/>
      <c r="G436" s="50"/>
      <c r="H436" s="50"/>
      <c r="I436" s="50"/>
      <c r="J436" s="102"/>
      <c r="K436" s="46"/>
      <c r="L436" s="46"/>
      <c r="M436" s="46"/>
      <c r="N436" s="46"/>
      <c r="O436" s="46"/>
      <c r="P436" s="46"/>
      <c r="Q436" s="46"/>
      <c r="R436" s="46"/>
      <c r="S436" s="46"/>
      <c r="T436" s="46"/>
      <c r="U436" s="46"/>
      <c r="V436" s="46"/>
      <c r="W436" s="46"/>
      <c r="X436" s="46"/>
      <c r="Y436" s="46"/>
      <c r="Z436" s="46"/>
      <c r="AA436" s="46"/>
      <c r="AB436" s="46"/>
      <c r="AC436" s="46"/>
      <c r="AD436" s="46"/>
      <c r="AE436" s="46"/>
      <c r="AF436" s="46"/>
      <c r="AG436" s="46"/>
      <c r="AH436" s="46"/>
      <c r="AI436" s="46"/>
      <c r="AJ436" s="46"/>
      <c r="AK436" s="46"/>
      <c r="AL436" s="46"/>
    </row>
    <row r="437">
      <c r="A437" s="50"/>
      <c r="B437" s="46"/>
      <c r="C437" s="46"/>
      <c r="D437" s="46"/>
      <c r="E437" s="70"/>
      <c r="F437" s="50"/>
      <c r="G437" s="50"/>
      <c r="H437" s="50"/>
      <c r="I437" s="50"/>
      <c r="J437" s="102"/>
      <c r="K437" s="46"/>
      <c r="L437" s="46"/>
      <c r="M437" s="46"/>
      <c r="N437" s="46"/>
      <c r="O437" s="46"/>
      <c r="P437" s="46"/>
      <c r="Q437" s="46"/>
      <c r="R437" s="46"/>
      <c r="S437" s="46"/>
      <c r="T437" s="46"/>
      <c r="U437" s="46"/>
      <c r="V437" s="46"/>
      <c r="W437" s="46"/>
      <c r="X437" s="46"/>
      <c r="Y437" s="46"/>
      <c r="Z437" s="46"/>
      <c r="AA437" s="46"/>
      <c r="AB437" s="46"/>
      <c r="AC437" s="46"/>
      <c r="AD437" s="46"/>
      <c r="AE437" s="46"/>
      <c r="AF437" s="46"/>
      <c r="AG437" s="46"/>
      <c r="AH437" s="46"/>
      <c r="AI437" s="46"/>
      <c r="AJ437" s="46"/>
      <c r="AK437" s="46"/>
      <c r="AL437" s="46"/>
    </row>
    <row r="438">
      <c r="A438" s="50"/>
      <c r="B438" s="46"/>
      <c r="C438" s="46"/>
      <c r="D438" s="46"/>
      <c r="E438" s="70"/>
      <c r="F438" s="50"/>
      <c r="G438" s="50"/>
      <c r="H438" s="50"/>
      <c r="I438" s="50"/>
      <c r="J438" s="102"/>
      <c r="K438" s="46"/>
      <c r="L438" s="46"/>
      <c r="M438" s="46"/>
      <c r="N438" s="46"/>
      <c r="O438" s="46"/>
      <c r="P438" s="46"/>
      <c r="Q438" s="46"/>
      <c r="R438" s="46"/>
      <c r="S438" s="46"/>
      <c r="T438" s="46"/>
      <c r="U438" s="46"/>
      <c r="V438" s="46"/>
      <c r="W438" s="46"/>
      <c r="X438" s="46"/>
      <c r="Y438" s="46"/>
      <c r="Z438" s="46"/>
      <c r="AA438" s="46"/>
      <c r="AB438" s="46"/>
      <c r="AC438" s="46"/>
      <c r="AD438" s="46"/>
      <c r="AE438" s="46"/>
      <c r="AF438" s="46"/>
      <c r="AG438" s="46"/>
      <c r="AH438" s="46"/>
      <c r="AI438" s="46"/>
      <c r="AJ438" s="46"/>
      <c r="AK438" s="46"/>
      <c r="AL438" s="46"/>
    </row>
    <row r="439">
      <c r="A439" s="50"/>
      <c r="B439" s="46"/>
      <c r="C439" s="46"/>
      <c r="D439" s="46"/>
      <c r="E439" s="70"/>
      <c r="F439" s="50"/>
      <c r="G439" s="50"/>
      <c r="H439" s="50"/>
      <c r="I439" s="50"/>
      <c r="J439" s="102"/>
      <c r="K439" s="46"/>
      <c r="L439" s="46"/>
      <c r="M439" s="46"/>
      <c r="N439" s="46"/>
      <c r="O439" s="46"/>
      <c r="P439" s="46"/>
      <c r="Q439" s="46"/>
      <c r="R439" s="46"/>
      <c r="S439" s="46"/>
      <c r="T439" s="46"/>
      <c r="U439" s="46"/>
      <c r="V439" s="46"/>
      <c r="W439" s="46"/>
      <c r="X439" s="46"/>
      <c r="Y439" s="46"/>
      <c r="Z439" s="46"/>
      <c r="AA439" s="46"/>
      <c r="AB439" s="46"/>
      <c r="AC439" s="46"/>
      <c r="AD439" s="46"/>
      <c r="AE439" s="46"/>
      <c r="AF439" s="46"/>
      <c r="AG439" s="46"/>
      <c r="AH439" s="46"/>
      <c r="AI439" s="46"/>
      <c r="AJ439" s="46"/>
      <c r="AK439" s="46"/>
      <c r="AL439" s="46"/>
    </row>
    <row r="440">
      <c r="A440" s="50"/>
      <c r="B440" s="46"/>
      <c r="C440" s="46"/>
      <c r="D440" s="46"/>
      <c r="E440" s="70"/>
      <c r="F440" s="50"/>
      <c r="G440" s="50"/>
      <c r="H440" s="50"/>
      <c r="I440" s="50"/>
      <c r="J440" s="102"/>
      <c r="K440" s="46"/>
      <c r="L440" s="46"/>
      <c r="M440" s="46"/>
      <c r="N440" s="46"/>
      <c r="O440" s="46"/>
      <c r="P440" s="46"/>
      <c r="Q440" s="46"/>
      <c r="R440" s="46"/>
      <c r="S440" s="46"/>
      <c r="T440" s="46"/>
      <c r="U440" s="46"/>
      <c r="V440" s="46"/>
      <c r="W440" s="46"/>
      <c r="X440" s="46"/>
      <c r="Y440" s="46"/>
      <c r="Z440" s="46"/>
      <c r="AA440" s="46"/>
      <c r="AB440" s="46"/>
      <c r="AC440" s="46"/>
      <c r="AD440" s="46"/>
      <c r="AE440" s="46"/>
      <c r="AF440" s="46"/>
      <c r="AG440" s="46"/>
      <c r="AH440" s="46"/>
      <c r="AI440" s="46"/>
      <c r="AJ440" s="46"/>
      <c r="AK440" s="46"/>
      <c r="AL440" s="46"/>
    </row>
    <row r="441">
      <c r="A441" s="50"/>
      <c r="B441" s="46"/>
      <c r="C441" s="46"/>
      <c r="D441" s="46"/>
      <c r="E441" s="70"/>
      <c r="F441" s="50"/>
      <c r="G441" s="50"/>
      <c r="H441" s="50"/>
      <c r="I441" s="50"/>
      <c r="J441" s="102"/>
      <c r="K441" s="46"/>
      <c r="L441" s="46"/>
      <c r="M441" s="46"/>
      <c r="N441" s="46"/>
      <c r="O441" s="46"/>
      <c r="P441" s="46"/>
      <c r="Q441" s="46"/>
      <c r="R441" s="46"/>
      <c r="S441" s="46"/>
      <c r="T441" s="46"/>
      <c r="U441" s="46"/>
      <c r="V441" s="46"/>
      <c r="W441" s="46"/>
      <c r="X441" s="46"/>
      <c r="Y441" s="46"/>
      <c r="Z441" s="46"/>
      <c r="AA441" s="46"/>
      <c r="AB441" s="46"/>
      <c r="AC441" s="46"/>
      <c r="AD441" s="46"/>
      <c r="AE441" s="46"/>
      <c r="AF441" s="46"/>
      <c r="AG441" s="46"/>
      <c r="AH441" s="46"/>
      <c r="AI441" s="46"/>
      <c r="AJ441" s="46"/>
      <c r="AK441" s="46"/>
      <c r="AL441" s="46"/>
    </row>
    <row r="442">
      <c r="A442" s="50"/>
      <c r="B442" s="46"/>
      <c r="C442" s="46"/>
      <c r="D442" s="46"/>
      <c r="E442" s="70"/>
      <c r="F442" s="50"/>
      <c r="G442" s="50"/>
      <c r="H442" s="50"/>
      <c r="I442" s="50"/>
      <c r="J442" s="102"/>
      <c r="K442" s="46"/>
      <c r="L442" s="46"/>
      <c r="M442" s="46"/>
      <c r="N442" s="46"/>
      <c r="O442" s="46"/>
      <c r="P442" s="46"/>
      <c r="Q442" s="46"/>
      <c r="R442" s="46"/>
      <c r="S442" s="46"/>
      <c r="T442" s="46"/>
      <c r="U442" s="46"/>
      <c r="V442" s="46"/>
      <c r="W442" s="46"/>
      <c r="X442" s="46"/>
      <c r="Y442" s="46"/>
      <c r="Z442" s="46"/>
      <c r="AA442" s="46"/>
      <c r="AB442" s="46"/>
      <c r="AC442" s="46"/>
      <c r="AD442" s="46"/>
      <c r="AE442" s="46"/>
      <c r="AF442" s="46"/>
      <c r="AG442" s="46"/>
      <c r="AH442" s="46"/>
      <c r="AI442" s="46"/>
      <c r="AJ442" s="46"/>
      <c r="AK442" s="46"/>
      <c r="AL442" s="46"/>
    </row>
    <row r="443">
      <c r="A443" s="50"/>
      <c r="B443" s="46"/>
      <c r="C443" s="46"/>
      <c r="D443" s="46"/>
      <c r="E443" s="70"/>
      <c r="F443" s="50"/>
      <c r="G443" s="50"/>
      <c r="H443" s="50"/>
      <c r="I443" s="50"/>
      <c r="J443" s="102"/>
      <c r="K443" s="46"/>
      <c r="L443" s="46"/>
      <c r="M443" s="46"/>
      <c r="N443" s="46"/>
      <c r="O443" s="46"/>
      <c r="P443" s="46"/>
      <c r="Q443" s="46"/>
      <c r="R443" s="46"/>
      <c r="S443" s="46"/>
      <c r="T443" s="46"/>
      <c r="U443" s="46"/>
      <c r="V443" s="46"/>
      <c r="W443" s="46"/>
      <c r="X443" s="46"/>
      <c r="Y443" s="46"/>
      <c r="Z443" s="46"/>
      <c r="AA443" s="46"/>
      <c r="AB443" s="46"/>
      <c r="AC443" s="46"/>
      <c r="AD443" s="46"/>
      <c r="AE443" s="46"/>
      <c r="AF443" s="46"/>
      <c r="AG443" s="46"/>
      <c r="AH443" s="46"/>
      <c r="AI443" s="46"/>
      <c r="AJ443" s="46"/>
      <c r="AK443" s="46"/>
      <c r="AL443" s="46"/>
    </row>
    <row r="444">
      <c r="A444" s="50"/>
      <c r="B444" s="46"/>
      <c r="C444" s="46"/>
      <c r="D444" s="46"/>
      <c r="E444" s="70"/>
      <c r="F444" s="50"/>
      <c r="G444" s="50"/>
      <c r="H444" s="50"/>
      <c r="I444" s="50"/>
      <c r="J444" s="102"/>
      <c r="K444" s="46"/>
      <c r="L444" s="46"/>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c r="AJ444" s="46"/>
      <c r="AK444" s="46"/>
      <c r="AL444" s="46"/>
    </row>
    <row r="445">
      <c r="A445" s="50"/>
      <c r="B445" s="46"/>
      <c r="C445" s="46"/>
      <c r="D445" s="46"/>
      <c r="E445" s="70"/>
      <c r="F445" s="50"/>
      <c r="G445" s="50"/>
      <c r="H445" s="50"/>
      <c r="I445" s="50"/>
      <c r="J445" s="102"/>
      <c r="K445" s="46"/>
      <c r="L445" s="46"/>
      <c r="M445" s="46"/>
      <c r="N445" s="46"/>
      <c r="O445" s="46"/>
      <c r="P445" s="46"/>
      <c r="Q445" s="46"/>
      <c r="R445" s="46"/>
      <c r="S445" s="46"/>
      <c r="T445" s="46"/>
      <c r="U445" s="46"/>
      <c r="V445" s="46"/>
      <c r="W445" s="46"/>
      <c r="X445" s="46"/>
      <c r="Y445" s="46"/>
      <c r="Z445" s="46"/>
      <c r="AA445" s="46"/>
      <c r="AB445" s="46"/>
      <c r="AC445" s="46"/>
      <c r="AD445" s="46"/>
      <c r="AE445" s="46"/>
      <c r="AF445" s="46"/>
      <c r="AG445" s="46"/>
      <c r="AH445" s="46"/>
      <c r="AI445" s="46"/>
      <c r="AJ445" s="46"/>
      <c r="AK445" s="46"/>
      <c r="AL445" s="46"/>
    </row>
    <row r="446">
      <c r="A446" s="50"/>
      <c r="B446" s="46"/>
      <c r="C446" s="46"/>
      <c r="D446" s="46"/>
      <c r="E446" s="70"/>
      <c r="F446" s="50"/>
      <c r="G446" s="50"/>
      <c r="H446" s="50"/>
      <c r="I446" s="50"/>
      <c r="J446" s="102"/>
      <c r="K446" s="46"/>
      <c r="L446" s="46"/>
      <c r="M446" s="46"/>
      <c r="N446" s="46"/>
      <c r="O446" s="46"/>
      <c r="P446" s="46"/>
      <c r="Q446" s="46"/>
      <c r="R446" s="46"/>
      <c r="S446" s="46"/>
      <c r="T446" s="46"/>
      <c r="U446" s="46"/>
      <c r="V446" s="46"/>
      <c r="W446" s="46"/>
      <c r="X446" s="46"/>
      <c r="Y446" s="46"/>
      <c r="Z446" s="46"/>
      <c r="AA446" s="46"/>
      <c r="AB446" s="46"/>
      <c r="AC446" s="46"/>
      <c r="AD446" s="46"/>
      <c r="AE446" s="46"/>
      <c r="AF446" s="46"/>
      <c r="AG446" s="46"/>
      <c r="AH446" s="46"/>
      <c r="AI446" s="46"/>
      <c r="AJ446" s="46"/>
      <c r="AK446" s="46"/>
      <c r="AL446" s="46"/>
    </row>
    <row r="447">
      <c r="A447" s="50"/>
      <c r="B447" s="46"/>
      <c r="C447" s="46"/>
      <c r="D447" s="46"/>
      <c r="E447" s="70"/>
      <c r="F447" s="50"/>
      <c r="G447" s="50"/>
      <c r="H447" s="50"/>
      <c r="I447" s="50"/>
      <c r="J447" s="102"/>
      <c r="K447" s="46"/>
      <c r="L447" s="46"/>
      <c r="M447" s="46"/>
      <c r="N447" s="46"/>
      <c r="O447" s="46"/>
      <c r="P447" s="46"/>
      <c r="Q447" s="46"/>
      <c r="R447" s="46"/>
      <c r="S447" s="46"/>
      <c r="T447" s="46"/>
      <c r="U447" s="46"/>
      <c r="V447" s="46"/>
      <c r="W447" s="46"/>
      <c r="X447" s="46"/>
      <c r="Y447" s="46"/>
      <c r="Z447" s="46"/>
      <c r="AA447" s="46"/>
      <c r="AB447" s="46"/>
      <c r="AC447" s="46"/>
      <c r="AD447" s="46"/>
      <c r="AE447" s="46"/>
      <c r="AF447" s="46"/>
      <c r="AG447" s="46"/>
      <c r="AH447" s="46"/>
      <c r="AI447" s="46"/>
      <c r="AJ447" s="46"/>
      <c r="AK447" s="46"/>
      <c r="AL447" s="46"/>
    </row>
    <row r="448">
      <c r="A448" s="50"/>
      <c r="B448" s="46"/>
      <c r="C448" s="46"/>
      <c r="D448" s="46"/>
      <c r="E448" s="70"/>
      <c r="F448" s="50"/>
      <c r="G448" s="50"/>
      <c r="H448" s="50"/>
      <c r="I448" s="50"/>
      <c r="J448" s="102"/>
      <c r="K448" s="46"/>
      <c r="L448" s="46"/>
      <c r="M448" s="46"/>
      <c r="N448" s="46"/>
      <c r="O448" s="46"/>
      <c r="P448" s="46"/>
      <c r="Q448" s="46"/>
      <c r="R448" s="46"/>
      <c r="S448" s="46"/>
      <c r="T448" s="46"/>
      <c r="U448" s="46"/>
      <c r="V448" s="46"/>
      <c r="W448" s="46"/>
      <c r="X448" s="46"/>
      <c r="Y448" s="46"/>
      <c r="Z448" s="46"/>
      <c r="AA448" s="46"/>
      <c r="AB448" s="46"/>
      <c r="AC448" s="46"/>
      <c r="AD448" s="46"/>
      <c r="AE448" s="46"/>
      <c r="AF448" s="46"/>
      <c r="AG448" s="46"/>
      <c r="AH448" s="46"/>
      <c r="AI448" s="46"/>
      <c r="AJ448" s="46"/>
      <c r="AK448" s="46"/>
      <c r="AL448" s="46"/>
    </row>
    <row r="449">
      <c r="A449" s="50"/>
      <c r="B449" s="46"/>
      <c r="C449" s="46"/>
      <c r="D449" s="46"/>
      <c r="E449" s="70"/>
      <c r="F449" s="50"/>
      <c r="G449" s="50"/>
      <c r="H449" s="50"/>
      <c r="I449" s="50"/>
      <c r="J449" s="102"/>
      <c r="K449" s="46"/>
      <c r="L449" s="46"/>
      <c r="M449" s="46"/>
      <c r="N449" s="46"/>
      <c r="O449" s="46"/>
      <c r="P449" s="46"/>
      <c r="Q449" s="46"/>
      <c r="R449" s="46"/>
      <c r="S449" s="46"/>
      <c r="T449" s="46"/>
      <c r="U449" s="46"/>
      <c r="V449" s="46"/>
      <c r="W449" s="46"/>
      <c r="X449" s="46"/>
      <c r="Y449" s="46"/>
      <c r="Z449" s="46"/>
      <c r="AA449" s="46"/>
      <c r="AB449" s="46"/>
      <c r="AC449" s="46"/>
      <c r="AD449" s="46"/>
      <c r="AE449" s="46"/>
      <c r="AF449" s="46"/>
      <c r="AG449" s="46"/>
      <c r="AH449" s="46"/>
      <c r="AI449" s="46"/>
      <c r="AJ449" s="46"/>
      <c r="AK449" s="46"/>
      <c r="AL449" s="46"/>
    </row>
    <row r="450">
      <c r="A450" s="50"/>
      <c r="B450" s="46"/>
      <c r="C450" s="46"/>
      <c r="D450" s="46"/>
      <c r="E450" s="70"/>
      <c r="F450" s="50"/>
      <c r="G450" s="50"/>
      <c r="H450" s="50"/>
      <c r="I450" s="50"/>
      <c r="J450" s="102"/>
      <c r="K450" s="46"/>
      <c r="L450" s="46"/>
      <c r="M450" s="46"/>
      <c r="N450" s="46"/>
      <c r="O450" s="46"/>
      <c r="P450" s="46"/>
      <c r="Q450" s="46"/>
      <c r="R450" s="46"/>
      <c r="S450" s="46"/>
      <c r="T450" s="46"/>
      <c r="U450" s="46"/>
      <c r="V450" s="46"/>
      <c r="W450" s="46"/>
      <c r="X450" s="46"/>
      <c r="Y450" s="46"/>
      <c r="Z450" s="46"/>
      <c r="AA450" s="46"/>
      <c r="AB450" s="46"/>
      <c r="AC450" s="46"/>
      <c r="AD450" s="46"/>
      <c r="AE450" s="46"/>
      <c r="AF450" s="46"/>
      <c r="AG450" s="46"/>
      <c r="AH450" s="46"/>
      <c r="AI450" s="46"/>
      <c r="AJ450" s="46"/>
      <c r="AK450" s="46"/>
      <c r="AL450" s="46"/>
    </row>
    <row r="451">
      <c r="A451" s="50"/>
      <c r="B451" s="46"/>
      <c r="C451" s="46"/>
      <c r="D451" s="46"/>
      <c r="E451" s="70"/>
      <c r="F451" s="50"/>
      <c r="G451" s="50"/>
      <c r="H451" s="50"/>
      <c r="I451" s="50"/>
      <c r="J451" s="102"/>
      <c r="K451" s="46"/>
      <c r="L451" s="46"/>
      <c r="M451" s="46"/>
      <c r="N451" s="46"/>
      <c r="O451" s="46"/>
      <c r="P451" s="46"/>
      <c r="Q451" s="46"/>
      <c r="R451" s="46"/>
      <c r="S451" s="46"/>
      <c r="T451" s="46"/>
      <c r="U451" s="46"/>
      <c r="V451" s="46"/>
      <c r="W451" s="46"/>
      <c r="X451" s="46"/>
      <c r="Y451" s="46"/>
      <c r="Z451" s="46"/>
      <c r="AA451" s="46"/>
      <c r="AB451" s="46"/>
      <c r="AC451" s="46"/>
      <c r="AD451" s="46"/>
      <c r="AE451" s="46"/>
      <c r="AF451" s="46"/>
      <c r="AG451" s="46"/>
      <c r="AH451" s="46"/>
      <c r="AI451" s="46"/>
      <c r="AJ451" s="46"/>
      <c r="AK451" s="46"/>
      <c r="AL451" s="46"/>
    </row>
    <row r="452">
      <c r="A452" s="50"/>
      <c r="B452" s="46"/>
      <c r="C452" s="46"/>
      <c r="D452" s="46"/>
      <c r="E452" s="70"/>
      <c r="F452" s="50"/>
      <c r="G452" s="50"/>
      <c r="H452" s="50"/>
      <c r="I452" s="50"/>
      <c r="J452" s="102"/>
      <c r="K452" s="46"/>
      <c r="L452" s="46"/>
      <c r="M452" s="46"/>
      <c r="N452" s="46"/>
      <c r="O452" s="46"/>
      <c r="P452" s="46"/>
      <c r="Q452" s="46"/>
      <c r="R452" s="46"/>
      <c r="S452" s="46"/>
      <c r="T452" s="46"/>
      <c r="U452" s="46"/>
      <c r="V452" s="46"/>
      <c r="W452" s="46"/>
      <c r="X452" s="46"/>
      <c r="Y452" s="46"/>
      <c r="Z452" s="46"/>
      <c r="AA452" s="46"/>
      <c r="AB452" s="46"/>
      <c r="AC452" s="46"/>
      <c r="AD452" s="46"/>
      <c r="AE452" s="46"/>
      <c r="AF452" s="46"/>
      <c r="AG452" s="46"/>
      <c r="AH452" s="46"/>
      <c r="AI452" s="46"/>
      <c r="AJ452" s="46"/>
      <c r="AK452" s="46"/>
      <c r="AL452" s="46"/>
    </row>
    <row r="453">
      <c r="A453" s="50"/>
      <c r="B453" s="46"/>
      <c r="C453" s="46"/>
      <c r="D453" s="46"/>
      <c r="E453" s="70"/>
      <c r="F453" s="50"/>
      <c r="G453" s="50"/>
      <c r="H453" s="50"/>
      <c r="I453" s="50"/>
      <c r="J453" s="102"/>
      <c r="K453" s="46"/>
      <c r="L453" s="46"/>
      <c r="M453" s="46"/>
      <c r="N453" s="46"/>
      <c r="O453" s="46"/>
      <c r="P453" s="46"/>
      <c r="Q453" s="46"/>
      <c r="R453" s="46"/>
      <c r="S453" s="46"/>
      <c r="T453" s="46"/>
      <c r="U453" s="46"/>
      <c r="V453" s="46"/>
      <c r="W453" s="46"/>
      <c r="X453" s="46"/>
      <c r="Y453" s="46"/>
      <c r="Z453" s="46"/>
      <c r="AA453" s="46"/>
      <c r="AB453" s="46"/>
      <c r="AC453" s="46"/>
      <c r="AD453" s="46"/>
      <c r="AE453" s="46"/>
      <c r="AF453" s="46"/>
      <c r="AG453" s="46"/>
      <c r="AH453" s="46"/>
      <c r="AI453" s="46"/>
      <c r="AJ453" s="46"/>
      <c r="AK453" s="46"/>
      <c r="AL453" s="46"/>
    </row>
    <row r="454">
      <c r="A454" s="50"/>
      <c r="B454" s="46"/>
      <c r="C454" s="46"/>
      <c r="D454" s="46"/>
      <c r="E454" s="70"/>
      <c r="F454" s="50"/>
      <c r="G454" s="50"/>
      <c r="H454" s="50"/>
      <c r="I454" s="50"/>
      <c r="J454" s="102"/>
      <c r="K454" s="46"/>
      <c r="L454" s="46"/>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c r="AJ454" s="46"/>
      <c r="AK454" s="46"/>
      <c r="AL454" s="46"/>
    </row>
    <row r="455">
      <c r="A455" s="50"/>
      <c r="B455" s="46"/>
      <c r="C455" s="46"/>
      <c r="D455" s="46"/>
      <c r="E455" s="70"/>
      <c r="F455" s="50"/>
      <c r="G455" s="50"/>
      <c r="H455" s="50"/>
      <c r="I455" s="50"/>
      <c r="J455" s="102"/>
      <c r="K455" s="46"/>
      <c r="L455" s="46"/>
      <c r="M455" s="46"/>
      <c r="N455" s="46"/>
      <c r="O455" s="46"/>
      <c r="P455" s="46"/>
      <c r="Q455" s="46"/>
      <c r="R455" s="46"/>
      <c r="S455" s="46"/>
      <c r="T455" s="46"/>
      <c r="U455" s="46"/>
      <c r="V455" s="46"/>
      <c r="W455" s="46"/>
      <c r="X455" s="46"/>
      <c r="Y455" s="46"/>
      <c r="Z455" s="46"/>
      <c r="AA455" s="46"/>
      <c r="AB455" s="46"/>
      <c r="AC455" s="46"/>
      <c r="AD455" s="46"/>
      <c r="AE455" s="46"/>
      <c r="AF455" s="46"/>
      <c r="AG455" s="46"/>
      <c r="AH455" s="46"/>
      <c r="AI455" s="46"/>
      <c r="AJ455" s="46"/>
      <c r="AK455" s="46"/>
      <c r="AL455" s="46"/>
    </row>
    <row r="456">
      <c r="A456" s="50"/>
      <c r="B456" s="46"/>
      <c r="C456" s="46"/>
      <c r="D456" s="46"/>
      <c r="E456" s="70"/>
      <c r="F456" s="50"/>
      <c r="G456" s="50"/>
      <c r="H456" s="50"/>
      <c r="I456" s="50"/>
      <c r="J456" s="102"/>
      <c r="K456" s="46"/>
      <c r="L456" s="46"/>
      <c r="M456" s="46"/>
      <c r="N456" s="46"/>
      <c r="O456" s="46"/>
      <c r="P456" s="46"/>
      <c r="Q456" s="46"/>
      <c r="R456" s="46"/>
      <c r="S456" s="46"/>
      <c r="T456" s="46"/>
      <c r="U456" s="46"/>
      <c r="V456" s="46"/>
      <c r="W456" s="46"/>
      <c r="X456" s="46"/>
      <c r="Y456" s="46"/>
      <c r="Z456" s="46"/>
      <c r="AA456" s="46"/>
      <c r="AB456" s="46"/>
      <c r="AC456" s="46"/>
      <c r="AD456" s="46"/>
      <c r="AE456" s="46"/>
      <c r="AF456" s="46"/>
      <c r="AG456" s="46"/>
      <c r="AH456" s="46"/>
      <c r="AI456" s="46"/>
      <c r="AJ456" s="46"/>
      <c r="AK456" s="46"/>
      <c r="AL456" s="46"/>
    </row>
    <row r="457">
      <c r="A457" s="50"/>
      <c r="B457" s="46"/>
      <c r="C457" s="46"/>
      <c r="D457" s="46"/>
      <c r="E457" s="70"/>
      <c r="F457" s="50"/>
      <c r="G457" s="50"/>
      <c r="H457" s="50"/>
      <c r="I457" s="50"/>
      <c r="J457" s="102"/>
      <c r="K457" s="46"/>
      <c r="L457" s="46"/>
      <c r="M457" s="46"/>
      <c r="N457" s="46"/>
      <c r="O457" s="46"/>
      <c r="P457" s="46"/>
      <c r="Q457" s="46"/>
      <c r="R457" s="46"/>
      <c r="S457" s="46"/>
      <c r="T457" s="46"/>
      <c r="U457" s="46"/>
      <c r="V457" s="46"/>
      <c r="W457" s="46"/>
      <c r="X457" s="46"/>
      <c r="Y457" s="46"/>
      <c r="Z457" s="46"/>
      <c r="AA457" s="46"/>
      <c r="AB457" s="46"/>
      <c r="AC457" s="46"/>
      <c r="AD457" s="46"/>
      <c r="AE457" s="46"/>
      <c r="AF457" s="46"/>
      <c r="AG457" s="46"/>
      <c r="AH457" s="46"/>
      <c r="AI457" s="46"/>
      <c r="AJ457" s="46"/>
      <c r="AK457" s="46"/>
      <c r="AL457" s="46"/>
    </row>
    <row r="458">
      <c r="A458" s="50"/>
      <c r="B458" s="46"/>
      <c r="C458" s="46"/>
      <c r="D458" s="46"/>
      <c r="E458" s="70"/>
      <c r="F458" s="50"/>
      <c r="G458" s="50"/>
      <c r="H458" s="50"/>
      <c r="I458" s="50"/>
      <c r="J458" s="102"/>
      <c r="K458" s="46"/>
      <c r="L458" s="46"/>
      <c r="M458" s="46"/>
      <c r="N458" s="46"/>
      <c r="O458" s="46"/>
      <c r="P458" s="46"/>
      <c r="Q458" s="46"/>
      <c r="R458" s="46"/>
      <c r="S458" s="46"/>
      <c r="T458" s="46"/>
      <c r="U458" s="46"/>
      <c r="V458" s="46"/>
      <c r="W458" s="46"/>
      <c r="X458" s="46"/>
      <c r="Y458" s="46"/>
      <c r="Z458" s="46"/>
      <c r="AA458" s="46"/>
      <c r="AB458" s="46"/>
      <c r="AC458" s="46"/>
      <c r="AD458" s="46"/>
      <c r="AE458" s="46"/>
      <c r="AF458" s="46"/>
      <c r="AG458" s="46"/>
      <c r="AH458" s="46"/>
      <c r="AI458" s="46"/>
      <c r="AJ458" s="46"/>
      <c r="AK458" s="46"/>
      <c r="AL458" s="46"/>
    </row>
    <row r="459">
      <c r="A459" s="50"/>
      <c r="B459" s="46"/>
      <c r="C459" s="46"/>
      <c r="D459" s="46"/>
      <c r="E459" s="70"/>
      <c r="F459" s="50"/>
      <c r="G459" s="50"/>
      <c r="H459" s="50"/>
      <c r="I459" s="50"/>
      <c r="J459" s="102"/>
      <c r="K459" s="46"/>
      <c r="L459" s="46"/>
      <c r="M459" s="46"/>
      <c r="N459" s="46"/>
      <c r="O459" s="46"/>
      <c r="P459" s="46"/>
      <c r="Q459" s="46"/>
      <c r="R459" s="46"/>
      <c r="S459" s="46"/>
      <c r="T459" s="46"/>
      <c r="U459" s="46"/>
      <c r="V459" s="46"/>
      <c r="W459" s="46"/>
      <c r="X459" s="46"/>
      <c r="Y459" s="46"/>
      <c r="Z459" s="46"/>
      <c r="AA459" s="46"/>
      <c r="AB459" s="46"/>
      <c r="AC459" s="46"/>
      <c r="AD459" s="46"/>
      <c r="AE459" s="46"/>
      <c r="AF459" s="46"/>
      <c r="AG459" s="46"/>
      <c r="AH459" s="46"/>
      <c r="AI459" s="46"/>
      <c r="AJ459" s="46"/>
      <c r="AK459" s="46"/>
      <c r="AL459" s="46"/>
    </row>
    <row r="460">
      <c r="A460" s="50"/>
      <c r="B460" s="46"/>
      <c r="C460" s="46"/>
      <c r="D460" s="46"/>
      <c r="E460" s="70"/>
      <c r="F460" s="50"/>
      <c r="G460" s="50"/>
      <c r="H460" s="50"/>
      <c r="I460" s="50"/>
      <c r="J460" s="102"/>
      <c r="K460" s="46"/>
      <c r="L460" s="46"/>
      <c r="M460" s="46"/>
      <c r="N460" s="46"/>
      <c r="O460" s="46"/>
      <c r="P460" s="46"/>
      <c r="Q460" s="46"/>
      <c r="R460" s="46"/>
      <c r="S460" s="46"/>
      <c r="T460" s="46"/>
      <c r="U460" s="46"/>
      <c r="V460" s="46"/>
      <c r="W460" s="46"/>
      <c r="X460" s="46"/>
      <c r="Y460" s="46"/>
      <c r="Z460" s="46"/>
      <c r="AA460" s="46"/>
      <c r="AB460" s="46"/>
      <c r="AC460" s="46"/>
      <c r="AD460" s="46"/>
      <c r="AE460" s="46"/>
      <c r="AF460" s="46"/>
      <c r="AG460" s="46"/>
      <c r="AH460" s="46"/>
      <c r="AI460" s="46"/>
      <c r="AJ460" s="46"/>
      <c r="AK460" s="46"/>
      <c r="AL460" s="46"/>
    </row>
    <row r="461">
      <c r="A461" s="50"/>
      <c r="B461" s="46"/>
      <c r="C461" s="46"/>
      <c r="D461" s="46"/>
      <c r="E461" s="70"/>
      <c r="F461" s="50"/>
      <c r="G461" s="50"/>
      <c r="H461" s="50"/>
      <c r="I461" s="50"/>
      <c r="J461" s="102"/>
      <c r="K461" s="46"/>
      <c r="L461" s="46"/>
      <c r="M461" s="46"/>
      <c r="N461" s="46"/>
      <c r="O461" s="46"/>
      <c r="P461" s="46"/>
      <c r="Q461" s="46"/>
      <c r="R461" s="46"/>
      <c r="S461" s="46"/>
      <c r="T461" s="46"/>
      <c r="U461" s="46"/>
      <c r="V461" s="46"/>
      <c r="W461" s="46"/>
      <c r="X461" s="46"/>
      <c r="Y461" s="46"/>
      <c r="Z461" s="46"/>
      <c r="AA461" s="46"/>
      <c r="AB461" s="46"/>
      <c r="AC461" s="46"/>
      <c r="AD461" s="46"/>
      <c r="AE461" s="46"/>
      <c r="AF461" s="46"/>
      <c r="AG461" s="46"/>
      <c r="AH461" s="46"/>
      <c r="AI461" s="46"/>
      <c r="AJ461" s="46"/>
      <c r="AK461" s="46"/>
      <c r="AL461" s="46"/>
    </row>
    <row r="462">
      <c r="A462" s="50"/>
      <c r="B462" s="46"/>
      <c r="C462" s="46"/>
      <c r="D462" s="46"/>
      <c r="E462" s="70"/>
      <c r="F462" s="50"/>
      <c r="G462" s="50"/>
      <c r="H462" s="50"/>
      <c r="I462" s="50"/>
      <c r="J462" s="102"/>
      <c r="K462" s="46"/>
      <c r="L462" s="46"/>
      <c r="M462" s="46"/>
      <c r="N462" s="46"/>
      <c r="O462" s="46"/>
      <c r="P462" s="46"/>
      <c r="Q462" s="46"/>
      <c r="R462" s="46"/>
      <c r="S462" s="46"/>
      <c r="T462" s="46"/>
      <c r="U462" s="46"/>
      <c r="V462" s="46"/>
      <c r="W462" s="46"/>
      <c r="X462" s="46"/>
      <c r="Y462" s="46"/>
      <c r="Z462" s="46"/>
      <c r="AA462" s="46"/>
      <c r="AB462" s="46"/>
      <c r="AC462" s="46"/>
      <c r="AD462" s="46"/>
      <c r="AE462" s="46"/>
      <c r="AF462" s="46"/>
      <c r="AG462" s="46"/>
      <c r="AH462" s="46"/>
      <c r="AI462" s="46"/>
      <c r="AJ462" s="46"/>
      <c r="AK462" s="46"/>
      <c r="AL462" s="46"/>
    </row>
    <row r="463">
      <c r="A463" s="50"/>
      <c r="B463" s="46"/>
      <c r="C463" s="46"/>
      <c r="D463" s="46"/>
      <c r="E463" s="70"/>
      <c r="F463" s="50"/>
      <c r="G463" s="50"/>
      <c r="H463" s="50"/>
      <c r="I463" s="50"/>
      <c r="J463" s="102"/>
      <c r="K463" s="46"/>
      <c r="L463" s="46"/>
      <c r="M463" s="46"/>
      <c r="N463" s="46"/>
      <c r="O463" s="46"/>
      <c r="P463" s="46"/>
      <c r="Q463" s="46"/>
      <c r="R463" s="46"/>
      <c r="S463" s="46"/>
      <c r="T463" s="46"/>
      <c r="U463" s="46"/>
      <c r="V463" s="46"/>
      <c r="W463" s="46"/>
      <c r="X463" s="46"/>
      <c r="Y463" s="46"/>
      <c r="Z463" s="46"/>
      <c r="AA463" s="46"/>
      <c r="AB463" s="46"/>
      <c r="AC463" s="46"/>
      <c r="AD463" s="46"/>
      <c r="AE463" s="46"/>
      <c r="AF463" s="46"/>
      <c r="AG463" s="46"/>
      <c r="AH463" s="46"/>
      <c r="AI463" s="46"/>
      <c r="AJ463" s="46"/>
      <c r="AK463" s="46"/>
      <c r="AL463" s="46"/>
    </row>
    <row r="464">
      <c r="A464" s="50"/>
      <c r="B464" s="46"/>
      <c r="C464" s="46"/>
      <c r="D464" s="46"/>
      <c r="E464" s="70"/>
      <c r="F464" s="50"/>
      <c r="G464" s="50"/>
      <c r="H464" s="50"/>
      <c r="I464" s="50"/>
      <c r="J464" s="102"/>
      <c r="K464" s="46"/>
      <c r="L464" s="46"/>
      <c r="M464" s="46"/>
      <c r="N464" s="46"/>
      <c r="O464" s="46"/>
      <c r="P464" s="46"/>
      <c r="Q464" s="46"/>
      <c r="R464" s="46"/>
      <c r="S464" s="46"/>
      <c r="T464" s="46"/>
      <c r="U464" s="46"/>
      <c r="V464" s="46"/>
      <c r="W464" s="46"/>
      <c r="X464" s="46"/>
      <c r="Y464" s="46"/>
      <c r="Z464" s="46"/>
      <c r="AA464" s="46"/>
      <c r="AB464" s="46"/>
      <c r="AC464" s="46"/>
      <c r="AD464" s="46"/>
      <c r="AE464" s="46"/>
      <c r="AF464" s="46"/>
      <c r="AG464" s="46"/>
      <c r="AH464" s="46"/>
      <c r="AI464" s="46"/>
      <c r="AJ464" s="46"/>
      <c r="AK464" s="46"/>
      <c r="AL464" s="46"/>
    </row>
    <row r="465">
      <c r="A465" s="50"/>
      <c r="B465" s="46"/>
      <c r="C465" s="46"/>
      <c r="D465" s="46"/>
      <c r="E465" s="70"/>
      <c r="F465" s="50"/>
      <c r="G465" s="50"/>
      <c r="H465" s="50"/>
      <c r="I465" s="50"/>
      <c r="J465" s="102"/>
      <c r="K465" s="46"/>
      <c r="L465" s="46"/>
      <c r="M465" s="46"/>
      <c r="N465" s="46"/>
      <c r="O465" s="46"/>
      <c r="P465" s="46"/>
      <c r="Q465" s="46"/>
      <c r="R465" s="46"/>
      <c r="S465" s="46"/>
      <c r="T465" s="46"/>
      <c r="U465" s="46"/>
      <c r="V465" s="46"/>
      <c r="W465" s="46"/>
      <c r="X465" s="46"/>
      <c r="Y465" s="46"/>
      <c r="Z465" s="46"/>
      <c r="AA465" s="46"/>
      <c r="AB465" s="46"/>
      <c r="AC465" s="46"/>
      <c r="AD465" s="46"/>
      <c r="AE465" s="46"/>
      <c r="AF465" s="46"/>
      <c r="AG465" s="46"/>
      <c r="AH465" s="46"/>
      <c r="AI465" s="46"/>
      <c r="AJ465" s="46"/>
      <c r="AK465" s="46"/>
      <c r="AL465" s="46"/>
    </row>
    <row r="466">
      <c r="A466" s="50"/>
      <c r="B466" s="46"/>
      <c r="C466" s="46"/>
      <c r="D466" s="46"/>
      <c r="E466" s="70"/>
      <c r="F466" s="50"/>
      <c r="G466" s="50"/>
      <c r="H466" s="50"/>
      <c r="I466" s="50"/>
      <c r="J466" s="102"/>
      <c r="K466" s="46"/>
      <c r="L466" s="46"/>
      <c r="M466" s="46"/>
      <c r="N466" s="46"/>
      <c r="O466" s="46"/>
      <c r="P466" s="46"/>
      <c r="Q466" s="46"/>
      <c r="R466" s="46"/>
      <c r="S466" s="46"/>
      <c r="T466" s="46"/>
      <c r="U466" s="46"/>
      <c r="V466" s="46"/>
      <c r="W466" s="46"/>
      <c r="X466" s="46"/>
      <c r="Y466" s="46"/>
      <c r="Z466" s="46"/>
      <c r="AA466" s="46"/>
      <c r="AB466" s="46"/>
      <c r="AC466" s="46"/>
      <c r="AD466" s="46"/>
      <c r="AE466" s="46"/>
      <c r="AF466" s="46"/>
      <c r="AG466" s="46"/>
      <c r="AH466" s="46"/>
      <c r="AI466" s="46"/>
      <c r="AJ466" s="46"/>
      <c r="AK466" s="46"/>
      <c r="AL466" s="46"/>
    </row>
    <row r="467">
      <c r="A467" s="50"/>
      <c r="B467" s="46"/>
      <c r="C467" s="46"/>
      <c r="D467" s="46"/>
      <c r="E467" s="70"/>
      <c r="F467" s="50"/>
      <c r="G467" s="50"/>
      <c r="H467" s="50"/>
      <c r="I467" s="50"/>
      <c r="J467" s="102"/>
      <c r="K467" s="46"/>
      <c r="L467" s="46"/>
      <c r="M467" s="46"/>
      <c r="N467" s="46"/>
      <c r="O467" s="46"/>
      <c r="P467" s="46"/>
      <c r="Q467" s="46"/>
      <c r="R467" s="46"/>
      <c r="S467" s="46"/>
      <c r="T467" s="46"/>
      <c r="U467" s="46"/>
      <c r="V467" s="46"/>
      <c r="W467" s="46"/>
      <c r="X467" s="46"/>
      <c r="Y467" s="46"/>
      <c r="Z467" s="46"/>
      <c r="AA467" s="46"/>
      <c r="AB467" s="46"/>
      <c r="AC467" s="46"/>
      <c r="AD467" s="46"/>
      <c r="AE467" s="46"/>
      <c r="AF467" s="46"/>
      <c r="AG467" s="46"/>
      <c r="AH467" s="46"/>
      <c r="AI467" s="46"/>
      <c r="AJ467" s="46"/>
      <c r="AK467" s="46"/>
      <c r="AL467" s="46"/>
    </row>
    <row r="468">
      <c r="A468" s="50"/>
      <c r="B468" s="46"/>
      <c r="C468" s="46"/>
      <c r="D468" s="46"/>
      <c r="E468" s="70"/>
      <c r="F468" s="50"/>
      <c r="G468" s="50"/>
      <c r="H468" s="50"/>
      <c r="I468" s="50"/>
      <c r="J468" s="102"/>
      <c r="K468" s="46"/>
      <c r="L468" s="46"/>
      <c r="M468" s="46"/>
      <c r="N468" s="46"/>
      <c r="O468" s="46"/>
      <c r="P468" s="46"/>
      <c r="Q468" s="46"/>
      <c r="R468" s="46"/>
      <c r="S468" s="46"/>
      <c r="T468" s="46"/>
      <c r="U468" s="46"/>
      <c r="V468" s="46"/>
      <c r="W468" s="46"/>
      <c r="X468" s="46"/>
      <c r="Y468" s="46"/>
      <c r="Z468" s="46"/>
      <c r="AA468" s="46"/>
      <c r="AB468" s="46"/>
      <c r="AC468" s="46"/>
      <c r="AD468" s="46"/>
      <c r="AE468" s="46"/>
      <c r="AF468" s="46"/>
      <c r="AG468" s="46"/>
      <c r="AH468" s="46"/>
      <c r="AI468" s="46"/>
      <c r="AJ468" s="46"/>
      <c r="AK468" s="46"/>
      <c r="AL468" s="46"/>
    </row>
    <row r="469">
      <c r="A469" s="50"/>
      <c r="B469" s="46"/>
      <c r="C469" s="46"/>
      <c r="D469" s="46"/>
      <c r="E469" s="70"/>
      <c r="F469" s="50"/>
      <c r="G469" s="50"/>
      <c r="H469" s="50"/>
      <c r="I469" s="50"/>
      <c r="J469" s="102"/>
      <c r="K469" s="46"/>
      <c r="L469" s="46"/>
      <c r="M469" s="46"/>
      <c r="N469" s="46"/>
      <c r="O469" s="46"/>
      <c r="P469" s="46"/>
      <c r="Q469" s="46"/>
      <c r="R469" s="46"/>
      <c r="S469" s="46"/>
      <c r="T469" s="46"/>
      <c r="U469" s="46"/>
      <c r="V469" s="46"/>
      <c r="W469" s="46"/>
      <c r="X469" s="46"/>
      <c r="Y469" s="46"/>
      <c r="Z469" s="46"/>
      <c r="AA469" s="46"/>
      <c r="AB469" s="46"/>
      <c r="AC469" s="46"/>
      <c r="AD469" s="46"/>
      <c r="AE469" s="46"/>
      <c r="AF469" s="46"/>
      <c r="AG469" s="46"/>
      <c r="AH469" s="46"/>
      <c r="AI469" s="46"/>
      <c r="AJ469" s="46"/>
      <c r="AK469" s="46"/>
      <c r="AL469" s="46"/>
    </row>
    <row r="470">
      <c r="A470" s="50"/>
      <c r="B470" s="46"/>
      <c r="C470" s="46"/>
      <c r="D470" s="46"/>
      <c r="E470" s="70"/>
      <c r="F470" s="50"/>
      <c r="G470" s="50"/>
      <c r="H470" s="50"/>
      <c r="I470" s="50"/>
      <c r="J470" s="102"/>
      <c r="K470" s="46"/>
      <c r="L470" s="46"/>
      <c r="M470" s="46"/>
      <c r="N470" s="46"/>
      <c r="O470" s="46"/>
      <c r="P470" s="46"/>
      <c r="Q470" s="46"/>
      <c r="R470" s="46"/>
      <c r="S470" s="46"/>
      <c r="T470" s="46"/>
      <c r="U470" s="46"/>
      <c r="V470" s="46"/>
      <c r="W470" s="46"/>
      <c r="X470" s="46"/>
      <c r="Y470" s="46"/>
      <c r="Z470" s="46"/>
      <c r="AA470" s="46"/>
      <c r="AB470" s="46"/>
      <c r="AC470" s="46"/>
      <c r="AD470" s="46"/>
      <c r="AE470" s="46"/>
      <c r="AF470" s="46"/>
      <c r="AG470" s="46"/>
      <c r="AH470" s="46"/>
      <c r="AI470" s="46"/>
      <c r="AJ470" s="46"/>
      <c r="AK470" s="46"/>
      <c r="AL470" s="46"/>
    </row>
    <row r="471">
      <c r="A471" s="50"/>
      <c r="B471" s="46"/>
      <c r="C471" s="46"/>
      <c r="D471" s="46"/>
      <c r="E471" s="70"/>
      <c r="F471" s="50"/>
      <c r="G471" s="50"/>
      <c r="H471" s="50"/>
      <c r="I471" s="50"/>
      <c r="J471" s="102"/>
      <c r="K471" s="46"/>
      <c r="L471" s="46"/>
      <c r="M471" s="46"/>
      <c r="N471" s="46"/>
      <c r="O471" s="46"/>
      <c r="P471" s="46"/>
      <c r="Q471" s="46"/>
      <c r="R471" s="46"/>
      <c r="S471" s="46"/>
      <c r="T471" s="46"/>
      <c r="U471" s="46"/>
      <c r="V471" s="46"/>
      <c r="W471" s="46"/>
      <c r="X471" s="46"/>
      <c r="Y471" s="46"/>
      <c r="Z471" s="46"/>
      <c r="AA471" s="46"/>
      <c r="AB471" s="46"/>
      <c r="AC471" s="46"/>
      <c r="AD471" s="46"/>
      <c r="AE471" s="46"/>
      <c r="AF471" s="46"/>
      <c r="AG471" s="46"/>
      <c r="AH471" s="46"/>
      <c r="AI471" s="46"/>
      <c r="AJ471" s="46"/>
      <c r="AK471" s="46"/>
      <c r="AL471" s="46"/>
    </row>
    <row r="472">
      <c r="A472" s="50"/>
      <c r="B472" s="46"/>
      <c r="C472" s="46"/>
      <c r="D472" s="46"/>
      <c r="E472" s="70"/>
      <c r="F472" s="50"/>
      <c r="G472" s="50"/>
      <c r="H472" s="50"/>
      <c r="I472" s="50"/>
      <c r="J472" s="102"/>
      <c r="K472" s="46"/>
      <c r="L472" s="46"/>
      <c r="M472" s="46"/>
      <c r="N472" s="46"/>
      <c r="O472" s="46"/>
      <c r="P472" s="46"/>
      <c r="Q472" s="46"/>
      <c r="R472" s="46"/>
      <c r="S472" s="46"/>
      <c r="T472" s="46"/>
      <c r="U472" s="46"/>
      <c r="V472" s="46"/>
      <c r="W472" s="46"/>
      <c r="X472" s="46"/>
      <c r="Y472" s="46"/>
      <c r="Z472" s="46"/>
      <c r="AA472" s="46"/>
      <c r="AB472" s="46"/>
      <c r="AC472" s="46"/>
      <c r="AD472" s="46"/>
      <c r="AE472" s="46"/>
      <c r="AF472" s="46"/>
      <c r="AG472" s="46"/>
      <c r="AH472" s="46"/>
      <c r="AI472" s="46"/>
      <c r="AJ472" s="46"/>
      <c r="AK472" s="46"/>
      <c r="AL472" s="46"/>
    </row>
    <row r="473">
      <c r="A473" s="50"/>
      <c r="B473" s="46"/>
      <c r="C473" s="46"/>
      <c r="D473" s="46"/>
      <c r="E473" s="70"/>
      <c r="F473" s="50"/>
      <c r="G473" s="50"/>
      <c r="H473" s="50"/>
      <c r="I473" s="50"/>
      <c r="J473" s="102"/>
      <c r="K473" s="46"/>
      <c r="L473" s="46"/>
      <c r="M473" s="46"/>
      <c r="N473" s="46"/>
      <c r="O473" s="46"/>
      <c r="P473" s="46"/>
      <c r="Q473" s="46"/>
      <c r="R473" s="46"/>
      <c r="S473" s="46"/>
      <c r="T473" s="46"/>
      <c r="U473" s="46"/>
      <c r="V473" s="46"/>
      <c r="W473" s="46"/>
      <c r="X473" s="46"/>
      <c r="Y473" s="46"/>
      <c r="Z473" s="46"/>
      <c r="AA473" s="46"/>
      <c r="AB473" s="46"/>
      <c r="AC473" s="46"/>
      <c r="AD473" s="46"/>
      <c r="AE473" s="46"/>
      <c r="AF473" s="46"/>
      <c r="AG473" s="46"/>
      <c r="AH473" s="46"/>
      <c r="AI473" s="46"/>
      <c r="AJ473" s="46"/>
      <c r="AK473" s="46"/>
      <c r="AL473" s="46"/>
    </row>
    <row r="474">
      <c r="A474" s="50"/>
      <c r="B474" s="46"/>
      <c r="C474" s="46"/>
      <c r="D474" s="46"/>
      <c r="E474" s="70"/>
      <c r="F474" s="50"/>
      <c r="G474" s="50"/>
      <c r="H474" s="50"/>
      <c r="I474" s="50"/>
      <c r="J474" s="102"/>
      <c r="K474" s="46"/>
      <c r="L474" s="46"/>
      <c r="M474" s="46"/>
      <c r="N474" s="46"/>
      <c r="O474" s="46"/>
      <c r="P474" s="46"/>
      <c r="Q474" s="46"/>
      <c r="R474" s="46"/>
      <c r="S474" s="46"/>
      <c r="T474" s="46"/>
      <c r="U474" s="46"/>
      <c r="V474" s="46"/>
      <c r="W474" s="46"/>
      <c r="X474" s="46"/>
      <c r="Y474" s="46"/>
      <c r="Z474" s="46"/>
      <c r="AA474" s="46"/>
      <c r="AB474" s="46"/>
      <c r="AC474" s="46"/>
      <c r="AD474" s="46"/>
      <c r="AE474" s="46"/>
      <c r="AF474" s="46"/>
      <c r="AG474" s="46"/>
      <c r="AH474" s="46"/>
      <c r="AI474" s="46"/>
      <c r="AJ474" s="46"/>
      <c r="AK474" s="46"/>
      <c r="AL474" s="46"/>
    </row>
    <row r="475">
      <c r="A475" s="50"/>
      <c r="B475" s="46"/>
      <c r="C475" s="46"/>
      <c r="D475" s="46"/>
      <c r="E475" s="70"/>
      <c r="F475" s="50"/>
      <c r="G475" s="50"/>
      <c r="H475" s="50"/>
      <c r="I475" s="50"/>
      <c r="J475" s="102"/>
      <c r="K475" s="46"/>
      <c r="L475" s="46"/>
      <c r="M475" s="46"/>
      <c r="N475" s="46"/>
      <c r="O475" s="46"/>
      <c r="P475" s="46"/>
      <c r="Q475" s="46"/>
      <c r="R475" s="46"/>
      <c r="S475" s="46"/>
      <c r="T475" s="46"/>
      <c r="U475" s="46"/>
      <c r="V475" s="46"/>
      <c r="W475" s="46"/>
      <c r="X475" s="46"/>
      <c r="Y475" s="46"/>
      <c r="Z475" s="46"/>
      <c r="AA475" s="46"/>
      <c r="AB475" s="46"/>
      <c r="AC475" s="46"/>
      <c r="AD475" s="46"/>
      <c r="AE475" s="46"/>
      <c r="AF475" s="46"/>
      <c r="AG475" s="46"/>
      <c r="AH475" s="46"/>
      <c r="AI475" s="46"/>
      <c r="AJ475" s="46"/>
      <c r="AK475" s="46"/>
      <c r="AL475" s="46"/>
    </row>
    <row r="476">
      <c r="A476" s="50"/>
      <c r="B476" s="46"/>
      <c r="C476" s="46"/>
      <c r="D476" s="46"/>
      <c r="E476" s="70"/>
      <c r="F476" s="50"/>
      <c r="G476" s="50"/>
      <c r="H476" s="50"/>
      <c r="I476" s="50"/>
      <c r="J476" s="102"/>
      <c r="K476" s="46"/>
      <c r="L476" s="46"/>
      <c r="M476" s="46"/>
      <c r="N476" s="46"/>
      <c r="O476" s="46"/>
      <c r="P476" s="46"/>
      <c r="Q476" s="46"/>
      <c r="R476" s="46"/>
      <c r="S476" s="46"/>
      <c r="T476" s="46"/>
      <c r="U476" s="46"/>
      <c r="V476" s="46"/>
      <c r="W476" s="46"/>
      <c r="X476" s="46"/>
      <c r="Y476" s="46"/>
      <c r="Z476" s="46"/>
      <c r="AA476" s="46"/>
      <c r="AB476" s="46"/>
      <c r="AC476" s="46"/>
      <c r="AD476" s="46"/>
      <c r="AE476" s="46"/>
      <c r="AF476" s="46"/>
      <c r="AG476" s="46"/>
      <c r="AH476" s="46"/>
      <c r="AI476" s="46"/>
      <c r="AJ476" s="46"/>
      <c r="AK476" s="46"/>
      <c r="AL476" s="46"/>
    </row>
    <row r="477">
      <c r="A477" s="50"/>
      <c r="B477" s="46"/>
      <c r="C477" s="46"/>
      <c r="D477" s="46"/>
      <c r="E477" s="70"/>
      <c r="F477" s="50"/>
      <c r="G477" s="50"/>
      <c r="H477" s="50"/>
      <c r="I477" s="50"/>
      <c r="J477" s="102"/>
      <c r="K477" s="46"/>
      <c r="L477" s="46"/>
      <c r="M477" s="46"/>
      <c r="N477" s="46"/>
      <c r="O477" s="46"/>
      <c r="P477" s="46"/>
      <c r="Q477" s="46"/>
      <c r="R477" s="46"/>
      <c r="S477" s="46"/>
      <c r="T477" s="46"/>
      <c r="U477" s="46"/>
      <c r="V477" s="46"/>
      <c r="W477" s="46"/>
      <c r="X477" s="46"/>
      <c r="Y477" s="46"/>
      <c r="Z477" s="46"/>
      <c r="AA477" s="46"/>
      <c r="AB477" s="46"/>
      <c r="AC477" s="46"/>
      <c r="AD477" s="46"/>
      <c r="AE477" s="46"/>
      <c r="AF477" s="46"/>
      <c r="AG477" s="46"/>
      <c r="AH477" s="46"/>
      <c r="AI477" s="46"/>
      <c r="AJ477" s="46"/>
      <c r="AK477" s="46"/>
      <c r="AL477" s="46"/>
    </row>
    <row r="478">
      <c r="A478" s="50"/>
      <c r="B478" s="46"/>
      <c r="C478" s="46"/>
      <c r="D478" s="46"/>
      <c r="E478" s="70"/>
      <c r="F478" s="50"/>
      <c r="G478" s="50"/>
      <c r="H478" s="50"/>
      <c r="I478" s="50"/>
      <c r="J478" s="102"/>
      <c r="K478" s="46"/>
      <c r="L478" s="46"/>
      <c r="M478" s="46"/>
      <c r="N478" s="46"/>
      <c r="O478" s="46"/>
      <c r="P478" s="46"/>
      <c r="Q478" s="46"/>
      <c r="R478" s="46"/>
      <c r="S478" s="46"/>
      <c r="T478" s="46"/>
      <c r="U478" s="46"/>
      <c r="V478" s="46"/>
      <c r="W478" s="46"/>
      <c r="X478" s="46"/>
      <c r="Y478" s="46"/>
      <c r="Z478" s="46"/>
      <c r="AA478" s="46"/>
      <c r="AB478" s="46"/>
      <c r="AC478" s="46"/>
      <c r="AD478" s="46"/>
      <c r="AE478" s="46"/>
      <c r="AF478" s="46"/>
      <c r="AG478" s="46"/>
      <c r="AH478" s="46"/>
      <c r="AI478" s="46"/>
      <c r="AJ478" s="46"/>
      <c r="AK478" s="46"/>
      <c r="AL478" s="46"/>
    </row>
    <row r="479">
      <c r="A479" s="50"/>
      <c r="B479" s="46"/>
      <c r="C479" s="46"/>
      <c r="D479" s="46"/>
      <c r="E479" s="70"/>
      <c r="F479" s="50"/>
      <c r="G479" s="50"/>
      <c r="H479" s="50"/>
      <c r="I479" s="50"/>
      <c r="J479" s="102"/>
      <c r="K479" s="46"/>
      <c r="L479" s="46"/>
      <c r="M479" s="46"/>
      <c r="N479" s="46"/>
      <c r="O479" s="46"/>
      <c r="P479" s="46"/>
      <c r="Q479" s="46"/>
      <c r="R479" s="46"/>
      <c r="S479" s="46"/>
      <c r="T479" s="46"/>
      <c r="U479" s="46"/>
      <c r="V479" s="46"/>
      <c r="W479" s="46"/>
      <c r="X479" s="46"/>
      <c r="Y479" s="46"/>
      <c r="Z479" s="46"/>
      <c r="AA479" s="46"/>
      <c r="AB479" s="46"/>
      <c r="AC479" s="46"/>
      <c r="AD479" s="46"/>
      <c r="AE479" s="46"/>
      <c r="AF479" s="46"/>
      <c r="AG479" s="46"/>
      <c r="AH479" s="46"/>
      <c r="AI479" s="46"/>
      <c r="AJ479" s="46"/>
      <c r="AK479" s="46"/>
      <c r="AL479" s="46"/>
    </row>
    <row r="480">
      <c r="A480" s="50"/>
      <c r="B480" s="46"/>
      <c r="C480" s="46"/>
      <c r="D480" s="46"/>
      <c r="E480" s="70"/>
      <c r="F480" s="50"/>
      <c r="G480" s="50"/>
      <c r="H480" s="50"/>
      <c r="I480" s="50"/>
      <c r="J480" s="102"/>
      <c r="K480" s="46"/>
      <c r="L480" s="46"/>
      <c r="M480" s="46"/>
      <c r="N480" s="46"/>
      <c r="O480" s="46"/>
      <c r="P480" s="46"/>
      <c r="Q480" s="46"/>
      <c r="R480" s="46"/>
      <c r="S480" s="46"/>
      <c r="T480" s="46"/>
      <c r="U480" s="46"/>
      <c r="V480" s="46"/>
      <c r="W480" s="46"/>
      <c r="X480" s="46"/>
      <c r="Y480" s="46"/>
      <c r="Z480" s="46"/>
      <c r="AA480" s="46"/>
      <c r="AB480" s="46"/>
      <c r="AC480" s="46"/>
      <c r="AD480" s="46"/>
      <c r="AE480" s="46"/>
      <c r="AF480" s="46"/>
      <c r="AG480" s="46"/>
      <c r="AH480" s="46"/>
      <c r="AI480" s="46"/>
      <c r="AJ480" s="46"/>
      <c r="AK480" s="46"/>
      <c r="AL480" s="46"/>
    </row>
    <row r="481">
      <c r="A481" s="50"/>
      <c r="B481" s="46"/>
      <c r="C481" s="46"/>
      <c r="D481" s="46"/>
      <c r="E481" s="70"/>
      <c r="F481" s="50"/>
      <c r="G481" s="50"/>
      <c r="H481" s="50"/>
      <c r="I481" s="50"/>
      <c r="J481" s="102"/>
      <c r="K481" s="46"/>
      <c r="L481" s="46"/>
      <c r="M481" s="46"/>
      <c r="N481" s="46"/>
      <c r="O481" s="46"/>
      <c r="P481" s="46"/>
      <c r="Q481" s="46"/>
      <c r="R481" s="46"/>
      <c r="S481" s="46"/>
      <c r="T481" s="46"/>
      <c r="U481" s="46"/>
      <c r="V481" s="46"/>
      <c r="W481" s="46"/>
      <c r="X481" s="46"/>
      <c r="Y481" s="46"/>
      <c r="Z481" s="46"/>
      <c r="AA481" s="46"/>
      <c r="AB481" s="46"/>
      <c r="AC481" s="46"/>
      <c r="AD481" s="46"/>
      <c r="AE481" s="46"/>
      <c r="AF481" s="46"/>
      <c r="AG481" s="46"/>
      <c r="AH481" s="46"/>
      <c r="AI481" s="46"/>
      <c r="AJ481" s="46"/>
      <c r="AK481" s="46"/>
      <c r="AL481" s="46"/>
    </row>
    <row r="482">
      <c r="A482" s="50"/>
      <c r="B482" s="46"/>
      <c r="C482" s="46"/>
      <c r="D482" s="46"/>
      <c r="E482" s="70"/>
      <c r="F482" s="50"/>
      <c r="G482" s="50"/>
      <c r="H482" s="50"/>
      <c r="I482" s="50"/>
      <c r="J482" s="102"/>
      <c r="K482" s="46"/>
      <c r="L482" s="46"/>
      <c r="M482" s="46"/>
      <c r="N482" s="46"/>
      <c r="O482" s="46"/>
      <c r="P482" s="46"/>
      <c r="Q482" s="46"/>
      <c r="R482" s="46"/>
      <c r="S482" s="46"/>
      <c r="T482" s="46"/>
      <c r="U482" s="46"/>
      <c r="V482" s="46"/>
      <c r="W482" s="46"/>
      <c r="X482" s="46"/>
      <c r="Y482" s="46"/>
      <c r="Z482" s="46"/>
      <c r="AA482" s="46"/>
      <c r="AB482" s="46"/>
      <c r="AC482" s="46"/>
      <c r="AD482" s="46"/>
      <c r="AE482" s="46"/>
      <c r="AF482" s="46"/>
      <c r="AG482" s="46"/>
      <c r="AH482" s="46"/>
      <c r="AI482" s="46"/>
      <c r="AJ482" s="46"/>
      <c r="AK482" s="46"/>
      <c r="AL482" s="46"/>
    </row>
    <row r="483">
      <c r="A483" s="50"/>
      <c r="B483" s="46"/>
      <c r="C483" s="46"/>
      <c r="D483" s="46"/>
      <c r="E483" s="70"/>
      <c r="F483" s="50"/>
      <c r="G483" s="50"/>
      <c r="H483" s="50"/>
      <c r="I483" s="50"/>
      <c r="J483" s="102"/>
      <c r="K483" s="46"/>
      <c r="L483" s="46"/>
      <c r="M483" s="46"/>
      <c r="N483" s="46"/>
      <c r="O483" s="46"/>
      <c r="P483" s="46"/>
      <c r="Q483" s="46"/>
      <c r="R483" s="46"/>
      <c r="S483" s="46"/>
      <c r="T483" s="46"/>
      <c r="U483" s="46"/>
      <c r="V483" s="46"/>
      <c r="W483" s="46"/>
      <c r="X483" s="46"/>
      <c r="Y483" s="46"/>
      <c r="Z483" s="46"/>
      <c r="AA483" s="46"/>
      <c r="AB483" s="46"/>
      <c r="AC483" s="46"/>
      <c r="AD483" s="46"/>
      <c r="AE483" s="46"/>
      <c r="AF483" s="46"/>
      <c r="AG483" s="46"/>
      <c r="AH483" s="46"/>
      <c r="AI483" s="46"/>
      <c r="AJ483" s="46"/>
      <c r="AK483" s="46"/>
      <c r="AL483" s="46"/>
    </row>
    <row r="484">
      <c r="A484" s="50"/>
      <c r="B484" s="46"/>
      <c r="C484" s="46"/>
      <c r="D484" s="46"/>
      <c r="E484" s="70"/>
      <c r="F484" s="50"/>
      <c r="G484" s="50"/>
      <c r="H484" s="50"/>
      <c r="I484" s="50"/>
      <c r="J484" s="102"/>
      <c r="K484" s="46"/>
      <c r="L484" s="46"/>
      <c r="M484" s="46"/>
      <c r="N484" s="46"/>
      <c r="O484" s="46"/>
      <c r="P484" s="46"/>
      <c r="Q484" s="46"/>
      <c r="R484" s="46"/>
      <c r="S484" s="46"/>
      <c r="T484" s="46"/>
      <c r="U484" s="46"/>
      <c r="V484" s="46"/>
      <c r="W484" s="46"/>
      <c r="X484" s="46"/>
      <c r="Y484" s="46"/>
      <c r="Z484" s="46"/>
      <c r="AA484" s="46"/>
      <c r="AB484" s="46"/>
      <c r="AC484" s="46"/>
      <c r="AD484" s="46"/>
      <c r="AE484" s="46"/>
      <c r="AF484" s="46"/>
      <c r="AG484" s="46"/>
      <c r="AH484" s="46"/>
      <c r="AI484" s="46"/>
      <c r="AJ484" s="46"/>
      <c r="AK484" s="46"/>
      <c r="AL484" s="46"/>
    </row>
    <row r="485">
      <c r="A485" s="50"/>
      <c r="B485" s="46"/>
      <c r="C485" s="46"/>
      <c r="D485" s="46"/>
      <c r="E485" s="70"/>
      <c r="F485" s="50"/>
      <c r="G485" s="50"/>
      <c r="H485" s="50"/>
      <c r="I485" s="50"/>
      <c r="J485" s="102"/>
      <c r="K485" s="46"/>
      <c r="L485" s="46"/>
      <c r="M485" s="46"/>
      <c r="N485" s="46"/>
      <c r="O485" s="46"/>
      <c r="P485" s="46"/>
      <c r="Q485" s="46"/>
      <c r="R485" s="46"/>
      <c r="S485" s="46"/>
      <c r="T485" s="46"/>
      <c r="U485" s="46"/>
      <c r="V485" s="46"/>
      <c r="W485" s="46"/>
      <c r="X485" s="46"/>
      <c r="Y485" s="46"/>
      <c r="Z485" s="46"/>
      <c r="AA485" s="46"/>
      <c r="AB485" s="46"/>
      <c r="AC485" s="46"/>
      <c r="AD485" s="46"/>
      <c r="AE485" s="46"/>
      <c r="AF485" s="46"/>
      <c r="AG485" s="46"/>
      <c r="AH485" s="46"/>
      <c r="AI485" s="46"/>
      <c r="AJ485" s="46"/>
      <c r="AK485" s="46"/>
      <c r="AL485" s="46"/>
    </row>
    <row r="486">
      <c r="A486" s="50"/>
      <c r="B486" s="46"/>
      <c r="C486" s="46"/>
      <c r="D486" s="46"/>
      <c r="E486" s="70"/>
      <c r="F486" s="50"/>
      <c r="G486" s="50"/>
      <c r="H486" s="50"/>
      <c r="I486" s="50"/>
      <c r="J486" s="102"/>
      <c r="K486" s="46"/>
      <c r="L486" s="46"/>
      <c r="M486" s="46"/>
      <c r="N486" s="46"/>
      <c r="O486" s="46"/>
      <c r="P486" s="46"/>
      <c r="Q486" s="46"/>
      <c r="R486" s="46"/>
      <c r="S486" s="46"/>
      <c r="T486" s="46"/>
      <c r="U486" s="46"/>
      <c r="V486" s="46"/>
      <c r="W486" s="46"/>
      <c r="X486" s="46"/>
      <c r="Y486" s="46"/>
      <c r="Z486" s="46"/>
      <c r="AA486" s="46"/>
      <c r="AB486" s="46"/>
      <c r="AC486" s="46"/>
      <c r="AD486" s="46"/>
      <c r="AE486" s="46"/>
      <c r="AF486" s="46"/>
      <c r="AG486" s="46"/>
      <c r="AH486" s="46"/>
      <c r="AI486" s="46"/>
      <c r="AJ486" s="46"/>
      <c r="AK486" s="46"/>
      <c r="AL486" s="46"/>
    </row>
    <row r="487">
      <c r="A487" s="50"/>
      <c r="B487" s="46"/>
      <c r="C487" s="46"/>
      <c r="D487" s="46"/>
      <c r="E487" s="70"/>
      <c r="F487" s="50"/>
      <c r="G487" s="50"/>
      <c r="H487" s="50"/>
      <c r="I487" s="50"/>
      <c r="J487" s="102"/>
      <c r="K487" s="46"/>
      <c r="L487" s="46"/>
      <c r="M487" s="46"/>
      <c r="N487" s="46"/>
      <c r="O487" s="46"/>
      <c r="P487" s="46"/>
      <c r="Q487" s="46"/>
      <c r="R487" s="46"/>
      <c r="S487" s="46"/>
      <c r="T487" s="46"/>
      <c r="U487" s="46"/>
      <c r="V487" s="46"/>
      <c r="W487" s="46"/>
      <c r="X487" s="46"/>
      <c r="Y487" s="46"/>
      <c r="Z487" s="46"/>
      <c r="AA487" s="46"/>
      <c r="AB487" s="46"/>
      <c r="AC487" s="46"/>
      <c r="AD487" s="46"/>
      <c r="AE487" s="46"/>
      <c r="AF487" s="46"/>
      <c r="AG487" s="46"/>
      <c r="AH487" s="46"/>
      <c r="AI487" s="46"/>
      <c r="AJ487" s="46"/>
      <c r="AK487" s="46"/>
      <c r="AL487" s="46"/>
    </row>
    <row r="488">
      <c r="A488" s="50"/>
      <c r="B488" s="46"/>
      <c r="C488" s="46"/>
      <c r="D488" s="46"/>
      <c r="E488" s="70"/>
      <c r="F488" s="50"/>
      <c r="G488" s="50"/>
      <c r="H488" s="50"/>
      <c r="I488" s="50"/>
      <c r="J488" s="102"/>
      <c r="K488" s="46"/>
      <c r="L488" s="46"/>
      <c r="M488" s="46"/>
      <c r="N488" s="46"/>
      <c r="O488" s="46"/>
      <c r="P488" s="46"/>
      <c r="Q488" s="46"/>
      <c r="R488" s="46"/>
      <c r="S488" s="46"/>
      <c r="T488" s="46"/>
      <c r="U488" s="46"/>
      <c r="V488" s="46"/>
      <c r="W488" s="46"/>
      <c r="X488" s="46"/>
      <c r="Y488" s="46"/>
      <c r="Z488" s="46"/>
      <c r="AA488" s="46"/>
      <c r="AB488" s="46"/>
      <c r="AC488" s="46"/>
      <c r="AD488" s="46"/>
      <c r="AE488" s="46"/>
      <c r="AF488" s="46"/>
      <c r="AG488" s="46"/>
      <c r="AH488" s="46"/>
      <c r="AI488" s="46"/>
      <c r="AJ488" s="46"/>
      <c r="AK488" s="46"/>
      <c r="AL488" s="46"/>
    </row>
    <row r="489">
      <c r="A489" s="50"/>
      <c r="B489" s="46"/>
      <c r="C489" s="46"/>
      <c r="D489" s="46"/>
      <c r="E489" s="70"/>
      <c r="F489" s="50"/>
      <c r="G489" s="50"/>
      <c r="H489" s="50"/>
      <c r="I489" s="50"/>
      <c r="J489" s="102"/>
      <c r="K489" s="46"/>
      <c r="L489" s="46"/>
      <c r="M489" s="46"/>
      <c r="N489" s="46"/>
      <c r="O489" s="46"/>
      <c r="P489" s="46"/>
      <c r="Q489" s="46"/>
      <c r="R489" s="46"/>
      <c r="S489" s="46"/>
      <c r="T489" s="46"/>
      <c r="U489" s="46"/>
      <c r="V489" s="46"/>
      <c r="W489" s="46"/>
      <c r="X489" s="46"/>
      <c r="Y489" s="46"/>
      <c r="Z489" s="46"/>
      <c r="AA489" s="46"/>
      <c r="AB489" s="46"/>
      <c r="AC489" s="46"/>
      <c r="AD489" s="46"/>
      <c r="AE489" s="46"/>
      <c r="AF489" s="46"/>
      <c r="AG489" s="46"/>
      <c r="AH489" s="46"/>
      <c r="AI489" s="46"/>
      <c r="AJ489" s="46"/>
      <c r="AK489" s="46"/>
      <c r="AL489" s="46"/>
    </row>
    <row r="490">
      <c r="A490" s="50"/>
      <c r="B490" s="46"/>
      <c r="C490" s="46"/>
      <c r="D490" s="46"/>
      <c r="E490" s="70"/>
      <c r="F490" s="50"/>
      <c r="G490" s="50"/>
      <c r="H490" s="50"/>
      <c r="I490" s="50"/>
      <c r="J490" s="102"/>
      <c r="K490" s="46"/>
      <c r="L490" s="46"/>
      <c r="M490" s="46"/>
      <c r="N490" s="46"/>
      <c r="O490" s="46"/>
      <c r="P490" s="46"/>
      <c r="Q490" s="46"/>
      <c r="R490" s="46"/>
      <c r="S490" s="46"/>
      <c r="T490" s="46"/>
      <c r="U490" s="46"/>
      <c r="V490" s="46"/>
      <c r="W490" s="46"/>
      <c r="X490" s="46"/>
      <c r="Y490" s="46"/>
      <c r="Z490" s="46"/>
      <c r="AA490" s="46"/>
      <c r="AB490" s="46"/>
      <c r="AC490" s="46"/>
      <c r="AD490" s="46"/>
      <c r="AE490" s="46"/>
      <c r="AF490" s="46"/>
      <c r="AG490" s="46"/>
      <c r="AH490" s="46"/>
      <c r="AI490" s="46"/>
      <c r="AJ490" s="46"/>
      <c r="AK490" s="46"/>
      <c r="AL490" s="46"/>
    </row>
    <row r="491">
      <c r="A491" s="50"/>
      <c r="B491" s="46"/>
      <c r="C491" s="46"/>
      <c r="D491" s="46"/>
      <c r="E491" s="70"/>
      <c r="F491" s="50"/>
      <c r="G491" s="50"/>
      <c r="H491" s="50"/>
      <c r="I491" s="50"/>
      <c r="J491" s="102"/>
      <c r="K491" s="46"/>
      <c r="L491" s="46"/>
      <c r="M491" s="46"/>
      <c r="N491" s="46"/>
      <c r="O491" s="46"/>
      <c r="P491" s="46"/>
      <c r="Q491" s="46"/>
      <c r="R491" s="46"/>
      <c r="S491" s="46"/>
      <c r="T491" s="46"/>
      <c r="U491" s="46"/>
      <c r="V491" s="46"/>
      <c r="W491" s="46"/>
      <c r="X491" s="46"/>
      <c r="Y491" s="46"/>
      <c r="Z491" s="46"/>
      <c r="AA491" s="46"/>
      <c r="AB491" s="46"/>
      <c r="AC491" s="46"/>
      <c r="AD491" s="46"/>
      <c r="AE491" s="46"/>
      <c r="AF491" s="46"/>
      <c r="AG491" s="46"/>
      <c r="AH491" s="46"/>
      <c r="AI491" s="46"/>
      <c r="AJ491" s="46"/>
      <c r="AK491" s="46"/>
      <c r="AL491" s="46"/>
    </row>
    <row r="492">
      <c r="A492" s="50"/>
      <c r="B492" s="46"/>
      <c r="C492" s="46"/>
      <c r="D492" s="46"/>
      <c r="E492" s="70"/>
      <c r="F492" s="50"/>
      <c r="G492" s="50"/>
      <c r="H492" s="50"/>
      <c r="I492" s="50"/>
      <c r="J492" s="102"/>
      <c r="K492" s="46"/>
      <c r="L492" s="46"/>
      <c r="M492" s="46"/>
      <c r="N492" s="46"/>
      <c r="O492" s="46"/>
      <c r="P492" s="46"/>
      <c r="Q492" s="46"/>
      <c r="R492" s="46"/>
      <c r="S492" s="46"/>
      <c r="T492" s="46"/>
      <c r="U492" s="46"/>
      <c r="V492" s="46"/>
      <c r="W492" s="46"/>
      <c r="X492" s="46"/>
      <c r="Y492" s="46"/>
      <c r="Z492" s="46"/>
      <c r="AA492" s="46"/>
      <c r="AB492" s="46"/>
      <c r="AC492" s="46"/>
      <c r="AD492" s="46"/>
      <c r="AE492" s="46"/>
      <c r="AF492" s="46"/>
      <c r="AG492" s="46"/>
      <c r="AH492" s="46"/>
      <c r="AI492" s="46"/>
      <c r="AJ492" s="46"/>
      <c r="AK492" s="46"/>
      <c r="AL492" s="46"/>
    </row>
    <row r="493">
      <c r="A493" s="50"/>
      <c r="B493" s="46"/>
      <c r="C493" s="46"/>
      <c r="D493" s="46"/>
      <c r="E493" s="70"/>
      <c r="F493" s="50"/>
      <c r="G493" s="50"/>
      <c r="H493" s="50"/>
      <c r="I493" s="50"/>
      <c r="J493" s="102"/>
      <c r="K493" s="46"/>
      <c r="L493" s="46"/>
      <c r="M493" s="46"/>
      <c r="N493" s="46"/>
      <c r="O493" s="46"/>
      <c r="P493" s="46"/>
      <c r="Q493" s="46"/>
      <c r="R493" s="46"/>
      <c r="S493" s="46"/>
      <c r="T493" s="46"/>
      <c r="U493" s="46"/>
      <c r="V493" s="46"/>
      <c r="W493" s="46"/>
      <c r="X493" s="46"/>
      <c r="Y493" s="46"/>
      <c r="Z493" s="46"/>
      <c r="AA493" s="46"/>
      <c r="AB493" s="46"/>
      <c r="AC493" s="46"/>
      <c r="AD493" s="46"/>
      <c r="AE493" s="46"/>
      <c r="AF493" s="46"/>
      <c r="AG493" s="46"/>
      <c r="AH493" s="46"/>
      <c r="AI493" s="46"/>
      <c r="AJ493" s="46"/>
      <c r="AK493" s="46"/>
      <c r="AL493" s="46"/>
    </row>
    <row r="494">
      <c r="A494" s="50"/>
      <c r="B494" s="46"/>
      <c r="C494" s="46"/>
      <c r="D494" s="46"/>
      <c r="E494" s="70"/>
      <c r="F494" s="50"/>
      <c r="G494" s="50"/>
      <c r="H494" s="50"/>
      <c r="I494" s="50"/>
      <c r="J494" s="102"/>
      <c r="K494" s="46"/>
      <c r="L494" s="46"/>
      <c r="M494" s="46"/>
      <c r="N494" s="46"/>
      <c r="O494" s="46"/>
      <c r="P494" s="46"/>
      <c r="Q494" s="46"/>
      <c r="R494" s="46"/>
      <c r="S494" s="46"/>
      <c r="T494" s="46"/>
      <c r="U494" s="46"/>
      <c r="V494" s="46"/>
      <c r="W494" s="46"/>
      <c r="X494" s="46"/>
      <c r="Y494" s="46"/>
      <c r="Z494" s="46"/>
      <c r="AA494" s="46"/>
      <c r="AB494" s="46"/>
      <c r="AC494" s="46"/>
      <c r="AD494" s="46"/>
      <c r="AE494" s="46"/>
      <c r="AF494" s="46"/>
      <c r="AG494" s="46"/>
      <c r="AH494" s="46"/>
      <c r="AI494" s="46"/>
      <c r="AJ494" s="46"/>
      <c r="AK494" s="46"/>
      <c r="AL494" s="46"/>
    </row>
    <row r="495">
      <c r="A495" s="50"/>
      <c r="B495" s="46"/>
      <c r="C495" s="46"/>
      <c r="D495" s="46"/>
      <c r="E495" s="70"/>
      <c r="F495" s="50"/>
      <c r="G495" s="50"/>
      <c r="H495" s="50"/>
      <c r="I495" s="50"/>
      <c r="J495" s="102"/>
      <c r="K495" s="46"/>
      <c r="L495" s="46"/>
      <c r="M495" s="46"/>
      <c r="N495" s="46"/>
      <c r="O495" s="46"/>
      <c r="P495" s="46"/>
      <c r="Q495" s="46"/>
      <c r="R495" s="46"/>
      <c r="S495" s="46"/>
      <c r="T495" s="46"/>
      <c r="U495" s="46"/>
      <c r="V495" s="46"/>
      <c r="W495" s="46"/>
      <c r="X495" s="46"/>
      <c r="Y495" s="46"/>
      <c r="Z495" s="46"/>
      <c r="AA495" s="46"/>
      <c r="AB495" s="46"/>
      <c r="AC495" s="46"/>
      <c r="AD495" s="46"/>
      <c r="AE495" s="46"/>
      <c r="AF495" s="46"/>
      <c r="AG495" s="46"/>
      <c r="AH495" s="46"/>
      <c r="AI495" s="46"/>
      <c r="AJ495" s="46"/>
      <c r="AK495" s="46"/>
      <c r="AL495" s="46"/>
    </row>
    <row r="496">
      <c r="A496" s="50"/>
      <c r="B496" s="46"/>
      <c r="C496" s="46"/>
      <c r="D496" s="46"/>
      <c r="E496" s="70"/>
      <c r="F496" s="50"/>
      <c r="G496" s="50"/>
      <c r="H496" s="50"/>
      <c r="I496" s="50"/>
      <c r="J496" s="102"/>
      <c r="K496" s="46"/>
      <c r="L496" s="46"/>
      <c r="M496" s="46"/>
      <c r="N496" s="46"/>
      <c r="O496" s="46"/>
      <c r="P496" s="46"/>
      <c r="Q496" s="46"/>
      <c r="R496" s="46"/>
      <c r="S496" s="46"/>
      <c r="T496" s="46"/>
      <c r="U496" s="46"/>
      <c r="V496" s="46"/>
      <c r="W496" s="46"/>
      <c r="X496" s="46"/>
      <c r="Y496" s="46"/>
      <c r="Z496" s="46"/>
      <c r="AA496" s="46"/>
      <c r="AB496" s="46"/>
      <c r="AC496" s="46"/>
      <c r="AD496" s="46"/>
      <c r="AE496" s="46"/>
      <c r="AF496" s="46"/>
      <c r="AG496" s="46"/>
      <c r="AH496" s="46"/>
      <c r="AI496" s="46"/>
      <c r="AJ496" s="46"/>
      <c r="AK496" s="46"/>
      <c r="AL496" s="46"/>
    </row>
    <row r="497">
      <c r="A497" s="50"/>
      <c r="B497" s="46"/>
      <c r="C497" s="46"/>
      <c r="D497" s="46"/>
      <c r="E497" s="70"/>
      <c r="F497" s="50"/>
      <c r="G497" s="50"/>
      <c r="H497" s="50"/>
      <c r="I497" s="50"/>
      <c r="J497" s="102"/>
      <c r="K497" s="46"/>
      <c r="L497" s="46"/>
      <c r="M497" s="46"/>
      <c r="N497" s="46"/>
      <c r="O497" s="46"/>
      <c r="P497" s="46"/>
      <c r="Q497" s="46"/>
      <c r="R497" s="46"/>
      <c r="S497" s="46"/>
      <c r="T497" s="46"/>
      <c r="U497" s="46"/>
      <c r="V497" s="46"/>
      <c r="W497" s="46"/>
      <c r="X497" s="46"/>
      <c r="Y497" s="46"/>
      <c r="Z497" s="46"/>
      <c r="AA497" s="46"/>
      <c r="AB497" s="46"/>
      <c r="AC497" s="46"/>
      <c r="AD497" s="46"/>
      <c r="AE497" s="46"/>
      <c r="AF497" s="46"/>
      <c r="AG497" s="46"/>
      <c r="AH497" s="46"/>
      <c r="AI497" s="46"/>
      <c r="AJ497" s="46"/>
      <c r="AK497" s="46"/>
      <c r="AL497" s="46"/>
    </row>
    <row r="498">
      <c r="A498" s="50"/>
      <c r="B498" s="46"/>
      <c r="C498" s="46"/>
      <c r="D498" s="46"/>
      <c r="E498" s="70"/>
      <c r="F498" s="50"/>
      <c r="G498" s="50"/>
      <c r="H498" s="50"/>
      <c r="I498" s="50"/>
      <c r="J498" s="102"/>
      <c r="K498" s="46"/>
      <c r="L498" s="46"/>
      <c r="M498" s="46"/>
      <c r="N498" s="46"/>
      <c r="O498" s="46"/>
      <c r="P498" s="46"/>
      <c r="Q498" s="46"/>
      <c r="R498" s="46"/>
      <c r="S498" s="46"/>
      <c r="T498" s="46"/>
      <c r="U498" s="46"/>
      <c r="V498" s="46"/>
      <c r="W498" s="46"/>
      <c r="X498" s="46"/>
      <c r="Y498" s="46"/>
      <c r="Z498" s="46"/>
      <c r="AA498" s="46"/>
      <c r="AB498" s="46"/>
      <c r="AC498" s="46"/>
      <c r="AD498" s="46"/>
      <c r="AE498" s="46"/>
      <c r="AF498" s="46"/>
      <c r="AG498" s="46"/>
      <c r="AH498" s="46"/>
      <c r="AI498" s="46"/>
      <c r="AJ498" s="46"/>
      <c r="AK498" s="46"/>
      <c r="AL498" s="46"/>
    </row>
    <row r="499">
      <c r="A499" s="50"/>
      <c r="B499" s="46"/>
      <c r="C499" s="46"/>
      <c r="D499" s="46"/>
      <c r="E499" s="70"/>
      <c r="F499" s="50"/>
      <c r="G499" s="50"/>
      <c r="H499" s="50"/>
      <c r="I499" s="50"/>
      <c r="J499" s="102"/>
      <c r="K499" s="46"/>
      <c r="L499" s="46"/>
      <c r="M499" s="46"/>
      <c r="N499" s="46"/>
      <c r="O499" s="46"/>
      <c r="P499" s="46"/>
      <c r="Q499" s="46"/>
      <c r="R499" s="46"/>
      <c r="S499" s="46"/>
      <c r="T499" s="46"/>
      <c r="U499" s="46"/>
      <c r="V499" s="46"/>
      <c r="W499" s="46"/>
      <c r="X499" s="46"/>
      <c r="Y499" s="46"/>
      <c r="Z499" s="46"/>
      <c r="AA499" s="46"/>
      <c r="AB499" s="46"/>
      <c r="AC499" s="46"/>
      <c r="AD499" s="46"/>
      <c r="AE499" s="46"/>
      <c r="AF499" s="46"/>
      <c r="AG499" s="46"/>
      <c r="AH499" s="46"/>
      <c r="AI499" s="46"/>
      <c r="AJ499" s="46"/>
      <c r="AK499" s="46"/>
      <c r="AL499" s="46"/>
    </row>
    <row r="500">
      <c r="A500" s="50"/>
      <c r="B500" s="46"/>
      <c r="C500" s="46"/>
      <c r="D500" s="46"/>
      <c r="E500" s="70"/>
      <c r="F500" s="50"/>
      <c r="G500" s="50"/>
      <c r="H500" s="50"/>
      <c r="I500" s="50"/>
      <c r="J500" s="102"/>
      <c r="K500" s="46"/>
      <c r="L500" s="46"/>
      <c r="M500" s="46"/>
      <c r="N500" s="46"/>
      <c r="O500" s="46"/>
      <c r="P500" s="46"/>
      <c r="Q500" s="46"/>
      <c r="R500" s="46"/>
      <c r="S500" s="46"/>
      <c r="T500" s="46"/>
      <c r="U500" s="46"/>
      <c r="V500" s="46"/>
      <c r="W500" s="46"/>
      <c r="X500" s="46"/>
      <c r="Y500" s="46"/>
      <c r="Z500" s="46"/>
      <c r="AA500" s="46"/>
      <c r="AB500" s="46"/>
      <c r="AC500" s="46"/>
      <c r="AD500" s="46"/>
      <c r="AE500" s="46"/>
      <c r="AF500" s="46"/>
      <c r="AG500" s="46"/>
      <c r="AH500" s="46"/>
      <c r="AI500" s="46"/>
      <c r="AJ500" s="46"/>
      <c r="AK500" s="46"/>
      <c r="AL500" s="46"/>
    </row>
    <row r="501">
      <c r="A501" s="50"/>
      <c r="B501" s="46"/>
      <c r="C501" s="46"/>
      <c r="D501" s="46"/>
      <c r="E501" s="70"/>
      <c r="F501" s="50"/>
      <c r="G501" s="50"/>
      <c r="H501" s="50"/>
      <c r="I501" s="50"/>
      <c r="J501" s="102"/>
      <c r="K501" s="46"/>
      <c r="L501" s="46"/>
      <c r="M501" s="46"/>
      <c r="N501" s="46"/>
      <c r="O501" s="46"/>
      <c r="P501" s="46"/>
      <c r="Q501" s="46"/>
      <c r="R501" s="46"/>
      <c r="S501" s="46"/>
      <c r="T501" s="46"/>
      <c r="U501" s="46"/>
      <c r="V501" s="46"/>
      <c r="W501" s="46"/>
      <c r="X501" s="46"/>
      <c r="Y501" s="46"/>
      <c r="Z501" s="46"/>
      <c r="AA501" s="46"/>
      <c r="AB501" s="46"/>
      <c r="AC501" s="46"/>
      <c r="AD501" s="46"/>
      <c r="AE501" s="46"/>
      <c r="AF501" s="46"/>
      <c r="AG501" s="46"/>
      <c r="AH501" s="46"/>
      <c r="AI501" s="46"/>
      <c r="AJ501" s="46"/>
      <c r="AK501" s="46"/>
      <c r="AL501" s="46"/>
    </row>
    <row r="502">
      <c r="A502" s="50"/>
      <c r="B502" s="46"/>
      <c r="C502" s="46"/>
      <c r="D502" s="46"/>
      <c r="E502" s="70"/>
      <c r="F502" s="50"/>
      <c r="G502" s="50"/>
      <c r="H502" s="50"/>
      <c r="I502" s="50"/>
      <c r="J502" s="102"/>
      <c r="K502" s="46"/>
      <c r="L502" s="46"/>
      <c r="M502" s="46"/>
      <c r="N502" s="46"/>
      <c r="O502" s="46"/>
      <c r="P502" s="46"/>
      <c r="Q502" s="46"/>
      <c r="R502" s="46"/>
      <c r="S502" s="46"/>
      <c r="T502" s="46"/>
      <c r="U502" s="46"/>
      <c r="V502" s="46"/>
      <c r="W502" s="46"/>
      <c r="X502" s="46"/>
      <c r="Y502" s="46"/>
      <c r="Z502" s="46"/>
      <c r="AA502" s="46"/>
      <c r="AB502" s="46"/>
      <c r="AC502" s="46"/>
      <c r="AD502" s="46"/>
      <c r="AE502" s="46"/>
      <c r="AF502" s="46"/>
      <c r="AG502" s="46"/>
      <c r="AH502" s="46"/>
      <c r="AI502" s="46"/>
      <c r="AJ502" s="46"/>
      <c r="AK502" s="46"/>
      <c r="AL502" s="46"/>
    </row>
    <row r="503">
      <c r="A503" s="50"/>
      <c r="B503" s="46"/>
      <c r="C503" s="46"/>
      <c r="D503" s="46"/>
      <c r="E503" s="70"/>
      <c r="F503" s="50"/>
      <c r="G503" s="50"/>
      <c r="H503" s="50"/>
      <c r="I503" s="50"/>
      <c r="J503" s="102"/>
      <c r="K503" s="46"/>
      <c r="L503" s="46"/>
      <c r="M503" s="46"/>
      <c r="N503" s="46"/>
      <c r="O503" s="46"/>
      <c r="P503" s="46"/>
      <c r="Q503" s="46"/>
      <c r="R503" s="46"/>
      <c r="S503" s="46"/>
      <c r="T503" s="46"/>
      <c r="U503" s="46"/>
      <c r="V503" s="46"/>
      <c r="W503" s="46"/>
      <c r="X503" s="46"/>
      <c r="Y503" s="46"/>
      <c r="Z503" s="46"/>
      <c r="AA503" s="46"/>
      <c r="AB503" s="46"/>
      <c r="AC503" s="46"/>
      <c r="AD503" s="46"/>
      <c r="AE503" s="46"/>
      <c r="AF503" s="46"/>
      <c r="AG503" s="46"/>
      <c r="AH503" s="46"/>
      <c r="AI503" s="46"/>
      <c r="AJ503" s="46"/>
      <c r="AK503" s="46"/>
      <c r="AL503" s="46"/>
    </row>
    <row r="504">
      <c r="A504" s="50"/>
      <c r="B504" s="46"/>
      <c r="C504" s="46"/>
      <c r="D504" s="46"/>
      <c r="E504" s="70"/>
      <c r="F504" s="50"/>
      <c r="G504" s="50"/>
      <c r="H504" s="50"/>
      <c r="I504" s="50"/>
      <c r="J504" s="102"/>
      <c r="K504" s="46"/>
      <c r="L504" s="46"/>
      <c r="M504" s="46"/>
      <c r="N504" s="46"/>
      <c r="O504" s="46"/>
      <c r="P504" s="46"/>
      <c r="Q504" s="46"/>
      <c r="R504" s="46"/>
      <c r="S504" s="46"/>
      <c r="T504" s="46"/>
      <c r="U504" s="46"/>
      <c r="V504" s="46"/>
      <c r="W504" s="46"/>
      <c r="X504" s="46"/>
      <c r="Y504" s="46"/>
      <c r="Z504" s="46"/>
      <c r="AA504" s="46"/>
      <c r="AB504" s="46"/>
      <c r="AC504" s="46"/>
      <c r="AD504" s="46"/>
      <c r="AE504" s="46"/>
      <c r="AF504" s="46"/>
      <c r="AG504" s="46"/>
      <c r="AH504" s="46"/>
      <c r="AI504" s="46"/>
      <c r="AJ504" s="46"/>
      <c r="AK504" s="46"/>
      <c r="AL504" s="46"/>
    </row>
    <row r="505">
      <c r="A505" s="50"/>
      <c r="B505" s="46"/>
      <c r="C505" s="46"/>
      <c r="D505" s="46"/>
      <c r="E505" s="70"/>
      <c r="F505" s="50"/>
      <c r="G505" s="50"/>
      <c r="H505" s="50"/>
      <c r="I505" s="50"/>
      <c r="J505" s="102"/>
      <c r="K505" s="46"/>
      <c r="L505" s="46"/>
      <c r="M505" s="46"/>
      <c r="N505" s="46"/>
      <c r="O505" s="46"/>
      <c r="P505" s="46"/>
      <c r="Q505" s="46"/>
      <c r="R505" s="46"/>
      <c r="S505" s="46"/>
      <c r="T505" s="46"/>
      <c r="U505" s="46"/>
      <c r="V505" s="46"/>
      <c r="W505" s="46"/>
      <c r="X505" s="46"/>
      <c r="Y505" s="46"/>
      <c r="Z505" s="46"/>
      <c r="AA505" s="46"/>
      <c r="AB505" s="46"/>
      <c r="AC505" s="46"/>
      <c r="AD505" s="46"/>
      <c r="AE505" s="46"/>
      <c r="AF505" s="46"/>
      <c r="AG505" s="46"/>
      <c r="AH505" s="46"/>
      <c r="AI505" s="46"/>
      <c r="AJ505" s="46"/>
      <c r="AK505" s="46"/>
      <c r="AL505" s="46"/>
    </row>
    <row r="506">
      <c r="A506" s="50"/>
      <c r="B506" s="46"/>
      <c r="C506" s="46"/>
      <c r="D506" s="46"/>
      <c r="E506" s="70"/>
      <c r="F506" s="50"/>
      <c r="G506" s="50"/>
      <c r="H506" s="50"/>
      <c r="I506" s="50"/>
      <c r="J506" s="102"/>
      <c r="K506" s="46"/>
      <c r="L506" s="46"/>
      <c r="M506" s="46"/>
      <c r="N506" s="46"/>
      <c r="O506" s="46"/>
      <c r="P506" s="46"/>
      <c r="Q506" s="46"/>
      <c r="R506" s="46"/>
      <c r="S506" s="46"/>
      <c r="T506" s="46"/>
      <c r="U506" s="46"/>
      <c r="V506" s="46"/>
      <c r="W506" s="46"/>
      <c r="X506" s="46"/>
      <c r="Y506" s="46"/>
      <c r="Z506" s="46"/>
      <c r="AA506" s="46"/>
      <c r="AB506" s="46"/>
      <c r="AC506" s="46"/>
      <c r="AD506" s="46"/>
      <c r="AE506" s="46"/>
      <c r="AF506" s="46"/>
      <c r="AG506" s="46"/>
      <c r="AH506" s="46"/>
      <c r="AI506" s="46"/>
      <c r="AJ506" s="46"/>
      <c r="AK506" s="46"/>
      <c r="AL506" s="46"/>
    </row>
    <row r="507">
      <c r="A507" s="50"/>
      <c r="B507" s="46"/>
      <c r="C507" s="46"/>
      <c r="D507" s="46"/>
      <c r="E507" s="70"/>
      <c r="F507" s="50"/>
      <c r="G507" s="50"/>
      <c r="H507" s="50"/>
      <c r="I507" s="50"/>
      <c r="J507" s="102"/>
      <c r="K507" s="46"/>
      <c r="L507" s="46"/>
      <c r="M507" s="46"/>
      <c r="N507" s="46"/>
      <c r="O507" s="46"/>
      <c r="P507" s="46"/>
      <c r="Q507" s="46"/>
      <c r="R507" s="46"/>
      <c r="S507" s="46"/>
      <c r="T507" s="46"/>
      <c r="U507" s="46"/>
      <c r="V507" s="46"/>
      <c r="W507" s="46"/>
      <c r="X507" s="46"/>
      <c r="Y507" s="46"/>
      <c r="Z507" s="46"/>
      <c r="AA507" s="46"/>
      <c r="AB507" s="46"/>
      <c r="AC507" s="46"/>
      <c r="AD507" s="46"/>
      <c r="AE507" s="46"/>
      <c r="AF507" s="46"/>
      <c r="AG507" s="46"/>
      <c r="AH507" s="46"/>
      <c r="AI507" s="46"/>
      <c r="AJ507" s="46"/>
      <c r="AK507" s="46"/>
      <c r="AL507" s="46"/>
    </row>
    <row r="508">
      <c r="A508" s="50"/>
      <c r="B508" s="46"/>
      <c r="C508" s="46"/>
      <c r="D508" s="46"/>
      <c r="E508" s="70"/>
      <c r="F508" s="50"/>
      <c r="G508" s="50"/>
      <c r="H508" s="50"/>
      <c r="I508" s="50"/>
      <c r="J508" s="102"/>
      <c r="K508" s="46"/>
      <c r="L508" s="46"/>
      <c r="M508" s="46"/>
      <c r="N508" s="46"/>
      <c r="O508" s="46"/>
      <c r="P508" s="46"/>
      <c r="Q508" s="46"/>
      <c r="R508" s="46"/>
      <c r="S508" s="46"/>
      <c r="T508" s="46"/>
      <c r="U508" s="46"/>
      <c r="V508" s="46"/>
      <c r="W508" s="46"/>
      <c r="X508" s="46"/>
      <c r="Y508" s="46"/>
      <c r="Z508" s="46"/>
      <c r="AA508" s="46"/>
      <c r="AB508" s="46"/>
      <c r="AC508" s="46"/>
      <c r="AD508" s="46"/>
      <c r="AE508" s="46"/>
      <c r="AF508" s="46"/>
      <c r="AG508" s="46"/>
      <c r="AH508" s="46"/>
      <c r="AI508" s="46"/>
      <c r="AJ508" s="46"/>
      <c r="AK508" s="46"/>
      <c r="AL508" s="46"/>
    </row>
    <row r="509">
      <c r="A509" s="50"/>
      <c r="B509" s="46"/>
      <c r="C509" s="46"/>
      <c r="D509" s="46"/>
      <c r="E509" s="70"/>
      <c r="F509" s="50"/>
      <c r="G509" s="50"/>
      <c r="H509" s="50"/>
      <c r="I509" s="50"/>
      <c r="J509" s="102"/>
      <c r="K509" s="46"/>
      <c r="L509" s="46"/>
      <c r="M509" s="46"/>
      <c r="N509" s="46"/>
      <c r="O509" s="46"/>
      <c r="P509" s="46"/>
      <c r="Q509" s="46"/>
      <c r="R509" s="46"/>
      <c r="S509" s="46"/>
      <c r="T509" s="46"/>
      <c r="U509" s="46"/>
      <c r="V509" s="46"/>
      <c r="W509" s="46"/>
      <c r="X509" s="46"/>
      <c r="Y509" s="46"/>
      <c r="Z509" s="46"/>
      <c r="AA509" s="46"/>
      <c r="AB509" s="46"/>
      <c r="AC509" s="46"/>
      <c r="AD509" s="46"/>
      <c r="AE509" s="46"/>
      <c r="AF509" s="46"/>
      <c r="AG509" s="46"/>
      <c r="AH509" s="46"/>
      <c r="AI509" s="46"/>
      <c r="AJ509" s="46"/>
      <c r="AK509" s="46"/>
      <c r="AL509" s="46"/>
    </row>
    <row r="510">
      <c r="A510" s="50"/>
      <c r="B510" s="46"/>
      <c r="C510" s="46"/>
      <c r="D510" s="46"/>
      <c r="E510" s="70"/>
      <c r="F510" s="50"/>
      <c r="G510" s="50"/>
      <c r="H510" s="50"/>
      <c r="I510" s="50"/>
      <c r="J510" s="102"/>
      <c r="K510" s="46"/>
      <c r="L510" s="46"/>
      <c r="M510" s="46"/>
      <c r="N510" s="46"/>
      <c r="O510" s="46"/>
      <c r="P510" s="46"/>
      <c r="Q510" s="46"/>
      <c r="R510" s="46"/>
      <c r="S510" s="46"/>
      <c r="T510" s="46"/>
      <c r="U510" s="46"/>
      <c r="V510" s="46"/>
      <c r="W510" s="46"/>
      <c r="X510" s="46"/>
      <c r="Y510" s="46"/>
      <c r="Z510" s="46"/>
      <c r="AA510" s="46"/>
      <c r="AB510" s="46"/>
      <c r="AC510" s="46"/>
      <c r="AD510" s="46"/>
      <c r="AE510" s="46"/>
      <c r="AF510" s="46"/>
      <c r="AG510" s="46"/>
      <c r="AH510" s="46"/>
      <c r="AI510" s="46"/>
      <c r="AJ510" s="46"/>
      <c r="AK510" s="46"/>
      <c r="AL510" s="46"/>
    </row>
    <row r="511">
      <c r="A511" s="50"/>
      <c r="B511" s="46"/>
      <c r="C511" s="46"/>
      <c r="D511" s="46"/>
      <c r="E511" s="70"/>
      <c r="F511" s="50"/>
      <c r="G511" s="50"/>
      <c r="H511" s="50"/>
      <c r="I511" s="50"/>
      <c r="J511" s="102"/>
      <c r="K511" s="46"/>
      <c r="L511" s="46"/>
      <c r="M511" s="46"/>
      <c r="N511" s="46"/>
      <c r="O511" s="46"/>
      <c r="P511" s="46"/>
      <c r="Q511" s="46"/>
      <c r="R511" s="46"/>
      <c r="S511" s="46"/>
      <c r="T511" s="46"/>
      <c r="U511" s="46"/>
      <c r="V511" s="46"/>
      <c r="W511" s="46"/>
      <c r="X511" s="46"/>
      <c r="Y511" s="46"/>
      <c r="Z511" s="46"/>
      <c r="AA511" s="46"/>
      <c r="AB511" s="46"/>
      <c r="AC511" s="46"/>
      <c r="AD511" s="46"/>
      <c r="AE511" s="46"/>
      <c r="AF511" s="46"/>
      <c r="AG511" s="46"/>
      <c r="AH511" s="46"/>
      <c r="AI511" s="46"/>
      <c r="AJ511" s="46"/>
      <c r="AK511" s="46"/>
      <c r="AL511" s="46"/>
    </row>
    <row r="512">
      <c r="A512" s="50"/>
      <c r="B512" s="46"/>
      <c r="C512" s="46"/>
      <c r="D512" s="46"/>
      <c r="E512" s="70"/>
      <c r="F512" s="50"/>
      <c r="G512" s="50"/>
      <c r="H512" s="50"/>
      <c r="I512" s="50"/>
      <c r="J512" s="102"/>
      <c r="K512" s="46"/>
      <c r="L512" s="46"/>
      <c r="M512" s="46"/>
      <c r="N512" s="46"/>
      <c r="O512" s="46"/>
      <c r="P512" s="46"/>
      <c r="Q512" s="46"/>
      <c r="R512" s="46"/>
      <c r="S512" s="46"/>
      <c r="T512" s="46"/>
      <c r="U512" s="46"/>
      <c r="V512" s="46"/>
      <c r="W512" s="46"/>
      <c r="X512" s="46"/>
      <c r="Y512" s="46"/>
      <c r="Z512" s="46"/>
      <c r="AA512" s="46"/>
      <c r="AB512" s="46"/>
      <c r="AC512" s="46"/>
      <c r="AD512" s="46"/>
      <c r="AE512" s="46"/>
      <c r="AF512" s="46"/>
      <c r="AG512" s="46"/>
      <c r="AH512" s="46"/>
      <c r="AI512" s="46"/>
      <c r="AJ512" s="46"/>
      <c r="AK512" s="46"/>
      <c r="AL512" s="46"/>
    </row>
    <row r="513">
      <c r="A513" s="50"/>
      <c r="B513" s="46"/>
      <c r="C513" s="46"/>
      <c r="D513" s="46"/>
      <c r="E513" s="70"/>
      <c r="F513" s="50"/>
      <c r="G513" s="50"/>
      <c r="H513" s="50"/>
      <c r="I513" s="50"/>
      <c r="J513" s="102"/>
      <c r="K513" s="46"/>
      <c r="L513" s="46"/>
      <c r="M513" s="46"/>
      <c r="N513" s="46"/>
      <c r="O513" s="46"/>
      <c r="P513" s="46"/>
      <c r="Q513" s="46"/>
      <c r="R513" s="46"/>
      <c r="S513" s="46"/>
      <c r="T513" s="46"/>
      <c r="U513" s="46"/>
      <c r="V513" s="46"/>
      <c r="W513" s="46"/>
      <c r="X513" s="46"/>
      <c r="Y513" s="46"/>
      <c r="Z513" s="46"/>
      <c r="AA513" s="46"/>
      <c r="AB513" s="46"/>
      <c r="AC513" s="46"/>
      <c r="AD513" s="46"/>
      <c r="AE513" s="46"/>
      <c r="AF513" s="46"/>
      <c r="AG513" s="46"/>
      <c r="AH513" s="46"/>
      <c r="AI513" s="46"/>
      <c r="AJ513" s="46"/>
      <c r="AK513" s="46"/>
      <c r="AL513" s="46"/>
    </row>
    <row r="514">
      <c r="A514" s="50"/>
      <c r="B514" s="46"/>
      <c r="C514" s="46"/>
      <c r="D514" s="46"/>
      <c r="E514" s="70"/>
      <c r="F514" s="50"/>
      <c r="G514" s="50"/>
      <c r="H514" s="50"/>
      <c r="I514" s="50"/>
      <c r="J514" s="102"/>
      <c r="K514" s="46"/>
      <c r="L514" s="46"/>
      <c r="M514" s="46"/>
      <c r="N514" s="46"/>
      <c r="O514" s="46"/>
      <c r="P514" s="46"/>
      <c r="Q514" s="46"/>
      <c r="R514" s="46"/>
      <c r="S514" s="46"/>
      <c r="T514" s="46"/>
      <c r="U514" s="46"/>
      <c r="V514" s="46"/>
      <c r="W514" s="46"/>
      <c r="X514" s="46"/>
      <c r="Y514" s="46"/>
      <c r="Z514" s="46"/>
      <c r="AA514" s="46"/>
      <c r="AB514" s="46"/>
      <c r="AC514" s="46"/>
      <c r="AD514" s="46"/>
      <c r="AE514" s="46"/>
      <c r="AF514" s="46"/>
      <c r="AG514" s="46"/>
      <c r="AH514" s="46"/>
      <c r="AI514" s="46"/>
      <c r="AJ514" s="46"/>
      <c r="AK514" s="46"/>
      <c r="AL514" s="46"/>
    </row>
    <row r="515">
      <c r="A515" s="50"/>
      <c r="B515" s="46"/>
      <c r="C515" s="46"/>
      <c r="D515" s="46"/>
      <c r="E515" s="70"/>
      <c r="F515" s="50"/>
      <c r="G515" s="50"/>
      <c r="H515" s="50"/>
      <c r="I515" s="50"/>
      <c r="J515" s="102"/>
      <c r="K515" s="46"/>
      <c r="L515" s="46"/>
      <c r="M515" s="46"/>
      <c r="N515" s="46"/>
      <c r="O515" s="46"/>
      <c r="P515" s="46"/>
      <c r="Q515" s="46"/>
      <c r="R515" s="46"/>
      <c r="S515" s="46"/>
      <c r="T515" s="46"/>
      <c r="U515" s="46"/>
      <c r="V515" s="46"/>
      <c r="W515" s="46"/>
      <c r="X515" s="46"/>
      <c r="Y515" s="46"/>
      <c r="Z515" s="46"/>
      <c r="AA515" s="46"/>
      <c r="AB515" s="46"/>
      <c r="AC515" s="46"/>
      <c r="AD515" s="46"/>
      <c r="AE515" s="46"/>
      <c r="AF515" s="46"/>
      <c r="AG515" s="46"/>
      <c r="AH515" s="46"/>
      <c r="AI515" s="46"/>
      <c r="AJ515" s="46"/>
      <c r="AK515" s="46"/>
      <c r="AL515" s="46"/>
    </row>
    <row r="516">
      <c r="A516" s="50"/>
      <c r="B516" s="46"/>
      <c r="C516" s="46"/>
      <c r="D516" s="46"/>
      <c r="E516" s="70"/>
      <c r="F516" s="50"/>
      <c r="G516" s="50"/>
      <c r="H516" s="50"/>
      <c r="I516" s="50"/>
      <c r="J516" s="102"/>
      <c r="K516" s="46"/>
      <c r="L516" s="46"/>
      <c r="M516" s="46"/>
      <c r="N516" s="46"/>
      <c r="O516" s="46"/>
      <c r="P516" s="46"/>
      <c r="Q516" s="46"/>
      <c r="R516" s="46"/>
      <c r="S516" s="46"/>
      <c r="T516" s="46"/>
      <c r="U516" s="46"/>
      <c r="V516" s="46"/>
      <c r="W516" s="46"/>
      <c r="X516" s="46"/>
      <c r="Y516" s="46"/>
      <c r="Z516" s="46"/>
      <c r="AA516" s="46"/>
      <c r="AB516" s="46"/>
      <c r="AC516" s="46"/>
      <c r="AD516" s="46"/>
      <c r="AE516" s="46"/>
      <c r="AF516" s="46"/>
      <c r="AG516" s="46"/>
      <c r="AH516" s="46"/>
      <c r="AI516" s="46"/>
      <c r="AJ516" s="46"/>
      <c r="AK516" s="46"/>
      <c r="AL516" s="46"/>
    </row>
    <row r="517">
      <c r="A517" s="50"/>
      <c r="B517" s="46"/>
      <c r="C517" s="46"/>
      <c r="D517" s="46"/>
      <c r="E517" s="70"/>
      <c r="F517" s="50"/>
      <c r="G517" s="50"/>
      <c r="H517" s="50"/>
      <c r="I517" s="50"/>
      <c r="J517" s="102"/>
      <c r="K517" s="46"/>
      <c r="L517" s="46"/>
      <c r="M517" s="46"/>
      <c r="N517" s="46"/>
      <c r="O517" s="46"/>
      <c r="P517" s="46"/>
      <c r="Q517" s="46"/>
      <c r="R517" s="46"/>
      <c r="S517" s="46"/>
      <c r="T517" s="46"/>
      <c r="U517" s="46"/>
      <c r="V517" s="46"/>
      <c r="W517" s="46"/>
      <c r="X517" s="46"/>
      <c r="Y517" s="46"/>
      <c r="Z517" s="46"/>
      <c r="AA517" s="46"/>
      <c r="AB517" s="46"/>
      <c r="AC517" s="46"/>
      <c r="AD517" s="46"/>
      <c r="AE517" s="46"/>
      <c r="AF517" s="46"/>
      <c r="AG517" s="46"/>
      <c r="AH517" s="46"/>
      <c r="AI517" s="46"/>
      <c r="AJ517" s="46"/>
      <c r="AK517" s="46"/>
      <c r="AL517" s="46"/>
    </row>
    <row r="518">
      <c r="A518" s="50"/>
      <c r="B518" s="46"/>
      <c r="C518" s="46"/>
      <c r="D518" s="46"/>
      <c r="E518" s="70"/>
      <c r="F518" s="50"/>
      <c r="G518" s="50"/>
      <c r="H518" s="50"/>
      <c r="I518" s="50"/>
      <c r="J518" s="102"/>
      <c r="K518" s="46"/>
      <c r="L518" s="46"/>
      <c r="M518" s="46"/>
      <c r="N518" s="46"/>
      <c r="O518" s="46"/>
      <c r="P518" s="46"/>
      <c r="Q518" s="46"/>
      <c r="R518" s="46"/>
      <c r="S518" s="46"/>
      <c r="T518" s="46"/>
      <c r="U518" s="46"/>
      <c r="V518" s="46"/>
      <c r="W518" s="46"/>
      <c r="X518" s="46"/>
      <c r="Y518" s="46"/>
      <c r="Z518" s="46"/>
      <c r="AA518" s="46"/>
      <c r="AB518" s="46"/>
      <c r="AC518" s="46"/>
      <c r="AD518" s="46"/>
      <c r="AE518" s="46"/>
      <c r="AF518" s="46"/>
      <c r="AG518" s="46"/>
      <c r="AH518" s="46"/>
      <c r="AI518" s="46"/>
      <c r="AJ518" s="46"/>
      <c r="AK518" s="46"/>
      <c r="AL518" s="46"/>
    </row>
    <row r="519">
      <c r="A519" s="50"/>
      <c r="B519" s="46"/>
      <c r="C519" s="46"/>
      <c r="D519" s="46"/>
      <c r="E519" s="70"/>
      <c r="F519" s="50"/>
      <c r="G519" s="50"/>
      <c r="H519" s="50"/>
      <c r="I519" s="50"/>
      <c r="J519" s="102"/>
      <c r="K519" s="46"/>
      <c r="L519" s="46"/>
      <c r="M519" s="46"/>
      <c r="N519" s="46"/>
      <c r="O519" s="46"/>
      <c r="P519" s="46"/>
      <c r="Q519" s="46"/>
      <c r="R519" s="46"/>
      <c r="S519" s="46"/>
      <c r="T519" s="46"/>
      <c r="U519" s="46"/>
      <c r="V519" s="46"/>
      <c r="W519" s="46"/>
      <c r="X519" s="46"/>
      <c r="Y519" s="46"/>
      <c r="Z519" s="46"/>
      <c r="AA519" s="46"/>
      <c r="AB519" s="46"/>
      <c r="AC519" s="46"/>
      <c r="AD519" s="46"/>
      <c r="AE519" s="46"/>
      <c r="AF519" s="46"/>
      <c r="AG519" s="46"/>
      <c r="AH519" s="46"/>
      <c r="AI519" s="46"/>
      <c r="AJ519" s="46"/>
      <c r="AK519" s="46"/>
      <c r="AL519" s="46"/>
    </row>
    <row r="520">
      <c r="A520" s="50"/>
      <c r="B520" s="46"/>
      <c r="C520" s="46"/>
      <c r="D520" s="46"/>
      <c r="E520" s="70"/>
      <c r="F520" s="50"/>
      <c r="G520" s="50"/>
      <c r="H520" s="50"/>
      <c r="I520" s="50"/>
      <c r="J520" s="102"/>
      <c r="K520" s="46"/>
      <c r="L520" s="46"/>
      <c r="M520" s="46"/>
      <c r="N520" s="46"/>
      <c r="O520" s="46"/>
      <c r="P520" s="46"/>
      <c r="Q520" s="46"/>
      <c r="R520" s="46"/>
      <c r="S520" s="46"/>
      <c r="T520" s="46"/>
      <c r="U520" s="46"/>
      <c r="V520" s="46"/>
      <c r="W520" s="46"/>
      <c r="X520" s="46"/>
      <c r="Y520" s="46"/>
      <c r="Z520" s="46"/>
      <c r="AA520" s="46"/>
      <c r="AB520" s="46"/>
      <c r="AC520" s="46"/>
      <c r="AD520" s="46"/>
      <c r="AE520" s="46"/>
      <c r="AF520" s="46"/>
      <c r="AG520" s="46"/>
      <c r="AH520" s="46"/>
      <c r="AI520" s="46"/>
      <c r="AJ520" s="46"/>
      <c r="AK520" s="46"/>
      <c r="AL520" s="46"/>
    </row>
    <row r="521">
      <c r="A521" s="50"/>
      <c r="B521" s="46"/>
      <c r="C521" s="46"/>
      <c r="D521" s="46"/>
      <c r="E521" s="70"/>
      <c r="F521" s="50"/>
      <c r="G521" s="50"/>
      <c r="H521" s="50"/>
      <c r="I521" s="50"/>
      <c r="J521" s="102"/>
      <c r="K521" s="46"/>
      <c r="L521" s="46"/>
      <c r="M521" s="46"/>
      <c r="N521" s="46"/>
      <c r="O521" s="46"/>
      <c r="P521" s="46"/>
      <c r="Q521" s="46"/>
      <c r="R521" s="46"/>
      <c r="S521" s="46"/>
      <c r="T521" s="46"/>
      <c r="U521" s="46"/>
      <c r="V521" s="46"/>
      <c r="W521" s="46"/>
      <c r="X521" s="46"/>
      <c r="Y521" s="46"/>
      <c r="Z521" s="46"/>
      <c r="AA521" s="46"/>
      <c r="AB521" s="46"/>
      <c r="AC521" s="46"/>
      <c r="AD521" s="46"/>
      <c r="AE521" s="46"/>
      <c r="AF521" s="46"/>
      <c r="AG521" s="46"/>
      <c r="AH521" s="46"/>
      <c r="AI521" s="46"/>
      <c r="AJ521" s="46"/>
      <c r="AK521" s="46"/>
      <c r="AL521" s="46"/>
    </row>
    <row r="522">
      <c r="A522" s="50"/>
      <c r="B522" s="46"/>
      <c r="C522" s="46"/>
      <c r="D522" s="46"/>
      <c r="E522" s="70"/>
      <c r="F522" s="50"/>
      <c r="G522" s="50"/>
      <c r="H522" s="50"/>
      <c r="I522" s="50"/>
      <c r="J522" s="102"/>
      <c r="K522" s="46"/>
      <c r="L522" s="46"/>
      <c r="M522" s="46"/>
      <c r="N522" s="46"/>
      <c r="O522" s="46"/>
      <c r="P522" s="46"/>
      <c r="Q522" s="46"/>
      <c r="R522" s="46"/>
      <c r="S522" s="46"/>
      <c r="T522" s="46"/>
      <c r="U522" s="46"/>
      <c r="V522" s="46"/>
      <c r="W522" s="46"/>
      <c r="X522" s="46"/>
      <c r="Y522" s="46"/>
      <c r="Z522" s="46"/>
      <c r="AA522" s="46"/>
      <c r="AB522" s="46"/>
      <c r="AC522" s="46"/>
      <c r="AD522" s="46"/>
      <c r="AE522" s="46"/>
      <c r="AF522" s="46"/>
      <c r="AG522" s="46"/>
      <c r="AH522" s="46"/>
      <c r="AI522" s="46"/>
      <c r="AJ522" s="46"/>
      <c r="AK522" s="46"/>
      <c r="AL522" s="46"/>
    </row>
    <row r="523">
      <c r="A523" s="50"/>
      <c r="B523" s="46"/>
      <c r="C523" s="46"/>
      <c r="D523" s="46"/>
      <c r="E523" s="70"/>
      <c r="F523" s="50"/>
      <c r="G523" s="50"/>
      <c r="H523" s="50"/>
      <c r="I523" s="50"/>
      <c r="J523" s="102"/>
      <c r="K523" s="46"/>
      <c r="L523" s="46"/>
      <c r="M523" s="46"/>
      <c r="N523" s="46"/>
      <c r="O523" s="46"/>
      <c r="P523" s="46"/>
      <c r="Q523" s="46"/>
      <c r="R523" s="46"/>
      <c r="S523" s="46"/>
      <c r="T523" s="46"/>
      <c r="U523" s="46"/>
      <c r="V523" s="46"/>
      <c r="W523" s="46"/>
      <c r="X523" s="46"/>
      <c r="Y523" s="46"/>
      <c r="Z523" s="46"/>
      <c r="AA523" s="46"/>
      <c r="AB523" s="46"/>
      <c r="AC523" s="46"/>
      <c r="AD523" s="46"/>
      <c r="AE523" s="46"/>
      <c r="AF523" s="46"/>
      <c r="AG523" s="46"/>
      <c r="AH523" s="46"/>
      <c r="AI523" s="46"/>
      <c r="AJ523" s="46"/>
      <c r="AK523" s="46"/>
      <c r="AL523" s="46"/>
    </row>
    <row r="524">
      <c r="A524" s="50"/>
      <c r="B524" s="46"/>
      <c r="C524" s="46"/>
      <c r="D524" s="46"/>
      <c r="E524" s="70"/>
      <c r="F524" s="50"/>
      <c r="G524" s="50"/>
      <c r="H524" s="50"/>
      <c r="I524" s="50"/>
      <c r="J524" s="102"/>
      <c r="K524" s="46"/>
      <c r="L524" s="46"/>
      <c r="M524" s="46"/>
      <c r="N524" s="46"/>
      <c r="O524" s="46"/>
      <c r="P524" s="46"/>
      <c r="Q524" s="46"/>
      <c r="R524" s="46"/>
      <c r="S524" s="46"/>
      <c r="T524" s="46"/>
      <c r="U524" s="46"/>
      <c r="V524" s="46"/>
      <c r="W524" s="46"/>
      <c r="X524" s="46"/>
      <c r="Y524" s="46"/>
      <c r="Z524" s="46"/>
      <c r="AA524" s="46"/>
      <c r="AB524" s="46"/>
      <c r="AC524" s="46"/>
      <c r="AD524" s="46"/>
      <c r="AE524" s="46"/>
      <c r="AF524" s="46"/>
      <c r="AG524" s="46"/>
      <c r="AH524" s="46"/>
      <c r="AI524" s="46"/>
      <c r="AJ524" s="46"/>
      <c r="AK524" s="46"/>
      <c r="AL524" s="46"/>
    </row>
    <row r="525">
      <c r="A525" s="50"/>
      <c r="B525" s="46"/>
      <c r="C525" s="46"/>
      <c r="D525" s="46"/>
      <c r="E525" s="70"/>
      <c r="F525" s="50"/>
      <c r="G525" s="50"/>
      <c r="H525" s="50"/>
      <c r="I525" s="50"/>
      <c r="J525" s="102"/>
      <c r="K525" s="46"/>
      <c r="L525" s="46"/>
      <c r="M525" s="46"/>
      <c r="N525" s="46"/>
      <c r="O525" s="46"/>
      <c r="P525" s="46"/>
      <c r="Q525" s="46"/>
      <c r="R525" s="46"/>
      <c r="S525" s="46"/>
      <c r="T525" s="46"/>
      <c r="U525" s="46"/>
      <c r="V525" s="46"/>
      <c r="W525" s="46"/>
      <c r="X525" s="46"/>
      <c r="Y525" s="46"/>
      <c r="Z525" s="46"/>
      <c r="AA525" s="46"/>
      <c r="AB525" s="46"/>
      <c r="AC525" s="46"/>
      <c r="AD525" s="46"/>
      <c r="AE525" s="46"/>
      <c r="AF525" s="46"/>
      <c r="AG525" s="46"/>
      <c r="AH525" s="46"/>
      <c r="AI525" s="46"/>
      <c r="AJ525" s="46"/>
      <c r="AK525" s="46"/>
      <c r="AL525" s="46"/>
    </row>
    <row r="526">
      <c r="A526" s="50"/>
      <c r="B526" s="46"/>
      <c r="C526" s="46"/>
      <c r="D526" s="46"/>
      <c r="E526" s="70"/>
      <c r="F526" s="50"/>
      <c r="G526" s="50"/>
      <c r="H526" s="50"/>
      <c r="I526" s="50"/>
      <c r="J526" s="102"/>
      <c r="K526" s="46"/>
      <c r="L526" s="46"/>
      <c r="M526" s="46"/>
      <c r="N526" s="46"/>
      <c r="O526" s="46"/>
      <c r="P526" s="46"/>
      <c r="Q526" s="46"/>
      <c r="R526" s="46"/>
      <c r="S526" s="46"/>
      <c r="T526" s="46"/>
      <c r="U526" s="46"/>
      <c r="V526" s="46"/>
      <c r="W526" s="46"/>
      <c r="X526" s="46"/>
      <c r="Y526" s="46"/>
      <c r="Z526" s="46"/>
      <c r="AA526" s="46"/>
      <c r="AB526" s="46"/>
      <c r="AC526" s="46"/>
      <c r="AD526" s="46"/>
      <c r="AE526" s="46"/>
      <c r="AF526" s="46"/>
      <c r="AG526" s="46"/>
      <c r="AH526" s="46"/>
      <c r="AI526" s="46"/>
      <c r="AJ526" s="46"/>
      <c r="AK526" s="46"/>
      <c r="AL526" s="46"/>
    </row>
    <row r="527">
      <c r="A527" s="50"/>
      <c r="B527" s="46"/>
      <c r="C527" s="46"/>
      <c r="D527" s="46"/>
      <c r="E527" s="70"/>
      <c r="F527" s="50"/>
      <c r="G527" s="50"/>
      <c r="H527" s="50"/>
      <c r="I527" s="50"/>
      <c r="J527" s="102"/>
      <c r="K527" s="46"/>
      <c r="L527" s="46"/>
      <c r="M527" s="46"/>
      <c r="N527" s="46"/>
      <c r="O527" s="46"/>
      <c r="P527" s="46"/>
      <c r="Q527" s="46"/>
      <c r="R527" s="46"/>
      <c r="S527" s="46"/>
      <c r="T527" s="46"/>
      <c r="U527" s="46"/>
      <c r="V527" s="46"/>
      <c r="W527" s="46"/>
      <c r="X527" s="46"/>
      <c r="Y527" s="46"/>
      <c r="Z527" s="46"/>
      <c r="AA527" s="46"/>
      <c r="AB527" s="46"/>
      <c r="AC527" s="46"/>
      <c r="AD527" s="46"/>
      <c r="AE527" s="46"/>
      <c r="AF527" s="46"/>
      <c r="AG527" s="46"/>
      <c r="AH527" s="46"/>
      <c r="AI527" s="46"/>
      <c r="AJ527" s="46"/>
      <c r="AK527" s="46"/>
      <c r="AL527" s="46"/>
    </row>
    <row r="528">
      <c r="A528" s="50"/>
      <c r="B528" s="46"/>
      <c r="C528" s="46"/>
      <c r="D528" s="46"/>
      <c r="E528" s="70"/>
      <c r="F528" s="50"/>
      <c r="G528" s="50"/>
      <c r="H528" s="50"/>
      <c r="I528" s="50"/>
      <c r="J528" s="102"/>
      <c r="K528" s="46"/>
      <c r="L528" s="46"/>
      <c r="M528" s="46"/>
      <c r="N528" s="46"/>
      <c r="O528" s="46"/>
      <c r="P528" s="46"/>
      <c r="Q528" s="46"/>
      <c r="R528" s="46"/>
      <c r="S528" s="46"/>
      <c r="T528" s="46"/>
      <c r="U528" s="46"/>
      <c r="V528" s="46"/>
      <c r="W528" s="46"/>
      <c r="X528" s="46"/>
      <c r="Y528" s="46"/>
      <c r="Z528" s="46"/>
      <c r="AA528" s="46"/>
      <c r="AB528" s="46"/>
      <c r="AC528" s="46"/>
      <c r="AD528" s="46"/>
      <c r="AE528" s="46"/>
      <c r="AF528" s="46"/>
      <c r="AG528" s="46"/>
      <c r="AH528" s="46"/>
      <c r="AI528" s="46"/>
      <c r="AJ528" s="46"/>
      <c r="AK528" s="46"/>
      <c r="AL528" s="46"/>
    </row>
    <row r="529">
      <c r="A529" s="50"/>
      <c r="B529" s="46"/>
      <c r="C529" s="46"/>
      <c r="D529" s="46"/>
      <c r="E529" s="70"/>
      <c r="F529" s="50"/>
      <c r="G529" s="50"/>
      <c r="H529" s="50"/>
      <c r="I529" s="50"/>
      <c r="J529" s="102"/>
      <c r="K529" s="46"/>
      <c r="L529" s="46"/>
      <c r="M529" s="46"/>
      <c r="N529" s="46"/>
      <c r="O529" s="46"/>
      <c r="P529" s="46"/>
      <c r="Q529" s="46"/>
      <c r="R529" s="46"/>
      <c r="S529" s="46"/>
      <c r="T529" s="46"/>
      <c r="U529" s="46"/>
      <c r="V529" s="46"/>
      <c r="W529" s="46"/>
      <c r="X529" s="46"/>
      <c r="Y529" s="46"/>
      <c r="Z529" s="46"/>
      <c r="AA529" s="46"/>
      <c r="AB529" s="46"/>
      <c r="AC529" s="46"/>
      <c r="AD529" s="46"/>
      <c r="AE529" s="46"/>
      <c r="AF529" s="46"/>
      <c r="AG529" s="46"/>
      <c r="AH529" s="46"/>
      <c r="AI529" s="46"/>
      <c r="AJ529" s="46"/>
      <c r="AK529" s="46"/>
      <c r="AL529" s="46"/>
    </row>
    <row r="530">
      <c r="A530" s="50"/>
      <c r="B530" s="46"/>
      <c r="C530" s="46"/>
      <c r="D530" s="46"/>
      <c r="E530" s="70"/>
      <c r="F530" s="50"/>
      <c r="G530" s="50"/>
      <c r="H530" s="50"/>
      <c r="I530" s="50"/>
      <c r="J530" s="102"/>
      <c r="K530" s="46"/>
      <c r="L530" s="46"/>
      <c r="M530" s="46"/>
      <c r="N530" s="46"/>
      <c r="O530" s="46"/>
      <c r="P530" s="46"/>
      <c r="Q530" s="46"/>
      <c r="R530" s="46"/>
      <c r="S530" s="46"/>
      <c r="T530" s="46"/>
      <c r="U530" s="46"/>
      <c r="V530" s="46"/>
      <c r="W530" s="46"/>
      <c r="X530" s="46"/>
      <c r="Y530" s="46"/>
      <c r="Z530" s="46"/>
      <c r="AA530" s="46"/>
      <c r="AB530" s="46"/>
      <c r="AC530" s="46"/>
      <c r="AD530" s="46"/>
      <c r="AE530" s="46"/>
      <c r="AF530" s="46"/>
      <c r="AG530" s="46"/>
      <c r="AH530" s="46"/>
      <c r="AI530" s="46"/>
      <c r="AJ530" s="46"/>
      <c r="AK530" s="46"/>
      <c r="AL530" s="46"/>
    </row>
    <row r="531">
      <c r="A531" s="50"/>
      <c r="B531" s="46"/>
      <c r="C531" s="46"/>
      <c r="D531" s="46"/>
      <c r="E531" s="70"/>
      <c r="F531" s="50"/>
      <c r="G531" s="50"/>
      <c r="H531" s="50"/>
      <c r="I531" s="50"/>
      <c r="J531" s="102"/>
      <c r="K531" s="46"/>
      <c r="L531" s="46"/>
      <c r="M531" s="46"/>
      <c r="N531" s="46"/>
      <c r="O531" s="46"/>
      <c r="P531" s="46"/>
      <c r="Q531" s="46"/>
      <c r="R531" s="46"/>
      <c r="S531" s="46"/>
      <c r="T531" s="46"/>
      <c r="U531" s="46"/>
      <c r="V531" s="46"/>
      <c r="W531" s="46"/>
      <c r="X531" s="46"/>
      <c r="Y531" s="46"/>
      <c r="Z531" s="46"/>
      <c r="AA531" s="46"/>
      <c r="AB531" s="46"/>
      <c r="AC531" s="46"/>
      <c r="AD531" s="46"/>
      <c r="AE531" s="46"/>
      <c r="AF531" s="46"/>
      <c r="AG531" s="46"/>
      <c r="AH531" s="46"/>
      <c r="AI531" s="46"/>
      <c r="AJ531" s="46"/>
      <c r="AK531" s="46"/>
      <c r="AL531" s="46"/>
    </row>
    <row r="532">
      <c r="A532" s="50"/>
      <c r="B532" s="46"/>
      <c r="C532" s="46"/>
      <c r="D532" s="46"/>
      <c r="E532" s="70"/>
      <c r="F532" s="50"/>
      <c r="G532" s="50"/>
      <c r="H532" s="50"/>
      <c r="I532" s="50"/>
      <c r="J532" s="102"/>
      <c r="K532" s="46"/>
      <c r="L532" s="46"/>
      <c r="M532" s="46"/>
      <c r="N532" s="46"/>
      <c r="O532" s="46"/>
      <c r="P532" s="46"/>
      <c r="Q532" s="46"/>
      <c r="R532" s="46"/>
      <c r="S532" s="46"/>
      <c r="T532" s="46"/>
      <c r="U532" s="46"/>
      <c r="V532" s="46"/>
      <c r="W532" s="46"/>
      <c r="X532" s="46"/>
      <c r="Y532" s="46"/>
      <c r="Z532" s="46"/>
      <c r="AA532" s="46"/>
      <c r="AB532" s="46"/>
      <c r="AC532" s="46"/>
      <c r="AD532" s="46"/>
      <c r="AE532" s="46"/>
      <c r="AF532" s="46"/>
      <c r="AG532" s="46"/>
      <c r="AH532" s="46"/>
      <c r="AI532" s="46"/>
      <c r="AJ532" s="46"/>
      <c r="AK532" s="46"/>
      <c r="AL532" s="46"/>
    </row>
    <row r="533">
      <c r="A533" s="50"/>
      <c r="B533" s="46"/>
      <c r="C533" s="46"/>
      <c r="D533" s="46"/>
      <c r="E533" s="70"/>
      <c r="F533" s="50"/>
      <c r="G533" s="50"/>
      <c r="H533" s="50"/>
      <c r="I533" s="50"/>
      <c r="J533" s="102"/>
      <c r="K533" s="46"/>
      <c r="L533" s="46"/>
      <c r="M533" s="46"/>
      <c r="N533" s="46"/>
      <c r="O533" s="46"/>
      <c r="P533" s="46"/>
      <c r="Q533" s="46"/>
      <c r="R533" s="46"/>
      <c r="S533" s="46"/>
      <c r="T533" s="46"/>
      <c r="U533" s="46"/>
      <c r="V533" s="46"/>
      <c r="W533" s="46"/>
      <c r="X533" s="46"/>
      <c r="Y533" s="46"/>
      <c r="Z533" s="46"/>
      <c r="AA533" s="46"/>
      <c r="AB533" s="46"/>
      <c r="AC533" s="46"/>
      <c r="AD533" s="46"/>
      <c r="AE533" s="46"/>
      <c r="AF533" s="46"/>
      <c r="AG533" s="46"/>
      <c r="AH533" s="46"/>
      <c r="AI533" s="46"/>
      <c r="AJ533" s="46"/>
      <c r="AK533" s="46"/>
      <c r="AL533" s="46"/>
    </row>
    <row r="534">
      <c r="A534" s="50"/>
      <c r="B534" s="46"/>
      <c r="C534" s="46"/>
      <c r="D534" s="46"/>
      <c r="E534" s="70"/>
      <c r="F534" s="50"/>
      <c r="G534" s="50"/>
      <c r="H534" s="50"/>
      <c r="I534" s="50"/>
      <c r="J534" s="102"/>
      <c r="K534" s="46"/>
      <c r="L534" s="46"/>
      <c r="M534" s="46"/>
      <c r="N534" s="46"/>
      <c r="O534" s="46"/>
      <c r="P534" s="46"/>
      <c r="Q534" s="46"/>
      <c r="R534" s="46"/>
      <c r="S534" s="46"/>
      <c r="T534" s="46"/>
      <c r="U534" s="46"/>
      <c r="V534" s="46"/>
      <c r="W534" s="46"/>
      <c r="X534" s="46"/>
      <c r="Y534" s="46"/>
      <c r="Z534" s="46"/>
      <c r="AA534" s="46"/>
      <c r="AB534" s="46"/>
      <c r="AC534" s="46"/>
      <c r="AD534" s="46"/>
      <c r="AE534" s="46"/>
      <c r="AF534" s="46"/>
      <c r="AG534" s="46"/>
      <c r="AH534" s="46"/>
      <c r="AI534" s="46"/>
      <c r="AJ534" s="46"/>
      <c r="AK534" s="46"/>
      <c r="AL534" s="46"/>
    </row>
    <row r="535">
      <c r="A535" s="50"/>
      <c r="B535" s="46"/>
      <c r="C535" s="46"/>
      <c r="D535" s="46"/>
      <c r="E535" s="70"/>
      <c r="F535" s="50"/>
      <c r="G535" s="50"/>
      <c r="H535" s="50"/>
      <c r="I535" s="50"/>
      <c r="J535" s="102"/>
      <c r="K535" s="46"/>
      <c r="L535" s="46"/>
      <c r="M535" s="46"/>
      <c r="N535" s="46"/>
      <c r="O535" s="46"/>
      <c r="P535" s="46"/>
      <c r="Q535" s="46"/>
      <c r="R535" s="46"/>
      <c r="S535" s="46"/>
      <c r="T535" s="46"/>
      <c r="U535" s="46"/>
      <c r="V535" s="46"/>
      <c r="W535" s="46"/>
      <c r="X535" s="46"/>
      <c r="Y535" s="46"/>
      <c r="Z535" s="46"/>
      <c r="AA535" s="46"/>
      <c r="AB535" s="46"/>
      <c r="AC535" s="46"/>
      <c r="AD535" s="46"/>
      <c r="AE535" s="46"/>
      <c r="AF535" s="46"/>
      <c r="AG535" s="46"/>
      <c r="AH535" s="46"/>
      <c r="AI535" s="46"/>
      <c r="AJ535" s="46"/>
      <c r="AK535" s="46"/>
      <c r="AL535" s="46"/>
    </row>
    <row r="536">
      <c r="A536" s="50"/>
      <c r="B536" s="46"/>
      <c r="C536" s="46"/>
      <c r="D536" s="46"/>
      <c r="E536" s="70"/>
      <c r="F536" s="50"/>
      <c r="G536" s="50"/>
      <c r="H536" s="50"/>
      <c r="I536" s="50"/>
      <c r="J536" s="102"/>
      <c r="K536" s="46"/>
      <c r="L536" s="46"/>
      <c r="M536" s="46"/>
      <c r="N536" s="46"/>
      <c r="O536" s="46"/>
      <c r="P536" s="46"/>
      <c r="Q536" s="46"/>
      <c r="R536" s="46"/>
      <c r="S536" s="46"/>
      <c r="T536" s="46"/>
      <c r="U536" s="46"/>
      <c r="V536" s="46"/>
      <c r="W536" s="46"/>
      <c r="X536" s="46"/>
      <c r="Y536" s="46"/>
      <c r="Z536" s="46"/>
      <c r="AA536" s="46"/>
      <c r="AB536" s="46"/>
      <c r="AC536" s="46"/>
      <c r="AD536" s="46"/>
      <c r="AE536" s="46"/>
      <c r="AF536" s="46"/>
      <c r="AG536" s="46"/>
      <c r="AH536" s="46"/>
      <c r="AI536" s="46"/>
      <c r="AJ536" s="46"/>
      <c r="AK536" s="46"/>
      <c r="AL536" s="46"/>
    </row>
    <row r="537">
      <c r="A537" s="50"/>
      <c r="B537" s="46"/>
      <c r="C537" s="46"/>
      <c r="D537" s="46"/>
      <c r="E537" s="70"/>
      <c r="F537" s="50"/>
      <c r="G537" s="50"/>
      <c r="H537" s="50"/>
      <c r="I537" s="50"/>
      <c r="J537" s="102"/>
      <c r="K537" s="46"/>
      <c r="L537" s="46"/>
      <c r="M537" s="46"/>
      <c r="N537" s="46"/>
      <c r="O537" s="46"/>
      <c r="P537" s="46"/>
      <c r="Q537" s="46"/>
      <c r="R537" s="46"/>
      <c r="S537" s="46"/>
      <c r="T537" s="46"/>
      <c r="U537" s="46"/>
      <c r="V537" s="46"/>
      <c r="W537" s="46"/>
      <c r="X537" s="46"/>
      <c r="Y537" s="46"/>
      <c r="Z537" s="46"/>
      <c r="AA537" s="46"/>
      <c r="AB537" s="46"/>
      <c r="AC537" s="46"/>
      <c r="AD537" s="46"/>
      <c r="AE537" s="46"/>
      <c r="AF537" s="46"/>
      <c r="AG537" s="46"/>
      <c r="AH537" s="46"/>
      <c r="AI537" s="46"/>
      <c r="AJ537" s="46"/>
      <c r="AK537" s="46"/>
      <c r="AL537" s="46"/>
    </row>
    <row r="538">
      <c r="A538" s="50"/>
      <c r="B538" s="46"/>
      <c r="C538" s="46"/>
      <c r="D538" s="46"/>
      <c r="E538" s="70"/>
      <c r="F538" s="50"/>
      <c r="G538" s="50"/>
      <c r="H538" s="50"/>
      <c r="I538" s="50"/>
      <c r="J538" s="102"/>
      <c r="K538" s="46"/>
      <c r="L538" s="46"/>
      <c r="M538" s="46"/>
      <c r="N538" s="46"/>
      <c r="O538" s="46"/>
      <c r="P538" s="46"/>
      <c r="Q538" s="46"/>
      <c r="R538" s="46"/>
      <c r="S538" s="46"/>
      <c r="T538" s="46"/>
      <c r="U538" s="46"/>
      <c r="V538" s="46"/>
      <c r="W538" s="46"/>
      <c r="X538" s="46"/>
      <c r="Y538" s="46"/>
      <c r="Z538" s="46"/>
      <c r="AA538" s="46"/>
      <c r="AB538" s="46"/>
      <c r="AC538" s="46"/>
      <c r="AD538" s="46"/>
      <c r="AE538" s="46"/>
      <c r="AF538" s="46"/>
      <c r="AG538" s="46"/>
      <c r="AH538" s="46"/>
      <c r="AI538" s="46"/>
      <c r="AJ538" s="46"/>
      <c r="AK538" s="46"/>
      <c r="AL538" s="46"/>
    </row>
    <row r="539">
      <c r="A539" s="50"/>
      <c r="B539" s="46"/>
      <c r="C539" s="46"/>
      <c r="D539" s="46"/>
      <c r="E539" s="70"/>
      <c r="F539" s="50"/>
      <c r="G539" s="50"/>
      <c r="H539" s="50"/>
      <c r="I539" s="50"/>
      <c r="J539" s="102"/>
      <c r="K539" s="46"/>
      <c r="L539" s="46"/>
      <c r="M539" s="46"/>
      <c r="N539" s="46"/>
      <c r="O539" s="46"/>
      <c r="P539" s="46"/>
      <c r="Q539" s="46"/>
      <c r="R539" s="46"/>
      <c r="S539" s="46"/>
      <c r="T539" s="46"/>
      <c r="U539" s="46"/>
      <c r="V539" s="46"/>
      <c r="W539" s="46"/>
      <c r="X539" s="46"/>
      <c r="Y539" s="46"/>
      <c r="Z539" s="46"/>
      <c r="AA539" s="46"/>
      <c r="AB539" s="46"/>
      <c r="AC539" s="46"/>
      <c r="AD539" s="46"/>
      <c r="AE539" s="46"/>
      <c r="AF539" s="46"/>
      <c r="AG539" s="46"/>
      <c r="AH539" s="46"/>
      <c r="AI539" s="46"/>
      <c r="AJ539" s="46"/>
      <c r="AK539" s="46"/>
      <c r="AL539" s="46"/>
    </row>
    <row r="540">
      <c r="A540" s="50"/>
      <c r="B540" s="46"/>
      <c r="C540" s="46"/>
      <c r="D540" s="46"/>
      <c r="E540" s="70"/>
      <c r="F540" s="50"/>
      <c r="G540" s="50"/>
      <c r="H540" s="50"/>
      <c r="I540" s="50"/>
      <c r="J540" s="102"/>
      <c r="K540" s="46"/>
      <c r="L540" s="46"/>
      <c r="M540" s="46"/>
      <c r="N540" s="46"/>
      <c r="O540" s="46"/>
      <c r="P540" s="46"/>
      <c r="Q540" s="46"/>
      <c r="R540" s="46"/>
      <c r="S540" s="46"/>
      <c r="T540" s="46"/>
      <c r="U540" s="46"/>
      <c r="V540" s="46"/>
      <c r="W540" s="46"/>
      <c r="X540" s="46"/>
      <c r="Y540" s="46"/>
      <c r="Z540" s="46"/>
      <c r="AA540" s="46"/>
      <c r="AB540" s="46"/>
      <c r="AC540" s="46"/>
      <c r="AD540" s="46"/>
      <c r="AE540" s="46"/>
      <c r="AF540" s="46"/>
      <c r="AG540" s="46"/>
      <c r="AH540" s="46"/>
      <c r="AI540" s="46"/>
      <c r="AJ540" s="46"/>
      <c r="AK540" s="46"/>
      <c r="AL540" s="46"/>
    </row>
    <row r="541">
      <c r="A541" s="50"/>
      <c r="B541" s="46"/>
      <c r="C541" s="46"/>
      <c r="D541" s="46"/>
      <c r="E541" s="70"/>
      <c r="F541" s="50"/>
      <c r="G541" s="50"/>
      <c r="H541" s="50"/>
      <c r="I541" s="50"/>
      <c r="J541" s="102"/>
      <c r="K541" s="46"/>
      <c r="L541" s="46"/>
      <c r="M541" s="46"/>
      <c r="N541" s="46"/>
      <c r="O541" s="46"/>
      <c r="P541" s="46"/>
      <c r="Q541" s="46"/>
      <c r="R541" s="46"/>
      <c r="S541" s="46"/>
      <c r="T541" s="46"/>
      <c r="U541" s="46"/>
      <c r="V541" s="46"/>
      <c r="W541" s="46"/>
      <c r="X541" s="46"/>
      <c r="Y541" s="46"/>
      <c r="Z541" s="46"/>
      <c r="AA541" s="46"/>
      <c r="AB541" s="46"/>
      <c r="AC541" s="46"/>
      <c r="AD541" s="46"/>
      <c r="AE541" s="46"/>
      <c r="AF541" s="46"/>
      <c r="AG541" s="46"/>
      <c r="AH541" s="46"/>
      <c r="AI541" s="46"/>
      <c r="AJ541" s="46"/>
      <c r="AK541" s="46"/>
      <c r="AL541" s="46"/>
    </row>
    <row r="542">
      <c r="A542" s="50"/>
      <c r="B542" s="46"/>
      <c r="C542" s="46"/>
      <c r="D542" s="46"/>
      <c r="E542" s="70"/>
      <c r="F542" s="50"/>
      <c r="G542" s="50"/>
      <c r="H542" s="50"/>
      <c r="I542" s="50"/>
      <c r="J542" s="102"/>
      <c r="K542" s="46"/>
      <c r="L542" s="46"/>
      <c r="M542" s="46"/>
      <c r="N542" s="46"/>
      <c r="O542" s="46"/>
      <c r="P542" s="46"/>
      <c r="Q542" s="46"/>
      <c r="R542" s="46"/>
      <c r="S542" s="46"/>
      <c r="T542" s="46"/>
      <c r="U542" s="46"/>
      <c r="V542" s="46"/>
      <c r="W542" s="46"/>
      <c r="X542" s="46"/>
      <c r="Y542" s="46"/>
      <c r="Z542" s="46"/>
      <c r="AA542" s="46"/>
      <c r="AB542" s="46"/>
      <c r="AC542" s="46"/>
      <c r="AD542" s="46"/>
      <c r="AE542" s="46"/>
      <c r="AF542" s="46"/>
      <c r="AG542" s="46"/>
      <c r="AH542" s="46"/>
      <c r="AI542" s="46"/>
      <c r="AJ542" s="46"/>
      <c r="AK542" s="46"/>
      <c r="AL542" s="46"/>
    </row>
    <row r="543">
      <c r="A543" s="50"/>
      <c r="B543" s="46"/>
      <c r="C543" s="46"/>
      <c r="D543" s="46"/>
      <c r="E543" s="70"/>
      <c r="F543" s="50"/>
      <c r="G543" s="50"/>
      <c r="H543" s="50"/>
      <c r="I543" s="50"/>
      <c r="J543" s="102"/>
      <c r="K543" s="46"/>
      <c r="L543" s="46"/>
      <c r="M543" s="46"/>
      <c r="N543" s="46"/>
      <c r="O543" s="46"/>
      <c r="P543" s="46"/>
      <c r="Q543" s="46"/>
      <c r="R543" s="46"/>
      <c r="S543" s="46"/>
      <c r="T543" s="46"/>
      <c r="U543" s="46"/>
      <c r="V543" s="46"/>
      <c r="W543" s="46"/>
      <c r="X543" s="46"/>
      <c r="Y543" s="46"/>
      <c r="Z543" s="46"/>
      <c r="AA543" s="46"/>
      <c r="AB543" s="46"/>
      <c r="AC543" s="46"/>
      <c r="AD543" s="46"/>
      <c r="AE543" s="46"/>
      <c r="AF543" s="46"/>
      <c r="AG543" s="46"/>
      <c r="AH543" s="46"/>
      <c r="AI543" s="46"/>
      <c r="AJ543" s="46"/>
      <c r="AK543" s="46"/>
      <c r="AL543" s="46"/>
    </row>
    <row r="544">
      <c r="A544" s="50"/>
      <c r="B544" s="46"/>
      <c r="C544" s="46"/>
      <c r="D544" s="46"/>
      <c r="E544" s="70"/>
      <c r="F544" s="50"/>
      <c r="G544" s="50"/>
      <c r="H544" s="50"/>
      <c r="I544" s="50"/>
      <c r="J544" s="102"/>
      <c r="K544" s="46"/>
      <c r="L544" s="46"/>
      <c r="M544" s="46"/>
      <c r="N544" s="46"/>
      <c r="O544" s="46"/>
      <c r="P544" s="46"/>
      <c r="Q544" s="46"/>
      <c r="R544" s="46"/>
      <c r="S544" s="46"/>
      <c r="T544" s="46"/>
      <c r="U544" s="46"/>
      <c r="V544" s="46"/>
      <c r="W544" s="46"/>
      <c r="X544" s="46"/>
      <c r="Y544" s="46"/>
      <c r="Z544" s="46"/>
      <c r="AA544" s="46"/>
      <c r="AB544" s="46"/>
      <c r="AC544" s="46"/>
      <c r="AD544" s="46"/>
      <c r="AE544" s="46"/>
      <c r="AF544" s="46"/>
      <c r="AG544" s="46"/>
      <c r="AH544" s="46"/>
      <c r="AI544" s="46"/>
      <c r="AJ544" s="46"/>
      <c r="AK544" s="46"/>
      <c r="AL544" s="46"/>
    </row>
    <row r="545">
      <c r="A545" s="50"/>
      <c r="B545" s="46"/>
      <c r="C545" s="46"/>
      <c r="D545" s="46"/>
      <c r="E545" s="70"/>
      <c r="F545" s="50"/>
      <c r="G545" s="50"/>
      <c r="H545" s="50"/>
      <c r="I545" s="50"/>
      <c r="J545" s="102"/>
      <c r="K545" s="46"/>
      <c r="L545" s="46"/>
      <c r="M545" s="46"/>
      <c r="N545" s="46"/>
      <c r="O545" s="46"/>
      <c r="P545" s="46"/>
      <c r="Q545" s="46"/>
      <c r="R545" s="46"/>
      <c r="S545" s="46"/>
      <c r="T545" s="46"/>
      <c r="U545" s="46"/>
      <c r="V545" s="46"/>
      <c r="W545" s="46"/>
      <c r="X545" s="46"/>
      <c r="Y545" s="46"/>
      <c r="Z545" s="46"/>
      <c r="AA545" s="46"/>
      <c r="AB545" s="46"/>
      <c r="AC545" s="46"/>
      <c r="AD545" s="46"/>
      <c r="AE545" s="46"/>
      <c r="AF545" s="46"/>
      <c r="AG545" s="46"/>
      <c r="AH545" s="46"/>
      <c r="AI545" s="46"/>
      <c r="AJ545" s="46"/>
      <c r="AK545" s="46"/>
      <c r="AL545" s="46"/>
    </row>
    <row r="546">
      <c r="A546" s="50"/>
      <c r="B546" s="46"/>
      <c r="C546" s="46"/>
      <c r="D546" s="46"/>
      <c r="E546" s="70"/>
      <c r="F546" s="50"/>
      <c r="G546" s="50"/>
      <c r="H546" s="50"/>
      <c r="I546" s="50"/>
      <c r="J546" s="102"/>
      <c r="K546" s="46"/>
      <c r="L546" s="46"/>
      <c r="M546" s="46"/>
      <c r="N546" s="46"/>
      <c r="O546" s="46"/>
      <c r="P546" s="46"/>
      <c r="Q546" s="46"/>
      <c r="R546" s="46"/>
      <c r="S546" s="46"/>
      <c r="T546" s="46"/>
      <c r="U546" s="46"/>
      <c r="V546" s="46"/>
      <c r="W546" s="46"/>
      <c r="X546" s="46"/>
      <c r="Y546" s="46"/>
      <c r="Z546" s="46"/>
      <c r="AA546" s="46"/>
      <c r="AB546" s="46"/>
      <c r="AC546" s="46"/>
      <c r="AD546" s="46"/>
      <c r="AE546" s="46"/>
      <c r="AF546" s="46"/>
      <c r="AG546" s="46"/>
      <c r="AH546" s="46"/>
      <c r="AI546" s="46"/>
      <c r="AJ546" s="46"/>
      <c r="AK546" s="46"/>
      <c r="AL546" s="46"/>
    </row>
    <row r="547">
      <c r="A547" s="50"/>
      <c r="B547" s="46"/>
      <c r="C547" s="46"/>
      <c r="D547" s="46"/>
      <c r="E547" s="70"/>
      <c r="F547" s="50"/>
      <c r="G547" s="50"/>
      <c r="H547" s="50"/>
      <c r="I547" s="50"/>
      <c r="J547" s="102"/>
      <c r="K547" s="46"/>
      <c r="L547" s="46"/>
      <c r="M547" s="46"/>
      <c r="N547" s="46"/>
      <c r="O547" s="46"/>
      <c r="P547" s="46"/>
      <c r="Q547" s="46"/>
      <c r="R547" s="46"/>
      <c r="S547" s="46"/>
      <c r="T547" s="46"/>
      <c r="U547" s="46"/>
      <c r="V547" s="46"/>
      <c r="W547" s="46"/>
      <c r="X547" s="46"/>
      <c r="Y547" s="46"/>
      <c r="Z547" s="46"/>
      <c r="AA547" s="46"/>
      <c r="AB547" s="46"/>
      <c r="AC547" s="46"/>
      <c r="AD547" s="46"/>
      <c r="AE547" s="46"/>
      <c r="AF547" s="46"/>
      <c r="AG547" s="46"/>
      <c r="AH547" s="46"/>
      <c r="AI547" s="46"/>
      <c r="AJ547" s="46"/>
      <c r="AK547" s="46"/>
      <c r="AL547" s="46"/>
    </row>
    <row r="548">
      <c r="A548" s="50"/>
      <c r="B548" s="46"/>
      <c r="C548" s="46"/>
      <c r="D548" s="46"/>
      <c r="E548" s="70"/>
      <c r="F548" s="50"/>
      <c r="G548" s="50"/>
      <c r="H548" s="50"/>
      <c r="I548" s="50"/>
      <c r="J548" s="102"/>
      <c r="K548" s="46"/>
      <c r="L548" s="46"/>
      <c r="M548" s="46"/>
      <c r="N548" s="46"/>
      <c r="O548" s="46"/>
      <c r="P548" s="46"/>
      <c r="Q548" s="46"/>
      <c r="R548" s="46"/>
      <c r="S548" s="46"/>
      <c r="T548" s="46"/>
      <c r="U548" s="46"/>
      <c r="V548" s="46"/>
      <c r="W548" s="46"/>
      <c r="X548" s="46"/>
      <c r="Y548" s="46"/>
      <c r="Z548" s="46"/>
      <c r="AA548" s="46"/>
      <c r="AB548" s="46"/>
      <c r="AC548" s="46"/>
      <c r="AD548" s="46"/>
      <c r="AE548" s="46"/>
      <c r="AF548" s="46"/>
      <c r="AG548" s="46"/>
      <c r="AH548" s="46"/>
      <c r="AI548" s="46"/>
      <c r="AJ548" s="46"/>
      <c r="AK548" s="46"/>
      <c r="AL548" s="46"/>
    </row>
    <row r="549">
      <c r="A549" s="50"/>
      <c r="B549" s="46"/>
      <c r="C549" s="46"/>
      <c r="D549" s="46"/>
      <c r="E549" s="70"/>
      <c r="F549" s="50"/>
      <c r="G549" s="50"/>
      <c r="H549" s="50"/>
      <c r="I549" s="50"/>
      <c r="J549" s="102"/>
      <c r="K549" s="46"/>
      <c r="L549" s="46"/>
      <c r="M549" s="46"/>
      <c r="N549" s="46"/>
      <c r="O549" s="46"/>
      <c r="P549" s="46"/>
      <c r="Q549" s="46"/>
      <c r="R549" s="46"/>
      <c r="S549" s="46"/>
      <c r="T549" s="46"/>
      <c r="U549" s="46"/>
      <c r="V549" s="46"/>
      <c r="W549" s="46"/>
      <c r="X549" s="46"/>
      <c r="Y549" s="46"/>
      <c r="Z549" s="46"/>
      <c r="AA549" s="46"/>
      <c r="AB549" s="46"/>
      <c r="AC549" s="46"/>
      <c r="AD549" s="46"/>
      <c r="AE549" s="46"/>
      <c r="AF549" s="46"/>
      <c r="AG549" s="46"/>
      <c r="AH549" s="46"/>
      <c r="AI549" s="46"/>
      <c r="AJ549" s="46"/>
      <c r="AK549" s="46"/>
      <c r="AL549" s="46"/>
    </row>
    <row r="550">
      <c r="A550" s="50"/>
      <c r="B550" s="46"/>
      <c r="C550" s="46"/>
      <c r="D550" s="46"/>
      <c r="E550" s="70"/>
      <c r="F550" s="50"/>
      <c r="G550" s="50"/>
      <c r="H550" s="50"/>
      <c r="I550" s="50"/>
      <c r="J550" s="102"/>
      <c r="K550" s="46"/>
      <c r="L550" s="46"/>
      <c r="M550" s="46"/>
      <c r="N550" s="46"/>
      <c r="O550" s="46"/>
      <c r="P550" s="46"/>
      <c r="Q550" s="46"/>
      <c r="R550" s="46"/>
      <c r="S550" s="46"/>
      <c r="T550" s="46"/>
      <c r="U550" s="46"/>
      <c r="V550" s="46"/>
      <c r="W550" s="46"/>
      <c r="X550" s="46"/>
      <c r="Y550" s="46"/>
      <c r="Z550" s="46"/>
      <c r="AA550" s="46"/>
      <c r="AB550" s="46"/>
      <c r="AC550" s="46"/>
      <c r="AD550" s="46"/>
      <c r="AE550" s="46"/>
      <c r="AF550" s="46"/>
      <c r="AG550" s="46"/>
      <c r="AH550" s="46"/>
      <c r="AI550" s="46"/>
      <c r="AJ550" s="46"/>
      <c r="AK550" s="46"/>
      <c r="AL550" s="46"/>
    </row>
    <row r="551">
      <c r="A551" s="50"/>
      <c r="B551" s="46"/>
      <c r="C551" s="46"/>
      <c r="D551" s="46"/>
      <c r="E551" s="70"/>
      <c r="F551" s="50"/>
      <c r="G551" s="50"/>
      <c r="H551" s="50"/>
      <c r="I551" s="50"/>
      <c r="J551" s="102"/>
      <c r="K551" s="46"/>
      <c r="L551" s="46"/>
      <c r="M551" s="46"/>
      <c r="N551" s="46"/>
      <c r="O551" s="46"/>
      <c r="P551" s="46"/>
      <c r="Q551" s="46"/>
      <c r="R551" s="46"/>
      <c r="S551" s="46"/>
      <c r="T551" s="46"/>
      <c r="U551" s="46"/>
      <c r="V551" s="46"/>
      <c r="W551" s="46"/>
      <c r="X551" s="46"/>
      <c r="Y551" s="46"/>
      <c r="Z551" s="46"/>
      <c r="AA551" s="46"/>
      <c r="AB551" s="46"/>
      <c r="AC551" s="46"/>
      <c r="AD551" s="46"/>
      <c r="AE551" s="46"/>
      <c r="AF551" s="46"/>
      <c r="AG551" s="46"/>
      <c r="AH551" s="46"/>
      <c r="AI551" s="46"/>
      <c r="AJ551" s="46"/>
      <c r="AK551" s="46"/>
      <c r="AL551" s="46"/>
    </row>
    <row r="552">
      <c r="A552" s="50"/>
      <c r="B552" s="46"/>
      <c r="C552" s="46"/>
      <c r="D552" s="46"/>
      <c r="E552" s="70"/>
      <c r="F552" s="50"/>
      <c r="G552" s="50"/>
      <c r="H552" s="50"/>
      <c r="I552" s="50"/>
      <c r="J552" s="102"/>
      <c r="K552" s="46"/>
      <c r="L552" s="46"/>
      <c r="M552" s="46"/>
      <c r="N552" s="46"/>
      <c r="O552" s="46"/>
      <c r="P552" s="46"/>
      <c r="Q552" s="46"/>
      <c r="R552" s="46"/>
      <c r="S552" s="46"/>
      <c r="T552" s="46"/>
      <c r="U552" s="46"/>
      <c r="V552" s="46"/>
      <c r="W552" s="46"/>
      <c r="X552" s="46"/>
      <c r="Y552" s="46"/>
      <c r="Z552" s="46"/>
      <c r="AA552" s="46"/>
      <c r="AB552" s="46"/>
      <c r="AC552" s="46"/>
      <c r="AD552" s="46"/>
      <c r="AE552" s="46"/>
      <c r="AF552" s="46"/>
      <c r="AG552" s="46"/>
      <c r="AH552" s="46"/>
      <c r="AI552" s="46"/>
      <c r="AJ552" s="46"/>
      <c r="AK552" s="46"/>
      <c r="AL552" s="46"/>
    </row>
    <row r="553">
      <c r="A553" s="50"/>
      <c r="B553" s="46"/>
      <c r="C553" s="46"/>
      <c r="D553" s="46"/>
      <c r="E553" s="70"/>
      <c r="F553" s="50"/>
      <c r="G553" s="50"/>
      <c r="H553" s="50"/>
      <c r="I553" s="50"/>
      <c r="J553" s="102"/>
      <c r="K553" s="46"/>
      <c r="L553" s="46"/>
      <c r="M553" s="46"/>
      <c r="N553" s="46"/>
      <c r="O553" s="46"/>
      <c r="P553" s="46"/>
      <c r="Q553" s="46"/>
      <c r="R553" s="46"/>
      <c r="S553" s="46"/>
      <c r="T553" s="46"/>
      <c r="U553" s="46"/>
      <c r="V553" s="46"/>
      <c r="W553" s="46"/>
      <c r="X553" s="46"/>
      <c r="Y553" s="46"/>
      <c r="Z553" s="46"/>
      <c r="AA553" s="46"/>
      <c r="AB553" s="46"/>
      <c r="AC553" s="46"/>
      <c r="AD553" s="46"/>
      <c r="AE553" s="46"/>
      <c r="AF553" s="46"/>
      <c r="AG553" s="46"/>
      <c r="AH553" s="46"/>
      <c r="AI553" s="46"/>
      <c r="AJ553" s="46"/>
      <c r="AK553" s="46"/>
      <c r="AL553" s="46"/>
    </row>
    <row r="554">
      <c r="A554" s="50"/>
      <c r="B554" s="46"/>
      <c r="C554" s="46"/>
      <c r="D554" s="46"/>
      <c r="E554" s="70"/>
      <c r="F554" s="50"/>
      <c r="G554" s="50"/>
      <c r="H554" s="50"/>
      <c r="I554" s="50"/>
      <c r="J554" s="102"/>
      <c r="K554" s="46"/>
      <c r="L554" s="46"/>
      <c r="M554" s="46"/>
      <c r="N554" s="46"/>
      <c r="O554" s="46"/>
      <c r="P554" s="46"/>
      <c r="Q554" s="46"/>
      <c r="R554" s="46"/>
      <c r="S554" s="46"/>
      <c r="T554" s="46"/>
      <c r="U554" s="46"/>
      <c r="V554" s="46"/>
      <c r="W554" s="46"/>
      <c r="X554" s="46"/>
      <c r="Y554" s="46"/>
      <c r="Z554" s="46"/>
      <c r="AA554" s="46"/>
      <c r="AB554" s="46"/>
      <c r="AC554" s="46"/>
      <c r="AD554" s="46"/>
      <c r="AE554" s="46"/>
      <c r="AF554" s="46"/>
      <c r="AG554" s="46"/>
      <c r="AH554" s="46"/>
      <c r="AI554" s="46"/>
      <c r="AJ554" s="46"/>
      <c r="AK554" s="46"/>
      <c r="AL554" s="46"/>
    </row>
    <row r="555">
      <c r="A555" s="50"/>
      <c r="B555" s="46"/>
      <c r="C555" s="46"/>
      <c r="D555" s="46"/>
      <c r="E555" s="70"/>
      <c r="F555" s="50"/>
      <c r="G555" s="50"/>
      <c r="H555" s="50"/>
      <c r="I555" s="50"/>
      <c r="J555" s="102"/>
      <c r="K555" s="46"/>
      <c r="L555" s="46"/>
      <c r="M555" s="46"/>
      <c r="N555" s="46"/>
      <c r="O555" s="46"/>
      <c r="P555" s="46"/>
      <c r="Q555" s="46"/>
      <c r="R555" s="46"/>
      <c r="S555" s="46"/>
      <c r="T555" s="46"/>
      <c r="U555" s="46"/>
      <c r="V555" s="46"/>
      <c r="W555" s="46"/>
      <c r="X555" s="46"/>
      <c r="Y555" s="46"/>
      <c r="Z555" s="46"/>
      <c r="AA555" s="46"/>
      <c r="AB555" s="46"/>
      <c r="AC555" s="46"/>
      <c r="AD555" s="46"/>
      <c r="AE555" s="46"/>
      <c r="AF555" s="46"/>
      <c r="AG555" s="46"/>
      <c r="AH555" s="46"/>
      <c r="AI555" s="46"/>
      <c r="AJ555" s="46"/>
      <c r="AK555" s="46"/>
      <c r="AL555" s="46"/>
    </row>
    <row r="556">
      <c r="A556" s="50"/>
      <c r="B556" s="46"/>
      <c r="C556" s="46"/>
      <c r="D556" s="46"/>
      <c r="E556" s="70"/>
      <c r="F556" s="50"/>
      <c r="G556" s="50"/>
      <c r="H556" s="50"/>
      <c r="I556" s="50"/>
      <c r="J556" s="102"/>
      <c r="K556" s="46"/>
      <c r="L556" s="46"/>
      <c r="M556" s="46"/>
      <c r="N556" s="46"/>
      <c r="O556" s="46"/>
      <c r="P556" s="46"/>
      <c r="Q556" s="46"/>
      <c r="R556" s="46"/>
      <c r="S556" s="46"/>
      <c r="T556" s="46"/>
      <c r="U556" s="46"/>
      <c r="V556" s="46"/>
      <c r="W556" s="46"/>
      <c r="X556" s="46"/>
      <c r="Y556" s="46"/>
      <c r="Z556" s="46"/>
      <c r="AA556" s="46"/>
      <c r="AB556" s="46"/>
      <c r="AC556" s="46"/>
      <c r="AD556" s="46"/>
      <c r="AE556" s="46"/>
      <c r="AF556" s="46"/>
      <c r="AG556" s="46"/>
      <c r="AH556" s="46"/>
      <c r="AI556" s="46"/>
      <c r="AJ556" s="46"/>
      <c r="AK556" s="46"/>
      <c r="AL556" s="46"/>
    </row>
    <row r="557">
      <c r="A557" s="50"/>
      <c r="B557" s="46"/>
      <c r="C557" s="46"/>
      <c r="D557" s="46"/>
      <c r="E557" s="70"/>
      <c r="F557" s="50"/>
      <c r="G557" s="50"/>
      <c r="H557" s="50"/>
      <c r="I557" s="50"/>
      <c r="J557" s="102"/>
      <c r="K557" s="46"/>
      <c r="L557" s="46"/>
      <c r="M557" s="46"/>
      <c r="N557" s="46"/>
      <c r="O557" s="46"/>
      <c r="P557" s="46"/>
      <c r="Q557" s="46"/>
      <c r="R557" s="46"/>
      <c r="S557" s="46"/>
      <c r="T557" s="46"/>
      <c r="U557" s="46"/>
      <c r="V557" s="46"/>
      <c r="W557" s="46"/>
      <c r="X557" s="46"/>
      <c r="Y557" s="46"/>
      <c r="Z557" s="46"/>
      <c r="AA557" s="46"/>
      <c r="AB557" s="46"/>
      <c r="AC557" s="46"/>
      <c r="AD557" s="46"/>
      <c r="AE557" s="46"/>
      <c r="AF557" s="46"/>
      <c r="AG557" s="46"/>
      <c r="AH557" s="46"/>
      <c r="AI557" s="46"/>
      <c r="AJ557" s="46"/>
      <c r="AK557" s="46"/>
      <c r="AL557" s="46"/>
    </row>
    <row r="558">
      <c r="A558" s="50"/>
      <c r="B558" s="46"/>
      <c r="C558" s="46"/>
      <c r="D558" s="46"/>
      <c r="E558" s="70"/>
      <c r="F558" s="50"/>
      <c r="G558" s="50"/>
      <c r="H558" s="50"/>
      <c r="I558" s="50"/>
      <c r="J558" s="102"/>
      <c r="K558" s="46"/>
      <c r="L558" s="46"/>
      <c r="M558" s="46"/>
      <c r="N558" s="46"/>
      <c r="O558" s="46"/>
      <c r="P558" s="46"/>
      <c r="Q558" s="46"/>
      <c r="R558" s="46"/>
      <c r="S558" s="46"/>
      <c r="T558" s="46"/>
      <c r="U558" s="46"/>
      <c r="V558" s="46"/>
      <c r="W558" s="46"/>
      <c r="X558" s="46"/>
      <c r="Y558" s="46"/>
      <c r="Z558" s="46"/>
      <c r="AA558" s="46"/>
      <c r="AB558" s="46"/>
      <c r="AC558" s="46"/>
      <c r="AD558" s="46"/>
      <c r="AE558" s="46"/>
      <c r="AF558" s="46"/>
      <c r="AG558" s="46"/>
      <c r="AH558" s="46"/>
      <c r="AI558" s="46"/>
      <c r="AJ558" s="46"/>
      <c r="AK558" s="46"/>
      <c r="AL558" s="46"/>
    </row>
    <row r="559">
      <c r="A559" s="50"/>
      <c r="B559" s="46"/>
      <c r="C559" s="46"/>
      <c r="D559" s="46"/>
      <c r="E559" s="70"/>
      <c r="F559" s="50"/>
      <c r="G559" s="50"/>
      <c r="H559" s="50"/>
      <c r="I559" s="50"/>
      <c r="J559" s="102"/>
      <c r="K559" s="46"/>
      <c r="L559" s="46"/>
      <c r="M559" s="46"/>
      <c r="N559" s="46"/>
      <c r="O559" s="46"/>
      <c r="P559" s="46"/>
      <c r="Q559" s="46"/>
      <c r="R559" s="46"/>
      <c r="S559" s="46"/>
      <c r="T559" s="46"/>
      <c r="U559" s="46"/>
      <c r="V559" s="46"/>
      <c r="W559" s="46"/>
      <c r="X559" s="46"/>
      <c r="Y559" s="46"/>
      <c r="Z559" s="46"/>
      <c r="AA559" s="46"/>
      <c r="AB559" s="46"/>
      <c r="AC559" s="46"/>
      <c r="AD559" s="46"/>
      <c r="AE559" s="46"/>
      <c r="AF559" s="46"/>
      <c r="AG559" s="46"/>
      <c r="AH559" s="46"/>
      <c r="AI559" s="46"/>
      <c r="AJ559" s="46"/>
      <c r="AK559" s="46"/>
      <c r="AL559" s="46"/>
    </row>
    <row r="560">
      <c r="A560" s="50"/>
      <c r="B560" s="46"/>
      <c r="C560" s="46"/>
      <c r="D560" s="46"/>
      <c r="E560" s="70"/>
      <c r="F560" s="50"/>
      <c r="G560" s="50"/>
      <c r="H560" s="50"/>
      <c r="I560" s="50"/>
      <c r="J560" s="102"/>
      <c r="K560" s="46"/>
      <c r="L560" s="46"/>
      <c r="M560" s="46"/>
      <c r="N560" s="46"/>
      <c r="O560" s="46"/>
      <c r="P560" s="46"/>
      <c r="Q560" s="46"/>
      <c r="R560" s="46"/>
      <c r="S560" s="46"/>
      <c r="T560" s="46"/>
      <c r="U560" s="46"/>
      <c r="V560" s="46"/>
      <c r="W560" s="46"/>
      <c r="X560" s="46"/>
      <c r="Y560" s="46"/>
      <c r="Z560" s="46"/>
      <c r="AA560" s="46"/>
      <c r="AB560" s="46"/>
      <c r="AC560" s="46"/>
      <c r="AD560" s="46"/>
      <c r="AE560" s="46"/>
      <c r="AF560" s="46"/>
      <c r="AG560" s="46"/>
      <c r="AH560" s="46"/>
      <c r="AI560" s="46"/>
      <c r="AJ560" s="46"/>
      <c r="AK560" s="46"/>
      <c r="AL560" s="46"/>
    </row>
    <row r="561">
      <c r="A561" s="50"/>
      <c r="B561" s="46"/>
      <c r="C561" s="46"/>
      <c r="D561" s="46"/>
      <c r="E561" s="70"/>
      <c r="F561" s="50"/>
      <c r="G561" s="50"/>
      <c r="H561" s="50"/>
      <c r="I561" s="50"/>
      <c r="J561" s="102"/>
      <c r="K561" s="46"/>
      <c r="L561" s="46"/>
      <c r="M561" s="46"/>
      <c r="N561" s="46"/>
      <c r="O561" s="46"/>
      <c r="P561" s="46"/>
      <c r="Q561" s="46"/>
      <c r="R561" s="46"/>
      <c r="S561" s="46"/>
      <c r="T561" s="46"/>
      <c r="U561" s="46"/>
      <c r="V561" s="46"/>
      <c r="W561" s="46"/>
      <c r="X561" s="46"/>
      <c r="Y561" s="46"/>
      <c r="Z561" s="46"/>
      <c r="AA561" s="46"/>
      <c r="AB561" s="46"/>
      <c r="AC561" s="46"/>
      <c r="AD561" s="46"/>
      <c r="AE561" s="46"/>
      <c r="AF561" s="46"/>
      <c r="AG561" s="46"/>
      <c r="AH561" s="46"/>
      <c r="AI561" s="46"/>
      <c r="AJ561" s="46"/>
      <c r="AK561" s="46"/>
      <c r="AL561" s="46"/>
    </row>
    <row r="562">
      <c r="A562" s="50"/>
      <c r="B562" s="46"/>
      <c r="C562" s="46"/>
      <c r="D562" s="46"/>
      <c r="E562" s="70"/>
      <c r="F562" s="50"/>
      <c r="G562" s="50"/>
      <c r="H562" s="50"/>
      <c r="I562" s="50"/>
      <c r="J562" s="102"/>
      <c r="K562" s="46"/>
      <c r="L562" s="46"/>
      <c r="M562" s="46"/>
      <c r="N562" s="46"/>
      <c r="O562" s="46"/>
      <c r="P562" s="46"/>
      <c r="Q562" s="46"/>
      <c r="R562" s="46"/>
      <c r="S562" s="46"/>
      <c r="T562" s="46"/>
      <c r="U562" s="46"/>
      <c r="V562" s="46"/>
      <c r="W562" s="46"/>
      <c r="X562" s="46"/>
      <c r="Y562" s="46"/>
      <c r="Z562" s="46"/>
      <c r="AA562" s="46"/>
      <c r="AB562" s="46"/>
      <c r="AC562" s="46"/>
      <c r="AD562" s="46"/>
      <c r="AE562" s="46"/>
      <c r="AF562" s="46"/>
      <c r="AG562" s="46"/>
      <c r="AH562" s="46"/>
      <c r="AI562" s="46"/>
      <c r="AJ562" s="46"/>
      <c r="AK562" s="46"/>
      <c r="AL562" s="46"/>
    </row>
    <row r="563">
      <c r="A563" s="50"/>
      <c r="B563" s="46"/>
      <c r="C563" s="46"/>
      <c r="D563" s="46"/>
      <c r="E563" s="70"/>
      <c r="F563" s="50"/>
      <c r="G563" s="50"/>
      <c r="H563" s="50"/>
      <c r="I563" s="50"/>
      <c r="J563" s="102"/>
      <c r="K563" s="46"/>
      <c r="L563" s="46"/>
      <c r="M563" s="46"/>
      <c r="N563" s="46"/>
      <c r="O563" s="46"/>
      <c r="P563" s="46"/>
      <c r="Q563" s="46"/>
      <c r="R563" s="46"/>
      <c r="S563" s="46"/>
      <c r="T563" s="46"/>
      <c r="U563" s="46"/>
      <c r="V563" s="46"/>
      <c r="W563" s="46"/>
      <c r="X563" s="46"/>
      <c r="Y563" s="46"/>
      <c r="Z563" s="46"/>
      <c r="AA563" s="46"/>
      <c r="AB563" s="46"/>
      <c r="AC563" s="46"/>
      <c r="AD563" s="46"/>
      <c r="AE563" s="46"/>
      <c r="AF563" s="46"/>
      <c r="AG563" s="46"/>
      <c r="AH563" s="46"/>
      <c r="AI563" s="46"/>
      <c r="AJ563" s="46"/>
      <c r="AK563" s="46"/>
      <c r="AL563" s="46"/>
    </row>
    <row r="564">
      <c r="A564" s="50"/>
      <c r="B564" s="46"/>
      <c r="C564" s="46"/>
      <c r="D564" s="46"/>
      <c r="E564" s="70"/>
      <c r="F564" s="50"/>
      <c r="G564" s="50"/>
      <c r="H564" s="50"/>
      <c r="I564" s="50"/>
      <c r="J564" s="102"/>
      <c r="K564" s="46"/>
      <c r="L564" s="46"/>
      <c r="M564" s="46"/>
      <c r="N564" s="46"/>
      <c r="O564" s="46"/>
      <c r="P564" s="46"/>
      <c r="Q564" s="46"/>
      <c r="R564" s="46"/>
      <c r="S564" s="46"/>
      <c r="T564" s="46"/>
      <c r="U564" s="46"/>
      <c r="V564" s="46"/>
      <c r="W564" s="46"/>
      <c r="X564" s="46"/>
      <c r="Y564" s="46"/>
      <c r="Z564" s="46"/>
      <c r="AA564" s="46"/>
      <c r="AB564" s="46"/>
      <c r="AC564" s="46"/>
      <c r="AD564" s="46"/>
      <c r="AE564" s="46"/>
      <c r="AF564" s="46"/>
      <c r="AG564" s="46"/>
      <c r="AH564" s="46"/>
      <c r="AI564" s="46"/>
      <c r="AJ564" s="46"/>
      <c r="AK564" s="46"/>
      <c r="AL564" s="46"/>
    </row>
    <row r="565">
      <c r="A565" s="50"/>
      <c r="B565" s="46"/>
      <c r="C565" s="46"/>
      <c r="D565" s="46"/>
      <c r="E565" s="70"/>
      <c r="F565" s="50"/>
      <c r="G565" s="50"/>
      <c r="H565" s="50"/>
      <c r="I565" s="50"/>
      <c r="J565" s="102"/>
      <c r="K565" s="46"/>
      <c r="L565" s="46"/>
      <c r="M565" s="46"/>
      <c r="N565" s="46"/>
      <c r="O565" s="46"/>
      <c r="P565" s="46"/>
      <c r="Q565" s="46"/>
      <c r="R565" s="46"/>
      <c r="S565" s="46"/>
      <c r="T565" s="46"/>
      <c r="U565" s="46"/>
      <c r="V565" s="46"/>
      <c r="W565" s="46"/>
      <c r="X565" s="46"/>
      <c r="Y565" s="46"/>
      <c r="Z565" s="46"/>
      <c r="AA565" s="46"/>
      <c r="AB565" s="46"/>
      <c r="AC565" s="46"/>
      <c r="AD565" s="46"/>
      <c r="AE565" s="46"/>
      <c r="AF565" s="46"/>
      <c r="AG565" s="46"/>
      <c r="AH565" s="46"/>
      <c r="AI565" s="46"/>
      <c r="AJ565" s="46"/>
      <c r="AK565" s="46"/>
      <c r="AL565" s="46"/>
    </row>
    <row r="566">
      <c r="A566" s="50"/>
      <c r="B566" s="46"/>
      <c r="C566" s="46"/>
      <c r="D566" s="46"/>
      <c r="E566" s="70"/>
      <c r="F566" s="50"/>
      <c r="G566" s="50"/>
      <c r="H566" s="50"/>
      <c r="I566" s="50"/>
      <c r="J566" s="102"/>
      <c r="K566" s="46"/>
      <c r="L566" s="46"/>
      <c r="M566" s="46"/>
      <c r="N566" s="46"/>
      <c r="O566" s="46"/>
      <c r="P566" s="46"/>
      <c r="Q566" s="46"/>
      <c r="R566" s="46"/>
      <c r="S566" s="46"/>
      <c r="T566" s="46"/>
      <c r="U566" s="46"/>
      <c r="V566" s="46"/>
      <c r="W566" s="46"/>
      <c r="X566" s="46"/>
      <c r="Y566" s="46"/>
      <c r="Z566" s="46"/>
      <c r="AA566" s="46"/>
      <c r="AB566" s="46"/>
      <c r="AC566" s="46"/>
      <c r="AD566" s="46"/>
      <c r="AE566" s="46"/>
      <c r="AF566" s="46"/>
      <c r="AG566" s="46"/>
      <c r="AH566" s="46"/>
      <c r="AI566" s="46"/>
      <c r="AJ566" s="46"/>
      <c r="AK566" s="46"/>
      <c r="AL566" s="46"/>
    </row>
    <row r="567">
      <c r="A567" s="50"/>
      <c r="B567" s="46"/>
      <c r="C567" s="46"/>
      <c r="D567" s="46"/>
      <c r="E567" s="70"/>
      <c r="F567" s="50"/>
      <c r="G567" s="50"/>
      <c r="H567" s="50"/>
      <c r="I567" s="50"/>
      <c r="J567" s="102"/>
      <c r="K567" s="46"/>
      <c r="L567" s="46"/>
      <c r="M567" s="46"/>
      <c r="N567" s="46"/>
      <c r="O567" s="46"/>
      <c r="P567" s="46"/>
      <c r="Q567" s="46"/>
      <c r="R567" s="46"/>
      <c r="S567" s="46"/>
      <c r="T567" s="46"/>
      <c r="U567" s="46"/>
      <c r="V567" s="46"/>
      <c r="W567" s="46"/>
      <c r="X567" s="46"/>
      <c r="Y567" s="46"/>
      <c r="Z567" s="46"/>
      <c r="AA567" s="46"/>
      <c r="AB567" s="46"/>
      <c r="AC567" s="46"/>
      <c r="AD567" s="46"/>
      <c r="AE567" s="46"/>
      <c r="AF567" s="46"/>
      <c r="AG567" s="46"/>
      <c r="AH567" s="46"/>
      <c r="AI567" s="46"/>
      <c r="AJ567" s="46"/>
      <c r="AK567" s="46"/>
      <c r="AL567" s="46"/>
    </row>
    <row r="568">
      <c r="A568" s="50"/>
      <c r="B568" s="46"/>
      <c r="C568" s="46"/>
      <c r="D568" s="46"/>
      <c r="E568" s="70"/>
      <c r="F568" s="50"/>
      <c r="G568" s="50"/>
      <c r="H568" s="50"/>
      <c r="I568" s="50"/>
      <c r="J568" s="102"/>
      <c r="K568" s="46"/>
      <c r="L568" s="46"/>
      <c r="M568" s="46"/>
      <c r="N568" s="46"/>
      <c r="O568" s="46"/>
      <c r="P568" s="46"/>
      <c r="Q568" s="46"/>
      <c r="R568" s="46"/>
      <c r="S568" s="46"/>
      <c r="T568" s="46"/>
      <c r="U568" s="46"/>
      <c r="V568" s="46"/>
      <c r="W568" s="46"/>
      <c r="X568" s="46"/>
      <c r="Y568" s="46"/>
      <c r="Z568" s="46"/>
      <c r="AA568" s="46"/>
      <c r="AB568" s="46"/>
      <c r="AC568" s="46"/>
      <c r="AD568" s="46"/>
      <c r="AE568" s="46"/>
      <c r="AF568" s="46"/>
      <c r="AG568" s="46"/>
      <c r="AH568" s="46"/>
      <c r="AI568" s="46"/>
      <c r="AJ568" s="46"/>
      <c r="AK568" s="46"/>
      <c r="AL568" s="46"/>
    </row>
    <row r="569">
      <c r="A569" s="50"/>
      <c r="B569" s="46"/>
      <c r="C569" s="46"/>
      <c r="D569" s="46"/>
      <c r="E569" s="70"/>
      <c r="F569" s="50"/>
      <c r="G569" s="50"/>
      <c r="H569" s="50"/>
      <c r="I569" s="50"/>
      <c r="J569" s="102"/>
      <c r="K569" s="46"/>
      <c r="L569" s="46"/>
      <c r="M569" s="46"/>
      <c r="N569" s="46"/>
      <c r="O569" s="46"/>
      <c r="P569" s="46"/>
      <c r="Q569" s="46"/>
      <c r="R569" s="46"/>
      <c r="S569" s="46"/>
      <c r="T569" s="46"/>
      <c r="U569" s="46"/>
      <c r="V569" s="46"/>
      <c r="W569" s="46"/>
      <c r="X569" s="46"/>
      <c r="Y569" s="46"/>
      <c r="Z569" s="46"/>
      <c r="AA569" s="46"/>
      <c r="AB569" s="46"/>
      <c r="AC569" s="46"/>
      <c r="AD569" s="46"/>
      <c r="AE569" s="46"/>
      <c r="AF569" s="46"/>
      <c r="AG569" s="46"/>
      <c r="AH569" s="46"/>
      <c r="AI569" s="46"/>
      <c r="AJ569" s="46"/>
      <c r="AK569" s="46"/>
      <c r="AL569" s="46"/>
    </row>
    <row r="570">
      <c r="A570" s="50"/>
      <c r="B570" s="46"/>
      <c r="C570" s="46"/>
      <c r="D570" s="46"/>
      <c r="E570" s="70"/>
      <c r="F570" s="50"/>
      <c r="G570" s="50"/>
      <c r="H570" s="50"/>
      <c r="I570" s="50"/>
      <c r="J570" s="102"/>
      <c r="K570" s="46"/>
      <c r="L570" s="46"/>
      <c r="M570" s="46"/>
      <c r="N570" s="46"/>
      <c r="O570" s="46"/>
      <c r="P570" s="46"/>
      <c r="Q570" s="46"/>
      <c r="R570" s="46"/>
      <c r="S570" s="46"/>
      <c r="T570" s="46"/>
      <c r="U570" s="46"/>
      <c r="V570" s="46"/>
      <c r="W570" s="46"/>
      <c r="X570" s="46"/>
      <c r="Y570" s="46"/>
      <c r="Z570" s="46"/>
      <c r="AA570" s="46"/>
      <c r="AB570" s="46"/>
      <c r="AC570" s="46"/>
      <c r="AD570" s="46"/>
      <c r="AE570" s="46"/>
      <c r="AF570" s="46"/>
      <c r="AG570" s="46"/>
      <c r="AH570" s="46"/>
      <c r="AI570" s="46"/>
      <c r="AJ570" s="46"/>
      <c r="AK570" s="46"/>
      <c r="AL570" s="46"/>
    </row>
    <row r="571">
      <c r="A571" s="50"/>
      <c r="B571" s="46"/>
      <c r="C571" s="46"/>
      <c r="D571" s="46"/>
      <c r="E571" s="70"/>
      <c r="F571" s="50"/>
      <c r="G571" s="50"/>
      <c r="H571" s="50"/>
      <c r="I571" s="50"/>
      <c r="J571" s="102"/>
      <c r="K571" s="46"/>
      <c r="L571" s="46"/>
      <c r="M571" s="46"/>
      <c r="N571" s="46"/>
      <c r="O571" s="46"/>
      <c r="P571" s="46"/>
      <c r="Q571" s="46"/>
      <c r="R571" s="46"/>
      <c r="S571" s="46"/>
      <c r="T571" s="46"/>
      <c r="U571" s="46"/>
      <c r="V571" s="46"/>
      <c r="W571" s="46"/>
      <c r="X571" s="46"/>
      <c r="Y571" s="46"/>
      <c r="Z571" s="46"/>
      <c r="AA571" s="46"/>
      <c r="AB571" s="46"/>
      <c r="AC571" s="46"/>
      <c r="AD571" s="46"/>
      <c r="AE571" s="46"/>
      <c r="AF571" s="46"/>
      <c r="AG571" s="46"/>
      <c r="AH571" s="46"/>
      <c r="AI571" s="46"/>
      <c r="AJ571" s="46"/>
      <c r="AK571" s="46"/>
      <c r="AL571" s="46"/>
    </row>
    <row r="572">
      <c r="A572" s="50"/>
      <c r="B572" s="46"/>
      <c r="C572" s="46"/>
      <c r="D572" s="46"/>
      <c r="E572" s="70"/>
      <c r="F572" s="50"/>
      <c r="G572" s="50"/>
      <c r="H572" s="50"/>
      <c r="I572" s="50"/>
      <c r="J572" s="102"/>
      <c r="K572" s="46"/>
      <c r="L572" s="46"/>
      <c r="M572" s="46"/>
      <c r="N572" s="46"/>
      <c r="O572" s="46"/>
      <c r="P572" s="46"/>
      <c r="Q572" s="46"/>
      <c r="R572" s="46"/>
      <c r="S572" s="46"/>
      <c r="T572" s="46"/>
      <c r="U572" s="46"/>
      <c r="V572" s="46"/>
      <c r="W572" s="46"/>
      <c r="X572" s="46"/>
      <c r="Y572" s="46"/>
      <c r="Z572" s="46"/>
      <c r="AA572" s="46"/>
      <c r="AB572" s="46"/>
      <c r="AC572" s="46"/>
      <c r="AD572" s="46"/>
      <c r="AE572" s="46"/>
      <c r="AF572" s="46"/>
      <c r="AG572" s="46"/>
      <c r="AH572" s="46"/>
      <c r="AI572" s="46"/>
      <c r="AJ572" s="46"/>
      <c r="AK572" s="46"/>
      <c r="AL572" s="46"/>
    </row>
    <row r="573">
      <c r="A573" s="50"/>
      <c r="B573" s="46"/>
      <c r="C573" s="46"/>
      <c r="D573" s="46"/>
      <c r="E573" s="70"/>
      <c r="F573" s="50"/>
      <c r="G573" s="50"/>
      <c r="H573" s="50"/>
      <c r="I573" s="50"/>
      <c r="J573" s="102"/>
      <c r="K573" s="46"/>
      <c r="L573" s="46"/>
      <c r="M573" s="46"/>
      <c r="N573" s="46"/>
      <c r="O573" s="46"/>
      <c r="P573" s="46"/>
      <c r="Q573" s="46"/>
      <c r="R573" s="46"/>
      <c r="S573" s="46"/>
      <c r="T573" s="46"/>
      <c r="U573" s="46"/>
      <c r="V573" s="46"/>
      <c r="W573" s="46"/>
      <c r="X573" s="46"/>
      <c r="Y573" s="46"/>
      <c r="Z573" s="46"/>
      <c r="AA573" s="46"/>
      <c r="AB573" s="46"/>
      <c r="AC573" s="46"/>
      <c r="AD573" s="46"/>
      <c r="AE573" s="46"/>
      <c r="AF573" s="46"/>
      <c r="AG573" s="46"/>
      <c r="AH573" s="46"/>
      <c r="AI573" s="46"/>
      <c r="AJ573" s="46"/>
      <c r="AK573" s="46"/>
      <c r="AL573" s="46"/>
    </row>
    <row r="574">
      <c r="A574" s="50"/>
      <c r="B574" s="46"/>
      <c r="C574" s="46"/>
      <c r="D574" s="46"/>
      <c r="E574" s="70"/>
      <c r="F574" s="50"/>
      <c r="G574" s="50"/>
      <c r="H574" s="50"/>
      <c r="I574" s="50"/>
      <c r="J574" s="102"/>
      <c r="K574" s="46"/>
      <c r="L574" s="46"/>
      <c r="M574" s="46"/>
      <c r="N574" s="46"/>
      <c r="O574" s="46"/>
      <c r="P574" s="46"/>
      <c r="Q574" s="46"/>
      <c r="R574" s="46"/>
      <c r="S574" s="46"/>
      <c r="T574" s="46"/>
      <c r="U574" s="46"/>
      <c r="V574" s="46"/>
      <c r="W574" s="46"/>
      <c r="X574" s="46"/>
      <c r="Y574" s="46"/>
      <c r="Z574" s="46"/>
      <c r="AA574" s="46"/>
      <c r="AB574" s="46"/>
      <c r="AC574" s="46"/>
      <c r="AD574" s="46"/>
      <c r="AE574" s="46"/>
      <c r="AF574" s="46"/>
      <c r="AG574" s="46"/>
      <c r="AH574" s="46"/>
      <c r="AI574" s="46"/>
      <c r="AJ574" s="46"/>
      <c r="AK574" s="46"/>
      <c r="AL574" s="46"/>
    </row>
    <row r="575">
      <c r="A575" s="50"/>
      <c r="B575" s="46"/>
      <c r="C575" s="46"/>
      <c r="D575" s="46"/>
      <c r="E575" s="70"/>
      <c r="F575" s="50"/>
      <c r="G575" s="50"/>
      <c r="H575" s="50"/>
      <c r="I575" s="50"/>
      <c r="J575" s="102"/>
      <c r="K575" s="46"/>
      <c r="L575" s="46"/>
      <c r="M575" s="46"/>
      <c r="N575" s="46"/>
      <c r="O575" s="46"/>
      <c r="P575" s="46"/>
      <c r="Q575" s="46"/>
      <c r="R575" s="46"/>
      <c r="S575" s="46"/>
      <c r="T575" s="46"/>
      <c r="U575" s="46"/>
      <c r="V575" s="46"/>
      <c r="W575" s="46"/>
      <c r="X575" s="46"/>
      <c r="Y575" s="46"/>
      <c r="Z575" s="46"/>
      <c r="AA575" s="46"/>
      <c r="AB575" s="46"/>
      <c r="AC575" s="46"/>
      <c r="AD575" s="46"/>
      <c r="AE575" s="46"/>
      <c r="AF575" s="46"/>
      <c r="AG575" s="46"/>
      <c r="AH575" s="46"/>
      <c r="AI575" s="46"/>
      <c r="AJ575" s="46"/>
      <c r="AK575" s="46"/>
      <c r="AL575" s="46"/>
    </row>
    <row r="576">
      <c r="A576" s="50"/>
      <c r="B576" s="46"/>
      <c r="C576" s="46"/>
      <c r="D576" s="46"/>
      <c r="E576" s="70"/>
      <c r="F576" s="50"/>
      <c r="G576" s="50"/>
      <c r="H576" s="50"/>
      <c r="I576" s="50"/>
      <c r="J576" s="102"/>
      <c r="K576" s="46"/>
      <c r="L576" s="46"/>
      <c r="M576" s="46"/>
      <c r="N576" s="46"/>
      <c r="O576" s="46"/>
      <c r="P576" s="46"/>
      <c r="Q576" s="46"/>
      <c r="R576" s="46"/>
      <c r="S576" s="46"/>
      <c r="T576" s="46"/>
      <c r="U576" s="46"/>
      <c r="V576" s="46"/>
      <c r="W576" s="46"/>
      <c r="X576" s="46"/>
      <c r="Y576" s="46"/>
      <c r="Z576" s="46"/>
      <c r="AA576" s="46"/>
      <c r="AB576" s="46"/>
      <c r="AC576" s="46"/>
      <c r="AD576" s="46"/>
      <c r="AE576" s="46"/>
      <c r="AF576" s="46"/>
      <c r="AG576" s="46"/>
      <c r="AH576" s="46"/>
      <c r="AI576" s="46"/>
      <c r="AJ576" s="46"/>
      <c r="AK576" s="46"/>
      <c r="AL576" s="46"/>
    </row>
    <row r="577">
      <c r="A577" s="50"/>
      <c r="B577" s="46"/>
      <c r="C577" s="46"/>
      <c r="D577" s="46"/>
      <c r="E577" s="70"/>
      <c r="F577" s="50"/>
      <c r="G577" s="50"/>
      <c r="H577" s="50"/>
      <c r="I577" s="50"/>
      <c r="J577" s="102"/>
      <c r="K577" s="46"/>
      <c r="L577" s="46"/>
      <c r="M577" s="46"/>
      <c r="N577" s="46"/>
      <c r="O577" s="46"/>
      <c r="P577" s="46"/>
      <c r="Q577" s="46"/>
      <c r="R577" s="46"/>
      <c r="S577" s="46"/>
      <c r="T577" s="46"/>
      <c r="U577" s="46"/>
      <c r="V577" s="46"/>
      <c r="W577" s="46"/>
      <c r="X577" s="46"/>
      <c r="Y577" s="46"/>
      <c r="Z577" s="46"/>
      <c r="AA577" s="46"/>
      <c r="AB577" s="46"/>
      <c r="AC577" s="46"/>
      <c r="AD577" s="46"/>
      <c r="AE577" s="46"/>
      <c r="AF577" s="46"/>
      <c r="AG577" s="46"/>
      <c r="AH577" s="46"/>
      <c r="AI577" s="46"/>
      <c r="AJ577" s="46"/>
      <c r="AK577" s="46"/>
      <c r="AL577" s="46"/>
    </row>
    <row r="578">
      <c r="A578" s="50"/>
      <c r="B578" s="46"/>
      <c r="C578" s="46"/>
      <c r="D578" s="46"/>
      <c r="E578" s="70"/>
      <c r="F578" s="50"/>
      <c r="G578" s="50"/>
      <c r="H578" s="50"/>
      <c r="I578" s="50"/>
      <c r="J578" s="102"/>
      <c r="K578" s="46"/>
      <c r="L578" s="46"/>
      <c r="M578" s="46"/>
      <c r="N578" s="46"/>
      <c r="O578" s="46"/>
      <c r="P578" s="46"/>
      <c r="Q578" s="46"/>
      <c r="R578" s="46"/>
      <c r="S578" s="46"/>
      <c r="T578" s="46"/>
      <c r="U578" s="46"/>
      <c r="V578" s="46"/>
      <c r="W578" s="46"/>
      <c r="X578" s="46"/>
      <c r="Y578" s="46"/>
      <c r="Z578" s="46"/>
      <c r="AA578" s="46"/>
      <c r="AB578" s="46"/>
      <c r="AC578" s="46"/>
      <c r="AD578" s="46"/>
      <c r="AE578" s="46"/>
      <c r="AF578" s="46"/>
      <c r="AG578" s="46"/>
      <c r="AH578" s="46"/>
      <c r="AI578" s="46"/>
      <c r="AJ578" s="46"/>
      <c r="AK578" s="46"/>
      <c r="AL578" s="46"/>
    </row>
    <row r="579">
      <c r="A579" s="50"/>
      <c r="B579" s="46"/>
      <c r="C579" s="46"/>
      <c r="D579" s="46"/>
      <c r="E579" s="70"/>
      <c r="F579" s="50"/>
      <c r="G579" s="50"/>
      <c r="H579" s="50"/>
      <c r="I579" s="50"/>
      <c r="J579" s="102"/>
      <c r="K579" s="46"/>
      <c r="L579" s="46"/>
      <c r="M579" s="46"/>
      <c r="N579" s="46"/>
      <c r="O579" s="46"/>
      <c r="P579" s="46"/>
      <c r="Q579" s="46"/>
      <c r="R579" s="46"/>
      <c r="S579" s="46"/>
      <c r="T579" s="46"/>
      <c r="U579" s="46"/>
      <c r="V579" s="46"/>
      <c r="W579" s="46"/>
      <c r="X579" s="46"/>
      <c r="Y579" s="46"/>
      <c r="Z579" s="46"/>
      <c r="AA579" s="46"/>
      <c r="AB579" s="46"/>
      <c r="AC579" s="46"/>
      <c r="AD579" s="46"/>
      <c r="AE579" s="46"/>
      <c r="AF579" s="46"/>
      <c r="AG579" s="46"/>
      <c r="AH579" s="46"/>
      <c r="AI579" s="46"/>
      <c r="AJ579" s="46"/>
      <c r="AK579" s="46"/>
      <c r="AL579" s="46"/>
    </row>
    <row r="580">
      <c r="A580" s="50"/>
      <c r="B580" s="46"/>
      <c r="C580" s="46"/>
      <c r="D580" s="46"/>
      <c r="E580" s="70"/>
      <c r="F580" s="50"/>
      <c r="G580" s="50"/>
      <c r="H580" s="50"/>
      <c r="I580" s="50"/>
      <c r="J580" s="102"/>
      <c r="K580" s="46"/>
      <c r="L580" s="46"/>
      <c r="M580" s="46"/>
      <c r="N580" s="46"/>
      <c r="O580" s="46"/>
      <c r="P580" s="46"/>
      <c r="Q580" s="46"/>
      <c r="R580" s="46"/>
      <c r="S580" s="46"/>
      <c r="T580" s="46"/>
      <c r="U580" s="46"/>
      <c r="V580" s="46"/>
      <c r="W580" s="46"/>
      <c r="X580" s="46"/>
      <c r="Y580" s="46"/>
      <c r="Z580" s="46"/>
      <c r="AA580" s="46"/>
      <c r="AB580" s="46"/>
      <c r="AC580" s="46"/>
      <c r="AD580" s="46"/>
      <c r="AE580" s="46"/>
      <c r="AF580" s="46"/>
      <c r="AG580" s="46"/>
      <c r="AH580" s="46"/>
      <c r="AI580" s="46"/>
      <c r="AJ580" s="46"/>
      <c r="AK580" s="46"/>
      <c r="AL580" s="46"/>
    </row>
    <row r="581">
      <c r="A581" s="50"/>
      <c r="B581" s="46"/>
      <c r="C581" s="46"/>
      <c r="D581" s="46"/>
      <c r="E581" s="70"/>
      <c r="F581" s="50"/>
      <c r="G581" s="50"/>
      <c r="H581" s="50"/>
      <c r="I581" s="50"/>
      <c r="J581" s="102"/>
      <c r="K581" s="46"/>
      <c r="L581" s="46"/>
      <c r="M581" s="46"/>
      <c r="N581" s="46"/>
      <c r="O581" s="46"/>
      <c r="P581" s="46"/>
      <c r="Q581" s="46"/>
      <c r="R581" s="46"/>
      <c r="S581" s="46"/>
      <c r="T581" s="46"/>
      <c r="U581" s="46"/>
      <c r="V581" s="46"/>
      <c r="W581" s="46"/>
      <c r="X581" s="46"/>
      <c r="Y581" s="46"/>
      <c r="Z581" s="46"/>
      <c r="AA581" s="46"/>
      <c r="AB581" s="46"/>
      <c r="AC581" s="46"/>
      <c r="AD581" s="46"/>
      <c r="AE581" s="46"/>
      <c r="AF581" s="46"/>
      <c r="AG581" s="46"/>
      <c r="AH581" s="46"/>
      <c r="AI581" s="46"/>
      <c r="AJ581" s="46"/>
      <c r="AK581" s="46"/>
      <c r="AL581" s="46"/>
    </row>
    <row r="582">
      <c r="A582" s="50"/>
      <c r="B582" s="46"/>
      <c r="C582" s="46"/>
      <c r="D582" s="46"/>
      <c r="E582" s="70"/>
      <c r="F582" s="50"/>
      <c r="G582" s="50"/>
      <c r="H582" s="50"/>
      <c r="I582" s="50"/>
      <c r="J582" s="102"/>
      <c r="K582" s="46"/>
      <c r="L582" s="46"/>
      <c r="M582" s="46"/>
      <c r="N582" s="46"/>
      <c r="O582" s="46"/>
      <c r="P582" s="46"/>
      <c r="Q582" s="46"/>
      <c r="R582" s="46"/>
      <c r="S582" s="46"/>
      <c r="T582" s="46"/>
      <c r="U582" s="46"/>
      <c r="V582" s="46"/>
      <c r="W582" s="46"/>
      <c r="X582" s="46"/>
      <c r="Y582" s="46"/>
      <c r="Z582" s="46"/>
      <c r="AA582" s="46"/>
      <c r="AB582" s="46"/>
      <c r="AC582" s="46"/>
      <c r="AD582" s="46"/>
      <c r="AE582" s="46"/>
      <c r="AF582" s="46"/>
      <c r="AG582" s="46"/>
      <c r="AH582" s="46"/>
      <c r="AI582" s="46"/>
      <c r="AJ582" s="46"/>
      <c r="AK582" s="46"/>
      <c r="AL582" s="46"/>
    </row>
    <row r="583">
      <c r="A583" s="50"/>
      <c r="B583" s="46"/>
      <c r="C583" s="46"/>
      <c r="D583" s="46"/>
      <c r="E583" s="70"/>
      <c r="F583" s="50"/>
      <c r="G583" s="50"/>
      <c r="H583" s="50"/>
      <c r="I583" s="50"/>
      <c r="J583" s="102"/>
      <c r="K583" s="46"/>
      <c r="L583" s="46"/>
      <c r="M583" s="46"/>
      <c r="N583" s="46"/>
      <c r="O583" s="46"/>
      <c r="P583" s="46"/>
      <c r="Q583" s="46"/>
      <c r="R583" s="46"/>
      <c r="S583" s="46"/>
      <c r="T583" s="46"/>
      <c r="U583" s="46"/>
      <c r="V583" s="46"/>
      <c r="W583" s="46"/>
      <c r="X583" s="46"/>
      <c r="Y583" s="46"/>
      <c r="Z583" s="46"/>
      <c r="AA583" s="46"/>
      <c r="AB583" s="46"/>
      <c r="AC583" s="46"/>
      <c r="AD583" s="46"/>
      <c r="AE583" s="46"/>
      <c r="AF583" s="46"/>
      <c r="AG583" s="46"/>
      <c r="AH583" s="46"/>
      <c r="AI583" s="46"/>
      <c r="AJ583" s="46"/>
      <c r="AK583" s="46"/>
      <c r="AL583" s="46"/>
    </row>
    <row r="584">
      <c r="A584" s="50"/>
      <c r="B584" s="46"/>
      <c r="C584" s="46"/>
      <c r="D584" s="46"/>
      <c r="E584" s="70"/>
      <c r="F584" s="50"/>
      <c r="G584" s="50"/>
      <c r="H584" s="50"/>
      <c r="I584" s="50"/>
      <c r="J584" s="102"/>
      <c r="K584" s="46"/>
      <c r="L584" s="46"/>
      <c r="M584" s="46"/>
      <c r="N584" s="46"/>
      <c r="O584" s="46"/>
      <c r="P584" s="46"/>
      <c r="Q584" s="46"/>
      <c r="R584" s="46"/>
      <c r="S584" s="46"/>
      <c r="T584" s="46"/>
      <c r="U584" s="46"/>
      <c r="V584" s="46"/>
      <c r="W584" s="46"/>
      <c r="X584" s="46"/>
      <c r="Y584" s="46"/>
      <c r="Z584" s="46"/>
      <c r="AA584" s="46"/>
      <c r="AB584" s="46"/>
      <c r="AC584" s="46"/>
      <c r="AD584" s="46"/>
      <c r="AE584" s="46"/>
      <c r="AF584" s="46"/>
      <c r="AG584" s="46"/>
      <c r="AH584" s="46"/>
      <c r="AI584" s="46"/>
      <c r="AJ584" s="46"/>
      <c r="AK584" s="46"/>
      <c r="AL584" s="46"/>
    </row>
    <row r="585">
      <c r="A585" s="50"/>
      <c r="B585" s="46"/>
      <c r="C585" s="46"/>
      <c r="D585" s="46"/>
      <c r="E585" s="70"/>
      <c r="F585" s="50"/>
      <c r="G585" s="50"/>
      <c r="H585" s="50"/>
      <c r="I585" s="50"/>
      <c r="J585" s="102"/>
      <c r="K585" s="46"/>
      <c r="L585" s="46"/>
      <c r="M585" s="46"/>
      <c r="N585" s="46"/>
      <c r="O585" s="46"/>
      <c r="P585" s="46"/>
      <c r="Q585" s="46"/>
      <c r="R585" s="46"/>
      <c r="S585" s="46"/>
      <c r="T585" s="46"/>
      <c r="U585" s="46"/>
      <c r="V585" s="46"/>
      <c r="W585" s="46"/>
      <c r="X585" s="46"/>
      <c r="Y585" s="46"/>
      <c r="Z585" s="46"/>
      <c r="AA585" s="46"/>
      <c r="AB585" s="46"/>
      <c r="AC585" s="46"/>
      <c r="AD585" s="46"/>
      <c r="AE585" s="46"/>
      <c r="AF585" s="46"/>
      <c r="AG585" s="46"/>
      <c r="AH585" s="46"/>
      <c r="AI585" s="46"/>
      <c r="AJ585" s="46"/>
      <c r="AK585" s="46"/>
      <c r="AL585" s="46"/>
    </row>
    <row r="586">
      <c r="A586" s="50"/>
      <c r="B586" s="46"/>
      <c r="C586" s="46"/>
      <c r="D586" s="46"/>
      <c r="E586" s="70"/>
      <c r="F586" s="50"/>
      <c r="G586" s="50"/>
      <c r="H586" s="50"/>
      <c r="I586" s="50"/>
      <c r="J586" s="102"/>
      <c r="K586" s="46"/>
      <c r="L586" s="46"/>
      <c r="M586" s="46"/>
      <c r="N586" s="46"/>
      <c r="O586" s="46"/>
      <c r="P586" s="46"/>
      <c r="Q586" s="46"/>
      <c r="R586" s="46"/>
      <c r="S586" s="46"/>
      <c r="T586" s="46"/>
      <c r="U586" s="46"/>
      <c r="V586" s="46"/>
      <c r="W586" s="46"/>
      <c r="X586" s="46"/>
      <c r="Y586" s="46"/>
      <c r="Z586" s="46"/>
      <c r="AA586" s="46"/>
      <c r="AB586" s="46"/>
      <c r="AC586" s="46"/>
      <c r="AD586" s="46"/>
      <c r="AE586" s="46"/>
      <c r="AF586" s="46"/>
      <c r="AG586" s="46"/>
      <c r="AH586" s="46"/>
      <c r="AI586" s="46"/>
      <c r="AJ586" s="46"/>
      <c r="AK586" s="46"/>
      <c r="AL586" s="46"/>
    </row>
    <row r="587">
      <c r="A587" s="50"/>
      <c r="B587" s="46"/>
      <c r="C587" s="46"/>
      <c r="D587" s="46"/>
      <c r="E587" s="70"/>
      <c r="F587" s="50"/>
      <c r="G587" s="50"/>
      <c r="H587" s="50"/>
      <c r="I587" s="50"/>
      <c r="J587" s="102"/>
      <c r="K587" s="46"/>
      <c r="L587" s="46"/>
      <c r="M587" s="46"/>
      <c r="N587" s="46"/>
      <c r="O587" s="46"/>
      <c r="P587" s="46"/>
      <c r="Q587" s="46"/>
      <c r="R587" s="46"/>
      <c r="S587" s="46"/>
      <c r="T587" s="46"/>
      <c r="U587" s="46"/>
      <c r="V587" s="46"/>
      <c r="W587" s="46"/>
      <c r="X587" s="46"/>
      <c r="Y587" s="46"/>
      <c r="Z587" s="46"/>
      <c r="AA587" s="46"/>
      <c r="AB587" s="46"/>
      <c r="AC587" s="46"/>
      <c r="AD587" s="46"/>
      <c r="AE587" s="46"/>
      <c r="AF587" s="46"/>
      <c r="AG587" s="46"/>
      <c r="AH587" s="46"/>
      <c r="AI587" s="46"/>
      <c r="AJ587" s="46"/>
      <c r="AK587" s="46"/>
      <c r="AL587" s="46"/>
    </row>
    <row r="588">
      <c r="A588" s="50"/>
      <c r="B588" s="46"/>
      <c r="C588" s="46"/>
      <c r="D588" s="46"/>
      <c r="E588" s="70"/>
      <c r="F588" s="50"/>
      <c r="G588" s="50"/>
      <c r="H588" s="50"/>
      <c r="I588" s="50"/>
      <c r="J588" s="102"/>
      <c r="K588" s="46"/>
      <c r="L588" s="46"/>
      <c r="M588" s="46"/>
      <c r="N588" s="46"/>
      <c r="O588" s="46"/>
      <c r="P588" s="46"/>
      <c r="Q588" s="46"/>
      <c r="R588" s="46"/>
      <c r="S588" s="46"/>
      <c r="T588" s="46"/>
      <c r="U588" s="46"/>
      <c r="V588" s="46"/>
      <c r="W588" s="46"/>
      <c r="X588" s="46"/>
      <c r="Y588" s="46"/>
      <c r="Z588" s="46"/>
      <c r="AA588" s="46"/>
      <c r="AB588" s="46"/>
      <c r="AC588" s="46"/>
      <c r="AD588" s="46"/>
      <c r="AE588" s="46"/>
      <c r="AF588" s="46"/>
      <c r="AG588" s="46"/>
      <c r="AH588" s="46"/>
      <c r="AI588" s="46"/>
      <c r="AJ588" s="46"/>
      <c r="AK588" s="46"/>
      <c r="AL588" s="46"/>
    </row>
    <row r="589">
      <c r="A589" s="50"/>
      <c r="B589" s="46"/>
      <c r="C589" s="46"/>
      <c r="D589" s="46"/>
      <c r="E589" s="70"/>
      <c r="F589" s="50"/>
      <c r="G589" s="50"/>
      <c r="H589" s="50"/>
      <c r="I589" s="50"/>
      <c r="J589" s="102"/>
      <c r="K589" s="46"/>
      <c r="L589" s="46"/>
      <c r="M589" s="46"/>
      <c r="N589" s="46"/>
      <c r="O589" s="46"/>
      <c r="P589" s="46"/>
      <c r="Q589" s="46"/>
      <c r="R589" s="46"/>
      <c r="S589" s="46"/>
      <c r="T589" s="46"/>
      <c r="U589" s="46"/>
      <c r="V589" s="46"/>
      <c r="W589" s="46"/>
      <c r="X589" s="46"/>
      <c r="Y589" s="46"/>
      <c r="Z589" s="46"/>
      <c r="AA589" s="46"/>
      <c r="AB589" s="46"/>
      <c r="AC589" s="46"/>
      <c r="AD589" s="46"/>
      <c r="AE589" s="46"/>
      <c r="AF589" s="46"/>
      <c r="AG589" s="46"/>
      <c r="AH589" s="46"/>
      <c r="AI589" s="46"/>
      <c r="AJ589" s="46"/>
      <c r="AK589" s="46"/>
      <c r="AL589" s="46"/>
    </row>
    <row r="590">
      <c r="A590" s="50"/>
      <c r="B590" s="46"/>
      <c r="C590" s="46"/>
      <c r="D590" s="46"/>
      <c r="E590" s="70"/>
      <c r="F590" s="50"/>
      <c r="G590" s="50"/>
      <c r="H590" s="50"/>
      <c r="I590" s="50"/>
      <c r="J590" s="102"/>
      <c r="K590" s="46"/>
      <c r="L590" s="46"/>
      <c r="M590" s="46"/>
      <c r="N590" s="46"/>
      <c r="O590" s="46"/>
      <c r="P590" s="46"/>
      <c r="Q590" s="46"/>
      <c r="R590" s="46"/>
      <c r="S590" s="46"/>
      <c r="T590" s="46"/>
      <c r="U590" s="46"/>
      <c r="V590" s="46"/>
      <c r="W590" s="46"/>
      <c r="X590" s="46"/>
      <c r="Y590" s="46"/>
      <c r="Z590" s="46"/>
      <c r="AA590" s="46"/>
      <c r="AB590" s="46"/>
      <c r="AC590" s="46"/>
      <c r="AD590" s="46"/>
      <c r="AE590" s="46"/>
      <c r="AF590" s="46"/>
      <c r="AG590" s="46"/>
      <c r="AH590" s="46"/>
      <c r="AI590" s="46"/>
      <c r="AJ590" s="46"/>
      <c r="AK590" s="46"/>
      <c r="AL590" s="46"/>
    </row>
    <row r="591">
      <c r="A591" s="50"/>
      <c r="B591" s="46"/>
      <c r="C591" s="46"/>
      <c r="D591" s="46"/>
      <c r="E591" s="70"/>
      <c r="F591" s="50"/>
      <c r="G591" s="50"/>
      <c r="H591" s="50"/>
      <c r="I591" s="50"/>
      <c r="J591" s="102"/>
      <c r="K591" s="46"/>
      <c r="L591" s="46"/>
      <c r="M591" s="46"/>
      <c r="N591" s="46"/>
      <c r="O591" s="46"/>
      <c r="P591" s="46"/>
      <c r="Q591" s="46"/>
      <c r="R591" s="46"/>
      <c r="S591" s="46"/>
      <c r="T591" s="46"/>
      <c r="U591" s="46"/>
      <c r="V591" s="46"/>
      <c r="W591" s="46"/>
      <c r="X591" s="46"/>
      <c r="Y591" s="46"/>
      <c r="Z591" s="46"/>
      <c r="AA591" s="46"/>
      <c r="AB591" s="46"/>
      <c r="AC591" s="46"/>
      <c r="AD591" s="46"/>
      <c r="AE591" s="46"/>
      <c r="AF591" s="46"/>
      <c r="AG591" s="46"/>
      <c r="AH591" s="46"/>
      <c r="AI591" s="46"/>
      <c r="AJ591" s="46"/>
      <c r="AK591" s="46"/>
      <c r="AL591" s="46"/>
    </row>
    <row r="592">
      <c r="A592" s="50"/>
      <c r="B592" s="46"/>
      <c r="C592" s="46"/>
      <c r="D592" s="46"/>
      <c r="E592" s="70"/>
      <c r="F592" s="50"/>
      <c r="G592" s="50"/>
      <c r="H592" s="50"/>
      <c r="I592" s="50"/>
      <c r="J592" s="102"/>
      <c r="K592" s="46"/>
      <c r="L592" s="46"/>
      <c r="M592" s="46"/>
      <c r="N592" s="46"/>
      <c r="O592" s="46"/>
      <c r="P592" s="46"/>
      <c r="Q592" s="46"/>
      <c r="R592" s="46"/>
      <c r="S592" s="46"/>
      <c r="T592" s="46"/>
      <c r="U592" s="46"/>
      <c r="V592" s="46"/>
      <c r="W592" s="46"/>
      <c r="X592" s="46"/>
      <c r="Y592" s="46"/>
      <c r="Z592" s="46"/>
      <c r="AA592" s="46"/>
      <c r="AB592" s="46"/>
      <c r="AC592" s="46"/>
      <c r="AD592" s="46"/>
      <c r="AE592" s="46"/>
      <c r="AF592" s="46"/>
      <c r="AG592" s="46"/>
      <c r="AH592" s="46"/>
      <c r="AI592" s="46"/>
      <c r="AJ592" s="46"/>
      <c r="AK592" s="46"/>
      <c r="AL592" s="46"/>
    </row>
    <row r="593">
      <c r="A593" s="50"/>
      <c r="B593" s="46"/>
      <c r="C593" s="46"/>
      <c r="D593" s="46"/>
      <c r="E593" s="70"/>
      <c r="F593" s="50"/>
      <c r="G593" s="50"/>
      <c r="H593" s="50"/>
      <c r="I593" s="50"/>
      <c r="J593" s="102"/>
      <c r="K593" s="46"/>
      <c r="L593" s="46"/>
      <c r="M593" s="46"/>
      <c r="N593" s="46"/>
      <c r="O593" s="46"/>
      <c r="P593" s="46"/>
      <c r="Q593" s="46"/>
      <c r="R593" s="46"/>
      <c r="S593" s="46"/>
      <c r="T593" s="46"/>
      <c r="U593" s="46"/>
      <c r="V593" s="46"/>
      <c r="W593" s="46"/>
      <c r="X593" s="46"/>
      <c r="Y593" s="46"/>
      <c r="Z593" s="46"/>
      <c r="AA593" s="46"/>
      <c r="AB593" s="46"/>
      <c r="AC593" s="46"/>
      <c r="AD593" s="46"/>
      <c r="AE593" s="46"/>
      <c r="AF593" s="46"/>
      <c r="AG593" s="46"/>
      <c r="AH593" s="46"/>
      <c r="AI593" s="46"/>
      <c r="AJ593" s="46"/>
      <c r="AK593" s="46"/>
      <c r="AL593" s="46"/>
    </row>
    <row r="594">
      <c r="A594" s="50"/>
      <c r="B594" s="46"/>
      <c r="C594" s="46"/>
      <c r="D594" s="46"/>
      <c r="E594" s="70"/>
      <c r="F594" s="50"/>
      <c r="G594" s="50"/>
      <c r="H594" s="50"/>
      <c r="I594" s="50"/>
      <c r="J594" s="102"/>
      <c r="K594" s="46"/>
      <c r="L594" s="46"/>
      <c r="M594" s="46"/>
      <c r="N594" s="46"/>
      <c r="O594" s="46"/>
      <c r="P594" s="46"/>
      <c r="Q594" s="46"/>
      <c r="R594" s="46"/>
      <c r="S594" s="46"/>
      <c r="T594" s="46"/>
      <c r="U594" s="46"/>
      <c r="V594" s="46"/>
      <c r="W594" s="46"/>
      <c r="X594" s="46"/>
      <c r="Y594" s="46"/>
      <c r="Z594" s="46"/>
      <c r="AA594" s="46"/>
      <c r="AB594" s="46"/>
      <c r="AC594" s="46"/>
      <c r="AD594" s="46"/>
      <c r="AE594" s="46"/>
      <c r="AF594" s="46"/>
      <c r="AG594" s="46"/>
      <c r="AH594" s="46"/>
      <c r="AI594" s="46"/>
      <c r="AJ594" s="46"/>
      <c r="AK594" s="46"/>
      <c r="AL594" s="46"/>
    </row>
    <row r="595">
      <c r="A595" s="50"/>
      <c r="B595" s="46"/>
      <c r="C595" s="46"/>
      <c r="D595" s="46"/>
      <c r="E595" s="70"/>
      <c r="F595" s="50"/>
      <c r="G595" s="50"/>
      <c r="H595" s="50"/>
      <c r="I595" s="50"/>
      <c r="J595" s="102"/>
      <c r="K595" s="46"/>
      <c r="L595" s="46"/>
      <c r="M595" s="46"/>
      <c r="N595" s="46"/>
      <c r="O595" s="46"/>
      <c r="P595" s="46"/>
      <c r="Q595" s="46"/>
      <c r="R595" s="46"/>
      <c r="S595" s="46"/>
      <c r="T595" s="46"/>
      <c r="U595" s="46"/>
      <c r="V595" s="46"/>
      <c r="W595" s="46"/>
      <c r="X595" s="46"/>
      <c r="Y595" s="46"/>
      <c r="Z595" s="46"/>
      <c r="AA595" s="46"/>
      <c r="AB595" s="46"/>
      <c r="AC595" s="46"/>
      <c r="AD595" s="46"/>
      <c r="AE595" s="46"/>
      <c r="AF595" s="46"/>
      <c r="AG595" s="46"/>
      <c r="AH595" s="46"/>
      <c r="AI595" s="46"/>
      <c r="AJ595" s="46"/>
      <c r="AK595" s="46"/>
      <c r="AL595" s="46"/>
    </row>
    <row r="596">
      <c r="A596" s="50"/>
      <c r="B596" s="46"/>
      <c r="C596" s="46"/>
      <c r="D596" s="46"/>
      <c r="E596" s="70"/>
      <c r="F596" s="50"/>
      <c r="G596" s="50"/>
      <c r="H596" s="50"/>
      <c r="I596" s="50"/>
      <c r="J596" s="102"/>
      <c r="K596" s="46"/>
      <c r="L596" s="46"/>
      <c r="M596" s="46"/>
      <c r="N596" s="46"/>
      <c r="O596" s="46"/>
      <c r="P596" s="46"/>
      <c r="Q596" s="46"/>
      <c r="R596" s="46"/>
      <c r="S596" s="46"/>
      <c r="T596" s="46"/>
      <c r="U596" s="46"/>
      <c r="V596" s="46"/>
      <c r="W596" s="46"/>
      <c r="X596" s="46"/>
      <c r="Y596" s="46"/>
      <c r="Z596" s="46"/>
      <c r="AA596" s="46"/>
      <c r="AB596" s="46"/>
      <c r="AC596" s="46"/>
      <c r="AD596" s="46"/>
      <c r="AE596" s="46"/>
      <c r="AF596" s="46"/>
      <c r="AG596" s="46"/>
      <c r="AH596" s="46"/>
      <c r="AI596" s="46"/>
      <c r="AJ596" s="46"/>
      <c r="AK596" s="46"/>
      <c r="AL596" s="46"/>
    </row>
    <row r="597">
      <c r="A597" s="50"/>
      <c r="B597" s="46"/>
      <c r="C597" s="46"/>
      <c r="D597" s="46"/>
      <c r="E597" s="70"/>
      <c r="F597" s="50"/>
      <c r="G597" s="50"/>
      <c r="H597" s="50"/>
      <c r="I597" s="50"/>
      <c r="J597" s="102"/>
      <c r="K597" s="46"/>
      <c r="L597" s="46"/>
      <c r="M597" s="46"/>
      <c r="N597" s="46"/>
      <c r="O597" s="46"/>
      <c r="P597" s="46"/>
      <c r="Q597" s="46"/>
      <c r="R597" s="46"/>
      <c r="S597" s="46"/>
      <c r="T597" s="46"/>
      <c r="U597" s="46"/>
      <c r="V597" s="46"/>
      <c r="W597" s="46"/>
      <c r="X597" s="46"/>
      <c r="Y597" s="46"/>
      <c r="Z597" s="46"/>
      <c r="AA597" s="46"/>
      <c r="AB597" s="46"/>
      <c r="AC597" s="46"/>
      <c r="AD597" s="46"/>
      <c r="AE597" s="46"/>
      <c r="AF597" s="46"/>
      <c r="AG597" s="46"/>
      <c r="AH597" s="46"/>
      <c r="AI597" s="46"/>
      <c r="AJ597" s="46"/>
      <c r="AK597" s="46"/>
      <c r="AL597" s="46"/>
    </row>
    <row r="598">
      <c r="A598" s="50"/>
      <c r="B598" s="46"/>
      <c r="C598" s="46"/>
      <c r="D598" s="46"/>
      <c r="E598" s="70"/>
      <c r="F598" s="50"/>
      <c r="G598" s="50"/>
      <c r="H598" s="50"/>
      <c r="I598" s="50"/>
      <c r="J598" s="102"/>
      <c r="K598" s="46"/>
      <c r="L598" s="46"/>
      <c r="M598" s="46"/>
      <c r="N598" s="46"/>
      <c r="O598" s="46"/>
      <c r="P598" s="46"/>
      <c r="Q598" s="46"/>
      <c r="R598" s="46"/>
      <c r="S598" s="46"/>
      <c r="T598" s="46"/>
      <c r="U598" s="46"/>
      <c r="V598" s="46"/>
      <c r="W598" s="46"/>
      <c r="X598" s="46"/>
      <c r="Y598" s="46"/>
      <c r="Z598" s="46"/>
      <c r="AA598" s="46"/>
      <c r="AB598" s="46"/>
      <c r="AC598" s="46"/>
      <c r="AD598" s="46"/>
      <c r="AE598" s="46"/>
      <c r="AF598" s="46"/>
      <c r="AG598" s="46"/>
      <c r="AH598" s="46"/>
      <c r="AI598" s="46"/>
      <c r="AJ598" s="46"/>
      <c r="AK598" s="46"/>
      <c r="AL598" s="46"/>
    </row>
    <row r="599">
      <c r="A599" s="50"/>
      <c r="B599" s="46"/>
      <c r="C599" s="46"/>
      <c r="D599" s="46"/>
      <c r="E599" s="70"/>
      <c r="F599" s="50"/>
      <c r="G599" s="50"/>
      <c r="H599" s="50"/>
      <c r="I599" s="50"/>
      <c r="J599" s="102"/>
      <c r="K599" s="46"/>
      <c r="L599" s="46"/>
      <c r="M599" s="46"/>
      <c r="N599" s="46"/>
      <c r="O599" s="46"/>
      <c r="P599" s="46"/>
      <c r="Q599" s="46"/>
      <c r="R599" s="46"/>
      <c r="S599" s="46"/>
      <c r="T599" s="46"/>
      <c r="U599" s="46"/>
      <c r="V599" s="46"/>
      <c r="W599" s="46"/>
      <c r="X599" s="46"/>
      <c r="Y599" s="46"/>
      <c r="Z599" s="46"/>
      <c r="AA599" s="46"/>
      <c r="AB599" s="46"/>
      <c r="AC599" s="46"/>
      <c r="AD599" s="46"/>
      <c r="AE599" s="46"/>
      <c r="AF599" s="46"/>
      <c r="AG599" s="46"/>
      <c r="AH599" s="46"/>
      <c r="AI599" s="46"/>
      <c r="AJ599" s="46"/>
      <c r="AK599" s="46"/>
      <c r="AL599" s="46"/>
    </row>
    <row r="600">
      <c r="A600" s="50"/>
      <c r="B600" s="46"/>
      <c r="C600" s="46"/>
      <c r="D600" s="46"/>
      <c r="E600" s="70"/>
      <c r="F600" s="50"/>
      <c r="G600" s="50"/>
      <c r="H600" s="50"/>
      <c r="I600" s="50"/>
      <c r="J600" s="102"/>
      <c r="K600" s="46"/>
      <c r="L600" s="46"/>
      <c r="M600" s="46"/>
      <c r="N600" s="46"/>
      <c r="O600" s="46"/>
      <c r="P600" s="46"/>
      <c r="Q600" s="46"/>
      <c r="R600" s="46"/>
      <c r="S600" s="46"/>
      <c r="T600" s="46"/>
      <c r="U600" s="46"/>
      <c r="V600" s="46"/>
      <c r="W600" s="46"/>
      <c r="X600" s="46"/>
      <c r="Y600" s="46"/>
      <c r="Z600" s="46"/>
      <c r="AA600" s="46"/>
      <c r="AB600" s="46"/>
      <c r="AC600" s="46"/>
      <c r="AD600" s="46"/>
      <c r="AE600" s="46"/>
      <c r="AF600" s="46"/>
      <c r="AG600" s="46"/>
      <c r="AH600" s="46"/>
      <c r="AI600" s="46"/>
      <c r="AJ600" s="46"/>
      <c r="AK600" s="46"/>
      <c r="AL600" s="46"/>
    </row>
    <row r="601">
      <c r="A601" s="50"/>
      <c r="B601" s="46"/>
      <c r="C601" s="46"/>
      <c r="D601" s="46"/>
      <c r="E601" s="70"/>
      <c r="F601" s="50"/>
      <c r="G601" s="50"/>
      <c r="H601" s="50"/>
      <c r="I601" s="50"/>
      <c r="J601" s="102"/>
      <c r="K601" s="46"/>
      <c r="L601" s="46"/>
      <c r="M601" s="46"/>
      <c r="N601" s="46"/>
      <c r="O601" s="46"/>
      <c r="P601" s="46"/>
      <c r="Q601" s="46"/>
      <c r="R601" s="46"/>
      <c r="S601" s="46"/>
      <c r="T601" s="46"/>
      <c r="U601" s="46"/>
      <c r="V601" s="46"/>
      <c r="W601" s="46"/>
      <c r="X601" s="46"/>
      <c r="Y601" s="46"/>
      <c r="Z601" s="46"/>
      <c r="AA601" s="46"/>
      <c r="AB601" s="46"/>
      <c r="AC601" s="46"/>
      <c r="AD601" s="46"/>
      <c r="AE601" s="46"/>
      <c r="AF601" s="46"/>
      <c r="AG601" s="46"/>
      <c r="AH601" s="46"/>
      <c r="AI601" s="46"/>
      <c r="AJ601" s="46"/>
      <c r="AK601" s="46"/>
      <c r="AL601" s="46"/>
    </row>
    <row r="602">
      <c r="A602" s="50"/>
      <c r="B602" s="46"/>
      <c r="C602" s="46"/>
      <c r="D602" s="46"/>
      <c r="E602" s="70"/>
      <c r="F602" s="50"/>
      <c r="G602" s="50"/>
      <c r="H602" s="50"/>
      <c r="I602" s="50"/>
      <c r="J602" s="102"/>
      <c r="K602" s="46"/>
      <c r="L602" s="46"/>
      <c r="M602" s="46"/>
      <c r="N602" s="46"/>
      <c r="O602" s="46"/>
      <c r="P602" s="46"/>
      <c r="Q602" s="46"/>
      <c r="R602" s="46"/>
      <c r="S602" s="46"/>
      <c r="T602" s="46"/>
      <c r="U602" s="46"/>
      <c r="V602" s="46"/>
      <c r="W602" s="46"/>
      <c r="X602" s="46"/>
      <c r="Y602" s="46"/>
      <c r="Z602" s="46"/>
      <c r="AA602" s="46"/>
      <c r="AB602" s="46"/>
      <c r="AC602" s="46"/>
      <c r="AD602" s="46"/>
      <c r="AE602" s="46"/>
      <c r="AF602" s="46"/>
      <c r="AG602" s="46"/>
      <c r="AH602" s="46"/>
      <c r="AI602" s="46"/>
      <c r="AJ602" s="46"/>
      <c r="AK602" s="46"/>
      <c r="AL602" s="46"/>
    </row>
    <row r="603">
      <c r="A603" s="50"/>
      <c r="B603" s="46"/>
      <c r="C603" s="46"/>
      <c r="D603" s="46"/>
      <c r="E603" s="70"/>
      <c r="F603" s="50"/>
      <c r="G603" s="50"/>
      <c r="H603" s="50"/>
      <c r="I603" s="50"/>
      <c r="J603" s="102"/>
      <c r="K603" s="46"/>
      <c r="L603" s="46"/>
      <c r="M603" s="46"/>
      <c r="N603" s="46"/>
      <c r="O603" s="46"/>
      <c r="P603" s="46"/>
      <c r="Q603" s="46"/>
      <c r="R603" s="46"/>
      <c r="S603" s="46"/>
      <c r="T603" s="46"/>
      <c r="U603" s="46"/>
      <c r="V603" s="46"/>
      <c r="W603" s="46"/>
      <c r="X603" s="46"/>
      <c r="Y603" s="46"/>
      <c r="Z603" s="46"/>
      <c r="AA603" s="46"/>
      <c r="AB603" s="46"/>
      <c r="AC603" s="46"/>
      <c r="AD603" s="46"/>
      <c r="AE603" s="46"/>
      <c r="AF603" s="46"/>
      <c r="AG603" s="46"/>
      <c r="AH603" s="46"/>
      <c r="AI603" s="46"/>
      <c r="AJ603" s="46"/>
      <c r="AK603" s="46"/>
      <c r="AL603" s="46"/>
    </row>
    <row r="604">
      <c r="A604" s="50"/>
      <c r="B604" s="46"/>
      <c r="C604" s="46"/>
      <c r="D604" s="46"/>
      <c r="E604" s="70"/>
      <c r="F604" s="50"/>
      <c r="G604" s="50"/>
      <c r="H604" s="50"/>
      <c r="I604" s="50"/>
      <c r="J604" s="102"/>
      <c r="K604" s="46"/>
      <c r="L604" s="46"/>
      <c r="M604" s="46"/>
      <c r="N604" s="46"/>
      <c r="O604" s="46"/>
      <c r="P604" s="46"/>
      <c r="Q604" s="46"/>
      <c r="R604" s="46"/>
      <c r="S604" s="46"/>
      <c r="T604" s="46"/>
      <c r="U604" s="46"/>
      <c r="V604" s="46"/>
      <c r="W604" s="46"/>
      <c r="X604" s="46"/>
      <c r="Y604" s="46"/>
      <c r="Z604" s="46"/>
      <c r="AA604" s="46"/>
      <c r="AB604" s="46"/>
      <c r="AC604" s="46"/>
      <c r="AD604" s="46"/>
      <c r="AE604" s="46"/>
      <c r="AF604" s="46"/>
      <c r="AG604" s="46"/>
      <c r="AH604" s="46"/>
      <c r="AI604" s="46"/>
      <c r="AJ604" s="46"/>
      <c r="AK604" s="46"/>
      <c r="AL604" s="46"/>
    </row>
    <row r="605">
      <c r="A605" s="50"/>
      <c r="B605" s="46"/>
      <c r="C605" s="46"/>
      <c r="D605" s="46"/>
      <c r="E605" s="70"/>
      <c r="F605" s="50"/>
      <c r="G605" s="50"/>
      <c r="H605" s="50"/>
      <c r="I605" s="50"/>
      <c r="J605" s="102"/>
      <c r="K605" s="46"/>
      <c r="L605" s="46"/>
      <c r="M605" s="46"/>
      <c r="N605" s="46"/>
      <c r="O605" s="46"/>
      <c r="P605" s="46"/>
      <c r="Q605" s="46"/>
      <c r="R605" s="46"/>
      <c r="S605" s="46"/>
      <c r="T605" s="46"/>
      <c r="U605" s="46"/>
      <c r="V605" s="46"/>
      <c r="W605" s="46"/>
      <c r="X605" s="46"/>
      <c r="Y605" s="46"/>
      <c r="Z605" s="46"/>
      <c r="AA605" s="46"/>
      <c r="AB605" s="46"/>
      <c r="AC605" s="46"/>
      <c r="AD605" s="46"/>
      <c r="AE605" s="46"/>
      <c r="AF605" s="46"/>
      <c r="AG605" s="46"/>
      <c r="AH605" s="46"/>
      <c r="AI605" s="46"/>
      <c r="AJ605" s="46"/>
      <c r="AK605" s="46"/>
      <c r="AL605" s="46"/>
    </row>
    <row r="606">
      <c r="A606" s="50"/>
      <c r="B606" s="46"/>
      <c r="C606" s="46"/>
      <c r="D606" s="46"/>
      <c r="E606" s="70"/>
      <c r="F606" s="50"/>
      <c r="G606" s="50"/>
      <c r="H606" s="50"/>
      <c r="I606" s="50"/>
      <c r="J606" s="102"/>
      <c r="K606" s="46"/>
      <c r="L606" s="46"/>
      <c r="M606" s="46"/>
      <c r="N606" s="46"/>
      <c r="O606" s="46"/>
      <c r="P606" s="46"/>
      <c r="Q606" s="46"/>
      <c r="R606" s="46"/>
      <c r="S606" s="46"/>
      <c r="T606" s="46"/>
      <c r="U606" s="46"/>
      <c r="V606" s="46"/>
      <c r="W606" s="46"/>
      <c r="X606" s="46"/>
      <c r="Y606" s="46"/>
      <c r="Z606" s="46"/>
      <c r="AA606" s="46"/>
      <c r="AB606" s="46"/>
      <c r="AC606" s="46"/>
      <c r="AD606" s="46"/>
      <c r="AE606" s="46"/>
      <c r="AF606" s="46"/>
      <c r="AG606" s="46"/>
      <c r="AH606" s="46"/>
      <c r="AI606" s="46"/>
      <c r="AJ606" s="46"/>
      <c r="AK606" s="46"/>
      <c r="AL606" s="46"/>
    </row>
    <row r="607">
      <c r="A607" s="50"/>
      <c r="B607" s="46"/>
      <c r="C607" s="46"/>
      <c r="D607" s="46"/>
      <c r="E607" s="70"/>
      <c r="F607" s="50"/>
      <c r="G607" s="50"/>
      <c r="H607" s="50"/>
      <c r="I607" s="50"/>
      <c r="J607" s="102"/>
      <c r="K607" s="46"/>
      <c r="L607" s="46"/>
      <c r="M607" s="46"/>
      <c r="N607" s="46"/>
      <c r="O607" s="46"/>
      <c r="P607" s="46"/>
      <c r="Q607" s="46"/>
      <c r="R607" s="46"/>
      <c r="S607" s="46"/>
      <c r="T607" s="46"/>
      <c r="U607" s="46"/>
      <c r="V607" s="46"/>
      <c r="W607" s="46"/>
      <c r="X607" s="46"/>
      <c r="Y607" s="46"/>
      <c r="Z607" s="46"/>
      <c r="AA607" s="46"/>
      <c r="AB607" s="46"/>
      <c r="AC607" s="46"/>
      <c r="AD607" s="46"/>
      <c r="AE607" s="46"/>
      <c r="AF607" s="46"/>
      <c r="AG607" s="46"/>
      <c r="AH607" s="46"/>
      <c r="AI607" s="46"/>
      <c r="AJ607" s="46"/>
      <c r="AK607" s="46"/>
      <c r="AL607" s="46"/>
    </row>
    <row r="608">
      <c r="A608" s="50"/>
      <c r="B608" s="46"/>
      <c r="C608" s="46"/>
      <c r="D608" s="46"/>
      <c r="E608" s="70"/>
      <c r="F608" s="50"/>
      <c r="G608" s="50"/>
      <c r="H608" s="50"/>
      <c r="I608" s="50"/>
      <c r="J608" s="102"/>
      <c r="K608" s="46"/>
      <c r="L608" s="46"/>
      <c r="M608" s="46"/>
      <c r="N608" s="46"/>
      <c r="O608" s="46"/>
      <c r="P608" s="46"/>
      <c r="Q608" s="46"/>
      <c r="R608" s="46"/>
      <c r="S608" s="46"/>
      <c r="T608" s="46"/>
      <c r="U608" s="46"/>
      <c r="V608" s="46"/>
      <c r="W608" s="46"/>
      <c r="X608" s="46"/>
      <c r="Y608" s="46"/>
      <c r="Z608" s="46"/>
      <c r="AA608" s="46"/>
      <c r="AB608" s="46"/>
      <c r="AC608" s="46"/>
      <c r="AD608" s="46"/>
      <c r="AE608" s="46"/>
      <c r="AF608" s="46"/>
      <c r="AG608" s="46"/>
      <c r="AH608" s="46"/>
      <c r="AI608" s="46"/>
      <c r="AJ608" s="46"/>
      <c r="AK608" s="46"/>
      <c r="AL608" s="46"/>
    </row>
    <row r="609">
      <c r="A609" s="50"/>
      <c r="B609" s="46"/>
      <c r="C609" s="46"/>
      <c r="D609" s="46"/>
      <c r="E609" s="70"/>
      <c r="F609" s="50"/>
      <c r="G609" s="50"/>
      <c r="H609" s="50"/>
      <c r="I609" s="50"/>
      <c r="J609" s="102"/>
      <c r="K609" s="46"/>
      <c r="L609" s="46"/>
      <c r="M609" s="46"/>
      <c r="N609" s="46"/>
      <c r="O609" s="46"/>
      <c r="P609" s="46"/>
      <c r="Q609" s="46"/>
      <c r="R609" s="46"/>
      <c r="S609" s="46"/>
      <c r="T609" s="46"/>
      <c r="U609" s="46"/>
      <c r="V609" s="46"/>
      <c r="W609" s="46"/>
      <c r="X609" s="46"/>
      <c r="Y609" s="46"/>
      <c r="Z609" s="46"/>
      <c r="AA609" s="46"/>
      <c r="AB609" s="46"/>
      <c r="AC609" s="46"/>
      <c r="AD609" s="46"/>
      <c r="AE609" s="46"/>
      <c r="AF609" s="46"/>
      <c r="AG609" s="46"/>
      <c r="AH609" s="46"/>
      <c r="AI609" s="46"/>
      <c r="AJ609" s="46"/>
      <c r="AK609" s="46"/>
      <c r="AL609" s="46"/>
    </row>
    <row r="610">
      <c r="A610" s="50"/>
      <c r="B610" s="46"/>
      <c r="C610" s="46"/>
      <c r="D610" s="46"/>
      <c r="E610" s="70"/>
      <c r="F610" s="50"/>
      <c r="G610" s="50"/>
      <c r="H610" s="50"/>
      <c r="I610" s="50"/>
      <c r="J610" s="102"/>
      <c r="K610" s="46"/>
      <c r="L610" s="46"/>
      <c r="M610" s="46"/>
      <c r="N610" s="46"/>
      <c r="O610" s="46"/>
      <c r="P610" s="46"/>
      <c r="Q610" s="46"/>
      <c r="R610" s="46"/>
      <c r="S610" s="46"/>
      <c r="T610" s="46"/>
      <c r="U610" s="46"/>
      <c r="V610" s="46"/>
      <c r="W610" s="46"/>
      <c r="X610" s="46"/>
      <c r="Y610" s="46"/>
      <c r="Z610" s="46"/>
      <c r="AA610" s="46"/>
      <c r="AB610" s="46"/>
      <c r="AC610" s="46"/>
      <c r="AD610" s="46"/>
      <c r="AE610" s="46"/>
      <c r="AF610" s="46"/>
      <c r="AG610" s="46"/>
      <c r="AH610" s="46"/>
      <c r="AI610" s="46"/>
      <c r="AJ610" s="46"/>
      <c r="AK610" s="46"/>
      <c r="AL610" s="46"/>
    </row>
    <row r="611">
      <c r="A611" s="50"/>
      <c r="B611" s="46"/>
      <c r="C611" s="46"/>
      <c r="D611" s="46"/>
      <c r="E611" s="70"/>
      <c r="F611" s="50"/>
      <c r="G611" s="50"/>
      <c r="H611" s="50"/>
      <c r="I611" s="50"/>
      <c r="J611" s="102"/>
      <c r="K611" s="46"/>
      <c r="L611" s="46"/>
      <c r="M611" s="46"/>
      <c r="N611" s="46"/>
      <c r="O611" s="46"/>
      <c r="P611" s="46"/>
      <c r="Q611" s="46"/>
      <c r="R611" s="46"/>
      <c r="S611" s="46"/>
      <c r="T611" s="46"/>
      <c r="U611" s="46"/>
      <c r="V611" s="46"/>
      <c r="W611" s="46"/>
      <c r="X611" s="46"/>
      <c r="Y611" s="46"/>
      <c r="Z611" s="46"/>
      <c r="AA611" s="46"/>
      <c r="AB611" s="46"/>
      <c r="AC611" s="46"/>
      <c r="AD611" s="46"/>
      <c r="AE611" s="46"/>
      <c r="AF611" s="46"/>
      <c r="AG611" s="46"/>
      <c r="AH611" s="46"/>
      <c r="AI611" s="46"/>
      <c r="AJ611" s="46"/>
      <c r="AK611" s="46"/>
      <c r="AL611" s="46"/>
    </row>
    <row r="612">
      <c r="A612" s="50"/>
      <c r="B612" s="46"/>
      <c r="C612" s="46"/>
      <c r="D612" s="46"/>
      <c r="E612" s="70"/>
      <c r="F612" s="50"/>
      <c r="G612" s="50"/>
      <c r="H612" s="50"/>
      <c r="I612" s="50"/>
      <c r="J612" s="102"/>
      <c r="K612" s="46"/>
      <c r="L612" s="46"/>
      <c r="M612" s="46"/>
      <c r="N612" s="46"/>
      <c r="O612" s="46"/>
      <c r="P612" s="46"/>
      <c r="Q612" s="46"/>
      <c r="R612" s="46"/>
      <c r="S612" s="46"/>
      <c r="T612" s="46"/>
      <c r="U612" s="46"/>
      <c r="V612" s="46"/>
      <c r="W612" s="46"/>
      <c r="X612" s="46"/>
      <c r="Y612" s="46"/>
      <c r="Z612" s="46"/>
      <c r="AA612" s="46"/>
      <c r="AB612" s="46"/>
      <c r="AC612" s="46"/>
      <c r="AD612" s="46"/>
      <c r="AE612" s="46"/>
      <c r="AF612" s="46"/>
      <c r="AG612" s="46"/>
      <c r="AH612" s="46"/>
      <c r="AI612" s="46"/>
      <c r="AJ612" s="46"/>
      <c r="AK612" s="46"/>
      <c r="AL612" s="46"/>
    </row>
    <row r="613">
      <c r="A613" s="50"/>
      <c r="B613" s="46"/>
      <c r="C613" s="46"/>
      <c r="D613" s="46"/>
      <c r="E613" s="70"/>
      <c r="F613" s="50"/>
      <c r="G613" s="50"/>
      <c r="H613" s="50"/>
      <c r="I613" s="50"/>
      <c r="J613" s="102"/>
      <c r="K613" s="46"/>
      <c r="L613" s="46"/>
      <c r="M613" s="46"/>
      <c r="N613" s="46"/>
      <c r="O613" s="46"/>
      <c r="P613" s="46"/>
      <c r="Q613" s="46"/>
      <c r="R613" s="46"/>
      <c r="S613" s="46"/>
      <c r="T613" s="46"/>
      <c r="U613" s="46"/>
      <c r="V613" s="46"/>
      <c r="W613" s="46"/>
      <c r="X613" s="46"/>
      <c r="Y613" s="46"/>
      <c r="Z613" s="46"/>
      <c r="AA613" s="46"/>
      <c r="AB613" s="46"/>
      <c r="AC613" s="46"/>
      <c r="AD613" s="46"/>
      <c r="AE613" s="46"/>
      <c r="AF613" s="46"/>
      <c r="AG613" s="46"/>
      <c r="AH613" s="46"/>
      <c r="AI613" s="46"/>
      <c r="AJ613" s="46"/>
      <c r="AK613" s="46"/>
      <c r="AL613" s="46"/>
    </row>
    <row r="614">
      <c r="A614" s="50"/>
      <c r="B614" s="46"/>
      <c r="C614" s="46"/>
      <c r="D614" s="46"/>
      <c r="E614" s="70"/>
      <c r="F614" s="50"/>
      <c r="G614" s="50"/>
      <c r="H614" s="50"/>
      <c r="I614" s="50"/>
      <c r="J614" s="102"/>
      <c r="K614" s="46"/>
      <c r="L614" s="46"/>
      <c r="M614" s="46"/>
      <c r="N614" s="46"/>
      <c r="O614" s="46"/>
      <c r="P614" s="46"/>
      <c r="Q614" s="46"/>
      <c r="R614" s="46"/>
      <c r="S614" s="46"/>
      <c r="T614" s="46"/>
      <c r="U614" s="46"/>
      <c r="V614" s="46"/>
      <c r="W614" s="46"/>
      <c r="X614" s="46"/>
      <c r="Y614" s="46"/>
      <c r="Z614" s="46"/>
      <c r="AA614" s="46"/>
      <c r="AB614" s="46"/>
      <c r="AC614" s="46"/>
      <c r="AD614" s="46"/>
      <c r="AE614" s="46"/>
      <c r="AF614" s="46"/>
      <c r="AG614" s="46"/>
      <c r="AH614" s="46"/>
      <c r="AI614" s="46"/>
      <c r="AJ614" s="46"/>
      <c r="AK614" s="46"/>
      <c r="AL614" s="46"/>
    </row>
    <row r="615">
      <c r="A615" s="50"/>
      <c r="B615" s="46"/>
      <c r="C615" s="46"/>
      <c r="D615" s="46"/>
      <c r="E615" s="70"/>
      <c r="F615" s="50"/>
      <c r="G615" s="50"/>
      <c r="H615" s="50"/>
      <c r="I615" s="50"/>
      <c r="J615" s="102"/>
      <c r="K615" s="46"/>
      <c r="L615" s="46"/>
      <c r="M615" s="46"/>
      <c r="N615" s="46"/>
      <c r="O615" s="46"/>
      <c r="P615" s="46"/>
      <c r="Q615" s="46"/>
      <c r="R615" s="46"/>
      <c r="S615" s="46"/>
      <c r="T615" s="46"/>
      <c r="U615" s="46"/>
      <c r="V615" s="46"/>
      <c r="W615" s="46"/>
      <c r="X615" s="46"/>
      <c r="Y615" s="46"/>
      <c r="Z615" s="46"/>
      <c r="AA615" s="46"/>
      <c r="AB615" s="46"/>
      <c r="AC615" s="46"/>
      <c r="AD615" s="46"/>
      <c r="AE615" s="46"/>
      <c r="AF615" s="46"/>
      <c r="AG615" s="46"/>
      <c r="AH615" s="46"/>
      <c r="AI615" s="46"/>
      <c r="AJ615" s="46"/>
      <c r="AK615" s="46"/>
      <c r="AL615" s="46"/>
    </row>
    <row r="616">
      <c r="A616" s="50"/>
      <c r="B616" s="46"/>
      <c r="C616" s="46"/>
      <c r="D616" s="46"/>
      <c r="E616" s="70"/>
      <c r="F616" s="50"/>
      <c r="G616" s="50"/>
      <c r="H616" s="50"/>
      <c r="I616" s="50"/>
      <c r="J616" s="102"/>
      <c r="K616" s="46"/>
      <c r="L616" s="46"/>
      <c r="M616" s="46"/>
      <c r="N616" s="46"/>
      <c r="O616" s="46"/>
      <c r="P616" s="46"/>
      <c r="Q616" s="46"/>
      <c r="R616" s="46"/>
      <c r="S616" s="46"/>
      <c r="T616" s="46"/>
      <c r="U616" s="46"/>
      <c r="V616" s="46"/>
      <c r="W616" s="46"/>
      <c r="X616" s="46"/>
      <c r="Y616" s="46"/>
      <c r="Z616" s="46"/>
      <c r="AA616" s="46"/>
      <c r="AB616" s="46"/>
      <c r="AC616" s="46"/>
      <c r="AD616" s="46"/>
      <c r="AE616" s="46"/>
      <c r="AF616" s="46"/>
      <c r="AG616" s="46"/>
      <c r="AH616" s="46"/>
      <c r="AI616" s="46"/>
      <c r="AJ616" s="46"/>
      <c r="AK616" s="46"/>
      <c r="AL616" s="46"/>
    </row>
    <row r="617">
      <c r="A617" s="50"/>
      <c r="B617" s="46"/>
      <c r="C617" s="46"/>
      <c r="D617" s="46"/>
      <c r="E617" s="70"/>
      <c r="F617" s="50"/>
      <c r="G617" s="50"/>
      <c r="H617" s="50"/>
      <c r="I617" s="50"/>
      <c r="J617" s="102"/>
      <c r="K617" s="46"/>
      <c r="L617" s="46"/>
      <c r="M617" s="46"/>
      <c r="N617" s="46"/>
      <c r="O617" s="46"/>
      <c r="P617" s="46"/>
      <c r="Q617" s="46"/>
      <c r="R617" s="46"/>
      <c r="S617" s="46"/>
      <c r="T617" s="46"/>
      <c r="U617" s="46"/>
      <c r="V617" s="46"/>
      <c r="W617" s="46"/>
      <c r="X617" s="46"/>
      <c r="Y617" s="46"/>
      <c r="Z617" s="46"/>
      <c r="AA617" s="46"/>
      <c r="AB617" s="46"/>
      <c r="AC617" s="46"/>
      <c r="AD617" s="46"/>
      <c r="AE617" s="46"/>
      <c r="AF617" s="46"/>
      <c r="AG617" s="46"/>
      <c r="AH617" s="46"/>
      <c r="AI617" s="46"/>
      <c r="AJ617" s="46"/>
      <c r="AK617" s="46"/>
      <c r="AL617" s="46"/>
    </row>
    <row r="618">
      <c r="A618" s="50"/>
      <c r="B618" s="46"/>
      <c r="C618" s="46"/>
      <c r="D618" s="46"/>
      <c r="E618" s="70"/>
      <c r="F618" s="50"/>
      <c r="G618" s="50"/>
      <c r="H618" s="50"/>
      <c r="I618" s="50"/>
      <c r="J618" s="102"/>
      <c r="K618" s="46"/>
      <c r="L618" s="46"/>
      <c r="M618" s="46"/>
      <c r="N618" s="46"/>
      <c r="O618" s="46"/>
      <c r="P618" s="46"/>
      <c r="Q618" s="46"/>
      <c r="R618" s="46"/>
      <c r="S618" s="46"/>
      <c r="T618" s="46"/>
      <c r="U618" s="46"/>
      <c r="V618" s="46"/>
      <c r="W618" s="46"/>
      <c r="X618" s="46"/>
      <c r="Y618" s="46"/>
      <c r="Z618" s="46"/>
      <c r="AA618" s="46"/>
      <c r="AB618" s="46"/>
      <c r="AC618" s="46"/>
      <c r="AD618" s="46"/>
      <c r="AE618" s="46"/>
      <c r="AF618" s="46"/>
      <c r="AG618" s="46"/>
      <c r="AH618" s="46"/>
      <c r="AI618" s="46"/>
      <c r="AJ618" s="46"/>
      <c r="AK618" s="46"/>
      <c r="AL618" s="46"/>
    </row>
    <row r="619">
      <c r="A619" s="50"/>
      <c r="B619" s="46"/>
      <c r="C619" s="46"/>
      <c r="D619" s="46"/>
      <c r="E619" s="70"/>
      <c r="F619" s="50"/>
      <c r="G619" s="50"/>
      <c r="H619" s="50"/>
      <c r="I619" s="50"/>
      <c r="J619" s="102"/>
      <c r="K619" s="46"/>
      <c r="L619" s="46"/>
      <c r="M619" s="46"/>
      <c r="N619" s="46"/>
      <c r="O619" s="46"/>
      <c r="P619" s="46"/>
      <c r="Q619" s="46"/>
      <c r="R619" s="46"/>
      <c r="S619" s="46"/>
      <c r="T619" s="46"/>
      <c r="U619" s="46"/>
      <c r="V619" s="46"/>
      <c r="W619" s="46"/>
      <c r="X619" s="46"/>
      <c r="Y619" s="46"/>
      <c r="Z619" s="46"/>
      <c r="AA619" s="46"/>
      <c r="AB619" s="46"/>
      <c r="AC619" s="46"/>
      <c r="AD619" s="46"/>
      <c r="AE619" s="46"/>
      <c r="AF619" s="46"/>
      <c r="AG619" s="46"/>
      <c r="AH619" s="46"/>
      <c r="AI619" s="46"/>
      <c r="AJ619" s="46"/>
      <c r="AK619" s="46"/>
      <c r="AL619" s="46"/>
    </row>
    <row r="620">
      <c r="A620" s="50"/>
      <c r="B620" s="46"/>
      <c r="C620" s="46"/>
      <c r="D620" s="46"/>
      <c r="E620" s="70"/>
      <c r="F620" s="50"/>
      <c r="G620" s="50"/>
      <c r="H620" s="50"/>
      <c r="I620" s="50"/>
      <c r="J620" s="102"/>
      <c r="K620" s="46"/>
      <c r="L620" s="46"/>
      <c r="M620" s="46"/>
      <c r="N620" s="46"/>
      <c r="O620" s="46"/>
      <c r="P620" s="46"/>
      <c r="Q620" s="46"/>
      <c r="R620" s="46"/>
      <c r="S620" s="46"/>
      <c r="T620" s="46"/>
      <c r="U620" s="46"/>
      <c r="V620" s="46"/>
      <c r="W620" s="46"/>
      <c r="X620" s="46"/>
      <c r="Y620" s="46"/>
      <c r="Z620" s="46"/>
      <c r="AA620" s="46"/>
      <c r="AB620" s="46"/>
      <c r="AC620" s="46"/>
      <c r="AD620" s="46"/>
      <c r="AE620" s="46"/>
      <c r="AF620" s="46"/>
      <c r="AG620" s="46"/>
      <c r="AH620" s="46"/>
      <c r="AI620" s="46"/>
      <c r="AJ620" s="46"/>
      <c r="AK620" s="46"/>
      <c r="AL620" s="46"/>
    </row>
    <row r="621">
      <c r="A621" s="50"/>
      <c r="B621" s="46"/>
      <c r="C621" s="46"/>
      <c r="D621" s="46"/>
      <c r="E621" s="70"/>
      <c r="F621" s="50"/>
      <c r="G621" s="50"/>
      <c r="H621" s="50"/>
      <c r="I621" s="50"/>
      <c r="J621" s="102"/>
      <c r="K621" s="46"/>
      <c r="L621" s="46"/>
      <c r="M621" s="46"/>
      <c r="N621" s="46"/>
      <c r="O621" s="46"/>
      <c r="P621" s="46"/>
      <c r="Q621" s="46"/>
      <c r="R621" s="46"/>
      <c r="S621" s="46"/>
      <c r="T621" s="46"/>
      <c r="U621" s="46"/>
      <c r="V621" s="46"/>
      <c r="W621" s="46"/>
      <c r="X621" s="46"/>
      <c r="Y621" s="46"/>
      <c r="Z621" s="46"/>
      <c r="AA621" s="46"/>
      <c r="AB621" s="46"/>
      <c r="AC621" s="46"/>
      <c r="AD621" s="46"/>
      <c r="AE621" s="46"/>
      <c r="AF621" s="46"/>
      <c r="AG621" s="46"/>
      <c r="AH621" s="46"/>
      <c r="AI621" s="46"/>
      <c r="AJ621" s="46"/>
      <c r="AK621" s="46"/>
      <c r="AL621" s="46"/>
    </row>
    <row r="622">
      <c r="A622" s="50"/>
      <c r="B622" s="46"/>
      <c r="C622" s="46"/>
      <c r="D622" s="46"/>
      <c r="E622" s="70"/>
      <c r="F622" s="50"/>
      <c r="G622" s="50"/>
      <c r="H622" s="50"/>
      <c r="I622" s="50"/>
      <c r="J622" s="102"/>
      <c r="K622" s="46"/>
      <c r="L622" s="46"/>
      <c r="M622" s="46"/>
      <c r="N622" s="46"/>
      <c r="O622" s="46"/>
      <c r="P622" s="46"/>
      <c r="Q622" s="46"/>
      <c r="R622" s="46"/>
      <c r="S622" s="46"/>
      <c r="T622" s="46"/>
      <c r="U622" s="46"/>
      <c r="V622" s="46"/>
      <c r="W622" s="46"/>
      <c r="X622" s="46"/>
      <c r="Y622" s="46"/>
      <c r="Z622" s="46"/>
      <c r="AA622" s="46"/>
      <c r="AB622" s="46"/>
      <c r="AC622" s="46"/>
      <c r="AD622" s="46"/>
      <c r="AE622" s="46"/>
      <c r="AF622" s="46"/>
      <c r="AG622" s="46"/>
      <c r="AH622" s="46"/>
      <c r="AI622" s="46"/>
      <c r="AJ622" s="46"/>
      <c r="AK622" s="46"/>
      <c r="AL622" s="46"/>
    </row>
    <row r="623">
      <c r="A623" s="50"/>
      <c r="B623" s="46"/>
      <c r="C623" s="46"/>
      <c r="D623" s="46"/>
      <c r="E623" s="70"/>
      <c r="F623" s="50"/>
      <c r="G623" s="50"/>
      <c r="H623" s="50"/>
      <c r="I623" s="50"/>
      <c r="J623" s="102"/>
      <c r="K623" s="46"/>
      <c r="L623" s="46"/>
      <c r="M623" s="46"/>
      <c r="N623" s="46"/>
      <c r="O623" s="46"/>
      <c r="P623" s="46"/>
      <c r="Q623" s="46"/>
      <c r="R623" s="46"/>
      <c r="S623" s="46"/>
      <c r="T623" s="46"/>
      <c r="U623" s="46"/>
      <c r="V623" s="46"/>
      <c r="W623" s="46"/>
      <c r="X623" s="46"/>
      <c r="Y623" s="46"/>
      <c r="Z623" s="46"/>
      <c r="AA623" s="46"/>
      <c r="AB623" s="46"/>
      <c r="AC623" s="46"/>
      <c r="AD623" s="46"/>
      <c r="AE623" s="46"/>
      <c r="AF623" s="46"/>
      <c r="AG623" s="46"/>
      <c r="AH623" s="46"/>
      <c r="AI623" s="46"/>
      <c r="AJ623" s="46"/>
      <c r="AK623" s="46"/>
      <c r="AL623" s="46"/>
    </row>
    <row r="624">
      <c r="A624" s="50"/>
      <c r="B624" s="46"/>
      <c r="C624" s="46"/>
      <c r="D624" s="46"/>
      <c r="E624" s="70"/>
      <c r="F624" s="50"/>
      <c r="G624" s="50"/>
      <c r="H624" s="50"/>
      <c r="I624" s="50"/>
      <c r="J624" s="102"/>
      <c r="K624" s="46"/>
      <c r="L624" s="46"/>
      <c r="M624" s="46"/>
      <c r="N624" s="46"/>
      <c r="O624" s="46"/>
      <c r="P624" s="46"/>
      <c r="Q624" s="46"/>
      <c r="R624" s="46"/>
      <c r="S624" s="46"/>
      <c r="T624" s="46"/>
      <c r="U624" s="46"/>
      <c r="V624" s="46"/>
      <c r="W624" s="46"/>
      <c r="X624" s="46"/>
      <c r="Y624" s="46"/>
      <c r="Z624" s="46"/>
      <c r="AA624" s="46"/>
      <c r="AB624" s="46"/>
      <c r="AC624" s="46"/>
      <c r="AD624" s="46"/>
      <c r="AE624" s="46"/>
      <c r="AF624" s="46"/>
      <c r="AG624" s="46"/>
      <c r="AH624" s="46"/>
      <c r="AI624" s="46"/>
      <c r="AJ624" s="46"/>
      <c r="AK624" s="46"/>
      <c r="AL624" s="46"/>
    </row>
    <row r="625">
      <c r="A625" s="50"/>
      <c r="B625" s="46"/>
      <c r="C625" s="46"/>
      <c r="D625" s="46"/>
      <c r="E625" s="70"/>
      <c r="F625" s="50"/>
      <c r="G625" s="50"/>
      <c r="H625" s="50"/>
      <c r="I625" s="50"/>
      <c r="J625" s="102"/>
      <c r="K625" s="46"/>
      <c r="L625" s="46"/>
      <c r="M625" s="46"/>
      <c r="N625" s="46"/>
      <c r="O625" s="46"/>
      <c r="P625" s="46"/>
      <c r="Q625" s="46"/>
      <c r="R625" s="46"/>
      <c r="S625" s="46"/>
      <c r="T625" s="46"/>
      <c r="U625" s="46"/>
      <c r="V625" s="46"/>
      <c r="W625" s="46"/>
      <c r="X625" s="46"/>
      <c r="Y625" s="46"/>
      <c r="Z625" s="46"/>
      <c r="AA625" s="46"/>
      <c r="AB625" s="46"/>
      <c r="AC625" s="46"/>
      <c r="AD625" s="46"/>
      <c r="AE625" s="46"/>
      <c r="AF625" s="46"/>
      <c r="AG625" s="46"/>
      <c r="AH625" s="46"/>
      <c r="AI625" s="46"/>
      <c r="AJ625" s="46"/>
      <c r="AK625" s="46"/>
      <c r="AL625" s="46"/>
    </row>
    <row r="626">
      <c r="A626" s="50"/>
      <c r="B626" s="46"/>
      <c r="C626" s="46"/>
      <c r="D626" s="46"/>
      <c r="E626" s="70"/>
      <c r="F626" s="50"/>
      <c r="G626" s="50"/>
      <c r="H626" s="50"/>
      <c r="I626" s="50"/>
      <c r="J626" s="102"/>
      <c r="K626" s="46"/>
      <c r="L626" s="46"/>
      <c r="M626" s="46"/>
      <c r="N626" s="46"/>
      <c r="O626" s="46"/>
      <c r="P626" s="46"/>
      <c r="Q626" s="46"/>
      <c r="R626" s="46"/>
      <c r="S626" s="46"/>
      <c r="T626" s="46"/>
      <c r="U626" s="46"/>
      <c r="V626" s="46"/>
      <c r="W626" s="46"/>
      <c r="X626" s="46"/>
      <c r="Y626" s="46"/>
      <c r="Z626" s="46"/>
      <c r="AA626" s="46"/>
      <c r="AB626" s="46"/>
      <c r="AC626" s="46"/>
      <c r="AD626" s="46"/>
      <c r="AE626" s="46"/>
      <c r="AF626" s="46"/>
      <c r="AG626" s="46"/>
      <c r="AH626" s="46"/>
      <c r="AI626" s="46"/>
      <c r="AJ626" s="46"/>
      <c r="AK626" s="46"/>
      <c r="AL626" s="46"/>
    </row>
    <row r="627">
      <c r="A627" s="50"/>
      <c r="B627" s="46"/>
      <c r="C627" s="46"/>
      <c r="D627" s="46"/>
      <c r="E627" s="70"/>
      <c r="F627" s="50"/>
      <c r="G627" s="50"/>
      <c r="H627" s="50"/>
      <c r="I627" s="50"/>
      <c r="J627" s="102"/>
      <c r="K627" s="46"/>
      <c r="L627" s="46"/>
      <c r="M627" s="46"/>
      <c r="N627" s="46"/>
      <c r="O627" s="46"/>
      <c r="P627" s="46"/>
      <c r="Q627" s="46"/>
      <c r="R627" s="46"/>
      <c r="S627" s="46"/>
      <c r="T627" s="46"/>
      <c r="U627" s="46"/>
      <c r="V627" s="46"/>
      <c r="W627" s="46"/>
      <c r="X627" s="46"/>
      <c r="Y627" s="46"/>
      <c r="Z627" s="46"/>
      <c r="AA627" s="46"/>
      <c r="AB627" s="46"/>
      <c r="AC627" s="46"/>
      <c r="AD627" s="46"/>
      <c r="AE627" s="46"/>
      <c r="AF627" s="46"/>
      <c r="AG627" s="46"/>
      <c r="AH627" s="46"/>
      <c r="AI627" s="46"/>
      <c r="AJ627" s="46"/>
      <c r="AK627" s="46"/>
      <c r="AL627" s="46"/>
    </row>
    <row r="628">
      <c r="A628" s="50"/>
      <c r="B628" s="46"/>
      <c r="C628" s="46"/>
      <c r="D628" s="46"/>
      <c r="E628" s="70"/>
      <c r="F628" s="50"/>
      <c r="G628" s="50"/>
      <c r="H628" s="50"/>
      <c r="I628" s="50"/>
      <c r="J628" s="102"/>
      <c r="K628" s="46"/>
      <c r="L628" s="46"/>
      <c r="M628" s="46"/>
      <c r="N628" s="46"/>
      <c r="O628" s="46"/>
      <c r="P628" s="46"/>
      <c r="Q628" s="46"/>
      <c r="R628" s="46"/>
      <c r="S628" s="46"/>
      <c r="T628" s="46"/>
      <c r="U628" s="46"/>
      <c r="V628" s="46"/>
      <c r="W628" s="46"/>
      <c r="X628" s="46"/>
      <c r="Y628" s="46"/>
      <c r="Z628" s="46"/>
      <c r="AA628" s="46"/>
      <c r="AB628" s="46"/>
      <c r="AC628" s="46"/>
      <c r="AD628" s="46"/>
      <c r="AE628" s="46"/>
      <c r="AF628" s="46"/>
      <c r="AG628" s="46"/>
      <c r="AH628" s="46"/>
      <c r="AI628" s="46"/>
      <c r="AJ628" s="46"/>
      <c r="AK628" s="46"/>
      <c r="AL628" s="46"/>
    </row>
    <row r="629">
      <c r="A629" s="50"/>
      <c r="B629" s="46"/>
      <c r="C629" s="46"/>
      <c r="D629" s="46"/>
      <c r="E629" s="70"/>
      <c r="F629" s="50"/>
      <c r="G629" s="50"/>
      <c r="H629" s="50"/>
      <c r="I629" s="50"/>
      <c r="J629" s="102"/>
      <c r="K629" s="46"/>
      <c r="L629" s="46"/>
      <c r="M629" s="46"/>
      <c r="N629" s="46"/>
      <c r="O629" s="46"/>
      <c r="P629" s="46"/>
      <c r="Q629" s="46"/>
      <c r="R629" s="46"/>
      <c r="S629" s="46"/>
      <c r="T629" s="46"/>
      <c r="U629" s="46"/>
      <c r="V629" s="46"/>
      <c r="W629" s="46"/>
      <c r="X629" s="46"/>
      <c r="Y629" s="46"/>
      <c r="Z629" s="46"/>
      <c r="AA629" s="46"/>
      <c r="AB629" s="46"/>
      <c r="AC629" s="46"/>
      <c r="AD629" s="46"/>
      <c r="AE629" s="46"/>
      <c r="AF629" s="46"/>
      <c r="AG629" s="46"/>
      <c r="AH629" s="46"/>
      <c r="AI629" s="46"/>
      <c r="AJ629" s="46"/>
      <c r="AK629" s="46"/>
      <c r="AL629" s="46"/>
    </row>
    <row r="630">
      <c r="A630" s="50"/>
      <c r="B630" s="46"/>
      <c r="C630" s="46"/>
      <c r="D630" s="46"/>
      <c r="E630" s="70"/>
      <c r="F630" s="50"/>
      <c r="G630" s="50"/>
      <c r="H630" s="50"/>
      <c r="I630" s="50"/>
      <c r="J630" s="102"/>
      <c r="K630" s="46"/>
      <c r="L630" s="46"/>
      <c r="M630" s="46"/>
      <c r="N630" s="46"/>
      <c r="O630" s="46"/>
      <c r="P630" s="46"/>
      <c r="Q630" s="46"/>
      <c r="R630" s="46"/>
      <c r="S630" s="46"/>
      <c r="T630" s="46"/>
      <c r="U630" s="46"/>
      <c r="V630" s="46"/>
      <c r="W630" s="46"/>
      <c r="X630" s="46"/>
      <c r="Y630" s="46"/>
      <c r="Z630" s="46"/>
      <c r="AA630" s="46"/>
      <c r="AB630" s="46"/>
      <c r="AC630" s="46"/>
      <c r="AD630" s="46"/>
      <c r="AE630" s="46"/>
      <c r="AF630" s="46"/>
      <c r="AG630" s="46"/>
      <c r="AH630" s="46"/>
      <c r="AI630" s="46"/>
      <c r="AJ630" s="46"/>
      <c r="AK630" s="46"/>
      <c r="AL630" s="46"/>
    </row>
    <row r="631">
      <c r="A631" s="50"/>
      <c r="B631" s="46"/>
      <c r="C631" s="46"/>
      <c r="D631" s="46"/>
      <c r="E631" s="70"/>
      <c r="F631" s="50"/>
      <c r="G631" s="50"/>
      <c r="H631" s="50"/>
      <c r="I631" s="50"/>
      <c r="J631" s="102"/>
      <c r="K631" s="46"/>
      <c r="L631" s="46"/>
      <c r="M631" s="46"/>
      <c r="N631" s="46"/>
      <c r="O631" s="46"/>
      <c r="P631" s="46"/>
      <c r="Q631" s="46"/>
      <c r="R631" s="46"/>
      <c r="S631" s="46"/>
      <c r="T631" s="46"/>
      <c r="U631" s="46"/>
      <c r="V631" s="46"/>
      <c r="W631" s="46"/>
      <c r="X631" s="46"/>
      <c r="Y631" s="46"/>
      <c r="Z631" s="46"/>
      <c r="AA631" s="46"/>
      <c r="AB631" s="46"/>
      <c r="AC631" s="46"/>
      <c r="AD631" s="46"/>
      <c r="AE631" s="46"/>
      <c r="AF631" s="46"/>
      <c r="AG631" s="46"/>
      <c r="AH631" s="46"/>
      <c r="AI631" s="46"/>
      <c r="AJ631" s="46"/>
      <c r="AK631" s="46"/>
      <c r="AL631" s="46"/>
    </row>
    <row r="632">
      <c r="A632" s="50"/>
      <c r="B632" s="46"/>
      <c r="C632" s="46"/>
      <c r="D632" s="46"/>
      <c r="E632" s="70"/>
      <c r="F632" s="50"/>
      <c r="G632" s="50"/>
      <c r="H632" s="50"/>
      <c r="I632" s="50"/>
      <c r="J632" s="102"/>
      <c r="K632" s="46"/>
      <c r="L632" s="46"/>
      <c r="M632" s="46"/>
      <c r="N632" s="46"/>
      <c r="O632" s="46"/>
      <c r="P632" s="46"/>
      <c r="Q632" s="46"/>
      <c r="R632" s="46"/>
      <c r="S632" s="46"/>
      <c r="T632" s="46"/>
      <c r="U632" s="46"/>
      <c r="V632" s="46"/>
      <c r="W632" s="46"/>
      <c r="X632" s="46"/>
      <c r="Y632" s="46"/>
      <c r="Z632" s="46"/>
      <c r="AA632" s="46"/>
      <c r="AB632" s="46"/>
      <c r="AC632" s="46"/>
      <c r="AD632" s="46"/>
      <c r="AE632" s="46"/>
      <c r="AF632" s="46"/>
      <c r="AG632" s="46"/>
      <c r="AH632" s="46"/>
      <c r="AI632" s="46"/>
      <c r="AJ632" s="46"/>
      <c r="AK632" s="46"/>
      <c r="AL632" s="46"/>
    </row>
    <row r="633">
      <c r="A633" s="50"/>
      <c r="B633" s="46"/>
      <c r="C633" s="46"/>
      <c r="D633" s="46"/>
      <c r="E633" s="70"/>
      <c r="F633" s="50"/>
      <c r="G633" s="50"/>
      <c r="H633" s="50"/>
      <c r="I633" s="50"/>
      <c r="J633" s="102"/>
      <c r="K633" s="46"/>
      <c r="L633" s="46"/>
      <c r="M633" s="46"/>
      <c r="N633" s="46"/>
      <c r="O633" s="46"/>
      <c r="P633" s="46"/>
      <c r="Q633" s="46"/>
      <c r="R633" s="46"/>
      <c r="S633" s="46"/>
      <c r="T633" s="46"/>
      <c r="U633" s="46"/>
      <c r="V633" s="46"/>
      <c r="W633" s="46"/>
      <c r="X633" s="46"/>
      <c r="Y633" s="46"/>
      <c r="Z633" s="46"/>
      <c r="AA633" s="46"/>
      <c r="AB633" s="46"/>
      <c r="AC633" s="46"/>
      <c r="AD633" s="46"/>
      <c r="AE633" s="46"/>
      <c r="AF633" s="46"/>
      <c r="AG633" s="46"/>
      <c r="AH633" s="46"/>
      <c r="AI633" s="46"/>
      <c r="AJ633" s="46"/>
      <c r="AK633" s="46"/>
      <c r="AL633" s="46"/>
    </row>
    <row r="634">
      <c r="A634" s="50"/>
      <c r="B634" s="46"/>
      <c r="C634" s="46"/>
      <c r="D634" s="46"/>
      <c r="E634" s="70"/>
      <c r="F634" s="50"/>
      <c r="G634" s="50"/>
      <c r="H634" s="50"/>
      <c r="I634" s="50"/>
      <c r="J634" s="102"/>
      <c r="K634" s="46"/>
      <c r="L634" s="46"/>
      <c r="M634" s="46"/>
      <c r="N634" s="46"/>
      <c r="O634" s="46"/>
      <c r="P634" s="46"/>
      <c r="Q634" s="46"/>
      <c r="R634" s="46"/>
      <c r="S634" s="46"/>
      <c r="T634" s="46"/>
      <c r="U634" s="46"/>
      <c r="V634" s="46"/>
      <c r="W634" s="46"/>
      <c r="X634" s="46"/>
      <c r="Y634" s="46"/>
      <c r="Z634" s="46"/>
      <c r="AA634" s="46"/>
      <c r="AB634" s="46"/>
      <c r="AC634" s="46"/>
      <c r="AD634" s="46"/>
      <c r="AE634" s="46"/>
      <c r="AF634" s="46"/>
      <c r="AG634" s="46"/>
      <c r="AH634" s="46"/>
      <c r="AI634" s="46"/>
      <c r="AJ634" s="46"/>
      <c r="AK634" s="46"/>
      <c r="AL634" s="46"/>
    </row>
    <row r="635">
      <c r="A635" s="50"/>
      <c r="B635" s="46"/>
      <c r="C635" s="46"/>
      <c r="D635" s="46"/>
      <c r="E635" s="70"/>
      <c r="F635" s="50"/>
      <c r="G635" s="50"/>
      <c r="H635" s="50"/>
      <c r="I635" s="50"/>
      <c r="J635" s="102"/>
      <c r="K635" s="46"/>
      <c r="L635" s="46"/>
      <c r="M635" s="46"/>
      <c r="N635" s="46"/>
      <c r="O635" s="46"/>
      <c r="P635" s="46"/>
      <c r="Q635" s="46"/>
      <c r="R635" s="46"/>
      <c r="S635" s="46"/>
      <c r="T635" s="46"/>
      <c r="U635" s="46"/>
      <c r="V635" s="46"/>
      <c r="W635" s="46"/>
      <c r="X635" s="46"/>
      <c r="Y635" s="46"/>
      <c r="Z635" s="46"/>
      <c r="AA635" s="46"/>
      <c r="AB635" s="46"/>
      <c r="AC635" s="46"/>
      <c r="AD635" s="46"/>
      <c r="AE635" s="46"/>
      <c r="AF635" s="46"/>
      <c r="AG635" s="46"/>
      <c r="AH635" s="46"/>
      <c r="AI635" s="46"/>
      <c r="AJ635" s="46"/>
      <c r="AK635" s="46"/>
      <c r="AL635" s="46"/>
    </row>
    <row r="636">
      <c r="A636" s="50"/>
      <c r="B636" s="46"/>
      <c r="C636" s="46"/>
      <c r="D636" s="46"/>
      <c r="E636" s="70"/>
      <c r="F636" s="50"/>
      <c r="G636" s="50"/>
      <c r="H636" s="50"/>
      <c r="I636" s="50"/>
      <c r="J636" s="102"/>
      <c r="K636" s="46"/>
      <c r="L636" s="46"/>
      <c r="M636" s="46"/>
      <c r="N636" s="46"/>
      <c r="O636" s="46"/>
      <c r="P636" s="46"/>
      <c r="Q636" s="46"/>
      <c r="R636" s="46"/>
      <c r="S636" s="46"/>
      <c r="T636" s="46"/>
      <c r="U636" s="46"/>
      <c r="V636" s="46"/>
      <c r="W636" s="46"/>
      <c r="X636" s="46"/>
      <c r="Y636" s="46"/>
      <c r="Z636" s="46"/>
      <c r="AA636" s="46"/>
      <c r="AB636" s="46"/>
      <c r="AC636" s="46"/>
      <c r="AD636" s="46"/>
      <c r="AE636" s="46"/>
      <c r="AF636" s="46"/>
      <c r="AG636" s="46"/>
      <c r="AH636" s="46"/>
      <c r="AI636" s="46"/>
      <c r="AJ636" s="46"/>
      <c r="AK636" s="46"/>
      <c r="AL636" s="46"/>
    </row>
    <row r="637">
      <c r="A637" s="50"/>
      <c r="B637" s="46"/>
      <c r="C637" s="46"/>
      <c r="D637" s="46"/>
      <c r="E637" s="70"/>
      <c r="F637" s="50"/>
      <c r="G637" s="50"/>
      <c r="H637" s="50"/>
      <c r="I637" s="50"/>
      <c r="J637" s="102"/>
      <c r="K637" s="46"/>
      <c r="L637" s="46"/>
      <c r="M637" s="46"/>
      <c r="N637" s="46"/>
      <c r="O637" s="46"/>
      <c r="P637" s="46"/>
      <c r="Q637" s="46"/>
      <c r="R637" s="46"/>
      <c r="S637" s="46"/>
      <c r="T637" s="46"/>
      <c r="U637" s="46"/>
      <c r="V637" s="46"/>
      <c r="W637" s="46"/>
      <c r="X637" s="46"/>
      <c r="Y637" s="46"/>
      <c r="Z637" s="46"/>
      <c r="AA637" s="46"/>
      <c r="AB637" s="46"/>
      <c r="AC637" s="46"/>
      <c r="AD637" s="46"/>
      <c r="AE637" s="46"/>
      <c r="AF637" s="46"/>
      <c r="AG637" s="46"/>
      <c r="AH637" s="46"/>
      <c r="AI637" s="46"/>
      <c r="AJ637" s="46"/>
      <c r="AK637" s="46"/>
      <c r="AL637" s="46"/>
    </row>
    <row r="638">
      <c r="A638" s="50"/>
      <c r="B638" s="46"/>
      <c r="C638" s="46"/>
      <c r="D638" s="46"/>
      <c r="E638" s="70"/>
      <c r="F638" s="50"/>
      <c r="G638" s="50"/>
      <c r="H638" s="50"/>
      <c r="I638" s="50"/>
      <c r="J638" s="102"/>
      <c r="K638" s="46"/>
      <c r="L638" s="46"/>
      <c r="M638" s="46"/>
      <c r="N638" s="46"/>
      <c r="O638" s="46"/>
      <c r="P638" s="46"/>
      <c r="Q638" s="46"/>
      <c r="R638" s="46"/>
      <c r="S638" s="46"/>
      <c r="T638" s="46"/>
      <c r="U638" s="46"/>
      <c r="V638" s="46"/>
      <c r="W638" s="46"/>
      <c r="X638" s="46"/>
      <c r="Y638" s="46"/>
      <c r="Z638" s="46"/>
      <c r="AA638" s="46"/>
      <c r="AB638" s="46"/>
      <c r="AC638" s="46"/>
      <c r="AD638" s="46"/>
      <c r="AE638" s="46"/>
      <c r="AF638" s="46"/>
      <c r="AG638" s="46"/>
      <c r="AH638" s="46"/>
      <c r="AI638" s="46"/>
      <c r="AJ638" s="46"/>
      <c r="AK638" s="46"/>
      <c r="AL638" s="46"/>
    </row>
    <row r="639">
      <c r="A639" s="50"/>
      <c r="B639" s="46"/>
      <c r="C639" s="46"/>
      <c r="D639" s="46"/>
      <c r="E639" s="70"/>
      <c r="F639" s="50"/>
      <c r="G639" s="50"/>
      <c r="H639" s="50"/>
      <c r="I639" s="50"/>
      <c r="J639" s="102"/>
      <c r="K639" s="46"/>
      <c r="L639" s="46"/>
      <c r="M639" s="46"/>
      <c r="N639" s="46"/>
      <c r="O639" s="46"/>
      <c r="P639" s="46"/>
      <c r="Q639" s="46"/>
      <c r="R639" s="46"/>
      <c r="S639" s="46"/>
      <c r="T639" s="46"/>
      <c r="U639" s="46"/>
      <c r="V639" s="46"/>
      <c r="W639" s="46"/>
      <c r="X639" s="46"/>
      <c r="Y639" s="46"/>
      <c r="Z639" s="46"/>
      <c r="AA639" s="46"/>
      <c r="AB639" s="46"/>
      <c r="AC639" s="46"/>
      <c r="AD639" s="46"/>
      <c r="AE639" s="46"/>
      <c r="AF639" s="46"/>
      <c r="AG639" s="46"/>
      <c r="AH639" s="46"/>
      <c r="AI639" s="46"/>
      <c r="AJ639" s="46"/>
      <c r="AK639" s="46"/>
      <c r="AL639" s="46"/>
    </row>
    <row r="640">
      <c r="A640" s="50"/>
      <c r="B640" s="46"/>
      <c r="C640" s="46"/>
      <c r="D640" s="46"/>
      <c r="E640" s="70"/>
      <c r="F640" s="50"/>
      <c r="G640" s="50"/>
      <c r="H640" s="50"/>
      <c r="I640" s="50"/>
      <c r="J640" s="102"/>
      <c r="K640" s="46"/>
      <c r="L640" s="46"/>
      <c r="M640" s="46"/>
      <c r="N640" s="46"/>
      <c r="O640" s="46"/>
      <c r="P640" s="46"/>
      <c r="Q640" s="46"/>
      <c r="R640" s="46"/>
      <c r="S640" s="46"/>
      <c r="T640" s="46"/>
      <c r="U640" s="46"/>
      <c r="V640" s="46"/>
      <c r="W640" s="46"/>
      <c r="X640" s="46"/>
      <c r="Y640" s="46"/>
      <c r="Z640" s="46"/>
      <c r="AA640" s="46"/>
      <c r="AB640" s="46"/>
      <c r="AC640" s="46"/>
      <c r="AD640" s="46"/>
      <c r="AE640" s="46"/>
      <c r="AF640" s="46"/>
      <c r="AG640" s="46"/>
      <c r="AH640" s="46"/>
      <c r="AI640" s="46"/>
      <c r="AJ640" s="46"/>
      <c r="AK640" s="46"/>
      <c r="AL640" s="46"/>
    </row>
    <row r="641">
      <c r="A641" s="50"/>
      <c r="B641" s="46"/>
      <c r="C641" s="46"/>
      <c r="D641" s="46"/>
      <c r="E641" s="70"/>
      <c r="F641" s="50"/>
      <c r="G641" s="50"/>
      <c r="H641" s="50"/>
      <c r="I641" s="50"/>
      <c r="J641" s="102"/>
      <c r="K641" s="46"/>
      <c r="L641" s="46"/>
      <c r="M641" s="46"/>
      <c r="N641" s="46"/>
      <c r="O641" s="46"/>
      <c r="P641" s="46"/>
      <c r="Q641" s="46"/>
      <c r="R641" s="46"/>
      <c r="S641" s="46"/>
      <c r="T641" s="46"/>
      <c r="U641" s="46"/>
      <c r="V641" s="46"/>
      <c r="W641" s="46"/>
      <c r="X641" s="46"/>
      <c r="Y641" s="46"/>
      <c r="Z641" s="46"/>
      <c r="AA641" s="46"/>
      <c r="AB641" s="46"/>
      <c r="AC641" s="46"/>
      <c r="AD641" s="46"/>
      <c r="AE641" s="46"/>
      <c r="AF641" s="46"/>
      <c r="AG641" s="46"/>
      <c r="AH641" s="46"/>
      <c r="AI641" s="46"/>
      <c r="AJ641" s="46"/>
      <c r="AK641" s="46"/>
      <c r="AL641" s="46"/>
    </row>
    <row r="642">
      <c r="A642" s="50"/>
      <c r="B642" s="46"/>
      <c r="C642" s="46"/>
      <c r="D642" s="46"/>
      <c r="E642" s="70"/>
      <c r="F642" s="50"/>
      <c r="G642" s="50"/>
      <c r="H642" s="50"/>
      <c r="I642" s="50"/>
      <c r="J642" s="102"/>
      <c r="K642" s="46"/>
      <c r="L642" s="46"/>
      <c r="M642" s="46"/>
      <c r="N642" s="46"/>
      <c r="O642" s="46"/>
      <c r="P642" s="46"/>
      <c r="Q642" s="46"/>
      <c r="R642" s="46"/>
      <c r="S642" s="46"/>
      <c r="T642" s="46"/>
      <c r="U642" s="46"/>
      <c r="V642" s="46"/>
      <c r="W642" s="46"/>
      <c r="X642" s="46"/>
      <c r="Y642" s="46"/>
      <c r="Z642" s="46"/>
      <c r="AA642" s="46"/>
      <c r="AB642" s="46"/>
      <c r="AC642" s="46"/>
      <c r="AD642" s="46"/>
      <c r="AE642" s="46"/>
      <c r="AF642" s="46"/>
      <c r="AG642" s="46"/>
      <c r="AH642" s="46"/>
      <c r="AI642" s="46"/>
      <c r="AJ642" s="46"/>
      <c r="AK642" s="46"/>
      <c r="AL642" s="46"/>
    </row>
    <row r="643">
      <c r="A643" s="50"/>
      <c r="B643" s="46"/>
      <c r="C643" s="46"/>
      <c r="D643" s="46"/>
      <c r="E643" s="70"/>
      <c r="F643" s="50"/>
      <c r="G643" s="50"/>
      <c r="H643" s="50"/>
      <c r="I643" s="50"/>
      <c r="J643" s="102"/>
      <c r="K643" s="46"/>
      <c r="L643" s="46"/>
      <c r="M643" s="46"/>
      <c r="N643" s="46"/>
      <c r="O643" s="46"/>
      <c r="P643" s="46"/>
      <c r="Q643" s="46"/>
      <c r="R643" s="46"/>
      <c r="S643" s="46"/>
      <c r="T643" s="46"/>
      <c r="U643" s="46"/>
      <c r="V643" s="46"/>
      <c r="W643" s="46"/>
      <c r="X643" s="46"/>
      <c r="Y643" s="46"/>
      <c r="Z643" s="46"/>
      <c r="AA643" s="46"/>
      <c r="AB643" s="46"/>
      <c r="AC643" s="46"/>
      <c r="AD643" s="46"/>
      <c r="AE643" s="46"/>
      <c r="AF643" s="46"/>
      <c r="AG643" s="46"/>
      <c r="AH643" s="46"/>
      <c r="AI643" s="46"/>
      <c r="AJ643" s="46"/>
      <c r="AK643" s="46"/>
      <c r="AL643" s="46"/>
    </row>
    <row r="644">
      <c r="A644" s="50"/>
      <c r="B644" s="46"/>
      <c r="C644" s="46"/>
      <c r="D644" s="46"/>
      <c r="E644" s="70"/>
      <c r="F644" s="50"/>
      <c r="G644" s="50"/>
      <c r="H644" s="50"/>
      <c r="I644" s="50"/>
      <c r="J644" s="102"/>
      <c r="K644" s="46"/>
      <c r="L644" s="46"/>
      <c r="M644" s="46"/>
      <c r="N644" s="46"/>
      <c r="O644" s="46"/>
      <c r="P644" s="46"/>
      <c r="Q644" s="46"/>
      <c r="R644" s="46"/>
      <c r="S644" s="46"/>
      <c r="T644" s="46"/>
      <c r="U644" s="46"/>
      <c r="V644" s="46"/>
      <c r="W644" s="46"/>
      <c r="X644" s="46"/>
      <c r="Y644" s="46"/>
      <c r="Z644" s="46"/>
      <c r="AA644" s="46"/>
      <c r="AB644" s="46"/>
      <c r="AC644" s="46"/>
      <c r="AD644" s="46"/>
      <c r="AE644" s="46"/>
      <c r="AF644" s="46"/>
      <c r="AG644" s="46"/>
      <c r="AH644" s="46"/>
      <c r="AI644" s="46"/>
      <c r="AJ644" s="46"/>
      <c r="AK644" s="46"/>
      <c r="AL644" s="46"/>
    </row>
    <row r="645">
      <c r="A645" s="50"/>
      <c r="B645" s="46"/>
      <c r="C645" s="46"/>
      <c r="D645" s="46"/>
      <c r="E645" s="70"/>
      <c r="F645" s="50"/>
      <c r="G645" s="50"/>
      <c r="H645" s="50"/>
      <c r="I645" s="50"/>
      <c r="J645" s="102"/>
      <c r="K645" s="46"/>
      <c r="L645" s="46"/>
      <c r="M645" s="46"/>
      <c r="N645" s="46"/>
      <c r="O645" s="46"/>
      <c r="P645" s="46"/>
      <c r="Q645" s="46"/>
      <c r="R645" s="46"/>
      <c r="S645" s="46"/>
      <c r="T645" s="46"/>
      <c r="U645" s="46"/>
      <c r="V645" s="46"/>
      <c r="W645" s="46"/>
      <c r="X645" s="46"/>
      <c r="Y645" s="46"/>
      <c r="Z645" s="46"/>
      <c r="AA645" s="46"/>
      <c r="AB645" s="46"/>
      <c r="AC645" s="46"/>
      <c r="AD645" s="46"/>
      <c r="AE645" s="46"/>
      <c r="AF645" s="46"/>
      <c r="AG645" s="46"/>
      <c r="AH645" s="46"/>
      <c r="AI645" s="46"/>
      <c r="AJ645" s="46"/>
      <c r="AK645" s="46"/>
      <c r="AL645" s="46"/>
    </row>
    <row r="646">
      <c r="A646" s="50"/>
      <c r="B646" s="46"/>
      <c r="C646" s="46"/>
      <c r="D646" s="46"/>
      <c r="E646" s="70"/>
      <c r="F646" s="50"/>
      <c r="G646" s="50"/>
      <c r="H646" s="50"/>
      <c r="I646" s="50"/>
      <c r="J646" s="102"/>
      <c r="K646" s="46"/>
      <c r="L646" s="46"/>
      <c r="M646" s="46"/>
      <c r="N646" s="46"/>
      <c r="O646" s="46"/>
      <c r="P646" s="46"/>
      <c r="Q646" s="46"/>
      <c r="R646" s="46"/>
      <c r="S646" s="46"/>
      <c r="T646" s="46"/>
      <c r="U646" s="46"/>
      <c r="V646" s="46"/>
      <c r="W646" s="46"/>
      <c r="X646" s="46"/>
      <c r="Y646" s="46"/>
      <c r="Z646" s="46"/>
      <c r="AA646" s="46"/>
      <c r="AB646" s="46"/>
      <c r="AC646" s="46"/>
      <c r="AD646" s="46"/>
      <c r="AE646" s="46"/>
      <c r="AF646" s="46"/>
      <c r="AG646" s="46"/>
      <c r="AH646" s="46"/>
      <c r="AI646" s="46"/>
      <c r="AJ646" s="46"/>
      <c r="AK646" s="46"/>
      <c r="AL646" s="46"/>
    </row>
    <row r="647">
      <c r="A647" s="50"/>
      <c r="B647" s="46"/>
      <c r="C647" s="46"/>
      <c r="D647" s="46"/>
      <c r="E647" s="70"/>
      <c r="F647" s="50"/>
      <c r="G647" s="50"/>
      <c r="H647" s="50"/>
      <c r="I647" s="50"/>
      <c r="J647" s="102"/>
      <c r="K647" s="46"/>
      <c r="L647" s="46"/>
      <c r="M647" s="46"/>
      <c r="N647" s="46"/>
      <c r="O647" s="46"/>
      <c r="P647" s="46"/>
      <c r="Q647" s="46"/>
      <c r="R647" s="46"/>
      <c r="S647" s="46"/>
      <c r="T647" s="46"/>
      <c r="U647" s="46"/>
      <c r="V647" s="46"/>
      <c r="W647" s="46"/>
      <c r="X647" s="46"/>
      <c r="Y647" s="46"/>
      <c r="Z647" s="46"/>
      <c r="AA647" s="46"/>
      <c r="AB647" s="46"/>
      <c r="AC647" s="46"/>
      <c r="AD647" s="46"/>
      <c r="AE647" s="46"/>
      <c r="AF647" s="46"/>
      <c r="AG647" s="46"/>
      <c r="AH647" s="46"/>
      <c r="AI647" s="46"/>
      <c r="AJ647" s="46"/>
      <c r="AK647" s="46"/>
      <c r="AL647" s="46"/>
    </row>
    <row r="648">
      <c r="A648" s="50"/>
      <c r="B648" s="46"/>
      <c r="C648" s="46"/>
      <c r="D648" s="46"/>
      <c r="E648" s="70"/>
      <c r="F648" s="50"/>
      <c r="G648" s="50"/>
      <c r="H648" s="50"/>
      <c r="I648" s="50"/>
      <c r="J648" s="102"/>
      <c r="K648" s="46"/>
      <c r="L648" s="46"/>
      <c r="M648" s="46"/>
      <c r="N648" s="46"/>
      <c r="O648" s="46"/>
      <c r="P648" s="46"/>
      <c r="Q648" s="46"/>
      <c r="R648" s="46"/>
      <c r="S648" s="46"/>
      <c r="T648" s="46"/>
      <c r="U648" s="46"/>
      <c r="V648" s="46"/>
      <c r="W648" s="46"/>
      <c r="X648" s="46"/>
      <c r="Y648" s="46"/>
      <c r="Z648" s="46"/>
      <c r="AA648" s="46"/>
      <c r="AB648" s="46"/>
      <c r="AC648" s="46"/>
      <c r="AD648" s="46"/>
      <c r="AE648" s="46"/>
      <c r="AF648" s="46"/>
      <c r="AG648" s="46"/>
      <c r="AH648" s="46"/>
      <c r="AI648" s="46"/>
      <c r="AJ648" s="46"/>
      <c r="AK648" s="46"/>
      <c r="AL648" s="46"/>
    </row>
    <row r="649">
      <c r="A649" s="50"/>
      <c r="B649" s="46"/>
      <c r="C649" s="46"/>
      <c r="D649" s="46"/>
      <c r="E649" s="70"/>
      <c r="F649" s="50"/>
      <c r="G649" s="50"/>
      <c r="H649" s="50"/>
      <c r="I649" s="50"/>
      <c r="J649" s="102"/>
      <c r="K649" s="46"/>
      <c r="L649" s="46"/>
      <c r="M649" s="46"/>
      <c r="N649" s="46"/>
      <c r="O649" s="46"/>
      <c r="P649" s="46"/>
      <c r="Q649" s="46"/>
      <c r="R649" s="46"/>
      <c r="S649" s="46"/>
      <c r="T649" s="46"/>
      <c r="U649" s="46"/>
      <c r="V649" s="46"/>
      <c r="W649" s="46"/>
      <c r="X649" s="46"/>
      <c r="Y649" s="46"/>
      <c r="Z649" s="46"/>
      <c r="AA649" s="46"/>
      <c r="AB649" s="46"/>
      <c r="AC649" s="46"/>
      <c r="AD649" s="46"/>
      <c r="AE649" s="46"/>
      <c r="AF649" s="46"/>
      <c r="AG649" s="46"/>
      <c r="AH649" s="46"/>
      <c r="AI649" s="46"/>
      <c r="AJ649" s="46"/>
      <c r="AK649" s="46"/>
      <c r="AL649" s="46"/>
    </row>
    <row r="650">
      <c r="A650" s="50"/>
      <c r="B650" s="46"/>
      <c r="C650" s="46"/>
      <c r="D650" s="46"/>
      <c r="E650" s="70"/>
      <c r="F650" s="50"/>
      <c r="G650" s="50"/>
      <c r="H650" s="50"/>
      <c r="I650" s="50"/>
      <c r="J650" s="102"/>
      <c r="K650" s="46"/>
      <c r="L650" s="46"/>
      <c r="M650" s="46"/>
      <c r="N650" s="46"/>
      <c r="O650" s="46"/>
      <c r="P650" s="46"/>
      <c r="Q650" s="46"/>
      <c r="R650" s="46"/>
      <c r="S650" s="46"/>
      <c r="T650" s="46"/>
      <c r="U650" s="46"/>
      <c r="V650" s="46"/>
      <c r="W650" s="46"/>
      <c r="X650" s="46"/>
      <c r="Y650" s="46"/>
      <c r="Z650" s="46"/>
      <c r="AA650" s="46"/>
      <c r="AB650" s="46"/>
      <c r="AC650" s="46"/>
      <c r="AD650" s="46"/>
      <c r="AE650" s="46"/>
      <c r="AF650" s="46"/>
      <c r="AG650" s="46"/>
      <c r="AH650" s="46"/>
      <c r="AI650" s="46"/>
      <c r="AJ650" s="46"/>
      <c r="AK650" s="46"/>
      <c r="AL650" s="46"/>
    </row>
    <row r="651">
      <c r="A651" s="50"/>
      <c r="B651" s="46"/>
      <c r="C651" s="46"/>
      <c r="D651" s="46"/>
      <c r="E651" s="70"/>
      <c r="F651" s="50"/>
      <c r="G651" s="50"/>
      <c r="H651" s="50"/>
      <c r="I651" s="50"/>
      <c r="J651" s="102"/>
      <c r="K651" s="46"/>
      <c r="L651" s="46"/>
      <c r="M651" s="46"/>
      <c r="N651" s="46"/>
      <c r="O651" s="46"/>
      <c r="P651" s="46"/>
      <c r="Q651" s="46"/>
      <c r="R651" s="46"/>
      <c r="S651" s="46"/>
      <c r="T651" s="46"/>
      <c r="U651" s="46"/>
      <c r="V651" s="46"/>
      <c r="W651" s="46"/>
      <c r="X651" s="46"/>
      <c r="Y651" s="46"/>
      <c r="Z651" s="46"/>
      <c r="AA651" s="46"/>
      <c r="AB651" s="46"/>
      <c r="AC651" s="46"/>
      <c r="AD651" s="46"/>
      <c r="AE651" s="46"/>
      <c r="AF651" s="46"/>
      <c r="AG651" s="46"/>
      <c r="AH651" s="46"/>
      <c r="AI651" s="46"/>
      <c r="AJ651" s="46"/>
      <c r="AK651" s="46"/>
      <c r="AL651" s="46"/>
    </row>
    <row r="652">
      <c r="A652" s="50"/>
      <c r="B652" s="46"/>
      <c r="C652" s="46"/>
      <c r="D652" s="46"/>
      <c r="E652" s="70"/>
      <c r="F652" s="50"/>
      <c r="G652" s="50"/>
      <c r="H652" s="50"/>
      <c r="I652" s="50"/>
      <c r="J652" s="102"/>
      <c r="K652" s="46"/>
      <c r="L652" s="46"/>
      <c r="M652" s="46"/>
      <c r="N652" s="46"/>
      <c r="O652" s="46"/>
      <c r="P652" s="46"/>
      <c r="Q652" s="46"/>
      <c r="R652" s="46"/>
      <c r="S652" s="46"/>
      <c r="T652" s="46"/>
      <c r="U652" s="46"/>
      <c r="V652" s="46"/>
      <c r="W652" s="46"/>
      <c r="X652" s="46"/>
      <c r="Y652" s="46"/>
      <c r="Z652" s="46"/>
      <c r="AA652" s="46"/>
      <c r="AB652" s="46"/>
      <c r="AC652" s="46"/>
      <c r="AD652" s="46"/>
      <c r="AE652" s="46"/>
      <c r="AF652" s="46"/>
      <c r="AG652" s="46"/>
      <c r="AH652" s="46"/>
      <c r="AI652" s="46"/>
      <c r="AJ652" s="46"/>
      <c r="AK652" s="46"/>
      <c r="AL652" s="46"/>
    </row>
    <row r="653">
      <c r="A653" s="50"/>
      <c r="B653" s="46"/>
      <c r="C653" s="46"/>
      <c r="D653" s="46"/>
      <c r="E653" s="70"/>
      <c r="F653" s="50"/>
      <c r="G653" s="50"/>
      <c r="H653" s="50"/>
      <c r="I653" s="50"/>
      <c r="J653" s="102"/>
      <c r="K653" s="46"/>
      <c r="L653" s="46"/>
      <c r="M653" s="46"/>
      <c r="N653" s="46"/>
      <c r="O653" s="46"/>
      <c r="P653" s="46"/>
      <c r="Q653" s="46"/>
      <c r="R653" s="46"/>
      <c r="S653" s="46"/>
      <c r="T653" s="46"/>
      <c r="U653" s="46"/>
      <c r="V653" s="46"/>
      <c r="W653" s="46"/>
      <c r="X653" s="46"/>
      <c r="Y653" s="46"/>
      <c r="Z653" s="46"/>
      <c r="AA653" s="46"/>
      <c r="AB653" s="46"/>
      <c r="AC653" s="46"/>
      <c r="AD653" s="46"/>
      <c r="AE653" s="46"/>
      <c r="AF653" s="46"/>
      <c r="AG653" s="46"/>
      <c r="AH653" s="46"/>
      <c r="AI653" s="46"/>
      <c r="AJ653" s="46"/>
      <c r="AK653" s="46"/>
      <c r="AL653" s="46"/>
    </row>
    <row r="654">
      <c r="A654" s="50"/>
      <c r="B654" s="46"/>
      <c r="C654" s="46"/>
      <c r="D654" s="46"/>
      <c r="E654" s="70"/>
      <c r="F654" s="50"/>
      <c r="G654" s="50"/>
      <c r="H654" s="50"/>
      <c r="I654" s="50"/>
      <c r="J654" s="102"/>
      <c r="K654" s="46"/>
      <c r="L654" s="46"/>
      <c r="M654" s="46"/>
      <c r="N654" s="46"/>
      <c r="O654" s="46"/>
      <c r="P654" s="46"/>
      <c r="Q654" s="46"/>
      <c r="R654" s="46"/>
      <c r="S654" s="46"/>
      <c r="T654" s="46"/>
      <c r="U654" s="46"/>
      <c r="V654" s="46"/>
      <c r="W654" s="46"/>
      <c r="X654" s="46"/>
      <c r="Y654" s="46"/>
      <c r="Z654" s="46"/>
      <c r="AA654" s="46"/>
      <c r="AB654" s="46"/>
      <c r="AC654" s="46"/>
      <c r="AD654" s="46"/>
      <c r="AE654" s="46"/>
      <c r="AF654" s="46"/>
      <c r="AG654" s="46"/>
      <c r="AH654" s="46"/>
      <c r="AI654" s="46"/>
      <c r="AJ654" s="46"/>
      <c r="AK654" s="46"/>
      <c r="AL654" s="46"/>
    </row>
    <row r="655">
      <c r="A655" s="50"/>
      <c r="B655" s="46"/>
      <c r="C655" s="46"/>
      <c r="D655" s="46"/>
      <c r="E655" s="70"/>
      <c r="F655" s="50"/>
      <c r="G655" s="50"/>
      <c r="H655" s="50"/>
      <c r="I655" s="50"/>
      <c r="J655" s="102"/>
      <c r="K655" s="46"/>
      <c r="L655" s="46"/>
      <c r="M655" s="46"/>
      <c r="N655" s="46"/>
      <c r="O655" s="46"/>
      <c r="P655" s="46"/>
      <c r="Q655" s="46"/>
      <c r="R655" s="46"/>
      <c r="S655" s="46"/>
      <c r="T655" s="46"/>
      <c r="U655" s="46"/>
      <c r="V655" s="46"/>
      <c r="W655" s="46"/>
      <c r="X655" s="46"/>
      <c r="Y655" s="46"/>
      <c r="Z655" s="46"/>
      <c r="AA655" s="46"/>
      <c r="AB655" s="46"/>
      <c r="AC655" s="46"/>
      <c r="AD655" s="46"/>
      <c r="AE655" s="46"/>
      <c r="AF655" s="46"/>
      <c r="AG655" s="46"/>
      <c r="AH655" s="46"/>
      <c r="AI655" s="46"/>
      <c r="AJ655" s="46"/>
      <c r="AK655" s="46"/>
      <c r="AL655" s="46"/>
    </row>
    <row r="656">
      <c r="A656" s="50"/>
      <c r="B656" s="46"/>
      <c r="C656" s="46"/>
      <c r="D656" s="46"/>
      <c r="E656" s="70"/>
      <c r="F656" s="50"/>
      <c r="G656" s="50"/>
      <c r="H656" s="50"/>
      <c r="I656" s="50"/>
      <c r="J656" s="102"/>
      <c r="K656" s="46"/>
      <c r="L656" s="46"/>
      <c r="M656" s="46"/>
      <c r="N656" s="46"/>
      <c r="O656" s="46"/>
      <c r="P656" s="46"/>
      <c r="Q656" s="46"/>
      <c r="R656" s="46"/>
      <c r="S656" s="46"/>
      <c r="T656" s="46"/>
      <c r="U656" s="46"/>
      <c r="V656" s="46"/>
      <c r="W656" s="46"/>
      <c r="X656" s="46"/>
      <c r="Y656" s="46"/>
      <c r="Z656" s="46"/>
      <c r="AA656" s="46"/>
      <c r="AB656" s="46"/>
      <c r="AC656" s="46"/>
      <c r="AD656" s="46"/>
      <c r="AE656" s="46"/>
      <c r="AF656" s="46"/>
      <c r="AG656" s="46"/>
      <c r="AH656" s="46"/>
      <c r="AI656" s="46"/>
      <c r="AJ656" s="46"/>
      <c r="AK656" s="46"/>
      <c r="AL656" s="46"/>
    </row>
    <row r="657">
      <c r="A657" s="50"/>
      <c r="B657" s="46"/>
      <c r="C657" s="46"/>
      <c r="D657" s="46"/>
      <c r="E657" s="70"/>
      <c r="F657" s="50"/>
      <c r="G657" s="50"/>
      <c r="H657" s="50"/>
      <c r="I657" s="50"/>
      <c r="J657" s="102"/>
      <c r="K657" s="46"/>
      <c r="L657" s="46"/>
      <c r="M657" s="46"/>
      <c r="N657" s="46"/>
      <c r="O657" s="46"/>
      <c r="P657" s="46"/>
      <c r="Q657" s="46"/>
      <c r="R657" s="46"/>
      <c r="S657" s="46"/>
      <c r="T657" s="46"/>
      <c r="U657" s="46"/>
      <c r="V657" s="46"/>
      <c r="W657" s="46"/>
      <c r="X657" s="46"/>
      <c r="Y657" s="46"/>
      <c r="Z657" s="46"/>
      <c r="AA657" s="46"/>
      <c r="AB657" s="46"/>
      <c r="AC657" s="46"/>
      <c r="AD657" s="46"/>
      <c r="AE657" s="46"/>
      <c r="AF657" s="46"/>
      <c r="AG657" s="46"/>
      <c r="AH657" s="46"/>
      <c r="AI657" s="46"/>
      <c r="AJ657" s="46"/>
      <c r="AK657" s="46"/>
      <c r="AL657" s="46"/>
    </row>
    <row r="658">
      <c r="A658" s="50"/>
      <c r="B658" s="46"/>
      <c r="C658" s="46"/>
      <c r="D658" s="46"/>
      <c r="E658" s="70"/>
      <c r="F658" s="50"/>
      <c r="G658" s="50"/>
      <c r="H658" s="50"/>
      <c r="I658" s="50"/>
      <c r="J658" s="102"/>
      <c r="K658" s="46"/>
      <c r="L658" s="46"/>
      <c r="M658" s="46"/>
      <c r="N658" s="46"/>
      <c r="O658" s="46"/>
      <c r="P658" s="46"/>
      <c r="Q658" s="46"/>
      <c r="R658" s="46"/>
      <c r="S658" s="46"/>
      <c r="T658" s="46"/>
      <c r="U658" s="46"/>
      <c r="V658" s="46"/>
      <c r="W658" s="46"/>
      <c r="X658" s="46"/>
      <c r="Y658" s="46"/>
      <c r="Z658" s="46"/>
      <c r="AA658" s="46"/>
      <c r="AB658" s="46"/>
      <c r="AC658" s="46"/>
      <c r="AD658" s="46"/>
      <c r="AE658" s="46"/>
      <c r="AF658" s="46"/>
      <c r="AG658" s="46"/>
      <c r="AH658" s="46"/>
      <c r="AI658" s="46"/>
      <c r="AJ658" s="46"/>
      <c r="AK658" s="46"/>
      <c r="AL658" s="46"/>
    </row>
    <row r="659">
      <c r="A659" s="50"/>
      <c r="B659" s="46"/>
      <c r="C659" s="46"/>
      <c r="D659" s="46"/>
      <c r="E659" s="70"/>
      <c r="F659" s="50"/>
      <c r="G659" s="50"/>
      <c r="H659" s="50"/>
      <c r="I659" s="50"/>
      <c r="J659" s="102"/>
      <c r="K659" s="46"/>
      <c r="L659" s="46"/>
      <c r="M659" s="46"/>
      <c r="N659" s="46"/>
      <c r="O659" s="46"/>
      <c r="P659" s="46"/>
      <c r="Q659" s="46"/>
      <c r="R659" s="46"/>
      <c r="S659" s="46"/>
      <c r="T659" s="46"/>
      <c r="U659" s="46"/>
      <c r="V659" s="46"/>
      <c r="W659" s="46"/>
      <c r="X659" s="46"/>
      <c r="Y659" s="46"/>
      <c r="Z659" s="46"/>
      <c r="AA659" s="46"/>
      <c r="AB659" s="46"/>
      <c r="AC659" s="46"/>
      <c r="AD659" s="46"/>
      <c r="AE659" s="46"/>
      <c r="AF659" s="46"/>
      <c r="AG659" s="46"/>
      <c r="AH659" s="46"/>
      <c r="AI659" s="46"/>
      <c r="AJ659" s="46"/>
      <c r="AK659" s="46"/>
      <c r="AL659" s="46"/>
    </row>
    <row r="660">
      <c r="A660" s="50"/>
      <c r="B660" s="46"/>
      <c r="C660" s="46"/>
      <c r="D660" s="46"/>
      <c r="E660" s="70"/>
      <c r="F660" s="50"/>
      <c r="G660" s="50"/>
      <c r="H660" s="50"/>
      <c r="I660" s="50"/>
      <c r="J660" s="102"/>
      <c r="K660" s="46"/>
      <c r="L660" s="46"/>
      <c r="M660" s="46"/>
      <c r="N660" s="46"/>
      <c r="O660" s="46"/>
      <c r="P660" s="46"/>
      <c r="Q660" s="46"/>
      <c r="R660" s="46"/>
      <c r="S660" s="46"/>
      <c r="T660" s="46"/>
      <c r="U660" s="46"/>
      <c r="V660" s="46"/>
      <c r="W660" s="46"/>
      <c r="X660" s="46"/>
      <c r="Y660" s="46"/>
      <c r="Z660" s="46"/>
      <c r="AA660" s="46"/>
      <c r="AB660" s="46"/>
      <c r="AC660" s="46"/>
      <c r="AD660" s="46"/>
      <c r="AE660" s="46"/>
      <c r="AF660" s="46"/>
      <c r="AG660" s="46"/>
      <c r="AH660" s="46"/>
      <c r="AI660" s="46"/>
      <c r="AJ660" s="46"/>
      <c r="AK660" s="46"/>
      <c r="AL660" s="46"/>
    </row>
    <row r="661">
      <c r="A661" s="50"/>
      <c r="B661" s="46"/>
      <c r="C661" s="46"/>
      <c r="D661" s="46"/>
      <c r="E661" s="70"/>
      <c r="F661" s="50"/>
      <c r="G661" s="50"/>
      <c r="H661" s="50"/>
      <c r="I661" s="50"/>
      <c r="J661" s="102"/>
      <c r="K661" s="46"/>
      <c r="L661" s="46"/>
      <c r="M661" s="46"/>
      <c r="N661" s="46"/>
      <c r="O661" s="46"/>
      <c r="P661" s="46"/>
      <c r="Q661" s="46"/>
      <c r="R661" s="46"/>
      <c r="S661" s="46"/>
      <c r="T661" s="46"/>
      <c r="U661" s="46"/>
      <c r="V661" s="46"/>
      <c r="W661" s="46"/>
      <c r="X661" s="46"/>
      <c r="Y661" s="46"/>
      <c r="Z661" s="46"/>
      <c r="AA661" s="46"/>
      <c r="AB661" s="46"/>
      <c r="AC661" s="46"/>
      <c r="AD661" s="46"/>
      <c r="AE661" s="46"/>
      <c r="AF661" s="46"/>
      <c r="AG661" s="46"/>
      <c r="AH661" s="46"/>
      <c r="AI661" s="46"/>
      <c r="AJ661" s="46"/>
      <c r="AK661" s="46"/>
      <c r="AL661" s="46"/>
    </row>
    <row r="662">
      <c r="A662" s="50"/>
      <c r="B662" s="46"/>
      <c r="C662" s="46"/>
      <c r="D662" s="46"/>
      <c r="E662" s="70"/>
      <c r="F662" s="50"/>
      <c r="G662" s="50"/>
      <c r="H662" s="50"/>
      <c r="I662" s="50"/>
      <c r="J662" s="102"/>
      <c r="K662" s="46"/>
      <c r="L662" s="46"/>
      <c r="M662" s="46"/>
      <c r="N662" s="46"/>
      <c r="O662" s="46"/>
      <c r="P662" s="46"/>
      <c r="Q662" s="46"/>
      <c r="R662" s="46"/>
      <c r="S662" s="46"/>
      <c r="T662" s="46"/>
      <c r="U662" s="46"/>
      <c r="V662" s="46"/>
      <c r="W662" s="46"/>
      <c r="X662" s="46"/>
      <c r="Y662" s="46"/>
      <c r="Z662" s="46"/>
      <c r="AA662" s="46"/>
      <c r="AB662" s="46"/>
      <c r="AC662" s="46"/>
      <c r="AD662" s="46"/>
      <c r="AE662" s="46"/>
      <c r="AF662" s="46"/>
      <c r="AG662" s="46"/>
      <c r="AH662" s="46"/>
      <c r="AI662" s="46"/>
      <c r="AJ662" s="46"/>
      <c r="AK662" s="46"/>
      <c r="AL662" s="46"/>
    </row>
    <row r="663">
      <c r="A663" s="50"/>
      <c r="B663" s="46"/>
      <c r="C663" s="46"/>
      <c r="D663" s="46"/>
      <c r="E663" s="70"/>
      <c r="F663" s="50"/>
      <c r="G663" s="50"/>
      <c r="H663" s="50"/>
      <c r="I663" s="50"/>
      <c r="J663" s="102"/>
      <c r="K663" s="46"/>
      <c r="L663" s="46"/>
      <c r="M663" s="46"/>
      <c r="N663" s="46"/>
      <c r="O663" s="46"/>
      <c r="P663" s="46"/>
      <c r="Q663" s="46"/>
      <c r="R663" s="46"/>
      <c r="S663" s="46"/>
      <c r="T663" s="46"/>
      <c r="U663" s="46"/>
      <c r="V663" s="46"/>
      <c r="W663" s="46"/>
      <c r="X663" s="46"/>
      <c r="Y663" s="46"/>
      <c r="Z663" s="46"/>
      <c r="AA663" s="46"/>
      <c r="AB663" s="46"/>
      <c r="AC663" s="46"/>
      <c r="AD663" s="46"/>
      <c r="AE663" s="46"/>
      <c r="AF663" s="46"/>
      <c r="AG663" s="46"/>
      <c r="AH663" s="46"/>
      <c r="AI663" s="46"/>
      <c r="AJ663" s="46"/>
      <c r="AK663" s="46"/>
      <c r="AL663" s="46"/>
    </row>
    <row r="664">
      <c r="A664" s="50"/>
      <c r="B664" s="46"/>
      <c r="C664" s="46"/>
      <c r="D664" s="46"/>
      <c r="E664" s="70"/>
      <c r="F664" s="50"/>
      <c r="G664" s="50"/>
      <c r="H664" s="50"/>
      <c r="I664" s="50"/>
      <c r="J664" s="102"/>
      <c r="K664" s="46"/>
      <c r="L664" s="46"/>
      <c r="M664" s="46"/>
      <c r="N664" s="46"/>
      <c r="O664" s="46"/>
      <c r="P664" s="46"/>
      <c r="Q664" s="46"/>
      <c r="R664" s="46"/>
      <c r="S664" s="46"/>
      <c r="T664" s="46"/>
      <c r="U664" s="46"/>
      <c r="V664" s="46"/>
      <c r="W664" s="46"/>
      <c r="X664" s="46"/>
      <c r="Y664" s="46"/>
      <c r="Z664" s="46"/>
      <c r="AA664" s="46"/>
      <c r="AB664" s="46"/>
      <c r="AC664" s="46"/>
      <c r="AD664" s="46"/>
      <c r="AE664" s="46"/>
      <c r="AF664" s="46"/>
      <c r="AG664" s="46"/>
      <c r="AH664" s="46"/>
      <c r="AI664" s="46"/>
      <c r="AJ664" s="46"/>
      <c r="AK664" s="46"/>
      <c r="AL664" s="46"/>
    </row>
    <row r="665">
      <c r="A665" s="50"/>
      <c r="B665" s="46"/>
      <c r="C665" s="46"/>
      <c r="D665" s="46"/>
      <c r="E665" s="70"/>
      <c r="F665" s="50"/>
      <c r="G665" s="50"/>
      <c r="H665" s="50"/>
      <c r="I665" s="50"/>
      <c r="J665" s="102"/>
      <c r="K665" s="46"/>
      <c r="L665" s="46"/>
      <c r="M665" s="46"/>
      <c r="N665" s="46"/>
      <c r="O665" s="46"/>
      <c r="P665" s="46"/>
      <c r="Q665" s="46"/>
      <c r="R665" s="46"/>
      <c r="S665" s="46"/>
      <c r="T665" s="46"/>
      <c r="U665" s="46"/>
      <c r="V665" s="46"/>
      <c r="W665" s="46"/>
      <c r="X665" s="46"/>
      <c r="Y665" s="46"/>
      <c r="Z665" s="46"/>
      <c r="AA665" s="46"/>
      <c r="AB665" s="46"/>
      <c r="AC665" s="46"/>
      <c r="AD665" s="46"/>
      <c r="AE665" s="46"/>
      <c r="AF665" s="46"/>
      <c r="AG665" s="46"/>
      <c r="AH665" s="46"/>
      <c r="AI665" s="46"/>
      <c r="AJ665" s="46"/>
      <c r="AK665" s="46"/>
      <c r="AL665" s="46"/>
    </row>
    <row r="666">
      <c r="A666" s="50"/>
      <c r="B666" s="46"/>
      <c r="C666" s="46"/>
      <c r="D666" s="46"/>
      <c r="E666" s="70"/>
      <c r="F666" s="50"/>
      <c r="G666" s="50"/>
      <c r="H666" s="50"/>
      <c r="I666" s="50"/>
      <c r="J666" s="102"/>
      <c r="K666" s="46"/>
      <c r="L666" s="46"/>
      <c r="M666" s="46"/>
      <c r="N666" s="46"/>
      <c r="O666" s="46"/>
      <c r="P666" s="46"/>
      <c r="Q666" s="46"/>
      <c r="R666" s="46"/>
      <c r="S666" s="46"/>
      <c r="T666" s="46"/>
      <c r="U666" s="46"/>
      <c r="V666" s="46"/>
      <c r="W666" s="46"/>
      <c r="X666" s="46"/>
      <c r="Y666" s="46"/>
      <c r="Z666" s="46"/>
      <c r="AA666" s="46"/>
      <c r="AB666" s="46"/>
      <c r="AC666" s="46"/>
      <c r="AD666" s="46"/>
      <c r="AE666" s="46"/>
      <c r="AF666" s="46"/>
      <c r="AG666" s="46"/>
      <c r="AH666" s="46"/>
      <c r="AI666" s="46"/>
      <c r="AJ666" s="46"/>
      <c r="AK666" s="46"/>
      <c r="AL666" s="46"/>
    </row>
    <row r="667">
      <c r="A667" s="50"/>
      <c r="B667" s="46"/>
      <c r="C667" s="46"/>
      <c r="D667" s="46"/>
      <c r="E667" s="70"/>
      <c r="F667" s="50"/>
      <c r="G667" s="50"/>
      <c r="H667" s="50"/>
      <c r="I667" s="50"/>
      <c r="J667" s="102"/>
      <c r="K667" s="46"/>
      <c r="L667" s="46"/>
      <c r="M667" s="46"/>
      <c r="N667" s="46"/>
      <c r="O667" s="46"/>
      <c r="P667" s="46"/>
      <c r="Q667" s="46"/>
      <c r="R667" s="46"/>
      <c r="S667" s="46"/>
      <c r="T667" s="46"/>
      <c r="U667" s="46"/>
      <c r="V667" s="46"/>
      <c r="W667" s="46"/>
      <c r="X667" s="46"/>
      <c r="Y667" s="46"/>
      <c r="Z667" s="46"/>
      <c r="AA667" s="46"/>
      <c r="AB667" s="46"/>
      <c r="AC667" s="46"/>
      <c r="AD667" s="46"/>
      <c r="AE667" s="46"/>
      <c r="AF667" s="46"/>
      <c r="AG667" s="46"/>
      <c r="AH667" s="46"/>
      <c r="AI667" s="46"/>
      <c r="AJ667" s="46"/>
      <c r="AK667" s="46"/>
      <c r="AL667" s="46"/>
    </row>
    <row r="668">
      <c r="A668" s="50"/>
      <c r="B668" s="46"/>
      <c r="C668" s="46"/>
      <c r="D668" s="46"/>
      <c r="E668" s="70"/>
      <c r="F668" s="50"/>
      <c r="G668" s="50"/>
      <c r="H668" s="50"/>
      <c r="I668" s="50"/>
      <c r="J668" s="102"/>
      <c r="K668" s="46"/>
      <c r="L668" s="46"/>
      <c r="M668" s="46"/>
      <c r="N668" s="46"/>
      <c r="O668" s="46"/>
      <c r="P668" s="46"/>
      <c r="Q668" s="46"/>
      <c r="R668" s="46"/>
      <c r="S668" s="46"/>
      <c r="T668" s="46"/>
      <c r="U668" s="46"/>
      <c r="V668" s="46"/>
      <c r="W668" s="46"/>
      <c r="X668" s="46"/>
      <c r="Y668" s="46"/>
      <c r="Z668" s="46"/>
      <c r="AA668" s="46"/>
      <c r="AB668" s="46"/>
      <c r="AC668" s="46"/>
      <c r="AD668" s="46"/>
      <c r="AE668" s="46"/>
      <c r="AF668" s="46"/>
      <c r="AG668" s="46"/>
      <c r="AH668" s="46"/>
      <c r="AI668" s="46"/>
      <c r="AJ668" s="46"/>
      <c r="AK668" s="46"/>
      <c r="AL668" s="46"/>
    </row>
    <row r="669">
      <c r="A669" s="50"/>
      <c r="B669" s="46"/>
      <c r="C669" s="46"/>
      <c r="D669" s="46"/>
      <c r="E669" s="70"/>
      <c r="F669" s="50"/>
      <c r="G669" s="50"/>
      <c r="H669" s="50"/>
      <c r="I669" s="50"/>
      <c r="J669" s="102"/>
      <c r="K669" s="46"/>
      <c r="L669" s="46"/>
      <c r="M669" s="46"/>
      <c r="N669" s="46"/>
      <c r="O669" s="46"/>
      <c r="P669" s="46"/>
      <c r="Q669" s="46"/>
      <c r="R669" s="46"/>
      <c r="S669" s="46"/>
      <c r="T669" s="46"/>
      <c r="U669" s="46"/>
      <c r="V669" s="46"/>
      <c r="W669" s="46"/>
      <c r="X669" s="46"/>
      <c r="Y669" s="46"/>
      <c r="Z669" s="46"/>
      <c r="AA669" s="46"/>
      <c r="AB669" s="46"/>
      <c r="AC669" s="46"/>
      <c r="AD669" s="46"/>
      <c r="AE669" s="46"/>
      <c r="AF669" s="46"/>
      <c r="AG669" s="46"/>
      <c r="AH669" s="46"/>
      <c r="AI669" s="46"/>
      <c r="AJ669" s="46"/>
      <c r="AK669" s="46"/>
      <c r="AL669" s="46"/>
    </row>
    <row r="670">
      <c r="A670" s="50"/>
      <c r="B670" s="46"/>
      <c r="C670" s="46"/>
      <c r="D670" s="46"/>
      <c r="E670" s="70"/>
      <c r="F670" s="50"/>
      <c r="G670" s="50"/>
      <c r="H670" s="50"/>
      <c r="I670" s="50"/>
      <c r="J670" s="102"/>
      <c r="K670" s="46"/>
      <c r="L670" s="46"/>
      <c r="M670" s="46"/>
      <c r="N670" s="46"/>
      <c r="O670" s="46"/>
      <c r="P670" s="46"/>
      <c r="Q670" s="46"/>
      <c r="R670" s="46"/>
      <c r="S670" s="46"/>
      <c r="T670" s="46"/>
      <c r="U670" s="46"/>
      <c r="V670" s="46"/>
      <c r="W670" s="46"/>
      <c r="X670" s="46"/>
      <c r="Y670" s="46"/>
      <c r="Z670" s="46"/>
      <c r="AA670" s="46"/>
      <c r="AB670" s="46"/>
      <c r="AC670" s="46"/>
      <c r="AD670" s="46"/>
      <c r="AE670" s="46"/>
      <c r="AF670" s="46"/>
      <c r="AG670" s="46"/>
      <c r="AH670" s="46"/>
      <c r="AI670" s="46"/>
      <c r="AJ670" s="46"/>
      <c r="AK670" s="46"/>
      <c r="AL670" s="46"/>
    </row>
    <row r="671">
      <c r="A671" s="50"/>
      <c r="B671" s="46"/>
      <c r="C671" s="46"/>
      <c r="D671" s="46"/>
      <c r="E671" s="70"/>
      <c r="F671" s="50"/>
      <c r="G671" s="50"/>
      <c r="H671" s="50"/>
      <c r="I671" s="50"/>
      <c r="J671" s="102"/>
      <c r="K671" s="46"/>
      <c r="L671" s="46"/>
      <c r="M671" s="46"/>
      <c r="N671" s="46"/>
      <c r="O671" s="46"/>
      <c r="P671" s="46"/>
      <c r="Q671" s="46"/>
      <c r="R671" s="46"/>
      <c r="S671" s="46"/>
      <c r="T671" s="46"/>
      <c r="U671" s="46"/>
      <c r="V671" s="46"/>
      <c r="W671" s="46"/>
      <c r="X671" s="46"/>
      <c r="Y671" s="46"/>
      <c r="Z671" s="46"/>
      <c r="AA671" s="46"/>
      <c r="AB671" s="46"/>
      <c r="AC671" s="46"/>
      <c r="AD671" s="46"/>
      <c r="AE671" s="46"/>
      <c r="AF671" s="46"/>
      <c r="AG671" s="46"/>
      <c r="AH671" s="46"/>
      <c r="AI671" s="46"/>
      <c r="AJ671" s="46"/>
      <c r="AK671" s="46"/>
      <c r="AL671" s="46"/>
    </row>
    <row r="672">
      <c r="A672" s="50"/>
      <c r="B672" s="46"/>
      <c r="C672" s="46"/>
      <c r="D672" s="46"/>
      <c r="E672" s="70"/>
      <c r="F672" s="50"/>
      <c r="G672" s="50"/>
      <c r="H672" s="50"/>
      <c r="I672" s="50"/>
      <c r="J672" s="102"/>
      <c r="K672" s="46"/>
      <c r="L672" s="46"/>
      <c r="M672" s="46"/>
      <c r="N672" s="46"/>
      <c r="O672" s="46"/>
      <c r="P672" s="46"/>
      <c r="Q672" s="46"/>
      <c r="R672" s="46"/>
      <c r="S672" s="46"/>
      <c r="T672" s="46"/>
      <c r="U672" s="46"/>
      <c r="V672" s="46"/>
      <c r="W672" s="46"/>
      <c r="X672" s="46"/>
      <c r="Y672" s="46"/>
      <c r="Z672" s="46"/>
      <c r="AA672" s="46"/>
      <c r="AB672" s="46"/>
      <c r="AC672" s="46"/>
      <c r="AD672" s="46"/>
      <c r="AE672" s="46"/>
      <c r="AF672" s="46"/>
      <c r="AG672" s="46"/>
      <c r="AH672" s="46"/>
      <c r="AI672" s="46"/>
      <c r="AJ672" s="46"/>
      <c r="AK672" s="46"/>
      <c r="AL672" s="46"/>
    </row>
    <row r="673">
      <c r="A673" s="50"/>
      <c r="B673" s="46"/>
      <c r="C673" s="46"/>
      <c r="D673" s="46"/>
      <c r="E673" s="70"/>
      <c r="F673" s="50"/>
      <c r="G673" s="50"/>
      <c r="H673" s="50"/>
      <c r="I673" s="50"/>
      <c r="J673" s="102"/>
      <c r="K673" s="46"/>
      <c r="L673" s="46"/>
      <c r="M673" s="46"/>
      <c r="N673" s="46"/>
      <c r="O673" s="46"/>
      <c r="P673" s="46"/>
      <c r="Q673" s="46"/>
      <c r="R673" s="46"/>
      <c r="S673" s="46"/>
      <c r="T673" s="46"/>
      <c r="U673" s="46"/>
      <c r="V673" s="46"/>
      <c r="W673" s="46"/>
      <c r="X673" s="46"/>
      <c r="Y673" s="46"/>
      <c r="Z673" s="46"/>
      <c r="AA673" s="46"/>
      <c r="AB673" s="46"/>
      <c r="AC673" s="46"/>
      <c r="AD673" s="46"/>
      <c r="AE673" s="46"/>
      <c r="AF673" s="46"/>
      <c r="AG673" s="46"/>
      <c r="AH673" s="46"/>
      <c r="AI673" s="46"/>
      <c r="AJ673" s="46"/>
      <c r="AK673" s="46"/>
      <c r="AL673" s="46"/>
    </row>
    <row r="674">
      <c r="A674" s="50"/>
      <c r="B674" s="46"/>
      <c r="C674" s="46"/>
      <c r="D674" s="46"/>
      <c r="E674" s="70"/>
      <c r="F674" s="50"/>
      <c r="G674" s="50"/>
      <c r="H674" s="50"/>
      <c r="I674" s="50"/>
      <c r="J674" s="102"/>
      <c r="K674" s="46"/>
      <c r="L674" s="46"/>
      <c r="M674" s="46"/>
      <c r="N674" s="46"/>
      <c r="O674" s="46"/>
      <c r="P674" s="46"/>
      <c r="Q674" s="46"/>
      <c r="R674" s="46"/>
      <c r="S674" s="46"/>
      <c r="T674" s="46"/>
      <c r="U674" s="46"/>
      <c r="V674" s="46"/>
      <c r="W674" s="46"/>
      <c r="X674" s="46"/>
      <c r="Y674" s="46"/>
      <c r="Z674" s="46"/>
      <c r="AA674" s="46"/>
      <c r="AB674" s="46"/>
      <c r="AC674" s="46"/>
      <c r="AD674" s="46"/>
      <c r="AE674" s="46"/>
      <c r="AF674" s="46"/>
      <c r="AG674" s="46"/>
      <c r="AH674" s="46"/>
      <c r="AI674" s="46"/>
      <c r="AJ674" s="46"/>
      <c r="AK674" s="46"/>
      <c r="AL674" s="46"/>
    </row>
    <row r="675">
      <c r="A675" s="50"/>
      <c r="B675" s="46"/>
      <c r="C675" s="46"/>
      <c r="D675" s="46"/>
      <c r="E675" s="70"/>
      <c r="F675" s="50"/>
      <c r="G675" s="50"/>
      <c r="H675" s="50"/>
      <c r="I675" s="50"/>
      <c r="J675" s="102"/>
      <c r="K675" s="46"/>
      <c r="L675" s="46"/>
      <c r="M675" s="46"/>
      <c r="N675" s="46"/>
      <c r="O675" s="46"/>
      <c r="P675" s="46"/>
      <c r="Q675" s="46"/>
      <c r="R675" s="46"/>
      <c r="S675" s="46"/>
      <c r="T675" s="46"/>
      <c r="U675" s="46"/>
      <c r="V675" s="46"/>
      <c r="W675" s="46"/>
      <c r="X675" s="46"/>
      <c r="Y675" s="46"/>
      <c r="Z675" s="46"/>
      <c r="AA675" s="46"/>
      <c r="AB675" s="46"/>
      <c r="AC675" s="46"/>
      <c r="AD675" s="46"/>
      <c r="AE675" s="46"/>
      <c r="AF675" s="46"/>
      <c r="AG675" s="46"/>
      <c r="AH675" s="46"/>
      <c r="AI675" s="46"/>
      <c r="AJ675" s="46"/>
      <c r="AK675" s="46"/>
      <c r="AL675" s="46"/>
    </row>
    <row r="676">
      <c r="A676" s="50"/>
      <c r="B676" s="46"/>
      <c r="C676" s="46"/>
      <c r="D676" s="46"/>
      <c r="E676" s="70"/>
      <c r="F676" s="50"/>
      <c r="G676" s="50"/>
      <c r="H676" s="50"/>
      <c r="I676" s="50"/>
      <c r="J676" s="102"/>
      <c r="K676" s="46"/>
      <c r="L676" s="46"/>
      <c r="M676" s="46"/>
      <c r="N676" s="46"/>
      <c r="O676" s="46"/>
      <c r="P676" s="46"/>
      <c r="Q676" s="46"/>
      <c r="R676" s="46"/>
      <c r="S676" s="46"/>
      <c r="T676" s="46"/>
      <c r="U676" s="46"/>
      <c r="V676" s="46"/>
      <c r="W676" s="46"/>
      <c r="X676" s="46"/>
      <c r="Y676" s="46"/>
      <c r="Z676" s="46"/>
      <c r="AA676" s="46"/>
      <c r="AB676" s="46"/>
      <c r="AC676" s="46"/>
      <c r="AD676" s="46"/>
      <c r="AE676" s="46"/>
      <c r="AF676" s="46"/>
      <c r="AG676" s="46"/>
      <c r="AH676" s="46"/>
      <c r="AI676" s="46"/>
      <c r="AJ676" s="46"/>
      <c r="AK676" s="46"/>
      <c r="AL676" s="46"/>
    </row>
    <row r="677">
      <c r="A677" s="50"/>
      <c r="B677" s="46"/>
      <c r="C677" s="46"/>
      <c r="D677" s="46"/>
      <c r="E677" s="70"/>
      <c r="F677" s="50"/>
      <c r="G677" s="50"/>
      <c r="H677" s="50"/>
      <c r="I677" s="50"/>
      <c r="J677" s="102"/>
      <c r="K677" s="46"/>
      <c r="L677" s="46"/>
      <c r="M677" s="46"/>
      <c r="N677" s="46"/>
      <c r="O677" s="46"/>
      <c r="P677" s="46"/>
      <c r="Q677" s="46"/>
      <c r="R677" s="46"/>
      <c r="S677" s="46"/>
      <c r="T677" s="46"/>
      <c r="U677" s="46"/>
      <c r="V677" s="46"/>
      <c r="W677" s="46"/>
      <c r="X677" s="46"/>
      <c r="Y677" s="46"/>
      <c r="Z677" s="46"/>
      <c r="AA677" s="46"/>
      <c r="AB677" s="46"/>
      <c r="AC677" s="46"/>
      <c r="AD677" s="46"/>
      <c r="AE677" s="46"/>
      <c r="AF677" s="46"/>
      <c r="AG677" s="46"/>
      <c r="AH677" s="46"/>
      <c r="AI677" s="46"/>
      <c r="AJ677" s="46"/>
      <c r="AK677" s="46"/>
      <c r="AL677" s="46"/>
    </row>
    <row r="678">
      <c r="A678" s="50"/>
      <c r="B678" s="46"/>
      <c r="C678" s="46"/>
      <c r="D678" s="46"/>
      <c r="E678" s="70"/>
      <c r="F678" s="50"/>
      <c r="G678" s="50"/>
      <c r="H678" s="50"/>
      <c r="I678" s="50"/>
      <c r="J678" s="102"/>
      <c r="K678" s="46"/>
      <c r="L678" s="46"/>
      <c r="M678" s="46"/>
      <c r="N678" s="46"/>
      <c r="O678" s="46"/>
      <c r="P678" s="46"/>
      <c r="Q678" s="46"/>
      <c r="R678" s="46"/>
      <c r="S678" s="46"/>
      <c r="T678" s="46"/>
      <c r="U678" s="46"/>
      <c r="V678" s="46"/>
      <c r="W678" s="46"/>
      <c r="X678" s="46"/>
      <c r="Y678" s="46"/>
      <c r="Z678" s="46"/>
      <c r="AA678" s="46"/>
      <c r="AB678" s="46"/>
      <c r="AC678" s="46"/>
      <c r="AD678" s="46"/>
      <c r="AE678" s="46"/>
      <c r="AF678" s="46"/>
      <c r="AG678" s="46"/>
      <c r="AH678" s="46"/>
      <c r="AI678" s="46"/>
      <c r="AJ678" s="46"/>
      <c r="AK678" s="46"/>
      <c r="AL678" s="46"/>
    </row>
    <row r="679">
      <c r="A679" s="50"/>
      <c r="B679" s="46"/>
      <c r="C679" s="46"/>
      <c r="D679" s="46"/>
      <c r="E679" s="70"/>
      <c r="F679" s="50"/>
      <c r="G679" s="50"/>
      <c r="H679" s="50"/>
      <c r="I679" s="50"/>
      <c r="J679" s="102"/>
      <c r="K679" s="46"/>
      <c r="L679" s="46"/>
      <c r="M679" s="46"/>
      <c r="N679" s="46"/>
      <c r="O679" s="46"/>
      <c r="P679" s="46"/>
      <c r="Q679" s="46"/>
      <c r="R679" s="46"/>
      <c r="S679" s="46"/>
      <c r="T679" s="46"/>
      <c r="U679" s="46"/>
      <c r="V679" s="46"/>
      <c r="W679" s="46"/>
      <c r="X679" s="46"/>
      <c r="Y679" s="46"/>
      <c r="Z679" s="46"/>
      <c r="AA679" s="46"/>
      <c r="AB679" s="46"/>
      <c r="AC679" s="46"/>
      <c r="AD679" s="46"/>
      <c r="AE679" s="46"/>
      <c r="AF679" s="46"/>
      <c r="AG679" s="46"/>
      <c r="AH679" s="46"/>
      <c r="AI679" s="46"/>
      <c r="AJ679" s="46"/>
      <c r="AK679" s="46"/>
      <c r="AL679" s="46"/>
    </row>
    <row r="680">
      <c r="A680" s="50"/>
      <c r="B680" s="46"/>
      <c r="C680" s="46"/>
      <c r="D680" s="46"/>
      <c r="E680" s="70"/>
      <c r="F680" s="50"/>
      <c r="G680" s="50"/>
      <c r="H680" s="50"/>
      <c r="I680" s="50"/>
      <c r="J680" s="102"/>
      <c r="K680" s="46"/>
      <c r="L680" s="46"/>
      <c r="M680" s="46"/>
      <c r="N680" s="46"/>
      <c r="O680" s="46"/>
      <c r="P680" s="46"/>
      <c r="Q680" s="46"/>
      <c r="R680" s="46"/>
      <c r="S680" s="46"/>
      <c r="T680" s="46"/>
      <c r="U680" s="46"/>
      <c r="V680" s="46"/>
      <c r="W680" s="46"/>
      <c r="X680" s="46"/>
      <c r="Y680" s="46"/>
      <c r="Z680" s="46"/>
      <c r="AA680" s="46"/>
      <c r="AB680" s="46"/>
      <c r="AC680" s="46"/>
      <c r="AD680" s="46"/>
      <c r="AE680" s="46"/>
      <c r="AF680" s="46"/>
      <c r="AG680" s="46"/>
      <c r="AH680" s="46"/>
      <c r="AI680" s="46"/>
      <c r="AJ680" s="46"/>
      <c r="AK680" s="46"/>
      <c r="AL680" s="46"/>
    </row>
    <row r="681">
      <c r="A681" s="50"/>
      <c r="B681" s="46"/>
      <c r="C681" s="46"/>
      <c r="D681" s="46"/>
      <c r="E681" s="70"/>
      <c r="F681" s="50"/>
      <c r="G681" s="50"/>
      <c r="H681" s="50"/>
      <c r="I681" s="50"/>
      <c r="J681" s="102"/>
      <c r="K681" s="46"/>
      <c r="L681" s="46"/>
      <c r="M681" s="46"/>
      <c r="N681" s="46"/>
      <c r="O681" s="46"/>
      <c r="P681" s="46"/>
      <c r="Q681" s="46"/>
      <c r="R681" s="46"/>
      <c r="S681" s="46"/>
      <c r="T681" s="46"/>
      <c r="U681" s="46"/>
      <c r="V681" s="46"/>
      <c r="W681" s="46"/>
      <c r="X681" s="46"/>
      <c r="Y681" s="46"/>
      <c r="Z681" s="46"/>
      <c r="AA681" s="46"/>
      <c r="AB681" s="46"/>
      <c r="AC681" s="46"/>
      <c r="AD681" s="46"/>
      <c r="AE681" s="46"/>
      <c r="AF681" s="46"/>
      <c r="AG681" s="46"/>
      <c r="AH681" s="46"/>
      <c r="AI681" s="46"/>
      <c r="AJ681" s="46"/>
      <c r="AK681" s="46"/>
      <c r="AL681" s="46"/>
    </row>
    <row r="682">
      <c r="A682" s="50"/>
      <c r="B682" s="46"/>
      <c r="C682" s="46"/>
      <c r="D682" s="46"/>
      <c r="E682" s="70"/>
      <c r="F682" s="50"/>
      <c r="G682" s="50"/>
      <c r="H682" s="50"/>
      <c r="I682" s="50"/>
      <c r="J682" s="102"/>
      <c r="K682" s="46"/>
      <c r="L682" s="46"/>
      <c r="M682" s="46"/>
      <c r="N682" s="46"/>
      <c r="O682" s="46"/>
      <c r="P682" s="46"/>
      <c r="Q682" s="46"/>
      <c r="R682" s="46"/>
      <c r="S682" s="46"/>
      <c r="T682" s="46"/>
      <c r="U682" s="46"/>
      <c r="V682" s="46"/>
      <c r="W682" s="46"/>
      <c r="X682" s="46"/>
      <c r="Y682" s="46"/>
      <c r="Z682" s="46"/>
      <c r="AA682" s="46"/>
      <c r="AB682" s="46"/>
      <c r="AC682" s="46"/>
      <c r="AD682" s="46"/>
      <c r="AE682" s="46"/>
      <c r="AF682" s="46"/>
      <c r="AG682" s="46"/>
      <c r="AH682" s="46"/>
      <c r="AI682" s="46"/>
      <c r="AJ682" s="46"/>
      <c r="AK682" s="46"/>
      <c r="AL682" s="46"/>
    </row>
    <row r="683">
      <c r="A683" s="50"/>
      <c r="B683" s="46"/>
      <c r="C683" s="46"/>
      <c r="D683" s="46"/>
      <c r="E683" s="70"/>
      <c r="F683" s="50"/>
      <c r="G683" s="50"/>
      <c r="H683" s="50"/>
      <c r="I683" s="50"/>
      <c r="J683" s="102"/>
      <c r="K683" s="46"/>
      <c r="L683" s="46"/>
      <c r="M683" s="46"/>
      <c r="N683" s="46"/>
      <c r="O683" s="46"/>
      <c r="P683" s="46"/>
      <c r="Q683" s="46"/>
      <c r="R683" s="46"/>
      <c r="S683" s="46"/>
      <c r="T683" s="46"/>
      <c r="U683" s="46"/>
      <c r="V683" s="46"/>
      <c r="W683" s="46"/>
      <c r="X683" s="46"/>
      <c r="Y683" s="46"/>
      <c r="Z683" s="46"/>
      <c r="AA683" s="46"/>
      <c r="AB683" s="46"/>
      <c r="AC683" s="46"/>
      <c r="AD683" s="46"/>
      <c r="AE683" s="46"/>
      <c r="AF683" s="46"/>
      <c r="AG683" s="46"/>
      <c r="AH683" s="46"/>
      <c r="AI683" s="46"/>
      <c r="AJ683" s="46"/>
      <c r="AK683" s="46"/>
      <c r="AL683" s="46"/>
    </row>
    <row r="684">
      <c r="A684" s="50"/>
      <c r="B684" s="46"/>
      <c r="C684" s="46"/>
      <c r="D684" s="46"/>
      <c r="E684" s="70"/>
      <c r="F684" s="50"/>
      <c r="G684" s="50"/>
      <c r="H684" s="50"/>
      <c r="I684" s="50"/>
      <c r="J684" s="102"/>
      <c r="K684" s="46"/>
      <c r="L684" s="46"/>
      <c r="M684" s="46"/>
      <c r="N684" s="46"/>
      <c r="O684" s="46"/>
      <c r="P684" s="46"/>
      <c r="Q684" s="46"/>
      <c r="R684" s="46"/>
      <c r="S684" s="46"/>
      <c r="T684" s="46"/>
      <c r="U684" s="46"/>
      <c r="V684" s="46"/>
      <c r="W684" s="46"/>
      <c r="X684" s="46"/>
      <c r="Y684" s="46"/>
      <c r="Z684" s="46"/>
      <c r="AA684" s="46"/>
      <c r="AB684" s="46"/>
      <c r="AC684" s="46"/>
      <c r="AD684" s="46"/>
      <c r="AE684" s="46"/>
      <c r="AF684" s="46"/>
      <c r="AG684" s="46"/>
      <c r="AH684" s="46"/>
      <c r="AI684" s="46"/>
      <c r="AJ684" s="46"/>
      <c r="AK684" s="46"/>
      <c r="AL684" s="46"/>
    </row>
    <row r="685">
      <c r="A685" s="50"/>
      <c r="B685" s="46"/>
      <c r="C685" s="46"/>
      <c r="D685" s="46"/>
      <c r="E685" s="70"/>
      <c r="F685" s="50"/>
      <c r="G685" s="50"/>
      <c r="H685" s="50"/>
      <c r="I685" s="50"/>
      <c r="J685" s="102"/>
      <c r="K685" s="46"/>
      <c r="L685" s="46"/>
      <c r="M685" s="46"/>
      <c r="N685" s="46"/>
      <c r="O685" s="46"/>
      <c r="P685" s="46"/>
      <c r="Q685" s="46"/>
      <c r="R685" s="46"/>
      <c r="S685" s="46"/>
      <c r="T685" s="46"/>
      <c r="U685" s="46"/>
      <c r="V685" s="46"/>
      <c r="W685" s="46"/>
      <c r="X685" s="46"/>
      <c r="Y685" s="46"/>
      <c r="Z685" s="46"/>
      <c r="AA685" s="46"/>
      <c r="AB685" s="46"/>
      <c r="AC685" s="46"/>
      <c r="AD685" s="46"/>
      <c r="AE685" s="46"/>
      <c r="AF685" s="46"/>
      <c r="AG685" s="46"/>
      <c r="AH685" s="46"/>
      <c r="AI685" s="46"/>
      <c r="AJ685" s="46"/>
      <c r="AK685" s="46"/>
      <c r="AL685" s="46"/>
    </row>
    <row r="686">
      <c r="A686" s="50"/>
      <c r="B686" s="46"/>
      <c r="C686" s="46"/>
      <c r="D686" s="46"/>
      <c r="E686" s="70"/>
      <c r="F686" s="50"/>
      <c r="G686" s="50"/>
      <c r="H686" s="50"/>
      <c r="I686" s="50"/>
      <c r="J686" s="102"/>
      <c r="K686" s="46"/>
      <c r="L686" s="46"/>
      <c r="M686" s="46"/>
      <c r="N686" s="46"/>
      <c r="O686" s="46"/>
      <c r="P686" s="46"/>
      <c r="Q686" s="46"/>
      <c r="R686" s="46"/>
      <c r="S686" s="46"/>
      <c r="T686" s="46"/>
      <c r="U686" s="46"/>
      <c r="V686" s="46"/>
      <c r="W686" s="46"/>
      <c r="X686" s="46"/>
      <c r="Y686" s="46"/>
      <c r="Z686" s="46"/>
      <c r="AA686" s="46"/>
      <c r="AB686" s="46"/>
      <c r="AC686" s="46"/>
      <c r="AD686" s="46"/>
      <c r="AE686" s="46"/>
      <c r="AF686" s="46"/>
      <c r="AG686" s="46"/>
      <c r="AH686" s="46"/>
      <c r="AI686" s="46"/>
      <c r="AJ686" s="46"/>
      <c r="AK686" s="46"/>
      <c r="AL686" s="46"/>
    </row>
    <row r="687">
      <c r="A687" s="50"/>
      <c r="B687" s="46"/>
      <c r="C687" s="46"/>
      <c r="D687" s="46"/>
      <c r="E687" s="70"/>
      <c r="F687" s="50"/>
      <c r="G687" s="50"/>
      <c r="H687" s="50"/>
      <c r="I687" s="50"/>
      <c r="J687" s="102"/>
      <c r="K687" s="46"/>
      <c r="L687" s="46"/>
      <c r="M687" s="46"/>
      <c r="N687" s="46"/>
      <c r="O687" s="46"/>
      <c r="P687" s="46"/>
      <c r="Q687" s="46"/>
      <c r="R687" s="46"/>
      <c r="S687" s="46"/>
      <c r="T687" s="46"/>
      <c r="U687" s="46"/>
      <c r="V687" s="46"/>
      <c r="W687" s="46"/>
      <c r="X687" s="46"/>
      <c r="Y687" s="46"/>
      <c r="Z687" s="46"/>
      <c r="AA687" s="46"/>
      <c r="AB687" s="46"/>
      <c r="AC687" s="46"/>
      <c r="AD687" s="46"/>
      <c r="AE687" s="46"/>
      <c r="AF687" s="46"/>
      <c r="AG687" s="46"/>
      <c r="AH687" s="46"/>
      <c r="AI687" s="46"/>
      <c r="AJ687" s="46"/>
      <c r="AK687" s="46"/>
      <c r="AL687" s="46"/>
    </row>
    <row r="688">
      <c r="A688" s="50"/>
      <c r="B688" s="46"/>
      <c r="C688" s="46"/>
      <c r="D688" s="46"/>
      <c r="E688" s="70"/>
      <c r="F688" s="50"/>
      <c r="G688" s="50"/>
      <c r="H688" s="50"/>
      <c r="I688" s="50"/>
      <c r="J688" s="102"/>
      <c r="K688" s="46"/>
      <c r="L688" s="46"/>
      <c r="M688" s="46"/>
      <c r="N688" s="46"/>
      <c r="O688" s="46"/>
      <c r="P688" s="46"/>
      <c r="Q688" s="46"/>
      <c r="R688" s="46"/>
      <c r="S688" s="46"/>
      <c r="T688" s="46"/>
      <c r="U688" s="46"/>
      <c r="V688" s="46"/>
      <c r="W688" s="46"/>
      <c r="X688" s="46"/>
      <c r="Y688" s="46"/>
      <c r="Z688" s="46"/>
      <c r="AA688" s="46"/>
      <c r="AB688" s="46"/>
      <c r="AC688" s="46"/>
      <c r="AD688" s="46"/>
      <c r="AE688" s="46"/>
      <c r="AF688" s="46"/>
      <c r="AG688" s="46"/>
      <c r="AH688" s="46"/>
      <c r="AI688" s="46"/>
      <c r="AJ688" s="46"/>
      <c r="AK688" s="46"/>
      <c r="AL688" s="46"/>
    </row>
    <row r="689">
      <c r="A689" s="50"/>
      <c r="B689" s="46"/>
      <c r="C689" s="46"/>
      <c r="D689" s="46"/>
      <c r="E689" s="70"/>
      <c r="F689" s="50"/>
      <c r="G689" s="50"/>
      <c r="H689" s="50"/>
      <c r="I689" s="50"/>
      <c r="J689" s="102"/>
      <c r="K689" s="46"/>
      <c r="L689" s="46"/>
      <c r="M689" s="46"/>
      <c r="N689" s="46"/>
      <c r="O689" s="46"/>
      <c r="P689" s="46"/>
      <c r="Q689" s="46"/>
      <c r="R689" s="46"/>
      <c r="S689" s="46"/>
      <c r="T689" s="46"/>
      <c r="U689" s="46"/>
      <c r="V689" s="46"/>
      <c r="W689" s="46"/>
      <c r="X689" s="46"/>
      <c r="Y689" s="46"/>
      <c r="Z689" s="46"/>
      <c r="AA689" s="46"/>
      <c r="AB689" s="46"/>
      <c r="AC689" s="46"/>
      <c r="AD689" s="46"/>
      <c r="AE689" s="46"/>
      <c r="AF689" s="46"/>
      <c r="AG689" s="46"/>
      <c r="AH689" s="46"/>
      <c r="AI689" s="46"/>
      <c r="AJ689" s="46"/>
      <c r="AK689" s="46"/>
      <c r="AL689" s="46"/>
    </row>
    <row r="690">
      <c r="A690" s="50"/>
      <c r="B690" s="46"/>
      <c r="C690" s="46"/>
      <c r="D690" s="46"/>
      <c r="E690" s="70"/>
      <c r="F690" s="50"/>
      <c r="G690" s="50"/>
      <c r="H690" s="50"/>
      <c r="I690" s="50"/>
      <c r="J690" s="102"/>
      <c r="K690" s="46"/>
      <c r="L690" s="46"/>
      <c r="M690" s="46"/>
      <c r="N690" s="46"/>
      <c r="O690" s="46"/>
      <c r="P690" s="46"/>
      <c r="Q690" s="46"/>
      <c r="R690" s="46"/>
      <c r="S690" s="46"/>
      <c r="T690" s="46"/>
      <c r="U690" s="46"/>
      <c r="V690" s="46"/>
      <c r="W690" s="46"/>
      <c r="X690" s="46"/>
      <c r="Y690" s="46"/>
      <c r="Z690" s="46"/>
      <c r="AA690" s="46"/>
      <c r="AB690" s="46"/>
      <c r="AC690" s="46"/>
      <c r="AD690" s="46"/>
      <c r="AE690" s="46"/>
      <c r="AF690" s="46"/>
      <c r="AG690" s="46"/>
      <c r="AH690" s="46"/>
      <c r="AI690" s="46"/>
      <c r="AJ690" s="46"/>
      <c r="AK690" s="46"/>
      <c r="AL690" s="46"/>
    </row>
    <row r="691">
      <c r="A691" s="50"/>
      <c r="B691" s="46"/>
      <c r="C691" s="46"/>
      <c r="D691" s="46"/>
      <c r="E691" s="70"/>
      <c r="F691" s="50"/>
      <c r="G691" s="50"/>
      <c r="H691" s="50"/>
      <c r="I691" s="50"/>
      <c r="J691" s="102"/>
      <c r="K691" s="46"/>
      <c r="L691" s="46"/>
      <c r="M691" s="46"/>
      <c r="N691" s="46"/>
      <c r="O691" s="46"/>
      <c r="P691" s="46"/>
      <c r="Q691" s="46"/>
      <c r="R691" s="46"/>
      <c r="S691" s="46"/>
      <c r="T691" s="46"/>
      <c r="U691" s="46"/>
      <c r="V691" s="46"/>
      <c r="W691" s="46"/>
      <c r="X691" s="46"/>
      <c r="Y691" s="46"/>
      <c r="Z691" s="46"/>
      <c r="AA691" s="46"/>
      <c r="AB691" s="46"/>
      <c r="AC691" s="46"/>
      <c r="AD691" s="46"/>
      <c r="AE691" s="46"/>
      <c r="AF691" s="46"/>
      <c r="AG691" s="46"/>
      <c r="AH691" s="46"/>
      <c r="AI691" s="46"/>
      <c r="AJ691" s="46"/>
      <c r="AK691" s="46"/>
      <c r="AL691" s="46"/>
    </row>
    <row r="692">
      <c r="A692" s="50"/>
      <c r="B692" s="46"/>
      <c r="C692" s="46"/>
      <c r="D692" s="46"/>
      <c r="E692" s="70"/>
      <c r="F692" s="50"/>
      <c r="G692" s="50"/>
      <c r="H692" s="50"/>
      <c r="I692" s="50"/>
      <c r="J692" s="102"/>
      <c r="K692" s="46"/>
      <c r="L692" s="46"/>
      <c r="M692" s="46"/>
      <c r="N692" s="46"/>
      <c r="O692" s="46"/>
      <c r="P692" s="46"/>
      <c r="Q692" s="46"/>
      <c r="R692" s="46"/>
      <c r="S692" s="46"/>
      <c r="T692" s="46"/>
      <c r="U692" s="46"/>
      <c r="V692" s="46"/>
      <c r="W692" s="46"/>
      <c r="X692" s="46"/>
      <c r="Y692" s="46"/>
      <c r="Z692" s="46"/>
      <c r="AA692" s="46"/>
      <c r="AB692" s="46"/>
      <c r="AC692" s="46"/>
      <c r="AD692" s="46"/>
      <c r="AE692" s="46"/>
      <c r="AF692" s="46"/>
      <c r="AG692" s="46"/>
      <c r="AH692" s="46"/>
      <c r="AI692" s="46"/>
      <c r="AJ692" s="46"/>
      <c r="AK692" s="46"/>
      <c r="AL692" s="46"/>
    </row>
    <row r="693">
      <c r="A693" s="50"/>
      <c r="B693" s="46"/>
      <c r="C693" s="46"/>
      <c r="D693" s="46"/>
      <c r="E693" s="70"/>
      <c r="F693" s="50"/>
      <c r="G693" s="50"/>
      <c r="H693" s="50"/>
      <c r="I693" s="50"/>
      <c r="J693" s="102"/>
      <c r="K693" s="46"/>
      <c r="L693" s="46"/>
      <c r="M693" s="46"/>
      <c r="N693" s="46"/>
      <c r="O693" s="46"/>
      <c r="P693" s="46"/>
      <c r="Q693" s="46"/>
      <c r="R693" s="46"/>
      <c r="S693" s="46"/>
      <c r="T693" s="46"/>
      <c r="U693" s="46"/>
      <c r="V693" s="46"/>
      <c r="W693" s="46"/>
      <c r="X693" s="46"/>
      <c r="Y693" s="46"/>
      <c r="Z693" s="46"/>
      <c r="AA693" s="46"/>
      <c r="AB693" s="46"/>
      <c r="AC693" s="46"/>
      <c r="AD693" s="46"/>
      <c r="AE693" s="46"/>
      <c r="AF693" s="46"/>
      <c r="AG693" s="46"/>
      <c r="AH693" s="46"/>
      <c r="AI693" s="46"/>
      <c r="AJ693" s="46"/>
      <c r="AK693" s="46"/>
      <c r="AL693" s="46"/>
    </row>
    <row r="694">
      <c r="A694" s="50"/>
      <c r="B694" s="46"/>
      <c r="C694" s="46"/>
      <c r="D694" s="46"/>
      <c r="E694" s="70"/>
      <c r="F694" s="50"/>
      <c r="G694" s="50"/>
      <c r="H694" s="50"/>
      <c r="I694" s="50"/>
      <c r="J694" s="102"/>
      <c r="K694" s="46"/>
      <c r="L694" s="46"/>
      <c r="M694" s="46"/>
      <c r="N694" s="46"/>
      <c r="O694" s="46"/>
      <c r="P694" s="46"/>
      <c r="Q694" s="46"/>
      <c r="R694" s="46"/>
      <c r="S694" s="46"/>
      <c r="T694" s="46"/>
      <c r="U694" s="46"/>
      <c r="V694" s="46"/>
      <c r="W694" s="46"/>
      <c r="X694" s="46"/>
      <c r="Y694" s="46"/>
      <c r="Z694" s="46"/>
      <c r="AA694" s="46"/>
      <c r="AB694" s="46"/>
      <c r="AC694" s="46"/>
      <c r="AD694" s="46"/>
      <c r="AE694" s="46"/>
      <c r="AF694" s="46"/>
      <c r="AG694" s="46"/>
      <c r="AH694" s="46"/>
      <c r="AI694" s="46"/>
      <c r="AJ694" s="46"/>
      <c r="AK694" s="46"/>
      <c r="AL694" s="46"/>
    </row>
    <row r="695">
      <c r="A695" s="50"/>
      <c r="B695" s="46"/>
      <c r="C695" s="46"/>
      <c r="D695" s="46"/>
      <c r="E695" s="70"/>
      <c r="F695" s="50"/>
      <c r="G695" s="50"/>
      <c r="H695" s="50"/>
      <c r="I695" s="50"/>
      <c r="J695" s="102"/>
      <c r="K695" s="46"/>
      <c r="L695" s="46"/>
      <c r="M695" s="46"/>
      <c r="N695" s="46"/>
      <c r="O695" s="46"/>
      <c r="P695" s="46"/>
      <c r="Q695" s="46"/>
      <c r="R695" s="46"/>
      <c r="S695" s="46"/>
      <c r="T695" s="46"/>
      <c r="U695" s="46"/>
      <c r="V695" s="46"/>
      <c r="W695" s="46"/>
      <c r="X695" s="46"/>
      <c r="Y695" s="46"/>
      <c r="Z695" s="46"/>
      <c r="AA695" s="46"/>
      <c r="AB695" s="46"/>
      <c r="AC695" s="46"/>
      <c r="AD695" s="46"/>
      <c r="AE695" s="46"/>
      <c r="AF695" s="46"/>
      <c r="AG695" s="46"/>
      <c r="AH695" s="46"/>
      <c r="AI695" s="46"/>
      <c r="AJ695" s="46"/>
      <c r="AK695" s="46"/>
      <c r="AL695" s="46"/>
    </row>
    <row r="696">
      <c r="A696" s="50"/>
      <c r="B696" s="46"/>
      <c r="C696" s="46"/>
      <c r="D696" s="46"/>
      <c r="E696" s="70"/>
      <c r="F696" s="50"/>
      <c r="G696" s="50"/>
      <c r="H696" s="50"/>
      <c r="I696" s="50"/>
      <c r="J696" s="102"/>
      <c r="K696" s="46"/>
      <c r="L696" s="46"/>
      <c r="M696" s="46"/>
      <c r="N696" s="46"/>
      <c r="O696" s="46"/>
      <c r="P696" s="46"/>
      <c r="Q696" s="46"/>
      <c r="R696" s="46"/>
      <c r="S696" s="46"/>
      <c r="T696" s="46"/>
      <c r="U696" s="46"/>
      <c r="V696" s="46"/>
      <c r="W696" s="46"/>
      <c r="X696" s="46"/>
      <c r="Y696" s="46"/>
      <c r="Z696" s="46"/>
      <c r="AA696" s="46"/>
      <c r="AB696" s="46"/>
      <c r="AC696" s="46"/>
      <c r="AD696" s="46"/>
      <c r="AE696" s="46"/>
      <c r="AF696" s="46"/>
      <c r="AG696" s="46"/>
      <c r="AH696" s="46"/>
      <c r="AI696" s="46"/>
      <c r="AJ696" s="46"/>
      <c r="AK696" s="46"/>
      <c r="AL696" s="46"/>
    </row>
    <row r="697">
      <c r="A697" s="50"/>
      <c r="B697" s="46"/>
      <c r="C697" s="46"/>
      <c r="D697" s="46"/>
      <c r="E697" s="70"/>
      <c r="F697" s="50"/>
      <c r="G697" s="50"/>
      <c r="H697" s="50"/>
      <c r="I697" s="50"/>
      <c r="J697" s="102"/>
      <c r="K697" s="46"/>
      <c r="L697" s="46"/>
      <c r="M697" s="46"/>
      <c r="N697" s="46"/>
      <c r="O697" s="46"/>
      <c r="P697" s="46"/>
      <c r="Q697" s="46"/>
      <c r="R697" s="46"/>
      <c r="S697" s="46"/>
      <c r="T697" s="46"/>
      <c r="U697" s="46"/>
      <c r="V697" s="46"/>
      <c r="W697" s="46"/>
      <c r="X697" s="46"/>
      <c r="Y697" s="46"/>
      <c r="Z697" s="46"/>
      <c r="AA697" s="46"/>
      <c r="AB697" s="46"/>
      <c r="AC697" s="46"/>
      <c r="AD697" s="46"/>
      <c r="AE697" s="46"/>
      <c r="AF697" s="46"/>
      <c r="AG697" s="46"/>
      <c r="AH697" s="46"/>
      <c r="AI697" s="46"/>
      <c r="AJ697" s="46"/>
      <c r="AK697" s="46"/>
      <c r="AL697" s="46"/>
    </row>
    <row r="698">
      <c r="A698" s="50"/>
      <c r="B698" s="46"/>
      <c r="C698" s="46"/>
      <c r="D698" s="46"/>
      <c r="E698" s="70"/>
      <c r="F698" s="50"/>
      <c r="G698" s="50"/>
      <c r="H698" s="50"/>
      <c r="I698" s="50"/>
      <c r="J698" s="102"/>
      <c r="K698" s="46"/>
      <c r="L698" s="46"/>
      <c r="M698" s="46"/>
      <c r="N698" s="46"/>
      <c r="O698" s="46"/>
      <c r="P698" s="46"/>
      <c r="Q698" s="46"/>
      <c r="R698" s="46"/>
      <c r="S698" s="46"/>
      <c r="T698" s="46"/>
      <c r="U698" s="46"/>
      <c r="V698" s="46"/>
      <c r="W698" s="46"/>
      <c r="X698" s="46"/>
      <c r="Y698" s="46"/>
      <c r="Z698" s="46"/>
      <c r="AA698" s="46"/>
      <c r="AB698" s="46"/>
      <c r="AC698" s="46"/>
      <c r="AD698" s="46"/>
      <c r="AE698" s="46"/>
      <c r="AF698" s="46"/>
      <c r="AG698" s="46"/>
      <c r="AH698" s="46"/>
      <c r="AI698" s="46"/>
      <c r="AJ698" s="46"/>
      <c r="AK698" s="46"/>
      <c r="AL698" s="46"/>
    </row>
    <row r="699">
      <c r="A699" s="50"/>
      <c r="B699" s="46"/>
      <c r="C699" s="46"/>
      <c r="D699" s="46"/>
      <c r="E699" s="70"/>
      <c r="F699" s="50"/>
      <c r="G699" s="50"/>
      <c r="H699" s="50"/>
      <c r="I699" s="50"/>
      <c r="J699" s="102"/>
      <c r="K699" s="46"/>
      <c r="L699" s="46"/>
      <c r="M699" s="46"/>
      <c r="N699" s="46"/>
      <c r="O699" s="46"/>
      <c r="P699" s="46"/>
      <c r="Q699" s="46"/>
      <c r="R699" s="46"/>
      <c r="S699" s="46"/>
      <c r="T699" s="46"/>
      <c r="U699" s="46"/>
      <c r="V699" s="46"/>
      <c r="W699" s="46"/>
      <c r="X699" s="46"/>
      <c r="Y699" s="46"/>
      <c r="Z699" s="46"/>
      <c r="AA699" s="46"/>
      <c r="AB699" s="46"/>
      <c r="AC699" s="46"/>
      <c r="AD699" s="46"/>
      <c r="AE699" s="46"/>
      <c r="AF699" s="46"/>
      <c r="AG699" s="46"/>
      <c r="AH699" s="46"/>
      <c r="AI699" s="46"/>
      <c r="AJ699" s="46"/>
      <c r="AK699" s="46"/>
      <c r="AL699" s="46"/>
    </row>
    <row r="700">
      <c r="A700" s="50"/>
      <c r="B700" s="46"/>
      <c r="C700" s="46"/>
      <c r="D700" s="46"/>
      <c r="E700" s="70"/>
      <c r="F700" s="50"/>
      <c r="G700" s="50"/>
      <c r="H700" s="50"/>
      <c r="I700" s="50"/>
      <c r="J700" s="102"/>
      <c r="K700" s="46"/>
      <c r="L700" s="46"/>
      <c r="M700" s="46"/>
      <c r="N700" s="46"/>
      <c r="O700" s="46"/>
      <c r="P700" s="46"/>
      <c r="Q700" s="46"/>
      <c r="R700" s="46"/>
      <c r="S700" s="46"/>
      <c r="T700" s="46"/>
      <c r="U700" s="46"/>
      <c r="V700" s="46"/>
      <c r="W700" s="46"/>
      <c r="X700" s="46"/>
      <c r="Y700" s="46"/>
      <c r="Z700" s="46"/>
      <c r="AA700" s="46"/>
      <c r="AB700" s="46"/>
      <c r="AC700" s="46"/>
      <c r="AD700" s="46"/>
      <c r="AE700" s="46"/>
      <c r="AF700" s="46"/>
      <c r="AG700" s="46"/>
      <c r="AH700" s="46"/>
      <c r="AI700" s="46"/>
      <c r="AJ700" s="46"/>
      <c r="AK700" s="46"/>
      <c r="AL700" s="46"/>
    </row>
    <row r="701">
      <c r="A701" s="50"/>
      <c r="B701" s="46"/>
      <c r="C701" s="46"/>
      <c r="D701" s="46"/>
      <c r="E701" s="70"/>
      <c r="F701" s="50"/>
      <c r="G701" s="50"/>
      <c r="H701" s="50"/>
      <c r="I701" s="50"/>
      <c r="J701" s="102"/>
      <c r="K701" s="46"/>
      <c r="L701" s="46"/>
      <c r="M701" s="46"/>
      <c r="N701" s="46"/>
      <c r="O701" s="46"/>
      <c r="P701" s="46"/>
      <c r="Q701" s="46"/>
      <c r="R701" s="46"/>
      <c r="S701" s="46"/>
      <c r="T701" s="46"/>
      <c r="U701" s="46"/>
      <c r="V701" s="46"/>
      <c r="W701" s="46"/>
      <c r="X701" s="46"/>
      <c r="Y701" s="46"/>
      <c r="Z701" s="46"/>
      <c r="AA701" s="46"/>
      <c r="AB701" s="46"/>
      <c r="AC701" s="46"/>
      <c r="AD701" s="46"/>
      <c r="AE701" s="46"/>
      <c r="AF701" s="46"/>
      <c r="AG701" s="46"/>
      <c r="AH701" s="46"/>
      <c r="AI701" s="46"/>
      <c r="AJ701" s="46"/>
      <c r="AK701" s="46"/>
      <c r="AL701" s="46"/>
    </row>
    <row r="702">
      <c r="A702" s="50"/>
      <c r="B702" s="46"/>
      <c r="C702" s="46"/>
      <c r="D702" s="46"/>
      <c r="E702" s="70"/>
      <c r="F702" s="50"/>
      <c r="G702" s="50"/>
      <c r="H702" s="50"/>
      <c r="I702" s="50"/>
      <c r="J702" s="102"/>
      <c r="K702" s="46"/>
      <c r="L702" s="46"/>
      <c r="M702" s="46"/>
      <c r="N702" s="46"/>
      <c r="O702" s="46"/>
      <c r="P702" s="46"/>
      <c r="Q702" s="46"/>
      <c r="R702" s="46"/>
      <c r="S702" s="46"/>
      <c r="T702" s="46"/>
      <c r="U702" s="46"/>
      <c r="V702" s="46"/>
      <c r="W702" s="46"/>
      <c r="X702" s="46"/>
      <c r="Y702" s="46"/>
      <c r="Z702" s="46"/>
      <c r="AA702" s="46"/>
      <c r="AB702" s="46"/>
      <c r="AC702" s="46"/>
      <c r="AD702" s="46"/>
      <c r="AE702" s="46"/>
      <c r="AF702" s="46"/>
      <c r="AG702" s="46"/>
      <c r="AH702" s="46"/>
      <c r="AI702" s="46"/>
      <c r="AJ702" s="46"/>
      <c r="AK702" s="46"/>
      <c r="AL702" s="46"/>
    </row>
    <row r="703">
      <c r="A703" s="50"/>
      <c r="B703" s="46"/>
      <c r="C703" s="46"/>
      <c r="D703" s="46"/>
      <c r="E703" s="70"/>
      <c r="F703" s="50"/>
      <c r="G703" s="50"/>
      <c r="H703" s="50"/>
      <c r="I703" s="50"/>
      <c r="J703" s="102"/>
      <c r="K703" s="46"/>
      <c r="L703" s="46"/>
      <c r="M703" s="46"/>
      <c r="N703" s="46"/>
      <c r="O703" s="46"/>
      <c r="P703" s="46"/>
      <c r="Q703" s="46"/>
      <c r="R703" s="46"/>
      <c r="S703" s="46"/>
      <c r="T703" s="46"/>
      <c r="U703" s="46"/>
      <c r="V703" s="46"/>
      <c r="W703" s="46"/>
      <c r="X703" s="46"/>
      <c r="Y703" s="46"/>
      <c r="Z703" s="46"/>
      <c r="AA703" s="46"/>
      <c r="AB703" s="46"/>
      <c r="AC703" s="46"/>
      <c r="AD703" s="46"/>
      <c r="AE703" s="46"/>
      <c r="AF703" s="46"/>
      <c r="AG703" s="46"/>
      <c r="AH703" s="46"/>
      <c r="AI703" s="46"/>
      <c r="AJ703" s="46"/>
      <c r="AK703" s="46"/>
      <c r="AL703" s="46"/>
    </row>
    <row r="704">
      <c r="A704" s="50"/>
      <c r="B704" s="46"/>
      <c r="C704" s="46"/>
      <c r="D704" s="46"/>
      <c r="E704" s="70"/>
      <c r="F704" s="50"/>
      <c r="G704" s="50"/>
      <c r="H704" s="50"/>
      <c r="I704" s="50"/>
      <c r="J704" s="102"/>
      <c r="K704" s="46"/>
      <c r="L704" s="46"/>
      <c r="M704" s="46"/>
      <c r="N704" s="46"/>
      <c r="O704" s="46"/>
      <c r="P704" s="46"/>
      <c r="Q704" s="46"/>
      <c r="R704" s="46"/>
      <c r="S704" s="46"/>
      <c r="T704" s="46"/>
      <c r="U704" s="46"/>
      <c r="V704" s="46"/>
      <c r="W704" s="46"/>
      <c r="X704" s="46"/>
      <c r="Y704" s="46"/>
      <c r="Z704" s="46"/>
      <c r="AA704" s="46"/>
      <c r="AB704" s="46"/>
      <c r="AC704" s="46"/>
      <c r="AD704" s="46"/>
      <c r="AE704" s="46"/>
      <c r="AF704" s="46"/>
      <c r="AG704" s="46"/>
      <c r="AH704" s="46"/>
      <c r="AI704" s="46"/>
      <c r="AJ704" s="46"/>
      <c r="AK704" s="46"/>
      <c r="AL704" s="46"/>
    </row>
    <row r="705">
      <c r="A705" s="50"/>
      <c r="B705" s="46"/>
      <c r="C705" s="46"/>
      <c r="D705" s="46"/>
      <c r="E705" s="70"/>
      <c r="F705" s="50"/>
      <c r="G705" s="50"/>
      <c r="H705" s="50"/>
      <c r="I705" s="50"/>
      <c r="J705" s="102"/>
      <c r="K705" s="46"/>
      <c r="L705" s="46"/>
      <c r="M705" s="46"/>
      <c r="N705" s="46"/>
      <c r="O705" s="46"/>
      <c r="P705" s="46"/>
      <c r="Q705" s="46"/>
      <c r="R705" s="46"/>
      <c r="S705" s="46"/>
      <c r="T705" s="46"/>
      <c r="U705" s="46"/>
      <c r="V705" s="46"/>
      <c r="W705" s="46"/>
      <c r="X705" s="46"/>
      <c r="Y705" s="46"/>
      <c r="Z705" s="46"/>
      <c r="AA705" s="46"/>
      <c r="AB705" s="46"/>
      <c r="AC705" s="46"/>
      <c r="AD705" s="46"/>
      <c r="AE705" s="46"/>
      <c r="AF705" s="46"/>
      <c r="AG705" s="46"/>
      <c r="AH705" s="46"/>
      <c r="AI705" s="46"/>
      <c r="AJ705" s="46"/>
      <c r="AK705" s="46"/>
      <c r="AL705" s="46"/>
    </row>
    <row r="706">
      <c r="A706" s="50"/>
      <c r="B706" s="46"/>
      <c r="C706" s="46"/>
      <c r="D706" s="46"/>
      <c r="E706" s="70"/>
      <c r="F706" s="50"/>
      <c r="G706" s="50"/>
      <c r="H706" s="50"/>
      <c r="I706" s="50"/>
      <c r="J706" s="102"/>
      <c r="K706" s="46"/>
      <c r="L706" s="46"/>
      <c r="M706" s="46"/>
      <c r="N706" s="46"/>
      <c r="O706" s="46"/>
      <c r="P706" s="46"/>
      <c r="Q706" s="46"/>
      <c r="R706" s="46"/>
      <c r="S706" s="46"/>
      <c r="T706" s="46"/>
      <c r="U706" s="46"/>
      <c r="V706" s="46"/>
      <c r="W706" s="46"/>
      <c r="X706" s="46"/>
      <c r="Y706" s="46"/>
      <c r="Z706" s="46"/>
      <c r="AA706" s="46"/>
      <c r="AB706" s="46"/>
      <c r="AC706" s="46"/>
      <c r="AD706" s="46"/>
      <c r="AE706" s="46"/>
      <c r="AF706" s="46"/>
      <c r="AG706" s="46"/>
      <c r="AH706" s="46"/>
      <c r="AI706" s="46"/>
      <c r="AJ706" s="46"/>
      <c r="AK706" s="46"/>
      <c r="AL706" s="46"/>
    </row>
    <row r="707">
      <c r="A707" s="50"/>
      <c r="B707" s="46"/>
      <c r="C707" s="46"/>
      <c r="D707" s="46"/>
      <c r="E707" s="70"/>
      <c r="F707" s="50"/>
      <c r="G707" s="50"/>
      <c r="H707" s="50"/>
      <c r="I707" s="50"/>
      <c r="J707" s="102"/>
      <c r="K707" s="46"/>
      <c r="L707" s="46"/>
      <c r="M707" s="46"/>
      <c r="N707" s="46"/>
      <c r="O707" s="46"/>
      <c r="P707" s="46"/>
      <c r="Q707" s="46"/>
      <c r="R707" s="46"/>
      <c r="S707" s="46"/>
      <c r="T707" s="46"/>
      <c r="U707" s="46"/>
      <c r="V707" s="46"/>
      <c r="W707" s="46"/>
      <c r="X707" s="46"/>
      <c r="Y707" s="46"/>
      <c r="Z707" s="46"/>
      <c r="AA707" s="46"/>
      <c r="AB707" s="46"/>
      <c r="AC707" s="46"/>
      <c r="AD707" s="46"/>
      <c r="AE707" s="46"/>
      <c r="AF707" s="46"/>
      <c r="AG707" s="46"/>
      <c r="AH707" s="46"/>
      <c r="AI707" s="46"/>
      <c r="AJ707" s="46"/>
      <c r="AK707" s="46"/>
      <c r="AL707" s="46"/>
    </row>
    <row r="708">
      <c r="A708" s="50"/>
      <c r="B708" s="46"/>
      <c r="C708" s="46"/>
      <c r="D708" s="46"/>
      <c r="E708" s="70"/>
      <c r="F708" s="50"/>
      <c r="G708" s="50"/>
      <c r="H708" s="50"/>
      <c r="I708" s="50"/>
      <c r="J708" s="102"/>
      <c r="K708" s="46"/>
      <c r="L708" s="46"/>
      <c r="M708" s="46"/>
      <c r="N708" s="46"/>
      <c r="O708" s="46"/>
      <c r="P708" s="46"/>
      <c r="Q708" s="46"/>
      <c r="R708" s="46"/>
      <c r="S708" s="46"/>
      <c r="T708" s="46"/>
      <c r="U708" s="46"/>
      <c r="V708" s="46"/>
      <c r="W708" s="46"/>
      <c r="X708" s="46"/>
      <c r="Y708" s="46"/>
      <c r="Z708" s="46"/>
      <c r="AA708" s="46"/>
      <c r="AB708" s="46"/>
      <c r="AC708" s="46"/>
      <c r="AD708" s="46"/>
      <c r="AE708" s="46"/>
      <c r="AF708" s="46"/>
      <c r="AG708" s="46"/>
      <c r="AH708" s="46"/>
      <c r="AI708" s="46"/>
      <c r="AJ708" s="46"/>
      <c r="AK708" s="46"/>
      <c r="AL708" s="46"/>
    </row>
    <row r="709">
      <c r="A709" s="50"/>
      <c r="B709" s="46"/>
      <c r="C709" s="46"/>
      <c r="D709" s="46"/>
      <c r="E709" s="70"/>
      <c r="F709" s="50"/>
      <c r="G709" s="50"/>
      <c r="H709" s="50"/>
      <c r="I709" s="50"/>
      <c r="J709" s="102"/>
      <c r="K709" s="46"/>
      <c r="L709" s="46"/>
      <c r="M709" s="46"/>
      <c r="N709" s="46"/>
      <c r="O709" s="46"/>
      <c r="P709" s="46"/>
      <c r="Q709" s="46"/>
      <c r="R709" s="46"/>
      <c r="S709" s="46"/>
      <c r="T709" s="46"/>
      <c r="U709" s="46"/>
      <c r="V709" s="46"/>
      <c r="W709" s="46"/>
      <c r="X709" s="46"/>
      <c r="Y709" s="46"/>
      <c r="Z709" s="46"/>
      <c r="AA709" s="46"/>
      <c r="AB709" s="46"/>
      <c r="AC709" s="46"/>
      <c r="AD709" s="46"/>
      <c r="AE709" s="46"/>
      <c r="AF709" s="46"/>
      <c r="AG709" s="46"/>
      <c r="AH709" s="46"/>
      <c r="AI709" s="46"/>
      <c r="AJ709" s="46"/>
      <c r="AK709" s="46"/>
      <c r="AL709" s="46"/>
    </row>
    <row r="710">
      <c r="A710" s="50"/>
      <c r="B710" s="46"/>
      <c r="C710" s="46"/>
      <c r="D710" s="46"/>
      <c r="E710" s="70"/>
      <c r="F710" s="50"/>
      <c r="G710" s="50"/>
      <c r="H710" s="50"/>
      <c r="I710" s="50"/>
      <c r="J710" s="102"/>
      <c r="K710" s="46"/>
      <c r="L710" s="46"/>
      <c r="M710" s="46"/>
      <c r="N710" s="46"/>
      <c r="O710" s="46"/>
      <c r="P710" s="46"/>
      <c r="Q710" s="46"/>
      <c r="R710" s="46"/>
      <c r="S710" s="46"/>
      <c r="T710" s="46"/>
      <c r="U710" s="46"/>
      <c r="V710" s="46"/>
      <c r="W710" s="46"/>
      <c r="X710" s="46"/>
      <c r="Y710" s="46"/>
      <c r="Z710" s="46"/>
      <c r="AA710" s="46"/>
      <c r="AB710" s="46"/>
      <c r="AC710" s="46"/>
      <c r="AD710" s="46"/>
      <c r="AE710" s="46"/>
      <c r="AF710" s="46"/>
      <c r="AG710" s="46"/>
      <c r="AH710" s="46"/>
      <c r="AI710" s="46"/>
      <c r="AJ710" s="46"/>
      <c r="AK710" s="46"/>
      <c r="AL710" s="46"/>
    </row>
    <row r="711">
      <c r="A711" s="50"/>
      <c r="B711" s="46"/>
      <c r="C711" s="46"/>
      <c r="D711" s="46"/>
      <c r="E711" s="70"/>
      <c r="F711" s="50"/>
      <c r="G711" s="50"/>
      <c r="H711" s="50"/>
      <c r="I711" s="50"/>
      <c r="J711" s="102"/>
      <c r="K711" s="46"/>
      <c r="L711" s="46"/>
      <c r="M711" s="46"/>
      <c r="N711" s="46"/>
      <c r="O711" s="46"/>
      <c r="P711" s="46"/>
      <c r="Q711" s="46"/>
      <c r="R711" s="46"/>
      <c r="S711" s="46"/>
      <c r="T711" s="46"/>
      <c r="U711" s="46"/>
      <c r="V711" s="46"/>
      <c r="W711" s="46"/>
      <c r="X711" s="46"/>
      <c r="Y711" s="46"/>
      <c r="Z711" s="46"/>
      <c r="AA711" s="46"/>
      <c r="AB711" s="46"/>
      <c r="AC711" s="46"/>
      <c r="AD711" s="46"/>
      <c r="AE711" s="46"/>
      <c r="AF711" s="46"/>
      <c r="AG711" s="46"/>
      <c r="AH711" s="46"/>
      <c r="AI711" s="46"/>
      <c r="AJ711" s="46"/>
      <c r="AK711" s="46"/>
      <c r="AL711" s="46"/>
    </row>
    <row r="712">
      <c r="A712" s="50"/>
      <c r="B712" s="46"/>
      <c r="C712" s="46"/>
      <c r="D712" s="46"/>
      <c r="E712" s="70"/>
      <c r="F712" s="50"/>
      <c r="G712" s="50"/>
      <c r="H712" s="50"/>
      <c r="I712" s="50"/>
      <c r="J712" s="102"/>
      <c r="K712" s="46"/>
      <c r="L712" s="46"/>
      <c r="M712" s="46"/>
      <c r="N712" s="46"/>
      <c r="O712" s="46"/>
      <c r="P712" s="46"/>
      <c r="Q712" s="46"/>
      <c r="R712" s="46"/>
      <c r="S712" s="46"/>
      <c r="T712" s="46"/>
      <c r="U712" s="46"/>
      <c r="V712" s="46"/>
      <c r="W712" s="46"/>
      <c r="X712" s="46"/>
      <c r="Y712" s="46"/>
      <c r="Z712" s="46"/>
      <c r="AA712" s="46"/>
      <c r="AB712" s="46"/>
      <c r="AC712" s="46"/>
      <c r="AD712" s="46"/>
      <c r="AE712" s="46"/>
      <c r="AF712" s="46"/>
      <c r="AG712" s="46"/>
      <c r="AH712" s="46"/>
      <c r="AI712" s="46"/>
      <c r="AJ712" s="46"/>
      <c r="AK712" s="46"/>
      <c r="AL712" s="46"/>
    </row>
    <row r="713">
      <c r="A713" s="50"/>
      <c r="B713" s="46"/>
      <c r="C713" s="46"/>
      <c r="D713" s="46"/>
      <c r="E713" s="70"/>
      <c r="F713" s="50"/>
      <c r="G713" s="50"/>
      <c r="H713" s="50"/>
      <c r="I713" s="50"/>
      <c r="J713" s="102"/>
      <c r="K713" s="46"/>
      <c r="L713" s="46"/>
      <c r="M713" s="46"/>
      <c r="N713" s="46"/>
      <c r="O713" s="46"/>
      <c r="P713" s="46"/>
      <c r="Q713" s="46"/>
      <c r="R713" s="46"/>
      <c r="S713" s="46"/>
      <c r="T713" s="46"/>
      <c r="U713" s="46"/>
      <c r="V713" s="46"/>
      <c r="W713" s="46"/>
      <c r="X713" s="46"/>
      <c r="Y713" s="46"/>
      <c r="Z713" s="46"/>
      <c r="AA713" s="46"/>
      <c r="AB713" s="46"/>
      <c r="AC713" s="46"/>
      <c r="AD713" s="46"/>
      <c r="AE713" s="46"/>
      <c r="AF713" s="46"/>
      <c r="AG713" s="46"/>
      <c r="AH713" s="46"/>
      <c r="AI713" s="46"/>
      <c r="AJ713" s="46"/>
      <c r="AK713" s="46"/>
      <c r="AL713" s="46"/>
    </row>
    <row r="714">
      <c r="A714" s="50"/>
      <c r="B714" s="46"/>
      <c r="C714" s="46"/>
      <c r="D714" s="46"/>
      <c r="E714" s="70"/>
      <c r="F714" s="50"/>
      <c r="G714" s="50"/>
      <c r="H714" s="50"/>
      <c r="I714" s="50"/>
      <c r="J714" s="102"/>
      <c r="K714" s="46"/>
      <c r="L714" s="46"/>
      <c r="M714" s="46"/>
      <c r="N714" s="46"/>
      <c r="O714" s="46"/>
      <c r="P714" s="46"/>
      <c r="Q714" s="46"/>
      <c r="R714" s="46"/>
      <c r="S714" s="46"/>
      <c r="T714" s="46"/>
      <c r="U714" s="46"/>
      <c r="V714" s="46"/>
      <c r="W714" s="46"/>
      <c r="X714" s="46"/>
      <c r="Y714" s="46"/>
      <c r="Z714" s="46"/>
      <c r="AA714" s="46"/>
      <c r="AB714" s="46"/>
      <c r="AC714" s="46"/>
      <c r="AD714" s="46"/>
      <c r="AE714" s="46"/>
      <c r="AF714" s="46"/>
      <c r="AG714" s="46"/>
      <c r="AH714" s="46"/>
      <c r="AI714" s="46"/>
      <c r="AJ714" s="46"/>
      <c r="AK714" s="46"/>
      <c r="AL714" s="46"/>
    </row>
    <row r="715">
      <c r="A715" s="50"/>
      <c r="B715" s="46"/>
      <c r="C715" s="46"/>
      <c r="D715" s="46"/>
      <c r="E715" s="70"/>
      <c r="F715" s="50"/>
      <c r="G715" s="50"/>
      <c r="H715" s="50"/>
      <c r="I715" s="50"/>
      <c r="J715" s="102"/>
      <c r="K715" s="46"/>
      <c r="L715" s="46"/>
      <c r="M715" s="46"/>
      <c r="N715" s="46"/>
      <c r="O715" s="46"/>
      <c r="P715" s="46"/>
      <c r="Q715" s="46"/>
      <c r="R715" s="46"/>
      <c r="S715" s="46"/>
      <c r="T715" s="46"/>
      <c r="U715" s="46"/>
      <c r="V715" s="46"/>
      <c r="W715" s="46"/>
      <c r="X715" s="46"/>
      <c r="Y715" s="46"/>
      <c r="Z715" s="46"/>
      <c r="AA715" s="46"/>
      <c r="AB715" s="46"/>
      <c r="AC715" s="46"/>
      <c r="AD715" s="46"/>
      <c r="AE715" s="46"/>
      <c r="AF715" s="46"/>
      <c r="AG715" s="46"/>
      <c r="AH715" s="46"/>
      <c r="AI715" s="46"/>
      <c r="AJ715" s="46"/>
      <c r="AK715" s="46"/>
      <c r="AL715" s="46"/>
    </row>
    <row r="716">
      <c r="A716" s="50"/>
      <c r="B716" s="46"/>
      <c r="C716" s="46"/>
      <c r="D716" s="46"/>
      <c r="E716" s="70"/>
      <c r="F716" s="50"/>
      <c r="G716" s="50"/>
      <c r="H716" s="50"/>
      <c r="I716" s="50"/>
      <c r="J716" s="102"/>
      <c r="K716" s="46"/>
      <c r="L716" s="46"/>
      <c r="M716" s="46"/>
      <c r="N716" s="46"/>
      <c r="O716" s="46"/>
      <c r="P716" s="46"/>
      <c r="Q716" s="46"/>
      <c r="R716" s="46"/>
      <c r="S716" s="46"/>
      <c r="T716" s="46"/>
      <c r="U716" s="46"/>
      <c r="V716" s="46"/>
      <c r="W716" s="46"/>
      <c r="X716" s="46"/>
      <c r="Y716" s="46"/>
      <c r="Z716" s="46"/>
      <c r="AA716" s="46"/>
      <c r="AB716" s="46"/>
      <c r="AC716" s="46"/>
      <c r="AD716" s="46"/>
      <c r="AE716" s="46"/>
      <c r="AF716" s="46"/>
      <c r="AG716" s="46"/>
      <c r="AH716" s="46"/>
      <c r="AI716" s="46"/>
      <c r="AJ716" s="46"/>
      <c r="AK716" s="46"/>
      <c r="AL716" s="46"/>
    </row>
    <row r="717">
      <c r="A717" s="50"/>
      <c r="B717" s="46"/>
      <c r="C717" s="46"/>
      <c r="D717" s="46"/>
      <c r="E717" s="70"/>
      <c r="F717" s="50"/>
      <c r="G717" s="50"/>
      <c r="H717" s="50"/>
      <c r="I717" s="50"/>
      <c r="J717" s="102"/>
      <c r="K717" s="46"/>
      <c r="L717" s="46"/>
      <c r="M717" s="46"/>
      <c r="N717" s="46"/>
      <c r="O717" s="46"/>
      <c r="P717" s="46"/>
      <c r="Q717" s="46"/>
      <c r="R717" s="46"/>
      <c r="S717" s="46"/>
      <c r="T717" s="46"/>
      <c r="U717" s="46"/>
      <c r="V717" s="46"/>
      <c r="W717" s="46"/>
      <c r="X717" s="46"/>
      <c r="Y717" s="46"/>
      <c r="Z717" s="46"/>
      <c r="AA717" s="46"/>
      <c r="AB717" s="46"/>
      <c r="AC717" s="46"/>
      <c r="AD717" s="46"/>
      <c r="AE717" s="46"/>
      <c r="AF717" s="46"/>
      <c r="AG717" s="46"/>
      <c r="AH717" s="46"/>
      <c r="AI717" s="46"/>
      <c r="AJ717" s="46"/>
      <c r="AK717" s="46"/>
      <c r="AL717" s="46"/>
    </row>
    <row r="718">
      <c r="A718" s="50"/>
      <c r="B718" s="46"/>
      <c r="C718" s="46"/>
      <c r="D718" s="46"/>
      <c r="E718" s="70"/>
      <c r="F718" s="50"/>
      <c r="G718" s="50"/>
      <c r="H718" s="50"/>
      <c r="I718" s="50"/>
      <c r="J718" s="102"/>
      <c r="K718" s="46"/>
      <c r="L718" s="46"/>
      <c r="M718" s="46"/>
      <c r="N718" s="46"/>
      <c r="O718" s="46"/>
      <c r="P718" s="46"/>
      <c r="Q718" s="46"/>
      <c r="R718" s="46"/>
      <c r="S718" s="46"/>
      <c r="T718" s="46"/>
      <c r="U718" s="46"/>
      <c r="V718" s="46"/>
      <c r="W718" s="46"/>
      <c r="X718" s="46"/>
      <c r="Y718" s="46"/>
      <c r="Z718" s="46"/>
      <c r="AA718" s="46"/>
      <c r="AB718" s="46"/>
      <c r="AC718" s="46"/>
      <c r="AD718" s="46"/>
      <c r="AE718" s="46"/>
      <c r="AF718" s="46"/>
      <c r="AG718" s="46"/>
      <c r="AH718" s="46"/>
      <c r="AI718" s="46"/>
      <c r="AJ718" s="46"/>
      <c r="AK718" s="46"/>
      <c r="AL718" s="46"/>
    </row>
    <row r="719">
      <c r="A719" s="50"/>
      <c r="B719" s="46"/>
      <c r="C719" s="46"/>
      <c r="D719" s="46"/>
      <c r="E719" s="70"/>
      <c r="F719" s="50"/>
      <c r="G719" s="50"/>
      <c r="H719" s="50"/>
      <c r="I719" s="50"/>
      <c r="J719" s="102"/>
      <c r="K719" s="46"/>
      <c r="L719" s="46"/>
      <c r="M719" s="46"/>
      <c r="N719" s="46"/>
      <c r="O719" s="46"/>
      <c r="P719" s="46"/>
      <c r="Q719" s="46"/>
      <c r="R719" s="46"/>
      <c r="S719" s="46"/>
      <c r="T719" s="46"/>
      <c r="U719" s="46"/>
      <c r="V719" s="46"/>
      <c r="W719" s="46"/>
      <c r="X719" s="46"/>
      <c r="Y719" s="46"/>
      <c r="Z719" s="46"/>
      <c r="AA719" s="46"/>
      <c r="AB719" s="46"/>
      <c r="AC719" s="46"/>
      <c r="AD719" s="46"/>
      <c r="AE719" s="46"/>
      <c r="AF719" s="46"/>
      <c r="AG719" s="46"/>
      <c r="AH719" s="46"/>
      <c r="AI719" s="46"/>
      <c r="AJ719" s="46"/>
      <c r="AK719" s="46"/>
      <c r="AL719" s="46"/>
    </row>
    <row r="720">
      <c r="A720" s="50"/>
      <c r="B720" s="46"/>
      <c r="C720" s="46"/>
      <c r="D720" s="46"/>
      <c r="E720" s="70"/>
      <c r="F720" s="50"/>
      <c r="G720" s="50"/>
      <c r="H720" s="50"/>
      <c r="I720" s="50"/>
      <c r="J720" s="102"/>
      <c r="K720" s="46"/>
      <c r="L720" s="46"/>
      <c r="M720" s="46"/>
      <c r="N720" s="46"/>
      <c r="O720" s="46"/>
      <c r="P720" s="46"/>
      <c r="Q720" s="46"/>
      <c r="R720" s="46"/>
      <c r="S720" s="46"/>
      <c r="T720" s="46"/>
      <c r="U720" s="46"/>
      <c r="V720" s="46"/>
      <c r="W720" s="46"/>
      <c r="X720" s="46"/>
      <c r="Y720" s="46"/>
      <c r="Z720" s="46"/>
      <c r="AA720" s="46"/>
      <c r="AB720" s="46"/>
      <c r="AC720" s="46"/>
      <c r="AD720" s="46"/>
      <c r="AE720" s="46"/>
      <c r="AF720" s="46"/>
      <c r="AG720" s="46"/>
      <c r="AH720" s="46"/>
      <c r="AI720" s="46"/>
      <c r="AJ720" s="46"/>
      <c r="AK720" s="46"/>
      <c r="AL720" s="46"/>
    </row>
    <row r="721">
      <c r="A721" s="50"/>
      <c r="B721" s="46"/>
      <c r="C721" s="46"/>
      <c r="D721" s="46"/>
      <c r="E721" s="70"/>
      <c r="F721" s="50"/>
      <c r="G721" s="50"/>
      <c r="H721" s="50"/>
      <c r="I721" s="50"/>
      <c r="J721" s="102"/>
      <c r="K721" s="46"/>
      <c r="L721" s="46"/>
      <c r="M721" s="46"/>
      <c r="N721" s="46"/>
      <c r="O721" s="46"/>
      <c r="P721" s="46"/>
      <c r="Q721" s="46"/>
      <c r="R721" s="46"/>
      <c r="S721" s="46"/>
      <c r="T721" s="46"/>
      <c r="U721" s="46"/>
      <c r="V721" s="46"/>
      <c r="W721" s="46"/>
      <c r="X721" s="46"/>
      <c r="Y721" s="46"/>
      <c r="Z721" s="46"/>
      <c r="AA721" s="46"/>
      <c r="AB721" s="46"/>
      <c r="AC721" s="46"/>
      <c r="AD721" s="46"/>
      <c r="AE721" s="46"/>
      <c r="AF721" s="46"/>
      <c r="AG721" s="46"/>
      <c r="AH721" s="46"/>
      <c r="AI721" s="46"/>
      <c r="AJ721" s="46"/>
      <c r="AK721" s="46"/>
      <c r="AL721" s="46"/>
    </row>
    <row r="722">
      <c r="A722" s="50"/>
      <c r="B722" s="46"/>
      <c r="C722" s="46"/>
      <c r="D722" s="46"/>
      <c r="E722" s="70"/>
      <c r="F722" s="50"/>
      <c r="G722" s="50"/>
      <c r="H722" s="50"/>
      <c r="I722" s="50"/>
      <c r="J722" s="102"/>
      <c r="K722" s="46"/>
      <c r="L722" s="46"/>
      <c r="M722" s="46"/>
      <c r="N722" s="46"/>
      <c r="O722" s="46"/>
      <c r="P722" s="46"/>
      <c r="Q722" s="46"/>
      <c r="R722" s="46"/>
      <c r="S722" s="46"/>
      <c r="T722" s="46"/>
      <c r="U722" s="46"/>
      <c r="V722" s="46"/>
      <c r="W722" s="46"/>
      <c r="X722" s="46"/>
      <c r="Y722" s="46"/>
      <c r="Z722" s="46"/>
      <c r="AA722" s="46"/>
      <c r="AB722" s="46"/>
      <c r="AC722" s="46"/>
      <c r="AD722" s="46"/>
      <c r="AE722" s="46"/>
      <c r="AF722" s="46"/>
      <c r="AG722" s="46"/>
      <c r="AH722" s="46"/>
      <c r="AI722" s="46"/>
      <c r="AJ722" s="46"/>
      <c r="AK722" s="46"/>
      <c r="AL722" s="46"/>
    </row>
    <row r="723">
      <c r="A723" s="50"/>
      <c r="B723" s="46"/>
      <c r="C723" s="46"/>
      <c r="D723" s="46"/>
      <c r="E723" s="70"/>
      <c r="F723" s="50"/>
      <c r="G723" s="50"/>
      <c r="H723" s="50"/>
      <c r="I723" s="50"/>
      <c r="J723" s="102"/>
      <c r="K723" s="46"/>
      <c r="L723" s="46"/>
      <c r="M723" s="46"/>
      <c r="N723" s="46"/>
      <c r="O723" s="46"/>
      <c r="P723" s="46"/>
      <c r="Q723" s="46"/>
      <c r="R723" s="46"/>
      <c r="S723" s="46"/>
      <c r="T723" s="46"/>
      <c r="U723" s="46"/>
      <c r="V723" s="46"/>
      <c r="W723" s="46"/>
      <c r="X723" s="46"/>
      <c r="Y723" s="46"/>
      <c r="Z723" s="46"/>
      <c r="AA723" s="46"/>
      <c r="AB723" s="46"/>
      <c r="AC723" s="46"/>
      <c r="AD723" s="46"/>
      <c r="AE723" s="46"/>
      <c r="AF723" s="46"/>
      <c r="AG723" s="46"/>
      <c r="AH723" s="46"/>
      <c r="AI723" s="46"/>
      <c r="AJ723" s="46"/>
      <c r="AK723" s="46"/>
      <c r="AL723" s="46"/>
    </row>
    <row r="724">
      <c r="A724" s="50"/>
      <c r="B724" s="46"/>
      <c r="C724" s="46"/>
      <c r="D724" s="46"/>
      <c r="E724" s="70"/>
      <c r="F724" s="50"/>
      <c r="G724" s="50"/>
      <c r="H724" s="50"/>
      <c r="I724" s="50"/>
      <c r="J724" s="102"/>
      <c r="K724" s="46"/>
      <c r="L724" s="46"/>
      <c r="M724" s="46"/>
      <c r="N724" s="46"/>
      <c r="O724" s="46"/>
      <c r="P724" s="46"/>
      <c r="Q724" s="46"/>
      <c r="R724" s="46"/>
      <c r="S724" s="46"/>
      <c r="T724" s="46"/>
      <c r="U724" s="46"/>
      <c r="V724" s="46"/>
      <c r="W724" s="46"/>
      <c r="X724" s="46"/>
      <c r="Y724" s="46"/>
      <c r="Z724" s="46"/>
      <c r="AA724" s="46"/>
      <c r="AB724" s="46"/>
      <c r="AC724" s="46"/>
      <c r="AD724" s="46"/>
      <c r="AE724" s="46"/>
      <c r="AF724" s="46"/>
      <c r="AG724" s="46"/>
      <c r="AH724" s="46"/>
      <c r="AI724" s="46"/>
      <c r="AJ724" s="46"/>
      <c r="AK724" s="46"/>
      <c r="AL724" s="46"/>
    </row>
    <row r="725">
      <c r="A725" s="50"/>
      <c r="B725" s="46"/>
      <c r="C725" s="46"/>
      <c r="D725" s="46"/>
      <c r="E725" s="70"/>
      <c r="F725" s="50"/>
      <c r="G725" s="50"/>
      <c r="H725" s="50"/>
      <c r="I725" s="50"/>
      <c r="J725" s="102"/>
      <c r="K725" s="46"/>
      <c r="L725" s="46"/>
      <c r="M725" s="46"/>
      <c r="N725" s="46"/>
      <c r="O725" s="46"/>
      <c r="P725" s="46"/>
      <c r="Q725" s="46"/>
      <c r="R725" s="46"/>
      <c r="S725" s="46"/>
      <c r="T725" s="46"/>
      <c r="U725" s="46"/>
      <c r="V725" s="46"/>
      <c r="W725" s="46"/>
      <c r="X725" s="46"/>
      <c r="Y725" s="46"/>
      <c r="Z725" s="46"/>
      <c r="AA725" s="46"/>
      <c r="AB725" s="46"/>
      <c r="AC725" s="46"/>
      <c r="AD725" s="46"/>
      <c r="AE725" s="46"/>
      <c r="AF725" s="46"/>
      <c r="AG725" s="46"/>
      <c r="AH725" s="46"/>
      <c r="AI725" s="46"/>
      <c r="AJ725" s="46"/>
      <c r="AK725" s="46"/>
      <c r="AL725" s="46"/>
    </row>
    <row r="726">
      <c r="A726" s="50"/>
      <c r="B726" s="46"/>
      <c r="C726" s="46"/>
      <c r="D726" s="46"/>
      <c r="E726" s="70"/>
      <c r="F726" s="50"/>
      <c r="G726" s="50"/>
      <c r="H726" s="50"/>
      <c r="I726" s="50"/>
      <c r="J726" s="102"/>
      <c r="K726" s="46"/>
      <c r="L726" s="46"/>
      <c r="M726" s="46"/>
      <c r="N726" s="46"/>
      <c r="O726" s="46"/>
      <c r="P726" s="46"/>
      <c r="Q726" s="46"/>
      <c r="R726" s="46"/>
      <c r="S726" s="46"/>
      <c r="T726" s="46"/>
      <c r="U726" s="46"/>
      <c r="V726" s="46"/>
      <c r="W726" s="46"/>
      <c r="X726" s="46"/>
      <c r="Y726" s="46"/>
      <c r="Z726" s="46"/>
      <c r="AA726" s="46"/>
      <c r="AB726" s="46"/>
      <c r="AC726" s="46"/>
      <c r="AD726" s="46"/>
      <c r="AE726" s="46"/>
      <c r="AF726" s="46"/>
      <c r="AG726" s="46"/>
      <c r="AH726" s="46"/>
      <c r="AI726" s="46"/>
      <c r="AJ726" s="46"/>
      <c r="AK726" s="46"/>
      <c r="AL726" s="46"/>
    </row>
    <row r="727">
      <c r="A727" s="50"/>
      <c r="B727" s="46"/>
      <c r="C727" s="46"/>
      <c r="D727" s="46"/>
      <c r="E727" s="70"/>
      <c r="F727" s="50"/>
      <c r="G727" s="50"/>
      <c r="H727" s="50"/>
      <c r="I727" s="50"/>
      <c r="J727" s="102"/>
      <c r="K727" s="46"/>
      <c r="L727" s="46"/>
      <c r="M727" s="46"/>
      <c r="N727" s="46"/>
      <c r="O727" s="46"/>
      <c r="P727" s="46"/>
      <c r="Q727" s="46"/>
      <c r="R727" s="46"/>
      <c r="S727" s="46"/>
      <c r="T727" s="46"/>
      <c r="U727" s="46"/>
      <c r="V727" s="46"/>
      <c r="W727" s="46"/>
      <c r="X727" s="46"/>
      <c r="Y727" s="46"/>
      <c r="Z727" s="46"/>
      <c r="AA727" s="46"/>
      <c r="AB727" s="46"/>
      <c r="AC727" s="46"/>
      <c r="AD727" s="46"/>
      <c r="AE727" s="46"/>
      <c r="AF727" s="46"/>
      <c r="AG727" s="46"/>
      <c r="AH727" s="46"/>
      <c r="AI727" s="46"/>
      <c r="AJ727" s="46"/>
      <c r="AK727" s="46"/>
      <c r="AL727" s="46"/>
    </row>
    <row r="728">
      <c r="A728" s="50"/>
      <c r="B728" s="46"/>
      <c r="C728" s="46"/>
      <c r="D728" s="46"/>
      <c r="E728" s="70"/>
      <c r="F728" s="50"/>
      <c r="G728" s="50"/>
      <c r="H728" s="50"/>
      <c r="I728" s="50"/>
      <c r="J728" s="102"/>
      <c r="K728" s="46"/>
      <c r="L728" s="46"/>
      <c r="M728" s="46"/>
      <c r="N728" s="46"/>
      <c r="O728" s="46"/>
      <c r="P728" s="46"/>
      <c r="Q728" s="46"/>
      <c r="R728" s="46"/>
      <c r="S728" s="46"/>
      <c r="T728" s="46"/>
      <c r="U728" s="46"/>
      <c r="V728" s="46"/>
      <c r="W728" s="46"/>
      <c r="X728" s="46"/>
      <c r="Y728" s="46"/>
      <c r="Z728" s="46"/>
      <c r="AA728" s="46"/>
      <c r="AB728" s="46"/>
      <c r="AC728" s="46"/>
      <c r="AD728" s="46"/>
      <c r="AE728" s="46"/>
      <c r="AF728" s="46"/>
      <c r="AG728" s="46"/>
      <c r="AH728" s="46"/>
      <c r="AI728" s="46"/>
      <c r="AJ728" s="46"/>
      <c r="AK728" s="46"/>
      <c r="AL728" s="46"/>
    </row>
    <row r="729">
      <c r="A729" s="50"/>
      <c r="B729" s="46"/>
      <c r="C729" s="46"/>
      <c r="D729" s="46"/>
      <c r="E729" s="70"/>
      <c r="F729" s="50"/>
      <c r="G729" s="50"/>
      <c r="H729" s="50"/>
      <c r="I729" s="50"/>
      <c r="J729" s="102"/>
      <c r="K729" s="46"/>
      <c r="L729" s="46"/>
      <c r="M729" s="46"/>
      <c r="N729" s="46"/>
      <c r="O729" s="46"/>
      <c r="P729" s="46"/>
      <c r="Q729" s="46"/>
      <c r="R729" s="46"/>
      <c r="S729" s="46"/>
      <c r="T729" s="46"/>
      <c r="U729" s="46"/>
      <c r="V729" s="46"/>
      <c r="W729" s="46"/>
      <c r="X729" s="46"/>
      <c r="Y729" s="46"/>
      <c r="Z729" s="46"/>
      <c r="AA729" s="46"/>
      <c r="AB729" s="46"/>
      <c r="AC729" s="46"/>
      <c r="AD729" s="46"/>
      <c r="AE729" s="46"/>
      <c r="AF729" s="46"/>
      <c r="AG729" s="46"/>
      <c r="AH729" s="46"/>
      <c r="AI729" s="46"/>
      <c r="AJ729" s="46"/>
      <c r="AK729" s="46"/>
      <c r="AL729" s="46"/>
    </row>
    <row r="730">
      <c r="A730" s="50"/>
      <c r="B730" s="46"/>
      <c r="C730" s="46"/>
      <c r="D730" s="46"/>
      <c r="E730" s="70"/>
      <c r="F730" s="50"/>
      <c r="G730" s="50"/>
      <c r="H730" s="50"/>
      <c r="I730" s="50"/>
      <c r="J730" s="102"/>
      <c r="K730" s="46"/>
      <c r="L730" s="46"/>
      <c r="M730" s="46"/>
      <c r="N730" s="46"/>
      <c r="O730" s="46"/>
      <c r="P730" s="46"/>
      <c r="Q730" s="46"/>
      <c r="R730" s="46"/>
      <c r="S730" s="46"/>
      <c r="T730" s="46"/>
      <c r="U730" s="46"/>
      <c r="V730" s="46"/>
      <c r="W730" s="46"/>
      <c r="X730" s="46"/>
      <c r="Y730" s="46"/>
      <c r="Z730" s="46"/>
      <c r="AA730" s="46"/>
      <c r="AB730" s="46"/>
      <c r="AC730" s="46"/>
      <c r="AD730" s="46"/>
      <c r="AE730" s="46"/>
      <c r="AF730" s="46"/>
      <c r="AG730" s="46"/>
      <c r="AH730" s="46"/>
      <c r="AI730" s="46"/>
      <c r="AJ730" s="46"/>
      <c r="AK730" s="46"/>
      <c r="AL730" s="46"/>
    </row>
    <row r="731">
      <c r="A731" s="50"/>
      <c r="B731" s="46"/>
      <c r="C731" s="46"/>
      <c r="D731" s="46"/>
      <c r="E731" s="70"/>
      <c r="F731" s="50"/>
      <c r="G731" s="50"/>
      <c r="H731" s="50"/>
      <c r="I731" s="50"/>
      <c r="J731" s="102"/>
      <c r="K731" s="46"/>
      <c r="L731" s="46"/>
      <c r="M731" s="46"/>
      <c r="N731" s="46"/>
      <c r="O731" s="46"/>
      <c r="P731" s="46"/>
      <c r="Q731" s="46"/>
      <c r="R731" s="46"/>
      <c r="S731" s="46"/>
      <c r="T731" s="46"/>
      <c r="U731" s="46"/>
      <c r="V731" s="46"/>
      <c r="W731" s="46"/>
      <c r="X731" s="46"/>
      <c r="Y731" s="46"/>
      <c r="Z731" s="46"/>
      <c r="AA731" s="46"/>
      <c r="AB731" s="46"/>
      <c r="AC731" s="46"/>
      <c r="AD731" s="46"/>
      <c r="AE731" s="46"/>
      <c r="AF731" s="46"/>
      <c r="AG731" s="46"/>
      <c r="AH731" s="46"/>
      <c r="AI731" s="46"/>
      <c r="AJ731" s="46"/>
      <c r="AK731" s="46"/>
      <c r="AL731" s="46"/>
    </row>
    <row r="732">
      <c r="A732" s="50"/>
      <c r="B732" s="46"/>
      <c r="C732" s="46"/>
      <c r="D732" s="46"/>
      <c r="E732" s="70"/>
      <c r="F732" s="50"/>
      <c r="G732" s="50"/>
      <c r="H732" s="50"/>
      <c r="I732" s="50"/>
      <c r="J732" s="102"/>
      <c r="K732" s="46"/>
      <c r="L732" s="46"/>
      <c r="M732" s="46"/>
      <c r="N732" s="46"/>
      <c r="O732" s="46"/>
      <c r="P732" s="46"/>
      <c r="Q732" s="46"/>
      <c r="R732" s="46"/>
      <c r="S732" s="46"/>
      <c r="T732" s="46"/>
      <c r="U732" s="46"/>
      <c r="V732" s="46"/>
      <c r="W732" s="46"/>
      <c r="X732" s="46"/>
      <c r="Y732" s="46"/>
      <c r="Z732" s="46"/>
      <c r="AA732" s="46"/>
      <c r="AB732" s="46"/>
      <c r="AC732" s="46"/>
      <c r="AD732" s="46"/>
      <c r="AE732" s="46"/>
      <c r="AF732" s="46"/>
      <c r="AG732" s="46"/>
      <c r="AH732" s="46"/>
      <c r="AI732" s="46"/>
      <c r="AJ732" s="46"/>
      <c r="AK732" s="46"/>
      <c r="AL732" s="46"/>
    </row>
    <row r="733">
      <c r="A733" s="50"/>
      <c r="B733" s="46"/>
      <c r="C733" s="46"/>
      <c r="D733" s="46"/>
      <c r="E733" s="70"/>
      <c r="F733" s="50"/>
      <c r="G733" s="50"/>
      <c r="H733" s="50"/>
      <c r="I733" s="50"/>
      <c r="J733" s="102"/>
      <c r="K733" s="46"/>
      <c r="L733" s="46"/>
      <c r="M733" s="46"/>
      <c r="N733" s="46"/>
      <c r="O733" s="46"/>
      <c r="P733" s="46"/>
      <c r="Q733" s="46"/>
      <c r="R733" s="46"/>
      <c r="S733" s="46"/>
      <c r="T733" s="46"/>
      <c r="U733" s="46"/>
      <c r="V733" s="46"/>
      <c r="W733" s="46"/>
      <c r="X733" s="46"/>
      <c r="Y733" s="46"/>
      <c r="Z733" s="46"/>
      <c r="AA733" s="46"/>
      <c r="AB733" s="46"/>
      <c r="AC733" s="46"/>
      <c r="AD733" s="46"/>
      <c r="AE733" s="46"/>
      <c r="AF733" s="46"/>
      <c r="AG733" s="46"/>
      <c r="AH733" s="46"/>
      <c r="AI733" s="46"/>
      <c r="AJ733" s="46"/>
      <c r="AK733" s="46"/>
      <c r="AL733" s="46"/>
    </row>
    <row r="734">
      <c r="A734" s="50"/>
      <c r="B734" s="46"/>
      <c r="C734" s="46"/>
      <c r="D734" s="46"/>
      <c r="E734" s="70"/>
      <c r="F734" s="50"/>
      <c r="G734" s="50"/>
      <c r="H734" s="50"/>
      <c r="I734" s="50"/>
      <c r="J734" s="102"/>
      <c r="K734" s="46"/>
      <c r="L734" s="46"/>
      <c r="M734" s="46"/>
      <c r="N734" s="46"/>
      <c r="O734" s="46"/>
      <c r="P734" s="46"/>
      <c r="Q734" s="46"/>
      <c r="R734" s="46"/>
      <c r="S734" s="46"/>
      <c r="T734" s="46"/>
      <c r="U734" s="46"/>
      <c r="V734" s="46"/>
      <c r="W734" s="46"/>
      <c r="X734" s="46"/>
      <c r="Y734" s="46"/>
      <c r="Z734" s="46"/>
      <c r="AA734" s="46"/>
      <c r="AB734" s="46"/>
      <c r="AC734" s="46"/>
      <c r="AD734" s="46"/>
      <c r="AE734" s="46"/>
      <c r="AF734" s="46"/>
      <c r="AG734" s="46"/>
      <c r="AH734" s="46"/>
      <c r="AI734" s="46"/>
      <c r="AJ734" s="46"/>
      <c r="AK734" s="46"/>
      <c r="AL734" s="46"/>
    </row>
    <row r="735">
      <c r="A735" s="50"/>
      <c r="B735" s="46"/>
      <c r="C735" s="46"/>
      <c r="D735" s="46"/>
      <c r="E735" s="70"/>
      <c r="F735" s="50"/>
      <c r="G735" s="50"/>
      <c r="H735" s="50"/>
      <c r="I735" s="50"/>
      <c r="J735" s="102"/>
      <c r="K735" s="46"/>
      <c r="L735" s="46"/>
      <c r="M735" s="46"/>
      <c r="N735" s="46"/>
      <c r="O735" s="46"/>
      <c r="P735" s="46"/>
      <c r="Q735" s="46"/>
      <c r="R735" s="46"/>
      <c r="S735" s="46"/>
      <c r="T735" s="46"/>
      <c r="U735" s="46"/>
      <c r="V735" s="46"/>
      <c r="W735" s="46"/>
      <c r="X735" s="46"/>
      <c r="Y735" s="46"/>
      <c r="Z735" s="46"/>
      <c r="AA735" s="46"/>
      <c r="AB735" s="46"/>
      <c r="AC735" s="46"/>
      <c r="AD735" s="46"/>
      <c r="AE735" s="46"/>
      <c r="AF735" s="46"/>
      <c r="AG735" s="46"/>
      <c r="AH735" s="46"/>
      <c r="AI735" s="46"/>
      <c r="AJ735" s="46"/>
      <c r="AK735" s="46"/>
      <c r="AL735" s="46"/>
    </row>
    <row r="736">
      <c r="A736" s="50"/>
      <c r="B736" s="46"/>
      <c r="C736" s="46"/>
      <c r="D736" s="46"/>
      <c r="E736" s="70"/>
      <c r="F736" s="50"/>
      <c r="G736" s="50"/>
      <c r="H736" s="50"/>
      <c r="I736" s="50"/>
      <c r="J736" s="102"/>
      <c r="K736" s="46"/>
      <c r="L736" s="46"/>
      <c r="M736" s="46"/>
      <c r="N736" s="46"/>
      <c r="O736" s="46"/>
      <c r="P736" s="46"/>
      <c r="Q736" s="46"/>
      <c r="R736" s="46"/>
      <c r="S736" s="46"/>
      <c r="T736" s="46"/>
      <c r="U736" s="46"/>
      <c r="V736" s="46"/>
      <c r="W736" s="46"/>
      <c r="X736" s="46"/>
      <c r="Y736" s="46"/>
      <c r="Z736" s="46"/>
      <c r="AA736" s="46"/>
      <c r="AB736" s="46"/>
      <c r="AC736" s="46"/>
      <c r="AD736" s="46"/>
      <c r="AE736" s="46"/>
      <c r="AF736" s="46"/>
      <c r="AG736" s="46"/>
      <c r="AH736" s="46"/>
      <c r="AI736" s="46"/>
      <c r="AJ736" s="46"/>
      <c r="AK736" s="46"/>
      <c r="AL736" s="46"/>
    </row>
    <row r="737">
      <c r="A737" s="50"/>
      <c r="B737" s="46"/>
      <c r="C737" s="46"/>
      <c r="D737" s="46"/>
      <c r="E737" s="70"/>
      <c r="F737" s="50"/>
      <c r="G737" s="50"/>
      <c r="H737" s="50"/>
      <c r="I737" s="50"/>
      <c r="J737" s="102"/>
      <c r="K737" s="46"/>
      <c r="L737" s="46"/>
      <c r="M737" s="46"/>
      <c r="N737" s="46"/>
      <c r="O737" s="46"/>
      <c r="P737" s="46"/>
      <c r="Q737" s="46"/>
      <c r="R737" s="46"/>
      <c r="S737" s="46"/>
      <c r="T737" s="46"/>
      <c r="U737" s="46"/>
      <c r="V737" s="46"/>
      <c r="W737" s="46"/>
      <c r="X737" s="46"/>
      <c r="Y737" s="46"/>
      <c r="Z737" s="46"/>
      <c r="AA737" s="46"/>
      <c r="AB737" s="46"/>
      <c r="AC737" s="46"/>
      <c r="AD737" s="46"/>
      <c r="AE737" s="46"/>
      <c r="AF737" s="46"/>
      <c r="AG737" s="46"/>
      <c r="AH737" s="46"/>
      <c r="AI737" s="46"/>
      <c r="AJ737" s="46"/>
      <c r="AK737" s="46"/>
      <c r="AL737" s="46"/>
    </row>
    <row r="738">
      <c r="A738" s="50"/>
      <c r="B738" s="46"/>
      <c r="C738" s="46"/>
      <c r="D738" s="46"/>
      <c r="E738" s="70"/>
      <c r="F738" s="50"/>
      <c r="G738" s="50"/>
      <c r="H738" s="50"/>
      <c r="I738" s="50"/>
      <c r="J738" s="102"/>
      <c r="K738" s="46"/>
      <c r="L738" s="46"/>
      <c r="M738" s="46"/>
      <c r="N738" s="46"/>
      <c r="O738" s="46"/>
      <c r="P738" s="46"/>
      <c r="Q738" s="46"/>
      <c r="R738" s="46"/>
      <c r="S738" s="46"/>
      <c r="T738" s="46"/>
      <c r="U738" s="46"/>
      <c r="V738" s="46"/>
      <c r="W738" s="46"/>
      <c r="X738" s="46"/>
      <c r="Y738" s="46"/>
      <c r="Z738" s="46"/>
      <c r="AA738" s="46"/>
      <c r="AB738" s="46"/>
      <c r="AC738" s="46"/>
      <c r="AD738" s="46"/>
      <c r="AE738" s="46"/>
      <c r="AF738" s="46"/>
      <c r="AG738" s="46"/>
      <c r="AH738" s="46"/>
      <c r="AI738" s="46"/>
      <c r="AJ738" s="46"/>
      <c r="AK738" s="46"/>
      <c r="AL738" s="46"/>
    </row>
    <row r="739">
      <c r="A739" s="50"/>
      <c r="B739" s="46"/>
      <c r="C739" s="46"/>
      <c r="D739" s="46"/>
      <c r="E739" s="70"/>
      <c r="F739" s="50"/>
      <c r="G739" s="50"/>
      <c r="H739" s="50"/>
      <c r="I739" s="50"/>
      <c r="J739" s="102"/>
      <c r="K739" s="46"/>
      <c r="L739" s="46"/>
      <c r="M739" s="46"/>
      <c r="N739" s="46"/>
      <c r="O739" s="46"/>
      <c r="P739" s="46"/>
      <c r="Q739" s="46"/>
      <c r="R739" s="46"/>
      <c r="S739" s="46"/>
      <c r="T739" s="46"/>
      <c r="U739" s="46"/>
      <c r="V739" s="46"/>
      <c r="W739" s="46"/>
      <c r="X739" s="46"/>
      <c r="Y739" s="46"/>
      <c r="Z739" s="46"/>
      <c r="AA739" s="46"/>
      <c r="AB739" s="46"/>
      <c r="AC739" s="46"/>
      <c r="AD739" s="46"/>
      <c r="AE739" s="46"/>
      <c r="AF739" s="46"/>
      <c r="AG739" s="46"/>
      <c r="AH739" s="46"/>
      <c r="AI739" s="46"/>
      <c r="AJ739" s="46"/>
      <c r="AK739" s="46"/>
      <c r="AL739" s="46"/>
    </row>
    <row r="740">
      <c r="A740" s="50"/>
      <c r="B740" s="46"/>
      <c r="C740" s="46"/>
      <c r="D740" s="46"/>
      <c r="E740" s="70"/>
      <c r="F740" s="50"/>
      <c r="G740" s="50"/>
      <c r="H740" s="50"/>
      <c r="I740" s="50"/>
      <c r="J740" s="102"/>
      <c r="K740" s="46"/>
      <c r="L740" s="46"/>
      <c r="M740" s="46"/>
      <c r="N740" s="46"/>
      <c r="O740" s="46"/>
      <c r="P740" s="46"/>
      <c r="Q740" s="46"/>
      <c r="R740" s="46"/>
      <c r="S740" s="46"/>
      <c r="T740" s="46"/>
      <c r="U740" s="46"/>
      <c r="V740" s="46"/>
      <c r="W740" s="46"/>
      <c r="X740" s="46"/>
      <c r="Y740" s="46"/>
      <c r="Z740" s="46"/>
      <c r="AA740" s="46"/>
      <c r="AB740" s="46"/>
      <c r="AC740" s="46"/>
      <c r="AD740" s="46"/>
      <c r="AE740" s="46"/>
      <c r="AF740" s="46"/>
      <c r="AG740" s="46"/>
      <c r="AH740" s="46"/>
      <c r="AI740" s="46"/>
      <c r="AJ740" s="46"/>
      <c r="AK740" s="46"/>
      <c r="AL740" s="46"/>
    </row>
    <row r="741">
      <c r="A741" s="50"/>
      <c r="B741" s="46"/>
      <c r="C741" s="46"/>
      <c r="D741" s="46"/>
      <c r="E741" s="70"/>
      <c r="F741" s="50"/>
      <c r="G741" s="50"/>
      <c r="H741" s="50"/>
      <c r="I741" s="50"/>
      <c r="J741" s="102"/>
      <c r="K741" s="46"/>
      <c r="L741" s="46"/>
      <c r="M741" s="46"/>
      <c r="N741" s="46"/>
      <c r="O741" s="46"/>
      <c r="P741" s="46"/>
      <c r="Q741" s="46"/>
      <c r="R741" s="46"/>
      <c r="S741" s="46"/>
      <c r="T741" s="46"/>
      <c r="U741" s="46"/>
      <c r="V741" s="46"/>
      <c r="W741" s="46"/>
      <c r="X741" s="46"/>
      <c r="Y741" s="46"/>
      <c r="Z741" s="46"/>
      <c r="AA741" s="46"/>
      <c r="AB741" s="46"/>
      <c r="AC741" s="46"/>
      <c r="AD741" s="46"/>
      <c r="AE741" s="46"/>
      <c r="AF741" s="46"/>
      <c r="AG741" s="46"/>
      <c r="AH741" s="46"/>
      <c r="AI741" s="46"/>
      <c r="AJ741" s="46"/>
      <c r="AK741" s="46"/>
      <c r="AL741" s="46"/>
    </row>
    <row r="742">
      <c r="A742" s="50"/>
      <c r="B742" s="46"/>
      <c r="C742" s="46"/>
      <c r="D742" s="46"/>
      <c r="E742" s="70"/>
      <c r="F742" s="50"/>
      <c r="G742" s="50"/>
      <c r="H742" s="50"/>
      <c r="I742" s="50"/>
      <c r="J742" s="102"/>
      <c r="K742" s="46"/>
      <c r="L742" s="46"/>
      <c r="M742" s="46"/>
      <c r="N742" s="46"/>
      <c r="O742" s="46"/>
      <c r="P742" s="46"/>
      <c r="Q742" s="46"/>
      <c r="R742" s="46"/>
      <c r="S742" s="46"/>
      <c r="T742" s="46"/>
      <c r="U742" s="46"/>
      <c r="V742" s="46"/>
      <c r="W742" s="46"/>
      <c r="X742" s="46"/>
      <c r="Y742" s="46"/>
      <c r="Z742" s="46"/>
      <c r="AA742" s="46"/>
      <c r="AB742" s="46"/>
      <c r="AC742" s="46"/>
      <c r="AD742" s="46"/>
      <c r="AE742" s="46"/>
      <c r="AF742" s="46"/>
      <c r="AG742" s="46"/>
      <c r="AH742" s="46"/>
      <c r="AI742" s="46"/>
      <c r="AJ742" s="46"/>
      <c r="AK742" s="46"/>
      <c r="AL742" s="46"/>
    </row>
    <row r="743">
      <c r="A743" s="50"/>
      <c r="B743" s="46"/>
      <c r="C743" s="46"/>
      <c r="D743" s="46"/>
      <c r="E743" s="70"/>
      <c r="F743" s="50"/>
      <c r="G743" s="50"/>
      <c r="H743" s="50"/>
      <c r="I743" s="50"/>
      <c r="J743" s="102"/>
      <c r="K743" s="46"/>
      <c r="L743" s="46"/>
      <c r="M743" s="46"/>
      <c r="N743" s="46"/>
      <c r="O743" s="46"/>
      <c r="P743" s="46"/>
      <c r="Q743" s="46"/>
      <c r="R743" s="46"/>
      <c r="S743" s="46"/>
      <c r="T743" s="46"/>
      <c r="U743" s="46"/>
      <c r="V743" s="46"/>
      <c r="W743" s="46"/>
      <c r="X743" s="46"/>
      <c r="Y743" s="46"/>
      <c r="Z743" s="46"/>
      <c r="AA743" s="46"/>
      <c r="AB743" s="46"/>
      <c r="AC743" s="46"/>
      <c r="AD743" s="46"/>
      <c r="AE743" s="46"/>
      <c r="AF743" s="46"/>
      <c r="AG743" s="46"/>
      <c r="AH743" s="46"/>
      <c r="AI743" s="46"/>
      <c r="AJ743" s="46"/>
      <c r="AK743" s="46"/>
      <c r="AL743" s="46"/>
    </row>
    <row r="744">
      <c r="A744" s="50"/>
      <c r="B744" s="46"/>
      <c r="C744" s="46"/>
      <c r="D744" s="46"/>
      <c r="E744" s="70"/>
      <c r="F744" s="50"/>
      <c r="G744" s="50"/>
      <c r="H744" s="50"/>
      <c r="I744" s="50"/>
      <c r="J744" s="102"/>
      <c r="K744" s="46"/>
      <c r="L744" s="46"/>
      <c r="M744" s="46"/>
      <c r="N744" s="46"/>
      <c r="O744" s="46"/>
      <c r="P744" s="46"/>
      <c r="Q744" s="46"/>
      <c r="R744" s="46"/>
      <c r="S744" s="46"/>
      <c r="T744" s="46"/>
      <c r="U744" s="46"/>
      <c r="V744" s="46"/>
      <c r="W744" s="46"/>
      <c r="X744" s="46"/>
      <c r="Y744" s="46"/>
      <c r="Z744" s="46"/>
      <c r="AA744" s="46"/>
      <c r="AB744" s="46"/>
      <c r="AC744" s="46"/>
      <c r="AD744" s="46"/>
      <c r="AE744" s="46"/>
      <c r="AF744" s="46"/>
      <c r="AG744" s="46"/>
      <c r="AH744" s="46"/>
      <c r="AI744" s="46"/>
      <c r="AJ744" s="46"/>
      <c r="AK744" s="46"/>
      <c r="AL744" s="46"/>
    </row>
    <row r="745">
      <c r="A745" s="50"/>
      <c r="B745" s="46"/>
      <c r="C745" s="46"/>
      <c r="D745" s="46"/>
      <c r="E745" s="70"/>
      <c r="F745" s="50"/>
      <c r="G745" s="50"/>
      <c r="H745" s="50"/>
      <c r="I745" s="50"/>
      <c r="J745" s="102"/>
      <c r="K745" s="46"/>
      <c r="L745" s="46"/>
      <c r="M745" s="46"/>
      <c r="N745" s="46"/>
      <c r="O745" s="46"/>
      <c r="P745" s="46"/>
      <c r="Q745" s="46"/>
      <c r="R745" s="46"/>
      <c r="S745" s="46"/>
      <c r="T745" s="46"/>
      <c r="U745" s="46"/>
      <c r="V745" s="46"/>
      <c r="W745" s="46"/>
      <c r="X745" s="46"/>
      <c r="Y745" s="46"/>
      <c r="Z745" s="46"/>
      <c r="AA745" s="46"/>
      <c r="AB745" s="46"/>
      <c r="AC745" s="46"/>
      <c r="AD745" s="46"/>
      <c r="AE745" s="46"/>
      <c r="AF745" s="46"/>
      <c r="AG745" s="46"/>
      <c r="AH745" s="46"/>
      <c r="AI745" s="46"/>
      <c r="AJ745" s="46"/>
      <c r="AK745" s="46"/>
      <c r="AL745" s="46"/>
    </row>
    <row r="746">
      <c r="A746" s="50"/>
      <c r="B746" s="46"/>
      <c r="C746" s="46"/>
      <c r="D746" s="46"/>
      <c r="E746" s="70"/>
      <c r="F746" s="50"/>
      <c r="G746" s="50"/>
      <c r="H746" s="50"/>
      <c r="I746" s="50"/>
      <c r="J746" s="102"/>
      <c r="K746" s="46"/>
      <c r="L746" s="46"/>
      <c r="M746" s="46"/>
      <c r="N746" s="46"/>
      <c r="O746" s="46"/>
      <c r="P746" s="46"/>
      <c r="Q746" s="46"/>
      <c r="R746" s="46"/>
      <c r="S746" s="46"/>
      <c r="T746" s="46"/>
      <c r="U746" s="46"/>
      <c r="V746" s="46"/>
      <c r="W746" s="46"/>
      <c r="X746" s="46"/>
      <c r="Y746" s="46"/>
      <c r="Z746" s="46"/>
      <c r="AA746" s="46"/>
      <c r="AB746" s="46"/>
      <c r="AC746" s="46"/>
      <c r="AD746" s="46"/>
      <c r="AE746" s="46"/>
      <c r="AF746" s="46"/>
      <c r="AG746" s="46"/>
      <c r="AH746" s="46"/>
      <c r="AI746" s="46"/>
      <c r="AJ746" s="46"/>
      <c r="AK746" s="46"/>
      <c r="AL746" s="46"/>
    </row>
    <row r="747">
      <c r="A747" s="50"/>
      <c r="B747" s="46"/>
      <c r="C747" s="46"/>
      <c r="D747" s="46"/>
      <c r="E747" s="70"/>
      <c r="F747" s="50"/>
      <c r="G747" s="50"/>
      <c r="H747" s="50"/>
      <c r="I747" s="50"/>
      <c r="J747" s="102"/>
      <c r="K747" s="46"/>
      <c r="L747" s="46"/>
      <c r="M747" s="46"/>
      <c r="N747" s="46"/>
      <c r="O747" s="46"/>
      <c r="P747" s="46"/>
      <c r="Q747" s="46"/>
      <c r="R747" s="46"/>
      <c r="S747" s="46"/>
      <c r="T747" s="46"/>
      <c r="U747" s="46"/>
      <c r="V747" s="46"/>
      <c r="W747" s="46"/>
      <c r="X747" s="46"/>
      <c r="Y747" s="46"/>
      <c r="Z747" s="46"/>
      <c r="AA747" s="46"/>
      <c r="AB747" s="46"/>
      <c r="AC747" s="46"/>
      <c r="AD747" s="46"/>
      <c r="AE747" s="46"/>
      <c r="AF747" s="46"/>
      <c r="AG747" s="46"/>
      <c r="AH747" s="46"/>
      <c r="AI747" s="46"/>
      <c r="AJ747" s="46"/>
      <c r="AK747" s="46"/>
      <c r="AL747" s="46"/>
    </row>
    <row r="748">
      <c r="A748" s="50"/>
      <c r="B748" s="46"/>
      <c r="C748" s="46"/>
      <c r="D748" s="46"/>
      <c r="E748" s="70"/>
      <c r="F748" s="50"/>
      <c r="G748" s="50"/>
      <c r="H748" s="50"/>
      <c r="I748" s="50"/>
      <c r="J748" s="102"/>
      <c r="K748" s="46"/>
      <c r="L748" s="46"/>
      <c r="M748" s="46"/>
      <c r="N748" s="46"/>
      <c r="O748" s="46"/>
      <c r="P748" s="46"/>
      <c r="Q748" s="46"/>
      <c r="R748" s="46"/>
      <c r="S748" s="46"/>
      <c r="T748" s="46"/>
      <c r="U748" s="46"/>
      <c r="V748" s="46"/>
      <c r="W748" s="46"/>
      <c r="X748" s="46"/>
      <c r="Y748" s="46"/>
      <c r="Z748" s="46"/>
      <c r="AA748" s="46"/>
      <c r="AB748" s="46"/>
      <c r="AC748" s="46"/>
      <c r="AD748" s="46"/>
      <c r="AE748" s="46"/>
      <c r="AF748" s="46"/>
      <c r="AG748" s="46"/>
      <c r="AH748" s="46"/>
      <c r="AI748" s="46"/>
      <c r="AJ748" s="46"/>
      <c r="AK748" s="46"/>
      <c r="AL748" s="46"/>
    </row>
    <row r="749">
      <c r="A749" s="50"/>
      <c r="B749" s="46"/>
      <c r="C749" s="46"/>
      <c r="D749" s="46"/>
      <c r="E749" s="70"/>
      <c r="F749" s="50"/>
      <c r="G749" s="50"/>
      <c r="H749" s="50"/>
      <c r="I749" s="50"/>
      <c r="J749" s="102"/>
      <c r="K749" s="46"/>
      <c r="L749" s="46"/>
      <c r="M749" s="46"/>
      <c r="N749" s="46"/>
      <c r="O749" s="46"/>
      <c r="P749" s="46"/>
      <c r="Q749" s="46"/>
      <c r="R749" s="46"/>
      <c r="S749" s="46"/>
      <c r="T749" s="46"/>
      <c r="U749" s="46"/>
      <c r="V749" s="46"/>
      <c r="W749" s="46"/>
      <c r="X749" s="46"/>
      <c r="Y749" s="46"/>
      <c r="Z749" s="46"/>
      <c r="AA749" s="46"/>
      <c r="AB749" s="46"/>
      <c r="AC749" s="46"/>
      <c r="AD749" s="46"/>
      <c r="AE749" s="46"/>
      <c r="AF749" s="46"/>
      <c r="AG749" s="46"/>
      <c r="AH749" s="46"/>
      <c r="AI749" s="46"/>
      <c r="AJ749" s="46"/>
      <c r="AK749" s="46"/>
      <c r="AL749" s="46"/>
    </row>
    <row r="750">
      <c r="A750" s="50"/>
      <c r="B750" s="46"/>
      <c r="C750" s="46"/>
      <c r="D750" s="46"/>
      <c r="E750" s="70"/>
      <c r="F750" s="50"/>
      <c r="G750" s="50"/>
      <c r="H750" s="50"/>
      <c r="I750" s="50"/>
      <c r="J750" s="102"/>
      <c r="K750" s="46"/>
      <c r="L750" s="46"/>
      <c r="M750" s="46"/>
      <c r="N750" s="46"/>
      <c r="O750" s="46"/>
      <c r="P750" s="46"/>
      <c r="Q750" s="46"/>
      <c r="R750" s="46"/>
      <c r="S750" s="46"/>
      <c r="T750" s="46"/>
      <c r="U750" s="46"/>
      <c r="V750" s="46"/>
      <c r="W750" s="46"/>
      <c r="X750" s="46"/>
      <c r="Y750" s="46"/>
      <c r="Z750" s="46"/>
      <c r="AA750" s="46"/>
      <c r="AB750" s="46"/>
      <c r="AC750" s="46"/>
      <c r="AD750" s="46"/>
      <c r="AE750" s="46"/>
      <c r="AF750" s="46"/>
      <c r="AG750" s="46"/>
      <c r="AH750" s="46"/>
      <c r="AI750" s="46"/>
      <c r="AJ750" s="46"/>
      <c r="AK750" s="46"/>
      <c r="AL750" s="46"/>
    </row>
    <row r="751">
      <c r="A751" s="50"/>
      <c r="B751" s="46"/>
      <c r="C751" s="46"/>
      <c r="D751" s="46"/>
      <c r="E751" s="70"/>
      <c r="F751" s="50"/>
      <c r="G751" s="50"/>
      <c r="H751" s="50"/>
      <c r="I751" s="50"/>
      <c r="J751" s="102"/>
      <c r="K751" s="46"/>
      <c r="L751" s="46"/>
      <c r="M751" s="46"/>
      <c r="N751" s="46"/>
      <c r="O751" s="46"/>
      <c r="P751" s="46"/>
      <c r="Q751" s="46"/>
      <c r="R751" s="46"/>
      <c r="S751" s="46"/>
      <c r="T751" s="46"/>
      <c r="U751" s="46"/>
      <c r="V751" s="46"/>
      <c r="W751" s="46"/>
      <c r="X751" s="46"/>
      <c r="Y751" s="46"/>
      <c r="Z751" s="46"/>
      <c r="AA751" s="46"/>
      <c r="AB751" s="46"/>
      <c r="AC751" s="46"/>
      <c r="AD751" s="46"/>
      <c r="AE751" s="46"/>
      <c r="AF751" s="46"/>
      <c r="AG751" s="46"/>
      <c r="AH751" s="46"/>
      <c r="AI751" s="46"/>
      <c r="AJ751" s="46"/>
      <c r="AK751" s="46"/>
      <c r="AL751" s="46"/>
    </row>
    <row r="752">
      <c r="A752" s="50"/>
      <c r="B752" s="46"/>
      <c r="C752" s="46"/>
      <c r="D752" s="46"/>
      <c r="E752" s="70"/>
      <c r="F752" s="50"/>
      <c r="G752" s="50"/>
      <c r="H752" s="50"/>
      <c r="I752" s="50"/>
      <c r="J752" s="102"/>
      <c r="K752" s="46"/>
      <c r="L752" s="46"/>
      <c r="M752" s="46"/>
      <c r="N752" s="46"/>
      <c r="O752" s="46"/>
      <c r="P752" s="46"/>
      <c r="Q752" s="46"/>
      <c r="R752" s="46"/>
      <c r="S752" s="46"/>
      <c r="T752" s="46"/>
      <c r="U752" s="46"/>
      <c r="V752" s="46"/>
      <c r="W752" s="46"/>
      <c r="X752" s="46"/>
      <c r="Y752" s="46"/>
      <c r="Z752" s="46"/>
      <c r="AA752" s="46"/>
      <c r="AB752" s="46"/>
      <c r="AC752" s="46"/>
      <c r="AD752" s="46"/>
      <c r="AE752" s="46"/>
      <c r="AF752" s="46"/>
      <c r="AG752" s="46"/>
      <c r="AH752" s="46"/>
      <c r="AI752" s="46"/>
      <c r="AJ752" s="46"/>
      <c r="AK752" s="46"/>
      <c r="AL752" s="46"/>
    </row>
    <row r="753">
      <c r="A753" s="50"/>
      <c r="B753" s="46"/>
      <c r="C753" s="46"/>
      <c r="D753" s="46"/>
      <c r="E753" s="70"/>
      <c r="F753" s="50"/>
      <c r="G753" s="50"/>
      <c r="H753" s="50"/>
      <c r="I753" s="50"/>
      <c r="J753" s="102"/>
      <c r="K753" s="46"/>
      <c r="L753" s="46"/>
      <c r="M753" s="46"/>
      <c r="N753" s="46"/>
      <c r="O753" s="46"/>
      <c r="P753" s="46"/>
      <c r="Q753" s="46"/>
      <c r="R753" s="46"/>
      <c r="S753" s="46"/>
      <c r="T753" s="46"/>
      <c r="U753" s="46"/>
      <c r="V753" s="46"/>
      <c r="W753" s="46"/>
      <c r="X753" s="46"/>
      <c r="Y753" s="46"/>
      <c r="Z753" s="46"/>
      <c r="AA753" s="46"/>
      <c r="AB753" s="46"/>
      <c r="AC753" s="46"/>
      <c r="AD753" s="46"/>
      <c r="AE753" s="46"/>
      <c r="AF753" s="46"/>
      <c r="AG753" s="46"/>
      <c r="AH753" s="46"/>
      <c r="AI753" s="46"/>
      <c r="AJ753" s="46"/>
      <c r="AK753" s="46"/>
      <c r="AL753" s="46"/>
    </row>
    <row r="754">
      <c r="A754" s="50"/>
      <c r="B754" s="46"/>
      <c r="C754" s="46"/>
      <c r="D754" s="46"/>
      <c r="E754" s="70"/>
      <c r="F754" s="50"/>
      <c r="G754" s="50"/>
      <c r="H754" s="50"/>
      <c r="I754" s="50"/>
      <c r="J754" s="102"/>
      <c r="K754" s="46"/>
      <c r="L754" s="46"/>
      <c r="M754" s="46"/>
      <c r="N754" s="46"/>
      <c r="O754" s="46"/>
      <c r="P754" s="46"/>
      <c r="Q754" s="46"/>
      <c r="R754" s="46"/>
      <c r="S754" s="46"/>
      <c r="T754" s="46"/>
      <c r="U754" s="46"/>
      <c r="V754" s="46"/>
      <c r="W754" s="46"/>
      <c r="X754" s="46"/>
      <c r="Y754" s="46"/>
      <c r="Z754" s="46"/>
      <c r="AA754" s="46"/>
      <c r="AB754" s="46"/>
      <c r="AC754" s="46"/>
      <c r="AD754" s="46"/>
      <c r="AE754" s="46"/>
      <c r="AF754" s="46"/>
      <c r="AG754" s="46"/>
      <c r="AH754" s="46"/>
      <c r="AI754" s="46"/>
      <c r="AJ754" s="46"/>
      <c r="AK754" s="46"/>
      <c r="AL754" s="46"/>
    </row>
    <row r="755">
      <c r="A755" s="50"/>
      <c r="B755" s="46"/>
      <c r="C755" s="46"/>
      <c r="D755" s="46"/>
      <c r="E755" s="70"/>
      <c r="F755" s="50"/>
      <c r="G755" s="50"/>
      <c r="H755" s="50"/>
      <c r="I755" s="50"/>
      <c r="J755" s="102"/>
      <c r="K755" s="46"/>
      <c r="L755" s="46"/>
      <c r="M755" s="46"/>
      <c r="N755" s="46"/>
      <c r="O755" s="46"/>
      <c r="P755" s="46"/>
      <c r="Q755" s="46"/>
      <c r="R755" s="46"/>
      <c r="S755" s="46"/>
      <c r="T755" s="46"/>
      <c r="U755" s="46"/>
      <c r="V755" s="46"/>
      <c r="W755" s="46"/>
      <c r="X755" s="46"/>
      <c r="Y755" s="46"/>
      <c r="Z755" s="46"/>
      <c r="AA755" s="46"/>
      <c r="AB755" s="46"/>
      <c r="AC755" s="46"/>
      <c r="AD755" s="46"/>
      <c r="AE755" s="46"/>
      <c r="AF755" s="46"/>
      <c r="AG755" s="46"/>
      <c r="AH755" s="46"/>
      <c r="AI755" s="46"/>
      <c r="AJ755" s="46"/>
      <c r="AK755" s="46"/>
      <c r="AL755" s="46"/>
    </row>
    <row r="756">
      <c r="A756" s="50"/>
      <c r="B756" s="46"/>
      <c r="C756" s="46"/>
      <c r="D756" s="46"/>
      <c r="E756" s="70"/>
      <c r="F756" s="50"/>
      <c r="G756" s="50"/>
      <c r="H756" s="50"/>
      <c r="I756" s="50"/>
      <c r="J756" s="102"/>
      <c r="K756" s="46"/>
      <c r="L756" s="46"/>
      <c r="M756" s="46"/>
      <c r="N756" s="46"/>
      <c r="O756" s="46"/>
      <c r="P756" s="46"/>
      <c r="Q756" s="46"/>
      <c r="R756" s="46"/>
      <c r="S756" s="46"/>
      <c r="T756" s="46"/>
      <c r="U756" s="46"/>
      <c r="V756" s="46"/>
      <c r="W756" s="46"/>
      <c r="X756" s="46"/>
      <c r="Y756" s="46"/>
      <c r="Z756" s="46"/>
      <c r="AA756" s="46"/>
      <c r="AB756" s="46"/>
      <c r="AC756" s="46"/>
      <c r="AD756" s="46"/>
      <c r="AE756" s="46"/>
      <c r="AF756" s="46"/>
      <c r="AG756" s="46"/>
      <c r="AH756" s="46"/>
      <c r="AI756" s="46"/>
      <c r="AJ756" s="46"/>
      <c r="AK756" s="46"/>
      <c r="AL756" s="46"/>
    </row>
    <row r="757">
      <c r="A757" s="50"/>
      <c r="B757" s="46"/>
      <c r="C757" s="46"/>
      <c r="D757" s="46"/>
      <c r="E757" s="70"/>
      <c r="F757" s="50"/>
      <c r="G757" s="50"/>
      <c r="H757" s="50"/>
      <c r="I757" s="50"/>
      <c r="J757" s="102"/>
      <c r="K757" s="46"/>
      <c r="L757" s="46"/>
      <c r="M757" s="46"/>
      <c r="N757" s="46"/>
      <c r="O757" s="46"/>
      <c r="P757" s="46"/>
      <c r="Q757" s="46"/>
      <c r="R757" s="46"/>
      <c r="S757" s="46"/>
      <c r="T757" s="46"/>
      <c r="U757" s="46"/>
      <c r="V757" s="46"/>
      <c r="W757" s="46"/>
      <c r="X757" s="46"/>
      <c r="Y757" s="46"/>
      <c r="Z757" s="46"/>
      <c r="AA757" s="46"/>
      <c r="AB757" s="46"/>
      <c r="AC757" s="46"/>
      <c r="AD757" s="46"/>
      <c r="AE757" s="46"/>
      <c r="AF757" s="46"/>
      <c r="AG757" s="46"/>
      <c r="AH757" s="46"/>
      <c r="AI757" s="46"/>
      <c r="AJ757" s="46"/>
      <c r="AK757" s="46"/>
      <c r="AL757" s="46"/>
    </row>
    <row r="758">
      <c r="A758" s="50"/>
      <c r="B758" s="46"/>
      <c r="C758" s="46"/>
      <c r="D758" s="46"/>
      <c r="E758" s="70"/>
      <c r="F758" s="50"/>
      <c r="G758" s="50"/>
      <c r="H758" s="50"/>
      <c r="I758" s="50"/>
      <c r="J758" s="102"/>
      <c r="K758" s="46"/>
      <c r="L758" s="46"/>
      <c r="M758" s="46"/>
      <c r="N758" s="46"/>
      <c r="O758" s="46"/>
      <c r="P758" s="46"/>
      <c r="Q758" s="46"/>
      <c r="R758" s="46"/>
      <c r="S758" s="46"/>
      <c r="T758" s="46"/>
      <c r="U758" s="46"/>
      <c r="V758" s="46"/>
      <c r="W758" s="46"/>
      <c r="X758" s="46"/>
      <c r="Y758" s="46"/>
      <c r="Z758" s="46"/>
      <c r="AA758" s="46"/>
      <c r="AB758" s="46"/>
      <c r="AC758" s="46"/>
      <c r="AD758" s="46"/>
      <c r="AE758" s="46"/>
      <c r="AF758" s="46"/>
      <c r="AG758" s="46"/>
      <c r="AH758" s="46"/>
      <c r="AI758" s="46"/>
      <c r="AJ758" s="46"/>
      <c r="AK758" s="46"/>
      <c r="AL758" s="46"/>
    </row>
    <row r="759">
      <c r="A759" s="50"/>
      <c r="B759" s="46"/>
      <c r="C759" s="46"/>
      <c r="D759" s="46"/>
      <c r="E759" s="70"/>
      <c r="F759" s="50"/>
      <c r="G759" s="50"/>
      <c r="H759" s="50"/>
      <c r="I759" s="50"/>
      <c r="J759" s="102"/>
      <c r="K759" s="46"/>
      <c r="L759" s="46"/>
      <c r="M759" s="46"/>
      <c r="N759" s="46"/>
      <c r="O759" s="46"/>
      <c r="P759" s="46"/>
      <c r="Q759" s="46"/>
      <c r="R759" s="46"/>
      <c r="S759" s="46"/>
      <c r="T759" s="46"/>
      <c r="U759" s="46"/>
      <c r="V759" s="46"/>
      <c r="W759" s="46"/>
      <c r="X759" s="46"/>
      <c r="Y759" s="46"/>
      <c r="Z759" s="46"/>
      <c r="AA759" s="46"/>
      <c r="AB759" s="46"/>
      <c r="AC759" s="46"/>
      <c r="AD759" s="46"/>
      <c r="AE759" s="46"/>
      <c r="AF759" s="46"/>
      <c r="AG759" s="46"/>
      <c r="AH759" s="46"/>
      <c r="AI759" s="46"/>
      <c r="AJ759" s="46"/>
      <c r="AK759" s="46"/>
      <c r="AL759" s="46"/>
    </row>
    <row r="760">
      <c r="A760" s="50"/>
      <c r="B760" s="46"/>
      <c r="C760" s="46"/>
      <c r="D760" s="46"/>
      <c r="E760" s="70"/>
      <c r="F760" s="50"/>
      <c r="G760" s="50"/>
      <c r="H760" s="50"/>
      <c r="I760" s="50"/>
      <c r="J760" s="102"/>
      <c r="K760" s="46"/>
      <c r="L760" s="46"/>
      <c r="M760" s="46"/>
      <c r="N760" s="46"/>
      <c r="O760" s="46"/>
      <c r="P760" s="46"/>
      <c r="Q760" s="46"/>
      <c r="R760" s="46"/>
      <c r="S760" s="46"/>
      <c r="T760" s="46"/>
      <c r="U760" s="46"/>
      <c r="V760" s="46"/>
      <c r="W760" s="46"/>
      <c r="X760" s="46"/>
      <c r="Y760" s="46"/>
      <c r="Z760" s="46"/>
      <c r="AA760" s="46"/>
      <c r="AB760" s="46"/>
      <c r="AC760" s="46"/>
      <c r="AD760" s="46"/>
      <c r="AE760" s="46"/>
      <c r="AF760" s="46"/>
      <c r="AG760" s="46"/>
      <c r="AH760" s="46"/>
      <c r="AI760" s="46"/>
      <c r="AJ760" s="46"/>
      <c r="AK760" s="46"/>
      <c r="AL760" s="46"/>
    </row>
    <row r="761">
      <c r="A761" s="50"/>
      <c r="B761" s="46"/>
      <c r="C761" s="46"/>
      <c r="D761" s="46"/>
      <c r="E761" s="70"/>
      <c r="F761" s="50"/>
      <c r="G761" s="50"/>
      <c r="H761" s="50"/>
      <c r="I761" s="50"/>
      <c r="J761" s="102"/>
      <c r="K761" s="46"/>
      <c r="L761" s="46"/>
      <c r="M761" s="46"/>
      <c r="N761" s="46"/>
      <c r="O761" s="46"/>
      <c r="P761" s="46"/>
      <c r="Q761" s="46"/>
      <c r="R761" s="46"/>
      <c r="S761" s="46"/>
      <c r="T761" s="46"/>
      <c r="U761" s="46"/>
      <c r="V761" s="46"/>
      <c r="W761" s="46"/>
      <c r="X761" s="46"/>
      <c r="Y761" s="46"/>
      <c r="Z761" s="46"/>
      <c r="AA761" s="46"/>
      <c r="AB761" s="46"/>
      <c r="AC761" s="46"/>
      <c r="AD761" s="46"/>
      <c r="AE761" s="46"/>
      <c r="AF761" s="46"/>
      <c r="AG761" s="46"/>
      <c r="AH761" s="46"/>
      <c r="AI761" s="46"/>
      <c r="AJ761" s="46"/>
      <c r="AK761" s="46"/>
      <c r="AL761" s="46"/>
    </row>
    <row r="762">
      <c r="A762" s="50"/>
      <c r="B762" s="46"/>
      <c r="C762" s="46"/>
      <c r="D762" s="46"/>
      <c r="E762" s="70"/>
      <c r="F762" s="50"/>
      <c r="G762" s="50"/>
      <c r="H762" s="50"/>
      <c r="I762" s="50"/>
      <c r="J762" s="102"/>
      <c r="K762" s="46"/>
      <c r="L762" s="46"/>
      <c r="M762" s="46"/>
      <c r="N762" s="46"/>
      <c r="O762" s="46"/>
      <c r="P762" s="46"/>
      <c r="Q762" s="46"/>
      <c r="R762" s="46"/>
      <c r="S762" s="46"/>
      <c r="T762" s="46"/>
      <c r="U762" s="46"/>
      <c r="V762" s="46"/>
      <c r="W762" s="46"/>
      <c r="X762" s="46"/>
      <c r="Y762" s="46"/>
      <c r="Z762" s="46"/>
      <c r="AA762" s="46"/>
      <c r="AB762" s="46"/>
      <c r="AC762" s="46"/>
      <c r="AD762" s="46"/>
      <c r="AE762" s="46"/>
      <c r="AF762" s="46"/>
      <c r="AG762" s="46"/>
      <c r="AH762" s="46"/>
      <c r="AI762" s="46"/>
      <c r="AJ762" s="46"/>
      <c r="AK762" s="46"/>
      <c r="AL762" s="46"/>
    </row>
    <row r="763">
      <c r="A763" s="50"/>
      <c r="B763" s="46"/>
      <c r="C763" s="46"/>
      <c r="D763" s="46"/>
      <c r="E763" s="70"/>
      <c r="F763" s="50"/>
      <c r="G763" s="50"/>
      <c r="H763" s="50"/>
      <c r="I763" s="50"/>
      <c r="J763" s="102"/>
      <c r="K763" s="46"/>
      <c r="L763" s="46"/>
      <c r="M763" s="46"/>
      <c r="N763" s="46"/>
      <c r="O763" s="46"/>
      <c r="P763" s="46"/>
      <c r="Q763" s="46"/>
      <c r="R763" s="46"/>
      <c r="S763" s="46"/>
      <c r="T763" s="46"/>
      <c r="U763" s="46"/>
      <c r="V763" s="46"/>
      <c r="W763" s="46"/>
      <c r="X763" s="46"/>
      <c r="Y763" s="46"/>
      <c r="Z763" s="46"/>
      <c r="AA763" s="46"/>
      <c r="AB763" s="46"/>
      <c r="AC763" s="46"/>
      <c r="AD763" s="46"/>
      <c r="AE763" s="46"/>
      <c r="AF763" s="46"/>
      <c r="AG763" s="46"/>
      <c r="AH763" s="46"/>
      <c r="AI763" s="46"/>
      <c r="AJ763" s="46"/>
      <c r="AK763" s="46"/>
      <c r="AL763" s="46"/>
    </row>
    <row r="764">
      <c r="A764" s="50"/>
      <c r="B764" s="46"/>
      <c r="C764" s="46"/>
      <c r="D764" s="46"/>
      <c r="E764" s="70"/>
      <c r="F764" s="50"/>
      <c r="G764" s="50"/>
      <c r="H764" s="50"/>
      <c r="I764" s="50"/>
      <c r="J764" s="102"/>
      <c r="K764" s="46"/>
      <c r="L764" s="46"/>
      <c r="M764" s="46"/>
      <c r="N764" s="46"/>
      <c r="O764" s="46"/>
      <c r="P764" s="46"/>
      <c r="Q764" s="46"/>
      <c r="R764" s="46"/>
      <c r="S764" s="46"/>
      <c r="T764" s="46"/>
      <c r="U764" s="46"/>
      <c r="V764" s="46"/>
      <c r="W764" s="46"/>
      <c r="X764" s="46"/>
      <c r="Y764" s="46"/>
      <c r="Z764" s="46"/>
      <c r="AA764" s="46"/>
      <c r="AB764" s="46"/>
      <c r="AC764" s="46"/>
      <c r="AD764" s="46"/>
      <c r="AE764" s="46"/>
      <c r="AF764" s="46"/>
      <c r="AG764" s="46"/>
      <c r="AH764" s="46"/>
      <c r="AI764" s="46"/>
      <c r="AJ764" s="46"/>
      <c r="AK764" s="46"/>
      <c r="AL764" s="46"/>
    </row>
    <row r="765">
      <c r="A765" s="50"/>
      <c r="B765" s="46"/>
      <c r="C765" s="46"/>
      <c r="D765" s="46"/>
      <c r="E765" s="70"/>
      <c r="F765" s="50"/>
      <c r="G765" s="50"/>
      <c r="H765" s="50"/>
      <c r="I765" s="50"/>
      <c r="J765" s="102"/>
      <c r="K765" s="46"/>
      <c r="L765" s="46"/>
      <c r="M765" s="46"/>
      <c r="N765" s="46"/>
      <c r="O765" s="46"/>
      <c r="P765" s="46"/>
      <c r="Q765" s="46"/>
      <c r="R765" s="46"/>
      <c r="S765" s="46"/>
      <c r="T765" s="46"/>
      <c r="U765" s="46"/>
      <c r="V765" s="46"/>
      <c r="W765" s="46"/>
      <c r="X765" s="46"/>
      <c r="Y765" s="46"/>
      <c r="Z765" s="46"/>
      <c r="AA765" s="46"/>
      <c r="AB765" s="46"/>
      <c r="AC765" s="46"/>
      <c r="AD765" s="46"/>
      <c r="AE765" s="46"/>
      <c r="AF765" s="46"/>
      <c r="AG765" s="46"/>
      <c r="AH765" s="46"/>
      <c r="AI765" s="46"/>
      <c r="AJ765" s="46"/>
      <c r="AK765" s="46"/>
      <c r="AL765" s="46"/>
    </row>
    <row r="766">
      <c r="A766" s="50"/>
      <c r="B766" s="46"/>
      <c r="C766" s="46"/>
      <c r="D766" s="46"/>
      <c r="E766" s="70"/>
      <c r="F766" s="50"/>
      <c r="G766" s="50"/>
      <c r="H766" s="50"/>
      <c r="I766" s="50"/>
      <c r="J766" s="102"/>
      <c r="K766" s="46"/>
      <c r="L766" s="46"/>
      <c r="M766" s="46"/>
      <c r="N766" s="46"/>
      <c r="O766" s="46"/>
      <c r="P766" s="46"/>
      <c r="Q766" s="46"/>
      <c r="R766" s="46"/>
      <c r="S766" s="46"/>
      <c r="T766" s="46"/>
      <c r="U766" s="46"/>
      <c r="V766" s="46"/>
      <c r="W766" s="46"/>
      <c r="X766" s="46"/>
      <c r="Y766" s="46"/>
      <c r="Z766" s="46"/>
      <c r="AA766" s="46"/>
      <c r="AB766" s="46"/>
      <c r="AC766" s="46"/>
      <c r="AD766" s="46"/>
      <c r="AE766" s="46"/>
      <c r="AF766" s="46"/>
      <c r="AG766" s="46"/>
      <c r="AH766" s="46"/>
      <c r="AI766" s="46"/>
      <c r="AJ766" s="46"/>
      <c r="AK766" s="46"/>
      <c r="AL766" s="46"/>
    </row>
    <row r="767">
      <c r="A767" s="50"/>
      <c r="B767" s="46"/>
      <c r="C767" s="46"/>
      <c r="D767" s="46"/>
      <c r="E767" s="70"/>
      <c r="F767" s="50"/>
      <c r="G767" s="50"/>
      <c r="H767" s="50"/>
      <c r="I767" s="50"/>
      <c r="J767" s="102"/>
      <c r="K767" s="46"/>
      <c r="L767" s="46"/>
      <c r="M767" s="46"/>
      <c r="N767" s="46"/>
      <c r="O767" s="46"/>
      <c r="P767" s="46"/>
      <c r="Q767" s="46"/>
      <c r="R767" s="46"/>
      <c r="S767" s="46"/>
      <c r="T767" s="46"/>
      <c r="U767" s="46"/>
      <c r="V767" s="46"/>
      <c r="W767" s="46"/>
      <c r="X767" s="46"/>
      <c r="Y767" s="46"/>
      <c r="Z767" s="46"/>
      <c r="AA767" s="46"/>
      <c r="AB767" s="46"/>
      <c r="AC767" s="46"/>
      <c r="AD767" s="46"/>
      <c r="AE767" s="46"/>
      <c r="AF767" s="46"/>
      <c r="AG767" s="46"/>
      <c r="AH767" s="46"/>
      <c r="AI767" s="46"/>
      <c r="AJ767" s="46"/>
      <c r="AK767" s="46"/>
      <c r="AL767" s="46"/>
    </row>
    <row r="768">
      <c r="A768" s="50"/>
      <c r="B768" s="46"/>
      <c r="C768" s="46"/>
      <c r="D768" s="46"/>
      <c r="E768" s="70"/>
      <c r="F768" s="50"/>
      <c r="G768" s="50"/>
      <c r="H768" s="50"/>
      <c r="I768" s="50"/>
      <c r="J768" s="102"/>
      <c r="K768" s="46"/>
      <c r="L768" s="46"/>
      <c r="M768" s="46"/>
      <c r="N768" s="46"/>
      <c r="O768" s="46"/>
      <c r="P768" s="46"/>
      <c r="Q768" s="46"/>
      <c r="R768" s="46"/>
      <c r="S768" s="46"/>
      <c r="T768" s="46"/>
      <c r="U768" s="46"/>
      <c r="V768" s="46"/>
      <c r="W768" s="46"/>
      <c r="X768" s="46"/>
      <c r="Y768" s="46"/>
      <c r="Z768" s="46"/>
      <c r="AA768" s="46"/>
      <c r="AB768" s="46"/>
      <c r="AC768" s="46"/>
      <c r="AD768" s="46"/>
      <c r="AE768" s="46"/>
      <c r="AF768" s="46"/>
      <c r="AG768" s="46"/>
      <c r="AH768" s="46"/>
      <c r="AI768" s="46"/>
      <c r="AJ768" s="46"/>
      <c r="AK768" s="46"/>
      <c r="AL768" s="46"/>
    </row>
    <row r="769">
      <c r="A769" s="50"/>
      <c r="B769" s="46"/>
      <c r="C769" s="46"/>
      <c r="D769" s="46"/>
      <c r="E769" s="70"/>
      <c r="F769" s="50"/>
      <c r="G769" s="50"/>
      <c r="H769" s="50"/>
      <c r="I769" s="50"/>
      <c r="J769" s="102"/>
      <c r="K769" s="46"/>
      <c r="L769" s="46"/>
      <c r="M769" s="46"/>
      <c r="N769" s="46"/>
      <c r="O769" s="46"/>
      <c r="P769" s="46"/>
      <c r="Q769" s="46"/>
      <c r="R769" s="46"/>
      <c r="S769" s="46"/>
      <c r="T769" s="46"/>
      <c r="U769" s="46"/>
      <c r="V769" s="46"/>
      <c r="W769" s="46"/>
      <c r="X769" s="46"/>
      <c r="Y769" s="46"/>
      <c r="Z769" s="46"/>
      <c r="AA769" s="46"/>
      <c r="AB769" s="46"/>
      <c r="AC769" s="46"/>
      <c r="AD769" s="46"/>
      <c r="AE769" s="46"/>
      <c r="AF769" s="46"/>
      <c r="AG769" s="46"/>
      <c r="AH769" s="46"/>
      <c r="AI769" s="46"/>
      <c r="AJ769" s="46"/>
      <c r="AK769" s="46"/>
      <c r="AL769" s="46"/>
    </row>
    <row r="770">
      <c r="A770" s="50"/>
      <c r="B770" s="46"/>
      <c r="C770" s="46"/>
      <c r="D770" s="46"/>
      <c r="E770" s="70"/>
      <c r="F770" s="50"/>
      <c r="G770" s="50"/>
      <c r="H770" s="50"/>
      <c r="I770" s="50"/>
      <c r="J770" s="102"/>
      <c r="K770" s="46"/>
      <c r="L770" s="46"/>
      <c r="M770" s="46"/>
      <c r="N770" s="46"/>
      <c r="O770" s="46"/>
      <c r="P770" s="46"/>
      <c r="Q770" s="46"/>
      <c r="R770" s="46"/>
      <c r="S770" s="46"/>
      <c r="T770" s="46"/>
      <c r="U770" s="46"/>
      <c r="V770" s="46"/>
      <c r="W770" s="46"/>
      <c r="X770" s="46"/>
      <c r="Y770" s="46"/>
      <c r="Z770" s="46"/>
      <c r="AA770" s="46"/>
      <c r="AB770" s="46"/>
      <c r="AC770" s="46"/>
      <c r="AD770" s="46"/>
      <c r="AE770" s="46"/>
      <c r="AF770" s="46"/>
      <c r="AG770" s="46"/>
      <c r="AH770" s="46"/>
      <c r="AI770" s="46"/>
      <c r="AJ770" s="46"/>
      <c r="AK770" s="46"/>
      <c r="AL770" s="46"/>
    </row>
    <row r="771">
      <c r="A771" s="50"/>
      <c r="B771" s="46"/>
      <c r="C771" s="46"/>
      <c r="D771" s="46"/>
      <c r="E771" s="70"/>
      <c r="F771" s="50"/>
      <c r="G771" s="50"/>
      <c r="H771" s="50"/>
      <c r="I771" s="50"/>
      <c r="J771" s="102"/>
      <c r="K771" s="46"/>
      <c r="L771" s="46"/>
      <c r="M771" s="46"/>
      <c r="N771" s="46"/>
      <c r="O771" s="46"/>
      <c r="P771" s="46"/>
      <c r="Q771" s="46"/>
      <c r="R771" s="46"/>
      <c r="S771" s="46"/>
      <c r="T771" s="46"/>
      <c r="U771" s="46"/>
      <c r="V771" s="46"/>
      <c r="W771" s="46"/>
      <c r="X771" s="46"/>
      <c r="Y771" s="46"/>
      <c r="Z771" s="46"/>
      <c r="AA771" s="46"/>
      <c r="AB771" s="46"/>
      <c r="AC771" s="46"/>
      <c r="AD771" s="46"/>
      <c r="AE771" s="46"/>
      <c r="AF771" s="46"/>
      <c r="AG771" s="46"/>
      <c r="AH771" s="46"/>
      <c r="AI771" s="46"/>
      <c r="AJ771" s="46"/>
      <c r="AK771" s="46"/>
      <c r="AL771" s="46"/>
    </row>
    <row r="772">
      <c r="A772" s="50"/>
      <c r="B772" s="46"/>
      <c r="C772" s="46"/>
      <c r="D772" s="46"/>
      <c r="E772" s="70"/>
      <c r="F772" s="50"/>
      <c r="G772" s="50"/>
      <c r="H772" s="50"/>
      <c r="I772" s="50"/>
      <c r="J772" s="102"/>
      <c r="K772" s="46"/>
      <c r="L772" s="46"/>
      <c r="M772" s="46"/>
      <c r="N772" s="46"/>
      <c r="O772" s="46"/>
      <c r="P772" s="46"/>
      <c r="Q772" s="46"/>
      <c r="R772" s="46"/>
      <c r="S772" s="46"/>
      <c r="T772" s="46"/>
      <c r="U772" s="46"/>
      <c r="V772" s="46"/>
      <c r="W772" s="46"/>
      <c r="X772" s="46"/>
      <c r="Y772" s="46"/>
      <c r="Z772" s="46"/>
      <c r="AA772" s="46"/>
      <c r="AB772" s="46"/>
      <c r="AC772" s="46"/>
      <c r="AD772" s="46"/>
      <c r="AE772" s="46"/>
      <c r="AF772" s="46"/>
      <c r="AG772" s="46"/>
      <c r="AH772" s="46"/>
      <c r="AI772" s="46"/>
      <c r="AJ772" s="46"/>
      <c r="AK772" s="46"/>
      <c r="AL772" s="46"/>
    </row>
    <row r="773">
      <c r="A773" s="50"/>
      <c r="B773" s="46"/>
      <c r="C773" s="46"/>
      <c r="D773" s="46"/>
      <c r="E773" s="70"/>
      <c r="F773" s="50"/>
      <c r="G773" s="50"/>
      <c r="H773" s="50"/>
      <c r="I773" s="50"/>
      <c r="J773" s="102"/>
      <c r="K773" s="46"/>
      <c r="L773" s="46"/>
      <c r="M773" s="46"/>
      <c r="N773" s="46"/>
      <c r="O773" s="46"/>
      <c r="P773" s="46"/>
      <c r="Q773" s="46"/>
      <c r="R773" s="46"/>
      <c r="S773" s="46"/>
      <c r="T773" s="46"/>
      <c r="U773" s="46"/>
      <c r="V773" s="46"/>
      <c r="W773" s="46"/>
      <c r="X773" s="46"/>
      <c r="Y773" s="46"/>
      <c r="Z773" s="46"/>
      <c r="AA773" s="46"/>
      <c r="AB773" s="46"/>
      <c r="AC773" s="46"/>
      <c r="AD773" s="46"/>
      <c r="AE773" s="46"/>
      <c r="AF773" s="46"/>
      <c r="AG773" s="46"/>
      <c r="AH773" s="46"/>
      <c r="AI773" s="46"/>
      <c r="AJ773" s="46"/>
      <c r="AK773" s="46"/>
      <c r="AL773" s="46"/>
    </row>
    <row r="774">
      <c r="A774" s="50"/>
      <c r="B774" s="46"/>
      <c r="C774" s="46"/>
      <c r="D774" s="46"/>
      <c r="E774" s="70"/>
      <c r="F774" s="50"/>
      <c r="G774" s="50"/>
      <c r="H774" s="50"/>
      <c r="I774" s="50"/>
      <c r="J774" s="102"/>
      <c r="K774" s="46"/>
      <c r="L774" s="46"/>
      <c r="M774" s="46"/>
      <c r="N774" s="46"/>
      <c r="O774" s="46"/>
      <c r="P774" s="46"/>
      <c r="Q774" s="46"/>
      <c r="R774" s="46"/>
      <c r="S774" s="46"/>
      <c r="T774" s="46"/>
      <c r="U774" s="46"/>
      <c r="V774" s="46"/>
      <c r="W774" s="46"/>
      <c r="X774" s="46"/>
      <c r="Y774" s="46"/>
      <c r="Z774" s="46"/>
      <c r="AA774" s="46"/>
      <c r="AB774" s="46"/>
      <c r="AC774" s="46"/>
      <c r="AD774" s="46"/>
      <c r="AE774" s="46"/>
      <c r="AF774" s="46"/>
      <c r="AG774" s="46"/>
      <c r="AH774" s="46"/>
      <c r="AI774" s="46"/>
      <c r="AJ774" s="46"/>
      <c r="AK774" s="46"/>
      <c r="AL774" s="46"/>
    </row>
    <row r="775">
      <c r="A775" s="50"/>
      <c r="B775" s="46"/>
      <c r="C775" s="46"/>
      <c r="D775" s="46"/>
      <c r="E775" s="70"/>
      <c r="F775" s="50"/>
      <c r="G775" s="50"/>
      <c r="H775" s="50"/>
      <c r="I775" s="50"/>
      <c r="J775" s="102"/>
      <c r="K775" s="46"/>
      <c r="L775" s="46"/>
      <c r="M775" s="46"/>
      <c r="N775" s="46"/>
      <c r="O775" s="46"/>
      <c r="P775" s="46"/>
      <c r="Q775" s="46"/>
      <c r="R775" s="46"/>
      <c r="S775" s="46"/>
      <c r="T775" s="46"/>
      <c r="U775" s="46"/>
      <c r="V775" s="46"/>
      <c r="W775" s="46"/>
      <c r="X775" s="46"/>
      <c r="Y775" s="46"/>
      <c r="Z775" s="46"/>
      <c r="AA775" s="46"/>
      <c r="AB775" s="46"/>
      <c r="AC775" s="46"/>
      <c r="AD775" s="46"/>
      <c r="AE775" s="46"/>
      <c r="AF775" s="46"/>
      <c r="AG775" s="46"/>
      <c r="AH775" s="46"/>
      <c r="AI775" s="46"/>
      <c r="AJ775" s="46"/>
      <c r="AK775" s="46"/>
      <c r="AL775" s="46"/>
    </row>
    <row r="776">
      <c r="A776" s="50"/>
      <c r="B776" s="46"/>
      <c r="C776" s="46"/>
      <c r="D776" s="46"/>
      <c r="E776" s="70"/>
      <c r="F776" s="50"/>
      <c r="G776" s="50"/>
      <c r="H776" s="50"/>
      <c r="I776" s="50"/>
      <c r="J776" s="102"/>
      <c r="K776" s="46"/>
      <c r="L776" s="46"/>
      <c r="M776" s="46"/>
      <c r="N776" s="46"/>
      <c r="O776" s="46"/>
      <c r="P776" s="46"/>
      <c r="Q776" s="46"/>
      <c r="R776" s="46"/>
      <c r="S776" s="46"/>
      <c r="T776" s="46"/>
      <c r="U776" s="46"/>
      <c r="V776" s="46"/>
      <c r="W776" s="46"/>
      <c r="X776" s="46"/>
      <c r="Y776" s="46"/>
      <c r="Z776" s="46"/>
      <c r="AA776" s="46"/>
      <c r="AB776" s="46"/>
      <c r="AC776" s="46"/>
      <c r="AD776" s="46"/>
      <c r="AE776" s="46"/>
      <c r="AF776" s="46"/>
      <c r="AG776" s="46"/>
      <c r="AH776" s="46"/>
      <c r="AI776" s="46"/>
      <c r="AJ776" s="46"/>
      <c r="AK776" s="46"/>
      <c r="AL776" s="46"/>
    </row>
    <row r="777">
      <c r="A777" s="50"/>
      <c r="B777" s="46"/>
      <c r="C777" s="46"/>
      <c r="D777" s="46"/>
      <c r="E777" s="70"/>
      <c r="F777" s="50"/>
      <c r="G777" s="50"/>
      <c r="H777" s="50"/>
      <c r="I777" s="50"/>
      <c r="J777" s="102"/>
      <c r="K777" s="46"/>
      <c r="L777" s="46"/>
      <c r="M777" s="46"/>
      <c r="N777" s="46"/>
      <c r="O777" s="46"/>
      <c r="P777" s="46"/>
      <c r="Q777" s="46"/>
      <c r="R777" s="46"/>
      <c r="S777" s="46"/>
      <c r="T777" s="46"/>
      <c r="U777" s="46"/>
      <c r="V777" s="46"/>
      <c r="W777" s="46"/>
      <c r="X777" s="46"/>
      <c r="Y777" s="46"/>
      <c r="Z777" s="46"/>
      <c r="AA777" s="46"/>
      <c r="AB777" s="46"/>
      <c r="AC777" s="46"/>
      <c r="AD777" s="46"/>
      <c r="AE777" s="46"/>
      <c r="AF777" s="46"/>
      <c r="AG777" s="46"/>
      <c r="AH777" s="46"/>
      <c r="AI777" s="46"/>
      <c r="AJ777" s="46"/>
      <c r="AK777" s="46"/>
      <c r="AL777" s="46"/>
    </row>
    <row r="778">
      <c r="A778" s="50"/>
      <c r="B778" s="46"/>
      <c r="C778" s="46"/>
      <c r="D778" s="46"/>
      <c r="E778" s="70"/>
      <c r="F778" s="50"/>
      <c r="G778" s="50"/>
      <c r="H778" s="50"/>
      <c r="I778" s="50"/>
      <c r="J778" s="102"/>
      <c r="K778" s="46"/>
      <c r="L778" s="46"/>
      <c r="M778" s="46"/>
      <c r="N778" s="46"/>
      <c r="O778" s="46"/>
      <c r="P778" s="46"/>
      <c r="Q778" s="46"/>
      <c r="R778" s="46"/>
      <c r="S778" s="46"/>
      <c r="T778" s="46"/>
      <c r="U778" s="46"/>
      <c r="V778" s="46"/>
      <c r="W778" s="46"/>
      <c r="X778" s="46"/>
      <c r="Y778" s="46"/>
      <c r="Z778" s="46"/>
      <c r="AA778" s="46"/>
      <c r="AB778" s="46"/>
      <c r="AC778" s="46"/>
      <c r="AD778" s="46"/>
      <c r="AE778" s="46"/>
      <c r="AF778" s="46"/>
      <c r="AG778" s="46"/>
      <c r="AH778" s="46"/>
      <c r="AI778" s="46"/>
      <c r="AJ778" s="46"/>
      <c r="AK778" s="46"/>
      <c r="AL778" s="46"/>
    </row>
    <row r="779">
      <c r="A779" s="50"/>
      <c r="B779" s="46"/>
      <c r="C779" s="46"/>
      <c r="D779" s="46"/>
      <c r="E779" s="70"/>
      <c r="F779" s="50"/>
      <c r="G779" s="50"/>
      <c r="H779" s="50"/>
      <c r="I779" s="50"/>
      <c r="J779" s="102"/>
      <c r="K779" s="46"/>
      <c r="L779" s="46"/>
      <c r="M779" s="46"/>
      <c r="N779" s="46"/>
      <c r="O779" s="46"/>
      <c r="P779" s="46"/>
      <c r="Q779" s="46"/>
      <c r="R779" s="46"/>
      <c r="S779" s="46"/>
      <c r="T779" s="46"/>
      <c r="U779" s="46"/>
      <c r="V779" s="46"/>
      <c r="W779" s="46"/>
      <c r="X779" s="46"/>
      <c r="Y779" s="46"/>
      <c r="Z779" s="46"/>
      <c r="AA779" s="46"/>
      <c r="AB779" s="46"/>
      <c r="AC779" s="46"/>
      <c r="AD779" s="46"/>
      <c r="AE779" s="46"/>
      <c r="AF779" s="46"/>
      <c r="AG779" s="46"/>
      <c r="AH779" s="46"/>
      <c r="AI779" s="46"/>
      <c r="AJ779" s="46"/>
      <c r="AK779" s="46"/>
      <c r="AL779" s="46"/>
    </row>
    <row r="780">
      <c r="A780" s="50"/>
      <c r="B780" s="46"/>
      <c r="C780" s="46"/>
      <c r="D780" s="46"/>
      <c r="E780" s="70"/>
      <c r="F780" s="50"/>
      <c r="G780" s="50"/>
      <c r="H780" s="50"/>
      <c r="I780" s="50"/>
      <c r="J780" s="102"/>
      <c r="K780" s="46"/>
      <c r="L780" s="46"/>
      <c r="M780" s="46"/>
      <c r="N780" s="46"/>
      <c r="O780" s="46"/>
      <c r="P780" s="46"/>
      <c r="Q780" s="46"/>
      <c r="R780" s="46"/>
      <c r="S780" s="46"/>
      <c r="T780" s="46"/>
      <c r="U780" s="46"/>
      <c r="V780" s="46"/>
      <c r="W780" s="46"/>
      <c r="X780" s="46"/>
      <c r="Y780" s="46"/>
      <c r="Z780" s="46"/>
      <c r="AA780" s="46"/>
      <c r="AB780" s="46"/>
      <c r="AC780" s="46"/>
      <c r="AD780" s="46"/>
      <c r="AE780" s="46"/>
      <c r="AF780" s="46"/>
      <c r="AG780" s="46"/>
      <c r="AH780" s="46"/>
      <c r="AI780" s="46"/>
      <c r="AJ780" s="46"/>
      <c r="AK780" s="46"/>
      <c r="AL780" s="46"/>
    </row>
    <row r="781">
      <c r="A781" s="50"/>
      <c r="B781" s="46"/>
      <c r="C781" s="46"/>
      <c r="D781" s="46"/>
      <c r="E781" s="70"/>
      <c r="F781" s="50"/>
      <c r="G781" s="50"/>
      <c r="H781" s="50"/>
      <c r="I781" s="50"/>
      <c r="J781" s="102"/>
      <c r="K781" s="46"/>
      <c r="L781" s="46"/>
      <c r="M781" s="46"/>
      <c r="N781" s="46"/>
      <c r="O781" s="46"/>
      <c r="P781" s="46"/>
      <c r="Q781" s="46"/>
      <c r="R781" s="46"/>
      <c r="S781" s="46"/>
      <c r="T781" s="46"/>
      <c r="U781" s="46"/>
      <c r="V781" s="46"/>
      <c r="W781" s="46"/>
      <c r="X781" s="46"/>
      <c r="Y781" s="46"/>
      <c r="Z781" s="46"/>
      <c r="AA781" s="46"/>
      <c r="AB781" s="46"/>
      <c r="AC781" s="46"/>
      <c r="AD781" s="46"/>
      <c r="AE781" s="46"/>
      <c r="AF781" s="46"/>
      <c r="AG781" s="46"/>
      <c r="AH781" s="46"/>
      <c r="AI781" s="46"/>
      <c r="AJ781" s="46"/>
      <c r="AK781" s="46"/>
      <c r="AL781" s="46"/>
    </row>
    <row r="782">
      <c r="A782" s="50"/>
      <c r="B782" s="46"/>
      <c r="C782" s="46"/>
      <c r="D782" s="46"/>
      <c r="E782" s="70"/>
      <c r="F782" s="50"/>
      <c r="G782" s="50"/>
      <c r="H782" s="50"/>
      <c r="I782" s="50"/>
      <c r="J782" s="102"/>
      <c r="K782" s="46"/>
      <c r="L782" s="46"/>
      <c r="M782" s="46"/>
      <c r="N782" s="46"/>
      <c r="O782" s="46"/>
      <c r="P782" s="46"/>
      <c r="Q782" s="46"/>
      <c r="R782" s="46"/>
      <c r="S782" s="46"/>
      <c r="T782" s="46"/>
      <c r="U782" s="46"/>
      <c r="V782" s="46"/>
      <c r="W782" s="46"/>
      <c r="X782" s="46"/>
      <c r="Y782" s="46"/>
      <c r="Z782" s="46"/>
      <c r="AA782" s="46"/>
      <c r="AB782" s="46"/>
      <c r="AC782" s="46"/>
      <c r="AD782" s="46"/>
      <c r="AE782" s="46"/>
      <c r="AF782" s="46"/>
      <c r="AG782" s="46"/>
      <c r="AH782" s="46"/>
      <c r="AI782" s="46"/>
      <c r="AJ782" s="46"/>
      <c r="AK782" s="46"/>
      <c r="AL782" s="46"/>
    </row>
    <row r="783">
      <c r="A783" s="50"/>
      <c r="B783" s="46"/>
      <c r="C783" s="46"/>
      <c r="D783" s="46"/>
      <c r="E783" s="70"/>
      <c r="F783" s="50"/>
      <c r="G783" s="50"/>
      <c r="H783" s="50"/>
      <c r="I783" s="50"/>
      <c r="J783" s="102"/>
      <c r="K783" s="46"/>
      <c r="L783" s="46"/>
      <c r="M783" s="46"/>
      <c r="N783" s="46"/>
      <c r="O783" s="46"/>
      <c r="P783" s="46"/>
      <c r="Q783" s="46"/>
      <c r="R783" s="46"/>
      <c r="S783" s="46"/>
      <c r="T783" s="46"/>
      <c r="U783" s="46"/>
      <c r="V783" s="46"/>
      <c r="W783" s="46"/>
      <c r="X783" s="46"/>
      <c r="Y783" s="46"/>
      <c r="Z783" s="46"/>
      <c r="AA783" s="46"/>
      <c r="AB783" s="46"/>
      <c r="AC783" s="46"/>
      <c r="AD783" s="46"/>
      <c r="AE783" s="46"/>
      <c r="AF783" s="46"/>
      <c r="AG783" s="46"/>
      <c r="AH783" s="46"/>
      <c r="AI783" s="46"/>
      <c r="AJ783" s="46"/>
      <c r="AK783" s="46"/>
      <c r="AL783" s="46"/>
    </row>
    <row r="784">
      <c r="A784" s="50"/>
      <c r="B784" s="46"/>
      <c r="C784" s="46"/>
      <c r="D784" s="46"/>
      <c r="E784" s="70"/>
      <c r="F784" s="50"/>
      <c r="G784" s="50"/>
      <c r="H784" s="50"/>
      <c r="I784" s="50"/>
      <c r="J784" s="102"/>
      <c r="K784" s="46"/>
      <c r="L784" s="46"/>
      <c r="M784" s="46"/>
      <c r="N784" s="46"/>
      <c r="O784" s="46"/>
      <c r="P784" s="46"/>
      <c r="Q784" s="46"/>
      <c r="R784" s="46"/>
      <c r="S784" s="46"/>
      <c r="T784" s="46"/>
      <c r="U784" s="46"/>
      <c r="V784" s="46"/>
      <c r="W784" s="46"/>
      <c r="X784" s="46"/>
      <c r="Y784" s="46"/>
      <c r="Z784" s="46"/>
      <c r="AA784" s="46"/>
      <c r="AB784" s="46"/>
      <c r="AC784" s="46"/>
      <c r="AD784" s="46"/>
      <c r="AE784" s="46"/>
      <c r="AF784" s="46"/>
      <c r="AG784" s="46"/>
      <c r="AH784" s="46"/>
      <c r="AI784" s="46"/>
      <c r="AJ784" s="46"/>
      <c r="AK784" s="46"/>
      <c r="AL784" s="46"/>
    </row>
    <row r="785">
      <c r="A785" s="50"/>
      <c r="B785" s="46"/>
      <c r="C785" s="46"/>
      <c r="D785" s="46"/>
      <c r="E785" s="70"/>
      <c r="F785" s="50"/>
      <c r="G785" s="50"/>
      <c r="H785" s="50"/>
      <c r="I785" s="50"/>
      <c r="J785" s="102"/>
      <c r="K785" s="46"/>
      <c r="L785" s="46"/>
      <c r="M785" s="46"/>
      <c r="N785" s="46"/>
      <c r="O785" s="46"/>
      <c r="P785" s="46"/>
      <c r="Q785" s="46"/>
      <c r="R785" s="46"/>
      <c r="S785" s="46"/>
      <c r="T785" s="46"/>
      <c r="U785" s="46"/>
      <c r="V785" s="46"/>
      <c r="W785" s="46"/>
      <c r="X785" s="46"/>
      <c r="Y785" s="46"/>
      <c r="Z785" s="46"/>
      <c r="AA785" s="46"/>
      <c r="AB785" s="46"/>
      <c r="AC785" s="46"/>
      <c r="AD785" s="46"/>
      <c r="AE785" s="46"/>
      <c r="AF785" s="46"/>
      <c r="AG785" s="46"/>
      <c r="AH785" s="46"/>
      <c r="AI785" s="46"/>
      <c r="AJ785" s="46"/>
      <c r="AK785" s="46"/>
      <c r="AL785" s="46"/>
    </row>
    <row r="786">
      <c r="A786" s="50"/>
      <c r="B786" s="46"/>
      <c r="C786" s="46"/>
      <c r="D786" s="46"/>
      <c r="E786" s="70"/>
      <c r="F786" s="50"/>
      <c r="G786" s="50"/>
      <c r="H786" s="50"/>
      <c r="I786" s="50"/>
      <c r="J786" s="102"/>
      <c r="K786" s="46"/>
      <c r="L786" s="46"/>
      <c r="M786" s="46"/>
      <c r="N786" s="46"/>
      <c r="O786" s="46"/>
      <c r="P786" s="46"/>
      <c r="Q786" s="46"/>
      <c r="R786" s="46"/>
      <c r="S786" s="46"/>
      <c r="T786" s="46"/>
      <c r="U786" s="46"/>
      <c r="V786" s="46"/>
      <c r="W786" s="46"/>
      <c r="X786" s="46"/>
      <c r="Y786" s="46"/>
      <c r="Z786" s="46"/>
      <c r="AA786" s="46"/>
      <c r="AB786" s="46"/>
      <c r="AC786" s="46"/>
      <c r="AD786" s="46"/>
      <c r="AE786" s="46"/>
      <c r="AF786" s="46"/>
      <c r="AG786" s="46"/>
      <c r="AH786" s="46"/>
      <c r="AI786" s="46"/>
      <c r="AJ786" s="46"/>
      <c r="AK786" s="46"/>
      <c r="AL786" s="46"/>
    </row>
    <row r="787">
      <c r="A787" s="50"/>
      <c r="B787" s="46"/>
      <c r="C787" s="46"/>
      <c r="D787" s="46"/>
      <c r="E787" s="70"/>
      <c r="F787" s="50"/>
      <c r="G787" s="50"/>
      <c r="H787" s="50"/>
      <c r="I787" s="50"/>
      <c r="J787" s="102"/>
      <c r="K787" s="46"/>
      <c r="L787" s="46"/>
      <c r="M787" s="46"/>
      <c r="N787" s="46"/>
      <c r="O787" s="46"/>
      <c r="P787" s="46"/>
      <c r="Q787" s="46"/>
      <c r="R787" s="46"/>
      <c r="S787" s="46"/>
      <c r="T787" s="46"/>
      <c r="U787" s="46"/>
      <c r="V787" s="46"/>
      <c r="W787" s="46"/>
      <c r="X787" s="46"/>
      <c r="Y787" s="46"/>
      <c r="Z787" s="46"/>
      <c r="AA787" s="46"/>
      <c r="AB787" s="46"/>
      <c r="AC787" s="46"/>
      <c r="AD787" s="46"/>
      <c r="AE787" s="46"/>
      <c r="AF787" s="46"/>
      <c r="AG787" s="46"/>
      <c r="AH787" s="46"/>
      <c r="AI787" s="46"/>
      <c r="AJ787" s="46"/>
      <c r="AK787" s="46"/>
      <c r="AL787" s="46"/>
    </row>
    <row r="788">
      <c r="A788" s="50"/>
      <c r="B788" s="46"/>
      <c r="C788" s="46"/>
      <c r="D788" s="46"/>
      <c r="E788" s="70"/>
      <c r="F788" s="50"/>
      <c r="G788" s="50"/>
      <c r="H788" s="50"/>
      <c r="I788" s="50"/>
      <c r="J788" s="102"/>
      <c r="K788" s="46"/>
      <c r="L788" s="46"/>
      <c r="M788" s="46"/>
      <c r="N788" s="46"/>
      <c r="O788" s="46"/>
      <c r="P788" s="46"/>
      <c r="Q788" s="46"/>
      <c r="R788" s="46"/>
      <c r="S788" s="46"/>
      <c r="T788" s="46"/>
      <c r="U788" s="46"/>
      <c r="V788" s="46"/>
      <c r="W788" s="46"/>
      <c r="X788" s="46"/>
      <c r="Y788" s="46"/>
      <c r="Z788" s="46"/>
      <c r="AA788" s="46"/>
      <c r="AB788" s="46"/>
      <c r="AC788" s="46"/>
      <c r="AD788" s="46"/>
      <c r="AE788" s="46"/>
      <c r="AF788" s="46"/>
      <c r="AG788" s="46"/>
      <c r="AH788" s="46"/>
      <c r="AI788" s="46"/>
      <c r="AJ788" s="46"/>
      <c r="AK788" s="46"/>
      <c r="AL788" s="46"/>
    </row>
    <row r="789">
      <c r="A789" s="50"/>
      <c r="B789" s="46"/>
      <c r="C789" s="46"/>
      <c r="D789" s="46"/>
      <c r="E789" s="70"/>
      <c r="F789" s="50"/>
      <c r="G789" s="50"/>
      <c r="H789" s="50"/>
      <c r="I789" s="50"/>
      <c r="J789" s="102"/>
      <c r="K789" s="46"/>
      <c r="L789" s="46"/>
      <c r="M789" s="46"/>
      <c r="N789" s="46"/>
      <c r="O789" s="46"/>
      <c r="P789" s="46"/>
      <c r="Q789" s="46"/>
      <c r="R789" s="46"/>
      <c r="S789" s="46"/>
      <c r="T789" s="46"/>
      <c r="U789" s="46"/>
      <c r="V789" s="46"/>
      <c r="W789" s="46"/>
      <c r="X789" s="46"/>
      <c r="Y789" s="46"/>
      <c r="Z789" s="46"/>
      <c r="AA789" s="46"/>
      <c r="AB789" s="46"/>
      <c r="AC789" s="46"/>
      <c r="AD789" s="46"/>
      <c r="AE789" s="46"/>
      <c r="AF789" s="46"/>
      <c r="AG789" s="46"/>
      <c r="AH789" s="46"/>
      <c r="AI789" s="46"/>
      <c r="AJ789" s="46"/>
      <c r="AK789" s="46"/>
      <c r="AL789" s="46"/>
    </row>
    <row r="790">
      <c r="A790" s="50"/>
      <c r="B790" s="46"/>
      <c r="C790" s="46"/>
      <c r="D790" s="46"/>
      <c r="E790" s="70"/>
      <c r="F790" s="50"/>
      <c r="G790" s="50"/>
      <c r="H790" s="50"/>
      <c r="I790" s="50"/>
      <c r="J790" s="102"/>
      <c r="K790" s="46"/>
      <c r="L790" s="46"/>
      <c r="M790" s="46"/>
      <c r="N790" s="46"/>
      <c r="O790" s="46"/>
      <c r="P790" s="46"/>
      <c r="Q790" s="46"/>
      <c r="R790" s="46"/>
      <c r="S790" s="46"/>
      <c r="T790" s="46"/>
      <c r="U790" s="46"/>
      <c r="V790" s="46"/>
      <c r="W790" s="46"/>
      <c r="X790" s="46"/>
      <c r="Y790" s="46"/>
      <c r="Z790" s="46"/>
      <c r="AA790" s="46"/>
      <c r="AB790" s="46"/>
      <c r="AC790" s="46"/>
      <c r="AD790" s="46"/>
      <c r="AE790" s="46"/>
      <c r="AF790" s="46"/>
      <c r="AG790" s="46"/>
      <c r="AH790" s="46"/>
      <c r="AI790" s="46"/>
      <c r="AJ790" s="46"/>
      <c r="AK790" s="46"/>
      <c r="AL790" s="46"/>
    </row>
    <row r="791">
      <c r="A791" s="50"/>
      <c r="B791" s="46"/>
      <c r="C791" s="46"/>
      <c r="D791" s="46"/>
      <c r="E791" s="70"/>
      <c r="F791" s="50"/>
      <c r="G791" s="50"/>
      <c r="H791" s="50"/>
      <c r="I791" s="50"/>
      <c r="J791" s="102"/>
      <c r="K791" s="46"/>
      <c r="L791" s="46"/>
      <c r="M791" s="46"/>
      <c r="N791" s="46"/>
      <c r="O791" s="46"/>
      <c r="P791" s="46"/>
      <c r="Q791" s="46"/>
      <c r="R791" s="46"/>
      <c r="S791" s="46"/>
      <c r="T791" s="46"/>
      <c r="U791" s="46"/>
      <c r="V791" s="46"/>
      <c r="W791" s="46"/>
      <c r="X791" s="46"/>
      <c r="Y791" s="46"/>
      <c r="Z791" s="46"/>
      <c r="AA791" s="46"/>
      <c r="AB791" s="46"/>
      <c r="AC791" s="46"/>
      <c r="AD791" s="46"/>
      <c r="AE791" s="46"/>
      <c r="AF791" s="46"/>
      <c r="AG791" s="46"/>
      <c r="AH791" s="46"/>
      <c r="AI791" s="46"/>
      <c r="AJ791" s="46"/>
      <c r="AK791" s="46"/>
      <c r="AL791" s="46"/>
    </row>
    <row r="792">
      <c r="A792" s="50"/>
      <c r="B792" s="46"/>
      <c r="C792" s="46"/>
      <c r="D792" s="46"/>
      <c r="E792" s="70"/>
      <c r="F792" s="50"/>
      <c r="G792" s="50"/>
      <c r="H792" s="50"/>
      <c r="I792" s="50"/>
      <c r="J792" s="102"/>
      <c r="K792" s="46"/>
      <c r="L792" s="46"/>
      <c r="M792" s="46"/>
      <c r="N792" s="46"/>
      <c r="O792" s="46"/>
      <c r="P792" s="46"/>
      <c r="Q792" s="46"/>
      <c r="R792" s="46"/>
      <c r="S792" s="46"/>
      <c r="T792" s="46"/>
      <c r="U792" s="46"/>
      <c r="V792" s="46"/>
      <c r="W792" s="46"/>
      <c r="X792" s="46"/>
      <c r="Y792" s="46"/>
      <c r="Z792" s="46"/>
      <c r="AA792" s="46"/>
      <c r="AB792" s="46"/>
      <c r="AC792" s="46"/>
      <c r="AD792" s="46"/>
      <c r="AE792" s="46"/>
      <c r="AF792" s="46"/>
      <c r="AG792" s="46"/>
      <c r="AH792" s="46"/>
      <c r="AI792" s="46"/>
      <c r="AJ792" s="46"/>
      <c r="AK792" s="46"/>
      <c r="AL792" s="46"/>
    </row>
    <row r="793">
      <c r="A793" s="50"/>
      <c r="B793" s="46"/>
      <c r="C793" s="46"/>
      <c r="D793" s="46"/>
      <c r="E793" s="70"/>
      <c r="F793" s="50"/>
      <c r="G793" s="50"/>
      <c r="H793" s="50"/>
      <c r="I793" s="50"/>
      <c r="J793" s="102"/>
      <c r="K793" s="46"/>
      <c r="L793" s="46"/>
      <c r="M793" s="46"/>
      <c r="N793" s="46"/>
      <c r="O793" s="46"/>
      <c r="P793" s="46"/>
      <c r="Q793" s="46"/>
      <c r="R793" s="46"/>
      <c r="S793" s="46"/>
      <c r="T793" s="46"/>
      <c r="U793" s="46"/>
      <c r="V793" s="46"/>
      <c r="W793" s="46"/>
      <c r="X793" s="46"/>
      <c r="Y793" s="46"/>
      <c r="Z793" s="46"/>
      <c r="AA793" s="46"/>
      <c r="AB793" s="46"/>
      <c r="AC793" s="46"/>
      <c r="AD793" s="46"/>
      <c r="AE793" s="46"/>
      <c r="AF793" s="46"/>
      <c r="AG793" s="46"/>
      <c r="AH793" s="46"/>
      <c r="AI793" s="46"/>
      <c r="AJ793" s="46"/>
      <c r="AK793" s="46"/>
      <c r="AL793" s="46"/>
    </row>
    <row r="794">
      <c r="A794" s="50"/>
      <c r="B794" s="46"/>
      <c r="C794" s="46"/>
      <c r="D794" s="46"/>
      <c r="E794" s="70"/>
      <c r="F794" s="50"/>
      <c r="G794" s="50"/>
      <c r="H794" s="50"/>
      <c r="I794" s="50"/>
      <c r="J794" s="102"/>
      <c r="K794" s="46"/>
      <c r="L794" s="46"/>
      <c r="M794" s="46"/>
      <c r="N794" s="46"/>
      <c r="O794" s="46"/>
      <c r="P794" s="46"/>
      <c r="Q794" s="46"/>
      <c r="R794" s="46"/>
      <c r="S794" s="46"/>
      <c r="T794" s="46"/>
      <c r="U794" s="46"/>
      <c r="V794" s="46"/>
      <c r="W794" s="46"/>
      <c r="X794" s="46"/>
      <c r="Y794" s="46"/>
      <c r="Z794" s="46"/>
      <c r="AA794" s="46"/>
      <c r="AB794" s="46"/>
      <c r="AC794" s="46"/>
      <c r="AD794" s="46"/>
      <c r="AE794" s="46"/>
      <c r="AF794" s="46"/>
      <c r="AG794" s="46"/>
      <c r="AH794" s="46"/>
      <c r="AI794" s="46"/>
      <c r="AJ794" s="46"/>
      <c r="AK794" s="46"/>
      <c r="AL794" s="46"/>
    </row>
    <row r="795">
      <c r="A795" s="50"/>
      <c r="B795" s="46"/>
      <c r="C795" s="46"/>
      <c r="D795" s="46"/>
      <c r="E795" s="70"/>
      <c r="F795" s="50"/>
      <c r="G795" s="50"/>
      <c r="H795" s="50"/>
      <c r="I795" s="50"/>
      <c r="J795" s="102"/>
      <c r="K795" s="46"/>
      <c r="L795" s="46"/>
      <c r="M795" s="46"/>
      <c r="N795" s="46"/>
      <c r="O795" s="46"/>
      <c r="P795" s="46"/>
      <c r="Q795" s="46"/>
      <c r="R795" s="46"/>
      <c r="S795" s="46"/>
      <c r="T795" s="46"/>
      <c r="U795" s="46"/>
      <c r="V795" s="46"/>
      <c r="W795" s="46"/>
      <c r="X795" s="46"/>
      <c r="Y795" s="46"/>
      <c r="Z795" s="46"/>
      <c r="AA795" s="46"/>
      <c r="AB795" s="46"/>
      <c r="AC795" s="46"/>
      <c r="AD795" s="46"/>
      <c r="AE795" s="46"/>
      <c r="AF795" s="46"/>
      <c r="AG795" s="46"/>
      <c r="AH795" s="46"/>
      <c r="AI795" s="46"/>
      <c r="AJ795" s="46"/>
      <c r="AK795" s="46"/>
      <c r="AL795" s="46"/>
    </row>
    <row r="796">
      <c r="A796" s="50"/>
      <c r="B796" s="46"/>
      <c r="C796" s="46"/>
      <c r="D796" s="46"/>
      <c r="E796" s="70"/>
      <c r="F796" s="50"/>
      <c r="G796" s="50"/>
      <c r="H796" s="50"/>
      <c r="I796" s="50"/>
      <c r="J796" s="102"/>
      <c r="K796" s="46"/>
      <c r="L796" s="46"/>
      <c r="M796" s="46"/>
      <c r="N796" s="46"/>
      <c r="O796" s="46"/>
      <c r="P796" s="46"/>
      <c r="Q796" s="46"/>
      <c r="R796" s="46"/>
      <c r="S796" s="46"/>
      <c r="T796" s="46"/>
      <c r="U796" s="46"/>
      <c r="V796" s="46"/>
      <c r="W796" s="46"/>
      <c r="X796" s="46"/>
      <c r="Y796" s="46"/>
      <c r="Z796" s="46"/>
      <c r="AA796" s="46"/>
      <c r="AB796" s="46"/>
      <c r="AC796" s="46"/>
      <c r="AD796" s="46"/>
      <c r="AE796" s="46"/>
      <c r="AF796" s="46"/>
      <c r="AG796" s="46"/>
      <c r="AH796" s="46"/>
      <c r="AI796" s="46"/>
      <c r="AJ796" s="46"/>
      <c r="AK796" s="46"/>
      <c r="AL796" s="46"/>
    </row>
    <row r="797">
      <c r="A797" s="50"/>
      <c r="B797" s="46"/>
      <c r="C797" s="46"/>
      <c r="D797" s="46"/>
      <c r="E797" s="70"/>
      <c r="F797" s="50"/>
      <c r="G797" s="50"/>
      <c r="H797" s="50"/>
      <c r="I797" s="50"/>
      <c r="J797" s="102"/>
      <c r="K797" s="46"/>
      <c r="L797" s="46"/>
      <c r="M797" s="46"/>
      <c r="N797" s="46"/>
      <c r="O797" s="46"/>
      <c r="P797" s="46"/>
      <c r="Q797" s="46"/>
      <c r="R797" s="46"/>
      <c r="S797" s="46"/>
      <c r="T797" s="46"/>
      <c r="U797" s="46"/>
      <c r="V797" s="46"/>
      <c r="W797" s="46"/>
      <c r="X797" s="46"/>
      <c r="Y797" s="46"/>
      <c r="Z797" s="46"/>
      <c r="AA797" s="46"/>
      <c r="AB797" s="46"/>
      <c r="AC797" s="46"/>
      <c r="AD797" s="46"/>
      <c r="AE797" s="46"/>
      <c r="AF797" s="46"/>
      <c r="AG797" s="46"/>
      <c r="AH797" s="46"/>
      <c r="AI797" s="46"/>
      <c r="AJ797" s="46"/>
      <c r="AK797" s="46"/>
      <c r="AL797" s="46"/>
    </row>
    <row r="798">
      <c r="A798" s="50"/>
      <c r="B798" s="46"/>
      <c r="C798" s="46"/>
      <c r="D798" s="46"/>
      <c r="E798" s="70"/>
      <c r="F798" s="50"/>
      <c r="G798" s="50"/>
      <c r="H798" s="50"/>
      <c r="I798" s="50"/>
      <c r="J798" s="102"/>
      <c r="K798" s="46"/>
      <c r="L798" s="46"/>
      <c r="M798" s="46"/>
      <c r="N798" s="46"/>
      <c r="O798" s="46"/>
      <c r="P798" s="46"/>
      <c r="Q798" s="46"/>
      <c r="R798" s="46"/>
      <c r="S798" s="46"/>
      <c r="T798" s="46"/>
      <c r="U798" s="46"/>
      <c r="V798" s="46"/>
      <c r="W798" s="46"/>
      <c r="X798" s="46"/>
      <c r="Y798" s="46"/>
      <c r="Z798" s="46"/>
      <c r="AA798" s="46"/>
      <c r="AB798" s="46"/>
      <c r="AC798" s="46"/>
      <c r="AD798" s="46"/>
      <c r="AE798" s="46"/>
      <c r="AF798" s="46"/>
      <c r="AG798" s="46"/>
      <c r="AH798" s="46"/>
      <c r="AI798" s="46"/>
      <c r="AJ798" s="46"/>
      <c r="AK798" s="46"/>
      <c r="AL798" s="46"/>
    </row>
    <row r="799">
      <c r="A799" s="50"/>
      <c r="B799" s="46"/>
      <c r="C799" s="46"/>
      <c r="D799" s="46"/>
      <c r="E799" s="70"/>
      <c r="F799" s="50"/>
      <c r="G799" s="50"/>
      <c r="H799" s="50"/>
      <c r="I799" s="50"/>
      <c r="J799" s="102"/>
      <c r="K799" s="46"/>
      <c r="L799" s="46"/>
      <c r="M799" s="46"/>
      <c r="N799" s="46"/>
      <c r="O799" s="46"/>
      <c r="P799" s="46"/>
      <c r="Q799" s="46"/>
      <c r="R799" s="46"/>
      <c r="S799" s="46"/>
      <c r="T799" s="46"/>
      <c r="U799" s="46"/>
      <c r="V799" s="46"/>
      <c r="W799" s="46"/>
      <c r="X799" s="46"/>
      <c r="Y799" s="46"/>
      <c r="Z799" s="46"/>
      <c r="AA799" s="46"/>
      <c r="AB799" s="46"/>
      <c r="AC799" s="46"/>
      <c r="AD799" s="46"/>
      <c r="AE799" s="46"/>
      <c r="AF799" s="46"/>
      <c r="AG799" s="46"/>
      <c r="AH799" s="46"/>
      <c r="AI799" s="46"/>
      <c r="AJ799" s="46"/>
      <c r="AK799" s="46"/>
      <c r="AL799" s="46"/>
    </row>
    <row r="800">
      <c r="A800" s="50"/>
      <c r="B800" s="46"/>
      <c r="C800" s="46"/>
      <c r="D800" s="46"/>
      <c r="E800" s="70"/>
      <c r="F800" s="50"/>
      <c r="G800" s="50"/>
      <c r="H800" s="50"/>
      <c r="I800" s="50"/>
      <c r="J800" s="102"/>
      <c r="K800" s="46"/>
      <c r="L800" s="46"/>
      <c r="M800" s="46"/>
      <c r="N800" s="46"/>
      <c r="O800" s="46"/>
      <c r="P800" s="46"/>
      <c r="Q800" s="46"/>
      <c r="R800" s="46"/>
      <c r="S800" s="46"/>
      <c r="T800" s="46"/>
      <c r="U800" s="46"/>
      <c r="V800" s="46"/>
      <c r="W800" s="46"/>
      <c r="X800" s="46"/>
      <c r="Y800" s="46"/>
      <c r="Z800" s="46"/>
      <c r="AA800" s="46"/>
      <c r="AB800" s="46"/>
      <c r="AC800" s="46"/>
      <c r="AD800" s="46"/>
      <c r="AE800" s="46"/>
      <c r="AF800" s="46"/>
      <c r="AG800" s="46"/>
      <c r="AH800" s="46"/>
      <c r="AI800" s="46"/>
      <c r="AJ800" s="46"/>
      <c r="AK800" s="46"/>
      <c r="AL800" s="46"/>
    </row>
    <row r="801">
      <c r="A801" s="50"/>
      <c r="B801" s="46"/>
      <c r="C801" s="46"/>
      <c r="D801" s="46"/>
      <c r="E801" s="70"/>
      <c r="F801" s="50"/>
      <c r="G801" s="50"/>
      <c r="H801" s="50"/>
      <c r="I801" s="50"/>
      <c r="J801" s="102"/>
      <c r="K801" s="46"/>
      <c r="L801" s="46"/>
      <c r="M801" s="46"/>
      <c r="N801" s="46"/>
      <c r="O801" s="46"/>
      <c r="P801" s="46"/>
      <c r="Q801" s="46"/>
      <c r="R801" s="46"/>
      <c r="S801" s="46"/>
      <c r="T801" s="46"/>
      <c r="U801" s="46"/>
      <c r="V801" s="46"/>
      <c r="W801" s="46"/>
      <c r="X801" s="46"/>
      <c r="Y801" s="46"/>
      <c r="Z801" s="46"/>
      <c r="AA801" s="46"/>
      <c r="AB801" s="46"/>
      <c r="AC801" s="46"/>
      <c r="AD801" s="46"/>
      <c r="AE801" s="46"/>
      <c r="AF801" s="46"/>
      <c r="AG801" s="46"/>
      <c r="AH801" s="46"/>
      <c r="AI801" s="46"/>
      <c r="AJ801" s="46"/>
      <c r="AK801" s="46"/>
      <c r="AL801" s="46"/>
    </row>
    <row r="802">
      <c r="A802" s="50"/>
      <c r="B802" s="46"/>
      <c r="C802" s="46"/>
      <c r="D802" s="46"/>
      <c r="E802" s="70"/>
      <c r="F802" s="50"/>
      <c r="G802" s="50"/>
      <c r="H802" s="50"/>
      <c r="I802" s="50"/>
      <c r="J802" s="102"/>
      <c r="K802" s="46"/>
      <c r="L802" s="46"/>
      <c r="M802" s="46"/>
      <c r="N802" s="46"/>
      <c r="O802" s="46"/>
      <c r="P802" s="46"/>
      <c r="Q802" s="46"/>
      <c r="R802" s="46"/>
      <c r="S802" s="46"/>
      <c r="T802" s="46"/>
      <c r="U802" s="46"/>
      <c r="V802" s="46"/>
      <c r="W802" s="46"/>
      <c r="X802" s="46"/>
      <c r="Y802" s="46"/>
      <c r="Z802" s="46"/>
      <c r="AA802" s="46"/>
      <c r="AB802" s="46"/>
      <c r="AC802" s="46"/>
      <c r="AD802" s="46"/>
      <c r="AE802" s="46"/>
      <c r="AF802" s="46"/>
      <c r="AG802" s="46"/>
      <c r="AH802" s="46"/>
      <c r="AI802" s="46"/>
      <c r="AJ802" s="46"/>
      <c r="AK802" s="46"/>
      <c r="AL802" s="46"/>
    </row>
    <row r="803">
      <c r="A803" s="50"/>
      <c r="B803" s="46"/>
      <c r="C803" s="46"/>
      <c r="D803" s="46"/>
      <c r="E803" s="70"/>
      <c r="F803" s="50"/>
      <c r="G803" s="50"/>
      <c r="H803" s="50"/>
      <c r="I803" s="50"/>
      <c r="J803" s="102"/>
      <c r="K803" s="46"/>
      <c r="L803" s="46"/>
      <c r="M803" s="46"/>
      <c r="N803" s="46"/>
      <c r="O803" s="46"/>
      <c r="P803" s="46"/>
      <c r="Q803" s="46"/>
      <c r="R803" s="46"/>
      <c r="S803" s="46"/>
      <c r="T803" s="46"/>
      <c r="U803" s="46"/>
      <c r="V803" s="46"/>
      <c r="W803" s="46"/>
      <c r="X803" s="46"/>
      <c r="Y803" s="46"/>
      <c r="Z803" s="46"/>
      <c r="AA803" s="46"/>
      <c r="AB803" s="46"/>
      <c r="AC803" s="46"/>
      <c r="AD803" s="46"/>
      <c r="AE803" s="46"/>
      <c r="AF803" s="46"/>
      <c r="AG803" s="46"/>
      <c r="AH803" s="46"/>
      <c r="AI803" s="46"/>
      <c r="AJ803" s="46"/>
      <c r="AK803" s="46"/>
      <c r="AL803" s="46"/>
    </row>
    <row r="804">
      <c r="A804" s="50"/>
      <c r="B804" s="46"/>
      <c r="C804" s="46"/>
      <c r="D804" s="46"/>
      <c r="E804" s="70"/>
      <c r="F804" s="50"/>
      <c r="G804" s="50"/>
      <c r="H804" s="50"/>
      <c r="I804" s="50"/>
      <c r="J804" s="102"/>
      <c r="K804" s="46"/>
      <c r="L804" s="46"/>
      <c r="M804" s="46"/>
      <c r="N804" s="46"/>
      <c r="O804" s="46"/>
      <c r="P804" s="46"/>
      <c r="Q804" s="46"/>
      <c r="R804" s="46"/>
      <c r="S804" s="46"/>
      <c r="T804" s="46"/>
      <c r="U804" s="46"/>
      <c r="V804" s="46"/>
      <c r="W804" s="46"/>
      <c r="X804" s="46"/>
      <c r="Y804" s="46"/>
      <c r="Z804" s="46"/>
      <c r="AA804" s="46"/>
      <c r="AB804" s="46"/>
      <c r="AC804" s="46"/>
      <c r="AD804" s="46"/>
      <c r="AE804" s="46"/>
      <c r="AF804" s="46"/>
      <c r="AG804" s="46"/>
      <c r="AH804" s="46"/>
      <c r="AI804" s="46"/>
      <c r="AJ804" s="46"/>
      <c r="AK804" s="46"/>
      <c r="AL804" s="46"/>
    </row>
    <row r="805">
      <c r="A805" s="50"/>
      <c r="B805" s="46"/>
      <c r="C805" s="46"/>
      <c r="D805" s="46"/>
      <c r="E805" s="70"/>
      <c r="F805" s="50"/>
      <c r="G805" s="50"/>
      <c r="H805" s="50"/>
      <c r="I805" s="50"/>
      <c r="J805" s="102"/>
      <c r="K805" s="46"/>
      <c r="L805" s="46"/>
      <c r="M805" s="46"/>
      <c r="N805" s="46"/>
      <c r="O805" s="46"/>
      <c r="P805" s="46"/>
      <c r="Q805" s="46"/>
      <c r="R805" s="46"/>
      <c r="S805" s="46"/>
      <c r="T805" s="46"/>
      <c r="U805" s="46"/>
      <c r="V805" s="46"/>
      <c r="W805" s="46"/>
      <c r="X805" s="46"/>
      <c r="Y805" s="46"/>
      <c r="Z805" s="46"/>
      <c r="AA805" s="46"/>
      <c r="AB805" s="46"/>
      <c r="AC805" s="46"/>
      <c r="AD805" s="46"/>
      <c r="AE805" s="46"/>
      <c r="AF805" s="46"/>
      <c r="AG805" s="46"/>
      <c r="AH805" s="46"/>
      <c r="AI805" s="46"/>
      <c r="AJ805" s="46"/>
      <c r="AK805" s="46"/>
      <c r="AL805" s="46"/>
    </row>
    <row r="806">
      <c r="A806" s="50"/>
      <c r="B806" s="46"/>
      <c r="C806" s="46"/>
      <c r="D806" s="46"/>
      <c r="E806" s="70"/>
      <c r="F806" s="50"/>
      <c r="G806" s="50"/>
      <c r="H806" s="50"/>
      <c r="I806" s="50"/>
      <c r="J806" s="102"/>
      <c r="K806" s="46"/>
      <c r="L806" s="46"/>
      <c r="M806" s="46"/>
      <c r="N806" s="46"/>
      <c r="O806" s="46"/>
      <c r="P806" s="46"/>
      <c r="Q806" s="46"/>
      <c r="R806" s="46"/>
      <c r="S806" s="46"/>
      <c r="T806" s="46"/>
      <c r="U806" s="46"/>
      <c r="V806" s="46"/>
      <c r="W806" s="46"/>
      <c r="X806" s="46"/>
      <c r="Y806" s="46"/>
      <c r="Z806" s="46"/>
      <c r="AA806" s="46"/>
      <c r="AB806" s="46"/>
      <c r="AC806" s="46"/>
      <c r="AD806" s="46"/>
      <c r="AE806" s="46"/>
      <c r="AF806" s="46"/>
      <c r="AG806" s="46"/>
      <c r="AH806" s="46"/>
      <c r="AI806" s="46"/>
      <c r="AJ806" s="46"/>
      <c r="AK806" s="46"/>
      <c r="AL806" s="46"/>
    </row>
    <row r="807">
      <c r="A807" s="50"/>
      <c r="B807" s="46"/>
      <c r="C807" s="46"/>
      <c r="D807" s="46"/>
      <c r="E807" s="70"/>
      <c r="F807" s="50"/>
      <c r="G807" s="50"/>
      <c r="H807" s="50"/>
      <c r="I807" s="50"/>
      <c r="J807" s="102"/>
      <c r="K807" s="46"/>
      <c r="L807" s="46"/>
      <c r="M807" s="46"/>
      <c r="N807" s="46"/>
      <c r="O807" s="46"/>
      <c r="P807" s="46"/>
      <c r="Q807" s="46"/>
      <c r="R807" s="46"/>
      <c r="S807" s="46"/>
      <c r="T807" s="46"/>
      <c r="U807" s="46"/>
      <c r="V807" s="46"/>
      <c r="W807" s="46"/>
      <c r="X807" s="46"/>
      <c r="Y807" s="46"/>
      <c r="Z807" s="46"/>
      <c r="AA807" s="46"/>
      <c r="AB807" s="46"/>
      <c r="AC807" s="46"/>
      <c r="AD807" s="46"/>
      <c r="AE807" s="46"/>
      <c r="AF807" s="46"/>
      <c r="AG807" s="46"/>
      <c r="AH807" s="46"/>
      <c r="AI807" s="46"/>
      <c r="AJ807" s="46"/>
      <c r="AK807" s="46"/>
      <c r="AL807" s="46"/>
    </row>
    <row r="808">
      <c r="A808" s="50"/>
      <c r="B808" s="46"/>
      <c r="C808" s="46"/>
      <c r="D808" s="46"/>
      <c r="E808" s="70"/>
      <c r="F808" s="50"/>
      <c r="G808" s="50"/>
      <c r="H808" s="50"/>
      <c r="I808" s="50"/>
      <c r="J808" s="102"/>
      <c r="K808" s="46"/>
      <c r="L808" s="46"/>
      <c r="M808" s="46"/>
      <c r="N808" s="46"/>
      <c r="O808" s="46"/>
      <c r="P808" s="46"/>
      <c r="Q808" s="46"/>
      <c r="R808" s="46"/>
      <c r="S808" s="46"/>
      <c r="T808" s="46"/>
      <c r="U808" s="46"/>
      <c r="V808" s="46"/>
      <c r="W808" s="46"/>
      <c r="X808" s="46"/>
      <c r="Y808" s="46"/>
      <c r="Z808" s="46"/>
      <c r="AA808" s="46"/>
      <c r="AB808" s="46"/>
      <c r="AC808" s="46"/>
      <c r="AD808" s="46"/>
      <c r="AE808" s="46"/>
      <c r="AF808" s="46"/>
      <c r="AG808" s="46"/>
      <c r="AH808" s="46"/>
      <c r="AI808" s="46"/>
      <c r="AJ808" s="46"/>
      <c r="AK808" s="46"/>
      <c r="AL808" s="46"/>
    </row>
    <row r="809">
      <c r="A809" s="50"/>
      <c r="B809" s="46"/>
      <c r="C809" s="46"/>
      <c r="D809" s="46"/>
      <c r="E809" s="70"/>
      <c r="F809" s="50"/>
      <c r="G809" s="50"/>
      <c r="H809" s="50"/>
      <c r="I809" s="50"/>
      <c r="J809" s="102"/>
      <c r="K809" s="46"/>
      <c r="L809" s="46"/>
      <c r="M809" s="46"/>
      <c r="N809" s="46"/>
      <c r="O809" s="46"/>
      <c r="P809" s="46"/>
      <c r="Q809" s="46"/>
      <c r="R809" s="46"/>
      <c r="S809" s="46"/>
      <c r="T809" s="46"/>
      <c r="U809" s="46"/>
      <c r="V809" s="46"/>
      <c r="W809" s="46"/>
      <c r="X809" s="46"/>
      <c r="Y809" s="46"/>
      <c r="Z809" s="46"/>
      <c r="AA809" s="46"/>
      <c r="AB809" s="46"/>
      <c r="AC809" s="46"/>
      <c r="AD809" s="46"/>
      <c r="AE809" s="46"/>
      <c r="AF809" s="46"/>
      <c r="AG809" s="46"/>
      <c r="AH809" s="46"/>
      <c r="AI809" s="46"/>
      <c r="AJ809" s="46"/>
      <c r="AK809" s="46"/>
      <c r="AL809" s="46"/>
    </row>
    <row r="810">
      <c r="A810" s="50"/>
      <c r="B810" s="46"/>
      <c r="C810" s="46"/>
      <c r="D810" s="46"/>
      <c r="E810" s="70"/>
      <c r="F810" s="50"/>
      <c r="G810" s="50"/>
      <c r="H810" s="50"/>
      <c r="I810" s="50"/>
      <c r="J810" s="102"/>
      <c r="K810" s="46"/>
      <c r="L810" s="46"/>
      <c r="M810" s="46"/>
      <c r="N810" s="46"/>
      <c r="O810" s="46"/>
      <c r="P810" s="46"/>
      <c r="Q810" s="46"/>
      <c r="R810" s="46"/>
      <c r="S810" s="46"/>
      <c r="T810" s="46"/>
      <c r="U810" s="46"/>
      <c r="V810" s="46"/>
      <c r="W810" s="46"/>
      <c r="X810" s="46"/>
      <c r="Y810" s="46"/>
      <c r="Z810" s="46"/>
      <c r="AA810" s="46"/>
      <c r="AB810" s="46"/>
      <c r="AC810" s="46"/>
      <c r="AD810" s="46"/>
      <c r="AE810" s="46"/>
      <c r="AF810" s="46"/>
      <c r="AG810" s="46"/>
      <c r="AH810" s="46"/>
      <c r="AI810" s="46"/>
      <c r="AJ810" s="46"/>
      <c r="AK810" s="46"/>
      <c r="AL810" s="46"/>
    </row>
    <row r="811">
      <c r="A811" s="50"/>
      <c r="B811" s="46"/>
      <c r="C811" s="46"/>
      <c r="D811" s="46"/>
      <c r="E811" s="70"/>
      <c r="F811" s="50"/>
      <c r="G811" s="50"/>
      <c r="H811" s="50"/>
      <c r="I811" s="50"/>
      <c r="J811" s="102"/>
      <c r="K811" s="46"/>
      <c r="L811" s="46"/>
      <c r="M811" s="46"/>
      <c r="N811" s="46"/>
      <c r="O811" s="46"/>
      <c r="P811" s="46"/>
      <c r="Q811" s="46"/>
      <c r="R811" s="46"/>
      <c r="S811" s="46"/>
      <c r="T811" s="46"/>
      <c r="U811" s="46"/>
      <c r="V811" s="46"/>
      <c r="W811" s="46"/>
      <c r="X811" s="46"/>
      <c r="Y811" s="46"/>
      <c r="Z811" s="46"/>
      <c r="AA811" s="46"/>
      <c r="AB811" s="46"/>
      <c r="AC811" s="46"/>
      <c r="AD811" s="46"/>
      <c r="AE811" s="46"/>
      <c r="AF811" s="46"/>
      <c r="AG811" s="46"/>
      <c r="AH811" s="46"/>
      <c r="AI811" s="46"/>
      <c r="AJ811" s="46"/>
      <c r="AK811" s="46"/>
      <c r="AL811" s="46"/>
    </row>
    <row r="812">
      <c r="A812" s="50"/>
      <c r="B812" s="46"/>
      <c r="C812" s="46"/>
      <c r="D812" s="46"/>
      <c r="E812" s="70"/>
      <c r="F812" s="50"/>
      <c r="G812" s="50"/>
      <c r="H812" s="50"/>
      <c r="I812" s="50"/>
      <c r="J812" s="102"/>
      <c r="K812" s="46"/>
      <c r="L812" s="46"/>
      <c r="M812" s="46"/>
      <c r="N812" s="46"/>
      <c r="O812" s="46"/>
      <c r="P812" s="46"/>
      <c r="Q812" s="46"/>
      <c r="R812" s="46"/>
      <c r="S812" s="46"/>
      <c r="T812" s="46"/>
      <c r="U812" s="46"/>
      <c r="V812" s="46"/>
      <c r="W812" s="46"/>
      <c r="X812" s="46"/>
      <c r="Y812" s="46"/>
      <c r="Z812" s="46"/>
      <c r="AA812" s="46"/>
      <c r="AB812" s="46"/>
      <c r="AC812" s="46"/>
      <c r="AD812" s="46"/>
      <c r="AE812" s="46"/>
      <c r="AF812" s="46"/>
      <c r="AG812" s="46"/>
      <c r="AH812" s="46"/>
      <c r="AI812" s="46"/>
      <c r="AJ812" s="46"/>
      <c r="AK812" s="46"/>
      <c r="AL812" s="46"/>
    </row>
    <row r="813">
      <c r="A813" s="50"/>
      <c r="B813" s="46"/>
      <c r="C813" s="46"/>
      <c r="D813" s="46"/>
      <c r="E813" s="70"/>
      <c r="F813" s="50"/>
      <c r="G813" s="50"/>
      <c r="H813" s="50"/>
      <c r="I813" s="50"/>
      <c r="J813" s="102"/>
      <c r="K813" s="46"/>
      <c r="L813" s="46"/>
      <c r="M813" s="46"/>
      <c r="N813" s="46"/>
      <c r="O813" s="46"/>
      <c r="P813" s="46"/>
      <c r="Q813" s="46"/>
      <c r="R813" s="46"/>
      <c r="S813" s="46"/>
      <c r="T813" s="46"/>
      <c r="U813" s="46"/>
      <c r="V813" s="46"/>
      <c r="W813" s="46"/>
      <c r="X813" s="46"/>
      <c r="Y813" s="46"/>
      <c r="Z813" s="46"/>
      <c r="AA813" s="46"/>
      <c r="AB813" s="46"/>
      <c r="AC813" s="46"/>
      <c r="AD813" s="46"/>
      <c r="AE813" s="46"/>
      <c r="AF813" s="46"/>
      <c r="AG813" s="46"/>
      <c r="AH813" s="46"/>
      <c r="AI813" s="46"/>
      <c r="AJ813" s="46"/>
      <c r="AK813" s="46"/>
      <c r="AL813" s="46"/>
    </row>
    <row r="814">
      <c r="A814" s="50"/>
      <c r="B814" s="46"/>
      <c r="C814" s="46"/>
      <c r="D814" s="46"/>
      <c r="E814" s="70"/>
      <c r="F814" s="50"/>
      <c r="G814" s="50"/>
      <c r="H814" s="50"/>
      <c r="I814" s="50"/>
      <c r="J814" s="102"/>
      <c r="K814" s="46"/>
      <c r="L814" s="46"/>
      <c r="M814" s="46"/>
      <c r="N814" s="46"/>
      <c r="O814" s="46"/>
      <c r="P814" s="46"/>
      <c r="Q814" s="46"/>
      <c r="R814" s="46"/>
      <c r="S814" s="46"/>
      <c r="T814" s="46"/>
      <c r="U814" s="46"/>
      <c r="V814" s="46"/>
      <c r="W814" s="46"/>
      <c r="X814" s="46"/>
      <c r="Y814" s="46"/>
      <c r="Z814" s="46"/>
      <c r="AA814" s="46"/>
      <c r="AB814" s="46"/>
      <c r="AC814" s="46"/>
      <c r="AD814" s="46"/>
      <c r="AE814" s="46"/>
      <c r="AF814" s="46"/>
      <c r="AG814" s="46"/>
      <c r="AH814" s="46"/>
      <c r="AI814" s="46"/>
      <c r="AJ814" s="46"/>
      <c r="AK814" s="46"/>
      <c r="AL814" s="46"/>
    </row>
    <row r="815">
      <c r="A815" s="50"/>
      <c r="B815" s="46"/>
      <c r="C815" s="46"/>
      <c r="D815" s="46"/>
      <c r="E815" s="70"/>
      <c r="F815" s="50"/>
      <c r="G815" s="50"/>
      <c r="H815" s="50"/>
      <c r="I815" s="50"/>
      <c r="J815" s="102"/>
      <c r="K815" s="46"/>
      <c r="L815" s="46"/>
      <c r="M815" s="46"/>
      <c r="N815" s="46"/>
      <c r="O815" s="46"/>
      <c r="P815" s="46"/>
      <c r="Q815" s="46"/>
      <c r="R815" s="46"/>
      <c r="S815" s="46"/>
      <c r="T815" s="46"/>
      <c r="U815" s="46"/>
      <c r="V815" s="46"/>
      <c r="W815" s="46"/>
      <c r="X815" s="46"/>
      <c r="Y815" s="46"/>
      <c r="Z815" s="46"/>
      <c r="AA815" s="46"/>
      <c r="AB815" s="46"/>
      <c r="AC815" s="46"/>
      <c r="AD815" s="46"/>
      <c r="AE815" s="46"/>
      <c r="AF815" s="46"/>
      <c r="AG815" s="46"/>
      <c r="AH815" s="46"/>
      <c r="AI815" s="46"/>
      <c r="AJ815" s="46"/>
      <c r="AK815" s="46"/>
      <c r="AL815" s="46"/>
    </row>
    <row r="816">
      <c r="A816" s="50"/>
      <c r="B816" s="46"/>
      <c r="C816" s="46"/>
      <c r="D816" s="46"/>
      <c r="E816" s="70"/>
      <c r="F816" s="50"/>
      <c r="G816" s="50"/>
      <c r="H816" s="50"/>
      <c r="I816" s="50"/>
      <c r="J816" s="102"/>
      <c r="K816" s="46"/>
      <c r="L816" s="46"/>
      <c r="M816" s="46"/>
      <c r="N816" s="46"/>
      <c r="O816" s="46"/>
      <c r="P816" s="46"/>
      <c r="Q816" s="46"/>
      <c r="R816" s="46"/>
      <c r="S816" s="46"/>
      <c r="T816" s="46"/>
      <c r="U816" s="46"/>
      <c r="V816" s="46"/>
      <c r="W816" s="46"/>
      <c r="X816" s="46"/>
      <c r="Y816" s="46"/>
      <c r="Z816" s="46"/>
      <c r="AA816" s="46"/>
      <c r="AB816" s="46"/>
      <c r="AC816" s="46"/>
      <c r="AD816" s="46"/>
      <c r="AE816" s="46"/>
      <c r="AF816" s="46"/>
      <c r="AG816" s="46"/>
      <c r="AH816" s="46"/>
      <c r="AI816" s="46"/>
      <c r="AJ816" s="46"/>
      <c r="AK816" s="46"/>
      <c r="AL816" s="46"/>
    </row>
    <row r="817">
      <c r="A817" s="50"/>
      <c r="B817" s="46"/>
      <c r="C817" s="46"/>
      <c r="D817" s="46"/>
      <c r="E817" s="70"/>
      <c r="F817" s="50"/>
      <c r="G817" s="50"/>
      <c r="H817" s="50"/>
      <c r="I817" s="50"/>
      <c r="J817" s="102"/>
      <c r="K817" s="46"/>
      <c r="L817" s="46"/>
      <c r="M817" s="46"/>
      <c r="N817" s="46"/>
      <c r="O817" s="46"/>
      <c r="P817" s="46"/>
      <c r="Q817" s="46"/>
      <c r="R817" s="46"/>
      <c r="S817" s="46"/>
      <c r="T817" s="46"/>
      <c r="U817" s="46"/>
      <c r="V817" s="46"/>
      <c r="W817" s="46"/>
      <c r="X817" s="46"/>
      <c r="Y817" s="46"/>
      <c r="Z817" s="46"/>
      <c r="AA817" s="46"/>
      <c r="AB817" s="46"/>
      <c r="AC817" s="46"/>
      <c r="AD817" s="46"/>
      <c r="AE817" s="46"/>
      <c r="AF817" s="46"/>
      <c r="AG817" s="46"/>
      <c r="AH817" s="46"/>
      <c r="AI817" s="46"/>
      <c r="AJ817" s="46"/>
      <c r="AK817" s="46"/>
      <c r="AL817" s="46"/>
    </row>
    <row r="818">
      <c r="A818" s="50"/>
      <c r="B818" s="46"/>
      <c r="C818" s="46"/>
      <c r="D818" s="46"/>
      <c r="E818" s="70"/>
      <c r="F818" s="50"/>
      <c r="G818" s="50"/>
      <c r="H818" s="50"/>
      <c r="I818" s="50"/>
      <c r="J818" s="102"/>
      <c r="K818" s="46"/>
      <c r="L818" s="46"/>
      <c r="M818" s="46"/>
      <c r="N818" s="46"/>
      <c r="O818" s="46"/>
      <c r="P818" s="46"/>
      <c r="Q818" s="46"/>
      <c r="R818" s="46"/>
      <c r="S818" s="46"/>
      <c r="T818" s="46"/>
      <c r="U818" s="46"/>
      <c r="V818" s="46"/>
      <c r="W818" s="46"/>
      <c r="X818" s="46"/>
      <c r="Y818" s="46"/>
      <c r="Z818" s="46"/>
      <c r="AA818" s="46"/>
      <c r="AB818" s="46"/>
      <c r="AC818" s="46"/>
      <c r="AD818" s="46"/>
      <c r="AE818" s="46"/>
      <c r="AF818" s="46"/>
      <c r="AG818" s="46"/>
      <c r="AH818" s="46"/>
      <c r="AI818" s="46"/>
      <c r="AJ818" s="46"/>
      <c r="AK818" s="46"/>
      <c r="AL818" s="46"/>
    </row>
    <row r="819">
      <c r="A819" s="50"/>
      <c r="B819" s="46"/>
      <c r="C819" s="46"/>
      <c r="D819" s="46"/>
      <c r="E819" s="70"/>
      <c r="F819" s="50"/>
      <c r="G819" s="50"/>
      <c r="H819" s="50"/>
      <c r="I819" s="50"/>
      <c r="J819" s="102"/>
      <c r="K819" s="46"/>
      <c r="L819" s="46"/>
      <c r="M819" s="46"/>
      <c r="N819" s="46"/>
      <c r="O819" s="46"/>
      <c r="P819" s="46"/>
      <c r="Q819" s="46"/>
      <c r="R819" s="46"/>
      <c r="S819" s="46"/>
      <c r="T819" s="46"/>
      <c r="U819" s="46"/>
      <c r="V819" s="46"/>
      <c r="W819" s="46"/>
      <c r="X819" s="46"/>
      <c r="Y819" s="46"/>
      <c r="Z819" s="46"/>
      <c r="AA819" s="46"/>
      <c r="AB819" s="46"/>
      <c r="AC819" s="46"/>
      <c r="AD819" s="46"/>
      <c r="AE819" s="46"/>
      <c r="AF819" s="46"/>
      <c r="AG819" s="46"/>
      <c r="AH819" s="46"/>
      <c r="AI819" s="46"/>
      <c r="AJ819" s="46"/>
      <c r="AK819" s="46"/>
      <c r="AL819" s="46"/>
    </row>
    <row r="820">
      <c r="A820" s="50"/>
      <c r="B820" s="46"/>
      <c r="C820" s="46"/>
      <c r="D820" s="46"/>
      <c r="E820" s="70"/>
      <c r="F820" s="50"/>
      <c r="G820" s="50"/>
      <c r="H820" s="50"/>
      <c r="I820" s="50"/>
      <c r="J820" s="102"/>
      <c r="K820" s="46"/>
      <c r="L820" s="46"/>
      <c r="M820" s="46"/>
      <c r="N820" s="46"/>
      <c r="O820" s="46"/>
      <c r="P820" s="46"/>
      <c r="Q820" s="46"/>
      <c r="R820" s="46"/>
      <c r="S820" s="46"/>
      <c r="T820" s="46"/>
      <c r="U820" s="46"/>
      <c r="V820" s="46"/>
      <c r="W820" s="46"/>
      <c r="X820" s="46"/>
      <c r="Y820" s="46"/>
      <c r="Z820" s="46"/>
      <c r="AA820" s="46"/>
      <c r="AB820" s="46"/>
      <c r="AC820" s="46"/>
      <c r="AD820" s="46"/>
      <c r="AE820" s="46"/>
      <c r="AF820" s="46"/>
      <c r="AG820" s="46"/>
      <c r="AH820" s="46"/>
      <c r="AI820" s="46"/>
      <c r="AJ820" s="46"/>
      <c r="AK820" s="46"/>
      <c r="AL820" s="46"/>
    </row>
    <row r="821">
      <c r="A821" s="50"/>
      <c r="B821" s="46"/>
      <c r="C821" s="46"/>
      <c r="D821" s="46"/>
      <c r="E821" s="70"/>
      <c r="F821" s="50"/>
      <c r="G821" s="50"/>
      <c r="H821" s="50"/>
      <c r="I821" s="50"/>
      <c r="J821" s="102"/>
      <c r="K821" s="46"/>
      <c r="L821" s="46"/>
      <c r="M821" s="46"/>
      <c r="N821" s="46"/>
      <c r="O821" s="46"/>
      <c r="P821" s="46"/>
      <c r="Q821" s="46"/>
      <c r="R821" s="46"/>
      <c r="S821" s="46"/>
      <c r="T821" s="46"/>
      <c r="U821" s="46"/>
      <c r="V821" s="46"/>
      <c r="W821" s="46"/>
      <c r="X821" s="46"/>
      <c r="Y821" s="46"/>
      <c r="Z821" s="46"/>
      <c r="AA821" s="46"/>
      <c r="AB821" s="46"/>
      <c r="AC821" s="46"/>
      <c r="AD821" s="46"/>
      <c r="AE821" s="46"/>
      <c r="AF821" s="46"/>
      <c r="AG821" s="46"/>
      <c r="AH821" s="46"/>
      <c r="AI821" s="46"/>
      <c r="AJ821" s="46"/>
      <c r="AK821" s="46"/>
      <c r="AL821" s="46"/>
    </row>
    <row r="822">
      <c r="A822" s="50"/>
      <c r="B822" s="46"/>
      <c r="C822" s="46"/>
      <c r="D822" s="46"/>
      <c r="E822" s="70"/>
      <c r="F822" s="50"/>
      <c r="G822" s="50"/>
      <c r="H822" s="50"/>
      <c r="I822" s="50"/>
      <c r="J822" s="102"/>
      <c r="K822" s="46"/>
      <c r="L822" s="46"/>
      <c r="M822" s="46"/>
      <c r="N822" s="46"/>
      <c r="O822" s="46"/>
      <c r="P822" s="46"/>
      <c r="Q822" s="46"/>
      <c r="R822" s="46"/>
      <c r="S822" s="46"/>
      <c r="T822" s="46"/>
      <c r="U822" s="46"/>
      <c r="V822" s="46"/>
      <c r="W822" s="46"/>
      <c r="X822" s="46"/>
      <c r="Y822" s="46"/>
      <c r="Z822" s="46"/>
      <c r="AA822" s="46"/>
      <c r="AB822" s="46"/>
      <c r="AC822" s="46"/>
      <c r="AD822" s="46"/>
      <c r="AE822" s="46"/>
      <c r="AF822" s="46"/>
      <c r="AG822" s="46"/>
      <c r="AH822" s="46"/>
      <c r="AI822" s="46"/>
      <c r="AJ822" s="46"/>
      <c r="AK822" s="46"/>
      <c r="AL822" s="46"/>
    </row>
    <row r="823">
      <c r="A823" s="50"/>
      <c r="B823" s="46"/>
      <c r="C823" s="46"/>
      <c r="D823" s="46"/>
      <c r="E823" s="70"/>
      <c r="F823" s="50"/>
      <c r="G823" s="50"/>
      <c r="H823" s="50"/>
      <c r="I823" s="50"/>
      <c r="J823" s="102"/>
      <c r="K823" s="46"/>
      <c r="L823" s="46"/>
      <c r="M823" s="46"/>
      <c r="N823" s="46"/>
      <c r="O823" s="46"/>
      <c r="P823" s="46"/>
      <c r="Q823" s="46"/>
      <c r="R823" s="46"/>
      <c r="S823" s="46"/>
      <c r="T823" s="46"/>
      <c r="U823" s="46"/>
      <c r="V823" s="46"/>
      <c r="W823" s="46"/>
      <c r="X823" s="46"/>
      <c r="Y823" s="46"/>
      <c r="Z823" s="46"/>
      <c r="AA823" s="46"/>
      <c r="AB823" s="46"/>
      <c r="AC823" s="46"/>
      <c r="AD823" s="46"/>
      <c r="AE823" s="46"/>
      <c r="AF823" s="46"/>
      <c r="AG823" s="46"/>
      <c r="AH823" s="46"/>
      <c r="AI823" s="46"/>
      <c r="AJ823" s="46"/>
      <c r="AK823" s="46"/>
      <c r="AL823" s="46"/>
    </row>
    <row r="824">
      <c r="A824" s="50"/>
      <c r="B824" s="46"/>
      <c r="C824" s="46"/>
      <c r="D824" s="46"/>
      <c r="E824" s="70"/>
      <c r="F824" s="50"/>
      <c r="G824" s="50"/>
      <c r="H824" s="50"/>
      <c r="I824" s="50"/>
      <c r="J824" s="102"/>
      <c r="K824" s="46"/>
      <c r="L824" s="46"/>
      <c r="M824" s="46"/>
      <c r="N824" s="46"/>
      <c r="O824" s="46"/>
      <c r="P824" s="46"/>
      <c r="Q824" s="46"/>
      <c r="R824" s="46"/>
      <c r="S824" s="46"/>
      <c r="T824" s="46"/>
      <c r="U824" s="46"/>
      <c r="V824" s="46"/>
      <c r="W824" s="46"/>
      <c r="X824" s="46"/>
      <c r="Y824" s="46"/>
      <c r="Z824" s="46"/>
      <c r="AA824" s="46"/>
      <c r="AB824" s="46"/>
      <c r="AC824" s="46"/>
      <c r="AD824" s="46"/>
      <c r="AE824" s="46"/>
      <c r="AF824" s="46"/>
      <c r="AG824" s="46"/>
      <c r="AH824" s="46"/>
      <c r="AI824" s="46"/>
      <c r="AJ824" s="46"/>
      <c r="AK824" s="46"/>
      <c r="AL824" s="46"/>
    </row>
    <row r="825">
      <c r="A825" s="50"/>
      <c r="B825" s="46"/>
      <c r="C825" s="46"/>
      <c r="D825" s="46"/>
      <c r="E825" s="70"/>
      <c r="F825" s="50"/>
      <c r="G825" s="50"/>
      <c r="H825" s="50"/>
      <c r="I825" s="50"/>
      <c r="J825" s="102"/>
      <c r="K825" s="46"/>
      <c r="L825" s="46"/>
      <c r="M825" s="46"/>
      <c r="N825" s="46"/>
      <c r="O825" s="46"/>
      <c r="P825" s="46"/>
      <c r="Q825" s="46"/>
      <c r="R825" s="46"/>
      <c r="S825" s="46"/>
      <c r="T825" s="46"/>
      <c r="U825" s="46"/>
      <c r="V825" s="46"/>
      <c r="W825" s="46"/>
      <c r="X825" s="46"/>
      <c r="Y825" s="46"/>
      <c r="Z825" s="46"/>
      <c r="AA825" s="46"/>
      <c r="AB825" s="46"/>
      <c r="AC825" s="46"/>
      <c r="AD825" s="46"/>
      <c r="AE825" s="46"/>
      <c r="AF825" s="46"/>
      <c r="AG825" s="46"/>
      <c r="AH825" s="46"/>
      <c r="AI825" s="46"/>
      <c r="AJ825" s="46"/>
      <c r="AK825" s="46"/>
      <c r="AL825" s="46"/>
    </row>
    <row r="826">
      <c r="A826" s="50"/>
      <c r="B826" s="46"/>
      <c r="C826" s="46"/>
      <c r="D826" s="46"/>
      <c r="E826" s="70"/>
      <c r="F826" s="50"/>
      <c r="G826" s="50"/>
      <c r="H826" s="50"/>
      <c r="I826" s="50"/>
      <c r="J826" s="102"/>
      <c r="K826" s="46"/>
      <c r="L826" s="46"/>
      <c r="M826" s="46"/>
      <c r="N826" s="46"/>
      <c r="O826" s="46"/>
      <c r="P826" s="46"/>
      <c r="Q826" s="46"/>
      <c r="R826" s="46"/>
      <c r="S826" s="46"/>
      <c r="T826" s="46"/>
      <c r="U826" s="46"/>
      <c r="V826" s="46"/>
      <c r="W826" s="46"/>
      <c r="X826" s="46"/>
      <c r="Y826" s="46"/>
      <c r="Z826" s="46"/>
      <c r="AA826" s="46"/>
      <c r="AB826" s="46"/>
      <c r="AC826" s="46"/>
      <c r="AD826" s="46"/>
      <c r="AE826" s="46"/>
      <c r="AF826" s="46"/>
      <c r="AG826" s="46"/>
      <c r="AH826" s="46"/>
      <c r="AI826" s="46"/>
      <c r="AJ826" s="46"/>
      <c r="AK826" s="46"/>
      <c r="AL826" s="46"/>
    </row>
    <row r="827">
      <c r="A827" s="50"/>
      <c r="B827" s="46"/>
      <c r="C827" s="46"/>
      <c r="D827" s="46"/>
      <c r="E827" s="70"/>
      <c r="F827" s="50"/>
      <c r="G827" s="50"/>
      <c r="H827" s="50"/>
      <c r="I827" s="50"/>
      <c r="J827" s="102"/>
      <c r="K827" s="46"/>
      <c r="L827" s="46"/>
      <c r="M827" s="46"/>
      <c r="N827" s="46"/>
      <c r="O827" s="46"/>
      <c r="P827" s="46"/>
      <c r="Q827" s="46"/>
      <c r="R827" s="46"/>
      <c r="S827" s="46"/>
      <c r="T827" s="46"/>
      <c r="U827" s="46"/>
      <c r="V827" s="46"/>
      <c r="W827" s="46"/>
      <c r="X827" s="46"/>
      <c r="Y827" s="46"/>
      <c r="Z827" s="46"/>
      <c r="AA827" s="46"/>
      <c r="AB827" s="46"/>
      <c r="AC827" s="46"/>
      <c r="AD827" s="46"/>
      <c r="AE827" s="46"/>
      <c r="AF827" s="46"/>
      <c r="AG827" s="46"/>
      <c r="AH827" s="46"/>
      <c r="AI827" s="46"/>
      <c r="AJ827" s="46"/>
      <c r="AK827" s="46"/>
      <c r="AL827" s="46"/>
    </row>
    <row r="828">
      <c r="A828" s="50"/>
      <c r="B828" s="46"/>
      <c r="C828" s="46"/>
      <c r="D828" s="46"/>
      <c r="E828" s="70"/>
      <c r="F828" s="50"/>
      <c r="G828" s="50"/>
      <c r="H828" s="50"/>
      <c r="I828" s="50"/>
      <c r="J828" s="102"/>
      <c r="K828" s="46"/>
      <c r="L828" s="46"/>
      <c r="M828" s="46"/>
      <c r="N828" s="46"/>
      <c r="O828" s="46"/>
      <c r="P828" s="46"/>
      <c r="Q828" s="46"/>
      <c r="R828" s="46"/>
      <c r="S828" s="46"/>
      <c r="T828" s="46"/>
      <c r="U828" s="46"/>
      <c r="V828" s="46"/>
      <c r="W828" s="46"/>
      <c r="X828" s="46"/>
      <c r="Y828" s="46"/>
      <c r="Z828" s="46"/>
      <c r="AA828" s="46"/>
      <c r="AB828" s="46"/>
      <c r="AC828" s="46"/>
      <c r="AD828" s="46"/>
      <c r="AE828" s="46"/>
      <c r="AF828" s="46"/>
      <c r="AG828" s="46"/>
      <c r="AH828" s="46"/>
      <c r="AI828" s="46"/>
      <c r="AJ828" s="46"/>
      <c r="AK828" s="46"/>
      <c r="AL828" s="46"/>
    </row>
    <row r="829">
      <c r="A829" s="50"/>
      <c r="B829" s="46"/>
      <c r="C829" s="46"/>
      <c r="D829" s="46"/>
      <c r="E829" s="70"/>
      <c r="F829" s="50"/>
      <c r="G829" s="50"/>
      <c r="H829" s="50"/>
      <c r="I829" s="50"/>
      <c r="J829" s="102"/>
      <c r="K829" s="46"/>
      <c r="L829" s="46"/>
      <c r="M829" s="46"/>
      <c r="N829" s="46"/>
      <c r="O829" s="46"/>
      <c r="P829" s="46"/>
      <c r="Q829" s="46"/>
      <c r="R829" s="46"/>
      <c r="S829" s="46"/>
      <c r="T829" s="46"/>
      <c r="U829" s="46"/>
      <c r="V829" s="46"/>
      <c r="W829" s="46"/>
      <c r="X829" s="46"/>
      <c r="Y829" s="46"/>
      <c r="Z829" s="46"/>
      <c r="AA829" s="46"/>
      <c r="AB829" s="46"/>
      <c r="AC829" s="46"/>
      <c r="AD829" s="46"/>
      <c r="AE829" s="46"/>
      <c r="AF829" s="46"/>
      <c r="AG829" s="46"/>
      <c r="AH829" s="46"/>
      <c r="AI829" s="46"/>
      <c r="AJ829" s="46"/>
      <c r="AK829" s="46"/>
      <c r="AL829" s="46"/>
    </row>
    <row r="830">
      <c r="A830" s="50"/>
      <c r="B830" s="46"/>
      <c r="C830" s="46"/>
      <c r="D830" s="46"/>
      <c r="E830" s="70"/>
      <c r="F830" s="50"/>
      <c r="G830" s="50"/>
      <c r="H830" s="50"/>
      <c r="I830" s="50"/>
      <c r="J830" s="102"/>
      <c r="K830" s="46"/>
      <c r="L830" s="46"/>
      <c r="M830" s="46"/>
      <c r="N830" s="46"/>
      <c r="O830" s="46"/>
      <c r="P830" s="46"/>
      <c r="Q830" s="46"/>
      <c r="R830" s="46"/>
      <c r="S830" s="46"/>
      <c r="T830" s="46"/>
      <c r="U830" s="46"/>
      <c r="V830" s="46"/>
      <c r="W830" s="46"/>
      <c r="X830" s="46"/>
      <c r="Y830" s="46"/>
      <c r="Z830" s="46"/>
      <c r="AA830" s="46"/>
      <c r="AB830" s="46"/>
      <c r="AC830" s="46"/>
      <c r="AD830" s="46"/>
      <c r="AE830" s="46"/>
      <c r="AF830" s="46"/>
      <c r="AG830" s="46"/>
      <c r="AH830" s="46"/>
      <c r="AI830" s="46"/>
      <c r="AJ830" s="46"/>
      <c r="AK830" s="46"/>
      <c r="AL830" s="46"/>
    </row>
    <row r="831">
      <c r="A831" s="50"/>
      <c r="B831" s="46"/>
      <c r="C831" s="46"/>
      <c r="D831" s="46"/>
      <c r="E831" s="70"/>
      <c r="F831" s="50"/>
      <c r="G831" s="50"/>
      <c r="H831" s="50"/>
      <c r="I831" s="50"/>
      <c r="J831" s="102"/>
      <c r="K831" s="46"/>
      <c r="L831" s="46"/>
      <c r="M831" s="46"/>
      <c r="N831" s="46"/>
      <c r="O831" s="46"/>
      <c r="P831" s="46"/>
      <c r="Q831" s="46"/>
      <c r="R831" s="46"/>
      <c r="S831" s="46"/>
      <c r="T831" s="46"/>
      <c r="U831" s="46"/>
      <c r="V831" s="46"/>
      <c r="W831" s="46"/>
      <c r="X831" s="46"/>
      <c r="Y831" s="46"/>
      <c r="Z831" s="46"/>
      <c r="AA831" s="46"/>
      <c r="AB831" s="46"/>
      <c r="AC831" s="46"/>
      <c r="AD831" s="46"/>
      <c r="AE831" s="46"/>
      <c r="AF831" s="46"/>
      <c r="AG831" s="46"/>
      <c r="AH831" s="46"/>
      <c r="AI831" s="46"/>
      <c r="AJ831" s="46"/>
      <c r="AK831" s="46"/>
      <c r="AL831" s="46"/>
    </row>
    <row r="832">
      <c r="A832" s="50"/>
      <c r="B832" s="46"/>
      <c r="C832" s="46"/>
      <c r="D832" s="46"/>
      <c r="E832" s="70"/>
      <c r="F832" s="50"/>
      <c r="G832" s="50"/>
      <c r="H832" s="50"/>
      <c r="I832" s="50"/>
      <c r="J832" s="102"/>
      <c r="K832" s="46"/>
      <c r="L832" s="46"/>
      <c r="M832" s="46"/>
      <c r="N832" s="46"/>
      <c r="O832" s="46"/>
      <c r="P832" s="46"/>
      <c r="Q832" s="46"/>
      <c r="R832" s="46"/>
      <c r="S832" s="46"/>
      <c r="T832" s="46"/>
      <c r="U832" s="46"/>
      <c r="V832" s="46"/>
      <c r="W832" s="46"/>
      <c r="X832" s="46"/>
      <c r="Y832" s="46"/>
      <c r="Z832" s="46"/>
      <c r="AA832" s="46"/>
      <c r="AB832" s="46"/>
      <c r="AC832" s="46"/>
      <c r="AD832" s="46"/>
      <c r="AE832" s="46"/>
      <c r="AF832" s="46"/>
      <c r="AG832" s="46"/>
      <c r="AH832" s="46"/>
      <c r="AI832" s="46"/>
      <c r="AJ832" s="46"/>
      <c r="AK832" s="46"/>
      <c r="AL832" s="46"/>
    </row>
    <row r="833">
      <c r="A833" s="50"/>
      <c r="B833" s="46"/>
      <c r="C833" s="46"/>
      <c r="D833" s="46"/>
      <c r="E833" s="70"/>
      <c r="F833" s="50"/>
      <c r="G833" s="50"/>
      <c r="H833" s="50"/>
      <c r="I833" s="50"/>
      <c r="J833" s="102"/>
      <c r="K833" s="46"/>
      <c r="L833" s="46"/>
      <c r="M833" s="46"/>
      <c r="N833" s="46"/>
      <c r="O833" s="46"/>
      <c r="P833" s="46"/>
      <c r="Q833" s="46"/>
      <c r="R833" s="46"/>
      <c r="S833" s="46"/>
      <c r="T833" s="46"/>
      <c r="U833" s="46"/>
      <c r="V833" s="46"/>
      <c r="W833" s="46"/>
      <c r="X833" s="46"/>
      <c r="Y833" s="46"/>
      <c r="Z833" s="46"/>
      <c r="AA833" s="46"/>
      <c r="AB833" s="46"/>
      <c r="AC833" s="46"/>
      <c r="AD833" s="46"/>
      <c r="AE833" s="46"/>
      <c r="AF833" s="46"/>
      <c r="AG833" s="46"/>
      <c r="AH833" s="46"/>
      <c r="AI833" s="46"/>
      <c r="AJ833" s="46"/>
      <c r="AK833" s="46"/>
      <c r="AL833" s="46"/>
    </row>
    <row r="834">
      <c r="A834" s="50"/>
      <c r="B834" s="46"/>
      <c r="C834" s="46"/>
      <c r="D834" s="46"/>
      <c r="E834" s="70"/>
      <c r="F834" s="50"/>
      <c r="G834" s="50"/>
      <c r="H834" s="50"/>
      <c r="I834" s="50"/>
      <c r="J834" s="102"/>
      <c r="K834" s="46"/>
      <c r="L834" s="46"/>
      <c r="M834" s="46"/>
      <c r="N834" s="46"/>
      <c r="O834" s="46"/>
      <c r="P834" s="46"/>
      <c r="Q834" s="46"/>
      <c r="R834" s="46"/>
      <c r="S834" s="46"/>
      <c r="T834" s="46"/>
      <c r="U834" s="46"/>
      <c r="V834" s="46"/>
      <c r="W834" s="46"/>
      <c r="X834" s="46"/>
      <c r="Y834" s="46"/>
      <c r="Z834" s="46"/>
      <c r="AA834" s="46"/>
      <c r="AB834" s="46"/>
      <c r="AC834" s="46"/>
      <c r="AD834" s="46"/>
      <c r="AE834" s="46"/>
      <c r="AF834" s="46"/>
      <c r="AG834" s="46"/>
      <c r="AH834" s="46"/>
      <c r="AI834" s="46"/>
      <c r="AJ834" s="46"/>
      <c r="AK834" s="46"/>
      <c r="AL834" s="46"/>
    </row>
    <row r="835">
      <c r="A835" s="50"/>
      <c r="B835" s="46"/>
      <c r="C835" s="46"/>
      <c r="D835" s="46"/>
      <c r="E835" s="70"/>
      <c r="F835" s="50"/>
      <c r="G835" s="50"/>
      <c r="H835" s="50"/>
      <c r="I835" s="50"/>
      <c r="J835" s="102"/>
      <c r="K835" s="46"/>
      <c r="L835" s="46"/>
      <c r="M835" s="46"/>
      <c r="N835" s="46"/>
      <c r="O835" s="46"/>
      <c r="P835" s="46"/>
      <c r="Q835" s="46"/>
      <c r="R835" s="46"/>
      <c r="S835" s="46"/>
      <c r="T835" s="46"/>
      <c r="U835" s="46"/>
      <c r="V835" s="46"/>
      <c r="W835" s="46"/>
      <c r="X835" s="46"/>
      <c r="Y835" s="46"/>
      <c r="Z835" s="46"/>
      <c r="AA835" s="46"/>
      <c r="AB835" s="46"/>
      <c r="AC835" s="46"/>
      <c r="AD835" s="46"/>
      <c r="AE835" s="46"/>
      <c r="AF835" s="46"/>
      <c r="AG835" s="46"/>
      <c r="AH835" s="46"/>
      <c r="AI835" s="46"/>
      <c r="AJ835" s="46"/>
      <c r="AK835" s="46"/>
      <c r="AL835" s="46"/>
    </row>
    <row r="836">
      <c r="A836" s="50"/>
      <c r="B836" s="46"/>
      <c r="C836" s="46"/>
      <c r="D836" s="46"/>
      <c r="E836" s="70"/>
      <c r="F836" s="50"/>
      <c r="G836" s="50"/>
      <c r="H836" s="50"/>
      <c r="I836" s="50"/>
      <c r="J836" s="102"/>
      <c r="K836" s="46"/>
      <c r="L836" s="46"/>
      <c r="M836" s="46"/>
      <c r="N836" s="46"/>
      <c r="O836" s="46"/>
      <c r="P836" s="46"/>
      <c r="Q836" s="46"/>
      <c r="R836" s="46"/>
      <c r="S836" s="46"/>
      <c r="T836" s="46"/>
      <c r="U836" s="46"/>
      <c r="V836" s="46"/>
      <c r="W836" s="46"/>
      <c r="X836" s="46"/>
      <c r="Y836" s="46"/>
      <c r="Z836" s="46"/>
      <c r="AA836" s="46"/>
      <c r="AB836" s="46"/>
      <c r="AC836" s="46"/>
      <c r="AD836" s="46"/>
      <c r="AE836" s="46"/>
      <c r="AF836" s="46"/>
      <c r="AG836" s="46"/>
      <c r="AH836" s="46"/>
      <c r="AI836" s="46"/>
      <c r="AJ836" s="46"/>
      <c r="AK836" s="46"/>
      <c r="AL836" s="46"/>
    </row>
    <row r="837">
      <c r="A837" s="50"/>
      <c r="B837" s="46"/>
      <c r="C837" s="46"/>
      <c r="D837" s="46"/>
      <c r="E837" s="70"/>
      <c r="F837" s="50"/>
      <c r="G837" s="50"/>
      <c r="H837" s="50"/>
      <c r="I837" s="50"/>
      <c r="J837" s="102"/>
      <c r="K837" s="46"/>
      <c r="L837" s="46"/>
      <c r="M837" s="46"/>
      <c r="N837" s="46"/>
      <c r="O837" s="46"/>
      <c r="P837" s="46"/>
      <c r="Q837" s="46"/>
      <c r="R837" s="46"/>
      <c r="S837" s="46"/>
      <c r="T837" s="46"/>
      <c r="U837" s="46"/>
      <c r="V837" s="46"/>
      <c r="W837" s="46"/>
      <c r="X837" s="46"/>
      <c r="Y837" s="46"/>
      <c r="Z837" s="46"/>
      <c r="AA837" s="46"/>
      <c r="AB837" s="46"/>
      <c r="AC837" s="46"/>
      <c r="AD837" s="46"/>
      <c r="AE837" s="46"/>
      <c r="AF837" s="46"/>
      <c r="AG837" s="46"/>
      <c r="AH837" s="46"/>
      <c r="AI837" s="46"/>
      <c r="AJ837" s="46"/>
      <c r="AK837" s="46"/>
      <c r="AL837" s="46"/>
    </row>
    <row r="838">
      <c r="A838" s="50"/>
      <c r="B838" s="46"/>
      <c r="C838" s="46"/>
      <c r="D838" s="46"/>
      <c r="E838" s="70"/>
      <c r="F838" s="50"/>
      <c r="G838" s="50"/>
      <c r="H838" s="50"/>
      <c r="I838" s="50"/>
      <c r="J838" s="102"/>
      <c r="K838" s="46"/>
      <c r="L838" s="46"/>
      <c r="M838" s="46"/>
      <c r="N838" s="46"/>
      <c r="O838" s="46"/>
      <c r="P838" s="46"/>
      <c r="Q838" s="46"/>
      <c r="R838" s="46"/>
      <c r="S838" s="46"/>
      <c r="T838" s="46"/>
      <c r="U838" s="46"/>
      <c r="V838" s="46"/>
      <c r="W838" s="46"/>
      <c r="X838" s="46"/>
      <c r="Y838" s="46"/>
      <c r="Z838" s="46"/>
      <c r="AA838" s="46"/>
      <c r="AB838" s="46"/>
      <c r="AC838" s="46"/>
      <c r="AD838" s="46"/>
      <c r="AE838" s="46"/>
      <c r="AF838" s="46"/>
      <c r="AG838" s="46"/>
      <c r="AH838" s="46"/>
      <c r="AI838" s="46"/>
      <c r="AJ838" s="46"/>
      <c r="AK838" s="46"/>
      <c r="AL838" s="46"/>
    </row>
    <row r="839">
      <c r="A839" s="50"/>
      <c r="B839" s="46"/>
      <c r="C839" s="46"/>
      <c r="D839" s="46"/>
      <c r="E839" s="70"/>
      <c r="F839" s="50"/>
      <c r="G839" s="50"/>
      <c r="H839" s="50"/>
      <c r="I839" s="50"/>
      <c r="J839" s="102"/>
      <c r="K839" s="46"/>
      <c r="L839" s="46"/>
      <c r="M839" s="46"/>
      <c r="N839" s="46"/>
      <c r="O839" s="46"/>
      <c r="P839" s="46"/>
      <c r="Q839" s="46"/>
      <c r="R839" s="46"/>
      <c r="S839" s="46"/>
      <c r="T839" s="46"/>
      <c r="U839" s="46"/>
      <c r="V839" s="46"/>
      <c r="W839" s="46"/>
      <c r="X839" s="46"/>
      <c r="Y839" s="46"/>
      <c r="Z839" s="46"/>
      <c r="AA839" s="46"/>
      <c r="AB839" s="46"/>
      <c r="AC839" s="46"/>
      <c r="AD839" s="46"/>
      <c r="AE839" s="46"/>
      <c r="AF839" s="46"/>
      <c r="AG839" s="46"/>
      <c r="AH839" s="46"/>
      <c r="AI839" s="46"/>
      <c r="AJ839" s="46"/>
      <c r="AK839" s="46"/>
      <c r="AL839" s="46"/>
    </row>
    <row r="840">
      <c r="A840" s="50"/>
      <c r="B840" s="46"/>
      <c r="C840" s="46"/>
      <c r="D840" s="46"/>
      <c r="E840" s="70"/>
      <c r="F840" s="50"/>
      <c r="G840" s="50"/>
      <c r="H840" s="50"/>
      <c r="I840" s="50"/>
      <c r="J840" s="102"/>
      <c r="K840" s="46"/>
      <c r="L840" s="46"/>
      <c r="M840" s="46"/>
      <c r="N840" s="46"/>
      <c r="O840" s="46"/>
      <c r="P840" s="46"/>
      <c r="Q840" s="46"/>
      <c r="R840" s="46"/>
      <c r="S840" s="46"/>
      <c r="T840" s="46"/>
      <c r="U840" s="46"/>
      <c r="V840" s="46"/>
      <c r="W840" s="46"/>
      <c r="X840" s="46"/>
      <c r="Y840" s="46"/>
      <c r="Z840" s="46"/>
      <c r="AA840" s="46"/>
      <c r="AB840" s="46"/>
      <c r="AC840" s="46"/>
      <c r="AD840" s="46"/>
      <c r="AE840" s="46"/>
      <c r="AF840" s="46"/>
      <c r="AG840" s="46"/>
      <c r="AH840" s="46"/>
      <c r="AI840" s="46"/>
      <c r="AJ840" s="46"/>
      <c r="AK840" s="46"/>
      <c r="AL840" s="46"/>
    </row>
    <row r="841">
      <c r="A841" s="50"/>
      <c r="B841" s="46"/>
      <c r="C841" s="46"/>
      <c r="D841" s="46"/>
      <c r="E841" s="70"/>
      <c r="F841" s="50"/>
      <c r="G841" s="50"/>
      <c r="H841" s="50"/>
      <c r="I841" s="50"/>
      <c r="J841" s="102"/>
      <c r="K841" s="46"/>
      <c r="L841" s="46"/>
      <c r="M841" s="46"/>
      <c r="N841" s="46"/>
      <c r="O841" s="46"/>
      <c r="P841" s="46"/>
      <c r="Q841" s="46"/>
      <c r="R841" s="46"/>
      <c r="S841" s="46"/>
      <c r="T841" s="46"/>
      <c r="U841" s="46"/>
      <c r="V841" s="46"/>
      <c r="W841" s="46"/>
      <c r="X841" s="46"/>
      <c r="Y841" s="46"/>
      <c r="Z841" s="46"/>
      <c r="AA841" s="46"/>
      <c r="AB841" s="46"/>
      <c r="AC841" s="46"/>
      <c r="AD841" s="46"/>
      <c r="AE841" s="46"/>
      <c r="AF841" s="46"/>
      <c r="AG841" s="46"/>
      <c r="AH841" s="46"/>
      <c r="AI841" s="46"/>
      <c r="AJ841" s="46"/>
      <c r="AK841" s="46"/>
      <c r="AL841" s="46"/>
    </row>
    <row r="842">
      <c r="A842" s="50"/>
      <c r="B842" s="46"/>
      <c r="C842" s="46"/>
      <c r="D842" s="46"/>
      <c r="E842" s="70"/>
      <c r="F842" s="50"/>
      <c r="G842" s="50"/>
      <c r="H842" s="50"/>
      <c r="I842" s="50"/>
      <c r="J842" s="102"/>
      <c r="K842" s="46"/>
      <c r="L842" s="46"/>
      <c r="M842" s="46"/>
      <c r="N842" s="46"/>
      <c r="O842" s="46"/>
      <c r="P842" s="46"/>
      <c r="Q842" s="46"/>
      <c r="R842" s="46"/>
      <c r="S842" s="46"/>
      <c r="T842" s="46"/>
      <c r="U842" s="46"/>
      <c r="V842" s="46"/>
      <c r="W842" s="46"/>
      <c r="X842" s="46"/>
      <c r="Y842" s="46"/>
      <c r="Z842" s="46"/>
      <c r="AA842" s="46"/>
      <c r="AB842" s="46"/>
      <c r="AC842" s="46"/>
      <c r="AD842" s="46"/>
      <c r="AE842" s="46"/>
      <c r="AF842" s="46"/>
      <c r="AG842" s="46"/>
      <c r="AH842" s="46"/>
      <c r="AI842" s="46"/>
      <c r="AJ842" s="46"/>
      <c r="AK842" s="46"/>
      <c r="AL842" s="46"/>
    </row>
    <row r="843">
      <c r="A843" s="50"/>
      <c r="B843" s="46"/>
      <c r="C843" s="46"/>
      <c r="D843" s="46"/>
      <c r="E843" s="70"/>
      <c r="F843" s="50"/>
      <c r="G843" s="50"/>
      <c r="H843" s="50"/>
      <c r="I843" s="50"/>
      <c r="J843" s="102"/>
      <c r="K843" s="46"/>
      <c r="L843" s="46"/>
      <c r="M843" s="46"/>
      <c r="N843" s="46"/>
      <c r="O843" s="46"/>
      <c r="P843" s="46"/>
      <c r="Q843" s="46"/>
      <c r="R843" s="46"/>
      <c r="S843" s="46"/>
      <c r="T843" s="46"/>
      <c r="U843" s="46"/>
      <c r="V843" s="46"/>
      <c r="W843" s="46"/>
      <c r="X843" s="46"/>
      <c r="Y843" s="46"/>
      <c r="Z843" s="46"/>
      <c r="AA843" s="46"/>
      <c r="AB843" s="46"/>
      <c r="AC843" s="46"/>
      <c r="AD843" s="46"/>
      <c r="AE843" s="46"/>
      <c r="AF843" s="46"/>
      <c r="AG843" s="46"/>
      <c r="AH843" s="46"/>
      <c r="AI843" s="46"/>
      <c r="AJ843" s="46"/>
      <c r="AK843" s="46"/>
      <c r="AL843" s="46"/>
    </row>
    <row r="844">
      <c r="A844" s="50"/>
      <c r="B844" s="46"/>
      <c r="C844" s="46"/>
      <c r="D844" s="46"/>
      <c r="E844" s="70"/>
      <c r="F844" s="50"/>
      <c r="G844" s="50"/>
      <c r="H844" s="50"/>
      <c r="I844" s="50"/>
      <c r="J844" s="102"/>
      <c r="K844" s="46"/>
      <c r="L844" s="46"/>
      <c r="M844" s="46"/>
      <c r="N844" s="46"/>
      <c r="O844" s="46"/>
      <c r="P844" s="46"/>
      <c r="Q844" s="46"/>
      <c r="R844" s="46"/>
      <c r="S844" s="46"/>
      <c r="T844" s="46"/>
      <c r="U844" s="46"/>
      <c r="V844" s="46"/>
      <c r="W844" s="46"/>
      <c r="X844" s="46"/>
      <c r="Y844" s="46"/>
      <c r="Z844" s="46"/>
      <c r="AA844" s="46"/>
      <c r="AB844" s="46"/>
      <c r="AC844" s="46"/>
      <c r="AD844" s="46"/>
      <c r="AE844" s="46"/>
      <c r="AF844" s="46"/>
      <c r="AG844" s="46"/>
      <c r="AH844" s="46"/>
      <c r="AI844" s="46"/>
      <c r="AJ844" s="46"/>
      <c r="AK844" s="46"/>
      <c r="AL844" s="46"/>
    </row>
    <row r="845">
      <c r="A845" s="50"/>
      <c r="B845" s="46"/>
      <c r="C845" s="46"/>
      <c r="D845" s="46"/>
      <c r="E845" s="70"/>
      <c r="F845" s="50"/>
      <c r="G845" s="50"/>
      <c r="H845" s="50"/>
      <c r="I845" s="50"/>
      <c r="J845" s="102"/>
      <c r="K845" s="46"/>
      <c r="L845" s="46"/>
      <c r="M845" s="46"/>
      <c r="N845" s="46"/>
      <c r="O845" s="46"/>
      <c r="P845" s="46"/>
      <c r="Q845" s="46"/>
      <c r="R845" s="46"/>
      <c r="S845" s="46"/>
      <c r="T845" s="46"/>
      <c r="U845" s="46"/>
      <c r="V845" s="46"/>
      <c r="W845" s="46"/>
      <c r="X845" s="46"/>
      <c r="Y845" s="46"/>
      <c r="Z845" s="46"/>
      <c r="AA845" s="46"/>
      <c r="AB845" s="46"/>
      <c r="AC845" s="46"/>
      <c r="AD845" s="46"/>
      <c r="AE845" s="46"/>
      <c r="AF845" s="46"/>
      <c r="AG845" s="46"/>
      <c r="AH845" s="46"/>
      <c r="AI845" s="46"/>
      <c r="AJ845" s="46"/>
      <c r="AK845" s="46"/>
      <c r="AL845" s="46"/>
    </row>
    <row r="846">
      <c r="A846" s="50"/>
      <c r="B846" s="46"/>
      <c r="C846" s="46"/>
      <c r="D846" s="46"/>
      <c r="E846" s="70"/>
      <c r="F846" s="50"/>
      <c r="G846" s="50"/>
      <c r="H846" s="50"/>
      <c r="I846" s="50"/>
      <c r="J846" s="102"/>
      <c r="K846" s="46"/>
      <c r="L846" s="46"/>
      <c r="M846" s="46"/>
      <c r="N846" s="46"/>
      <c r="O846" s="46"/>
      <c r="P846" s="46"/>
      <c r="Q846" s="46"/>
      <c r="R846" s="46"/>
      <c r="S846" s="46"/>
      <c r="T846" s="46"/>
      <c r="U846" s="46"/>
      <c r="V846" s="46"/>
      <c r="W846" s="46"/>
      <c r="X846" s="46"/>
      <c r="Y846" s="46"/>
      <c r="Z846" s="46"/>
      <c r="AA846" s="46"/>
      <c r="AB846" s="46"/>
      <c r="AC846" s="46"/>
      <c r="AD846" s="46"/>
      <c r="AE846" s="46"/>
      <c r="AF846" s="46"/>
      <c r="AG846" s="46"/>
      <c r="AH846" s="46"/>
      <c r="AI846" s="46"/>
      <c r="AJ846" s="46"/>
      <c r="AK846" s="46"/>
      <c r="AL846" s="46"/>
    </row>
    <row r="847">
      <c r="A847" s="50"/>
      <c r="B847" s="46"/>
      <c r="C847" s="46"/>
      <c r="D847" s="46"/>
      <c r="E847" s="70"/>
      <c r="F847" s="50"/>
      <c r="G847" s="50"/>
      <c r="H847" s="50"/>
      <c r="I847" s="50"/>
      <c r="J847" s="102"/>
      <c r="K847" s="46"/>
      <c r="L847" s="46"/>
      <c r="M847" s="46"/>
      <c r="N847" s="46"/>
      <c r="O847" s="46"/>
      <c r="P847" s="46"/>
      <c r="Q847" s="46"/>
      <c r="R847" s="46"/>
      <c r="S847" s="46"/>
      <c r="T847" s="46"/>
      <c r="U847" s="46"/>
      <c r="V847" s="46"/>
      <c r="W847" s="46"/>
      <c r="X847" s="46"/>
      <c r="Y847" s="46"/>
      <c r="Z847" s="46"/>
      <c r="AA847" s="46"/>
      <c r="AB847" s="46"/>
      <c r="AC847" s="46"/>
      <c r="AD847" s="46"/>
      <c r="AE847" s="46"/>
      <c r="AF847" s="46"/>
      <c r="AG847" s="46"/>
      <c r="AH847" s="46"/>
      <c r="AI847" s="46"/>
      <c r="AJ847" s="46"/>
      <c r="AK847" s="46"/>
      <c r="AL847" s="46"/>
    </row>
    <row r="848">
      <c r="A848" s="50"/>
      <c r="B848" s="46"/>
      <c r="C848" s="46"/>
      <c r="D848" s="46"/>
      <c r="E848" s="70"/>
      <c r="F848" s="50"/>
      <c r="G848" s="50"/>
      <c r="H848" s="50"/>
      <c r="I848" s="50"/>
      <c r="J848" s="102"/>
      <c r="K848" s="46"/>
      <c r="L848" s="46"/>
      <c r="M848" s="46"/>
      <c r="N848" s="46"/>
      <c r="O848" s="46"/>
      <c r="P848" s="46"/>
      <c r="Q848" s="46"/>
      <c r="R848" s="46"/>
      <c r="S848" s="46"/>
      <c r="T848" s="46"/>
      <c r="U848" s="46"/>
      <c r="V848" s="46"/>
      <c r="W848" s="46"/>
      <c r="X848" s="46"/>
      <c r="Y848" s="46"/>
      <c r="Z848" s="46"/>
      <c r="AA848" s="46"/>
      <c r="AB848" s="46"/>
      <c r="AC848" s="46"/>
      <c r="AD848" s="46"/>
      <c r="AE848" s="46"/>
      <c r="AF848" s="46"/>
      <c r="AG848" s="46"/>
      <c r="AH848" s="46"/>
      <c r="AI848" s="46"/>
      <c r="AJ848" s="46"/>
      <c r="AK848" s="46"/>
      <c r="AL848" s="46"/>
    </row>
    <row r="849">
      <c r="A849" s="50"/>
      <c r="B849" s="46"/>
      <c r="C849" s="46"/>
      <c r="D849" s="46"/>
      <c r="E849" s="70"/>
      <c r="F849" s="50"/>
      <c r="G849" s="50"/>
      <c r="H849" s="50"/>
      <c r="I849" s="50"/>
      <c r="J849" s="102"/>
      <c r="K849" s="46"/>
      <c r="L849" s="46"/>
      <c r="M849" s="46"/>
      <c r="N849" s="46"/>
      <c r="O849" s="46"/>
      <c r="P849" s="46"/>
      <c r="Q849" s="46"/>
      <c r="R849" s="46"/>
      <c r="S849" s="46"/>
      <c r="T849" s="46"/>
      <c r="U849" s="46"/>
      <c r="V849" s="46"/>
      <c r="W849" s="46"/>
      <c r="X849" s="46"/>
      <c r="Y849" s="46"/>
      <c r="Z849" s="46"/>
      <c r="AA849" s="46"/>
      <c r="AB849" s="46"/>
      <c r="AC849" s="46"/>
      <c r="AD849" s="46"/>
      <c r="AE849" s="46"/>
      <c r="AF849" s="46"/>
      <c r="AG849" s="46"/>
      <c r="AH849" s="46"/>
      <c r="AI849" s="46"/>
      <c r="AJ849" s="46"/>
      <c r="AK849" s="46"/>
      <c r="AL849" s="46"/>
    </row>
    <row r="850">
      <c r="A850" s="50"/>
      <c r="B850" s="46"/>
      <c r="C850" s="46"/>
      <c r="D850" s="46"/>
      <c r="E850" s="70"/>
      <c r="F850" s="50"/>
      <c r="G850" s="50"/>
      <c r="H850" s="50"/>
      <c r="I850" s="50"/>
      <c r="J850" s="102"/>
      <c r="K850" s="46"/>
      <c r="L850" s="46"/>
      <c r="M850" s="46"/>
      <c r="N850" s="46"/>
      <c r="O850" s="46"/>
      <c r="P850" s="46"/>
      <c r="Q850" s="46"/>
      <c r="R850" s="46"/>
      <c r="S850" s="46"/>
      <c r="T850" s="46"/>
      <c r="U850" s="46"/>
      <c r="V850" s="46"/>
      <c r="W850" s="46"/>
      <c r="X850" s="46"/>
      <c r="Y850" s="46"/>
      <c r="Z850" s="46"/>
      <c r="AA850" s="46"/>
      <c r="AB850" s="46"/>
      <c r="AC850" s="46"/>
      <c r="AD850" s="46"/>
      <c r="AE850" s="46"/>
      <c r="AF850" s="46"/>
      <c r="AG850" s="46"/>
      <c r="AH850" s="46"/>
      <c r="AI850" s="46"/>
      <c r="AJ850" s="46"/>
      <c r="AK850" s="46"/>
      <c r="AL850" s="46"/>
    </row>
    <row r="851">
      <c r="A851" s="50"/>
      <c r="B851" s="46"/>
      <c r="C851" s="46"/>
      <c r="D851" s="46"/>
      <c r="E851" s="70"/>
      <c r="F851" s="50"/>
      <c r="G851" s="50"/>
      <c r="H851" s="50"/>
      <c r="I851" s="50"/>
      <c r="J851" s="102"/>
      <c r="K851" s="46"/>
      <c r="L851" s="46"/>
      <c r="M851" s="46"/>
      <c r="N851" s="46"/>
      <c r="O851" s="46"/>
      <c r="P851" s="46"/>
      <c r="Q851" s="46"/>
      <c r="R851" s="46"/>
      <c r="S851" s="46"/>
      <c r="T851" s="46"/>
      <c r="U851" s="46"/>
      <c r="V851" s="46"/>
      <c r="W851" s="46"/>
      <c r="X851" s="46"/>
      <c r="Y851" s="46"/>
      <c r="Z851" s="46"/>
      <c r="AA851" s="46"/>
      <c r="AB851" s="46"/>
      <c r="AC851" s="46"/>
      <c r="AD851" s="46"/>
      <c r="AE851" s="46"/>
      <c r="AF851" s="46"/>
      <c r="AG851" s="46"/>
      <c r="AH851" s="46"/>
      <c r="AI851" s="46"/>
      <c r="AJ851" s="46"/>
      <c r="AK851" s="46"/>
      <c r="AL851" s="46"/>
    </row>
    <row r="852">
      <c r="A852" s="50"/>
      <c r="B852" s="46"/>
      <c r="C852" s="46"/>
      <c r="D852" s="46"/>
      <c r="E852" s="70"/>
      <c r="F852" s="50"/>
      <c r="G852" s="50"/>
      <c r="H852" s="50"/>
      <c r="I852" s="50"/>
      <c r="J852" s="102"/>
      <c r="K852" s="46"/>
      <c r="L852" s="46"/>
      <c r="M852" s="46"/>
      <c r="N852" s="46"/>
      <c r="O852" s="46"/>
      <c r="P852" s="46"/>
      <c r="Q852" s="46"/>
      <c r="R852" s="46"/>
      <c r="S852" s="46"/>
      <c r="T852" s="46"/>
      <c r="U852" s="46"/>
      <c r="V852" s="46"/>
      <c r="W852" s="46"/>
      <c r="X852" s="46"/>
      <c r="Y852" s="46"/>
      <c r="Z852" s="46"/>
      <c r="AA852" s="46"/>
      <c r="AB852" s="46"/>
      <c r="AC852" s="46"/>
      <c r="AD852" s="46"/>
      <c r="AE852" s="46"/>
      <c r="AF852" s="46"/>
      <c r="AG852" s="46"/>
      <c r="AH852" s="46"/>
      <c r="AI852" s="46"/>
      <c r="AJ852" s="46"/>
      <c r="AK852" s="46"/>
      <c r="AL852" s="46"/>
    </row>
    <row r="853">
      <c r="A853" s="50"/>
      <c r="B853" s="46"/>
      <c r="C853" s="46"/>
      <c r="D853" s="46"/>
      <c r="E853" s="70"/>
      <c r="F853" s="50"/>
      <c r="G853" s="50"/>
      <c r="H853" s="50"/>
      <c r="I853" s="50"/>
      <c r="J853" s="102"/>
      <c r="K853" s="46"/>
      <c r="L853" s="46"/>
      <c r="M853" s="46"/>
      <c r="N853" s="46"/>
      <c r="O853" s="46"/>
      <c r="P853" s="46"/>
      <c r="Q853" s="46"/>
      <c r="R853" s="46"/>
      <c r="S853" s="46"/>
      <c r="T853" s="46"/>
      <c r="U853" s="46"/>
      <c r="V853" s="46"/>
      <c r="W853" s="46"/>
      <c r="X853" s="46"/>
      <c r="Y853" s="46"/>
      <c r="Z853" s="46"/>
      <c r="AA853" s="46"/>
      <c r="AB853" s="46"/>
      <c r="AC853" s="46"/>
      <c r="AD853" s="46"/>
      <c r="AE853" s="46"/>
      <c r="AF853" s="46"/>
      <c r="AG853" s="46"/>
      <c r="AH853" s="46"/>
      <c r="AI853" s="46"/>
      <c r="AJ853" s="46"/>
      <c r="AK853" s="46"/>
      <c r="AL853" s="46"/>
    </row>
    <row r="854">
      <c r="A854" s="50"/>
      <c r="B854" s="46"/>
      <c r="C854" s="46"/>
      <c r="D854" s="46"/>
      <c r="E854" s="70"/>
      <c r="F854" s="50"/>
      <c r="G854" s="50"/>
      <c r="H854" s="50"/>
      <c r="I854" s="50"/>
      <c r="J854" s="102"/>
      <c r="K854" s="46"/>
      <c r="L854" s="46"/>
      <c r="M854" s="46"/>
      <c r="N854" s="46"/>
      <c r="O854" s="46"/>
      <c r="P854" s="46"/>
      <c r="Q854" s="46"/>
      <c r="R854" s="46"/>
      <c r="S854" s="46"/>
      <c r="T854" s="46"/>
      <c r="U854" s="46"/>
      <c r="V854" s="46"/>
      <c r="W854" s="46"/>
      <c r="X854" s="46"/>
      <c r="Y854" s="46"/>
      <c r="Z854" s="46"/>
      <c r="AA854" s="46"/>
      <c r="AB854" s="46"/>
      <c r="AC854" s="46"/>
      <c r="AD854" s="46"/>
      <c r="AE854" s="46"/>
      <c r="AF854" s="46"/>
      <c r="AG854" s="46"/>
      <c r="AH854" s="46"/>
      <c r="AI854" s="46"/>
      <c r="AJ854" s="46"/>
      <c r="AK854" s="46"/>
      <c r="AL854" s="46"/>
    </row>
    <row r="855">
      <c r="A855" s="50"/>
      <c r="B855" s="46"/>
      <c r="C855" s="46"/>
      <c r="D855" s="46"/>
      <c r="E855" s="70"/>
      <c r="F855" s="50"/>
      <c r="G855" s="50"/>
      <c r="H855" s="50"/>
      <c r="I855" s="50"/>
      <c r="J855" s="102"/>
      <c r="K855" s="46"/>
      <c r="L855" s="46"/>
      <c r="M855" s="46"/>
      <c r="N855" s="46"/>
      <c r="O855" s="46"/>
      <c r="P855" s="46"/>
      <c r="Q855" s="46"/>
      <c r="R855" s="46"/>
      <c r="S855" s="46"/>
      <c r="T855" s="46"/>
      <c r="U855" s="46"/>
      <c r="V855" s="46"/>
      <c r="W855" s="46"/>
      <c r="X855" s="46"/>
      <c r="Y855" s="46"/>
      <c r="Z855" s="46"/>
      <c r="AA855" s="46"/>
      <c r="AB855" s="46"/>
      <c r="AC855" s="46"/>
      <c r="AD855" s="46"/>
      <c r="AE855" s="46"/>
      <c r="AF855" s="46"/>
      <c r="AG855" s="46"/>
      <c r="AH855" s="46"/>
      <c r="AI855" s="46"/>
      <c r="AJ855" s="46"/>
      <c r="AK855" s="46"/>
      <c r="AL855" s="46"/>
    </row>
    <row r="856">
      <c r="A856" s="50"/>
      <c r="B856" s="46"/>
      <c r="C856" s="46"/>
      <c r="D856" s="46"/>
      <c r="E856" s="70"/>
      <c r="F856" s="50"/>
      <c r="G856" s="50"/>
      <c r="H856" s="50"/>
      <c r="I856" s="50"/>
      <c r="J856" s="102"/>
      <c r="K856" s="46"/>
      <c r="L856" s="46"/>
      <c r="M856" s="46"/>
      <c r="N856" s="46"/>
      <c r="O856" s="46"/>
      <c r="P856" s="46"/>
      <c r="Q856" s="46"/>
      <c r="R856" s="46"/>
      <c r="S856" s="46"/>
      <c r="T856" s="46"/>
      <c r="U856" s="46"/>
      <c r="V856" s="46"/>
      <c r="W856" s="46"/>
      <c r="X856" s="46"/>
      <c r="Y856" s="46"/>
      <c r="Z856" s="46"/>
      <c r="AA856" s="46"/>
      <c r="AB856" s="46"/>
      <c r="AC856" s="46"/>
      <c r="AD856" s="46"/>
      <c r="AE856" s="46"/>
      <c r="AF856" s="46"/>
      <c r="AG856" s="46"/>
      <c r="AH856" s="46"/>
      <c r="AI856" s="46"/>
      <c r="AJ856" s="46"/>
      <c r="AK856" s="46"/>
      <c r="AL856" s="46"/>
    </row>
    <row r="857">
      <c r="A857" s="50"/>
      <c r="B857" s="46"/>
      <c r="C857" s="46"/>
      <c r="D857" s="46"/>
      <c r="E857" s="70"/>
      <c r="F857" s="50"/>
      <c r="G857" s="50"/>
      <c r="H857" s="50"/>
      <c r="I857" s="50"/>
      <c r="J857" s="102"/>
      <c r="K857" s="46"/>
      <c r="L857" s="46"/>
      <c r="M857" s="46"/>
      <c r="N857" s="46"/>
      <c r="O857" s="46"/>
      <c r="P857" s="46"/>
      <c r="Q857" s="46"/>
      <c r="R857" s="46"/>
      <c r="S857" s="46"/>
      <c r="T857" s="46"/>
      <c r="U857" s="46"/>
      <c r="V857" s="46"/>
      <c r="W857" s="46"/>
      <c r="X857" s="46"/>
      <c r="Y857" s="46"/>
      <c r="Z857" s="46"/>
      <c r="AA857" s="46"/>
      <c r="AB857" s="46"/>
      <c r="AC857" s="46"/>
      <c r="AD857" s="46"/>
      <c r="AE857" s="46"/>
      <c r="AF857" s="46"/>
      <c r="AG857" s="46"/>
      <c r="AH857" s="46"/>
      <c r="AI857" s="46"/>
      <c r="AJ857" s="46"/>
      <c r="AK857" s="46"/>
      <c r="AL857" s="46"/>
    </row>
    <row r="858">
      <c r="A858" s="50"/>
      <c r="B858" s="46"/>
      <c r="C858" s="46"/>
      <c r="D858" s="46"/>
      <c r="E858" s="70"/>
      <c r="F858" s="50"/>
      <c r="G858" s="50"/>
      <c r="H858" s="50"/>
      <c r="I858" s="50"/>
      <c r="J858" s="102"/>
      <c r="K858" s="46"/>
      <c r="L858" s="46"/>
      <c r="M858" s="46"/>
      <c r="N858" s="46"/>
      <c r="O858" s="46"/>
      <c r="P858" s="46"/>
      <c r="Q858" s="46"/>
      <c r="R858" s="46"/>
      <c r="S858" s="46"/>
      <c r="T858" s="46"/>
      <c r="U858" s="46"/>
      <c r="V858" s="46"/>
      <c r="W858" s="46"/>
      <c r="X858" s="46"/>
      <c r="Y858" s="46"/>
      <c r="Z858" s="46"/>
      <c r="AA858" s="46"/>
      <c r="AB858" s="46"/>
      <c r="AC858" s="46"/>
      <c r="AD858" s="46"/>
      <c r="AE858" s="46"/>
      <c r="AF858" s="46"/>
      <c r="AG858" s="46"/>
      <c r="AH858" s="46"/>
      <c r="AI858" s="46"/>
      <c r="AJ858" s="46"/>
      <c r="AK858" s="46"/>
      <c r="AL858" s="46"/>
    </row>
    <row r="859">
      <c r="A859" s="50"/>
      <c r="B859" s="46"/>
      <c r="C859" s="46"/>
      <c r="D859" s="46"/>
      <c r="E859" s="70"/>
      <c r="F859" s="50"/>
      <c r="G859" s="50"/>
      <c r="H859" s="50"/>
      <c r="I859" s="50"/>
      <c r="J859" s="102"/>
      <c r="K859" s="46"/>
      <c r="L859" s="46"/>
      <c r="M859" s="46"/>
      <c r="N859" s="46"/>
      <c r="O859" s="46"/>
      <c r="P859" s="46"/>
      <c r="Q859" s="46"/>
      <c r="R859" s="46"/>
      <c r="S859" s="46"/>
      <c r="T859" s="46"/>
      <c r="U859" s="46"/>
      <c r="V859" s="46"/>
      <c r="W859" s="46"/>
      <c r="X859" s="46"/>
      <c r="Y859" s="46"/>
      <c r="Z859" s="46"/>
      <c r="AA859" s="46"/>
      <c r="AB859" s="46"/>
      <c r="AC859" s="46"/>
      <c r="AD859" s="46"/>
      <c r="AE859" s="46"/>
      <c r="AF859" s="46"/>
      <c r="AG859" s="46"/>
      <c r="AH859" s="46"/>
      <c r="AI859" s="46"/>
      <c r="AJ859" s="46"/>
      <c r="AK859" s="46"/>
      <c r="AL859" s="46"/>
    </row>
    <row r="860">
      <c r="A860" s="50"/>
      <c r="B860" s="46"/>
      <c r="C860" s="46"/>
      <c r="D860" s="46"/>
      <c r="E860" s="70"/>
      <c r="F860" s="50"/>
      <c r="G860" s="50"/>
      <c r="H860" s="50"/>
      <c r="I860" s="50"/>
      <c r="J860" s="102"/>
      <c r="K860" s="46"/>
      <c r="L860" s="46"/>
      <c r="M860" s="46"/>
      <c r="N860" s="46"/>
      <c r="O860" s="46"/>
      <c r="P860" s="46"/>
      <c r="Q860" s="46"/>
      <c r="R860" s="46"/>
      <c r="S860" s="46"/>
      <c r="T860" s="46"/>
      <c r="U860" s="46"/>
      <c r="V860" s="46"/>
      <c r="W860" s="46"/>
      <c r="X860" s="46"/>
      <c r="Y860" s="46"/>
      <c r="Z860" s="46"/>
      <c r="AA860" s="46"/>
      <c r="AB860" s="46"/>
      <c r="AC860" s="46"/>
      <c r="AD860" s="46"/>
      <c r="AE860" s="46"/>
      <c r="AF860" s="46"/>
      <c r="AG860" s="46"/>
      <c r="AH860" s="46"/>
      <c r="AI860" s="46"/>
      <c r="AJ860" s="46"/>
      <c r="AK860" s="46"/>
      <c r="AL860" s="46"/>
    </row>
    <row r="861">
      <c r="A861" s="50"/>
      <c r="B861" s="46"/>
      <c r="C861" s="46"/>
      <c r="D861" s="46"/>
      <c r="E861" s="70"/>
      <c r="F861" s="50"/>
      <c r="G861" s="50"/>
      <c r="H861" s="50"/>
      <c r="I861" s="50"/>
      <c r="J861" s="102"/>
      <c r="K861" s="46"/>
      <c r="L861" s="46"/>
      <c r="M861" s="46"/>
      <c r="N861" s="46"/>
      <c r="O861" s="46"/>
      <c r="P861" s="46"/>
      <c r="Q861" s="46"/>
      <c r="R861" s="46"/>
      <c r="S861" s="46"/>
      <c r="T861" s="46"/>
      <c r="U861" s="46"/>
      <c r="V861" s="46"/>
      <c r="W861" s="46"/>
      <c r="X861" s="46"/>
      <c r="Y861" s="46"/>
      <c r="Z861" s="46"/>
      <c r="AA861" s="46"/>
      <c r="AB861" s="46"/>
      <c r="AC861" s="46"/>
      <c r="AD861" s="46"/>
      <c r="AE861" s="46"/>
      <c r="AF861" s="46"/>
      <c r="AG861" s="46"/>
      <c r="AH861" s="46"/>
      <c r="AI861" s="46"/>
      <c r="AJ861" s="46"/>
      <c r="AK861" s="46"/>
      <c r="AL861" s="46"/>
    </row>
    <row r="862">
      <c r="A862" s="50"/>
      <c r="B862" s="46"/>
      <c r="C862" s="46"/>
      <c r="D862" s="46"/>
      <c r="E862" s="70"/>
      <c r="F862" s="50"/>
      <c r="G862" s="50"/>
      <c r="H862" s="50"/>
      <c r="I862" s="50"/>
      <c r="J862" s="102"/>
      <c r="K862" s="46"/>
      <c r="L862" s="46"/>
      <c r="M862" s="46"/>
      <c r="N862" s="46"/>
      <c r="O862" s="46"/>
      <c r="P862" s="46"/>
      <c r="Q862" s="46"/>
      <c r="R862" s="46"/>
      <c r="S862" s="46"/>
      <c r="T862" s="46"/>
      <c r="U862" s="46"/>
      <c r="V862" s="46"/>
      <c r="W862" s="46"/>
      <c r="X862" s="46"/>
      <c r="Y862" s="46"/>
      <c r="Z862" s="46"/>
      <c r="AA862" s="46"/>
      <c r="AB862" s="46"/>
      <c r="AC862" s="46"/>
      <c r="AD862" s="46"/>
      <c r="AE862" s="46"/>
      <c r="AF862" s="46"/>
      <c r="AG862" s="46"/>
      <c r="AH862" s="46"/>
      <c r="AI862" s="46"/>
      <c r="AJ862" s="46"/>
      <c r="AK862" s="46"/>
      <c r="AL862" s="46"/>
    </row>
    <row r="863">
      <c r="A863" s="50"/>
      <c r="B863" s="46"/>
      <c r="C863" s="46"/>
      <c r="D863" s="46"/>
      <c r="E863" s="70"/>
      <c r="F863" s="50"/>
      <c r="G863" s="50"/>
      <c r="H863" s="50"/>
      <c r="I863" s="50"/>
      <c r="J863" s="102"/>
      <c r="K863" s="46"/>
      <c r="L863" s="46"/>
      <c r="M863" s="46"/>
      <c r="N863" s="46"/>
      <c r="O863" s="46"/>
      <c r="P863" s="46"/>
      <c r="Q863" s="46"/>
      <c r="R863" s="46"/>
      <c r="S863" s="46"/>
      <c r="T863" s="46"/>
      <c r="U863" s="46"/>
      <c r="V863" s="46"/>
      <c r="W863" s="46"/>
      <c r="X863" s="46"/>
      <c r="Y863" s="46"/>
      <c r="Z863" s="46"/>
      <c r="AA863" s="46"/>
      <c r="AB863" s="46"/>
      <c r="AC863" s="46"/>
      <c r="AD863" s="46"/>
      <c r="AE863" s="46"/>
      <c r="AF863" s="46"/>
      <c r="AG863" s="46"/>
      <c r="AH863" s="46"/>
      <c r="AI863" s="46"/>
      <c r="AJ863" s="46"/>
      <c r="AK863" s="46"/>
      <c r="AL863" s="46"/>
    </row>
    <row r="864">
      <c r="A864" s="50"/>
      <c r="B864" s="46"/>
      <c r="C864" s="46"/>
      <c r="D864" s="46"/>
      <c r="E864" s="70"/>
      <c r="F864" s="50"/>
      <c r="G864" s="50"/>
      <c r="H864" s="50"/>
      <c r="I864" s="50"/>
      <c r="J864" s="102"/>
      <c r="K864" s="46"/>
      <c r="L864" s="46"/>
      <c r="M864" s="46"/>
      <c r="N864" s="46"/>
      <c r="O864" s="46"/>
      <c r="P864" s="46"/>
      <c r="Q864" s="46"/>
      <c r="R864" s="46"/>
      <c r="S864" s="46"/>
      <c r="T864" s="46"/>
      <c r="U864" s="46"/>
      <c r="V864" s="46"/>
      <c r="W864" s="46"/>
      <c r="X864" s="46"/>
      <c r="Y864" s="46"/>
      <c r="Z864" s="46"/>
      <c r="AA864" s="46"/>
      <c r="AB864" s="46"/>
      <c r="AC864" s="46"/>
      <c r="AD864" s="46"/>
      <c r="AE864" s="46"/>
      <c r="AF864" s="46"/>
      <c r="AG864" s="46"/>
      <c r="AH864" s="46"/>
      <c r="AI864" s="46"/>
      <c r="AJ864" s="46"/>
      <c r="AK864" s="46"/>
      <c r="AL864" s="46"/>
    </row>
    <row r="865">
      <c r="A865" s="50"/>
      <c r="B865" s="46"/>
      <c r="C865" s="46"/>
      <c r="D865" s="46"/>
      <c r="E865" s="70"/>
      <c r="F865" s="50"/>
      <c r="G865" s="50"/>
      <c r="H865" s="50"/>
      <c r="I865" s="50"/>
      <c r="J865" s="102"/>
      <c r="K865" s="46"/>
      <c r="L865" s="46"/>
      <c r="M865" s="46"/>
      <c r="N865" s="46"/>
      <c r="O865" s="46"/>
      <c r="P865" s="46"/>
      <c r="Q865" s="46"/>
      <c r="R865" s="46"/>
      <c r="S865" s="46"/>
      <c r="T865" s="46"/>
      <c r="U865" s="46"/>
      <c r="V865" s="46"/>
      <c r="W865" s="46"/>
      <c r="X865" s="46"/>
      <c r="Y865" s="46"/>
      <c r="Z865" s="46"/>
      <c r="AA865" s="46"/>
      <c r="AB865" s="46"/>
      <c r="AC865" s="46"/>
      <c r="AD865" s="46"/>
      <c r="AE865" s="46"/>
      <c r="AF865" s="46"/>
      <c r="AG865" s="46"/>
      <c r="AH865" s="46"/>
      <c r="AI865" s="46"/>
      <c r="AJ865" s="46"/>
      <c r="AK865" s="46"/>
      <c r="AL865" s="46"/>
    </row>
    <row r="866">
      <c r="A866" s="50"/>
      <c r="B866" s="46"/>
      <c r="C866" s="46"/>
      <c r="D866" s="46"/>
      <c r="E866" s="70"/>
      <c r="F866" s="50"/>
      <c r="G866" s="50"/>
      <c r="H866" s="50"/>
      <c r="I866" s="50"/>
      <c r="J866" s="102"/>
      <c r="K866" s="46"/>
      <c r="L866" s="46"/>
      <c r="M866" s="46"/>
      <c r="N866" s="46"/>
      <c r="O866" s="46"/>
      <c r="P866" s="46"/>
      <c r="Q866" s="46"/>
      <c r="R866" s="46"/>
      <c r="S866" s="46"/>
      <c r="T866" s="46"/>
      <c r="U866" s="46"/>
      <c r="V866" s="46"/>
      <c r="W866" s="46"/>
      <c r="X866" s="46"/>
      <c r="Y866" s="46"/>
      <c r="Z866" s="46"/>
      <c r="AA866" s="46"/>
      <c r="AB866" s="46"/>
      <c r="AC866" s="46"/>
      <c r="AD866" s="46"/>
      <c r="AE866" s="46"/>
      <c r="AF866" s="46"/>
      <c r="AG866" s="46"/>
      <c r="AH866" s="46"/>
      <c r="AI866" s="46"/>
      <c r="AJ866" s="46"/>
      <c r="AK866" s="46"/>
      <c r="AL866" s="46"/>
    </row>
    <row r="867">
      <c r="A867" s="50"/>
      <c r="B867" s="46"/>
      <c r="C867" s="46"/>
      <c r="D867" s="46"/>
      <c r="E867" s="70"/>
      <c r="F867" s="50"/>
      <c r="G867" s="50"/>
      <c r="H867" s="50"/>
      <c r="I867" s="50"/>
      <c r="J867" s="102"/>
      <c r="K867" s="46"/>
      <c r="L867" s="46"/>
      <c r="M867" s="46"/>
      <c r="N867" s="46"/>
      <c r="O867" s="46"/>
      <c r="P867" s="46"/>
      <c r="Q867" s="46"/>
      <c r="R867" s="46"/>
      <c r="S867" s="46"/>
      <c r="T867" s="46"/>
      <c r="U867" s="46"/>
      <c r="V867" s="46"/>
      <c r="W867" s="46"/>
      <c r="X867" s="46"/>
      <c r="Y867" s="46"/>
      <c r="Z867" s="46"/>
      <c r="AA867" s="46"/>
      <c r="AB867" s="46"/>
      <c r="AC867" s="46"/>
      <c r="AD867" s="46"/>
      <c r="AE867" s="46"/>
      <c r="AF867" s="46"/>
      <c r="AG867" s="46"/>
      <c r="AH867" s="46"/>
      <c r="AI867" s="46"/>
      <c r="AJ867" s="46"/>
      <c r="AK867" s="46"/>
      <c r="AL867" s="46"/>
    </row>
    <row r="868">
      <c r="A868" s="50"/>
      <c r="B868" s="46"/>
      <c r="C868" s="46"/>
      <c r="D868" s="46"/>
      <c r="E868" s="70"/>
      <c r="F868" s="50"/>
      <c r="G868" s="50"/>
      <c r="H868" s="50"/>
      <c r="I868" s="50"/>
      <c r="J868" s="102"/>
      <c r="K868" s="46"/>
      <c r="L868" s="46"/>
      <c r="M868" s="46"/>
      <c r="N868" s="46"/>
      <c r="O868" s="46"/>
      <c r="P868" s="46"/>
      <c r="Q868" s="46"/>
      <c r="R868" s="46"/>
      <c r="S868" s="46"/>
      <c r="T868" s="46"/>
      <c r="U868" s="46"/>
      <c r="V868" s="46"/>
      <c r="W868" s="46"/>
      <c r="X868" s="46"/>
      <c r="Y868" s="46"/>
      <c r="Z868" s="46"/>
      <c r="AA868" s="46"/>
      <c r="AB868" s="46"/>
      <c r="AC868" s="46"/>
      <c r="AD868" s="46"/>
      <c r="AE868" s="46"/>
      <c r="AF868" s="46"/>
      <c r="AG868" s="46"/>
      <c r="AH868" s="46"/>
      <c r="AI868" s="46"/>
      <c r="AJ868" s="46"/>
      <c r="AK868" s="46"/>
      <c r="AL868" s="46"/>
    </row>
    <row r="869">
      <c r="A869" s="50"/>
      <c r="B869" s="46"/>
      <c r="C869" s="46"/>
      <c r="D869" s="46"/>
      <c r="E869" s="70"/>
      <c r="F869" s="50"/>
      <c r="G869" s="50"/>
      <c r="H869" s="50"/>
      <c r="I869" s="50"/>
      <c r="J869" s="102"/>
      <c r="K869" s="46"/>
      <c r="L869" s="46"/>
      <c r="M869" s="46"/>
      <c r="N869" s="46"/>
      <c r="O869" s="46"/>
      <c r="P869" s="46"/>
      <c r="Q869" s="46"/>
      <c r="R869" s="46"/>
      <c r="S869" s="46"/>
      <c r="T869" s="46"/>
      <c r="U869" s="46"/>
      <c r="V869" s="46"/>
      <c r="W869" s="46"/>
      <c r="X869" s="46"/>
      <c r="Y869" s="46"/>
      <c r="Z869" s="46"/>
      <c r="AA869" s="46"/>
      <c r="AB869" s="46"/>
      <c r="AC869" s="46"/>
      <c r="AD869" s="46"/>
      <c r="AE869" s="46"/>
      <c r="AF869" s="46"/>
      <c r="AG869" s="46"/>
      <c r="AH869" s="46"/>
      <c r="AI869" s="46"/>
      <c r="AJ869" s="46"/>
      <c r="AK869" s="46"/>
      <c r="AL869" s="46"/>
    </row>
    <row r="870">
      <c r="A870" s="50"/>
      <c r="B870" s="46"/>
      <c r="C870" s="46"/>
      <c r="D870" s="46"/>
      <c r="E870" s="70"/>
      <c r="F870" s="50"/>
      <c r="G870" s="50"/>
      <c r="H870" s="50"/>
      <c r="I870" s="50"/>
      <c r="J870" s="102"/>
      <c r="K870" s="46"/>
      <c r="L870" s="46"/>
      <c r="M870" s="46"/>
      <c r="N870" s="46"/>
      <c r="O870" s="46"/>
      <c r="P870" s="46"/>
      <c r="Q870" s="46"/>
      <c r="R870" s="46"/>
      <c r="S870" s="46"/>
      <c r="T870" s="46"/>
      <c r="U870" s="46"/>
      <c r="V870" s="46"/>
      <c r="W870" s="46"/>
      <c r="X870" s="46"/>
      <c r="Y870" s="46"/>
      <c r="Z870" s="46"/>
      <c r="AA870" s="46"/>
      <c r="AB870" s="46"/>
      <c r="AC870" s="46"/>
      <c r="AD870" s="46"/>
      <c r="AE870" s="46"/>
      <c r="AF870" s="46"/>
      <c r="AG870" s="46"/>
      <c r="AH870" s="46"/>
      <c r="AI870" s="46"/>
      <c r="AJ870" s="46"/>
      <c r="AK870" s="46"/>
      <c r="AL870" s="46"/>
    </row>
    <row r="871">
      <c r="A871" s="50"/>
      <c r="B871" s="46"/>
      <c r="C871" s="46"/>
      <c r="D871" s="46"/>
      <c r="E871" s="70"/>
      <c r="F871" s="50"/>
      <c r="G871" s="50"/>
      <c r="H871" s="50"/>
      <c r="I871" s="50"/>
      <c r="J871" s="102"/>
      <c r="K871" s="46"/>
      <c r="L871" s="46"/>
      <c r="M871" s="46"/>
      <c r="N871" s="46"/>
      <c r="O871" s="46"/>
      <c r="P871" s="46"/>
      <c r="Q871" s="46"/>
      <c r="R871" s="46"/>
      <c r="S871" s="46"/>
      <c r="T871" s="46"/>
      <c r="U871" s="46"/>
      <c r="V871" s="46"/>
      <c r="W871" s="46"/>
      <c r="X871" s="46"/>
      <c r="Y871" s="46"/>
      <c r="Z871" s="46"/>
      <c r="AA871" s="46"/>
      <c r="AB871" s="46"/>
      <c r="AC871" s="46"/>
      <c r="AD871" s="46"/>
      <c r="AE871" s="46"/>
      <c r="AF871" s="46"/>
      <c r="AG871" s="46"/>
      <c r="AH871" s="46"/>
      <c r="AI871" s="46"/>
      <c r="AJ871" s="46"/>
      <c r="AK871" s="46"/>
      <c r="AL871" s="46"/>
    </row>
    <row r="872">
      <c r="A872" s="50"/>
      <c r="B872" s="46"/>
      <c r="C872" s="46"/>
      <c r="D872" s="46"/>
      <c r="E872" s="70"/>
      <c r="F872" s="50"/>
      <c r="G872" s="50"/>
      <c r="H872" s="50"/>
      <c r="I872" s="50"/>
      <c r="J872" s="102"/>
      <c r="K872" s="46"/>
      <c r="L872" s="46"/>
      <c r="M872" s="46"/>
      <c r="N872" s="46"/>
      <c r="O872" s="46"/>
      <c r="P872" s="46"/>
      <c r="Q872" s="46"/>
      <c r="R872" s="46"/>
      <c r="S872" s="46"/>
      <c r="T872" s="46"/>
      <c r="U872" s="46"/>
      <c r="V872" s="46"/>
      <c r="W872" s="46"/>
      <c r="X872" s="46"/>
      <c r="Y872" s="46"/>
      <c r="Z872" s="46"/>
      <c r="AA872" s="46"/>
      <c r="AB872" s="46"/>
      <c r="AC872" s="46"/>
      <c r="AD872" s="46"/>
      <c r="AE872" s="46"/>
      <c r="AF872" s="46"/>
      <c r="AG872" s="46"/>
      <c r="AH872" s="46"/>
      <c r="AI872" s="46"/>
      <c r="AJ872" s="46"/>
      <c r="AK872" s="46"/>
      <c r="AL872" s="46"/>
    </row>
    <row r="873">
      <c r="A873" s="50"/>
      <c r="B873" s="46"/>
      <c r="C873" s="46"/>
      <c r="D873" s="46"/>
      <c r="E873" s="70"/>
      <c r="F873" s="50"/>
      <c r="G873" s="50"/>
      <c r="H873" s="50"/>
      <c r="I873" s="50"/>
      <c r="J873" s="102"/>
      <c r="K873" s="46"/>
      <c r="L873" s="46"/>
      <c r="M873" s="46"/>
      <c r="N873" s="46"/>
      <c r="O873" s="46"/>
      <c r="P873" s="46"/>
      <c r="Q873" s="46"/>
      <c r="R873" s="46"/>
      <c r="S873" s="46"/>
      <c r="T873" s="46"/>
      <c r="U873" s="46"/>
      <c r="V873" s="46"/>
      <c r="W873" s="46"/>
      <c r="X873" s="46"/>
      <c r="Y873" s="46"/>
      <c r="Z873" s="46"/>
      <c r="AA873" s="46"/>
      <c r="AB873" s="46"/>
      <c r="AC873" s="46"/>
      <c r="AD873" s="46"/>
      <c r="AE873" s="46"/>
      <c r="AF873" s="46"/>
      <c r="AG873" s="46"/>
      <c r="AH873" s="46"/>
      <c r="AI873" s="46"/>
      <c r="AJ873" s="46"/>
      <c r="AK873" s="46"/>
      <c r="AL873" s="46"/>
    </row>
    <row r="874">
      <c r="A874" s="50"/>
      <c r="B874" s="46"/>
      <c r="C874" s="46"/>
      <c r="D874" s="46"/>
      <c r="E874" s="70"/>
      <c r="F874" s="50"/>
      <c r="G874" s="50"/>
      <c r="H874" s="50"/>
      <c r="I874" s="50"/>
      <c r="J874" s="102"/>
      <c r="K874" s="46"/>
      <c r="L874" s="46"/>
      <c r="M874" s="46"/>
      <c r="N874" s="46"/>
      <c r="O874" s="46"/>
      <c r="P874" s="46"/>
      <c r="Q874" s="46"/>
      <c r="R874" s="46"/>
      <c r="S874" s="46"/>
      <c r="T874" s="46"/>
      <c r="U874" s="46"/>
      <c r="V874" s="46"/>
      <c r="W874" s="46"/>
      <c r="X874" s="46"/>
      <c r="Y874" s="46"/>
      <c r="Z874" s="46"/>
      <c r="AA874" s="46"/>
      <c r="AB874" s="46"/>
      <c r="AC874" s="46"/>
      <c r="AD874" s="46"/>
      <c r="AE874" s="46"/>
      <c r="AF874" s="46"/>
      <c r="AG874" s="46"/>
      <c r="AH874" s="46"/>
      <c r="AI874" s="46"/>
      <c r="AJ874" s="46"/>
      <c r="AK874" s="46"/>
      <c r="AL874" s="46"/>
    </row>
    <row r="875">
      <c r="A875" s="50"/>
      <c r="B875" s="46"/>
      <c r="C875" s="46"/>
      <c r="D875" s="46"/>
      <c r="E875" s="70"/>
      <c r="F875" s="50"/>
      <c r="G875" s="50"/>
      <c r="H875" s="50"/>
      <c r="I875" s="50"/>
      <c r="J875" s="102"/>
      <c r="K875" s="46"/>
      <c r="L875" s="46"/>
      <c r="M875" s="46"/>
      <c r="N875" s="46"/>
      <c r="O875" s="46"/>
      <c r="P875" s="46"/>
      <c r="Q875" s="46"/>
      <c r="R875" s="46"/>
      <c r="S875" s="46"/>
      <c r="T875" s="46"/>
      <c r="U875" s="46"/>
      <c r="V875" s="46"/>
      <c r="W875" s="46"/>
      <c r="X875" s="46"/>
      <c r="Y875" s="46"/>
      <c r="Z875" s="46"/>
      <c r="AA875" s="46"/>
      <c r="AB875" s="46"/>
      <c r="AC875" s="46"/>
      <c r="AD875" s="46"/>
      <c r="AE875" s="46"/>
      <c r="AF875" s="46"/>
      <c r="AG875" s="46"/>
      <c r="AH875" s="46"/>
      <c r="AI875" s="46"/>
      <c r="AJ875" s="46"/>
      <c r="AK875" s="46"/>
      <c r="AL875" s="46"/>
    </row>
    <row r="876">
      <c r="A876" s="50"/>
      <c r="B876" s="46"/>
      <c r="C876" s="46"/>
      <c r="D876" s="46"/>
      <c r="E876" s="70"/>
      <c r="F876" s="50"/>
      <c r="G876" s="50"/>
      <c r="H876" s="50"/>
      <c r="I876" s="50"/>
      <c r="J876" s="102"/>
      <c r="K876" s="46"/>
      <c r="L876" s="46"/>
      <c r="M876" s="46"/>
      <c r="N876" s="46"/>
      <c r="O876" s="46"/>
      <c r="P876" s="46"/>
      <c r="Q876" s="46"/>
      <c r="R876" s="46"/>
      <c r="S876" s="46"/>
      <c r="T876" s="46"/>
      <c r="U876" s="46"/>
      <c r="V876" s="46"/>
      <c r="W876" s="46"/>
      <c r="X876" s="46"/>
      <c r="Y876" s="46"/>
      <c r="Z876" s="46"/>
      <c r="AA876" s="46"/>
      <c r="AB876" s="46"/>
      <c r="AC876" s="46"/>
      <c r="AD876" s="46"/>
      <c r="AE876" s="46"/>
      <c r="AF876" s="46"/>
      <c r="AG876" s="46"/>
      <c r="AH876" s="46"/>
      <c r="AI876" s="46"/>
      <c r="AJ876" s="46"/>
      <c r="AK876" s="46"/>
      <c r="AL876" s="46"/>
    </row>
    <row r="877">
      <c r="A877" s="50"/>
      <c r="B877" s="46"/>
      <c r="C877" s="46"/>
      <c r="D877" s="46"/>
      <c r="E877" s="70"/>
      <c r="F877" s="50"/>
      <c r="G877" s="50"/>
      <c r="H877" s="50"/>
      <c r="I877" s="50"/>
      <c r="J877" s="102"/>
      <c r="K877" s="46"/>
      <c r="L877" s="46"/>
      <c r="M877" s="46"/>
      <c r="N877" s="46"/>
      <c r="O877" s="46"/>
      <c r="P877" s="46"/>
      <c r="Q877" s="46"/>
      <c r="R877" s="46"/>
      <c r="S877" s="46"/>
      <c r="T877" s="46"/>
      <c r="U877" s="46"/>
      <c r="V877" s="46"/>
      <c r="W877" s="46"/>
      <c r="X877" s="46"/>
      <c r="Y877" s="46"/>
      <c r="Z877" s="46"/>
      <c r="AA877" s="46"/>
      <c r="AB877" s="46"/>
      <c r="AC877" s="46"/>
      <c r="AD877" s="46"/>
      <c r="AE877" s="46"/>
      <c r="AF877" s="46"/>
      <c r="AG877" s="46"/>
      <c r="AH877" s="46"/>
      <c r="AI877" s="46"/>
      <c r="AJ877" s="46"/>
      <c r="AK877" s="46"/>
      <c r="AL877" s="46"/>
    </row>
    <row r="878">
      <c r="A878" s="50"/>
      <c r="B878" s="46"/>
      <c r="C878" s="46"/>
      <c r="D878" s="46"/>
      <c r="E878" s="70"/>
      <c r="F878" s="50"/>
      <c r="G878" s="50"/>
      <c r="H878" s="50"/>
      <c r="I878" s="50"/>
      <c r="J878" s="102"/>
      <c r="K878" s="46"/>
      <c r="L878" s="46"/>
      <c r="M878" s="46"/>
      <c r="N878" s="46"/>
      <c r="O878" s="46"/>
      <c r="P878" s="46"/>
      <c r="Q878" s="46"/>
      <c r="R878" s="46"/>
      <c r="S878" s="46"/>
      <c r="T878" s="46"/>
      <c r="U878" s="46"/>
      <c r="V878" s="46"/>
      <c r="W878" s="46"/>
      <c r="X878" s="46"/>
      <c r="Y878" s="46"/>
      <c r="Z878" s="46"/>
      <c r="AA878" s="46"/>
      <c r="AB878" s="46"/>
      <c r="AC878" s="46"/>
      <c r="AD878" s="46"/>
      <c r="AE878" s="46"/>
      <c r="AF878" s="46"/>
      <c r="AG878" s="46"/>
      <c r="AH878" s="46"/>
      <c r="AI878" s="46"/>
      <c r="AJ878" s="46"/>
      <c r="AK878" s="46"/>
      <c r="AL878" s="46"/>
    </row>
    <row r="879">
      <c r="A879" s="50"/>
      <c r="B879" s="46"/>
      <c r="C879" s="46"/>
      <c r="D879" s="46"/>
      <c r="E879" s="70"/>
      <c r="F879" s="50"/>
      <c r="G879" s="50"/>
      <c r="H879" s="50"/>
      <c r="I879" s="50"/>
      <c r="J879" s="102"/>
      <c r="K879" s="46"/>
      <c r="L879" s="46"/>
      <c r="M879" s="46"/>
      <c r="N879" s="46"/>
      <c r="O879" s="46"/>
      <c r="P879" s="46"/>
      <c r="Q879" s="46"/>
      <c r="R879" s="46"/>
      <c r="S879" s="46"/>
      <c r="T879" s="46"/>
      <c r="U879" s="46"/>
      <c r="V879" s="46"/>
      <c r="W879" s="46"/>
      <c r="X879" s="46"/>
      <c r="Y879" s="46"/>
      <c r="Z879" s="46"/>
      <c r="AA879" s="46"/>
      <c r="AB879" s="46"/>
      <c r="AC879" s="46"/>
      <c r="AD879" s="46"/>
      <c r="AE879" s="46"/>
      <c r="AF879" s="46"/>
      <c r="AG879" s="46"/>
      <c r="AH879" s="46"/>
      <c r="AI879" s="46"/>
      <c r="AJ879" s="46"/>
      <c r="AK879" s="46"/>
      <c r="AL879" s="46"/>
    </row>
    <row r="880">
      <c r="A880" s="50"/>
      <c r="B880" s="46"/>
      <c r="C880" s="46"/>
      <c r="D880" s="46"/>
      <c r="E880" s="70"/>
      <c r="F880" s="50"/>
      <c r="G880" s="50"/>
      <c r="H880" s="50"/>
      <c r="I880" s="50"/>
      <c r="J880" s="102"/>
      <c r="K880" s="46"/>
      <c r="L880" s="46"/>
      <c r="M880" s="46"/>
      <c r="N880" s="46"/>
      <c r="O880" s="46"/>
      <c r="P880" s="46"/>
      <c r="Q880" s="46"/>
      <c r="R880" s="46"/>
      <c r="S880" s="46"/>
      <c r="T880" s="46"/>
      <c r="U880" s="46"/>
      <c r="V880" s="46"/>
      <c r="W880" s="46"/>
      <c r="X880" s="46"/>
      <c r="Y880" s="46"/>
      <c r="Z880" s="46"/>
      <c r="AA880" s="46"/>
      <c r="AB880" s="46"/>
      <c r="AC880" s="46"/>
      <c r="AD880" s="46"/>
      <c r="AE880" s="46"/>
      <c r="AF880" s="46"/>
      <c r="AG880" s="46"/>
      <c r="AH880" s="46"/>
      <c r="AI880" s="46"/>
      <c r="AJ880" s="46"/>
      <c r="AK880" s="46"/>
      <c r="AL880" s="46"/>
    </row>
    <row r="881">
      <c r="A881" s="50"/>
      <c r="B881" s="46"/>
      <c r="C881" s="46"/>
      <c r="D881" s="46"/>
      <c r="E881" s="70"/>
      <c r="F881" s="50"/>
      <c r="G881" s="50"/>
      <c r="H881" s="50"/>
      <c r="I881" s="50"/>
      <c r="J881" s="102"/>
      <c r="K881" s="46"/>
      <c r="L881" s="46"/>
      <c r="M881" s="46"/>
      <c r="N881" s="46"/>
      <c r="O881" s="46"/>
      <c r="P881" s="46"/>
      <c r="Q881" s="46"/>
      <c r="R881" s="46"/>
      <c r="S881" s="46"/>
      <c r="T881" s="46"/>
      <c r="U881" s="46"/>
      <c r="V881" s="46"/>
      <c r="W881" s="46"/>
      <c r="X881" s="46"/>
      <c r="Y881" s="46"/>
      <c r="Z881" s="46"/>
      <c r="AA881" s="46"/>
      <c r="AB881" s="46"/>
      <c r="AC881" s="46"/>
      <c r="AD881" s="46"/>
      <c r="AE881" s="46"/>
      <c r="AF881" s="46"/>
      <c r="AG881" s="46"/>
      <c r="AH881" s="46"/>
      <c r="AI881" s="46"/>
      <c r="AJ881" s="46"/>
      <c r="AK881" s="46"/>
      <c r="AL881" s="46"/>
    </row>
    <row r="882">
      <c r="A882" s="50"/>
      <c r="B882" s="46"/>
      <c r="C882" s="46"/>
      <c r="D882" s="46"/>
      <c r="E882" s="70"/>
      <c r="F882" s="50"/>
      <c r="G882" s="50"/>
      <c r="H882" s="50"/>
      <c r="I882" s="50"/>
      <c r="J882" s="102"/>
      <c r="K882" s="46"/>
      <c r="L882" s="46"/>
      <c r="M882" s="46"/>
      <c r="N882" s="46"/>
      <c r="O882" s="46"/>
      <c r="P882" s="46"/>
      <c r="Q882" s="46"/>
      <c r="R882" s="46"/>
      <c r="S882" s="46"/>
      <c r="T882" s="46"/>
      <c r="U882" s="46"/>
      <c r="V882" s="46"/>
      <c r="W882" s="46"/>
      <c r="X882" s="46"/>
      <c r="Y882" s="46"/>
      <c r="Z882" s="46"/>
      <c r="AA882" s="46"/>
      <c r="AB882" s="46"/>
      <c r="AC882" s="46"/>
      <c r="AD882" s="46"/>
      <c r="AE882" s="46"/>
      <c r="AF882" s="46"/>
      <c r="AG882" s="46"/>
      <c r="AH882" s="46"/>
      <c r="AI882" s="46"/>
      <c r="AJ882" s="46"/>
      <c r="AK882" s="46"/>
      <c r="AL882" s="46"/>
    </row>
    <row r="883">
      <c r="A883" s="50"/>
      <c r="B883" s="46"/>
      <c r="C883" s="46"/>
      <c r="D883" s="46"/>
      <c r="E883" s="70"/>
      <c r="F883" s="50"/>
      <c r="G883" s="50"/>
      <c r="H883" s="50"/>
      <c r="I883" s="50"/>
      <c r="J883" s="102"/>
      <c r="K883" s="46"/>
      <c r="L883" s="46"/>
      <c r="M883" s="46"/>
      <c r="N883" s="46"/>
      <c r="O883" s="46"/>
      <c r="P883" s="46"/>
      <c r="Q883" s="46"/>
      <c r="R883" s="46"/>
      <c r="S883" s="46"/>
      <c r="T883" s="46"/>
      <c r="U883" s="46"/>
      <c r="V883" s="46"/>
      <c r="W883" s="46"/>
      <c r="X883" s="46"/>
      <c r="Y883" s="46"/>
      <c r="Z883" s="46"/>
      <c r="AA883" s="46"/>
      <c r="AB883" s="46"/>
      <c r="AC883" s="46"/>
      <c r="AD883" s="46"/>
      <c r="AE883" s="46"/>
      <c r="AF883" s="46"/>
      <c r="AG883" s="46"/>
      <c r="AH883" s="46"/>
      <c r="AI883" s="46"/>
      <c r="AJ883" s="46"/>
      <c r="AK883" s="46"/>
      <c r="AL883" s="46"/>
    </row>
    <row r="884">
      <c r="A884" s="50"/>
      <c r="B884" s="46"/>
      <c r="C884" s="46"/>
      <c r="D884" s="46"/>
      <c r="E884" s="70"/>
      <c r="F884" s="50"/>
      <c r="G884" s="50"/>
      <c r="H884" s="50"/>
      <c r="I884" s="50"/>
      <c r="J884" s="102"/>
      <c r="K884" s="46"/>
      <c r="L884" s="46"/>
      <c r="M884" s="46"/>
      <c r="N884" s="46"/>
      <c r="O884" s="46"/>
      <c r="P884" s="46"/>
      <c r="Q884" s="46"/>
      <c r="R884" s="46"/>
      <c r="S884" s="46"/>
      <c r="T884" s="46"/>
      <c r="U884" s="46"/>
      <c r="V884" s="46"/>
      <c r="W884" s="46"/>
      <c r="X884" s="46"/>
      <c r="Y884" s="46"/>
      <c r="Z884" s="46"/>
      <c r="AA884" s="46"/>
      <c r="AB884" s="46"/>
      <c r="AC884" s="46"/>
      <c r="AD884" s="46"/>
      <c r="AE884" s="46"/>
      <c r="AF884" s="46"/>
      <c r="AG884" s="46"/>
      <c r="AH884" s="46"/>
      <c r="AI884" s="46"/>
      <c r="AJ884" s="46"/>
      <c r="AK884" s="46"/>
      <c r="AL884" s="46"/>
    </row>
    <row r="885">
      <c r="A885" s="50"/>
      <c r="B885" s="46"/>
      <c r="C885" s="46"/>
      <c r="D885" s="46"/>
      <c r="E885" s="70"/>
      <c r="F885" s="50"/>
      <c r="G885" s="50"/>
      <c r="H885" s="50"/>
      <c r="I885" s="50"/>
      <c r="J885" s="102"/>
      <c r="K885" s="46"/>
      <c r="L885" s="46"/>
      <c r="M885" s="46"/>
      <c r="N885" s="46"/>
      <c r="O885" s="46"/>
      <c r="P885" s="46"/>
      <c r="Q885" s="46"/>
      <c r="R885" s="46"/>
      <c r="S885" s="46"/>
      <c r="T885" s="46"/>
      <c r="U885" s="46"/>
      <c r="V885" s="46"/>
      <c r="W885" s="46"/>
      <c r="X885" s="46"/>
      <c r="Y885" s="46"/>
      <c r="Z885" s="46"/>
      <c r="AA885" s="46"/>
      <c r="AB885" s="46"/>
      <c r="AC885" s="46"/>
      <c r="AD885" s="46"/>
      <c r="AE885" s="46"/>
      <c r="AF885" s="46"/>
      <c r="AG885" s="46"/>
      <c r="AH885" s="46"/>
      <c r="AI885" s="46"/>
      <c r="AJ885" s="46"/>
      <c r="AK885" s="46"/>
      <c r="AL885" s="46"/>
    </row>
    <row r="886">
      <c r="A886" s="50"/>
      <c r="B886" s="46"/>
      <c r="C886" s="46"/>
      <c r="D886" s="46"/>
      <c r="E886" s="70"/>
      <c r="F886" s="50"/>
      <c r="G886" s="50"/>
      <c r="H886" s="50"/>
      <c r="I886" s="50"/>
      <c r="J886" s="102"/>
      <c r="K886" s="46"/>
      <c r="L886" s="46"/>
      <c r="M886" s="46"/>
      <c r="N886" s="46"/>
      <c r="O886" s="46"/>
      <c r="P886" s="46"/>
      <c r="Q886" s="46"/>
      <c r="R886" s="46"/>
      <c r="S886" s="46"/>
      <c r="T886" s="46"/>
      <c r="U886" s="46"/>
      <c r="V886" s="46"/>
      <c r="W886" s="46"/>
      <c r="X886" s="46"/>
      <c r="Y886" s="46"/>
      <c r="Z886" s="46"/>
      <c r="AA886" s="46"/>
      <c r="AB886" s="46"/>
      <c r="AC886" s="46"/>
      <c r="AD886" s="46"/>
      <c r="AE886" s="46"/>
      <c r="AF886" s="46"/>
      <c r="AG886" s="46"/>
      <c r="AH886" s="46"/>
      <c r="AI886" s="46"/>
      <c r="AJ886" s="46"/>
      <c r="AK886" s="46"/>
      <c r="AL886" s="46"/>
    </row>
    <row r="887">
      <c r="A887" s="50"/>
      <c r="B887" s="46"/>
      <c r="C887" s="46"/>
      <c r="D887" s="46"/>
      <c r="E887" s="70"/>
      <c r="F887" s="50"/>
      <c r="G887" s="50"/>
      <c r="H887" s="50"/>
      <c r="I887" s="50"/>
      <c r="J887" s="102"/>
      <c r="K887" s="46"/>
      <c r="L887" s="46"/>
      <c r="M887" s="46"/>
      <c r="N887" s="46"/>
      <c r="O887" s="46"/>
      <c r="P887" s="46"/>
      <c r="Q887" s="46"/>
      <c r="R887" s="46"/>
      <c r="S887" s="46"/>
      <c r="T887" s="46"/>
      <c r="U887" s="46"/>
      <c r="V887" s="46"/>
      <c r="W887" s="46"/>
      <c r="X887" s="46"/>
      <c r="Y887" s="46"/>
      <c r="Z887" s="46"/>
      <c r="AA887" s="46"/>
      <c r="AB887" s="46"/>
      <c r="AC887" s="46"/>
      <c r="AD887" s="46"/>
      <c r="AE887" s="46"/>
      <c r="AF887" s="46"/>
      <c r="AG887" s="46"/>
      <c r="AH887" s="46"/>
      <c r="AI887" s="46"/>
      <c r="AJ887" s="46"/>
      <c r="AK887" s="46"/>
      <c r="AL887" s="46"/>
    </row>
    <row r="888">
      <c r="A888" s="50"/>
      <c r="B888" s="46"/>
      <c r="C888" s="46"/>
      <c r="D888" s="46"/>
      <c r="E888" s="70"/>
      <c r="F888" s="50"/>
      <c r="G888" s="50"/>
      <c r="H888" s="50"/>
      <c r="I888" s="50"/>
      <c r="J888" s="102"/>
      <c r="K888" s="46"/>
      <c r="L888" s="46"/>
      <c r="M888" s="46"/>
      <c r="N888" s="46"/>
      <c r="O888" s="46"/>
      <c r="P888" s="46"/>
      <c r="Q888" s="46"/>
      <c r="R888" s="46"/>
      <c r="S888" s="46"/>
      <c r="T888" s="46"/>
      <c r="U888" s="46"/>
      <c r="V888" s="46"/>
      <c r="W888" s="46"/>
      <c r="X888" s="46"/>
      <c r="Y888" s="46"/>
      <c r="Z888" s="46"/>
      <c r="AA888" s="46"/>
      <c r="AB888" s="46"/>
      <c r="AC888" s="46"/>
      <c r="AD888" s="46"/>
      <c r="AE888" s="46"/>
      <c r="AF888" s="46"/>
      <c r="AG888" s="46"/>
      <c r="AH888" s="46"/>
      <c r="AI888" s="46"/>
      <c r="AJ888" s="46"/>
      <c r="AK888" s="46"/>
      <c r="AL888" s="46"/>
    </row>
    <row r="889">
      <c r="A889" s="50"/>
      <c r="B889" s="46"/>
      <c r="C889" s="46"/>
      <c r="D889" s="46"/>
      <c r="E889" s="70"/>
      <c r="F889" s="50"/>
      <c r="G889" s="50"/>
      <c r="H889" s="50"/>
      <c r="I889" s="50"/>
      <c r="J889" s="102"/>
      <c r="K889" s="46"/>
      <c r="L889" s="46"/>
      <c r="M889" s="46"/>
      <c r="N889" s="46"/>
      <c r="O889" s="46"/>
      <c r="P889" s="46"/>
      <c r="Q889" s="46"/>
      <c r="R889" s="46"/>
      <c r="S889" s="46"/>
      <c r="T889" s="46"/>
      <c r="U889" s="46"/>
      <c r="V889" s="46"/>
      <c r="W889" s="46"/>
      <c r="X889" s="46"/>
      <c r="Y889" s="46"/>
      <c r="Z889" s="46"/>
      <c r="AA889" s="46"/>
      <c r="AB889" s="46"/>
      <c r="AC889" s="46"/>
      <c r="AD889" s="46"/>
      <c r="AE889" s="46"/>
      <c r="AF889" s="46"/>
      <c r="AG889" s="46"/>
      <c r="AH889" s="46"/>
      <c r="AI889" s="46"/>
      <c r="AJ889" s="46"/>
      <c r="AK889" s="46"/>
      <c r="AL889" s="46"/>
    </row>
    <row r="890">
      <c r="A890" s="50"/>
      <c r="B890" s="46"/>
      <c r="C890" s="46"/>
      <c r="D890" s="46"/>
      <c r="E890" s="70"/>
      <c r="F890" s="50"/>
      <c r="G890" s="50"/>
      <c r="H890" s="50"/>
      <c r="I890" s="50"/>
      <c r="J890" s="102"/>
      <c r="K890" s="46"/>
      <c r="L890" s="46"/>
      <c r="M890" s="46"/>
      <c r="N890" s="46"/>
      <c r="O890" s="46"/>
      <c r="P890" s="46"/>
      <c r="Q890" s="46"/>
      <c r="R890" s="46"/>
      <c r="S890" s="46"/>
      <c r="T890" s="46"/>
      <c r="U890" s="46"/>
      <c r="V890" s="46"/>
      <c r="W890" s="46"/>
      <c r="X890" s="46"/>
      <c r="Y890" s="46"/>
      <c r="Z890" s="46"/>
      <c r="AA890" s="46"/>
      <c r="AB890" s="46"/>
      <c r="AC890" s="46"/>
      <c r="AD890" s="46"/>
      <c r="AE890" s="46"/>
      <c r="AF890" s="46"/>
      <c r="AG890" s="46"/>
      <c r="AH890" s="46"/>
      <c r="AI890" s="46"/>
      <c r="AJ890" s="46"/>
      <c r="AK890" s="46"/>
      <c r="AL890" s="46"/>
    </row>
    <row r="891">
      <c r="A891" s="50"/>
      <c r="B891" s="46"/>
      <c r="C891" s="46"/>
      <c r="D891" s="46"/>
      <c r="E891" s="70"/>
      <c r="F891" s="50"/>
      <c r="G891" s="50"/>
      <c r="H891" s="50"/>
      <c r="I891" s="50"/>
      <c r="J891" s="102"/>
      <c r="K891" s="46"/>
      <c r="L891" s="46"/>
      <c r="M891" s="46"/>
      <c r="N891" s="46"/>
      <c r="O891" s="46"/>
      <c r="P891" s="46"/>
      <c r="Q891" s="46"/>
      <c r="R891" s="46"/>
      <c r="S891" s="46"/>
      <c r="T891" s="46"/>
      <c r="U891" s="46"/>
      <c r="V891" s="46"/>
      <c r="W891" s="46"/>
      <c r="X891" s="46"/>
      <c r="Y891" s="46"/>
      <c r="Z891" s="46"/>
      <c r="AA891" s="46"/>
      <c r="AB891" s="46"/>
      <c r="AC891" s="46"/>
      <c r="AD891" s="46"/>
      <c r="AE891" s="46"/>
      <c r="AF891" s="46"/>
      <c r="AG891" s="46"/>
      <c r="AH891" s="46"/>
      <c r="AI891" s="46"/>
      <c r="AJ891" s="46"/>
      <c r="AK891" s="46"/>
      <c r="AL891" s="46"/>
    </row>
    <row r="892">
      <c r="A892" s="50"/>
      <c r="B892" s="46"/>
      <c r="C892" s="46"/>
      <c r="D892" s="46"/>
      <c r="E892" s="70"/>
      <c r="F892" s="50"/>
      <c r="G892" s="50"/>
      <c r="H892" s="50"/>
      <c r="I892" s="50"/>
      <c r="J892" s="102"/>
      <c r="K892" s="46"/>
      <c r="L892" s="46"/>
      <c r="M892" s="46"/>
      <c r="N892" s="46"/>
      <c r="O892" s="46"/>
      <c r="P892" s="46"/>
      <c r="Q892" s="46"/>
      <c r="R892" s="46"/>
      <c r="S892" s="46"/>
      <c r="T892" s="46"/>
      <c r="U892" s="46"/>
      <c r="V892" s="46"/>
      <c r="W892" s="46"/>
      <c r="X892" s="46"/>
      <c r="Y892" s="46"/>
      <c r="Z892" s="46"/>
      <c r="AA892" s="46"/>
      <c r="AB892" s="46"/>
      <c r="AC892" s="46"/>
      <c r="AD892" s="46"/>
      <c r="AE892" s="46"/>
      <c r="AF892" s="46"/>
      <c r="AG892" s="46"/>
      <c r="AH892" s="46"/>
      <c r="AI892" s="46"/>
      <c r="AJ892" s="46"/>
      <c r="AK892" s="46"/>
      <c r="AL892" s="46"/>
    </row>
    <row r="893">
      <c r="A893" s="50"/>
      <c r="B893" s="46"/>
      <c r="C893" s="46"/>
      <c r="D893" s="46"/>
      <c r="E893" s="70"/>
      <c r="F893" s="50"/>
      <c r="G893" s="50"/>
      <c r="H893" s="50"/>
      <c r="I893" s="50"/>
      <c r="J893" s="102"/>
      <c r="K893" s="46"/>
      <c r="L893" s="46"/>
      <c r="M893" s="46"/>
      <c r="N893" s="46"/>
      <c r="O893" s="46"/>
      <c r="P893" s="46"/>
      <c r="Q893" s="46"/>
      <c r="R893" s="46"/>
      <c r="S893" s="46"/>
      <c r="T893" s="46"/>
      <c r="U893" s="46"/>
      <c r="V893" s="46"/>
      <c r="W893" s="46"/>
      <c r="X893" s="46"/>
      <c r="Y893" s="46"/>
      <c r="Z893" s="46"/>
      <c r="AA893" s="46"/>
      <c r="AB893" s="46"/>
      <c r="AC893" s="46"/>
      <c r="AD893" s="46"/>
      <c r="AE893" s="46"/>
      <c r="AF893" s="46"/>
      <c r="AG893" s="46"/>
      <c r="AH893" s="46"/>
      <c r="AI893" s="46"/>
      <c r="AJ893" s="46"/>
      <c r="AK893" s="46"/>
      <c r="AL893" s="46"/>
    </row>
    <row r="894">
      <c r="A894" s="50"/>
      <c r="B894" s="46"/>
      <c r="C894" s="46"/>
      <c r="D894" s="46"/>
      <c r="E894" s="70"/>
      <c r="F894" s="50"/>
      <c r="G894" s="50"/>
      <c r="H894" s="50"/>
      <c r="I894" s="50"/>
      <c r="J894" s="102"/>
      <c r="K894" s="46"/>
      <c r="L894" s="46"/>
      <c r="M894" s="46"/>
      <c r="N894" s="46"/>
      <c r="O894" s="46"/>
      <c r="P894" s="46"/>
      <c r="Q894" s="46"/>
      <c r="R894" s="46"/>
      <c r="S894" s="46"/>
      <c r="T894" s="46"/>
      <c r="U894" s="46"/>
      <c r="V894" s="46"/>
      <c r="W894" s="46"/>
      <c r="X894" s="46"/>
      <c r="Y894" s="46"/>
      <c r="Z894" s="46"/>
      <c r="AA894" s="46"/>
      <c r="AB894" s="46"/>
      <c r="AC894" s="46"/>
      <c r="AD894" s="46"/>
      <c r="AE894" s="46"/>
      <c r="AF894" s="46"/>
      <c r="AG894" s="46"/>
      <c r="AH894" s="46"/>
      <c r="AI894" s="46"/>
      <c r="AJ894" s="46"/>
      <c r="AK894" s="46"/>
      <c r="AL894" s="46"/>
    </row>
    <row r="895">
      <c r="A895" s="50"/>
      <c r="B895" s="46"/>
      <c r="C895" s="46"/>
      <c r="D895" s="46"/>
      <c r="E895" s="70"/>
      <c r="F895" s="50"/>
      <c r="G895" s="50"/>
      <c r="H895" s="50"/>
      <c r="I895" s="50"/>
      <c r="J895" s="102"/>
      <c r="K895" s="46"/>
      <c r="L895" s="46"/>
      <c r="M895" s="46"/>
      <c r="N895" s="46"/>
      <c r="O895" s="46"/>
      <c r="P895" s="46"/>
      <c r="Q895" s="46"/>
      <c r="R895" s="46"/>
      <c r="S895" s="46"/>
      <c r="T895" s="46"/>
      <c r="U895" s="46"/>
      <c r="V895" s="46"/>
      <c r="W895" s="46"/>
      <c r="X895" s="46"/>
      <c r="Y895" s="46"/>
      <c r="Z895" s="46"/>
      <c r="AA895" s="46"/>
      <c r="AB895" s="46"/>
      <c r="AC895" s="46"/>
      <c r="AD895" s="46"/>
      <c r="AE895" s="46"/>
      <c r="AF895" s="46"/>
      <c r="AG895" s="46"/>
      <c r="AH895" s="46"/>
      <c r="AI895" s="46"/>
      <c r="AJ895" s="46"/>
      <c r="AK895" s="46"/>
      <c r="AL895" s="46"/>
    </row>
    <row r="896">
      <c r="A896" s="50"/>
      <c r="B896" s="46"/>
      <c r="C896" s="46"/>
      <c r="D896" s="46"/>
      <c r="E896" s="70"/>
      <c r="F896" s="50"/>
      <c r="G896" s="50"/>
      <c r="H896" s="50"/>
      <c r="I896" s="50"/>
      <c r="J896" s="102"/>
      <c r="K896" s="46"/>
      <c r="L896" s="46"/>
      <c r="M896" s="46"/>
      <c r="N896" s="46"/>
      <c r="O896" s="46"/>
      <c r="P896" s="46"/>
      <c r="Q896" s="46"/>
      <c r="R896" s="46"/>
      <c r="S896" s="46"/>
      <c r="T896" s="46"/>
      <c r="U896" s="46"/>
      <c r="V896" s="46"/>
      <c r="W896" s="46"/>
      <c r="X896" s="46"/>
      <c r="Y896" s="46"/>
      <c r="Z896" s="46"/>
      <c r="AA896" s="46"/>
      <c r="AB896" s="46"/>
      <c r="AC896" s="46"/>
      <c r="AD896" s="46"/>
      <c r="AE896" s="46"/>
      <c r="AF896" s="46"/>
      <c r="AG896" s="46"/>
      <c r="AH896" s="46"/>
      <c r="AI896" s="46"/>
      <c r="AJ896" s="46"/>
      <c r="AK896" s="46"/>
      <c r="AL896" s="46"/>
    </row>
    <row r="897">
      <c r="A897" s="50"/>
      <c r="B897" s="46"/>
      <c r="C897" s="46"/>
      <c r="D897" s="46"/>
      <c r="E897" s="70"/>
      <c r="F897" s="50"/>
      <c r="G897" s="50"/>
      <c r="H897" s="50"/>
      <c r="I897" s="50"/>
      <c r="J897" s="102"/>
      <c r="K897" s="46"/>
      <c r="L897" s="46"/>
      <c r="M897" s="46"/>
      <c r="N897" s="46"/>
      <c r="O897" s="46"/>
      <c r="P897" s="46"/>
      <c r="Q897" s="46"/>
      <c r="R897" s="46"/>
      <c r="S897" s="46"/>
      <c r="T897" s="46"/>
      <c r="U897" s="46"/>
      <c r="V897" s="46"/>
      <c r="W897" s="46"/>
      <c r="X897" s="46"/>
      <c r="Y897" s="46"/>
      <c r="Z897" s="46"/>
      <c r="AA897" s="46"/>
      <c r="AB897" s="46"/>
      <c r="AC897" s="46"/>
      <c r="AD897" s="46"/>
      <c r="AE897" s="46"/>
      <c r="AF897" s="46"/>
      <c r="AG897" s="46"/>
      <c r="AH897" s="46"/>
      <c r="AI897" s="46"/>
      <c r="AJ897" s="46"/>
      <c r="AK897" s="46"/>
      <c r="AL897" s="46"/>
    </row>
    <row r="898">
      <c r="A898" s="50"/>
      <c r="B898" s="46"/>
      <c r="C898" s="46"/>
      <c r="D898" s="46"/>
      <c r="E898" s="70"/>
      <c r="F898" s="50"/>
      <c r="G898" s="50"/>
      <c r="H898" s="50"/>
      <c r="I898" s="50"/>
      <c r="J898" s="102"/>
      <c r="K898" s="46"/>
      <c r="L898" s="46"/>
      <c r="M898" s="46"/>
      <c r="N898" s="46"/>
      <c r="O898" s="46"/>
      <c r="P898" s="46"/>
      <c r="Q898" s="46"/>
      <c r="R898" s="46"/>
      <c r="S898" s="46"/>
      <c r="T898" s="46"/>
      <c r="U898" s="46"/>
      <c r="V898" s="46"/>
      <c r="W898" s="46"/>
      <c r="X898" s="46"/>
      <c r="Y898" s="46"/>
      <c r="Z898" s="46"/>
      <c r="AA898" s="46"/>
      <c r="AB898" s="46"/>
      <c r="AC898" s="46"/>
      <c r="AD898" s="46"/>
      <c r="AE898" s="46"/>
      <c r="AF898" s="46"/>
      <c r="AG898" s="46"/>
      <c r="AH898" s="46"/>
      <c r="AI898" s="46"/>
      <c r="AJ898" s="46"/>
      <c r="AK898" s="46"/>
      <c r="AL898" s="46"/>
    </row>
    <row r="899">
      <c r="A899" s="50"/>
      <c r="B899" s="46"/>
      <c r="C899" s="46"/>
      <c r="D899" s="46"/>
      <c r="E899" s="70"/>
      <c r="F899" s="50"/>
      <c r="G899" s="50"/>
      <c r="H899" s="50"/>
      <c r="I899" s="50"/>
      <c r="J899" s="102"/>
      <c r="K899" s="46"/>
      <c r="L899" s="46"/>
      <c r="M899" s="46"/>
      <c r="N899" s="46"/>
      <c r="O899" s="46"/>
      <c r="P899" s="46"/>
      <c r="Q899" s="46"/>
      <c r="R899" s="46"/>
      <c r="S899" s="46"/>
      <c r="T899" s="46"/>
      <c r="U899" s="46"/>
      <c r="V899" s="46"/>
      <c r="W899" s="46"/>
      <c r="X899" s="46"/>
      <c r="Y899" s="46"/>
      <c r="Z899" s="46"/>
      <c r="AA899" s="46"/>
      <c r="AB899" s="46"/>
      <c r="AC899" s="46"/>
      <c r="AD899" s="46"/>
      <c r="AE899" s="46"/>
      <c r="AF899" s="46"/>
      <c r="AG899" s="46"/>
      <c r="AH899" s="46"/>
      <c r="AI899" s="46"/>
      <c r="AJ899" s="46"/>
      <c r="AK899" s="46"/>
      <c r="AL899" s="46"/>
    </row>
    <row r="900">
      <c r="A900" s="50"/>
      <c r="B900" s="46"/>
      <c r="C900" s="46"/>
      <c r="D900" s="46"/>
      <c r="E900" s="70"/>
      <c r="F900" s="50"/>
      <c r="G900" s="50"/>
      <c r="H900" s="50"/>
      <c r="I900" s="50"/>
      <c r="J900" s="102"/>
      <c r="K900" s="46"/>
      <c r="L900" s="46"/>
      <c r="M900" s="46"/>
      <c r="N900" s="46"/>
      <c r="O900" s="46"/>
      <c r="P900" s="46"/>
      <c r="Q900" s="46"/>
      <c r="R900" s="46"/>
      <c r="S900" s="46"/>
      <c r="T900" s="46"/>
      <c r="U900" s="46"/>
      <c r="V900" s="46"/>
      <c r="W900" s="46"/>
      <c r="X900" s="46"/>
      <c r="Y900" s="46"/>
      <c r="Z900" s="46"/>
      <c r="AA900" s="46"/>
      <c r="AB900" s="46"/>
      <c r="AC900" s="46"/>
      <c r="AD900" s="46"/>
      <c r="AE900" s="46"/>
      <c r="AF900" s="46"/>
      <c r="AG900" s="46"/>
      <c r="AH900" s="46"/>
      <c r="AI900" s="46"/>
      <c r="AJ900" s="46"/>
      <c r="AK900" s="46"/>
      <c r="AL900" s="46"/>
    </row>
    <row r="901">
      <c r="A901" s="50"/>
      <c r="B901" s="46"/>
      <c r="C901" s="46"/>
      <c r="D901" s="46"/>
      <c r="E901" s="70"/>
      <c r="F901" s="50"/>
      <c r="G901" s="50"/>
      <c r="H901" s="50"/>
      <c r="I901" s="50"/>
      <c r="J901" s="102"/>
      <c r="K901" s="46"/>
      <c r="L901" s="46"/>
      <c r="M901" s="46"/>
      <c r="N901" s="46"/>
      <c r="O901" s="46"/>
      <c r="P901" s="46"/>
      <c r="Q901" s="46"/>
      <c r="R901" s="46"/>
      <c r="S901" s="46"/>
      <c r="T901" s="46"/>
      <c r="U901" s="46"/>
      <c r="V901" s="46"/>
      <c r="W901" s="46"/>
      <c r="X901" s="46"/>
      <c r="Y901" s="46"/>
      <c r="Z901" s="46"/>
      <c r="AA901" s="46"/>
      <c r="AB901" s="46"/>
      <c r="AC901" s="46"/>
      <c r="AD901" s="46"/>
      <c r="AE901" s="46"/>
      <c r="AF901" s="46"/>
      <c r="AG901" s="46"/>
      <c r="AH901" s="46"/>
      <c r="AI901" s="46"/>
      <c r="AJ901" s="46"/>
      <c r="AK901" s="46"/>
      <c r="AL901" s="46"/>
    </row>
    <row r="902">
      <c r="A902" s="50"/>
      <c r="B902" s="46"/>
      <c r="C902" s="46"/>
      <c r="D902" s="46"/>
      <c r="E902" s="70"/>
      <c r="F902" s="50"/>
      <c r="G902" s="50"/>
      <c r="H902" s="50"/>
      <c r="I902" s="50"/>
      <c r="J902" s="102"/>
      <c r="K902" s="46"/>
      <c r="L902" s="46"/>
      <c r="M902" s="46"/>
      <c r="N902" s="46"/>
      <c r="O902" s="46"/>
      <c r="P902" s="46"/>
      <c r="Q902" s="46"/>
      <c r="R902" s="46"/>
      <c r="S902" s="46"/>
      <c r="T902" s="46"/>
      <c r="U902" s="46"/>
      <c r="V902" s="46"/>
      <c r="W902" s="46"/>
      <c r="X902" s="46"/>
      <c r="Y902" s="46"/>
      <c r="Z902" s="46"/>
      <c r="AA902" s="46"/>
      <c r="AB902" s="46"/>
      <c r="AC902" s="46"/>
      <c r="AD902" s="46"/>
      <c r="AE902" s="46"/>
      <c r="AF902" s="46"/>
      <c r="AG902" s="46"/>
      <c r="AH902" s="46"/>
      <c r="AI902" s="46"/>
      <c r="AJ902" s="46"/>
      <c r="AK902" s="46"/>
      <c r="AL902" s="46"/>
    </row>
    <row r="903">
      <c r="A903" s="50"/>
      <c r="B903" s="46"/>
      <c r="C903" s="46"/>
      <c r="D903" s="46"/>
      <c r="E903" s="70"/>
      <c r="F903" s="50"/>
      <c r="G903" s="50"/>
      <c r="H903" s="50"/>
      <c r="I903" s="50"/>
      <c r="J903" s="102"/>
      <c r="K903" s="46"/>
      <c r="L903" s="46"/>
      <c r="M903" s="46"/>
      <c r="N903" s="46"/>
      <c r="O903" s="46"/>
      <c r="P903" s="46"/>
      <c r="Q903" s="46"/>
      <c r="R903" s="46"/>
      <c r="S903" s="46"/>
      <c r="T903" s="46"/>
      <c r="U903" s="46"/>
      <c r="V903" s="46"/>
      <c r="W903" s="46"/>
      <c r="X903" s="46"/>
      <c r="Y903" s="46"/>
      <c r="Z903" s="46"/>
      <c r="AA903" s="46"/>
      <c r="AB903" s="46"/>
      <c r="AC903" s="46"/>
      <c r="AD903" s="46"/>
      <c r="AE903" s="46"/>
      <c r="AF903" s="46"/>
      <c r="AG903" s="46"/>
      <c r="AH903" s="46"/>
      <c r="AI903" s="46"/>
      <c r="AJ903" s="46"/>
      <c r="AK903" s="46"/>
      <c r="AL903" s="46"/>
    </row>
    <row r="904">
      <c r="A904" s="50"/>
      <c r="B904" s="46"/>
      <c r="C904" s="46"/>
      <c r="D904" s="46"/>
      <c r="E904" s="70"/>
      <c r="F904" s="50"/>
      <c r="G904" s="50"/>
      <c r="H904" s="50"/>
      <c r="I904" s="50"/>
      <c r="J904" s="102"/>
      <c r="K904" s="46"/>
      <c r="L904" s="46"/>
      <c r="M904" s="46"/>
      <c r="N904" s="46"/>
      <c r="O904" s="46"/>
      <c r="P904" s="46"/>
      <c r="Q904" s="46"/>
      <c r="R904" s="46"/>
      <c r="S904" s="46"/>
      <c r="T904" s="46"/>
      <c r="U904" s="46"/>
      <c r="V904" s="46"/>
      <c r="W904" s="46"/>
      <c r="X904" s="46"/>
      <c r="Y904" s="46"/>
      <c r="Z904" s="46"/>
      <c r="AA904" s="46"/>
      <c r="AB904" s="46"/>
      <c r="AC904" s="46"/>
      <c r="AD904" s="46"/>
      <c r="AE904" s="46"/>
      <c r="AF904" s="46"/>
      <c r="AG904" s="46"/>
      <c r="AH904" s="46"/>
      <c r="AI904" s="46"/>
      <c r="AJ904" s="46"/>
      <c r="AK904" s="46"/>
      <c r="AL904" s="46"/>
    </row>
    <row r="905">
      <c r="A905" s="50"/>
      <c r="B905" s="46"/>
      <c r="C905" s="46"/>
      <c r="D905" s="46"/>
      <c r="E905" s="70"/>
      <c r="F905" s="50"/>
      <c r="G905" s="50"/>
      <c r="H905" s="50"/>
      <c r="I905" s="50"/>
      <c r="J905" s="102"/>
      <c r="K905" s="46"/>
      <c r="L905" s="46"/>
      <c r="M905" s="46"/>
      <c r="N905" s="46"/>
      <c r="O905" s="46"/>
      <c r="P905" s="46"/>
      <c r="Q905" s="46"/>
      <c r="R905" s="46"/>
      <c r="S905" s="46"/>
      <c r="T905" s="46"/>
      <c r="U905" s="46"/>
      <c r="V905" s="46"/>
      <c r="W905" s="46"/>
      <c r="X905" s="46"/>
      <c r="Y905" s="46"/>
      <c r="Z905" s="46"/>
      <c r="AA905" s="46"/>
      <c r="AB905" s="46"/>
      <c r="AC905" s="46"/>
      <c r="AD905" s="46"/>
      <c r="AE905" s="46"/>
      <c r="AF905" s="46"/>
      <c r="AG905" s="46"/>
      <c r="AH905" s="46"/>
      <c r="AI905" s="46"/>
      <c r="AJ905" s="46"/>
      <c r="AK905" s="46"/>
      <c r="AL905" s="46"/>
    </row>
    <row r="906">
      <c r="A906" s="50"/>
      <c r="B906" s="46"/>
      <c r="C906" s="46"/>
      <c r="D906" s="46"/>
      <c r="E906" s="70"/>
      <c r="F906" s="50"/>
      <c r="G906" s="50"/>
      <c r="H906" s="50"/>
      <c r="I906" s="50"/>
      <c r="J906" s="102"/>
      <c r="K906" s="46"/>
      <c r="L906" s="46"/>
      <c r="M906" s="46"/>
      <c r="N906" s="46"/>
      <c r="O906" s="46"/>
      <c r="P906" s="46"/>
      <c r="Q906" s="46"/>
      <c r="R906" s="46"/>
      <c r="S906" s="46"/>
      <c r="T906" s="46"/>
      <c r="U906" s="46"/>
      <c r="V906" s="46"/>
      <c r="W906" s="46"/>
      <c r="X906" s="46"/>
      <c r="Y906" s="46"/>
      <c r="Z906" s="46"/>
      <c r="AA906" s="46"/>
      <c r="AB906" s="46"/>
      <c r="AC906" s="46"/>
      <c r="AD906" s="46"/>
      <c r="AE906" s="46"/>
      <c r="AF906" s="46"/>
      <c r="AG906" s="46"/>
      <c r="AH906" s="46"/>
      <c r="AI906" s="46"/>
      <c r="AJ906" s="46"/>
      <c r="AK906" s="46"/>
      <c r="AL906" s="46"/>
    </row>
    <row r="907">
      <c r="A907" s="50"/>
      <c r="B907" s="46"/>
      <c r="C907" s="46"/>
      <c r="D907" s="46"/>
      <c r="E907" s="70"/>
      <c r="F907" s="50"/>
      <c r="G907" s="50"/>
      <c r="H907" s="50"/>
      <c r="I907" s="50"/>
      <c r="J907" s="102"/>
      <c r="K907" s="46"/>
      <c r="L907" s="46"/>
      <c r="M907" s="46"/>
      <c r="N907" s="46"/>
      <c r="O907" s="46"/>
      <c r="P907" s="46"/>
      <c r="Q907" s="46"/>
      <c r="R907" s="46"/>
      <c r="S907" s="46"/>
      <c r="T907" s="46"/>
      <c r="U907" s="46"/>
      <c r="V907" s="46"/>
      <c r="W907" s="46"/>
      <c r="X907" s="46"/>
      <c r="Y907" s="46"/>
      <c r="Z907" s="46"/>
      <c r="AA907" s="46"/>
      <c r="AB907" s="46"/>
      <c r="AC907" s="46"/>
      <c r="AD907" s="46"/>
      <c r="AE907" s="46"/>
      <c r="AF907" s="46"/>
      <c r="AG907" s="46"/>
      <c r="AH907" s="46"/>
      <c r="AI907" s="46"/>
      <c r="AJ907" s="46"/>
      <c r="AK907" s="46"/>
      <c r="AL907" s="46"/>
    </row>
    <row r="908">
      <c r="A908" s="50"/>
      <c r="B908" s="46"/>
      <c r="C908" s="46"/>
      <c r="D908" s="46"/>
      <c r="E908" s="70"/>
      <c r="F908" s="50"/>
      <c r="G908" s="50"/>
      <c r="H908" s="50"/>
      <c r="I908" s="50"/>
      <c r="J908" s="102"/>
      <c r="K908" s="46"/>
      <c r="L908" s="46"/>
      <c r="M908" s="46"/>
      <c r="N908" s="46"/>
      <c r="O908" s="46"/>
      <c r="P908" s="46"/>
      <c r="Q908" s="46"/>
      <c r="R908" s="46"/>
      <c r="S908" s="46"/>
      <c r="T908" s="46"/>
      <c r="U908" s="46"/>
      <c r="V908" s="46"/>
      <c r="W908" s="46"/>
      <c r="X908" s="46"/>
      <c r="Y908" s="46"/>
      <c r="Z908" s="46"/>
      <c r="AA908" s="46"/>
      <c r="AB908" s="46"/>
      <c r="AC908" s="46"/>
      <c r="AD908" s="46"/>
      <c r="AE908" s="46"/>
      <c r="AF908" s="46"/>
      <c r="AG908" s="46"/>
      <c r="AH908" s="46"/>
      <c r="AI908" s="46"/>
      <c r="AJ908" s="46"/>
      <c r="AK908" s="46"/>
      <c r="AL908" s="46"/>
    </row>
    <row r="909">
      <c r="A909" s="50"/>
      <c r="B909" s="46"/>
      <c r="C909" s="46"/>
      <c r="D909" s="46"/>
      <c r="E909" s="70"/>
      <c r="F909" s="50"/>
      <c r="G909" s="50"/>
      <c r="H909" s="50"/>
      <c r="I909" s="50"/>
      <c r="J909" s="102"/>
      <c r="K909" s="46"/>
      <c r="L909" s="46"/>
      <c r="M909" s="46"/>
      <c r="N909" s="46"/>
      <c r="O909" s="46"/>
      <c r="P909" s="46"/>
      <c r="Q909" s="46"/>
      <c r="R909" s="46"/>
      <c r="S909" s="46"/>
      <c r="T909" s="46"/>
      <c r="U909" s="46"/>
      <c r="V909" s="46"/>
      <c r="W909" s="46"/>
      <c r="X909" s="46"/>
      <c r="Y909" s="46"/>
      <c r="Z909" s="46"/>
      <c r="AA909" s="46"/>
      <c r="AB909" s="46"/>
      <c r="AC909" s="46"/>
      <c r="AD909" s="46"/>
      <c r="AE909" s="46"/>
      <c r="AF909" s="46"/>
      <c r="AG909" s="46"/>
      <c r="AH909" s="46"/>
      <c r="AI909" s="46"/>
      <c r="AJ909" s="46"/>
      <c r="AK909" s="46"/>
      <c r="AL909" s="46"/>
    </row>
    <row r="910">
      <c r="A910" s="50"/>
      <c r="B910" s="46"/>
      <c r="C910" s="46"/>
      <c r="D910" s="46"/>
      <c r="E910" s="70"/>
      <c r="F910" s="50"/>
      <c r="G910" s="50"/>
      <c r="H910" s="50"/>
      <c r="I910" s="50"/>
      <c r="J910" s="102"/>
      <c r="K910" s="46"/>
      <c r="L910" s="46"/>
      <c r="M910" s="46"/>
      <c r="N910" s="46"/>
      <c r="O910" s="46"/>
      <c r="P910" s="46"/>
      <c r="Q910" s="46"/>
      <c r="R910" s="46"/>
      <c r="S910" s="46"/>
      <c r="T910" s="46"/>
      <c r="U910" s="46"/>
      <c r="V910" s="46"/>
      <c r="W910" s="46"/>
      <c r="X910" s="46"/>
      <c r="Y910" s="46"/>
      <c r="Z910" s="46"/>
      <c r="AA910" s="46"/>
      <c r="AB910" s="46"/>
      <c r="AC910" s="46"/>
      <c r="AD910" s="46"/>
      <c r="AE910" s="46"/>
      <c r="AF910" s="46"/>
      <c r="AG910" s="46"/>
      <c r="AH910" s="46"/>
      <c r="AI910" s="46"/>
      <c r="AJ910" s="46"/>
      <c r="AK910" s="46"/>
      <c r="AL910" s="46"/>
    </row>
    <row r="911">
      <c r="A911" s="50"/>
      <c r="B911" s="46"/>
      <c r="C911" s="46"/>
      <c r="D911" s="46"/>
      <c r="E911" s="70"/>
      <c r="F911" s="50"/>
      <c r="G911" s="50"/>
      <c r="H911" s="50"/>
      <c r="I911" s="50"/>
      <c r="J911" s="102"/>
      <c r="K911" s="46"/>
      <c r="L911" s="46"/>
      <c r="M911" s="46"/>
      <c r="N911" s="46"/>
      <c r="O911" s="46"/>
      <c r="P911" s="46"/>
      <c r="Q911" s="46"/>
      <c r="R911" s="46"/>
      <c r="S911" s="46"/>
      <c r="T911" s="46"/>
      <c r="U911" s="46"/>
      <c r="V911" s="46"/>
      <c r="W911" s="46"/>
      <c r="X911" s="46"/>
      <c r="Y911" s="46"/>
      <c r="Z911" s="46"/>
      <c r="AA911" s="46"/>
      <c r="AB911" s="46"/>
      <c r="AC911" s="46"/>
      <c r="AD911" s="46"/>
      <c r="AE911" s="46"/>
      <c r="AF911" s="46"/>
      <c r="AG911" s="46"/>
      <c r="AH911" s="46"/>
      <c r="AI911" s="46"/>
      <c r="AJ911" s="46"/>
      <c r="AK911" s="46"/>
      <c r="AL911" s="46"/>
    </row>
    <row r="912">
      <c r="A912" s="50"/>
      <c r="B912" s="46"/>
      <c r="C912" s="46"/>
      <c r="D912" s="46"/>
      <c r="E912" s="70"/>
      <c r="F912" s="50"/>
      <c r="G912" s="50"/>
      <c r="H912" s="50"/>
      <c r="I912" s="50"/>
      <c r="J912" s="102"/>
      <c r="K912" s="46"/>
      <c r="L912" s="46"/>
      <c r="M912" s="46"/>
      <c r="N912" s="46"/>
      <c r="O912" s="46"/>
      <c r="P912" s="46"/>
      <c r="Q912" s="46"/>
      <c r="R912" s="46"/>
      <c r="S912" s="46"/>
      <c r="T912" s="46"/>
      <c r="U912" s="46"/>
      <c r="V912" s="46"/>
      <c r="W912" s="46"/>
      <c r="X912" s="46"/>
      <c r="Y912" s="46"/>
      <c r="Z912" s="46"/>
      <c r="AA912" s="46"/>
      <c r="AB912" s="46"/>
      <c r="AC912" s="46"/>
      <c r="AD912" s="46"/>
      <c r="AE912" s="46"/>
      <c r="AF912" s="46"/>
      <c r="AG912" s="46"/>
      <c r="AH912" s="46"/>
      <c r="AI912" s="46"/>
      <c r="AJ912" s="46"/>
      <c r="AK912" s="46"/>
      <c r="AL912" s="46"/>
    </row>
    <row r="913">
      <c r="A913" s="50"/>
      <c r="B913" s="46"/>
      <c r="C913" s="46"/>
      <c r="D913" s="46"/>
      <c r="E913" s="70"/>
      <c r="F913" s="50"/>
      <c r="G913" s="50"/>
      <c r="H913" s="50"/>
      <c r="I913" s="50"/>
      <c r="J913" s="102"/>
      <c r="K913" s="46"/>
      <c r="L913" s="46"/>
      <c r="M913" s="46"/>
      <c r="N913" s="46"/>
      <c r="O913" s="46"/>
      <c r="P913" s="46"/>
      <c r="Q913" s="46"/>
      <c r="R913" s="46"/>
      <c r="S913" s="46"/>
      <c r="T913" s="46"/>
      <c r="U913" s="46"/>
      <c r="V913" s="46"/>
      <c r="W913" s="46"/>
      <c r="X913" s="46"/>
      <c r="Y913" s="46"/>
      <c r="Z913" s="46"/>
      <c r="AA913" s="46"/>
      <c r="AB913" s="46"/>
      <c r="AC913" s="46"/>
      <c r="AD913" s="46"/>
      <c r="AE913" s="46"/>
      <c r="AF913" s="46"/>
      <c r="AG913" s="46"/>
      <c r="AH913" s="46"/>
      <c r="AI913" s="46"/>
      <c r="AJ913" s="46"/>
      <c r="AK913" s="46"/>
      <c r="AL913" s="46"/>
    </row>
    <row r="914">
      <c r="A914" s="50"/>
      <c r="B914" s="46"/>
      <c r="C914" s="46"/>
      <c r="D914" s="46"/>
      <c r="E914" s="70"/>
      <c r="F914" s="50"/>
      <c r="G914" s="50"/>
      <c r="H914" s="50"/>
      <c r="I914" s="50"/>
      <c r="J914" s="102"/>
      <c r="K914" s="46"/>
      <c r="L914" s="46"/>
      <c r="M914" s="46"/>
      <c r="N914" s="46"/>
      <c r="O914" s="46"/>
      <c r="P914" s="46"/>
      <c r="Q914" s="46"/>
      <c r="R914" s="46"/>
      <c r="S914" s="46"/>
      <c r="T914" s="46"/>
      <c r="U914" s="46"/>
      <c r="V914" s="46"/>
      <c r="W914" s="46"/>
      <c r="X914" s="46"/>
      <c r="Y914" s="46"/>
      <c r="Z914" s="46"/>
      <c r="AA914" s="46"/>
      <c r="AB914" s="46"/>
      <c r="AC914" s="46"/>
      <c r="AD914" s="46"/>
      <c r="AE914" s="46"/>
      <c r="AF914" s="46"/>
      <c r="AG914" s="46"/>
      <c r="AH914" s="46"/>
      <c r="AI914" s="46"/>
      <c r="AJ914" s="46"/>
      <c r="AK914" s="46"/>
      <c r="AL914" s="46"/>
    </row>
    <row r="915">
      <c r="A915" s="50"/>
      <c r="B915" s="46"/>
      <c r="C915" s="46"/>
      <c r="D915" s="46"/>
      <c r="E915" s="70"/>
      <c r="F915" s="50"/>
      <c r="G915" s="50"/>
      <c r="H915" s="50"/>
      <c r="I915" s="50"/>
      <c r="J915" s="102"/>
      <c r="K915" s="46"/>
      <c r="L915" s="46"/>
      <c r="M915" s="46"/>
      <c r="N915" s="46"/>
      <c r="O915" s="46"/>
      <c r="P915" s="46"/>
      <c r="Q915" s="46"/>
      <c r="R915" s="46"/>
      <c r="S915" s="46"/>
      <c r="T915" s="46"/>
      <c r="U915" s="46"/>
      <c r="V915" s="46"/>
      <c r="W915" s="46"/>
      <c r="X915" s="46"/>
      <c r="Y915" s="46"/>
      <c r="Z915" s="46"/>
      <c r="AA915" s="46"/>
      <c r="AB915" s="46"/>
      <c r="AC915" s="46"/>
      <c r="AD915" s="46"/>
      <c r="AE915" s="46"/>
      <c r="AF915" s="46"/>
      <c r="AG915" s="46"/>
      <c r="AH915" s="46"/>
      <c r="AI915" s="46"/>
      <c r="AJ915" s="46"/>
      <c r="AK915" s="46"/>
      <c r="AL915" s="46"/>
    </row>
    <row r="916">
      <c r="A916" s="50"/>
      <c r="B916" s="46"/>
      <c r="C916" s="46"/>
      <c r="D916" s="46"/>
      <c r="E916" s="70"/>
      <c r="F916" s="50"/>
      <c r="G916" s="50"/>
      <c r="H916" s="50"/>
      <c r="I916" s="50"/>
      <c r="J916" s="102"/>
      <c r="K916" s="46"/>
      <c r="L916" s="46"/>
      <c r="M916" s="46"/>
      <c r="N916" s="46"/>
      <c r="O916" s="46"/>
      <c r="P916" s="46"/>
      <c r="Q916" s="46"/>
      <c r="R916" s="46"/>
      <c r="S916" s="46"/>
      <c r="T916" s="46"/>
      <c r="U916" s="46"/>
      <c r="V916" s="46"/>
      <c r="W916" s="46"/>
      <c r="X916" s="46"/>
      <c r="Y916" s="46"/>
      <c r="Z916" s="46"/>
      <c r="AA916" s="46"/>
      <c r="AB916" s="46"/>
      <c r="AC916" s="46"/>
      <c r="AD916" s="46"/>
      <c r="AE916" s="46"/>
      <c r="AF916" s="46"/>
      <c r="AG916" s="46"/>
      <c r="AH916" s="46"/>
      <c r="AI916" s="46"/>
      <c r="AJ916" s="46"/>
      <c r="AK916" s="46"/>
      <c r="AL916" s="46"/>
    </row>
    <row r="917">
      <c r="A917" s="50"/>
      <c r="B917" s="46"/>
      <c r="C917" s="46"/>
      <c r="D917" s="46"/>
      <c r="E917" s="70"/>
      <c r="F917" s="50"/>
      <c r="G917" s="50"/>
      <c r="H917" s="50"/>
      <c r="I917" s="50"/>
      <c r="J917" s="102"/>
      <c r="K917" s="46"/>
      <c r="L917" s="46"/>
      <c r="M917" s="46"/>
      <c r="N917" s="46"/>
      <c r="O917" s="46"/>
      <c r="P917" s="46"/>
      <c r="Q917" s="46"/>
      <c r="R917" s="46"/>
      <c r="S917" s="46"/>
      <c r="T917" s="46"/>
      <c r="U917" s="46"/>
      <c r="V917" s="46"/>
      <c r="W917" s="46"/>
      <c r="X917" s="46"/>
      <c r="Y917" s="46"/>
      <c r="Z917" s="46"/>
      <c r="AA917" s="46"/>
      <c r="AB917" s="46"/>
      <c r="AC917" s="46"/>
      <c r="AD917" s="46"/>
      <c r="AE917" s="46"/>
      <c r="AF917" s="46"/>
      <c r="AG917" s="46"/>
      <c r="AH917" s="46"/>
      <c r="AI917" s="46"/>
      <c r="AJ917" s="46"/>
      <c r="AK917" s="46"/>
      <c r="AL917" s="46"/>
    </row>
    <row r="918">
      <c r="A918" s="50"/>
      <c r="B918" s="46"/>
      <c r="C918" s="46"/>
      <c r="D918" s="46"/>
      <c r="E918" s="70"/>
      <c r="F918" s="50"/>
      <c r="G918" s="50"/>
      <c r="H918" s="50"/>
      <c r="I918" s="50"/>
      <c r="J918" s="102"/>
      <c r="K918" s="46"/>
      <c r="L918" s="46"/>
      <c r="M918" s="46"/>
      <c r="N918" s="46"/>
      <c r="O918" s="46"/>
      <c r="P918" s="46"/>
      <c r="Q918" s="46"/>
      <c r="R918" s="46"/>
      <c r="S918" s="46"/>
      <c r="T918" s="46"/>
      <c r="U918" s="46"/>
      <c r="V918" s="46"/>
      <c r="W918" s="46"/>
      <c r="X918" s="46"/>
      <c r="Y918" s="46"/>
      <c r="Z918" s="46"/>
      <c r="AA918" s="46"/>
      <c r="AB918" s="46"/>
      <c r="AC918" s="46"/>
      <c r="AD918" s="46"/>
      <c r="AE918" s="46"/>
      <c r="AF918" s="46"/>
      <c r="AG918" s="46"/>
      <c r="AH918" s="46"/>
      <c r="AI918" s="46"/>
      <c r="AJ918" s="46"/>
      <c r="AK918" s="46"/>
      <c r="AL918" s="46"/>
    </row>
    <row r="919">
      <c r="A919" s="50"/>
      <c r="B919" s="46"/>
      <c r="C919" s="46"/>
      <c r="D919" s="46"/>
      <c r="E919" s="70"/>
      <c r="F919" s="50"/>
      <c r="G919" s="50"/>
      <c r="H919" s="50"/>
      <c r="I919" s="50"/>
      <c r="J919" s="102"/>
      <c r="K919" s="46"/>
      <c r="L919" s="46"/>
      <c r="M919" s="46"/>
      <c r="N919" s="46"/>
      <c r="O919" s="46"/>
      <c r="P919" s="46"/>
      <c r="Q919" s="46"/>
      <c r="R919" s="46"/>
      <c r="S919" s="46"/>
      <c r="T919" s="46"/>
      <c r="U919" s="46"/>
      <c r="V919" s="46"/>
      <c r="W919" s="46"/>
      <c r="X919" s="46"/>
      <c r="Y919" s="46"/>
      <c r="Z919" s="46"/>
      <c r="AA919" s="46"/>
      <c r="AB919" s="46"/>
      <c r="AC919" s="46"/>
      <c r="AD919" s="46"/>
      <c r="AE919" s="46"/>
      <c r="AF919" s="46"/>
      <c r="AG919" s="46"/>
      <c r="AH919" s="46"/>
      <c r="AI919" s="46"/>
      <c r="AJ919" s="46"/>
      <c r="AK919" s="46"/>
      <c r="AL919" s="46"/>
    </row>
    <row r="920">
      <c r="A920" s="50"/>
      <c r="B920" s="46"/>
      <c r="C920" s="46"/>
      <c r="D920" s="46"/>
      <c r="E920" s="70"/>
      <c r="F920" s="50"/>
      <c r="G920" s="50"/>
      <c r="H920" s="50"/>
      <c r="I920" s="50"/>
      <c r="J920" s="102"/>
      <c r="K920" s="46"/>
      <c r="L920" s="46"/>
      <c r="M920" s="46"/>
      <c r="N920" s="46"/>
      <c r="O920" s="46"/>
      <c r="P920" s="46"/>
      <c r="Q920" s="46"/>
      <c r="R920" s="46"/>
      <c r="S920" s="46"/>
      <c r="T920" s="46"/>
      <c r="U920" s="46"/>
      <c r="V920" s="46"/>
      <c r="W920" s="46"/>
      <c r="X920" s="46"/>
      <c r="Y920" s="46"/>
      <c r="Z920" s="46"/>
      <c r="AA920" s="46"/>
      <c r="AB920" s="46"/>
      <c r="AC920" s="46"/>
      <c r="AD920" s="46"/>
      <c r="AE920" s="46"/>
      <c r="AF920" s="46"/>
      <c r="AG920" s="46"/>
      <c r="AH920" s="46"/>
      <c r="AI920" s="46"/>
      <c r="AJ920" s="46"/>
      <c r="AK920" s="46"/>
      <c r="AL920" s="46"/>
    </row>
    <row r="921">
      <c r="A921" s="50"/>
      <c r="B921" s="46"/>
      <c r="C921" s="46"/>
      <c r="D921" s="46"/>
      <c r="E921" s="70"/>
      <c r="F921" s="50"/>
      <c r="G921" s="50"/>
      <c r="H921" s="50"/>
      <c r="I921" s="50"/>
      <c r="J921" s="102"/>
      <c r="K921" s="46"/>
      <c r="L921" s="46"/>
      <c r="M921" s="46"/>
      <c r="N921" s="46"/>
      <c r="O921" s="46"/>
      <c r="P921" s="46"/>
      <c r="Q921" s="46"/>
      <c r="R921" s="46"/>
      <c r="S921" s="46"/>
      <c r="T921" s="46"/>
      <c r="U921" s="46"/>
      <c r="V921" s="46"/>
      <c r="W921" s="46"/>
      <c r="X921" s="46"/>
      <c r="Y921" s="46"/>
      <c r="Z921" s="46"/>
      <c r="AA921" s="46"/>
      <c r="AB921" s="46"/>
      <c r="AC921" s="46"/>
      <c r="AD921" s="46"/>
      <c r="AE921" s="46"/>
      <c r="AF921" s="46"/>
      <c r="AG921" s="46"/>
      <c r="AH921" s="46"/>
      <c r="AI921" s="46"/>
      <c r="AJ921" s="46"/>
      <c r="AK921" s="46"/>
      <c r="AL921" s="46"/>
    </row>
    <row r="922">
      <c r="A922" s="50"/>
      <c r="B922" s="46"/>
      <c r="C922" s="46"/>
      <c r="D922" s="46"/>
      <c r="E922" s="70"/>
      <c r="F922" s="50"/>
      <c r="G922" s="50"/>
      <c r="H922" s="50"/>
      <c r="I922" s="50"/>
      <c r="J922" s="102"/>
      <c r="K922" s="46"/>
      <c r="L922" s="46"/>
      <c r="M922" s="46"/>
      <c r="N922" s="46"/>
      <c r="O922" s="46"/>
      <c r="P922" s="46"/>
      <c r="Q922" s="46"/>
      <c r="R922" s="46"/>
      <c r="S922" s="46"/>
      <c r="T922" s="46"/>
      <c r="U922" s="46"/>
      <c r="V922" s="46"/>
      <c r="W922" s="46"/>
      <c r="X922" s="46"/>
      <c r="Y922" s="46"/>
      <c r="Z922" s="46"/>
      <c r="AA922" s="46"/>
      <c r="AB922" s="46"/>
      <c r="AC922" s="46"/>
      <c r="AD922" s="46"/>
      <c r="AE922" s="46"/>
      <c r="AF922" s="46"/>
      <c r="AG922" s="46"/>
      <c r="AH922" s="46"/>
      <c r="AI922" s="46"/>
      <c r="AJ922" s="46"/>
      <c r="AK922" s="46"/>
      <c r="AL922" s="46"/>
    </row>
    <row r="923">
      <c r="A923" s="50"/>
      <c r="B923" s="46"/>
      <c r="C923" s="46"/>
      <c r="D923" s="46"/>
      <c r="E923" s="70"/>
      <c r="F923" s="50"/>
      <c r="G923" s="50"/>
      <c r="H923" s="50"/>
      <c r="I923" s="50"/>
      <c r="J923" s="102"/>
      <c r="K923" s="46"/>
      <c r="L923" s="46"/>
      <c r="M923" s="46"/>
      <c r="N923" s="46"/>
      <c r="O923" s="46"/>
      <c r="P923" s="46"/>
      <c r="Q923" s="46"/>
      <c r="R923" s="46"/>
      <c r="S923" s="46"/>
      <c r="T923" s="46"/>
      <c r="U923" s="46"/>
      <c r="V923" s="46"/>
      <c r="W923" s="46"/>
      <c r="X923" s="46"/>
      <c r="Y923" s="46"/>
      <c r="Z923" s="46"/>
      <c r="AA923" s="46"/>
      <c r="AB923" s="46"/>
      <c r="AC923" s="46"/>
      <c r="AD923" s="46"/>
      <c r="AE923" s="46"/>
      <c r="AF923" s="46"/>
      <c r="AG923" s="46"/>
      <c r="AH923" s="46"/>
      <c r="AI923" s="46"/>
      <c r="AJ923" s="46"/>
      <c r="AK923" s="46"/>
      <c r="AL923" s="46"/>
    </row>
    <row r="924">
      <c r="A924" s="50"/>
      <c r="B924" s="46"/>
      <c r="C924" s="46"/>
      <c r="D924" s="46"/>
      <c r="E924" s="70"/>
      <c r="F924" s="50"/>
      <c r="G924" s="50"/>
      <c r="H924" s="50"/>
      <c r="I924" s="50"/>
      <c r="J924" s="102"/>
      <c r="K924" s="46"/>
      <c r="L924" s="46"/>
      <c r="M924" s="46"/>
      <c r="N924" s="46"/>
      <c r="O924" s="46"/>
      <c r="P924" s="46"/>
      <c r="Q924" s="46"/>
      <c r="R924" s="46"/>
      <c r="S924" s="46"/>
      <c r="T924" s="46"/>
      <c r="U924" s="46"/>
      <c r="V924" s="46"/>
      <c r="W924" s="46"/>
      <c r="X924" s="46"/>
      <c r="Y924" s="46"/>
      <c r="Z924" s="46"/>
      <c r="AA924" s="46"/>
      <c r="AB924" s="46"/>
      <c r="AC924" s="46"/>
      <c r="AD924" s="46"/>
      <c r="AE924" s="46"/>
      <c r="AF924" s="46"/>
      <c r="AG924" s="46"/>
      <c r="AH924" s="46"/>
      <c r="AI924" s="46"/>
      <c r="AJ924" s="46"/>
      <c r="AK924" s="46"/>
      <c r="AL924" s="46"/>
    </row>
    <row r="925">
      <c r="A925" s="50"/>
      <c r="B925" s="46"/>
      <c r="C925" s="46"/>
      <c r="D925" s="46"/>
      <c r="E925" s="70"/>
      <c r="F925" s="50"/>
      <c r="G925" s="50"/>
      <c r="H925" s="50"/>
      <c r="I925" s="50"/>
      <c r="J925" s="102"/>
      <c r="K925" s="46"/>
      <c r="L925" s="46"/>
      <c r="M925" s="46"/>
      <c r="N925" s="46"/>
      <c r="O925" s="46"/>
      <c r="P925" s="46"/>
      <c r="Q925" s="46"/>
      <c r="R925" s="46"/>
      <c r="S925" s="46"/>
      <c r="T925" s="46"/>
      <c r="U925" s="46"/>
      <c r="V925" s="46"/>
      <c r="W925" s="46"/>
      <c r="X925" s="46"/>
      <c r="Y925" s="46"/>
      <c r="Z925" s="46"/>
      <c r="AA925" s="46"/>
      <c r="AB925" s="46"/>
      <c r="AC925" s="46"/>
      <c r="AD925" s="46"/>
      <c r="AE925" s="46"/>
      <c r="AF925" s="46"/>
      <c r="AG925" s="46"/>
      <c r="AH925" s="46"/>
      <c r="AI925" s="46"/>
      <c r="AJ925" s="46"/>
      <c r="AK925" s="46"/>
      <c r="AL925" s="46"/>
    </row>
    <row r="926">
      <c r="A926" s="50"/>
      <c r="B926" s="46"/>
      <c r="C926" s="46"/>
      <c r="D926" s="46"/>
      <c r="E926" s="70"/>
      <c r="F926" s="50"/>
      <c r="G926" s="50"/>
      <c r="H926" s="50"/>
      <c r="I926" s="50"/>
      <c r="J926" s="102"/>
      <c r="K926" s="46"/>
      <c r="L926" s="46"/>
      <c r="M926" s="46"/>
      <c r="N926" s="46"/>
      <c r="O926" s="46"/>
      <c r="P926" s="46"/>
      <c r="Q926" s="46"/>
      <c r="R926" s="46"/>
      <c r="S926" s="46"/>
      <c r="T926" s="46"/>
      <c r="U926" s="46"/>
      <c r="V926" s="46"/>
      <c r="W926" s="46"/>
      <c r="X926" s="46"/>
      <c r="Y926" s="46"/>
      <c r="Z926" s="46"/>
      <c r="AA926" s="46"/>
      <c r="AB926" s="46"/>
      <c r="AC926" s="46"/>
      <c r="AD926" s="46"/>
      <c r="AE926" s="46"/>
      <c r="AF926" s="46"/>
      <c r="AG926" s="46"/>
      <c r="AH926" s="46"/>
      <c r="AI926" s="46"/>
      <c r="AJ926" s="46"/>
      <c r="AK926" s="46"/>
      <c r="AL926" s="46"/>
    </row>
    <row r="927">
      <c r="A927" s="50"/>
      <c r="B927" s="46"/>
      <c r="C927" s="46"/>
      <c r="D927" s="46"/>
      <c r="E927" s="70"/>
      <c r="F927" s="50"/>
      <c r="G927" s="50"/>
      <c r="H927" s="50"/>
      <c r="I927" s="50"/>
      <c r="J927" s="102"/>
      <c r="K927" s="46"/>
      <c r="L927" s="46"/>
      <c r="M927" s="46"/>
      <c r="N927" s="46"/>
      <c r="O927" s="46"/>
      <c r="P927" s="46"/>
      <c r="Q927" s="46"/>
      <c r="R927" s="46"/>
      <c r="S927" s="46"/>
      <c r="T927" s="46"/>
      <c r="U927" s="46"/>
      <c r="V927" s="46"/>
      <c r="W927" s="46"/>
      <c r="X927" s="46"/>
      <c r="Y927" s="46"/>
      <c r="Z927" s="46"/>
      <c r="AA927" s="46"/>
      <c r="AB927" s="46"/>
      <c r="AC927" s="46"/>
      <c r="AD927" s="46"/>
      <c r="AE927" s="46"/>
      <c r="AF927" s="46"/>
      <c r="AG927" s="46"/>
      <c r="AH927" s="46"/>
      <c r="AI927" s="46"/>
      <c r="AJ927" s="46"/>
      <c r="AK927" s="46"/>
      <c r="AL927" s="46"/>
    </row>
    <row r="928">
      <c r="A928" s="50"/>
      <c r="B928" s="46"/>
      <c r="C928" s="46"/>
      <c r="D928" s="46"/>
      <c r="E928" s="70"/>
      <c r="F928" s="50"/>
      <c r="G928" s="50"/>
      <c r="H928" s="50"/>
      <c r="I928" s="50"/>
      <c r="J928" s="102"/>
      <c r="K928" s="46"/>
      <c r="L928" s="46"/>
      <c r="M928" s="46"/>
      <c r="N928" s="46"/>
      <c r="O928" s="46"/>
      <c r="P928" s="46"/>
      <c r="Q928" s="46"/>
      <c r="R928" s="46"/>
      <c r="S928" s="46"/>
      <c r="T928" s="46"/>
      <c r="U928" s="46"/>
      <c r="V928" s="46"/>
      <c r="W928" s="46"/>
      <c r="X928" s="46"/>
      <c r="Y928" s="46"/>
      <c r="Z928" s="46"/>
      <c r="AA928" s="46"/>
      <c r="AB928" s="46"/>
      <c r="AC928" s="46"/>
      <c r="AD928" s="46"/>
      <c r="AE928" s="46"/>
      <c r="AF928" s="46"/>
      <c r="AG928" s="46"/>
      <c r="AH928" s="46"/>
      <c r="AI928" s="46"/>
      <c r="AJ928" s="46"/>
      <c r="AK928" s="46"/>
      <c r="AL928" s="46"/>
    </row>
    <row r="929">
      <c r="A929" s="50"/>
      <c r="B929" s="46"/>
      <c r="C929" s="46"/>
      <c r="D929" s="46"/>
      <c r="E929" s="70"/>
      <c r="F929" s="50"/>
      <c r="G929" s="50"/>
      <c r="H929" s="50"/>
      <c r="I929" s="50"/>
      <c r="J929" s="102"/>
      <c r="K929" s="46"/>
      <c r="L929" s="46"/>
      <c r="M929" s="46"/>
      <c r="N929" s="46"/>
      <c r="O929" s="46"/>
      <c r="P929" s="46"/>
      <c r="Q929" s="46"/>
      <c r="R929" s="46"/>
      <c r="S929" s="46"/>
      <c r="T929" s="46"/>
      <c r="U929" s="46"/>
      <c r="V929" s="46"/>
      <c r="W929" s="46"/>
      <c r="X929" s="46"/>
      <c r="Y929" s="46"/>
      <c r="Z929" s="46"/>
      <c r="AA929" s="46"/>
      <c r="AB929" s="46"/>
      <c r="AC929" s="46"/>
      <c r="AD929" s="46"/>
      <c r="AE929" s="46"/>
      <c r="AF929" s="46"/>
      <c r="AG929" s="46"/>
      <c r="AH929" s="46"/>
      <c r="AI929" s="46"/>
      <c r="AJ929" s="46"/>
      <c r="AK929" s="46"/>
      <c r="AL929" s="46"/>
    </row>
    <row r="930">
      <c r="A930" s="50"/>
      <c r="B930" s="46"/>
      <c r="C930" s="46"/>
      <c r="D930" s="46"/>
      <c r="E930" s="70"/>
      <c r="F930" s="50"/>
      <c r="G930" s="50"/>
      <c r="H930" s="50"/>
      <c r="I930" s="50"/>
      <c r="J930" s="102"/>
      <c r="K930" s="46"/>
      <c r="L930" s="46"/>
      <c r="M930" s="46"/>
      <c r="N930" s="46"/>
      <c r="O930" s="46"/>
      <c r="P930" s="46"/>
      <c r="Q930" s="46"/>
      <c r="R930" s="46"/>
      <c r="S930" s="46"/>
      <c r="T930" s="46"/>
      <c r="U930" s="46"/>
      <c r="V930" s="46"/>
      <c r="W930" s="46"/>
      <c r="X930" s="46"/>
      <c r="Y930" s="46"/>
      <c r="Z930" s="46"/>
      <c r="AA930" s="46"/>
      <c r="AB930" s="46"/>
      <c r="AC930" s="46"/>
      <c r="AD930" s="46"/>
      <c r="AE930" s="46"/>
      <c r="AF930" s="46"/>
      <c r="AG930" s="46"/>
      <c r="AH930" s="46"/>
      <c r="AI930" s="46"/>
      <c r="AJ930" s="46"/>
      <c r="AK930" s="46"/>
      <c r="AL930" s="46"/>
    </row>
    <row r="931">
      <c r="A931" s="50"/>
      <c r="B931" s="46"/>
      <c r="C931" s="46"/>
      <c r="D931" s="46"/>
      <c r="E931" s="70"/>
      <c r="F931" s="50"/>
      <c r="G931" s="50"/>
      <c r="H931" s="50"/>
      <c r="I931" s="50"/>
      <c r="J931" s="102"/>
      <c r="K931" s="46"/>
      <c r="L931" s="46"/>
      <c r="M931" s="46"/>
      <c r="N931" s="46"/>
      <c r="O931" s="46"/>
      <c r="P931" s="46"/>
      <c r="Q931" s="46"/>
      <c r="R931" s="46"/>
      <c r="S931" s="46"/>
      <c r="T931" s="46"/>
      <c r="U931" s="46"/>
      <c r="V931" s="46"/>
      <c r="W931" s="46"/>
      <c r="X931" s="46"/>
      <c r="Y931" s="46"/>
      <c r="Z931" s="46"/>
      <c r="AA931" s="46"/>
      <c r="AB931" s="46"/>
      <c r="AC931" s="46"/>
      <c r="AD931" s="46"/>
      <c r="AE931" s="46"/>
      <c r="AF931" s="46"/>
      <c r="AG931" s="46"/>
      <c r="AH931" s="46"/>
      <c r="AI931" s="46"/>
      <c r="AJ931" s="46"/>
      <c r="AK931" s="46"/>
      <c r="AL931" s="46"/>
    </row>
    <row r="932">
      <c r="A932" s="50"/>
      <c r="B932" s="46"/>
      <c r="C932" s="46"/>
      <c r="D932" s="46"/>
      <c r="E932" s="70"/>
      <c r="F932" s="50"/>
      <c r="G932" s="50"/>
      <c r="H932" s="50"/>
      <c r="I932" s="50"/>
      <c r="J932" s="102"/>
      <c r="K932" s="46"/>
      <c r="L932" s="46"/>
      <c r="M932" s="46"/>
      <c r="N932" s="46"/>
      <c r="O932" s="46"/>
      <c r="P932" s="46"/>
      <c r="Q932" s="46"/>
      <c r="R932" s="46"/>
      <c r="S932" s="46"/>
      <c r="T932" s="46"/>
      <c r="U932" s="46"/>
      <c r="V932" s="46"/>
      <c r="W932" s="46"/>
      <c r="X932" s="46"/>
      <c r="Y932" s="46"/>
      <c r="Z932" s="46"/>
      <c r="AA932" s="46"/>
      <c r="AB932" s="46"/>
      <c r="AC932" s="46"/>
      <c r="AD932" s="46"/>
      <c r="AE932" s="46"/>
      <c r="AF932" s="46"/>
      <c r="AG932" s="46"/>
      <c r="AH932" s="46"/>
      <c r="AI932" s="46"/>
      <c r="AJ932" s="46"/>
      <c r="AK932" s="46"/>
      <c r="AL932" s="46"/>
    </row>
    <row r="933">
      <c r="A933" s="50"/>
      <c r="B933" s="46"/>
      <c r="C933" s="46"/>
      <c r="D933" s="46"/>
      <c r="E933" s="70"/>
      <c r="F933" s="50"/>
      <c r="G933" s="50"/>
      <c r="H933" s="50"/>
      <c r="I933" s="50"/>
      <c r="J933" s="102"/>
      <c r="K933" s="46"/>
      <c r="L933" s="46"/>
      <c r="M933" s="46"/>
      <c r="N933" s="46"/>
      <c r="O933" s="46"/>
      <c r="P933" s="46"/>
      <c r="Q933" s="46"/>
      <c r="R933" s="46"/>
      <c r="S933" s="46"/>
      <c r="T933" s="46"/>
      <c r="U933" s="46"/>
      <c r="V933" s="46"/>
      <c r="W933" s="46"/>
      <c r="X933" s="46"/>
      <c r="Y933" s="46"/>
      <c r="Z933" s="46"/>
      <c r="AA933" s="46"/>
      <c r="AB933" s="46"/>
      <c r="AC933" s="46"/>
      <c r="AD933" s="46"/>
      <c r="AE933" s="46"/>
      <c r="AF933" s="46"/>
      <c r="AG933" s="46"/>
      <c r="AH933" s="46"/>
      <c r="AI933" s="46"/>
      <c r="AJ933" s="46"/>
      <c r="AK933" s="46"/>
      <c r="AL933" s="46"/>
    </row>
    <row r="934">
      <c r="A934" s="50"/>
      <c r="B934" s="46"/>
      <c r="C934" s="46"/>
      <c r="D934" s="46"/>
      <c r="E934" s="70"/>
      <c r="F934" s="50"/>
      <c r="G934" s="50"/>
      <c r="H934" s="50"/>
      <c r="I934" s="50"/>
      <c r="J934" s="102"/>
      <c r="K934" s="46"/>
      <c r="L934" s="46"/>
      <c r="M934" s="46"/>
      <c r="N934" s="46"/>
      <c r="O934" s="46"/>
      <c r="P934" s="46"/>
      <c r="Q934" s="46"/>
      <c r="R934" s="46"/>
      <c r="S934" s="46"/>
      <c r="T934" s="46"/>
      <c r="U934" s="46"/>
      <c r="V934" s="46"/>
      <c r="W934" s="46"/>
      <c r="X934" s="46"/>
      <c r="Y934" s="46"/>
      <c r="Z934" s="46"/>
      <c r="AA934" s="46"/>
      <c r="AB934" s="46"/>
      <c r="AC934" s="46"/>
      <c r="AD934" s="46"/>
      <c r="AE934" s="46"/>
      <c r="AF934" s="46"/>
      <c r="AG934" s="46"/>
      <c r="AH934" s="46"/>
      <c r="AI934" s="46"/>
      <c r="AJ934" s="46"/>
      <c r="AK934" s="46"/>
      <c r="AL934" s="46"/>
    </row>
    <row r="935">
      <c r="A935" s="50"/>
      <c r="B935" s="46"/>
      <c r="C935" s="46"/>
      <c r="D935" s="46"/>
      <c r="E935" s="70"/>
      <c r="F935" s="50"/>
      <c r="G935" s="50"/>
      <c r="H935" s="50"/>
      <c r="I935" s="50"/>
      <c r="J935" s="102"/>
      <c r="K935" s="46"/>
      <c r="L935" s="46"/>
      <c r="M935" s="46"/>
      <c r="N935" s="46"/>
      <c r="O935" s="46"/>
      <c r="P935" s="46"/>
      <c r="Q935" s="46"/>
      <c r="R935" s="46"/>
      <c r="S935" s="46"/>
      <c r="T935" s="46"/>
      <c r="U935" s="46"/>
      <c r="V935" s="46"/>
      <c r="W935" s="46"/>
      <c r="X935" s="46"/>
      <c r="Y935" s="46"/>
      <c r="Z935" s="46"/>
      <c r="AA935" s="46"/>
      <c r="AB935" s="46"/>
      <c r="AC935" s="46"/>
      <c r="AD935" s="46"/>
      <c r="AE935" s="46"/>
      <c r="AF935" s="46"/>
      <c r="AG935" s="46"/>
      <c r="AH935" s="46"/>
      <c r="AI935" s="46"/>
      <c r="AJ935" s="46"/>
      <c r="AK935" s="46"/>
      <c r="AL935" s="46"/>
    </row>
    <row r="936">
      <c r="A936" s="50"/>
      <c r="B936" s="46"/>
      <c r="C936" s="46"/>
      <c r="D936" s="46"/>
      <c r="E936" s="70"/>
      <c r="F936" s="50"/>
      <c r="G936" s="50"/>
      <c r="H936" s="50"/>
      <c r="I936" s="50"/>
      <c r="J936" s="102"/>
      <c r="K936" s="46"/>
      <c r="L936" s="46"/>
      <c r="M936" s="46"/>
      <c r="N936" s="46"/>
      <c r="O936" s="46"/>
      <c r="P936" s="46"/>
      <c r="Q936" s="46"/>
      <c r="R936" s="46"/>
      <c r="S936" s="46"/>
      <c r="T936" s="46"/>
      <c r="U936" s="46"/>
      <c r="V936" s="46"/>
      <c r="W936" s="46"/>
      <c r="X936" s="46"/>
      <c r="Y936" s="46"/>
      <c r="Z936" s="46"/>
      <c r="AA936" s="46"/>
      <c r="AB936" s="46"/>
      <c r="AC936" s="46"/>
      <c r="AD936" s="46"/>
      <c r="AE936" s="46"/>
      <c r="AF936" s="46"/>
      <c r="AG936" s="46"/>
      <c r="AH936" s="46"/>
      <c r="AI936" s="46"/>
      <c r="AJ936" s="46"/>
      <c r="AK936" s="46"/>
      <c r="AL936" s="46"/>
    </row>
    <row r="937">
      <c r="A937" s="50"/>
      <c r="B937" s="46"/>
      <c r="C937" s="46"/>
      <c r="D937" s="46"/>
      <c r="E937" s="70"/>
      <c r="F937" s="50"/>
      <c r="G937" s="50"/>
      <c r="H937" s="50"/>
      <c r="I937" s="50"/>
      <c r="J937" s="102"/>
      <c r="K937" s="46"/>
      <c r="L937" s="46"/>
      <c r="M937" s="46"/>
      <c r="N937" s="46"/>
      <c r="O937" s="46"/>
      <c r="P937" s="46"/>
      <c r="Q937" s="46"/>
      <c r="R937" s="46"/>
      <c r="S937" s="46"/>
      <c r="T937" s="46"/>
      <c r="U937" s="46"/>
      <c r="V937" s="46"/>
      <c r="W937" s="46"/>
      <c r="X937" s="46"/>
      <c r="Y937" s="46"/>
      <c r="Z937" s="46"/>
      <c r="AA937" s="46"/>
      <c r="AB937" s="46"/>
      <c r="AC937" s="46"/>
      <c r="AD937" s="46"/>
      <c r="AE937" s="46"/>
      <c r="AF937" s="46"/>
      <c r="AG937" s="46"/>
      <c r="AH937" s="46"/>
      <c r="AI937" s="46"/>
      <c r="AJ937" s="46"/>
      <c r="AK937" s="46"/>
      <c r="AL937" s="46"/>
    </row>
    <row r="938">
      <c r="A938" s="50"/>
      <c r="B938" s="46"/>
      <c r="C938" s="46"/>
      <c r="D938" s="46"/>
      <c r="E938" s="70"/>
      <c r="F938" s="50"/>
      <c r="G938" s="50"/>
      <c r="H938" s="50"/>
      <c r="I938" s="50"/>
      <c r="J938" s="102"/>
      <c r="K938" s="46"/>
      <c r="L938" s="46"/>
      <c r="M938" s="46"/>
      <c r="N938" s="46"/>
      <c r="O938" s="46"/>
      <c r="P938" s="46"/>
      <c r="Q938" s="46"/>
      <c r="R938" s="46"/>
      <c r="S938" s="46"/>
      <c r="T938" s="46"/>
      <c r="U938" s="46"/>
      <c r="V938" s="46"/>
      <c r="W938" s="46"/>
      <c r="X938" s="46"/>
      <c r="Y938" s="46"/>
      <c r="Z938" s="46"/>
      <c r="AA938" s="46"/>
      <c r="AB938" s="46"/>
      <c r="AC938" s="46"/>
      <c r="AD938" s="46"/>
      <c r="AE938" s="46"/>
      <c r="AF938" s="46"/>
      <c r="AG938" s="46"/>
      <c r="AH938" s="46"/>
      <c r="AI938" s="46"/>
      <c r="AJ938" s="46"/>
      <c r="AK938" s="46"/>
      <c r="AL938" s="46"/>
    </row>
    <row r="939">
      <c r="A939" s="50"/>
      <c r="B939" s="46"/>
      <c r="C939" s="46"/>
      <c r="D939" s="46"/>
      <c r="E939" s="70"/>
      <c r="F939" s="50"/>
      <c r="G939" s="50"/>
      <c r="H939" s="50"/>
      <c r="I939" s="50"/>
      <c r="J939" s="102"/>
      <c r="K939" s="46"/>
      <c r="L939" s="46"/>
      <c r="M939" s="46"/>
      <c r="N939" s="46"/>
      <c r="O939" s="46"/>
      <c r="P939" s="46"/>
      <c r="Q939" s="46"/>
      <c r="R939" s="46"/>
      <c r="S939" s="46"/>
      <c r="T939" s="46"/>
      <c r="U939" s="46"/>
      <c r="V939" s="46"/>
      <c r="W939" s="46"/>
      <c r="X939" s="46"/>
      <c r="Y939" s="46"/>
      <c r="Z939" s="46"/>
      <c r="AA939" s="46"/>
      <c r="AB939" s="46"/>
      <c r="AC939" s="46"/>
      <c r="AD939" s="46"/>
      <c r="AE939" s="46"/>
      <c r="AF939" s="46"/>
      <c r="AG939" s="46"/>
      <c r="AH939" s="46"/>
      <c r="AI939" s="46"/>
      <c r="AJ939" s="46"/>
      <c r="AK939" s="46"/>
      <c r="AL939" s="46"/>
    </row>
    <row r="940">
      <c r="A940" s="50"/>
      <c r="B940" s="46"/>
      <c r="C940" s="46"/>
      <c r="D940" s="46"/>
      <c r="E940" s="70"/>
      <c r="F940" s="50"/>
      <c r="G940" s="50"/>
      <c r="H940" s="50"/>
      <c r="I940" s="50"/>
      <c r="J940" s="102"/>
      <c r="K940" s="46"/>
      <c r="L940" s="46"/>
      <c r="M940" s="46"/>
      <c r="N940" s="46"/>
      <c r="O940" s="46"/>
      <c r="P940" s="46"/>
      <c r="Q940" s="46"/>
      <c r="R940" s="46"/>
      <c r="S940" s="46"/>
      <c r="T940" s="46"/>
      <c r="U940" s="46"/>
      <c r="V940" s="46"/>
      <c r="W940" s="46"/>
      <c r="X940" s="46"/>
      <c r="Y940" s="46"/>
      <c r="Z940" s="46"/>
      <c r="AA940" s="46"/>
      <c r="AB940" s="46"/>
      <c r="AC940" s="46"/>
      <c r="AD940" s="46"/>
      <c r="AE940" s="46"/>
      <c r="AF940" s="46"/>
      <c r="AG940" s="46"/>
      <c r="AH940" s="46"/>
      <c r="AI940" s="46"/>
      <c r="AJ940" s="46"/>
      <c r="AK940" s="46"/>
      <c r="AL940" s="46"/>
    </row>
    <row r="941">
      <c r="A941" s="50"/>
      <c r="B941" s="46"/>
      <c r="C941" s="46"/>
      <c r="D941" s="46"/>
      <c r="E941" s="70"/>
      <c r="F941" s="50"/>
      <c r="G941" s="50"/>
      <c r="H941" s="50"/>
      <c r="I941" s="50"/>
      <c r="J941" s="102"/>
      <c r="K941" s="46"/>
      <c r="L941" s="46"/>
      <c r="M941" s="46"/>
      <c r="N941" s="46"/>
      <c r="O941" s="46"/>
      <c r="P941" s="46"/>
      <c r="Q941" s="46"/>
      <c r="R941" s="46"/>
      <c r="S941" s="46"/>
      <c r="T941" s="46"/>
      <c r="U941" s="46"/>
      <c r="V941" s="46"/>
      <c r="W941" s="46"/>
      <c r="X941" s="46"/>
      <c r="Y941" s="46"/>
      <c r="Z941" s="46"/>
      <c r="AA941" s="46"/>
      <c r="AB941" s="46"/>
      <c r="AC941" s="46"/>
      <c r="AD941" s="46"/>
      <c r="AE941" s="46"/>
      <c r="AF941" s="46"/>
      <c r="AG941" s="46"/>
      <c r="AH941" s="46"/>
      <c r="AI941" s="46"/>
      <c r="AJ941" s="46"/>
      <c r="AK941" s="46"/>
      <c r="AL941" s="46"/>
    </row>
    <row r="942">
      <c r="A942" s="50"/>
      <c r="B942" s="46"/>
      <c r="C942" s="46"/>
      <c r="D942" s="46"/>
      <c r="E942" s="70"/>
      <c r="F942" s="50"/>
      <c r="G942" s="50"/>
      <c r="H942" s="50"/>
      <c r="I942" s="50"/>
      <c r="J942" s="102"/>
      <c r="K942" s="46"/>
      <c r="L942" s="46"/>
      <c r="M942" s="46"/>
      <c r="N942" s="46"/>
      <c r="O942" s="46"/>
      <c r="P942" s="46"/>
      <c r="Q942" s="46"/>
      <c r="R942" s="46"/>
      <c r="S942" s="46"/>
      <c r="T942" s="46"/>
      <c r="U942" s="46"/>
      <c r="V942" s="46"/>
      <c r="W942" s="46"/>
      <c r="X942" s="46"/>
      <c r="Y942" s="46"/>
      <c r="Z942" s="46"/>
      <c r="AA942" s="46"/>
      <c r="AB942" s="46"/>
      <c r="AC942" s="46"/>
      <c r="AD942" s="46"/>
      <c r="AE942" s="46"/>
      <c r="AF942" s="46"/>
      <c r="AG942" s="46"/>
      <c r="AH942" s="46"/>
      <c r="AI942" s="46"/>
      <c r="AJ942" s="46"/>
      <c r="AK942" s="46"/>
      <c r="AL942" s="46"/>
    </row>
    <row r="943">
      <c r="A943" s="50"/>
      <c r="B943" s="46"/>
      <c r="C943" s="46"/>
      <c r="D943" s="46"/>
      <c r="E943" s="70"/>
      <c r="F943" s="50"/>
      <c r="G943" s="50"/>
      <c r="H943" s="50"/>
      <c r="I943" s="50"/>
      <c r="J943" s="102"/>
      <c r="K943" s="46"/>
      <c r="L943" s="46"/>
      <c r="M943" s="46"/>
      <c r="N943" s="46"/>
      <c r="O943" s="46"/>
      <c r="P943" s="46"/>
      <c r="Q943" s="46"/>
      <c r="R943" s="46"/>
      <c r="S943" s="46"/>
      <c r="T943" s="46"/>
      <c r="U943" s="46"/>
      <c r="V943" s="46"/>
      <c r="W943" s="46"/>
      <c r="X943" s="46"/>
      <c r="Y943" s="46"/>
      <c r="Z943" s="46"/>
      <c r="AA943" s="46"/>
      <c r="AB943" s="46"/>
      <c r="AC943" s="46"/>
      <c r="AD943" s="46"/>
      <c r="AE943" s="46"/>
      <c r="AF943" s="46"/>
      <c r="AG943" s="46"/>
      <c r="AH943" s="46"/>
      <c r="AI943" s="46"/>
      <c r="AJ943" s="46"/>
      <c r="AK943" s="46"/>
      <c r="AL943" s="46"/>
    </row>
    <row r="944">
      <c r="A944" s="50"/>
      <c r="B944" s="46"/>
      <c r="C944" s="46"/>
      <c r="D944" s="46"/>
      <c r="E944" s="70"/>
      <c r="F944" s="50"/>
      <c r="G944" s="50"/>
      <c r="H944" s="50"/>
      <c r="I944" s="50"/>
      <c r="J944" s="102"/>
      <c r="K944" s="46"/>
      <c r="L944" s="46"/>
      <c r="M944" s="46"/>
      <c r="N944" s="46"/>
      <c r="O944" s="46"/>
      <c r="P944" s="46"/>
      <c r="Q944" s="46"/>
      <c r="R944" s="46"/>
      <c r="S944" s="46"/>
      <c r="T944" s="46"/>
      <c r="U944" s="46"/>
      <c r="V944" s="46"/>
      <c r="W944" s="46"/>
      <c r="X944" s="46"/>
      <c r="Y944" s="46"/>
      <c r="Z944" s="46"/>
      <c r="AA944" s="46"/>
      <c r="AB944" s="46"/>
      <c r="AC944" s="46"/>
      <c r="AD944" s="46"/>
      <c r="AE944" s="46"/>
      <c r="AF944" s="46"/>
      <c r="AG944" s="46"/>
      <c r="AH944" s="46"/>
      <c r="AI944" s="46"/>
      <c r="AJ944" s="46"/>
      <c r="AK944" s="46"/>
      <c r="AL944" s="46"/>
    </row>
    <row r="945">
      <c r="A945" s="50"/>
      <c r="B945" s="46"/>
      <c r="C945" s="46"/>
      <c r="D945" s="46"/>
      <c r="E945" s="70"/>
      <c r="F945" s="50"/>
      <c r="G945" s="50"/>
      <c r="H945" s="50"/>
      <c r="I945" s="50"/>
      <c r="J945" s="102"/>
      <c r="K945" s="46"/>
      <c r="L945" s="46"/>
      <c r="M945" s="46"/>
      <c r="N945" s="46"/>
      <c r="O945" s="46"/>
      <c r="P945" s="46"/>
      <c r="Q945" s="46"/>
      <c r="R945" s="46"/>
      <c r="S945" s="46"/>
      <c r="T945" s="46"/>
      <c r="U945" s="46"/>
      <c r="V945" s="46"/>
      <c r="W945" s="46"/>
      <c r="X945" s="46"/>
      <c r="Y945" s="46"/>
      <c r="Z945" s="46"/>
      <c r="AA945" s="46"/>
      <c r="AB945" s="46"/>
      <c r="AC945" s="46"/>
      <c r="AD945" s="46"/>
      <c r="AE945" s="46"/>
      <c r="AF945" s="46"/>
      <c r="AG945" s="46"/>
      <c r="AH945" s="46"/>
      <c r="AI945" s="46"/>
      <c r="AJ945" s="46"/>
      <c r="AK945" s="46"/>
      <c r="AL945" s="46"/>
    </row>
    <row r="946">
      <c r="A946" s="50"/>
      <c r="B946" s="46"/>
      <c r="C946" s="46"/>
      <c r="D946" s="46"/>
      <c r="E946" s="70"/>
      <c r="F946" s="50"/>
      <c r="G946" s="50"/>
      <c r="H946" s="50"/>
      <c r="I946" s="50"/>
      <c r="J946" s="102"/>
      <c r="K946" s="46"/>
      <c r="L946" s="46"/>
      <c r="M946" s="46"/>
      <c r="N946" s="46"/>
      <c r="O946" s="46"/>
      <c r="P946" s="46"/>
      <c r="Q946" s="46"/>
      <c r="R946" s="46"/>
      <c r="S946" s="46"/>
      <c r="T946" s="46"/>
      <c r="U946" s="46"/>
      <c r="V946" s="46"/>
      <c r="W946" s="46"/>
      <c r="X946" s="46"/>
      <c r="Y946" s="46"/>
      <c r="Z946" s="46"/>
      <c r="AA946" s="46"/>
      <c r="AB946" s="46"/>
      <c r="AC946" s="46"/>
      <c r="AD946" s="46"/>
      <c r="AE946" s="46"/>
      <c r="AF946" s="46"/>
      <c r="AG946" s="46"/>
      <c r="AH946" s="46"/>
      <c r="AI946" s="46"/>
      <c r="AJ946" s="46"/>
      <c r="AK946" s="46"/>
      <c r="AL946" s="46"/>
    </row>
    <row r="947">
      <c r="A947" s="50"/>
      <c r="B947" s="46"/>
      <c r="C947" s="46"/>
      <c r="D947" s="46"/>
      <c r="E947" s="70"/>
      <c r="F947" s="50"/>
      <c r="G947" s="50"/>
      <c r="H947" s="50"/>
      <c r="I947" s="50"/>
      <c r="J947" s="102"/>
      <c r="K947" s="46"/>
      <c r="L947" s="46"/>
      <c r="M947" s="46"/>
      <c r="N947" s="46"/>
      <c r="O947" s="46"/>
      <c r="P947" s="46"/>
      <c r="Q947" s="46"/>
      <c r="R947" s="46"/>
      <c r="S947" s="46"/>
      <c r="T947" s="46"/>
      <c r="U947" s="46"/>
      <c r="V947" s="46"/>
      <c r="W947" s="46"/>
      <c r="X947" s="46"/>
      <c r="Y947" s="46"/>
      <c r="Z947" s="46"/>
      <c r="AA947" s="46"/>
      <c r="AB947" s="46"/>
      <c r="AC947" s="46"/>
      <c r="AD947" s="46"/>
      <c r="AE947" s="46"/>
      <c r="AF947" s="46"/>
      <c r="AG947" s="46"/>
      <c r="AH947" s="46"/>
      <c r="AI947" s="46"/>
      <c r="AJ947" s="46"/>
      <c r="AK947" s="46"/>
      <c r="AL947" s="46"/>
    </row>
    <row r="948">
      <c r="A948" s="50"/>
      <c r="B948" s="46"/>
      <c r="C948" s="46"/>
      <c r="D948" s="46"/>
      <c r="E948" s="70"/>
      <c r="F948" s="50"/>
      <c r="G948" s="50"/>
      <c r="H948" s="50"/>
      <c r="I948" s="50"/>
      <c r="J948" s="102"/>
      <c r="K948" s="46"/>
      <c r="L948" s="46"/>
      <c r="M948" s="46"/>
      <c r="N948" s="46"/>
      <c r="O948" s="46"/>
      <c r="P948" s="46"/>
      <c r="Q948" s="46"/>
      <c r="R948" s="46"/>
      <c r="S948" s="46"/>
      <c r="T948" s="46"/>
      <c r="U948" s="46"/>
      <c r="V948" s="46"/>
      <c r="W948" s="46"/>
      <c r="X948" s="46"/>
      <c r="Y948" s="46"/>
      <c r="Z948" s="46"/>
      <c r="AA948" s="46"/>
      <c r="AB948" s="46"/>
      <c r="AC948" s="46"/>
      <c r="AD948" s="46"/>
      <c r="AE948" s="46"/>
      <c r="AF948" s="46"/>
      <c r="AG948" s="46"/>
      <c r="AH948" s="46"/>
      <c r="AI948" s="46"/>
      <c r="AJ948" s="46"/>
      <c r="AK948" s="46"/>
      <c r="AL948" s="46"/>
    </row>
    <row r="949">
      <c r="A949" s="50"/>
      <c r="B949" s="46"/>
      <c r="C949" s="46"/>
      <c r="D949" s="46"/>
      <c r="E949" s="70"/>
      <c r="F949" s="50"/>
      <c r="G949" s="50"/>
      <c r="H949" s="50"/>
      <c r="I949" s="50"/>
      <c r="J949" s="102"/>
      <c r="K949" s="46"/>
      <c r="L949" s="46"/>
      <c r="M949" s="46"/>
      <c r="N949" s="46"/>
      <c r="O949" s="46"/>
      <c r="P949" s="46"/>
      <c r="Q949" s="46"/>
      <c r="R949" s="46"/>
      <c r="S949" s="46"/>
      <c r="T949" s="46"/>
      <c r="U949" s="46"/>
      <c r="V949" s="46"/>
      <c r="W949" s="46"/>
      <c r="X949" s="46"/>
      <c r="Y949" s="46"/>
      <c r="Z949" s="46"/>
      <c r="AA949" s="46"/>
      <c r="AB949" s="46"/>
      <c r="AC949" s="46"/>
      <c r="AD949" s="46"/>
      <c r="AE949" s="46"/>
      <c r="AF949" s="46"/>
      <c r="AG949" s="46"/>
      <c r="AH949" s="46"/>
      <c r="AI949" s="46"/>
      <c r="AJ949" s="46"/>
      <c r="AK949" s="46"/>
      <c r="AL949" s="46"/>
    </row>
    <row r="950">
      <c r="A950" s="50"/>
      <c r="B950" s="46"/>
      <c r="C950" s="46"/>
      <c r="D950" s="46"/>
      <c r="E950" s="70"/>
      <c r="F950" s="50"/>
      <c r="G950" s="50"/>
      <c r="H950" s="50"/>
      <c r="I950" s="50"/>
      <c r="J950" s="102"/>
      <c r="K950" s="46"/>
      <c r="L950" s="46"/>
      <c r="M950" s="46"/>
      <c r="N950" s="46"/>
      <c r="O950" s="46"/>
      <c r="P950" s="46"/>
      <c r="Q950" s="46"/>
      <c r="R950" s="46"/>
      <c r="S950" s="46"/>
      <c r="T950" s="46"/>
      <c r="U950" s="46"/>
      <c r="V950" s="46"/>
      <c r="W950" s="46"/>
      <c r="X950" s="46"/>
      <c r="Y950" s="46"/>
      <c r="Z950" s="46"/>
      <c r="AA950" s="46"/>
      <c r="AB950" s="46"/>
      <c r="AC950" s="46"/>
      <c r="AD950" s="46"/>
      <c r="AE950" s="46"/>
      <c r="AF950" s="46"/>
      <c r="AG950" s="46"/>
      <c r="AH950" s="46"/>
      <c r="AI950" s="46"/>
      <c r="AJ950" s="46"/>
      <c r="AK950" s="46"/>
      <c r="AL950" s="46"/>
    </row>
    <row r="951">
      <c r="A951" s="50"/>
      <c r="B951" s="46"/>
      <c r="C951" s="46"/>
      <c r="D951" s="46"/>
      <c r="E951" s="70"/>
      <c r="F951" s="50"/>
      <c r="G951" s="50"/>
      <c r="H951" s="50"/>
      <c r="I951" s="50"/>
      <c r="J951" s="102"/>
      <c r="K951" s="46"/>
      <c r="L951" s="46"/>
      <c r="M951" s="46"/>
      <c r="N951" s="46"/>
      <c r="O951" s="46"/>
      <c r="P951" s="46"/>
      <c r="Q951" s="46"/>
      <c r="R951" s="46"/>
      <c r="S951" s="46"/>
      <c r="T951" s="46"/>
      <c r="U951" s="46"/>
      <c r="V951" s="46"/>
      <c r="W951" s="46"/>
      <c r="X951" s="46"/>
      <c r="Y951" s="46"/>
      <c r="Z951" s="46"/>
      <c r="AA951" s="46"/>
      <c r="AB951" s="46"/>
      <c r="AC951" s="46"/>
      <c r="AD951" s="46"/>
      <c r="AE951" s="46"/>
      <c r="AF951" s="46"/>
      <c r="AG951" s="46"/>
      <c r="AH951" s="46"/>
      <c r="AI951" s="46"/>
      <c r="AJ951" s="46"/>
      <c r="AK951" s="46"/>
      <c r="AL951" s="46"/>
    </row>
    <row r="952">
      <c r="A952" s="50"/>
      <c r="B952" s="46"/>
      <c r="C952" s="46"/>
      <c r="D952" s="46"/>
      <c r="E952" s="70"/>
      <c r="F952" s="50"/>
      <c r="G952" s="50"/>
      <c r="H952" s="50"/>
      <c r="I952" s="50"/>
      <c r="J952" s="102"/>
      <c r="K952" s="46"/>
      <c r="L952" s="46"/>
      <c r="M952" s="46"/>
      <c r="N952" s="46"/>
      <c r="O952" s="46"/>
      <c r="P952" s="46"/>
      <c r="Q952" s="46"/>
      <c r="R952" s="46"/>
      <c r="S952" s="46"/>
      <c r="T952" s="46"/>
      <c r="U952" s="46"/>
      <c r="V952" s="46"/>
      <c r="W952" s="46"/>
      <c r="X952" s="46"/>
      <c r="Y952" s="46"/>
      <c r="Z952" s="46"/>
      <c r="AA952" s="46"/>
      <c r="AB952" s="46"/>
      <c r="AC952" s="46"/>
      <c r="AD952" s="46"/>
      <c r="AE952" s="46"/>
      <c r="AF952" s="46"/>
      <c r="AG952" s="46"/>
      <c r="AH952" s="46"/>
      <c r="AI952" s="46"/>
      <c r="AJ952" s="46"/>
      <c r="AK952" s="46"/>
      <c r="AL952" s="46"/>
    </row>
    <row r="953">
      <c r="A953" s="50"/>
      <c r="B953" s="46"/>
      <c r="C953" s="46"/>
      <c r="D953" s="46"/>
      <c r="E953" s="70"/>
      <c r="F953" s="50"/>
      <c r="G953" s="50"/>
      <c r="H953" s="50"/>
      <c r="I953" s="50"/>
      <c r="J953" s="102"/>
      <c r="K953" s="46"/>
      <c r="L953" s="46"/>
      <c r="M953" s="46"/>
      <c r="N953" s="46"/>
      <c r="O953" s="46"/>
      <c r="P953" s="46"/>
      <c r="Q953" s="46"/>
      <c r="R953" s="46"/>
      <c r="S953" s="46"/>
      <c r="T953" s="46"/>
      <c r="U953" s="46"/>
      <c r="V953" s="46"/>
      <c r="W953" s="46"/>
      <c r="X953" s="46"/>
      <c r="Y953" s="46"/>
      <c r="Z953" s="46"/>
      <c r="AA953" s="46"/>
      <c r="AB953" s="46"/>
      <c r="AC953" s="46"/>
      <c r="AD953" s="46"/>
      <c r="AE953" s="46"/>
      <c r="AF953" s="46"/>
      <c r="AG953" s="46"/>
      <c r="AH953" s="46"/>
      <c r="AI953" s="46"/>
      <c r="AJ953" s="46"/>
      <c r="AK953" s="46"/>
      <c r="AL953" s="46"/>
    </row>
    <row r="954">
      <c r="A954" s="50"/>
      <c r="B954" s="46"/>
      <c r="C954" s="46"/>
      <c r="D954" s="46"/>
      <c r="E954" s="70"/>
      <c r="F954" s="50"/>
      <c r="G954" s="50"/>
      <c r="H954" s="50"/>
      <c r="I954" s="50"/>
      <c r="J954" s="102"/>
      <c r="K954" s="46"/>
      <c r="L954" s="46"/>
      <c r="M954" s="46"/>
      <c r="N954" s="46"/>
      <c r="O954" s="46"/>
      <c r="P954" s="46"/>
      <c r="Q954" s="46"/>
      <c r="R954" s="46"/>
      <c r="S954" s="46"/>
      <c r="T954" s="46"/>
      <c r="U954" s="46"/>
      <c r="V954" s="46"/>
      <c r="W954" s="46"/>
      <c r="X954" s="46"/>
      <c r="Y954" s="46"/>
      <c r="Z954" s="46"/>
      <c r="AA954" s="46"/>
      <c r="AB954" s="46"/>
      <c r="AC954" s="46"/>
      <c r="AD954" s="46"/>
      <c r="AE954" s="46"/>
      <c r="AF954" s="46"/>
      <c r="AG954" s="46"/>
      <c r="AH954" s="46"/>
      <c r="AI954" s="46"/>
      <c r="AJ954" s="46"/>
      <c r="AK954" s="46"/>
      <c r="AL954" s="46"/>
    </row>
    <row r="955">
      <c r="A955" s="50"/>
      <c r="B955" s="46"/>
      <c r="C955" s="46"/>
      <c r="D955" s="46"/>
      <c r="E955" s="70"/>
      <c r="F955" s="50"/>
      <c r="G955" s="50"/>
      <c r="H955" s="50"/>
      <c r="I955" s="50"/>
      <c r="J955" s="102"/>
      <c r="K955" s="46"/>
      <c r="L955" s="46"/>
      <c r="M955" s="46"/>
      <c r="N955" s="46"/>
      <c r="O955" s="46"/>
      <c r="P955" s="46"/>
      <c r="Q955" s="46"/>
      <c r="R955" s="46"/>
      <c r="S955" s="46"/>
      <c r="T955" s="46"/>
      <c r="U955" s="46"/>
      <c r="V955" s="46"/>
      <c r="W955" s="46"/>
      <c r="X955" s="46"/>
      <c r="Y955" s="46"/>
      <c r="Z955" s="46"/>
      <c r="AA955" s="46"/>
      <c r="AB955" s="46"/>
      <c r="AC955" s="46"/>
      <c r="AD955" s="46"/>
      <c r="AE955" s="46"/>
      <c r="AF955" s="46"/>
      <c r="AG955" s="46"/>
      <c r="AH955" s="46"/>
      <c r="AI955" s="46"/>
      <c r="AJ955" s="46"/>
      <c r="AK955" s="46"/>
      <c r="AL955" s="46"/>
    </row>
    <row r="956">
      <c r="A956" s="50"/>
      <c r="B956" s="46"/>
      <c r="C956" s="46"/>
      <c r="D956" s="46"/>
      <c r="E956" s="70"/>
      <c r="F956" s="50"/>
      <c r="G956" s="50"/>
      <c r="H956" s="50"/>
      <c r="I956" s="50"/>
      <c r="J956" s="102"/>
      <c r="K956" s="46"/>
      <c r="L956" s="46"/>
      <c r="M956" s="46"/>
      <c r="N956" s="46"/>
      <c r="O956" s="46"/>
      <c r="P956" s="46"/>
      <c r="Q956" s="46"/>
      <c r="R956" s="46"/>
      <c r="S956" s="46"/>
      <c r="T956" s="46"/>
      <c r="U956" s="46"/>
      <c r="V956" s="46"/>
      <c r="W956" s="46"/>
      <c r="X956" s="46"/>
      <c r="Y956" s="46"/>
      <c r="Z956" s="46"/>
      <c r="AA956" s="46"/>
      <c r="AB956" s="46"/>
      <c r="AC956" s="46"/>
      <c r="AD956" s="46"/>
      <c r="AE956" s="46"/>
      <c r="AF956" s="46"/>
      <c r="AG956" s="46"/>
      <c r="AH956" s="46"/>
      <c r="AI956" s="46"/>
      <c r="AJ956" s="46"/>
      <c r="AK956" s="46"/>
      <c r="AL956" s="46"/>
    </row>
    <row r="957">
      <c r="A957" s="50"/>
      <c r="B957" s="46"/>
      <c r="C957" s="46"/>
      <c r="D957" s="46"/>
      <c r="E957" s="70"/>
      <c r="F957" s="50"/>
      <c r="G957" s="50"/>
      <c r="H957" s="50"/>
      <c r="I957" s="50"/>
      <c r="J957" s="102"/>
      <c r="K957" s="46"/>
      <c r="L957" s="46"/>
      <c r="M957" s="46"/>
      <c r="N957" s="46"/>
      <c r="O957" s="46"/>
      <c r="P957" s="46"/>
      <c r="Q957" s="46"/>
      <c r="R957" s="46"/>
      <c r="S957" s="46"/>
      <c r="T957" s="46"/>
      <c r="U957" s="46"/>
      <c r="V957" s="46"/>
      <c r="W957" s="46"/>
      <c r="X957" s="46"/>
      <c r="Y957" s="46"/>
      <c r="Z957" s="46"/>
      <c r="AA957" s="46"/>
      <c r="AB957" s="46"/>
      <c r="AC957" s="46"/>
      <c r="AD957" s="46"/>
      <c r="AE957" s="46"/>
      <c r="AF957" s="46"/>
      <c r="AG957" s="46"/>
      <c r="AH957" s="46"/>
      <c r="AI957" s="46"/>
      <c r="AJ957" s="46"/>
      <c r="AK957" s="46"/>
      <c r="AL957" s="46"/>
    </row>
    <row r="958">
      <c r="A958" s="50"/>
      <c r="B958" s="46"/>
      <c r="C958" s="46"/>
      <c r="D958" s="46"/>
      <c r="E958" s="70"/>
      <c r="F958" s="50"/>
      <c r="G958" s="50"/>
      <c r="H958" s="50"/>
      <c r="I958" s="50"/>
      <c r="J958" s="102"/>
      <c r="K958" s="46"/>
      <c r="L958" s="46"/>
      <c r="M958" s="46"/>
      <c r="N958" s="46"/>
      <c r="O958" s="46"/>
      <c r="P958" s="46"/>
      <c r="Q958" s="46"/>
      <c r="R958" s="46"/>
      <c r="S958" s="46"/>
      <c r="T958" s="46"/>
      <c r="U958" s="46"/>
      <c r="V958" s="46"/>
      <c r="W958" s="46"/>
      <c r="X958" s="46"/>
      <c r="Y958" s="46"/>
      <c r="Z958" s="46"/>
      <c r="AA958" s="46"/>
      <c r="AB958" s="46"/>
      <c r="AC958" s="46"/>
      <c r="AD958" s="46"/>
      <c r="AE958" s="46"/>
      <c r="AF958" s="46"/>
      <c r="AG958" s="46"/>
      <c r="AH958" s="46"/>
      <c r="AI958" s="46"/>
      <c r="AJ958" s="46"/>
      <c r="AK958" s="46"/>
      <c r="AL958" s="46"/>
    </row>
    <row r="959">
      <c r="A959" s="50"/>
      <c r="B959" s="46"/>
      <c r="C959" s="46"/>
      <c r="D959" s="46"/>
      <c r="E959" s="70"/>
      <c r="F959" s="50"/>
      <c r="G959" s="50"/>
      <c r="H959" s="50"/>
      <c r="I959" s="50"/>
      <c r="J959" s="102"/>
      <c r="K959" s="46"/>
      <c r="L959" s="46"/>
      <c r="M959" s="46"/>
      <c r="N959" s="46"/>
      <c r="O959" s="46"/>
      <c r="P959" s="46"/>
      <c r="Q959" s="46"/>
      <c r="R959" s="46"/>
      <c r="S959" s="46"/>
      <c r="T959" s="46"/>
      <c r="U959" s="46"/>
      <c r="V959" s="46"/>
      <c r="W959" s="46"/>
      <c r="X959" s="46"/>
      <c r="Y959" s="46"/>
      <c r="Z959" s="46"/>
      <c r="AA959" s="46"/>
      <c r="AB959" s="46"/>
      <c r="AC959" s="46"/>
      <c r="AD959" s="46"/>
      <c r="AE959" s="46"/>
      <c r="AF959" s="46"/>
      <c r="AG959" s="46"/>
      <c r="AH959" s="46"/>
      <c r="AI959" s="46"/>
      <c r="AJ959" s="46"/>
      <c r="AK959" s="46"/>
      <c r="AL959" s="46"/>
    </row>
    <row r="960">
      <c r="A960" s="50"/>
      <c r="B960" s="46"/>
      <c r="C960" s="46"/>
      <c r="D960" s="46"/>
      <c r="E960" s="70"/>
      <c r="F960" s="50"/>
      <c r="G960" s="50"/>
      <c r="H960" s="50"/>
      <c r="I960" s="50"/>
      <c r="J960" s="102"/>
      <c r="K960" s="46"/>
      <c r="L960" s="46"/>
      <c r="M960" s="46"/>
      <c r="N960" s="46"/>
      <c r="O960" s="46"/>
      <c r="P960" s="46"/>
      <c r="Q960" s="46"/>
      <c r="R960" s="46"/>
      <c r="S960" s="46"/>
      <c r="T960" s="46"/>
      <c r="U960" s="46"/>
      <c r="V960" s="46"/>
      <c r="W960" s="46"/>
      <c r="X960" s="46"/>
      <c r="Y960" s="46"/>
      <c r="Z960" s="46"/>
      <c r="AA960" s="46"/>
      <c r="AB960" s="46"/>
      <c r="AC960" s="46"/>
      <c r="AD960" s="46"/>
      <c r="AE960" s="46"/>
      <c r="AF960" s="46"/>
      <c r="AG960" s="46"/>
      <c r="AH960" s="46"/>
      <c r="AI960" s="46"/>
      <c r="AJ960" s="46"/>
      <c r="AK960" s="46"/>
      <c r="AL960" s="46"/>
    </row>
    <row r="961">
      <c r="A961" s="50"/>
      <c r="B961" s="46"/>
      <c r="C961" s="46"/>
      <c r="D961" s="46"/>
      <c r="E961" s="70"/>
      <c r="F961" s="50"/>
      <c r="G961" s="50"/>
      <c r="H961" s="50"/>
      <c r="I961" s="50"/>
      <c r="J961" s="102"/>
      <c r="K961" s="46"/>
      <c r="L961" s="46"/>
      <c r="M961" s="46"/>
      <c r="N961" s="46"/>
      <c r="O961" s="46"/>
      <c r="P961" s="46"/>
      <c r="Q961" s="46"/>
      <c r="R961" s="46"/>
      <c r="S961" s="46"/>
      <c r="T961" s="46"/>
      <c r="U961" s="46"/>
      <c r="V961" s="46"/>
      <c r="W961" s="46"/>
      <c r="X961" s="46"/>
      <c r="Y961" s="46"/>
      <c r="Z961" s="46"/>
      <c r="AA961" s="46"/>
      <c r="AB961" s="46"/>
      <c r="AC961" s="46"/>
      <c r="AD961" s="46"/>
      <c r="AE961" s="46"/>
      <c r="AF961" s="46"/>
      <c r="AG961" s="46"/>
      <c r="AH961" s="46"/>
      <c r="AI961" s="46"/>
      <c r="AJ961" s="46"/>
      <c r="AK961" s="46"/>
      <c r="AL961" s="46"/>
    </row>
    <row r="962">
      <c r="A962" s="50"/>
      <c r="B962" s="46"/>
      <c r="C962" s="46"/>
      <c r="D962" s="46"/>
      <c r="E962" s="70"/>
      <c r="F962" s="50"/>
      <c r="G962" s="50"/>
      <c r="H962" s="50"/>
      <c r="I962" s="50"/>
      <c r="J962" s="102"/>
      <c r="K962" s="46"/>
      <c r="L962" s="46"/>
      <c r="M962" s="46"/>
      <c r="N962" s="46"/>
      <c r="O962" s="46"/>
      <c r="P962" s="46"/>
      <c r="Q962" s="46"/>
      <c r="R962" s="46"/>
      <c r="S962" s="46"/>
      <c r="T962" s="46"/>
      <c r="U962" s="46"/>
      <c r="V962" s="46"/>
      <c r="W962" s="46"/>
      <c r="X962" s="46"/>
      <c r="Y962" s="46"/>
      <c r="Z962" s="46"/>
      <c r="AA962" s="46"/>
      <c r="AB962" s="46"/>
      <c r="AC962" s="46"/>
      <c r="AD962" s="46"/>
      <c r="AE962" s="46"/>
      <c r="AF962" s="46"/>
      <c r="AG962" s="46"/>
      <c r="AH962" s="46"/>
      <c r="AI962" s="46"/>
      <c r="AJ962" s="46"/>
      <c r="AK962" s="46"/>
      <c r="AL962" s="46"/>
    </row>
    <row r="963">
      <c r="A963" s="50"/>
      <c r="B963" s="46"/>
      <c r="C963" s="46"/>
      <c r="D963" s="46"/>
      <c r="E963" s="70"/>
      <c r="F963" s="50"/>
      <c r="G963" s="50"/>
      <c r="H963" s="50"/>
      <c r="I963" s="50"/>
      <c r="J963" s="102"/>
      <c r="K963" s="46"/>
      <c r="L963" s="46"/>
      <c r="M963" s="46"/>
      <c r="N963" s="46"/>
      <c r="O963" s="46"/>
      <c r="P963" s="46"/>
      <c r="Q963" s="46"/>
      <c r="R963" s="46"/>
      <c r="S963" s="46"/>
      <c r="T963" s="46"/>
      <c r="U963" s="46"/>
      <c r="V963" s="46"/>
      <c r="W963" s="46"/>
      <c r="X963" s="46"/>
      <c r="Y963" s="46"/>
      <c r="Z963" s="46"/>
      <c r="AA963" s="46"/>
      <c r="AB963" s="46"/>
      <c r="AC963" s="46"/>
      <c r="AD963" s="46"/>
      <c r="AE963" s="46"/>
      <c r="AF963" s="46"/>
      <c r="AG963" s="46"/>
      <c r="AH963" s="46"/>
      <c r="AI963" s="46"/>
      <c r="AJ963" s="46"/>
      <c r="AK963" s="46"/>
      <c r="AL963" s="46"/>
    </row>
    <row r="964">
      <c r="A964" s="50"/>
      <c r="B964" s="46"/>
      <c r="C964" s="46"/>
      <c r="D964" s="46"/>
      <c r="E964" s="70"/>
      <c r="F964" s="50"/>
      <c r="G964" s="50"/>
      <c r="H964" s="50"/>
      <c r="I964" s="50"/>
      <c r="J964" s="102"/>
      <c r="K964" s="46"/>
      <c r="L964" s="46"/>
      <c r="M964" s="46"/>
      <c r="N964" s="46"/>
      <c r="O964" s="46"/>
      <c r="P964" s="46"/>
      <c r="Q964" s="46"/>
      <c r="R964" s="46"/>
      <c r="S964" s="46"/>
      <c r="T964" s="46"/>
      <c r="U964" s="46"/>
      <c r="V964" s="46"/>
      <c r="W964" s="46"/>
      <c r="X964" s="46"/>
      <c r="Y964" s="46"/>
      <c r="Z964" s="46"/>
      <c r="AA964" s="46"/>
      <c r="AB964" s="46"/>
      <c r="AC964" s="46"/>
      <c r="AD964" s="46"/>
      <c r="AE964" s="46"/>
      <c r="AF964" s="46"/>
      <c r="AG964" s="46"/>
      <c r="AH964" s="46"/>
      <c r="AI964" s="46"/>
      <c r="AJ964" s="46"/>
      <c r="AK964" s="46"/>
      <c r="AL964" s="46"/>
    </row>
  </sheetData>
  <mergeCells count="8">
    <mergeCell ref="A1:J1"/>
    <mergeCell ref="A32:E32"/>
    <mergeCell ref="A33:B33"/>
    <mergeCell ref="A34:B34"/>
    <mergeCell ref="A35:B35"/>
    <mergeCell ref="A37:B37"/>
    <mergeCell ref="A38:B38"/>
    <mergeCell ref="A39:B39"/>
  </mergeCells>
  <conditionalFormatting sqref="E30">
    <cfRule type="cellIs" dxfId="0" priority="1" operator="between">
      <formula>"1%"</formula>
      <formula>"25%"</formula>
    </cfRule>
  </conditionalFormatting>
  <conditionalFormatting sqref="E30">
    <cfRule type="cellIs" dxfId="1" priority="2" operator="between">
      <formula>"26%"</formula>
      <formula>"50%"</formula>
    </cfRule>
  </conditionalFormatting>
  <conditionalFormatting sqref="E30">
    <cfRule type="cellIs" dxfId="2" priority="3" operator="between">
      <formula>"51%"</formula>
      <formula>"75%"</formula>
    </cfRule>
  </conditionalFormatting>
  <conditionalFormatting sqref="E30">
    <cfRule type="cellIs" dxfId="3" priority="4" operator="between">
      <formula>"76%"</formula>
      <formula>"100%"</formula>
    </cfRule>
  </conditionalFormatting>
  <printOptions gridLines="1" horizontalCentered="1"/>
  <pageMargins bottom="0.75" footer="0.0" header="0.0" left="0.7" right="0.7" top="0.75"/>
  <pageSetup paperSize="9"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4.0"/>
    <col customWidth="1" min="2" max="3" width="13.88"/>
    <col customWidth="1" min="4" max="4" width="10.75"/>
    <col customWidth="1" min="5" max="5" width="12.75"/>
    <col customWidth="1" min="6" max="6" width="11.88"/>
    <col customWidth="1" min="7" max="7" width="12.88"/>
    <col customWidth="1" min="8" max="8" width="10.13"/>
    <col customWidth="1" min="9" max="9" width="9.63"/>
    <col customWidth="1" min="10" max="10" width="10.5"/>
    <col customWidth="1" hidden="1" min="11" max="11" width="16.38"/>
    <col customWidth="1" hidden="1" min="12" max="12" width="9.88"/>
    <col customWidth="1" min="13" max="13" width="9.88"/>
    <col customWidth="1" min="14" max="14" width="8.63"/>
  </cols>
  <sheetData>
    <row r="1" ht="24.0" customHeight="1">
      <c r="A1" s="71" t="s">
        <v>4332</v>
      </c>
      <c r="K1" s="45"/>
      <c r="L1" s="45"/>
      <c r="M1" s="45"/>
      <c r="N1" s="45"/>
      <c r="O1" s="46"/>
      <c r="P1" s="46"/>
      <c r="Q1" s="46"/>
      <c r="R1" s="46"/>
      <c r="S1" s="46"/>
      <c r="T1" s="46"/>
      <c r="U1" s="46"/>
      <c r="V1" s="46"/>
      <c r="W1" s="46"/>
      <c r="X1" s="46"/>
      <c r="Y1" s="46"/>
      <c r="Z1" s="46"/>
      <c r="AA1" s="46"/>
      <c r="AB1" s="46"/>
      <c r="AC1" s="46"/>
      <c r="AD1" s="46"/>
      <c r="AE1" s="46"/>
      <c r="AF1" s="46"/>
      <c r="AG1" s="46"/>
      <c r="AH1" s="46"/>
      <c r="AI1" s="46"/>
      <c r="AJ1" s="46"/>
      <c r="AK1" s="46"/>
      <c r="AL1" s="46"/>
    </row>
    <row r="2">
      <c r="A2" s="47"/>
      <c r="B2" s="47" t="s">
        <v>4325</v>
      </c>
      <c r="C2" s="126">
        <v>45505.0</v>
      </c>
      <c r="D2" s="49" t="s">
        <v>4326</v>
      </c>
      <c r="E2" s="126">
        <v>45535.0</v>
      </c>
      <c r="G2" s="34"/>
      <c r="H2" s="102"/>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row>
    <row r="3" ht="12.0" customHeight="1">
      <c r="A3" s="47"/>
      <c r="B3" s="51"/>
      <c r="C3" s="51"/>
      <c r="D3" s="51"/>
      <c r="E3" s="52"/>
      <c r="F3" s="50"/>
      <c r="G3" s="47"/>
      <c r="H3" s="50"/>
      <c r="I3" s="50"/>
      <c r="J3" s="102"/>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row>
    <row r="4" ht="32.25" customHeight="1">
      <c r="A4" s="53" t="s">
        <v>4327</v>
      </c>
      <c r="B4" s="53" t="s">
        <v>5</v>
      </c>
      <c r="C4" s="53" t="s">
        <v>4333</v>
      </c>
      <c r="D4" s="53" t="s">
        <v>4358</v>
      </c>
      <c r="E4" s="54" t="s">
        <v>4328</v>
      </c>
      <c r="F4" s="53" t="s">
        <v>4329</v>
      </c>
      <c r="G4" s="53" t="s">
        <v>4330</v>
      </c>
      <c r="H4" s="53" t="s">
        <v>13</v>
      </c>
      <c r="I4" s="53" t="s">
        <v>4351</v>
      </c>
      <c r="J4" s="111" t="s">
        <v>102</v>
      </c>
      <c r="M4" s="56"/>
      <c r="N4" s="56"/>
      <c r="O4" s="56"/>
      <c r="P4" s="56"/>
      <c r="Q4" s="56"/>
      <c r="R4" s="56"/>
      <c r="S4" s="56"/>
      <c r="T4" s="56"/>
      <c r="U4" s="56"/>
      <c r="V4" s="56"/>
      <c r="W4" s="56"/>
      <c r="X4" s="56"/>
      <c r="Y4" s="56"/>
      <c r="Z4" s="56"/>
      <c r="AA4" s="56"/>
    </row>
    <row r="5" ht="19.5" customHeight="1">
      <c r="A5" s="75">
        <v>1.0</v>
      </c>
      <c r="B5" s="112" t="s">
        <v>22</v>
      </c>
      <c r="C5" s="76" t="s">
        <v>4337</v>
      </c>
      <c r="D5" s="112" t="s">
        <v>4348</v>
      </c>
      <c r="E5" s="113">
        <f>sumifs('KEG. PENGAJIAN HARIAN'!$D$2:$D964,'KEG. PENGAJIAN HARIAN'!$B$2:$B964,"&gt;="&amp;$C$2,'KEG. PENGAJIAN HARIAN'!$B$2:$B964,"&lt;="&amp;$E$2,'KEG. PENGAJIAN HARIAN'!$F$2:$F964,B5)</f>
        <v>0.2590277778</v>
      </c>
      <c r="F5" s="114">
        <v>0.5</v>
      </c>
      <c r="G5" s="115">
        <f t="shared" ref="G5:G28" si="1">IFERROR(E5/F5,0)</f>
        <v>0.5180555556</v>
      </c>
      <c r="H5" s="116">
        <f>COUNTIFS('KEG. PENGAJIAN HARIAN'!$F$2:$F964,B5,'KEG. PENGAJIAN HARIAN'!$B$2:$B964,"&gt;="&amp;$C$2,'KEG. PENGAJIAN HARIAN'!$B$2:$B964,"&lt;="&amp;$E$2,'KEG. PENGAJIAN HARIAN'!$G$2:$G964,"hadir")</f>
        <v>6</v>
      </c>
      <c r="I5" s="123">
        <f>COUNTIFS('KEG. PENGAJIAN HARIAN'!$F$2:$F964,B5,'KEG. PENGAJIAN HARIAN'!$B$2:$B964,"&gt;="&amp;$C$2,'KEG. PENGAJIAN HARIAN'!$B$2:$B964,"&lt;="&amp;$E$2,'KEG. PENGAJIAN HARIAN'!$G$2:$G964,"By VN")</f>
        <v>0</v>
      </c>
      <c r="J5" s="118">
        <f>COUNTIFS('KEG. PENGAJIAN HARIAN'!$F$2:$F964,B5,'KEG. PENGAJIAN HARIAN'!$B$2:$B964,"&gt;="&amp;$C$2,'KEG. PENGAJIAN HARIAN'!$B$2:$B964,"&lt;="&amp;$E$2,'KEG. PENGAJIAN HARIAN'!$G$2:$G964,"izin (murid)")</f>
        <v>0</v>
      </c>
      <c r="L5" s="46"/>
      <c r="M5" s="46"/>
      <c r="N5" s="46"/>
      <c r="O5" s="46"/>
      <c r="P5" s="46"/>
      <c r="Q5" s="46"/>
      <c r="R5" s="125"/>
      <c r="S5" s="46"/>
      <c r="T5" s="46"/>
      <c r="U5" s="46"/>
      <c r="V5" s="46"/>
      <c r="W5" s="46"/>
      <c r="X5" s="46"/>
      <c r="Y5" s="46"/>
      <c r="Z5" s="46"/>
      <c r="AA5" s="46"/>
    </row>
    <row r="6" ht="19.5" customHeight="1">
      <c r="A6" s="75">
        <v>2.0</v>
      </c>
      <c r="B6" s="112" t="s">
        <v>4340</v>
      </c>
      <c r="C6" s="76" t="s">
        <v>4341</v>
      </c>
      <c r="D6" s="112" t="s">
        <v>4348</v>
      </c>
      <c r="E6" s="114">
        <v>0.0</v>
      </c>
      <c r="F6" s="114">
        <v>0.5</v>
      </c>
      <c r="G6" s="115">
        <f t="shared" si="1"/>
        <v>0</v>
      </c>
      <c r="H6" s="116">
        <f>COUNTIFS('KEG. PENGAJIAN HARIAN'!$F$2:$F964,B6,'KEG. PENGAJIAN HARIAN'!$B$2:$B964,"&gt;="&amp;$C$2,'KEG. PENGAJIAN HARIAN'!$B$2:$B964,"&lt;="&amp;$E$2,'KEG. PENGAJIAN HARIAN'!$G$2:$G964,"hadir")</f>
        <v>0</v>
      </c>
      <c r="I6" s="123">
        <f>COUNTIFS('KEG. PENGAJIAN HARIAN'!$F$2:$F964,B6,'KEG. PENGAJIAN HARIAN'!$B$2:$B964,"&gt;="&amp;$C$2,'KEG. PENGAJIAN HARIAN'!$B$2:$B964,"&lt;="&amp;$E$2,'KEG. PENGAJIAN HARIAN'!$G$2:$G964,"By VN")</f>
        <v>0</v>
      </c>
      <c r="J6" s="118">
        <f>COUNTIFS('KEG. PENGAJIAN HARIAN'!$F$2:$F964,B6,'KEG. PENGAJIAN HARIAN'!$B$2:$B964,"&gt;="&amp;$C$2,'KEG. PENGAJIAN HARIAN'!$B$2:$B964,"&lt;="&amp;$E$2,'KEG. PENGAJIAN HARIAN'!$G$2:$G964,"izin (murid)")</f>
        <v>0</v>
      </c>
      <c r="L6" s="46"/>
      <c r="M6" s="46"/>
      <c r="N6" s="46"/>
      <c r="O6" s="46"/>
      <c r="P6" s="46"/>
      <c r="Q6" s="46"/>
      <c r="R6" s="125"/>
      <c r="S6" s="46"/>
      <c r="T6" s="46"/>
      <c r="U6" s="46"/>
      <c r="V6" s="46"/>
      <c r="W6" s="46"/>
      <c r="X6" s="46"/>
      <c r="Y6" s="46"/>
      <c r="Z6" s="46"/>
      <c r="AA6" s="46"/>
    </row>
    <row r="7" ht="19.5" customHeight="1">
      <c r="A7" s="75">
        <v>3.0</v>
      </c>
      <c r="B7" s="112" t="s">
        <v>220</v>
      </c>
      <c r="C7" s="76" t="s">
        <v>4343</v>
      </c>
      <c r="D7" s="112" t="s">
        <v>4339</v>
      </c>
      <c r="E7" s="113">
        <f>sumifs('KEG. PENGAJIAN HARIAN'!$D$2:$D964,'KEG. PENGAJIAN HARIAN'!$B$2:$B964,"&gt;="&amp;$C$2,'KEG. PENGAJIAN HARIAN'!$B$2:$B964,"&lt;="&amp;$E$2,'KEG. PENGAJIAN HARIAN'!$F$2:$F964,B7)</f>
        <v>0.5006944444</v>
      </c>
      <c r="F7" s="114">
        <v>0.5</v>
      </c>
      <c r="G7" s="115">
        <f t="shared" si="1"/>
        <v>1.001388889</v>
      </c>
      <c r="H7" s="116">
        <f>COUNTIFS('KEG. PENGAJIAN HARIAN'!$F$2:$F964,B7,'KEG. PENGAJIAN HARIAN'!$B$2:$B964,"&gt;="&amp;$C$2,'KEG. PENGAJIAN HARIAN'!$B$2:$B964,"&lt;="&amp;$E$2,'KEG. PENGAJIAN HARIAN'!$G$2:$G964,"hadir")</f>
        <v>9</v>
      </c>
      <c r="I7" s="123">
        <f>COUNTIFS('KEG. PENGAJIAN HARIAN'!$F$2:$F964,B7,'KEG. PENGAJIAN HARIAN'!$B$2:$B964,"&gt;="&amp;$C$2,'KEG. PENGAJIAN HARIAN'!$B$2:$B964,"&lt;="&amp;$E$2,'KEG. PENGAJIAN HARIAN'!$G$2:$G964,"By VN")</f>
        <v>0</v>
      </c>
      <c r="J7" s="118">
        <f>COUNTIFS('KEG. PENGAJIAN HARIAN'!$F$2:$F964,B7,'KEG. PENGAJIAN HARIAN'!$B$2:$B964,"&gt;="&amp;$C$2,'KEG. PENGAJIAN HARIAN'!$B$2:$B964,"&lt;="&amp;$E$2,'KEG. PENGAJIAN HARIAN'!$G$2:$G964,"izin (murid)")</f>
        <v>1</v>
      </c>
      <c r="M7" s="46"/>
      <c r="N7" s="46"/>
      <c r="O7" s="46"/>
      <c r="P7" s="46"/>
      <c r="Q7" s="46"/>
      <c r="R7" s="125"/>
      <c r="S7" s="46"/>
      <c r="T7" s="46"/>
      <c r="U7" s="46"/>
      <c r="V7" s="46"/>
      <c r="W7" s="46"/>
      <c r="X7" s="46"/>
      <c r="Y7" s="46"/>
      <c r="Z7" s="46"/>
      <c r="AA7" s="46"/>
    </row>
    <row r="8" ht="19.5" customHeight="1">
      <c r="A8" s="75">
        <v>4.0</v>
      </c>
      <c r="B8" s="119" t="s">
        <v>702</v>
      </c>
      <c r="C8" s="85" t="s">
        <v>4343</v>
      </c>
      <c r="D8" s="119" t="s">
        <v>4339</v>
      </c>
      <c r="E8" s="113">
        <f>sumifs('KEG. PENGAJIAN HARIAN'!$D$2:$D964,'KEG. PENGAJIAN HARIAN'!$B$2:$B964,"&gt;="&amp;$C$2,'KEG. PENGAJIAN HARIAN'!$B$2:$B964,"&lt;="&amp;$E$2,'KEG. PENGAJIAN HARIAN'!$F$2:$F964,B8)</f>
        <v>0.4534722222</v>
      </c>
      <c r="F8" s="114">
        <v>0.5</v>
      </c>
      <c r="G8" s="115">
        <f t="shared" si="1"/>
        <v>0.9069444444</v>
      </c>
      <c r="H8" s="116">
        <f>COUNTIFS('KEG. PENGAJIAN HARIAN'!$F$2:$F964,B8,'KEG. PENGAJIAN HARIAN'!$B$2:$B964,"&gt;="&amp;$C$2,'KEG. PENGAJIAN HARIAN'!$B$2:$B964,"&lt;="&amp;$E$2,'KEG. PENGAJIAN HARIAN'!$G$2:$G964,"hadir")</f>
        <v>11</v>
      </c>
      <c r="I8" s="123">
        <f>COUNTIFS('KEG. PENGAJIAN HARIAN'!$F$2:$F964,B8,'KEG. PENGAJIAN HARIAN'!$B$2:$B964,"&gt;="&amp;$C$2,'KEG. PENGAJIAN HARIAN'!$B$2:$B964,"&lt;="&amp;$E$2,'KEG. PENGAJIAN HARIAN'!$G$2:$G964,"By VN")</f>
        <v>0</v>
      </c>
      <c r="J8" s="118">
        <f>COUNTIFS('KEG. PENGAJIAN HARIAN'!$F$2:$F964,B8,'KEG. PENGAJIAN HARIAN'!$B$2:$B964,"&gt;="&amp;$C$2,'KEG. PENGAJIAN HARIAN'!$B$2:$B964,"&lt;="&amp;$E$2,'KEG. PENGAJIAN HARIAN'!$G$2:$G964,"izin (murid)")</f>
        <v>0</v>
      </c>
      <c r="K8" s="83" t="s">
        <v>4339</v>
      </c>
      <c r="L8" s="46">
        <f>countif(D5:D28,"PraCBR-CBR")</f>
        <v>13</v>
      </c>
      <c r="M8" s="46"/>
      <c r="N8" s="46"/>
      <c r="O8" s="46"/>
      <c r="P8" s="46"/>
      <c r="Q8" s="46"/>
      <c r="R8" s="125"/>
      <c r="S8" s="46"/>
      <c r="T8" s="46"/>
      <c r="U8" s="46"/>
      <c r="V8" s="46"/>
      <c r="W8" s="46"/>
      <c r="X8" s="46"/>
      <c r="Y8" s="46"/>
      <c r="Z8" s="46"/>
      <c r="AA8" s="46"/>
    </row>
    <row r="9" ht="19.5" customHeight="1">
      <c r="A9" s="75">
        <v>5.0</v>
      </c>
      <c r="B9" s="112" t="s">
        <v>711</v>
      </c>
      <c r="C9" s="76" t="s">
        <v>4345</v>
      </c>
      <c r="D9" s="112" t="s">
        <v>4342</v>
      </c>
      <c r="E9" s="113">
        <f>sumifs('KEG. PENGAJIAN HARIAN'!$D$2:$D964,'KEG. PENGAJIAN HARIAN'!$B$2:$B964,"&gt;="&amp;$C$2,'KEG. PENGAJIAN HARIAN'!$B$2:$B964,"&lt;="&amp;$E$2,'KEG. PENGAJIAN HARIAN'!$F$2:$F964,B9)</f>
        <v>0.4597222222</v>
      </c>
      <c r="F9" s="114">
        <v>0.5</v>
      </c>
      <c r="G9" s="115">
        <f t="shared" si="1"/>
        <v>0.9194444444</v>
      </c>
      <c r="H9" s="116">
        <f>COUNTIFS('KEG. PENGAJIAN HARIAN'!$F$2:$F964,B9,'KEG. PENGAJIAN HARIAN'!$B$2:$B964,"&gt;="&amp;$C$2,'KEG. PENGAJIAN HARIAN'!$B$2:$B964,"&lt;="&amp;$E$2,'KEG. PENGAJIAN HARIAN'!$G$2:$G964,"hadir")</f>
        <v>11</v>
      </c>
      <c r="I9" s="123">
        <f>COUNTIFS('KEG. PENGAJIAN HARIAN'!$F$2:$F964,B9,'KEG. PENGAJIAN HARIAN'!$B$2:$B964,"&gt;="&amp;$C$2,'KEG. PENGAJIAN HARIAN'!$B$2:$B964,"&lt;="&amp;$E$2,'KEG. PENGAJIAN HARIAN'!$G$2:$G964,"By VN")</f>
        <v>0</v>
      </c>
      <c r="J9" s="118">
        <f>COUNTIFS('KEG. PENGAJIAN HARIAN'!$F$2:$F964,B9,'KEG. PENGAJIAN HARIAN'!$B$2:$B964,"&gt;="&amp;$C$2,'KEG. PENGAJIAN HARIAN'!$B$2:$B964,"&lt;="&amp;$E$2,'KEG. PENGAJIAN HARIAN'!$G$2:$G964,"izin (murid)")</f>
        <v>0</v>
      </c>
      <c r="K9" s="83" t="s">
        <v>4342</v>
      </c>
      <c r="L9" s="46">
        <f>countif(D5:D28,"PraRMJ-RMJ")</f>
        <v>7</v>
      </c>
      <c r="M9" s="46"/>
      <c r="N9" s="46"/>
      <c r="O9" s="46"/>
      <c r="P9" s="46"/>
      <c r="Q9" s="46"/>
      <c r="R9" s="125"/>
      <c r="S9" s="46"/>
      <c r="T9" s="46"/>
      <c r="U9" s="46"/>
      <c r="V9" s="46"/>
      <c r="W9" s="46"/>
      <c r="X9" s="46"/>
      <c r="Y9" s="46"/>
      <c r="Z9" s="46"/>
      <c r="AA9" s="46"/>
    </row>
    <row r="10" ht="19.5" customHeight="1">
      <c r="A10" s="75">
        <v>6.0</v>
      </c>
      <c r="B10" s="112" t="s">
        <v>213</v>
      </c>
      <c r="C10" s="76" t="s">
        <v>4343</v>
      </c>
      <c r="D10" s="112" t="s">
        <v>4342</v>
      </c>
      <c r="E10" s="113">
        <f>sumifs('KEG. PENGAJIAN HARIAN'!$D$2:$D964,'KEG. PENGAJIAN HARIAN'!$B$2:$B964,"&gt;="&amp;$C$2,'KEG. PENGAJIAN HARIAN'!$B$2:$B964,"&lt;="&amp;$E$2,'KEG. PENGAJIAN HARIAN'!$F$2:$F964,B10)</f>
        <v>0.08472222222</v>
      </c>
      <c r="F10" s="114">
        <v>0.5</v>
      </c>
      <c r="G10" s="115">
        <f t="shared" si="1"/>
        <v>0.1694444444</v>
      </c>
      <c r="H10" s="116">
        <f>COUNTIFS('KEG. PENGAJIAN HARIAN'!$F$2:$F964,B10,'KEG. PENGAJIAN HARIAN'!$B$2:$B964,"&gt;="&amp;$C$2,'KEG. PENGAJIAN HARIAN'!$B$2:$B964,"&lt;="&amp;$E$2,'KEG. PENGAJIAN HARIAN'!$G$2:$G964,"hadir")</f>
        <v>1</v>
      </c>
      <c r="I10" s="123">
        <f>COUNTIFS('KEG. PENGAJIAN HARIAN'!$F$2:$F964,B10,'KEG. PENGAJIAN HARIAN'!$B$2:$B964,"&gt;="&amp;$C$2,'KEG. PENGAJIAN HARIAN'!$B$2:$B964,"&lt;="&amp;$E$2,'KEG. PENGAJIAN HARIAN'!$G$2:$G964,"By VN")</f>
        <v>2</v>
      </c>
      <c r="J10" s="118">
        <f>COUNTIFS('KEG. PENGAJIAN HARIAN'!$F$2:$F964,B10,'KEG. PENGAJIAN HARIAN'!$B$2:$B964,"&gt;="&amp;$C$2,'KEG. PENGAJIAN HARIAN'!$B$2:$B964,"&lt;="&amp;$E$2,'KEG. PENGAJIAN HARIAN'!$G$2:$G964,"izin (murid)")</f>
        <v>0</v>
      </c>
      <c r="K10" s="51" t="s">
        <v>4344</v>
      </c>
      <c r="L10" s="46">
        <f>countif(D5:D28,"PraNikah")</f>
        <v>4</v>
      </c>
      <c r="M10" s="46"/>
      <c r="N10" s="46"/>
      <c r="O10" s="46"/>
      <c r="P10" s="46"/>
      <c r="Q10" s="46"/>
      <c r="R10" s="125"/>
      <c r="S10" s="46"/>
      <c r="T10" s="46"/>
      <c r="U10" s="46"/>
      <c r="V10" s="46"/>
      <c r="W10" s="46"/>
      <c r="X10" s="46"/>
      <c r="Y10" s="46"/>
      <c r="Z10" s="46"/>
      <c r="AA10" s="46"/>
    </row>
    <row r="11" ht="19.5" customHeight="1">
      <c r="A11" s="75">
        <v>7.0</v>
      </c>
      <c r="B11" s="119" t="s">
        <v>192</v>
      </c>
      <c r="C11" s="85" t="s">
        <v>4343</v>
      </c>
      <c r="D11" s="119" t="s">
        <v>4339</v>
      </c>
      <c r="E11" s="113">
        <f>sumifs('KEG. PENGAJIAN HARIAN'!$D$2:$D964,'KEG. PENGAJIAN HARIAN'!$B$2:$B964,"&gt;="&amp;$C$2,'KEG. PENGAJIAN HARIAN'!$B$2:$B964,"&lt;="&amp;$E$2,'KEG. PENGAJIAN HARIAN'!$F$2:$F964,B11)</f>
        <v>0.2388888889</v>
      </c>
      <c r="F11" s="114">
        <v>0.5</v>
      </c>
      <c r="G11" s="115">
        <f t="shared" si="1"/>
        <v>0.4777777778</v>
      </c>
      <c r="H11" s="116">
        <f>COUNTIFS('KEG. PENGAJIAN HARIAN'!$F$2:$F964,B11,'KEG. PENGAJIAN HARIAN'!$B$2:$B964,"&gt;="&amp;$C$2,'KEG. PENGAJIAN HARIAN'!$B$2:$B964,"&lt;="&amp;$E$2,'KEG. PENGAJIAN HARIAN'!$G$2:$G964,"hadir")</f>
        <v>6</v>
      </c>
      <c r="I11" s="123">
        <f>COUNTIFS('KEG. PENGAJIAN HARIAN'!$F$2:$F964,B11,'KEG. PENGAJIAN HARIAN'!$B$2:$B964,"&gt;="&amp;$C$2,'KEG. PENGAJIAN HARIAN'!$B$2:$B964,"&lt;="&amp;$E$2,'KEG. PENGAJIAN HARIAN'!$G$2:$G964,"By VN")</f>
        <v>0</v>
      </c>
      <c r="J11" s="118">
        <f>COUNTIFS('KEG. PENGAJIAN HARIAN'!$F$2:$F964,B11,'KEG. PENGAJIAN HARIAN'!$B$2:$B964,"&gt;="&amp;$C$2,'KEG. PENGAJIAN HARIAN'!$B$2:$B964,"&lt;="&amp;$E$2,'KEG. PENGAJIAN HARIAN'!$G$2:$G964,"izin (murid)")</f>
        <v>0</v>
      </c>
      <c r="K11" s="46"/>
      <c r="L11" s="46"/>
      <c r="M11" s="46"/>
      <c r="N11" s="46"/>
      <c r="O11" s="46"/>
      <c r="P11" s="46"/>
      <c r="Q11" s="46"/>
      <c r="R11" s="125"/>
      <c r="S11" s="46"/>
      <c r="T11" s="46"/>
      <c r="U11" s="46"/>
      <c r="V11" s="46"/>
      <c r="W11" s="46"/>
      <c r="X11" s="46"/>
      <c r="Y11" s="46"/>
      <c r="Z11" s="46"/>
      <c r="AA11" s="46"/>
    </row>
    <row r="12" ht="19.5" customHeight="1">
      <c r="A12" s="75">
        <v>8.0</v>
      </c>
      <c r="B12" s="112" t="s">
        <v>29</v>
      </c>
      <c r="C12" s="76" t="s">
        <v>4343</v>
      </c>
      <c r="D12" s="112" t="s">
        <v>4342</v>
      </c>
      <c r="E12" s="113">
        <f>sumifs('KEG. PENGAJIAN HARIAN'!$D$2:$D964,'KEG. PENGAJIAN HARIAN'!$B$2:$B964,"&gt;="&amp;$C$2,'KEG. PENGAJIAN HARIAN'!$B$2:$B964,"&lt;="&amp;$E$2,'KEG. PENGAJIAN HARIAN'!$F$2:$F964,B12)</f>
        <v>0.2243055556</v>
      </c>
      <c r="F12" s="114">
        <v>0.5</v>
      </c>
      <c r="G12" s="115">
        <f t="shared" si="1"/>
        <v>0.4486111111</v>
      </c>
      <c r="H12" s="116">
        <f>COUNTIFS('KEG. PENGAJIAN HARIAN'!$F$2:$F964,B12,'KEG. PENGAJIAN HARIAN'!$B$2:$B964,"&gt;="&amp;$C$2,'KEG. PENGAJIAN HARIAN'!$B$2:$B964,"&lt;="&amp;$E$2,'KEG. PENGAJIAN HARIAN'!$G$2:$G964,"hadir")</f>
        <v>7</v>
      </c>
      <c r="I12" s="123">
        <f>COUNTIFS('KEG. PENGAJIAN HARIAN'!$F$2:$F964,B12,'KEG. PENGAJIAN HARIAN'!$B$2:$B964,"&gt;="&amp;$C$2,'KEG. PENGAJIAN HARIAN'!$B$2:$B964,"&lt;="&amp;$E$2,'KEG. PENGAJIAN HARIAN'!$G$2:$G964,"By VN")</f>
        <v>0</v>
      </c>
      <c r="J12" s="118">
        <f>COUNTIFS('KEG. PENGAJIAN HARIAN'!$F$2:$F964,B12,'KEG. PENGAJIAN HARIAN'!$B$2:$B964,"&gt;="&amp;$C$2,'KEG. PENGAJIAN HARIAN'!$B$2:$B964,"&lt;="&amp;$E$2,'KEG. PENGAJIAN HARIAN'!$G$2:$G964,"izin (murid)")</f>
        <v>1</v>
      </c>
      <c r="K12" s="83" t="s">
        <v>4337</v>
      </c>
      <c r="L12" s="46">
        <f>countif(C5:C28,"Chicago")</f>
        <v>13</v>
      </c>
      <c r="M12" s="46"/>
      <c r="N12" s="46"/>
      <c r="O12" s="46"/>
      <c r="P12" s="46"/>
      <c r="Q12" s="46"/>
      <c r="R12" s="125"/>
      <c r="S12" s="46"/>
      <c r="T12" s="46"/>
      <c r="U12" s="46"/>
      <c r="V12" s="46"/>
      <c r="W12" s="46"/>
      <c r="X12" s="46"/>
      <c r="Y12" s="46"/>
      <c r="Z12" s="46"/>
      <c r="AA12" s="46"/>
    </row>
    <row r="13" ht="19.5" customHeight="1">
      <c r="A13" s="75">
        <v>9.0</v>
      </c>
      <c r="B13" s="112" t="s">
        <v>342</v>
      </c>
      <c r="C13" s="76" t="s">
        <v>4341</v>
      </c>
      <c r="D13" s="112" t="s">
        <v>4342</v>
      </c>
      <c r="E13" s="113">
        <f>sumifs('KEG. PENGAJIAN HARIAN'!$D$2:$D964,'KEG. PENGAJIAN HARIAN'!$B$2:$B964,"&gt;="&amp;$C$2,'KEG. PENGAJIAN HARIAN'!$B$2:$B964,"&lt;="&amp;$E$2,'KEG. PENGAJIAN HARIAN'!$F$2:$F964,B13)</f>
        <v>0.1013888889</v>
      </c>
      <c r="F13" s="114">
        <v>0.5</v>
      </c>
      <c r="G13" s="115">
        <f t="shared" si="1"/>
        <v>0.2027777778</v>
      </c>
      <c r="H13" s="116">
        <f>COUNTIFS('KEG. PENGAJIAN HARIAN'!$F$2:$F964,B13,'KEG. PENGAJIAN HARIAN'!$B$2:$B964,"&gt;="&amp;$C$2,'KEG. PENGAJIAN HARIAN'!$B$2:$B964,"&lt;="&amp;$E$2,'KEG. PENGAJIAN HARIAN'!$G$2:$G964,"hadir")</f>
        <v>3</v>
      </c>
      <c r="I13" s="123">
        <f>COUNTIFS('KEG. PENGAJIAN HARIAN'!$F$2:$F964,B13,'KEG. PENGAJIAN HARIAN'!$B$2:$B964,"&gt;="&amp;$C$2,'KEG. PENGAJIAN HARIAN'!$B$2:$B964,"&lt;="&amp;$E$2,'KEG. PENGAJIAN HARIAN'!$G$2:$G964,"By VN")</f>
        <v>0</v>
      </c>
      <c r="J13" s="118">
        <f>COUNTIFS('KEG. PENGAJIAN HARIAN'!$F$2:$F964,B13,'KEG. PENGAJIAN HARIAN'!$B$2:$B964,"&gt;="&amp;$C$2,'KEG. PENGAJIAN HARIAN'!$B$2:$B964,"&lt;="&amp;$E$2,'KEG. PENGAJIAN HARIAN'!$G$2:$G964,"izin (murid)")</f>
        <v>0</v>
      </c>
      <c r="K13" s="83" t="s">
        <v>4341</v>
      </c>
      <c r="L13" s="46">
        <f>countif(C5:C28,"California")</f>
        <v>4</v>
      </c>
      <c r="M13" s="46"/>
      <c r="N13" s="46"/>
      <c r="O13" s="46"/>
      <c r="P13" s="46"/>
      <c r="Q13" s="46"/>
      <c r="R13" s="125"/>
      <c r="S13" s="46"/>
      <c r="T13" s="46"/>
      <c r="U13" s="46"/>
      <c r="V13" s="46"/>
      <c r="W13" s="46"/>
      <c r="X13" s="46"/>
      <c r="Y13" s="46"/>
      <c r="Z13" s="46"/>
      <c r="AA13" s="46"/>
    </row>
    <row r="14" ht="19.5" customHeight="1">
      <c r="A14" s="75">
        <v>10.0</v>
      </c>
      <c r="B14" s="112" t="s">
        <v>345</v>
      </c>
      <c r="C14" s="76" t="s">
        <v>4345</v>
      </c>
      <c r="D14" s="112" t="s">
        <v>4342</v>
      </c>
      <c r="E14" s="113">
        <f>sumifs('KEG. PENGAJIAN HARIAN'!$D$2:$D964,'KEG. PENGAJIAN HARIAN'!$B$2:$B964,"&gt;="&amp;$C$2,'KEG. PENGAJIAN HARIAN'!$B$2:$B964,"&lt;="&amp;$E$2,'KEG. PENGAJIAN HARIAN'!$F$2:$F964,B14)</f>
        <v>0.01736111111</v>
      </c>
      <c r="F14" s="114">
        <v>0.5</v>
      </c>
      <c r="G14" s="115">
        <f t="shared" si="1"/>
        <v>0.03472222222</v>
      </c>
      <c r="H14" s="116">
        <f>COUNTIFS('KEG. PENGAJIAN HARIAN'!$F$2:$F964,B14,'KEG. PENGAJIAN HARIAN'!$B$2:$B964,"&gt;="&amp;$C$2,'KEG. PENGAJIAN HARIAN'!$B$2:$B964,"&lt;="&amp;$E$2,'KEG. PENGAJIAN HARIAN'!$G$2:$G964,"hadir")</f>
        <v>0</v>
      </c>
      <c r="I14" s="123">
        <f>COUNTIFS('KEG. PENGAJIAN HARIAN'!$F$2:$F964,B14,'KEG. PENGAJIAN HARIAN'!$B$2:$B964,"&gt;="&amp;$C$2,'KEG. PENGAJIAN HARIAN'!$B$2:$B964,"&lt;="&amp;$E$2,'KEG. PENGAJIAN HARIAN'!$G$2:$G964,"By VN")</f>
        <v>2</v>
      </c>
      <c r="J14" s="118">
        <f>COUNTIFS('KEG. PENGAJIAN HARIAN'!$F$2:$F964,B14,'KEG. PENGAJIAN HARIAN'!$B$2:$B964,"&gt;="&amp;$C$2,'KEG. PENGAJIAN HARIAN'!$B$2:$B964,"&lt;="&amp;$E$2,'KEG. PENGAJIAN HARIAN'!$G$2:$G964,"izin (murid)")</f>
        <v>0</v>
      </c>
      <c r="K14" s="51" t="s">
        <v>4343</v>
      </c>
      <c r="L14" s="46">
        <f>countif(C5:C28,"New Hampshire")</f>
        <v>5</v>
      </c>
      <c r="M14" s="46"/>
      <c r="N14" s="46"/>
      <c r="O14" s="46"/>
      <c r="P14" s="46"/>
      <c r="Q14" s="46"/>
      <c r="R14" s="125"/>
      <c r="S14" s="46"/>
      <c r="T14" s="46"/>
      <c r="U14" s="46"/>
      <c r="V14" s="46"/>
      <c r="W14" s="46"/>
      <c r="X14" s="46"/>
      <c r="Y14" s="46"/>
      <c r="Z14" s="46"/>
      <c r="AA14" s="46"/>
    </row>
    <row r="15" ht="19.5" customHeight="1">
      <c r="A15" s="75">
        <v>11.0</v>
      </c>
      <c r="B15" s="112" t="s">
        <v>535</v>
      </c>
      <c r="C15" s="76" t="s">
        <v>4337</v>
      </c>
      <c r="D15" s="112" t="s">
        <v>4339</v>
      </c>
      <c r="E15" s="113">
        <f>sumifs('KEG. PENGAJIAN HARIAN'!$D$2:$D964,'KEG. PENGAJIAN HARIAN'!$B$2:$B964,"&gt;="&amp;$C$2,'KEG. PENGAJIAN HARIAN'!$B$2:$B964,"&lt;="&amp;$E$2,'KEG. PENGAJIAN HARIAN'!$F$2:$F964,B15)</f>
        <v>0.3298611111</v>
      </c>
      <c r="F15" s="114">
        <v>0.5</v>
      </c>
      <c r="G15" s="115">
        <f t="shared" si="1"/>
        <v>0.6597222222</v>
      </c>
      <c r="H15" s="116">
        <f>COUNTIFS('KEG. PENGAJIAN HARIAN'!$F$2:$F964,B15,'KEG. PENGAJIAN HARIAN'!$B$2:$B964,"&gt;="&amp;$C$2,'KEG. PENGAJIAN HARIAN'!$B$2:$B964,"&lt;="&amp;$E$2,'KEG. PENGAJIAN HARIAN'!$G$2:$G964,"hadir")</f>
        <v>12</v>
      </c>
      <c r="I15" s="123">
        <f>COUNTIFS('KEG. PENGAJIAN HARIAN'!$F$2:$F964,B15,'KEG. PENGAJIAN HARIAN'!$B$2:$B964,"&gt;="&amp;$C$2,'KEG. PENGAJIAN HARIAN'!$B$2:$B964,"&lt;="&amp;$E$2,'KEG. PENGAJIAN HARIAN'!$G$2:$G964,"By VN")</f>
        <v>1</v>
      </c>
      <c r="J15" s="118">
        <f>COUNTIFS('KEG. PENGAJIAN HARIAN'!$F$2:$F964,B15,'KEG. PENGAJIAN HARIAN'!$B$2:$B964,"&gt;="&amp;$C$2,'KEG. PENGAJIAN HARIAN'!$B$2:$B964,"&lt;="&amp;$E$2,'KEG. PENGAJIAN HARIAN'!$G$2:$G964,"izin (murid)")</f>
        <v>0</v>
      </c>
      <c r="K15" s="51" t="s">
        <v>4345</v>
      </c>
      <c r="L15" s="46">
        <f>countif(C5:C28,"Canada")</f>
        <v>2</v>
      </c>
      <c r="M15" s="46"/>
      <c r="N15" s="46"/>
      <c r="O15" s="46"/>
      <c r="P15" s="46"/>
      <c r="Q15" s="46"/>
      <c r="R15" s="125"/>
      <c r="S15" s="46"/>
      <c r="T15" s="46"/>
      <c r="U15" s="46"/>
      <c r="V15" s="46"/>
      <c r="W15" s="46"/>
      <c r="X15" s="46"/>
      <c r="Y15" s="46"/>
      <c r="Z15" s="46"/>
      <c r="AA15" s="46"/>
    </row>
    <row r="16" ht="19.5" customHeight="1">
      <c r="A16" s="75">
        <v>12.0</v>
      </c>
      <c r="B16" s="112" t="s">
        <v>348</v>
      </c>
      <c r="C16" s="76" t="s">
        <v>4337</v>
      </c>
      <c r="D16" s="112" t="s">
        <v>4339</v>
      </c>
      <c r="E16" s="113">
        <f>sumifs('KEG. PENGAJIAN HARIAN'!$D$2:$D964,'KEG. PENGAJIAN HARIAN'!$B$2:$B964,"&gt;="&amp;$C$2,'KEG. PENGAJIAN HARIAN'!$B$2:$B964,"&lt;="&amp;$E$2,'KEG. PENGAJIAN HARIAN'!$F$2:$F964,B16)</f>
        <v>0.4340277778</v>
      </c>
      <c r="F16" s="114">
        <v>0.5</v>
      </c>
      <c r="G16" s="115">
        <f t="shared" si="1"/>
        <v>0.8680555556</v>
      </c>
      <c r="H16" s="116">
        <f>COUNTIFS('KEG. PENGAJIAN HARIAN'!$F$2:$F964,B16,'KEG. PENGAJIAN HARIAN'!$B$2:$B964,"&gt;="&amp;$C$2,'KEG. PENGAJIAN HARIAN'!$B$2:$B964,"&lt;="&amp;$E$2,'KEG. PENGAJIAN HARIAN'!$G$2:$G964,"hadir")</f>
        <v>12</v>
      </c>
      <c r="I16" s="123">
        <f>COUNTIFS('KEG. PENGAJIAN HARIAN'!$F$2:$F964,B16,'KEG. PENGAJIAN HARIAN'!$B$2:$B964,"&gt;="&amp;$C$2,'KEG. PENGAJIAN HARIAN'!$B$2:$B964,"&lt;="&amp;$E$2,'KEG. PENGAJIAN HARIAN'!$G$2:$G964,"By VN")</f>
        <v>0</v>
      </c>
      <c r="J16" s="118">
        <f>COUNTIFS('KEG. PENGAJIAN HARIAN'!$F$2:$F964,B16,'KEG. PENGAJIAN HARIAN'!$B$2:$B964,"&gt;="&amp;$C$2,'KEG. PENGAJIAN HARIAN'!$B$2:$B964,"&lt;="&amp;$E$2,'KEG. PENGAJIAN HARIAN'!$G$2:$G964,"izin (murid)")</f>
        <v>0</v>
      </c>
      <c r="K16" s="46"/>
      <c r="L16" s="46"/>
      <c r="M16" s="46"/>
      <c r="N16" s="46"/>
      <c r="O16" s="46"/>
      <c r="P16" s="46"/>
      <c r="Q16" s="46"/>
      <c r="R16" s="125"/>
      <c r="S16" s="46"/>
      <c r="T16" s="46"/>
      <c r="U16" s="46"/>
      <c r="V16" s="46"/>
      <c r="W16" s="46"/>
      <c r="X16" s="46"/>
      <c r="Y16" s="46"/>
      <c r="Z16" s="46"/>
      <c r="AA16" s="46"/>
    </row>
    <row r="17" ht="19.5" customHeight="1">
      <c r="A17" s="75">
        <v>13.0</v>
      </c>
      <c r="B17" s="112" t="s">
        <v>385</v>
      </c>
      <c r="C17" s="76" t="s">
        <v>4337</v>
      </c>
      <c r="D17" s="112" t="s">
        <v>4342</v>
      </c>
      <c r="E17" s="113">
        <f>sumifs('KEG. PENGAJIAN HARIAN'!$D$2:$D964,'KEG. PENGAJIAN HARIAN'!$B$2:$B964,"&gt;="&amp;$C$2,'KEG. PENGAJIAN HARIAN'!$B$2:$B964,"&lt;="&amp;$E$2,'KEG. PENGAJIAN HARIAN'!$F$2:$F964,B17)</f>
        <v>0.3875</v>
      </c>
      <c r="F17" s="114">
        <v>0.5</v>
      </c>
      <c r="G17" s="115">
        <f t="shared" si="1"/>
        <v>0.775</v>
      </c>
      <c r="H17" s="116">
        <f>COUNTIFS('KEG. PENGAJIAN HARIAN'!$F$2:$F964,B17,'KEG. PENGAJIAN HARIAN'!$B$2:$B964,"&gt;="&amp;$C$2,'KEG. PENGAJIAN HARIAN'!$B$2:$B964,"&lt;="&amp;$E$2,'KEG. PENGAJIAN HARIAN'!$G$2:$G964,"hadir")</f>
        <v>11</v>
      </c>
      <c r="I17" s="123">
        <f>COUNTIFS('KEG. PENGAJIAN HARIAN'!$F$2:$F964,B17,'KEG. PENGAJIAN HARIAN'!$B$2:$B964,"&gt;="&amp;$C$2,'KEG. PENGAJIAN HARIAN'!$B$2:$B964,"&lt;="&amp;$E$2,'KEG. PENGAJIAN HARIAN'!$G$2:$G964,"By VN")</f>
        <v>0</v>
      </c>
      <c r="J17" s="118">
        <f>COUNTIFS('KEG. PENGAJIAN HARIAN'!$F$2:$F964,B17,'KEG. PENGAJIAN HARIAN'!$B$2:$B964,"&gt;="&amp;$C$2,'KEG. PENGAJIAN HARIAN'!$B$2:$B964,"&lt;="&amp;$E$2,'KEG. PENGAJIAN HARIAN'!$G$2:$G964,"izin (murid)")</f>
        <v>1</v>
      </c>
      <c r="K17" s="46"/>
      <c r="L17" s="46"/>
      <c r="M17" s="46"/>
      <c r="N17" s="46"/>
      <c r="O17" s="46"/>
      <c r="P17" s="46"/>
      <c r="Q17" s="46"/>
      <c r="R17" s="125"/>
      <c r="S17" s="46"/>
      <c r="T17" s="46"/>
      <c r="U17" s="46"/>
      <c r="V17" s="46"/>
      <c r="W17" s="46"/>
      <c r="X17" s="46"/>
      <c r="Y17" s="46"/>
      <c r="Z17" s="46"/>
      <c r="AA17" s="46"/>
    </row>
    <row r="18" ht="19.5" customHeight="1">
      <c r="A18" s="75">
        <v>14.0</v>
      </c>
      <c r="B18" s="112" t="s">
        <v>648</v>
      </c>
      <c r="C18" s="76" t="s">
        <v>4341</v>
      </c>
      <c r="D18" s="112" t="s">
        <v>4348</v>
      </c>
      <c r="E18" s="113">
        <f>sumifs('KEG. PENGAJIAN HARIAN'!$D$2:$D964,'KEG. PENGAJIAN HARIAN'!$B$2:$B964,"&gt;="&amp;$C$2,'KEG. PENGAJIAN HARIAN'!$B$2:$B964,"&lt;="&amp;$E$2,'KEG. PENGAJIAN HARIAN'!$F$2:$F964,B18)</f>
        <v>0.04861111111</v>
      </c>
      <c r="F18" s="114">
        <v>0.5</v>
      </c>
      <c r="G18" s="115">
        <f t="shared" si="1"/>
        <v>0.09722222222</v>
      </c>
      <c r="H18" s="116">
        <f>COUNTIFS('KEG. PENGAJIAN HARIAN'!$F$2:$F964,B18,'KEG. PENGAJIAN HARIAN'!$B$2:$B964,"&gt;="&amp;$C$2,'KEG. PENGAJIAN HARIAN'!$B$2:$B964,"&lt;="&amp;$E$2,'KEG. PENGAJIAN HARIAN'!$G$2:$G964,"hadir")</f>
        <v>1</v>
      </c>
      <c r="I18" s="123">
        <f>COUNTIFS('KEG. PENGAJIAN HARIAN'!$F$2:$F964,B18,'KEG. PENGAJIAN HARIAN'!$B$2:$B964,"&gt;="&amp;$C$2,'KEG. PENGAJIAN HARIAN'!$B$2:$B964,"&lt;="&amp;$E$2,'KEG. PENGAJIAN HARIAN'!$G$2:$G964,"By VN")</f>
        <v>0</v>
      </c>
      <c r="J18" s="118">
        <f>COUNTIFS('KEG. PENGAJIAN HARIAN'!$F$2:$F964,B18,'KEG. PENGAJIAN HARIAN'!$B$2:$B964,"&gt;="&amp;$C$2,'KEG. PENGAJIAN HARIAN'!$B$2:$B964,"&lt;="&amp;$E$2,'KEG. PENGAJIAN HARIAN'!$G$2:$G964,"izin (murid)")</f>
        <v>0</v>
      </c>
      <c r="K18" s="46"/>
      <c r="L18" s="46"/>
      <c r="M18" s="46"/>
      <c r="N18" s="46"/>
      <c r="O18" s="46"/>
      <c r="P18" s="46"/>
      <c r="Q18" s="46"/>
      <c r="R18" s="125"/>
      <c r="S18" s="46"/>
      <c r="T18" s="46"/>
      <c r="U18" s="46"/>
      <c r="V18" s="46"/>
      <c r="W18" s="46"/>
      <c r="X18" s="46"/>
      <c r="Y18" s="46"/>
      <c r="Z18" s="46"/>
      <c r="AA18" s="46"/>
    </row>
    <row r="19" ht="19.5" customHeight="1">
      <c r="A19" s="75">
        <v>15.0</v>
      </c>
      <c r="B19" s="112" t="s">
        <v>19</v>
      </c>
      <c r="C19" s="76" t="s">
        <v>4337</v>
      </c>
      <c r="D19" s="112" t="s">
        <v>4339</v>
      </c>
      <c r="E19" s="113">
        <f>sumifs('KEG. PENGAJIAN HARIAN'!$D$2:$D964,'KEG. PENGAJIAN HARIAN'!$B$2:$B964,"&gt;="&amp;$C$2,'KEG. PENGAJIAN HARIAN'!$B$2:$B964,"&lt;="&amp;$E$2,'KEG. PENGAJIAN HARIAN'!$F$2:$F964,B19)</f>
        <v>0.4215277778</v>
      </c>
      <c r="F19" s="114">
        <v>0.5</v>
      </c>
      <c r="G19" s="115">
        <f t="shared" si="1"/>
        <v>0.8430555556</v>
      </c>
      <c r="H19" s="116">
        <f>COUNTIFS('KEG. PENGAJIAN HARIAN'!$F$2:$F964,B19,'KEG. PENGAJIAN HARIAN'!$B$2:$B964,"&gt;="&amp;$C$2,'KEG. PENGAJIAN HARIAN'!$B$2:$B964,"&lt;="&amp;$E$2,'KEG. PENGAJIAN HARIAN'!$G$2:$G964,"hadir")</f>
        <v>20</v>
      </c>
      <c r="I19" s="123">
        <f>COUNTIFS('KEG. PENGAJIAN HARIAN'!$F$2:$F964,B19,'KEG. PENGAJIAN HARIAN'!$B$2:$B964,"&gt;="&amp;$C$2,'KEG. PENGAJIAN HARIAN'!$B$2:$B964,"&lt;="&amp;$E$2,'KEG. PENGAJIAN HARIAN'!$G$2:$G964,"By VN")</f>
        <v>1</v>
      </c>
      <c r="J19" s="118">
        <f>COUNTIFS('KEG. PENGAJIAN HARIAN'!$F$2:$F964,B19,'KEG. PENGAJIAN HARIAN'!$B$2:$B964,"&gt;="&amp;$C$2,'KEG. PENGAJIAN HARIAN'!$B$2:$B964,"&lt;="&amp;$E$2,'KEG. PENGAJIAN HARIAN'!$G$2:$G964,"izin (murid)")</f>
        <v>0</v>
      </c>
      <c r="K19" s="46"/>
      <c r="L19" s="46"/>
      <c r="M19" s="46"/>
      <c r="N19" s="46"/>
      <c r="O19" s="46"/>
      <c r="P19" s="46"/>
      <c r="Q19" s="46"/>
      <c r="R19" s="125"/>
      <c r="S19" s="46"/>
      <c r="T19" s="46"/>
      <c r="U19" s="46"/>
      <c r="V19" s="46"/>
      <c r="W19" s="46"/>
      <c r="X19" s="46"/>
      <c r="Y19" s="46"/>
      <c r="Z19" s="46"/>
      <c r="AA19" s="46"/>
    </row>
    <row r="20" ht="19.5" customHeight="1">
      <c r="A20" s="75">
        <v>16.0</v>
      </c>
      <c r="B20" s="112" t="s">
        <v>181</v>
      </c>
      <c r="C20" s="76" t="s">
        <v>4341</v>
      </c>
      <c r="D20" s="112" t="s">
        <v>4348</v>
      </c>
      <c r="E20" s="113">
        <f>sumifs('KEG. PENGAJIAN HARIAN'!$D$2:$D964,'KEG. PENGAJIAN HARIAN'!$B$2:$B964,"&gt;="&amp;$C$2,'KEG. PENGAJIAN HARIAN'!$B$2:$B964,"&lt;="&amp;$E$2,'KEG. PENGAJIAN HARIAN'!$F$2:$F964,B20)</f>
        <v>0.2708333333</v>
      </c>
      <c r="F20" s="114">
        <v>0.5</v>
      </c>
      <c r="G20" s="115">
        <f t="shared" si="1"/>
        <v>0.5416666667</v>
      </c>
      <c r="H20" s="116">
        <f>COUNTIFS('KEG. PENGAJIAN HARIAN'!$F$2:$F964,B20,'KEG. PENGAJIAN HARIAN'!$B$2:$B964,"&gt;="&amp;$C$2,'KEG. PENGAJIAN HARIAN'!$B$2:$B964,"&lt;="&amp;$E$2,'KEG. PENGAJIAN HARIAN'!$G$2:$G964,"hadir")</f>
        <v>4</v>
      </c>
      <c r="I20" s="123">
        <f>COUNTIFS('KEG. PENGAJIAN HARIAN'!$F$2:$F964,B20,'KEG. PENGAJIAN HARIAN'!$B$2:$B964,"&gt;="&amp;$C$2,'KEG. PENGAJIAN HARIAN'!$B$2:$B964,"&lt;="&amp;$E$2,'KEG. PENGAJIAN HARIAN'!$G$2:$G964,"By VN")</f>
        <v>0</v>
      </c>
      <c r="J20" s="118">
        <f>COUNTIFS('KEG. PENGAJIAN HARIAN'!$F$2:$F964,B20,'KEG. PENGAJIAN HARIAN'!$B$2:$B964,"&gt;="&amp;$C$2,'KEG. PENGAJIAN HARIAN'!$B$2:$B964,"&lt;="&amp;$E$2,'KEG. PENGAJIAN HARIAN'!$G$2:$G964,"izin (murid)")</f>
        <v>1</v>
      </c>
      <c r="K20" s="46"/>
      <c r="L20" s="46"/>
      <c r="M20" s="46"/>
      <c r="N20" s="46"/>
      <c r="O20" s="46"/>
      <c r="P20" s="46"/>
      <c r="Q20" s="46"/>
      <c r="R20" s="125"/>
      <c r="S20" s="46"/>
      <c r="T20" s="46"/>
      <c r="U20" s="46"/>
      <c r="V20" s="46"/>
      <c r="W20" s="46"/>
      <c r="X20" s="46"/>
      <c r="Y20" s="46"/>
      <c r="Z20" s="46"/>
      <c r="AA20" s="46"/>
    </row>
    <row r="21" ht="19.5" customHeight="1">
      <c r="A21" s="75">
        <v>17.0</v>
      </c>
      <c r="B21" s="112" t="s">
        <v>201</v>
      </c>
      <c r="C21" s="76" t="s">
        <v>4337</v>
      </c>
      <c r="D21" s="112" t="s">
        <v>4339</v>
      </c>
      <c r="E21" s="113">
        <f>sumifs('KEG. PENGAJIAN HARIAN'!$D$2:$D964,'KEG. PENGAJIAN HARIAN'!$B$2:$B964,"&gt;="&amp;$C$2,'KEG. PENGAJIAN HARIAN'!$B$2:$B964,"&lt;="&amp;$E$2,'KEG. PENGAJIAN HARIAN'!$F$2:$F964,B21)</f>
        <v>0.4479166667</v>
      </c>
      <c r="F21" s="114">
        <v>0.5</v>
      </c>
      <c r="G21" s="115">
        <f t="shared" si="1"/>
        <v>0.8958333333</v>
      </c>
      <c r="H21" s="116">
        <f>COUNTIFS('KEG. PENGAJIAN HARIAN'!$F$2:$F964,B21,'KEG. PENGAJIAN HARIAN'!$B$2:$B964,"&gt;="&amp;$C$2,'KEG. PENGAJIAN HARIAN'!$B$2:$B964,"&lt;="&amp;$E$2,'KEG. PENGAJIAN HARIAN'!$G$2:$G964,"hadir")</f>
        <v>20</v>
      </c>
      <c r="I21" s="123">
        <f>COUNTIFS('KEG. PENGAJIAN HARIAN'!$F$2:$F964,B21,'KEG. PENGAJIAN HARIAN'!$B$2:$B964,"&gt;="&amp;$C$2,'KEG. PENGAJIAN HARIAN'!$B$2:$B964,"&lt;="&amp;$E$2,'KEG. PENGAJIAN HARIAN'!$G$2:$G964,"By VN")</f>
        <v>0</v>
      </c>
      <c r="J21" s="118">
        <f>COUNTIFS('KEG. PENGAJIAN HARIAN'!$F$2:$F964,B21,'KEG. PENGAJIAN HARIAN'!$B$2:$B964,"&gt;="&amp;$C$2,'KEG. PENGAJIAN HARIAN'!$B$2:$B964,"&lt;="&amp;$E$2,'KEG. PENGAJIAN HARIAN'!$G$2:$G964,"izin (murid)")</f>
        <v>0</v>
      </c>
      <c r="K21" s="83"/>
      <c r="L21" s="46"/>
      <c r="M21" s="86"/>
      <c r="N21" s="46"/>
      <c r="O21" s="46"/>
      <c r="P21" s="46"/>
      <c r="Q21" s="46"/>
      <c r="R21" s="125"/>
      <c r="S21" s="46"/>
      <c r="T21" s="46"/>
      <c r="U21" s="46"/>
      <c r="V21" s="46"/>
      <c r="W21" s="46"/>
      <c r="X21" s="46"/>
      <c r="Y21" s="46"/>
      <c r="Z21" s="46"/>
      <c r="AA21" s="46"/>
    </row>
    <row r="22" ht="19.5" customHeight="1">
      <c r="A22" s="75">
        <v>18.0</v>
      </c>
      <c r="B22" s="112" t="s">
        <v>2168</v>
      </c>
      <c r="C22" s="76" t="s">
        <v>4337</v>
      </c>
      <c r="D22" s="112" t="s">
        <v>4339</v>
      </c>
      <c r="E22" s="113">
        <f>sumifs('KEG. PENGAJIAN HARIAN'!$D$2:$D964,'KEG. PENGAJIAN HARIAN'!$B$2:$B964,"&gt;="&amp;$C$2,'KEG. PENGAJIAN HARIAN'!$B$2:$B964,"&lt;="&amp;$E$2,'KEG. PENGAJIAN HARIAN'!$F$2:$F964,B22)</f>
        <v>0.3590277778</v>
      </c>
      <c r="F22" s="127">
        <v>0.5</v>
      </c>
      <c r="G22" s="115">
        <f t="shared" si="1"/>
        <v>0.7180555556</v>
      </c>
      <c r="H22" s="116">
        <f>COUNTIFS('KEG. PENGAJIAN HARIAN'!$F$2:$F964,B22,'KEG. PENGAJIAN HARIAN'!$B$2:$B964,"&gt;="&amp;$C$2,'KEG. PENGAJIAN HARIAN'!$B$2:$B964,"&lt;="&amp;$E$2,'KEG. PENGAJIAN HARIAN'!$G$2:$G964,"hadir")</f>
        <v>10</v>
      </c>
      <c r="I22" s="123">
        <f>COUNTIFS('KEG. PENGAJIAN HARIAN'!$F$2:$F964,B22,'KEG. PENGAJIAN HARIAN'!$B$2:$B964,"&gt;="&amp;$C$2,'KEG. PENGAJIAN HARIAN'!$B$2:$B964,"&lt;="&amp;$E$2,'KEG. PENGAJIAN HARIAN'!$G$2:$G964,"By VN")</f>
        <v>0</v>
      </c>
      <c r="J22" s="118">
        <f>COUNTIFS('KEG. PENGAJIAN HARIAN'!$F$2:$F964,B22,'KEG. PENGAJIAN HARIAN'!$B$2:$B964,"&gt;="&amp;$C$2,'KEG. PENGAJIAN HARIAN'!$B$2:$B964,"&lt;="&amp;$E$2,'KEG. PENGAJIAN HARIAN'!$G$2:$G964,"izin (murid)")</f>
        <v>1</v>
      </c>
      <c r="K22" s="83"/>
      <c r="L22" s="46"/>
      <c r="M22" s="86"/>
      <c r="N22" s="46"/>
      <c r="O22" s="46"/>
      <c r="P22" s="46"/>
      <c r="Q22" s="46"/>
      <c r="R22" s="125"/>
      <c r="S22" s="46"/>
      <c r="T22" s="46"/>
      <c r="U22" s="46"/>
      <c r="V22" s="46"/>
      <c r="W22" s="46"/>
      <c r="X22" s="46"/>
      <c r="Y22" s="46"/>
      <c r="Z22" s="46"/>
      <c r="AA22" s="46"/>
    </row>
    <row r="23" ht="19.5" customHeight="1">
      <c r="A23" s="75">
        <v>19.0</v>
      </c>
      <c r="B23" s="112" t="s">
        <v>597</v>
      </c>
      <c r="C23" s="76" t="s">
        <v>4337</v>
      </c>
      <c r="D23" s="112" t="s">
        <v>4339</v>
      </c>
      <c r="E23" s="113">
        <f>sumifs('KEG. PENGAJIAN HARIAN'!$D$2:$D964,'KEG. PENGAJIAN HARIAN'!$B$2:$B964,"&gt;="&amp;$C$2,'KEG. PENGAJIAN HARIAN'!$B$2:$B964,"&lt;="&amp;$E$2,'KEG. PENGAJIAN HARIAN'!$F$2:$F964,B23)</f>
        <v>0.4201388889</v>
      </c>
      <c r="F23" s="114">
        <v>0.5</v>
      </c>
      <c r="G23" s="115">
        <f t="shared" si="1"/>
        <v>0.8402777778</v>
      </c>
      <c r="H23" s="116">
        <f>COUNTIFS('KEG. PENGAJIAN HARIAN'!$F$2:$F964,B23,'KEG. PENGAJIAN HARIAN'!$B$2:$B964,"&gt;="&amp;$C$2,'KEG. PENGAJIAN HARIAN'!$B$2:$B964,"&lt;="&amp;$E$2,'KEG. PENGAJIAN HARIAN'!$G$2:$G964,"hadir")</f>
        <v>15</v>
      </c>
      <c r="I23" s="123">
        <f>COUNTIFS('KEG. PENGAJIAN HARIAN'!$F$2:$F964,B23,'KEG. PENGAJIAN HARIAN'!$B$2:$B964,"&gt;="&amp;$C$2,'KEG. PENGAJIAN HARIAN'!$B$2:$B964,"&lt;="&amp;$E$2,'KEG. PENGAJIAN HARIAN'!$G$2:$G964,"By VN")</f>
        <v>2</v>
      </c>
      <c r="J23" s="118">
        <f>COUNTIFS('KEG. PENGAJIAN HARIAN'!$F$2:$F964,B23,'KEG. PENGAJIAN HARIAN'!$B$2:$B964,"&gt;="&amp;$C$2,'KEG. PENGAJIAN HARIAN'!$B$2:$B964,"&lt;="&amp;$E$2,'KEG. PENGAJIAN HARIAN'!$G$2:$G964,"izin (murid)")</f>
        <v>0</v>
      </c>
      <c r="K23" s="83"/>
      <c r="L23" s="46"/>
      <c r="M23" s="86"/>
      <c r="N23" s="46"/>
      <c r="O23" s="46"/>
      <c r="P23" s="46"/>
      <c r="Q23" s="46"/>
      <c r="R23" s="125"/>
      <c r="S23" s="46"/>
      <c r="T23" s="46"/>
      <c r="U23" s="46"/>
      <c r="V23" s="46"/>
      <c r="W23" s="46"/>
      <c r="X23" s="46"/>
      <c r="Y23" s="46"/>
      <c r="Z23" s="46"/>
      <c r="AA23" s="46"/>
    </row>
    <row r="24" ht="19.5" customHeight="1">
      <c r="A24" s="75">
        <v>20.0</v>
      </c>
      <c r="B24" s="112" t="s">
        <v>418</v>
      </c>
      <c r="C24" s="76" t="s">
        <v>4337</v>
      </c>
      <c r="D24" s="112" t="s">
        <v>4339</v>
      </c>
      <c r="E24" s="113">
        <f>sumifs('KEG. PENGAJIAN HARIAN'!$D$2:$D964,'KEG. PENGAJIAN HARIAN'!$B$2:$B964,"&gt;="&amp;$C$2,'KEG. PENGAJIAN HARIAN'!$B$2:$B964,"&lt;="&amp;$E$2,'KEG. PENGAJIAN HARIAN'!$F$2:$F964,B24)</f>
        <v>0.3763888889</v>
      </c>
      <c r="F24" s="114">
        <v>0.5</v>
      </c>
      <c r="G24" s="115">
        <f t="shared" si="1"/>
        <v>0.7527777778</v>
      </c>
      <c r="H24" s="116">
        <f>COUNTIFS('KEG. PENGAJIAN HARIAN'!$F$2:$F964,B24,'KEG. PENGAJIAN HARIAN'!$B$2:$B964,"&gt;="&amp;$C$2,'KEG. PENGAJIAN HARIAN'!$B$2:$B964,"&lt;="&amp;$E$2,'KEG. PENGAJIAN HARIAN'!$G$2:$G964,"hadir")</f>
        <v>15</v>
      </c>
      <c r="I24" s="123">
        <f>COUNTIFS('KEG. PENGAJIAN HARIAN'!$F$2:$F964,B24,'KEG. PENGAJIAN HARIAN'!$B$2:$B964,"&gt;="&amp;$C$2,'KEG. PENGAJIAN HARIAN'!$B$2:$B964,"&lt;="&amp;$E$2,'KEG. PENGAJIAN HARIAN'!$G$2:$G964,"By VN")</f>
        <v>0</v>
      </c>
      <c r="J24" s="118">
        <f>COUNTIFS('KEG. PENGAJIAN HARIAN'!$F$2:$F964,B24,'KEG. PENGAJIAN HARIAN'!$B$2:$B964,"&gt;="&amp;$C$2,'KEG. PENGAJIAN HARIAN'!$B$2:$B964,"&lt;="&amp;$E$2,'KEG. PENGAJIAN HARIAN'!$G$2:$G964,"izin (murid)")</f>
        <v>0</v>
      </c>
      <c r="K24" s="51"/>
      <c r="L24" s="46"/>
      <c r="M24" s="86"/>
      <c r="N24" s="46"/>
      <c r="O24" s="46"/>
      <c r="P24" s="46"/>
      <c r="Q24" s="46"/>
      <c r="R24" s="125"/>
      <c r="S24" s="46"/>
      <c r="T24" s="46"/>
      <c r="U24" s="46"/>
      <c r="V24" s="46"/>
      <c r="W24" s="46"/>
      <c r="X24" s="46"/>
      <c r="Y24" s="46"/>
      <c r="Z24" s="46"/>
      <c r="AA24" s="46"/>
    </row>
    <row r="25" ht="19.5" customHeight="1">
      <c r="A25" s="75">
        <v>21.0</v>
      </c>
      <c r="B25" s="112" t="s">
        <v>12</v>
      </c>
      <c r="C25" s="76" t="s">
        <v>4337</v>
      </c>
      <c r="D25" s="112" t="s">
        <v>4339</v>
      </c>
      <c r="E25" s="113">
        <f>sumifs('KEG. PENGAJIAN HARIAN'!$D$2:$D964,'KEG. PENGAJIAN HARIAN'!$B$2:$B964,"&gt;="&amp;$C$2,'KEG. PENGAJIAN HARIAN'!$B$2:$B964,"&lt;="&amp;$E$2,'KEG. PENGAJIAN HARIAN'!$F$2:$F964,B25)</f>
        <v>0.4173611111</v>
      </c>
      <c r="F25" s="114">
        <v>0.5</v>
      </c>
      <c r="G25" s="115">
        <f t="shared" si="1"/>
        <v>0.8347222222</v>
      </c>
      <c r="H25" s="116">
        <f>COUNTIFS('KEG. PENGAJIAN HARIAN'!$F$2:$F964,B25,'KEG. PENGAJIAN HARIAN'!$B$2:$B964,"&gt;="&amp;$C$2,'KEG. PENGAJIAN HARIAN'!$B$2:$B964,"&lt;="&amp;$E$2,'KEG. PENGAJIAN HARIAN'!$G$2:$G964,"hadir")</f>
        <v>10</v>
      </c>
      <c r="I25" s="123">
        <f>COUNTIFS('KEG. PENGAJIAN HARIAN'!$F$2:$F964,B25,'KEG. PENGAJIAN HARIAN'!$B$2:$B964,"&gt;="&amp;$C$2,'KEG. PENGAJIAN HARIAN'!$B$2:$B964,"&lt;="&amp;$E$2,'KEG. PENGAJIAN HARIAN'!$G$2:$G964,"By VN")</f>
        <v>0</v>
      </c>
      <c r="J25" s="118">
        <f>COUNTIFS('KEG. PENGAJIAN HARIAN'!$F$2:$F964,B25,'KEG. PENGAJIAN HARIAN'!$B$2:$B964,"&gt;="&amp;$C$2,'KEG. PENGAJIAN HARIAN'!$B$2:$B964,"&lt;="&amp;$E$2,'KEG. PENGAJIAN HARIAN'!$G$2:$G964,"izin (murid)")</f>
        <v>1</v>
      </c>
      <c r="K25" s="51"/>
      <c r="L25" s="46"/>
      <c r="M25" s="86"/>
      <c r="N25" s="46"/>
      <c r="O25" s="46"/>
      <c r="P25" s="46"/>
      <c r="Q25" s="46"/>
      <c r="R25" s="125"/>
      <c r="S25" s="46"/>
      <c r="T25" s="46"/>
      <c r="U25" s="46"/>
      <c r="V25" s="46"/>
      <c r="W25" s="46"/>
      <c r="X25" s="46"/>
      <c r="Y25" s="46"/>
      <c r="Z25" s="46"/>
      <c r="AA25" s="46"/>
    </row>
    <row r="26">
      <c r="A26" s="75">
        <v>22.0</v>
      </c>
      <c r="B26" s="112" t="s">
        <v>527</v>
      </c>
      <c r="C26" s="76" t="s">
        <v>4337</v>
      </c>
      <c r="D26" s="112" t="s">
        <v>4339</v>
      </c>
      <c r="E26" s="113">
        <f>sumifs('KEG. PENGAJIAN HARIAN'!$D$2:$D964,'KEG. PENGAJIAN HARIAN'!$B$2:$B964,"&gt;="&amp;$C$2,'KEG. PENGAJIAN HARIAN'!$B$2:$B964,"&lt;="&amp;$E$2,'KEG. PENGAJIAN HARIAN'!$F$2:$F964,B26)</f>
        <v>0.1388888889</v>
      </c>
      <c r="F26" s="114">
        <v>0.5</v>
      </c>
      <c r="G26" s="115">
        <f t="shared" si="1"/>
        <v>0.2777777778</v>
      </c>
      <c r="H26" s="116">
        <f>COUNTIFS('KEG. PENGAJIAN HARIAN'!$F$2:$F964,B26,'KEG. PENGAJIAN HARIAN'!$B$2:$B964,"&gt;="&amp;$C$2,'KEG. PENGAJIAN HARIAN'!$B$2:$B964,"&lt;="&amp;$E$2,'KEG. PENGAJIAN HARIAN'!$G$2:$G964,"hadir")</f>
        <v>3</v>
      </c>
      <c r="I26" s="123">
        <f>COUNTIFS('KEG. PENGAJIAN HARIAN'!$F$2:$F964,B26,'KEG. PENGAJIAN HARIAN'!$B$2:$B964,"&gt;="&amp;$C$2,'KEG. PENGAJIAN HARIAN'!$B$2:$B964,"&lt;="&amp;$E$2,'KEG. PENGAJIAN HARIAN'!$G$2:$G964,"By VN")</f>
        <v>0</v>
      </c>
      <c r="J26" s="118">
        <f>COUNTIFS('KEG. PENGAJIAN HARIAN'!$F$2:$F964,B26,'KEG. PENGAJIAN HARIAN'!$B$2:$B964,"&gt;="&amp;$C$2,'KEG. PENGAJIAN HARIAN'!$B$2:$B964,"&lt;="&amp;$E$2,'KEG. PENGAJIAN HARIAN'!$G$2:$G964,"izin (murid)")</f>
        <v>0</v>
      </c>
      <c r="K26" s="46"/>
      <c r="L26" s="46"/>
      <c r="M26" s="46"/>
      <c r="N26" s="46"/>
      <c r="O26" s="46"/>
      <c r="P26" s="46"/>
      <c r="Q26" s="46"/>
      <c r="R26" s="125"/>
      <c r="S26" s="46"/>
      <c r="T26" s="46"/>
      <c r="U26" s="46"/>
      <c r="V26" s="46"/>
      <c r="W26" s="46"/>
      <c r="X26" s="46"/>
      <c r="Y26" s="46"/>
      <c r="Z26" s="46"/>
      <c r="AA26" s="46"/>
    </row>
    <row r="27">
      <c r="A27" s="75">
        <v>23.0</v>
      </c>
      <c r="B27" s="112" t="s">
        <v>150</v>
      </c>
      <c r="C27" s="76" t="s">
        <v>4337</v>
      </c>
      <c r="D27" s="112" t="s">
        <v>4339</v>
      </c>
      <c r="E27" s="113">
        <f>sumifs('KEG. PENGAJIAN HARIAN'!$D$2:$D964,'KEG. PENGAJIAN HARIAN'!$B$2:$B964,"&gt;="&amp;$C$2,'KEG. PENGAJIAN HARIAN'!$B$2:$B964,"&lt;="&amp;$E$2,'KEG. PENGAJIAN HARIAN'!$F$2:$F964,B27)</f>
        <v>0.6027777778</v>
      </c>
      <c r="F27" s="114">
        <v>0.5</v>
      </c>
      <c r="G27" s="115">
        <f t="shared" si="1"/>
        <v>1.205555556</v>
      </c>
      <c r="H27" s="116">
        <f>COUNTIFS('KEG. PENGAJIAN HARIAN'!$F$2:$F964,B27,'KEG. PENGAJIAN HARIAN'!$B$2:$B964,"&gt;="&amp;$C$2,'KEG. PENGAJIAN HARIAN'!$B$2:$B964,"&lt;="&amp;$E$2,'KEG. PENGAJIAN HARIAN'!$G$2:$G964,"hadir")</f>
        <v>21</v>
      </c>
      <c r="I27" s="123">
        <f>COUNTIFS('KEG. PENGAJIAN HARIAN'!$F$2:$F964,B27,'KEG. PENGAJIAN HARIAN'!$B$2:$B964,"&gt;="&amp;$C$2,'KEG. PENGAJIAN HARIAN'!$B$2:$B964,"&lt;="&amp;$E$2,'KEG. PENGAJIAN HARIAN'!$G$2:$G964,"By VN")</f>
        <v>0</v>
      </c>
      <c r="J27" s="118">
        <f>COUNTIFS('KEG. PENGAJIAN HARIAN'!$F$2:$F964,B27,'KEG. PENGAJIAN HARIAN'!$B$2:$B964,"&gt;="&amp;$C$2,'KEG. PENGAJIAN HARIAN'!$B$2:$B964,"&lt;="&amp;$E$2,'KEG. PENGAJIAN HARIAN'!$G$2:$G964,"izin (murid)")</f>
        <v>0</v>
      </c>
      <c r="K27" s="46"/>
      <c r="L27" s="46"/>
      <c r="M27" s="46"/>
      <c r="N27" s="46"/>
      <c r="O27" s="46"/>
      <c r="P27" s="46"/>
      <c r="Q27" s="46"/>
      <c r="R27" s="125"/>
      <c r="S27" s="46"/>
      <c r="T27" s="46"/>
      <c r="U27" s="46"/>
      <c r="V27" s="46"/>
      <c r="W27" s="46"/>
      <c r="X27" s="46"/>
      <c r="Y27" s="46"/>
      <c r="Z27" s="46"/>
      <c r="AA27" s="46"/>
    </row>
    <row r="28">
      <c r="A28" s="75">
        <v>24.0</v>
      </c>
      <c r="B28" s="112" t="s">
        <v>208</v>
      </c>
      <c r="C28" s="76" t="s">
        <v>4337</v>
      </c>
      <c r="D28" s="112" t="s">
        <v>4342</v>
      </c>
      <c r="E28" s="113">
        <f>sumifs('KEG. PENGAJIAN HARIAN'!$D$2:$D964,'KEG. PENGAJIAN HARIAN'!$B$2:$B964,"&gt;="&amp;$C$2,'KEG. PENGAJIAN HARIAN'!$B$2:$B964,"&lt;="&amp;$E$2,'KEG. PENGAJIAN HARIAN'!$F$2:$F964,B28)</f>
        <v>0.3569444444</v>
      </c>
      <c r="F28" s="114">
        <v>0.5</v>
      </c>
      <c r="G28" s="115">
        <f t="shared" si="1"/>
        <v>0.7138888889</v>
      </c>
      <c r="H28" s="116">
        <f>COUNTIFS('KEG. PENGAJIAN HARIAN'!$F$2:$F964,B28,'KEG. PENGAJIAN HARIAN'!$B$2:$B964,"&gt;="&amp;$C$2,'KEG. PENGAJIAN HARIAN'!$B$2:$B964,"&lt;="&amp;$E$2,'KEG. PENGAJIAN HARIAN'!$G$2:$G964,"hadir")</f>
        <v>6</v>
      </c>
      <c r="I28" s="123">
        <f>COUNTIFS('KEG. PENGAJIAN HARIAN'!$F$2:$F964,B28,'KEG. PENGAJIAN HARIAN'!$B$2:$B964,"&gt;="&amp;$C$2,'KEG. PENGAJIAN HARIAN'!$B$2:$B964,"&lt;="&amp;$E$2,'KEG. PENGAJIAN HARIAN'!$G$2:$G964,"By VN")</f>
        <v>0</v>
      </c>
      <c r="J28" s="118">
        <f>COUNTIFS('KEG. PENGAJIAN HARIAN'!$F$2:$F964,B28,'KEG. PENGAJIAN HARIAN'!$B$2:$B964,"&gt;="&amp;$C$2,'KEG. PENGAJIAN HARIAN'!$B$2:$B964,"&lt;="&amp;$E$2,'KEG. PENGAJIAN HARIAN'!$G$2:$G964,"izin (murid)")</f>
        <v>0</v>
      </c>
      <c r="K28" s="46"/>
      <c r="L28" s="46"/>
      <c r="M28" s="46"/>
      <c r="N28" s="46"/>
      <c r="O28" s="46"/>
      <c r="P28" s="46"/>
      <c r="Q28" s="46"/>
      <c r="R28" s="125"/>
      <c r="S28" s="46"/>
      <c r="T28" s="46"/>
      <c r="U28" s="46"/>
      <c r="V28" s="46"/>
      <c r="W28" s="46"/>
      <c r="X28" s="46"/>
      <c r="Y28" s="46"/>
      <c r="Z28" s="46"/>
      <c r="AA28" s="46"/>
    </row>
    <row r="29">
      <c r="A29" s="50"/>
      <c r="B29" s="46"/>
      <c r="C29" s="46"/>
      <c r="D29" s="46"/>
      <c r="E29" s="70">
        <f t="shared" ref="E29:F29" si="2">SUM(E5:E28)</f>
        <v>7.351388889</v>
      </c>
      <c r="F29" s="70">
        <f t="shared" si="2"/>
        <v>12</v>
      </c>
      <c r="G29" s="50"/>
      <c r="H29" s="50"/>
      <c r="I29" s="50"/>
      <c r="J29" s="46"/>
      <c r="K29" s="46"/>
      <c r="L29" s="46"/>
      <c r="M29" s="46"/>
      <c r="N29" s="46"/>
      <c r="O29" s="46"/>
      <c r="P29" s="46"/>
      <c r="Q29" s="46"/>
      <c r="R29" s="125"/>
      <c r="S29" s="46"/>
      <c r="T29" s="46"/>
      <c r="U29" s="46"/>
      <c r="V29" s="46"/>
      <c r="W29" s="46"/>
      <c r="X29" s="46"/>
      <c r="Y29" s="46"/>
      <c r="Z29" s="46"/>
      <c r="AA29" s="46"/>
      <c r="AB29" s="46"/>
      <c r="AC29" s="46"/>
      <c r="AD29" s="46"/>
      <c r="AE29" s="46"/>
      <c r="AF29" s="46"/>
      <c r="AG29" s="46"/>
      <c r="AH29" s="46"/>
      <c r="AI29" s="46"/>
      <c r="AJ29" s="46"/>
      <c r="AK29" s="46"/>
    </row>
    <row r="30">
      <c r="A30" s="50"/>
      <c r="B30" s="51"/>
      <c r="C30" s="51"/>
      <c r="D30" s="51"/>
      <c r="E30" s="120">
        <f>E29/F29</f>
        <v>0.6126157407</v>
      </c>
      <c r="F30" s="50"/>
      <c r="G30" s="83"/>
      <c r="H30" s="92"/>
      <c r="I30" s="93"/>
      <c r="J30" s="46"/>
      <c r="K30" s="46"/>
      <c r="L30" s="46"/>
      <c r="M30" s="46"/>
      <c r="N30" s="46"/>
      <c r="O30" s="46"/>
      <c r="P30" s="46"/>
      <c r="Q30" s="46"/>
      <c r="R30" s="125"/>
      <c r="S30" s="46"/>
      <c r="T30" s="46"/>
      <c r="U30" s="46"/>
      <c r="V30" s="46"/>
      <c r="W30" s="46"/>
      <c r="X30" s="46"/>
      <c r="Y30" s="46"/>
      <c r="Z30" s="46"/>
      <c r="AA30" s="46"/>
      <c r="AB30" s="46"/>
      <c r="AC30" s="46"/>
      <c r="AD30" s="46"/>
      <c r="AE30" s="46"/>
      <c r="AF30" s="46"/>
      <c r="AG30" s="46"/>
      <c r="AH30" s="46"/>
      <c r="AI30" s="46"/>
      <c r="AJ30" s="46"/>
      <c r="AK30" s="46"/>
    </row>
    <row r="31">
      <c r="A31" s="90"/>
      <c r="B31" s="90"/>
      <c r="C31" s="128" t="s">
        <v>4359</v>
      </c>
      <c r="D31" s="128"/>
      <c r="E31" s="128"/>
      <c r="F31" s="128"/>
      <c r="G31" s="129"/>
      <c r="H31" s="130"/>
      <c r="I31" s="131" t="s">
        <v>4360</v>
      </c>
      <c r="J31" s="128"/>
      <c r="K31" s="90"/>
      <c r="L31" s="90"/>
      <c r="M31" s="46"/>
      <c r="N31" s="46"/>
      <c r="O31" s="46"/>
      <c r="P31" s="46"/>
      <c r="Q31" s="46"/>
      <c r="R31" s="125"/>
      <c r="S31" s="46"/>
      <c r="T31" s="46"/>
      <c r="U31" s="46"/>
      <c r="V31" s="46"/>
      <c r="W31" s="46"/>
      <c r="X31" s="46"/>
      <c r="Y31" s="46"/>
      <c r="Z31" s="46"/>
      <c r="AA31" s="46"/>
      <c r="AB31" s="46"/>
      <c r="AC31" s="46"/>
      <c r="AD31" s="46"/>
      <c r="AE31" s="46"/>
      <c r="AF31" s="46"/>
      <c r="AG31" s="46"/>
      <c r="AH31" s="46"/>
      <c r="AI31" s="46"/>
      <c r="AJ31" s="46"/>
      <c r="AK31" s="46"/>
      <c r="AL31" s="46"/>
    </row>
    <row r="32">
      <c r="A32" s="96"/>
      <c r="B32" s="96"/>
      <c r="C32" s="96" t="s">
        <v>4337</v>
      </c>
      <c r="D32" s="96">
        <f t="shared" ref="D32:D35" si="3">COUNTIF($C$5:$C$28,C32)</f>
        <v>13</v>
      </c>
      <c r="E32" s="91" t="s">
        <v>4337</v>
      </c>
      <c r="F32" s="132">
        <f t="shared" ref="F32:F35" si="4">SUMIF($C$5:$C$28,E32,$F$5:$F$28)</f>
        <v>6.5</v>
      </c>
      <c r="G32" s="91" t="s">
        <v>4337</v>
      </c>
      <c r="H32" s="132">
        <f>SUMIF(C5:C28,"Chicago",E5:E28)</f>
        <v>4.951388889</v>
      </c>
      <c r="I32" s="133">
        <f t="shared" ref="I32:I35" si="5">H32/F32</f>
        <v>0.7617521368</v>
      </c>
      <c r="J32" s="102"/>
      <c r="K32" s="46"/>
      <c r="L32" s="46"/>
      <c r="M32" s="46"/>
      <c r="N32" s="46"/>
      <c r="O32" s="46"/>
      <c r="P32" s="46"/>
      <c r="Q32" s="46"/>
      <c r="R32" s="125"/>
      <c r="S32" s="46"/>
      <c r="T32" s="46"/>
      <c r="U32" s="46"/>
      <c r="V32" s="46"/>
      <c r="W32" s="46"/>
      <c r="X32" s="46"/>
      <c r="Y32" s="46"/>
      <c r="Z32" s="46"/>
      <c r="AA32" s="46"/>
      <c r="AB32" s="46"/>
      <c r="AC32" s="46"/>
      <c r="AD32" s="46"/>
      <c r="AE32" s="46"/>
      <c r="AF32" s="46"/>
      <c r="AG32" s="46"/>
      <c r="AH32" s="46"/>
      <c r="AI32" s="46"/>
      <c r="AJ32" s="46"/>
      <c r="AK32" s="46"/>
      <c r="AL32" s="46"/>
    </row>
    <row r="33">
      <c r="A33" s="47"/>
      <c r="C33" s="96" t="s">
        <v>4343</v>
      </c>
      <c r="D33" s="96">
        <f t="shared" si="3"/>
        <v>5</v>
      </c>
      <c r="E33" s="96" t="s">
        <v>4343</v>
      </c>
      <c r="F33" s="132">
        <f t="shared" si="4"/>
        <v>2.5</v>
      </c>
      <c r="G33" s="96" t="s">
        <v>4343</v>
      </c>
      <c r="H33" s="134">
        <f>SUMIF(C5:C28,"New Hampshire",E5:E28)</f>
        <v>1.502083333</v>
      </c>
      <c r="I33" s="133">
        <f t="shared" si="5"/>
        <v>0.6008333333</v>
      </c>
      <c r="J33" s="102"/>
      <c r="K33" s="46"/>
      <c r="L33" s="46"/>
      <c r="M33" s="46"/>
      <c r="N33" s="46"/>
      <c r="O33" s="46"/>
      <c r="P33" s="46"/>
      <c r="Q33" s="46"/>
      <c r="R33" s="125"/>
      <c r="S33" s="46"/>
      <c r="T33" s="46"/>
      <c r="U33" s="46"/>
      <c r="V33" s="46"/>
      <c r="W33" s="46"/>
      <c r="X33" s="46"/>
      <c r="Y33" s="46"/>
      <c r="Z33" s="46"/>
      <c r="AA33" s="46"/>
      <c r="AB33" s="46"/>
      <c r="AC33" s="46"/>
      <c r="AD33" s="46"/>
      <c r="AE33" s="46"/>
      <c r="AF33" s="46"/>
      <c r="AG33" s="46"/>
      <c r="AH33" s="46"/>
      <c r="AI33" s="46"/>
      <c r="AJ33" s="46"/>
      <c r="AK33" s="46"/>
      <c r="AL33" s="46"/>
    </row>
    <row r="34">
      <c r="A34" s="47"/>
      <c r="C34" s="96" t="s">
        <v>4341</v>
      </c>
      <c r="D34" s="96">
        <f t="shared" si="3"/>
        <v>4</v>
      </c>
      <c r="E34" s="96" t="s">
        <v>4341</v>
      </c>
      <c r="F34" s="132">
        <f t="shared" si="4"/>
        <v>2</v>
      </c>
      <c r="G34" s="96" t="s">
        <v>4341</v>
      </c>
      <c r="H34" s="134">
        <f>SUMIF(C5:C28,"California",E5:E28)</f>
        <v>0.4208333333</v>
      </c>
      <c r="I34" s="133">
        <f t="shared" si="5"/>
        <v>0.2104166667</v>
      </c>
      <c r="J34" s="102"/>
      <c r="K34" s="46"/>
      <c r="L34" s="46"/>
      <c r="M34" s="46"/>
      <c r="N34" s="46"/>
      <c r="O34" s="46"/>
      <c r="P34" s="46"/>
      <c r="Q34" s="46"/>
      <c r="R34" s="125"/>
      <c r="S34" s="46"/>
      <c r="T34" s="46"/>
      <c r="U34" s="46"/>
      <c r="V34" s="46"/>
      <c r="W34" s="46"/>
      <c r="X34" s="46"/>
      <c r="Y34" s="46"/>
      <c r="Z34" s="46"/>
      <c r="AA34" s="46"/>
      <c r="AB34" s="46"/>
      <c r="AC34" s="46"/>
      <c r="AD34" s="46"/>
      <c r="AE34" s="46"/>
      <c r="AF34" s="46"/>
      <c r="AG34" s="46"/>
      <c r="AH34" s="46"/>
      <c r="AI34" s="46"/>
      <c r="AJ34" s="46"/>
      <c r="AK34" s="46"/>
      <c r="AL34" s="46"/>
    </row>
    <row r="35">
      <c r="A35" s="47"/>
      <c r="C35" s="96" t="s">
        <v>4345</v>
      </c>
      <c r="D35" s="96">
        <f t="shared" si="3"/>
        <v>2</v>
      </c>
      <c r="E35" s="96" t="s">
        <v>4345</v>
      </c>
      <c r="F35" s="132">
        <f t="shared" si="4"/>
        <v>1</v>
      </c>
      <c r="G35" s="96" t="s">
        <v>4345</v>
      </c>
      <c r="H35" s="135">
        <f>SUMIF(C5:C28,"Canada",E5:E28)</f>
        <v>0.4770833333</v>
      </c>
      <c r="I35" s="133">
        <f t="shared" si="5"/>
        <v>0.4770833333</v>
      </c>
      <c r="J35" s="102"/>
      <c r="K35" s="46"/>
      <c r="L35" s="46"/>
      <c r="M35" s="46"/>
      <c r="N35" s="46"/>
      <c r="O35" s="46"/>
      <c r="P35" s="46"/>
      <c r="Q35" s="46"/>
      <c r="R35" s="125"/>
      <c r="S35" s="46"/>
      <c r="T35" s="46"/>
      <c r="U35" s="46"/>
      <c r="V35" s="46"/>
      <c r="W35" s="46"/>
      <c r="X35" s="46"/>
      <c r="Y35" s="46"/>
      <c r="Z35" s="46"/>
      <c r="AA35" s="46"/>
      <c r="AB35" s="46"/>
      <c r="AC35" s="46"/>
      <c r="AD35" s="46"/>
      <c r="AE35" s="46"/>
      <c r="AF35" s="46"/>
      <c r="AG35" s="46"/>
      <c r="AH35" s="46"/>
      <c r="AI35" s="46"/>
      <c r="AJ35" s="46"/>
      <c r="AK35" s="46"/>
      <c r="AL35" s="46"/>
    </row>
    <row r="36">
      <c r="A36" s="96"/>
      <c r="B36" s="96"/>
      <c r="C36" s="136" t="s">
        <v>4361</v>
      </c>
      <c r="D36" s="136">
        <f>sum(D32:D35)</f>
        <v>24</v>
      </c>
      <c r="F36" s="124"/>
      <c r="G36" s="50"/>
      <c r="H36" s="50"/>
      <c r="I36" s="50"/>
      <c r="J36" s="102"/>
      <c r="K36" s="46"/>
      <c r="L36" s="46"/>
      <c r="M36" s="46"/>
      <c r="N36" s="46"/>
      <c r="O36" s="46"/>
      <c r="P36" s="46"/>
      <c r="Q36" s="46"/>
      <c r="R36" s="125"/>
      <c r="S36" s="46"/>
      <c r="T36" s="46"/>
      <c r="U36" s="46"/>
      <c r="V36" s="46"/>
      <c r="W36" s="46"/>
      <c r="X36" s="46"/>
      <c r="Y36" s="46"/>
      <c r="Z36" s="46"/>
      <c r="AA36" s="46"/>
      <c r="AB36" s="46"/>
      <c r="AC36" s="46"/>
      <c r="AD36" s="46"/>
      <c r="AE36" s="46"/>
      <c r="AF36" s="46"/>
      <c r="AG36" s="46"/>
      <c r="AH36" s="46"/>
      <c r="AI36" s="46"/>
      <c r="AJ36" s="46"/>
      <c r="AK36" s="46"/>
      <c r="AL36" s="46"/>
    </row>
    <row r="37">
      <c r="A37" s="47"/>
      <c r="C37" s="47"/>
      <c r="D37" s="47"/>
      <c r="E37" s="99"/>
      <c r="F37" s="50"/>
      <c r="G37" s="50"/>
      <c r="H37" s="50"/>
      <c r="I37" s="50"/>
      <c r="J37" s="102"/>
      <c r="K37" s="46"/>
      <c r="L37" s="46"/>
      <c r="M37" s="46"/>
      <c r="N37" s="46"/>
      <c r="O37" s="46"/>
      <c r="P37" s="46"/>
      <c r="Q37" s="46"/>
      <c r="R37" s="125"/>
      <c r="S37" s="46"/>
      <c r="T37" s="46"/>
      <c r="U37" s="46"/>
      <c r="V37" s="46"/>
      <c r="W37" s="46"/>
      <c r="X37" s="46"/>
      <c r="Y37" s="46"/>
      <c r="Z37" s="46"/>
      <c r="AA37" s="46"/>
      <c r="AB37" s="46"/>
      <c r="AC37" s="46"/>
      <c r="AD37" s="46"/>
      <c r="AE37" s="46"/>
      <c r="AF37" s="46"/>
      <c r="AG37" s="46"/>
      <c r="AH37" s="46"/>
      <c r="AI37" s="46"/>
      <c r="AJ37" s="46"/>
      <c r="AK37" s="46"/>
      <c r="AL37" s="46"/>
    </row>
    <row r="38">
      <c r="A38" s="47"/>
      <c r="C38" s="47"/>
      <c r="D38" s="47"/>
      <c r="E38" s="99"/>
      <c r="F38" s="50"/>
      <c r="G38" s="50"/>
      <c r="H38" s="50"/>
      <c r="I38" s="50"/>
      <c r="J38" s="102"/>
      <c r="K38" s="46"/>
      <c r="L38" s="46"/>
      <c r="M38" s="46"/>
      <c r="N38" s="46"/>
      <c r="O38" s="46"/>
      <c r="P38" s="46"/>
      <c r="Q38" s="46"/>
      <c r="R38" s="125"/>
      <c r="S38" s="46"/>
      <c r="T38" s="46"/>
      <c r="U38" s="46"/>
      <c r="V38" s="46"/>
      <c r="W38" s="46"/>
      <c r="X38" s="46"/>
      <c r="Y38" s="46"/>
      <c r="Z38" s="46"/>
      <c r="AA38" s="46"/>
      <c r="AB38" s="46"/>
      <c r="AC38" s="46"/>
      <c r="AD38" s="46"/>
      <c r="AE38" s="46"/>
      <c r="AF38" s="46"/>
      <c r="AG38" s="46"/>
      <c r="AH38" s="46"/>
      <c r="AI38" s="46"/>
      <c r="AJ38" s="46"/>
      <c r="AK38" s="46"/>
      <c r="AL38" s="46"/>
    </row>
    <row r="39">
      <c r="A39" s="47"/>
      <c r="C39" s="47"/>
      <c r="D39" s="47"/>
      <c r="E39" s="99"/>
      <c r="F39" s="50"/>
      <c r="G39" s="50"/>
      <c r="H39" s="50"/>
      <c r="I39" s="50"/>
      <c r="J39" s="102"/>
      <c r="K39" s="46"/>
      <c r="L39" s="46"/>
      <c r="M39" s="46"/>
      <c r="N39" s="46"/>
      <c r="O39" s="46"/>
      <c r="P39" s="46"/>
      <c r="Q39" s="46"/>
      <c r="R39" s="125"/>
      <c r="S39" s="46"/>
      <c r="T39" s="46"/>
      <c r="U39" s="46"/>
      <c r="V39" s="46"/>
      <c r="W39" s="46"/>
      <c r="X39" s="46"/>
      <c r="Y39" s="46"/>
      <c r="Z39" s="46"/>
      <c r="AA39" s="46"/>
      <c r="AB39" s="46"/>
      <c r="AC39" s="46"/>
      <c r="AD39" s="46"/>
      <c r="AE39" s="46"/>
      <c r="AF39" s="46"/>
      <c r="AG39" s="46"/>
      <c r="AH39" s="46"/>
      <c r="AI39" s="46"/>
      <c r="AJ39" s="46"/>
      <c r="AK39" s="46"/>
      <c r="AL39" s="46"/>
    </row>
    <row r="40">
      <c r="A40" s="50"/>
      <c r="B40" s="46"/>
      <c r="C40" s="46"/>
      <c r="D40" s="46"/>
      <c r="E40" s="70"/>
      <c r="F40" s="50"/>
      <c r="G40" s="50"/>
      <c r="H40" s="50"/>
      <c r="I40" s="50"/>
      <c r="J40" s="102"/>
      <c r="K40" s="46"/>
      <c r="L40" s="46"/>
      <c r="M40" s="46"/>
      <c r="N40" s="46"/>
      <c r="O40" s="46"/>
      <c r="P40" s="46"/>
      <c r="Q40" s="46"/>
      <c r="R40" s="125"/>
      <c r="S40" s="46"/>
      <c r="T40" s="46"/>
      <c r="U40" s="46"/>
      <c r="V40" s="46"/>
      <c r="W40" s="46"/>
      <c r="X40" s="46"/>
      <c r="Y40" s="46"/>
      <c r="Z40" s="46"/>
      <c r="AA40" s="46"/>
      <c r="AB40" s="46"/>
      <c r="AC40" s="46"/>
      <c r="AD40" s="46"/>
      <c r="AE40" s="46"/>
      <c r="AF40" s="46"/>
      <c r="AG40" s="46"/>
      <c r="AH40" s="46"/>
      <c r="AI40" s="46"/>
      <c r="AJ40" s="46"/>
      <c r="AK40" s="46"/>
      <c r="AL40" s="46"/>
    </row>
    <row r="41">
      <c r="A41" s="50"/>
      <c r="B41" s="46"/>
      <c r="C41" s="46"/>
      <c r="D41" s="46"/>
      <c r="E41" s="70"/>
      <c r="F41" s="50"/>
      <c r="G41" s="50"/>
      <c r="H41" s="50"/>
      <c r="I41" s="50"/>
      <c r="J41" s="102"/>
      <c r="K41" s="46"/>
      <c r="L41" s="46"/>
      <c r="M41" s="46"/>
      <c r="N41" s="46"/>
      <c r="O41" s="46"/>
      <c r="P41" s="46"/>
      <c r="Q41" s="46"/>
      <c r="R41" s="125"/>
      <c r="S41" s="46"/>
      <c r="T41" s="46"/>
      <c r="U41" s="46"/>
      <c r="V41" s="46"/>
      <c r="W41" s="46"/>
      <c r="X41" s="46"/>
      <c r="Y41" s="46"/>
      <c r="Z41" s="46"/>
      <c r="AA41" s="46"/>
      <c r="AB41" s="46"/>
      <c r="AC41" s="46"/>
      <c r="AD41" s="46"/>
      <c r="AE41" s="46"/>
      <c r="AF41" s="46"/>
      <c r="AG41" s="46"/>
      <c r="AH41" s="46"/>
      <c r="AI41" s="46"/>
      <c r="AJ41" s="46"/>
      <c r="AK41" s="46"/>
      <c r="AL41" s="46"/>
    </row>
    <row r="42">
      <c r="A42" s="50"/>
      <c r="B42" s="74"/>
      <c r="C42" s="46"/>
      <c r="D42" s="46"/>
      <c r="E42" s="70"/>
      <c r="F42" s="50"/>
      <c r="G42" s="50"/>
      <c r="H42" s="50"/>
      <c r="I42" s="50"/>
      <c r="J42" s="102"/>
      <c r="K42" s="46"/>
      <c r="L42" s="46"/>
      <c r="M42" s="46"/>
      <c r="N42" s="46"/>
      <c r="O42" s="46"/>
      <c r="P42" s="46"/>
      <c r="Q42" s="46"/>
      <c r="R42" s="125"/>
      <c r="S42" s="46"/>
      <c r="T42" s="46"/>
      <c r="U42" s="46"/>
      <c r="V42" s="46"/>
      <c r="W42" s="46"/>
      <c r="X42" s="46"/>
      <c r="Y42" s="46"/>
      <c r="Z42" s="46"/>
      <c r="AA42" s="46"/>
      <c r="AB42" s="46"/>
      <c r="AC42" s="46"/>
      <c r="AD42" s="46"/>
      <c r="AE42" s="46"/>
      <c r="AF42" s="46"/>
      <c r="AG42" s="46"/>
      <c r="AH42" s="46"/>
      <c r="AI42" s="46"/>
      <c r="AJ42" s="46"/>
      <c r="AK42" s="46"/>
      <c r="AL42" s="46"/>
    </row>
    <row r="43">
      <c r="A43" s="50"/>
      <c r="B43" s="83"/>
      <c r="C43" s="46"/>
      <c r="D43" s="46"/>
      <c r="E43" s="70"/>
      <c r="F43" s="50"/>
      <c r="G43" s="50"/>
      <c r="H43" s="50"/>
      <c r="I43" s="50"/>
      <c r="J43" s="102"/>
      <c r="K43" s="46"/>
      <c r="L43" s="46"/>
      <c r="M43" s="46"/>
      <c r="N43" s="46"/>
      <c r="O43" s="46"/>
      <c r="P43" s="46"/>
      <c r="Q43" s="46"/>
      <c r="R43" s="125"/>
      <c r="S43" s="46"/>
      <c r="T43" s="46"/>
      <c r="U43" s="46"/>
      <c r="V43" s="46"/>
      <c r="W43" s="46"/>
      <c r="X43" s="46"/>
      <c r="Y43" s="46"/>
      <c r="Z43" s="46"/>
      <c r="AA43" s="46"/>
      <c r="AB43" s="46"/>
      <c r="AC43" s="46"/>
      <c r="AD43" s="46"/>
      <c r="AE43" s="46"/>
      <c r="AF43" s="46"/>
      <c r="AG43" s="46"/>
      <c r="AH43" s="46"/>
      <c r="AI43" s="46"/>
      <c r="AJ43" s="46"/>
      <c r="AK43" s="46"/>
      <c r="AL43" s="46"/>
    </row>
    <row r="44">
      <c r="A44" s="50"/>
      <c r="B44" s="83"/>
      <c r="C44" s="46"/>
      <c r="D44" s="46"/>
      <c r="E44" s="70"/>
      <c r="F44" s="50"/>
      <c r="G44" s="50"/>
      <c r="H44" s="50"/>
      <c r="I44" s="50"/>
      <c r="J44" s="102"/>
      <c r="K44" s="46"/>
      <c r="L44" s="46"/>
      <c r="M44" s="46"/>
      <c r="N44" s="46"/>
      <c r="O44" s="46"/>
      <c r="P44" s="46"/>
      <c r="Q44" s="46"/>
      <c r="R44" s="125"/>
      <c r="S44" s="46"/>
      <c r="T44" s="46"/>
      <c r="U44" s="46"/>
      <c r="V44" s="46"/>
      <c r="W44" s="46"/>
      <c r="X44" s="46"/>
      <c r="Y44" s="46"/>
      <c r="Z44" s="46"/>
      <c r="AA44" s="46"/>
      <c r="AB44" s="46"/>
      <c r="AC44" s="46"/>
      <c r="AD44" s="46"/>
      <c r="AE44" s="46"/>
      <c r="AF44" s="46"/>
      <c r="AG44" s="46"/>
      <c r="AH44" s="46"/>
      <c r="AI44" s="46"/>
      <c r="AJ44" s="46"/>
      <c r="AK44" s="46"/>
      <c r="AL44" s="46"/>
    </row>
    <row r="45">
      <c r="A45" s="50"/>
      <c r="B45" s="46"/>
      <c r="C45" s="46"/>
      <c r="D45" s="46"/>
      <c r="E45" s="70"/>
      <c r="F45" s="50"/>
      <c r="G45" s="50"/>
      <c r="H45" s="50"/>
      <c r="I45" s="50"/>
      <c r="J45" s="102"/>
      <c r="K45" s="46"/>
      <c r="L45" s="46"/>
      <c r="M45" s="46"/>
      <c r="N45" s="46"/>
      <c r="O45" s="46"/>
      <c r="P45" s="46"/>
      <c r="Q45" s="46"/>
      <c r="R45" s="125"/>
      <c r="S45" s="46"/>
      <c r="T45" s="46"/>
      <c r="U45" s="46"/>
      <c r="V45" s="46"/>
      <c r="W45" s="46"/>
      <c r="X45" s="46"/>
      <c r="Y45" s="46"/>
      <c r="Z45" s="46"/>
      <c r="AA45" s="46"/>
      <c r="AB45" s="46"/>
      <c r="AC45" s="46"/>
      <c r="AD45" s="46"/>
      <c r="AE45" s="46"/>
      <c r="AF45" s="46"/>
      <c r="AG45" s="46"/>
      <c r="AH45" s="46"/>
      <c r="AI45" s="46"/>
      <c r="AJ45" s="46"/>
      <c r="AK45" s="46"/>
      <c r="AL45" s="46"/>
    </row>
    <row r="46">
      <c r="A46" s="50"/>
      <c r="B46" s="46"/>
      <c r="C46" s="46"/>
      <c r="D46" s="46"/>
      <c r="E46" s="70"/>
      <c r="F46" s="50"/>
      <c r="G46" s="50"/>
      <c r="H46" s="50"/>
      <c r="I46" s="50"/>
      <c r="J46" s="102"/>
      <c r="K46" s="46"/>
      <c r="L46" s="46"/>
      <c r="M46" s="46"/>
      <c r="N46" s="46"/>
      <c r="O46" s="46"/>
      <c r="P46" s="46"/>
      <c r="Q46" s="46"/>
      <c r="R46" s="125"/>
      <c r="S46" s="46"/>
      <c r="T46" s="46"/>
      <c r="U46" s="46"/>
      <c r="V46" s="46"/>
      <c r="W46" s="46"/>
      <c r="X46" s="46"/>
      <c r="Y46" s="46"/>
      <c r="Z46" s="46"/>
      <c r="AA46" s="46"/>
      <c r="AB46" s="46"/>
      <c r="AC46" s="46"/>
      <c r="AD46" s="46"/>
      <c r="AE46" s="46"/>
      <c r="AF46" s="46"/>
      <c r="AG46" s="46"/>
      <c r="AH46" s="46"/>
      <c r="AI46" s="46"/>
      <c r="AJ46" s="46"/>
      <c r="AK46" s="46"/>
      <c r="AL46" s="46"/>
    </row>
    <row r="47">
      <c r="A47" s="50"/>
      <c r="B47" s="46"/>
      <c r="C47" s="46"/>
      <c r="D47" s="46"/>
      <c r="E47" s="70"/>
      <c r="F47" s="50"/>
      <c r="G47" s="50"/>
      <c r="H47" s="50"/>
      <c r="I47" s="50"/>
      <c r="J47" s="102"/>
      <c r="K47" s="46"/>
      <c r="L47" s="46"/>
      <c r="M47" s="46"/>
      <c r="N47" s="46"/>
      <c r="O47" s="46"/>
      <c r="P47" s="46"/>
      <c r="Q47" s="46"/>
      <c r="R47" s="125"/>
      <c r="S47" s="46"/>
      <c r="T47" s="46"/>
      <c r="U47" s="46"/>
      <c r="V47" s="46"/>
      <c r="W47" s="46"/>
      <c r="X47" s="46"/>
      <c r="Y47" s="46"/>
      <c r="Z47" s="46"/>
      <c r="AA47" s="46"/>
      <c r="AB47" s="46"/>
      <c r="AC47" s="46"/>
      <c r="AD47" s="46"/>
      <c r="AE47" s="46"/>
      <c r="AF47" s="46"/>
      <c r="AG47" s="46"/>
      <c r="AH47" s="46"/>
      <c r="AI47" s="46"/>
      <c r="AJ47" s="46"/>
      <c r="AK47" s="46"/>
      <c r="AL47" s="46"/>
    </row>
    <row r="48">
      <c r="A48" s="50"/>
      <c r="B48" s="46"/>
      <c r="C48" s="46"/>
      <c r="D48" s="46"/>
      <c r="E48" s="70"/>
      <c r="F48" s="50"/>
      <c r="G48" s="50"/>
      <c r="H48" s="50"/>
      <c r="I48" s="50"/>
      <c r="J48" s="102"/>
      <c r="K48" s="46"/>
      <c r="L48" s="46"/>
      <c r="M48" s="46"/>
      <c r="N48" s="46"/>
      <c r="O48" s="46"/>
      <c r="P48" s="46"/>
      <c r="Q48" s="46"/>
      <c r="R48" s="125"/>
      <c r="S48" s="46"/>
      <c r="T48" s="46"/>
      <c r="U48" s="46"/>
      <c r="V48" s="46"/>
      <c r="W48" s="46"/>
      <c r="X48" s="46"/>
      <c r="Y48" s="46"/>
      <c r="Z48" s="46"/>
      <c r="AA48" s="46"/>
      <c r="AB48" s="46"/>
      <c r="AC48" s="46"/>
      <c r="AD48" s="46"/>
      <c r="AE48" s="46"/>
      <c r="AF48" s="46"/>
      <c r="AG48" s="46"/>
      <c r="AH48" s="46"/>
      <c r="AI48" s="46"/>
      <c r="AJ48" s="46"/>
      <c r="AK48" s="46"/>
      <c r="AL48" s="46"/>
    </row>
    <row r="49">
      <c r="A49" s="50"/>
      <c r="B49" s="46"/>
      <c r="C49" s="46"/>
      <c r="D49" s="46"/>
      <c r="E49" s="70"/>
      <c r="F49" s="50"/>
      <c r="G49" s="50"/>
      <c r="H49" s="50"/>
      <c r="I49" s="50"/>
      <c r="J49" s="102"/>
      <c r="K49" s="46"/>
      <c r="L49" s="46"/>
      <c r="M49" s="46"/>
      <c r="N49" s="46"/>
      <c r="O49" s="46"/>
      <c r="P49" s="46"/>
      <c r="Q49" s="46"/>
      <c r="R49" s="125"/>
      <c r="S49" s="46"/>
      <c r="T49" s="46"/>
      <c r="U49" s="46"/>
      <c r="V49" s="46"/>
      <c r="W49" s="46"/>
      <c r="X49" s="46"/>
      <c r="Y49" s="46"/>
      <c r="Z49" s="46"/>
      <c r="AA49" s="46"/>
      <c r="AB49" s="46"/>
      <c r="AC49" s="46"/>
      <c r="AD49" s="46"/>
      <c r="AE49" s="46"/>
      <c r="AF49" s="46"/>
      <c r="AG49" s="46"/>
      <c r="AH49" s="46"/>
      <c r="AI49" s="46"/>
      <c r="AJ49" s="46"/>
      <c r="AK49" s="46"/>
      <c r="AL49" s="46"/>
    </row>
    <row r="50">
      <c r="A50" s="50"/>
      <c r="B50" s="46"/>
      <c r="C50" s="46"/>
      <c r="D50" s="46"/>
      <c r="E50" s="70"/>
      <c r="F50" s="50"/>
      <c r="G50" s="50"/>
      <c r="H50" s="50"/>
      <c r="I50" s="50"/>
      <c r="J50" s="102"/>
      <c r="K50" s="46"/>
      <c r="L50" s="46"/>
      <c r="M50" s="46"/>
      <c r="N50" s="46"/>
      <c r="O50" s="46"/>
      <c r="P50" s="46"/>
      <c r="Q50" s="46"/>
      <c r="R50" s="125"/>
      <c r="S50" s="46"/>
      <c r="T50" s="46"/>
      <c r="U50" s="46"/>
      <c r="V50" s="46"/>
      <c r="W50" s="46"/>
      <c r="X50" s="46"/>
      <c r="Y50" s="46"/>
      <c r="Z50" s="46"/>
      <c r="AA50" s="46"/>
      <c r="AB50" s="46"/>
      <c r="AC50" s="46"/>
      <c r="AD50" s="46"/>
      <c r="AE50" s="46"/>
      <c r="AF50" s="46"/>
      <c r="AG50" s="46"/>
      <c r="AH50" s="46"/>
      <c r="AI50" s="46"/>
      <c r="AJ50" s="46"/>
      <c r="AK50" s="46"/>
      <c r="AL50" s="46"/>
    </row>
    <row r="51">
      <c r="A51" s="50"/>
      <c r="B51" s="46"/>
      <c r="C51" s="46"/>
      <c r="D51" s="46"/>
      <c r="E51" s="70"/>
      <c r="F51" s="50"/>
      <c r="G51" s="50"/>
      <c r="H51" s="50"/>
      <c r="I51" s="50"/>
      <c r="J51" s="102"/>
      <c r="K51" s="46"/>
      <c r="L51" s="46"/>
      <c r="M51" s="46"/>
      <c r="N51" s="46"/>
      <c r="O51" s="46"/>
      <c r="P51" s="46"/>
      <c r="Q51" s="46"/>
      <c r="R51" s="125"/>
      <c r="S51" s="46"/>
      <c r="T51" s="46"/>
      <c r="U51" s="46"/>
      <c r="V51" s="46"/>
      <c r="W51" s="46"/>
      <c r="X51" s="46"/>
      <c r="Y51" s="46"/>
      <c r="Z51" s="46"/>
      <c r="AA51" s="46"/>
      <c r="AB51" s="46"/>
      <c r="AC51" s="46"/>
      <c r="AD51" s="46"/>
      <c r="AE51" s="46"/>
      <c r="AF51" s="46"/>
      <c r="AG51" s="46"/>
      <c r="AH51" s="46"/>
      <c r="AI51" s="46"/>
      <c r="AJ51" s="46"/>
      <c r="AK51" s="46"/>
      <c r="AL51" s="46"/>
    </row>
    <row r="52">
      <c r="A52" s="50"/>
      <c r="B52" s="46"/>
      <c r="C52" s="46"/>
      <c r="D52" s="46"/>
      <c r="E52" s="70"/>
      <c r="F52" s="50"/>
      <c r="G52" s="50"/>
      <c r="H52" s="50"/>
      <c r="I52" s="50"/>
      <c r="J52" s="102"/>
      <c r="K52" s="46"/>
      <c r="L52" s="46"/>
      <c r="M52" s="46"/>
      <c r="N52" s="46"/>
      <c r="O52" s="46"/>
      <c r="P52" s="46"/>
      <c r="Q52" s="46"/>
      <c r="R52" s="125"/>
      <c r="S52" s="46"/>
      <c r="T52" s="46"/>
      <c r="U52" s="46"/>
      <c r="V52" s="46"/>
      <c r="W52" s="46"/>
      <c r="X52" s="46"/>
      <c r="Y52" s="46"/>
      <c r="Z52" s="46"/>
      <c r="AA52" s="46"/>
      <c r="AB52" s="46"/>
      <c r="AC52" s="46"/>
      <c r="AD52" s="46"/>
      <c r="AE52" s="46"/>
      <c r="AF52" s="46"/>
      <c r="AG52" s="46"/>
      <c r="AH52" s="46"/>
      <c r="AI52" s="46"/>
      <c r="AJ52" s="46"/>
      <c r="AK52" s="46"/>
      <c r="AL52" s="46"/>
    </row>
    <row r="53">
      <c r="A53" s="50"/>
      <c r="B53" s="46"/>
      <c r="C53" s="46"/>
      <c r="D53" s="46"/>
      <c r="E53" s="70"/>
      <c r="F53" s="50"/>
      <c r="G53" s="50"/>
      <c r="H53" s="50"/>
      <c r="I53" s="50"/>
      <c r="J53" s="102"/>
      <c r="K53" s="46"/>
      <c r="L53" s="46"/>
      <c r="M53" s="46"/>
      <c r="N53" s="46"/>
      <c r="O53" s="46"/>
      <c r="P53" s="46"/>
      <c r="Q53" s="46"/>
      <c r="R53" s="125"/>
      <c r="S53" s="46"/>
      <c r="T53" s="46"/>
      <c r="U53" s="46"/>
      <c r="V53" s="46"/>
      <c r="W53" s="46"/>
      <c r="X53" s="46"/>
      <c r="Y53" s="46"/>
      <c r="Z53" s="46"/>
      <c r="AA53" s="46"/>
      <c r="AB53" s="46"/>
      <c r="AC53" s="46"/>
      <c r="AD53" s="46"/>
      <c r="AE53" s="46"/>
      <c r="AF53" s="46"/>
      <c r="AG53" s="46"/>
      <c r="AH53" s="46"/>
      <c r="AI53" s="46"/>
      <c r="AJ53" s="46"/>
      <c r="AK53" s="46"/>
      <c r="AL53" s="46"/>
    </row>
    <row r="54">
      <c r="A54" s="50"/>
      <c r="B54" s="46"/>
      <c r="C54" s="46"/>
      <c r="D54" s="46"/>
      <c r="E54" s="70"/>
      <c r="F54" s="50"/>
      <c r="G54" s="50"/>
      <c r="H54" s="50"/>
      <c r="I54" s="50"/>
      <c r="J54" s="102"/>
      <c r="K54" s="46"/>
      <c r="L54" s="46"/>
      <c r="M54" s="46"/>
      <c r="N54" s="46"/>
      <c r="O54" s="46"/>
      <c r="P54" s="46"/>
      <c r="Q54" s="46"/>
      <c r="R54" s="125"/>
      <c r="S54" s="46"/>
      <c r="T54" s="46"/>
      <c r="U54" s="46"/>
      <c r="V54" s="46"/>
      <c r="W54" s="46"/>
      <c r="X54" s="46"/>
      <c r="Y54" s="46"/>
      <c r="Z54" s="46"/>
      <c r="AA54" s="46"/>
      <c r="AB54" s="46"/>
      <c r="AC54" s="46"/>
      <c r="AD54" s="46"/>
      <c r="AE54" s="46"/>
      <c r="AF54" s="46"/>
      <c r="AG54" s="46"/>
      <c r="AH54" s="46"/>
      <c r="AI54" s="46"/>
      <c r="AJ54" s="46"/>
      <c r="AK54" s="46"/>
      <c r="AL54" s="46"/>
    </row>
    <row r="55">
      <c r="A55" s="50"/>
      <c r="B55" s="46"/>
      <c r="C55" s="46"/>
      <c r="D55" s="46"/>
      <c r="E55" s="70"/>
      <c r="F55" s="50"/>
      <c r="G55" s="50"/>
      <c r="H55" s="50"/>
      <c r="I55" s="50"/>
      <c r="J55" s="102"/>
      <c r="K55" s="46"/>
      <c r="L55" s="46"/>
      <c r="M55" s="46"/>
      <c r="N55" s="46"/>
      <c r="O55" s="46"/>
      <c r="P55" s="46"/>
      <c r="Q55" s="46"/>
      <c r="R55" s="125"/>
      <c r="S55" s="46"/>
      <c r="T55" s="46"/>
      <c r="U55" s="46"/>
      <c r="V55" s="46"/>
      <c r="W55" s="46"/>
      <c r="X55" s="46"/>
      <c r="Y55" s="46"/>
      <c r="Z55" s="46"/>
      <c r="AA55" s="46"/>
      <c r="AB55" s="46"/>
      <c r="AC55" s="46"/>
      <c r="AD55" s="46"/>
      <c r="AE55" s="46"/>
      <c r="AF55" s="46"/>
      <c r="AG55" s="46"/>
      <c r="AH55" s="46"/>
      <c r="AI55" s="46"/>
      <c r="AJ55" s="46"/>
      <c r="AK55" s="46"/>
      <c r="AL55" s="46"/>
    </row>
    <row r="56">
      <c r="A56" s="50"/>
      <c r="B56" s="46"/>
      <c r="C56" s="46"/>
      <c r="D56" s="46"/>
      <c r="E56" s="70"/>
      <c r="F56" s="50"/>
      <c r="G56" s="50"/>
      <c r="H56" s="50"/>
      <c r="I56" s="50"/>
      <c r="J56" s="102"/>
      <c r="K56" s="46"/>
      <c r="L56" s="46"/>
      <c r="M56" s="46"/>
      <c r="N56" s="46"/>
      <c r="O56" s="46"/>
      <c r="P56" s="46"/>
      <c r="Q56" s="46"/>
      <c r="R56" s="125"/>
      <c r="S56" s="46"/>
      <c r="T56" s="46"/>
      <c r="U56" s="46"/>
      <c r="V56" s="46"/>
      <c r="W56" s="46"/>
      <c r="X56" s="46"/>
      <c r="Y56" s="46"/>
      <c r="Z56" s="46"/>
      <c r="AA56" s="46"/>
      <c r="AB56" s="46"/>
      <c r="AC56" s="46"/>
      <c r="AD56" s="46"/>
      <c r="AE56" s="46"/>
      <c r="AF56" s="46"/>
      <c r="AG56" s="46"/>
      <c r="AH56" s="46"/>
      <c r="AI56" s="46"/>
      <c r="AJ56" s="46"/>
      <c r="AK56" s="46"/>
      <c r="AL56" s="46"/>
    </row>
    <row r="57">
      <c r="A57" s="50"/>
      <c r="B57" s="46"/>
      <c r="C57" s="46"/>
      <c r="D57" s="46"/>
      <c r="E57" s="70"/>
      <c r="F57" s="50"/>
      <c r="G57" s="50"/>
      <c r="H57" s="50"/>
      <c r="I57" s="50"/>
      <c r="J57" s="102"/>
      <c r="K57" s="46"/>
      <c r="L57" s="46"/>
      <c r="M57" s="46"/>
      <c r="N57" s="46"/>
      <c r="O57" s="46"/>
      <c r="P57" s="46"/>
      <c r="Q57" s="46"/>
      <c r="R57" s="125"/>
      <c r="S57" s="46"/>
      <c r="T57" s="46"/>
      <c r="U57" s="46"/>
      <c r="V57" s="46"/>
      <c r="W57" s="46"/>
      <c r="X57" s="46"/>
      <c r="Y57" s="46"/>
      <c r="Z57" s="46"/>
      <c r="AA57" s="46"/>
      <c r="AB57" s="46"/>
      <c r="AC57" s="46"/>
      <c r="AD57" s="46"/>
      <c r="AE57" s="46"/>
      <c r="AF57" s="46"/>
      <c r="AG57" s="46"/>
      <c r="AH57" s="46"/>
      <c r="AI57" s="46"/>
      <c r="AJ57" s="46"/>
      <c r="AK57" s="46"/>
      <c r="AL57" s="46"/>
    </row>
    <row r="58">
      <c r="A58" s="50"/>
      <c r="B58" s="46"/>
      <c r="C58" s="46"/>
      <c r="D58" s="46"/>
      <c r="E58" s="70"/>
      <c r="F58" s="50"/>
      <c r="G58" s="50"/>
      <c r="H58" s="50"/>
      <c r="I58" s="50"/>
      <c r="J58" s="102"/>
      <c r="K58" s="46"/>
      <c r="L58" s="46"/>
      <c r="M58" s="46"/>
      <c r="N58" s="46"/>
      <c r="O58" s="46"/>
      <c r="P58" s="46"/>
      <c r="Q58" s="46"/>
      <c r="R58" s="125"/>
      <c r="S58" s="46"/>
      <c r="T58" s="46"/>
      <c r="U58" s="46"/>
      <c r="V58" s="46"/>
      <c r="W58" s="46"/>
      <c r="X58" s="46"/>
      <c r="Y58" s="46"/>
      <c r="Z58" s="46"/>
      <c r="AA58" s="46"/>
      <c r="AB58" s="46"/>
      <c r="AC58" s="46"/>
      <c r="AD58" s="46"/>
      <c r="AE58" s="46"/>
      <c r="AF58" s="46"/>
      <c r="AG58" s="46"/>
      <c r="AH58" s="46"/>
      <c r="AI58" s="46"/>
      <c r="AJ58" s="46"/>
      <c r="AK58" s="46"/>
      <c r="AL58" s="46"/>
    </row>
    <row r="59">
      <c r="A59" s="50"/>
      <c r="B59" s="46"/>
      <c r="C59" s="46"/>
      <c r="D59" s="46"/>
      <c r="E59" s="70"/>
      <c r="F59" s="50"/>
      <c r="G59" s="50"/>
      <c r="H59" s="50"/>
      <c r="I59" s="50"/>
      <c r="J59" s="102"/>
      <c r="K59" s="46"/>
      <c r="L59" s="46"/>
      <c r="M59" s="46"/>
      <c r="N59" s="46"/>
      <c r="O59" s="46"/>
      <c r="P59" s="46"/>
      <c r="Q59" s="46"/>
      <c r="R59" s="125"/>
      <c r="S59" s="46"/>
      <c r="T59" s="46"/>
      <c r="U59" s="46"/>
      <c r="V59" s="46"/>
      <c r="W59" s="46"/>
      <c r="X59" s="46"/>
      <c r="Y59" s="46"/>
      <c r="Z59" s="46"/>
      <c r="AA59" s="46"/>
      <c r="AB59" s="46"/>
      <c r="AC59" s="46"/>
      <c r="AD59" s="46"/>
      <c r="AE59" s="46"/>
      <c r="AF59" s="46"/>
      <c r="AG59" s="46"/>
      <c r="AH59" s="46"/>
      <c r="AI59" s="46"/>
      <c r="AJ59" s="46"/>
      <c r="AK59" s="46"/>
      <c r="AL59" s="46"/>
    </row>
    <row r="60">
      <c r="A60" s="50"/>
      <c r="B60" s="46"/>
      <c r="C60" s="46"/>
      <c r="D60" s="46"/>
      <c r="E60" s="70"/>
      <c r="F60" s="50"/>
      <c r="G60" s="50"/>
      <c r="H60" s="50"/>
      <c r="I60" s="50"/>
      <c r="J60" s="102"/>
      <c r="K60" s="46"/>
      <c r="L60" s="46"/>
      <c r="M60" s="46"/>
      <c r="N60" s="46"/>
      <c r="O60" s="46"/>
      <c r="P60" s="46"/>
      <c r="Q60" s="46"/>
      <c r="R60" s="125"/>
      <c r="S60" s="46"/>
      <c r="T60" s="46"/>
      <c r="U60" s="46"/>
      <c r="V60" s="46"/>
      <c r="W60" s="46"/>
      <c r="X60" s="46"/>
      <c r="Y60" s="46"/>
      <c r="Z60" s="46"/>
      <c r="AA60" s="46"/>
      <c r="AB60" s="46"/>
      <c r="AC60" s="46"/>
      <c r="AD60" s="46"/>
      <c r="AE60" s="46"/>
      <c r="AF60" s="46"/>
      <c r="AG60" s="46"/>
      <c r="AH60" s="46"/>
      <c r="AI60" s="46"/>
      <c r="AJ60" s="46"/>
      <c r="AK60" s="46"/>
      <c r="AL60" s="46"/>
    </row>
    <row r="61">
      <c r="A61" s="50"/>
      <c r="B61" s="46"/>
      <c r="C61" s="46"/>
      <c r="D61" s="46"/>
      <c r="E61" s="70"/>
      <c r="F61" s="50"/>
      <c r="G61" s="50"/>
      <c r="H61" s="50"/>
      <c r="I61" s="50"/>
      <c r="J61" s="102"/>
      <c r="K61" s="46"/>
      <c r="L61" s="46"/>
      <c r="M61" s="46"/>
      <c r="N61" s="46"/>
      <c r="O61" s="46"/>
      <c r="P61" s="46"/>
      <c r="Q61" s="46"/>
      <c r="R61" s="125"/>
      <c r="S61" s="46"/>
      <c r="T61" s="46"/>
      <c r="U61" s="46"/>
      <c r="V61" s="46"/>
      <c r="W61" s="46"/>
      <c r="X61" s="46"/>
      <c r="Y61" s="46"/>
      <c r="Z61" s="46"/>
      <c r="AA61" s="46"/>
      <c r="AB61" s="46"/>
      <c r="AC61" s="46"/>
      <c r="AD61" s="46"/>
      <c r="AE61" s="46"/>
      <c r="AF61" s="46"/>
      <c r="AG61" s="46"/>
      <c r="AH61" s="46"/>
      <c r="AI61" s="46"/>
      <c r="AJ61" s="46"/>
      <c r="AK61" s="46"/>
      <c r="AL61" s="46"/>
    </row>
    <row r="62">
      <c r="A62" s="50"/>
      <c r="B62" s="46"/>
      <c r="C62" s="46"/>
      <c r="D62" s="46"/>
      <c r="E62" s="70"/>
      <c r="F62" s="50"/>
      <c r="G62" s="50"/>
      <c r="H62" s="50"/>
      <c r="I62" s="50"/>
      <c r="J62" s="102"/>
      <c r="K62" s="46"/>
      <c r="L62" s="46"/>
      <c r="M62" s="46"/>
      <c r="N62" s="46"/>
      <c r="O62" s="46"/>
      <c r="P62" s="46"/>
      <c r="Q62" s="46"/>
      <c r="R62" s="46"/>
      <c r="S62" s="46"/>
      <c r="T62" s="46"/>
      <c r="U62" s="46"/>
      <c r="V62" s="46"/>
      <c r="W62" s="46"/>
      <c r="X62" s="46"/>
      <c r="Y62" s="46"/>
      <c r="Z62" s="46"/>
      <c r="AA62" s="46"/>
      <c r="AB62" s="46"/>
      <c r="AC62" s="46"/>
      <c r="AD62" s="46"/>
      <c r="AE62" s="46"/>
      <c r="AF62" s="46"/>
      <c r="AG62" s="46"/>
      <c r="AH62" s="46"/>
      <c r="AI62" s="46"/>
      <c r="AJ62" s="46"/>
      <c r="AK62" s="46"/>
      <c r="AL62" s="46"/>
    </row>
    <row r="63">
      <c r="A63" s="50"/>
      <c r="B63" s="46"/>
      <c r="C63" s="46"/>
      <c r="D63" s="46"/>
      <c r="E63" s="70"/>
      <c r="F63" s="50"/>
      <c r="G63" s="50"/>
      <c r="H63" s="50"/>
      <c r="I63" s="50"/>
      <c r="J63" s="102"/>
      <c r="K63" s="46"/>
      <c r="L63" s="46"/>
      <c r="M63" s="46"/>
      <c r="N63" s="46"/>
      <c r="O63" s="46"/>
      <c r="P63" s="46"/>
      <c r="Q63" s="46"/>
      <c r="R63" s="46"/>
      <c r="S63" s="46"/>
      <c r="T63" s="46"/>
      <c r="U63" s="46"/>
      <c r="V63" s="46"/>
      <c r="W63" s="46"/>
      <c r="X63" s="46"/>
      <c r="Y63" s="46"/>
      <c r="Z63" s="46"/>
      <c r="AA63" s="46"/>
      <c r="AB63" s="46"/>
      <c r="AC63" s="46"/>
      <c r="AD63" s="46"/>
      <c r="AE63" s="46"/>
      <c r="AF63" s="46"/>
      <c r="AG63" s="46"/>
      <c r="AH63" s="46"/>
      <c r="AI63" s="46"/>
      <c r="AJ63" s="46"/>
      <c r="AK63" s="46"/>
      <c r="AL63" s="46"/>
    </row>
    <row r="64">
      <c r="A64" s="50"/>
      <c r="B64" s="46"/>
      <c r="C64" s="46"/>
      <c r="D64" s="46"/>
      <c r="E64" s="70"/>
      <c r="F64" s="50"/>
      <c r="G64" s="50"/>
      <c r="H64" s="50"/>
      <c r="I64" s="50"/>
      <c r="J64" s="102"/>
      <c r="K64" s="46"/>
      <c r="L64" s="46"/>
      <c r="M64" s="46"/>
      <c r="N64" s="46"/>
      <c r="O64" s="46"/>
      <c r="P64" s="46"/>
      <c r="Q64" s="46"/>
      <c r="R64" s="46"/>
      <c r="S64" s="46"/>
      <c r="T64" s="46"/>
      <c r="U64" s="46"/>
      <c r="V64" s="46"/>
      <c r="W64" s="46"/>
      <c r="X64" s="46"/>
      <c r="Y64" s="46"/>
      <c r="Z64" s="46"/>
      <c r="AA64" s="46"/>
      <c r="AB64" s="46"/>
      <c r="AC64" s="46"/>
      <c r="AD64" s="46"/>
      <c r="AE64" s="46"/>
      <c r="AF64" s="46"/>
      <c r="AG64" s="46"/>
      <c r="AH64" s="46"/>
      <c r="AI64" s="46"/>
      <c r="AJ64" s="46"/>
      <c r="AK64" s="46"/>
      <c r="AL64" s="46"/>
    </row>
    <row r="65">
      <c r="A65" s="50"/>
      <c r="B65" s="46"/>
      <c r="C65" s="46"/>
      <c r="D65" s="46"/>
      <c r="E65" s="70"/>
      <c r="F65" s="50"/>
      <c r="G65" s="50"/>
      <c r="H65" s="50"/>
      <c r="I65" s="50"/>
      <c r="J65" s="102"/>
      <c r="K65" s="46"/>
      <c r="L65" s="46"/>
      <c r="M65" s="46"/>
      <c r="N65" s="46"/>
      <c r="O65" s="46"/>
      <c r="P65" s="46"/>
      <c r="Q65" s="46"/>
      <c r="R65" s="46"/>
      <c r="S65" s="46"/>
      <c r="T65" s="46"/>
      <c r="U65" s="46"/>
      <c r="V65" s="46"/>
      <c r="W65" s="46"/>
      <c r="X65" s="46"/>
      <c r="Y65" s="46"/>
      <c r="Z65" s="46"/>
      <c r="AA65" s="46"/>
      <c r="AB65" s="46"/>
      <c r="AC65" s="46"/>
      <c r="AD65" s="46"/>
      <c r="AE65" s="46"/>
      <c r="AF65" s="46"/>
      <c r="AG65" s="46"/>
      <c r="AH65" s="46"/>
      <c r="AI65" s="46"/>
      <c r="AJ65" s="46"/>
      <c r="AK65" s="46"/>
      <c r="AL65" s="46"/>
    </row>
    <row r="66">
      <c r="A66" s="50"/>
      <c r="B66" s="46"/>
      <c r="C66" s="46"/>
      <c r="D66" s="46"/>
      <c r="E66" s="70"/>
      <c r="F66" s="50"/>
      <c r="G66" s="50"/>
      <c r="H66" s="50"/>
      <c r="I66" s="50"/>
      <c r="J66" s="102"/>
      <c r="K66" s="46"/>
      <c r="L66" s="46"/>
      <c r="M66" s="46"/>
      <c r="N66" s="46"/>
      <c r="O66" s="46"/>
      <c r="P66" s="46"/>
      <c r="Q66" s="46"/>
      <c r="R66" s="46"/>
      <c r="S66" s="46"/>
      <c r="T66" s="46"/>
      <c r="U66" s="46"/>
      <c r="V66" s="46"/>
      <c r="W66" s="46"/>
      <c r="X66" s="46"/>
      <c r="Y66" s="46"/>
      <c r="Z66" s="46"/>
      <c r="AA66" s="46"/>
      <c r="AB66" s="46"/>
      <c r="AC66" s="46"/>
      <c r="AD66" s="46"/>
      <c r="AE66" s="46"/>
      <c r="AF66" s="46"/>
      <c r="AG66" s="46"/>
      <c r="AH66" s="46"/>
      <c r="AI66" s="46"/>
      <c r="AJ66" s="46"/>
      <c r="AK66" s="46"/>
      <c r="AL66" s="46"/>
    </row>
    <row r="67">
      <c r="A67" s="50"/>
      <c r="B67" s="46"/>
      <c r="C67" s="46"/>
      <c r="D67" s="46"/>
      <c r="E67" s="70"/>
      <c r="F67" s="50"/>
      <c r="G67" s="50"/>
      <c r="H67" s="50"/>
      <c r="I67" s="50"/>
      <c r="J67" s="102"/>
      <c r="K67" s="46"/>
      <c r="L67" s="46"/>
      <c r="M67" s="46"/>
      <c r="N67" s="46"/>
      <c r="O67" s="46"/>
      <c r="P67" s="46"/>
      <c r="Q67" s="46"/>
      <c r="R67" s="46"/>
      <c r="S67" s="46"/>
      <c r="T67" s="46"/>
      <c r="U67" s="46"/>
      <c r="V67" s="46"/>
      <c r="W67" s="46"/>
      <c r="X67" s="46"/>
      <c r="Y67" s="46"/>
      <c r="Z67" s="46"/>
      <c r="AA67" s="46"/>
      <c r="AB67" s="46"/>
      <c r="AC67" s="46"/>
      <c r="AD67" s="46"/>
      <c r="AE67" s="46"/>
      <c r="AF67" s="46"/>
      <c r="AG67" s="46"/>
      <c r="AH67" s="46"/>
      <c r="AI67" s="46"/>
      <c r="AJ67" s="46"/>
      <c r="AK67" s="46"/>
      <c r="AL67" s="46"/>
    </row>
    <row r="68">
      <c r="A68" s="50"/>
      <c r="B68" s="46"/>
      <c r="C68" s="46"/>
      <c r="D68" s="46"/>
      <c r="E68" s="70"/>
      <c r="F68" s="50"/>
      <c r="G68" s="50"/>
      <c r="H68" s="50"/>
      <c r="I68" s="50"/>
      <c r="J68" s="102"/>
      <c r="K68" s="46"/>
      <c r="L68" s="46"/>
      <c r="M68" s="46"/>
      <c r="N68" s="46"/>
      <c r="O68" s="46"/>
      <c r="P68" s="46"/>
      <c r="Q68" s="46"/>
      <c r="R68" s="46"/>
      <c r="S68" s="46"/>
      <c r="T68" s="46"/>
      <c r="U68" s="46"/>
      <c r="V68" s="46"/>
      <c r="W68" s="46"/>
      <c r="X68" s="46"/>
      <c r="Y68" s="46"/>
      <c r="Z68" s="46"/>
      <c r="AA68" s="46"/>
      <c r="AB68" s="46"/>
      <c r="AC68" s="46"/>
      <c r="AD68" s="46"/>
      <c r="AE68" s="46"/>
      <c r="AF68" s="46"/>
      <c r="AG68" s="46"/>
      <c r="AH68" s="46"/>
      <c r="AI68" s="46"/>
      <c r="AJ68" s="46"/>
      <c r="AK68" s="46"/>
      <c r="AL68" s="46"/>
    </row>
    <row r="69">
      <c r="A69" s="50"/>
      <c r="B69" s="46"/>
      <c r="C69" s="46"/>
      <c r="D69" s="46"/>
      <c r="E69" s="70"/>
      <c r="F69" s="50"/>
      <c r="G69" s="50"/>
      <c r="H69" s="50"/>
      <c r="I69" s="50"/>
      <c r="J69" s="102"/>
      <c r="K69" s="46"/>
      <c r="L69" s="46"/>
      <c r="M69" s="46"/>
      <c r="N69" s="46"/>
      <c r="O69" s="46"/>
      <c r="P69" s="46"/>
      <c r="Q69" s="46"/>
      <c r="R69" s="46"/>
      <c r="S69" s="46"/>
      <c r="T69" s="46"/>
      <c r="U69" s="46"/>
      <c r="V69" s="46"/>
      <c r="W69" s="46"/>
      <c r="X69" s="46"/>
      <c r="Y69" s="46"/>
      <c r="Z69" s="46"/>
      <c r="AA69" s="46"/>
      <c r="AB69" s="46"/>
      <c r="AC69" s="46"/>
      <c r="AD69" s="46"/>
      <c r="AE69" s="46"/>
      <c r="AF69" s="46"/>
      <c r="AG69" s="46"/>
      <c r="AH69" s="46"/>
      <c r="AI69" s="46"/>
      <c r="AJ69" s="46"/>
      <c r="AK69" s="46"/>
      <c r="AL69" s="46"/>
    </row>
    <row r="70">
      <c r="A70" s="50"/>
      <c r="B70" s="46"/>
      <c r="C70" s="46"/>
      <c r="D70" s="46"/>
      <c r="E70" s="70"/>
      <c r="F70" s="50"/>
      <c r="G70" s="50"/>
      <c r="H70" s="50"/>
      <c r="I70" s="50"/>
      <c r="J70" s="102"/>
      <c r="K70" s="46"/>
      <c r="L70" s="46"/>
      <c r="M70" s="46"/>
      <c r="N70" s="46"/>
      <c r="O70" s="46"/>
      <c r="P70" s="46"/>
      <c r="Q70" s="46"/>
      <c r="R70" s="46"/>
      <c r="S70" s="46"/>
      <c r="T70" s="46"/>
      <c r="U70" s="46"/>
      <c r="V70" s="46"/>
      <c r="W70" s="46"/>
      <c r="X70" s="46"/>
      <c r="Y70" s="46"/>
      <c r="Z70" s="46"/>
      <c r="AA70" s="46"/>
      <c r="AB70" s="46"/>
      <c r="AC70" s="46"/>
      <c r="AD70" s="46"/>
      <c r="AE70" s="46"/>
      <c r="AF70" s="46"/>
      <c r="AG70" s="46"/>
      <c r="AH70" s="46"/>
      <c r="AI70" s="46"/>
      <c r="AJ70" s="46"/>
      <c r="AK70" s="46"/>
      <c r="AL70" s="46"/>
    </row>
    <row r="71">
      <c r="A71" s="50"/>
      <c r="B71" s="46"/>
      <c r="C71" s="46"/>
      <c r="D71" s="46"/>
      <c r="E71" s="70"/>
      <c r="F71" s="50"/>
      <c r="G71" s="50"/>
      <c r="H71" s="50"/>
      <c r="I71" s="50"/>
      <c r="J71" s="102"/>
      <c r="K71" s="46"/>
      <c r="L71" s="46"/>
      <c r="M71" s="46"/>
      <c r="N71" s="46"/>
      <c r="O71" s="46"/>
      <c r="P71" s="46"/>
      <c r="Q71" s="46"/>
      <c r="R71" s="46"/>
      <c r="S71" s="46"/>
      <c r="T71" s="46"/>
      <c r="U71" s="46"/>
      <c r="V71" s="46"/>
      <c r="W71" s="46"/>
      <c r="X71" s="46"/>
      <c r="Y71" s="46"/>
      <c r="Z71" s="46"/>
      <c r="AA71" s="46"/>
      <c r="AB71" s="46"/>
      <c r="AC71" s="46"/>
      <c r="AD71" s="46"/>
      <c r="AE71" s="46"/>
      <c r="AF71" s="46"/>
      <c r="AG71" s="46"/>
      <c r="AH71" s="46"/>
      <c r="AI71" s="46"/>
      <c r="AJ71" s="46"/>
      <c r="AK71" s="46"/>
      <c r="AL71" s="46"/>
    </row>
    <row r="72">
      <c r="A72" s="50"/>
      <c r="B72" s="46"/>
      <c r="C72" s="46"/>
      <c r="D72" s="46"/>
      <c r="E72" s="70"/>
      <c r="F72" s="50"/>
      <c r="G72" s="50"/>
      <c r="H72" s="50"/>
      <c r="I72" s="50"/>
      <c r="J72" s="102"/>
      <c r="K72" s="46"/>
      <c r="L72" s="46"/>
      <c r="M72" s="46"/>
      <c r="N72" s="46"/>
      <c r="O72" s="46"/>
      <c r="P72" s="46"/>
      <c r="Q72" s="46"/>
      <c r="R72" s="46"/>
      <c r="S72" s="46"/>
      <c r="T72" s="46"/>
      <c r="U72" s="46"/>
      <c r="V72" s="46"/>
      <c r="W72" s="46"/>
      <c r="X72" s="46"/>
      <c r="Y72" s="46"/>
      <c r="Z72" s="46"/>
      <c r="AA72" s="46"/>
      <c r="AB72" s="46"/>
      <c r="AC72" s="46"/>
      <c r="AD72" s="46"/>
      <c r="AE72" s="46"/>
      <c r="AF72" s="46"/>
      <c r="AG72" s="46"/>
      <c r="AH72" s="46"/>
      <c r="AI72" s="46"/>
      <c r="AJ72" s="46"/>
      <c r="AK72" s="46"/>
      <c r="AL72" s="46"/>
    </row>
    <row r="73">
      <c r="A73" s="50"/>
      <c r="B73" s="46"/>
      <c r="C73" s="46"/>
      <c r="D73" s="46"/>
      <c r="E73" s="70"/>
      <c r="F73" s="50"/>
      <c r="G73" s="50"/>
      <c r="H73" s="50"/>
      <c r="I73" s="50"/>
      <c r="J73" s="102"/>
      <c r="K73" s="46"/>
      <c r="L73" s="46"/>
      <c r="M73" s="46"/>
      <c r="N73" s="46"/>
      <c r="O73" s="46"/>
      <c r="P73" s="46"/>
      <c r="Q73" s="46"/>
      <c r="R73" s="46"/>
      <c r="S73" s="46"/>
      <c r="T73" s="46"/>
      <c r="U73" s="46"/>
      <c r="V73" s="46"/>
      <c r="W73" s="46"/>
      <c r="X73" s="46"/>
      <c r="Y73" s="46"/>
      <c r="Z73" s="46"/>
      <c r="AA73" s="46"/>
      <c r="AB73" s="46"/>
      <c r="AC73" s="46"/>
      <c r="AD73" s="46"/>
      <c r="AE73" s="46"/>
      <c r="AF73" s="46"/>
      <c r="AG73" s="46"/>
      <c r="AH73" s="46"/>
      <c r="AI73" s="46"/>
      <c r="AJ73" s="46"/>
      <c r="AK73" s="46"/>
      <c r="AL73" s="46"/>
    </row>
    <row r="74">
      <c r="A74" s="50"/>
      <c r="B74" s="46"/>
      <c r="C74" s="46"/>
      <c r="D74" s="46"/>
      <c r="E74" s="70"/>
      <c r="F74" s="50"/>
      <c r="G74" s="50"/>
      <c r="H74" s="50"/>
      <c r="I74" s="50"/>
      <c r="J74" s="102"/>
      <c r="K74" s="46"/>
      <c r="L74" s="46"/>
      <c r="M74" s="46"/>
      <c r="N74" s="46"/>
      <c r="O74" s="46"/>
      <c r="P74" s="46"/>
      <c r="Q74" s="46"/>
      <c r="R74" s="46"/>
      <c r="S74" s="46"/>
      <c r="T74" s="46"/>
      <c r="U74" s="46"/>
      <c r="V74" s="46"/>
      <c r="W74" s="46"/>
      <c r="X74" s="46"/>
      <c r="Y74" s="46"/>
      <c r="Z74" s="46"/>
      <c r="AA74" s="46"/>
      <c r="AB74" s="46"/>
      <c r="AC74" s="46"/>
      <c r="AD74" s="46"/>
      <c r="AE74" s="46"/>
      <c r="AF74" s="46"/>
      <c r="AG74" s="46"/>
      <c r="AH74" s="46"/>
      <c r="AI74" s="46"/>
      <c r="AJ74" s="46"/>
      <c r="AK74" s="46"/>
      <c r="AL74" s="46"/>
    </row>
    <row r="75">
      <c r="A75" s="50"/>
      <c r="B75" s="46"/>
      <c r="C75" s="46"/>
      <c r="D75" s="46"/>
      <c r="E75" s="70"/>
      <c r="F75" s="50"/>
      <c r="G75" s="50"/>
      <c r="H75" s="50"/>
      <c r="I75" s="50"/>
      <c r="J75" s="102"/>
      <c r="K75" s="46"/>
      <c r="L75" s="46"/>
      <c r="M75" s="46"/>
      <c r="N75" s="46"/>
      <c r="O75" s="46"/>
      <c r="P75" s="46"/>
      <c r="Q75" s="46"/>
      <c r="R75" s="46"/>
      <c r="S75" s="46"/>
      <c r="T75" s="46"/>
      <c r="U75" s="46"/>
      <c r="V75" s="46"/>
      <c r="W75" s="46"/>
      <c r="X75" s="46"/>
      <c r="Y75" s="46"/>
      <c r="Z75" s="46"/>
      <c r="AA75" s="46"/>
      <c r="AB75" s="46"/>
      <c r="AC75" s="46"/>
      <c r="AD75" s="46"/>
      <c r="AE75" s="46"/>
      <c r="AF75" s="46"/>
      <c r="AG75" s="46"/>
      <c r="AH75" s="46"/>
      <c r="AI75" s="46"/>
      <c r="AJ75" s="46"/>
      <c r="AK75" s="46"/>
      <c r="AL75" s="46"/>
    </row>
    <row r="76">
      <c r="A76" s="50"/>
      <c r="B76" s="46"/>
      <c r="C76" s="46"/>
      <c r="D76" s="46"/>
      <c r="E76" s="70"/>
      <c r="F76" s="50"/>
      <c r="G76" s="50"/>
      <c r="H76" s="50"/>
      <c r="I76" s="50"/>
      <c r="J76" s="102"/>
      <c r="K76" s="46"/>
      <c r="L76" s="46"/>
      <c r="M76" s="46"/>
      <c r="N76" s="46"/>
      <c r="O76" s="46"/>
      <c r="P76" s="46"/>
      <c r="Q76" s="46"/>
      <c r="R76" s="46"/>
      <c r="S76" s="46"/>
      <c r="T76" s="46"/>
      <c r="U76" s="46"/>
      <c r="V76" s="46"/>
      <c r="W76" s="46"/>
      <c r="X76" s="46"/>
      <c r="Y76" s="46"/>
      <c r="Z76" s="46"/>
      <c r="AA76" s="46"/>
      <c r="AB76" s="46"/>
      <c r="AC76" s="46"/>
      <c r="AD76" s="46"/>
      <c r="AE76" s="46"/>
      <c r="AF76" s="46"/>
      <c r="AG76" s="46"/>
      <c r="AH76" s="46"/>
      <c r="AI76" s="46"/>
      <c r="AJ76" s="46"/>
      <c r="AK76" s="46"/>
      <c r="AL76" s="46"/>
    </row>
    <row r="77">
      <c r="A77" s="50"/>
      <c r="B77" s="46"/>
      <c r="C77" s="46"/>
      <c r="D77" s="46"/>
      <c r="E77" s="70"/>
      <c r="F77" s="50"/>
      <c r="G77" s="50"/>
      <c r="H77" s="50"/>
      <c r="I77" s="50"/>
      <c r="J77" s="102"/>
      <c r="K77" s="46"/>
      <c r="L77" s="46"/>
      <c r="M77" s="46"/>
      <c r="N77" s="46"/>
      <c r="O77" s="46"/>
      <c r="P77" s="46"/>
      <c r="Q77" s="46"/>
      <c r="R77" s="46"/>
      <c r="S77" s="46"/>
      <c r="T77" s="46"/>
      <c r="U77" s="46"/>
      <c r="V77" s="46"/>
      <c r="W77" s="46"/>
      <c r="X77" s="46"/>
      <c r="Y77" s="46"/>
      <c r="Z77" s="46"/>
      <c r="AA77" s="46"/>
      <c r="AB77" s="46"/>
      <c r="AC77" s="46"/>
      <c r="AD77" s="46"/>
      <c r="AE77" s="46"/>
      <c r="AF77" s="46"/>
      <c r="AG77" s="46"/>
      <c r="AH77" s="46"/>
      <c r="AI77" s="46"/>
      <c r="AJ77" s="46"/>
      <c r="AK77" s="46"/>
      <c r="AL77" s="46"/>
    </row>
    <row r="78">
      <c r="A78" s="50"/>
      <c r="B78" s="46"/>
      <c r="C78" s="46"/>
      <c r="D78" s="46"/>
      <c r="E78" s="70"/>
      <c r="F78" s="50"/>
      <c r="G78" s="50"/>
      <c r="H78" s="50"/>
      <c r="I78" s="50"/>
      <c r="J78" s="102"/>
      <c r="K78" s="46"/>
      <c r="L78" s="46"/>
      <c r="M78" s="46"/>
      <c r="N78" s="46"/>
      <c r="O78" s="46"/>
      <c r="P78" s="46"/>
      <c r="Q78" s="46"/>
      <c r="R78" s="46"/>
      <c r="S78" s="46"/>
      <c r="T78" s="46"/>
      <c r="U78" s="46"/>
      <c r="V78" s="46"/>
      <c r="W78" s="46"/>
      <c r="X78" s="46"/>
      <c r="Y78" s="46"/>
      <c r="Z78" s="46"/>
      <c r="AA78" s="46"/>
      <c r="AB78" s="46"/>
      <c r="AC78" s="46"/>
      <c r="AD78" s="46"/>
      <c r="AE78" s="46"/>
      <c r="AF78" s="46"/>
      <c r="AG78" s="46"/>
      <c r="AH78" s="46"/>
      <c r="AI78" s="46"/>
      <c r="AJ78" s="46"/>
      <c r="AK78" s="46"/>
      <c r="AL78" s="46"/>
    </row>
    <row r="79">
      <c r="A79" s="50"/>
      <c r="B79" s="46"/>
      <c r="C79" s="46"/>
      <c r="D79" s="46"/>
      <c r="E79" s="70"/>
      <c r="F79" s="50"/>
      <c r="G79" s="50"/>
      <c r="H79" s="50"/>
      <c r="I79" s="50"/>
      <c r="J79" s="102"/>
      <c r="K79" s="46"/>
      <c r="L79" s="46"/>
      <c r="M79" s="46"/>
      <c r="N79" s="46"/>
      <c r="O79" s="46"/>
      <c r="P79" s="46"/>
      <c r="Q79" s="46"/>
      <c r="R79" s="46"/>
      <c r="S79" s="46"/>
      <c r="T79" s="46"/>
      <c r="U79" s="46"/>
      <c r="V79" s="46"/>
      <c r="W79" s="46"/>
      <c r="X79" s="46"/>
      <c r="Y79" s="46"/>
      <c r="Z79" s="46"/>
      <c r="AA79" s="46"/>
      <c r="AB79" s="46"/>
      <c r="AC79" s="46"/>
      <c r="AD79" s="46"/>
      <c r="AE79" s="46"/>
      <c r="AF79" s="46"/>
      <c r="AG79" s="46"/>
      <c r="AH79" s="46"/>
      <c r="AI79" s="46"/>
      <c r="AJ79" s="46"/>
      <c r="AK79" s="46"/>
      <c r="AL79" s="46"/>
    </row>
    <row r="80">
      <c r="A80" s="50"/>
      <c r="B80" s="46"/>
      <c r="C80" s="46"/>
      <c r="D80" s="46"/>
      <c r="E80" s="70"/>
      <c r="F80" s="50"/>
      <c r="G80" s="50"/>
      <c r="H80" s="50"/>
      <c r="I80" s="50"/>
      <c r="J80" s="102"/>
      <c r="K80" s="46"/>
      <c r="L80" s="46"/>
      <c r="M80" s="46"/>
      <c r="N80" s="46"/>
      <c r="O80" s="46"/>
      <c r="P80" s="46"/>
      <c r="Q80" s="46"/>
      <c r="R80" s="46"/>
      <c r="S80" s="46"/>
      <c r="T80" s="46"/>
      <c r="U80" s="46"/>
      <c r="V80" s="46"/>
      <c r="W80" s="46"/>
      <c r="X80" s="46"/>
      <c r="Y80" s="46"/>
      <c r="Z80" s="46"/>
      <c r="AA80" s="46"/>
      <c r="AB80" s="46"/>
      <c r="AC80" s="46"/>
      <c r="AD80" s="46"/>
      <c r="AE80" s="46"/>
      <c r="AF80" s="46"/>
      <c r="AG80" s="46"/>
      <c r="AH80" s="46"/>
      <c r="AI80" s="46"/>
      <c r="AJ80" s="46"/>
      <c r="AK80" s="46"/>
      <c r="AL80" s="46"/>
    </row>
    <row r="81">
      <c r="A81" s="50"/>
      <c r="B81" s="46"/>
      <c r="C81" s="46"/>
      <c r="D81" s="46"/>
      <c r="E81" s="70"/>
      <c r="F81" s="50"/>
      <c r="G81" s="50"/>
      <c r="H81" s="50"/>
      <c r="I81" s="50"/>
      <c r="J81" s="102"/>
      <c r="K81" s="46"/>
      <c r="L81" s="46"/>
      <c r="M81" s="46"/>
      <c r="N81" s="46"/>
      <c r="O81" s="46"/>
      <c r="P81" s="46"/>
      <c r="Q81" s="46"/>
      <c r="R81" s="46"/>
      <c r="S81" s="46"/>
      <c r="T81" s="46"/>
      <c r="U81" s="46"/>
      <c r="V81" s="46"/>
      <c r="W81" s="46"/>
      <c r="X81" s="46"/>
      <c r="Y81" s="46"/>
      <c r="Z81" s="46"/>
      <c r="AA81" s="46"/>
      <c r="AB81" s="46"/>
      <c r="AC81" s="46"/>
      <c r="AD81" s="46"/>
      <c r="AE81" s="46"/>
      <c r="AF81" s="46"/>
      <c r="AG81" s="46"/>
      <c r="AH81" s="46"/>
      <c r="AI81" s="46"/>
      <c r="AJ81" s="46"/>
      <c r="AK81" s="46"/>
      <c r="AL81" s="46"/>
    </row>
    <row r="82">
      <c r="A82" s="50"/>
      <c r="B82" s="46"/>
      <c r="C82" s="46"/>
      <c r="D82" s="46"/>
      <c r="E82" s="70"/>
      <c r="F82" s="50"/>
      <c r="G82" s="50"/>
      <c r="H82" s="50"/>
      <c r="I82" s="50"/>
      <c r="J82" s="102"/>
      <c r="K82" s="46"/>
      <c r="L82" s="46"/>
      <c r="M82" s="46"/>
      <c r="N82" s="46"/>
      <c r="O82" s="46"/>
      <c r="P82" s="46"/>
      <c r="Q82" s="46"/>
      <c r="R82" s="46"/>
      <c r="S82" s="46"/>
      <c r="T82" s="46"/>
      <c r="U82" s="46"/>
      <c r="V82" s="46"/>
      <c r="W82" s="46"/>
      <c r="X82" s="46"/>
      <c r="Y82" s="46"/>
      <c r="Z82" s="46"/>
      <c r="AA82" s="46"/>
      <c r="AB82" s="46"/>
      <c r="AC82" s="46"/>
      <c r="AD82" s="46"/>
      <c r="AE82" s="46"/>
      <c r="AF82" s="46"/>
      <c r="AG82" s="46"/>
      <c r="AH82" s="46"/>
      <c r="AI82" s="46"/>
      <c r="AJ82" s="46"/>
      <c r="AK82" s="46"/>
      <c r="AL82" s="46"/>
    </row>
    <row r="83">
      <c r="A83" s="50"/>
      <c r="B83" s="46"/>
      <c r="C83" s="46"/>
      <c r="D83" s="46"/>
      <c r="E83" s="70"/>
      <c r="F83" s="50"/>
      <c r="G83" s="50"/>
      <c r="H83" s="50"/>
      <c r="I83" s="50"/>
      <c r="J83" s="102"/>
      <c r="K83" s="46"/>
      <c r="L83" s="46"/>
      <c r="M83" s="46"/>
      <c r="N83" s="46"/>
      <c r="O83" s="46"/>
      <c r="P83" s="46"/>
      <c r="Q83" s="46"/>
      <c r="R83" s="46"/>
      <c r="S83" s="46"/>
      <c r="T83" s="46"/>
      <c r="U83" s="46"/>
      <c r="V83" s="46"/>
      <c r="W83" s="46"/>
      <c r="X83" s="46"/>
      <c r="Y83" s="46"/>
      <c r="Z83" s="46"/>
      <c r="AA83" s="46"/>
      <c r="AB83" s="46"/>
      <c r="AC83" s="46"/>
      <c r="AD83" s="46"/>
      <c r="AE83" s="46"/>
      <c r="AF83" s="46"/>
      <c r="AG83" s="46"/>
      <c r="AH83" s="46"/>
      <c r="AI83" s="46"/>
      <c r="AJ83" s="46"/>
      <c r="AK83" s="46"/>
      <c r="AL83" s="46"/>
    </row>
    <row r="84">
      <c r="A84" s="50"/>
      <c r="B84" s="46"/>
      <c r="C84" s="46"/>
      <c r="D84" s="46"/>
      <c r="E84" s="70"/>
      <c r="F84" s="50"/>
      <c r="G84" s="50"/>
      <c r="H84" s="50"/>
      <c r="I84" s="50"/>
      <c r="J84" s="102"/>
      <c r="K84" s="46"/>
      <c r="L84" s="46"/>
      <c r="M84" s="46"/>
      <c r="N84" s="46"/>
      <c r="O84" s="46"/>
      <c r="P84" s="46"/>
      <c r="Q84" s="46"/>
      <c r="R84" s="46"/>
      <c r="S84" s="46"/>
      <c r="T84" s="46"/>
      <c r="U84" s="46"/>
      <c r="V84" s="46"/>
      <c r="W84" s="46"/>
      <c r="X84" s="46"/>
      <c r="Y84" s="46"/>
      <c r="Z84" s="46"/>
      <c r="AA84" s="46"/>
      <c r="AB84" s="46"/>
      <c r="AC84" s="46"/>
      <c r="AD84" s="46"/>
      <c r="AE84" s="46"/>
      <c r="AF84" s="46"/>
      <c r="AG84" s="46"/>
      <c r="AH84" s="46"/>
      <c r="AI84" s="46"/>
      <c r="AJ84" s="46"/>
      <c r="AK84" s="46"/>
      <c r="AL84" s="46"/>
    </row>
    <row r="85">
      <c r="A85" s="50"/>
      <c r="B85" s="46"/>
      <c r="C85" s="46"/>
      <c r="D85" s="46"/>
      <c r="E85" s="70"/>
      <c r="F85" s="50"/>
      <c r="G85" s="50"/>
      <c r="H85" s="50"/>
      <c r="I85" s="50"/>
      <c r="J85" s="102"/>
      <c r="K85" s="46"/>
      <c r="L85" s="46"/>
      <c r="M85" s="46"/>
      <c r="N85" s="46"/>
      <c r="O85" s="46"/>
      <c r="P85" s="46"/>
      <c r="Q85" s="46"/>
      <c r="R85" s="46"/>
      <c r="S85" s="46"/>
      <c r="T85" s="46"/>
      <c r="U85" s="46"/>
      <c r="V85" s="46"/>
      <c r="W85" s="46"/>
      <c r="X85" s="46"/>
      <c r="Y85" s="46"/>
      <c r="Z85" s="46"/>
      <c r="AA85" s="46"/>
      <c r="AB85" s="46"/>
      <c r="AC85" s="46"/>
      <c r="AD85" s="46"/>
      <c r="AE85" s="46"/>
      <c r="AF85" s="46"/>
      <c r="AG85" s="46"/>
      <c r="AH85" s="46"/>
      <c r="AI85" s="46"/>
      <c r="AJ85" s="46"/>
      <c r="AK85" s="46"/>
      <c r="AL85" s="46"/>
    </row>
    <row r="86">
      <c r="A86" s="50"/>
      <c r="B86" s="46"/>
      <c r="C86" s="46"/>
      <c r="D86" s="46"/>
      <c r="E86" s="70"/>
      <c r="F86" s="50"/>
      <c r="G86" s="50"/>
      <c r="H86" s="50"/>
      <c r="I86" s="50"/>
      <c r="J86" s="102"/>
      <c r="K86" s="46"/>
      <c r="L86" s="46"/>
      <c r="M86" s="46"/>
      <c r="N86" s="46"/>
      <c r="O86" s="46"/>
      <c r="P86" s="46"/>
      <c r="Q86" s="46"/>
      <c r="R86" s="46"/>
      <c r="S86" s="46"/>
      <c r="T86" s="46"/>
      <c r="U86" s="46"/>
      <c r="V86" s="46"/>
      <c r="W86" s="46"/>
      <c r="X86" s="46"/>
      <c r="Y86" s="46"/>
      <c r="Z86" s="46"/>
      <c r="AA86" s="46"/>
      <c r="AB86" s="46"/>
      <c r="AC86" s="46"/>
      <c r="AD86" s="46"/>
      <c r="AE86" s="46"/>
      <c r="AF86" s="46"/>
      <c r="AG86" s="46"/>
      <c r="AH86" s="46"/>
      <c r="AI86" s="46"/>
      <c r="AJ86" s="46"/>
      <c r="AK86" s="46"/>
      <c r="AL86" s="46"/>
    </row>
    <row r="87">
      <c r="A87" s="50"/>
      <c r="B87" s="46"/>
      <c r="C87" s="46"/>
      <c r="D87" s="46"/>
      <c r="E87" s="70"/>
      <c r="F87" s="50"/>
      <c r="G87" s="50"/>
      <c r="H87" s="50"/>
      <c r="I87" s="50"/>
      <c r="J87" s="102"/>
      <c r="K87" s="46"/>
      <c r="L87" s="46"/>
      <c r="M87" s="46"/>
      <c r="N87" s="46"/>
      <c r="O87" s="46"/>
      <c r="P87" s="46"/>
      <c r="Q87" s="46"/>
      <c r="R87" s="46"/>
      <c r="S87" s="46"/>
      <c r="T87" s="46"/>
      <c r="U87" s="46"/>
      <c r="V87" s="46"/>
      <c r="W87" s="46"/>
      <c r="X87" s="46"/>
      <c r="Y87" s="46"/>
      <c r="Z87" s="46"/>
      <c r="AA87" s="46"/>
      <c r="AB87" s="46"/>
      <c r="AC87" s="46"/>
      <c r="AD87" s="46"/>
      <c r="AE87" s="46"/>
      <c r="AF87" s="46"/>
      <c r="AG87" s="46"/>
      <c r="AH87" s="46"/>
      <c r="AI87" s="46"/>
      <c r="AJ87" s="46"/>
      <c r="AK87" s="46"/>
      <c r="AL87" s="46"/>
    </row>
    <row r="88">
      <c r="A88" s="50"/>
      <c r="B88" s="46"/>
      <c r="C88" s="46"/>
      <c r="D88" s="46"/>
      <c r="E88" s="70"/>
      <c r="F88" s="50"/>
      <c r="G88" s="50"/>
      <c r="H88" s="50"/>
      <c r="I88" s="50"/>
      <c r="J88" s="102"/>
      <c r="K88" s="46"/>
      <c r="L88" s="46"/>
      <c r="M88" s="46"/>
      <c r="N88" s="46"/>
      <c r="O88" s="46"/>
      <c r="P88" s="46"/>
      <c r="Q88" s="46"/>
      <c r="R88" s="46"/>
      <c r="S88" s="46"/>
      <c r="T88" s="46"/>
      <c r="U88" s="46"/>
      <c r="V88" s="46"/>
      <c r="W88" s="46"/>
      <c r="X88" s="46"/>
      <c r="Y88" s="46"/>
      <c r="Z88" s="46"/>
      <c r="AA88" s="46"/>
      <c r="AB88" s="46"/>
      <c r="AC88" s="46"/>
      <c r="AD88" s="46"/>
      <c r="AE88" s="46"/>
      <c r="AF88" s="46"/>
      <c r="AG88" s="46"/>
      <c r="AH88" s="46"/>
      <c r="AI88" s="46"/>
      <c r="AJ88" s="46"/>
      <c r="AK88" s="46"/>
      <c r="AL88" s="46"/>
    </row>
    <row r="89">
      <c r="A89" s="50"/>
      <c r="B89" s="46"/>
      <c r="C89" s="46"/>
      <c r="D89" s="46"/>
      <c r="E89" s="70"/>
      <c r="F89" s="50"/>
      <c r="G89" s="50"/>
      <c r="H89" s="50"/>
      <c r="I89" s="50"/>
      <c r="J89" s="102"/>
      <c r="K89" s="46"/>
      <c r="L89" s="46"/>
      <c r="M89" s="46"/>
      <c r="N89" s="46"/>
      <c r="O89" s="46"/>
      <c r="P89" s="46"/>
      <c r="Q89" s="46"/>
      <c r="R89" s="46"/>
      <c r="S89" s="46"/>
      <c r="T89" s="46"/>
      <c r="U89" s="46"/>
      <c r="V89" s="46"/>
      <c r="W89" s="46"/>
      <c r="X89" s="46"/>
      <c r="Y89" s="46"/>
      <c r="Z89" s="46"/>
      <c r="AA89" s="46"/>
      <c r="AB89" s="46"/>
      <c r="AC89" s="46"/>
      <c r="AD89" s="46"/>
      <c r="AE89" s="46"/>
      <c r="AF89" s="46"/>
      <c r="AG89" s="46"/>
      <c r="AH89" s="46"/>
      <c r="AI89" s="46"/>
      <c r="AJ89" s="46"/>
      <c r="AK89" s="46"/>
      <c r="AL89" s="46"/>
    </row>
    <row r="90">
      <c r="A90" s="50"/>
      <c r="B90" s="46"/>
      <c r="C90" s="46"/>
      <c r="D90" s="46"/>
      <c r="E90" s="70"/>
      <c r="F90" s="50"/>
      <c r="G90" s="50"/>
      <c r="H90" s="50"/>
      <c r="I90" s="50"/>
      <c r="J90" s="102"/>
      <c r="K90" s="46"/>
      <c r="L90" s="46"/>
      <c r="M90" s="46"/>
      <c r="N90" s="46"/>
      <c r="O90" s="46"/>
      <c r="P90" s="46"/>
      <c r="Q90" s="46"/>
      <c r="R90" s="46"/>
      <c r="S90" s="46"/>
      <c r="T90" s="46"/>
      <c r="U90" s="46"/>
      <c r="V90" s="46"/>
      <c r="W90" s="46"/>
      <c r="X90" s="46"/>
      <c r="Y90" s="46"/>
      <c r="Z90" s="46"/>
      <c r="AA90" s="46"/>
      <c r="AB90" s="46"/>
      <c r="AC90" s="46"/>
      <c r="AD90" s="46"/>
      <c r="AE90" s="46"/>
      <c r="AF90" s="46"/>
      <c r="AG90" s="46"/>
      <c r="AH90" s="46"/>
      <c r="AI90" s="46"/>
      <c r="AJ90" s="46"/>
      <c r="AK90" s="46"/>
      <c r="AL90" s="46"/>
    </row>
    <row r="91">
      <c r="A91" s="50"/>
      <c r="B91" s="46"/>
      <c r="C91" s="46"/>
      <c r="D91" s="46"/>
      <c r="E91" s="70"/>
      <c r="F91" s="50"/>
      <c r="G91" s="50"/>
      <c r="H91" s="50"/>
      <c r="I91" s="50"/>
      <c r="J91" s="102"/>
      <c r="K91" s="46"/>
      <c r="L91" s="46"/>
      <c r="M91" s="46"/>
      <c r="N91" s="46"/>
      <c r="O91" s="46"/>
      <c r="P91" s="46"/>
      <c r="Q91" s="46"/>
      <c r="R91" s="46"/>
      <c r="S91" s="46"/>
      <c r="T91" s="46"/>
      <c r="U91" s="46"/>
      <c r="V91" s="46"/>
      <c r="W91" s="46"/>
      <c r="X91" s="46"/>
      <c r="Y91" s="46"/>
      <c r="Z91" s="46"/>
      <c r="AA91" s="46"/>
      <c r="AB91" s="46"/>
      <c r="AC91" s="46"/>
      <c r="AD91" s="46"/>
      <c r="AE91" s="46"/>
      <c r="AF91" s="46"/>
      <c r="AG91" s="46"/>
      <c r="AH91" s="46"/>
      <c r="AI91" s="46"/>
      <c r="AJ91" s="46"/>
      <c r="AK91" s="46"/>
      <c r="AL91" s="46"/>
    </row>
    <row r="92">
      <c r="A92" s="50"/>
      <c r="B92" s="46"/>
      <c r="C92" s="46"/>
      <c r="D92" s="46"/>
      <c r="E92" s="70"/>
      <c r="F92" s="50"/>
      <c r="G92" s="50"/>
      <c r="H92" s="50"/>
      <c r="I92" s="50"/>
      <c r="J92" s="102"/>
      <c r="K92" s="46"/>
      <c r="L92" s="46"/>
      <c r="M92" s="46"/>
      <c r="N92" s="46"/>
      <c r="O92" s="46"/>
      <c r="P92" s="46"/>
      <c r="Q92" s="46"/>
      <c r="R92" s="46"/>
      <c r="S92" s="46"/>
      <c r="T92" s="46"/>
      <c r="U92" s="46"/>
      <c r="V92" s="46"/>
      <c r="W92" s="46"/>
      <c r="X92" s="46"/>
      <c r="Y92" s="46"/>
      <c r="Z92" s="46"/>
      <c r="AA92" s="46"/>
      <c r="AB92" s="46"/>
      <c r="AC92" s="46"/>
      <c r="AD92" s="46"/>
      <c r="AE92" s="46"/>
      <c r="AF92" s="46"/>
      <c r="AG92" s="46"/>
      <c r="AH92" s="46"/>
      <c r="AI92" s="46"/>
      <c r="AJ92" s="46"/>
      <c r="AK92" s="46"/>
      <c r="AL92" s="46"/>
    </row>
    <row r="93">
      <c r="A93" s="50"/>
      <c r="B93" s="46"/>
      <c r="C93" s="46"/>
      <c r="D93" s="46"/>
      <c r="E93" s="70"/>
      <c r="F93" s="50"/>
      <c r="G93" s="50"/>
      <c r="H93" s="50"/>
      <c r="I93" s="50"/>
      <c r="J93" s="102"/>
      <c r="K93" s="46"/>
      <c r="L93" s="46"/>
      <c r="M93" s="46"/>
      <c r="N93" s="46"/>
      <c r="O93" s="46"/>
      <c r="P93" s="46"/>
      <c r="Q93" s="46"/>
      <c r="R93" s="46"/>
      <c r="S93" s="46"/>
      <c r="T93" s="46"/>
      <c r="U93" s="46"/>
      <c r="V93" s="46"/>
      <c r="W93" s="46"/>
      <c r="X93" s="46"/>
      <c r="Y93" s="46"/>
      <c r="Z93" s="46"/>
      <c r="AA93" s="46"/>
      <c r="AB93" s="46"/>
      <c r="AC93" s="46"/>
      <c r="AD93" s="46"/>
      <c r="AE93" s="46"/>
      <c r="AF93" s="46"/>
      <c r="AG93" s="46"/>
      <c r="AH93" s="46"/>
      <c r="AI93" s="46"/>
      <c r="AJ93" s="46"/>
      <c r="AK93" s="46"/>
      <c r="AL93" s="46"/>
    </row>
    <row r="94">
      <c r="A94" s="50"/>
      <c r="B94" s="46"/>
      <c r="C94" s="46"/>
      <c r="D94" s="46"/>
      <c r="E94" s="70"/>
      <c r="F94" s="50"/>
      <c r="G94" s="50"/>
      <c r="H94" s="50"/>
      <c r="I94" s="50"/>
      <c r="J94" s="102"/>
      <c r="K94" s="46"/>
      <c r="L94" s="46"/>
      <c r="M94" s="46"/>
      <c r="N94" s="46"/>
      <c r="O94" s="46"/>
      <c r="P94" s="46"/>
      <c r="Q94" s="46"/>
      <c r="R94" s="46"/>
      <c r="S94" s="46"/>
      <c r="T94" s="46"/>
      <c r="U94" s="46"/>
      <c r="V94" s="46"/>
      <c r="W94" s="46"/>
      <c r="X94" s="46"/>
      <c r="Y94" s="46"/>
      <c r="Z94" s="46"/>
      <c r="AA94" s="46"/>
      <c r="AB94" s="46"/>
      <c r="AC94" s="46"/>
      <c r="AD94" s="46"/>
      <c r="AE94" s="46"/>
      <c r="AF94" s="46"/>
      <c r="AG94" s="46"/>
      <c r="AH94" s="46"/>
      <c r="AI94" s="46"/>
      <c r="AJ94" s="46"/>
      <c r="AK94" s="46"/>
      <c r="AL94" s="46"/>
    </row>
    <row r="95">
      <c r="A95" s="50"/>
      <c r="B95" s="46"/>
      <c r="C95" s="46"/>
      <c r="D95" s="46"/>
      <c r="E95" s="70"/>
      <c r="F95" s="50"/>
      <c r="G95" s="50"/>
      <c r="H95" s="50"/>
      <c r="I95" s="50"/>
      <c r="J95" s="102"/>
      <c r="K95" s="46"/>
      <c r="L95" s="46"/>
      <c r="M95" s="46"/>
      <c r="N95" s="46"/>
      <c r="O95" s="46"/>
      <c r="P95" s="46"/>
      <c r="Q95" s="46"/>
      <c r="R95" s="46"/>
      <c r="S95" s="46"/>
      <c r="T95" s="46"/>
      <c r="U95" s="46"/>
      <c r="V95" s="46"/>
      <c r="W95" s="46"/>
      <c r="X95" s="46"/>
      <c r="Y95" s="46"/>
      <c r="Z95" s="46"/>
      <c r="AA95" s="46"/>
      <c r="AB95" s="46"/>
      <c r="AC95" s="46"/>
      <c r="AD95" s="46"/>
      <c r="AE95" s="46"/>
      <c r="AF95" s="46"/>
      <c r="AG95" s="46"/>
      <c r="AH95" s="46"/>
      <c r="AI95" s="46"/>
      <c r="AJ95" s="46"/>
      <c r="AK95" s="46"/>
      <c r="AL95" s="46"/>
    </row>
    <row r="96">
      <c r="A96" s="50"/>
      <c r="B96" s="46"/>
      <c r="C96" s="46"/>
      <c r="D96" s="46"/>
      <c r="E96" s="70"/>
      <c r="F96" s="50"/>
      <c r="G96" s="50"/>
      <c r="H96" s="50"/>
      <c r="I96" s="50"/>
      <c r="J96" s="102"/>
      <c r="K96" s="46"/>
      <c r="L96" s="46"/>
      <c r="M96" s="46"/>
      <c r="N96" s="46"/>
      <c r="O96" s="46"/>
      <c r="P96" s="46"/>
      <c r="Q96" s="46"/>
      <c r="R96" s="46"/>
      <c r="S96" s="46"/>
      <c r="T96" s="46"/>
      <c r="U96" s="46"/>
      <c r="V96" s="46"/>
      <c r="W96" s="46"/>
      <c r="X96" s="46"/>
      <c r="Y96" s="46"/>
      <c r="Z96" s="46"/>
      <c r="AA96" s="46"/>
      <c r="AB96" s="46"/>
      <c r="AC96" s="46"/>
      <c r="AD96" s="46"/>
      <c r="AE96" s="46"/>
      <c r="AF96" s="46"/>
      <c r="AG96" s="46"/>
      <c r="AH96" s="46"/>
      <c r="AI96" s="46"/>
      <c r="AJ96" s="46"/>
      <c r="AK96" s="46"/>
      <c r="AL96" s="46"/>
    </row>
    <row r="97">
      <c r="A97" s="50"/>
      <c r="B97" s="46"/>
      <c r="C97" s="46"/>
      <c r="D97" s="46"/>
      <c r="E97" s="70"/>
      <c r="F97" s="50"/>
      <c r="G97" s="50"/>
      <c r="H97" s="50"/>
      <c r="I97" s="50"/>
      <c r="J97" s="102"/>
      <c r="K97" s="46"/>
      <c r="L97" s="46"/>
      <c r="M97" s="46"/>
      <c r="N97" s="46"/>
      <c r="O97" s="46"/>
      <c r="P97" s="46"/>
      <c r="Q97" s="46"/>
      <c r="R97" s="46"/>
      <c r="S97" s="46"/>
      <c r="T97" s="46"/>
      <c r="U97" s="46"/>
      <c r="V97" s="46"/>
      <c r="W97" s="46"/>
      <c r="X97" s="46"/>
      <c r="Y97" s="46"/>
      <c r="Z97" s="46"/>
      <c r="AA97" s="46"/>
      <c r="AB97" s="46"/>
      <c r="AC97" s="46"/>
      <c r="AD97" s="46"/>
      <c r="AE97" s="46"/>
      <c r="AF97" s="46"/>
      <c r="AG97" s="46"/>
      <c r="AH97" s="46"/>
      <c r="AI97" s="46"/>
      <c r="AJ97" s="46"/>
      <c r="AK97" s="46"/>
      <c r="AL97" s="46"/>
    </row>
    <row r="98">
      <c r="A98" s="50"/>
      <c r="B98" s="46"/>
      <c r="C98" s="46"/>
      <c r="D98" s="46"/>
      <c r="E98" s="70"/>
      <c r="F98" s="50"/>
      <c r="G98" s="50"/>
      <c r="H98" s="50"/>
      <c r="I98" s="50"/>
      <c r="J98" s="102"/>
      <c r="K98" s="46"/>
      <c r="L98" s="46"/>
      <c r="M98" s="46"/>
      <c r="N98" s="46"/>
      <c r="O98" s="46"/>
      <c r="P98" s="46"/>
      <c r="Q98" s="46"/>
      <c r="R98" s="46"/>
      <c r="S98" s="46"/>
      <c r="T98" s="46"/>
      <c r="U98" s="46"/>
      <c r="V98" s="46"/>
      <c r="W98" s="46"/>
      <c r="X98" s="46"/>
      <c r="Y98" s="46"/>
      <c r="Z98" s="46"/>
      <c r="AA98" s="46"/>
      <c r="AB98" s="46"/>
      <c r="AC98" s="46"/>
      <c r="AD98" s="46"/>
      <c r="AE98" s="46"/>
      <c r="AF98" s="46"/>
      <c r="AG98" s="46"/>
      <c r="AH98" s="46"/>
      <c r="AI98" s="46"/>
      <c r="AJ98" s="46"/>
      <c r="AK98" s="46"/>
      <c r="AL98" s="46"/>
    </row>
    <row r="99">
      <c r="A99" s="50"/>
      <c r="B99" s="46"/>
      <c r="C99" s="46"/>
      <c r="D99" s="46"/>
      <c r="E99" s="70"/>
      <c r="F99" s="50"/>
      <c r="G99" s="50"/>
      <c r="H99" s="50"/>
      <c r="I99" s="50"/>
      <c r="J99" s="102"/>
      <c r="K99" s="46"/>
      <c r="L99" s="46"/>
      <c r="M99" s="46"/>
      <c r="N99" s="46"/>
      <c r="O99" s="46"/>
      <c r="P99" s="46"/>
      <c r="Q99" s="46"/>
      <c r="R99" s="46"/>
      <c r="S99" s="46"/>
      <c r="T99" s="46"/>
      <c r="U99" s="46"/>
      <c r="V99" s="46"/>
      <c r="W99" s="46"/>
      <c r="X99" s="46"/>
      <c r="Y99" s="46"/>
      <c r="Z99" s="46"/>
      <c r="AA99" s="46"/>
      <c r="AB99" s="46"/>
      <c r="AC99" s="46"/>
      <c r="AD99" s="46"/>
      <c r="AE99" s="46"/>
      <c r="AF99" s="46"/>
      <c r="AG99" s="46"/>
      <c r="AH99" s="46"/>
      <c r="AI99" s="46"/>
      <c r="AJ99" s="46"/>
      <c r="AK99" s="46"/>
      <c r="AL99" s="46"/>
    </row>
    <row r="100">
      <c r="A100" s="50"/>
      <c r="B100" s="46"/>
      <c r="C100" s="46"/>
      <c r="D100" s="46"/>
      <c r="E100" s="70"/>
      <c r="F100" s="50"/>
      <c r="G100" s="50"/>
      <c r="H100" s="50"/>
      <c r="I100" s="50"/>
      <c r="J100" s="102"/>
      <c r="K100" s="46"/>
      <c r="L100" s="46"/>
      <c r="M100" s="46"/>
      <c r="N100" s="46"/>
      <c r="O100" s="46"/>
      <c r="P100" s="46"/>
      <c r="Q100" s="46"/>
      <c r="R100" s="46"/>
      <c r="S100" s="46"/>
      <c r="T100" s="46"/>
      <c r="U100" s="46"/>
      <c r="V100" s="46"/>
      <c r="W100" s="46"/>
      <c r="X100" s="46"/>
      <c r="Y100" s="46"/>
      <c r="Z100" s="46"/>
      <c r="AA100" s="46"/>
      <c r="AB100" s="46"/>
      <c r="AC100" s="46"/>
      <c r="AD100" s="46"/>
      <c r="AE100" s="46"/>
      <c r="AF100" s="46"/>
      <c r="AG100" s="46"/>
      <c r="AH100" s="46"/>
      <c r="AI100" s="46"/>
      <c r="AJ100" s="46"/>
      <c r="AK100" s="46"/>
      <c r="AL100" s="46"/>
    </row>
    <row r="101">
      <c r="A101" s="50"/>
      <c r="B101" s="46"/>
      <c r="C101" s="46"/>
      <c r="D101" s="46"/>
      <c r="E101" s="70"/>
      <c r="F101" s="50"/>
      <c r="G101" s="50"/>
      <c r="H101" s="50"/>
      <c r="I101" s="50"/>
      <c r="J101" s="102"/>
      <c r="K101" s="46"/>
      <c r="L101" s="46"/>
      <c r="M101" s="46"/>
      <c r="N101" s="46"/>
      <c r="O101" s="46"/>
      <c r="P101" s="46"/>
      <c r="Q101" s="46"/>
      <c r="R101" s="46"/>
      <c r="S101" s="46"/>
      <c r="T101" s="46"/>
      <c r="U101" s="46"/>
      <c r="V101" s="46"/>
      <c r="W101" s="46"/>
      <c r="X101" s="46"/>
      <c r="Y101" s="46"/>
      <c r="Z101" s="46"/>
      <c r="AA101" s="46"/>
      <c r="AB101" s="46"/>
      <c r="AC101" s="46"/>
      <c r="AD101" s="46"/>
      <c r="AE101" s="46"/>
      <c r="AF101" s="46"/>
      <c r="AG101" s="46"/>
      <c r="AH101" s="46"/>
      <c r="AI101" s="46"/>
      <c r="AJ101" s="46"/>
      <c r="AK101" s="46"/>
      <c r="AL101" s="46"/>
    </row>
    <row r="102">
      <c r="A102" s="50"/>
      <c r="B102" s="46"/>
      <c r="C102" s="46"/>
      <c r="D102" s="46"/>
      <c r="E102" s="70"/>
      <c r="F102" s="50"/>
      <c r="G102" s="50"/>
      <c r="H102" s="50"/>
      <c r="I102" s="50"/>
      <c r="J102" s="102"/>
      <c r="K102" s="46"/>
      <c r="L102" s="46"/>
      <c r="M102" s="46"/>
      <c r="N102" s="46"/>
      <c r="O102" s="46"/>
      <c r="P102" s="46"/>
      <c r="Q102" s="46"/>
      <c r="R102" s="46"/>
      <c r="S102" s="46"/>
      <c r="T102" s="46"/>
      <c r="U102" s="46"/>
      <c r="V102" s="46"/>
      <c r="W102" s="46"/>
      <c r="X102" s="46"/>
      <c r="Y102" s="46"/>
      <c r="Z102" s="46"/>
      <c r="AA102" s="46"/>
      <c r="AB102" s="46"/>
      <c r="AC102" s="46"/>
      <c r="AD102" s="46"/>
      <c r="AE102" s="46"/>
      <c r="AF102" s="46"/>
      <c r="AG102" s="46"/>
      <c r="AH102" s="46"/>
      <c r="AI102" s="46"/>
      <c r="AJ102" s="46"/>
      <c r="AK102" s="46"/>
      <c r="AL102" s="46"/>
    </row>
    <row r="103">
      <c r="A103" s="50"/>
      <c r="B103" s="46"/>
      <c r="C103" s="46"/>
      <c r="D103" s="46"/>
      <c r="E103" s="70"/>
      <c r="F103" s="50"/>
      <c r="G103" s="50"/>
      <c r="H103" s="50"/>
      <c r="I103" s="50"/>
      <c r="J103" s="102"/>
      <c r="K103" s="46"/>
      <c r="L103" s="46"/>
      <c r="M103" s="46"/>
      <c r="N103" s="46"/>
      <c r="O103" s="46"/>
      <c r="P103" s="46"/>
      <c r="Q103" s="46"/>
      <c r="R103" s="46"/>
      <c r="S103" s="46"/>
      <c r="T103" s="46"/>
      <c r="U103" s="46"/>
      <c r="V103" s="46"/>
      <c r="W103" s="46"/>
      <c r="X103" s="46"/>
      <c r="Y103" s="46"/>
      <c r="Z103" s="46"/>
      <c r="AA103" s="46"/>
      <c r="AB103" s="46"/>
      <c r="AC103" s="46"/>
      <c r="AD103" s="46"/>
      <c r="AE103" s="46"/>
      <c r="AF103" s="46"/>
      <c r="AG103" s="46"/>
      <c r="AH103" s="46"/>
      <c r="AI103" s="46"/>
      <c r="AJ103" s="46"/>
      <c r="AK103" s="46"/>
      <c r="AL103" s="46"/>
    </row>
    <row r="104">
      <c r="A104" s="50"/>
      <c r="B104" s="46"/>
      <c r="C104" s="46"/>
      <c r="D104" s="46"/>
      <c r="E104" s="70"/>
      <c r="F104" s="50"/>
      <c r="G104" s="50"/>
      <c r="H104" s="50"/>
      <c r="I104" s="50"/>
      <c r="J104" s="102"/>
      <c r="K104" s="46"/>
      <c r="L104" s="46"/>
      <c r="M104" s="46"/>
      <c r="N104" s="46"/>
      <c r="O104" s="46"/>
      <c r="P104" s="46"/>
      <c r="Q104" s="46"/>
      <c r="R104" s="46"/>
      <c r="S104" s="46"/>
      <c r="T104" s="46"/>
      <c r="U104" s="46"/>
      <c r="V104" s="46"/>
      <c r="W104" s="46"/>
      <c r="X104" s="46"/>
      <c r="Y104" s="46"/>
      <c r="Z104" s="46"/>
      <c r="AA104" s="46"/>
      <c r="AB104" s="46"/>
      <c r="AC104" s="46"/>
      <c r="AD104" s="46"/>
      <c r="AE104" s="46"/>
      <c r="AF104" s="46"/>
      <c r="AG104" s="46"/>
      <c r="AH104" s="46"/>
      <c r="AI104" s="46"/>
      <c r="AJ104" s="46"/>
      <c r="AK104" s="46"/>
      <c r="AL104" s="46"/>
    </row>
    <row r="105">
      <c r="A105" s="50"/>
      <c r="B105" s="46"/>
      <c r="C105" s="46"/>
      <c r="D105" s="46"/>
      <c r="E105" s="70"/>
      <c r="F105" s="50"/>
      <c r="G105" s="50"/>
      <c r="H105" s="50"/>
      <c r="I105" s="50"/>
      <c r="J105" s="102"/>
      <c r="K105" s="46"/>
      <c r="L105" s="46"/>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c r="AJ105" s="46"/>
      <c r="AK105" s="46"/>
      <c r="AL105" s="46"/>
    </row>
    <row r="106">
      <c r="A106" s="50"/>
      <c r="B106" s="46"/>
      <c r="C106" s="46"/>
      <c r="D106" s="46"/>
      <c r="E106" s="70"/>
      <c r="F106" s="50"/>
      <c r="G106" s="50"/>
      <c r="H106" s="50"/>
      <c r="I106" s="50"/>
      <c r="J106" s="102"/>
      <c r="K106" s="46"/>
      <c r="L106" s="46"/>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c r="AJ106" s="46"/>
      <c r="AK106" s="46"/>
      <c r="AL106" s="46"/>
    </row>
    <row r="107">
      <c r="A107" s="50"/>
      <c r="B107" s="46"/>
      <c r="C107" s="46"/>
      <c r="D107" s="46"/>
      <c r="E107" s="70"/>
      <c r="F107" s="50"/>
      <c r="G107" s="50"/>
      <c r="H107" s="50"/>
      <c r="I107" s="50"/>
      <c r="J107" s="102"/>
      <c r="K107" s="46"/>
      <c r="L107" s="46"/>
      <c r="M107" s="46"/>
      <c r="N107" s="46"/>
      <c r="O107" s="46"/>
      <c r="P107" s="46"/>
      <c r="Q107" s="46"/>
      <c r="R107" s="46"/>
      <c r="S107" s="46"/>
      <c r="T107" s="46"/>
      <c r="U107" s="46"/>
      <c r="V107" s="46"/>
      <c r="W107" s="46"/>
      <c r="X107" s="46"/>
      <c r="Y107" s="46"/>
      <c r="Z107" s="46"/>
      <c r="AA107" s="46"/>
      <c r="AB107" s="46"/>
      <c r="AC107" s="46"/>
      <c r="AD107" s="46"/>
      <c r="AE107" s="46"/>
      <c r="AF107" s="46"/>
      <c r="AG107" s="46"/>
      <c r="AH107" s="46"/>
      <c r="AI107" s="46"/>
      <c r="AJ107" s="46"/>
      <c r="AK107" s="46"/>
      <c r="AL107" s="46"/>
    </row>
    <row r="108">
      <c r="A108" s="50"/>
      <c r="B108" s="46"/>
      <c r="C108" s="46"/>
      <c r="D108" s="46"/>
      <c r="E108" s="70"/>
      <c r="F108" s="50"/>
      <c r="G108" s="50"/>
      <c r="H108" s="50"/>
      <c r="I108" s="50"/>
      <c r="J108" s="102"/>
      <c r="K108" s="46"/>
      <c r="L108" s="46"/>
      <c r="M108" s="46"/>
      <c r="N108" s="46"/>
      <c r="O108" s="46"/>
      <c r="P108" s="46"/>
      <c r="Q108" s="46"/>
      <c r="R108" s="46"/>
      <c r="S108" s="46"/>
      <c r="T108" s="46"/>
      <c r="U108" s="46"/>
      <c r="V108" s="46"/>
      <c r="W108" s="46"/>
      <c r="X108" s="46"/>
      <c r="Y108" s="46"/>
      <c r="Z108" s="46"/>
      <c r="AA108" s="46"/>
      <c r="AB108" s="46"/>
      <c r="AC108" s="46"/>
      <c r="AD108" s="46"/>
      <c r="AE108" s="46"/>
      <c r="AF108" s="46"/>
      <c r="AG108" s="46"/>
      <c r="AH108" s="46"/>
      <c r="AI108" s="46"/>
      <c r="AJ108" s="46"/>
      <c r="AK108" s="46"/>
      <c r="AL108" s="46"/>
    </row>
    <row r="109">
      <c r="A109" s="50"/>
      <c r="B109" s="46"/>
      <c r="C109" s="46"/>
      <c r="D109" s="46"/>
      <c r="E109" s="70"/>
      <c r="F109" s="50"/>
      <c r="G109" s="50"/>
      <c r="H109" s="50"/>
      <c r="I109" s="50"/>
      <c r="J109" s="102"/>
      <c r="K109" s="46"/>
      <c r="L109" s="46"/>
      <c r="M109" s="46"/>
      <c r="N109" s="46"/>
      <c r="O109" s="46"/>
      <c r="P109" s="46"/>
      <c r="Q109" s="46"/>
      <c r="R109" s="46"/>
      <c r="S109" s="46"/>
      <c r="T109" s="46"/>
      <c r="U109" s="46"/>
      <c r="V109" s="46"/>
      <c r="W109" s="46"/>
      <c r="X109" s="46"/>
      <c r="Y109" s="46"/>
      <c r="Z109" s="46"/>
      <c r="AA109" s="46"/>
      <c r="AB109" s="46"/>
      <c r="AC109" s="46"/>
      <c r="AD109" s="46"/>
      <c r="AE109" s="46"/>
      <c r="AF109" s="46"/>
      <c r="AG109" s="46"/>
      <c r="AH109" s="46"/>
      <c r="AI109" s="46"/>
      <c r="AJ109" s="46"/>
      <c r="AK109" s="46"/>
      <c r="AL109" s="46"/>
    </row>
    <row r="110">
      <c r="A110" s="50"/>
      <c r="B110" s="46"/>
      <c r="C110" s="46"/>
      <c r="D110" s="46"/>
      <c r="E110" s="70"/>
      <c r="F110" s="50"/>
      <c r="G110" s="50"/>
      <c r="H110" s="50"/>
      <c r="I110" s="50"/>
      <c r="J110" s="102"/>
      <c r="K110" s="46"/>
      <c r="L110" s="46"/>
      <c r="M110" s="46"/>
      <c r="N110" s="46"/>
      <c r="O110" s="46"/>
      <c r="P110" s="46"/>
      <c r="Q110" s="46"/>
      <c r="R110" s="46"/>
      <c r="S110" s="46"/>
      <c r="T110" s="46"/>
      <c r="U110" s="46"/>
      <c r="V110" s="46"/>
      <c r="W110" s="46"/>
      <c r="X110" s="46"/>
      <c r="Y110" s="46"/>
      <c r="Z110" s="46"/>
      <c r="AA110" s="46"/>
      <c r="AB110" s="46"/>
      <c r="AC110" s="46"/>
      <c r="AD110" s="46"/>
      <c r="AE110" s="46"/>
      <c r="AF110" s="46"/>
      <c r="AG110" s="46"/>
      <c r="AH110" s="46"/>
      <c r="AI110" s="46"/>
      <c r="AJ110" s="46"/>
      <c r="AK110" s="46"/>
      <c r="AL110" s="46"/>
    </row>
    <row r="111">
      <c r="A111" s="50"/>
      <c r="B111" s="46"/>
      <c r="C111" s="46"/>
      <c r="D111" s="46"/>
      <c r="E111" s="70"/>
      <c r="F111" s="50"/>
      <c r="G111" s="50"/>
      <c r="H111" s="50"/>
      <c r="I111" s="50"/>
      <c r="J111" s="102"/>
      <c r="K111" s="46"/>
      <c r="L111" s="46"/>
      <c r="M111" s="46"/>
      <c r="N111" s="46"/>
      <c r="O111" s="46"/>
      <c r="P111" s="46"/>
      <c r="Q111" s="46"/>
      <c r="R111" s="46"/>
      <c r="S111" s="46"/>
      <c r="T111" s="46"/>
      <c r="U111" s="46"/>
      <c r="V111" s="46"/>
      <c r="W111" s="46"/>
      <c r="X111" s="46"/>
      <c r="Y111" s="46"/>
      <c r="Z111" s="46"/>
      <c r="AA111" s="46"/>
      <c r="AB111" s="46"/>
      <c r="AC111" s="46"/>
      <c r="AD111" s="46"/>
      <c r="AE111" s="46"/>
      <c r="AF111" s="46"/>
      <c r="AG111" s="46"/>
      <c r="AH111" s="46"/>
      <c r="AI111" s="46"/>
      <c r="AJ111" s="46"/>
      <c r="AK111" s="46"/>
      <c r="AL111" s="46"/>
    </row>
    <row r="112">
      <c r="A112" s="50"/>
      <c r="B112" s="46"/>
      <c r="C112" s="46"/>
      <c r="D112" s="46"/>
      <c r="E112" s="70"/>
      <c r="F112" s="50"/>
      <c r="G112" s="50"/>
      <c r="H112" s="50"/>
      <c r="I112" s="50"/>
      <c r="J112" s="102"/>
      <c r="K112" s="46"/>
      <c r="L112" s="46"/>
      <c r="M112" s="46"/>
      <c r="N112" s="46"/>
      <c r="O112" s="46"/>
      <c r="P112" s="46"/>
      <c r="Q112" s="46"/>
      <c r="R112" s="46"/>
      <c r="S112" s="46"/>
      <c r="T112" s="46"/>
      <c r="U112" s="46"/>
      <c r="V112" s="46"/>
      <c r="W112" s="46"/>
      <c r="X112" s="46"/>
      <c r="Y112" s="46"/>
      <c r="Z112" s="46"/>
      <c r="AA112" s="46"/>
      <c r="AB112" s="46"/>
      <c r="AC112" s="46"/>
      <c r="AD112" s="46"/>
      <c r="AE112" s="46"/>
      <c r="AF112" s="46"/>
      <c r="AG112" s="46"/>
      <c r="AH112" s="46"/>
      <c r="AI112" s="46"/>
      <c r="AJ112" s="46"/>
      <c r="AK112" s="46"/>
      <c r="AL112" s="46"/>
    </row>
    <row r="113">
      <c r="A113" s="50"/>
      <c r="B113" s="46"/>
      <c r="C113" s="46"/>
      <c r="D113" s="46"/>
      <c r="E113" s="70"/>
      <c r="F113" s="50"/>
      <c r="G113" s="50"/>
      <c r="H113" s="50"/>
      <c r="I113" s="50"/>
      <c r="J113" s="102"/>
      <c r="K113" s="46"/>
      <c r="L113" s="46"/>
      <c r="M113" s="46"/>
      <c r="N113" s="46"/>
      <c r="O113" s="46"/>
      <c r="P113" s="46"/>
      <c r="Q113" s="46"/>
      <c r="R113" s="46"/>
      <c r="S113" s="46"/>
      <c r="T113" s="46"/>
      <c r="U113" s="46"/>
      <c r="V113" s="46"/>
      <c r="W113" s="46"/>
      <c r="X113" s="46"/>
      <c r="Y113" s="46"/>
      <c r="Z113" s="46"/>
      <c r="AA113" s="46"/>
      <c r="AB113" s="46"/>
      <c r="AC113" s="46"/>
      <c r="AD113" s="46"/>
      <c r="AE113" s="46"/>
      <c r="AF113" s="46"/>
      <c r="AG113" s="46"/>
      <c r="AH113" s="46"/>
      <c r="AI113" s="46"/>
      <c r="AJ113" s="46"/>
      <c r="AK113" s="46"/>
      <c r="AL113" s="46"/>
    </row>
    <row r="114">
      <c r="A114" s="50"/>
      <c r="B114" s="46"/>
      <c r="C114" s="46"/>
      <c r="D114" s="46"/>
      <c r="E114" s="70"/>
      <c r="F114" s="50"/>
      <c r="G114" s="50"/>
      <c r="H114" s="50"/>
      <c r="I114" s="50"/>
      <c r="J114" s="102"/>
      <c r="K114" s="46"/>
      <c r="L114" s="46"/>
      <c r="M114" s="46"/>
      <c r="N114" s="46"/>
      <c r="O114" s="46"/>
      <c r="P114" s="46"/>
      <c r="Q114" s="46"/>
      <c r="R114" s="46"/>
      <c r="S114" s="46"/>
      <c r="T114" s="46"/>
      <c r="U114" s="46"/>
      <c r="V114" s="46"/>
      <c r="W114" s="46"/>
      <c r="X114" s="46"/>
      <c r="Y114" s="46"/>
      <c r="Z114" s="46"/>
      <c r="AA114" s="46"/>
      <c r="AB114" s="46"/>
      <c r="AC114" s="46"/>
      <c r="AD114" s="46"/>
      <c r="AE114" s="46"/>
      <c r="AF114" s="46"/>
      <c r="AG114" s="46"/>
      <c r="AH114" s="46"/>
      <c r="AI114" s="46"/>
      <c r="AJ114" s="46"/>
      <c r="AK114" s="46"/>
      <c r="AL114" s="46"/>
    </row>
    <row r="115">
      <c r="A115" s="50"/>
      <c r="B115" s="46"/>
      <c r="C115" s="46"/>
      <c r="D115" s="46"/>
      <c r="E115" s="70"/>
      <c r="F115" s="50"/>
      <c r="G115" s="50"/>
      <c r="H115" s="50"/>
      <c r="I115" s="50"/>
      <c r="J115" s="102"/>
      <c r="K115" s="46"/>
      <c r="L115" s="46"/>
      <c r="M115" s="46"/>
      <c r="N115" s="46"/>
      <c r="O115" s="46"/>
      <c r="P115" s="46"/>
      <c r="Q115" s="46"/>
      <c r="R115" s="46"/>
      <c r="S115" s="46"/>
      <c r="T115" s="46"/>
      <c r="U115" s="46"/>
      <c r="V115" s="46"/>
      <c r="W115" s="46"/>
      <c r="X115" s="46"/>
      <c r="Y115" s="46"/>
      <c r="Z115" s="46"/>
      <c r="AA115" s="46"/>
      <c r="AB115" s="46"/>
      <c r="AC115" s="46"/>
      <c r="AD115" s="46"/>
      <c r="AE115" s="46"/>
      <c r="AF115" s="46"/>
      <c r="AG115" s="46"/>
      <c r="AH115" s="46"/>
      <c r="AI115" s="46"/>
      <c r="AJ115" s="46"/>
      <c r="AK115" s="46"/>
      <c r="AL115" s="46"/>
    </row>
    <row r="116">
      <c r="A116" s="50"/>
      <c r="B116" s="46"/>
      <c r="C116" s="46"/>
      <c r="D116" s="46"/>
      <c r="E116" s="70"/>
      <c r="F116" s="50"/>
      <c r="G116" s="50"/>
      <c r="H116" s="50"/>
      <c r="I116" s="50"/>
      <c r="J116" s="102"/>
      <c r="K116" s="46"/>
      <c r="L116" s="46"/>
      <c r="M116" s="46"/>
      <c r="N116" s="46"/>
      <c r="O116" s="46"/>
      <c r="P116" s="46"/>
      <c r="Q116" s="46"/>
      <c r="R116" s="46"/>
      <c r="S116" s="46"/>
      <c r="T116" s="46"/>
      <c r="U116" s="46"/>
      <c r="V116" s="46"/>
      <c r="W116" s="46"/>
      <c r="X116" s="46"/>
      <c r="Y116" s="46"/>
      <c r="Z116" s="46"/>
      <c r="AA116" s="46"/>
      <c r="AB116" s="46"/>
      <c r="AC116" s="46"/>
      <c r="AD116" s="46"/>
      <c r="AE116" s="46"/>
      <c r="AF116" s="46"/>
      <c r="AG116" s="46"/>
      <c r="AH116" s="46"/>
      <c r="AI116" s="46"/>
      <c r="AJ116" s="46"/>
      <c r="AK116" s="46"/>
      <c r="AL116" s="46"/>
    </row>
    <row r="117">
      <c r="A117" s="50"/>
      <c r="B117" s="46"/>
      <c r="C117" s="46"/>
      <c r="D117" s="46"/>
      <c r="E117" s="70"/>
      <c r="F117" s="50"/>
      <c r="G117" s="50"/>
      <c r="H117" s="50"/>
      <c r="I117" s="50"/>
      <c r="J117" s="102"/>
      <c r="K117" s="46"/>
      <c r="L117" s="46"/>
      <c r="M117" s="46"/>
      <c r="N117" s="46"/>
      <c r="O117" s="46"/>
      <c r="P117" s="46"/>
      <c r="Q117" s="46"/>
      <c r="R117" s="46"/>
      <c r="S117" s="46"/>
      <c r="T117" s="46"/>
      <c r="U117" s="46"/>
      <c r="V117" s="46"/>
      <c r="W117" s="46"/>
      <c r="X117" s="46"/>
      <c r="Y117" s="46"/>
      <c r="Z117" s="46"/>
      <c r="AA117" s="46"/>
      <c r="AB117" s="46"/>
      <c r="AC117" s="46"/>
      <c r="AD117" s="46"/>
      <c r="AE117" s="46"/>
      <c r="AF117" s="46"/>
      <c r="AG117" s="46"/>
      <c r="AH117" s="46"/>
      <c r="AI117" s="46"/>
      <c r="AJ117" s="46"/>
      <c r="AK117" s="46"/>
      <c r="AL117" s="46"/>
    </row>
    <row r="118">
      <c r="A118" s="50"/>
      <c r="B118" s="46"/>
      <c r="C118" s="46"/>
      <c r="D118" s="46"/>
      <c r="E118" s="70"/>
      <c r="F118" s="50"/>
      <c r="G118" s="50"/>
      <c r="H118" s="50"/>
      <c r="I118" s="50"/>
      <c r="J118" s="102"/>
      <c r="K118" s="46"/>
      <c r="L118" s="46"/>
      <c r="M118" s="46"/>
      <c r="N118" s="46"/>
      <c r="O118" s="46"/>
      <c r="P118" s="46"/>
      <c r="Q118" s="46"/>
      <c r="R118" s="46"/>
      <c r="S118" s="46"/>
      <c r="T118" s="46"/>
      <c r="U118" s="46"/>
      <c r="V118" s="46"/>
      <c r="W118" s="46"/>
      <c r="X118" s="46"/>
      <c r="Y118" s="46"/>
      <c r="Z118" s="46"/>
      <c r="AA118" s="46"/>
      <c r="AB118" s="46"/>
      <c r="AC118" s="46"/>
      <c r="AD118" s="46"/>
      <c r="AE118" s="46"/>
      <c r="AF118" s="46"/>
      <c r="AG118" s="46"/>
      <c r="AH118" s="46"/>
      <c r="AI118" s="46"/>
      <c r="AJ118" s="46"/>
      <c r="AK118" s="46"/>
      <c r="AL118" s="46"/>
    </row>
    <row r="119">
      <c r="A119" s="50"/>
      <c r="B119" s="46"/>
      <c r="C119" s="46"/>
      <c r="D119" s="46"/>
      <c r="E119" s="70"/>
      <c r="F119" s="50"/>
      <c r="G119" s="50"/>
      <c r="H119" s="50"/>
      <c r="I119" s="50"/>
      <c r="J119" s="102"/>
      <c r="K119" s="46"/>
      <c r="L119" s="46"/>
      <c r="M119" s="46"/>
      <c r="N119" s="46"/>
      <c r="O119" s="46"/>
      <c r="P119" s="46"/>
      <c r="Q119" s="46"/>
      <c r="R119" s="46"/>
      <c r="S119" s="46"/>
      <c r="T119" s="46"/>
      <c r="U119" s="46"/>
      <c r="V119" s="46"/>
      <c r="W119" s="46"/>
      <c r="X119" s="46"/>
      <c r="Y119" s="46"/>
      <c r="Z119" s="46"/>
      <c r="AA119" s="46"/>
      <c r="AB119" s="46"/>
      <c r="AC119" s="46"/>
      <c r="AD119" s="46"/>
      <c r="AE119" s="46"/>
      <c r="AF119" s="46"/>
      <c r="AG119" s="46"/>
      <c r="AH119" s="46"/>
      <c r="AI119" s="46"/>
      <c r="AJ119" s="46"/>
      <c r="AK119" s="46"/>
      <c r="AL119" s="46"/>
    </row>
    <row r="120">
      <c r="A120" s="50"/>
      <c r="B120" s="46"/>
      <c r="C120" s="46"/>
      <c r="D120" s="46"/>
      <c r="E120" s="70"/>
      <c r="F120" s="50"/>
      <c r="G120" s="50"/>
      <c r="H120" s="50"/>
      <c r="I120" s="50"/>
      <c r="J120" s="102"/>
      <c r="K120" s="46"/>
      <c r="L120" s="46"/>
      <c r="M120" s="46"/>
      <c r="N120" s="46"/>
      <c r="O120" s="46"/>
      <c r="P120" s="46"/>
      <c r="Q120" s="46"/>
      <c r="R120" s="46"/>
      <c r="S120" s="46"/>
      <c r="T120" s="46"/>
      <c r="U120" s="46"/>
      <c r="V120" s="46"/>
      <c r="W120" s="46"/>
      <c r="X120" s="46"/>
      <c r="Y120" s="46"/>
      <c r="Z120" s="46"/>
      <c r="AA120" s="46"/>
      <c r="AB120" s="46"/>
      <c r="AC120" s="46"/>
      <c r="AD120" s="46"/>
      <c r="AE120" s="46"/>
      <c r="AF120" s="46"/>
      <c r="AG120" s="46"/>
      <c r="AH120" s="46"/>
      <c r="AI120" s="46"/>
      <c r="AJ120" s="46"/>
      <c r="AK120" s="46"/>
      <c r="AL120" s="46"/>
    </row>
    <row r="121">
      <c r="A121" s="50"/>
      <c r="B121" s="46"/>
      <c r="C121" s="46"/>
      <c r="D121" s="46"/>
      <c r="E121" s="70"/>
      <c r="F121" s="50"/>
      <c r="G121" s="50"/>
      <c r="H121" s="50"/>
      <c r="I121" s="50"/>
      <c r="J121" s="102"/>
      <c r="K121" s="46"/>
      <c r="L121" s="46"/>
      <c r="M121" s="46"/>
      <c r="N121" s="46"/>
      <c r="O121" s="46"/>
      <c r="P121" s="46"/>
      <c r="Q121" s="46"/>
      <c r="R121" s="46"/>
      <c r="S121" s="46"/>
      <c r="T121" s="46"/>
      <c r="U121" s="46"/>
      <c r="V121" s="46"/>
      <c r="W121" s="46"/>
      <c r="X121" s="46"/>
      <c r="Y121" s="46"/>
      <c r="Z121" s="46"/>
      <c r="AA121" s="46"/>
      <c r="AB121" s="46"/>
      <c r="AC121" s="46"/>
      <c r="AD121" s="46"/>
      <c r="AE121" s="46"/>
      <c r="AF121" s="46"/>
      <c r="AG121" s="46"/>
      <c r="AH121" s="46"/>
      <c r="AI121" s="46"/>
      <c r="AJ121" s="46"/>
      <c r="AK121" s="46"/>
      <c r="AL121" s="46"/>
    </row>
    <row r="122">
      <c r="A122" s="50"/>
      <c r="B122" s="46"/>
      <c r="C122" s="46"/>
      <c r="D122" s="46"/>
      <c r="E122" s="70"/>
      <c r="F122" s="50"/>
      <c r="G122" s="50"/>
      <c r="H122" s="50"/>
      <c r="I122" s="50"/>
      <c r="J122" s="102"/>
      <c r="K122" s="46"/>
      <c r="L122" s="46"/>
      <c r="M122" s="46"/>
      <c r="N122" s="46"/>
      <c r="O122" s="46"/>
      <c r="P122" s="46"/>
      <c r="Q122" s="46"/>
      <c r="R122" s="46"/>
      <c r="S122" s="46"/>
      <c r="T122" s="46"/>
      <c r="U122" s="46"/>
      <c r="V122" s="46"/>
      <c r="W122" s="46"/>
      <c r="X122" s="46"/>
      <c r="Y122" s="46"/>
      <c r="Z122" s="46"/>
      <c r="AA122" s="46"/>
      <c r="AB122" s="46"/>
      <c r="AC122" s="46"/>
      <c r="AD122" s="46"/>
      <c r="AE122" s="46"/>
      <c r="AF122" s="46"/>
      <c r="AG122" s="46"/>
      <c r="AH122" s="46"/>
      <c r="AI122" s="46"/>
      <c r="AJ122" s="46"/>
      <c r="AK122" s="46"/>
      <c r="AL122" s="46"/>
    </row>
    <row r="123">
      <c r="A123" s="50"/>
      <c r="B123" s="46"/>
      <c r="C123" s="46"/>
      <c r="D123" s="46"/>
      <c r="E123" s="70"/>
      <c r="F123" s="50"/>
      <c r="G123" s="50"/>
      <c r="H123" s="50"/>
      <c r="I123" s="50"/>
      <c r="J123" s="102"/>
      <c r="K123" s="46"/>
      <c r="L123" s="46"/>
      <c r="M123" s="46"/>
      <c r="N123" s="46"/>
      <c r="O123" s="46"/>
      <c r="P123" s="46"/>
      <c r="Q123" s="46"/>
      <c r="R123" s="46"/>
      <c r="S123" s="46"/>
      <c r="T123" s="46"/>
      <c r="U123" s="46"/>
      <c r="V123" s="46"/>
      <c r="W123" s="46"/>
      <c r="X123" s="46"/>
      <c r="Y123" s="46"/>
      <c r="Z123" s="46"/>
      <c r="AA123" s="46"/>
      <c r="AB123" s="46"/>
      <c r="AC123" s="46"/>
      <c r="AD123" s="46"/>
      <c r="AE123" s="46"/>
      <c r="AF123" s="46"/>
      <c r="AG123" s="46"/>
      <c r="AH123" s="46"/>
      <c r="AI123" s="46"/>
      <c r="AJ123" s="46"/>
      <c r="AK123" s="46"/>
      <c r="AL123" s="46"/>
    </row>
    <row r="124">
      <c r="A124" s="50"/>
      <c r="B124" s="46"/>
      <c r="C124" s="46"/>
      <c r="D124" s="46"/>
      <c r="E124" s="70"/>
      <c r="F124" s="50"/>
      <c r="G124" s="50"/>
      <c r="H124" s="50"/>
      <c r="I124" s="50"/>
      <c r="J124" s="102"/>
      <c r="K124" s="46"/>
      <c r="L124" s="46"/>
      <c r="M124" s="46"/>
      <c r="N124" s="46"/>
      <c r="O124" s="46"/>
      <c r="P124" s="46"/>
      <c r="Q124" s="46"/>
      <c r="R124" s="46"/>
      <c r="S124" s="46"/>
      <c r="T124" s="46"/>
      <c r="U124" s="46"/>
      <c r="V124" s="46"/>
      <c r="W124" s="46"/>
      <c r="X124" s="46"/>
      <c r="Y124" s="46"/>
      <c r="Z124" s="46"/>
      <c r="AA124" s="46"/>
      <c r="AB124" s="46"/>
      <c r="AC124" s="46"/>
      <c r="AD124" s="46"/>
      <c r="AE124" s="46"/>
      <c r="AF124" s="46"/>
      <c r="AG124" s="46"/>
      <c r="AH124" s="46"/>
      <c r="AI124" s="46"/>
      <c r="AJ124" s="46"/>
      <c r="AK124" s="46"/>
      <c r="AL124" s="46"/>
    </row>
    <row r="125">
      <c r="A125" s="50"/>
      <c r="B125" s="46"/>
      <c r="C125" s="46"/>
      <c r="D125" s="46"/>
      <c r="E125" s="70"/>
      <c r="F125" s="50"/>
      <c r="G125" s="50"/>
      <c r="H125" s="50"/>
      <c r="I125" s="50"/>
      <c r="J125" s="102"/>
      <c r="K125" s="46"/>
      <c r="L125" s="46"/>
      <c r="M125" s="46"/>
      <c r="N125" s="46"/>
      <c r="O125" s="46"/>
      <c r="P125" s="46"/>
      <c r="Q125" s="46"/>
      <c r="R125" s="46"/>
      <c r="S125" s="46"/>
      <c r="T125" s="46"/>
      <c r="U125" s="46"/>
      <c r="V125" s="46"/>
      <c r="W125" s="46"/>
      <c r="X125" s="46"/>
      <c r="Y125" s="46"/>
      <c r="Z125" s="46"/>
      <c r="AA125" s="46"/>
      <c r="AB125" s="46"/>
      <c r="AC125" s="46"/>
      <c r="AD125" s="46"/>
      <c r="AE125" s="46"/>
      <c r="AF125" s="46"/>
      <c r="AG125" s="46"/>
      <c r="AH125" s="46"/>
      <c r="AI125" s="46"/>
      <c r="AJ125" s="46"/>
      <c r="AK125" s="46"/>
      <c r="AL125" s="46"/>
    </row>
    <row r="126">
      <c r="A126" s="50"/>
      <c r="B126" s="46"/>
      <c r="C126" s="46"/>
      <c r="D126" s="46"/>
      <c r="E126" s="70"/>
      <c r="F126" s="50"/>
      <c r="G126" s="50"/>
      <c r="H126" s="50"/>
      <c r="I126" s="50"/>
      <c r="J126" s="102"/>
      <c r="K126" s="46"/>
      <c r="L126" s="46"/>
      <c r="M126" s="46"/>
      <c r="N126" s="46"/>
      <c r="O126" s="46"/>
      <c r="P126" s="46"/>
      <c r="Q126" s="46"/>
      <c r="R126" s="46"/>
      <c r="S126" s="46"/>
      <c r="T126" s="46"/>
      <c r="U126" s="46"/>
      <c r="V126" s="46"/>
      <c r="W126" s="46"/>
      <c r="X126" s="46"/>
      <c r="Y126" s="46"/>
      <c r="Z126" s="46"/>
      <c r="AA126" s="46"/>
      <c r="AB126" s="46"/>
      <c r="AC126" s="46"/>
      <c r="AD126" s="46"/>
      <c r="AE126" s="46"/>
      <c r="AF126" s="46"/>
      <c r="AG126" s="46"/>
      <c r="AH126" s="46"/>
      <c r="AI126" s="46"/>
      <c r="AJ126" s="46"/>
      <c r="AK126" s="46"/>
      <c r="AL126" s="46"/>
    </row>
    <row r="127">
      <c r="A127" s="50"/>
      <c r="B127" s="46"/>
      <c r="C127" s="46"/>
      <c r="D127" s="46"/>
      <c r="E127" s="70"/>
      <c r="F127" s="50"/>
      <c r="G127" s="50"/>
      <c r="H127" s="50"/>
      <c r="I127" s="50"/>
      <c r="J127" s="102"/>
      <c r="K127" s="46"/>
      <c r="L127" s="46"/>
      <c r="M127" s="46"/>
      <c r="N127" s="46"/>
      <c r="O127" s="46"/>
      <c r="P127" s="46"/>
      <c r="Q127" s="46"/>
      <c r="R127" s="46"/>
      <c r="S127" s="46"/>
      <c r="T127" s="46"/>
      <c r="U127" s="46"/>
      <c r="V127" s="46"/>
      <c r="W127" s="46"/>
      <c r="X127" s="46"/>
      <c r="Y127" s="46"/>
      <c r="Z127" s="46"/>
      <c r="AA127" s="46"/>
      <c r="AB127" s="46"/>
      <c r="AC127" s="46"/>
      <c r="AD127" s="46"/>
      <c r="AE127" s="46"/>
      <c r="AF127" s="46"/>
      <c r="AG127" s="46"/>
      <c r="AH127" s="46"/>
      <c r="AI127" s="46"/>
      <c r="AJ127" s="46"/>
      <c r="AK127" s="46"/>
      <c r="AL127" s="46"/>
    </row>
    <row r="128">
      <c r="A128" s="50"/>
      <c r="B128" s="46"/>
      <c r="C128" s="46"/>
      <c r="D128" s="46"/>
      <c r="E128" s="70"/>
      <c r="F128" s="50"/>
      <c r="G128" s="50"/>
      <c r="H128" s="50"/>
      <c r="I128" s="50"/>
      <c r="J128" s="102"/>
      <c r="K128" s="46"/>
      <c r="L128" s="46"/>
      <c r="M128" s="46"/>
      <c r="N128" s="46"/>
      <c r="O128" s="46"/>
      <c r="P128" s="46"/>
      <c r="Q128" s="46"/>
      <c r="R128" s="46"/>
      <c r="S128" s="46"/>
      <c r="T128" s="46"/>
      <c r="U128" s="46"/>
      <c r="V128" s="46"/>
      <c r="W128" s="46"/>
      <c r="X128" s="46"/>
      <c r="Y128" s="46"/>
      <c r="Z128" s="46"/>
      <c r="AA128" s="46"/>
      <c r="AB128" s="46"/>
      <c r="AC128" s="46"/>
      <c r="AD128" s="46"/>
      <c r="AE128" s="46"/>
      <c r="AF128" s="46"/>
      <c r="AG128" s="46"/>
      <c r="AH128" s="46"/>
      <c r="AI128" s="46"/>
      <c r="AJ128" s="46"/>
      <c r="AK128" s="46"/>
      <c r="AL128" s="46"/>
    </row>
    <row r="129">
      <c r="A129" s="50"/>
      <c r="B129" s="46"/>
      <c r="C129" s="46"/>
      <c r="D129" s="46"/>
      <c r="E129" s="70"/>
      <c r="F129" s="50"/>
      <c r="G129" s="50"/>
      <c r="H129" s="50"/>
      <c r="I129" s="50"/>
      <c r="J129" s="102"/>
      <c r="K129" s="46"/>
      <c r="L129" s="46"/>
      <c r="M129" s="46"/>
      <c r="N129" s="46"/>
      <c r="O129" s="46"/>
      <c r="P129" s="46"/>
      <c r="Q129" s="46"/>
      <c r="R129" s="46"/>
      <c r="S129" s="46"/>
      <c r="T129" s="46"/>
      <c r="U129" s="46"/>
      <c r="V129" s="46"/>
      <c r="W129" s="46"/>
      <c r="X129" s="46"/>
      <c r="Y129" s="46"/>
      <c r="Z129" s="46"/>
      <c r="AA129" s="46"/>
      <c r="AB129" s="46"/>
      <c r="AC129" s="46"/>
      <c r="AD129" s="46"/>
      <c r="AE129" s="46"/>
      <c r="AF129" s="46"/>
      <c r="AG129" s="46"/>
      <c r="AH129" s="46"/>
      <c r="AI129" s="46"/>
      <c r="AJ129" s="46"/>
      <c r="AK129" s="46"/>
      <c r="AL129" s="46"/>
    </row>
    <row r="130">
      <c r="A130" s="50"/>
      <c r="B130" s="46"/>
      <c r="C130" s="46"/>
      <c r="D130" s="46"/>
      <c r="E130" s="70"/>
      <c r="F130" s="50"/>
      <c r="G130" s="50"/>
      <c r="H130" s="50"/>
      <c r="I130" s="50"/>
      <c r="J130" s="102"/>
      <c r="K130" s="46"/>
      <c r="L130" s="46"/>
      <c r="M130" s="46"/>
      <c r="N130" s="46"/>
      <c r="O130" s="46"/>
      <c r="P130" s="46"/>
      <c r="Q130" s="46"/>
      <c r="R130" s="46"/>
      <c r="S130" s="46"/>
      <c r="T130" s="46"/>
      <c r="U130" s="46"/>
      <c r="V130" s="46"/>
      <c r="W130" s="46"/>
      <c r="X130" s="46"/>
      <c r="Y130" s="46"/>
      <c r="Z130" s="46"/>
      <c r="AA130" s="46"/>
      <c r="AB130" s="46"/>
      <c r="AC130" s="46"/>
      <c r="AD130" s="46"/>
      <c r="AE130" s="46"/>
      <c r="AF130" s="46"/>
      <c r="AG130" s="46"/>
      <c r="AH130" s="46"/>
      <c r="AI130" s="46"/>
      <c r="AJ130" s="46"/>
      <c r="AK130" s="46"/>
      <c r="AL130" s="46"/>
    </row>
    <row r="131">
      <c r="A131" s="50"/>
      <c r="B131" s="46"/>
      <c r="C131" s="46"/>
      <c r="D131" s="46"/>
      <c r="E131" s="70"/>
      <c r="F131" s="50"/>
      <c r="G131" s="50"/>
      <c r="H131" s="50"/>
      <c r="I131" s="50"/>
      <c r="J131" s="102"/>
      <c r="K131" s="46"/>
      <c r="L131" s="46"/>
      <c r="M131" s="46"/>
      <c r="N131" s="46"/>
      <c r="O131" s="46"/>
      <c r="P131" s="46"/>
      <c r="Q131" s="46"/>
      <c r="R131" s="46"/>
      <c r="S131" s="46"/>
      <c r="T131" s="46"/>
      <c r="U131" s="46"/>
      <c r="V131" s="46"/>
      <c r="W131" s="46"/>
      <c r="X131" s="46"/>
      <c r="Y131" s="46"/>
      <c r="Z131" s="46"/>
      <c r="AA131" s="46"/>
      <c r="AB131" s="46"/>
      <c r="AC131" s="46"/>
      <c r="AD131" s="46"/>
      <c r="AE131" s="46"/>
      <c r="AF131" s="46"/>
      <c r="AG131" s="46"/>
      <c r="AH131" s="46"/>
      <c r="AI131" s="46"/>
      <c r="AJ131" s="46"/>
      <c r="AK131" s="46"/>
      <c r="AL131" s="46"/>
    </row>
    <row r="132">
      <c r="A132" s="50"/>
      <c r="B132" s="46"/>
      <c r="C132" s="46"/>
      <c r="D132" s="46"/>
      <c r="E132" s="70"/>
      <c r="F132" s="50"/>
      <c r="G132" s="50"/>
      <c r="H132" s="50"/>
      <c r="I132" s="50"/>
      <c r="J132" s="102"/>
      <c r="K132" s="46"/>
      <c r="L132" s="46"/>
      <c r="M132" s="46"/>
      <c r="N132" s="46"/>
      <c r="O132" s="46"/>
      <c r="P132" s="46"/>
      <c r="Q132" s="46"/>
      <c r="R132" s="46"/>
      <c r="S132" s="46"/>
      <c r="T132" s="46"/>
      <c r="U132" s="46"/>
      <c r="V132" s="46"/>
      <c r="W132" s="46"/>
      <c r="X132" s="46"/>
      <c r="Y132" s="46"/>
      <c r="Z132" s="46"/>
      <c r="AA132" s="46"/>
      <c r="AB132" s="46"/>
      <c r="AC132" s="46"/>
      <c r="AD132" s="46"/>
      <c r="AE132" s="46"/>
      <c r="AF132" s="46"/>
      <c r="AG132" s="46"/>
      <c r="AH132" s="46"/>
      <c r="AI132" s="46"/>
      <c r="AJ132" s="46"/>
      <c r="AK132" s="46"/>
      <c r="AL132" s="46"/>
    </row>
    <row r="133">
      <c r="A133" s="50"/>
      <c r="B133" s="46"/>
      <c r="C133" s="46"/>
      <c r="D133" s="46"/>
      <c r="E133" s="70"/>
      <c r="F133" s="50"/>
      <c r="G133" s="50"/>
      <c r="H133" s="50"/>
      <c r="I133" s="50"/>
      <c r="J133" s="102"/>
      <c r="K133" s="46"/>
      <c r="L133" s="46"/>
      <c r="M133" s="46"/>
      <c r="N133" s="46"/>
      <c r="O133" s="46"/>
      <c r="P133" s="46"/>
      <c r="Q133" s="46"/>
      <c r="R133" s="46"/>
      <c r="S133" s="46"/>
      <c r="T133" s="46"/>
      <c r="U133" s="46"/>
      <c r="V133" s="46"/>
      <c r="W133" s="46"/>
      <c r="X133" s="46"/>
      <c r="Y133" s="46"/>
      <c r="Z133" s="46"/>
      <c r="AA133" s="46"/>
      <c r="AB133" s="46"/>
      <c r="AC133" s="46"/>
      <c r="AD133" s="46"/>
      <c r="AE133" s="46"/>
      <c r="AF133" s="46"/>
      <c r="AG133" s="46"/>
      <c r="AH133" s="46"/>
      <c r="AI133" s="46"/>
      <c r="AJ133" s="46"/>
      <c r="AK133" s="46"/>
      <c r="AL133" s="46"/>
    </row>
    <row r="134">
      <c r="A134" s="50"/>
      <c r="B134" s="46"/>
      <c r="C134" s="46"/>
      <c r="D134" s="46"/>
      <c r="E134" s="70"/>
      <c r="F134" s="50"/>
      <c r="G134" s="50"/>
      <c r="H134" s="50"/>
      <c r="I134" s="50"/>
      <c r="J134" s="102"/>
      <c r="K134" s="46"/>
      <c r="L134" s="46"/>
      <c r="M134" s="46"/>
      <c r="N134" s="46"/>
      <c r="O134" s="46"/>
      <c r="P134" s="46"/>
      <c r="Q134" s="46"/>
      <c r="R134" s="46"/>
      <c r="S134" s="46"/>
      <c r="T134" s="46"/>
      <c r="U134" s="46"/>
      <c r="V134" s="46"/>
      <c r="W134" s="46"/>
      <c r="X134" s="46"/>
      <c r="Y134" s="46"/>
      <c r="Z134" s="46"/>
      <c r="AA134" s="46"/>
      <c r="AB134" s="46"/>
      <c r="AC134" s="46"/>
      <c r="AD134" s="46"/>
      <c r="AE134" s="46"/>
      <c r="AF134" s="46"/>
      <c r="AG134" s="46"/>
      <c r="AH134" s="46"/>
      <c r="AI134" s="46"/>
      <c r="AJ134" s="46"/>
      <c r="AK134" s="46"/>
      <c r="AL134" s="46"/>
    </row>
    <row r="135">
      <c r="A135" s="50"/>
      <c r="B135" s="46"/>
      <c r="C135" s="46"/>
      <c r="D135" s="46"/>
      <c r="E135" s="70"/>
      <c r="F135" s="50"/>
      <c r="G135" s="50"/>
      <c r="H135" s="50"/>
      <c r="I135" s="50"/>
      <c r="J135" s="102"/>
      <c r="K135" s="46"/>
      <c r="L135" s="46"/>
      <c r="M135" s="46"/>
      <c r="N135" s="46"/>
      <c r="O135" s="46"/>
      <c r="P135" s="46"/>
      <c r="Q135" s="46"/>
      <c r="R135" s="46"/>
      <c r="S135" s="46"/>
      <c r="T135" s="46"/>
      <c r="U135" s="46"/>
      <c r="V135" s="46"/>
      <c r="W135" s="46"/>
      <c r="X135" s="46"/>
      <c r="Y135" s="46"/>
      <c r="Z135" s="46"/>
      <c r="AA135" s="46"/>
      <c r="AB135" s="46"/>
      <c r="AC135" s="46"/>
      <c r="AD135" s="46"/>
      <c r="AE135" s="46"/>
      <c r="AF135" s="46"/>
      <c r="AG135" s="46"/>
      <c r="AH135" s="46"/>
      <c r="AI135" s="46"/>
      <c r="AJ135" s="46"/>
      <c r="AK135" s="46"/>
      <c r="AL135" s="46"/>
    </row>
    <row r="136">
      <c r="A136" s="50"/>
      <c r="B136" s="46"/>
      <c r="C136" s="46"/>
      <c r="D136" s="46"/>
      <c r="E136" s="70"/>
      <c r="F136" s="50"/>
      <c r="G136" s="50"/>
      <c r="H136" s="50"/>
      <c r="I136" s="50"/>
      <c r="J136" s="102"/>
      <c r="K136" s="46"/>
      <c r="L136" s="46"/>
      <c r="M136" s="46"/>
      <c r="N136" s="46"/>
      <c r="O136" s="46"/>
      <c r="P136" s="46"/>
      <c r="Q136" s="46"/>
      <c r="R136" s="46"/>
      <c r="S136" s="46"/>
      <c r="T136" s="46"/>
      <c r="U136" s="46"/>
      <c r="V136" s="46"/>
      <c r="W136" s="46"/>
      <c r="X136" s="46"/>
      <c r="Y136" s="46"/>
      <c r="Z136" s="46"/>
      <c r="AA136" s="46"/>
      <c r="AB136" s="46"/>
      <c r="AC136" s="46"/>
      <c r="AD136" s="46"/>
      <c r="AE136" s="46"/>
      <c r="AF136" s="46"/>
      <c r="AG136" s="46"/>
      <c r="AH136" s="46"/>
      <c r="AI136" s="46"/>
      <c r="AJ136" s="46"/>
      <c r="AK136" s="46"/>
      <c r="AL136" s="46"/>
    </row>
    <row r="137">
      <c r="A137" s="50"/>
      <c r="B137" s="46"/>
      <c r="C137" s="46"/>
      <c r="D137" s="46"/>
      <c r="E137" s="70"/>
      <c r="F137" s="50"/>
      <c r="G137" s="50"/>
      <c r="H137" s="50"/>
      <c r="I137" s="50"/>
      <c r="J137" s="102"/>
      <c r="K137" s="46"/>
      <c r="L137" s="46"/>
      <c r="M137" s="46"/>
      <c r="N137" s="46"/>
      <c r="O137" s="46"/>
      <c r="P137" s="46"/>
      <c r="Q137" s="46"/>
      <c r="R137" s="46"/>
      <c r="S137" s="46"/>
      <c r="T137" s="46"/>
      <c r="U137" s="46"/>
      <c r="V137" s="46"/>
      <c r="W137" s="46"/>
      <c r="X137" s="46"/>
      <c r="Y137" s="46"/>
      <c r="Z137" s="46"/>
      <c r="AA137" s="46"/>
      <c r="AB137" s="46"/>
      <c r="AC137" s="46"/>
      <c r="AD137" s="46"/>
      <c r="AE137" s="46"/>
      <c r="AF137" s="46"/>
      <c r="AG137" s="46"/>
      <c r="AH137" s="46"/>
      <c r="AI137" s="46"/>
      <c r="AJ137" s="46"/>
      <c r="AK137" s="46"/>
      <c r="AL137" s="46"/>
    </row>
    <row r="138">
      <c r="A138" s="50"/>
      <c r="B138" s="46"/>
      <c r="C138" s="46"/>
      <c r="D138" s="46"/>
      <c r="E138" s="70"/>
      <c r="F138" s="50"/>
      <c r="G138" s="50"/>
      <c r="H138" s="50"/>
      <c r="I138" s="50"/>
      <c r="J138" s="102"/>
      <c r="K138" s="46"/>
      <c r="L138" s="46"/>
      <c r="M138" s="46"/>
      <c r="N138" s="46"/>
      <c r="O138" s="46"/>
      <c r="P138" s="46"/>
      <c r="Q138" s="46"/>
      <c r="R138" s="46"/>
      <c r="S138" s="46"/>
      <c r="T138" s="46"/>
      <c r="U138" s="46"/>
      <c r="V138" s="46"/>
      <c r="W138" s="46"/>
      <c r="X138" s="46"/>
      <c r="Y138" s="46"/>
      <c r="Z138" s="46"/>
      <c r="AA138" s="46"/>
      <c r="AB138" s="46"/>
      <c r="AC138" s="46"/>
      <c r="AD138" s="46"/>
      <c r="AE138" s="46"/>
      <c r="AF138" s="46"/>
      <c r="AG138" s="46"/>
      <c r="AH138" s="46"/>
      <c r="AI138" s="46"/>
      <c r="AJ138" s="46"/>
      <c r="AK138" s="46"/>
      <c r="AL138" s="46"/>
    </row>
    <row r="139">
      <c r="A139" s="50"/>
      <c r="B139" s="46"/>
      <c r="C139" s="46"/>
      <c r="D139" s="46"/>
      <c r="E139" s="70"/>
      <c r="F139" s="50"/>
      <c r="G139" s="50"/>
      <c r="H139" s="50"/>
      <c r="I139" s="50"/>
      <c r="J139" s="102"/>
      <c r="K139" s="46"/>
      <c r="L139" s="46"/>
      <c r="M139" s="46"/>
      <c r="N139" s="46"/>
      <c r="O139" s="46"/>
      <c r="P139" s="46"/>
      <c r="Q139" s="46"/>
      <c r="R139" s="46"/>
      <c r="S139" s="46"/>
      <c r="T139" s="46"/>
      <c r="U139" s="46"/>
      <c r="V139" s="46"/>
      <c r="W139" s="46"/>
      <c r="X139" s="46"/>
      <c r="Y139" s="46"/>
      <c r="Z139" s="46"/>
      <c r="AA139" s="46"/>
      <c r="AB139" s="46"/>
      <c r="AC139" s="46"/>
      <c r="AD139" s="46"/>
      <c r="AE139" s="46"/>
      <c r="AF139" s="46"/>
      <c r="AG139" s="46"/>
      <c r="AH139" s="46"/>
      <c r="AI139" s="46"/>
      <c r="AJ139" s="46"/>
      <c r="AK139" s="46"/>
      <c r="AL139" s="46"/>
    </row>
    <row r="140">
      <c r="A140" s="50"/>
      <c r="B140" s="46"/>
      <c r="C140" s="46"/>
      <c r="D140" s="46"/>
      <c r="E140" s="70"/>
      <c r="F140" s="50"/>
      <c r="G140" s="50"/>
      <c r="H140" s="50"/>
      <c r="I140" s="50"/>
      <c r="J140" s="102"/>
      <c r="K140" s="46"/>
      <c r="L140" s="46"/>
      <c r="M140" s="46"/>
      <c r="N140" s="46"/>
      <c r="O140" s="46"/>
      <c r="P140" s="46"/>
      <c r="Q140" s="46"/>
      <c r="R140" s="46"/>
      <c r="S140" s="46"/>
      <c r="T140" s="46"/>
      <c r="U140" s="46"/>
      <c r="V140" s="46"/>
      <c r="W140" s="46"/>
      <c r="X140" s="46"/>
      <c r="Y140" s="46"/>
      <c r="Z140" s="46"/>
      <c r="AA140" s="46"/>
      <c r="AB140" s="46"/>
      <c r="AC140" s="46"/>
      <c r="AD140" s="46"/>
      <c r="AE140" s="46"/>
      <c r="AF140" s="46"/>
      <c r="AG140" s="46"/>
      <c r="AH140" s="46"/>
      <c r="AI140" s="46"/>
      <c r="AJ140" s="46"/>
      <c r="AK140" s="46"/>
      <c r="AL140" s="46"/>
    </row>
    <row r="141">
      <c r="A141" s="50"/>
      <c r="B141" s="46"/>
      <c r="C141" s="46"/>
      <c r="D141" s="46"/>
      <c r="E141" s="70"/>
      <c r="F141" s="50"/>
      <c r="G141" s="50"/>
      <c r="H141" s="50"/>
      <c r="I141" s="50"/>
      <c r="J141" s="102"/>
      <c r="K141" s="46"/>
      <c r="L141" s="46"/>
      <c r="M141" s="46"/>
      <c r="N141" s="46"/>
      <c r="O141" s="46"/>
      <c r="P141" s="46"/>
      <c r="Q141" s="46"/>
      <c r="R141" s="46"/>
      <c r="S141" s="46"/>
      <c r="T141" s="46"/>
      <c r="U141" s="46"/>
      <c r="V141" s="46"/>
      <c r="W141" s="46"/>
      <c r="X141" s="46"/>
      <c r="Y141" s="46"/>
      <c r="Z141" s="46"/>
      <c r="AA141" s="46"/>
      <c r="AB141" s="46"/>
      <c r="AC141" s="46"/>
      <c r="AD141" s="46"/>
      <c r="AE141" s="46"/>
      <c r="AF141" s="46"/>
      <c r="AG141" s="46"/>
      <c r="AH141" s="46"/>
      <c r="AI141" s="46"/>
      <c r="AJ141" s="46"/>
      <c r="AK141" s="46"/>
      <c r="AL141" s="46"/>
    </row>
    <row r="142">
      <c r="A142" s="50"/>
      <c r="B142" s="46"/>
      <c r="C142" s="46"/>
      <c r="D142" s="46"/>
      <c r="E142" s="70"/>
      <c r="F142" s="50"/>
      <c r="G142" s="50"/>
      <c r="H142" s="50"/>
      <c r="I142" s="50"/>
      <c r="J142" s="102"/>
      <c r="K142" s="46"/>
      <c r="L142" s="46"/>
      <c r="M142" s="46"/>
      <c r="N142" s="46"/>
      <c r="O142" s="46"/>
      <c r="P142" s="46"/>
      <c r="Q142" s="46"/>
      <c r="R142" s="46"/>
      <c r="S142" s="46"/>
      <c r="T142" s="46"/>
      <c r="U142" s="46"/>
      <c r="V142" s="46"/>
      <c r="W142" s="46"/>
      <c r="X142" s="46"/>
      <c r="Y142" s="46"/>
      <c r="Z142" s="46"/>
      <c r="AA142" s="46"/>
      <c r="AB142" s="46"/>
      <c r="AC142" s="46"/>
      <c r="AD142" s="46"/>
      <c r="AE142" s="46"/>
      <c r="AF142" s="46"/>
      <c r="AG142" s="46"/>
      <c r="AH142" s="46"/>
      <c r="AI142" s="46"/>
      <c r="AJ142" s="46"/>
      <c r="AK142" s="46"/>
      <c r="AL142" s="46"/>
    </row>
    <row r="143">
      <c r="A143" s="50"/>
      <c r="B143" s="46"/>
      <c r="C143" s="46"/>
      <c r="D143" s="46"/>
      <c r="E143" s="70"/>
      <c r="F143" s="50"/>
      <c r="G143" s="50"/>
      <c r="H143" s="50"/>
      <c r="I143" s="50"/>
      <c r="J143" s="102"/>
      <c r="K143" s="46"/>
      <c r="L143" s="46"/>
      <c r="M143" s="46"/>
      <c r="N143" s="46"/>
      <c r="O143" s="46"/>
      <c r="P143" s="46"/>
      <c r="Q143" s="46"/>
      <c r="R143" s="46"/>
      <c r="S143" s="46"/>
      <c r="T143" s="46"/>
      <c r="U143" s="46"/>
      <c r="V143" s="46"/>
      <c r="W143" s="46"/>
      <c r="X143" s="46"/>
      <c r="Y143" s="46"/>
      <c r="Z143" s="46"/>
      <c r="AA143" s="46"/>
      <c r="AB143" s="46"/>
      <c r="AC143" s="46"/>
      <c r="AD143" s="46"/>
      <c r="AE143" s="46"/>
      <c r="AF143" s="46"/>
      <c r="AG143" s="46"/>
      <c r="AH143" s="46"/>
      <c r="AI143" s="46"/>
      <c r="AJ143" s="46"/>
      <c r="AK143" s="46"/>
      <c r="AL143" s="46"/>
    </row>
    <row r="144">
      <c r="A144" s="50"/>
      <c r="B144" s="46"/>
      <c r="C144" s="46"/>
      <c r="D144" s="46"/>
      <c r="E144" s="70"/>
      <c r="F144" s="50"/>
      <c r="G144" s="50"/>
      <c r="H144" s="50"/>
      <c r="I144" s="50"/>
      <c r="J144" s="102"/>
      <c r="K144" s="46"/>
      <c r="L144" s="46"/>
      <c r="M144" s="46"/>
      <c r="N144" s="46"/>
      <c r="O144" s="46"/>
      <c r="P144" s="46"/>
      <c r="Q144" s="46"/>
      <c r="R144" s="46"/>
      <c r="S144" s="46"/>
      <c r="T144" s="46"/>
      <c r="U144" s="46"/>
      <c r="V144" s="46"/>
      <c r="W144" s="46"/>
      <c r="X144" s="46"/>
      <c r="Y144" s="46"/>
      <c r="Z144" s="46"/>
      <c r="AA144" s="46"/>
      <c r="AB144" s="46"/>
      <c r="AC144" s="46"/>
      <c r="AD144" s="46"/>
      <c r="AE144" s="46"/>
      <c r="AF144" s="46"/>
      <c r="AG144" s="46"/>
      <c r="AH144" s="46"/>
      <c r="AI144" s="46"/>
      <c r="AJ144" s="46"/>
      <c r="AK144" s="46"/>
      <c r="AL144" s="46"/>
    </row>
    <row r="145">
      <c r="A145" s="50"/>
      <c r="B145" s="46"/>
      <c r="C145" s="46"/>
      <c r="D145" s="46"/>
      <c r="E145" s="70"/>
      <c r="F145" s="50"/>
      <c r="G145" s="50"/>
      <c r="H145" s="50"/>
      <c r="I145" s="50"/>
      <c r="J145" s="102"/>
      <c r="K145" s="46"/>
      <c r="L145" s="46"/>
      <c r="M145" s="46"/>
      <c r="N145" s="46"/>
      <c r="O145" s="46"/>
      <c r="P145" s="46"/>
      <c r="Q145" s="46"/>
      <c r="R145" s="46"/>
      <c r="S145" s="46"/>
      <c r="T145" s="46"/>
      <c r="U145" s="46"/>
      <c r="V145" s="46"/>
      <c r="W145" s="46"/>
      <c r="X145" s="46"/>
      <c r="Y145" s="46"/>
      <c r="Z145" s="46"/>
      <c r="AA145" s="46"/>
      <c r="AB145" s="46"/>
      <c r="AC145" s="46"/>
      <c r="AD145" s="46"/>
      <c r="AE145" s="46"/>
      <c r="AF145" s="46"/>
      <c r="AG145" s="46"/>
      <c r="AH145" s="46"/>
      <c r="AI145" s="46"/>
      <c r="AJ145" s="46"/>
      <c r="AK145" s="46"/>
      <c r="AL145" s="46"/>
    </row>
    <row r="146">
      <c r="A146" s="50"/>
      <c r="B146" s="46"/>
      <c r="C146" s="46"/>
      <c r="D146" s="46"/>
      <c r="E146" s="70"/>
      <c r="F146" s="50"/>
      <c r="G146" s="50"/>
      <c r="H146" s="50"/>
      <c r="I146" s="50"/>
      <c r="J146" s="102"/>
      <c r="K146" s="46"/>
      <c r="L146" s="46"/>
      <c r="M146" s="46"/>
      <c r="N146" s="46"/>
      <c r="O146" s="46"/>
      <c r="P146" s="46"/>
      <c r="Q146" s="46"/>
      <c r="R146" s="46"/>
      <c r="S146" s="46"/>
      <c r="T146" s="46"/>
      <c r="U146" s="46"/>
      <c r="V146" s="46"/>
      <c r="W146" s="46"/>
      <c r="X146" s="46"/>
      <c r="Y146" s="46"/>
      <c r="Z146" s="46"/>
      <c r="AA146" s="46"/>
      <c r="AB146" s="46"/>
      <c r="AC146" s="46"/>
      <c r="AD146" s="46"/>
      <c r="AE146" s="46"/>
      <c r="AF146" s="46"/>
      <c r="AG146" s="46"/>
      <c r="AH146" s="46"/>
      <c r="AI146" s="46"/>
      <c r="AJ146" s="46"/>
      <c r="AK146" s="46"/>
      <c r="AL146" s="46"/>
    </row>
    <row r="147">
      <c r="A147" s="50"/>
      <c r="B147" s="46"/>
      <c r="C147" s="46"/>
      <c r="D147" s="46"/>
      <c r="E147" s="70"/>
      <c r="F147" s="50"/>
      <c r="G147" s="50"/>
      <c r="H147" s="50"/>
      <c r="I147" s="50"/>
      <c r="J147" s="102"/>
      <c r="K147" s="46"/>
      <c r="L147" s="46"/>
      <c r="M147" s="46"/>
      <c r="N147" s="46"/>
      <c r="O147" s="46"/>
      <c r="P147" s="46"/>
      <c r="Q147" s="46"/>
      <c r="R147" s="46"/>
      <c r="S147" s="46"/>
      <c r="T147" s="46"/>
      <c r="U147" s="46"/>
      <c r="V147" s="46"/>
      <c r="W147" s="46"/>
      <c r="X147" s="46"/>
      <c r="Y147" s="46"/>
      <c r="Z147" s="46"/>
      <c r="AA147" s="46"/>
      <c r="AB147" s="46"/>
      <c r="AC147" s="46"/>
      <c r="AD147" s="46"/>
      <c r="AE147" s="46"/>
      <c r="AF147" s="46"/>
      <c r="AG147" s="46"/>
      <c r="AH147" s="46"/>
      <c r="AI147" s="46"/>
      <c r="AJ147" s="46"/>
      <c r="AK147" s="46"/>
      <c r="AL147" s="46"/>
    </row>
    <row r="148">
      <c r="A148" s="50"/>
      <c r="B148" s="46"/>
      <c r="C148" s="46"/>
      <c r="D148" s="46"/>
      <c r="E148" s="70"/>
      <c r="F148" s="50"/>
      <c r="G148" s="50"/>
      <c r="H148" s="50"/>
      <c r="I148" s="50"/>
      <c r="J148" s="102"/>
      <c r="K148" s="46"/>
      <c r="L148" s="46"/>
      <c r="M148" s="46"/>
      <c r="N148" s="46"/>
      <c r="O148" s="46"/>
      <c r="P148" s="46"/>
      <c r="Q148" s="46"/>
      <c r="R148" s="46"/>
      <c r="S148" s="46"/>
      <c r="T148" s="46"/>
      <c r="U148" s="46"/>
      <c r="V148" s="46"/>
      <c r="W148" s="46"/>
      <c r="X148" s="46"/>
      <c r="Y148" s="46"/>
      <c r="Z148" s="46"/>
      <c r="AA148" s="46"/>
      <c r="AB148" s="46"/>
      <c r="AC148" s="46"/>
      <c r="AD148" s="46"/>
      <c r="AE148" s="46"/>
      <c r="AF148" s="46"/>
      <c r="AG148" s="46"/>
      <c r="AH148" s="46"/>
      <c r="AI148" s="46"/>
      <c r="AJ148" s="46"/>
      <c r="AK148" s="46"/>
      <c r="AL148" s="46"/>
    </row>
    <row r="149">
      <c r="A149" s="50"/>
      <c r="B149" s="46"/>
      <c r="C149" s="46"/>
      <c r="D149" s="46"/>
      <c r="E149" s="70"/>
      <c r="F149" s="50"/>
      <c r="G149" s="50"/>
      <c r="H149" s="50"/>
      <c r="I149" s="50"/>
      <c r="J149" s="102"/>
      <c r="K149" s="46"/>
      <c r="L149" s="46"/>
      <c r="M149" s="46"/>
      <c r="N149" s="46"/>
      <c r="O149" s="46"/>
      <c r="P149" s="46"/>
      <c r="Q149" s="46"/>
      <c r="R149" s="46"/>
      <c r="S149" s="46"/>
      <c r="T149" s="46"/>
      <c r="U149" s="46"/>
      <c r="V149" s="46"/>
      <c r="W149" s="46"/>
      <c r="X149" s="46"/>
      <c r="Y149" s="46"/>
      <c r="Z149" s="46"/>
      <c r="AA149" s="46"/>
      <c r="AB149" s="46"/>
      <c r="AC149" s="46"/>
      <c r="AD149" s="46"/>
      <c r="AE149" s="46"/>
      <c r="AF149" s="46"/>
      <c r="AG149" s="46"/>
      <c r="AH149" s="46"/>
      <c r="AI149" s="46"/>
      <c r="AJ149" s="46"/>
      <c r="AK149" s="46"/>
      <c r="AL149" s="46"/>
    </row>
    <row r="150">
      <c r="A150" s="50"/>
      <c r="B150" s="46"/>
      <c r="C150" s="46"/>
      <c r="D150" s="46"/>
      <c r="E150" s="70"/>
      <c r="F150" s="50"/>
      <c r="G150" s="50"/>
      <c r="H150" s="50"/>
      <c r="I150" s="50"/>
      <c r="J150" s="102"/>
      <c r="K150" s="46"/>
      <c r="L150" s="46"/>
      <c r="M150" s="46"/>
      <c r="N150" s="46"/>
      <c r="O150" s="46"/>
      <c r="P150" s="46"/>
      <c r="Q150" s="46"/>
      <c r="R150" s="46"/>
      <c r="S150" s="46"/>
      <c r="T150" s="46"/>
      <c r="U150" s="46"/>
      <c r="V150" s="46"/>
      <c r="W150" s="46"/>
      <c r="X150" s="46"/>
      <c r="Y150" s="46"/>
      <c r="Z150" s="46"/>
      <c r="AA150" s="46"/>
      <c r="AB150" s="46"/>
      <c r="AC150" s="46"/>
      <c r="AD150" s="46"/>
      <c r="AE150" s="46"/>
      <c r="AF150" s="46"/>
      <c r="AG150" s="46"/>
      <c r="AH150" s="46"/>
      <c r="AI150" s="46"/>
      <c r="AJ150" s="46"/>
      <c r="AK150" s="46"/>
      <c r="AL150" s="46"/>
    </row>
    <row r="151">
      <c r="A151" s="50"/>
      <c r="B151" s="46"/>
      <c r="C151" s="46"/>
      <c r="D151" s="46"/>
      <c r="E151" s="70"/>
      <c r="F151" s="50"/>
      <c r="G151" s="50"/>
      <c r="H151" s="50"/>
      <c r="I151" s="50"/>
      <c r="J151" s="102"/>
      <c r="K151" s="46"/>
      <c r="L151" s="46"/>
      <c r="M151" s="46"/>
      <c r="N151" s="46"/>
      <c r="O151" s="46"/>
      <c r="P151" s="46"/>
      <c r="Q151" s="46"/>
      <c r="R151" s="46"/>
      <c r="S151" s="46"/>
      <c r="T151" s="46"/>
      <c r="U151" s="46"/>
      <c r="V151" s="46"/>
      <c r="W151" s="46"/>
      <c r="X151" s="46"/>
      <c r="Y151" s="46"/>
      <c r="Z151" s="46"/>
      <c r="AA151" s="46"/>
      <c r="AB151" s="46"/>
      <c r="AC151" s="46"/>
      <c r="AD151" s="46"/>
      <c r="AE151" s="46"/>
      <c r="AF151" s="46"/>
      <c r="AG151" s="46"/>
      <c r="AH151" s="46"/>
      <c r="AI151" s="46"/>
      <c r="AJ151" s="46"/>
      <c r="AK151" s="46"/>
      <c r="AL151" s="46"/>
    </row>
    <row r="152">
      <c r="A152" s="50"/>
      <c r="B152" s="46"/>
      <c r="C152" s="46"/>
      <c r="D152" s="46"/>
      <c r="E152" s="70"/>
      <c r="F152" s="50"/>
      <c r="G152" s="50"/>
      <c r="H152" s="50"/>
      <c r="I152" s="50"/>
      <c r="J152" s="102"/>
      <c r="K152" s="46"/>
      <c r="L152" s="46"/>
      <c r="M152" s="46"/>
      <c r="N152" s="46"/>
      <c r="O152" s="46"/>
      <c r="P152" s="46"/>
      <c r="Q152" s="46"/>
      <c r="R152" s="46"/>
      <c r="S152" s="46"/>
      <c r="T152" s="46"/>
      <c r="U152" s="46"/>
      <c r="V152" s="46"/>
      <c r="W152" s="46"/>
      <c r="X152" s="46"/>
      <c r="Y152" s="46"/>
      <c r="Z152" s="46"/>
      <c r="AA152" s="46"/>
      <c r="AB152" s="46"/>
      <c r="AC152" s="46"/>
      <c r="AD152" s="46"/>
      <c r="AE152" s="46"/>
      <c r="AF152" s="46"/>
      <c r="AG152" s="46"/>
      <c r="AH152" s="46"/>
      <c r="AI152" s="46"/>
      <c r="AJ152" s="46"/>
      <c r="AK152" s="46"/>
      <c r="AL152" s="46"/>
    </row>
    <row r="153">
      <c r="A153" s="50"/>
      <c r="B153" s="46"/>
      <c r="C153" s="46"/>
      <c r="D153" s="46"/>
      <c r="E153" s="70"/>
      <c r="F153" s="50"/>
      <c r="G153" s="50"/>
      <c r="H153" s="50"/>
      <c r="I153" s="50"/>
      <c r="J153" s="102"/>
      <c r="K153" s="46"/>
      <c r="L153" s="46"/>
      <c r="M153" s="46"/>
      <c r="N153" s="46"/>
      <c r="O153" s="46"/>
      <c r="P153" s="46"/>
      <c r="Q153" s="46"/>
      <c r="R153" s="46"/>
      <c r="S153" s="46"/>
      <c r="T153" s="46"/>
      <c r="U153" s="46"/>
      <c r="V153" s="46"/>
      <c r="W153" s="46"/>
      <c r="X153" s="46"/>
      <c r="Y153" s="46"/>
      <c r="Z153" s="46"/>
      <c r="AA153" s="46"/>
      <c r="AB153" s="46"/>
      <c r="AC153" s="46"/>
      <c r="AD153" s="46"/>
      <c r="AE153" s="46"/>
      <c r="AF153" s="46"/>
      <c r="AG153" s="46"/>
      <c r="AH153" s="46"/>
      <c r="AI153" s="46"/>
      <c r="AJ153" s="46"/>
      <c r="AK153" s="46"/>
      <c r="AL153" s="46"/>
    </row>
    <row r="154">
      <c r="A154" s="50"/>
      <c r="B154" s="46"/>
      <c r="C154" s="46"/>
      <c r="D154" s="46"/>
      <c r="E154" s="70"/>
      <c r="F154" s="50"/>
      <c r="G154" s="50"/>
      <c r="H154" s="50"/>
      <c r="I154" s="50"/>
      <c r="J154" s="102"/>
      <c r="K154" s="46"/>
      <c r="L154" s="46"/>
      <c r="M154" s="46"/>
      <c r="N154" s="46"/>
      <c r="O154" s="46"/>
      <c r="P154" s="46"/>
      <c r="Q154" s="46"/>
      <c r="R154" s="46"/>
      <c r="S154" s="46"/>
      <c r="T154" s="46"/>
      <c r="U154" s="46"/>
      <c r="V154" s="46"/>
      <c r="W154" s="46"/>
      <c r="X154" s="46"/>
      <c r="Y154" s="46"/>
      <c r="Z154" s="46"/>
      <c r="AA154" s="46"/>
      <c r="AB154" s="46"/>
      <c r="AC154" s="46"/>
      <c r="AD154" s="46"/>
      <c r="AE154" s="46"/>
      <c r="AF154" s="46"/>
      <c r="AG154" s="46"/>
      <c r="AH154" s="46"/>
      <c r="AI154" s="46"/>
      <c r="AJ154" s="46"/>
      <c r="AK154" s="46"/>
      <c r="AL154" s="46"/>
    </row>
    <row r="155">
      <c r="A155" s="50"/>
      <c r="B155" s="46"/>
      <c r="C155" s="46"/>
      <c r="D155" s="46"/>
      <c r="E155" s="70"/>
      <c r="F155" s="50"/>
      <c r="G155" s="50"/>
      <c r="H155" s="50"/>
      <c r="I155" s="50"/>
      <c r="J155" s="102"/>
      <c r="K155" s="46"/>
      <c r="L155" s="46"/>
      <c r="M155" s="46"/>
      <c r="N155" s="46"/>
      <c r="O155" s="46"/>
      <c r="P155" s="46"/>
      <c r="Q155" s="46"/>
      <c r="R155" s="46"/>
      <c r="S155" s="46"/>
      <c r="T155" s="46"/>
      <c r="U155" s="46"/>
      <c r="V155" s="46"/>
      <c r="W155" s="46"/>
      <c r="X155" s="46"/>
      <c r="Y155" s="46"/>
      <c r="Z155" s="46"/>
      <c r="AA155" s="46"/>
      <c r="AB155" s="46"/>
      <c r="AC155" s="46"/>
      <c r="AD155" s="46"/>
      <c r="AE155" s="46"/>
      <c r="AF155" s="46"/>
      <c r="AG155" s="46"/>
      <c r="AH155" s="46"/>
      <c r="AI155" s="46"/>
      <c r="AJ155" s="46"/>
      <c r="AK155" s="46"/>
      <c r="AL155" s="46"/>
    </row>
    <row r="156">
      <c r="A156" s="50"/>
      <c r="B156" s="46"/>
      <c r="C156" s="46"/>
      <c r="D156" s="46"/>
      <c r="E156" s="70"/>
      <c r="F156" s="50"/>
      <c r="G156" s="50"/>
      <c r="H156" s="50"/>
      <c r="I156" s="50"/>
      <c r="J156" s="102"/>
      <c r="K156" s="46"/>
      <c r="L156" s="46"/>
      <c r="M156" s="46"/>
      <c r="N156" s="46"/>
      <c r="O156" s="46"/>
      <c r="P156" s="46"/>
      <c r="Q156" s="46"/>
      <c r="R156" s="46"/>
      <c r="S156" s="46"/>
      <c r="T156" s="46"/>
      <c r="U156" s="46"/>
      <c r="V156" s="46"/>
      <c r="W156" s="46"/>
      <c r="X156" s="46"/>
      <c r="Y156" s="46"/>
      <c r="Z156" s="46"/>
      <c r="AA156" s="46"/>
      <c r="AB156" s="46"/>
      <c r="AC156" s="46"/>
      <c r="AD156" s="46"/>
      <c r="AE156" s="46"/>
      <c r="AF156" s="46"/>
      <c r="AG156" s="46"/>
      <c r="AH156" s="46"/>
      <c r="AI156" s="46"/>
      <c r="AJ156" s="46"/>
      <c r="AK156" s="46"/>
      <c r="AL156" s="46"/>
    </row>
    <row r="157">
      <c r="A157" s="50"/>
      <c r="B157" s="46"/>
      <c r="C157" s="46"/>
      <c r="D157" s="46"/>
      <c r="E157" s="70"/>
      <c r="F157" s="50"/>
      <c r="G157" s="50"/>
      <c r="H157" s="50"/>
      <c r="I157" s="50"/>
      <c r="J157" s="102"/>
      <c r="K157" s="46"/>
      <c r="L157" s="46"/>
      <c r="M157" s="46"/>
      <c r="N157" s="46"/>
      <c r="O157" s="46"/>
      <c r="P157" s="46"/>
      <c r="Q157" s="46"/>
      <c r="R157" s="46"/>
      <c r="S157" s="46"/>
      <c r="T157" s="46"/>
      <c r="U157" s="46"/>
      <c r="V157" s="46"/>
      <c r="W157" s="46"/>
      <c r="X157" s="46"/>
      <c r="Y157" s="46"/>
      <c r="Z157" s="46"/>
      <c r="AA157" s="46"/>
      <c r="AB157" s="46"/>
      <c r="AC157" s="46"/>
      <c r="AD157" s="46"/>
      <c r="AE157" s="46"/>
      <c r="AF157" s="46"/>
      <c r="AG157" s="46"/>
      <c r="AH157" s="46"/>
      <c r="AI157" s="46"/>
      <c r="AJ157" s="46"/>
      <c r="AK157" s="46"/>
      <c r="AL157" s="46"/>
    </row>
    <row r="158">
      <c r="A158" s="50"/>
      <c r="B158" s="46"/>
      <c r="C158" s="46"/>
      <c r="D158" s="46"/>
      <c r="E158" s="70"/>
      <c r="F158" s="50"/>
      <c r="G158" s="50"/>
      <c r="H158" s="50"/>
      <c r="I158" s="50"/>
      <c r="J158" s="102"/>
      <c r="K158" s="46"/>
      <c r="L158" s="46"/>
      <c r="M158" s="46"/>
      <c r="N158" s="46"/>
      <c r="O158" s="46"/>
      <c r="P158" s="46"/>
      <c r="Q158" s="46"/>
      <c r="R158" s="46"/>
      <c r="S158" s="46"/>
      <c r="T158" s="46"/>
      <c r="U158" s="46"/>
      <c r="V158" s="46"/>
      <c r="W158" s="46"/>
      <c r="X158" s="46"/>
      <c r="Y158" s="46"/>
      <c r="Z158" s="46"/>
      <c r="AA158" s="46"/>
      <c r="AB158" s="46"/>
      <c r="AC158" s="46"/>
      <c r="AD158" s="46"/>
      <c r="AE158" s="46"/>
      <c r="AF158" s="46"/>
      <c r="AG158" s="46"/>
      <c r="AH158" s="46"/>
      <c r="AI158" s="46"/>
      <c r="AJ158" s="46"/>
      <c r="AK158" s="46"/>
      <c r="AL158" s="46"/>
    </row>
    <row r="159">
      <c r="A159" s="50"/>
      <c r="B159" s="46"/>
      <c r="C159" s="46"/>
      <c r="D159" s="46"/>
      <c r="E159" s="70"/>
      <c r="F159" s="50"/>
      <c r="G159" s="50"/>
      <c r="H159" s="50"/>
      <c r="I159" s="50"/>
      <c r="J159" s="102"/>
      <c r="K159" s="46"/>
      <c r="L159" s="46"/>
      <c r="M159" s="46"/>
      <c r="N159" s="46"/>
      <c r="O159" s="46"/>
      <c r="P159" s="46"/>
      <c r="Q159" s="46"/>
      <c r="R159" s="46"/>
      <c r="S159" s="46"/>
      <c r="T159" s="46"/>
      <c r="U159" s="46"/>
      <c r="V159" s="46"/>
      <c r="W159" s="46"/>
      <c r="X159" s="46"/>
      <c r="Y159" s="46"/>
      <c r="Z159" s="46"/>
      <c r="AA159" s="46"/>
      <c r="AB159" s="46"/>
      <c r="AC159" s="46"/>
      <c r="AD159" s="46"/>
      <c r="AE159" s="46"/>
      <c r="AF159" s="46"/>
      <c r="AG159" s="46"/>
      <c r="AH159" s="46"/>
      <c r="AI159" s="46"/>
      <c r="AJ159" s="46"/>
      <c r="AK159" s="46"/>
      <c r="AL159" s="46"/>
    </row>
    <row r="160">
      <c r="A160" s="50"/>
      <c r="B160" s="46"/>
      <c r="C160" s="46"/>
      <c r="D160" s="46"/>
      <c r="E160" s="70"/>
      <c r="F160" s="50"/>
      <c r="G160" s="50"/>
      <c r="H160" s="50"/>
      <c r="I160" s="50"/>
      <c r="J160" s="102"/>
      <c r="K160" s="46"/>
      <c r="L160" s="46"/>
      <c r="M160" s="46"/>
      <c r="N160" s="46"/>
      <c r="O160" s="46"/>
      <c r="P160" s="46"/>
      <c r="Q160" s="46"/>
      <c r="R160" s="46"/>
      <c r="S160" s="46"/>
      <c r="T160" s="46"/>
      <c r="U160" s="46"/>
      <c r="V160" s="46"/>
      <c r="W160" s="46"/>
      <c r="X160" s="46"/>
      <c r="Y160" s="46"/>
      <c r="Z160" s="46"/>
      <c r="AA160" s="46"/>
      <c r="AB160" s="46"/>
      <c r="AC160" s="46"/>
      <c r="AD160" s="46"/>
      <c r="AE160" s="46"/>
      <c r="AF160" s="46"/>
      <c r="AG160" s="46"/>
      <c r="AH160" s="46"/>
      <c r="AI160" s="46"/>
      <c r="AJ160" s="46"/>
      <c r="AK160" s="46"/>
      <c r="AL160" s="46"/>
    </row>
    <row r="161">
      <c r="A161" s="50"/>
      <c r="B161" s="46"/>
      <c r="C161" s="46"/>
      <c r="D161" s="46"/>
      <c r="E161" s="70"/>
      <c r="F161" s="50"/>
      <c r="G161" s="50"/>
      <c r="H161" s="50"/>
      <c r="I161" s="50"/>
      <c r="J161" s="102"/>
      <c r="K161" s="46"/>
      <c r="L161" s="46"/>
      <c r="M161" s="46"/>
      <c r="N161" s="46"/>
      <c r="O161" s="46"/>
      <c r="P161" s="46"/>
      <c r="Q161" s="46"/>
      <c r="R161" s="46"/>
      <c r="S161" s="46"/>
      <c r="T161" s="46"/>
      <c r="U161" s="46"/>
      <c r="V161" s="46"/>
      <c r="W161" s="46"/>
      <c r="X161" s="46"/>
      <c r="Y161" s="46"/>
      <c r="Z161" s="46"/>
      <c r="AA161" s="46"/>
      <c r="AB161" s="46"/>
      <c r="AC161" s="46"/>
      <c r="AD161" s="46"/>
      <c r="AE161" s="46"/>
      <c r="AF161" s="46"/>
      <c r="AG161" s="46"/>
      <c r="AH161" s="46"/>
      <c r="AI161" s="46"/>
      <c r="AJ161" s="46"/>
      <c r="AK161" s="46"/>
      <c r="AL161" s="46"/>
    </row>
    <row r="162">
      <c r="A162" s="50"/>
      <c r="B162" s="46"/>
      <c r="C162" s="46"/>
      <c r="D162" s="46"/>
      <c r="E162" s="70"/>
      <c r="F162" s="50"/>
      <c r="G162" s="50"/>
      <c r="H162" s="50"/>
      <c r="I162" s="50"/>
      <c r="J162" s="102"/>
      <c r="K162" s="46"/>
      <c r="L162" s="46"/>
      <c r="M162" s="46"/>
      <c r="N162" s="46"/>
      <c r="O162" s="46"/>
      <c r="P162" s="46"/>
      <c r="Q162" s="46"/>
      <c r="R162" s="46"/>
      <c r="S162" s="46"/>
      <c r="T162" s="46"/>
      <c r="U162" s="46"/>
      <c r="V162" s="46"/>
      <c r="W162" s="46"/>
      <c r="X162" s="46"/>
      <c r="Y162" s="46"/>
      <c r="Z162" s="46"/>
      <c r="AA162" s="46"/>
      <c r="AB162" s="46"/>
      <c r="AC162" s="46"/>
      <c r="AD162" s="46"/>
      <c r="AE162" s="46"/>
      <c r="AF162" s="46"/>
      <c r="AG162" s="46"/>
      <c r="AH162" s="46"/>
      <c r="AI162" s="46"/>
      <c r="AJ162" s="46"/>
      <c r="AK162" s="46"/>
      <c r="AL162" s="46"/>
    </row>
    <row r="163">
      <c r="A163" s="50"/>
      <c r="B163" s="46"/>
      <c r="C163" s="46"/>
      <c r="D163" s="46"/>
      <c r="E163" s="70"/>
      <c r="F163" s="50"/>
      <c r="G163" s="50"/>
      <c r="H163" s="50"/>
      <c r="I163" s="50"/>
      <c r="J163" s="102"/>
      <c r="K163" s="46"/>
      <c r="L163" s="46"/>
      <c r="M163" s="46"/>
      <c r="N163" s="46"/>
      <c r="O163" s="46"/>
      <c r="P163" s="46"/>
      <c r="Q163" s="46"/>
      <c r="R163" s="46"/>
      <c r="S163" s="46"/>
      <c r="T163" s="46"/>
      <c r="U163" s="46"/>
      <c r="V163" s="46"/>
      <c r="W163" s="46"/>
      <c r="X163" s="46"/>
      <c r="Y163" s="46"/>
      <c r="Z163" s="46"/>
      <c r="AA163" s="46"/>
      <c r="AB163" s="46"/>
      <c r="AC163" s="46"/>
      <c r="AD163" s="46"/>
      <c r="AE163" s="46"/>
      <c r="AF163" s="46"/>
      <c r="AG163" s="46"/>
      <c r="AH163" s="46"/>
      <c r="AI163" s="46"/>
      <c r="AJ163" s="46"/>
      <c r="AK163" s="46"/>
      <c r="AL163" s="46"/>
    </row>
    <row r="164">
      <c r="A164" s="50"/>
      <c r="B164" s="46"/>
      <c r="C164" s="46"/>
      <c r="D164" s="46"/>
      <c r="E164" s="70"/>
      <c r="F164" s="50"/>
      <c r="G164" s="50"/>
      <c r="H164" s="50"/>
      <c r="I164" s="50"/>
      <c r="J164" s="102"/>
      <c r="K164" s="46"/>
      <c r="L164" s="46"/>
      <c r="M164" s="46"/>
      <c r="N164" s="46"/>
      <c r="O164" s="46"/>
      <c r="P164" s="46"/>
      <c r="Q164" s="46"/>
      <c r="R164" s="46"/>
      <c r="S164" s="46"/>
      <c r="T164" s="46"/>
      <c r="U164" s="46"/>
      <c r="V164" s="46"/>
      <c r="W164" s="46"/>
      <c r="X164" s="46"/>
      <c r="Y164" s="46"/>
      <c r="Z164" s="46"/>
      <c r="AA164" s="46"/>
      <c r="AB164" s="46"/>
      <c r="AC164" s="46"/>
      <c r="AD164" s="46"/>
      <c r="AE164" s="46"/>
      <c r="AF164" s="46"/>
      <c r="AG164" s="46"/>
      <c r="AH164" s="46"/>
      <c r="AI164" s="46"/>
      <c r="AJ164" s="46"/>
      <c r="AK164" s="46"/>
      <c r="AL164" s="46"/>
    </row>
    <row r="165">
      <c r="A165" s="50"/>
      <c r="B165" s="46"/>
      <c r="C165" s="46"/>
      <c r="D165" s="46"/>
      <c r="E165" s="70"/>
      <c r="F165" s="50"/>
      <c r="G165" s="50"/>
      <c r="H165" s="50"/>
      <c r="I165" s="50"/>
      <c r="J165" s="102"/>
      <c r="K165" s="46"/>
      <c r="L165" s="46"/>
      <c r="M165" s="46"/>
      <c r="N165" s="46"/>
      <c r="O165" s="46"/>
      <c r="P165" s="46"/>
      <c r="Q165" s="46"/>
      <c r="R165" s="46"/>
      <c r="S165" s="46"/>
      <c r="T165" s="46"/>
      <c r="U165" s="46"/>
      <c r="V165" s="46"/>
      <c r="W165" s="46"/>
      <c r="X165" s="46"/>
      <c r="Y165" s="46"/>
      <c r="Z165" s="46"/>
      <c r="AA165" s="46"/>
      <c r="AB165" s="46"/>
      <c r="AC165" s="46"/>
      <c r="AD165" s="46"/>
      <c r="AE165" s="46"/>
      <c r="AF165" s="46"/>
      <c r="AG165" s="46"/>
      <c r="AH165" s="46"/>
      <c r="AI165" s="46"/>
      <c r="AJ165" s="46"/>
      <c r="AK165" s="46"/>
      <c r="AL165" s="46"/>
    </row>
    <row r="166">
      <c r="A166" s="50"/>
      <c r="B166" s="46"/>
      <c r="C166" s="46"/>
      <c r="D166" s="46"/>
      <c r="E166" s="70"/>
      <c r="F166" s="50"/>
      <c r="G166" s="50"/>
      <c r="H166" s="50"/>
      <c r="I166" s="50"/>
      <c r="J166" s="102"/>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c r="AH166" s="46"/>
      <c r="AI166" s="46"/>
      <c r="AJ166" s="46"/>
      <c r="AK166" s="46"/>
      <c r="AL166" s="46"/>
    </row>
    <row r="167">
      <c r="A167" s="50"/>
      <c r="B167" s="46"/>
      <c r="C167" s="46"/>
      <c r="D167" s="46"/>
      <c r="E167" s="70"/>
      <c r="F167" s="50"/>
      <c r="G167" s="50"/>
      <c r="H167" s="50"/>
      <c r="I167" s="50"/>
      <c r="J167" s="102"/>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c r="AH167" s="46"/>
      <c r="AI167" s="46"/>
      <c r="AJ167" s="46"/>
      <c r="AK167" s="46"/>
      <c r="AL167" s="46"/>
    </row>
    <row r="168">
      <c r="A168" s="50"/>
      <c r="B168" s="46"/>
      <c r="C168" s="46"/>
      <c r="D168" s="46"/>
      <c r="E168" s="70"/>
      <c r="F168" s="50"/>
      <c r="G168" s="50"/>
      <c r="H168" s="50"/>
      <c r="I168" s="50"/>
      <c r="J168" s="102"/>
      <c r="K168" s="46"/>
      <c r="L168" s="46"/>
      <c r="M168" s="46"/>
      <c r="N168" s="46"/>
      <c r="O168" s="46"/>
      <c r="P168" s="46"/>
      <c r="Q168" s="46"/>
      <c r="R168" s="46"/>
      <c r="S168" s="46"/>
      <c r="T168" s="46"/>
      <c r="U168" s="46"/>
      <c r="V168" s="46"/>
      <c r="W168" s="46"/>
      <c r="X168" s="46"/>
      <c r="Y168" s="46"/>
      <c r="Z168" s="46"/>
      <c r="AA168" s="46"/>
      <c r="AB168" s="46"/>
      <c r="AC168" s="46"/>
      <c r="AD168" s="46"/>
      <c r="AE168" s="46"/>
      <c r="AF168" s="46"/>
      <c r="AG168" s="46"/>
      <c r="AH168" s="46"/>
      <c r="AI168" s="46"/>
      <c r="AJ168" s="46"/>
      <c r="AK168" s="46"/>
      <c r="AL168" s="46"/>
    </row>
    <row r="169">
      <c r="A169" s="50"/>
      <c r="B169" s="46"/>
      <c r="C169" s="46"/>
      <c r="D169" s="46"/>
      <c r="E169" s="70"/>
      <c r="F169" s="50"/>
      <c r="G169" s="50"/>
      <c r="H169" s="50"/>
      <c r="I169" s="50"/>
      <c r="J169" s="102"/>
      <c r="K169" s="46"/>
      <c r="L169" s="46"/>
      <c r="M169" s="46"/>
      <c r="N169" s="46"/>
      <c r="O169" s="46"/>
      <c r="P169" s="46"/>
      <c r="Q169" s="46"/>
      <c r="R169" s="46"/>
      <c r="S169" s="46"/>
      <c r="T169" s="46"/>
      <c r="U169" s="46"/>
      <c r="V169" s="46"/>
      <c r="W169" s="46"/>
      <c r="X169" s="46"/>
      <c r="Y169" s="46"/>
      <c r="Z169" s="46"/>
      <c r="AA169" s="46"/>
      <c r="AB169" s="46"/>
      <c r="AC169" s="46"/>
      <c r="AD169" s="46"/>
      <c r="AE169" s="46"/>
      <c r="AF169" s="46"/>
      <c r="AG169" s="46"/>
      <c r="AH169" s="46"/>
      <c r="AI169" s="46"/>
      <c r="AJ169" s="46"/>
      <c r="AK169" s="46"/>
      <c r="AL169" s="46"/>
    </row>
    <row r="170">
      <c r="A170" s="50"/>
      <c r="B170" s="46"/>
      <c r="C170" s="46"/>
      <c r="D170" s="46"/>
      <c r="E170" s="70"/>
      <c r="F170" s="50"/>
      <c r="G170" s="50"/>
      <c r="H170" s="50"/>
      <c r="I170" s="50"/>
      <c r="J170" s="102"/>
      <c r="K170" s="46"/>
      <c r="L170" s="46"/>
      <c r="M170" s="46"/>
      <c r="N170" s="46"/>
      <c r="O170" s="46"/>
      <c r="P170" s="46"/>
      <c r="Q170" s="46"/>
      <c r="R170" s="46"/>
      <c r="S170" s="46"/>
      <c r="T170" s="46"/>
      <c r="U170" s="46"/>
      <c r="V170" s="46"/>
      <c r="W170" s="46"/>
      <c r="X170" s="46"/>
      <c r="Y170" s="46"/>
      <c r="Z170" s="46"/>
      <c r="AA170" s="46"/>
      <c r="AB170" s="46"/>
      <c r="AC170" s="46"/>
      <c r="AD170" s="46"/>
      <c r="AE170" s="46"/>
      <c r="AF170" s="46"/>
      <c r="AG170" s="46"/>
      <c r="AH170" s="46"/>
      <c r="AI170" s="46"/>
      <c r="AJ170" s="46"/>
      <c r="AK170" s="46"/>
      <c r="AL170" s="46"/>
    </row>
    <row r="171">
      <c r="A171" s="50"/>
      <c r="B171" s="46"/>
      <c r="C171" s="46"/>
      <c r="D171" s="46"/>
      <c r="E171" s="70"/>
      <c r="F171" s="50"/>
      <c r="G171" s="50"/>
      <c r="H171" s="50"/>
      <c r="I171" s="50"/>
      <c r="J171" s="102"/>
      <c r="K171" s="46"/>
      <c r="L171" s="46"/>
      <c r="M171" s="46"/>
      <c r="N171" s="46"/>
      <c r="O171" s="46"/>
      <c r="P171" s="46"/>
      <c r="Q171" s="46"/>
      <c r="R171" s="46"/>
      <c r="S171" s="46"/>
      <c r="T171" s="46"/>
      <c r="U171" s="46"/>
      <c r="V171" s="46"/>
      <c r="W171" s="46"/>
      <c r="X171" s="46"/>
      <c r="Y171" s="46"/>
      <c r="Z171" s="46"/>
      <c r="AA171" s="46"/>
      <c r="AB171" s="46"/>
      <c r="AC171" s="46"/>
      <c r="AD171" s="46"/>
      <c r="AE171" s="46"/>
      <c r="AF171" s="46"/>
      <c r="AG171" s="46"/>
      <c r="AH171" s="46"/>
      <c r="AI171" s="46"/>
      <c r="AJ171" s="46"/>
      <c r="AK171" s="46"/>
      <c r="AL171" s="46"/>
    </row>
    <row r="172">
      <c r="A172" s="50"/>
      <c r="B172" s="46"/>
      <c r="C172" s="46"/>
      <c r="D172" s="46"/>
      <c r="E172" s="70"/>
      <c r="F172" s="50"/>
      <c r="G172" s="50"/>
      <c r="H172" s="50"/>
      <c r="I172" s="50"/>
      <c r="J172" s="102"/>
      <c r="K172" s="46"/>
      <c r="L172" s="46"/>
      <c r="M172" s="46"/>
      <c r="N172" s="46"/>
      <c r="O172" s="46"/>
      <c r="P172" s="46"/>
      <c r="Q172" s="46"/>
      <c r="R172" s="46"/>
      <c r="S172" s="46"/>
      <c r="T172" s="46"/>
      <c r="U172" s="46"/>
      <c r="V172" s="46"/>
      <c r="W172" s="46"/>
      <c r="X172" s="46"/>
      <c r="Y172" s="46"/>
      <c r="Z172" s="46"/>
      <c r="AA172" s="46"/>
      <c r="AB172" s="46"/>
      <c r="AC172" s="46"/>
      <c r="AD172" s="46"/>
      <c r="AE172" s="46"/>
      <c r="AF172" s="46"/>
      <c r="AG172" s="46"/>
      <c r="AH172" s="46"/>
      <c r="AI172" s="46"/>
      <c r="AJ172" s="46"/>
      <c r="AK172" s="46"/>
      <c r="AL172" s="46"/>
    </row>
    <row r="173">
      <c r="A173" s="50"/>
      <c r="B173" s="46"/>
      <c r="C173" s="46"/>
      <c r="D173" s="46"/>
      <c r="E173" s="70"/>
      <c r="F173" s="50"/>
      <c r="G173" s="50"/>
      <c r="H173" s="50"/>
      <c r="I173" s="50"/>
      <c r="J173" s="102"/>
      <c r="K173" s="46"/>
      <c r="L173" s="46"/>
      <c r="M173" s="46"/>
      <c r="N173" s="46"/>
      <c r="O173" s="46"/>
      <c r="P173" s="46"/>
      <c r="Q173" s="46"/>
      <c r="R173" s="46"/>
      <c r="S173" s="46"/>
      <c r="T173" s="46"/>
      <c r="U173" s="46"/>
      <c r="V173" s="46"/>
      <c r="W173" s="46"/>
      <c r="X173" s="46"/>
      <c r="Y173" s="46"/>
      <c r="Z173" s="46"/>
      <c r="AA173" s="46"/>
      <c r="AB173" s="46"/>
      <c r="AC173" s="46"/>
      <c r="AD173" s="46"/>
      <c r="AE173" s="46"/>
      <c r="AF173" s="46"/>
      <c r="AG173" s="46"/>
      <c r="AH173" s="46"/>
      <c r="AI173" s="46"/>
      <c r="AJ173" s="46"/>
      <c r="AK173" s="46"/>
      <c r="AL173" s="46"/>
    </row>
    <row r="174">
      <c r="A174" s="50"/>
      <c r="B174" s="46"/>
      <c r="C174" s="46"/>
      <c r="D174" s="46"/>
      <c r="E174" s="70"/>
      <c r="F174" s="50"/>
      <c r="G174" s="50"/>
      <c r="H174" s="50"/>
      <c r="I174" s="50"/>
      <c r="J174" s="102"/>
      <c r="K174" s="46"/>
      <c r="L174" s="46"/>
      <c r="M174" s="46"/>
      <c r="N174" s="46"/>
      <c r="O174" s="46"/>
      <c r="P174" s="46"/>
      <c r="Q174" s="46"/>
      <c r="R174" s="46"/>
      <c r="S174" s="46"/>
      <c r="T174" s="46"/>
      <c r="U174" s="46"/>
      <c r="V174" s="46"/>
      <c r="W174" s="46"/>
      <c r="X174" s="46"/>
      <c r="Y174" s="46"/>
      <c r="Z174" s="46"/>
      <c r="AA174" s="46"/>
      <c r="AB174" s="46"/>
      <c r="AC174" s="46"/>
      <c r="AD174" s="46"/>
      <c r="AE174" s="46"/>
      <c r="AF174" s="46"/>
      <c r="AG174" s="46"/>
      <c r="AH174" s="46"/>
      <c r="AI174" s="46"/>
      <c r="AJ174" s="46"/>
      <c r="AK174" s="46"/>
      <c r="AL174" s="46"/>
    </row>
    <row r="175">
      <c r="A175" s="50"/>
      <c r="B175" s="46"/>
      <c r="C175" s="46"/>
      <c r="D175" s="46"/>
      <c r="E175" s="70"/>
      <c r="F175" s="50"/>
      <c r="G175" s="50"/>
      <c r="H175" s="50"/>
      <c r="I175" s="50"/>
      <c r="J175" s="102"/>
      <c r="K175" s="46"/>
      <c r="L175" s="46"/>
      <c r="M175" s="46"/>
      <c r="N175" s="46"/>
      <c r="O175" s="46"/>
      <c r="P175" s="46"/>
      <c r="Q175" s="46"/>
      <c r="R175" s="46"/>
      <c r="S175" s="46"/>
      <c r="T175" s="46"/>
      <c r="U175" s="46"/>
      <c r="V175" s="46"/>
      <c r="W175" s="46"/>
      <c r="X175" s="46"/>
      <c r="Y175" s="46"/>
      <c r="Z175" s="46"/>
      <c r="AA175" s="46"/>
      <c r="AB175" s="46"/>
      <c r="AC175" s="46"/>
      <c r="AD175" s="46"/>
      <c r="AE175" s="46"/>
      <c r="AF175" s="46"/>
      <c r="AG175" s="46"/>
      <c r="AH175" s="46"/>
      <c r="AI175" s="46"/>
      <c r="AJ175" s="46"/>
      <c r="AK175" s="46"/>
      <c r="AL175" s="46"/>
    </row>
    <row r="176">
      <c r="A176" s="50"/>
      <c r="B176" s="46"/>
      <c r="C176" s="46"/>
      <c r="D176" s="46"/>
      <c r="E176" s="70"/>
      <c r="F176" s="50"/>
      <c r="G176" s="50"/>
      <c r="H176" s="50"/>
      <c r="I176" s="50"/>
      <c r="J176" s="102"/>
      <c r="K176" s="46"/>
      <c r="L176" s="46"/>
      <c r="M176" s="46"/>
      <c r="N176" s="46"/>
      <c r="O176" s="46"/>
      <c r="P176" s="46"/>
      <c r="Q176" s="46"/>
      <c r="R176" s="46"/>
      <c r="S176" s="46"/>
      <c r="T176" s="46"/>
      <c r="U176" s="46"/>
      <c r="V176" s="46"/>
      <c r="W176" s="46"/>
      <c r="X176" s="46"/>
      <c r="Y176" s="46"/>
      <c r="Z176" s="46"/>
      <c r="AA176" s="46"/>
      <c r="AB176" s="46"/>
      <c r="AC176" s="46"/>
      <c r="AD176" s="46"/>
      <c r="AE176" s="46"/>
      <c r="AF176" s="46"/>
      <c r="AG176" s="46"/>
      <c r="AH176" s="46"/>
      <c r="AI176" s="46"/>
      <c r="AJ176" s="46"/>
      <c r="AK176" s="46"/>
      <c r="AL176" s="46"/>
    </row>
    <row r="177">
      <c r="A177" s="50"/>
      <c r="B177" s="46"/>
      <c r="C177" s="46"/>
      <c r="D177" s="46"/>
      <c r="E177" s="70"/>
      <c r="F177" s="50"/>
      <c r="G177" s="50"/>
      <c r="H177" s="50"/>
      <c r="I177" s="50"/>
      <c r="J177" s="102"/>
      <c r="K177" s="46"/>
      <c r="L177" s="46"/>
      <c r="M177" s="46"/>
      <c r="N177" s="46"/>
      <c r="O177" s="46"/>
      <c r="P177" s="46"/>
      <c r="Q177" s="46"/>
      <c r="R177" s="46"/>
      <c r="S177" s="46"/>
      <c r="T177" s="46"/>
      <c r="U177" s="46"/>
      <c r="V177" s="46"/>
      <c r="W177" s="46"/>
      <c r="X177" s="46"/>
      <c r="Y177" s="46"/>
      <c r="Z177" s="46"/>
      <c r="AA177" s="46"/>
      <c r="AB177" s="46"/>
      <c r="AC177" s="46"/>
      <c r="AD177" s="46"/>
      <c r="AE177" s="46"/>
      <c r="AF177" s="46"/>
      <c r="AG177" s="46"/>
      <c r="AH177" s="46"/>
      <c r="AI177" s="46"/>
      <c r="AJ177" s="46"/>
      <c r="AK177" s="46"/>
      <c r="AL177" s="46"/>
    </row>
    <row r="178">
      <c r="A178" s="50"/>
      <c r="B178" s="46"/>
      <c r="C178" s="46"/>
      <c r="D178" s="46"/>
      <c r="E178" s="70"/>
      <c r="F178" s="50"/>
      <c r="G178" s="50"/>
      <c r="H178" s="50"/>
      <c r="I178" s="50"/>
      <c r="J178" s="102"/>
      <c r="K178" s="46"/>
      <c r="L178" s="46"/>
      <c r="M178" s="46"/>
      <c r="N178" s="46"/>
      <c r="O178" s="46"/>
      <c r="P178" s="46"/>
      <c r="Q178" s="46"/>
      <c r="R178" s="46"/>
      <c r="S178" s="46"/>
      <c r="T178" s="46"/>
      <c r="U178" s="46"/>
      <c r="V178" s="46"/>
      <c r="W178" s="46"/>
      <c r="X178" s="46"/>
      <c r="Y178" s="46"/>
      <c r="Z178" s="46"/>
      <c r="AA178" s="46"/>
      <c r="AB178" s="46"/>
      <c r="AC178" s="46"/>
      <c r="AD178" s="46"/>
      <c r="AE178" s="46"/>
      <c r="AF178" s="46"/>
      <c r="AG178" s="46"/>
      <c r="AH178" s="46"/>
      <c r="AI178" s="46"/>
      <c r="AJ178" s="46"/>
      <c r="AK178" s="46"/>
      <c r="AL178" s="46"/>
    </row>
    <row r="179">
      <c r="A179" s="50"/>
      <c r="B179" s="46"/>
      <c r="C179" s="46"/>
      <c r="D179" s="46"/>
      <c r="E179" s="70"/>
      <c r="F179" s="50"/>
      <c r="G179" s="50"/>
      <c r="H179" s="50"/>
      <c r="I179" s="50"/>
      <c r="J179" s="102"/>
      <c r="K179" s="46"/>
      <c r="L179" s="46"/>
      <c r="M179" s="46"/>
      <c r="N179" s="46"/>
      <c r="O179" s="46"/>
      <c r="P179" s="46"/>
      <c r="Q179" s="46"/>
      <c r="R179" s="46"/>
      <c r="S179" s="46"/>
      <c r="T179" s="46"/>
      <c r="U179" s="46"/>
      <c r="V179" s="46"/>
      <c r="W179" s="46"/>
      <c r="X179" s="46"/>
      <c r="Y179" s="46"/>
      <c r="Z179" s="46"/>
      <c r="AA179" s="46"/>
      <c r="AB179" s="46"/>
      <c r="AC179" s="46"/>
      <c r="AD179" s="46"/>
      <c r="AE179" s="46"/>
      <c r="AF179" s="46"/>
      <c r="AG179" s="46"/>
      <c r="AH179" s="46"/>
      <c r="AI179" s="46"/>
      <c r="AJ179" s="46"/>
      <c r="AK179" s="46"/>
      <c r="AL179" s="46"/>
    </row>
    <row r="180">
      <c r="A180" s="50"/>
      <c r="B180" s="46"/>
      <c r="C180" s="46"/>
      <c r="D180" s="46"/>
      <c r="E180" s="70"/>
      <c r="F180" s="50"/>
      <c r="G180" s="50"/>
      <c r="H180" s="50"/>
      <c r="I180" s="50"/>
      <c r="J180" s="102"/>
      <c r="K180" s="46"/>
      <c r="L180" s="46"/>
      <c r="M180" s="46"/>
      <c r="N180" s="46"/>
      <c r="O180" s="46"/>
      <c r="P180" s="46"/>
      <c r="Q180" s="46"/>
      <c r="R180" s="46"/>
      <c r="S180" s="46"/>
      <c r="T180" s="46"/>
      <c r="U180" s="46"/>
      <c r="V180" s="46"/>
      <c r="W180" s="46"/>
      <c r="X180" s="46"/>
      <c r="Y180" s="46"/>
      <c r="Z180" s="46"/>
      <c r="AA180" s="46"/>
      <c r="AB180" s="46"/>
      <c r="AC180" s="46"/>
      <c r="AD180" s="46"/>
      <c r="AE180" s="46"/>
      <c r="AF180" s="46"/>
      <c r="AG180" s="46"/>
      <c r="AH180" s="46"/>
      <c r="AI180" s="46"/>
      <c r="AJ180" s="46"/>
      <c r="AK180" s="46"/>
      <c r="AL180" s="46"/>
    </row>
    <row r="181">
      <c r="A181" s="50"/>
      <c r="B181" s="46"/>
      <c r="C181" s="46"/>
      <c r="D181" s="46"/>
      <c r="E181" s="70"/>
      <c r="F181" s="50"/>
      <c r="G181" s="50"/>
      <c r="H181" s="50"/>
      <c r="I181" s="50"/>
      <c r="J181" s="102"/>
      <c r="K181" s="46"/>
      <c r="L181" s="46"/>
      <c r="M181" s="46"/>
      <c r="N181" s="46"/>
      <c r="O181" s="46"/>
      <c r="P181" s="46"/>
      <c r="Q181" s="46"/>
      <c r="R181" s="46"/>
      <c r="S181" s="46"/>
      <c r="T181" s="46"/>
      <c r="U181" s="46"/>
      <c r="V181" s="46"/>
      <c r="W181" s="46"/>
      <c r="X181" s="46"/>
      <c r="Y181" s="46"/>
      <c r="Z181" s="46"/>
      <c r="AA181" s="46"/>
      <c r="AB181" s="46"/>
      <c r="AC181" s="46"/>
      <c r="AD181" s="46"/>
      <c r="AE181" s="46"/>
      <c r="AF181" s="46"/>
      <c r="AG181" s="46"/>
      <c r="AH181" s="46"/>
      <c r="AI181" s="46"/>
      <c r="AJ181" s="46"/>
      <c r="AK181" s="46"/>
      <c r="AL181" s="46"/>
    </row>
    <row r="182">
      <c r="A182" s="50"/>
      <c r="B182" s="46"/>
      <c r="C182" s="46"/>
      <c r="D182" s="46"/>
      <c r="E182" s="70"/>
      <c r="F182" s="50"/>
      <c r="G182" s="50"/>
      <c r="H182" s="50"/>
      <c r="I182" s="50"/>
      <c r="J182" s="102"/>
      <c r="K182" s="46"/>
      <c r="L182" s="46"/>
      <c r="M182" s="46"/>
      <c r="N182" s="46"/>
      <c r="O182" s="46"/>
      <c r="P182" s="46"/>
      <c r="Q182" s="46"/>
      <c r="R182" s="46"/>
      <c r="S182" s="46"/>
      <c r="T182" s="46"/>
      <c r="U182" s="46"/>
      <c r="V182" s="46"/>
      <c r="W182" s="46"/>
      <c r="X182" s="46"/>
      <c r="Y182" s="46"/>
      <c r="Z182" s="46"/>
      <c r="AA182" s="46"/>
      <c r="AB182" s="46"/>
      <c r="AC182" s="46"/>
      <c r="AD182" s="46"/>
      <c r="AE182" s="46"/>
      <c r="AF182" s="46"/>
      <c r="AG182" s="46"/>
      <c r="AH182" s="46"/>
      <c r="AI182" s="46"/>
      <c r="AJ182" s="46"/>
      <c r="AK182" s="46"/>
      <c r="AL182" s="46"/>
    </row>
    <row r="183">
      <c r="A183" s="50"/>
      <c r="B183" s="46"/>
      <c r="C183" s="46"/>
      <c r="D183" s="46"/>
      <c r="E183" s="70"/>
      <c r="F183" s="50"/>
      <c r="G183" s="50"/>
      <c r="H183" s="50"/>
      <c r="I183" s="50"/>
      <c r="J183" s="102"/>
      <c r="K183" s="46"/>
      <c r="L183" s="46"/>
      <c r="M183" s="46"/>
      <c r="N183" s="46"/>
      <c r="O183" s="46"/>
      <c r="P183" s="46"/>
      <c r="Q183" s="46"/>
      <c r="R183" s="46"/>
      <c r="S183" s="46"/>
      <c r="T183" s="46"/>
      <c r="U183" s="46"/>
      <c r="V183" s="46"/>
      <c r="W183" s="46"/>
      <c r="X183" s="46"/>
      <c r="Y183" s="46"/>
      <c r="Z183" s="46"/>
      <c r="AA183" s="46"/>
      <c r="AB183" s="46"/>
      <c r="AC183" s="46"/>
      <c r="AD183" s="46"/>
      <c r="AE183" s="46"/>
      <c r="AF183" s="46"/>
      <c r="AG183" s="46"/>
      <c r="AH183" s="46"/>
      <c r="AI183" s="46"/>
      <c r="AJ183" s="46"/>
      <c r="AK183" s="46"/>
      <c r="AL183" s="46"/>
    </row>
    <row r="184">
      <c r="A184" s="50"/>
      <c r="B184" s="46"/>
      <c r="C184" s="46"/>
      <c r="D184" s="46"/>
      <c r="E184" s="70"/>
      <c r="F184" s="50"/>
      <c r="G184" s="50"/>
      <c r="H184" s="50"/>
      <c r="I184" s="50"/>
      <c r="J184" s="102"/>
      <c r="K184" s="46"/>
      <c r="L184" s="46"/>
      <c r="M184" s="46"/>
      <c r="N184" s="46"/>
      <c r="O184" s="46"/>
      <c r="P184" s="46"/>
      <c r="Q184" s="46"/>
      <c r="R184" s="46"/>
      <c r="S184" s="46"/>
      <c r="T184" s="46"/>
      <c r="U184" s="46"/>
      <c r="V184" s="46"/>
      <c r="W184" s="46"/>
      <c r="X184" s="46"/>
      <c r="Y184" s="46"/>
      <c r="Z184" s="46"/>
      <c r="AA184" s="46"/>
      <c r="AB184" s="46"/>
      <c r="AC184" s="46"/>
      <c r="AD184" s="46"/>
      <c r="AE184" s="46"/>
      <c r="AF184" s="46"/>
      <c r="AG184" s="46"/>
      <c r="AH184" s="46"/>
      <c r="AI184" s="46"/>
      <c r="AJ184" s="46"/>
      <c r="AK184" s="46"/>
      <c r="AL184" s="46"/>
    </row>
    <row r="185">
      <c r="A185" s="50"/>
      <c r="B185" s="46"/>
      <c r="C185" s="46"/>
      <c r="D185" s="46"/>
      <c r="E185" s="70"/>
      <c r="F185" s="50"/>
      <c r="G185" s="50"/>
      <c r="H185" s="50"/>
      <c r="I185" s="50"/>
      <c r="J185" s="102"/>
      <c r="K185" s="46"/>
      <c r="L185" s="46"/>
      <c r="M185" s="46"/>
      <c r="N185" s="46"/>
      <c r="O185" s="46"/>
      <c r="P185" s="46"/>
      <c r="Q185" s="46"/>
      <c r="R185" s="46"/>
      <c r="S185" s="46"/>
      <c r="T185" s="46"/>
      <c r="U185" s="46"/>
      <c r="V185" s="46"/>
      <c r="W185" s="46"/>
      <c r="X185" s="46"/>
      <c r="Y185" s="46"/>
      <c r="Z185" s="46"/>
      <c r="AA185" s="46"/>
      <c r="AB185" s="46"/>
      <c r="AC185" s="46"/>
      <c r="AD185" s="46"/>
      <c r="AE185" s="46"/>
      <c r="AF185" s="46"/>
      <c r="AG185" s="46"/>
      <c r="AH185" s="46"/>
      <c r="AI185" s="46"/>
      <c r="AJ185" s="46"/>
      <c r="AK185" s="46"/>
      <c r="AL185" s="46"/>
    </row>
    <row r="186">
      <c r="A186" s="50"/>
      <c r="B186" s="46"/>
      <c r="C186" s="46"/>
      <c r="D186" s="46"/>
      <c r="E186" s="70"/>
      <c r="F186" s="50"/>
      <c r="G186" s="50"/>
      <c r="H186" s="50"/>
      <c r="I186" s="50"/>
      <c r="J186" s="102"/>
      <c r="K186" s="46"/>
      <c r="L186" s="46"/>
      <c r="M186" s="46"/>
      <c r="N186" s="46"/>
      <c r="O186" s="46"/>
      <c r="P186" s="46"/>
      <c r="Q186" s="46"/>
      <c r="R186" s="46"/>
      <c r="S186" s="46"/>
      <c r="T186" s="46"/>
      <c r="U186" s="46"/>
      <c r="V186" s="46"/>
      <c r="W186" s="46"/>
      <c r="X186" s="46"/>
      <c r="Y186" s="46"/>
      <c r="Z186" s="46"/>
      <c r="AA186" s="46"/>
      <c r="AB186" s="46"/>
      <c r="AC186" s="46"/>
      <c r="AD186" s="46"/>
      <c r="AE186" s="46"/>
      <c r="AF186" s="46"/>
      <c r="AG186" s="46"/>
      <c r="AH186" s="46"/>
      <c r="AI186" s="46"/>
      <c r="AJ186" s="46"/>
      <c r="AK186" s="46"/>
      <c r="AL186" s="46"/>
    </row>
    <row r="187">
      <c r="A187" s="50"/>
      <c r="B187" s="46"/>
      <c r="C187" s="46"/>
      <c r="D187" s="46"/>
      <c r="E187" s="70"/>
      <c r="F187" s="50"/>
      <c r="G187" s="50"/>
      <c r="H187" s="50"/>
      <c r="I187" s="50"/>
      <c r="J187" s="102"/>
      <c r="K187" s="46"/>
      <c r="L187" s="46"/>
      <c r="M187" s="46"/>
      <c r="N187" s="46"/>
      <c r="O187" s="46"/>
      <c r="P187" s="46"/>
      <c r="Q187" s="46"/>
      <c r="R187" s="46"/>
      <c r="S187" s="46"/>
      <c r="T187" s="46"/>
      <c r="U187" s="46"/>
      <c r="V187" s="46"/>
      <c r="W187" s="46"/>
      <c r="X187" s="46"/>
      <c r="Y187" s="46"/>
      <c r="Z187" s="46"/>
      <c r="AA187" s="46"/>
      <c r="AB187" s="46"/>
      <c r="AC187" s="46"/>
      <c r="AD187" s="46"/>
      <c r="AE187" s="46"/>
      <c r="AF187" s="46"/>
      <c r="AG187" s="46"/>
      <c r="AH187" s="46"/>
      <c r="AI187" s="46"/>
      <c r="AJ187" s="46"/>
      <c r="AK187" s="46"/>
      <c r="AL187" s="46"/>
    </row>
    <row r="188">
      <c r="A188" s="50"/>
      <c r="B188" s="46"/>
      <c r="C188" s="46"/>
      <c r="D188" s="46"/>
      <c r="E188" s="70"/>
      <c r="F188" s="50"/>
      <c r="G188" s="50"/>
      <c r="H188" s="50"/>
      <c r="I188" s="50"/>
      <c r="J188" s="102"/>
      <c r="K188" s="46"/>
      <c r="L188" s="46"/>
      <c r="M188" s="46"/>
      <c r="N188" s="46"/>
      <c r="O188" s="46"/>
      <c r="P188" s="46"/>
      <c r="Q188" s="46"/>
      <c r="R188" s="46"/>
      <c r="S188" s="46"/>
      <c r="T188" s="46"/>
      <c r="U188" s="46"/>
      <c r="V188" s="46"/>
      <c r="W188" s="46"/>
      <c r="X188" s="46"/>
      <c r="Y188" s="46"/>
      <c r="Z188" s="46"/>
      <c r="AA188" s="46"/>
      <c r="AB188" s="46"/>
      <c r="AC188" s="46"/>
      <c r="AD188" s="46"/>
      <c r="AE188" s="46"/>
      <c r="AF188" s="46"/>
      <c r="AG188" s="46"/>
      <c r="AH188" s="46"/>
      <c r="AI188" s="46"/>
      <c r="AJ188" s="46"/>
      <c r="AK188" s="46"/>
      <c r="AL188" s="46"/>
    </row>
    <row r="189">
      <c r="A189" s="50"/>
      <c r="B189" s="46"/>
      <c r="C189" s="46"/>
      <c r="D189" s="46"/>
      <c r="E189" s="70"/>
      <c r="F189" s="50"/>
      <c r="G189" s="50"/>
      <c r="H189" s="50"/>
      <c r="I189" s="50"/>
      <c r="J189" s="102"/>
      <c r="K189" s="46"/>
      <c r="L189" s="46"/>
      <c r="M189" s="46"/>
      <c r="N189" s="46"/>
      <c r="O189" s="46"/>
      <c r="P189" s="46"/>
      <c r="Q189" s="46"/>
      <c r="R189" s="46"/>
      <c r="S189" s="46"/>
      <c r="T189" s="46"/>
      <c r="U189" s="46"/>
      <c r="V189" s="46"/>
      <c r="W189" s="46"/>
      <c r="X189" s="46"/>
      <c r="Y189" s="46"/>
      <c r="Z189" s="46"/>
      <c r="AA189" s="46"/>
      <c r="AB189" s="46"/>
      <c r="AC189" s="46"/>
      <c r="AD189" s="46"/>
      <c r="AE189" s="46"/>
      <c r="AF189" s="46"/>
      <c r="AG189" s="46"/>
      <c r="AH189" s="46"/>
      <c r="AI189" s="46"/>
      <c r="AJ189" s="46"/>
      <c r="AK189" s="46"/>
      <c r="AL189" s="46"/>
    </row>
    <row r="190">
      <c r="A190" s="50"/>
      <c r="B190" s="46"/>
      <c r="C190" s="46"/>
      <c r="D190" s="46"/>
      <c r="E190" s="70"/>
      <c r="F190" s="50"/>
      <c r="G190" s="50"/>
      <c r="H190" s="50"/>
      <c r="I190" s="50"/>
      <c r="J190" s="102"/>
      <c r="K190" s="46"/>
      <c r="L190" s="46"/>
      <c r="M190" s="46"/>
      <c r="N190" s="46"/>
      <c r="O190" s="46"/>
      <c r="P190" s="46"/>
      <c r="Q190" s="46"/>
      <c r="R190" s="46"/>
      <c r="S190" s="46"/>
      <c r="T190" s="46"/>
      <c r="U190" s="46"/>
      <c r="V190" s="46"/>
      <c r="W190" s="46"/>
      <c r="X190" s="46"/>
      <c r="Y190" s="46"/>
      <c r="Z190" s="46"/>
      <c r="AA190" s="46"/>
      <c r="AB190" s="46"/>
      <c r="AC190" s="46"/>
      <c r="AD190" s="46"/>
      <c r="AE190" s="46"/>
      <c r="AF190" s="46"/>
      <c r="AG190" s="46"/>
      <c r="AH190" s="46"/>
      <c r="AI190" s="46"/>
      <c r="AJ190" s="46"/>
      <c r="AK190" s="46"/>
      <c r="AL190" s="46"/>
    </row>
    <row r="191">
      <c r="A191" s="50"/>
      <c r="B191" s="46"/>
      <c r="C191" s="46"/>
      <c r="D191" s="46"/>
      <c r="E191" s="70"/>
      <c r="F191" s="50"/>
      <c r="G191" s="50"/>
      <c r="H191" s="50"/>
      <c r="I191" s="50"/>
      <c r="J191" s="102"/>
      <c r="K191" s="46"/>
      <c r="L191" s="46"/>
      <c r="M191" s="46"/>
      <c r="N191" s="46"/>
      <c r="O191" s="46"/>
      <c r="P191" s="46"/>
      <c r="Q191" s="46"/>
      <c r="R191" s="46"/>
      <c r="S191" s="46"/>
      <c r="T191" s="46"/>
      <c r="U191" s="46"/>
      <c r="V191" s="46"/>
      <c r="W191" s="46"/>
      <c r="X191" s="46"/>
      <c r="Y191" s="46"/>
      <c r="Z191" s="46"/>
      <c r="AA191" s="46"/>
      <c r="AB191" s="46"/>
      <c r="AC191" s="46"/>
      <c r="AD191" s="46"/>
      <c r="AE191" s="46"/>
      <c r="AF191" s="46"/>
      <c r="AG191" s="46"/>
      <c r="AH191" s="46"/>
      <c r="AI191" s="46"/>
      <c r="AJ191" s="46"/>
      <c r="AK191" s="46"/>
      <c r="AL191" s="46"/>
    </row>
    <row r="192">
      <c r="A192" s="50"/>
      <c r="B192" s="46"/>
      <c r="C192" s="46"/>
      <c r="D192" s="46"/>
      <c r="E192" s="70"/>
      <c r="F192" s="50"/>
      <c r="G192" s="50"/>
      <c r="H192" s="50"/>
      <c r="I192" s="50"/>
      <c r="J192" s="102"/>
      <c r="K192" s="46"/>
      <c r="L192" s="46"/>
      <c r="M192" s="46"/>
      <c r="N192" s="46"/>
      <c r="O192" s="46"/>
      <c r="P192" s="46"/>
      <c r="Q192" s="46"/>
      <c r="R192" s="46"/>
      <c r="S192" s="46"/>
      <c r="T192" s="46"/>
      <c r="U192" s="46"/>
      <c r="V192" s="46"/>
      <c r="W192" s="46"/>
      <c r="X192" s="46"/>
      <c r="Y192" s="46"/>
      <c r="Z192" s="46"/>
      <c r="AA192" s="46"/>
      <c r="AB192" s="46"/>
      <c r="AC192" s="46"/>
      <c r="AD192" s="46"/>
      <c r="AE192" s="46"/>
      <c r="AF192" s="46"/>
      <c r="AG192" s="46"/>
      <c r="AH192" s="46"/>
      <c r="AI192" s="46"/>
      <c r="AJ192" s="46"/>
      <c r="AK192" s="46"/>
      <c r="AL192" s="46"/>
    </row>
    <row r="193">
      <c r="A193" s="50"/>
      <c r="B193" s="46"/>
      <c r="C193" s="46"/>
      <c r="D193" s="46"/>
      <c r="E193" s="70"/>
      <c r="F193" s="50"/>
      <c r="G193" s="50"/>
      <c r="H193" s="50"/>
      <c r="I193" s="50"/>
      <c r="J193" s="102"/>
      <c r="K193" s="46"/>
      <c r="L193" s="46"/>
      <c r="M193" s="46"/>
      <c r="N193" s="46"/>
      <c r="O193" s="46"/>
      <c r="P193" s="46"/>
      <c r="Q193" s="46"/>
      <c r="R193" s="46"/>
      <c r="S193" s="46"/>
      <c r="T193" s="46"/>
      <c r="U193" s="46"/>
      <c r="V193" s="46"/>
      <c r="W193" s="46"/>
      <c r="X193" s="46"/>
      <c r="Y193" s="46"/>
      <c r="Z193" s="46"/>
      <c r="AA193" s="46"/>
      <c r="AB193" s="46"/>
      <c r="AC193" s="46"/>
      <c r="AD193" s="46"/>
      <c r="AE193" s="46"/>
      <c r="AF193" s="46"/>
      <c r="AG193" s="46"/>
      <c r="AH193" s="46"/>
      <c r="AI193" s="46"/>
      <c r="AJ193" s="46"/>
      <c r="AK193" s="46"/>
      <c r="AL193" s="46"/>
    </row>
    <row r="194">
      <c r="A194" s="50"/>
      <c r="B194" s="46"/>
      <c r="C194" s="46"/>
      <c r="D194" s="46"/>
      <c r="E194" s="70"/>
      <c r="F194" s="50"/>
      <c r="G194" s="50"/>
      <c r="H194" s="50"/>
      <c r="I194" s="50"/>
      <c r="J194" s="102"/>
      <c r="K194" s="46"/>
      <c r="L194" s="46"/>
      <c r="M194" s="46"/>
      <c r="N194" s="46"/>
      <c r="O194" s="46"/>
      <c r="P194" s="46"/>
      <c r="Q194" s="46"/>
      <c r="R194" s="46"/>
      <c r="S194" s="46"/>
      <c r="T194" s="46"/>
      <c r="U194" s="46"/>
      <c r="V194" s="46"/>
      <c r="W194" s="46"/>
      <c r="X194" s="46"/>
      <c r="Y194" s="46"/>
      <c r="Z194" s="46"/>
      <c r="AA194" s="46"/>
      <c r="AB194" s="46"/>
      <c r="AC194" s="46"/>
      <c r="AD194" s="46"/>
      <c r="AE194" s="46"/>
      <c r="AF194" s="46"/>
      <c r="AG194" s="46"/>
      <c r="AH194" s="46"/>
      <c r="AI194" s="46"/>
      <c r="AJ194" s="46"/>
      <c r="AK194" s="46"/>
      <c r="AL194" s="46"/>
    </row>
    <row r="195">
      <c r="A195" s="50"/>
      <c r="B195" s="46"/>
      <c r="C195" s="46"/>
      <c r="D195" s="46"/>
      <c r="E195" s="70"/>
      <c r="F195" s="50"/>
      <c r="G195" s="50"/>
      <c r="H195" s="50"/>
      <c r="I195" s="50"/>
      <c r="J195" s="102"/>
      <c r="K195" s="46"/>
      <c r="L195" s="46"/>
      <c r="M195" s="46"/>
      <c r="N195" s="46"/>
      <c r="O195" s="46"/>
      <c r="P195" s="46"/>
      <c r="Q195" s="46"/>
      <c r="R195" s="46"/>
      <c r="S195" s="46"/>
      <c r="T195" s="46"/>
      <c r="U195" s="46"/>
      <c r="V195" s="46"/>
      <c r="W195" s="46"/>
      <c r="X195" s="46"/>
      <c r="Y195" s="46"/>
      <c r="Z195" s="46"/>
      <c r="AA195" s="46"/>
      <c r="AB195" s="46"/>
      <c r="AC195" s="46"/>
      <c r="AD195" s="46"/>
      <c r="AE195" s="46"/>
      <c r="AF195" s="46"/>
      <c r="AG195" s="46"/>
      <c r="AH195" s="46"/>
      <c r="AI195" s="46"/>
      <c r="AJ195" s="46"/>
      <c r="AK195" s="46"/>
      <c r="AL195" s="46"/>
    </row>
    <row r="196">
      <c r="A196" s="50"/>
      <c r="B196" s="46"/>
      <c r="C196" s="46"/>
      <c r="D196" s="46"/>
      <c r="E196" s="70"/>
      <c r="F196" s="50"/>
      <c r="G196" s="50"/>
      <c r="H196" s="50"/>
      <c r="I196" s="50"/>
      <c r="J196" s="102"/>
      <c r="K196" s="46"/>
      <c r="L196" s="46"/>
      <c r="M196" s="46"/>
      <c r="N196" s="46"/>
      <c r="O196" s="46"/>
      <c r="P196" s="46"/>
      <c r="Q196" s="46"/>
      <c r="R196" s="46"/>
      <c r="S196" s="46"/>
      <c r="T196" s="46"/>
      <c r="U196" s="46"/>
      <c r="V196" s="46"/>
      <c r="W196" s="46"/>
      <c r="X196" s="46"/>
      <c r="Y196" s="46"/>
      <c r="Z196" s="46"/>
      <c r="AA196" s="46"/>
      <c r="AB196" s="46"/>
      <c r="AC196" s="46"/>
      <c r="AD196" s="46"/>
      <c r="AE196" s="46"/>
      <c r="AF196" s="46"/>
      <c r="AG196" s="46"/>
      <c r="AH196" s="46"/>
      <c r="AI196" s="46"/>
      <c r="AJ196" s="46"/>
      <c r="AK196" s="46"/>
      <c r="AL196" s="46"/>
    </row>
    <row r="197">
      <c r="A197" s="50"/>
      <c r="B197" s="46"/>
      <c r="C197" s="46"/>
      <c r="D197" s="46"/>
      <c r="E197" s="70"/>
      <c r="F197" s="50"/>
      <c r="G197" s="50"/>
      <c r="H197" s="50"/>
      <c r="I197" s="50"/>
      <c r="J197" s="102"/>
      <c r="K197" s="46"/>
      <c r="L197" s="46"/>
      <c r="M197" s="46"/>
      <c r="N197" s="46"/>
      <c r="O197" s="46"/>
      <c r="P197" s="46"/>
      <c r="Q197" s="46"/>
      <c r="R197" s="46"/>
      <c r="S197" s="46"/>
      <c r="T197" s="46"/>
      <c r="U197" s="46"/>
      <c r="V197" s="46"/>
      <c r="W197" s="46"/>
      <c r="X197" s="46"/>
      <c r="Y197" s="46"/>
      <c r="Z197" s="46"/>
      <c r="AA197" s="46"/>
      <c r="AB197" s="46"/>
      <c r="AC197" s="46"/>
      <c r="AD197" s="46"/>
      <c r="AE197" s="46"/>
      <c r="AF197" s="46"/>
      <c r="AG197" s="46"/>
      <c r="AH197" s="46"/>
      <c r="AI197" s="46"/>
      <c r="AJ197" s="46"/>
      <c r="AK197" s="46"/>
      <c r="AL197" s="46"/>
    </row>
    <row r="198">
      <c r="A198" s="50"/>
      <c r="B198" s="46"/>
      <c r="C198" s="46"/>
      <c r="D198" s="46"/>
      <c r="E198" s="70"/>
      <c r="F198" s="50"/>
      <c r="G198" s="50"/>
      <c r="H198" s="50"/>
      <c r="I198" s="50"/>
      <c r="J198" s="102"/>
      <c r="K198" s="46"/>
      <c r="L198" s="46"/>
      <c r="M198" s="46"/>
      <c r="N198" s="46"/>
      <c r="O198" s="46"/>
      <c r="P198" s="46"/>
      <c r="Q198" s="46"/>
      <c r="R198" s="46"/>
      <c r="S198" s="46"/>
      <c r="T198" s="46"/>
      <c r="U198" s="46"/>
      <c r="V198" s="46"/>
      <c r="W198" s="46"/>
      <c r="X198" s="46"/>
      <c r="Y198" s="46"/>
      <c r="Z198" s="46"/>
      <c r="AA198" s="46"/>
      <c r="AB198" s="46"/>
      <c r="AC198" s="46"/>
      <c r="AD198" s="46"/>
      <c r="AE198" s="46"/>
      <c r="AF198" s="46"/>
      <c r="AG198" s="46"/>
      <c r="AH198" s="46"/>
      <c r="AI198" s="46"/>
      <c r="AJ198" s="46"/>
      <c r="AK198" s="46"/>
      <c r="AL198" s="46"/>
    </row>
    <row r="199">
      <c r="A199" s="50"/>
      <c r="B199" s="46"/>
      <c r="C199" s="46"/>
      <c r="D199" s="46"/>
      <c r="E199" s="70"/>
      <c r="F199" s="50"/>
      <c r="G199" s="50"/>
      <c r="H199" s="50"/>
      <c r="I199" s="50"/>
      <c r="J199" s="102"/>
      <c r="K199" s="46"/>
      <c r="L199" s="46"/>
      <c r="M199" s="46"/>
      <c r="N199" s="46"/>
      <c r="O199" s="46"/>
      <c r="P199" s="46"/>
      <c r="Q199" s="46"/>
      <c r="R199" s="46"/>
      <c r="S199" s="46"/>
      <c r="T199" s="46"/>
      <c r="U199" s="46"/>
      <c r="V199" s="46"/>
      <c r="W199" s="46"/>
      <c r="X199" s="46"/>
      <c r="Y199" s="46"/>
      <c r="Z199" s="46"/>
      <c r="AA199" s="46"/>
      <c r="AB199" s="46"/>
      <c r="AC199" s="46"/>
      <c r="AD199" s="46"/>
      <c r="AE199" s="46"/>
      <c r="AF199" s="46"/>
      <c r="AG199" s="46"/>
      <c r="AH199" s="46"/>
      <c r="AI199" s="46"/>
      <c r="AJ199" s="46"/>
      <c r="AK199" s="46"/>
      <c r="AL199" s="46"/>
    </row>
    <row r="200">
      <c r="A200" s="50"/>
      <c r="B200" s="46"/>
      <c r="C200" s="46"/>
      <c r="D200" s="46"/>
      <c r="E200" s="70"/>
      <c r="F200" s="50"/>
      <c r="G200" s="50"/>
      <c r="H200" s="50"/>
      <c r="I200" s="50"/>
      <c r="J200" s="102"/>
      <c r="K200" s="46"/>
      <c r="L200" s="46"/>
      <c r="M200" s="46"/>
      <c r="N200" s="46"/>
      <c r="O200" s="46"/>
      <c r="P200" s="46"/>
      <c r="Q200" s="46"/>
      <c r="R200" s="46"/>
      <c r="S200" s="46"/>
      <c r="T200" s="46"/>
      <c r="U200" s="46"/>
      <c r="V200" s="46"/>
      <c r="W200" s="46"/>
      <c r="X200" s="46"/>
      <c r="Y200" s="46"/>
      <c r="Z200" s="46"/>
      <c r="AA200" s="46"/>
      <c r="AB200" s="46"/>
      <c r="AC200" s="46"/>
      <c r="AD200" s="46"/>
      <c r="AE200" s="46"/>
      <c r="AF200" s="46"/>
      <c r="AG200" s="46"/>
      <c r="AH200" s="46"/>
      <c r="AI200" s="46"/>
      <c r="AJ200" s="46"/>
      <c r="AK200" s="46"/>
      <c r="AL200" s="46"/>
    </row>
    <row r="201">
      <c r="A201" s="50"/>
      <c r="B201" s="46"/>
      <c r="C201" s="46"/>
      <c r="D201" s="46"/>
      <c r="E201" s="70"/>
      <c r="F201" s="50"/>
      <c r="G201" s="50"/>
      <c r="H201" s="50"/>
      <c r="I201" s="50"/>
      <c r="J201" s="102"/>
      <c r="K201" s="46"/>
      <c r="L201" s="46"/>
      <c r="M201" s="46"/>
      <c r="N201" s="46"/>
      <c r="O201" s="46"/>
      <c r="P201" s="46"/>
      <c r="Q201" s="46"/>
      <c r="R201" s="46"/>
      <c r="S201" s="46"/>
      <c r="T201" s="46"/>
      <c r="U201" s="46"/>
      <c r="V201" s="46"/>
      <c r="W201" s="46"/>
      <c r="X201" s="46"/>
      <c r="Y201" s="46"/>
      <c r="Z201" s="46"/>
      <c r="AA201" s="46"/>
      <c r="AB201" s="46"/>
      <c r="AC201" s="46"/>
      <c r="AD201" s="46"/>
      <c r="AE201" s="46"/>
      <c r="AF201" s="46"/>
      <c r="AG201" s="46"/>
      <c r="AH201" s="46"/>
      <c r="AI201" s="46"/>
      <c r="AJ201" s="46"/>
      <c r="AK201" s="46"/>
      <c r="AL201" s="46"/>
    </row>
    <row r="202">
      <c r="A202" s="50"/>
      <c r="B202" s="46"/>
      <c r="C202" s="46"/>
      <c r="D202" s="46"/>
      <c r="E202" s="70"/>
      <c r="F202" s="50"/>
      <c r="G202" s="50"/>
      <c r="H202" s="50"/>
      <c r="I202" s="50"/>
      <c r="J202" s="102"/>
      <c r="K202" s="46"/>
      <c r="L202" s="46"/>
      <c r="M202" s="46"/>
      <c r="N202" s="46"/>
      <c r="O202" s="46"/>
      <c r="P202" s="46"/>
      <c r="Q202" s="46"/>
      <c r="R202" s="46"/>
      <c r="S202" s="46"/>
      <c r="T202" s="46"/>
      <c r="U202" s="46"/>
      <c r="V202" s="46"/>
      <c r="W202" s="46"/>
      <c r="X202" s="46"/>
      <c r="Y202" s="46"/>
      <c r="Z202" s="46"/>
      <c r="AA202" s="46"/>
      <c r="AB202" s="46"/>
      <c r="AC202" s="46"/>
      <c r="AD202" s="46"/>
      <c r="AE202" s="46"/>
      <c r="AF202" s="46"/>
      <c r="AG202" s="46"/>
      <c r="AH202" s="46"/>
      <c r="AI202" s="46"/>
      <c r="AJ202" s="46"/>
      <c r="AK202" s="46"/>
      <c r="AL202" s="46"/>
    </row>
    <row r="203">
      <c r="A203" s="50"/>
      <c r="B203" s="46"/>
      <c r="C203" s="46"/>
      <c r="D203" s="46"/>
      <c r="E203" s="70"/>
      <c r="F203" s="50"/>
      <c r="G203" s="50"/>
      <c r="H203" s="50"/>
      <c r="I203" s="50"/>
      <c r="J203" s="102"/>
      <c r="K203" s="46"/>
      <c r="L203" s="46"/>
      <c r="M203" s="46"/>
      <c r="N203" s="46"/>
      <c r="O203" s="46"/>
      <c r="P203" s="46"/>
      <c r="Q203" s="46"/>
      <c r="R203" s="46"/>
      <c r="S203" s="46"/>
      <c r="T203" s="46"/>
      <c r="U203" s="46"/>
      <c r="V203" s="46"/>
      <c r="W203" s="46"/>
      <c r="X203" s="46"/>
      <c r="Y203" s="46"/>
      <c r="Z203" s="46"/>
      <c r="AA203" s="46"/>
      <c r="AB203" s="46"/>
      <c r="AC203" s="46"/>
      <c r="AD203" s="46"/>
      <c r="AE203" s="46"/>
      <c r="AF203" s="46"/>
      <c r="AG203" s="46"/>
      <c r="AH203" s="46"/>
      <c r="AI203" s="46"/>
      <c r="AJ203" s="46"/>
      <c r="AK203" s="46"/>
      <c r="AL203" s="46"/>
    </row>
    <row r="204">
      <c r="A204" s="50"/>
      <c r="B204" s="46"/>
      <c r="C204" s="46"/>
      <c r="D204" s="46"/>
      <c r="E204" s="70"/>
      <c r="F204" s="50"/>
      <c r="G204" s="50"/>
      <c r="H204" s="50"/>
      <c r="I204" s="50"/>
      <c r="J204" s="102"/>
      <c r="K204" s="46"/>
      <c r="L204" s="46"/>
      <c r="M204" s="46"/>
      <c r="N204" s="46"/>
      <c r="O204" s="46"/>
      <c r="P204" s="46"/>
      <c r="Q204" s="46"/>
      <c r="R204" s="46"/>
      <c r="S204" s="46"/>
      <c r="T204" s="46"/>
      <c r="U204" s="46"/>
      <c r="V204" s="46"/>
      <c r="W204" s="46"/>
      <c r="X204" s="46"/>
      <c r="Y204" s="46"/>
      <c r="Z204" s="46"/>
      <c r="AA204" s="46"/>
      <c r="AB204" s="46"/>
      <c r="AC204" s="46"/>
      <c r="AD204" s="46"/>
      <c r="AE204" s="46"/>
      <c r="AF204" s="46"/>
      <c r="AG204" s="46"/>
      <c r="AH204" s="46"/>
      <c r="AI204" s="46"/>
      <c r="AJ204" s="46"/>
      <c r="AK204" s="46"/>
      <c r="AL204" s="46"/>
    </row>
    <row r="205">
      <c r="A205" s="50"/>
      <c r="B205" s="46"/>
      <c r="C205" s="46"/>
      <c r="D205" s="46"/>
      <c r="E205" s="70"/>
      <c r="F205" s="50"/>
      <c r="G205" s="50"/>
      <c r="H205" s="50"/>
      <c r="I205" s="50"/>
      <c r="J205" s="102"/>
      <c r="K205" s="46"/>
      <c r="L205" s="46"/>
      <c r="M205" s="46"/>
      <c r="N205" s="46"/>
      <c r="O205" s="46"/>
      <c r="P205" s="46"/>
      <c r="Q205" s="46"/>
      <c r="R205" s="46"/>
      <c r="S205" s="46"/>
      <c r="T205" s="46"/>
      <c r="U205" s="46"/>
      <c r="V205" s="46"/>
      <c r="W205" s="46"/>
      <c r="X205" s="46"/>
      <c r="Y205" s="46"/>
      <c r="Z205" s="46"/>
      <c r="AA205" s="46"/>
      <c r="AB205" s="46"/>
      <c r="AC205" s="46"/>
      <c r="AD205" s="46"/>
      <c r="AE205" s="46"/>
      <c r="AF205" s="46"/>
      <c r="AG205" s="46"/>
      <c r="AH205" s="46"/>
      <c r="AI205" s="46"/>
      <c r="AJ205" s="46"/>
      <c r="AK205" s="46"/>
      <c r="AL205" s="46"/>
    </row>
    <row r="206">
      <c r="A206" s="50"/>
      <c r="B206" s="46"/>
      <c r="C206" s="46"/>
      <c r="D206" s="46"/>
      <c r="E206" s="70"/>
      <c r="F206" s="50"/>
      <c r="G206" s="50"/>
      <c r="H206" s="50"/>
      <c r="I206" s="50"/>
      <c r="J206" s="102"/>
      <c r="K206" s="46"/>
      <c r="L206" s="46"/>
      <c r="M206" s="46"/>
      <c r="N206" s="46"/>
      <c r="O206" s="46"/>
      <c r="P206" s="46"/>
      <c r="Q206" s="46"/>
      <c r="R206" s="46"/>
      <c r="S206" s="46"/>
      <c r="T206" s="46"/>
      <c r="U206" s="46"/>
      <c r="V206" s="46"/>
      <c r="W206" s="46"/>
      <c r="X206" s="46"/>
      <c r="Y206" s="46"/>
      <c r="Z206" s="46"/>
      <c r="AA206" s="46"/>
      <c r="AB206" s="46"/>
      <c r="AC206" s="46"/>
      <c r="AD206" s="46"/>
      <c r="AE206" s="46"/>
      <c r="AF206" s="46"/>
      <c r="AG206" s="46"/>
      <c r="AH206" s="46"/>
      <c r="AI206" s="46"/>
      <c r="AJ206" s="46"/>
      <c r="AK206" s="46"/>
      <c r="AL206" s="46"/>
    </row>
    <row r="207">
      <c r="A207" s="50"/>
      <c r="B207" s="46"/>
      <c r="C207" s="46"/>
      <c r="D207" s="46"/>
      <c r="E207" s="70"/>
      <c r="F207" s="50"/>
      <c r="G207" s="50"/>
      <c r="H207" s="50"/>
      <c r="I207" s="50"/>
      <c r="J207" s="102"/>
      <c r="K207" s="46"/>
      <c r="L207" s="46"/>
      <c r="M207" s="46"/>
      <c r="N207" s="46"/>
      <c r="O207" s="46"/>
      <c r="P207" s="46"/>
      <c r="Q207" s="46"/>
      <c r="R207" s="46"/>
      <c r="S207" s="46"/>
      <c r="T207" s="46"/>
      <c r="U207" s="46"/>
      <c r="V207" s="46"/>
      <c r="W207" s="46"/>
      <c r="X207" s="46"/>
      <c r="Y207" s="46"/>
      <c r="Z207" s="46"/>
      <c r="AA207" s="46"/>
      <c r="AB207" s="46"/>
      <c r="AC207" s="46"/>
      <c r="AD207" s="46"/>
      <c r="AE207" s="46"/>
      <c r="AF207" s="46"/>
      <c r="AG207" s="46"/>
      <c r="AH207" s="46"/>
      <c r="AI207" s="46"/>
      <c r="AJ207" s="46"/>
      <c r="AK207" s="46"/>
      <c r="AL207" s="46"/>
    </row>
    <row r="208">
      <c r="A208" s="50"/>
      <c r="B208" s="46"/>
      <c r="C208" s="46"/>
      <c r="D208" s="46"/>
      <c r="E208" s="70"/>
      <c r="F208" s="50"/>
      <c r="G208" s="50"/>
      <c r="H208" s="50"/>
      <c r="I208" s="50"/>
      <c r="J208" s="102"/>
      <c r="K208" s="46"/>
      <c r="L208" s="46"/>
      <c r="M208" s="46"/>
      <c r="N208" s="46"/>
      <c r="O208" s="46"/>
      <c r="P208" s="46"/>
      <c r="Q208" s="46"/>
      <c r="R208" s="46"/>
      <c r="S208" s="46"/>
      <c r="T208" s="46"/>
      <c r="U208" s="46"/>
      <c r="V208" s="46"/>
      <c r="W208" s="46"/>
      <c r="X208" s="46"/>
      <c r="Y208" s="46"/>
      <c r="Z208" s="46"/>
      <c r="AA208" s="46"/>
      <c r="AB208" s="46"/>
      <c r="AC208" s="46"/>
      <c r="AD208" s="46"/>
      <c r="AE208" s="46"/>
      <c r="AF208" s="46"/>
      <c r="AG208" s="46"/>
      <c r="AH208" s="46"/>
      <c r="AI208" s="46"/>
      <c r="AJ208" s="46"/>
      <c r="AK208" s="46"/>
      <c r="AL208" s="46"/>
    </row>
    <row r="209">
      <c r="A209" s="50"/>
      <c r="B209" s="46"/>
      <c r="C209" s="46"/>
      <c r="D209" s="46"/>
      <c r="E209" s="70"/>
      <c r="F209" s="50"/>
      <c r="G209" s="50"/>
      <c r="H209" s="50"/>
      <c r="I209" s="50"/>
      <c r="J209" s="102"/>
      <c r="K209" s="46"/>
      <c r="L209" s="46"/>
      <c r="M209" s="46"/>
      <c r="N209" s="46"/>
      <c r="O209" s="46"/>
      <c r="P209" s="46"/>
      <c r="Q209" s="46"/>
      <c r="R209" s="46"/>
      <c r="S209" s="46"/>
      <c r="T209" s="46"/>
      <c r="U209" s="46"/>
      <c r="V209" s="46"/>
      <c r="W209" s="46"/>
      <c r="X209" s="46"/>
      <c r="Y209" s="46"/>
      <c r="Z209" s="46"/>
      <c r="AA209" s="46"/>
      <c r="AB209" s="46"/>
      <c r="AC209" s="46"/>
      <c r="AD209" s="46"/>
      <c r="AE209" s="46"/>
      <c r="AF209" s="46"/>
      <c r="AG209" s="46"/>
      <c r="AH209" s="46"/>
      <c r="AI209" s="46"/>
      <c r="AJ209" s="46"/>
      <c r="AK209" s="46"/>
      <c r="AL209" s="46"/>
    </row>
    <row r="210">
      <c r="A210" s="50"/>
      <c r="B210" s="46"/>
      <c r="C210" s="46"/>
      <c r="D210" s="46"/>
      <c r="E210" s="70"/>
      <c r="F210" s="50"/>
      <c r="G210" s="50"/>
      <c r="H210" s="50"/>
      <c r="I210" s="50"/>
      <c r="J210" s="102"/>
      <c r="K210" s="46"/>
      <c r="L210" s="46"/>
      <c r="M210" s="46"/>
      <c r="N210" s="46"/>
      <c r="O210" s="46"/>
      <c r="P210" s="46"/>
      <c r="Q210" s="46"/>
      <c r="R210" s="46"/>
      <c r="S210" s="46"/>
      <c r="T210" s="46"/>
      <c r="U210" s="46"/>
      <c r="V210" s="46"/>
      <c r="W210" s="46"/>
      <c r="X210" s="46"/>
      <c r="Y210" s="46"/>
      <c r="Z210" s="46"/>
      <c r="AA210" s="46"/>
      <c r="AB210" s="46"/>
      <c r="AC210" s="46"/>
      <c r="AD210" s="46"/>
      <c r="AE210" s="46"/>
      <c r="AF210" s="46"/>
      <c r="AG210" s="46"/>
      <c r="AH210" s="46"/>
      <c r="AI210" s="46"/>
      <c r="AJ210" s="46"/>
      <c r="AK210" s="46"/>
      <c r="AL210" s="46"/>
    </row>
    <row r="211">
      <c r="A211" s="50"/>
      <c r="B211" s="46"/>
      <c r="C211" s="46"/>
      <c r="D211" s="46"/>
      <c r="E211" s="70"/>
      <c r="F211" s="50"/>
      <c r="G211" s="50"/>
      <c r="H211" s="50"/>
      <c r="I211" s="50"/>
      <c r="J211" s="102"/>
      <c r="K211" s="46"/>
      <c r="L211" s="46"/>
      <c r="M211" s="46"/>
      <c r="N211" s="46"/>
      <c r="O211" s="46"/>
      <c r="P211" s="46"/>
      <c r="Q211" s="46"/>
      <c r="R211" s="46"/>
      <c r="S211" s="46"/>
      <c r="T211" s="46"/>
      <c r="U211" s="46"/>
      <c r="V211" s="46"/>
      <c r="W211" s="46"/>
      <c r="X211" s="46"/>
      <c r="Y211" s="46"/>
      <c r="Z211" s="46"/>
      <c r="AA211" s="46"/>
      <c r="AB211" s="46"/>
      <c r="AC211" s="46"/>
      <c r="AD211" s="46"/>
      <c r="AE211" s="46"/>
      <c r="AF211" s="46"/>
      <c r="AG211" s="46"/>
      <c r="AH211" s="46"/>
      <c r="AI211" s="46"/>
      <c r="AJ211" s="46"/>
      <c r="AK211" s="46"/>
      <c r="AL211" s="46"/>
    </row>
    <row r="212">
      <c r="A212" s="50"/>
      <c r="B212" s="46"/>
      <c r="C212" s="46"/>
      <c r="D212" s="46"/>
      <c r="E212" s="70"/>
      <c r="F212" s="50"/>
      <c r="G212" s="50"/>
      <c r="H212" s="50"/>
      <c r="I212" s="50"/>
      <c r="J212" s="102"/>
      <c r="K212" s="46"/>
      <c r="L212" s="46"/>
      <c r="M212" s="46"/>
      <c r="N212" s="46"/>
      <c r="O212" s="46"/>
      <c r="P212" s="46"/>
      <c r="Q212" s="46"/>
      <c r="R212" s="46"/>
      <c r="S212" s="46"/>
      <c r="T212" s="46"/>
      <c r="U212" s="46"/>
      <c r="V212" s="46"/>
      <c r="W212" s="46"/>
      <c r="X212" s="46"/>
      <c r="Y212" s="46"/>
      <c r="Z212" s="46"/>
      <c r="AA212" s="46"/>
      <c r="AB212" s="46"/>
      <c r="AC212" s="46"/>
      <c r="AD212" s="46"/>
      <c r="AE212" s="46"/>
      <c r="AF212" s="46"/>
      <c r="AG212" s="46"/>
      <c r="AH212" s="46"/>
      <c r="AI212" s="46"/>
      <c r="AJ212" s="46"/>
      <c r="AK212" s="46"/>
      <c r="AL212" s="46"/>
    </row>
    <row r="213">
      <c r="A213" s="50"/>
      <c r="B213" s="46"/>
      <c r="C213" s="46"/>
      <c r="D213" s="46"/>
      <c r="E213" s="70"/>
      <c r="F213" s="50"/>
      <c r="G213" s="50"/>
      <c r="H213" s="50"/>
      <c r="I213" s="50"/>
      <c r="J213" s="102"/>
      <c r="K213" s="46"/>
      <c r="L213" s="46"/>
      <c r="M213" s="46"/>
      <c r="N213" s="46"/>
      <c r="O213" s="46"/>
      <c r="P213" s="46"/>
      <c r="Q213" s="46"/>
      <c r="R213" s="46"/>
      <c r="S213" s="46"/>
      <c r="T213" s="46"/>
      <c r="U213" s="46"/>
      <c r="V213" s="46"/>
      <c r="W213" s="46"/>
      <c r="X213" s="46"/>
      <c r="Y213" s="46"/>
      <c r="Z213" s="46"/>
      <c r="AA213" s="46"/>
      <c r="AB213" s="46"/>
      <c r="AC213" s="46"/>
      <c r="AD213" s="46"/>
      <c r="AE213" s="46"/>
      <c r="AF213" s="46"/>
      <c r="AG213" s="46"/>
      <c r="AH213" s="46"/>
      <c r="AI213" s="46"/>
      <c r="AJ213" s="46"/>
      <c r="AK213" s="46"/>
      <c r="AL213" s="46"/>
    </row>
    <row r="214">
      <c r="A214" s="50"/>
      <c r="B214" s="46"/>
      <c r="C214" s="46"/>
      <c r="D214" s="46"/>
      <c r="E214" s="70"/>
      <c r="F214" s="50"/>
      <c r="G214" s="50"/>
      <c r="H214" s="50"/>
      <c r="I214" s="50"/>
      <c r="J214" s="102"/>
      <c r="K214" s="46"/>
      <c r="L214" s="46"/>
      <c r="M214" s="46"/>
      <c r="N214" s="46"/>
      <c r="O214" s="46"/>
      <c r="P214" s="46"/>
      <c r="Q214" s="46"/>
      <c r="R214" s="46"/>
      <c r="S214" s="46"/>
      <c r="T214" s="46"/>
      <c r="U214" s="46"/>
      <c r="V214" s="46"/>
      <c r="W214" s="46"/>
      <c r="X214" s="46"/>
      <c r="Y214" s="46"/>
      <c r="Z214" s="46"/>
      <c r="AA214" s="46"/>
      <c r="AB214" s="46"/>
      <c r="AC214" s="46"/>
      <c r="AD214" s="46"/>
      <c r="AE214" s="46"/>
      <c r="AF214" s="46"/>
      <c r="AG214" s="46"/>
      <c r="AH214" s="46"/>
      <c r="AI214" s="46"/>
      <c r="AJ214" s="46"/>
      <c r="AK214" s="46"/>
      <c r="AL214" s="46"/>
    </row>
    <row r="215">
      <c r="A215" s="50"/>
      <c r="B215" s="46"/>
      <c r="C215" s="46"/>
      <c r="D215" s="46"/>
      <c r="E215" s="70"/>
      <c r="F215" s="50"/>
      <c r="G215" s="50"/>
      <c r="H215" s="50"/>
      <c r="I215" s="50"/>
      <c r="J215" s="102"/>
      <c r="K215" s="46"/>
      <c r="L215" s="46"/>
      <c r="M215" s="46"/>
      <c r="N215" s="46"/>
      <c r="O215" s="46"/>
      <c r="P215" s="46"/>
      <c r="Q215" s="46"/>
      <c r="R215" s="46"/>
      <c r="S215" s="46"/>
      <c r="T215" s="46"/>
      <c r="U215" s="46"/>
      <c r="V215" s="46"/>
      <c r="W215" s="46"/>
      <c r="X215" s="46"/>
      <c r="Y215" s="46"/>
      <c r="Z215" s="46"/>
      <c r="AA215" s="46"/>
      <c r="AB215" s="46"/>
      <c r="AC215" s="46"/>
      <c r="AD215" s="46"/>
      <c r="AE215" s="46"/>
      <c r="AF215" s="46"/>
      <c r="AG215" s="46"/>
      <c r="AH215" s="46"/>
      <c r="AI215" s="46"/>
      <c r="AJ215" s="46"/>
      <c r="AK215" s="46"/>
      <c r="AL215" s="46"/>
    </row>
    <row r="216">
      <c r="A216" s="50"/>
      <c r="B216" s="46"/>
      <c r="C216" s="46"/>
      <c r="D216" s="46"/>
      <c r="E216" s="70"/>
      <c r="F216" s="50"/>
      <c r="G216" s="50"/>
      <c r="H216" s="50"/>
      <c r="I216" s="50"/>
      <c r="J216" s="102"/>
      <c r="K216" s="46"/>
      <c r="L216" s="46"/>
      <c r="M216" s="46"/>
      <c r="N216" s="46"/>
      <c r="O216" s="46"/>
      <c r="P216" s="46"/>
      <c r="Q216" s="46"/>
      <c r="R216" s="46"/>
      <c r="S216" s="46"/>
      <c r="T216" s="46"/>
      <c r="U216" s="46"/>
      <c r="V216" s="46"/>
      <c r="W216" s="46"/>
      <c r="X216" s="46"/>
      <c r="Y216" s="46"/>
      <c r="Z216" s="46"/>
      <c r="AA216" s="46"/>
      <c r="AB216" s="46"/>
      <c r="AC216" s="46"/>
      <c r="AD216" s="46"/>
      <c r="AE216" s="46"/>
      <c r="AF216" s="46"/>
      <c r="AG216" s="46"/>
      <c r="AH216" s="46"/>
      <c r="AI216" s="46"/>
      <c r="AJ216" s="46"/>
      <c r="AK216" s="46"/>
      <c r="AL216" s="46"/>
    </row>
    <row r="217">
      <c r="A217" s="50"/>
      <c r="B217" s="46"/>
      <c r="C217" s="46"/>
      <c r="D217" s="46"/>
      <c r="E217" s="70"/>
      <c r="F217" s="50"/>
      <c r="G217" s="50"/>
      <c r="H217" s="50"/>
      <c r="I217" s="50"/>
      <c r="J217" s="102"/>
      <c r="K217" s="46"/>
      <c r="L217" s="46"/>
      <c r="M217" s="46"/>
      <c r="N217" s="46"/>
      <c r="O217" s="46"/>
      <c r="P217" s="46"/>
      <c r="Q217" s="46"/>
      <c r="R217" s="46"/>
      <c r="S217" s="46"/>
      <c r="T217" s="46"/>
      <c r="U217" s="46"/>
      <c r="V217" s="46"/>
      <c r="W217" s="46"/>
      <c r="X217" s="46"/>
      <c r="Y217" s="46"/>
      <c r="Z217" s="46"/>
      <c r="AA217" s="46"/>
      <c r="AB217" s="46"/>
      <c r="AC217" s="46"/>
      <c r="AD217" s="46"/>
      <c r="AE217" s="46"/>
      <c r="AF217" s="46"/>
      <c r="AG217" s="46"/>
      <c r="AH217" s="46"/>
      <c r="AI217" s="46"/>
      <c r="AJ217" s="46"/>
      <c r="AK217" s="46"/>
      <c r="AL217" s="46"/>
    </row>
    <row r="218">
      <c r="A218" s="50"/>
      <c r="B218" s="46"/>
      <c r="C218" s="46"/>
      <c r="D218" s="46"/>
      <c r="E218" s="70"/>
      <c r="F218" s="50"/>
      <c r="G218" s="50"/>
      <c r="H218" s="50"/>
      <c r="I218" s="50"/>
      <c r="J218" s="102"/>
      <c r="K218" s="46"/>
      <c r="L218" s="46"/>
      <c r="M218" s="46"/>
      <c r="N218" s="46"/>
      <c r="O218" s="46"/>
      <c r="P218" s="46"/>
      <c r="Q218" s="46"/>
      <c r="R218" s="46"/>
      <c r="S218" s="46"/>
      <c r="T218" s="46"/>
      <c r="U218" s="46"/>
      <c r="V218" s="46"/>
      <c r="W218" s="46"/>
      <c r="X218" s="46"/>
      <c r="Y218" s="46"/>
      <c r="Z218" s="46"/>
      <c r="AA218" s="46"/>
      <c r="AB218" s="46"/>
      <c r="AC218" s="46"/>
      <c r="AD218" s="46"/>
      <c r="AE218" s="46"/>
      <c r="AF218" s="46"/>
      <c r="AG218" s="46"/>
      <c r="AH218" s="46"/>
      <c r="AI218" s="46"/>
      <c r="AJ218" s="46"/>
      <c r="AK218" s="46"/>
      <c r="AL218" s="46"/>
    </row>
    <row r="219">
      <c r="A219" s="50"/>
      <c r="B219" s="46"/>
      <c r="C219" s="46"/>
      <c r="D219" s="46"/>
      <c r="E219" s="70"/>
      <c r="F219" s="50"/>
      <c r="G219" s="50"/>
      <c r="H219" s="50"/>
      <c r="I219" s="50"/>
      <c r="J219" s="102"/>
      <c r="K219" s="46"/>
      <c r="L219" s="46"/>
      <c r="M219" s="46"/>
      <c r="N219" s="46"/>
      <c r="O219" s="46"/>
      <c r="P219" s="46"/>
      <c r="Q219" s="46"/>
      <c r="R219" s="46"/>
      <c r="S219" s="46"/>
      <c r="T219" s="46"/>
      <c r="U219" s="46"/>
      <c r="V219" s="46"/>
      <c r="W219" s="46"/>
      <c r="X219" s="46"/>
      <c r="Y219" s="46"/>
      <c r="Z219" s="46"/>
      <c r="AA219" s="46"/>
      <c r="AB219" s="46"/>
      <c r="AC219" s="46"/>
      <c r="AD219" s="46"/>
      <c r="AE219" s="46"/>
      <c r="AF219" s="46"/>
      <c r="AG219" s="46"/>
      <c r="AH219" s="46"/>
      <c r="AI219" s="46"/>
      <c r="AJ219" s="46"/>
      <c r="AK219" s="46"/>
      <c r="AL219" s="46"/>
    </row>
    <row r="220">
      <c r="A220" s="50"/>
      <c r="B220" s="46"/>
      <c r="C220" s="46"/>
      <c r="D220" s="46"/>
      <c r="E220" s="70"/>
      <c r="F220" s="50"/>
      <c r="G220" s="50"/>
      <c r="H220" s="50"/>
      <c r="I220" s="50"/>
      <c r="J220" s="102"/>
      <c r="K220" s="46"/>
      <c r="L220" s="46"/>
      <c r="M220" s="46"/>
      <c r="N220" s="46"/>
      <c r="O220" s="46"/>
      <c r="P220" s="46"/>
      <c r="Q220" s="46"/>
      <c r="R220" s="46"/>
      <c r="S220" s="46"/>
      <c r="T220" s="46"/>
      <c r="U220" s="46"/>
      <c r="V220" s="46"/>
      <c r="W220" s="46"/>
      <c r="X220" s="46"/>
      <c r="Y220" s="46"/>
      <c r="Z220" s="46"/>
      <c r="AA220" s="46"/>
      <c r="AB220" s="46"/>
      <c r="AC220" s="46"/>
      <c r="AD220" s="46"/>
      <c r="AE220" s="46"/>
      <c r="AF220" s="46"/>
      <c r="AG220" s="46"/>
      <c r="AH220" s="46"/>
      <c r="AI220" s="46"/>
      <c r="AJ220" s="46"/>
      <c r="AK220" s="46"/>
      <c r="AL220" s="46"/>
    </row>
    <row r="221">
      <c r="A221" s="50"/>
      <c r="B221" s="46"/>
      <c r="C221" s="46"/>
      <c r="D221" s="46"/>
      <c r="E221" s="70"/>
      <c r="F221" s="50"/>
      <c r="G221" s="50"/>
      <c r="H221" s="50"/>
      <c r="I221" s="50"/>
      <c r="J221" s="102"/>
      <c r="K221" s="46"/>
      <c r="L221" s="46"/>
      <c r="M221" s="46"/>
      <c r="N221" s="46"/>
      <c r="O221" s="46"/>
      <c r="P221" s="46"/>
      <c r="Q221" s="46"/>
      <c r="R221" s="46"/>
      <c r="S221" s="46"/>
      <c r="T221" s="46"/>
      <c r="U221" s="46"/>
      <c r="V221" s="46"/>
      <c r="W221" s="46"/>
      <c r="X221" s="46"/>
      <c r="Y221" s="46"/>
      <c r="Z221" s="46"/>
      <c r="AA221" s="46"/>
      <c r="AB221" s="46"/>
      <c r="AC221" s="46"/>
      <c r="AD221" s="46"/>
      <c r="AE221" s="46"/>
      <c r="AF221" s="46"/>
      <c r="AG221" s="46"/>
      <c r="AH221" s="46"/>
      <c r="AI221" s="46"/>
      <c r="AJ221" s="46"/>
      <c r="AK221" s="46"/>
      <c r="AL221" s="46"/>
    </row>
    <row r="222">
      <c r="A222" s="50"/>
      <c r="B222" s="46"/>
      <c r="C222" s="46"/>
      <c r="D222" s="46"/>
      <c r="E222" s="70"/>
      <c r="F222" s="50"/>
      <c r="G222" s="50"/>
      <c r="H222" s="50"/>
      <c r="I222" s="50"/>
      <c r="J222" s="102"/>
      <c r="K222" s="46"/>
      <c r="L222" s="46"/>
      <c r="M222" s="46"/>
      <c r="N222" s="46"/>
      <c r="O222" s="46"/>
      <c r="P222" s="46"/>
      <c r="Q222" s="46"/>
      <c r="R222" s="46"/>
      <c r="S222" s="46"/>
      <c r="T222" s="46"/>
      <c r="U222" s="46"/>
      <c r="V222" s="46"/>
      <c r="W222" s="46"/>
      <c r="X222" s="46"/>
      <c r="Y222" s="46"/>
      <c r="Z222" s="46"/>
      <c r="AA222" s="46"/>
      <c r="AB222" s="46"/>
      <c r="AC222" s="46"/>
      <c r="AD222" s="46"/>
      <c r="AE222" s="46"/>
      <c r="AF222" s="46"/>
      <c r="AG222" s="46"/>
      <c r="AH222" s="46"/>
      <c r="AI222" s="46"/>
      <c r="AJ222" s="46"/>
      <c r="AK222" s="46"/>
      <c r="AL222" s="46"/>
    </row>
    <row r="223">
      <c r="A223" s="50"/>
      <c r="B223" s="46"/>
      <c r="C223" s="46"/>
      <c r="D223" s="46"/>
      <c r="E223" s="70"/>
      <c r="F223" s="50"/>
      <c r="G223" s="50"/>
      <c r="H223" s="50"/>
      <c r="I223" s="50"/>
      <c r="J223" s="102"/>
      <c r="K223" s="46"/>
      <c r="L223" s="46"/>
      <c r="M223" s="46"/>
      <c r="N223" s="46"/>
      <c r="O223" s="46"/>
      <c r="P223" s="46"/>
      <c r="Q223" s="46"/>
      <c r="R223" s="46"/>
      <c r="S223" s="46"/>
      <c r="T223" s="46"/>
      <c r="U223" s="46"/>
      <c r="V223" s="46"/>
      <c r="W223" s="46"/>
      <c r="X223" s="46"/>
      <c r="Y223" s="46"/>
      <c r="Z223" s="46"/>
      <c r="AA223" s="46"/>
      <c r="AB223" s="46"/>
      <c r="AC223" s="46"/>
      <c r="AD223" s="46"/>
      <c r="AE223" s="46"/>
      <c r="AF223" s="46"/>
      <c r="AG223" s="46"/>
      <c r="AH223" s="46"/>
      <c r="AI223" s="46"/>
      <c r="AJ223" s="46"/>
      <c r="AK223" s="46"/>
      <c r="AL223" s="46"/>
    </row>
    <row r="224">
      <c r="A224" s="50"/>
      <c r="B224" s="46"/>
      <c r="C224" s="46"/>
      <c r="D224" s="46"/>
      <c r="E224" s="70"/>
      <c r="F224" s="50"/>
      <c r="G224" s="50"/>
      <c r="H224" s="50"/>
      <c r="I224" s="50"/>
      <c r="J224" s="102"/>
      <c r="K224" s="46"/>
      <c r="L224" s="46"/>
      <c r="M224" s="46"/>
      <c r="N224" s="46"/>
      <c r="O224" s="46"/>
      <c r="P224" s="46"/>
      <c r="Q224" s="46"/>
      <c r="R224" s="46"/>
      <c r="S224" s="46"/>
      <c r="T224" s="46"/>
      <c r="U224" s="46"/>
      <c r="V224" s="46"/>
      <c r="W224" s="46"/>
      <c r="X224" s="46"/>
      <c r="Y224" s="46"/>
      <c r="Z224" s="46"/>
      <c r="AA224" s="46"/>
      <c r="AB224" s="46"/>
      <c r="AC224" s="46"/>
      <c r="AD224" s="46"/>
      <c r="AE224" s="46"/>
      <c r="AF224" s="46"/>
      <c r="AG224" s="46"/>
      <c r="AH224" s="46"/>
      <c r="AI224" s="46"/>
      <c r="AJ224" s="46"/>
      <c r="AK224" s="46"/>
      <c r="AL224" s="46"/>
    </row>
    <row r="225">
      <c r="A225" s="50"/>
      <c r="B225" s="46"/>
      <c r="C225" s="46"/>
      <c r="D225" s="46"/>
      <c r="E225" s="70"/>
      <c r="F225" s="50"/>
      <c r="G225" s="50"/>
      <c r="H225" s="50"/>
      <c r="I225" s="50"/>
      <c r="J225" s="102"/>
      <c r="K225" s="46"/>
      <c r="L225" s="46"/>
      <c r="M225" s="46"/>
      <c r="N225" s="46"/>
      <c r="O225" s="46"/>
      <c r="P225" s="46"/>
      <c r="Q225" s="46"/>
      <c r="R225" s="46"/>
      <c r="S225" s="46"/>
      <c r="T225" s="46"/>
      <c r="U225" s="46"/>
      <c r="V225" s="46"/>
      <c r="W225" s="46"/>
      <c r="X225" s="46"/>
      <c r="Y225" s="46"/>
      <c r="Z225" s="46"/>
      <c r="AA225" s="46"/>
      <c r="AB225" s="46"/>
      <c r="AC225" s="46"/>
      <c r="AD225" s="46"/>
      <c r="AE225" s="46"/>
      <c r="AF225" s="46"/>
      <c r="AG225" s="46"/>
      <c r="AH225" s="46"/>
      <c r="AI225" s="46"/>
      <c r="AJ225" s="46"/>
      <c r="AK225" s="46"/>
      <c r="AL225" s="46"/>
    </row>
    <row r="226">
      <c r="A226" s="50"/>
      <c r="B226" s="46"/>
      <c r="C226" s="46"/>
      <c r="D226" s="46"/>
      <c r="E226" s="70"/>
      <c r="F226" s="50"/>
      <c r="G226" s="50"/>
      <c r="H226" s="50"/>
      <c r="I226" s="50"/>
      <c r="J226" s="102"/>
      <c r="K226" s="46"/>
      <c r="L226" s="46"/>
      <c r="M226" s="46"/>
      <c r="N226" s="46"/>
      <c r="O226" s="46"/>
      <c r="P226" s="46"/>
      <c r="Q226" s="46"/>
      <c r="R226" s="46"/>
      <c r="S226" s="46"/>
      <c r="T226" s="46"/>
      <c r="U226" s="46"/>
      <c r="V226" s="46"/>
      <c r="W226" s="46"/>
      <c r="X226" s="46"/>
      <c r="Y226" s="46"/>
      <c r="Z226" s="46"/>
      <c r="AA226" s="46"/>
      <c r="AB226" s="46"/>
      <c r="AC226" s="46"/>
      <c r="AD226" s="46"/>
      <c r="AE226" s="46"/>
      <c r="AF226" s="46"/>
      <c r="AG226" s="46"/>
      <c r="AH226" s="46"/>
      <c r="AI226" s="46"/>
      <c r="AJ226" s="46"/>
      <c r="AK226" s="46"/>
      <c r="AL226" s="46"/>
    </row>
    <row r="227">
      <c r="A227" s="50"/>
      <c r="B227" s="46"/>
      <c r="C227" s="46"/>
      <c r="D227" s="46"/>
      <c r="E227" s="70"/>
      <c r="F227" s="50"/>
      <c r="G227" s="50"/>
      <c r="H227" s="50"/>
      <c r="I227" s="50"/>
      <c r="J227" s="102"/>
      <c r="K227" s="46"/>
      <c r="L227" s="46"/>
      <c r="M227" s="46"/>
      <c r="N227" s="46"/>
      <c r="O227" s="46"/>
      <c r="P227" s="46"/>
      <c r="Q227" s="46"/>
      <c r="R227" s="46"/>
      <c r="S227" s="46"/>
      <c r="T227" s="46"/>
      <c r="U227" s="46"/>
      <c r="V227" s="46"/>
      <c r="W227" s="46"/>
      <c r="X227" s="46"/>
      <c r="Y227" s="46"/>
      <c r="Z227" s="46"/>
      <c r="AA227" s="46"/>
      <c r="AB227" s="46"/>
      <c r="AC227" s="46"/>
      <c r="AD227" s="46"/>
      <c r="AE227" s="46"/>
      <c r="AF227" s="46"/>
      <c r="AG227" s="46"/>
      <c r="AH227" s="46"/>
      <c r="AI227" s="46"/>
      <c r="AJ227" s="46"/>
      <c r="AK227" s="46"/>
      <c r="AL227" s="46"/>
    </row>
    <row r="228">
      <c r="A228" s="50"/>
      <c r="B228" s="46"/>
      <c r="C228" s="46"/>
      <c r="D228" s="46"/>
      <c r="E228" s="70"/>
      <c r="F228" s="50"/>
      <c r="G228" s="50"/>
      <c r="H228" s="50"/>
      <c r="I228" s="50"/>
      <c r="J228" s="102"/>
      <c r="K228" s="46"/>
      <c r="L228" s="46"/>
      <c r="M228" s="46"/>
      <c r="N228" s="46"/>
      <c r="O228" s="46"/>
      <c r="P228" s="46"/>
      <c r="Q228" s="46"/>
      <c r="R228" s="46"/>
      <c r="S228" s="46"/>
      <c r="T228" s="46"/>
      <c r="U228" s="46"/>
      <c r="V228" s="46"/>
      <c r="W228" s="46"/>
      <c r="X228" s="46"/>
      <c r="Y228" s="46"/>
      <c r="Z228" s="46"/>
      <c r="AA228" s="46"/>
      <c r="AB228" s="46"/>
      <c r="AC228" s="46"/>
      <c r="AD228" s="46"/>
      <c r="AE228" s="46"/>
      <c r="AF228" s="46"/>
      <c r="AG228" s="46"/>
      <c r="AH228" s="46"/>
      <c r="AI228" s="46"/>
      <c r="AJ228" s="46"/>
      <c r="AK228" s="46"/>
      <c r="AL228" s="46"/>
    </row>
    <row r="229">
      <c r="A229" s="50"/>
      <c r="B229" s="46"/>
      <c r="C229" s="46"/>
      <c r="D229" s="46"/>
      <c r="E229" s="70"/>
      <c r="F229" s="50"/>
      <c r="G229" s="50"/>
      <c r="H229" s="50"/>
      <c r="I229" s="50"/>
      <c r="J229" s="102"/>
      <c r="K229" s="46"/>
      <c r="L229" s="46"/>
      <c r="M229" s="46"/>
      <c r="N229" s="46"/>
      <c r="O229" s="46"/>
      <c r="P229" s="46"/>
      <c r="Q229" s="46"/>
      <c r="R229" s="46"/>
      <c r="S229" s="46"/>
      <c r="T229" s="46"/>
      <c r="U229" s="46"/>
      <c r="V229" s="46"/>
      <c r="W229" s="46"/>
      <c r="X229" s="46"/>
      <c r="Y229" s="46"/>
      <c r="Z229" s="46"/>
      <c r="AA229" s="46"/>
      <c r="AB229" s="46"/>
      <c r="AC229" s="46"/>
      <c r="AD229" s="46"/>
      <c r="AE229" s="46"/>
      <c r="AF229" s="46"/>
      <c r="AG229" s="46"/>
      <c r="AH229" s="46"/>
      <c r="AI229" s="46"/>
      <c r="AJ229" s="46"/>
      <c r="AK229" s="46"/>
      <c r="AL229" s="46"/>
    </row>
    <row r="230">
      <c r="A230" s="50"/>
      <c r="B230" s="46"/>
      <c r="C230" s="46"/>
      <c r="D230" s="46"/>
      <c r="E230" s="70"/>
      <c r="F230" s="50"/>
      <c r="G230" s="50"/>
      <c r="H230" s="50"/>
      <c r="I230" s="50"/>
      <c r="J230" s="102"/>
      <c r="K230" s="46"/>
      <c r="L230" s="46"/>
      <c r="M230" s="46"/>
      <c r="N230" s="46"/>
      <c r="O230" s="46"/>
      <c r="P230" s="46"/>
      <c r="Q230" s="46"/>
      <c r="R230" s="46"/>
      <c r="S230" s="46"/>
      <c r="T230" s="46"/>
      <c r="U230" s="46"/>
      <c r="V230" s="46"/>
      <c r="W230" s="46"/>
      <c r="X230" s="46"/>
      <c r="Y230" s="46"/>
      <c r="Z230" s="46"/>
      <c r="AA230" s="46"/>
      <c r="AB230" s="46"/>
      <c r="AC230" s="46"/>
      <c r="AD230" s="46"/>
      <c r="AE230" s="46"/>
      <c r="AF230" s="46"/>
      <c r="AG230" s="46"/>
      <c r="AH230" s="46"/>
      <c r="AI230" s="46"/>
      <c r="AJ230" s="46"/>
      <c r="AK230" s="46"/>
      <c r="AL230" s="46"/>
    </row>
    <row r="231">
      <c r="A231" s="50"/>
      <c r="B231" s="46"/>
      <c r="C231" s="46"/>
      <c r="D231" s="46"/>
      <c r="E231" s="70"/>
      <c r="F231" s="50"/>
      <c r="G231" s="50"/>
      <c r="H231" s="50"/>
      <c r="I231" s="50"/>
      <c r="J231" s="102"/>
      <c r="K231" s="46"/>
      <c r="L231" s="46"/>
      <c r="M231" s="46"/>
      <c r="N231" s="46"/>
      <c r="O231" s="46"/>
      <c r="P231" s="46"/>
      <c r="Q231" s="46"/>
      <c r="R231" s="46"/>
      <c r="S231" s="46"/>
      <c r="T231" s="46"/>
      <c r="U231" s="46"/>
      <c r="V231" s="46"/>
      <c r="W231" s="46"/>
      <c r="X231" s="46"/>
      <c r="Y231" s="46"/>
      <c r="Z231" s="46"/>
      <c r="AA231" s="46"/>
      <c r="AB231" s="46"/>
      <c r="AC231" s="46"/>
      <c r="AD231" s="46"/>
      <c r="AE231" s="46"/>
      <c r="AF231" s="46"/>
      <c r="AG231" s="46"/>
      <c r="AH231" s="46"/>
      <c r="AI231" s="46"/>
      <c r="AJ231" s="46"/>
      <c r="AK231" s="46"/>
      <c r="AL231" s="46"/>
    </row>
    <row r="232">
      <c r="A232" s="50"/>
      <c r="B232" s="46"/>
      <c r="C232" s="46"/>
      <c r="D232" s="46"/>
      <c r="E232" s="70"/>
      <c r="F232" s="50"/>
      <c r="G232" s="50"/>
      <c r="H232" s="50"/>
      <c r="I232" s="50"/>
      <c r="J232" s="102"/>
      <c r="K232" s="46"/>
      <c r="L232" s="46"/>
      <c r="M232" s="46"/>
      <c r="N232" s="46"/>
      <c r="O232" s="46"/>
      <c r="P232" s="46"/>
      <c r="Q232" s="46"/>
      <c r="R232" s="46"/>
      <c r="S232" s="46"/>
      <c r="T232" s="46"/>
      <c r="U232" s="46"/>
      <c r="V232" s="46"/>
      <c r="W232" s="46"/>
      <c r="X232" s="46"/>
      <c r="Y232" s="46"/>
      <c r="Z232" s="46"/>
      <c r="AA232" s="46"/>
      <c r="AB232" s="46"/>
      <c r="AC232" s="46"/>
      <c r="AD232" s="46"/>
      <c r="AE232" s="46"/>
      <c r="AF232" s="46"/>
      <c r="AG232" s="46"/>
      <c r="AH232" s="46"/>
      <c r="AI232" s="46"/>
      <c r="AJ232" s="46"/>
      <c r="AK232" s="46"/>
      <c r="AL232" s="46"/>
    </row>
    <row r="233">
      <c r="A233" s="50"/>
      <c r="B233" s="46"/>
      <c r="C233" s="46"/>
      <c r="D233" s="46"/>
      <c r="E233" s="70"/>
      <c r="F233" s="50"/>
      <c r="G233" s="50"/>
      <c r="H233" s="50"/>
      <c r="I233" s="50"/>
      <c r="J233" s="102"/>
      <c r="K233" s="46"/>
      <c r="L233" s="46"/>
      <c r="M233" s="46"/>
      <c r="N233" s="46"/>
      <c r="O233" s="46"/>
      <c r="P233" s="46"/>
      <c r="Q233" s="46"/>
      <c r="R233" s="46"/>
      <c r="S233" s="46"/>
      <c r="T233" s="46"/>
      <c r="U233" s="46"/>
      <c r="V233" s="46"/>
      <c r="W233" s="46"/>
      <c r="X233" s="46"/>
      <c r="Y233" s="46"/>
      <c r="Z233" s="46"/>
      <c r="AA233" s="46"/>
      <c r="AB233" s="46"/>
      <c r="AC233" s="46"/>
      <c r="AD233" s="46"/>
      <c r="AE233" s="46"/>
      <c r="AF233" s="46"/>
      <c r="AG233" s="46"/>
      <c r="AH233" s="46"/>
      <c r="AI233" s="46"/>
      <c r="AJ233" s="46"/>
      <c r="AK233" s="46"/>
      <c r="AL233" s="46"/>
    </row>
    <row r="234">
      <c r="A234" s="50"/>
      <c r="B234" s="46"/>
      <c r="C234" s="46"/>
      <c r="D234" s="46"/>
      <c r="E234" s="70"/>
      <c r="F234" s="50"/>
      <c r="G234" s="50"/>
      <c r="H234" s="50"/>
      <c r="I234" s="50"/>
      <c r="J234" s="102"/>
      <c r="K234" s="46"/>
      <c r="L234" s="46"/>
      <c r="M234" s="46"/>
      <c r="N234" s="46"/>
      <c r="O234" s="46"/>
      <c r="P234" s="46"/>
      <c r="Q234" s="46"/>
      <c r="R234" s="46"/>
      <c r="S234" s="46"/>
      <c r="T234" s="46"/>
      <c r="U234" s="46"/>
      <c r="V234" s="46"/>
      <c r="W234" s="46"/>
      <c r="X234" s="46"/>
      <c r="Y234" s="46"/>
      <c r="Z234" s="46"/>
      <c r="AA234" s="46"/>
      <c r="AB234" s="46"/>
      <c r="AC234" s="46"/>
      <c r="AD234" s="46"/>
      <c r="AE234" s="46"/>
      <c r="AF234" s="46"/>
      <c r="AG234" s="46"/>
      <c r="AH234" s="46"/>
      <c r="AI234" s="46"/>
      <c r="AJ234" s="46"/>
      <c r="AK234" s="46"/>
      <c r="AL234" s="46"/>
    </row>
    <row r="235">
      <c r="A235" s="50"/>
      <c r="B235" s="46"/>
      <c r="C235" s="46"/>
      <c r="D235" s="46"/>
      <c r="E235" s="70"/>
      <c r="F235" s="50"/>
      <c r="G235" s="50"/>
      <c r="H235" s="50"/>
      <c r="I235" s="50"/>
      <c r="J235" s="102"/>
      <c r="K235" s="46"/>
      <c r="L235" s="46"/>
      <c r="M235" s="46"/>
      <c r="N235" s="46"/>
      <c r="O235" s="46"/>
      <c r="P235" s="46"/>
      <c r="Q235" s="46"/>
      <c r="R235" s="46"/>
      <c r="S235" s="46"/>
      <c r="T235" s="46"/>
      <c r="U235" s="46"/>
      <c r="V235" s="46"/>
      <c r="W235" s="46"/>
      <c r="X235" s="46"/>
      <c r="Y235" s="46"/>
      <c r="Z235" s="46"/>
      <c r="AA235" s="46"/>
      <c r="AB235" s="46"/>
      <c r="AC235" s="46"/>
      <c r="AD235" s="46"/>
      <c r="AE235" s="46"/>
      <c r="AF235" s="46"/>
      <c r="AG235" s="46"/>
      <c r="AH235" s="46"/>
      <c r="AI235" s="46"/>
      <c r="AJ235" s="46"/>
      <c r="AK235" s="46"/>
      <c r="AL235" s="46"/>
    </row>
    <row r="236">
      <c r="A236" s="50"/>
      <c r="B236" s="46"/>
      <c r="C236" s="46"/>
      <c r="D236" s="46"/>
      <c r="E236" s="70"/>
      <c r="F236" s="50"/>
      <c r="G236" s="50"/>
      <c r="H236" s="50"/>
      <c r="I236" s="50"/>
      <c r="J236" s="102"/>
      <c r="K236" s="46"/>
      <c r="L236" s="46"/>
      <c r="M236" s="46"/>
      <c r="N236" s="46"/>
      <c r="O236" s="46"/>
      <c r="P236" s="46"/>
      <c r="Q236" s="46"/>
      <c r="R236" s="46"/>
      <c r="S236" s="46"/>
      <c r="T236" s="46"/>
      <c r="U236" s="46"/>
      <c r="V236" s="46"/>
      <c r="W236" s="46"/>
      <c r="X236" s="46"/>
      <c r="Y236" s="46"/>
      <c r="Z236" s="46"/>
      <c r="AA236" s="46"/>
      <c r="AB236" s="46"/>
      <c r="AC236" s="46"/>
      <c r="AD236" s="46"/>
      <c r="AE236" s="46"/>
      <c r="AF236" s="46"/>
      <c r="AG236" s="46"/>
      <c r="AH236" s="46"/>
      <c r="AI236" s="46"/>
      <c r="AJ236" s="46"/>
      <c r="AK236" s="46"/>
      <c r="AL236" s="46"/>
    </row>
    <row r="237">
      <c r="A237" s="50"/>
      <c r="B237" s="46"/>
      <c r="C237" s="46"/>
      <c r="D237" s="46"/>
      <c r="E237" s="70"/>
      <c r="F237" s="50"/>
      <c r="G237" s="50"/>
      <c r="H237" s="50"/>
      <c r="I237" s="50"/>
      <c r="J237" s="102"/>
      <c r="K237" s="46"/>
      <c r="L237" s="46"/>
      <c r="M237" s="46"/>
      <c r="N237" s="46"/>
      <c r="O237" s="46"/>
      <c r="P237" s="46"/>
      <c r="Q237" s="46"/>
      <c r="R237" s="46"/>
      <c r="S237" s="46"/>
      <c r="T237" s="46"/>
      <c r="U237" s="46"/>
      <c r="V237" s="46"/>
      <c r="W237" s="46"/>
      <c r="X237" s="46"/>
      <c r="Y237" s="46"/>
      <c r="Z237" s="46"/>
      <c r="AA237" s="46"/>
      <c r="AB237" s="46"/>
      <c r="AC237" s="46"/>
      <c r="AD237" s="46"/>
      <c r="AE237" s="46"/>
      <c r="AF237" s="46"/>
      <c r="AG237" s="46"/>
      <c r="AH237" s="46"/>
      <c r="AI237" s="46"/>
      <c r="AJ237" s="46"/>
      <c r="AK237" s="46"/>
      <c r="AL237" s="46"/>
    </row>
    <row r="238">
      <c r="A238" s="50"/>
      <c r="B238" s="46"/>
      <c r="C238" s="46"/>
      <c r="D238" s="46"/>
      <c r="E238" s="70"/>
      <c r="F238" s="50"/>
      <c r="G238" s="50"/>
      <c r="H238" s="50"/>
      <c r="I238" s="50"/>
      <c r="J238" s="102"/>
      <c r="K238" s="46"/>
      <c r="L238" s="46"/>
      <c r="M238" s="46"/>
      <c r="N238" s="46"/>
      <c r="O238" s="46"/>
      <c r="P238" s="46"/>
      <c r="Q238" s="46"/>
      <c r="R238" s="46"/>
      <c r="S238" s="46"/>
      <c r="T238" s="46"/>
      <c r="U238" s="46"/>
      <c r="V238" s="46"/>
      <c r="W238" s="46"/>
      <c r="X238" s="46"/>
      <c r="Y238" s="46"/>
      <c r="Z238" s="46"/>
      <c r="AA238" s="46"/>
      <c r="AB238" s="46"/>
      <c r="AC238" s="46"/>
      <c r="AD238" s="46"/>
      <c r="AE238" s="46"/>
      <c r="AF238" s="46"/>
      <c r="AG238" s="46"/>
      <c r="AH238" s="46"/>
      <c r="AI238" s="46"/>
      <c r="AJ238" s="46"/>
      <c r="AK238" s="46"/>
      <c r="AL238" s="46"/>
    </row>
    <row r="239">
      <c r="A239" s="50"/>
      <c r="B239" s="46"/>
      <c r="C239" s="46"/>
      <c r="D239" s="46"/>
      <c r="E239" s="70"/>
      <c r="F239" s="50"/>
      <c r="G239" s="50"/>
      <c r="H239" s="50"/>
      <c r="I239" s="50"/>
      <c r="J239" s="102"/>
      <c r="K239" s="46"/>
      <c r="L239" s="46"/>
      <c r="M239" s="46"/>
      <c r="N239" s="46"/>
      <c r="O239" s="46"/>
      <c r="P239" s="46"/>
      <c r="Q239" s="46"/>
      <c r="R239" s="46"/>
      <c r="S239" s="46"/>
      <c r="T239" s="46"/>
      <c r="U239" s="46"/>
      <c r="V239" s="46"/>
      <c r="W239" s="46"/>
      <c r="X239" s="46"/>
      <c r="Y239" s="46"/>
      <c r="Z239" s="46"/>
      <c r="AA239" s="46"/>
      <c r="AB239" s="46"/>
      <c r="AC239" s="46"/>
      <c r="AD239" s="46"/>
      <c r="AE239" s="46"/>
      <c r="AF239" s="46"/>
      <c r="AG239" s="46"/>
      <c r="AH239" s="46"/>
      <c r="AI239" s="46"/>
      <c r="AJ239" s="46"/>
      <c r="AK239" s="46"/>
      <c r="AL239" s="46"/>
    </row>
    <row r="240">
      <c r="A240" s="50"/>
      <c r="B240" s="46"/>
      <c r="C240" s="46"/>
      <c r="D240" s="46"/>
      <c r="E240" s="70"/>
      <c r="F240" s="50"/>
      <c r="G240" s="50"/>
      <c r="H240" s="50"/>
      <c r="I240" s="50"/>
      <c r="J240" s="102"/>
      <c r="K240" s="46"/>
      <c r="L240" s="46"/>
      <c r="M240" s="46"/>
      <c r="N240" s="46"/>
      <c r="O240" s="46"/>
      <c r="P240" s="46"/>
      <c r="Q240" s="46"/>
      <c r="R240" s="46"/>
      <c r="S240" s="46"/>
      <c r="T240" s="46"/>
      <c r="U240" s="46"/>
      <c r="V240" s="46"/>
      <c r="W240" s="46"/>
      <c r="X240" s="46"/>
      <c r="Y240" s="46"/>
      <c r="Z240" s="46"/>
      <c r="AA240" s="46"/>
      <c r="AB240" s="46"/>
      <c r="AC240" s="46"/>
      <c r="AD240" s="46"/>
      <c r="AE240" s="46"/>
      <c r="AF240" s="46"/>
      <c r="AG240" s="46"/>
      <c r="AH240" s="46"/>
      <c r="AI240" s="46"/>
      <c r="AJ240" s="46"/>
      <c r="AK240" s="46"/>
      <c r="AL240" s="46"/>
    </row>
    <row r="241">
      <c r="A241" s="50"/>
      <c r="B241" s="46"/>
      <c r="C241" s="46"/>
      <c r="D241" s="46"/>
      <c r="E241" s="70"/>
      <c r="F241" s="50"/>
      <c r="G241" s="50"/>
      <c r="H241" s="50"/>
      <c r="I241" s="50"/>
      <c r="J241" s="102"/>
      <c r="K241" s="46"/>
      <c r="L241" s="46"/>
      <c r="M241" s="46"/>
      <c r="N241" s="46"/>
      <c r="O241" s="46"/>
      <c r="P241" s="46"/>
      <c r="Q241" s="46"/>
      <c r="R241" s="46"/>
      <c r="S241" s="46"/>
      <c r="T241" s="46"/>
      <c r="U241" s="46"/>
      <c r="V241" s="46"/>
      <c r="W241" s="46"/>
      <c r="X241" s="46"/>
      <c r="Y241" s="46"/>
      <c r="Z241" s="46"/>
      <c r="AA241" s="46"/>
      <c r="AB241" s="46"/>
      <c r="AC241" s="46"/>
      <c r="AD241" s="46"/>
      <c r="AE241" s="46"/>
      <c r="AF241" s="46"/>
      <c r="AG241" s="46"/>
      <c r="AH241" s="46"/>
      <c r="AI241" s="46"/>
      <c r="AJ241" s="46"/>
      <c r="AK241" s="46"/>
      <c r="AL241" s="46"/>
    </row>
    <row r="242">
      <c r="A242" s="50"/>
      <c r="B242" s="46"/>
      <c r="C242" s="46"/>
      <c r="D242" s="46"/>
      <c r="E242" s="70"/>
      <c r="F242" s="50"/>
      <c r="G242" s="50"/>
      <c r="H242" s="50"/>
      <c r="I242" s="50"/>
      <c r="J242" s="102"/>
      <c r="K242" s="46"/>
      <c r="L242" s="46"/>
      <c r="M242" s="46"/>
      <c r="N242" s="46"/>
      <c r="O242" s="46"/>
      <c r="P242" s="46"/>
      <c r="Q242" s="46"/>
      <c r="R242" s="46"/>
      <c r="S242" s="46"/>
      <c r="T242" s="46"/>
      <c r="U242" s="46"/>
      <c r="V242" s="46"/>
      <c r="W242" s="46"/>
      <c r="X242" s="46"/>
      <c r="Y242" s="46"/>
      <c r="Z242" s="46"/>
      <c r="AA242" s="46"/>
      <c r="AB242" s="46"/>
      <c r="AC242" s="46"/>
      <c r="AD242" s="46"/>
      <c r="AE242" s="46"/>
      <c r="AF242" s="46"/>
      <c r="AG242" s="46"/>
      <c r="AH242" s="46"/>
      <c r="AI242" s="46"/>
      <c r="AJ242" s="46"/>
      <c r="AK242" s="46"/>
      <c r="AL242" s="46"/>
    </row>
    <row r="243">
      <c r="A243" s="50"/>
      <c r="B243" s="46"/>
      <c r="C243" s="46"/>
      <c r="D243" s="46"/>
      <c r="E243" s="70"/>
      <c r="F243" s="50"/>
      <c r="G243" s="50"/>
      <c r="H243" s="50"/>
      <c r="I243" s="50"/>
      <c r="J243" s="102"/>
      <c r="K243" s="46"/>
      <c r="L243" s="46"/>
      <c r="M243" s="46"/>
      <c r="N243" s="46"/>
      <c r="O243" s="46"/>
      <c r="P243" s="46"/>
      <c r="Q243" s="46"/>
      <c r="R243" s="46"/>
      <c r="S243" s="46"/>
      <c r="T243" s="46"/>
      <c r="U243" s="46"/>
      <c r="V243" s="46"/>
      <c r="W243" s="46"/>
      <c r="X243" s="46"/>
      <c r="Y243" s="46"/>
      <c r="Z243" s="46"/>
      <c r="AA243" s="46"/>
      <c r="AB243" s="46"/>
      <c r="AC243" s="46"/>
      <c r="AD243" s="46"/>
      <c r="AE243" s="46"/>
      <c r="AF243" s="46"/>
      <c r="AG243" s="46"/>
      <c r="AH243" s="46"/>
      <c r="AI243" s="46"/>
      <c r="AJ243" s="46"/>
      <c r="AK243" s="46"/>
      <c r="AL243" s="46"/>
    </row>
    <row r="244">
      <c r="A244" s="50"/>
      <c r="B244" s="46"/>
      <c r="C244" s="46"/>
      <c r="D244" s="46"/>
      <c r="E244" s="70"/>
      <c r="F244" s="50"/>
      <c r="G244" s="50"/>
      <c r="H244" s="50"/>
      <c r="I244" s="50"/>
      <c r="J244" s="102"/>
      <c r="K244" s="46"/>
      <c r="L244" s="46"/>
      <c r="M244" s="46"/>
      <c r="N244" s="46"/>
      <c r="O244" s="46"/>
      <c r="P244" s="46"/>
      <c r="Q244" s="46"/>
      <c r="R244" s="46"/>
      <c r="S244" s="46"/>
      <c r="T244" s="46"/>
      <c r="U244" s="46"/>
      <c r="V244" s="46"/>
      <c r="W244" s="46"/>
      <c r="X244" s="46"/>
      <c r="Y244" s="46"/>
      <c r="Z244" s="46"/>
      <c r="AA244" s="46"/>
      <c r="AB244" s="46"/>
      <c r="AC244" s="46"/>
      <c r="AD244" s="46"/>
      <c r="AE244" s="46"/>
      <c r="AF244" s="46"/>
      <c r="AG244" s="46"/>
      <c r="AH244" s="46"/>
      <c r="AI244" s="46"/>
      <c r="AJ244" s="46"/>
      <c r="AK244" s="46"/>
      <c r="AL244" s="46"/>
    </row>
    <row r="245">
      <c r="A245" s="50"/>
      <c r="B245" s="46"/>
      <c r="C245" s="46"/>
      <c r="D245" s="46"/>
      <c r="E245" s="70"/>
      <c r="F245" s="50"/>
      <c r="G245" s="50"/>
      <c r="H245" s="50"/>
      <c r="I245" s="50"/>
      <c r="J245" s="102"/>
      <c r="K245" s="46"/>
      <c r="L245" s="46"/>
      <c r="M245" s="46"/>
      <c r="N245" s="46"/>
      <c r="O245" s="46"/>
      <c r="P245" s="46"/>
      <c r="Q245" s="46"/>
      <c r="R245" s="46"/>
      <c r="S245" s="46"/>
      <c r="T245" s="46"/>
      <c r="U245" s="46"/>
      <c r="V245" s="46"/>
      <c r="W245" s="46"/>
      <c r="X245" s="46"/>
      <c r="Y245" s="46"/>
      <c r="Z245" s="46"/>
      <c r="AA245" s="46"/>
      <c r="AB245" s="46"/>
      <c r="AC245" s="46"/>
      <c r="AD245" s="46"/>
      <c r="AE245" s="46"/>
      <c r="AF245" s="46"/>
      <c r="AG245" s="46"/>
      <c r="AH245" s="46"/>
      <c r="AI245" s="46"/>
      <c r="AJ245" s="46"/>
      <c r="AK245" s="46"/>
      <c r="AL245" s="46"/>
    </row>
    <row r="246">
      <c r="A246" s="50"/>
      <c r="B246" s="46"/>
      <c r="C246" s="46"/>
      <c r="D246" s="46"/>
      <c r="E246" s="70"/>
      <c r="F246" s="50"/>
      <c r="G246" s="50"/>
      <c r="H246" s="50"/>
      <c r="I246" s="50"/>
      <c r="J246" s="102"/>
      <c r="K246" s="46"/>
      <c r="L246" s="46"/>
      <c r="M246" s="46"/>
      <c r="N246" s="46"/>
      <c r="O246" s="46"/>
      <c r="P246" s="46"/>
      <c r="Q246" s="46"/>
      <c r="R246" s="46"/>
      <c r="S246" s="46"/>
      <c r="T246" s="46"/>
      <c r="U246" s="46"/>
      <c r="V246" s="46"/>
      <c r="W246" s="46"/>
      <c r="X246" s="46"/>
      <c r="Y246" s="46"/>
      <c r="Z246" s="46"/>
      <c r="AA246" s="46"/>
      <c r="AB246" s="46"/>
      <c r="AC246" s="46"/>
      <c r="AD246" s="46"/>
      <c r="AE246" s="46"/>
      <c r="AF246" s="46"/>
      <c r="AG246" s="46"/>
      <c r="AH246" s="46"/>
      <c r="AI246" s="46"/>
      <c r="AJ246" s="46"/>
      <c r="AK246" s="46"/>
      <c r="AL246" s="46"/>
    </row>
    <row r="247">
      <c r="A247" s="50"/>
      <c r="B247" s="46"/>
      <c r="C247" s="46"/>
      <c r="D247" s="46"/>
      <c r="E247" s="70"/>
      <c r="F247" s="50"/>
      <c r="G247" s="50"/>
      <c r="H247" s="50"/>
      <c r="I247" s="50"/>
      <c r="J247" s="102"/>
      <c r="K247" s="46"/>
      <c r="L247" s="46"/>
      <c r="M247" s="46"/>
      <c r="N247" s="46"/>
      <c r="O247" s="46"/>
      <c r="P247" s="46"/>
      <c r="Q247" s="46"/>
      <c r="R247" s="46"/>
      <c r="S247" s="46"/>
      <c r="T247" s="46"/>
      <c r="U247" s="46"/>
      <c r="V247" s="46"/>
      <c r="W247" s="46"/>
      <c r="X247" s="46"/>
      <c r="Y247" s="46"/>
      <c r="Z247" s="46"/>
      <c r="AA247" s="46"/>
      <c r="AB247" s="46"/>
      <c r="AC247" s="46"/>
      <c r="AD247" s="46"/>
      <c r="AE247" s="46"/>
      <c r="AF247" s="46"/>
      <c r="AG247" s="46"/>
      <c r="AH247" s="46"/>
      <c r="AI247" s="46"/>
      <c r="AJ247" s="46"/>
      <c r="AK247" s="46"/>
      <c r="AL247" s="46"/>
    </row>
    <row r="248">
      <c r="A248" s="50"/>
      <c r="B248" s="46"/>
      <c r="C248" s="46"/>
      <c r="D248" s="46"/>
      <c r="E248" s="70"/>
      <c r="F248" s="50"/>
      <c r="G248" s="50"/>
      <c r="H248" s="50"/>
      <c r="I248" s="50"/>
      <c r="J248" s="102"/>
      <c r="K248" s="46"/>
      <c r="L248" s="46"/>
      <c r="M248" s="46"/>
      <c r="N248" s="46"/>
      <c r="O248" s="46"/>
      <c r="P248" s="46"/>
      <c r="Q248" s="46"/>
      <c r="R248" s="46"/>
      <c r="S248" s="46"/>
      <c r="T248" s="46"/>
      <c r="U248" s="46"/>
      <c r="V248" s="46"/>
      <c r="W248" s="46"/>
      <c r="X248" s="46"/>
      <c r="Y248" s="46"/>
      <c r="Z248" s="46"/>
      <c r="AA248" s="46"/>
      <c r="AB248" s="46"/>
      <c r="AC248" s="46"/>
      <c r="AD248" s="46"/>
      <c r="AE248" s="46"/>
      <c r="AF248" s="46"/>
      <c r="AG248" s="46"/>
      <c r="AH248" s="46"/>
      <c r="AI248" s="46"/>
      <c r="AJ248" s="46"/>
      <c r="AK248" s="46"/>
      <c r="AL248" s="46"/>
    </row>
    <row r="249">
      <c r="A249" s="50"/>
      <c r="B249" s="46"/>
      <c r="C249" s="46"/>
      <c r="D249" s="46"/>
      <c r="E249" s="70"/>
      <c r="F249" s="50"/>
      <c r="G249" s="50"/>
      <c r="H249" s="50"/>
      <c r="I249" s="50"/>
      <c r="J249" s="102"/>
      <c r="K249" s="46"/>
      <c r="L249" s="46"/>
      <c r="M249" s="46"/>
      <c r="N249" s="46"/>
      <c r="O249" s="46"/>
      <c r="P249" s="46"/>
      <c r="Q249" s="46"/>
      <c r="R249" s="46"/>
      <c r="S249" s="46"/>
      <c r="T249" s="46"/>
      <c r="U249" s="46"/>
      <c r="V249" s="46"/>
      <c r="W249" s="46"/>
      <c r="X249" s="46"/>
      <c r="Y249" s="46"/>
      <c r="Z249" s="46"/>
      <c r="AA249" s="46"/>
      <c r="AB249" s="46"/>
      <c r="AC249" s="46"/>
      <c r="AD249" s="46"/>
      <c r="AE249" s="46"/>
      <c r="AF249" s="46"/>
      <c r="AG249" s="46"/>
      <c r="AH249" s="46"/>
      <c r="AI249" s="46"/>
      <c r="AJ249" s="46"/>
      <c r="AK249" s="46"/>
      <c r="AL249" s="46"/>
    </row>
    <row r="250">
      <c r="A250" s="50"/>
      <c r="B250" s="46"/>
      <c r="C250" s="46"/>
      <c r="D250" s="46"/>
      <c r="E250" s="70"/>
      <c r="F250" s="50"/>
      <c r="G250" s="50"/>
      <c r="H250" s="50"/>
      <c r="I250" s="50"/>
      <c r="J250" s="102"/>
      <c r="K250" s="46"/>
      <c r="L250" s="46"/>
      <c r="M250" s="46"/>
      <c r="N250" s="46"/>
      <c r="O250" s="46"/>
      <c r="P250" s="46"/>
      <c r="Q250" s="46"/>
      <c r="R250" s="46"/>
      <c r="S250" s="46"/>
      <c r="T250" s="46"/>
      <c r="U250" s="46"/>
      <c r="V250" s="46"/>
      <c r="W250" s="46"/>
      <c r="X250" s="46"/>
      <c r="Y250" s="46"/>
      <c r="Z250" s="46"/>
      <c r="AA250" s="46"/>
      <c r="AB250" s="46"/>
      <c r="AC250" s="46"/>
      <c r="AD250" s="46"/>
      <c r="AE250" s="46"/>
      <c r="AF250" s="46"/>
      <c r="AG250" s="46"/>
      <c r="AH250" s="46"/>
      <c r="AI250" s="46"/>
      <c r="AJ250" s="46"/>
      <c r="AK250" s="46"/>
      <c r="AL250" s="46"/>
    </row>
    <row r="251">
      <c r="A251" s="50"/>
      <c r="B251" s="46"/>
      <c r="C251" s="46"/>
      <c r="D251" s="46"/>
      <c r="E251" s="70"/>
      <c r="F251" s="50"/>
      <c r="G251" s="50"/>
      <c r="H251" s="50"/>
      <c r="I251" s="50"/>
      <c r="J251" s="102"/>
      <c r="K251" s="46"/>
      <c r="L251" s="46"/>
      <c r="M251" s="46"/>
      <c r="N251" s="46"/>
      <c r="O251" s="46"/>
      <c r="P251" s="46"/>
      <c r="Q251" s="46"/>
      <c r="R251" s="46"/>
      <c r="S251" s="46"/>
      <c r="T251" s="46"/>
      <c r="U251" s="46"/>
      <c r="V251" s="46"/>
      <c r="W251" s="46"/>
      <c r="X251" s="46"/>
      <c r="Y251" s="46"/>
      <c r="Z251" s="46"/>
      <c r="AA251" s="46"/>
      <c r="AB251" s="46"/>
      <c r="AC251" s="46"/>
      <c r="AD251" s="46"/>
      <c r="AE251" s="46"/>
      <c r="AF251" s="46"/>
      <c r="AG251" s="46"/>
      <c r="AH251" s="46"/>
      <c r="AI251" s="46"/>
      <c r="AJ251" s="46"/>
      <c r="AK251" s="46"/>
      <c r="AL251" s="46"/>
    </row>
    <row r="252">
      <c r="A252" s="50"/>
      <c r="B252" s="46"/>
      <c r="C252" s="46"/>
      <c r="D252" s="46"/>
      <c r="E252" s="70"/>
      <c r="F252" s="50"/>
      <c r="G252" s="50"/>
      <c r="H252" s="50"/>
      <c r="I252" s="50"/>
      <c r="J252" s="102"/>
      <c r="K252" s="46"/>
      <c r="L252" s="46"/>
      <c r="M252" s="46"/>
      <c r="N252" s="46"/>
      <c r="O252" s="46"/>
      <c r="P252" s="46"/>
      <c r="Q252" s="46"/>
      <c r="R252" s="46"/>
      <c r="S252" s="46"/>
      <c r="T252" s="46"/>
      <c r="U252" s="46"/>
      <c r="V252" s="46"/>
      <c r="W252" s="46"/>
      <c r="X252" s="46"/>
      <c r="Y252" s="46"/>
      <c r="Z252" s="46"/>
      <c r="AA252" s="46"/>
      <c r="AB252" s="46"/>
      <c r="AC252" s="46"/>
      <c r="AD252" s="46"/>
      <c r="AE252" s="46"/>
      <c r="AF252" s="46"/>
      <c r="AG252" s="46"/>
      <c r="AH252" s="46"/>
      <c r="AI252" s="46"/>
      <c r="AJ252" s="46"/>
      <c r="AK252" s="46"/>
      <c r="AL252" s="46"/>
    </row>
    <row r="253">
      <c r="A253" s="50"/>
      <c r="B253" s="46"/>
      <c r="C253" s="46"/>
      <c r="D253" s="46"/>
      <c r="E253" s="70"/>
      <c r="F253" s="50"/>
      <c r="G253" s="50"/>
      <c r="H253" s="50"/>
      <c r="I253" s="50"/>
      <c r="J253" s="102"/>
      <c r="K253" s="46"/>
      <c r="L253" s="46"/>
      <c r="M253" s="46"/>
      <c r="N253" s="46"/>
      <c r="O253" s="46"/>
      <c r="P253" s="46"/>
      <c r="Q253" s="46"/>
      <c r="R253" s="46"/>
      <c r="S253" s="46"/>
      <c r="T253" s="46"/>
      <c r="U253" s="46"/>
      <c r="V253" s="46"/>
      <c r="W253" s="46"/>
      <c r="X253" s="46"/>
      <c r="Y253" s="46"/>
      <c r="Z253" s="46"/>
      <c r="AA253" s="46"/>
      <c r="AB253" s="46"/>
      <c r="AC253" s="46"/>
      <c r="AD253" s="46"/>
      <c r="AE253" s="46"/>
      <c r="AF253" s="46"/>
      <c r="AG253" s="46"/>
      <c r="AH253" s="46"/>
      <c r="AI253" s="46"/>
      <c r="AJ253" s="46"/>
      <c r="AK253" s="46"/>
      <c r="AL253" s="46"/>
    </row>
    <row r="254">
      <c r="A254" s="50"/>
      <c r="B254" s="46"/>
      <c r="C254" s="46"/>
      <c r="D254" s="46"/>
      <c r="E254" s="70"/>
      <c r="F254" s="50"/>
      <c r="G254" s="50"/>
      <c r="H254" s="50"/>
      <c r="I254" s="50"/>
      <c r="J254" s="102"/>
      <c r="K254" s="46"/>
      <c r="L254" s="46"/>
      <c r="M254" s="46"/>
      <c r="N254" s="46"/>
      <c r="O254" s="46"/>
      <c r="P254" s="46"/>
      <c r="Q254" s="46"/>
      <c r="R254" s="46"/>
      <c r="S254" s="46"/>
      <c r="T254" s="46"/>
      <c r="U254" s="46"/>
      <c r="V254" s="46"/>
      <c r="W254" s="46"/>
      <c r="X254" s="46"/>
      <c r="Y254" s="46"/>
      <c r="Z254" s="46"/>
      <c r="AA254" s="46"/>
      <c r="AB254" s="46"/>
      <c r="AC254" s="46"/>
      <c r="AD254" s="46"/>
      <c r="AE254" s="46"/>
      <c r="AF254" s="46"/>
      <c r="AG254" s="46"/>
      <c r="AH254" s="46"/>
      <c r="AI254" s="46"/>
      <c r="AJ254" s="46"/>
      <c r="AK254" s="46"/>
      <c r="AL254" s="46"/>
    </row>
    <row r="255">
      <c r="A255" s="50"/>
      <c r="B255" s="46"/>
      <c r="C255" s="46"/>
      <c r="D255" s="46"/>
      <c r="E255" s="70"/>
      <c r="F255" s="50"/>
      <c r="G255" s="50"/>
      <c r="H255" s="50"/>
      <c r="I255" s="50"/>
      <c r="J255" s="102"/>
      <c r="K255" s="46"/>
      <c r="L255" s="46"/>
      <c r="M255" s="46"/>
      <c r="N255" s="46"/>
      <c r="O255" s="46"/>
      <c r="P255" s="46"/>
      <c r="Q255" s="46"/>
      <c r="R255" s="46"/>
      <c r="S255" s="46"/>
      <c r="T255" s="46"/>
      <c r="U255" s="46"/>
      <c r="V255" s="46"/>
      <c r="W255" s="46"/>
      <c r="X255" s="46"/>
      <c r="Y255" s="46"/>
      <c r="Z255" s="46"/>
      <c r="AA255" s="46"/>
      <c r="AB255" s="46"/>
      <c r="AC255" s="46"/>
      <c r="AD255" s="46"/>
      <c r="AE255" s="46"/>
      <c r="AF255" s="46"/>
      <c r="AG255" s="46"/>
      <c r="AH255" s="46"/>
      <c r="AI255" s="46"/>
      <c r="AJ255" s="46"/>
      <c r="AK255" s="46"/>
      <c r="AL255" s="46"/>
    </row>
    <row r="256">
      <c r="A256" s="50"/>
      <c r="B256" s="46"/>
      <c r="C256" s="46"/>
      <c r="D256" s="46"/>
      <c r="E256" s="70"/>
      <c r="F256" s="50"/>
      <c r="G256" s="50"/>
      <c r="H256" s="50"/>
      <c r="I256" s="50"/>
      <c r="J256" s="102"/>
      <c r="K256" s="46"/>
      <c r="L256" s="46"/>
      <c r="M256" s="46"/>
      <c r="N256" s="46"/>
      <c r="O256" s="46"/>
      <c r="P256" s="46"/>
      <c r="Q256" s="46"/>
      <c r="R256" s="46"/>
      <c r="S256" s="46"/>
      <c r="T256" s="46"/>
      <c r="U256" s="46"/>
      <c r="V256" s="46"/>
      <c r="W256" s="46"/>
      <c r="X256" s="46"/>
      <c r="Y256" s="46"/>
      <c r="Z256" s="46"/>
      <c r="AA256" s="46"/>
      <c r="AB256" s="46"/>
      <c r="AC256" s="46"/>
      <c r="AD256" s="46"/>
      <c r="AE256" s="46"/>
      <c r="AF256" s="46"/>
      <c r="AG256" s="46"/>
      <c r="AH256" s="46"/>
      <c r="AI256" s="46"/>
      <c r="AJ256" s="46"/>
      <c r="AK256" s="46"/>
      <c r="AL256" s="46"/>
    </row>
    <row r="257">
      <c r="A257" s="50"/>
      <c r="B257" s="46"/>
      <c r="C257" s="46"/>
      <c r="D257" s="46"/>
      <c r="E257" s="70"/>
      <c r="F257" s="50"/>
      <c r="G257" s="50"/>
      <c r="H257" s="50"/>
      <c r="I257" s="50"/>
      <c r="J257" s="102"/>
      <c r="K257" s="46"/>
      <c r="L257" s="46"/>
      <c r="M257" s="46"/>
      <c r="N257" s="46"/>
      <c r="O257" s="46"/>
      <c r="P257" s="46"/>
      <c r="Q257" s="46"/>
      <c r="R257" s="46"/>
      <c r="S257" s="46"/>
      <c r="T257" s="46"/>
      <c r="U257" s="46"/>
      <c r="V257" s="46"/>
      <c r="W257" s="46"/>
      <c r="X257" s="46"/>
      <c r="Y257" s="46"/>
      <c r="Z257" s="46"/>
      <c r="AA257" s="46"/>
      <c r="AB257" s="46"/>
      <c r="AC257" s="46"/>
      <c r="AD257" s="46"/>
      <c r="AE257" s="46"/>
      <c r="AF257" s="46"/>
      <c r="AG257" s="46"/>
      <c r="AH257" s="46"/>
      <c r="AI257" s="46"/>
      <c r="AJ257" s="46"/>
      <c r="AK257" s="46"/>
      <c r="AL257" s="46"/>
    </row>
    <row r="258">
      <c r="A258" s="50"/>
      <c r="B258" s="46"/>
      <c r="C258" s="46"/>
      <c r="D258" s="46"/>
      <c r="E258" s="70"/>
      <c r="F258" s="50"/>
      <c r="G258" s="50"/>
      <c r="H258" s="50"/>
      <c r="I258" s="50"/>
      <c r="J258" s="102"/>
      <c r="K258" s="46"/>
      <c r="L258" s="46"/>
      <c r="M258" s="46"/>
      <c r="N258" s="46"/>
      <c r="O258" s="46"/>
      <c r="P258" s="46"/>
      <c r="Q258" s="46"/>
      <c r="R258" s="46"/>
      <c r="S258" s="46"/>
      <c r="T258" s="46"/>
      <c r="U258" s="46"/>
      <c r="V258" s="46"/>
      <c r="W258" s="46"/>
      <c r="X258" s="46"/>
      <c r="Y258" s="46"/>
      <c r="Z258" s="46"/>
      <c r="AA258" s="46"/>
      <c r="AB258" s="46"/>
      <c r="AC258" s="46"/>
      <c r="AD258" s="46"/>
      <c r="AE258" s="46"/>
      <c r="AF258" s="46"/>
      <c r="AG258" s="46"/>
      <c r="AH258" s="46"/>
      <c r="AI258" s="46"/>
      <c r="AJ258" s="46"/>
      <c r="AK258" s="46"/>
      <c r="AL258" s="46"/>
    </row>
    <row r="259">
      <c r="A259" s="50"/>
      <c r="B259" s="46"/>
      <c r="C259" s="46"/>
      <c r="D259" s="46"/>
      <c r="E259" s="70"/>
      <c r="F259" s="50"/>
      <c r="G259" s="50"/>
      <c r="H259" s="50"/>
      <c r="I259" s="50"/>
      <c r="J259" s="102"/>
      <c r="K259" s="46"/>
      <c r="L259" s="46"/>
      <c r="M259" s="46"/>
      <c r="N259" s="46"/>
      <c r="O259" s="46"/>
      <c r="P259" s="46"/>
      <c r="Q259" s="46"/>
      <c r="R259" s="46"/>
      <c r="S259" s="46"/>
      <c r="T259" s="46"/>
      <c r="U259" s="46"/>
      <c r="V259" s="46"/>
      <c r="W259" s="46"/>
      <c r="X259" s="46"/>
      <c r="Y259" s="46"/>
      <c r="Z259" s="46"/>
      <c r="AA259" s="46"/>
      <c r="AB259" s="46"/>
      <c r="AC259" s="46"/>
      <c r="AD259" s="46"/>
      <c r="AE259" s="46"/>
      <c r="AF259" s="46"/>
      <c r="AG259" s="46"/>
      <c r="AH259" s="46"/>
      <c r="AI259" s="46"/>
      <c r="AJ259" s="46"/>
      <c r="AK259" s="46"/>
      <c r="AL259" s="46"/>
    </row>
    <row r="260">
      <c r="A260" s="50"/>
      <c r="B260" s="46"/>
      <c r="C260" s="46"/>
      <c r="D260" s="46"/>
      <c r="E260" s="70"/>
      <c r="F260" s="50"/>
      <c r="G260" s="50"/>
      <c r="H260" s="50"/>
      <c r="I260" s="50"/>
      <c r="J260" s="102"/>
      <c r="K260" s="46"/>
      <c r="L260" s="46"/>
      <c r="M260" s="46"/>
      <c r="N260" s="46"/>
      <c r="O260" s="46"/>
      <c r="P260" s="46"/>
      <c r="Q260" s="46"/>
      <c r="R260" s="46"/>
      <c r="S260" s="46"/>
      <c r="T260" s="46"/>
      <c r="U260" s="46"/>
      <c r="V260" s="46"/>
      <c r="W260" s="46"/>
      <c r="X260" s="46"/>
      <c r="Y260" s="46"/>
      <c r="Z260" s="46"/>
      <c r="AA260" s="46"/>
      <c r="AB260" s="46"/>
      <c r="AC260" s="46"/>
      <c r="AD260" s="46"/>
      <c r="AE260" s="46"/>
      <c r="AF260" s="46"/>
      <c r="AG260" s="46"/>
      <c r="AH260" s="46"/>
      <c r="AI260" s="46"/>
      <c r="AJ260" s="46"/>
      <c r="AK260" s="46"/>
      <c r="AL260" s="46"/>
    </row>
    <row r="261">
      <c r="A261" s="50"/>
      <c r="B261" s="46"/>
      <c r="C261" s="46"/>
      <c r="D261" s="46"/>
      <c r="E261" s="70"/>
      <c r="F261" s="50"/>
      <c r="G261" s="50"/>
      <c r="H261" s="50"/>
      <c r="I261" s="50"/>
      <c r="J261" s="102"/>
      <c r="K261" s="46"/>
      <c r="L261" s="46"/>
      <c r="M261" s="46"/>
      <c r="N261" s="46"/>
      <c r="O261" s="46"/>
      <c r="P261" s="46"/>
      <c r="Q261" s="46"/>
      <c r="R261" s="46"/>
      <c r="S261" s="46"/>
      <c r="T261" s="46"/>
      <c r="U261" s="46"/>
      <c r="V261" s="46"/>
      <c r="W261" s="46"/>
      <c r="X261" s="46"/>
      <c r="Y261" s="46"/>
      <c r="Z261" s="46"/>
      <c r="AA261" s="46"/>
      <c r="AB261" s="46"/>
      <c r="AC261" s="46"/>
      <c r="AD261" s="46"/>
      <c r="AE261" s="46"/>
      <c r="AF261" s="46"/>
      <c r="AG261" s="46"/>
      <c r="AH261" s="46"/>
      <c r="AI261" s="46"/>
      <c r="AJ261" s="46"/>
      <c r="AK261" s="46"/>
      <c r="AL261" s="46"/>
    </row>
    <row r="262">
      <c r="A262" s="50"/>
      <c r="B262" s="46"/>
      <c r="C262" s="46"/>
      <c r="D262" s="46"/>
      <c r="E262" s="70"/>
      <c r="F262" s="50"/>
      <c r="G262" s="50"/>
      <c r="H262" s="50"/>
      <c r="I262" s="50"/>
      <c r="J262" s="102"/>
      <c r="K262" s="46"/>
      <c r="L262" s="46"/>
      <c r="M262" s="46"/>
      <c r="N262" s="46"/>
      <c r="O262" s="46"/>
      <c r="P262" s="46"/>
      <c r="Q262" s="46"/>
      <c r="R262" s="46"/>
      <c r="S262" s="46"/>
      <c r="T262" s="46"/>
      <c r="U262" s="46"/>
      <c r="V262" s="46"/>
      <c r="W262" s="46"/>
      <c r="X262" s="46"/>
      <c r="Y262" s="46"/>
      <c r="Z262" s="46"/>
      <c r="AA262" s="46"/>
      <c r="AB262" s="46"/>
      <c r="AC262" s="46"/>
      <c r="AD262" s="46"/>
      <c r="AE262" s="46"/>
      <c r="AF262" s="46"/>
      <c r="AG262" s="46"/>
      <c r="AH262" s="46"/>
      <c r="AI262" s="46"/>
      <c r="AJ262" s="46"/>
      <c r="AK262" s="46"/>
      <c r="AL262" s="46"/>
    </row>
    <row r="263">
      <c r="A263" s="50"/>
      <c r="B263" s="46"/>
      <c r="C263" s="46"/>
      <c r="D263" s="46"/>
      <c r="E263" s="70"/>
      <c r="F263" s="50"/>
      <c r="G263" s="50"/>
      <c r="H263" s="50"/>
      <c r="I263" s="50"/>
      <c r="J263" s="102"/>
      <c r="K263" s="46"/>
      <c r="L263" s="46"/>
      <c r="M263" s="46"/>
      <c r="N263" s="46"/>
      <c r="O263" s="46"/>
      <c r="P263" s="46"/>
      <c r="Q263" s="46"/>
      <c r="R263" s="46"/>
      <c r="S263" s="46"/>
      <c r="T263" s="46"/>
      <c r="U263" s="46"/>
      <c r="V263" s="46"/>
      <c r="W263" s="46"/>
      <c r="X263" s="46"/>
      <c r="Y263" s="46"/>
      <c r="Z263" s="46"/>
      <c r="AA263" s="46"/>
      <c r="AB263" s="46"/>
      <c r="AC263" s="46"/>
      <c r="AD263" s="46"/>
      <c r="AE263" s="46"/>
      <c r="AF263" s="46"/>
      <c r="AG263" s="46"/>
      <c r="AH263" s="46"/>
      <c r="AI263" s="46"/>
      <c r="AJ263" s="46"/>
      <c r="AK263" s="46"/>
      <c r="AL263" s="46"/>
    </row>
    <row r="264">
      <c r="A264" s="50"/>
      <c r="B264" s="46"/>
      <c r="C264" s="46"/>
      <c r="D264" s="46"/>
      <c r="E264" s="70"/>
      <c r="F264" s="50"/>
      <c r="G264" s="50"/>
      <c r="H264" s="50"/>
      <c r="I264" s="50"/>
      <c r="J264" s="102"/>
      <c r="K264" s="46"/>
      <c r="L264" s="46"/>
      <c r="M264" s="46"/>
      <c r="N264" s="46"/>
      <c r="O264" s="46"/>
      <c r="P264" s="46"/>
      <c r="Q264" s="46"/>
      <c r="R264" s="46"/>
      <c r="S264" s="46"/>
      <c r="T264" s="46"/>
      <c r="U264" s="46"/>
      <c r="V264" s="46"/>
      <c r="W264" s="46"/>
      <c r="X264" s="46"/>
      <c r="Y264" s="46"/>
      <c r="Z264" s="46"/>
      <c r="AA264" s="46"/>
      <c r="AB264" s="46"/>
      <c r="AC264" s="46"/>
      <c r="AD264" s="46"/>
      <c r="AE264" s="46"/>
      <c r="AF264" s="46"/>
      <c r="AG264" s="46"/>
      <c r="AH264" s="46"/>
      <c r="AI264" s="46"/>
      <c r="AJ264" s="46"/>
      <c r="AK264" s="46"/>
      <c r="AL264" s="46"/>
    </row>
    <row r="265">
      <c r="A265" s="50"/>
      <c r="B265" s="46"/>
      <c r="C265" s="46"/>
      <c r="D265" s="46"/>
      <c r="E265" s="70"/>
      <c r="F265" s="50"/>
      <c r="G265" s="50"/>
      <c r="H265" s="50"/>
      <c r="I265" s="50"/>
      <c r="J265" s="102"/>
      <c r="K265" s="46"/>
      <c r="L265" s="46"/>
      <c r="M265" s="46"/>
      <c r="N265" s="46"/>
      <c r="O265" s="46"/>
      <c r="P265" s="46"/>
      <c r="Q265" s="46"/>
      <c r="R265" s="46"/>
      <c r="S265" s="46"/>
      <c r="T265" s="46"/>
      <c r="U265" s="46"/>
      <c r="V265" s="46"/>
      <c r="W265" s="46"/>
      <c r="X265" s="46"/>
      <c r="Y265" s="46"/>
      <c r="Z265" s="46"/>
      <c r="AA265" s="46"/>
      <c r="AB265" s="46"/>
      <c r="AC265" s="46"/>
      <c r="AD265" s="46"/>
      <c r="AE265" s="46"/>
      <c r="AF265" s="46"/>
      <c r="AG265" s="46"/>
      <c r="AH265" s="46"/>
      <c r="AI265" s="46"/>
      <c r="AJ265" s="46"/>
      <c r="AK265" s="46"/>
      <c r="AL265" s="46"/>
    </row>
    <row r="266">
      <c r="A266" s="50"/>
      <c r="B266" s="46"/>
      <c r="C266" s="46"/>
      <c r="D266" s="46"/>
      <c r="E266" s="70"/>
      <c r="F266" s="50"/>
      <c r="G266" s="50"/>
      <c r="H266" s="50"/>
      <c r="I266" s="50"/>
      <c r="J266" s="102"/>
      <c r="K266" s="46"/>
      <c r="L266" s="46"/>
      <c r="M266" s="46"/>
      <c r="N266" s="46"/>
      <c r="O266" s="46"/>
      <c r="P266" s="46"/>
      <c r="Q266" s="46"/>
      <c r="R266" s="46"/>
      <c r="S266" s="46"/>
      <c r="T266" s="46"/>
      <c r="U266" s="46"/>
      <c r="V266" s="46"/>
      <c r="W266" s="46"/>
      <c r="X266" s="46"/>
      <c r="Y266" s="46"/>
      <c r="Z266" s="46"/>
      <c r="AA266" s="46"/>
      <c r="AB266" s="46"/>
      <c r="AC266" s="46"/>
      <c r="AD266" s="46"/>
      <c r="AE266" s="46"/>
      <c r="AF266" s="46"/>
      <c r="AG266" s="46"/>
      <c r="AH266" s="46"/>
      <c r="AI266" s="46"/>
      <c r="AJ266" s="46"/>
      <c r="AK266" s="46"/>
      <c r="AL266" s="46"/>
    </row>
    <row r="267">
      <c r="A267" s="50"/>
      <c r="B267" s="46"/>
      <c r="C267" s="46"/>
      <c r="D267" s="46"/>
      <c r="E267" s="70"/>
      <c r="F267" s="50"/>
      <c r="G267" s="50"/>
      <c r="H267" s="50"/>
      <c r="I267" s="50"/>
      <c r="J267" s="102"/>
      <c r="K267" s="46"/>
      <c r="L267" s="46"/>
      <c r="M267" s="46"/>
      <c r="N267" s="46"/>
      <c r="O267" s="46"/>
      <c r="P267" s="46"/>
      <c r="Q267" s="46"/>
      <c r="R267" s="46"/>
      <c r="S267" s="46"/>
      <c r="T267" s="46"/>
      <c r="U267" s="46"/>
      <c r="V267" s="46"/>
      <c r="W267" s="46"/>
      <c r="X267" s="46"/>
      <c r="Y267" s="46"/>
      <c r="Z267" s="46"/>
      <c r="AA267" s="46"/>
      <c r="AB267" s="46"/>
      <c r="AC267" s="46"/>
      <c r="AD267" s="46"/>
      <c r="AE267" s="46"/>
      <c r="AF267" s="46"/>
      <c r="AG267" s="46"/>
      <c r="AH267" s="46"/>
      <c r="AI267" s="46"/>
      <c r="AJ267" s="46"/>
      <c r="AK267" s="46"/>
      <c r="AL267" s="46"/>
    </row>
    <row r="268">
      <c r="A268" s="50"/>
      <c r="B268" s="46"/>
      <c r="C268" s="46"/>
      <c r="D268" s="46"/>
      <c r="E268" s="70"/>
      <c r="F268" s="50"/>
      <c r="G268" s="50"/>
      <c r="H268" s="50"/>
      <c r="I268" s="50"/>
      <c r="J268" s="102"/>
      <c r="K268" s="46"/>
      <c r="L268" s="46"/>
      <c r="M268" s="46"/>
      <c r="N268" s="46"/>
      <c r="O268" s="46"/>
      <c r="P268" s="46"/>
      <c r="Q268" s="46"/>
      <c r="R268" s="46"/>
      <c r="S268" s="46"/>
      <c r="T268" s="46"/>
      <c r="U268" s="46"/>
      <c r="V268" s="46"/>
      <c r="W268" s="46"/>
      <c r="X268" s="46"/>
      <c r="Y268" s="46"/>
      <c r="Z268" s="46"/>
      <c r="AA268" s="46"/>
      <c r="AB268" s="46"/>
      <c r="AC268" s="46"/>
      <c r="AD268" s="46"/>
      <c r="AE268" s="46"/>
      <c r="AF268" s="46"/>
      <c r="AG268" s="46"/>
      <c r="AH268" s="46"/>
      <c r="AI268" s="46"/>
      <c r="AJ268" s="46"/>
      <c r="AK268" s="46"/>
      <c r="AL268" s="46"/>
    </row>
    <row r="269">
      <c r="A269" s="50"/>
      <c r="B269" s="46"/>
      <c r="C269" s="46"/>
      <c r="D269" s="46"/>
      <c r="E269" s="70"/>
      <c r="F269" s="50"/>
      <c r="G269" s="50"/>
      <c r="H269" s="50"/>
      <c r="I269" s="50"/>
      <c r="J269" s="102"/>
      <c r="K269" s="46"/>
      <c r="L269" s="46"/>
      <c r="M269" s="46"/>
      <c r="N269" s="46"/>
      <c r="O269" s="46"/>
      <c r="P269" s="46"/>
      <c r="Q269" s="46"/>
      <c r="R269" s="46"/>
      <c r="S269" s="46"/>
      <c r="T269" s="46"/>
      <c r="U269" s="46"/>
      <c r="V269" s="46"/>
      <c r="W269" s="46"/>
      <c r="X269" s="46"/>
      <c r="Y269" s="46"/>
      <c r="Z269" s="46"/>
      <c r="AA269" s="46"/>
      <c r="AB269" s="46"/>
      <c r="AC269" s="46"/>
      <c r="AD269" s="46"/>
      <c r="AE269" s="46"/>
      <c r="AF269" s="46"/>
      <c r="AG269" s="46"/>
      <c r="AH269" s="46"/>
      <c r="AI269" s="46"/>
      <c r="AJ269" s="46"/>
      <c r="AK269" s="46"/>
      <c r="AL269" s="46"/>
    </row>
    <row r="270">
      <c r="A270" s="50"/>
      <c r="B270" s="46"/>
      <c r="C270" s="46"/>
      <c r="D270" s="46"/>
      <c r="E270" s="70"/>
      <c r="F270" s="50"/>
      <c r="G270" s="50"/>
      <c r="H270" s="50"/>
      <c r="I270" s="50"/>
      <c r="J270" s="102"/>
      <c r="K270" s="46"/>
      <c r="L270" s="46"/>
      <c r="M270" s="46"/>
      <c r="N270" s="46"/>
      <c r="O270" s="46"/>
      <c r="P270" s="46"/>
      <c r="Q270" s="46"/>
      <c r="R270" s="46"/>
      <c r="S270" s="46"/>
      <c r="T270" s="46"/>
      <c r="U270" s="46"/>
      <c r="V270" s="46"/>
      <c r="W270" s="46"/>
      <c r="X270" s="46"/>
      <c r="Y270" s="46"/>
      <c r="Z270" s="46"/>
      <c r="AA270" s="46"/>
      <c r="AB270" s="46"/>
      <c r="AC270" s="46"/>
      <c r="AD270" s="46"/>
      <c r="AE270" s="46"/>
      <c r="AF270" s="46"/>
      <c r="AG270" s="46"/>
      <c r="AH270" s="46"/>
      <c r="AI270" s="46"/>
      <c r="AJ270" s="46"/>
      <c r="AK270" s="46"/>
      <c r="AL270" s="46"/>
    </row>
    <row r="271">
      <c r="A271" s="50"/>
      <c r="B271" s="46"/>
      <c r="C271" s="46"/>
      <c r="D271" s="46"/>
      <c r="E271" s="70"/>
      <c r="F271" s="50"/>
      <c r="G271" s="50"/>
      <c r="H271" s="50"/>
      <c r="I271" s="50"/>
      <c r="J271" s="102"/>
      <c r="K271" s="46"/>
      <c r="L271" s="46"/>
      <c r="M271" s="46"/>
      <c r="N271" s="46"/>
      <c r="O271" s="46"/>
      <c r="P271" s="46"/>
      <c r="Q271" s="46"/>
      <c r="R271" s="46"/>
      <c r="S271" s="46"/>
      <c r="T271" s="46"/>
      <c r="U271" s="46"/>
      <c r="V271" s="46"/>
      <c r="W271" s="46"/>
      <c r="X271" s="46"/>
      <c r="Y271" s="46"/>
      <c r="Z271" s="46"/>
      <c r="AA271" s="46"/>
      <c r="AB271" s="46"/>
      <c r="AC271" s="46"/>
      <c r="AD271" s="46"/>
      <c r="AE271" s="46"/>
      <c r="AF271" s="46"/>
      <c r="AG271" s="46"/>
      <c r="AH271" s="46"/>
      <c r="AI271" s="46"/>
      <c r="AJ271" s="46"/>
      <c r="AK271" s="46"/>
      <c r="AL271" s="46"/>
    </row>
    <row r="272">
      <c r="A272" s="50"/>
      <c r="B272" s="46"/>
      <c r="C272" s="46"/>
      <c r="D272" s="46"/>
      <c r="E272" s="70"/>
      <c r="F272" s="50"/>
      <c r="G272" s="50"/>
      <c r="H272" s="50"/>
      <c r="I272" s="50"/>
      <c r="J272" s="102"/>
      <c r="K272" s="46"/>
      <c r="L272" s="46"/>
      <c r="M272" s="46"/>
      <c r="N272" s="46"/>
      <c r="O272" s="46"/>
      <c r="P272" s="46"/>
      <c r="Q272" s="46"/>
      <c r="R272" s="46"/>
      <c r="S272" s="46"/>
      <c r="T272" s="46"/>
      <c r="U272" s="46"/>
      <c r="V272" s="46"/>
      <c r="W272" s="46"/>
      <c r="X272" s="46"/>
      <c r="Y272" s="46"/>
      <c r="Z272" s="46"/>
      <c r="AA272" s="46"/>
      <c r="AB272" s="46"/>
      <c r="AC272" s="46"/>
      <c r="AD272" s="46"/>
      <c r="AE272" s="46"/>
      <c r="AF272" s="46"/>
      <c r="AG272" s="46"/>
      <c r="AH272" s="46"/>
      <c r="AI272" s="46"/>
      <c r="AJ272" s="46"/>
      <c r="AK272" s="46"/>
      <c r="AL272" s="46"/>
    </row>
    <row r="273">
      <c r="A273" s="50"/>
      <c r="B273" s="46"/>
      <c r="C273" s="46"/>
      <c r="D273" s="46"/>
      <c r="E273" s="70"/>
      <c r="F273" s="50"/>
      <c r="G273" s="50"/>
      <c r="H273" s="50"/>
      <c r="I273" s="50"/>
      <c r="J273" s="102"/>
      <c r="K273" s="46"/>
      <c r="L273" s="46"/>
      <c r="M273" s="46"/>
      <c r="N273" s="46"/>
      <c r="O273" s="46"/>
      <c r="P273" s="46"/>
      <c r="Q273" s="46"/>
      <c r="R273" s="46"/>
      <c r="S273" s="46"/>
      <c r="T273" s="46"/>
      <c r="U273" s="46"/>
      <c r="V273" s="46"/>
      <c r="W273" s="46"/>
      <c r="X273" s="46"/>
      <c r="Y273" s="46"/>
      <c r="Z273" s="46"/>
      <c r="AA273" s="46"/>
      <c r="AB273" s="46"/>
      <c r="AC273" s="46"/>
      <c r="AD273" s="46"/>
      <c r="AE273" s="46"/>
      <c r="AF273" s="46"/>
      <c r="AG273" s="46"/>
      <c r="AH273" s="46"/>
      <c r="AI273" s="46"/>
      <c r="AJ273" s="46"/>
      <c r="AK273" s="46"/>
      <c r="AL273" s="46"/>
    </row>
    <row r="274">
      <c r="A274" s="50"/>
      <c r="B274" s="46"/>
      <c r="C274" s="46"/>
      <c r="D274" s="46"/>
      <c r="E274" s="70"/>
      <c r="F274" s="50"/>
      <c r="G274" s="50"/>
      <c r="H274" s="50"/>
      <c r="I274" s="50"/>
      <c r="J274" s="102"/>
      <c r="K274" s="46"/>
      <c r="L274" s="46"/>
      <c r="M274" s="46"/>
      <c r="N274" s="46"/>
      <c r="O274" s="46"/>
      <c r="P274" s="46"/>
      <c r="Q274" s="46"/>
      <c r="R274" s="46"/>
      <c r="S274" s="46"/>
      <c r="T274" s="46"/>
      <c r="U274" s="46"/>
      <c r="V274" s="46"/>
      <c r="W274" s="46"/>
      <c r="X274" s="46"/>
      <c r="Y274" s="46"/>
      <c r="Z274" s="46"/>
      <c r="AA274" s="46"/>
      <c r="AB274" s="46"/>
      <c r="AC274" s="46"/>
      <c r="AD274" s="46"/>
      <c r="AE274" s="46"/>
      <c r="AF274" s="46"/>
      <c r="AG274" s="46"/>
      <c r="AH274" s="46"/>
      <c r="AI274" s="46"/>
      <c r="AJ274" s="46"/>
      <c r="AK274" s="46"/>
      <c r="AL274" s="46"/>
    </row>
    <row r="275">
      <c r="A275" s="50"/>
      <c r="B275" s="46"/>
      <c r="C275" s="46"/>
      <c r="D275" s="46"/>
      <c r="E275" s="70"/>
      <c r="F275" s="50"/>
      <c r="G275" s="50"/>
      <c r="H275" s="50"/>
      <c r="I275" s="50"/>
      <c r="J275" s="102"/>
      <c r="K275" s="46"/>
      <c r="L275" s="46"/>
      <c r="M275" s="46"/>
      <c r="N275" s="46"/>
      <c r="O275" s="46"/>
      <c r="P275" s="46"/>
      <c r="Q275" s="46"/>
      <c r="R275" s="46"/>
      <c r="S275" s="46"/>
      <c r="T275" s="46"/>
      <c r="U275" s="46"/>
      <c r="V275" s="46"/>
      <c r="W275" s="46"/>
      <c r="X275" s="46"/>
      <c r="Y275" s="46"/>
      <c r="Z275" s="46"/>
      <c r="AA275" s="46"/>
      <c r="AB275" s="46"/>
      <c r="AC275" s="46"/>
      <c r="AD275" s="46"/>
      <c r="AE275" s="46"/>
      <c r="AF275" s="46"/>
      <c r="AG275" s="46"/>
      <c r="AH275" s="46"/>
      <c r="AI275" s="46"/>
      <c r="AJ275" s="46"/>
      <c r="AK275" s="46"/>
      <c r="AL275" s="46"/>
    </row>
    <row r="276">
      <c r="A276" s="50"/>
      <c r="B276" s="46"/>
      <c r="C276" s="46"/>
      <c r="D276" s="46"/>
      <c r="E276" s="70"/>
      <c r="F276" s="50"/>
      <c r="G276" s="50"/>
      <c r="H276" s="50"/>
      <c r="I276" s="50"/>
      <c r="J276" s="102"/>
      <c r="K276" s="46"/>
      <c r="L276" s="46"/>
      <c r="M276" s="46"/>
      <c r="N276" s="46"/>
      <c r="O276" s="46"/>
      <c r="P276" s="46"/>
      <c r="Q276" s="46"/>
      <c r="R276" s="46"/>
      <c r="S276" s="46"/>
      <c r="T276" s="46"/>
      <c r="U276" s="46"/>
      <c r="V276" s="46"/>
      <c r="W276" s="46"/>
      <c r="X276" s="46"/>
      <c r="Y276" s="46"/>
      <c r="Z276" s="46"/>
      <c r="AA276" s="46"/>
      <c r="AB276" s="46"/>
      <c r="AC276" s="46"/>
      <c r="AD276" s="46"/>
      <c r="AE276" s="46"/>
      <c r="AF276" s="46"/>
      <c r="AG276" s="46"/>
      <c r="AH276" s="46"/>
      <c r="AI276" s="46"/>
      <c r="AJ276" s="46"/>
      <c r="AK276" s="46"/>
      <c r="AL276" s="46"/>
    </row>
    <row r="277">
      <c r="A277" s="50"/>
      <c r="B277" s="46"/>
      <c r="C277" s="46"/>
      <c r="D277" s="46"/>
      <c r="E277" s="70"/>
      <c r="F277" s="50"/>
      <c r="G277" s="50"/>
      <c r="H277" s="50"/>
      <c r="I277" s="50"/>
      <c r="J277" s="102"/>
      <c r="K277" s="46"/>
      <c r="L277" s="46"/>
      <c r="M277" s="46"/>
      <c r="N277" s="46"/>
      <c r="O277" s="46"/>
      <c r="P277" s="46"/>
      <c r="Q277" s="46"/>
      <c r="R277" s="46"/>
      <c r="S277" s="46"/>
      <c r="T277" s="46"/>
      <c r="U277" s="46"/>
      <c r="V277" s="46"/>
      <c r="W277" s="46"/>
      <c r="X277" s="46"/>
      <c r="Y277" s="46"/>
      <c r="Z277" s="46"/>
      <c r="AA277" s="46"/>
      <c r="AB277" s="46"/>
      <c r="AC277" s="46"/>
      <c r="AD277" s="46"/>
      <c r="AE277" s="46"/>
      <c r="AF277" s="46"/>
      <c r="AG277" s="46"/>
      <c r="AH277" s="46"/>
      <c r="AI277" s="46"/>
      <c r="AJ277" s="46"/>
      <c r="AK277" s="46"/>
      <c r="AL277" s="46"/>
    </row>
    <row r="278">
      <c r="A278" s="50"/>
      <c r="B278" s="46"/>
      <c r="C278" s="46"/>
      <c r="D278" s="46"/>
      <c r="E278" s="70"/>
      <c r="F278" s="50"/>
      <c r="G278" s="50"/>
      <c r="H278" s="50"/>
      <c r="I278" s="50"/>
      <c r="J278" s="102"/>
      <c r="K278" s="46"/>
      <c r="L278" s="46"/>
      <c r="M278" s="46"/>
      <c r="N278" s="46"/>
      <c r="O278" s="46"/>
      <c r="P278" s="46"/>
      <c r="Q278" s="46"/>
      <c r="R278" s="46"/>
      <c r="S278" s="46"/>
      <c r="T278" s="46"/>
      <c r="U278" s="46"/>
      <c r="V278" s="46"/>
      <c r="W278" s="46"/>
      <c r="X278" s="46"/>
      <c r="Y278" s="46"/>
      <c r="Z278" s="46"/>
      <c r="AA278" s="46"/>
      <c r="AB278" s="46"/>
      <c r="AC278" s="46"/>
      <c r="AD278" s="46"/>
      <c r="AE278" s="46"/>
      <c r="AF278" s="46"/>
      <c r="AG278" s="46"/>
      <c r="AH278" s="46"/>
      <c r="AI278" s="46"/>
      <c r="AJ278" s="46"/>
      <c r="AK278" s="46"/>
      <c r="AL278" s="46"/>
    </row>
    <row r="279">
      <c r="A279" s="50"/>
      <c r="B279" s="46"/>
      <c r="C279" s="46"/>
      <c r="D279" s="46"/>
      <c r="E279" s="70"/>
      <c r="F279" s="50"/>
      <c r="G279" s="50"/>
      <c r="H279" s="50"/>
      <c r="I279" s="50"/>
      <c r="J279" s="102"/>
      <c r="K279" s="46"/>
      <c r="L279" s="46"/>
      <c r="M279" s="46"/>
      <c r="N279" s="46"/>
      <c r="O279" s="46"/>
      <c r="P279" s="46"/>
      <c r="Q279" s="46"/>
      <c r="R279" s="46"/>
      <c r="S279" s="46"/>
      <c r="T279" s="46"/>
      <c r="U279" s="46"/>
      <c r="V279" s="46"/>
      <c r="W279" s="46"/>
      <c r="X279" s="46"/>
      <c r="Y279" s="46"/>
      <c r="Z279" s="46"/>
      <c r="AA279" s="46"/>
      <c r="AB279" s="46"/>
      <c r="AC279" s="46"/>
      <c r="AD279" s="46"/>
      <c r="AE279" s="46"/>
      <c r="AF279" s="46"/>
      <c r="AG279" s="46"/>
      <c r="AH279" s="46"/>
      <c r="AI279" s="46"/>
      <c r="AJ279" s="46"/>
      <c r="AK279" s="46"/>
      <c r="AL279" s="46"/>
    </row>
    <row r="280">
      <c r="A280" s="50"/>
      <c r="B280" s="46"/>
      <c r="C280" s="46"/>
      <c r="D280" s="46"/>
      <c r="E280" s="70"/>
      <c r="F280" s="50"/>
      <c r="G280" s="50"/>
      <c r="H280" s="50"/>
      <c r="I280" s="50"/>
      <c r="J280" s="102"/>
      <c r="K280" s="46"/>
      <c r="L280" s="46"/>
      <c r="M280" s="46"/>
      <c r="N280" s="46"/>
      <c r="O280" s="46"/>
      <c r="P280" s="46"/>
      <c r="Q280" s="46"/>
      <c r="R280" s="46"/>
      <c r="S280" s="46"/>
      <c r="T280" s="46"/>
      <c r="U280" s="46"/>
      <c r="V280" s="46"/>
      <c r="W280" s="46"/>
      <c r="X280" s="46"/>
      <c r="Y280" s="46"/>
      <c r="Z280" s="46"/>
      <c r="AA280" s="46"/>
      <c r="AB280" s="46"/>
      <c r="AC280" s="46"/>
      <c r="AD280" s="46"/>
      <c r="AE280" s="46"/>
      <c r="AF280" s="46"/>
      <c r="AG280" s="46"/>
      <c r="AH280" s="46"/>
      <c r="AI280" s="46"/>
      <c r="AJ280" s="46"/>
      <c r="AK280" s="46"/>
      <c r="AL280" s="46"/>
    </row>
    <row r="281">
      <c r="A281" s="50"/>
      <c r="B281" s="46"/>
      <c r="C281" s="46"/>
      <c r="D281" s="46"/>
      <c r="E281" s="70"/>
      <c r="F281" s="50"/>
      <c r="G281" s="50"/>
      <c r="H281" s="50"/>
      <c r="I281" s="50"/>
      <c r="J281" s="102"/>
      <c r="K281" s="46"/>
      <c r="L281" s="46"/>
      <c r="M281" s="46"/>
      <c r="N281" s="46"/>
      <c r="O281" s="46"/>
      <c r="P281" s="46"/>
      <c r="Q281" s="46"/>
      <c r="R281" s="46"/>
      <c r="S281" s="46"/>
      <c r="T281" s="46"/>
      <c r="U281" s="46"/>
      <c r="V281" s="46"/>
      <c r="W281" s="46"/>
      <c r="X281" s="46"/>
      <c r="Y281" s="46"/>
      <c r="Z281" s="46"/>
      <c r="AA281" s="46"/>
      <c r="AB281" s="46"/>
      <c r="AC281" s="46"/>
      <c r="AD281" s="46"/>
      <c r="AE281" s="46"/>
      <c r="AF281" s="46"/>
      <c r="AG281" s="46"/>
      <c r="AH281" s="46"/>
      <c r="AI281" s="46"/>
      <c r="AJ281" s="46"/>
      <c r="AK281" s="46"/>
      <c r="AL281" s="46"/>
    </row>
    <row r="282">
      <c r="A282" s="50"/>
      <c r="B282" s="46"/>
      <c r="C282" s="46"/>
      <c r="D282" s="46"/>
      <c r="E282" s="70"/>
      <c r="F282" s="50"/>
      <c r="G282" s="50"/>
      <c r="H282" s="50"/>
      <c r="I282" s="50"/>
      <c r="J282" s="102"/>
      <c r="K282" s="46"/>
      <c r="L282" s="46"/>
      <c r="M282" s="46"/>
      <c r="N282" s="46"/>
      <c r="O282" s="46"/>
      <c r="P282" s="46"/>
      <c r="Q282" s="46"/>
      <c r="R282" s="46"/>
      <c r="S282" s="46"/>
      <c r="T282" s="46"/>
      <c r="U282" s="46"/>
      <c r="V282" s="46"/>
      <c r="W282" s="46"/>
      <c r="X282" s="46"/>
      <c r="Y282" s="46"/>
      <c r="Z282" s="46"/>
      <c r="AA282" s="46"/>
      <c r="AB282" s="46"/>
      <c r="AC282" s="46"/>
      <c r="AD282" s="46"/>
      <c r="AE282" s="46"/>
      <c r="AF282" s="46"/>
      <c r="AG282" s="46"/>
      <c r="AH282" s="46"/>
      <c r="AI282" s="46"/>
      <c r="AJ282" s="46"/>
      <c r="AK282" s="46"/>
      <c r="AL282" s="46"/>
    </row>
    <row r="283">
      <c r="A283" s="50"/>
      <c r="B283" s="46"/>
      <c r="C283" s="46"/>
      <c r="D283" s="46"/>
      <c r="E283" s="70"/>
      <c r="F283" s="50"/>
      <c r="G283" s="50"/>
      <c r="H283" s="50"/>
      <c r="I283" s="50"/>
      <c r="J283" s="102"/>
      <c r="K283" s="46"/>
      <c r="L283" s="46"/>
      <c r="M283" s="46"/>
      <c r="N283" s="46"/>
      <c r="O283" s="46"/>
      <c r="P283" s="46"/>
      <c r="Q283" s="46"/>
      <c r="R283" s="46"/>
      <c r="S283" s="46"/>
      <c r="T283" s="46"/>
      <c r="U283" s="46"/>
      <c r="V283" s="46"/>
      <c r="W283" s="46"/>
      <c r="X283" s="46"/>
      <c r="Y283" s="46"/>
      <c r="Z283" s="46"/>
      <c r="AA283" s="46"/>
      <c r="AB283" s="46"/>
      <c r="AC283" s="46"/>
      <c r="AD283" s="46"/>
      <c r="AE283" s="46"/>
      <c r="AF283" s="46"/>
      <c r="AG283" s="46"/>
      <c r="AH283" s="46"/>
      <c r="AI283" s="46"/>
      <c r="AJ283" s="46"/>
      <c r="AK283" s="46"/>
      <c r="AL283" s="46"/>
    </row>
    <row r="284">
      <c r="A284" s="50"/>
      <c r="B284" s="46"/>
      <c r="C284" s="46"/>
      <c r="D284" s="46"/>
      <c r="E284" s="70"/>
      <c r="F284" s="50"/>
      <c r="G284" s="50"/>
      <c r="H284" s="50"/>
      <c r="I284" s="50"/>
      <c r="J284" s="102"/>
      <c r="K284" s="46"/>
      <c r="L284" s="46"/>
      <c r="M284" s="46"/>
      <c r="N284" s="46"/>
      <c r="O284" s="46"/>
      <c r="P284" s="46"/>
      <c r="Q284" s="46"/>
      <c r="R284" s="46"/>
      <c r="S284" s="46"/>
      <c r="T284" s="46"/>
      <c r="U284" s="46"/>
      <c r="V284" s="46"/>
      <c r="W284" s="46"/>
      <c r="X284" s="46"/>
      <c r="Y284" s="46"/>
      <c r="Z284" s="46"/>
      <c r="AA284" s="46"/>
      <c r="AB284" s="46"/>
      <c r="AC284" s="46"/>
      <c r="AD284" s="46"/>
      <c r="AE284" s="46"/>
      <c r="AF284" s="46"/>
      <c r="AG284" s="46"/>
      <c r="AH284" s="46"/>
      <c r="AI284" s="46"/>
      <c r="AJ284" s="46"/>
      <c r="AK284" s="46"/>
      <c r="AL284" s="46"/>
    </row>
    <row r="285">
      <c r="A285" s="50"/>
      <c r="B285" s="46"/>
      <c r="C285" s="46"/>
      <c r="D285" s="46"/>
      <c r="E285" s="70"/>
      <c r="F285" s="50"/>
      <c r="G285" s="50"/>
      <c r="H285" s="50"/>
      <c r="I285" s="50"/>
      <c r="J285" s="102"/>
      <c r="K285" s="46"/>
      <c r="L285" s="46"/>
      <c r="M285" s="46"/>
      <c r="N285" s="46"/>
      <c r="O285" s="46"/>
      <c r="P285" s="46"/>
      <c r="Q285" s="46"/>
      <c r="R285" s="46"/>
      <c r="S285" s="46"/>
      <c r="T285" s="46"/>
      <c r="U285" s="46"/>
      <c r="V285" s="46"/>
      <c r="W285" s="46"/>
      <c r="X285" s="46"/>
      <c r="Y285" s="46"/>
      <c r="Z285" s="46"/>
      <c r="AA285" s="46"/>
      <c r="AB285" s="46"/>
      <c r="AC285" s="46"/>
      <c r="AD285" s="46"/>
      <c r="AE285" s="46"/>
      <c r="AF285" s="46"/>
      <c r="AG285" s="46"/>
      <c r="AH285" s="46"/>
      <c r="AI285" s="46"/>
      <c r="AJ285" s="46"/>
      <c r="AK285" s="46"/>
      <c r="AL285" s="46"/>
    </row>
    <row r="286">
      <c r="A286" s="50"/>
      <c r="B286" s="46"/>
      <c r="C286" s="46"/>
      <c r="D286" s="46"/>
      <c r="E286" s="70"/>
      <c r="F286" s="50"/>
      <c r="G286" s="50"/>
      <c r="H286" s="50"/>
      <c r="I286" s="50"/>
      <c r="J286" s="102"/>
      <c r="K286" s="46"/>
      <c r="L286" s="46"/>
      <c r="M286" s="46"/>
      <c r="N286" s="46"/>
      <c r="O286" s="46"/>
      <c r="P286" s="46"/>
      <c r="Q286" s="46"/>
      <c r="R286" s="46"/>
      <c r="S286" s="46"/>
      <c r="T286" s="46"/>
      <c r="U286" s="46"/>
      <c r="V286" s="46"/>
      <c r="W286" s="46"/>
      <c r="X286" s="46"/>
      <c r="Y286" s="46"/>
      <c r="Z286" s="46"/>
      <c r="AA286" s="46"/>
      <c r="AB286" s="46"/>
      <c r="AC286" s="46"/>
      <c r="AD286" s="46"/>
      <c r="AE286" s="46"/>
      <c r="AF286" s="46"/>
      <c r="AG286" s="46"/>
      <c r="AH286" s="46"/>
      <c r="AI286" s="46"/>
      <c r="AJ286" s="46"/>
      <c r="AK286" s="46"/>
      <c r="AL286" s="46"/>
    </row>
    <row r="287">
      <c r="A287" s="50"/>
      <c r="B287" s="46"/>
      <c r="C287" s="46"/>
      <c r="D287" s="46"/>
      <c r="E287" s="70"/>
      <c r="F287" s="50"/>
      <c r="G287" s="50"/>
      <c r="H287" s="50"/>
      <c r="I287" s="50"/>
      <c r="J287" s="102"/>
      <c r="K287" s="46"/>
      <c r="L287" s="46"/>
      <c r="M287" s="46"/>
      <c r="N287" s="46"/>
      <c r="O287" s="46"/>
      <c r="P287" s="46"/>
      <c r="Q287" s="46"/>
      <c r="R287" s="46"/>
      <c r="S287" s="46"/>
      <c r="T287" s="46"/>
      <c r="U287" s="46"/>
      <c r="V287" s="46"/>
      <c r="W287" s="46"/>
      <c r="X287" s="46"/>
      <c r="Y287" s="46"/>
      <c r="Z287" s="46"/>
      <c r="AA287" s="46"/>
      <c r="AB287" s="46"/>
      <c r="AC287" s="46"/>
      <c r="AD287" s="46"/>
      <c r="AE287" s="46"/>
      <c r="AF287" s="46"/>
      <c r="AG287" s="46"/>
      <c r="AH287" s="46"/>
      <c r="AI287" s="46"/>
      <c r="AJ287" s="46"/>
      <c r="AK287" s="46"/>
      <c r="AL287" s="46"/>
    </row>
    <row r="288">
      <c r="A288" s="50"/>
      <c r="B288" s="46"/>
      <c r="C288" s="46"/>
      <c r="D288" s="46"/>
      <c r="E288" s="70"/>
      <c r="F288" s="50"/>
      <c r="G288" s="50"/>
      <c r="H288" s="50"/>
      <c r="I288" s="50"/>
      <c r="J288" s="102"/>
      <c r="K288" s="46"/>
      <c r="L288" s="46"/>
      <c r="M288" s="46"/>
      <c r="N288" s="46"/>
      <c r="O288" s="46"/>
      <c r="P288" s="46"/>
      <c r="Q288" s="46"/>
      <c r="R288" s="46"/>
      <c r="S288" s="46"/>
      <c r="T288" s="46"/>
      <c r="U288" s="46"/>
      <c r="V288" s="46"/>
      <c r="W288" s="46"/>
      <c r="X288" s="46"/>
      <c r="Y288" s="46"/>
      <c r="Z288" s="46"/>
      <c r="AA288" s="46"/>
      <c r="AB288" s="46"/>
      <c r="AC288" s="46"/>
      <c r="AD288" s="46"/>
      <c r="AE288" s="46"/>
      <c r="AF288" s="46"/>
      <c r="AG288" s="46"/>
      <c r="AH288" s="46"/>
      <c r="AI288" s="46"/>
      <c r="AJ288" s="46"/>
      <c r="AK288" s="46"/>
      <c r="AL288" s="46"/>
    </row>
    <row r="289">
      <c r="A289" s="50"/>
      <c r="B289" s="46"/>
      <c r="C289" s="46"/>
      <c r="D289" s="46"/>
      <c r="E289" s="70"/>
      <c r="F289" s="50"/>
      <c r="G289" s="50"/>
      <c r="H289" s="50"/>
      <c r="I289" s="50"/>
      <c r="J289" s="102"/>
      <c r="K289" s="46"/>
      <c r="L289" s="46"/>
      <c r="M289" s="46"/>
      <c r="N289" s="46"/>
      <c r="O289" s="46"/>
      <c r="P289" s="46"/>
      <c r="Q289" s="46"/>
      <c r="R289" s="46"/>
      <c r="S289" s="46"/>
      <c r="T289" s="46"/>
      <c r="U289" s="46"/>
      <c r="V289" s="46"/>
      <c r="W289" s="46"/>
      <c r="X289" s="46"/>
      <c r="Y289" s="46"/>
      <c r="Z289" s="46"/>
      <c r="AA289" s="46"/>
      <c r="AB289" s="46"/>
      <c r="AC289" s="46"/>
      <c r="AD289" s="46"/>
      <c r="AE289" s="46"/>
      <c r="AF289" s="46"/>
      <c r="AG289" s="46"/>
      <c r="AH289" s="46"/>
      <c r="AI289" s="46"/>
      <c r="AJ289" s="46"/>
      <c r="AK289" s="46"/>
      <c r="AL289" s="46"/>
    </row>
    <row r="290">
      <c r="A290" s="50"/>
      <c r="B290" s="46"/>
      <c r="C290" s="46"/>
      <c r="D290" s="46"/>
      <c r="E290" s="70"/>
      <c r="F290" s="50"/>
      <c r="G290" s="50"/>
      <c r="H290" s="50"/>
      <c r="I290" s="50"/>
      <c r="J290" s="102"/>
      <c r="K290" s="46"/>
      <c r="L290" s="46"/>
      <c r="M290" s="46"/>
      <c r="N290" s="46"/>
      <c r="O290" s="46"/>
      <c r="P290" s="46"/>
      <c r="Q290" s="46"/>
      <c r="R290" s="46"/>
      <c r="S290" s="46"/>
      <c r="T290" s="46"/>
      <c r="U290" s="46"/>
      <c r="V290" s="46"/>
      <c r="W290" s="46"/>
      <c r="X290" s="46"/>
      <c r="Y290" s="46"/>
      <c r="Z290" s="46"/>
      <c r="AA290" s="46"/>
      <c r="AB290" s="46"/>
      <c r="AC290" s="46"/>
      <c r="AD290" s="46"/>
      <c r="AE290" s="46"/>
      <c r="AF290" s="46"/>
      <c r="AG290" s="46"/>
      <c r="AH290" s="46"/>
      <c r="AI290" s="46"/>
      <c r="AJ290" s="46"/>
      <c r="AK290" s="46"/>
      <c r="AL290" s="46"/>
    </row>
    <row r="291">
      <c r="A291" s="50"/>
      <c r="B291" s="46"/>
      <c r="C291" s="46"/>
      <c r="D291" s="46"/>
      <c r="E291" s="70"/>
      <c r="F291" s="50"/>
      <c r="G291" s="50"/>
      <c r="H291" s="50"/>
      <c r="I291" s="50"/>
      <c r="J291" s="102"/>
      <c r="K291" s="46"/>
      <c r="L291" s="46"/>
      <c r="M291" s="46"/>
      <c r="N291" s="46"/>
      <c r="O291" s="46"/>
      <c r="P291" s="46"/>
      <c r="Q291" s="46"/>
      <c r="R291" s="46"/>
      <c r="S291" s="46"/>
      <c r="T291" s="46"/>
      <c r="U291" s="46"/>
      <c r="V291" s="46"/>
      <c r="W291" s="46"/>
      <c r="X291" s="46"/>
      <c r="Y291" s="46"/>
      <c r="Z291" s="46"/>
      <c r="AA291" s="46"/>
      <c r="AB291" s="46"/>
      <c r="AC291" s="46"/>
      <c r="AD291" s="46"/>
      <c r="AE291" s="46"/>
      <c r="AF291" s="46"/>
      <c r="AG291" s="46"/>
      <c r="AH291" s="46"/>
      <c r="AI291" s="46"/>
      <c r="AJ291" s="46"/>
      <c r="AK291" s="46"/>
      <c r="AL291" s="46"/>
    </row>
    <row r="292">
      <c r="A292" s="50"/>
      <c r="B292" s="46"/>
      <c r="C292" s="46"/>
      <c r="D292" s="46"/>
      <c r="E292" s="70"/>
      <c r="F292" s="50"/>
      <c r="G292" s="50"/>
      <c r="H292" s="50"/>
      <c r="I292" s="50"/>
      <c r="J292" s="102"/>
      <c r="K292" s="46"/>
      <c r="L292" s="46"/>
      <c r="M292" s="46"/>
      <c r="N292" s="46"/>
      <c r="O292" s="46"/>
      <c r="P292" s="46"/>
      <c r="Q292" s="46"/>
      <c r="R292" s="46"/>
      <c r="S292" s="46"/>
      <c r="T292" s="46"/>
      <c r="U292" s="46"/>
      <c r="V292" s="46"/>
      <c r="W292" s="46"/>
      <c r="X292" s="46"/>
      <c r="Y292" s="46"/>
      <c r="Z292" s="46"/>
      <c r="AA292" s="46"/>
      <c r="AB292" s="46"/>
      <c r="AC292" s="46"/>
      <c r="AD292" s="46"/>
      <c r="AE292" s="46"/>
      <c r="AF292" s="46"/>
      <c r="AG292" s="46"/>
      <c r="AH292" s="46"/>
      <c r="AI292" s="46"/>
      <c r="AJ292" s="46"/>
      <c r="AK292" s="46"/>
      <c r="AL292" s="46"/>
    </row>
    <row r="293">
      <c r="A293" s="50"/>
      <c r="B293" s="46"/>
      <c r="C293" s="46"/>
      <c r="D293" s="46"/>
      <c r="E293" s="70"/>
      <c r="F293" s="50"/>
      <c r="G293" s="50"/>
      <c r="H293" s="50"/>
      <c r="I293" s="50"/>
      <c r="J293" s="102"/>
      <c r="K293" s="46"/>
      <c r="L293" s="46"/>
      <c r="M293" s="46"/>
      <c r="N293" s="46"/>
      <c r="O293" s="46"/>
      <c r="P293" s="46"/>
      <c r="Q293" s="46"/>
      <c r="R293" s="46"/>
      <c r="S293" s="46"/>
      <c r="T293" s="46"/>
      <c r="U293" s="46"/>
      <c r="V293" s="46"/>
      <c r="W293" s="46"/>
      <c r="X293" s="46"/>
      <c r="Y293" s="46"/>
      <c r="Z293" s="46"/>
      <c r="AA293" s="46"/>
      <c r="AB293" s="46"/>
      <c r="AC293" s="46"/>
      <c r="AD293" s="46"/>
      <c r="AE293" s="46"/>
      <c r="AF293" s="46"/>
      <c r="AG293" s="46"/>
      <c r="AH293" s="46"/>
      <c r="AI293" s="46"/>
      <c r="AJ293" s="46"/>
      <c r="AK293" s="46"/>
      <c r="AL293" s="46"/>
    </row>
    <row r="294">
      <c r="A294" s="50"/>
      <c r="B294" s="46"/>
      <c r="C294" s="46"/>
      <c r="D294" s="46"/>
      <c r="E294" s="70"/>
      <c r="F294" s="50"/>
      <c r="G294" s="50"/>
      <c r="H294" s="50"/>
      <c r="I294" s="50"/>
      <c r="J294" s="102"/>
      <c r="K294" s="46"/>
      <c r="L294" s="46"/>
      <c r="M294" s="46"/>
      <c r="N294" s="46"/>
      <c r="O294" s="46"/>
      <c r="P294" s="46"/>
      <c r="Q294" s="46"/>
      <c r="R294" s="46"/>
      <c r="S294" s="46"/>
      <c r="T294" s="46"/>
      <c r="U294" s="46"/>
      <c r="V294" s="46"/>
      <c r="W294" s="46"/>
      <c r="X294" s="46"/>
      <c r="Y294" s="46"/>
      <c r="Z294" s="46"/>
      <c r="AA294" s="46"/>
      <c r="AB294" s="46"/>
      <c r="AC294" s="46"/>
      <c r="AD294" s="46"/>
      <c r="AE294" s="46"/>
      <c r="AF294" s="46"/>
      <c r="AG294" s="46"/>
      <c r="AH294" s="46"/>
      <c r="AI294" s="46"/>
      <c r="AJ294" s="46"/>
      <c r="AK294" s="46"/>
      <c r="AL294" s="46"/>
    </row>
    <row r="295">
      <c r="A295" s="50"/>
      <c r="B295" s="46"/>
      <c r="C295" s="46"/>
      <c r="D295" s="46"/>
      <c r="E295" s="70"/>
      <c r="F295" s="50"/>
      <c r="G295" s="50"/>
      <c r="H295" s="50"/>
      <c r="I295" s="50"/>
      <c r="J295" s="102"/>
      <c r="K295" s="46"/>
      <c r="L295" s="46"/>
      <c r="M295" s="46"/>
      <c r="N295" s="46"/>
      <c r="O295" s="46"/>
      <c r="P295" s="46"/>
      <c r="Q295" s="46"/>
      <c r="R295" s="46"/>
      <c r="S295" s="46"/>
      <c r="T295" s="46"/>
      <c r="U295" s="46"/>
      <c r="V295" s="46"/>
      <c r="W295" s="46"/>
      <c r="X295" s="46"/>
      <c r="Y295" s="46"/>
      <c r="Z295" s="46"/>
      <c r="AA295" s="46"/>
      <c r="AB295" s="46"/>
      <c r="AC295" s="46"/>
      <c r="AD295" s="46"/>
      <c r="AE295" s="46"/>
      <c r="AF295" s="46"/>
      <c r="AG295" s="46"/>
      <c r="AH295" s="46"/>
      <c r="AI295" s="46"/>
      <c r="AJ295" s="46"/>
      <c r="AK295" s="46"/>
      <c r="AL295" s="46"/>
    </row>
    <row r="296">
      <c r="A296" s="50"/>
      <c r="B296" s="46"/>
      <c r="C296" s="46"/>
      <c r="D296" s="46"/>
      <c r="E296" s="70"/>
      <c r="F296" s="50"/>
      <c r="G296" s="50"/>
      <c r="H296" s="50"/>
      <c r="I296" s="50"/>
      <c r="J296" s="102"/>
      <c r="K296" s="46"/>
      <c r="L296" s="46"/>
      <c r="M296" s="46"/>
      <c r="N296" s="46"/>
      <c r="O296" s="46"/>
      <c r="P296" s="46"/>
      <c r="Q296" s="46"/>
      <c r="R296" s="46"/>
      <c r="S296" s="46"/>
      <c r="T296" s="46"/>
      <c r="U296" s="46"/>
      <c r="V296" s="46"/>
      <c r="W296" s="46"/>
      <c r="X296" s="46"/>
      <c r="Y296" s="46"/>
      <c r="Z296" s="46"/>
      <c r="AA296" s="46"/>
      <c r="AB296" s="46"/>
      <c r="AC296" s="46"/>
      <c r="AD296" s="46"/>
      <c r="AE296" s="46"/>
      <c r="AF296" s="46"/>
      <c r="AG296" s="46"/>
      <c r="AH296" s="46"/>
      <c r="AI296" s="46"/>
      <c r="AJ296" s="46"/>
      <c r="AK296" s="46"/>
      <c r="AL296" s="46"/>
    </row>
    <row r="297">
      <c r="A297" s="50"/>
      <c r="B297" s="46"/>
      <c r="C297" s="46"/>
      <c r="D297" s="46"/>
      <c r="E297" s="70"/>
      <c r="F297" s="50"/>
      <c r="G297" s="50"/>
      <c r="H297" s="50"/>
      <c r="I297" s="50"/>
      <c r="J297" s="102"/>
      <c r="K297" s="46"/>
      <c r="L297" s="46"/>
      <c r="M297" s="46"/>
      <c r="N297" s="46"/>
      <c r="O297" s="46"/>
      <c r="P297" s="46"/>
      <c r="Q297" s="46"/>
      <c r="R297" s="46"/>
      <c r="S297" s="46"/>
      <c r="T297" s="46"/>
      <c r="U297" s="46"/>
      <c r="V297" s="46"/>
      <c r="W297" s="46"/>
      <c r="X297" s="46"/>
      <c r="Y297" s="46"/>
      <c r="Z297" s="46"/>
      <c r="AA297" s="46"/>
      <c r="AB297" s="46"/>
      <c r="AC297" s="46"/>
      <c r="AD297" s="46"/>
      <c r="AE297" s="46"/>
      <c r="AF297" s="46"/>
      <c r="AG297" s="46"/>
      <c r="AH297" s="46"/>
      <c r="AI297" s="46"/>
      <c r="AJ297" s="46"/>
      <c r="AK297" s="46"/>
      <c r="AL297" s="46"/>
    </row>
    <row r="298">
      <c r="A298" s="50"/>
      <c r="B298" s="46"/>
      <c r="C298" s="46"/>
      <c r="D298" s="46"/>
      <c r="E298" s="70"/>
      <c r="F298" s="50"/>
      <c r="G298" s="50"/>
      <c r="H298" s="50"/>
      <c r="I298" s="50"/>
      <c r="J298" s="102"/>
      <c r="K298" s="46"/>
      <c r="L298" s="46"/>
      <c r="M298" s="46"/>
      <c r="N298" s="46"/>
      <c r="O298" s="46"/>
      <c r="P298" s="46"/>
      <c r="Q298" s="46"/>
      <c r="R298" s="46"/>
      <c r="S298" s="46"/>
      <c r="T298" s="46"/>
      <c r="U298" s="46"/>
      <c r="V298" s="46"/>
      <c r="W298" s="46"/>
      <c r="X298" s="46"/>
      <c r="Y298" s="46"/>
      <c r="Z298" s="46"/>
      <c r="AA298" s="46"/>
      <c r="AB298" s="46"/>
      <c r="AC298" s="46"/>
      <c r="AD298" s="46"/>
      <c r="AE298" s="46"/>
      <c r="AF298" s="46"/>
      <c r="AG298" s="46"/>
      <c r="AH298" s="46"/>
      <c r="AI298" s="46"/>
      <c r="AJ298" s="46"/>
      <c r="AK298" s="46"/>
      <c r="AL298" s="46"/>
    </row>
    <row r="299">
      <c r="A299" s="50"/>
      <c r="B299" s="46"/>
      <c r="C299" s="46"/>
      <c r="D299" s="46"/>
      <c r="E299" s="70"/>
      <c r="F299" s="50"/>
      <c r="G299" s="50"/>
      <c r="H299" s="50"/>
      <c r="I299" s="50"/>
      <c r="J299" s="102"/>
      <c r="K299" s="46"/>
      <c r="L299" s="46"/>
      <c r="M299" s="46"/>
      <c r="N299" s="46"/>
      <c r="O299" s="46"/>
      <c r="P299" s="46"/>
      <c r="Q299" s="46"/>
      <c r="R299" s="46"/>
      <c r="S299" s="46"/>
      <c r="T299" s="46"/>
      <c r="U299" s="46"/>
      <c r="V299" s="46"/>
      <c r="W299" s="46"/>
      <c r="X299" s="46"/>
      <c r="Y299" s="46"/>
      <c r="Z299" s="46"/>
      <c r="AA299" s="46"/>
      <c r="AB299" s="46"/>
      <c r="AC299" s="46"/>
      <c r="AD299" s="46"/>
      <c r="AE299" s="46"/>
      <c r="AF299" s="46"/>
      <c r="AG299" s="46"/>
      <c r="AH299" s="46"/>
      <c r="AI299" s="46"/>
      <c r="AJ299" s="46"/>
      <c r="AK299" s="46"/>
      <c r="AL299" s="46"/>
    </row>
    <row r="300">
      <c r="A300" s="50"/>
      <c r="B300" s="46"/>
      <c r="C300" s="46"/>
      <c r="D300" s="46"/>
      <c r="E300" s="70"/>
      <c r="F300" s="50"/>
      <c r="G300" s="50"/>
      <c r="H300" s="50"/>
      <c r="I300" s="50"/>
      <c r="J300" s="102"/>
      <c r="K300" s="46"/>
      <c r="L300" s="46"/>
      <c r="M300" s="46"/>
      <c r="N300" s="46"/>
      <c r="O300" s="46"/>
      <c r="P300" s="46"/>
      <c r="Q300" s="46"/>
      <c r="R300" s="46"/>
      <c r="S300" s="46"/>
      <c r="T300" s="46"/>
      <c r="U300" s="46"/>
      <c r="V300" s="46"/>
      <c r="W300" s="46"/>
      <c r="X300" s="46"/>
      <c r="Y300" s="46"/>
      <c r="Z300" s="46"/>
      <c r="AA300" s="46"/>
      <c r="AB300" s="46"/>
      <c r="AC300" s="46"/>
      <c r="AD300" s="46"/>
      <c r="AE300" s="46"/>
      <c r="AF300" s="46"/>
      <c r="AG300" s="46"/>
      <c r="AH300" s="46"/>
      <c r="AI300" s="46"/>
      <c r="AJ300" s="46"/>
      <c r="AK300" s="46"/>
      <c r="AL300" s="46"/>
    </row>
    <row r="301">
      <c r="A301" s="50"/>
      <c r="B301" s="46"/>
      <c r="C301" s="46"/>
      <c r="D301" s="46"/>
      <c r="E301" s="70"/>
      <c r="F301" s="50"/>
      <c r="G301" s="50"/>
      <c r="H301" s="50"/>
      <c r="I301" s="50"/>
      <c r="J301" s="102"/>
      <c r="K301" s="46"/>
      <c r="L301" s="46"/>
      <c r="M301" s="46"/>
      <c r="N301" s="46"/>
      <c r="O301" s="46"/>
      <c r="P301" s="46"/>
      <c r="Q301" s="46"/>
      <c r="R301" s="46"/>
      <c r="S301" s="46"/>
      <c r="T301" s="46"/>
      <c r="U301" s="46"/>
      <c r="V301" s="46"/>
      <c r="W301" s="46"/>
      <c r="X301" s="46"/>
      <c r="Y301" s="46"/>
      <c r="Z301" s="46"/>
      <c r="AA301" s="46"/>
      <c r="AB301" s="46"/>
      <c r="AC301" s="46"/>
      <c r="AD301" s="46"/>
      <c r="AE301" s="46"/>
      <c r="AF301" s="46"/>
      <c r="AG301" s="46"/>
      <c r="AH301" s="46"/>
      <c r="AI301" s="46"/>
      <c r="AJ301" s="46"/>
      <c r="AK301" s="46"/>
      <c r="AL301" s="46"/>
    </row>
    <row r="302">
      <c r="A302" s="50"/>
      <c r="B302" s="46"/>
      <c r="C302" s="46"/>
      <c r="D302" s="46"/>
      <c r="E302" s="70"/>
      <c r="F302" s="50"/>
      <c r="G302" s="50"/>
      <c r="H302" s="50"/>
      <c r="I302" s="50"/>
      <c r="J302" s="102"/>
      <c r="K302" s="46"/>
      <c r="L302" s="46"/>
      <c r="M302" s="46"/>
      <c r="N302" s="46"/>
      <c r="O302" s="46"/>
      <c r="P302" s="46"/>
      <c r="Q302" s="46"/>
      <c r="R302" s="46"/>
      <c r="S302" s="46"/>
      <c r="T302" s="46"/>
      <c r="U302" s="46"/>
      <c r="V302" s="46"/>
      <c r="W302" s="46"/>
      <c r="X302" s="46"/>
      <c r="Y302" s="46"/>
      <c r="Z302" s="46"/>
      <c r="AA302" s="46"/>
      <c r="AB302" s="46"/>
      <c r="AC302" s="46"/>
      <c r="AD302" s="46"/>
      <c r="AE302" s="46"/>
      <c r="AF302" s="46"/>
      <c r="AG302" s="46"/>
      <c r="AH302" s="46"/>
      <c r="AI302" s="46"/>
      <c r="AJ302" s="46"/>
      <c r="AK302" s="46"/>
      <c r="AL302" s="46"/>
    </row>
    <row r="303">
      <c r="A303" s="50"/>
      <c r="B303" s="46"/>
      <c r="C303" s="46"/>
      <c r="D303" s="46"/>
      <c r="E303" s="70"/>
      <c r="F303" s="50"/>
      <c r="G303" s="50"/>
      <c r="H303" s="50"/>
      <c r="I303" s="50"/>
      <c r="J303" s="102"/>
      <c r="K303" s="46"/>
      <c r="L303" s="46"/>
      <c r="M303" s="46"/>
      <c r="N303" s="46"/>
      <c r="O303" s="46"/>
      <c r="P303" s="46"/>
      <c r="Q303" s="46"/>
      <c r="R303" s="46"/>
      <c r="S303" s="46"/>
      <c r="T303" s="46"/>
      <c r="U303" s="46"/>
      <c r="V303" s="46"/>
      <c r="W303" s="46"/>
      <c r="X303" s="46"/>
      <c r="Y303" s="46"/>
      <c r="Z303" s="46"/>
      <c r="AA303" s="46"/>
      <c r="AB303" s="46"/>
      <c r="AC303" s="46"/>
      <c r="AD303" s="46"/>
      <c r="AE303" s="46"/>
      <c r="AF303" s="46"/>
      <c r="AG303" s="46"/>
      <c r="AH303" s="46"/>
      <c r="AI303" s="46"/>
      <c r="AJ303" s="46"/>
      <c r="AK303" s="46"/>
      <c r="AL303" s="46"/>
    </row>
    <row r="304">
      <c r="A304" s="50"/>
      <c r="B304" s="46"/>
      <c r="C304" s="46"/>
      <c r="D304" s="46"/>
      <c r="E304" s="70"/>
      <c r="F304" s="50"/>
      <c r="G304" s="50"/>
      <c r="H304" s="50"/>
      <c r="I304" s="50"/>
      <c r="J304" s="102"/>
      <c r="K304" s="46"/>
      <c r="L304" s="46"/>
      <c r="M304" s="46"/>
      <c r="N304" s="46"/>
      <c r="O304" s="46"/>
      <c r="P304" s="46"/>
      <c r="Q304" s="46"/>
      <c r="R304" s="46"/>
      <c r="S304" s="46"/>
      <c r="T304" s="46"/>
      <c r="U304" s="46"/>
      <c r="V304" s="46"/>
      <c r="W304" s="46"/>
      <c r="X304" s="46"/>
      <c r="Y304" s="46"/>
      <c r="Z304" s="46"/>
      <c r="AA304" s="46"/>
      <c r="AB304" s="46"/>
      <c r="AC304" s="46"/>
      <c r="AD304" s="46"/>
      <c r="AE304" s="46"/>
      <c r="AF304" s="46"/>
      <c r="AG304" s="46"/>
      <c r="AH304" s="46"/>
      <c r="AI304" s="46"/>
      <c r="AJ304" s="46"/>
      <c r="AK304" s="46"/>
      <c r="AL304" s="46"/>
    </row>
    <row r="305">
      <c r="A305" s="50"/>
      <c r="B305" s="46"/>
      <c r="C305" s="46"/>
      <c r="D305" s="46"/>
      <c r="E305" s="70"/>
      <c r="F305" s="50"/>
      <c r="G305" s="50"/>
      <c r="H305" s="50"/>
      <c r="I305" s="50"/>
      <c r="J305" s="102"/>
      <c r="K305" s="46"/>
      <c r="L305" s="46"/>
      <c r="M305" s="46"/>
      <c r="N305" s="46"/>
      <c r="O305" s="46"/>
      <c r="P305" s="46"/>
      <c r="Q305" s="46"/>
      <c r="R305" s="46"/>
      <c r="S305" s="46"/>
      <c r="T305" s="46"/>
      <c r="U305" s="46"/>
      <c r="V305" s="46"/>
      <c r="W305" s="46"/>
      <c r="X305" s="46"/>
      <c r="Y305" s="46"/>
      <c r="Z305" s="46"/>
      <c r="AA305" s="46"/>
      <c r="AB305" s="46"/>
      <c r="AC305" s="46"/>
      <c r="AD305" s="46"/>
      <c r="AE305" s="46"/>
      <c r="AF305" s="46"/>
      <c r="AG305" s="46"/>
      <c r="AH305" s="46"/>
      <c r="AI305" s="46"/>
      <c r="AJ305" s="46"/>
      <c r="AK305" s="46"/>
      <c r="AL305" s="46"/>
    </row>
    <row r="306">
      <c r="A306" s="50"/>
      <c r="B306" s="46"/>
      <c r="C306" s="46"/>
      <c r="D306" s="46"/>
      <c r="E306" s="70"/>
      <c r="F306" s="50"/>
      <c r="G306" s="50"/>
      <c r="H306" s="50"/>
      <c r="I306" s="50"/>
      <c r="J306" s="102"/>
      <c r="K306" s="46"/>
      <c r="L306" s="46"/>
      <c r="M306" s="46"/>
      <c r="N306" s="46"/>
      <c r="O306" s="46"/>
      <c r="P306" s="46"/>
      <c r="Q306" s="46"/>
      <c r="R306" s="46"/>
      <c r="S306" s="46"/>
      <c r="T306" s="46"/>
      <c r="U306" s="46"/>
      <c r="V306" s="46"/>
      <c r="W306" s="46"/>
      <c r="X306" s="46"/>
      <c r="Y306" s="46"/>
      <c r="Z306" s="46"/>
      <c r="AA306" s="46"/>
      <c r="AB306" s="46"/>
      <c r="AC306" s="46"/>
      <c r="AD306" s="46"/>
      <c r="AE306" s="46"/>
      <c r="AF306" s="46"/>
      <c r="AG306" s="46"/>
      <c r="AH306" s="46"/>
      <c r="AI306" s="46"/>
      <c r="AJ306" s="46"/>
      <c r="AK306" s="46"/>
      <c r="AL306" s="46"/>
    </row>
    <row r="307">
      <c r="A307" s="50"/>
      <c r="B307" s="46"/>
      <c r="C307" s="46"/>
      <c r="D307" s="46"/>
      <c r="E307" s="70"/>
      <c r="F307" s="50"/>
      <c r="G307" s="50"/>
      <c r="H307" s="50"/>
      <c r="I307" s="50"/>
      <c r="J307" s="102"/>
      <c r="K307" s="46"/>
      <c r="L307" s="46"/>
      <c r="M307" s="46"/>
      <c r="N307" s="46"/>
      <c r="O307" s="46"/>
      <c r="P307" s="46"/>
      <c r="Q307" s="46"/>
      <c r="R307" s="46"/>
      <c r="S307" s="46"/>
      <c r="T307" s="46"/>
      <c r="U307" s="46"/>
      <c r="V307" s="46"/>
      <c r="W307" s="46"/>
      <c r="X307" s="46"/>
      <c r="Y307" s="46"/>
      <c r="Z307" s="46"/>
      <c r="AA307" s="46"/>
      <c r="AB307" s="46"/>
      <c r="AC307" s="46"/>
      <c r="AD307" s="46"/>
      <c r="AE307" s="46"/>
      <c r="AF307" s="46"/>
      <c r="AG307" s="46"/>
      <c r="AH307" s="46"/>
      <c r="AI307" s="46"/>
      <c r="AJ307" s="46"/>
      <c r="AK307" s="46"/>
      <c r="AL307" s="46"/>
    </row>
    <row r="308">
      <c r="A308" s="50"/>
      <c r="B308" s="46"/>
      <c r="C308" s="46"/>
      <c r="D308" s="46"/>
      <c r="E308" s="70"/>
      <c r="F308" s="50"/>
      <c r="G308" s="50"/>
      <c r="H308" s="50"/>
      <c r="I308" s="50"/>
      <c r="J308" s="102"/>
      <c r="K308" s="46"/>
      <c r="L308" s="46"/>
      <c r="M308" s="46"/>
      <c r="N308" s="46"/>
      <c r="O308" s="46"/>
      <c r="P308" s="46"/>
      <c r="Q308" s="46"/>
      <c r="R308" s="46"/>
      <c r="S308" s="46"/>
      <c r="T308" s="46"/>
      <c r="U308" s="46"/>
      <c r="V308" s="46"/>
      <c r="W308" s="46"/>
      <c r="X308" s="46"/>
      <c r="Y308" s="46"/>
      <c r="Z308" s="46"/>
      <c r="AA308" s="46"/>
      <c r="AB308" s="46"/>
      <c r="AC308" s="46"/>
      <c r="AD308" s="46"/>
      <c r="AE308" s="46"/>
      <c r="AF308" s="46"/>
      <c r="AG308" s="46"/>
      <c r="AH308" s="46"/>
      <c r="AI308" s="46"/>
      <c r="AJ308" s="46"/>
      <c r="AK308" s="46"/>
      <c r="AL308" s="46"/>
    </row>
    <row r="309">
      <c r="A309" s="50"/>
      <c r="B309" s="46"/>
      <c r="C309" s="46"/>
      <c r="D309" s="46"/>
      <c r="E309" s="70"/>
      <c r="F309" s="50"/>
      <c r="G309" s="50"/>
      <c r="H309" s="50"/>
      <c r="I309" s="50"/>
      <c r="J309" s="102"/>
      <c r="K309" s="46"/>
      <c r="L309" s="46"/>
      <c r="M309" s="46"/>
      <c r="N309" s="46"/>
      <c r="O309" s="46"/>
      <c r="P309" s="46"/>
      <c r="Q309" s="46"/>
      <c r="R309" s="46"/>
      <c r="S309" s="46"/>
      <c r="T309" s="46"/>
      <c r="U309" s="46"/>
      <c r="V309" s="46"/>
      <c r="W309" s="46"/>
      <c r="X309" s="46"/>
      <c r="Y309" s="46"/>
      <c r="Z309" s="46"/>
      <c r="AA309" s="46"/>
      <c r="AB309" s="46"/>
      <c r="AC309" s="46"/>
      <c r="AD309" s="46"/>
      <c r="AE309" s="46"/>
      <c r="AF309" s="46"/>
      <c r="AG309" s="46"/>
      <c r="AH309" s="46"/>
      <c r="AI309" s="46"/>
      <c r="AJ309" s="46"/>
      <c r="AK309" s="46"/>
      <c r="AL309" s="46"/>
    </row>
    <row r="310">
      <c r="A310" s="50"/>
      <c r="B310" s="46"/>
      <c r="C310" s="46"/>
      <c r="D310" s="46"/>
      <c r="E310" s="70"/>
      <c r="F310" s="50"/>
      <c r="G310" s="50"/>
      <c r="H310" s="50"/>
      <c r="I310" s="50"/>
      <c r="J310" s="102"/>
      <c r="K310" s="46"/>
      <c r="L310" s="46"/>
      <c r="M310" s="46"/>
      <c r="N310" s="46"/>
      <c r="O310" s="46"/>
      <c r="P310" s="46"/>
      <c r="Q310" s="46"/>
      <c r="R310" s="46"/>
      <c r="S310" s="46"/>
      <c r="T310" s="46"/>
      <c r="U310" s="46"/>
      <c r="V310" s="46"/>
      <c r="W310" s="46"/>
      <c r="X310" s="46"/>
      <c r="Y310" s="46"/>
      <c r="Z310" s="46"/>
      <c r="AA310" s="46"/>
      <c r="AB310" s="46"/>
      <c r="AC310" s="46"/>
      <c r="AD310" s="46"/>
      <c r="AE310" s="46"/>
      <c r="AF310" s="46"/>
      <c r="AG310" s="46"/>
      <c r="AH310" s="46"/>
      <c r="AI310" s="46"/>
      <c r="AJ310" s="46"/>
      <c r="AK310" s="46"/>
      <c r="AL310" s="46"/>
    </row>
    <row r="311">
      <c r="A311" s="50"/>
      <c r="B311" s="46"/>
      <c r="C311" s="46"/>
      <c r="D311" s="46"/>
      <c r="E311" s="70"/>
      <c r="F311" s="50"/>
      <c r="G311" s="50"/>
      <c r="H311" s="50"/>
      <c r="I311" s="50"/>
      <c r="J311" s="102"/>
      <c r="K311" s="46"/>
      <c r="L311" s="46"/>
      <c r="M311" s="46"/>
      <c r="N311" s="46"/>
      <c r="O311" s="46"/>
      <c r="P311" s="46"/>
      <c r="Q311" s="46"/>
      <c r="R311" s="46"/>
      <c r="S311" s="46"/>
      <c r="T311" s="46"/>
      <c r="U311" s="46"/>
      <c r="V311" s="46"/>
      <c r="W311" s="46"/>
      <c r="X311" s="46"/>
      <c r="Y311" s="46"/>
      <c r="Z311" s="46"/>
      <c r="AA311" s="46"/>
      <c r="AB311" s="46"/>
      <c r="AC311" s="46"/>
      <c r="AD311" s="46"/>
      <c r="AE311" s="46"/>
      <c r="AF311" s="46"/>
      <c r="AG311" s="46"/>
      <c r="AH311" s="46"/>
      <c r="AI311" s="46"/>
      <c r="AJ311" s="46"/>
      <c r="AK311" s="46"/>
      <c r="AL311" s="46"/>
    </row>
    <row r="312">
      <c r="A312" s="50"/>
      <c r="B312" s="46"/>
      <c r="C312" s="46"/>
      <c r="D312" s="46"/>
      <c r="E312" s="70"/>
      <c r="F312" s="50"/>
      <c r="G312" s="50"/>
      <c r="H312" s="50"/>
      <c r="I312" s="50"/>
      <c r="J312" s="102"/>
      <c r="K312" s="46"/>
      <c r="L312" s="46"/>
      <c r="M312" s="46"/>
      <c r="N312" s="46"/>
      <c r="O312" s="46"/>
      <c r="P312" s="46"/>
      <c r="Q312" s="46"/>
      <c r="R312" s="46"/>
      <c r="S312" s="46"/>
      <c r="T312" s="46"/>
      <c r="U312" s="46"/>
      <c r="V312" s="46"/>
      <c r="W312" s="46"/>
      <c r="X312" s="46"/>
      <c r="Y312" s="46"/>
      <c r="Z312" s="46"/>
      <c r="AA312" s="46"/>
      <c r="AB312" s="46"/>
      <c r="AC312" s="46"/>
      <c r="AD312" s="46"/>
      <c r="AE312" s="46"/>
      <c r="AF312" s="46"/>
      <c r="AG312" s="46"/>
      <c r="AH312" s="46"/>
      <c r="AI312" s="46"/>
      <c r="AJ312" s="46"/>
      <c r="AK312" s="46"/>
      <c r="AL312" s="46"/>
    </row>
    <row r="313">
      <c r="A313" s="50"/>
      <c r="B313" s="46"/>
      <c r="C313" s="46"/>
      <c r="D313" s="46"/>
      <c r="E313" s="70"/>
      <c r="F313" s="50"/>
      <c r="G313" s="50"/>
      <c r="H313" s="50"/>
      <c r="I313" s="50"/>
      <c r="J313" s="102"/>
      <c r="K313" s="46"/>
      <c r="L313" s="46"/>
      <c r="M313" s="46"/>
      <c r="N313" s="46"/>
      <c r="O313" s="46"/>
      <c r="P313" s="46"/>
      <c r="Q313" s="46"/>
      <c r="R313" s="46"/>
      <c r="S313" s="46"/>
      <c r="T313" s="46"/>
      <c r="U313" s="46"/>
      <c r="V313" s="46"/>
      <c r="W313" s="46"/>
      <c r="X313" s="46"/>
      <c r="Y313" s="46"/>
      <c r="Z313" s="46"/>
      <c r="AA313" s="46"/>
      <c r="AB313" s="46"/>
      <c r="AC313" s="46"/>
      <c r="AD313" s="46"/>
      <c r="AE313" s="46"/>
      <c r="AF313" s="46"/>
      <c r="AG313" s="46"/>
      <c r="AH313" s="46"/>
      <c r="AI313" s="46"/>
      <c r="AJ313" s="46"/>
      <c r="AK313" s="46"/>
      <c r="AL313" s="46"/>
    </row>
    <row r="314">
      <c r="A314" s="50"/>
      <c r="B314" s="46"/>
      <c r="C314" s="46"/>
      <c r="D314" s="46"/>
      <c r="E314" s="70"/>
      <c r="F314" s="50"/>
      <c r="G314" s="50"/>
      <c r="H314" s="50"/>
      <c r="I314" s="50"/>
      <c r="J314" s="102"/>
      <c r="K314" s="46"/>
      <c r="L314" s="46"/>
      <c r="M314" s="46"/>
      <c r="N314" s="46"/>
      <c r="O314" s="46"/>
      <c r="P314" s="46"/>
      <c r="Q314" s="46"/>
      <c r="R314" s="46"/>
      <c r="S314" s="46"/>
      <c r="T314" s="46"/>
      <c r="U314" s="46"/>
      <c r="V314" s="46"/>
      <c r="W314" s="46"/>
      <c r="X314" s="46"/>
      <c r="Y314" s="46"/>
      <c r="Z314" s="46"/>
      <c r="AA314" s="46"/>
      <c r="AB314" s="46"/>
      <c r="AC314" s="46"/>
      <c r="AD314" s="46"/>
      <c r="AE314" s="46"/>
      <c r="AF314" s="46"/>
      <c r="AG314" s="46"/>
      <c r="AH314" s="46"/>
      <c r="AI314" s="46"/>
      <c r="AJ314" s="46"/>
      <c r="AK314" s="46"/>
      <c r="AL314" s="46"/>
    </row>
    <row r="315">
      <c r="A315" s="50"/>
      <c r="B315" s="46"/>
      <c r="C315" s="46"/>
      <c r="D315" s="46"/>
      <c r="E315" s="70"/>
      <c r="F315" s="50"/>
      <c r="G315" s="50"/>
      <c r="H315" s="50"/>
      <c r="I315" s="50"/>
      <c r="J315" s="102"/>
      <c r="K315" s="46"/>
      <c r="L315" s="46"/>
      <c r="M315" s="46"/>
      <c r="N315" s="46"/>
      <c r="O315" s="46"/>
      <c r="P315" s="46"/>
      <c r="Q315" s="46"/>
      <c r="R315" s="46"/>
      <c r="S315" s="46"/>
      <c r="T315" s="46"/>
      <c r="U315" s="46"/>
      <c r="V315" s="46"/>
      <c r="W315" s="46"/>
      <c r="X315" s="46"/>
      <c r="Y315" s="46"/>
      <c r="Z315" s="46"/>
      <c r="AA315" s="46"/>
      <c r="AB315" s="46"/>
      <c r="AC315" s="46"/>
      <c r="AD315" s="46"/>
      <c r="AE315" s="46"/>
      <c r="AF315" s="46"/>
      <c r="AG315" s="46"/>
      <c r="AH315" s="46"/>
      <c r="AI315" s="46"/>
      <c r="AJ315" s="46"/>
      <c r="AK315" s="46"/>
      <c r="AL315" s="46"/>
    </row>
    <row r="316">
      <c r="A316" s="50"/>
      <c r="B316" s="46"/>
      <c r="C316" s="46"/>
      <c r="D316" s="46"/>
      <c r="E316" s="70"/>
      <c r="F316" s="50"/>
      <c r="G316" s="50"/>
      <c r="H316" s="50"/>
      <c r="I316" s="50"/>
      <c r="J316" s="102"/>
      <c r="K316" s="46"/>
      <c r="L316" s="46"/>
      <c r="M316" s="46"/>
      <c r="N316" s="46"/>
      <c r="O316" s="46"/>
      <c r="P316" s="46"/>
      <c r="Q316" s="46"/>
      <c r="R316" s="46"/>
      <c r="S316" s="46"/>
      <c r="T316" s="46"/>
      <c r="U316" s="46"/>
      <c r="V316" s="46"/>
      <c r="W316" s="46"/>
      <c r="X316" s="46"/>
      <c r="Y316" s="46"/>
      <c r="Z316" s="46"/>
      <c r="AA316" s="46"/>
      <c r="AB316" s="46"/>
      <c r="AC316" s="46"/>
      <c r="AD316" s="46"/>
      <c r="AE316" s="46"/>
      <c r="AF316" s="46"/>
      <c r="AG316" s="46"/>
      <c r="AH316" s="46"/>
      <c r="AI316" s="46"/>
      <c r="AJ316" s="46"/>
      <c r="AK316" s="46"/>
      <c r="AL316" s="46"/>
    </row>
    <row r="317">
      <c r="A317" s="50"/>
      <c r="B317" s="46"/>
      <c r="C317" s="46"/>
      <c r="D317" s="46"/>
      <c r="E317" s="70"/>
      <c r="F317" s="50"/>
      <c r="G317" s="50"/>
      <c r="H317" s="50"/>
      <c r="I317" s="50"/>
      <c r="J317" s="102"/>
      <c r="K317" s="46"/>
      <c r="L317" s="46"/>
      <c r="M317" s="46"/>
      <c r="N317" s="46"/>
      <c r="O317" s="46"/>
      <c r="P317" s="46"/>
      <c r="Q317" s="46"/>
      <c r="R317" s="46"/>
      <c r="S317" s="46"/>
      <c r="T317" s="46"/>
      <c r="U317" s="46"/>
      <c r="V317" s="46"/>
      <c r="W317" s="46"/>
      <c r="X317" s="46"/>
      <c r="Y317" s="46"/>
      <c r="Z317" s="46"/>
      <c r="AA317" s="46"/>
      <c r="AB317" s="46"/>
      <c r="AC317" s="46"/>
      <c r="AD317" s="46"/>
      <c r="AE317" s="46"/>
      <c r="AF317" s="46"/>
      <c r="AG317" s="46"/>
      <c r="AH317" s="46"/>
      <c r="AI317" s="46"/>
      <c r="AJ317" s="46"/>
      <c r="AK317" s="46"/>
      <c r="AL317" s="46"/>
    </row>
    <row r="318">
      <c r="A318" s="50"/>
      <c r="B318" s="46"/>
      <c r="C318" s="46"/>
      <c r="D318" s="46"/>
      <c r="E318" s="70"/>
      <c r="F318" s="50"/>
      <c r="G318" s="50"/>
      <c r="H318" s="50"/>
      <c r="I318" s="50"/>
      <c r="J318" s="102"/>
      <c r="K318" s="46"/>
      <c r="L318" s="46"/>
      <c r="M318" s="46"/>
      <c r="N318" s="46"/>
      <c r="O318" s="46"/>
      <c r="P318" s="46"/>
      <c r="Q318" s="46"/>
      <c r="R318" s="46"/>
      <c r="S318" s="46"/>
      <c r="T318" s="46"/>
      <c r="U318" s="46"/>
      <c r="V318" s="46"/>
      <c r="W318" s="46"/>
      <c r="X318" s="46"/>
      <c r="Y318" s="46"/>
      <c r="Z318" s="46"/>
      <c r="AA318" s="46"/>
      <c r="AB318" s="46"/>
      <c r="AC318" s="46"/>
      <c r="AD318" s="46"/>
      <c r="AE318" s="46"/>
      <c r="AF318" s="46"/>
      <c r="AG318" s="46"/>
      <c r="AH318" s="46"/>
      <c r="AI318" s="46"/>
      <c r="AJ318" s="46"/>
      <c r="AK318" s="46"/>
      <c r="AL318" s="46"/>
    </row>
    <row r="319">
      <c r="A319" s="50"/>
      <c r="B319" s="46"/>
      <c r="C319" s="46"/>
      <c r="D319" s="46"/>
      <c r="E319" s="70"/>
      <c r="F319" s="50"/>
      <c r="G319" s="50"/>
      <c r="H319" s="50"/>
      <c r="I319" s="50"/>
      <c r="J319" s="102"/>
      <c r="K319" s="46"/>
      <c r="L319" s="46"/>
      <c r="M319" s="46"/>
      <c r="N319" s="46"/>
      <c r="O319" s="46"/>
      <c r="P319" s="46"/>
      <c r="Q319" s="46"/>
      <c r="R319" s="46"/>
      <c r="S319" s="46"/>
      <c r="T319" s="46"/>
      <c r="U319" s="46"/>
      <c r="V319" s="46"/>
      <c r="W319" s="46"/>
      <c r="X319" s="46"/>
      <c r="Y319" s="46"/>
      <c r="Z319" s="46"/>
      <c r="AA319" s="46"/>
      <c r="AB319" s="46"/>
      <c r="AC319" s="46"/>
      <c r="AD319" s="46"/>
      <c r="AE319" s="46"/>
      <c r="AF319" s="46"/>
      <c r="AG319" s="46"/>
      <c r="AH319" s="46"/>
      <c r="AI319" s="46"/>
      <c r="AJ319" s="46"/>
      <c r="AK319" s="46"/>
      <c r="AL319" s="46"/>
    </row>
    <row r="320">
      <c r="A320" s="50"/>
      <c r="B320" s="46"/>
      <c r="C320" s="46"/>
      <c r="D320" s="46"/>
      <c r="E320" s="70"/>
      <c r="F320" s="50"/>
      <c r="G320" s="50"/>
      <c r="H320" s="50"/>
      <c r="I320" s="50"/>
      <c r="J320" s="102"/>
      <c r="K320" s="46"/>
      <c r="L320" s="46"/>
      <c r="M320" s="46"/>
      <c r="N320" s="46"/>
      <c r="O320" s="46"/>
      <c r="P320" s="46"/>
      <c r="Q320" s="46"/>
      <c r="R320" s="46"/>
      <c r="S320" s="46"/>
      <c r="T320" s="46"/>
      <c r="U320" s="46"/>
      <c r="V320" s="46"/>
      <c r="W320" s="46"/>
      <c r="X320" s="46"/>
      <c r="Y320" s="46"/>
      <c r="Z320" s="46"/>
      <c r="AA320" s="46"/>
      <c r="AB320" s="46"/>
      <c r="AC320" s="46"/>
      <c r="AD320" s="46"/>
      <c r="AE320" s="46"/>
      <c r="AF320" s="46"/>
      <c r="AG320" s="46"/>
      <c r="AH320" s="46"/>
      <c r="AI320" s="46"/>
      <c r="AJ320" s="46"/>
      <c r="AK320" s="46"/>
      <c r="AL320" s="46"/>
    </row>
    <row r="321">
      <c r="A321" s="50"/>
      <c r="B321" s="46"/>
      <c r="C321" s="46"/>
      <c r="D321" s="46"/>
      <c r="E321" s="70"/>
      <c r="F321" s="50"/>
      <c r="G321" s="50"/>
      <c r="H321" s="50"/>
      <c r="I321" s="50"/>
      <c r="J321" s="102"/>
      <c r="K321" s="46"/>
      <c r="L321" s="46"/>
      <c r="M321" s="46"/>
      <c r="N321" s="46"/>
      <c r="O321" s="46"/>
      <c r="P321" s="46"/>
      <c r="Q321" s="46"/>
      <c r="R321" s="46"/>
      <c r="S321" s="46"/>
      <c r="T321" s="46"/>
      <c r="U321" s="46"/>
      <c r="V321" s="46"/>
      <c r="W321" s="46"/>
      <c r="X321" s="46"/>
      <c r="Y321" s="46"/>
      <c r="Z321" s="46"/>
      <c r="AA321" s="46"/>
      <c r="AB321" s="46"/>
      <c r="AC321" s="46"/>
      <c r="AD321" s="46"/>
      <c r="AE321" s="46"/>
      <c r="AF321" s="46"/>
      <c r="AG321" s="46"/>
      <c r="AH321" s="46"/>
      <c r="AI321" s="46"/>
      <c r="AJ321" s="46"/>
      <c r="AK321" s="46"/>
      <c r="AL321" s="46"/>
    </row>
    <row r="322">
      <c r="A322" s="50"/>
      <c r="B322" s="46"/>
      <c r="C322" s="46"/>
      <c r="D322" s="46"/>
      <c r="E322" s="70"/>
      <c r="F322" s="50"/>
      <c r="G322" s="50"/>
      <c r="H322" s="50"/>
      <c r="I322" s="50"/>
      <c r="J322" s="102"/>
      <c r="K322" s="46"/>
      <c r="L322" s="46"/>
      <c r="M322" s="46"/>
      <c r="N322" s="46"/>
      <c r="O322" s="46"/>
      <c r="P322" s="46"/>
      <c r="Q322" s="46"/>
      <c r="R322" s="46"/>
      <c r="S322" s="46"/>
      <c r="T322" s="46"/>
      <c r="U322" s="46"/>
      <c r="V322" s="46"/>
      <c r="W322" s="46"/>
      <c r="X322" s="46"/>
      <c r="Y322" s="46"/>
      <c r="Z322" s="46"/>
      <c r="AA322" s="46"/>
      <c r="AB322" s="46"/>
      <c r="AC322" s="46"/>
      <c r="AD322" s="46"/>
      <c r="AE322" s="46"/>
      <c r="AF322" s="46"/>
      <c r="AG322" s="46"/>
      <c r="AH322" s="46"/>
      <c r="AI322" s="46"/>
      <c r="AJ322" s="46"/>
      <c r="AK322" s="46"/>
      <c r="AL322" s="46"/>
    </row>
    <row r="323">
      <c r="A323" s="50"/>
      <c r="B323" s="46"/>
      <c r="C323" s="46"/>
      <c r="D323" s="46"/>
      <c r="E323" s="70"/>
      <c r="F323" s="50"/>
      <c r="G323" s="50"/>
      <c r="H323" s="50"/>
      <c r="I323" s="50"/>
      <c r="J323" s="102"/>
      <c r="K323" s="46"/>
      <c r="L323" s="46"/>
      <c r="M323" s="46"/>
      <c r="N323" s="46"/>
      <c r="O323" s="46"/>
      <c r="P323" s="46"/>
      <c r="Q323" s="46"/>
      <c r="R323" s="46"/>
      <c r="S323" s="46"/>
      <c r="T323" s="46"/>
      <c r="U323" s="46"/>
      <c r="V323" s="46"/>
      <c r="W323" s="46"/>
      <c r="X323" s="46"/>
      <c r="Y323" s="46"/>
      <c r="Z323" s="46"/>
      <c r="AA323" s="46"/>
      <c r="AB323" s="46"/>
      <c r="AC323" s="46"/>
      <c r="AD323" s="46"/>
      <c r="AE323" s="46"/>
      <c r="AF323" s="46"/>
      <c r="AG323" s="46"/>
      <c r="AH323" s="46"/>
      <c r="AI323" s="46"/>
      <c r="AJ323" s="46"/>
      <c r="AK323" s="46"/>
      <c r="AL323" s="46"/>
    </row>
    <row r="324">
      <c r="A324" s="50"/>
      <c r="B324" s="46"/>
      <c r="C324" s="46"/>
      <c r="D324" s="46"/>
      <c r="E324" s="70"/>
      <c r="F324" s="50"/>
      <c r="G324" s="50"/>
      <c r="H324" s="50"/>
      <c r="I324" s="50"/>
      <c r="J324" s="102"/>
      <c r="K324" s="46"/>
      <c r="L324" s="46"/>
      <c r="M324" s="46"/>
      <c r="N324" s="46"/>
      <c r="O324" s="46"/>
      <c r="P324" s="46"/>
      <c r="Q324" s="46"/>
      <c r="R324" s="46"/>
      <c r="S324" s="46"/>
      <c r="T324" s="46"/>
      <c r="U324" s="46"/>
      <c r="V324" s="46"/>
      <c r="W324" s="46"/>
      <c r="X324" s="46"/>
      <c r="Y324" s="46"/>
      <c r="Z324" s="46"/>
      <c r="AA324" s="46"/>
      <c r="AB324" s="46"/>
      <c r="AC324" s="46"/>
      <c r="AD324" s="46"/>
      <c r="AE324" s="46"/>
      <c r="AF324" s="46"/>
      <c r="AG324" s="46"/>
      <c r="AH324" s="46"/>
      <c r="AI324" s="46"/>
      <c r="AJ324" s="46"/>
      <c r="AK324" s="46"/>
      <c r="AL324" s="46"/>
    </row>
    <row r="325">
      <c r="A325" s="50"/>
      <c r="B325" s="46"/>
      <c r="C325" s="46"/>
      <c r="D325" s="46"/>
      <c r="E325" s="70"/>
      <c r="F325" s="50"/>
      <c r="G325" s="50"/>
      <c r="H325" s="50"/>
      <c r="I325" s="50"/>
      <c r="J325" s="102"/>
      <c r="K325" s="46"/>
      <c r="L325" s="46"/>
      <c r="M325" s="46"/>
      <c r="N325" s="46"/>
      <c r="O325" s="46"/>
      <c r="P325" s="46"/>
      <c r="Q325" s="46"/>
      <c r="R325" s="46"/>
      <c r="S325" s="46"/>
      <c r="T325" s="46"/>
      <c r="U325" s="46"/>
      <c r="V325" s="46"/>
      <c r="W325" s="46"/>
      <c r="X325" s="46"/>
      <c r="Y325" s="46"/>
      <c r="Z325" s="46"/>
      <c r="AA325" s="46"/>
      <c r="AB325" s="46"/>
      <c r="AC325" s="46"/>
      <c r="AD325" s="46"/>
      <c r="AE325" s="46"/>
      <c r="AF325" s="46"/>
      <c r="AG325" s="46"/>
      <c r="AH325" s="46"/>
      <c r="AI325" s="46"/>
      <c r="AJ325" s="46"/>
      <c r="AK325" s="46"/>
      <c r="AL325" s="46"/>
    </row>
    <row r="326">
      <c r="A326" s="50"/>
      <c r="B326" s="46"/>
      <c r="C326" s="46"/>
      <c r="D326" s="46"/>
      <c r="E326" s="70"/>
      <c r="F326" s="50"/>
      <c r="G326" s="50"/>
      <c r="H326" s="50"/>
      <c r="I326" s="50"/>
      <c r="J326" s="102"/>
      <c r="K326" s="46"/>
      <c r="L326" s="46"/>
      <c r="M326" s="46"/>
      <c r="N326" s="46"/>
      <c r="O326" s="46"/>
      <c r="P326" s="46"/>
      <c r="Q326" s="46"/>
      <c r="R326" s="46"/>
      <c r="S326" s="46"/>
      <c r="T326" s="46"/>
      <c r="U326" s="46"/>
      <c r="V326" s="46"/>
      <c r="W326" s="46"/>
      <c r="X326" s="46"/>
      <c r="Y326" s="46"/>
      <c r="Z326" s="46"/>
      <c r="AA326" s="46"/>
      <c r="AB326" s="46"/>
      <c r="AC326" s="46"/>
      <c r="AD326" s="46"/>
      <c r="AE326" s="46"/>
      <c r="AF326" s="46"/>
      <c r="AG326" s="46"/>
      <c r="AH326" s="46"/>
      <c r="AI326" s="46"/>
      <c r="AJ326" s="46"/>
      <c r="AK326" s="46"/>
      <c r="AL326" s="46"/>
    </row>
    <row r="327">
      <c r="A327" s="50"/>
      <c r="B327" s="46"/>
      <c r="C327" s="46"/>
      <c r="D327" s="46"/>
      <c r="E327" s="70"/>
      <c r="F327" s="50"/>
      <c r="G327" s="50"/>
      <c r="H327" s="50"/>
      <c r="I327" s="50"/>
      <c r="J327" s="102"/>
      <c r="K327" s="46"/>
      <c r="L327" s="46"/>
      <c r="M327" s="46"/>
      <c r="N327" s="46"/>
      <c r="O327" s="46"/>
      <c r="P327" s="46"/>
      <c r="Q327" s="46"/>
      <c r="R327" s="46"/>
      <c r="S327" s="46"/>
      <c r="T327" s="46"/>
      <c r="U327" s="46"/>
      <c r="V327" s="46"/>
      <c r="W327" s="46"/>
      <c r="X327" s="46"/>
      <c r="Y327" s="46"/>
      <c r="Z327" s="46"/>
      <c r="AA327" s="46"/>
      <c r="AB327" s="46"/>
      <c r="AC327" s="46"/>
      <c r="AD327" s="46"/>
      <c r="AE327" s="46"/>
      <c r="AF327" s="46"/>
      <c r="AG327" s="46"/>
      <c r="AH327" s="46"/>
      <c r="AI327" s="46"/>
      <c r="AJ327" s="46"/>
      <c r="AK327" s="46"/>
      <c r="AL327" s="46"/>
    </row>
    <row r="328">
      <c r="A328" s="50"/>
      <c r="B328" s="46"/>
      <c r="C328" s="46"/>
      <c r="D328" s="46"/>
      <c r="E328" s="70"/>
      <c r="F328" s="50"/>
      <c r="G328" s="50"/>
      <c r="H328" s="50"/>
      <c r="I328" s="50"/>
      <c r="J328" s="102"/>
      <c r="K328" s="46"/>
      <c r="L328" s="46"/>
      <c r="M328" s="46"/>
      <c r="N328" s="46"/>
      <c r="O328" s="46"/>
      <c r="P328" s="46"/>
      <c r="Q328" s="46"/>
      <c r="R328" s="46"/>
      <c r="S328" s="46"/>
      <c r="T328" s="46"/>
      <c r="U328" s="46"/>
      <c r="V328" s="46"/>
      <c r="W328" s="46"/>
      <c r="X328" s="46"/>
      <c r="Y328" s="46"/>
      <c r="Z328" s="46"/>
      <c r="AA328" s="46"/>
      <c r="AB328" s="46"/>
      <c r="AC328" s="46"/>
      <c r="AD328" s="46"/>
      <c r="AE328" s="46"/>
      <c r="AF328" s="46"/>
      <c r="AG328" s="46"/>
      <c r="AH328" s="46"/>
      <c r="AI328" s="46"/>
      <c r="AJ328" s="46"/>
      <c r="AK328" s="46"/>
      <c r="AL328" s="46"/>
    </row>
    <row r="329">
      <c r="A329" s="50"/>
      <c r="B329" s="46"/>
      <c r="C329" s="46"/>
      <c r="D329" s="46"/>
      <c r="E329" s="70"/>
      <c r="F329" s="50"/>
      <c r="G329" s="50"/>
      <c r="H329" s="50"/>
      <c r="I329" s="50"/>
      <c r="J329" s="102"/>
      <c r="K329" s="46"/>
      <c r="L329" s="46"/>
      <c r="M329" s="46"/>
      <c r="N329" s="46"/>
      <c r="O329" s="46"/>
      <c r="P329" s="46"/>
      <c r="Q329" s="46"/>
      <c r="R329" s="46"/>
      <c r="S329" s="46"/>
      <c r="T329" s="46"/>
      <c r="U329" s="46"/>
      <c r="V329" s="46"/>
      <c r="W329" s="46"/>
      <c r="X329" s="46"/>
      <c r="Y329" s="46"/>
      <c r="Z329" s="46"/>
      <c r="AA329" s="46"/>
      <c r="AB329" s="46"/>
      <c r="AC329" s="46"/>
      <c r="AD329" s="46"/>
      <c r="AE329" s="46"/>
      <c r="AF329" s="46"/>
      <c r="AG329" s="46"/>
      <c r="AH329" s="46"/>
      <c r="AI329" s="46"/>
      <c r="AJ329" s="46"/>
      <c r="AK329" s="46"/>
      <c r="AL329" s="46"/>
    </row>
    <row r="330">
      <c r="A330" s="50"/>
      <c r="B330" s="46"/>
      <c r="C330" s="46"/>
      <c r="D330" s="46"/>
      <c r="E330" s="70"/>
      <c r="F330" s="50"/>
      <c r="G330" s="50"/>
      <c r="H330" s="50"/>
      <c r="I330" s="50"/>
      <c r="J330" s="102"/>
      <c r="K330" s="46"/>
      <c r="L330" s="46"/>
      <c r="M330" s="46"/>
      <c r="N330" s="46"/>
      <c r="O330" s="46"/>
      <c r="P330" s="46"/>
      <c r="Q330" s="46"/>
      <c r="R330" s="46"/>
      <c r="S330" s="46"/>
      <c r="T330" s="46"/>
      <c r="U330" s="46"/>
      <c r="V330" s="46"/>
      <c r="W330" s="46"/>
      <c r="X330" s="46"/>
      <c r="Y330" s="46"/>
      <c r="Z330" s="46"/>
      <c r="AA330" s="46"/>
      <c r="AB330" s="46"/>
      <c r="AC330" s="46"/>
      <c r="AD330" s="46"/>
      <c r="AE330" s="46"/>
      <c r="AF330" s="46"/>
      <c r="AG330" s="46"/>
      <c r="AH330" s="46"/>
      <c r="AI330" s="46"/>
      <c r="AJ330" s="46"/>
      <c r="AK330" s="46"/>
      <c r="AL330" s="46"/>
    </row>
    <row r="331">
      <c r="A331" s="50"/>
      <c r="B331" s="46"/>
      <c r="C331" s="46"/>
      <c r="D331" s="46"/>
      <c r="E331" s="70"/>
      <c r="F331" s="50"/>
      <c r="G331" s="50"/>
      <c r="H331" s="50"/>
      <c r="I331" s="50"/>
      <c r="J331" s="102"/>
      <c r="K331" s="46"/>
      <c r="L331" s="46"/>
      <c r="M331" s="46"/>
      <c r="N331" s="46"/>
      <c r="O331" s="46"/>
      <c r="P331" s="46"/>
      <c r="Q331" s="46"/>
      <c r="R331" s="46"/>
      <c r="S331" s="46"/>
      <c r="T331" s="46"/>
      <c r="U331" s="46"/>
      <c r="V331" s="46"/>
      <c r="W331" s="46"/>
      <c r="X331" s="46"/>
      <c r="Y331" s="46"/>
      <c r="Z331" s="46"/>
      <c r="AA331" s="46"/>
      <c r="AB331" s="46"/>
      <c r="AC331" s="46"/>
      <c r="AD331" s="46"/>
      <c r="AE331" s="46"/>
      <c r="AF331" s="46"/>
      <c r="AG331" s="46"/>
      <c r="AH331" s="46"/>
      <c r="AI331" s="46"/>
      <c r="AJ331" s="46"/>
      <c r="AK331" s="46"/>
      <c r="AL331" s="46"/>
    </row>
    <row r="332">
      <c r="A332" s="50"/>
      <c r="B332" s="46"/>
      <c r="C332" s="46"/>
      <c r="D332" s="46"/>
      <c r="E332" s="70"/>
      <c r="F332" s="50"/>
      <c r="G332" s="50"/>
      <c r="H332" s="50"/>
      <c r="I332" s="50"/>
      <c r="J332" s="102"/>
      <c r="K332" s="46"/>
      <c r="L332" s="46"/>
      <c r="M332" s="46"/>
      <c r="N332" s="46"/>
      <c r="O332" s="46"/>
      <c r="P332" s="46"/>
      <c r="Q332" s="46"/>
      <c r="R332" s="46"/>
      <c r="S332" s="46"/>
      <c r="T332" s="46"/>
      <c r="U332" s="46"/>
      <c r="V332" s="46"/>
      <c r="W332" s="46"/>
      <c r="X332" s="46"/>
      <c r="Y332" s="46"/>
      <c r="Z332" s="46"/>
      <c r="AA332" s="46"/>
      <c r="AB332" s="46"/>
      <c r="AC332" s="46"/>
      <c r="AD332" s="46"/>
      <c r="AE332" s="46"/>
      <c r="AF332" s="46"/>
      <c r="AG332" s="46"/>
      <c r="AH332" s="46"/>
      <c r="AI332" s="46"/>
      <c r="AJ332" s="46"/>
      <c r="AK332" s="46"/>
      <c r="AL332" s="46"/>
    </row>
    <row r="333">
      <c r="A333" s="50"/>
      <c r="B333" s="46"/>
      <c r="C333" s="46"/>
      <c r="D333" s="46"/>
      <c r="E333" s="70"/>
      <c r="F333" s="50"/>
      <c r="G333" s="50"/>
      <c r="H333" s="50"/>
      <c r="I333" s="50"/>
      <c r="J333" s="102"/>
      <c r="K333" s="46"/>
      <c r="L333" s="46"/>
      <c r="M333" s="46"/>
      <c r="N333" s="46"/>
      <c r="O333" s="46"/>
      <c r="P333" s="46"/>
      <c r="Q333" s="46"/>
      <c r="R333" s="46"/>
      <c r="S333" s="46"/>
      <c r="T333" s="46"/>
      <c r="U333" s="46"/>
      <c r="V333" s="46"/>
      <c r="W333" s="46"/>
      <c r="X333" s="46"/>
      <c r="Y333" s="46"/>
      <c r="Z333" s="46"/>
      <c r="AA333" s="46"/>
      <c r="AB333" s="46"/>
      <c r="AC333" s="46"/>
      <c r="AD333" s="46"/>
      <c r="AE333" s="46"/>
      <c r="AF333" s="46"/>
      <c r="AG333" s="46"/>
      <c r="AH333" s="46"/>
      <c r="AI333" s="46"/>
      <c r="AJ333" s="46"/>
      <c r="AK333" s="46"/>
      <c r="AL333" s="46"/>
    </row>
    <row r="334">
      <c r="A334" s="50"/>
      <c r="B334" s="46"/>
      <c r="C334" s="46"/>
      <c r="D334" s="46"/>
      <c r="E334" s="70"/>
      <c r="F334" s="50"/>
      <c r="G334" s="50"/>
      <c r="H334" s="50"/>
      <c r="I334" s="50"/>
      <c r="J334" s="102"/>
      <c r="K334" s="46"/>
      <c r="L334" s="46"/>
      <c r="M334" s="46"/>
      <c r="N334" s="46"/>
      <c r="O334" s="46"/>
      <c r="P334" s="46"/>
      <c r="Q334" s="46"/>
      <c r="R334" s="46"/>
      <c r="S334" s="46"/>
      <c r="T334" s="46"/>
      <c r="U334" s="46"/>
      <c r="V334" s="46"/>
      <c r="W334" s="46"/>
      <c r="X334" s="46"/>
      <c r="Y334" s="46"/>
      <c r="Z334" s="46"/>
      <c r="AA334" s="46"/>
      <c r="AB334" s="46"/>
      <c r="AC334" s="46"/>
      <c r="AD334" s="46"/>
      <c r="AE334" s="46"/>
      <c r="AF334" s="46"/>
      <c r="AG334" s="46"/>
      <c r="AH334" s="46"/>
      <c r="AI334" s="46"/>
      <c r="AJ334" s="46"/>
      <c r="AK334" s="46"/>
      <c r="AL334" s="46"/>
    </row>
    <row r="335">
      <c r="A335" s="50"/>
      <c r="B335" s="46"/>
      <c r="C335" s="46"/>
      <c r="D335" s="46"/>
      <c r="E335" s="70"/>
      <c r="F335" s="50"/>
      <c r="G335" s="50"/>
      <c r="H335" s="50"/>
      <c r="I335" s="50"/>
      <c r="J335" s="102"/>
      <c r="K335" s="46"/>
      <c r="L335" s="46"/>
      <c r="M335" s="46"/>
      <c r="N335" s="46"/>
      <c r="O335" s="46"/>
      <c r="P335" s="46"/>
      <c r="Q335" s="46"/>
      <c r="R335" s="46"/>
      <c r="S335" s="46"/>
      <c r="T335" s="46"/>
      <c r="U335" s="46"/>
      <c r="V335" s="46"/>
      <c r="W335" s="46"/>
      <c r="X335" s="46"/>
      <c r="Y335" s="46"/>
      <c r="Z335" s="46"/>
      <c r="AA335" s="46"/>
      <c r="AB335" s="46"/>
      <c r="AC335" s="46"/>
      <c r="AD335" s="46"/>
      <c r="AE335" s="46"/>
      <c r="AF335" s="46"/>
      <c r="AG335" s="46"/>
      <c r="AH335" s="46"/>
      <c r="AI335" s="46"/>
      <c r="AJ335" s="46"/>
      <c r="AK335" s="46"/>
      <c r="AL335" s="46"/>
    </row>
    <row r="336">
      <c r="A336" s="50"/>
      <c r="B336" s="46"/>
      <c r="C336" s="46"/>
      <c r="D336" s="46"/>
      <c r="E336" s="70"/>
      <c r="F336" s="50"/>
      <c r="G336" s="50"/>
      <c r="H336" s="50"/>
      <c r="I336" s="50"/>
      <c r="J336" s="102"/>
      <c r="K336" s="46"/>
      <c r="L336" s="46"/>
      <c r="M336" s="46"/>
      <c r="N336" s="46"/>
      <c r="O336" s="46"/>
      <c r="P336" s="46"/>
      <c r="Q336" s="46"/>
      <c r="R336" s="46"/>
      <c r="S336" s="46"/>
      <c r="T336" s="46"/>
      <c r="U336" s="46"/>
      <c r="V336" s="46"/>
      <c r="W336" s="46"/>
      <c r="X336" s="46"/>
      <c r="Y336" s="46"/>
      <c r="Z336" s="46"/>
      <c r="AA336" s="46"/>
      <c r="AB336" s="46"/>
      <c r="AC336" s="46"/>
      <c r="AD336" s="46"/>
      <c r="AE336" s="46"/>
      <c r="AF336" s="46"/>
      <c r="AG336" s="46"/>
      <c r="AH336" s="46"/>
      <c r="AI336" s="46"/>
      <c r="AJ336" s="46"/>
      <c r="AK336" s="46"/>
      <c r="AL336" s="46"/>
    </row>
    <row r="337">
      <c r="A337" s="50"/>
      <c r="B337" s="46"/>
      <c r="C337" s="46"/>
      <c r="D337" s="46"/>
      <c r="E337" s="70"/>
      <c r="F337" s="50"/>
      <c r="G337" s="50"/>
      <c r="H337" s="50"/>
      <c r="I337" s="50"/>
      <c r="J337" s="102"/>
      <c r="K337" s="46"/>
      <c r="L337" s="46"/>
      <c r="M337" s="46"/>
      <c r="N337" s="46"/>
      <c r="O337" s="46"/>
      <c r="P337" s="46"/>
      <c r="Q337" s="46"/>
      <c r="R337" s="46"/>
      <c r="S337" s="46"/>
      <c r="T337" s="46"/>
      <c r="U337" s="46"/>
      <c r="V337" s="46"/>
      <c r="W337" s="46"/>
      <c r="X337" s="46"/>
      <c r="Y337" s="46"/>
      <c r="Z337" s="46"/>
      <c r="AA337" s="46"/>
      <c r="AB337" s="46"/>
      <c r="AC337" s="46"/>
      <c r="AD337" s="46"/>
      <c r="AE337" s="46"/>
      <c r="AF337" s="46"/>
      <c r="AG337" s="46"/>
      <c r="AH337" s="46"/>
      <c r="AI337" s="46"/>
      <c r="AJ337" s="46"/>
      <c r="AK337" s="46"/>
      <c r="AL337" s="46"/>
    </row>
    <row r="338">
      <c r="A338" s="50"/>
      <c r="B338" s="46"/>
      <c r="C338" s="46"/>
      <c r="D338" s="46"/>
      <c r="E338" s="70"/>
      <c r="F338" s="50"/>
      <c r="G338" s="50"/>
      <c r="H338" s="50"/>
      <c r="I338" s="50"/>
      <c r="J338" s="102"/>
      <c r="K338" s="46"/>
      <c r="L338" s="46"/>
      <c r="M338" s="46"/>
      <c r="N338" s="46"/>
      <c r="O338" s="46"/>
      <c r="P338" s="46"/>
      <c r="Q338" s="46"/>
      <c r="R338" s="46"/>
      <c r="S338" s="46"/>
      <c r="T338" s="46"/>
      <c r="U338" s="46"/>
      <c r="V338" s="46"/>
      <c r="W338" s="46"/>
      <c r="X338" s="46"/>
      <c r="Y338" s="46"/>
      <c r="Z338" s="46"/>
      <c r="AA338" s="46"/>
      <c r="AB338" s="46"/>
      <c r="AC338" s="46"/>
      <c r="AD338" s="46"/>
      <c r="AE338" s="46"/>
      <c r="AF338" s="46"/>
      <c r="AG338" s="46"/>
      <c r="AH338" s="46"/>
      <c r="AI338" s="46"/>
      <c r="AJ338" s="46"/>
      <c r="AK338" s="46"/>
      <c r="AL338" s="46"/>
    </row>
    <row r="339">
      <c r="A339" s="50"/>
      <c r="B339" s="46"/>
      <c r="C339" s="46"/>
      <c r="D339" s="46"/>
      <c r="E339" s="70"/>
      <c r="F339" s="50"/>
      <c r="G339" s="50"/>
      <c r="H339" s="50"/>
      <c r="I339" s="50"/>
      <c r="J339" s="102"/>
      <c r="K339" s="46"/>
      <c r="L339" s="46"/>
      <c r="M339" s="46"/>
      <c r="N339" s="46"/>
      <c r="O339" s="46"/>
      <c r="P339" s="46"/>
      <c r="Q339" s="46"/>
      <c r="R339" s="46"/>
      <c r="S339" s="46"/>
      <c r="T339" s="46"/>
      <c r="U339" s="46"/>
      <c r="V339" s="46"/>
      <c r="W339" s="46"/>
      <c r="X339" s="46"/>
      <c r="Y339" s="46"/>
      <c r="Z339" s="46"/>
      <c r="AA339" s="46"/>
      <c r="AB339" s="46"/>
      <c r="AC339" s="46"/>
      <c r="AD339" s="46"/>
      <c r="AE339" s="46"/>
      <c r="AF339" s="46"/>
      <c r="AG339" s="46"/>
      <c r="AH339" s="46"/>
      <c r="AI339" s="46"/>
      <c r="AJ339" s="46"/>
      <c r="AK339" s="46"/>
      <c r="AL339" s="46"/>
    </row>
    <row r="340">
      <c r="A340" s="50"/>
      <c r="B340" s="46"/>
      <c r="C340" s="46"/>
      <c r="D340" s="46"/>
      <c r="E340" s="70"/>
      <c r="F340" s="50"/>
      <c r="G340" s="50"/>
      <c r="H340" s="50"/>
      <c r="I340" s="50"/>
      <c r="J340" s="102"/>
      <c r="K340" s="46"/>
      <c r="L340" s="46"/>
      <c r="M340" s="46"/>
      <c r="N340" s="46"/>
      <c r="O340" s="46"/>
      <c r="P340" s="46"/>
      <c r="Q340" s="46"/>
      <c r="R340" s="46"/>
      <c r="S340" s="46"/>
      <c r="T340" s="46"/>
      <c r="U340" s="46"/>
      <c r="V340" s="46"/>
      <c r="W340" s="46"/>
      <c r="X340" s="46"/>
      <c r="Y340" s="46"/>
      <c r="Z340" s="46"/>
      <c r="AA340" s="46"/>
      <c r="AB340" s="46"/>
      <c r="AC340" s="46"/>
      <c r="AD340" s="46"/>
      <c r="AE340" s="46"/>
      <c r="AF340" s="46"/>
      <c r="AG340" s="46"/>
      <c r="AH340" s="46"/>
      <c r="AI340" s="46"/>
      <c r="AJ340" s="46"/>
      <c r="AK340" s="46"/>
      <c r="AL340" s="46"/>
    </row>
    <row r="341">
      <c r="A341" s="50"/>
      <c r="B341" s="46"/>
      <c r="C341" s="46"/>
      <c r="D341" s="46"/>
      <c r="E341" s="70"/>
      <c r="F341" s="50"/>
      <c r="G341" s="50"/>
      <c r="H341" s="50"/>
      <c r="I341" s="50"/>
      <c r="J341" s="102"/>
      <c r="K341" s="46"/>
      <c r="L341" s="46"/>
      <c r="M341" s="46"/>
      <c r="N341" s="46"/>
      <c r="O341" s="46"/>
      <c r="P341" s="46"/>
      <c r="Q341" s="46"/>
      <c r="R341" s="46"/>
      <c r="S341" s="46"/>
      <c r="T341" s="46"/>
      <c r="U341" s="46"/>
      <c r="V341" s="46"/>
      <c r="W341" s="46"/>
      <c r="X341" s="46"/>
      <c r="Y341" s="46"/>
      <c r="Z341" s="46"/>
      <c r="AA341" s="46"/>
      <c r="AB341" s="46"/>
      <c r="AC341" s="46"/>
      <c r="AD341" s="46"/>
      <c r="AE341" s="46"/>
      <c r="AF341" s="46"/>
      <c r="AG341" s="46"/>
      <c r="AH341" s="46"/>
      <c r="AI341" s="46"/>
      <c r="AJ341" s="46"/>
      <c r="AK341" s="46"/>
      <c r="AL341" s="46"/>
    </row>
    <row r="342">
      <c r="A342" s="50"/>
      <c r="B342" s="46"/>
      <c r="C342" s="46"/>
      <c r="D342" s="46"/>
      <c r="E342" s="70"/>
      <c r="F342" s="50"/>
      <c r="G342" s="50"/>
      <c r="H342" s="50"/>
      <c r="I342" s="50"/>
      <c r="J342" s="102"/>
      <c r="K342" s="46"/>
      <c r="L342" s="46"/>
      <c r="M342" s="46"/>
      <c r="N342" s="46"/>
      <c r="O342" s="46"/>
      <c r="P342" s="46"/>
      <c r="Q342" s="46"/>
      <c r="R342" s="46"/>
      <c r="S342" s="46"/>
      <c r="T342" s="46"/>
      <c r="U342" s="46"/>
      <c r="V342" s="46"/>
      <c r="W342" s="46"/>
      <c r="X342" s="46"/>
      <c r="Y342" s="46"/>
      <c r="Z342" s="46"/>
      <c r="AA342" s="46"/>
      <c r="AB342" s="46"/>
      <c r="AC342" s="46"/>
      <c r="AD342" s="46"/>
      <c r="AE342" s="46"/>
      <c r="AF342" s="46"/>
      <c r="AG342" s="46"/>
      <c r="AH342" s="46"/>
      <c r="AI342" s="46"/>
      <c r="AJ342" s="46"/>
      <c r="AK342" s="46"/>
      <c r="AL342" s="46"/>
    </row>
    <row r="343">
      <c r="A343" s="50"/>
      <c r="B343" s="46"/>
      <c r="C343" s="46"/>
      <c r="D343" s="46"/>
      <c r="E343" s="70"/>
      <c r="F343" s="50"/>
      <c r="G343" s="50"/>
      <c r="H343" s="50"/>
      <c r="I343" s="50"/>
      <c r="J343" s="102"/>
      <c r="K343" s="46"/>
      <c r="L343" s="46"/>
      <c r="M343" s="46"/>
      <c r="N343" s="46"/>
      <c r="O343" s="46"/>
      <c r="P343" s="46"/>
      <c r="Q343" s="46"/>
      <c r="R343" s="46"/>
      <c r="S343" s="46"/>
      <c r="T343" s="46"/>
      <c r="U343" s="46"/>
      <c r="V343" s="46"/>
      <c r="W343" s="46"/>
      <c r="X343" s="46"/>
      <c r="Y343" s="46"/>
      <c r="Z343" s="46"/>
      <c r="AA343" s="46"/>
      <c r="AB343" s="46"/>
      <c r="AC343" s="46"/>
      <c r="AD343" s="46"/>
      <c r="AE343" s="46"/>
      <c r="AF343" s="46"/>
      <c r="AG343" s="46"/>
      <c r="AH343" s="46"/>
      <c r="AI343" s="46"/>
      <c r="AJ343" s="46"/>
      <c r="AK343" s="46"/>
      <c r="AL343" s="46"/>
    </row>
    <row r="344">
      <c r="A344" s="50"/>
      <c r="B344" s="46"/>
      <c r="C344" s="46"/>
      <c r="D344" s="46"/>
      <c r="E344" s="70"/>
      <c r="F344" s="50"/>
      <c r="G344" s="50"/>
      <c r="H344" s="50"/>
      <c r="I344" s="50"/>
      <c r="J344" s="102"/>
      <c r="K344" s="46"/>
      <c r="L344" s="46"/>
      <c r="M344" s="46"/>
      <c r="N344" s="46"/>
      <c r="O344" s="46"/>
      <c r="P344" s="46"/>
      <c r="Q344" s="46"/>
      <c r="R344" s="46"/>
      <c r="S344" s="46"/>
      <c r="T344" s="46"/>
      <c r="U344" s="46"/>
      <c r="V344" s="46"/>
      <c r="W344" s="46"/>
      <c r="X344" s="46"/>
      <c r="Y344" s="46"/>
      <c r="Z344" s="46"/>
      <c r="AA344" s="46"/>
      <c r="AB344" s="46"/>
      <c r="AC344" s="46"/>
      <c r="AD344" s="46"/>
      <c r="AE344" s="46"/>
      <c r="AF344" s="46"/>
      <c r="AG344" s="46"/>
      <c r="AH344" s="46"/>
      <c r="AI344" s="46"/>
      <c r="AJ344" s="46"/>
      <c r="AK344" s="46"/>
      <c r="AL344" s="46"/>
    </row>
    <row r="345">
      <c r="A345" s="50"/>
      <c r="B345" s="46"/>
      <c r="C345" s="46"/>
      <c r="D345" s="46"/>
      <c r="E345" s="70"/>
      <c r="F345" s="50"/>
      <c r="G345" s="50"/>
      <c r="H345" s="50"/>
      <c r="I345" s="50"/>
      <c r="J345" s="102"/>
      <c r="K345" s="46"/>
      <c r="L345" s="46"/>
      <c r="M345" s="46"/>
      <c r="N345" s="46"/>
      <c r="O345" s="46"/>
      <c r="P345" s="46"/>
      <c r="Q345" s="46"/>
      <c r="R345" s="46"/>
      <c r="S345" s="46"/>
      <c r="T345" s="46"/>
      <c r="U345" s="46"/>
      <c r="V345" s="46"/>
      <c r="W345" s="46"/>
      <c r="X345" s="46"/>
      <c r="Y345" s="46"/>
      <c r="Z345" s="46"/>
      <c r="AA345" s="46"/>
      <c r="AB345" s="46"/>
      <c r="AC345" s="46"/>
      <c r="AD345" s="46"/>
      <c r="AE345" s="46"/>
      <c r="AF345" s="46"/>
      <c r="AG345" s="46"/>
      <c r="AH345" s="46"/>
      <c r="AI345" s="46"/>
      <c r="AJ345" s="46"/>
      <c r="AK345" s="46"/>
      <c r="AL345" s="46"/>
    </row>
    <row r="346">
      <c r="A346" s="50"/>
      <c r="B346" s="46"/>
      <c r="C346" s="46"/>
      <c r="D346" s="46"/>
      <c r="E346" s="70"/>
      <c r="F346" s="50"/>
      <c r="G346" s="50"/>
      <c r="H346" s="50"/>
      <c r="I346" s="50"/>
      <c r="J346" s="102"/>
      <c r="K346" s="46"/>
      <c r="L346" s="46"/>
      <c r="M346" s="46"/>
      <c r="N346" s="46"/>
      <c r="O346" s="46"/>
      <c r="P346" s="46"/>
      <c r="Q346" s="46"/>
      <c r="R346" s="46"/>
      <c r="S346" s="46"/>
      <c r="T346" s="46"/>
      <c r="U346" s="46"/>
      <c r="V346" s="46"/>
      <c r="W346" s="46"/>
      <c r="X346" s="46"/>
      <c r="Y346" s="46"/>
      <c r="Z346" s="46"/>
      <c r="AA346" s="46"/>
      <c r="AB346" s="46"/>
      <c r="AC346" s="46"/>
      <c r="AD346" s="46"/>
      <c r="AE346" s="46"/>
      <c r="AF346" s="46"/>
      <c r="AG346" s="46"/>
      <c r="AH346" s="46"/>
      <c r="AI346" s="46"/>
      <c r="AJ346" s="46"/>
      <c r="AK346" s="46"/>
      <c r="AL346" s="46"/>
    </row>
    <row r="347">
      <c r="A347" s="50"/>
      <c r="B347" s="46"/>
      <c r="C347" s="46"/>
      <c r="D347" s="46"/>
      <c r="E347" s="70"/>
      <c r="F347" s="50"/>
      <c r="G347" s="50"/>
      <c r="H347" s="50"/>
      <c r="I347" s="50"/>
      <c r="J347" s="102"/>
      <c r="K347" s="46"/>
      <c r="L347" s="46"/>
      <c r="M347" s="46"/>
      <c r="N347" s="46"/>
      <c r="O347" s="46"/>
      <c r="P347" s="46"/>
      <c r="Q347" s="46"/>
      <c r="R347" s="46"/>
      <c r="S347" s="46"/>
      <c r="T347" s="46"/>
      <c r="U347" s="46"/>
      <c r="V347" s="46"/>
      <c r="W347" s="46"/>
      <c r="X347" s="46"/>
      <c r="Y347" s="46"/>
      <c r="Z347" s="46"/>
      <c r="AA347" s="46"/>
      <c r="AB347" s="46"/>
      <c r="AC347" s="46"/>
      <c r="AD347" s="46"/>
      <c r="AE347" s="46"/>
      <c r="AF347" s="46"/>
      <c r="AG347" s="46"/>
      <c r="AH347" s="46"/>
      <c r="AI347" s="46"/>
      <c r="AJ347" s="46"/>
      <c r="AK347" s="46"/>
      <c r="AL347" s="46"/>
    </row>
    <row r="348">
      <c r="A348" s="50"/>
      <c r="B348" s="46"/>
      <c r="C348" s="46"/>
      <c r="D348" s="46"/>
      <c r="E348" s="70"/>
      <c r="F348" s="50"/>
      <c r="G348" s="50"/>
      <c r="H348" s="50"/>
      <c r="I348" s="50"/>
      <c r="J348" s="102"/>
      <c r="K348" s="46"/>
      <c r="L348" s="46"/>
      <c r="M348" s="46"/>
      <c r="N348" s="46"/>
      <c r="O348" s="46"/>
      <c r="P348" s="46"/>
      <c r="Q348" s="46"/>
      <c r="R348" s="46"/>
      <c r="S348" s="46"/>
      <c r="T348" s="46"/>
      <c r="U348" s="46"/>
      <c r="V348" s="46"/>
      <c r="W348" s="46"/>
      <c r="X348" s="46"/>
      <c r="Y348" s="46"/>
      <c r="Z348" s="46"/>
      <c r="AA348" s="46"/>
      <c r="AB348" s="46"/>
      <c r="AC348" s="46"/>
      <c r="AD348" s="46"/>
      <c r="AE348" s="46"/>
      <c r="AF348" s="46"/>
      <c r="AG348" s="46"/>
      <c r="AH348" s="46"/>
      <c r="AI348" s="46"/>
      <c r="AJ348" s="46"/>
      <c r="AK348" s="46"/>
      <c r="AL348" s="46"/>
    </row>
    <row r="349">
      <c r="A349" s="50"/>
      <c r="B349" s="46"/>
      <c r="C349" s="46"/>
      <c r="D349" s="46"/>
      <c r="E349" s="70"/>
      <c r="F349" s="50"/>
      <c r="G349" s="50"/>
      <c r="H349" s="50"/>
      <c r="I349" s="50"/>
      <c r="J349" s="102"/>
      <c r="K349" s="46"/>
      <c r="L349" s="46"/>
      <c r="M349" s="46"/>
      <c r="N349" s="46"/>
      <c r="O349" s="46"/>
      <c r="P349" s="46"/>
      <c r="Q349" s="46"/>
      <c r="R349" s="46"/>
      <c r="S349" s="46"/>
      <c r="T349" s="46"/>
      <c r="U349" s="46"/>
      <c r="V349" s="46"/>
      <c r="W349" s="46"/>
      <c r="X349" s="46"/>
      <c r="Y349" s="46"/>
      <c r="Z349" s="46"/>
      <c r="AA349" s="46"/>
      <c r="AB349" s="46"/>
      <c r="AC349" s="46"/>
      <c r="AD349" s="46"/>
      <c r="AE349" s="46"/>
      <c r="AF349" s="46"/>
      <c r="AG349" s="46"/>
      <c r="AH349" s="46"/>
      <c r="AI349" s="46"/>
      <c r="AJ349" s="46"/>
      <c r="AK349" s="46"/>
      <c r="AL349" s="46"/>
    </row>
    <row r="350">
      <c r="A350" s="50"/>
      <c r="B350" s="46"/>
      <c r="C350" s="46"/>
      <c r="D350" s="46"/>
      <c r="E350" s="70"/>
      <c r="F350" s="50"/>
      <c r="G350" s="50"/>
      <c r="H350" s="50"/>
      <c r="I350" s="50"/>
      <c r="J350" s="102"/>
      <c r="K350" s="46"/>
      <c r="L350" s="46"/>
      <c r="M350" s="46"/>
      <c r="N350" s="46"/>
      <c r="O350" s="46"/>
      <c r="P350" s="46"/>
      <c r="Q350" s="46"/>
      <c r="R350" s="46"/>
      <c r="S350" s="46"/>
      <c r="T350" s="46"/>
      <c r="U350" s="46"/>
      <c r="V350" s="46"/>
      <c r="W350" s="46"/>
      <c r="X350" s="46"/>
      <c r="Y350" s="46"/>
      <c r="Z350" s="46"/>
      <c r="AA350" s="46"/>
      <c r="AB350" s="46"/>
      <c r="AC350" s="46"/>
      <c r="AD350" s="46"/>
      <c r="AE350" s="46"/>
      <c r="AF350" s="46"/>
      <c r="AG350" s="46"/>
      <c r="AH350" s="46"/>
      <c r="AI350" s="46"/>
      <c r="AJ350" s="46"/>
      <c r="AK350" s="46"/>
      <c r="AL350" s="46"/>
    </row>
    <row r="351">
      <c r="A351" s="50"/>
      <c r="B351" s="46"/>
      <c r="C351" s="46"/>
      <c r="D351" s="46"/>
      <c r="E351" s="70"/>
      <c r="F351" s="50"/>
      <c r="G351" s="50"/>
      <c r="H351" s="50"/>
      <c r="I351" s="50"/>
      <c r="J351" s="102"/>
      <c r="K351" s="46"/>
      <c r="L351" s="46"/>
      <c r="M351" s="46"/>
      <c r="N351" s="46"/>
      <c r="O351" s="46"/>
      <c r="P351" s="46"/>
      <c r="Q351" s="46"/>
      <c r="R351" s="46"/>
      <c r="S351" s="46"/>
      <c r="T351" s="46"/>
      <c r="U351" s="46"/>
      <c r="V351" s="46"/>
      <c r="W351" s="46"/>
      <c r="X351" s="46"/>
      <c r="Y351" s="46"/>
      <c r="Z351" s="46"/>
      <c r="AA351" s="46"/>
      <c r="AB351" s="46"/>
      <c r="AC351" s="46"/>
      <c r="AD351" s="46"/>
      <c r="AE351" s="46"/>
      <c r="AF351" s="46"/>
      <c r="AG351" s="46"/>
      <c r="AH351" s="46"/>
      <c r="AI351" s="46"/>
      <c r="AJ351" s="46"/>
      <c r="AK351" s="46"/>
      <c r="AL351" s="46"/>
    </row>
    <row r="352">
      <c r="A352" s="50"/>
      <c r="B352" s="46"/>
      <c r="C352" s="46"/>
      <c r="D352" s="46"/>
      <c r="E352" s="70"/>
      <c r="F352" s="50"/>
      <c r="G352" s="50"/>
      <c r="H352" s="50"/>
      <c r="I352" s="50"/>
      <c r="J352" s="102"/>
      <c r="K352" s="46"/>
      <c r="L352" s="46"/>
      <c r="M352" s="46"/>
      <c r="N352" s="46"/>
      <c r="O352" s="46"/>
      <c r="P352" s="46"/>
      <c r="Q352" s="46"/>
      <c r="R352" s="46"/>
      <c r="S352" s="46"/>
      <c r="T352" s="46"/>
      <c r="U352" s="46"/>
      <c r="V352" s="46"/>
      <c r="W352" s="46"/>
      <c r="X352" s="46"/>
      <c r="Y352" s="46"/>
      <c r="Z352" s="46"/>
      <c r="AA352" s="46"/>
      <c r="AB352" s="46"/>
      <c r="AC352" s="46"/>
      <c r="AD352" s="46"/>
      <c r="AE352" s="46"/>
      <c r="AF352" s="46"/>
      <c r="AG352" s="46"/>
      <c r="AH352" s="46"/>
      <c r="AI352" s="46"/>
      <c r="AJ352" s="46"/>
      <c r="AK352" s="46"/>
      <c r="AL352" s="46"/>
    </row>
    <row r="353">
      <c r="A353" s="50"/>
      <c r="B353" s="46"/>
      <c r="C353" s="46"/>
      <c r="D353" s="46"/>
      <c r="E353" s="70"/>
      <c r="F353" s="50"/>
      <c r="G353" s="50"/>
      <c r="H353" s="50"/>
      <c r="I353" s="50"/>
      <c r="J353" s="102"/>
      <c r="K353" s="46"/>
      <c r="L353" s="46"/>
      <c r="M353" s="46"/>
      <c r="N353" s="46"/>
      <c r="O353" s="46"/>
      <c r="P353" s="46"/>
      <c r="Q353" s="46"/>
      <c r="R353" s="46"/>
      <c r="S353" s="46"/>
      <c r="T353" s="46"/>
      <c r="U353" s="46"/>
      <c r="V353" s="46"/>
      <c r="W353" s="46"/>
      <c r="X353" s="46"/>
      <c r="Y353" s="46"/>
      <c r="Z353" s="46"/>
      <c r="AA353" s="46"/>
      <c r="AB353" s="46"/>
      <c r="AC353" s="46"/>
      <c r="AD353" s="46"/>
      <c r="AE353" s="46"/>
      <c r="AF353" s="46"/>
      <c r="AG353" s="46"/>
      <c r="AH353" s="46"/>
      <c r="AI353" s="46"/>
      <c r="AJ353" s="46"/>
      <c r="AK353" s="46"/>
      <c r="AL353" s="46"/>
    </row>
    <row r="354">
      <c r="A354" s="50"/>
      <c r="B354" s="46"/>
      <c r="C354" s="46"/>
      <c r="D354" s="46"/>
      <c r="E354" s="70"/>
      <c r="F354" s="50"/>
      <c r="G354" s="50"/>
      <c r="H354" s="50"/>
      <c r="I354" s="50"/>
      <c r="J354" s="102"/>
      <c r="K354" s="46"/>
      <c r="L354" s="46"/>
      <c r="M354" s="46"/>
      <c r="N354" s="46"/>
      <c r="O354" s="46"/>
      <c r="P354" s="46"/>
      <c r="Q354" s="46"/>
      <c r="R354" s="46"/>
      <c r="S354" s="46"/>
      <c r="T354" s="46"/>
      <c r="U354" s="46"/>
      <c r="V354" s="46"/>
      <c r="W354" s="46"/>
      <c r="X354" s="46"/>
      <c r="Y354" s="46"/>
      <c r="Z354" s="46"/>
      <c r="AA354" s="46"/>
      <c r="AB354" s="46"/>
      <c r="AC354" s="46"/>
      <c r="AD354" s="46"/>
      <c r="AE354" s="46"/>
      <c r="AF354" s="46"/>
      <c r="AG354" s="46"/>
      <c r="AH354" s="46"/>
      <c r="AI354" s="46"/>
      <c r="AJ354" s="46"/>
      <c r="AK354" s="46"/>
      <c r="AL354" s="46"/>
    </row>
    <row r="355">
      <c r="A355" s="50"/>
      <c r="B355" s="46"/>
      <c r="C355" s="46"/>
      <c r="D355" s="46"/>
      <c r="E355" s="70"/>
      <c r="F355" s="50"/>
      <c r="G355" s="50"/>
      <c r="H355" s="50"/>
      <c r="I355" s="50"/>
      <c r="J355" s="102"/>
      <c r="K355" s="46"/>
      <c r="L355" s="46"/>
      <c r="M355" s="46"/>
      <c r="N355" s="46"/>
      <c r="O355" s="46"/>
      <c r="P355" s="46"/>
      <c r="Q355" s="46"/>
      <c r="R355" s="46"/>
      <c r="S355" s="46"/>
      <c r="T355" s="46"/>
      <c r="U355" s="46"/>
      <c r="V355" s="46"/>
      <c r="W355" s="46"/>
      <c r="X355" s="46"/>
      <c r="Y355" s="46"/>
      <c r="Z355" s="46"/>
      <c r="AA355" s="46"/>
      <c r="AB355" s="46"/>
      <c r="AC355" s="46"/>
      <c r="AD355" s="46"/>
      <c r="AE355" s="46"/>
      <c r="AF355" s="46"/>
      <c r="AG355" s="46"/>
      <c r="AH355" s="46"/>
      <c r="AI355" s="46"/>
      <c r="AJ355" s="46"/>
      <c r="AK355" s="46"/>
      <c r="AL355" s="46"/>
    </row>
    <row r="356">
      <c r="A356" s="50"/>
      <c r="B356" s="46"/>
      <c r="C356" s="46"/>
      <c r="D356" s="46"/>
      <c r="E356" s="70"/>
      <c r="F356" s="50"/>
      <c r="G356" s="50"/>
      <c r="H356" s="50"/>
      <c r="I356" s="50"/>
      <c r="J356" s="102"/>
      <c r="K356" s="46"/>
      <c r="L356" s="46"/>
      <c r="M356" s="46"/>
      <c r="N356" s="46"/>
      <c r="O356" s="46"/>
      <c r="P356" s="46"/>
      <c r="Q356" s="46"/>
      <c r="R356" s="46"/>
      <c r="S356" s="46"/>
      <c r="T356" s="46"/>
      <c r="U356" s="46"/>
      <c r="V356" s="46"/>
      <c r="W356" s="46"/>
      <c r="X356" s="46"/>
      <c r="Y356" s="46"/>
      <c r="Z356" s="46"/>
      <c r="AA356" s="46"/>
      <c r="AB356" s="46"/>
      <c r="AC356" s="46"/>
      <c r="AD356" s="46"/>
      <c r="AE356" s="46"/>
      <c r="AF356" s="46"/>
      <c r="AG356" s="46"/>
      <c r="AH356" s="46"/>
      <c r="AI356" s="46"/>
      <c r="AJ356" s="46"/>
      <c r="AK356" s="46"/>
      <c r="AL356" s="46"/>
    </row>
    <row r="357">
      <c r="A357" s="50"/>
      <c r="B357" s="46"/>
      <c r="C357" s="46"/>
      <c r="D357" s="46"/>
      <c r="E357" s="70"/>
      <c r="F357" s="50"/>
      <c r="G357" s="50"/>
      <c r="H357" s="50"/>
      <c r="I357" s="50"/>
      <c r="J357" s="102"/>
      <c r="K357" s="46"/>
      <c r="L357" s="46"/>
      <c r="M357" s="46"/>
      <c r="N357" s="46"/>
      <c r="O357" s="46"/>
      <c r="P357" s="46"/>
      <c r="Q357" s="46"/>
      <c r="R357" s="46"/>
      <c r="S357" s="46"/>
      <c r="T357" s="46"/>
      <c r="U357" s="46"/>
      <c r="V357" s="46"/>
      <c r="W357" s="46"/>
      <c r="X357" s="46"/>
      <c r="Y357" s="46"/>
      <c r="Z357" s="46"/>
      <c r="AA357" s="46"/>
      <c r="AB357" s="46"/>
      <c r="AC357" s="46"/>
      <c r="AD357" s="46"/>
      <c r="AE357" s="46"/>
      <c r="AF357" s="46"/>
      <c r="AG357" s="46"/>
      <c r="AH357" s="46"/>
      <c r="AI357" s="46"/>
      <c r="AJ357" s="46"/>
      <c r="AK357" s="46"/>
      <c r="AL357" s="46"/>
    </row>
    <row r="358">
      <c r="A358" s="50"/>
      <c r="B358" s="46"/>
      <c r="C358" s="46"/>
      <c r="D358" s="46"/>
      <c r="E358" s="70"/>
      <c r="F358" s="50"/>
      <c r="G358" s="50"/>
      <c r="H358" s="50"/>
      <c r="I358" s="50"/>
      <c r="J358" s="102"/>
      <c r="K358" s="46"/>
      <c r="L358" s="46"/>
      <c r="M358" s="46"/>
      <c r="N358" s="46"/>
      <c r="O358" s="46"/>
      <c r="P358" s="46"/>
      <c r="Q358" s="46"/>
      <c r="R358" s="46"/>
      <c r="S358" s="46"/>
      <c r="T358" s="46"/>
      <c r="U358" s="46"/>
      <c r="V358" s="46"/>
      <c r="W358" s="46"/>
      <c r="X358" s="46"/>
      <c r="Y358" s="46"/>
      <c r="Z358" s="46"/>
      <c r="AA358" s="46"/>
      <c r="AB358" s="46"/>
      <c r="AC358" s="46"/>
      <c r="AD358" s="46"/>
      <c r="AE358" s="46"/>
      <c r="AF358" s="46"/>
      <c r="AG358" s="46"/>
      <c r="AH358" s="46"/>
      <c r="AI358" s="46"/>
      <c r="AJ358" s="46"/>
      <c r="AK358" s="46"/>
      <c r="AL358" s="46"/>
    </row>
    <row r="359">
      <c r="A359" s="50"/>
      <c r="B359" s="46"/>
      <c r="C359" s="46"/>
      <c r="D359" s="46"/>
      <c r="E359" s="70"/>
      <c r="F359" s="50"/>
      <c r="G359" s="50"/>
      <c r="H359" s="50"/>
      <c r="I359" s="50"/>
      <c r="J359" s="102"/>
      <c r="K359" s="46"/>
      <c r="L359" s="46"/>
      <c r="M359" s="46"/>
      <c r="N359" s="46"/>
      <c r="O359" s="46"/>
      <c r="P359" s="46"/>
      <c r="Q359" s="46"/>
      <c r="R359" s="46"/>
      <c r="S359" s="46"/>
      <c r="T359" s="46"/>
      <c r="U359" s="46"/>
      <c r="V359" s="46"/>
      <c r="W359" s="46"/>
      <c r="X359" s="46"/>
      <c r="Y359" s="46"/>
      <c r="Z359" s="46"/>
      <c r="AA359" s="46"/>
      <c r="AB359" s="46"/>
      <c r="AC359" s="46"/>
      <c r="AD359" s="46"/>
      <c r="AE359" s="46"/>
      <c r="AF359" s="46"/>
      <c r="AG359" s="46"/>
      <c r="AH359" s="46"/>
      <c r="AI359" s="46"/>
      <c r="AJ359" s="46"/>
      <c r="AK359" s="46"/>
      <c r="AL359" s="46"/>
    </row>
    <row r="360">
      <c r="A360" s="50"/>
      <c r="B360" s="46"/>
      <c r="C360" s="46"/>
      <c r="D360" s="46"/>
      <c r="E360" s="70"/>
      <c r="F360" s="50"/>
      <c r="G360" s="50"/>
      <c r="H360" s="50"/>
      <c r="I360" s="50"/>
      <c r="J360" s="102"/>
      <c r="K360" s="46"/>
      <c r="L360" s="46"/>
      <c r="M360" s="46"/>
      <c r="N360" s="46"/>
      <c r="O360" s="46"/>
      <c r="P360" s="46"/>
      <c r="Q360" s="46"/>
      <c r="R360" s="46"/>
      <c r="S360" s="46"/>
      <c r="T360" s="46"/>
      <c r="U360" s="46"/>
      <c r="V360" s="46"/>
      <c r="W360" s="46"/>
      <c r="X360" s="46"/>
      <c r="Y360" s="46"/>
      <c r="Z360" s="46"/>
      <c r="AA360" s="46"/>
      <c r="AB360" s="46"/>
      <c r="AC360" s="46"/>
      <c r="AD360" s="46"/>
      <c r="AE360" s="46"/>
      <c r="AF360" s="46"/>
      <c r="AG360" s="46"/>
      <c r="AH360" s="46"/>
      <c r="AI360" s="46"/>
      <c r="AJ360" s="46"/>
      <c r="AK360" s="46"/>
      <c r="AL360" s="46"/>
    </row>
    <row r="361">
      <c r="A361" s="50"/>
      <c r="B361" s="46"/>
      <c r="C361" s="46"/>
      <c r="D361" s="46"/>
      <c r="E361" s="70"/>
      <c r="F361" s="50"/>
      <c r="G361" s="50"/>
      <c r="H361" s="50"/>
      <c r="I361" s="50"/>
      <c r="J361" s="102"/>
      <c r="K361" s="46"/>
      <c r="L361" s="46"/>
      <c r="M361" s="46"/>
      <c r="N361" s="46"/>
      <c r="O361" s="46"/>
      <c r="P361" s="46"/>
      <c r="Q361" s="46"/>
      <c r="R361" s="46"/>
      <c r="S361" s="46"/>
      <c r="T361" s="46"/>
      <c r="U361" s="46"/>
      <c r="V361" s="46"/>
      <c r="W361" s="46"/>
      <c r="X361" s="46"/>
      <c r="Y361" s="46"/>
      <c r="Z361" s="46"/>
      <c r="AA361" s="46"/>
      <c r="AB361" s="46"/>
      <c r="AC361" s="46"/>
      <c r="AD361" s="46"/>
      <c r="AE361" s="46"/>
      <c r="AF361" s="46"/>
      <c r="AG361" s="46"/>
      <c r="AH361" s="46"/>
      <c r="AI361" s="46"/>
      <c r="AJ361" s="46"/>
      <c r="AK361" s="46"/>
      <c r="AL361" s="46"/>
    </row>
    <row r="362">
      <c r="A362" s="50"/>
      <c r="B362" s="46"/>
      <c r="C362" s="46"/>
      <c r="D362" s="46"/>
      <c r="E362" s="70"/>
      <c r="F362" s="50"/>
      <c r="G362" s="50"/>
      <c r="H362" s="50"/>
      <c r="I362" s="50"/>
      <c r="J362" s="102"/>
      <c r="K362" s="46"/>
      <c r="L362" s="46"/>
      <c r="M362" s="46"/>
      <c r="N362" s="46"/>
      <c r="O362" s="46"/>
      <c r="P362" s="46"/>
      <c r="Q362" s="46"/>
      <c r="R362" s="46"/>
      <c r="S362" s="46"/>
      <c r="T362" s="46"/>
      <c r="U362" s="46"/>
      <c r="V362" s="46"/>
      <c r="W362" s="46"/>
      <c r="X362" s="46"/>
      <c r="Y362" s="46"/>
      <c r="Z362" s="46"/>
      <c r="AA362" s="46"/>
      <c r="AB362" s="46"/>
      <c r="AC362" s="46"/>
      <c r="AD362" s="46"/>
      <c r="AE362" s="46"/>
      <c r="AF362" s="46"/>
      <c r="AG362" s="46"/>
      <c r="AH362" s="46"/>
      <c r="AI362" s="46"/>
      <c r="AJ362" s="46"/>
      <c r="AK362" s="46"/>
      <c r="AL362" s="46"/>
    </row>
    <row r="363">
      <c r="A363" s="50"/>
      <c r="B363" s="46"/>
      <c r="C363" s="46"/>
      <c r="D363" s="46"/>
      <c r="E363" s="70"/>
      <c r="F363" s="50"/>
      <c r="G363" s="50"/>
      <c r="H363" s="50"/>
      <c r="I363" s="50"/>
      <c r="J363" s="102"/>
      <c r="K363" s="46"/>
      <c r="L363" s="46"/>
      <c r="M363" s="46"/>
      <c r="N363" s="46"/>
      <c r="O363" s="46"/>
      <c r="P363" s="46"/>
      <c r="Q363" s="46"/>
      <c r="R363" s="46"/>
      <c r="S363" s="46"/>
      <c r="T363" s="46"/>
      <c r="U363" s="46"/>
      <c r="V363" s="46"/>
      <c r="W363" s="46"/>
      <c r="X363" s="46"/>
      <c r="Y363" s="46"/>
      <c r="Z363" s="46"/>
      <c r="AA363" s="46"/>
      <c r="AB363" s="46"/>
      <c r="AC363" s="46"/>
      <c r="AD363" s="46"/>
      <c r="AE363" s="46"/>
      <c r="AF363" s="46"/>
      <c r="AG363" s="46"/>
      <c r="AH363" s="46"/>
      <c r="AI363" s="46"/>
      <c r="AJ363" s="46"/>
      <c r="AK363" s="46"/>
      <c r="AL363" s="46"/>
    </row>
    <row r="364">
      <c r="A364" s="50"/>
      <c r="B364" s="46"/>
      <c r="C364" s="46"/>
      <c r="D364" s="46"/>
      <c r="E364" s="70"/>
      <c r="F364" s="50"/>
      <c r="G364" s="50"/>
      <c r="H364" s="50"/>
      <c r="I364" s="50"/>
      <c r="J364" s="102"/>
      <c r="K364" s="46"/>
      <c r="L364" s="46"/>
      <c r="M364" s="46"/>
      <c r="N364" s="46"/>
      <c r="O364" s="46"/>
      <c r="P364" s="46"/>
      <c r="Q364" s="46"/>
      <c r="R364" s="46"/>
      <c r="S364" s="46"/>
      <c r="T364" s="46"/>
      <c r="U364" s="46"/>
      <c r="V364" s="46"/>
      <c r="W364" s="46"/>
      <c r="X364" s="46"/>
      <c r="Y364" s="46"/>
      <c r="Z364" s="46"/>
      <c r="AA364" s="46"/>
      <c r="AB364" s="46"/>
      <c r="AC364" s="46"/>
      <c r="AD364" s="46"/>
      <c r="AE364" s="46"/>
      <c r="AF364" s="46"/>
      <c r="AG364" s="46"/>
      <c r="AH364" s="46"/>
      <c r="AI364" s="46"/>
      <c r="AJ364" s="46"/>
      <c r="AK364" s="46"/>
      <c r="AL364" s="46"/>
    </row>
    <row r="365">
      <c r="A365" s="50"/>
      <c r="B365" s="46"/>
      <c r="C365" s="46"/>
      <c r="D365" s="46"/>
      <c r="E365" s="70"/>
      <c r="F365" s="50"/>
      <c r="G365" s="50"/>
      <c r="H365" s="50"/>
      <c r="I365" s="50"/>
      <c r="J365" s="102"/>
      <c r="K365" s="46"/>
      <c r="L365" s="46"/>
      <c r="M365" s="46"/>
      <c r="N365" s="46"/>
      <c r="O365" s="46"/>
      <c r="P365" s="46"/>
      <c r="Q365" s="46"/>
      <c r="R365" s="46"/>
      <c r="S365" s="46"/>
      <c r="T365" s="46"/>
      <c r="U365" s="46"/>
      <c r="V365" s="46"/>
      <c r="W365" s="46"/>
      <c r="X365" s="46"/>
      <c r="Y365" s="46"/>
      <c r="Z365" s="46"/>
      <c r="AA365" s="46"/>
      <c r="AB365" s="46"/>
      <c r="AC365" s="46"/>
      <c r="AD365" s="46"/>
      <c r="AE365" s="46"/>
      <c r="AF365" s="46"/>
      <c r="AG365" s="46"/>
      <c r="AH365" s="46"/>
      <c r="AI365" s="46"/>
      <c r="AJ365" s="46"/>
      <c r="AK365" s="46"/>
      <c r="AL365" s="46"/>
    </row>
    <row r="366">
      <c r="A366" s="50"/>
      <c r="B366" s="46"/>
      <c r="C366" s="46"/>
      <c r="D366" s="46"/>
      <c r="E366" s="70"/>
      <c r="F366" s="50"/>
      <c r="G366" s="50"/>
      <c r="H366" s="50"/>
      <c r="I366" s="50"/>
      <c r="J366" s="102"/>
      <c r="K366" s="46"/>
      <c r="L366" s="46"/>
      <c r="M366" s="46"/>
      <c r="N366" s="46"/>
      <c r="O366" s="46"/>
      <c r="P366" s="46"/>
      <c r="Q366" s="46"/>
      <c r="R366" s="46"/>
      <c r="S366" s="46"/>
      <c r="T366" s="46"/>
      <c r="U366" s="46"/>
      <c r="V366" s="46"/>
      <c r="W366" s="46"/>
      <c r="X366" s="46"/>
      <c r="Y366" s="46"/>
      <c r="Z366" s="46"/>
      <c r="AA366" s="46"/>
      <c r="AB366" s="46"/>
      <c r="AC366" s="46"/>
      <c r="AD366" s="46"/>
      <c r="AE366" s="46"/>
      <c r="AF366" s="46"/>
      <c r="AG366" s="46"/>
      <c r="AH366" s="46"/>
      <c r="AI366" s="46"/>
      <c r="AJ366" s="46"/>
      <c r="AK366" s="46"/>
      <c r="AL366" s="46"/>
    </row>
    <row r="367">
      <c r="A367" s="50"/>
      <c r="B367" s="46"/>
      <c r="C367" s="46"/>
      <c r="D367" s="46"/>
      <c r="E367" s="70"/>
      <c r="F367" s="50"/>
      <c r="G367" s="50"/>
      <c r="H367" s="50"/>
      <c r="I367" s="50"/>
      <c r="J367" s="102"/>
      <c r="K367" s="46"/>
      <c r="L367" s="46"/>
      <c r="M367" s="46"/>
      <c r="N367" s="46"/>
      <c r="O367" s="46"/>
      <c r="P367" s="46"/>
      <c r="Q367" s="46"/>
      <c r="R367" s="46"/>
      <c r="S367" s="46"/>
      <c r="T367" s="46"/>
      <c r="U367" s="46"/>
      <c r="V367" s="46"/>
      <c r="W367" s="46"/>
      <c r="X367" s="46"/>
      <c r="Y367" s="46"/>
      <c r="Z367" s="46"/>
      <c r="AA367" s="46"/>
      <c r="AB367" s="46"/>
      <c r="AC367" s="46"/>
      <c r="AD367" s="46"/>
      <c r="AE367" s="46"/>
      <c r="AF367" s="46"/>
      <c r="AG367" s="46"/>
      <c r="AH367" s="46"/>
      <c r="AI367" s="46"/>
      <c r="AJ367" s="46"/>
      <c r="AK367" s="46"/>
      <c r="AL367" s="46"/>
    </row>
    <row r="368">
      <c r="A368" s="50"/>
      <c r="B368" s="46"/>
      <c r="C368" s="46"/>
      <c r="D368" s="46"/>
      <c r="E368" s="70"/>
      <c r="F368" s="50"/>
      <c r="G368" s="50"/>
      <c r="H368" s="50"/>
      <c r="I368" s="50"/>
      <c r="J368" s="102"/>
      <c r="K368" s="46"/>
      <c r="L368" s="46"/>
      <c r="M368" s="46"/>
      <c r="N368" s="46"/>
      <c r="O368" s="46"/>
      <c r="P368" s="46"/>
      <c r="Q368" s="46"/>
      <c r="R368" s="46"/>
      <c r="S368" s="46"/>
      <c r="T368" s="46"/>
      <c r="U368" s="46"/>
      <c r="V368" s="46"/>
      <c r="W368" s="46"/>
      <c r="X368" s="46"/>
      <c r="Y368" s="46"/>
      <c r="Z368" s="46"/>
      <c r="AA368" s="46"/>
      <c r="AB368" s="46"/>
      <c r="AC368" s="46"/>
      <c r="AD368" s="46"/>
      <c r="AE368" s="46"/>
      <c r="AF368" s="46"/>
      <c r="AG368" s="46"/>
      <c r="AH368" s="46"/>
      <c r="AI368" s="46"/>
      <c r="AJ368" s="46"/>
      <c r="AK368" s="46"/>
      <c r="AL368" s="46"/>
    </row>
    <row r="369">
      <c r="A369" s="50"/>
      <c r="B369" s="46"/>
      <c r="C369" s="46"/>
      <c r="D369" s="46"/>
      <c r="E369" s="70"/>
      <c r="F369" s="50"/>
      <c r="G369" s="50"/>
      <c r="H369" s="50"/>
      <c r="I369" s="50"/>
      <c r="J369" s="102"/>
      <c r="K369" s="46"/>
      <c r="L369" s="46"/>
      <c r="M369" s="46"/>
      <c r="N369" s="46"/>
      <c r="O369" s="46"/>
      <c r="P369" s="46"/>
      <c r="Q369" s="46"/>
      <c r="R369" s="46"/>
      <c r="S369" s="46"/>
      <c r="T369" s="46"/>
      <c r="U369" s="46"/>
      <c r="V369" s="46"/>
      <c r="W369" s="46"/>
      <c r="X369" s="46"/>
      <c r="Y369" s="46"/>
      <c r="Z369" s="46"/>
      <c r="AA369" s="46"/>
      <c r="AB369" s="46"/>
      <c r="AC369" s="46"/>
      <c r="AD369" s="46"/>
      <c r="AE369" s="46"/>
      <c r="AF369" s="46"/>
      <c r="AG369" s="46"/>
      <c r="AH369" s="46"/>
      <c r="AI369" s="46"/>
      <c r="AJ369" s="46"/>
      <c r="AK369" s="46"/>
      <c r="AL369" s="46"/>
    </row>
    <row r="370">
      <c r="A370" s="50"/>
      <c r="B370" s="46"/>
      <c r="C370" s="46"/>
      <c r="D370" s="46"/>
      <c r="E370" s="70"/>
      <c r="F370" s="50"/>
      <c r="G370" s="50"/>
      <c r="H370" s="50"/>
      <c r="I370" s="50"/>
      <c r="J370" s="102"/>
      <c r="K370" s="46"/>
      <c r="L370" s="46"/>
      <c r="M370" s="46"/>
      <c r="N370" s="46"/>
      <c r="O370" s="46"/>
      <c r="P370" s="46"/>
      <c r="Q370" s="46"/>
      <c r="R370" s="46"/>
      <c r="S370" s="46"/>
      <c r="T370" s="46"/>
      <c r="U370" s="46"/>
      <c r="V370" s="46"/>
      <c r="W370" s="46"/>
      <c r="X370" s="46"/>
      <c r="Y370" s="46"/>
      <c r="Z370" s="46"/>
      <c r="AA370" s="46"/>
      <c r="AB370" s="46"/>
      <c r="AC370" s="46"/>
      <c r="AD370" s="46"/>
      <c r="AE370" s="46"/>
      <c r="AF370" s="46"/>
      <c r="AG370" s="46"/>
      <c r="AH370" s="46"/>
      <c r="AI370" s="46"/>
      <c r="AJ370" s="46"/>
      <c r="AK370" s="46"/>
      <c r="AL370" s="46"/>
    </row>
    <row r="371">
      <c r="A371" s="50"/>
      <c r="B371" s="46"/>
      <c r="C371" s="46"/>
      <c r="D371" s="46"/>
      <c r="E371" s="70"/>
      <c r="F371" s="50"/>
      <c r="G371" s="50"/>
      <c r="H371" s="50"/>
      <c r="I371" s="50"/>
      <c r="J371" s="102"/>
      <c r="K371" s="46"/>
      <c r="L371" s="46"/>
      <c r="M371" s="46"/>
      <c r="N371" s="46"/>
      <c r="O371" s="46"/>
      <c r="P371" s="46"/>
      <c r="Q371" s="46"/>
      <c r="R371" s="46"/>
      <c r="S371" s="46"/>
      <c r="T371" s="46"/>
      <c r="U371" s="46"/>
      <c r="V371" s="46"/>
      <c r="W371" s="46"/>
      <c r="X371" s="46"/>
      <c r="Y371" s="46"/>
      <c r="Z371" s="46"/>
      <c r="AA371" s="46"/>
      <c r="AB371" s="46"/>
      <c r="AC371" s="46"/>
      <c r="AD371" s="46"/>
      <c r="AE371" s="46"/>
      <c r="AF371" s="46"/>
      <c r="AG371" s="46"/>
      <c r="AH371" s="46"/>
      <c r="AI371" s="46"/>
      <c r="AJ371" s="46"/>
      <c r="AK371" s="46"/>
      <c r="AL371" s="46"/>
    </row>
    <row r="372">
      <c r="A372" s="50"/>
      <c r="B372" s="46"/>
      <c r="C372" s="46"/>
      <c r="D372" s="46"/>
      <c r="E372" s="70"/>
      <c r="F372" s="50"/>
      <c r="G372" s="50"/>
      <c r="H372" s="50"/>
      <c r="I372" s="50"/>
      <c r="J372" s="102"/>
      <c r="K372" s="46"/>
      <c r="L372" s="46"/>
      <c r="M372" s="46"/>
      <c r="N372" s="46"/>
      <c r="O372" s="46"/>
      <c r="P372" s="46"/>
      <c r="Q372" s="46"/>
      <c r="R372" s="46"/>
      <c r="S372" s="46"/>
      <c r="T372" s="46"/>
      <c r="U372" s="46"/>
      <c r="V372" s="46"/>
      <c r="W372" s="46"/>
      <c r="X372" s="46"/>
      <c r="Y372" s="46"/>
      <c r="Z372" s="46"/>
      <c r="AA372" s="46"/>
      <c r="AB372" s="46"/>
      <c r="AC372" s="46"/>
      <c r="AD372" s="46"/>
      <c r="AE372" s="46"/>
      <c r="AF372" s="46"/>
      <c r="AG372" s="46"/>
      <c r="AH372" s="46"/>
      <c r="AI372" s="46"/>
      <c r="AJ372" s="46"/>
      <c r="AK372" s="46"/>
      <c r="AL372" s="46"/>
    </row>
    <row r="373">
      <c r="A373" s="50"/>
      <c r="B373" s="46"/>
      <c r="C373" s="46"/>
      <c r="D373" s="46"/>
      <c r="E373" s="70"/>
      <c r="F373" s="50"/>
      <c r="G373" s="50"/>
      <c r="H373" s="50"/>
      <c r="I373" s="50"/>
      <c r="J373" s="102"/>
      <c r="K373" s="46"/>
      <c r="L373" s="46"/>
      <c r="M373" s="46"/>
      <c r="N373" s="46"/>
      <c r="O373" s="46"/>
      <c r="P373" s="46"/>
      <c r="Q373" s="46"/>
      <c r="R373" s="46"/>
      <c r="S373" s="46"/>
      <c r="T373" s="46"/>
      <c r="U373" s="46"/>
      <c r="V373" s="46"/>
      <c r="W373" s="46"/>
      <c r="X373" s="46"/>
      <c r="Y373" s="46"/>
      <c r="Z373" s="46"/>
      <c r="AA373" s="46"/>
      <c r="AB373" s="46"/>
      <c r="AC373" s="46"/>
      <c r="AD373" s="46"/>
      <c r="AE373" s="46"/>
      <c r="AF373" s="46"/>
      <c r="AG373" s="46"/>
      <c r="AH373" s="46"/>
      <c r="AI373" s="46"/>
      <c r="AJ373" s="46"/>
      <c r="AK373" s="46"/>
      <c r="AL373" s="46"/>
    </row>
    <row r="374">
      <c r="A374" s="50"/>
      <c r="B374" s="46"/>
      <c r="C374" s="46"/>
      <c r="D374" s="46"/>
      <c r="E374" s="70"/>
      <c r="F374" s="50"/>
      <c r="G374" s="50"/>
      <c r="H374" s="50"/>
      <c r="I374" s="50"/>
      <c r="J374" s="102"/>
      <c r="K374" s="46"/>
      <c r="L374" s="46"/>
      <c r="M374" s="46"/>
      <c r="N374" s="46"/>
      <c r="O374" s="46"/>
      <c r="P374" s="46"/>
      <c r="Q374" s="46"/>
      <c r="R374" s="46"/>
      <c r="S374" s="46"/>
      <c r="T374" s="46"/>
      <c r="U374" s="46"/>
      <c r="V374" s="46"/>
      <c r="W374" s="46"/>
      <c r="X374" s="46"/>
      <c r="Y374" s="46"/>
      <c r="Z374" s="46"/>
      <c r="AA374" s="46"/>
      <c r="AB374" s="46"/>
      <c r="AC374" s="46"/>
      <c r="AD374" s="46"/>
      <c r="AE374" s="46"/>
      <c r="AF374" s="46"/>
      <c r="AG374" s="46"/>
      <c r="AH374" s="46"/>
      <c r="AI374" s="46"/>
      <c r="AJ374" s="46"/>
      <c r="AK374" s="46"/>
      <c r="AL374" s="46"/>
    </row>
    <row r="375">
      <c r="A375" s="50"/>
      <c r="B375" s="46"/>
      <c r="C375" s="46"/>
      <c r="D375" s="46"/>
      <c r="E375" s="70"/>
      <c r="F375" s="50"/>
      <c r="G375" s="50"/>
      <c r="H375" s="50"/>
      <c r="I375" s="50"/>
      <c r="J375" s="102"/>
      <c r="K375" s="46"/>
      <c r="L375" s="46"/>
      <c r="M375" s="46"/>
      <c r="N375" s="46"/>
      <c r="O375" s="46"/>
      <c r="P375" s="46"/>
      <c r="Q375" s="46"/>
      <c r="R375" s="46"/>
      <c r="S375" s="46"/>
      <c r="T375" s="46"/>
      <c r="U375" s="46"/>
      <c r="V375" s="46"/>
      <c r="W375" s="46"/>
      <c r="X375" s="46"/>
      <c r="Y375" s="46"/>
      <c r="Z375" s="46"/>
      <c r="AA375" s="46"/>
      <c r="AB375" s="46"/>
      <c r="AC375" s="46"/>
      <c r="AD375" s="46"/>
      <c r="AE375" s="46"/>
      <c r="AF375" s="46"/>
      <c r="AG375" s="46"/>
      <c r="AH375" s="46"/>
      <c r="AI375" s="46"/>
      <c r="AJ375" s="46"/>
      <c r="AK375" s="46"/>
      <c r="AL375" s="46"/>
    </row>
    <row r="376">
      <c r="A376" s="50"/>
      <c r="B376" s="46"/>
      <c r="C376" s="46"/>
      <c r="D376" s="46"/>
      <c r="E376" s="70"/>
      <c r="F376" s="50"/>
      <c r="G376" s="50"/>
      <c r="H376" s="50"/>
      <c r="I376" s="50"/>
      <c r="J376" s="102"/>
      <c r="K376" s="46"/>
      <c r="L376" s="46"/>
      <c r="M376" s="46"/>
      <c r="N376" s="46"/>
      <c r="O376" s="46"/>
      <c r="P376" s="46"/>
      <c r="Q376" s="46"/>
      <c r="R376" s="46"/>
      <c r="S376" s="46"/>
      <c r="T376" s="46"/>
      <c r="U376" s="46"/>
      <c r="V376" s="46"/>
      <c r="W376" s="46"/>
      <c r="X376" s="46"/>
      <c r="Y376" s="46"/>
      <c r="Z376" s="46"/>
      <c r="AA376" s="46"/>
      <c r="AB376" s="46"/>
      <c r="AC376" s="46"/>
      <c r="AD376" s="46"/>
      <c r="AE376" s="46"/>
      <c r="AF376" s="46"/>
      <c r="AG376" s="46"/>
      <c r="AH376" s="46"/>
      <c r="AI376" s="46"/>
      <c r="AJ376" s="46"/>
      <c r="AK376" s="46"/>
      <c r="AL376" s="46"/>
    </row>
    <row r="377">
      <c r="A377" s="50"/>
      <c r="B377" s="46"/>
      <c r="C377" s="46"/>
      <c r="D377" s="46"/>
      <c r="E377" s="70"/>
      <c r="F377" s="50"/>
      <c r="G377" s="50"/>
      <c r="H377" s="50"/>
      <c r="I377" s="50"/>
      <c r="J377" s="102"/>
      <c r="K377" s="46"/>
      <c r="L377" s="46"/>
      <c r="M377" s="46"/>
      <c r="N377" s="46"/>
      <c r="O377" s="46"/>
      <c r="P377" s="46"/>
      <c r="Q377" s="46"/>
      <c r="R377" s="46"/>
      <c r="S377" s="46"/>
      <c r="T377" s="46"/>
      <c r="U377" s="46"/>
      <c r="V377" s="46"/>
      <c r="W377" s="46"/>
      <c r="X377" s="46"/>
      <c r="Y377" s="46"/>
      <c r="Z377" s="46"/>
      <c r="AA377" s="46"/>
      <c r="AB377" s="46"/>
      <c r="AC377" s="46"/>
      <c r="AD377" s="46"/>
      <c r="AE377" s="46"/>
      <c r="AF377" s="46"/>
      <c r="AG377" s="46"/>
      <c r="AH377" s="46"/>
      <c r="AI377" s="46"/>
      <c r="AJ377" s="46"/>
      <c r="AK377" s="46"/>
      <c r="AL377" s="46"/>
    </row>
    <row r="378">
      <c r="A378" s="50"/>
      <c r="B378" s="46"/>
      <c r="C378" s="46"/>
      <c r="D378" s="46"/>
      <c r="E378" s="70"/>
      <c r="F378" s="50"/>
      <c r="G378" s="50"/>
      <c r="H378" s="50"/>
      <c r="I378" s="50"/>
      <c r="J378" s="102"/>
      <c r="K378" s="46"/>
      <c r="L378" s="46"/>
      <c r="M378" s="46"/>
      <c r="N378" s="46"/>
      <c r="O378" s="46"/>
      <c r="P378" s="46"/>
      <c r="Q378" s="46"/>
      <c r="R378" s="46"/>
      <c r="S378" s="46"/>
      <c r="T378" s="46"/>
      <c r="U378" s="46"/>
      <c r="V378" s="46"/>
      <c r="W378" s="46"/>
      <c r="X378" s="46"/>
      <c r="Y378" s="46"/>
      <c r="Z378" s="46"/>
      <c r="AA378" s="46"/>
      <c r="AB378" s="46"/>
      <c r="AC378" s="46"/>
      <c r="AD378" s="46"/>
      <c r="AE378" s="46"/>
      <c r="AF378" s="46"/>
      <c r="AG378" s="46"/>
      <c r="AH378" s="46"/>
      <c r="AI378" s="46"/>
      <c r="AJ378" s="46"/>
      <c r="AK378" s="46"/>
      <c r="AL378" s="46"/>
    </row>
    <row r="379">
      <c r="A379" s="50"/>
      <c r="B379" s="46"/>
      <c r="C379" s="46"/>
      <c r="D379" s="46"/>
      <c r="E379" s="70"/>
      <c r="F379" s="50"/>
      <c r="G379" s="50"/>
      <c r="H379" s="50"/>
      <c r="I379" s="50"/>
      <c r="J379" s="102"/>
      <c r="K379" s="46"/>
      <c r="L379" s="46"/>
      <c r="M379" s="46"/>
      <c r="N379" s="46"/>
      <c r="O379" s="46"/>
      <c r="P379" s="46"/>
      <c r="Q379" s="46"/>
      <c r="R379" s="46"/>
      <c r="S379" s="46"/>
      <c r="T379" s="46"/>
      <c r="U379" s="46"/>
      <c r="V379" s="46"/>
      <c r="W379" s="46"/>
      <c r="X379" s="46"/>
      <c r="Y379" s="46"/>
      <c r="Z379" s="46"/>
      <c r="AA379" s="46"/>
      <c r="AB379" s="46"/>
      <c r="AC379" s="46"/>
      <c r="AD379" s="46"/>
      <c r="AE379" s="46"/>
      <c r="AF379" s="46"/>
      <c r="AG379" s="46"/>
      <c r="AH379" s="46"/>
      <c r="AI379" s="46"/>
      <c r="AJ379" s="46"/>
      <c r="AK379" s="46"/>
      <c r="AL379" s="46"/>
    </row>
    <row r="380">
      <c r="A380" s="50"/>
      <c r="B380" s="46"/>
      <c r="C380" s="46"/>
      <c r="D380" s="46"/>
      <c r="E380" s="70"/>
      <c r="F380" s="50"/>
      <c r="G380" s="50"/>
      <c r="H380" s="50"/>
      <c r="I380" s="50"/>
      <c r="J380" s="102"/>
      <c r="K380" s="46"/>
      <c r="L380" s="46"/>
      <c r="M380" s="46"/>
      <c r="N380" s="46"/>
      <c r="O380" s="46"/>
      <c r="P380" s="46"/>
      <c r="Q380" s="46"/>
      <c r="R380" s="46"/>
      <c r="S380" s="46"/>
      <c r="T380" s="46"/>
      <c r="U380" s="46"/>
      <c r="V380" s="46"/>
      <c r="W380" s="46"/>
      <c r="X380" s="46"/>
      <c r="Y380" s="46"/>
      <c r="Z380" s="46"/>
      <c r="AA380" s="46"/>
      <c r="AB380" s="46"/>
      <c r="AC380" s="46"/>
      <c r="AD380" s="46"/>
      <c r="AE380" s="46"/>
      <c r="AF380" s="46"/>
      <c r="AG380" s="46"/>
      <c r="AH380" s="46"/>
      <c r="AI380" s="46"/>
      <c r="AJ380" s="46"/>
      <c r="AK380" s="46"/>
      <c r="AL380" s="46"/>
    </row>
    <row r="381">
      <c r="A381" s="50"/>
      <c r="B381" s="46"/>
      <c r="C381" s="46"/>
      <c r="D381" s="46"/>
      <c r="E381" s="70"/>
      <c r="F381" s="50"/>
      <c r="G381" s="50"/>
      <c r="H381" s="50"/>
      <c r="I381" s="50"/>
      <c r="J381" s="102"/>
      <c r="K381" s="46"/>
      <c r="L381" s="46"/>
      <c r="M381" s="46"/>
      <c r="N381" s="46"/>
      <c r="O381" s="46"/>
      <c r="P381" s="46"/>
      <c r="Q381" s="46"/>
      <c r="R381" s="46"/>
      <c r="S381" s="46"/>
      <c r="T381" s="46"/>
      <c r="U381" s="46"/>
      <c r="V381" s="46"/>
      <c r="W381" s="46"/>
      <c r="X381" s="46"/>
      <c r="Y381" s="46"/>
      <c r="Z381" s="46"/>
      <c r="AA381" s="46"/>
      <c r="AB381" s="46"/>
      <c r="AC381" s="46"/>
      <c r="AD381" s="46"/>
      <c r="AE381" s="46"/>
      <c r="AF381" s="46"/>
      <c r="AG381" s="46"/>
      <c r="AH381" s="46"/>
      <c r="AI381" s="46"/>
      <c r="AJ381" s="46"/>
      <c r="AK381" s="46"/>
      <c r="AL381" s="46"/>
    </row>
    <row r="382">
      <c r="A382" s="50"/>
      <c r="B382" s="46"/>
      <c r="C382" s="46"/>
      <c r="D382" s="46"/>
      <c r="E382" s="70"/>
      <c r="F382" s="50"/>
      <c r="G382" s="50"/>
      <c r="H382" s="50"/>
      <c r="I382" s="50"/>
      <c r="J382" s="102"/>
      <c r="K382" s="46"/>
      <c r="L382" s="46"/>
      <c r="M382" s="46"/>
      <c r="N382" s="46"/>
      <c r="O382" s="46"/>
      <c r="P382" s="46"/>
      <c r="Q382" s="46"/>
      <c r="R382" s="46"/>
      <c r="S382" s="46"/>
      <c r="T382" s="46"/>
      <c r="U382" s="46"/>
      <c r="V382" s="46"/>
      <c r="W382" s="46"/>
      <c r="X382" s="46"/>
      <c r="Y382" s="46"/>
      <c r="Z382" s="46"/>
      <c r="AA382" s="46"/>
      <c r="AB382" s="46"/>
      <c r="AC382" s="46"/>
      <c r="AD382" s="46"/>
      <c r="AE382" s="46"/>
      <c r="AF382" s="46"/>
      <c r="AG382" s="46"/>
      <c r="AH382" s="46"/>
      <c r="AI382" s="46"/>
      <c r="AJ382" s="46"/>
      <c r="AK382" s="46"/>
      <c r="AL382" s="46"/>
    </row>
    <row r="383">
      <c r="A383" s="50"/>
      <c r="B383" s="46"/>
      <c r="C383" s="46"/>
      <c r="D383" s="46"/>
      <c r="E383" s="70"/>
      <c r="F383" s="50"/>
      <c r="G383" s="50"/>
      <c r="H383" s="50"/>
      <c r="I383" s="50"/>
      <c r="J383" s="102"/>
      <c r="K383" s="46"/>
      <c r="L383" s="46"/>
      <c r="M383" s="46"/>
      <c r="N383" s="46"/>
      <c r="O383" s="46"/>
      <c r="P383" s="46"/>
      <c r="Q383" s="46"/>
      <c r="R383" s="46"/>
      <c r="S383" s="46"/>
      <c r="T383" s="46"/>
      <c r="U383" s="46"/>
      <c r="V383" s="46"/>
      <c r="W383" s="46"/>
      <c r="X383" s="46"/>
      <c r="Y383" s="46"/>
      <c r="Z383" s="46"/>
      <c r="AA383" s="46"/>
      <c r="AB383" s="46"/>
      <c r="AC383" s="46"/>
      <c r="AD383" s="46"/>
      <c r="AE383" s="46"/>
      <c r="AF383" s="46"/>
      <c r="AG383" s="46"/>
      <c r="AH383" s="46"/>
      <c r="AI383" s="46"/>
      <c r="AJ383" s="46"/>
      <c r="AK383" s="46"/>
      <c r="AL383" s="46"/>
    </row>
    <row r="384">
      <c r="A384" s="50"/>
      <c r="B384" s="46"/>
      <c r="C384" s="46"/>
      <c r="D384" s="46"/>
      <c r="E384" s="70"/>
      <c r="F384" s="50"/>
      <c r="G384" s="50"/>
      <c r="H384" s="50"/>
      <c r="I384" s="50"/>
      <c r="J384" s="102"/>
      <c r="K384" s="46"/>
      <c r="L384" s="46"/>
      <c r="M384" s="46"/>
      <c r="N384" s="46"/>
      <c r="O384" s="46"/>
      <c r="P384" s="46"/>
      <c r="Q384" s="46"/>
      <c r="R384" s="46"/>
      <c r="S384" s="46"/>
      <c r="T384" s="46"/>
      <c r="U384" s="46"/>
      <c r="V384" s="46"/>
      <c r="W384" s="46"/>
      <c r="X384" s="46"/>
      <c r="Y384" s="46"/>
      <c r="Z384" s="46"/>
      <c r="AA384" s="46"/>
      <c r="AB384" s="46"/>
      <c r="AC384" s="46"/>
      <c r="AD384" s="46"/>
      <c r="AE384" s="46"/>
      <c r="AF384" s="46"/>
      <c r="AG384" s="46"/>
      <c r="AH384" s="46"/>
      <c r="AI384" s="46"/>
      <c r="AJ384" s="46"/>
      <c r="AK384" s="46"/>
      <c r="AL384" s="46"/>
    </row>
    <row r="385">
      <c r="A385" s="50"/>
      <c r="B385" s="46"/>
      <c r="C385" s="46"/>
      <c r="D385" s="46"/>
      <c r="E385" s="70"/>
      <c r="F385" s="50"/>
      <c r="G385" s="50"/>
      <c r="H385" s="50"/>
      <c r="I385" s="50"/>
      <c r="J385" s="102"/>
      <c r="K385" s="46"/>
      <c r="L385" s="46"/>
      <c r="M385" s="46"/>
      <c r="N385" s="46"/>
      <c r="O385" s="46"/>
      <c r="P385" s="46"/>
      <c r="Q385" s="46"/>
      <c r="R385" s="46"/>
      <c r="S385" s="46"/>
      <c r="T385" s="46"/>
      <c r="U385" s="46"/>
      <c r="V385" s="46"/>
      <c r="W385" s="46"/>
      <c r="X385" s="46"/>
      <c r="Y385" s="46"/>
      <c r="Z385" s="46"/>
      <c r="AA385" s="46"/>
      <c r="AB385" s="46"/>
      <c r="AC385" s="46"/>
      <c r="AD385" s="46"/>
      <c r="AE385" s="46"/>
      <c r="AF385" s="46"/>
      <c r="AG385" s="46"/>
      <c r="AH385" s="46"/>
      <c r="AI385" s="46"/>
      <c r="AJ385" s="46"/>
      <c r="AK385" s="46"/>
      <c r="AL385" s="46"/>
    </row>
    <row r="386">
      <c r="A386" s="50"/>
      <c r="B386" s="46"/>
      <c r="C386" s="46"/>
      <c r="D386" s="46"/>
      <c r="E386" s="70"/>
      <c r="F386" s="50"/>
      <c r="G386" s="50"/>
      <c r="H386" s="50"/>
      <c r="I386" s="50"/>
      <c r="J386" s="102"/>
      <c r="K386" s="46"/>
      <c r="L386" s="46"/>
      <c r="M386" s="46"/>
      <c r="N386" s="46"/>
      <c r="O386" s="46"/>
      <c r="P386" s="46"/>
      <c r="Q386" s="46"/>
      <c r="R386" s="46"/>
      <c r="S386" s="46"/>
      <c r="T386" s="46"/>
      <c r="U386" s="46"/>
      <c r="V386" s="46"/>
      <c r="W386" s="46"/>
      <c r="X386" s="46"/>
      <c r="Y386" s="46"/>
      <c r="Z386" s="46"/>
      <c r="AA386" s="46"/>
      <c r="AB386" s="46"/>
      <c r="AC386" s="46"/>
      <c r="AD386" s="46"/>
      <c r="AE386" s="46"/>
      <c r="AF386" s="46"/>
      <c r="AG386" s="46"/>
      <c r="AH386" s="46"/>
      <c r="AI386" s="46"/>
      <c r="AJ386" s="46"/>
      <c r="AK386" s="46"/>
      <c r="AL386" s="46"/>
    </row>
    <row r="387">
      <c r="A387" s="50"/>
      <c r="B387" s="46"/>
      <c r="C387" s="46"/>
      <c r="D387" s="46"/>
      <c r="E387" s="70"/>
      <c r="F387" s="50"/>
      <c r="G387" s="50"/>
      <c r="H387" s="50"/>
      <c r="I387" s="50"/>
      <c r="J387" s="102"/>
      <c r="K387" s="46"/>
      <c r="L387" s="46"/>
      <c r="M387" s="46"/>
      <c r="N387" s="46"/>
      <c r="O387" s="46"/>
      <c r="P387" s="46"/>
      <c r="Q387" s="46"/>
      <c r="R387" s="46"/>
      <c r="S387" s="46"/>
      <c r="T387" s="46"/>
      <c r="U387" s="46"/>
      <c r="V387" s="46"/>
      <c r="W387" s="46"/>
      <c r="X387" s="46"/>
      <c r="Y387" s="46"/>
      <c r="Z387" s="46"/>
      <c r="AA387" s="46"/>
      <c r="AB387" s="46"/>
      <c r="AC387" s="46"/>
      <c r="AD387" s="46"/>
      <c r="AE387" s="46"/>
      <c r="AF387" s="46"/>
      <c r="AG387" s="46"/>
      <c r="AH387" s="46"/>
      <c r="AI387" s="46"/>
      <c r="AJ387" s="46"/>
      <c r="AK387" s="46"/>
      <c r="AL387" s="46"/>
    </row>
    <row r="388">
      <c r="A388" s="50"/>
      <c r="B388" s="46"/>
      <c r="C388" s="46"/>
      <c r="D388" s="46"/>
      <c r="E388" s="70"/>
      <c r="F388" s="50"/>
      <c r="G388" s="50"/>
      <c r="H388" s="50"/>
      <c r="I388" s="50"/>
      <c r="J388" s="102"/>
      <c r="K388" s="46"/>
      <c r="L388" s="46"/>
      <c r="M388" s="46"/>
      <c r="N388" s="46"/>
      <c r="O388" s="46"/>
      <c r="P388" s="46"/>
      <c r="Q388" s="46"/>
      <c r="R388" s="46"/>
      <c r="S388" s="46"/>
      <c r="T388" s="46"/>
      <c r="U388" s="46"/>
      <c r="V388" s="46"/>
      <c r="W388" s="46"/>
      <c r="X388" s="46"/>
      <c r="Y388" s="46"/>
      <c r="Z388" s="46"/>
      <c r="AA388" s="46"/>
      <c r="AB388" s="46"/>
      <c r="AC388" s="46"/>
      <c r="AD388" s="46"/>
      <c r="AE388" s="46"/>
      <c r="AF388" s="46"/>
      <c r="AG388" s="46"/>
      <c r="AH388" s="46"/>
      <c r="AI388" s="46"/>
      <c r="AJ388" s="46"/>
      <c r="AK388" s="46"/>
      <c r="AL388" s="46"/>
    </row>
    <row r="389">
      <c r="A389" s="50"/>
      <c r="B389" s="46"/>
      <c r="C389" s="46"/>
      <c r="D389" s="46"/>
      <c r="E389" s="70"/>
      <c r="F389" s="50"/>
      <c r="G389" s="50"/>
      <c r="H389" s="50"/>
      <c r="I389" s="50"/>
      <c r="J389" s="102"/>
      <c r="K389" s="46"/>
      <c r="L389" s="46"/>
      <c r="M389" s="46"/>
      <c r="N389" s="46"/>
      <c r="O389" s="46"/>
      <c r="P389" s="46"/>
      <c r="Q389" s="46"/>
      <c r="R389" s="46"/>
      <c r="S389" s="46"/>
      <c r="T389" s="46"/>
      <c r="U389" s="46"/>
      <c r="V389" s="46"/>
      <c r="W389" s="46"/>
      <c r="X389" s="46"/>
      <c r="Y389" s="46"/>
      <c r="Z389" s="46"/>
      <c r="AA389" s="46"/>
      <c r="AB389" s="46"/>
      <c r="AC389" s="46"/>
      <c r="AD389" s="46"/>
      <c r="AE389" s="46"/>
      <c r="AF389" s="46"/>
      <c r="AG389" s="46"/>
      <c r="AH389" s="46"/>
      <c r="AI389" s="46"/>
      <c r="AJ389" s="46"/>
      <c r="AK389" s="46"/>
      <c r="AL389" s="46"/>
    </row>
    <row r="390">
      <c r="A390" s="50"/>
      <c r="B390" s="46"/>
      <c r="C390" s="46"/>
      <c r="D390" s="46"/>
      <c r="E390" s="70"/>
      <c r="F390" s="50"/>
      <c r="G390" s="50"/>
      <c r="H390" s="50"/>
      <c r="I390" s="50"/>
      <c r="J390" s="102"/>
      <c r="K390" s="46"/>
      <c r="L390" s="46"/>
      <c r="M390" s="46"/>
      <c r="N390" s="46"/>
      <c r="O390" s="46"/>
      <c r="P390" s="46"/>
      <c r="Q390" s="46"/>
      <c r="R390" s="46"/>
      <c r="S390" s="46"/>
      <c r="T390" s="46"/>
      <c r="U390" s="46"/>
      <c r="V390" s="46"/>
      <c r="W390" s="46"/>
      <c r="X390" s="46"/>
      <c r="Y390" s="46"/>
      <c r="Z390" s="46"/>
      <c r="AA390" s="46"/>
      <c r="AB390" s="46"/>
      <c r="AC390" s="46"/>
      <c r="AD390" s="46"/>
      <c r="AE390" s="46"/>
      <c r="AF390" s="46"/>
      <c r="AG390" s="46"/>
      <c r="AH390" s="46"/>
      <c r="AI390" s="46"/>
      <c r="AJ390" s="46"/>
      <c r="AK390" s="46"/>
      <c r="AL390" s="46"/>
    </row>
    <row r="391">
      <c r="A391" s="50"/>
      <c r="B391" s="46"/>
      <c r="C391" s="46"/>
      <c r="D391" s="46"/>
      <c r="E391" s="70"/>
      <c r="F391" s="50"/>
      <c r="G391" s="50"/>
      <c r="H391" s="50"/>
      <c r="I391" s="50"/>
      <c r="J391" s="102"/>
      <c r="K391" s="46"/>
      <c r="L391" s="46"/>
      <c r="M391" s="46"/>
      <c r="N391" s="46"/>
      <c r="O391" s="46"/>
      <c r="P391" s="46"/>
      <c r="Q391" s="46"/>
      <c r="R391" s="46"/>
      <c r="S391" s="46"/>
      <c r="T391" s="46"/>
      <c r="U391" s="46"/>
      <c r="V391" s="46"/>
      <c r="W391" s="46"/>
      <c r="X391" s="46"/>
      <c r="Y391" s="46"/>
      <c r="Z391" s="46"/>
      <c r="AA391" s="46"/>
      <c r="AB391" s="46"/>
      <c r="AC391" s="46"/>
      <c r="AD391" s="46"/>
      <c r="AE391" s="46"/>
      <c r="AF391" s="46"/>
      <c r="AG391" s="46"/>
      <c r="AH391" s="46"/>
      <c r="AI391" s="46"/>
      <c r="AJ391" s="46"/>
      <c r="AK391" s="46"/>
      <c r="AL391" s="46"/>
    </row>
    <row r="392">
      <c r="A392" s="50"/>
      <c r="B392" s="46"/>
      <c r="C392" s="46"/>
      <c r="D392" s="46"/>
      <c r="E392" s="70"/>
      <c r="F392" s="50"/>
      <c r="G392" s="50"/>
      <c r="H392" s="50"/>
      <c r="I392" s="50"/>
      <c r="J392" s="102"/>
      <c r="K392" s="46"/>
      <c r="L392" s="46"/>
      <c r="M392" s="46"/>
      <c r="N392" s="46"/>
      <c r="O392" s="46"/>
      <c r="P392" s="46"/>
      <c r="Q392" s="46"/>
      <c r="R392" s="46"/>
      <c r="S392" s="46"/>
      <c r="T392" s="46"/>
      <c r="U392" s="46"/>
      <c r="V392" s="46"/>
      <c r="W392" s="46"/>
      <c r="X392" s="46"/>
      <c r="Y392" s="46"/>
      <c r="Z392" s="46"/>
      <c r="AA392" s="46"/>
      <c r="AB392" s="46"/>
      <c r="AC392" s="46"/>
      <c r="AD392" s="46"/>
      <c r="AE392" s="46"/>
      <c r="AF392" s="46"/>
      <c r="AG392" s="46"/>
      <c r="AH392" s="46"/>
      <c r="AI392" s="46"/>
      <c r="AJ392" s="46"/>
      <c r="AK392" s="46"/>
      <c r="AL392" s="46"/>
    </row>
    <row r="393">
      <c r="A393" s="50"/>
      <c r="B393" s="46"/>
      <c r="C393" s="46"/>
      <c r="D393" s="46"/>
      <c r="E393" s="70"/>
      <c r="F393" s="50"/>
      <c r="G393" s="50"/>
      <c r="H393" s="50"/>
      <c r="I393" s="50"/>
      <c r="J393" s="102"/>
      <c r="K393" s="46"/>
      <c r="L393" s="46"/>
      <c r="M393" s="46"/>
      <c r="N393" s="46"/>
      <c r="O393" s="46"/>
      <c r="P393" s="46"/>
      <c r="Q393" s="46"/>
      <c r="R393" s="46"/>
      <c r="S393" s="46"/>
      <c r="T393" s="46"/>
      <c r="U393" s="46"/>
      <c r="V393" s="46"/>
      <c r="W393" s="46"/>
      <c r="X393" s="46"/>
      <c r="Y393" s="46"/>
      <c r="Z393" s="46"/>
      <c r="AA393" s="46"/>
      <c r="AB393" s="46"/>
      <c r="AC393" s="46"/>
      <c r="AD393" s="46"/>
      <c r="AE393" s="46"/>
      <c r="AF393" s="46"/>
      <c r="AG393" s="46"/>
      <c r="AH393" s="46"/>
      <c r="AI393" s="46"/>
      <c r="AJ393" s="46"/>
      <c r="AK393" s="46"/>
      <c r="AL393" s="46"/>
    </row>
    <row r="394">
      <c r="A394" s="50"/>
      <c r="B394" s="46"/>
      <c r="C394" s="46"/>
      <c r="D394" s="46"/>
      <c r="E394" s="70"/>
      <c r="F394" s="50"/>
      <c r="G394" s="50"/>
      <c r="H394" s="50"/>
      <c r="I394" s="50"/>
      <c r="J394" s="102"/>
      <c r="K394" s="46"/>
      <c r="L394" s="46"/>
      <c r="M394" s="46"/>
      <c r="N394" s="46"/>
      <c r="O394" s="46"/>
      <c r="P394" s="46"/>
      <c r="Q394" s="46"/>
      <c r="R394" s="46"/>
      <c r="S394" s="46"/>
      <c r="T394" s="46"/>
      <c r="U394" s="46"/>
      <c r="V394" s="46"/>
      <c r="W394" s="46"/>
      <c r="X394" s="46"/>
      <c r="Y394" s="46"/>
      <c r="Z394" s="46"/>
      <c r="AA394" s="46"/>
      <c r="AB394" s="46"/>
      <c r="AC394" s="46"/>
      <c r="AD394" s="46"/>
      <c r="AE394" s="46"/>
      <c r="AF394" s="46"/>
      <c r="AG394" s="46"/>
      <c r="AH394" s="46"/>
      <c r="AI394" s="46"/>
      <c r="AJ394" s="46"/>
      <c r="AK394" s="46"/>
      <c r="AL394" s="46"/>
    </row>
    <row r="395">
      <c r="A395" s="50"/>
      <c r="B395" s="46"/>
      <c r="C395" s="46"/>
      <c r="D395" s="46"/>
      <c r="E395" s="70"/>
      <c r="F395" s="50"/>
      <c r="G395" s="50"/>
      <c r="H395" s="50"/>
      <c r="I395" s="50"/>
      <c r="J395" s="102"/>
      <c r="K395" s="46"/>
      <c r="L395" s="46"/>
      <c r="M395" s="46"/>
      <c r="N395" s="46"/>
      <c r="O395" s="46"/>
      <c r="P395" s="46"/>
      <c r="Q395" s="46"/>
      <c r="R395" s="46"/>
      <c r="S395" s="46"/>
      <c r="T395" s="46"/>
      <c r="U395" s="46"/>
      <c r="V395" s="46"/>
      <c r="W395" s="46"/>
      <c r="X395" s="46"/>
      <c r="Y395" s="46"/>
      <c r="Z395" s="46"/>
      <c r="AA395" s="46"/>
      <c r="AB395" s="46"/>
      <c r="AC395" s="46"/>
      <c r="AD395" s="46"/>
      <c r="AE395" s="46"/>
      <c r="AF395" s="46"/>
      <c r="AG395" s="46"/>
      <c r="AH395" s="46"/>
      <c r="AI395" s="46"/>
      <c r="AJ395" s="46"/>
      <c r="AK395" s="46"/>
      <c r="AL395" s="46"/>
    </row>
    <row r="396">
      <c r="A396" s="50"/>
      <c r="B396" s="46"/>
      <c r="C396" s="46"/>
      <c r="D396" s="46"/>
      <c r="E396" s="70"/>
      <c r="F396" s="50"/>
      <c r="G396" s="50"/>
      <c r="H396" s="50"/>
      <c r="I396" s="50"/>
      <c r="J396" s="102"/>
      <c r="K396" s="46"/>
      <c r="L396" s="46"/>
      <c r="M396" s="46"/>
      <c r="N396" s="46"/>
      <c r="O396" s="46"/>
      <c r="P396" s="46"/>
      <c r="Q396" s="46"/>
      <c r="R396" s="46"/>
      <c r="S396" s="46"/>
      <c r="T396" s="46"/>
      <c r="U396" s="46"/>
      <c r="V396" s="46"/>
      <c r="W396" s="46"/>
      <c r="X396" s="46"/>
      <c r="Y396" s="46"/>
      <c r="Z396" s="46"/>
      <c r="AA396" s="46"/>
      <c r="AB396" s="46"/>
      <c r="AC396" s="46"/>
      <c r="AD396" s="46"/>
      <c r="AE396" s="46"/>
      <c r="AF396" s="46"/>
      <c r="AG396" s="46"/>
      <c r="AH396" s="46"/>
      <c r="AI396" s="46"/>
      <c r="AJ396" s="46"/>
      <c r="AK396" s="46"/>
      <c r="AL396" s="46"/>
    </row>
    <row r="397">
      <c r="A397" s="50"/>
      <c r="B397" s="46"/>
      <c r="C397" s="46"/>
      <c r="D397" s="46"/>
      <c r="E397" s="70"/>
      <c r="F397" s="50"/>
      <c r="G397" s="50"/>
      <c r="H397" s="50"/>
      <c r="I397" s="50"/>
      <c r="J397" s="102"/>
      <c r="K397" s="46"/>
      <c r="L397" s="46"/>
      <c r="M397" s="46"/>
      <c r="N397" s="46"/>
      <c r="O397" s="46"/>
      <c r="P397" s="46"/>
      <c r="Q397" s="46"/>
      <c r="R397" s="46"/>
      <c r="S397" s="46"/>
      <c r="T397" s="46"/>
      <c r="U397" s="46"/>
      <c r="V397" s="46"/>
      <c r="W397" s="46"/>
      <c r="X397" s="46"/>
      <c r="Y397" s="46"/>
      <c r="Z397" s="46"/>
      <c r="AA397" s="46"/>
      <c r="AB397" s="46"/>
      <c r="AC397" s="46"/>
      <c r="AD397" s="46"/>
      <c r="AE397" s="46"/>
      <c r="AF397" s="46"/>
      <c r="AG397" s="46"/>
      <c r="AH397" s="46"/>
      <c r="AI397" s="46"/>
      <c r="AJ397" s="46"/>
      <c r="AK397" s="46"/>
      <c r="AL397" s="46"/>
    </row>
    <row r="398">
      <c r="A398" s="50"/>
      <c r="B398" s="46"/>
      <c r="C398" s="46"/>
      <c r="D398" s="46"/>
      <c r="E398" s="70"/>
      <c r="F398" s="50"/>
      <c r="G398" s="50"/>
      <c r="H398" s="50"/>
      <c r="I398" s="50"/>
      <c r="J398" s="102"/>
      <c r="K398" s="46"/>
      <c r="L398" s="46"/>
      <c r="M398" s="46"/>
      <c r="N398" s="46"/>
      <c r="O398" s="46"/>
      <c r="P398" s="46"/>
      <c r="Q398" s="46"/>
      <c r="R398" s="46"/>
      <c r="S398" s="46"/>
      <c r="T398" s="46"/>
      <c r="U398" s="46"/>
      <c r="V398" s="46"/>
      <c r="W398" s="46"/>
      <c r="X398" s="46"/>
      <c r="Y398" s="46"/>
      <c r="Z398" s="46"/>
      <c r="AA398" s="46"/>
      <c r="AB398" s="46"/>
      <c r="AC398" s="46"/>
      <c r="AD398" s="46"/>
      <c r="AE398" s="46"/>
      <c r="AF398" s="46"/>
      <c r="AG398" s="46"/>
      <c r="AH398" s="46"/>
      <c r="AI398" s="46"/>
      <c r="AJ398" s="46"/>
      <c r="AK398" s="46"/>
      <c r="AL398" s="46"/>
    </row>
    <row r="399">
      <c r="A399" s="50"/>
      <c r="B399" s="46"/>
      <c r="C399" s="46"/>
      <c r="D399" s="46"/>
      <c r="E399" s="70"/>
      <c r="F399" s="50"/>
      <c r="G399" s="50"/>
      <c r="H399" s="50"/>
      <c r="I399" s="50"/>
      <c r="J399" s="102"/>
      <c r="K399" s="46"/>
      <c r="L399" s="46"/>
      <c r="M399" s="46"/>
      <c r="N399" s="46"/>
      <c r="O399" s="46"/>
      <c r="P399" s="46"/>
      <c r="Q399" s="46"/>
      <c r="R399" s="46"/>
      <c r="S399" s="46"/>
      <c r="T399" s="46"/>
      <c r="U399" s="46"/>
      <c r="V399" s="46"/>
      <c r="W399" s="46"/>
      <c r="X399" s="46"/>
      <c r="Y399" s="46"/>
      <c r="Z399" s="46"/>
      <c r="AA399" s="46"/>
      <c r="AB399" s="46"/>
      <c r="AC399" s="46"/>
      <c r="AD399" s="46"/>
      <c r="AE399" s="46"/>
      <c r="AF399" s="46"/>
      <c r="AG399" s="46"/>
      <c r="AH399" s="46"/>
      <c r="AI399" s="46"/>
      <c r="AJ399" s="46"/>
      <c r="AK399" s="46"/>
      <c r="AL399" s="46"/>
    </row>
    <row r="400">
      <c r="A400" s="50"/>
      <c r="B400" s="46"/>
      <c r="C400" s="46"/>
      <c r="D400" s="46"/>
      <c r="E400" s="70"/>
      <c r="F400" s="50"/>
      <c r="G400" s="50"/>
      <c r="H400" s="50"/>
      <c r="I400" s="50"/>
      <c r="J400" s="102"/>
      <c r="K400" s="46"/>
      <c r="L400" s="46"/>
      <c r="M400" s="46"/>
      <c r="N400" s="46"/>
      <c r="O400" s="46"/>
      <c r="P400" s="46"/>
      <c r="Q400" s="46"/>
      <c r="R400" s="46"/>
      <c r="S400" s="46"/>
      <c r="T400" s="46"/>
      <c r="U400" s="46"/>
      <c r="V400" s="46"/>
      <c r="W400" s="46"/>
      <c r="X400" s="46"/>
      <c r="Y400" s="46"/>
      <c r="Z400" s="46"/>
      <c r="AA400" s="46"/>
      <c r="AB400" s="46"/>
      <c r="AC400" s="46"/>
      <c r="AD400" s="46"/>
      <c r="AE400" s="46"/>
      <c r="AF400" s="46"/>
      <c r="AG400" s="46"/>
      <c r="AH400" s="46"/>
      <c r="AI400" s="46"/>
      <c r="AJ400" s="46"/>
      <c r="AK400" s="46"/>
      <c r="AL400" s="46"/>
    </row>
    <row r="401">
      <c r="A401" s="50"/>
      <c r="B401" s="46"/>
      <c r="C401" s="46"/>
      <c r="D401" s="46"/>
      <c r="E401" s="70"/>
      <c r="F401" s="50"/>
      <c r="G401" s="50"/>
      <c r="H401" s="50"/>
      <c r="I401" s="50"/>
      <c r="J401" s="102"/>
      <c r="K401" s="46"/>
      <c r="L401" s="46"/>
      <c r="M401" s="46"/>
      <c r="N401" s="46"/>
      <c r="O401" s="46"/>
      <c r="P401" s="46"/>
      <c r="Q401" s="46"/>
      <c r="R401" s="46"/>
      <c r="S401" s="46"/>
      <c r="T401" s="46"/>
      <c r="U401" s="46"/>
      <c r="V401" s="46"/>
      <c r="W401" s="46"/>
      <c r="X401" s="46"/>
      <c r="Y401" s="46"/>
      <c r="Z401" s="46"/>
      <c r="AA401" s="46"/>
      <c r="AB401" s="46"/>
      <c r="AC401" s="46"/>
      <c r="AD401" s="46"/>
      <c r="AE401" s="46"/>
      <c r="AF401" s="46"/>
      <c r="AG401" s="46"/>
      <c r="AH401" s="46"/>
      <c r="AI401" s="46"/>
      <c r="AJ401" s="46"/>
      <c r="AK401" s="46"/>
      <c r="AL401" s="46"/>
    </row>
    <row r="402">
      <c r="A402" s="50"/>
      <c r="B402" s="46"/>
      <c r="C402" s="46"/>
      <c r="D402" s="46"/>
      <c r="E402" s="70"/>
      <c r="F402" s="50"/>
      <c r="G402" s="50"/>
      <c r="H402" s="50"/>
      <c r="I402" s="50"/>
      <c r="J402" s="102"/>
      <c r="K402" s="46"/>
      <c r="L402" s="46"/>
      <c r="M402" s="46"/>
      <c r="N402" s="46"/>
      <c r="O402" s="46"/>
      <c r="P402" s="46"/>
      <c r="Q402" s="46"/>
      <c r="R402" s="46"/>
      <c r="S402" s="46"/>
      <c r="T402" s="46"/>
      <c r="U402" s="46"/>
      <c r="V402" s="46"/>
      <c r="W402" s="46"/>
      <c r="X402" s="46"/>
      <c r="Y402" s="46"/>
      <c r="Z402" s="46"/>
      <c r="AA402" s="46"/>
      <c r="AB402" s="46"/>
      <c r="AC402" s="46"/>
      <c r="AD402" s="46"/>
      <c r="AE402" s="46"/>
      <c r="AF402" s="46"/>
      <c r="AG402" s="46"/>
      <c r="AH402" s="46"/>
      <c r="AI402" s="46"/>
      <c r="AJ402" s="46"/>
      <c r="AK402" s="46"/>
      <c r="AL402" s="46"/>
    </row>
    <row r="403">
      <c r="A403" s="50"/>
      <c r="B403" s="46"/>
      <c r="C403" s="46"/>
      <c r="D403" s="46"/>
      <c r="E403" s="70"/>
      <c r="F403" s="50"/>
      <c r="G403" s="50"/>
      <c r="H403" s="50"/>
      <c r="I403" s="50"/>
      <c r="J403" s="102"/>
      <c r="K403" s="46"/>
      <c r="L403" s="46"/>
      <c r="M403" s="46"/>
      <c r="N403" s="46"/>
      <c r="O403" s="46"/>
      <c r="P403" s="46"/>
      <c r="Q403" s="46"/>
      <c r="R403" s="46"/>
      <c r="S403" s="46"/>
      <c r="T403" s="46"/>
      <c r="U403" s="46"/>
      <c r="V403" s="46"/>
      <c r="W403" s="46"/>
      <c r="X403" s="46"/>
      <c r="Y403" s="46"/>
      <c r="Z403" s="46"/>
      <c r="AA403" s="46"/>
      <c r="AB403" s="46"/>
      <c r="AC403" s="46"/>
      <c r="AD403" s="46"/>
      <c r="AE403" s="46"/>
      <c r="AF403" s="46"/>
      <c r="AG403" s="46"/>
      <c r="AH403" s="46"/>
      <c r="AI403" s="46"/>
      <c r="AJ403" s="46"/>
      <c r="AK403" s="46"/>
      <c r="AL403" s="46"/>
    </row>
    <row r="404">
      <c r="A404" s="50"/>
      <c r="B404" s="46"/>
      <c r="C404" s="46"/>
      <c r="D404" s="46"/>
      <c r="E404" s="70"/>
      <c r="F404" s="50"/>
      <c r="G404" s="50"/>
      <c r="H404" s="50"/>
      <c r="I404" s="50"/>
      <c r="J404" s="102"/>
      <c r="K404" s="46"/>
      <c r="L404" s="46"/>
      <c r="M404" s="46"/>
      <c r="N404" s="46"/>
      <c r="O404" s="46"/>
      <c r="P404" s="46"/>
      <c r="Q404" s="46"/>
      <c r="R404" s="46"/>
      <c r="S404" s="46"/>
      <c r="T404" s="46"/>
      <c r="U404" s="46"/>
      <c r="V404" s="46"/>
      <c r="W404" s="46"/>
      <c r="X404" s="46"/>
      <c r="Y404" s="46"/>
      <c r="Z404" s="46"/>
      <c r="AA404" s="46"/>
      <c r="AB404" s="46"/>
      <c r="AC404" s="46"/>
      <c r="AD404" s="46"/>
      <c r="AE404" s="46"/>
      <c r="AF404" s="46"/>
      <c r="AG404" s="46"/>
      <c r="AH404" s="46"/>
      <c r="AI404" s="46"/>
      <c r="AJ404" s="46"/>
      <c r="AK404" s="46"/>
      <c r="AL404" s="46"/>
    </row>
    <row r="405">
      <c r="A405" s="50"/>
      <c r="B405" s="46"/>
      <c r="C405" s="46"/>
      <c r="D405" s="46"/>
      <c r="E405" s="70"/>
      <c r="F405" s="50"/>
      <c r="G405" s="50"/>
      <c r="H405" s="50"/>
      <c r="I405" s="50"/>
      <c r="J405" s="102"/>
      <c r="K405" s="46"/>
      <c r="L405" s="46"/>
      <c r="M405" s="46"/>
      <c r="N405" s="46"/>
      <c r="O405" s="46"/>
      <c r="P405" s="46"/>
      <c r="Q405" s="46"/>
      <c r="R405" s="46"/>
      <c r="S405" s="46"/>
      <c r="T405" s="46"/>
      <c r="U405" s="46"/>
      <c r="V405" s="46"/>
      <c r="W405" s="46"/>
      <c r="X405" s="46"/>
      <c r="Y405" s="46"/>
      <c r="Z405" s="46"/>
      <c r="AA405" s="46"/>
      <c r="AB405" s="46"/>
      <c r="AC405" s="46"/>
      <c r="AD405" s="46"/>
      <c r="AE405" s="46"/>
      <c r="AF405" s="46"/>
      <c r="AG405" s="46"/>
      <c r="AH405" s="46"/>
      <c r="AI405" s="46"/>
      <c r="AJ405" s="46"/>
      <c r="AK405" s="46"/>
      <c r="AL405" s="46"/>
    </row>
    <row r="406">
      <c r="A406" s="50"/>
      <c r="B406" s="46"/>
      <c r="C406" s="46"/>
      <c r="D406" s="46"/>
      <c r="E406" s="70"/>
      <c r="F406" s="50"/>
      <c r="G406" s="50"/>
      <c r="H406" s="50"/>
      <c r="I406" s="50"/>
      <c r="J406" s="102"/>
      <c r="K406" s="46"/>
      <c r="L406" s="46"/>
      <c r="M406" s="46"/>
      <c r="N406" s="46"/>
      <c r="O406" s="46"/>
      <c r="P406" s="46"/>
      <c r="Q406" s="46"/>
      <c r="R406" s="46"/>
      <c r="S406" s="46"/>
      <c r="T406" s="46"/>
      <c r="U406" s="46"/>
      <c r="V406" s="46"/>
      <c r="W406" s="46"/>
      <c r="X406" s="46"/>
      <c r="Y406" s="46"/>
      <c r="Z406" s="46"/>
      <c r="AA406" s="46"/>
      <c r="AB406" s="46"/>
      <c r="AC406" s="46"/>
      <c r="AD406" s="46"/>
      <c r="AE406" s="46"/>
      <c r="AF406" s="46"/>
      <c r="AG406" s="46"/>
      <c r="AH406" s="46"/>
      <c r="AI406" s="46"/>
      <c r="AJ406" s="46"/>
      <c r="AK406" s="46"/>
      <c r="AL406" s="46"/>
    </row>
    <row r="407">
      <c r="A407" s="50"/>
      <c r="B407" s="46"/>
      <c r="C407" s="46"/>
      <c r="D407" s="46"/>
      <c r="E407" s="70"/>
      <c r="F407" s="50"/>
      <c r="G407" s="50"/>
      <c r="H407" s="50"/>
      <c r="I407" s="50"/>
      <c r="J407" s="102"/>
      <c r="K407" s="46"/>
      <c r="L407" s="46"/>
      <c r="M407" s="46"/>
      <c r="N407" s="46"/>
      <c r="O407" s="46"/>
      <c r="P407" s="46"/>
      <c r="Q407" s="46"/>
      <c r="R407" s="46"/>
      <c r="S407" s="46"/>
      <c r="T407" s="46"/>
      <c r="U407" s="46"/>
      <c r="V407" s="46"/>
      <c r="W407" s="46"/>
      <c r="X407" s="46"/>
      <c r="Y407" s="46"/>
      <c r="Z407" s="46"/>
      <c r="AA407" s="46"/>
      <c r="AB407" s="46"/>
      <c r="AC407" s="46"/>
      <c r="AD407" s="46"/>
      <c r="AE407" s="46"/>
      <c r="AF407" s="46"/>
      <c r="AG407" s="46"/>
      <c r="AH407" s="46"/>
      <c r="AI407" s="46"/>
      <c r="AJ407" s="46"/>
      <c r="AK407" s="46"/>
      <c r="AL407" s="46"/>
    </row>
    <row r="408">
      <c r="A408" s="50"/>
      <c r="B408" s="46"/>
      <c r="C408" s="46"/>
      <c r="D408" s="46"/>
      <c r="E408" s="70"/>
      <c r="F408" s="50"/>
      <c r="G408" s="50"/>
      <c r="H408" s="50"/>
      <c r="I408" s="50"/>
      <c r="J408" s="102"/>
      <c r="K408" s="46"/>
      <c r="L408" s="46"/>
      <c r="M408" s="46"/>
      <c r="N408" s="46"/>
      <c r="O408" s="46"/>
      <c r="P408" s="46"/>
      <c r="Q408" s="46"/>
      <c r="R408" s="46"/>
      <c r="S408" s="46"/>
      <c r="T408" s="46"/>
      <c r="U408" s="46"/>
      <c r="V408" s="46"/>
      <c r="W408" s="46"/>
      <c r="X408" s="46"/>
      <c r="Y408" s="46"/>
      <c r="Z408" s="46"/>
      <c r="AA408" s="46"/>
      <c r="AB408" s="46"/>
      <c r="AC408" s="46"/>
      <c r="AD408" s="46"/>
      <c r="AE408" s="46"/>
      <c r="AF408" s="46"/>
      <c r="AG408" s="46"/>
      <c r="AH408" s="46"/>
      <c r="AI408" s="46"/>
      <c r="AJ408" s="46"/>
      <c r="AK408" s="46"/>
      <c r="AL408" s="46"/>
    </row>
    <row r="409">
      <c r="A409" s="50"/>
      <c r="B409" s="46"/>
      <c r="C409" s="46"/>
      <c r="D409" s="46"/>
      <c r="E409" s="70"/>
      <c r="F409" s="50"/>
      <c r="G409" s="50"/>
      <c r="H409" s="50"/>
      <c r="I409" s="50"/>
      <c r="J409" s="102"/>
      <c r="K409" s="46"/>
      <c r="L409" s="46"/>
      <c r="M409" s="46"/>
      <c r="N409" s="46"/>
      <c r="O409" s="46"/>
      <c r="P409" s="46"/>
      <c r="Q409" s="46"/>
      <c r="R409" s="46"/>
      <c r="S409" s="46"/>
      <c r="T409" s="46"/>
      <c r="U409" s="46"/>
      <c r="V409" s="46"/>
      <c r="W409" s="46"/>
      <c r="X409" s="46"/>
      <c r="Y409" s="46"/>
      <c r="Z409" s="46"/>
      <c r="AA409" s="46"/>
      <c r="AB409" s="46"/>
      <c r="AC409" s="46"/>
      <c r="AD409" s="46"/>
      <c r="AE409" s="46"/>
      <c r="AF409" s="46"/>
      <c r="AG409" s="46"/>
      <c r="AH409" s="46"/>
      <c r="AI409" s="46"/>
      <c r="AJ409" s="46"/>
      <c r="AK409" s="46"/>
      <c r="AL409" s="46"/>
    </row>
    <row r="410">
      <c r="A410" s="50"/>
      <c r="B410" s="46"/>
      <c r="C410" s="46"/>
      <c r="D410" s="46"/>
      <c r="E410" s="70"/>
      <c r="F410" s="50"/>
      <c r="G410" s="50"/>
      <c r="H410" s="50"/>
      <c r="I410" s="50"/>
      <c r="J410" s="102"/>
      <c r="K410" s="46"/>
      <c r="L410" s="46"/>
      <c r="M410" s="46"/>
      <c r="N410" s="46"/>
      <c r="O410" s="46"/>
      <c r="P410" s="46"/>
      <c r="Q410" s="46"/>
      <c r="R410" s="46"/>
      <c r="S410" s="46"/>
      <c r="T410" s="46"/>
      <c r="U410" s="46"/>
      <c r="V410" s="46"/>
      <c r="W410" s="46"/>
      <c r="X410" s="46"/>
      <c r="Y410" s="46"/>
      <c r="Z410" s="46"/>
      <c r="AA410" s="46"/>
      <c r="AB410" s="46"/>
      <c r="AC410" s="46"/>
      <c r="AD410" s="46"/>
      <c r="AE410" s="46"/>
      <c r="AF410" s="46"/>
      <c r="AG410" s="46"/>
      <c r="AH410" s="46"/>
      <c r="AI410" s="46"/>
      <c r="AJ410" s="46"/>
      <c r="AK410" s="46"/>
      <c r="AL410" s="46"/>
    </row>
    <row r="411">
      <c r="A411" s="50"/>
      <c r="B411" s="46"/>
      <c r="C411" s="46"/>
      <c r="D411" s="46"/>
      <c r="E411" s="70"/>
      <c r="F411" s="50"/>
      <c r="G411" s="50"/>
      <c r="H411" s="50"/>
      <c r="I411" s="50"/>
      <c r="J411" s="102"/>
      <c r="K411" s="46"/>
      <c r="L411" s="46"/>
      <c r="M411" s="46"/>
      <c r="N411" s="46"/>
      <c r="O411" s="46"/>
      <c r="P411" s="46"/>
      <c r="Q411" s="46"/>
      <c r="R411" s="46"/>
      <c r="S411" s="46"/>
      <c r="T411" s="46"/>
      <c r="U411" s="46"/>
      <c r="V411" s="46"/>
      <c r="W411" s="46"/>
      <c r="X411" s="46"/>
      <c r="Y411" s="46"/>
      <c r="Z411" s="46"/>
      <c r="AA411" s="46"/>
      <c r="AB411" s="46"/>
      <c r="AC411" s="46"/>
      <c r="AD411" s="46"/>
      <c r="AE411" s="46"/>
      <c r="AF411" s="46"/>
      <c r="AG411" s="46"/>
      <c r="AH411" s="46"/>
      <c r="AI411" s="46"/>
      <c r="AJ411" s="46"/>
      <c r="AK411" s="46"/>
      <c r="AL411" s="46"/>
    </row>
    <row r="412">
      <c r="A412" s="50"/>
      <c r="B412" s="46"/>
      <c r="C412" s="46"/>
      <c r="D412" s="46"/>
      <c r="E412" s="70"/>
      <c r="F412" s="50"/>
      <c r="G412" s="50"/>
      <c r="H412" s="50"/>
      <c r="I412" s="50"/>
      <c r="J412" s="102"/>
      <c r="K412" s="46"/>
      <c r="L412" s="46"/>
      <c r="M412" s="46"/>
      <c r="N412" s="46"/>
      <c r="O412" s="46"/>
      <c r="P412" s="46"/>
      <c r="Q412" s="46"/>
      <c r="R412" s="46"/>
      <c r="S412" s="46"/>
      <c r="T412" s="46"/>
      <c r="U412" s="46"/>
      <c r="V412" s="46"/>
      <c r="W412" s="46"/>
      <c r="X412" s="46"/>
      <c r="Y412" s="46"/>
      <c r="Z412" s="46"/>
      <c r="AA412" s="46"/>
      <c r="AB412" s="46"/>
      <c r="AC412" s="46"/>
      <c r="AD412" s="46"/>
      <c r="AE412" s="46"/>
      <c r="AF412" s="46"/>
      <c r="AG412" s="46"/>
      <c r="AH412" s="46"/>
      <c r="AI412" s="46"/>
      <c r="AJ412" s="46"/>
      <c r="AK412" s="46"/>
      <c r="AL412" s="46"/>
    </row>
    <row r="413">
      <c r="A413" s="50"/>
      <c r="B413" s="46"/>
      <c r="C413" s="46"/>
      <c r="D413" s="46"/>
      <c r="E413" s="70"/>
      <c r="F413" s="50"/>
      <c r="G413" s="50"/>
      <c r="H413" s="50"/>
      <c r="I413" s="50"/>
      <c r="J413" s="102"/>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c r="AL413" s="46"/>
    </row>
    <row r="414">
      <c r="A414" s="50"/>
      <c r="B414" s="46"/>
      <c r="C414" s="46"/>
      <c r="D414" s="46"/>
      <c r="E414" s="70"/>
      <c r="F414" s="50"/>
      <c r="G414" s="50"/>
      <c r="H414" s="50"/>
      <c r="I414" s="50"/>
      <c r="J414" s="102"/>
      <c r="K414" s="46"/>
      <c r="L414" s="46"/>
      <c r="M414" s="46"/>
      <c r="N414" s="46"/>
      <c r="O414" s="46"/>
      <c r="P414" s="46"/>
      <c r="Q414" s="46"/>
      <c r="R414" s="46"/>
      <c r="S414" s="46"/>
      <c r="T414" s="46"/>
      <c r="U414" s="46"/>
      <c r="V414" s="46"/>
      <c r="W414" s="46"/>
      <c r="X414" s="46"/>
      <c r="Y414" s="46"/>
      <c r="Z414" s="46"/>
      <c r="AA414" s="46"/>
      <c r="AB414" s="46"/>
      <c r="AC414" s="46"/>
      <c r="AD414" s="46"/>
      <c r="AE414" s="46"/>
      <c r="AF414" s="46"/>
      <c r="AG414" s="46"/>
      <c r="AH414" s="46"/>
      <c r="AI414" s="46"/>
      <c r="AJ414" s="46"/>
      <c r="AK414" s="46"/>
      <c r="AL414" s="46"/>
    </row>
    <row r="415">
      <c r="A415" s="50"/>
      <c r="B415" s="46"/>
      <c r="C415" s="46"/>
      <c r="D415" s="46"/>
      <c r="E415" s="70"/>
      <c r="F415" s="50"/>
      <c r="G415" s="50"/>
      <c r="H415" s="50"/>
      <c r="I415" s="50"/>
      <c r="J415" s="102"/>
      <c r="K415" s="46"/>
      <c r="L415" s="46"/>
      <c r="M415" s="46"/>
      <c r="N415" s="46"/>
      <c r="O415" s="46"/>
      <c r="P415" s="46"/>
      <c r="Q415" s="46"/>
      <c r="R415" s="46"/>
      <c r="S415" s="46"/>
      <c r="T415" s="46"/>
      <c r="U415" s="46"/>
      <c r="V415" s="46"/>
      <c r="W415" s="46"/>
      <c r="X415" s="46"/>
      <c r="Y415" s="46"/>
      <c r="Z415" s="46"/>
      <c r="AA415" s="46"/>
      <c r="AB415" s="46"/>
      <c r="AC415" s="46"/>
      <c r="AD415" s="46"/>
      <c r="AE415" s="46"/>
      <c r="AF415" s="46"/>
      <c r="AG415" s="46"/>
      <c r="AH415" s="46"/>
      <c r="AI415" s="46"/>
      <c r="AJ415" s="46"/>
      <c r="AK415" s="46"/>
      <c r="AL415" s="46"/>
    </row>
    <row r="416">
      <c r="A416" s="50"/>
      <c r="B416" s="46"/>
      <c r="C416" s="46"/>
      <c r="D416" s="46"/>
      <c r="E416" s="70"/>
      <c r="F416" s="50"/>
      <c r="G416" s="50"/>
      <c r="H416" s="50"/>
      <c r="I416" s="50"/>
      <c r="J416" s="102"/>
      <c r="K416" s="46"/>
      <c r="L416" s="46"/>
      <c r="M416" s="46"/>
      <c r="N416" s="46"/>
      <c r="O416" s="46"/>
      <c r="P416" s="46"/>
      <c r="Q416" s="46"/>
      <c r="R416" s="46"/>
      <c r="S416" s="46"/>
      <c r="T416" s="46"/>
      <c r="U416" s="46"/>
      <c r="V416" s="46"/>
      <c r="W416" s="46"/>
      <c r="X416" s="46"/>
      <c r="Y416" s="46"/>
      <c r="Z416" s="46"/>
      <c r="AA416" s="46"/>
      <c r="AB416" s="46"/>
      <c r="AC416" s="46"/>
      <c r="AD416" s="46"/>
      <c r="AE416" s="46"/>
      <c r="AF416" s="46"/>
      <c r="AG416" s="46"/>
      <c r="AH416" s="46"/>
      <c r="AI416" s="46"/>
      <c r="AJ416" s="46"/>
      <c r="AK416" s="46"/>
      <c r="AL416" s="46"/>
    </row>
    <row r="417">
      <c r="A417" s="50"/>
      <c r="B417" s="46"/>
      <c r="C417" s="46"/>
      <c r="D417" s="46"/>
      <c r="E417" s="70"/>
      <c r="F417" s="50"/>
      <c r="G417" s="50"/>
      <c r="H417" s="50"/>
      <c r="I417" s="50"/>
      <c r="J417" s="102"/>
      <c r="K417" s="46"/>
      <c r="L417" s="46"/>
      <c r="M417" s="46"/>
      <c r="N417" s="46"/>
      <c r="O417" s="46"/>
      <c r="P417" s="46"/>
      <c r="Q417" s="46"/>
      <c r="R417" s="46"/>
      <c r="S417" s="46"/>
      <c r="T417" s="46"/>
      <c r="U417" s="46"/>
      <c r="V417" s="46"/>
      <c r="W417" s="46"/>
      <c r="X417" s="46"/>
      <c r="Y417" s="46"/>
      <c r="Z417" s="46"/>
      <c r="AA417" s="46"/>
      <c r="AB417" s="46"/>
      <c r="AC417" s="46"/>
      <c r="AD417" s="46"/>
      <c r="AE417" s="46"/>
      <c r="AF417" s="46"/>
      <c r="AG417" s="46"/>
      <c r="AH417" s="46"/>
      <c r="AI417" s="46"/>
      <c r="AJ417" s="46"/>
      <c r="AK417" s="46"/>
      <c r="AL417" s="46"/>
    </row>
    <row r="418">
      <c r="A418" s="50"/>
      <c r="B418" s="46"/>
      <c r="C418" s="46"/>
      <c r="D418" s="46"/>
      <c r="E418" s="70"/>
      <c r="F418" s="50"/>
      <c r="G418" s="50"/>
      <c r="H418" s="50"/>
      <c r="I418" s="50"/>
      <c r="J418" s="102"/>
      <c r="K418" s="46"/>
      <c r="L418" s="46"/>
      <c r="M418" s="46"/>
      <c r="N418" s="46"/>
      <c r="O418" s="46"/>
      <c r="P418" s="46"/>
      <c r="Q418" s="46"/>
      <c r="R418" s="46"/>
      <c r="S418" s="46"/>
      <c r="T418" s="46"/>
      <c r="U418" s="46"/>
      <c r="V418" s="46"/>
      <c r="W418" s="46"/>
      <c r="X418" s="46"/>
      <c r="Y418" s="46"/>
      <c r="Z418" s="46"/>
      <c r="AA418" s="46"/>
      <c r="AB418" s="46"/>
      <c r="AC418" s="46"/>
      <c r="AD418" s="46"/>
      <c r="AE418" s="46"/>
      <c r="AF418" s="46"/>
      <c r="AG418" s="46"/>
      <c r="AH418" s="46"/>
      <c r="AI418" s="46"/>
      <c r="AJ418" s="46"/>
      <c r="AK418" s="46"/>
      <c r="AL418" s="46"/>
    </row>
    <row r="419">
      <c r="A419" s="50"/>
      <c r="B419" s="46"/>
      <c r="C419" s="46"/>
      <c r="D419" s="46"/>
      <c r="E419" s="70"/>
      <c r="F419" s="50"/>
      <c r="G419" s="50"/>
      <c r="H419" s="50"/>
      <c r="I419" s="50"/>
      <c r="J419" s="102"/>
      <c r="K419" s="46"/>
      <c r="L419" s="46"/>
      <c r="M419" s="46"/>
      <c r="N419" s="46"/>
      <c r="O419" s="46"/>
      <c r="P419" s="46"/>
      <c r="Q419" s="46"/>
      <c r="R419" s="46"/>
      <c r="S419" s="46"/>
      <c r="T419" s="46"/>
      <c r="U419" s="46"/>
      <c r="V419" s="46"/>
      <c r="W419" s="46"/>
      <c r="X419" s="46"/>
      <c r="Y419" s="46"/>
      <c r="Z419" s="46"/>
      <c r="AA419" s="46"/>
      <c r="AB419" s="46"/>
      <c r="AC419" s="46"/>
      <c r="AD419" s="46"/>
      <c r="AE419" s="46"/>
      <c r="AF419" s="46"/>
      <c r="AG419" s="46"/>
      <c r="AH419" s="46"/>
      <c r="AI419" s="46"/>
      <c r="AJ419" s="46"/>
      <c r="AK419" s="46"/>
      <c r="AL419" s="46"/>
    </row>
    <row r="420">
      <c r="A420" s="50"/>
      <c r="B420" s="46"/>
      <c r="C420" s="46"/>
      <c r="D420" s="46"/>
      <c r="E420" s="70"/>
      <c r="F420" s="50"/>
      <c r="G420" s="50"/>
      <c r="H420" s="50"/>
      <c r="I420" s="50"/>
      <c r="J420" s="102"/>
      <c r="K420" s="46"/>
      <c r="L420" s="46"/>
      <c r="M420" s="46"/>
      <c r="N420" s="46"/>
      <c r="O420" s="46"/>
      <c r="P420" s="46"/>
      <c r="Q420" s="46"/>
      <c r="R420" s="46"/>
      <c r="S420" s="46"/>
      <c r="T420" s="46"/>
      <c r="U420" s="46"/>
      <c r="V420" s="46"/>
      <c r="W420" s="46"/>
      <c r="X420" s="46"/>
      <c r="Y420" s="46"/>
      <c r="Z420" s="46"/>
      <c r="AA420" s="46"/>
      <c r="AB420" s="46"/>
      <c r="AC420" s="46"/>
      <c r="AD420" s="46"/>
      <c r="AE420" s="46"/>
      <c r="AF420" s="46"/>
      <c r="AG420" s="46"/>
      <c r="AH420" s="46"/>
      <c r="AI420" s="46"/>
      <c r="AJ420" s="46"/>
      <c r="AK420" s="46"/>
      <c r="AL420" s="46"/>
    </row>
    <row r="421">
      <c r="A421" s="50"/>
      <c r="B421" s="46"/>
      <c r="C421" s="46"/>
      <c r="D421" s="46"/>
      <c r="E421" s="70"/>
      <c r="F421" s="50"/>
      <c r="G421" s="50"/>
      <c r="H421" s="50"/>
      <c r="I421" s="50"/>
      <c r="J421" s="102"/>
      <c r="K421" s="46"/>
      <c r="L421" s="46"/>
      <c r="M421" s="46"/>
      <c r="N421" s="46"/>
      <c r="O421" s="46"/>
      <c r="P421" s="46"/>
      <c r="Q421" s="46"/>
      <c r="R421" s="46"/>
      <c r="S421" s="46"/>
      <c r="T421" s="46"/>
      <c r="U421" s="46"/>
      <c r="V421" s="46"/>
      <c r="W421" s="46"/>
      <c r="X421" s="46"/>
      <c r="Y421" s="46"/>
      <c r="Z421" s="46"/>
      <c r="AA421" s="46"/>
      <c r="AB421" s="46"/>
      <c r="AC421" s="46"/>
      <c r="AD421" s="46"/>
      <c r="AE421" s="46"/>
      <c r="AF421" s="46"/>
      <c r="AG421" s="46"/>
      <c r="AH421" s="46"/>
      <c r="AI421" s="46"/>
      <c r="AJ421" s="46"/>
      <c r="AK421" s="46"/>
      <c r="AL421" s="46"/>
    </row>
    <row r="422">
      <c r="A422" s="50"/>
      <c r="B422" s="46"/>
      <c r="C422" s="46"/>
      <c r="D422" s="46"/>
      <c r="E422" s="70"/>
      <c r="F422" s="50"/>
      <c r="G422" s="50"/>
      <c r="H422" s="50"/>
      <c r="I422" s="50"/>
      <c r="J422" s="102"/>
      <c r="K422" s="46"/>
      <c r="L422" s="46"/>
      <c r="M422" s="46"/>
      <c r="N422" s="46"/>
      <c r="O422" s="46"/>
      <c r="P422" s="46"/>
      <c r="Q422" s="46"/>
      <c r="R422" s="46"/>
      <c r="S422" s="46"/>
      <c r="T422" s="46"/>
      <c r="U422" s="46"/>
      <c r="V422" s="46"/>
      <c r="W422" s="46"/>
      <c r="X422" s="46"/>
      <c r="Y422" s="46"/>
      <c r="Z422" s="46"/>
      <c r="AA422" s="46"/>
      <c r="AB422" s="46"/>
      <c r="AC422" s="46"/>
      <c r="AD422" s="46"/>
      <c r="AE422" s="46"/>
      <c r="AF422" s="46"/>
      <c r="AG422" s="46"/>
      <c r="AH422" s="46"/>
      <c r="AI422" s="46"/>
      <c r="AJ422" s="46"/>
      <c r="AK422" s="46"/>
      <c r="AL422" s="46"/>
    </row>
    <row r="423">
      <c r="A423" s="50"/>
      <c r="B423" s="46"/>
      <c r="C423" s="46"/>
      <c r="D423" s="46"/>
      <c r="E423" s="70"/>
      <c r="F423" s="50"/>
      <c r="G423" s="50"/>
      <c r="H423" s="50"/>
      <c r="I423" s="50"/>
      <c r="J423" s="102"/>
      <c r="K423" s="46"/>
      <c r="L423" s="46"/>
      <c r="M423" s="46"/>
      <c r="N423" s="46"/>
      <c r="O423" s="46"/>
      <c r="P423" s="46"/>
      <c r="Q423" s="46"/>
      <c r="R423" s="46"/>
      <c r="S423" s="46"/>
      <c r="T423" s="46"/>
      <c r="U423" s="46"/>
      <c r="V423" s="46"/>
      <c r="W423" s="46"/>
      <c r="X423" s="46"/>
      <c r="Y423" s="46"/>
      <c r="Z423" s="46"/>
      <c r="AA423" s="46"/>
      <c r="AB423" s="46"/>
      <c r="AC423" s="46"/>
      <c r="AD423" s="46"/>
      <c r="AE423" s="46"/>
      <c r="AF423" s="46"/>
      <c r="AG423" s="46"/>
      <c r="AH423" s="46"/>
      <c r="AI423" s="46"/>
      <c r="AJ423" s="46"/>
      <c r="AK423" s="46"/>
      <c r="AL423" s="46"/>
    </row>
    <row r="424">
      <c r="A424" s="50"/>
      <c r="B424" s="46"/>
      <c r="C424" s="46"/>
      <c r="D424" s="46"/>
      <c r="E424" s="70"/>
      <c r="F424" s="50"/>
      <c r="G424" s="50"/>
      <c r="H424" s="50"/>
      <c r="I424" s="50"/>
      <c r="J424" s="102"/>
      <c r="K424" s="46"/>
      <c r="L424" s="46"/>
      <c r="M424" s="46"/>
      <c r="N424" s="46"/>
      <c r="O424" s="46"/>
      <c r="P424" s="46"/>
      <c r="Q424" s="46"/>
      <c r="R424" s="46"/>
      <c r="S424" s="46"/>
      <c r="T424" s="46"/>
      <c r="U424" s="46"/>
      <c r="V424" s="46"/>
      <c r="W424" s="46"/>
      <c r="X424" s="46"/>
      <c r="Y424" s="46"/>
      <c r="Z424" s="46"/>
      <c r="AA424" s="46"/>
      <c r="AB424" s="46"/>
      <c r="AC424" s="46"/>
      <c r="AD424" s="46"/>
      <c r="AE424" s="46"/>
      <c r="AF424" s="46"/>
      <c r="AG424" s="46"/>
      <c r="AH424" s="46"/>
      <c r="AI424" s="46"/>
      <c r="AJ424" s="46"/>
      <c r="AK424" s="46"/>
      <c r="AL424" s="46"/>
    </row>
    <row r="425">
      <c r="A425" s="50"/>
      <c r="B425" s="46"/>
      <c r="C425" s="46"/>
      <c r="D425" s="46"/>
      <c r="E425" s="70"/>
      <c r="F425" s="50"/>
      <c r="G425" s="50"/>
      <c r="H425" s="50"/>
      <c r="I425" s="50"/>
      <c r="J425" s="102"/>
      <c r="K425" s="46"/>
      <c r="L425" s="46"/>
      <c r="M425" s="46"/>
      <c r="N425" s="46"/>
      <c r="O425" s="46"/>
      <c r="P425" s="46"/>
      <c r="Q425" s="46"/>
      <c r="R425" s="46"/>
      <c r="S425" s="46"/>
      <c r="T425" s="46"/>
      <c r="U425" s="46"/>
      <c r="V425" s="46"/>
      <c r="W425" s="46"/>
      <c r="X425" s="46"/>
      <c r="Y425" s="46"/>
      <c r="Z425" s="46"/>
      <c r="AA425" s="46"/>
      <c r="AB425" s="46"/>
      <c r="AC425" s="46"/>
      <c r="AD425" s="46"/>
      <c r="AE425" s="46"/>
      <c r="AF425" s="46"/>
      <c r="AG425" s="46"/>
      <c r="AH425" s="46"/>
      <c r="AI425" s="46"/>
      <c r="AJ425" s="46"/>
      <c r="AK425" s="46"/>
      <c r="AL425" s="46"/>
    </row>
    <row r="426">
      <c r="A426" s="50"/>
      <c r="B426" s="46"/>
      <c r="C426" s="46"/>
      <c r="D426" s="46"/>
      <c r="E426" s="70"/>
      <c r="F426" s="50"/>
      <c r="G426" s="50"/>
      <c r="H426" s="50"/>
      <c r="I426" s="50"/>
      <c r="J426" s="102"/>
      <c r="K426" s="46"/>
      <c r="L426" s="46"/>
      <c r="M426" s="46"/>
      <c r="N426" s="46"/>
      <c r="O426" s="46"/>
      <c r="P426" s="46"/>
      <c r="Q426" s="46"/>
      <c r="R426" s="46"/>
      <c r="S426" s="46"/>
      <c r="T426" s="46"/>
      <c r="U426" s="46"/>
      <c r="V426" s="46"/>
      <c r="W426" s="46"/>
      <c r="X426" s="46"/>
      <c r="Y426" s="46"/>
      <c r="Z426" s="46"/>
      <c r="AA426" s="46"/>
      <c r="AB426" s="46"/>
      <c r="AC426" s="46"/>
      <c r="AD426" s="46"/>
      <c r="AE426" s="46"/>
      <c r="AF426" s="46"/>
      <c r="AG426" s="46"/>
      <c r="AH426" s="46"/>
      <c r="AI426" s="46"/>
      <c r="AJ426" s="46"/>
      <c r="AK426" s="46"/>
      <c r="AL426" s="46"/>
    </row>
    <row r="427">
      <c r="A427" s="50"/>
      <c r="B427" s="46"/>
      <c r="C427" s="46"/>
      <c r="D427" s="46"/>
      <c r="E427" s="70"/>
      <c r="F427" s="50"/>
      <c r="G427" s="50"/>
      <c r="H427" s="50"/>
      <c r="I427" s="50"/>
      <c r="J427" s="102"/>
      <c r="K427" s="46"/>
      <c r="L427" s="46"/>
      <c r="M427" s="46"/>
      <c r="N427" s="46"/>
      <c r="O427" s="46"/>
      <c r="P427" s="46"/>
      <c r="Q427" s="46"/>
      <c r="R427" s="46"/>
      <c r="S427" s="46"/>
      <c r="T427" s="46"/>
      <c r="U427" s="46"/>
      <c r="V427" s="46"/>
      <c r="W427" s="46"/>
      <c r="X427" s="46"/>
      <c r="Y427" s="46"/>
      <c r="Z427" s="46"/>
      <c r="AA427" s="46"/>
      <c r="AB427" s="46"/>
      <c r="AC427" s="46"/>
      <c r="AD427" s="46"/>
      <c r="AE427" s="46"/>
      <c r="AF427" s="46"/>
      <c r="AG427" s="46"/>
      <c r="AH427" s="46"/>
      <c r="AI427" s="46"/>
      <c r="AJ427" s="46"/>
      <c r="AK427" s="46"/>
      <c r="AL427" s="46"/>
    </row>
    <row r="428">
      <c r="A428" s="50"/>
      <c r="B428" s="46"/>
      <c r="C428" s="46"/>
      <c r="D428" s="46"/>
      <c r="E428" s="70"/>
      <c r="F428" s="50"/>
      <c r="G428" s="50"/>
      <c r="H428" s="50"/>
      <c r="I428" s="50"/>
      <c r="J428" s="102"/>
      <c r="K428" s="46"/>
      <c r="L428" s="46"/>
      <c r="M428" s="46"/>
      <c r="N428" s="46"/>
      <c r="O428" s="46"/>
      <c r="P428" s="46"/>
      <c r="Q428" s="46"/>
      <c r="R428" s="46"/>
      <c r="S428" s="46"/>
      <c r="T428" s="46"/>
      <c r="U428" s="46"/>
      <c r="V428" s="46"/>
      <c r="W428" s="46"/>
      <c r="X428" s="46"/>
      <c r="Y428" s="46"/>
      <c r="Z428" s="46"/>
      <c r="AA428" s="46"/>
      <c r="AB428" s="46"/>
      <c r="AC428" s="46"/>
      <c r="AD428" s="46"/>
      <c r="AE428" s="46"/>
      <c r="AF428" s="46"/>
      <c r="AG428" s="46"/>
      <c r="AH428" s="46"/>
      <c r="AI428" s="46"/>
      <c r="AJ428" s="46"/>
      <c r="AK428" s="46"/>
      <c r="AL428" s="46"/>
    </row>
    <row r="429">
      <c r="A429" s="50"/>
      <c r="B429" s="46"/>
      <c r="C429" s="46"/>
      <c r="D429" s="46"/>
      <c r="E429" s="70"/>
      <c r="F429" s="50"/>
      <c r="G429" s="50"/>
      <c r="H429" s="50"/>
      <c r="I429" s="50"/>
      <c r="J429" s="102"/>
      <c r="K429" s="46"/>
      <c r="L429" s="46"/>
      <c r="M429" s="46"/>
      <c r="N429" s="46"/>
      <c r="O429" s="46"/>
      <c r="P429" s="46"/>
      <c r="Q429" s="46"/>
      <c r="R429" s="46"/>
      <c r="S429" s="46"/>
      <c r="T429" s="46"/>
      <c r="U429" s="46"/>
      <c r="V429" s="46"/>
      <c r="W429" s="46"/>
      <c r="X429" s="46"/>
      <c r="Y429" s="46"/>
      <c r="Z429" s="46"/>
      <c r="AA429" s="46"/>
      <c r="AB429" s="46"/>
      <c r="AC429" s="46"/>
      <c r="AD429" s="46"/>
      <c r="AE429" s="46"/>
      <c r="AF429" s="46"/>
      <c r="AG429" s="46"/>
      <c r="AH429" s="46"/>
      <c r="AI429" s="46"/>
      <c r="AJ429" s="46"/>
      <c r="AK429" s="46"/>
      <c r="AL429" s="46"/>
    </row>
    <row r="430">
      <c r="A430" s="50"/>
      <c r="B430" s="46"/>
      <c r="C430" s="46"/>
      <c r="D430" s="46"/>
      <c r="E430" s="70"/>
      <c r="F430" s="50"/>
      <c r="G430" s="50"/>
      <c r="H430" s="50"/>
      <c r="I430" s="50"/>
      <c r="J430" s="102"/>
      <c r="K430" s="46"/>
      <c r="L430" s="46"/>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c r="AJ430" s="46"/>
      <c r="AK430" s="46"/>
      <c r="AL430" s="46"/>
    </row>
    <row r="431">
      <c r="A431" s="50"/>
      <c r="B431" s="46"/>
      <c r="C431" s="46"/>
      <c r="D431" s="46"/>
      <c r="E431" s="70"/>
      <c r="F431" s="50"/>
      <c r="G431" s="50"/>
      <c r="H431" s="50"/>
      <c r="I431" s="50"/>
      <c r="J431" s="102"/>
      <c r="K431" s="46"/>
      <c r="L431" s="46"/>
      <c r="M431" s="46"/>
      <c r="N431" s="46"/>
      <c r="O431" s="46"/>
      <c r="P431" s="46"/>
      <c r="Q431" s="46"/>
      <c r="R431" s="46"/>
      <c r="S431" s="46"/>
      <c r="T431" s="46"/>
      <c r="U431" s="46"/>
      <c r="V431" s="46"/>
      <c r="W431" s="46"/>
      <c r="X431" s="46"/>
      <c r="Y431" s="46"/>
      <c r="Z431" s="46"/>
      <c r="AA431" s="46"/>
      <c r="AB431" s="46"/>
      <c r="AC431" s="46"/>
      <c r="AD431" s="46"/>
      <c r="AE431" s="46"/>
      <c r="AF431" s="46"/>
      <c r="AG431" s="46"/>
      <c r="AH431" s="46"/>
      <c r="AI431" s="46"/>
      <c r="AJ431" s="46"/>
      <c r="AK431" s="46"/>
      <c r="AL431" s="46"/>
    </row>
    <row r="432">
      <c r="A432" s="50"/>
      <c r="B432" s="46"/>
      <c r="C432" s="46"/>
      <c r="D432" s="46"/>
      <c r="E432" s="70"/>
      <c r="F432" s="50"/>
      <c r="G432" s="50"/>
      <c r="H432" s="50"/>
      <c r="I432" s="50"/>
      <c r="J432" s="102"/>
      <c r="K432" s="46"/>
      <c r="L432" s="46"/>
      <c r="M432" s="46"/>
      <c r="N432" s="46"/>
      <c r="O432" s="46"/>
      <c r="P432" s="46"/>
      <c r="Q432" s="46"/>
      <c r="R432" s="46"/>
      <c r="S432" s="46"/>
      <c r="T432" s="46"/>
      <c r="U432" s="46"/>
      <c r="V432" s="46"/>
      <c r="W432" s="46"/>
      <c r="X432" s="46"/>
      <c r="Y432" s="46"/>
      <c r="Z432" s="46"/>
      <c r="AA432" s="46"/>
      <c r="AB432" s="46"/>
      <c r="AC432" s="46"/>
      <c r="AD432" s="46"/>
      <c r="AE432" s="46"/>
      <c r="AF432" s="46"/>
      <c r="AG432" s="46"/>
      <c r="AH432" s="46"/>
      <c r="AI432" s="46"/>
      <c r="AJ432" s="46"/>
      <c r="AK432" s="46"/>
      <c r="AL432" s="46"/>
    </row>
    <row r="433">
      <c r="A433" s="50"/>
      <c r="B433" s="46"/>
      <c r="C433" s="46"/>
      <c r="D433" s="46"/>
      <c r="E433" s="70"/>
      <c r="F433" s="50"/>
      <c r="G433" s="50"/>
      <c r="H433" s="50"/>
      <c r="I433" s="50"/>
      <c r="J433" s="102"/>
      <c r="K433" s="46"/>
      <c r="L433" s="46"/>
      <c r="M433" s="46"/>
      <c r="N433" s="46"/>
      <c r="O433" s="46"/>
      <c r="P433" s="46"/>
      <c r="Q433" s="46"/>
      <c r="R433" s="46"/>
      <c r="S433" s="46"/>
      <c r="T433" s="46"/>
      <c r="U433" s="46"/>
      <c r="V433" s="46"/>
      <c r="W433" s="46"/>
      <c r="X433" s="46"/>
      <c r="Y433" s="46"/>
      <c r="Z433" s="46"/>
      <c r="AA433" s="46"/>
      <c r="AB433" s="46"/>
      <c r="AC433" s="46"/>
      <c r="AD433" s="46"/>
      <c r="AE433" s="46"/>
      <c r="AF433" s="46"/>
      <c r="AG433" s="46"/>
      <c r="AH433" s="46"/>
      <c r="AI433" s="46"/>
      <c r="AJ433" s="46"/>
      <c r="AK433" s="46"/>
      <c r="AL433" s="46"/>
    </row>
    <row r="434">
      <c r="A434" s="50"/>
      <c r="B434" s="46"/>
      <c r="C434" s="46"/>
      <c r="D434" s="46"/>
      <c r="E434" s="70"/>
      <c r="F434" s="50"/>
      <c r="G434" s="50"/>
      <c r="H434" s="50"/>
      <c r="I434" s="50"/>
      <c r="J434" s="102"/>
      <c r="K434" s="46"/>
      <c r="L434" s="46"/>
      <c r="M434" s="46"/>
      <c r="N434" s="46"/>
      <c r="O434" s="46"/>
      <c r="P434" s="46"/>
      <c r="Q434" s="46"/>
      <c r="R434" s="46"/>
      <c r="S434" s="46"/>
      <c r="T434" s="46"/>
      <c r="U434" s="46"/>
      <c r="V434" s="46"/>
      <c r="W434" s="46"/>
      <c r="X434" s="46"/>
      <c r="Y434" s="46"/>
      <c r="Z434" s="46"/>
      <c r="AA434" s="46"/>
      <c r="AB434" s="46"/>
      <c r="AC434" s="46"/>
      <c r="AD434" s="46"/>
      <c r="AE434" s="46"/>
      <c r="AF434" s="46"/>
      <c r="AG434" s="46"/>
      <c r="AH434" s="46"/>
      <c r="AI434" s="46"/>
      <c r="AJ434" s="46"/>
      <c r="AK434" s="46"/>
      <c r="AL434" s="46"/>
    </row>
    <row r="435">
      <c r="A435" s="50"/>
      <c r="B435" s="46"/>
      <c r="C435" s="46"/>
      <c r="D435" s="46"/>
      <c r="E435" s="70"/>
      <c r="F435" s="50"/>
      <c r="G435" s="50"/>
      <c r="H435" s="50"/>
      <c r="I435" s="50"/>
      <c r="J435" s="102"/>
      <c r="K435" s="46"/>
      <c r="L435" s="46"/>
      <c r="M435" s="46"/>
      <c r="N435" s="46"/>
      <c r="O435" s="46"/>
      <c r="P435" s="46"/>
      <c r="Q435" s="46"/>
      <c r="R435" s="46"/>
      <c r="S435" s="46"/>
      <c r="T435" s="46"/>
      <c r="U435" s="46"/>
      <c r="V435" s="46"/>
      <c r="W435" s="46"/>
      <c r="X435" s="46"/>
      <c r="Y435" s="46"/>
      <c r="Z435" s="46"/>
      <c r="AA435" s="46"/>
      <c r="AB435" s="46"/>
      <c r="AC435" s="46"/>
      <c r="AD435" s="46"/>
      <c r="AE435" s="46"/>
      <c r="AF435" s="46"/>
      <c r="AG435" s="46"/>
      <c r="AH435" s="46"/>
      <c r="AI435" s="46"/>
      <c r="AJ435" s="46"/>
      <c r="AK435" s="46"/>
      <c r="AL435" s="46"/>
    </row>
    <row r="436">
      <c r="A436" s="50"/>
      <c r="B436" s="46"/>
      <c r="C436" s="46"/>
      <c r="D436" s="46"/>
      <c r="E436" s="70"/>
      <c r="F436" s="50"/>
      <c r="G436" s="50"/>
      <c r="H436" s="50"/>
      <c r="I436" s="50"/>
      <c r="J436" s="102"/>
      <c r="K436" s="46"/>
      <c r="L436" s="46"/>
      <c r="M436" s="46"/>
      <c r="N436" s="46"/>
      <c r="O436" s="46"/>
      <c r="P436" s="46"/>
      <c r="Q436" s="46"/>
      <c r="R436" s="46"/>
      <c r="S436" s="46"/>
      <c r="T436" s="46"/>
      <c r="U436" s="46"/>
      <c r="V436" s="46"/>
      <c r="W436" s="46"/>
      <c r="X436" s="46"/>
      <c r="Y436" s="46"/>
      <c r="Z436" s="46"/>
      <c r="AA436" s="46"/>
      <c r="AB436" s="46"/>
      <c r="AC436" s="46"/>
      <c r="AD436" s="46"/>
      <c r="AE436" s="46"/>
      <c r="AF436" s="46"/>
      <c r="AG436" s="46"/>
      <c r="AH436" s="46"/>
      <c r="AI436" s="46"/>
      <c r="AJ436" s="46"/>
      <c r="AK436" s="46"/>
      <c r="AL436" s="46"/>
    </row>
    <row r="437">
      <c r="A437" s="50"/>
      <c r="B437" s="46"/>
      <c r="C437" s="46"/>
      <c r="D437" s="46"/>
      <c r="E437" s="70"/>
      <c r="F437" s="50"/>
      <c r="G437" s="50"/>
      <c r="H437" s="50"/>
      <c r="I437" s="50"/>
      <c r="J437" s="102"/>
      <c r="K437" s="46"/>
      <c r="L437" s="46"/>
      <c r="M437" s="46"/>
      <c r="N437" s="46"/>
      <c r="O437" s="46"/>
      <c r="P437" s="46"/>
      <c r="Q437" s="46"/>
      <c r="R437" s="46"/>
      <c r="S437" s="46"/>
      <c r="T437" s="46"/>
      <c r="U437" s="46"/>
      <c r="V437" s="46"/>
      <c r="W437" s="46"/>
      <c r="X437" s="46"/>
      <c r="Y437" s="46"/>
      <c r="Z437" s="46"/>
      <c r="AA437" s="46"/>
      <c r="AB437" s="46"/>
      <c r="AC437" s="46"/>
      <c r="AD437" s="46"/>
      <c r="AE437" s="46"/>
      <c r="AF437" s="46"/>
      <c r="AG437" s="46"/>
      <c r="AH437" s="46"/>
      <c r="AI437" s="46"/>
      <c r="AJ437" s="46"/>
      <c r="AK437" s="46"/>
      <c r="AL437" s="46"/>
    </row>
    <row r="438">
      <c r="A438" s="50"/>
      <c r="B438" s="46"/>
      <c r="C438" s="46"/>
      <c r="D438" s="46"/>
      <c r="E438" s="70"/>
      <c r="F438" s="50"/>
      <c r="G438" s="50"/>
      <c r="H438" s="50"/>
      <c r="I438" s="50"/>
      <c r="J438" s="102"/>
      <c r="K438" s="46"/>
      <c r="L438" s="46"/>
      <c r="M438" s="46"/>
      <c r="N438" s="46"/>
      <c r="O438" s="46"/>
      <c r="P438" s="46"/>
      <c r="Q438" s="46"/>
      <c r="R438" s="46"/>
      <c r="S438" s="46"/>
      <c r="T438" s="46"/>
      <c r="U438" s="46"/>
      <c r="V438" s="46"/>
      <c r="W438" s="46"/>
      <c r="X438" s="46"/>
      <c r="Y438" s="46"/>
      <c r="Z438" s="46"/>
      <c r="AA438" s="46"/>
      <c r="AB438" s="46"/>
      <c r="AC438" s="46"/>
      <c r="AD438" s="46"/>
      <c r="AE438" s="46"/>
      <c r="AF438" s="46"/>
      <c r="AG438" s="46"/>
      <c r="AH438" s="46"/>
      <c r="AI438" s="46"/>
      <c r="AJ438" s="46"/>
      <c r="AK438" s="46"/>
      <c r="AL438" s="46"/>
    </row>
    <row r="439">
      <c r="A439" s="50"/>
      <c r="B439" s="46"/>
      <c r="C439" s="46"/>
      <c r="D439" s="46"/>
      <c r="E439" s="70"/>
      <c r="F439" s="50"/>
      <c r="G439" s="50"/>
      <c r="H439" s="50"/>
      <c r="I439" s="50"/>
      <c r="J439" s="102"/>
      <c r="K439" s="46"/>
      <c r="L439" s="46"/>
      <c r="M439" s="46"/>
      <c r="N439" s="46"/>
      <c r="O439" s="46"/>
      <c r="P439" s="46"/>
      <c r="Q439" s="46"/>
      <c r="R439" s="46"/>
      <c r="S439" s="46"/>
      <c r="T439" s="46"/>
      <c r="U439" s="46"/>
      <c r="V439" s="46"/>
      <c r="W439" s="46"/>
      <c r="X439" s="46"/>
      <c r="Y439" s="46"/>
      <c r="Z439" s="46"/>
      <c r="AA439" s="46"/>
      <c r="AB439" s="46"/>
      <c r="AC439" s="46"/>
      <c r="AD439" s="46"/>
      <c r="AE439" s="46"/>
      <c r="AF439" s="46"/>
      <c r="AG439" s="46"/>
      <c r="AH439" s="46"/>
      <c r="AI439" s="46"/>
      <c r="AJ439" s="46"/>
      <c r="AK439" s="46"/>
      <c r="AL439" s="46"/>
    </row>
    <row r="440">
      <c r="A440" s="50"/>
      <c r="B440" s="46"/>
      <c r="C440" s="46"/>
      <c r="D440" s="46"/>
      <c r="E440" s="70"/>
      <c r="F440" s="50"/>
      <c r="G440" s="50"/>
      <c r="H440" s="50"/>
      <c r="I440" s="50"/>
      <c r="J440" s="102"/>
      <c r="K440" s="46"/>
      <c r="L440" s="46"/>
      <c r="M440" s="46"/>
      <c r="N440" s="46"/>
      <c r="O440" s="46"/>
      <c r="P440" s="46"/>
      <c r="Q440" s="46"/>
      <c r="R440" s="46"/>
      <c r="S440" s="46"/>
      <c r="T440" s="46"/>
      <c r="U440" s="46"/>
      <c r="V440" s="46"/>
      <c r="W440" s="46"/>
      <c r="X440" s="46"/>
      <c r="Y440" s="46"/>
      <c r="Z440" s="46"/>
      <c r="AA440" s="46"/>
      <c r="AB440" s="46"/>
      <c r="AC440" s="46"/>
      <c r="AD440" s="46"/>
      <c r="AE440" s="46"/>
      <c r="AF440" s="46"/>
      <c r="AG440" s="46"/>
      <c r="AH440" s="46"/>
      <c r="AI440" s="46"/>
      <c r="AJ440" s="46"/>
      <c r="AK440" s="46"/>
      <c r="AL440" s="46"/>
    </row>
    <row r="441">
      <c r="A441" s="50"/>
      <c r="B441" s="46"/>
      <c r="C441" s="46"/>
      <c r="D441" s="46"/>
      <c r="E441" s="70"/>
      <c r="F441" s="50"/>
      <c r="G441" s="50"/>
      <c r="H441" s="50"/>
      <c r="I441" s="50"/>
      <c r="J441" s="102"/>
      <c r="K441" s="46"/>
      <c r="L441" s="46"/>
      <c r="M441" s="46"/>
      <c r="N441" s="46"/>
      <c r="O441" s="46"/>
      <c r="P441" s="46"/>
      <c r="Q441" s="46"/>
      <c r="R441" s="46"/>
      <c r="S441" s="46"/>
      <c r="T441" s="46"/>
      <c r="U441" s="46"/>
      <c r="V441" s="46"/>
      <c r="W441" s="46"/>
      <c r="X441" s="46"/>
      <c r="Y441" s="46"/>
      <c r="Z441" s="46"/>
      <c r="AA441" s="46"/>
      <c r="AB441" s="46"/>
      <c r="AC441" s="46"/>
      <c r="AD441" s="46"/>
      <c r="AE441" s="46"/>
      <c r="AF441" s="46"/>
      <c r="AG441" s="46"/>
      <c r="AH441" s="46"/>
      <c r="AI441" s="46"/>
      <c r="AJ441" s="46"/>
      <c r="AK441" s="46"/>
      <c r="AL441" s="46"/>
    </row>
    <row r="442">
      <c r="A442" s="50"/>
      <c r="B442" s="46"/>
      <c r="C442" s="46"/>
      <c r="D442" s="46"/>
      <c r="E442" s="70"/>
      <c r="F442" s="50"/>
      <c r="G442" s="50"/>
      <c r="H442" s="50"/>
      <c r="I442" s="50"/>
      <c r="J442" s="102"/>
      <c r="K442" s="46"/>
      <c r="L442" s="46"/>
      <c r="M442" s="46"/>
      <c r="N442" s="46"/>
      <c r="O442" s="46"/>
      <c r="P442" s="46"/>
      <c r="Q442" s="46"/>
      <c r="R442" s="46"/>
      <c r="S442" s="46"/>
      <c r="T442" s="46"/>
      <c r="U442" s="46"/>
      <c r="V442" s="46"/>
      <c r="W442" s="46"/>
      <c r="X442" s="46"/>
      <c r="Y442" s="46"/>
      <c r="Z442" s="46"/>
      <c r="AA442" s="46"/>
      <c r="AB442" s="46"/>
      <c r="AC442" s="46"/>
      <c r="AD442" s="46"/>
      <c r="AE442" s="46"/>
      <c r="AF442" s="46"/>
      <c r="AG442" s="46"/>
      <c r="AH442" s="46"/>
      <c r="AI442" s="46"/>
      <c r="AJ442" s="46"/>
      <c r="AK442" s="46"/>
      <c r="AL442" s="46"/>
    </row>
    <row r="443">
      <c r="A443" s="50"/>
      <c r="B443" s="46"/>
      <c r="C443" s="46"/>
      <c r="D443" s="46"/>
      <c r="E443" s="70"/>
      <c r="F443" s="50"/>
      <c r="G443" s="50"/>
      <c r="H443" s="50"/>
      <c r="I443" s="50"/>
      <c r="J443" s="102"/>
      <c r="K443" s="46"/>
      <c r="L443" s="46"/>
      <c r="M443" s="46"/>
      <c r="N443" s="46"/>
      <c r="O443" s="46"/>
      <c r="P443" s="46"/>
      <c r="Q443" s="46"/>
      <c r="R443" s="46"/>
      <c r="S443" s="46"/>
      <c r="T443" s="46"/>
      <c r="U443" s="46"/>
      <c r="V443" s="46"/>
      <c r="W443" s="46"/>
      <c r="X443" s="46"/>
      <c r="Y443" s="46"/>
      <c r="Z443" s="46"/>
      <c r="AA443" s="46"/>
      <c r="AB443" s="46"/>
      <c r="AC443" s="46"/>
      <c r="AD443" s="46"/>
      <c r="AE443" s="46"/>
      <c r="AF443" s="46"/>
      <c r="AG443" s="46"/>
      <c r="AH443" s="46"/>
      <c r="AI443" s="46"/>
      <c r="AJ443" s="46"/>
      <c r="AK443" s="46"/>
      <c r="AL443" s="46"/>
    </row>
    <row r="444">
      <c r="A444" s="50"/>
      <c r="B444" s="46"/>
      <c r="C444" s="46"/>
      <c r="D444" s="46"/>
      <c r="E444" s="70"/>
      <c r="F444" s="50"/>
      <c r="G444" s="50"/>
      <c r="H444" s="50"/>
      <c r="I444" s="50"/>
      <c r="J444" s="102"/>
      <c r="K444" s="46"/>
      <c r="L444" s="46"/>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c r="AJ444" s="46"/>
      <c r="AK444" s="46"/>
      <c r="AL444" s="46"/>
    </row>
    <row r="445">
      <c r="A445" s="50"/>
      <c r="B445" s="46"/>
      <c r="C445" s="46"/>
      <c r="D445" s="46"/>
      <c r="E445" s="70"/>
      <c r="F445" s="50"/>
      <c r="G445" s="50"/>
      <c r="H445" s="50"/>
      <c r="I445" s="50"/>
      <c r="J445" s="102"/>
      <c r="K445" s="46"/>
      <c r="L445" s="46"/>
      <c r="M445" s="46"/>
      <c r="N445" s="46"/>
      <c r="O445" s="46"/>
      <c r="P445" s="46"/>
      <c r="Q445" s="46"/>
      <c r="R445" s="46"/>
      <c r="S445" s="46"/>
      <c r="T445" s="46"/>
      <c r="U445" s="46"/>
      <c r="V445" s="46"/>
      <c r="W445" s="46"/>
      <c r="X445" s="46"/>
      <c r="Y445" s="46"/>
      <c r="Z445" s="46"/>
      <c r="AA445" s="46"/>
      <c r="AB445" s="46"/>
      <c r="AC445" s="46"/>
      <c r="AD445" s="46"/>
      <c r="AE445" s="46"/>
      <c r="AF445" s="46"/>
      <c r="AG445" s="46"/>
      <c r="AH445" s="46"/>
      <c r="AI445" s="46"/>
      <c r="AJ445" s="46"/>
      <c r="AK445" s="46"/>
      <c r="AL445" s="46"/>
    </row>
    <row r="446">
      <c r="A446" s="50"/>
      <c r="B446" s="46"/>
      <c r="C446" s="46"/>
      <c r="D446" s="46"/>
      <c r="E446" s="70"/>
      <c r="F446" s="50"/>
      <c r="G446" s="50"/>
      <c r="H446" s="50"/>
      <c r="I446" s="50"/>
      <c r="J446" s="102"/>
      <c r="K446" s="46"/>
      <c r="L446" s="46"/>
      <c r="M446" s="46"/>
      <c r="N446" s="46"/>
      <c r="O446" s="46"/>
      <c r="P446" s="46"/>
      <c r="Q446" s="46"/>
      <c r="R446" s="46"/>
      <c r="S446" s="46"/>
      <c r="T446" s="46"/>
      <c r="U446" s="46"/>
      <c r="V446" s="46"/>
      <c r="W446" s="46"/>
      <c r="X446" s="46"/>
      <c r="Y446" s="46"/>
      <c r="Z446" s="46"/>
      <c r="AA446" s="46"/>
      <c r="AB446" s="46"/>
      <c r="AC446" s="46"/>
      <c r="AD446" s="46"/>
      <c r="AE446" s="46"/>
      <c r="AF446" s="46"/>
      <c r="AG446" s="46"/>
      <c r="AH446" s="46"/>
      <c r="AI446" s="46"/>
      <c r="AJ446" s="46"/>
      <c r="AK446" s="46"/>
      <c r="AL446" s="46"/>
    </row>
    <row r="447">
      <c r="A447" s="50"/>
      <c r="B447" s="46"/>
      <c r="C447" s="46"/>
      <c r="D447" s="46"/>
      <c r="E447" s="70"/>
      <c r="F447" s="50"/>
      <c r="G447" s="50"/>
      <c r="H447" s="50"/>
      <c r="I447" s="50"/>
      <c r="J447" s="102"/>
      <c r="K447" s="46"/>
      <c r="L447" s="46"/>
      <c r="M447" s="46"/>
      <c r="N447" s="46"/>
      <c r="O447" s="46"/>
      <c r="P447" s="46"/>
      <c r="Q447" s="46"/>
      <c r="R447" s="46"/>
      <c r="S447" s="46"/>
      <c r="T447" s="46"/>
      <c r="U447" s="46"/>
      <c r="V447" s="46"/>
      <c r="W447" s="46"/>
      <c r="X447" s="46"/>
      <c r="Y447" s="46"/>
      <c r="Z447" s="46"/>
      <c r="AA447" s="46"/>
      <c r="AB447" s="46"/>
      <c r="AC447" s="46"/>
      <c r="AD447" s="46"/>
      <c r="AE447" s="46"/>
      <c r="AF447" s="46"/>
      <c r="AG447" s="46"/>
      <c r="AH447" s="46"/>
      <c r="AI447" s="46"/>
      <c r="AJ447" s="46"/>
      <c r="AK447" s="46"/>
      <c r="AL447" s="46"/>
    </row>
    <row r="448">
      <c r="A448" s="50"/>
      <c r="B448" s="46"/>
      <c r="C448" s="46"/>
      <c r="D448" s="46"/>
      <c r="E448" s="70"/>
      <c r="F448" s="50"/>
      <c r="G448" s="50"/>
      <c r="H448" s="50"/>
      <c r="I448" s="50"/>
      <c r="J448" s="102"/>
      <c r="K448" s="46"/>
      <c r="L448" s="46"/>
      <c r="M448" s="46"/>
      <c r="N448" s="46"/>
      <c r="O448" s="46"/>
      <c r="P448" s="46"/>
      <c r="Q448" s="46"/>
      <c r="R448" s="46"/>
      <c r="S448" s="46"/>
      <c r="T448" s="46"/>
      <c r="U448" s="46"/>
      <c r="V448" s="46"/>
      <c r="W448" s="46"/>
      <c r="X448" s="46"/>
      <c r="Y448" s="46"/>
      <c r="Z448" s="46"/>
      <c r="AA448" s="46"/>
      <c r="AB448" s="46"/>
      <c r="AC448" s="46"/>
      <c r="AD448" s="46"/>
      <c r="AE448" s="46"/>
      <c r="AF448" s="46"/>
      <c r="AG448" s="46"/>
      <c r="AH448" s="46"/>
      <c r="AI448" s="46"/>
      <c r="AJ448" s="46"/>
      <c r="AK448" s="46"/>
      <c r="AL448" s="46"/>
    </row>
    <row r="449">
      <c r="A449" s="50"/>
      <c r="B449" s="46"/>
      <c r="C449" s="46"/>
      <c r="D449" s="46"/>
      <c r="E449" s="70"/>
      <c r="F449" s="50"/>
      <c r="G449" s="50"/>
      <c r="H449" s="50"/>
      <c r="I449" s="50"/>
      <c r="J449" s="102"/>
      <c r="K449" s="46"/>
      <c r="L449" s="46"/>
      <c r="M449" s="46"/>
      <c r="N449" s="46"/>
      <c r="O449" s="46"/>
      <c r="P449" s="46"/>
      <c r="Q449" s="46"/>
      <c r="R449" s="46"/>
      <c r="S449" s="46"/>
      <c r="T449" s="46"/>
      <c r="U449" s="46"/>
      <c r="V449" s="46"/>
      <c r="W449" s="46"/>
      <c r="X449" s="46"/>
      <c r="Y449" s="46"/>
      <c r="Z449" s="46"/>
      <c r="AA449" s="46"/>
      <c r="AB449" s="46"/>
      <c r="AC449" s="46"/>
      <c r="AD449" s="46"/>
      <c r="AE449" s="46"/>
      <c r="AF449" s="46"/>
      <c r="AG449" s="46"/>
      <c r="AH449" s="46"/>
      <c r="AI449" s="46"/>
      <c r="AJ449" s="46"/>
      <c r="AK449" s="46"/>
      <c r="AL449" s="46"/>
    </row>
    <row r="450">
      <c r="A450" s="50"/>
      <c r="B450" s="46"/>
      <c r="C450" s="46"/>
      <c r="D450" s="46"/>
      <c r="E450" s="70"/>
      <c r="F450" s="50"/>
      <c r="G450" s="50"/>
      <c r="H450" s="50"/>
      <c r="I450" s="50"/>
      <c r="J450" s="102"/>
      <c r="K450" s="46"/>
      <c r="L450" s="46"/>
      <c r="M450" s="46"/>
      <c r="N450" s="46"/>
      <c r="O450" s="46"/>
      <c r="P450" s="46"/>
      <c r="Q450" s="46"/>
      <c r="R450" s="46"/>
      <c r="S450" s="46"/>
      <c r="T450" s="46"/>
      <c r="U450" s="46"/>
      <c r="V450" s="46"/>
      <c r="W450" s="46"/>
      <c r="X450" s="46"/>
      <c r="Y450" s="46"/>
      <c r="Z450" s="46"/>
      <c r="AA450" s="46"/>
      <c r="AB450" s="46"/>
      <c r="AC450" s="46"/>
      <c r="AD450" s="46"/>
      <c r="AE450" s="46"/>
      <c r="AF450" s="46"/>
      <c r="AG450" s="46"/>
      <c r="AH450" s="46"/>
      <c r="AI450" s="46"/>
      <c r="AJ450" s="46"/>
      <c r="AK450" s="46"/>
      <c r="AL450" s="46"/>
    </row>
    <row r="451">
      <c r="A451" s="50"/>
      <c r="B451" s="46"/>
      <c r="C451" s="46"/>
      <c r="D451" s="46"/>
      <c r="E451" s="70"/>
      <c r="F451" s="50"/>
      <c r="G451" s="50"/>
      <c r="H451" s="50"/>
      <c r="I451" s="50"/>
      <c r="J451" s="102"/>
      <c r="K451" s="46"/>
      <c r="L451" s="46"/>
      <c r="M451" s="46"/>
      <c r="N451" s="46"/>
      <c r="O451" s="46"/>
      <c r="P451" s="46"/>
      <c r="Q451" s="46"/>
      <c r="R451" s="46"/>
      <c r="S451" s="46"/>
      <c r="T451" s="46"/>
      <c r="U451" s="46"/>
      <c r="V451" s="46"/>
      <c r="W451" s="46"/>
      <c r="X451" s="46"/>
      <c r="Y451" s="46"/>
      <c r="Z451" s="46"/>
      <c r="AA451" s="46"/>
      <c r="AB451" s="46"/>
      <c r="AC451" s="46"/>
      <c r="AD451" s="46"/>
      <c r="AE451" s="46"/>
      <c r="AF451" s="46"/>
      <c r="AG451" s="46"/>
      <c r="AH451" s="46"/>
      <c r="AI451" s="46"/>
      <c r="AJ451" s="46"/>
      <c r="AK451" s="46"/>
      <c r="AL451" s="46"/>
    </row>
    <row r="452">
      <c r="A452" s="50"/>
      <c r="B452" s="46"/>
      <c r="C452" s="46"/>
      <c r="D452" s="46"/>
      <c r="E452" s="70"/>
      <c r="F452" s="50"/>
      <c r="G452" s="50"/>
      <c r="H452" s="50"/>
      <c r="I452" s="50"/>
      <c r="J452" s="102"/>
      <c r="K452" s="46"/>
      <c r="L452" s="46"/>
      <c r="M452" s="46"/>
      <c r="N452" s="46"/>
      <c r="O452" s="46"/>
      <c r="P452" s="46"/>
      <c r="Q452" s="46"/>
      <c r="R452" s="46"/>
      <c r="S452" s="46"/>
      <c r="T452" s="46"/>
      <c r="U452" s="46"/>
      <c r="V452" s="46"/>
      <c r="W452" s="46"/>
      <c r="X452" s="46"/>
      <c r="Y452" s="46"/>
      <c r="Z452" s="46"/>
      <c r="AA452" s="46"/>
      <c r="AB452" s="46"/>
      <c r="AC452" s="46"/>
      <c r="AD452" s="46"/>
      <c r="AE452" s="46"/>
      <c r="AF452" s="46"/>
      <c r="AG452" s="46"/>
      <c r="AH452" s="46"/>
      <c r="AI452" s="46"/>
      <c r="AJ452" s="46"/>
      <c r="AK452" s="46"/>
      <c r="AL452" s="46"/>
    </row>
    <row r="453">
      <c r="A453" s="50"/>
      <c r="B453" s="46"/>
      <c r="C453" s="46"/>
      <c r="D453" s="46"/>
      <c r="E453" s="70"/>
      <c r="F453" s="50"/>
      <c r="G453" s="50"/>
      <c r="H453" s="50"/>
      <c r="I453" s="50"/>
      <c r="J453" s="102"/>
      <c r="K453" s="46"/>
      <c r="L453" s="46"/>
      <c r="M453" s="46"/>
      <c r="N453" s="46"/>
      <c r="O453" s="46"/>
      <c r="P453" s="46"/>
      <c r="Q453" s="46"/>
      <c r="R453" s="46"/>
      <c r="S453" s="46"/>
      <c r="T453" s="46"/>
      <c r="U453" s="46"/>
      <c r="V453" s="46"/>
      <c r="W453" s="46"/>
      <c r="X453" s="46"/>
      <c r="Y453" s="46"/>
      <c r="Z453" s="46"/>
      <c r="AA453" s="46"/>
      <c r="AB453" s="46"/>
      <c r="AC453" s="46"/>
      <c r="AD453" s="46"/>
      <c r="AE453" s="46"/>
      <c r="AF453" s="46"/>
      <c r="AG453" s="46"/>
      <c r="AH453" s="46"/>
      <c r="AI453" s="46"/>
      <c r="AJ453" s="46"/>
      <c r="AK453" s="46"/>
      <c r="AL453" s="46"/>
    </row>
    <row r="454">
      <c r="A454" s="50"/>
      <c r="B454" s="46"/>
      <c r="C454" s="46"/>
      <c r="D454" s="46"/>
      <c r="E454" s="70"/>
      <c r="F454" s="50"/>
      <c r="G454" s="50"/>
      <c r="H454" s="50"/>
      <c r="I454" s="50"/>
      <c r="J454" s="102"/>
      <c r="K454" s="46"/>
      <c r="L454" s="46"/>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c r="AJ454" s="46"/>
      <c r="AK454" s="46"/>
      <c r="AL454" s="46"/>
    </row>
    <row r="455">
      <c r="A455" s="50"/>
      <c r="B455" s="46"/>
      <c r="C455" s="46"/>
      <c r="D455" s="46"/>
      <c r="E455" s="70"/>
      <c r="F455" s="50"/>
      <c r="G455" s="50"/>
      <c r="H455" s="50"/>
      <c r="I455" s="50"/>
      <c r="J455" s="102"/>
      <c r="K455" s="46"/>
      <c r="L455" s="46"/>
      <c r="M455" s="46"/>
      <c r="N455" s="46"/>
      <c r="O455" s="46"/>
      <c r="P455" s="46"/>
      <c r="Q455" s="46"/>
      <c r="R455" s="46"/>
      <c r="S455" s="46"/>
      <c r="T455" s="46"/>
      <c r="U455" s="46"/>
      <c r="V455" s="46"/>
      <c r="W455" s="46"/>
      <c r="X455" s="46"/>
      <c r="Y455" s="46"/>
      <c r="Z455" s="46"/>
      <c r="AA455" s="46"/>
      <c r="AB455" s="46"/>
      <c r="AC455" s="46"/>
      <c r="AD455" s="46"/>
      <c r="AE455" s="46"/>
      <c r="AF455" s="46"/>
      <c r="AG455" s="46"/>
      <c r="AH455" s="46"/>
      <c r="AI455" s="46"/>
      <c r="AJ455" s="46"/>
      <c r="AK455" s="46"/>
      <c r="AL455" s="46"/>
    </row>
    <row r="456">
      <c r="A456" s="50"/>
      <c r="B456" s="46"/>
      <c r="C456" s="46"/>
      <c r="D456" s="46"/>
      <c r="E456" s="70"/>
      <c r="F456" s="50"/>
      <c r="G456" s="50"/>
      <c r="H456" s="50"/>
      <c r="I456" s="50"/>
      <c r="J456" s="102"/>
      <c r="K456" s="46"/>
      <c r="L456" s="46"/>
      <c r="M456" s="46"/>
      <c r="N456" s="46"/>
      <c r="O456" s="46"/>
      <c r="P456" s="46"/>
      <c r="Q456" s="46"/>
      <c r="R456" s="46"/>
      <c r="S456" s="46"/>
      <c r="T456" s="46"/>
      <c r="U456" s="46"/>
      <c r="V456" s="46"/>
      <c r="W456" s="46"/>
      <c r="X456" s="46"/>
      <c r="Y456" s="46"/>
      <c r="Z456" s="46"/>
      <c r="AA456" s="46"/>
      <c r="AB456" s="46"/>
      <c r="AC456" s="46"/>
      <c r="AD456" s="46"/>
      <c r="AE456" s="46"/>
      <c r="AF456" s="46"/>
      <c r="AG456" s="46"/>
      <c r="AH456" s="46"/>
      <c r="AI456" s="46"/>
      <c r="AJ456" s="46"/>
      <c r="AK456" s="46"/>
      <c r="AL456" s="46"/>
    </row>
    <row r="457">
      <c r="A457" s="50"/>
      <c r="B457" s="46"/>
      <c r="C457" s="46"/>
      <c r="D457" s="46"/>
      <c r="E457" s="70"/>
      <c r="F457" s="50"/>
      <c r="G457" s="50"/>
      <c r="H457" s="50"/>
      <c r="I457" s="50"/>
      <c r="J457" s="102"/>
      <c r="K457" s="46"/>
      <c r="L457" s="46"/>
      <c r="M457" s="46"/>
      <c r="N457" s="46"/>
      <c r="O457" s="46"/>
      <c r="P457" s="46"/>
      <c r="Q457" s="46"/>
      <c r="R457" s="46"/>
      <c r="S457" s="46"/>
      <c r="T457" s="46"/>
      <c r="U457" s="46"/>
      <c r="V457" s="46"/>
      <c r="W457" s="46"/>
      <c r="X457" s="46"/>
      <c r="Y457" s="46"/>
      <c r="Z457" s="46"/>
      <c r="AA457" s="46"/>
      <c r="AB457" s="46"/>
      <c r="AC457" s="46"/>
      <c r="AD457" s="46"/>
      <c r="AE457" s="46"/>
      <c r="AF457" s="46"/>
      <c r="AG457" s="46"/>
      <c r="AH457" s="46"/>
      <c r="AI457" s="46"/>
      <c r="AJ457" s="46"/>
      <c r="AK457" s="46"/>
      <c r="AL457" s="46"/>
    </row>
    <row r="458">
      <c r="A458" s="50"/>
      <c r="B458" s="46"/>
      <c r="C458" s="46"/>
      <c r="D458" s="46"/>
      <c r="E458" s="70"/>
      <c r="F458" s="50"/>
      <c r="G458" s="50"/>
      <c r="H458" s="50"/>
      <c r="I458" s="50"/>
      <c r="J458" s="102"/>
      <c r="K458" s="46"/>
      <c r="L458" s="46"/>
      <c r="M458" s="46"/>
      <c r="N458" s="46"/>
      <c r="O458" s="46"/>
      <c r="P458" s="46"/>
      <c r="Q458" s="46"/>
      <c r="R458" s="46"/>
      <c r="S458" s="46"/>
      <c r="T458" s="46"/>
      <c r="U458" s="46"/>
      <c r="V458" s="46"/>
      <c r="W458" s="46"/>
      <c r="X458" s="46"/>
      <c r="Y458" s="46"/>
      <c r="Z458" s="46"/>
      <c r="AA458" s="46"/>
      <c r="AB458" s="46"/>
      <c r="AC458" s="46"/>
      <c r="AD458" s="46"/>
      <c r="AE458" s="46"/>
      <c r="AF458" s="46"/>
      <c r="AG458" s="46"/>
      <c r="AH458" s="46"/>
      <c r="AI458" s="46"/>
      <c r="AJ458" s="46"/>
      <c r="AK458" s="46"/>
      <c r="AL458" s="46"/>
    </row>
    <row r="459">
      <c r="A459" s="50"/>
      <c r="B459" s="46"/>
      <c r="C459" s="46"/>
      <c r="D459" s="46"/>
      <c r="E459" s="70"/>
      <c r="F459" s="50"/>
      <c r="G459" s="50"/>
      <c r="H459" s="50"/>
      <c r="I459" s="50"/>
      <c r="J459" s="102"/>
      <c r="K459" s="46"/>
      <c r="L459" s="46"/>
      <c r="M459" s="46"/>
      <c r="N459" s="46"/>
      <c r="O459" s="46"/>
      <c r="P459" s="46"/>
      <c r="Q459" s="46"/>
      <c r="R459" s="46"/>
      <c r="S459" s="46"/>
      <c r="T459" s="46"/>
      <c r="U459" s="46"/>
      <c r="V459" s="46"/>
      <c r="W459" s="46"/>
      <c r="X459" s="46"/>
      <c r="Y459" s="46"/>
      <c r="Z459" s="46"/>
      <c r="AA459" s="46"/>
      <c r="AB459" s="46"/>
      <c r="AC459" s="46"/>
      <c r="AD459" s="46"/>
      <c r="AE459" s="46"/>
      <c r="AF459" s="46"/>
      <c r="AG459" s="46"/>
      <c r="AH459" s="46"/>
      <c r="AI459" s="46"/>
      <c r="AJ459" s="46"/>
      <c r="AK459" s="46"/>
      <c r="AL459" s="46"/>
    </row>
    <row r="460">
      <c r="A460" s="50"/>
      <c r="B460" s="46"/>
      <c r="C460" s="46"/>
      <c r="D460" s="46"/>
      <c r="E460" s="70"/>
      <c r="F460" s="50"/>
      <c r="G460" s="50"/>
      <c r="H460" s="50"/>
      <c r="I460" s="50"/>
      <c r="J460" s="102"/>
      <c r="K460" s="46"/>
      <c r="L460" s="46"/>
      <c r="M460" s="46"/>
      <c r="N460" s="46"/>
      <c r="O460" s="46"/>
      <c r="P460" s="46"/>
      <c r="Q460" s="46"/>
      <c r="R460" s="46"/>
      <c r="S460" s="46"/>
      <c r="T460" s="46"/>
      <c r="U460" s="46"/>
      <c r="V460" s="46"/>
      <c r="W460" s="46"/>
      <c r="X460" s="46"/>
      <c r="Y460" s="46"/>
      <c r="Z460" s="46"/>
      <c r="AA460" s="46"/>
      <c r="AB460" s="46"/>
      <c r="AC460" s="46"/>
      <c r="AD460" s="46"/>
      <c r="AE460" s="46"/>
      <c r="AF460" s="46"/>
      <c r="AG460" s="46"/>
      <c r="AH460" s="46"/>
      <c r="AI460" s="46"/>
      <c r="AJ460" s="46"/>
      <c r="AK460" s="46"/>
      <c r="AL460" s="46"/>
    </row>
    <row r="461">
      <c r="A461" s="50"/>
      <c r="B461" s="46"/>
      <c r="C461" s="46"/>
      <c r="D461" s="46"/>
      <c r="E461" s="70"/>
      <c r="F461" s="50"/>
      <c r="G461" s="50"/>
      <c r="H461" s="50"/>
      <c r="I461" s="50"/>
      <c r="J461" s="102"/>
      <c r="K461" s="46"/>
      <c r="L461" s="46"/>
      <c r="M461" s="46"/>
      <c r="N461" s="46"/>
      <c r="O461" s="46"/>
      <c r="P461" s="46"/>
      <c r="Q461" s="46"/>
      <c r="R461" s="46"/>
      <c r="S461" s="46"/>
      <c r="T461" s="46"/>
      <c r="U461" s="46"/>
      <c r="V461" s="46"/>
      <c r="W461" s="46"/>
      <c r="X461" s="46"/>
      <c r="Y461" s="46"/>
      <c r="Z461" s="46"/>
      <c r="AA461" s="46"/>
      <c r="AB461" s="46"/>
      <c r="AC461" s="46"/>
      <c r="AD461" s="46"/>
      <c r="AE461" s="46"/>
      <c r="AF461" s="46"/>
      <c r="AG461" s="46"/>
      <c r="AH461" s="46"/>
      <c r="AI461" s="46"/>
      <c r="AJ461" s="46"/>
      <c r="AK461" s="46"/>
      <c r="AL461" s="46"/>
    </row>
    <row r="462">
      <c r="A462" s="50"/>
      <c r="B462" s="46"/>
      <c r="C462" s="46"/>
      <c r="D462" s="46"/>
      <c r="E462" s="70"/>
      <c r="F462" s="50"/>
      <c r="G462" s="50"/>
      <c r="H462" s="50"/>
      <c r="I462" s="50"/>
      <c r="J462" s="102"/>
      <c r="K462" s="46"/>
      <c r="L462" s="46"/>
      <c r="M462" s="46"/>
      <c r="N462" s="46"/>
      <c r="O462" s="46"/>
      <c r="P462" s="46"/>
      <c r="Q462" s="46"/>
      <c r="R462" s="46"/>
      <c r="S462" s="46"/>
      <c r="T462" s="46"/>
      <c r="U462" s="46"/>
      <c r="V462" s="46"/>
      <c r="W462" s="46"/>
      <c r="X462" s="46"/>
      <c r="Y462" s="46"/>
      <c r="Z462" s="46"/>
      <c r="AA462" s="46"/>
      <c r="AB462" s="46"/>
      <c r="AC462" s="46"/>
      <c r="AD462" s="46"/>
      <c r="AE462" s="46"/>
      <c r="AF462" s="46"/>
      <c r="AG462" s="46"/>
      <c r="AH462" s="46"/>
      <c r="AI462" s="46"/>
      <c r="AJ462" s="46"/>
      <c r="AK462" s="46"/>
      <c r="AL462" s="46"/>
    </row>
    <row r="463">
      <c r="A463" s="50"/>
      <c r="B463" s="46"/>
      <c r="C463" s="46"/>
      <c r="D463" s="46"/>
      <c r="E463" s="70"/>
      <c r="F463" s="50"/>
      <c r="G463" s="50"/>
      <c r="H463" s="50"/>
      <c r="I463" s="50"/>
      <c r="J463" s="102"/>
      <c r="K463" s="46"/>
      <c r="L463" s="46"/>
      <c r="M463" s="46"/>
      <c r="N463" s="46"/>
      <c r="O463" s="46"/>
      <c r="P463" s="46"/>
      <c r="Q463" s="46"/>
      <c r="R463" s="46"/>
      <c r="S463" s="46"/>
      <c r="T463" s="46"/>
      <c r="U463" s="46"/>
      <c r="V463" s="46"/>
      <c r="W463" s="46"/>
      <c r="X463" s="46"/>
      <c r="Y463" s="46"/>
      <c r="Z463" s="46"/>
      <c r="AA463" s="46"/>
      <c r="AB463" s="46"/>
      <c r="AC463" s="46"/>
      <c r="AD463" s="46"/>
      <c r="AE463" s="46"/>
      <c r="AF463" s="46"/>
      <c r="AG463" s="46"/>
      <c r="AH463" s="46"/>
      <c r="AI463" s="46"/>
      <c r="AJ463" s="46"/>
      <c r="AK463" s="46"/>
      <c r="AL463" s="46"/>
    </row>
    <row r="464">
      <c r="A464" s="50"/>
      <c r="B464" s="46"/>
      <c r="C464" s="46"/>
      <c r="D464" s="46"/>
      <c r="E464" s="70"/>
      <c r="F464" s="50"/>
      <c r="G464" s="50"/>
      <c r="H464" s="50"/>
      <c r="I464" s="50"/>
      <c r="J464" s="102"/>
      <c r="K464" s="46"/>
      <c r="L464" s="46"/>
      <c r="M464" s="46"/>
      <c r="N464" s="46"/>
      <c r="O464" s="46"/>
      <c r="P464" s="46"/>
      <c r="Q464" s="46"/>
      <c r="R464" s="46"/>
      <c r="S464" s="46"/>
      <c r="T464" s="46"/>
      <c r="U464" s="46"/>
      <c r="V464" s="46"/>
      <c r="W464" s="46"/>
      <c r="X464" s="46"/>
      <c r="Y464" s="46"/>
      <c r="Z464" s="46"/>
      <c r="AA464" s="46"/>
      <c r="AB464" s="46"/>
      <c r="AC464" s="46"/>
      <c r="AD464" s="46"/>
      <c r="AE464" s="46"/>
      <c r="AF464" s="46"/>
      <c r="AG464" s="46"/>
      <c r="AH464" s="46"/>
      <c r="AI464" s="46"/>
      <c r="AJ464" s="46"/>
      <c r="AK464" s="46"/>
      <c r="AL464" s="46"/>
    </row>
    <row r="465">
      <c r="A465" s="50"/>
      <c r="B465" s="46"/>
      <c r="C465" s="46"/>
      <c r="D465" s="46"/>
      <c r="E465" s="70"/>
      <c r="F465" s="50"/>
      <c r="G465" s="50"/>
      <c r="H465" s="50"/>
      <c r="I465" s="50"/>
      <c r="J465" s="102"/>
      <c r="K465" s="46"/>
      <c r="L465" s="46"/>
      <c r="M465" s="46"/>
      <c r="N465" s="46"/>
      <c r="O465" s="46"/>
      <c r="P465" s="46"/>
      <c r="Q465" s="46"/>
      <c r="R465" s="46"/>
      <c r="S465" s="46"/>
      <c r="T465" s="46"/>
      <c r="U465" s="46"/>
      <c r="V465" s="46"/>
      <c r="W465" s="46"/>
      <c r="X465" s="46"/>
      <c r="Y465" s="46"/>
      <c r="Z465" s="46"/>
      <c r="AA465" s="46"/>
      <c r="AB465" s="46"/>
      <c r="AC465" s="46"/>
      <c r="AD465" s="46"/>
      <c r="AE465" s="46"/>
      <c r="AF465" s="46"/>
      <c r="AG465" s="46"/>
      <c r="AH465" s="46"/>
      <c r="AI465" s="46"/>
      <c r="AJ465" s="46"/>
      <c r="AK465" s="46"/>
      <c r="AL465" s="46"/>
    </row>
    <row r="466">
      <c r="A466" s="50"/>
      <c r="B466" s="46"/>
      <c r="C466" s="46"/>
      <c r="D466" s="46"/>
      <c r="E466" s="70"/>
      <c r="F466" s="50"/>
      <c r="G466" s="50"/>
      <c r="H466" s="50"/>
      <c r="I466" s="50"/>
      <c r="J466" s="102"/>
      <c r="K466" s="46"/>
      <c r="L466" s="46"/>
      <c r="M466" s="46"/>
      <c r="N466" s="46"/>
      <c r="O466" s="46"/>
      <c r="P466" s="46"/>
      <c r="Q466" s="46"/>
      <c r="R466" s="46"/>
      <c r="S466" s="46"/>
      <c r="T466" s="46"/>
      <c r="U466" s="46"/>
      <c r="V466" s="46"/>
      <c r="W466" s="46"/>
      <c r="X466" s="46"/>
      <c r="Y466" s="46"/>
      <c r="Z466" s="46"/>
      <c r="AA466" s="46"/>
      <c r="AB466" s="46"/>
      <c r="AC466" s="46"/>
      <c r="AD466" s="46"/>
      <c r="AE466" s="46"/>
      <c r="AF466" s="46"/>
      <c r="AG466" s="46"/>
      <c r="AH466" s="46"/>
      <c r="AI466" s="46"/>
      <c r="AJ466" s="46"/>
      <c r="AK466" s="46"/>
      <c r="AL466" s="46"/>
    </row>
    <row r="467">
      <c r="A467" s="50"/>
      <c r="B467" s="46"/>
      <c r="C467" s="46"/>
      <c r="D467" s="46"/>
      <c r="E467" s="70"/>
      <c r="F467" s="50"/>
      <c r="G467" s="50"/>
      <c r="H467" s="50"/>
      <c r="I467" s="50"/>
      <c r="J467" s="102"/>
      <c r="K467" s="46"/>
      <c r="L467" s="46"/>
      <c r="M467" s="46"/>
      <c r="N467" s="46"/>
      <c r="O467" s="46"/>
      <c r="P467" s="46"/>
      <c r="Q467" s="46"/>
      <c r="R467" s="46"/>
      <c r="S467" s="46"/>
      <c r="T467" s="46"/>
      <c r="U467" s="46"/>
      <c r="V467" s="46"/>
      <c r="W467" s="46"/>
      <c r="X467" s="46"/>
      <c r="Y467" s="46"/>
      <c r="Z467" s="46"/>
      <c r="AA467" s="46"/>
      <c r="AB467" s="46"/>
      <c r="AC467" s="46"/>
      <c r="AD467" s="46"/>
      <c r="AE467" s="46"/>
      <c r="AF467" s="46"/>
      <c r="AG467" s="46"/>
      <c r="AH467" s="46"/>
      <c r="AI467" s="46"/>
      <c r="AJ467" s="46"/>
      <c r="AK467" s="46"/>
      <c r="AL467" s="46"/>
    </row>
    <row r="468">
      <c r="A468" s="50"/>
      <c r="B468" s="46"/>
      <c r="C468" s="46"/>
      <c r="D468" s="46"/>
      <c r="E468" s="70"/>
      <c r="F468" s="50"/>
      <c r="G468" s="50"/>
      <c r="H468" s="50"/>
      <c r="I468" s="50"/>
      <c r="J468" s="102"/>
      <c r="K468" s="46"/>
      <c r="L468" s="46"/>
      <c r="M468" s="46"/>
      <c r="N468" s="46"/>
      <c r="O468" s="46"/>
      <c r="P468" s="46"/>
      <c r="Q468" s="46"/>
      <c r="R468" s="46"/>
      <c r="S468" s="46"/>
      <c r="T468" s="46"/>
      <c r="U468" s="46"/>
      <c r="V468" s="46"/>
      <c r="W468" s="46"/>
      <c r="X468" s="46"/>
      <c r="Y468" s="46"/>
      <c r="Z468" s="46"/>
      <c r="AA468" s="46"/>
      <c r="AB468" s="46"/>
      <c r="AC468" s="46"/>
      <c r="AD468" s="46"/>
      <c r="AE468" s="46"/>
      <c r="AF468" s="46"/>
      <c r="AG468" s="46"/>
      <c r="AH468" s="46"/>
      <c r="AI468" s="46"/>
      <c r="AJ468" s="46"/>
      <c r="AK468" s="46"/>
      <c r="AL468" s="46"/>
    </row>
    <row r="469">
      <c r="A469" s="50"/>
      <c r="B469" s="46"/>
      <c r="C469" s="46"/>
      <c r="D469" s="46"/>
      <c r="E469" s="70"/>
      <c r="F469" s="50"/>
      <c r="G469" s="50"/>
      <c r="H469" s="50"/>
      <c r="I469" s="50"/>
      <c r="J469" s="102"/>
      <c r="K469" s="46"/>
      <c r="L469" s="46"/>
      <c r="M469" s="46"/>
      <c r="N469" s="46"/>
      <c r="O469" s="46"/>
      <c r="P469" s="46"/>
      <c r="Q469" s="46"/>
      <c r="R469" s="46"/>
      <c r="S469" s="46"/>
      <c r="T469" s="46"/>
      <c r="U469" s="46"/>
      <c r="V469" s="46"/>
      <c r="W469" s="46"/>
      <c r="X469" s="46"/>
      <c r="Y469" s="46"/>
      <c r="Z469" s="46"/>
      <c r="AA469" s="46"/>
      <c r="AB469" s="46"/>
      <c r="AC469" s="46"/>
      <c r="AD469" s="46"/>
      <c r="AE469" s="46"/>
      <c r="AF469" s="46"/>
      <c r="AG469" s="46"/>
      <c r="AH469" s="46"/>
      <c r="AI469" s="46"/>
      <c r="AJ469" s="46"/>
      <c r="AK469" s="46"/>
      <c r="AL469" s="46"/>
    </row>
    <row r="470">
      <c r="A470" s="50"/>
      <c r="B470" s="46"/>
      <c r="C470" s="46"/>
      <c r="D470" s="46"/>
      <c r="E470" s="70"/>
      <c r="F470" s="50"/>
      <c r="G470" s="50"/>
      <c r="H470" s="50"/>
      <c r="I470" s="50"/>
      <c r="J470" s="102"/>
      <c r="K470" s="46"/>
      <c r="L470" s="46"/>
      <c r="M470" s="46"/>
      <c r="N470" s="46"/>
      <c r="O470" s="46"/>
      <c r="P470" s="46"/>
      <c r="Q470" s="46"/>
      <c r="R470" s="46"/>
      <c r="S470" s="46"/>
      <c r="T470" s="46"/>
      <c r="U470" s="46"/>
      <c r="V470" s="46"/>
      <c r="W470" s="46"/>
      <c r="X470" s="46"/>
      <c r="Y470" s="46"/>
      <c r="Z470" s="46"/>
      <c r="AA470" s="46"/>
      <c r="AB470" s="46"/>
      <c r="AC470" s="46"/>
      <c r="AD470" s="46"/>
      <c r="AE470" s="46"/>
      <c r="AF470" s="46"/>
      <c r="AG470" s="46"/>
      <c r="AH470" s="46"/>
      <c r="AI470" s="46"/>
      <c r="AJ470" s="46"/>
      <c r="AK470" s="46"/>
      <c r="AL470" s="46"/>
    </row>
    <row r="471">
      <c r="A471" s="50"/>
      <c r="B471" s="46"/>
      <c r="C471" s="46"/>
      <c r="D471" s="46"/>
      <c r="E471" s="70"/>
      <c r="F471" s="50"/>
      <c r="G471" s="50"/>
      <c r="H471" s="50"/>
      <c r="I471" s="50"/>
      <c r="J471" s="102"/>
      <c r="K471" s="46"/>
      <c r="L471" s="46"/>
      <c r="M471" s="46"/>
      <c r="N471" s="46"/>
      <c r="O471" s="46"/>
      <c r="P471" s="46"/>
      <c r="Q471" s="46"/>
      <c r="R471" s="46"/>
      <c r="S471" s="46"/>
      <c r="T471" s="46"/>
      <c r="U471" s="46"/>
      <c r="V471" s="46"/>
      <c r="W471" s="46"/>
      <c r="X471" s="46"/>
      <c r="Y471" s="46"/>
      <c r="Z471" s="46"/>
      <c r="AA471" s="46"/>
      <c r="AB471" s="46"/>
      <c r="AC471" s="46"/>
      <c r="AD471" s="46"/>
      <c r="AE471" s="46"/>
      <c r="AF471" s="46"/>
      <c r="AG471" s="46"/>
      <c r="AH471" s="46"/>
      <c r="AI471" s="46"/>
      <c r="AJ471" s="46"/>
      <c r="AK471" s="46"/>
      <c r="AL471" s="46"/>
    </row>
    <row r="472">
      <c r="A472" s="50"/>
      <c r="B472" s="46"/>
      <c r="C472" s="46"/>
      <c r="D472" s="46"/>
      <c r="E472" s="70"/>
      <c r="F472" s="50"/>
      <c r="G472" s="50"/>
      <c r="H472" s="50"/>
      <c r="I472" s="50"/>
      <c r="J472" s="102"/>
      <c r="K472" s="46"/>
      <c r="L472" s="46"/>
      <c r="M472" s="46"/>
      <c r="N472" s="46"/>
      <c r="O472" s="46"/>
      <c r="P472" s="46"/>
      <c r="Q472" s="46"/>
      <c r="R472" s="46"/>
      <c r="S472" s="46"/>
      <c r="T472" s="46"/>
      <c r="U472" s="46"/>
      <c r="V472" s="46"/>
      <c r="W472" s="46"/>
      <c r="X472" s="46"/>
      <c r="Y472" s="46"/>
      <c r="Z472" s="46"/>
      <c r="AA472" s="46"/>
      <c r="AB472" s="46"/>
      <c r="AC472" s="46"/>
      <c r="AD472" s="46"/>
      <c r="AE472" s="46"/>
      <c r="AF472" s="46"/>
      <c r="AG472" s="46"/>
      <c r="AH472" s="46"/>
      <c r="AI472" s="46"/>
      <c r="AJ472" s="46"/>
      <c r="AK472" s="46"/>
      <c r="AL472" s="46"/>
    </row>
    <row r="473">
      <c r="A473" s="50"/>
      <c r="B473" s="46"/>
      <c r="C473" s="46"/>
      <c r="D473" s="46"/>
      <c r="E473" s="70"/>
      <c r="F473" s="50"/>
      <c r="G473" s="50"/>
      <c r="H473" s="50"/>
      <c r="I473" s="50"/>
      <c r="J473" s="102"/>
      <c r="K473" s="46"/>
      <c r="L473" s="46"/>
      <c r="M473" s="46"/>
      <c r="N473" s="46"/>
      <c r="O473" s="46"/>
      <c r="P473" s="46"/>
      <c r="Q473" s="46"/>
      <c r="R473" s="46"/>
      <c r="S473" s="46"/>
      <c r="T473" s="46"/>
      <c r="U473" s="46"/>
      <c r="V473" s="46"/>
      <c r="W473" s="46"/>
      <c r="X473" s="46"/>
      <c r="Y473" s="46"/>
      <c r="Z473" s="46"/>
      <c r="AA473" s="46"/>
      <c r="AB473" s="46"/>
      <c r="AC473" s="46"/>
      <c r="AD473" s="46"/>
      <c r="AE473" s="46"/>
      <c r="AF473" s="46"/>
      <c r="AG473" s="46"/>
      <c r="AH473" s="46"/>
      <c r="AI473" s="46"/>
      <c r="AJ473" s="46"/>
      <c r="AK473" s="46"/>
      <c r="AL473" s="46"/>
    </row>
    <row r="474">
      <c r="A474" s="50"/>
      <c r="B474" s="46"/>
      <c r="C474" s="46"/>
      <c r="D474" s="46"/>
      <c r="E474" s="70"/>
      <c r="F474" s="50"/>
      <c r="G474" s="50"/>
      <c r="H474" s="50"/>
      <c r="I474" s="50"/>
      <c r="J474" s="102"/>
      <c r="K474" s="46"/>
      <c r="L474" s="46"/>
      <c r="M474" s="46"/>
      <c r="N474" s="46"/>
      <c r="O474" s="46"/>
      <c r="P474" s="46"/>
      <c r="Q474" s="46"/>
      <c r="R474" s="46"/>
      <c r="S474" s="46"/>
      <c r="T474" s="46"/>
      <c r="U474" s="46"/>
      <c r="V474" s="46"/>
      <c r="W474" s="46"/>
      <c r="X474" s="46"/>
      <c r="Y474" s="46"/>
      <c r="Z474" s="46"/>
      <c r="AA474" s="46"/>
      <c r="AB474" s="46"/>
      <c r="AC474" s="46"/>
      <c r="AD474" s="46"/>
      <c r="AE474" s="46"/>
      <c r="AF474" s="46"/>
      <c r="AG474" s="46"/>
      <c r="AH474" s="46"/>
      <c r="AI474" s="46"/>
      <c r="AJ474" s="46"/>
      <c r="AK474" s="46"/>
      <c r="AL474" s="46"/>
    </row>
    <row r="475">
      <c r="A475" s="50"/>
      <c r="B475" s="46"/>
      <c r="C475" s="46"/>
      <c r="D475" s="46"/>
      <c r="E475" s="70"/>
      <c r="F475" s="50"/>
      <c r="G475" s="50"/>
      <c r="H475" s="50"/>
      <c r="I475" s="50"/>
      <c r="J475" s="102"/>
      <c r="K475" s="46"/>
      <c r="L475" s="46"/>
      <c r="M475" s="46"/>
      <c r="N475" s="46"/>
      <c r="O475" s="46"/>
      <c r="P475" s="46"/>
      <c r="Q475" s="46"/>
      <c r="R475" s="46"/>
      <c r="S475" s="46"/>
      <c r="T475" s="46"/>
      <c r="U475" s="46"/>
      <c r="V475" s="46"/>
      <c r="W475" s="46"/>
      <c r="X475" s="46"/>
      <c r="Y475" s="46"/>
      <c r="Z475" s="46"/>
      <c r="AA475" s="46"/>
      <c r="AB475" s="46"/>
      <c r="AC475" s="46"/>
      <c r="AD475" s="46"/>
      <c r="AE475" s="46"/>
      <c r="AF475" s="46"/>
      <c r="AG475" s="46"/>
      <c r="AH475" s="46"/>
      <c r="AI475" s="46"/>
      <c r="AJ475" s="46"/>
      <c r="AK475" s="46"/>
      <c r="AL475" s="46"/>
    </row>
    <row r="476">
      <c r="A476" s="50"/>
      <c r="B476" s="46"/>
      <c r="C476" s="46"/>
      <c r="D476" s="46"/>
      <c r="E476" s="70"/>
      <c r="F476" s="50"/>
      <c r="G476" s="50"/>
      <c r="H476" s="50"/>
      <c r="I476" s="50"/>
      <c r="J476" s="102"/>
      <c r="K476" s="46"/>
      <c r="L476" s="46"/>
      <c r="M476" s="46"/>
      <c r="N476" s="46"/>
      <c r="O476" s="46"/>
      <c r="P476" s="46"/>
      <c r="Q476" s="46"/>
      <c r="R476" s="46"/>
      <c r="S476" s="46"/>
      <c r="T476" s="46"/>
      <c r="U476" s="46"/>
      <c r="V476" s="46"/>
      <c r="W476" s="46"/>
      <c r="X476" s="46"/>
      <c r="Y476" s="46"/>
      <c r="Z476" s="46"/>
      <c r="AA476" s="46"/>
      <c r="AB476" s="46"/>
      <c r="AC476" s="46"/>
      <c r="AD476" s="46"/>
      <c r="AE476" s="46"/>
      <c r="AF476" s="46"/>
      <c r="AG476" s="46"/>
      <c r="AH476" s="46"/>
      <c r="AI476" s="46"/>
      <c r="AJ476" s="46"/>
      <c r="AK476" s="46"/>
      <c r="AL476" s="46"/>
    </row>
    <row r="477">
      <c r="A477" s="50"/>
      <c r="B477" s="46"/>
      <c r="C477" s="46"/>
      <c r="D477" s="46"/>
      <c r="E477" s="70"/>
      <c r="F477" s="50"/>
      <c r="G477" s="50"/>
      <c r="H477" s="50"/>
      <c r="I477" s="50"/>
      <c r="J477" s="102"/>
      <c r="K477" s="46"/>
      <c r="L477" s="46"/>
      <c r="M477" s="46"/>
      <c r="N477" s="46"/>
      <c r="O477" s="46"/>
      <c r="P477" s="46"/>
      <c r="Q477" s="46"/>
      <c r="R477" s="46"/>
      <c r="S477" s="46"/>
      <c r="T477" s="46"/>
      <c r="U477" s="46"/>
      <c r="V477" s="46"/>
      <c r="W477" s="46"/>
      <c r="X477" s="46"/>
      <c r="Y477" s="46"/>
      <c r="Z477" s="46"/>
      <c r="AA477" s="46"/>
      <c r="AB477" s="46"/>
      <c r="AC477" s="46"/>
      <c r="AD477" s="46"/>
      <c r="AE477" s="46"/>
      <c r="AF477" s="46"/>
      <c r="AG477" s="46"/>
      <c r="AH477" s="46"/>
      <c r="AI477" s="46"/>
      <c r="AJ477" s="46"/>
      <c r="AK477" s="46"/>
      <c r="AL477" s="46"/>
    </row>
    <row r="478">
      <c r="A478" s="50"/>
      <c r="B478" s="46"/>
      <c r="C478" s="46"/>
      <c r="D478" s="46"/>
      <c r="E478" s="70"/>
      <c r="F478" s="50"/>
      <c r="G478" s="50"/>
      <c r="H478" s="50"/>
      <c r="I478" s="50"/>
      <c r="J478" s="102"/>
      <c r="K478" s="46"/>
      <c r="L478" s="46"/>
      <c r="M478" s="46"/>
      <c r="N478" s="46"/>
      <c r="O478" s="46"/>
      <c r="P478" s="46"/>
      <c r="Q478" s="46"/>
      <c r="R478" s="46"/>
      <c r="S478" s="46"/>
      <c r="T478" s="46"/>
      <c r="U478" s="46"/>
      <c r="V478" s="46"/>
      <c r="W478" s="46"/>
      <c r="X478" s="46"/>
      <c r="Y478" s="46"/>
      <c r="Z478" s="46"/>
      <c r="AA478" s="46"/>
      <c r="AB478" s="46"/>
      <c r="AC478" s="46"/>
      <c r="AD478" s="46"/>
      <c r="AE478" s="46"/>
      <c r="AF478" s="46"/>
      <c r="AG478" s="46"/>
      <c r="AH478" s="46"/>
      <c r="AI478" s="46"/>
      <c r="AJ478" s="46"/>
      <c r="AK478" s="46"/>
      <c r="AL478" s="46"/>
    </row>
    <row r="479">
      <c r="A479" s="50"/>
      <c r="B479" s="46"/>
      <c r="C479" s="46"/>
      <c r="D479" s="46"/>
      <c r="E479" s="70"/>
      <c r="F479" s="50"/>
      <c r="G479" s="50"/>
      <c r="H479" s="50"/>
      <c r="I479" s="50"/>
      <c r="J479" s="102"/>
      <c r="K479" s="46"/>
      <c r="L479" s="46"/>
      <c r="M479" s="46"/>
      <c r="N479" s="46"/>
      <c r="O479" s="46"/>
      <c r="P479" s="46"/>
      <c r="Q479" s="46"/>
      <c r="R479" s="46"/>
      <c r="S479" s="46"/>
      <c r="T479" s="46"/>
      <c r="U479" s="46"/>
      <c r="V479" s="46"/>
      <c r="W479" s="46"/>
      <c r="X479" s="46"/>
      <c r="Y479" s="46"/>
      <c r="Z479" s="46"/>
      <c r="AA479" s="46"/>
      <c r="AB479" s="46"/>
      <c r="AC479" s="46"/>
      <c r="AD479" s="46"/>
      <c r="AE479" s="46"/>
      <c r="AF479" s="46"/>
      <c r="AG479" s="46"/>
      <c r="AH479" s="46"/>
      <c r="AI479" s="46"/>
      <c r="AJ479" s="46"/>
      <c r="AK479" s="46"/>
      <c r="AL479" s="46"/>
    </row>
    <row r="480">
      <c r="A480" s="50"/>
      <c r="B480" s="46"/>
      <c r="C480" s="46"/>
      <c r="D480" s="46"/>
      <c r="E480" s="70"/>
      <c r="F480" s="50"/>
      <c r="G480" s="50"/>
      <c r="H480" s="50"/>
      <c r="I480" s="50"/>
      <c r="J480" s="102"/>
      <c r="K480" s="46"/>
      <c r="L480" s="46"/>
      <c r="M480" s="46"/>
      <c r="N480" s="46"/>
      <c r="O480" s="46"/>
      <c r="P480" s="46"/>
      <c r="Q480" s="46"/>
      <c r="R480" s="46"/>
      <c r="S480" s="46"/>
      <c r="T480" s="46"/>
      <c r="U480" s="46"/>
      <c r="V480" s="46"/>
      <c r="W480" s="46"/>
      <c r="X480" s="46"/>
      <c r="Y480" s="46"/>
      <c r="Z480" s="46"/>
      <c r="AA480" s="46"/>
      <c r="AB480" s="46"/>
      <c r="AC480" s="46"/>
      <c r="AD480" s="46"/>
      <c r="AE480" s="46"/>
      <c r="AF480" s="46"/>
      <c r="AG480" s="46"/>
      <c r="AH480" s="46"/>
      <c r="AI480" s="46"/>
      <c r="AJ480" s="46"/>
      <c r="AK480" s="46"/>
      <c r="AL480" s="46"/>
    </row>
    <row r="481">
      <c r="A481" s="50"/>
      <c r="B481" s="46"/>
      <c r="C481" s="46"/>
      <c r="D481" s="46"/>
      <c r="E481" s="70"/>
      <c r="F481" s="50"/>
      <c r="G481" s="50"/>
      <c r="H481" s="50"/>
      <c r="I481" s="50"/>
      <c r="J481" s="102"/>
      <c r="K481" s="46"/>
      <c r="L481" s="46"/>
      <c r="M481" s="46"/>
      <c r="N481" s="46"/>
      <c r="O481" s="46"/>
      <c r="P481" s="46"/>
      <c r="Q481" s="46"/>
      <c r="R481" s="46"/>
      <c r="S481" s="46"/>
      <c r="T481" s="46"/>
      <c r="U481" s="46"/>
      <c r="V481" s="46"/>
      <c r="W481" s="46"/>
      <c r="X481" s="46"/>
      <c r="Y481" s="46"/>
      <c r="Z481" s="46"/>
      <c r="AA481" s="46"/>
      <c r="AB481" s="46"/>
      <c r="AC481" s="46"/>
      <c r="AD481" s="46"/>
      <c r="AE481" s="46"/>
      <c r="AF481" s="46"/>
      <c r="AG481" s="46"/>
      <c r="AH481" s="46"/>
      <c r="AI481" s="46"/>
      <c r="AJ481" s="46"/>
      <c r="AK481" s="46"/>
      <c r="AL481" s="46"/>
    </row>
    <row r="482">
      <c r="A482" s="50"/>
      <c r="B482" s="46"/>
      <c r="C482" s="46"/>
      <c r="D482" s="46"/>
      <c r="E482" s="70"/>
      <c r="F482" s="50"/>
      <c r="G482" s="50"/>
      <c r="H482" s="50"/>
      <c r="I482" s="50"/>
      <c r="J482" s="102"/>
      <c r="K482" s="46"/>
      <c r="L482" s="46"/>
      <c r="M482" s="46"/>
      <c r="N482" s="46"/>
      <c r="O482" s="46"/>
      <c r="P482" s="46"/>
      <c r="Q482" s="46"/>
      <c r="R482" s="46"/>
      <c r="S482" s="46"/>
      <c r="T482" s="46"/>
      <c r="U482" s="46"/>
      <c r="V482" s="46"/>
      <c r="W482" s="46"/>
      <c r="X482" s="46"/>
      <c r="Y482" s="46"/>
      <c r="Z482" s="46"/>
      <c r="AA482" s="46"/>
      <c r="AB482" s="46"/>
      <c r="AC482" s="46"/>
      <c r="AD482" s="46"/>
      <c r="AE482" s="46"/>
      <c r="AF482" s="46"/>
      <c r="AG482" s="46"/>
      <c r="AH482" s="46"/>
      <c r="AI482" s="46"/>
      <c r="AJ482" s="46"/>
      <c r="AK482" s="46"/>
      <c r="AL482" s="46"/>
    </row>
    <row r="483">
      <c r="A483" s="50"/>
      <c r="B483" s="46"/>
      <c r="C483" s="46"/>
      <c r="D483" s="46"/>
      <c r="E483" s="70"/>
      <c r="F483" s="50"/>
      <c r="G483" s="50"/>
      <c r="H483" s="50"/>
      <c r="I483" s="50"/>
      <c r="J483" s="102"/>
      <c r="K483" s="46"/>
      <c r="L483" s="46"/>
      <c r="M483" s="46"/>
      <c r="N483" s="46"/>
      <c r="O483" s="46"/>
      <c r="P483" s="46"/>
      <c r="Q483" s="46"/>
      <c r="R483" s="46"/>
      <c r="S483" s="46"/>
      <c r="T483" s="46"/>
      <c r="U483" s="46"/>
      <c r="V483" s="46"/>
      <c r="W483" s="46"/>
      <c r="X483" s="46"/>
      <c r="Y483" s="46"/>
      <c r="Z483" s="46"/>
      <c r="AA483" s="46"/>
      <c r="AB483" s="46"/>
      <c r="AC483" s="46"/>
      <c r="AD483" s="46"/>
      <c r="AE483" s="46"/>
      <c r="AF483" s="46"/>
      <c r="AG483" s="46"/>
      <c r="AH483" s="46"/>
      <c r="AI483" s="46"/>
      <c r="AJ483" s="46"/>
      <c r="AK483" s="46"/>
      <c r="AL483" s="46"/>
    </row>
    <row r="484">
      <c r="A484" s="50"/>
      <c r="B484" s="46"/>
      <c r="C484" s="46"/>
      <c r="D484" s="46"/>
      <c r="E484" s="70"/>
      <c r="F484" s="50"/>
      <c r="G484" s="50"/>
      <c r="H484" s="50"/>
      <c r="I484" s="50"/>
      <c r="J484" s="102"/>
      <c r="K484" s="46"/>
      <c r="L484" s="46"/>
      <c r="M484" s="46"/>
      <c r="N484" s="46"/>
      <c r="O484" s="46"/>
      <c r="P484" s="46"/>
      <c r="Q484" s="46"/>
      <c r="R484" s="46"/>
      <c r="S484" s="46"/>
      <c r="T484" s="46"/>
      <c r="U484" s="46"/>
      <c r="V484" s="46"/>
      <c r="W484" s="46"/>
      <c r="X484" s="46"/>
      <c r="Y484" s="46"/>
      <c r="Z484" s="46"/>
      <c r="AA484" s="46"/>
      <c r="AB484" s="46"/>
      <c r="AC484" s="46"/>
      <c r="AD484" s="46"/>
      <c r="AE484" s="46"/>
      <c r="AF484" s="46"/>
      <c r="AG484" s="46"/>
      <c r="AH484" s="46"/>
      <c r="AI484" s="46"/>
      <c r="AJ484" s="46"/>
      <c r="AK484" s="46"/>
      <c r="AL484" s="46"/>
    </row>
    <row r="485">
      <c r="A485" s="50"/>
      <c r="B485" s="46"/>
      <c r="C485" s="46"/>
      <c r="D485" s="46"/>
      <c r="E485" s="70"/>
      <c r="F485" s="50"/>
      <c r="G485" s="50"/>
      <c r="H485" s="50"/>
      <c r="I485" s="50"/>
      <c r="J485" s="102"/>
      <c r="K485" s="46"/>
      <c r="L485" s="46"/>
      <c r="M485" s="46"/>
      <c r="N485" s="46"/>
      <c r="O485" s="46"/>
      <c r="P485" s="46"/>
      <c r="Q485" s="46"/>
      <c r="R485" s="46"/>
      <c r="S485" s="46"/>
      <c r="T485" s="46"/>
      <c r="U485" s="46"/>
      <c r="V485" s="46"/>
      <c r="W485" s="46"/>
      <c r="X485" s="46"/>
      <c r="Y485" s="46"/>
      <c r="Z485" s="46"/>
      <c r="AA485" s="46"/>
      <c r="AB485" s="46"/>
      <c r="AC485" s="46"/>
      <c r="AD485" s="46"/>
      <c r="AE485" s="46"/>
      <c r="AF485" s="46"/>
      <c r="AG485" s="46"/>
      <c r="AH485" s="46"/>
      <c r="AI485" s="46"/>
      <c r="AJ485" s="46"/>
      <c r="AK485" s="46"/>
      <c r="AL485" s="46"/>
    </row>
    <row r="486">
      <c r="A486" s="50"/>
      <c r="B486" s="46"/>
      <c r="C486" s="46"/>
      <c r="D486" s="46"/>
      <c r="E486" s="70"/>
      <c r="F486" s="50"/>
      <c r="G486" s="50"/>
      <c r="H486" s="50"/>
      <c r="I486" s="50"/>
      <c r="J486" s="102"/>
      <c r="K486" s="46"/>
      <c r="L486" s="46"/>
      <c r="M486" s="46"/>
      <c r="N486" s="46"/>
      <c r="O486" s="46"/>
      <c r="P486" s="46"/>
      <c r="Q486" s="46"/>
      <c r="R486" s="46"/>
      <c r="S486" s="46"/>
      <c r="T486" s="46"/>
      <c r="U486" s="46"/>
      <c r="V486" s="46"/>
      <c r="W486" s="46"/>
      <c r="X486" s="46"/>
      <c r="Y486" s="46"/>
      <c r="Z486" s="46"/>
      <c r="AA486" s="46"/>
      <c r="AB486" s="46"/>
      <c r="AC486" s="46"/>
      <c r="AD486" s="46"/>
      <c r="AE486" s="46"/>
      <c r="AF486" s="46"/>
      <c r="AG486" s="46"/>
      <c r="AH486" s="46"/>
      <c r="AI486" s="46"/>
      <c r="AJ486" s="46"/>
      <c r="AK486" s="46"/>
      <c r="AL486" s="46"/>
    </row>
    <row r="487">
      <c r="A487" s="50"/>
      <c r="B487" s="46"/>
      <c r="C487" s="46"/>
      <c r="D487" s="46"/>
      <c r="E487" s="70"/>
      <c r="F487" s="50"/>
      <c r="G487" s="50"/>
      <c r="H487" s="50"/>
      <c r="I487" s="50"/>
      <c r="J487" s="102"/>
      <c r="K487" s="46"/>
      <c r="L487" s="46"/>
      <c r="M487" s="46"/>
      <c r="N487" s="46"/>
      <c r="O487" s="46"/>
      <c r="P487" s="46"/>
      <c r="Q487" s="46"/>
      <c r="R487" s="46"/>
      <c r="S487" s="46"/>
      <c r="T487" s="46"/>
      <c r="U487" s="46"/>
      <c r="V487" s="46"/>
      <c r="W487" s="46"/>
      <c r="X487" s="46"/>
      <c r="Y487" s="46"/>
      <c r="Z487" s="46"/>
      <c r="AA487" s="46"/>
      <c r="AB487" s="46"/>
      <c r="AC487" s="46"/>
      <c r="AD487" s="46"/>
      <c r="AE487" s="46"/>
      <c r="AF487" s="46"/>
      <c r="AG487" s="46"/>
      <c r="AH487" s="46"/>
      <c r="AI487" s="46"/>
      <c r="AJ487" s="46"/>
      <c r="AK487" s="46"/>
      <c r="AL487" s="46"/>
    </row>
    <row r="488">
      <c r="A488" s="50"/>
      <c r="B488" s="46"/>
      <c r="C488" s="46"/>
      <c r="D488" s="46"/>
      <c r="E488" s="70"/>
      <c r="F488" s="50"/>
      <c r="G488" s="50"/>
      <c r="H488" s="50"/>
      <c r="I488" s="50"/>
      <c r="J488" s="102"/>
      <c r="K488" s="46"/>
      <c r="L488" s="46"/>
      <c r="M488" s="46"/>
      <c r="N488" s="46"/>
      <c r="O488" s="46"/>
      <c r="P488" s="46"/>
      <c r="Q488" s="46"/>
      <c r="R488" s="46"/>
      <c r="S488" s="46"/>
      <c r="T488" s="46"/>
      <c r="U488" s="46"/>
      <c r="V488" s="46"/>
      <c r="W488" s="46"/>
      <c r="X488" s="46"/>
      <c r="Y488" s="46"/>
      <c r="Z488" s="46"/>
      <c r="AA488" s="46"/>
      <c r="AB488" s="46"/>
      <c r="AC488" s="46"/>
      <c r="AD488" s="46"/>
      <c r="AE488" s="46"/>
      <c r="AF488" s="46"/>
      <c r="AG488" s="46"/>
      <c r="AH488" s="46"/>
      <c r="AI488" s="46"/>
      <c r="AJ488" s="46"/>
      <c r="AK488" s="46"/>
      <c r="AL488" s="46"/>
    </row>
    <row r="489">
      <c r="A489" s="50"/>
      <c r="B489" s="46"/>
      <c r="C489" s="46"/>
      <c r="D489" s="46"/>
      <c r="E489" s="70"/>
      <c r="F489" s="50"/>
      <c r="G489" s="50"/>
      <c r="H489" s="50"/>
      <c r="I489" s="50"/>
      <c r="J489" s="102"/>
      <c r="K489" s="46"/>
      <c r="L489" s="46"/>
      <c r="M489" s="46"/>
      <c r="N489" s="46"/>
      <c r="O489" s="46"/>
      <c r="P489" s="46"/>
      <c r="Q489" s="46"/>
      <c r="R489" s="46"/>
      <c r="S489" s="46"/>
      <c r="T489" s="46"/>
      <c r="U489" s="46"/>
      <c r="V489" s="46"/>
      <c r="W489" s="46"/>
      <c r="X489" s="46"/>
      <c r="Y489" s="46"/>
      <c r="Z489" s="46"/>
      <c r="AA489" s="46"/>
      <c r="AB489" s="46"/>
      <c r="AC489" s="46"/>
      <c r="AD489" s="46"/>
      <c r="AE489" s="46"/>
      <c r="AF489" s="46"/>
      <c r="AG489" s="46"/>
      <c r="AH489" s="46"/>
      <c r="AI489" s="46"/>
      <c r="AJ489" s="46"/>
      <c r="AK489" s="46"/>
      <c r="AL489" s="46"/>
    </row>
    <row r="490">
      <c r="A490" s="50"/>
      <c r="B490" s="46"/>
      <c r="C490" s="46"/>
      <c r="D490" s="46"/>
      <c r="E490" s="70"/>
      <c r="F490" s="50"/>
      <c r="G490" s="50"/>
      <c r="H490" s="50"/>
      <c r="I490" s="50"/>
      <c r="J490" s="102"/>
      <c r="K490" s="46"/>
      <c r="L490" s="46"/>
      <c r="M490" s="46"/>
      <c r="N490" s="46"/>
      <c r="O490" s="46"/>
      <c r="P490" s="46"/>
      <c r="Q490" s="46"/>
      <c r="R490" s="46"/>
      <c r="S490" s="46"/>
      <c r="T490" s="46"/>
      <c r="U490" s="46"/>
      <c r="V490" s="46"/>
      <c r="W490" s="46"/>
      <c r="X490" s="46"/>
      <c r="Y490" s="46"/>
      <c r="Z490" s="46"/>
      <c r="AA490" s="46"/>
      <c r="AB490" s="46"/>
      <c r="AC490" s="46"/>
      <c r="AD490" s="46"/>
      <c r="AE490" s="46"/>
      <c r="AF490" s="46"/>
      <c r="AG490" s="46"/>
      <c r="AH490" s="46"/>
      <c r="AI490" s="46"/>
      <c r="AJ490" s="46"/>
      <c r="AK490" s="46"/>
      <c r="AL490" s="46"/>
    </row>
    <row r="491">
      <c r="A491" s="50"/>
      <c r="B491" s="46"/>
      <c r="C491" s="46"/>
      <c r="D491" s="46"/>
      <c r="E491" s="70"/>
      <c r="F491" s="50"/>
      <c r="G491" s="50"/>
      <c r="H491" s="50"/>
      <c r="I491" s="50"/>
      <c r="J491" s="102"/>
      <c r="K491" s="46"/>
      <c r="L491" s="46"/>
      <c r="M491" s="46"/>
      <c r="N491" s="46"/>
      <c r="O491" s="46"/>
      <c r="P491" s="46"/>
      <c r="Q491" s="46"/>
      <c r="R491" s="46"/>
      <c r="S491" s="46"/>
      <c r="T491" s="46"/>
      <c r="U491" s="46"/>
      <c r="V491" s="46"/>
      <c r="W491" s="46"/>
      <c r="X491" s="46"/>
      <c r="Y491" s="46"/>
      <c r="Z491" s="46"/>
      <c r="AA491" s="46"/>
      <c r="AB491" s="46"/>
      <c r="AC491" s="46"/>
      <c r="AD491" s="46"/>
      <c r="AE491" s="46"/>
      <c r="AF491" s="46"/>
      <c r="AG491" s="46"/>
      <c r="AH491" s="46"/>
      <c r="AI491" s="46"/>
      <c r="AJ491" s="46"/>
      <c r="AK491" s="46"/>
      <c r="AL491" s="46"/>
    </row>
    <row r="492">
      <c r="A492" s="50"/>
      <c r="B492" s="46"/>
      <c r="C492" s="46"/>
      <c r="D492" s="46"/>
      <c r="E492" s="70"/>
      <c r="F492" s="50"/>
      <c r="G492" s="50"/>
      <c r="H492" s="50"/>
      <c r="I492" s="50"/>
      <c r="J492" s="102"/>
      <c r="K492" s="46"/>
      <c r="L492" s="46"/>
      <c r="M492" s="46"/>
      <c r="N492" s="46"/>
      <c r="O492" s="46"/>
      <c r="P492" s="46"/>
      <c r="Q492" s="46"/>
      <c r="R492" s="46"/>
      <c r="S492" s="46"/>
      <c r="T492" s="46"/>
      <c r="U492" s="46"/>
      <c r="V492" s="46"/>
      <c r="W492" s="46"/>
      <c r="X492" s="46"/>
      <c r="Y492" s="46"/>
      <c r="Z492" s="46"/>
      <c r="AA492" s="46"/>
      <c r="AB492" s="46"/>
      <c r="AC492" s="46"/>
      <c r="AD492" s="46"/>
      <c r="AE492" s="46"/>
      <c r="AF492" s="46"/>
      <c r="AG492" s="46"/>
      <c r="AH492" s="46"/>
      <c r="AI492" s="46"/>
      <c r="AJ492" s="46"/>
      <c r="AK492" s="46"/>
      <c r="AL492" s="46"/>
    </row>
    <row r="493">
      <c r="A493" s="50"/>
      <c r="B493" s="46"/>
      <c r="C493" s="46"/>
      <c r="D493" s="46"/>
      <c r="E493" s="70"/>
      <c r="F493" s="50"/>
      <c r="G493" s="50"/>
      <c r="H493" s="50"/>
      <c r="I493" s="50"/>
      <c r="J493" s="102"/>
      <c r="K493" s="46"/>
      <c r="L493" s="46"/>
      <c r="M493" s="46"/>
      <c r="N493" s="46"/>
      <c r="O493" s="46"/>
      <c r="P493" s="46"/>
      <c r="Q493" s="46"/>
      <c r="R493" s="46"/>
      <c r="S493" s="46"/>
      <c r="T493" s="46"/>
      <c r="U493" s="46"/>
      <c r="V493" s="46"/>
      <c r="W493" s="46"/>
      <c r="X493" s="46"/>
      <c r="Y493" s="46"/>
      <c r="Z493" s="46"/>
      <c r="AA493" s="46"/>
      <c r="AB493" s="46"/>
      <c r="AC493" s="46"/>
      <c r="AD493" s="46"/>
      <c r="AE493" s="46"/>
      <c r="AF493" s="46"/>
      <c r="AG493" s="46"/>
      <c r="AH493" s="46"/>
      <c r="AI493" s="46"/>
      <c r="AJ493" s="46"/>
      <c r="AK493" s="46"/>
      <c r="AL493" s="46"/>
    </row>
    <row r="494">
      <c r="A494" s="50"/>
      <c r="B494" s="46"/>
      <c r="C494" s="46"/>
      <c r="D494" s="46"/>
      <c r="E494" s="70"/>
      <c r="F494" s="50"/>
      <c r="G494" s="50"/>
      <c r="H494" s="50"/>
      <c r="I494" s="50"/>
      <c r="J494" s="102"/>
      <c r="K494" s="46"/>
      <c r="L494" s="46"/>
      <c r="M494" s="46"/>
      <c r="N494" s="46"/>
      <c r="O494" s="46"/>
      <c r="P494" s="46"/>
      <c r="Q494" s="46"/>
      <c r="R494" s="46"/>
      <c r="S494" s="46"/>
      <c r="T494" s="46"/>
      <c r="U494" s="46"/>
      <c r="V494" s="46"/>
      <c r="W494" s="46"/>
      <c r="X494" s="46"/>
      <c r="Y494" s="46"/>
      <c r="Z494" s="46"/>
      <c r="AA494" s="46"/>
      <c r="AB494" s="46"/>
      <c r="AC494" s="46"/>
      <c r="AD494" s="46"/>
      <c r="AE494" s="46"/>
      <c r="AF494" s="46"/>
      <c r="AG494" s="46"/>
      <c r="AH494" s="46"/>
      <c r="AI494" s="46"/>
      <c r="AJ494" s="46"/>
      <c r="AK494" s="46"/>
      <c r="AL494" s="46"/>
    </row>
    <row r="495">
      <c r="A495" s="50"/>
      <c r="B495" s="46"/>
      <c r="C495" s="46"/>
      <c r="D495" s="46"/>
      <c r="E495" s="70"/>
      <c r="F495" s="50"/>
      <c r="G495" s="50"/>
      <c r="H495" s="50"/>
      <c r="I495" s="50"/>
      <c r="J495" s="102"/>
      <c r="K495" s="46"/>
      <c r="L495" s="46"/>
      <c r="M495" s="46"/>
      <c r="N495" s="46"/>
      <c r="O495" s="46"/>
      <c r="P495" s="46"/>
      <c r="Q495" s="46"/>
      <c r="R495" s="46"/>
      <c r="S495" s="46"/>
      <c r="T495" s="46"/>
      <c r="U495" s="46"/>
      <c r="V495" s="46"/>
      <c r="W495" s="46"/>
      <c r="X495" s="46"/>
      <c r="Y495" s="46"/>
      <c r="Z495" s="46"/>
      <c r="AA495" s="46"/>
      <c r="AB495" s="46"/>
      <c r="AC495" s="46"/>
      <c r="AD495" s="46"/>
      <c r="AE495" s="46"/>
      <c r="AF495" s="46"/>
      <c r="AG495" s="46"/>
      <c r="AH495" s="46"/>
      <c r="AI495" s="46"/>
      <c r="AJ495" s="46"/>
      <c r="AK495" s="46"/>
      <c r="AL495" s="46"/>
    </row>
    <row r="496">
      <c r="A496" s="50"/>
      <c r="B496" s="46"/>
      <c r="C496" s="46"/>
      <c r="D496" s="46"/>
      <c r="E496" s="70"/>
      <c r="F496" s="50"/>
      <c r="G496" s="50"/>
      <c r="H496" s="50"/>
      <c r="I496" s="50"/>
      <c r="J496" s="102"/>
      <c r="K496" s="46"/>
      <c r="L496" s="46"/>
      <c r="M496" s="46"/>
      <c r="N496" s="46"/>
      <c r="O496" s="46"/>
      <c r="P496" s="46"/>
      <c r="Q496" s="46"/>
      <c r="R496" s="46"/>
      <c r="S496" s="46"/>
      <c r="T496" s="46"/>
      <c r="U496" s="46"/>
      <c r="V496" s="46"/>
      <c r="W496" s="46"/>
      <c r="X496" s="46"/>
      <c r="Y496" s="46"/>
      <c r="Z496" s="46"/>
      <c r="AA496" s="46"/>
      <c r="AB496" s="46"/>
      <c r="AC496" s="46"/>
      <c r="AD496" s="46"/>
      <c r="AE496" s="46"/>
      <c r="AF496" s="46"/>
      <c r="AG496" s="46"/>
      <c r="AH496" s="46"/>
      <c r="AI496" s="46"/>
      <c r="AJ496" s="46"/>
      <c r="AK496" s="46"/>
      <c r="AL496" s="46"/>
    </row>
    <row r="497">
      <c r="A497" s="50"/>
      <c r="B497" s="46"/>
      <c r="C497" s="46"/>
      <c r="D497" s="46"/>
      <c r="E497" s="70"/>
      <c r="F497" s="50"/>
      <c r="G497" s="50"/>
      <c r="H497" s="50"/>
      <c r="I497" s="50"/>
      <c r="J497" s="102"/>
      <c r="K497" s="46"/>
      <c r="L497" s="46"/>
      <c r="M497" s="46"/>
      <c r="N497" s="46"/>
      <c r="O497" s="46"/>
      <c r="P497" s="46"/>
      <c r="Q497" s="46"/>
      <c r="R497" s="46"/>
      <c r="S497" s="46"/>
      <c r="T497" s="46"/>
      <c r="U497" s="46"/>
      <c r="V497" s="46"/>
      <c r="W497" s="46"/>
      <c r="X497" s="46"/>
      <c r="Y497" s="46"/>
      <c r="Z497" s="46"/>
      <c r="AA497" s="46"/>
      <c r="AB497" s="46"/>
      <c r="AC497" s="46"/>
      <c r="AD497" s="46"/>
      <c r="AE497" s="46"/>
      <c r="AF497" s="46"/>
      <c r="AG497" s="46"/>
      <c r="AH497" s="46"/>
      <c r="AI497" s="46"/>
      <c r="AJ497" s="46"/>
      <c r="AK497" s="46"/>
      <c r="AL497" s="46"/>
    </row>
    <row r="498">
      <c r="A498" s="50"/>
      <c r="B498" s="46"/>
      <c r="C498" s="46"/>
      <c r="D498" s="46"/>
      <c r="E498" s="70"/>
      <c r="F498" s="50"/>
      <c r="G498" s="50"/>
      <c r="H498" s="50"/>
      <c r="I498" s="50"/>
      <c r="J498" s="102"/>
      <c r="K498" s="46"/>
      <c r="L498" s="46"/>
      <c r="M498" s="46"/>
      <c r="N498" s="46"/>
      <c r="O498" s="46"/>
      <c r="P498" s="46"/>
      <c r="Q498" s="46"/>
      <c r="R498" s="46"/>
      <c r="S498" s="46"/>
      <c r="T498" s="46"/>
      <c r="U498" s="46"/>
      <c r="V498" s="46"/>
      <c r="W498" s="46"/>
      <c r="X498" s="46"/>
      <c r="Y498" s="46"/>
      <c r="Z498" s="46"/>
      <c r="AA498" s="46"/>
      <c r="AB498" s="46"/>
      <c r="AC498" s="46"/>
      <c r="AD498" s="46"/>
      <c r="AE498" s="46"/>
      <c r="AF498" s="46"/>
      <c r="AG498" s="46"/>
      <c r="AH498" s="46"/>
      <c r="AI498" s="46"/>
      <c r="AJ498" s="46"/>
      <c r="AK498" s="46"/>
      <c r="AL498" s="46"/>
    </row>
    <row r="499">
      <c r="A499" s="50"/>
      <c r="B499" s="46"/>
      <c r="C499" s="46"/>
      <c r="D499" s="46"/>
      <c r="E499" s="70"/>
      <c r="F499" s="50"/>
      <c r="G499" s="50"/>
      <c r="H499" s="50"/>
      <c r="I499" s="50"/>
      <c r="J499" s="102"/>
      <c r="K499" s="46"/>
      <c r="L499" s="46"/>
      <c r="M499" s="46"/>
      <c r="N499" s="46"/>
      <c r="O499" s="46"/>
      <c r="P499" s="46"/>
      <c r="Q499" s="46"/>
      <c r="R499" s="46"/>
      <c r="S499" s="46"/>
      <c r="T499" s="46"/>
      <c r="U499" s="46"/>
      <c r="V499" s="46"/>
      <c r="W499" s="46"/>
      <c r="X499" s="46"/>
      <c r="Y499" s="46"/>
      <c r="Z499" s="46"/>
      <c r="AA499" s="46"/>
      <c r="AB499" s="46"/>
      <c r="AC499" s="46"/>
      <c r="AD499" s="46"/>
      <c r="AE499" s="46"/>
      <c r="AF499" s="46"/>
      <c r="AG499" s="46"/>
      <c r="AH499" s="46"/>
      <c r="AI499" s="46"/>
      <c r="AJ499" s="46"/>
      <c r="AK499" s="46"/>
      <c r="AL499" s="46"/>
    </row>
    <row r="500">
      <c r="A500" s="50"/>
      <c r="B500" s="46"/>
      <c r="C500" s="46"/>
      <c r="D500" s="46"/>
      <c r="E500" s="70"/>
      <c r="F500" s="50"/>
      <c r="G500" s="50"/>
      <c r="H500" s="50"/>
      <c r="I500" s="50"/>
      <c r="J500" s="102"/>
      <c r="K500" s="46"/>
      <c r="L500" s="46"/>
      <c r="M500" s="46"/>
      <c r="N500" s="46"/>
      <c r="O500" s="46"/>
      <c r="P500" s="46"/>
      <c r="Q500" s="46"/>
      <c r="R500" s="46"/>
      <c r="S500" s="46"/>
      <c r="T500" s="46"/>
      <c r="U500" s="46"/>
      <c r="V500" s="46"/>
      <c r="W500" s="46"/>
      <c r="X500" s="46"/>
      <c r="Y500" s="46"/>
      <c r="Z500" s="46"/>
      <c r="AA500" s="46"/>
      <c r="AB500" s="46"/>
      <c r="AC500" s="46"/>
      <c r="AD500" s="46"/>
      <c r="AE500" s="46"/>
      <c r="AF500" s="46"/>
      <c r="AG500" s="46"/>
      <c r="AH500" s="46"/>
      <c r="AI500" s="46"/>
      <c r="AJ500" s="46"/>
      <c r="AK500" s="46"/>
      <c r="AL500" s="46"/>
    </row>
    <row r="501">
      <c r="A501" s="50"/>
      <c r="B501" s="46"/>
      <c r="C501" s="46"/>
      <c r="D501" s="46"/>
      <c r="E501" s="70"/>
      <c r="F501" s="50"/>
      <c r="G501" s="50"/>
      <c r="H501" s="50"/>
      <c r="I501" s="50"/>
      <c r="J501" s="102"/>
      <c r="K501" s="46"/>
      <c r="L501" s="46"/>
      <c r="M501" s="46"/>
      <c r="N501" s="46"/>
      <c r="O501" s="46"/>
      <c r="P501" s="46"/>
      <c r="Q501" s="46"/>
      <c r="R501" s="46"/>
      <c r="S501" s="46"/>
      <c r="T501" s="46"/>
      <c r="U501" s="46"/>
      <c r="V501" s="46"/>
      <c r="W501" s="46"/>
      <c r="X501" s="46"/>
      <c r="Y501" s="46"/>
      <c r="Z501" s="46"/>
      <c r="AA501" s="46"/>
      <c r="AB501" s="46"/>
      <c r="AC501" s="46"/>
      <c r="AD501" s="46"/>
      <c r="AE501" s="46"/>
      <c r="AF501" s="46"/>
      <c r="AG501" s="46"/>
      <c r="AH501" s="46"/>
      <c r="AI501" s="46"/>
      <c r="AJ501" s="46"/>
      <c r="AK501" s="46"/>
      <c r="AL501" s="46"/>
    </row>
    <row r="502">
      <c r="A502" s="50"/>
      <c r="B502" s="46"/>
      <c r="C502" s="46"/>
      <c r="D502" s="46"/>
      <c r="E502" s="70"/>
      <c r="F502" s="50"/>
      <c r="G502" s="50"/>
      <c r="H502" s="50"/>
      <c r="I502" s="50"/>
      <c r="J502" s="102"/>
      <c r="K502" s="46"/>
      <c r="L502" s="46"/>
      <c r="M502" s="46"/>
      <c r="N502" s="46"/>
      <c r="O502" s="46"/>
      <c r="P502" s="46"/>
      <c r="Q502" s="46"/>
      <c r="R502" s="46"/>
      <c r="S502" s="46"/>
      <c r="T502" s="46"/>
      <c r="U502" s="46"/>
      <c r="V502" s="46"/>
      <c r="W502" s="46"/>
      <c r="X502" s="46"/>
      <c r="Y502" s="46"/>
      <c r="Z502" s="46"/>
      <c r="AA502" s="46"/>
      <c r="AB502" s="46"/>
      <c r="AC502" s="46"/>
      <c r="AD502" s="46"/>
      <c r="AE502" s="46"/>
      <c r="AF502" s="46"/>
      <c r="AG502" s="46"/>
      <c r="AH502" s="46"/>
      <c r="AI502" s="46"/>
      <c r="AJ502" s="46"/>
      <c r="AK502" s="46"/>
      <c r="AL502" s="46"/>
    </row>
    <row r="503">
      <c r="A503" s="50"/>
      <c r="B503" s="46"/>
      <c r="C503" s="46"/>
      <c r="D503" s="46"/>
      <c r="E503" s="70"/>
      <c r="F503" s="50"/>
      <c r="G503" s="50"/>
      <c r="H503" s="50"/>
      <c r="I503" s="50"/>
      <c r="J503" s="102"/>
      <c r="K503" s="46"/>
      <c r="L503" s="46"/>
      <c r="M503" s="46"/>
      <c r="N503" s="46"/>
      <c r="O503" s="46"/>
      <c r="P503" s="46"/>
      <c r="Q503" s="46"/>
      <c r="R503" s="46"/>
      <c r="S503" s="46"/>
      <c r="T503" s="46"/>
      <c r="U503" s="46"/>
      <c r="V503" s="46"/>
      <c r="W503" s="46"/>
      <c r="X503" s="46"/>
      <c r="Y503" s="46"/>
      <c r="Z503" s="46"/>
      <c r="AA503" s="46"/>
      <c r="AB503" s="46"/>
      <c r="AC503" s="46"/>
      <c r="AD503" s="46"/>
      <c r="AE503" s="46"/>
      <c r="AF503" s="46"/>
      <c r="AG503" s="46"/>
      <c r="AH503" s="46"/>
      <c r="AI503" s="46"/>
      <c r="AJ503" s="46"/>
      <c r="AK503" s="46"/>
      <c r="AL503" s="46"/>
    </row>
    <row r="504">
      <c r="A504" s="50"/>
      <c r="B504" s="46"/>
      <c r="C504" s="46"/>
      <c r="D504" s="46"/>
      <c r="E504" s="70"/>
      <c r="F504" s="50"/>
      <c r="G504" s="50"/>
      <c r="H504" s="50"/>
      <c r="I504" s="50"/>
      <c r="J504" s="102"/>
      <c r="K504" s="46"/>
      <c r="L504" s="46"/>
      <c r="M504" s="46"/>
      <c r="N504" s="46"/>
      <c r="O504" s="46"/>
      <c r="P504" s="46"/>
      <c r="Q504" s="46"/>
      <c r="R504" s="46"/>
      <c r="S504" s="46"/>
      <c r="T504" s="46"/>
      <c r="U504" s="46"/>
      <c r="V504" s="46"/>
      <c r="W504" s="46"/>
      <c r="X504" s="46"/>
      <c r="Y504" s="46"/>
      <c r="Z504" s="46"/>
      <c r="AA504" s="46"/>
      <c r="AB504" s="46"/>
      <c r="AC504" s="46"/>
      <c r="AD504" s="46"/>
      <c r="AE504" s="46"/>
      <c r="AF504" s="46"/>
      <c r="AG504" s="46"/>
      <c r="AH504" s="46"/>
      <c r="AI504" s="46"/>
      <c r="AJ504" s="46"/>
      <c r="AK504" s="46"/>
      <c r="AL504" s="46"/>
    </row>
    <row r="505">
      <c r="A505" s="50"/>
      <c r="B505" s="46"/>
      <c r="C505" s="46"/>
      <c r="D505" s="46"/>
      <c r="E505" s="70"/>
      <c r="F505" s="50"/>
      <c r="G505" s="50"/>
      <c r="H505" s="50"/>
      <c r="I505" s="50"/>
      <c r="J505" s="102"/>
      <c r="K505" s="46"/>
      <c r="L505" s="46"/>
      <c r="M505" s="46"/>
      <c r="N505" s="46"/>
      <c r="O505" s="46"/>
      <c r="P505" s="46"/>
      <c r="Q505" s="46"/>
      <c r="R505" s="46"/>
      <c r="S505" s="46"/>
      <c r="T505" s="46"/>
      <c r="U505" s="46"/>
      <c r="V505" s="46"/>
      <c r="W505" s="46"/>
      <c r="X505" s="46"/>
      <c r="Y505" s="46"/>
      <c r="Z505" s="46"/>
      <c r="AA505" s="46"/>
      <c r="AB505" s="46"/>
      <c r="AC505" s="46"/>
      <c r="AD505" s="46"/>
      <c r="AE505" s="46"/>
      <c r="AF505" s="46"/>
      <c r="AG505" s="46"/>
      <c r="AH505" s="46"/>
      <c r="AI505" s="46"/>
      <c r="AJ505" s="46"/>
      <c r="AK505" s="46"/>
      <c r="AL505" s="46"/>
    </row>
    <row r="506">
      <c r="A506" s="50"/>
      <c r="B506" s="46"/>
      <c r="C506" s="46"/>
      <c r="D506" s="46"/>
      <c r="E506" s="70"/>
      <c r="F506" s="50"/>
      <c r="G506" s="50"/>
      <c r="H506" s="50"/>
      <c r="I506" s="50"/>
      <c r="J506" s="102"/>
      <c r="K506" s="46"/>
      <c r="L506" s="46"/>
      <c r="M506" s="46"/>
      <c r="N506" s="46"/>
      <c r="O506" s="46"/>
      <c r="P506" s="46"/>
      <c r="Q506" s="46"/>
      <c r="R506" s="46"/>
      <c r="S506" s="46"/>
      <c r="T506" s="46"/>
      <c r="U506" s="46"/>
      <c r="V506" s="46"/>
      <c r="W506" s="46"/>
      <c r="X506" s="46"/>
      <c r="Y506" s="46"/>
      <c r="Z506" s="46"/>
      <c r="AA506" s="46"/>
      <c r="AB506" s="46"/>
      <c r="AC506" s="46"/>
      <c r="AD506" s="46"/>
      <c r="AE506" s="46"/>
      <c r="AF506" s="46"/>
      <c r="AG506" s="46"/>
      <c r="AH506" s="46"/>
      <c r="AI506" s="46"/>
      <c r="AJ506" s="46"/>
      <c r="AK506" s="46"/>
      <c r="AL506" s="46"/>
    </row>
    <row r="507">
      <c r="A507" s="50"/>
      <c r="B507" s="46"/>
      <c r="C507" s="46"/>
      <c r="D507" s="46"/>
      <c r="E507" s="70"/>
      <c r="F507" s="50"/>
      <c r="G507" s="50"/>
      <c r="H507" s="50"/>
      <c r="I507" s="50"/>
      <c r="J507" s="102"/>
      <c r="K507" s="46"/>
      <c r="L507" s="46"/>
      <c r="M507" s="46"/>
      <c r="N507" s="46"/>
      <c r="O507" s="46"/>
      <c r="P507" s="46"/>
      <c r="Q507" s="46"/>
      <c r="R507" s="46"/>
      <c r="S507" s="46"/>
      <c r="T507" s="46"/>
      <c r="U507" s="46"/>
      <c r="V507" s="46"/>
      <c r="W507" s="46"/>
      <c r="X507" s="46"/>
      <c r="Y507" s="46"/>
      <c r="Z507" s="46"/>
      <c r="AA507" s="46"/>
      <c r="AB507" s="46"/>
      <c r="AC507" s="46"/>
      <c r="AD507" s="46"/>
      <c r="AE507" s="46"/>
      <c r="AF507" s="46"/>
      <c r="AG507" s="46"/>
      <c r="AH507" s="46"/>
      <c r="AI507" s="46"/>
      <c r="AJ507" s="46"/>
      <c r="AK507" s="46"/>
      <c r="AL507" s="46"/>
    </row>
    <row r="508">
      <c r="A508" s="50"/>
      <c r="B508" s="46"/>
      <c r="C508" s="46"/>
      <c r="D508" s="46"/>
      <c r="E508" s="70"/>
      <c r="F508" s="50"/>
      <c r="G508" s="50"/>
      <c r="H508" s="50"/>
      <c r="I508" s="50"/>
      <c r="J508" s="102"/>
      <c r="K508" s="46"/>
      <c r="L508" s="46"/>
      <c r="M508" s="46"/>
      <c r="N508" s="46"/>
      <c r="O508" s="46"/>
      <c r="P508" s="46"/>
      <c r="Q508" s="46"/>
      <c r="R508" s="46"/>
      <c r="S508" s="46"/>
      <c r="T508" s="46"/>
      <c r="U508" s="46"/>
      <c r="V508" s="46"/>
      <c r="W508" s="46"/>
      <c r="X508" s="46"/>
      <c r="Y508" s="46"/>
      <c r="Z508" s="46"/>
      <c r="AA508" s="46"/>
      <c r="AB508" s="46"/>
      <c r="AC508" s="46"/>
      <c r="AD508" s="46"/>
      <c r="AE508" s="46"/>
      <c r="AF508" s="46"/>
      <c r="AG508" s="46"/>
      <c r="AH508" s="46"/>
      <c r="AI508" s="46"/>
      <c r="AJ508" s="46"/>
      <c r="AK508" s="46"/>
      <c r="AL508" s="46"/>
    </row>
    <row r="509">
      <c r="A509" s="50"/>
      <c r="B509" s="46"/>
      <c r="C509" s="46"/>
      <c r="D509" s="46"/>
      <c r="E509" s="70"/>
      <c r="F509" s="50"/>
      <c r="G509" s="50"/>
      <c r="H509" s="50"/>
      <c r="I509" s="50"/>
      <c r="J509" s="102"/>
      <c r="K509" s="46"/>
      <c r="L509" s="46"/>
      <c r="M509" s="46"/>
      <c r="N509" s="46"/>
      <c r="O509" s="46"/>
      <c r="P509" s="46"/>
      <c r="Q509" s="46"/>
      <c r="R509" s="46"/>
      <c r="S509" s="46"/>
      <c r="T509" s="46"/>
      <c r="U509" s="46"/>
      <c r="V509" s="46"/>
      <c r="W509" s="46"/>
      <c r="X509" s="46"/>
      <c r="Y509" s="46"/>
      <c r="Z509" s="46"/>
      <c r="AA509" s="46"/>
      <c r="AB509" s="46"/>
      <c r="AC509" s="46"/>
      <c r="AD509" s="46"/>
      <c r="AE509" s="46"/>
      <c r="AF509" s="46"/>
      <c r="AG509" s="46"/>
      <c r="AH509" s="46"/>
      <c r="AI509" s="46"/>
      <c r="AJ509" s="46"/>
      <c r="AK509" s="46"/>
      <c r="AL509" s="46"/>
    </row>
    <row r="510">
      <c r="A510" s="50"/>
      <c r="B510" s="46"/>
      <c r="C510" s="46"/>
      <c r="D510" s="46"/>
      <c r="E510" s="70"/>
      <c r="F510" s="50"/>
      <c r="G510" s="50"/>
      <c r="H510" s="50"/>
      <c r="I510" s="50"/>
      <c r="J510" s="102"/>
      <c r="K510" s="46"/>
      <c r="L510" s="46"/>
      <c r="M510" s="46"/>
      <c r="N510" s="46"/>
      <c r="O510" s="46"/>
      <c r="P510" s="46"/>
      <c r="Q510" s="46"/>
      <c r="R510" s="46"/>
      <c r="S510" s="46"/>
      <c r="T510" s="46"/>
      <c r="U510" s="46"/>
      <c r="V510" s="46"/>
      <c r="W510" s="46"/>
      <c r="X510" s="46"/>
      <c r="Y510" s="46"/>
      <c r="Z510" s="46"/>
      <c r="AA510" s="46"/>
      <c r="AB510" s="46"/>
      <c r="AC510" s="46"/>
      <c r="AD510" s="46"/>
      <c r="AE510" s="46"/>
      <c r="AF510" s="46"/>
      <c r="AG510" s="46"/>
      <c r="AH510" s="46"/>
      <c r="AI510" s="46"/>
      <c r="AJ510" s="46"/>
      <c r="AK510" s="46"/>
      <c r="AL510" s="46"/>
    </row>
    <row r="511">
      <c r="A511" s="50"/>
      <c r="B511" s="46"/>
      <c r="C511" s="46"/>
      <c r="D511" s="46"/>
      <c r="E511" s="70"/>
      <c r="F511" s="50"/>
      <c r="G511" s="50"/>
      <c r="H511" s="50"/>
      <c r="I511" s="50"/>
      <c r="J511" s="102"/>
      <c r="K511" s="46"/>
      <c r="L511" s="46"/>
      <c r="M511" s="46"/>
      <c r="N511" s="46"/>
      <c r="O511" s="46"/>
      <c r="P511" s="46"/>
      <c r="Q511" s="46"/>
      <c r="R511" s="46"/>
      <c r="S511" s="46"/>
      <c r="T511" s="46"/>
      <c r="U511" s="46"/>
      <c r="V511" s="46"/>
      <c r="W511" s="46"/>
      <c r="X511" s="46"/>
      <c r="Y511" s="46"/>
      <c r="Z511" s="46"/>
      <c r="AA511" s="46"/>
      <c r="AB511" s="46"/>
      <c r="AC511" s="46"/>
      <c r="AD511" s="46"/>
      <c r="AE511" s="46"/>
      <c r="AF511" s="46"/>
      <c r="AG511" s="46"/>
      <c r="AH511" s="46"/>
      <c r="AI511" s="46"/>
      <c r="AJ511" s="46"/>
      <c r="AK511" s="46"/>
      <c r="AL511" s="46"/>
    </row>
    <row r="512">
      <c r="A512" s="50"/>
      <c r="B512" s="46"/>
      <c r="C512" s="46"/>
      <c r="D512" s="46"/>
      <c r="E512" s="70"/>
      <c r="F512" s="50"/>
      <c r="G512" s="50"/>
      <c r="H512" s="50"/>
      <c r="I512" s="50"/>
      <c r="J512" s="102"/>
      <c r="K512" s="46"/>
      <c r="L512" s="46"/>
      <c r="M512" s="46"/>
      <c r="N512" s="46"/>
      <c r="O512" s="46"/>
      <c r="P512" s="46"/>
      <c r="Q512" s="46"/>
      <c r="R512" s="46"/>
      <c r="S512" s="46"/>
      <c r="T512" s="46"/>
      <c r="U512" s="46"/>
      <c r="V512" s="46"/>
      <c r="W512" s="46"/>
      <c r="X512" s="46"/>
      <c r="Y512" s="46"/>
      <c r="Z512" s="46"/>
      <c r="AA512" s="46"/>
      <c r="AB512" s="46"/>
      <c r="AC512" s="46"/>
      <c r="AD512" s="46"/>
      <c r="AE512" s="46"/>
      <c r="AF512" s="46"/>
      <c r="AG512" s="46"/>
      <c r="AH512" s="46"/>
      <c r="AI512" s="46"/>
      <c r="AJ512" s="46"/>
      <c r="AK512" s="46"/>
      <c r="AL512" s="46"/>
    </row>
    <row r="513">
      <c r="A513" s="50"/>
      <c r="B513" s="46"/>
      <c r="C513" s="46"/>
      <c r="D513" s="46"/>
      <c r="E513" s="70"/>
      <c r="F513" s="50"/>
      <c r="G513" s="50"/>
      <c r="H513" s="50"/>
      <c r="I513" s="50"/>
      <c r="J513" s="102"/>
      <c r="K513" s="46"/>
      <c r="L513" s="46"/>
      <c r="M513" s="46"/>
      <c r="N513" s="46"/>
      <c r="O513" s="46"/>
      <c r="P513" s="46"/>
      <c r="Q513" s="46"/>
      <c r="R513" s="46"/>
      <c r="S513" s="46"/>
      <c r="T513" s="46"/>
      <c r="U513" s="46"/>
      <c r="V513" s="46"/>
      <c r="W513" s="46"/>
      <c r="X513" s="46"/>
      <c r="Y513" s="46"/>
      <c r="Z513" s="46"/>
      <c r="AA513" s="46"/>
      <c r="AB513" s="46"/>
      <c r="AC513" s="46"/>
      <c r="AD513" s="46"/>
      <c r="AE513" s="46"/>
      <c r="AF513" s="46"/>
      <c r="AG513" s="46"/>
      <c r="AH513" s="46"/>
      <c r="AI513" s="46"/>
      <c r="AJ513" s="46"/>
      <c r="AK513" s="46"/>
      <c r="AL513" s="46"/>
    </row>
    <row r="514">
      <c r="A514" s="50"/>
      <c r="B514" s="46"/>
      <c r="C514" s="46"/>
      <c r="D514" s="46"/>
      <c r="E514" s="70"/>
      <c r="F514" s="50"/>
      <c r="G514" s="50"/>
      <c r="H514" s="50"/>
      <c r="I514" s="50"/>
      <c r="J514" s="102"/>
      <c r="K514" s="46"/>
      <c r="L514" s="46"/>
      <c r="M514" s="46"/>
      <c r="N514" s="46"/>
      <c r="O514" s="46"/>
      <c r="P514" s="46"/>
      <c r="Q514" s="46"/>
      <c r="R514" s="46"/>
      <c r="S514" s="46"/>
      <c r="T514" s="46"/>
      <c r="U514" s="46"/>
      <c r="V514" s="46"/>
      <c r="W514" s="46"/>
      <c r="X514" s="46"/>
      <c r="Y514" s="46"/>
      <c r="Z514" s="46"/>
      <c r="AA514" s="46"/>
      <c r="AB514" s="46"/>
      <c r="AC514" s="46"/>
      <c r="AD514" s="46"/>
      <c r="AE514" s="46"/>
      <c r="AF514" s="46"/>
      <c r="AG514" s="46"/>
      <c r="AH514" s="46"/>
      <c r="AI514" s="46"/>
      <c r="AJ514" s="46"/>
      <c r="AK514" s="46"/>
      <c r="AL514" s="46"/>
    </row>
    <row r="515">
      <c r="A515" s="50"/>
      <c r="B515" s="46"/>
      <c r="C515" s="46"/>
      <c r="D515" s="46"/>
      <c r="E515" s="70"/>
      <c r="F515" s="50"/>
      <c r="G515" s="50"/>
      <c r="H515" s="50"/>
      <c r="I515" s="50"/>
      <c r="J515" s="102"/>
      <c r="K515" s="46"/>
      <c r="L515" s="46"/>
      <c r="M515" s="46"/>
      <c r="N515" s="46"/>
      <c r="O515" s="46"/>
      <c r="P515" s="46"/>
      <c r="Q515" s="46"/>
      <c r="R515" s="46"/>
      <c r="S515" s="46"/>
      <c r="T515" s="46"/>
      <c r="U515" s="46"/>
      <c r="V515" s="46"/>
      <c r="W515" s="46"/>
      <c r="X515" s="46"/>
      <c r="Y515" s="46"/>
      <c r="Z515" s="46"/>
      <c r="AA515" s="46"/>
      <c r="AB515" s="46"/>
      <c r="AC515" s="46"/>
      <c r="AD515" s="46"/>
      <c r="AE515" s="46"/>
      <c r="AF515" s="46"/>
      <c r="AG515" s="46"/>
      <c r="AH515" s="46"/>
      <c r="AI515" s="46"/>
      <c r="AJ515" s="46"/>
      <c r="AK515" s="46"/>
      <c r="AL515" s="46"/>
    </row>
    <row r="516">
      <c r="A516" s="50"/>
      <c r="B516" s="46"/>
      <c r="C516" s="46"/>
      <c r="D516" s="46"/>
      <c r="E516" s="70"/>
      <c r="F516" s="50"/>
      <c r="G516" s="50"/>
      <c r="H516" s="50"/>
      <c r="I516" s="50"/>
      <c r="J516" s="102"/>
      <c r="K516" s="46"/>
      <c r="L516" s="46"/>
      <c r="M516" s="46"/>
      <c r="N516" s="46"/>
      <c r="O516" s="46"/>
      <c r="P516" s="46"/>
      <c r="Q516" s="46"/>
      <c r="R516" s="46"/>
      <c r="S516" s="46"/>
      <c r="T516" s="46"/>
      <c r="U516" s="46"/>
      <c r="V516" s="46"/>
      <c r="W516" s="46"/>
      <c r="X516" s="46"/>
      <c r="Y516" s="46"/>
      <c r="Z516" s="46"/>
      <c r="AA516" s="46"/>
      <c r="AB516" s="46"/>
      <c r="AC516" s="46"/>
      <c r="AD516" s="46"/>
      <c r="AE516" s="46"/>
      <c r="AF516" s="46"/>
      <c r="AG516" s="46"/>
      <c r="AH516" s="46"/>
      <c r="AI516" s="46"/>
      <c r="AJ516" s="46"/>
      <c r="AK516" s="46"/>
      <c r="AL516" s="46"/>
    </row>
    <row r="517">
      <c r="A517" s="50"/>
      <c r="B517" s="46"/>
      <c r="C517" s="46"/>
      <c r="D517" s="46"/>
      <c r="E517" s="70"/>
      <c r="F517" s="50"/>
      <c r="G517" s="50"/>
      <c r="H517" s="50"/>
      <c r="I517" s="50"/>
      <c r="J517" s="102"/>
      <c r="K517" s="46"/>
      <c r="L517" s="46"/>
      <c r="M517" s="46"/>
      <c r="N517" s="46"/>
      <c r="O517" s="46"/>
      <c r="P517" s="46"/>
      <c r="Q517" s="46"/>
      <c r="R517" s="46"/>
      <c r="S517" s="46"/>
      <c r="T517" s="46"/>
      <c r="U517" s="46"/>
      <c r="V517" s="46"/>
      <c r="W517" s="46"/>
      <c r="X517" s="46"/>
      <c r="Y517" s="46"/>
      <c r="Z517" s="46"/>
      <c r="AA517" s="46"/>
      <c r="AB517" s="46"/>
      <c r="AC517" s="46"/>
      <c r="AD517" s="46"/>
      <c r="AE517" s="46"/>
      <c r="AF517" s="46"/>
      <c r="AG517" s="46"/>
      <c r="AH517" s="46"/>
      <c r="AI517" s="46"/>
      <c r="AJ517" s="46"/>
      <c r="AK517" s="46"/>
      <c r="AL517" s="46"/>
    </row>
    <row r="518">
      <c r="A518" s="50"/>
      <c r="B518" s="46"/>
      <c r="C518" s="46"/>
      <c r="D518" s="46"/>
      <c r="E518" s="70"/>
      <c r="F518" s="50"/>
      <c r="G518" s="50"/>
      <c r="H518" s="50"/>
      <c r="I518" s="50"/>
      <c r="J518" s="102"/>
      <c r="K518" s="46"/>
      <c r="L518" s="46"/>
      <c r="M518" s="46"/>
      <c r="N518" s="46"/>
      <c r="O518" s="46"/>
      <c r="P518" s="46"/>
      <c r="Q518" s="46"/>
      <c r="R518" s="46"/>
      <c r="S518" s="46"/>
      <c r="T518" s="46"/>
      <c r="U518" s="46"/>
      <c r="V518" s="46"/>
      <c r="W518" s="46"/>
      <c r="X518" s="46"/>
      <c r="Y518" s="46"/>
      <c r="Z518" s="46"/>
      <c r="AA518" s="46"/>
      <c r="AB518" s="46"/>
      <c r="AC518" s="46"/>
      <c r="AD518" s="46"/>
      <c r="AE518" s="46"/>
      <c r="AF518" s="46"/>
      <c r="AG518" s="46"/>
      <c r="AH518" s="46"/>
      <c r="AI518" s="46"/>
      <c r="AJ518" s="46"/>
      <c r="AK518" s="46"/>
      <c r="AL518" s="46"/>
    </row>
    <row r="519">
      <c r="A519" s="50"/>
      <c r="B519" s="46"/>
      <c r="C519" s="46"/>
      <c r="D519" s="46"/>
      <c r="E519" s="70"/>
      <c r="F519" s="50"/>
      <c r="G519" s="50"/>
      <c r="H519" s="50"/>
      <c r="I519" s="50"/>
      <c r="J519" s="102"/>
      <c r="K519" s="46"/>
      <c r="L519" s="46"/>
      <c r="M519" s="46"/>
      <c r="N519" s="46"/>
      <c r="O519" s="46"/>
      <c r="P519" s="46"/>
      <c r="Q519" s="46"/>
      <c r="R519" s="46"/>
      <c r="S519" s="46"/>
      <c r="T519" s="46"/>
      <c r="U519" s="46"/>
      <c r="V519" s="46"/>
      <c r="W519" s="46"/>
      <c r="X519" s="46"/>
      <c r="Y519" s="46"/>
      <c r="Z519" s="46"/>
      <c r="AA519" s="46"/>
      <c r="AB519" s="46"/>
      <c r="AC519" s="46"/>
      <c r="AD519" s="46"/>
      <c r="AE519" s="46"/>
      <c r="AF519" s="46"/>
      <c r="AG519" s="46"/>
      <c r="AH519" s="46"/>
      <c r="AI519" s="46"/>
      <c r="AJ519" s="46"/>
      <c r="AK519" s="46"/>
      <c r="AL519" s="46"/>
    </row>
    <row r="520">
      <c r="A520" s="50"/>
      <c r="B520" s="46"/>
      <c r="C520" s="46"/>
      <c r="D520" s="46"/>
      <c r="E520" s="70"/>
      <c r="F520" s="50"/>
      <c r="G520" s="50"/>
      <c r="H520" s="50"/>
      <c r="I520" s="50"/>
      <c r="J520" s="102"/>
      <c r="K520" s="46"/>
      <c r="L520" s="46"/>
      <c r="M520" s="46"/>
      <c r="N520" s="46"/>
      <c r="O520" s="46"/>
      <c r="P520" s="46"/>
      <c r="Q520" s="46"/>
      <c r="R520" s="46"/>
      <c r="S520" s="46"/>
      <c r="T520" s="46"/>
      <c r="U520" s="46"/>
      <c r="V520" s="46"/>
      <c r="W520" s="46"/>
      <c r="X520" s="46"/>
      <c r="Y520" s="46"/>
      <c r="Z520" s="46"/>
      <c r="AA520" s="46"/>
      <c r="AB520" s="46"/>
      <c r="AC520" s="46"/>
      <c r="AD520" s="46"/>
      <c r="AE520" s="46"/>
      <c r="AF520" s="46"/>
      <c r="AG520" s="46"/>
      <c r="AH520" s="46"/>
      <c r="AI520" s="46"/>
      <c r="AJ520" s="46"/>
      <c r="AK520" s="46"/>
      <c r="AL520" s="46"/>
    </row>
    <row r="521">
      <c r="A521" s="50"/>
      <c r="B521" s="46"/>
      <c r="C521" s="46"/>
      <c r="D521" s="46"/>
      <c r="E521" s="70"/>
      <c r="F521" s="50"/>
      <c r="G521" s="50"/>
      <c r="H521" s="50"/>
      <c r="I521" s="50"/>
      <c r="J521" s="102"/>
      <c r="K521" s="46"/>
      <c r="L521" s="46"/>
      <c r="M521" s="46"/>
      <c r="N521" s="46"/>
      <c r="O521" s="46"/>
      <c r="P521" s="46"/>
      <c r="Q521" s="46"/>
      <c r="R521" s="46"/>
      <c r="S521" s="46"/>
      <c r="T521" s="46"/>
      <c r="U521" s="46"/>
      <c r="V521" s="46"/>
      <c r="W521" s="46"/>
      <c r="X521" s="46"/>
      <c r="Y521" s="46"/>
      <c r="Z521" s="46"/>
      <c r="AA521" s="46"/>
      <c r="AB521" s="46"/>
      <c r="AC521" s="46"/>
      <c r="AD521" s="46"/>
      <c r="AE521" s="46"/>
      <c r="AF521" s="46"/>
      <c r="AG521" s="46"/>
      <c r="AH521" s="46"/>
      <c r="AI521" s="46"/>
      <c r="AJ521" s="46"/>
      <c r="AK521" s="46"/>
      <c r="AL521" s="46"/>
    </row>
    <row r="522">
      <c r="A522" s="50"/>
      <c r="B522" s="46"/>
      <c r="C522" s="46"/>
      <c r="D522" s="46"/>
      <c r="E522" s="70"/>
      <c r="F522" s="50"/>
      <c r="G522" s="50"/>
      <c r="H522" s="50"/>
      <c r="I522" s="50"/>
      <c r="J522" s="102"/>
      <c r="K522" s="46"/>
      <c r="L522" s="46"/>
      <c r="M522" s="46"/>
      <c r="N522" s="46"/>
      <c r="O522" s="46"/>
      <c r="P522" s="46"/>
      <c r="Q522" s="46"/>
      <c r="R522" s="46"/>
      <c r="S522" s="46"/>
      <c r="T522" s="46"/>
      <c r="U522" s="46"/>
      <c r="V522" s="46"/>
      <c r="W522" s="46"/>
      <c r="X522" s="46"/>
      <c r="Y522" s="46"/>
      <c r="Z522" s="46"/>
      <c r="AA522" s="46"/>
      <c r="AB522" s="46"/>
      <c r="AC522" s="46"/>
      <c r="AD522" s="46"/>
      <c r="AE522" s="46"/>
      <c r="AF522" s="46"/>
      <c r="AG522" s="46"/>
      <c r="AH522" s="46"/>
      <c r="AI522" s="46"/>
      <c r="AJ522" s="46"/>
      <c r="AK522" s="46"/>
      <c r="AL522" s="46"/>
    </row>
    <row r="523">
      <c r="A523" s="50"/>
      <c r="B523" s="46"/>
      <c r="C523" s="46"/>
      <c r="D523" s="46"/>
      <c r="E523" s="70"/>
      <c r="F523" s="50"/>
      <c r="G523" s="50"/>
      <c r="H523" s="50"/>
      <c r="I523" s="50"/>
      <c r="J523" s="102"/>
      <c r="K523" s="46"/>
      <c r="L523" s="46"/>
      <c r="M523" s="46"/>
      <c r="N523" s="46"/>
      <c r="O523" s="46"/>
      <c r="P523" s="46"/>
      <c r="Q523" s="46"/>
      <c r="R523" s="46"/>
      <c r="S523" s="46"/>
      <c r="T523" s="46"/>
      <c r="U523" s="46"/>
      <c r="V523" s="46"/>
      <c r="W523" s="46"/>
      <c r="X523" s="46"/>
      <c r="Y523" s="46"/>
      <c r="Z523" s="46"/>
      <c r="AA523" s="46"/>
      <c r="AB523" s="46"/>
      <c r="AC523" s="46"/>
      <c r="AD523" s="46"/>
      <c r="AE523" s="46"/>
      <c r="AF523" s="46"/>
      <c r="AG523" s="46"/>
      <c r="AH523" s="46"/>
      <c r="AI523" s="46"/>
      <c r="AJ523" s="46"/>
      <c r="AK523" s="46"/>
      <c r="AL523" s="46"/>
    </row>
    <row r="524">
      <c r="A524" s="50"/>
      <c r="B524" s="46"/>
      <c r="C524" s="46"/>
      <c r="D524" s="46"/>
      <c r="E524" s="70"/>
      <c r="F524" s="50"/>
      <c r="G524" s="50"/>
      <c r="H524" s="50"/>
      <c r="I524" s="50"/>
      <c r="J524" s="102"/>
      <c r="K524" s="46"/>
      <c r="L524" s="46"/>
      <c r="M524" s="46"/>
      <c r="N524" s="46"/>
      <c r="O524" s="46"/>
      <c r="P524" s="46"/>
      <c r="Q524" s="46"/>
      <c r="R524" s="46"/>
      <c r="S524" s="46"/>
      <c r="T524" s="46"/>
      <c r="U524" s="46"/>
      <c r="V524" s="46"/>
      <c r="W524" s="46"/>
      <c r="X524" s="46"/>
      <c r="Y524" s="46"/>
      <c r="Z524" s="46"/>
      <c r="AA524" s="46"/>
      <c r="AB524" s="46"/>
      <c r="AC524" s="46"/>
      <c r="AD524" s="46"/>
      <c r="AE524" s="46"/>
      <c r="AF524" s="46"/>
      <c r="AG524" s="46"/>
      <c r="AH524" s="46"/>
      <c r="AI524" s="46"/>
      <c r="AJ524" s="46"/>
      <c r="AK524" s="46"/>
      <c r="AL524" s="46"/>
    </row>
    <row r="525">
      <c r="A525" s="50"/>
      <c r="B525" s="46"/>
      <c r="C525" s="46"/>
      <c r="D525" s="46"/>
      <c r="E525" s="70"/>
      <c r="F525" s="50"/>
      <c r="G525" s="50"/>
      <c r="H525" s="50"/>
      <c r="I525" s="50"/>
      <c r="J525" s="102"/>
      <c r="K525" s="46"/>
      <c r="L525" s="46"/>
      <c r="M525" s="46"/>
      <c r="N525" s="46"/>
      <c r="O525" s="46"/>
      <c r="P525" s="46"/>
      <c r="Q525" s="46"/>
      <c r="R525" s="46"/>
      <c r="S525" s="46"/>
      <c r="T525" s="46"/>
      <c r="U525" s="46"/>
      <c r="V525" s="46"/>
      <c r="W525" s="46"/>
      <c r="X525" s="46"/>
      <c r="Y525" s="46"/>
      <c r="Z525" s="46"/>
      <c r="AA525" s="46"/>
      <c r="AB525" s="46"/>
      <c r="AC525" s="46"/>
      <c r="AD525" s="46"/>
      <c r="AE525" s="46"/>
      <c r="AF525" s="46"/>
      <c r="AG525" s="46"/>
      <c r="AH525" s="46"/>
      <c r="AI525" s="46"/>
      <c r="AJ525" s="46"/>
      <c r="AK525" s="46"/>
      <c r="AL525" s="46"/>
    </row>
    <row r="526">
      <c r="A526" s="50"/>
      <c r="B526" s="46"/>
      <c r="C526" s="46"/>
      <c r="D526" s="46"/>
      <c r="E526" s="70"/>
      <c r="F526" s="50"/>
      <c r="G526" s="50"/>
      <c r="H526" s="50"/>
      <c r="I526" s="50"/>
      <c r="J526" s="102"/>
      <c r="K526" s="46"/>
      <c r="L526" s="46"/>
      <c r="M526" s="46"/>
      <c r="N526" s="46"/>
      <c r="O526" s="46"/>
      <c r="P526" s="46"/>
      <c r="Q526" s="46"/>
      <c r="R526" s="46"/>
      <c r="S526" s="46"/>
      <c r="T526" s="46"/>
      <c r="U526" s="46"/>
      <c r="V526" s="46"/>
      <c r="W526" s="46"/>
      <c r="X526" s="46"/>
      <c r="Y526" s="46"/>
      <c r="Z526" s="46"/>
      <c r="AA526" s="46"/>
      <c r="AB526" s="46"/>
      <c r="AC526" s="46"/>
      <c r="AD526" s="46"/>
      <c r="AE526" s="46"/>
      <c r="AF526" s="46"/>
      <c r="AG526" s="46"/>
      <c r="AH526" s="46"/>
      <c r="AI526" s="46"/>
      <c r="AJ526" s="46"/>
      <c r="AK526" s="46"/>
      <c r="AL526" s="46"/>
    </row>
    <row r="527">
      <c r="A527" s="50"/>
      <c r="B527" s="46"/>
      <c r="C527" s="46"/>
      <c r="D527" s="46"/>
      <c r="E527" s="70"/>
      <c r="F527" s="50"/>
      <c r="G527" s="50"/>
      <c r="H527" s="50"/>
      <c r="I527" s="50"/>
      <c r="J527" s="102"/>
      <c r="K527" s="46"/>
      <c r="L527" s="46"/>
      <c r="M527" s="46"/>
      <c r="N527" s="46"/>
      <c r="O527" s="46"/>
      <c r="P527" s="46"/>
      <c r="Q527" s="46"/>
      <c r="R527" s="46"/>
      <c r="S527" s="46"/>
      <c r="T527" s="46"/>
      <c r="U527" s="46"/>
      <c r="V527" s="46"/>
      <c r="W527" s="46"/>
      <c r="X527" s="46"/>
      <c r="Y527" s="46"/>
      <c r="Z527" s="46"/>
      <c r="AA527" s="46"/>
      <c r="AB527" s="46"/>
      <c r="AC527" s="46"/>
      <c r="AD527" s="46"/>
      <c r="AE527" s="46"/>
      <c r="AF527" s="46"/>
      <c r="AG527" s="46"/>
      <c r="AH527" s="46"/>
      <c r="AI527" s="46"/>
      <c r="AJ527" s="46"/>
      <c r="AK527" s="46"/>
      <c r="AL527" s="46"/>
    </row>
    <row r="528">
      <c r="A528" s="50"/>
      <c r="B528" s="46"/>
      <c r="C528" s="46"/>
      <c r="D528" s="46"/>
      <c r="E528" s="70"/>
      <c r="F528" s="50"/>
      <c r="G528" s="50"/>
      <c r="H528" s="50"/>
      <c r="I528" s="50"/>
      <c r="J528" s="102"/>
      <c r="K528" s="46"/>
      <c r="L528" s="46"/>
      <c r="M528" s="46"/>
      <c r="N528" s="46"/>
      <c r="O528" s="46"/>
      <c r="P528" s="46"/>
      <c r="Q528" s="46"/>
      <c r="R528" s="46"/>
      <c r="S528" s="46"/>
      <c r="T528" s="46"/>
      <c r="U528" s="46"/>
      <c r="V528" s="46"/>
      <c r="W528" s="46"/>
      <c r="X528" s="46"/>
      <c r="Y528" s="46"/>
      <c r="Z528" s="46"/>
      <c r="AA528" s="46"/>
      <c r="AB528" s="46"/>
      <c r="AC528" s="46"/>
      <c r="AD528" s="46"/>
      <c r="AE528" s="46"/>
      <c r="AF528" s="46"/>
      <c r="AG528" s="46"/>
      <c r="AH528" s="46"/>
      <c r="AI528" s="46"/>
      <c r="AJ528" s="46"/>
      <c r="AK528" s="46"/>
      <c r="AL528" s="46"/>
    </row>
    <row r="529">
      <c r="A529" s="50"/>
      <c r="B529" s="46"/>
      <c r="C529" s="46"/>
      <c r="D529" s="46"/>
      <c r="E529" s="70"/>
      <c r="F529" s="50"/>
      <c r="G529" s="50"/>
      <c r="H529" s="50"/>
      <c r="I529" s="50"/>
      <c r="J529" s="102"/>
      <c r="K529" s="46"/>
      <c r="L529" s="46"/>
      <c r="M529" s="46"/>
      <c r="N529" s="46"/>
      <c r="O529" s="46"/>
      <c r="P529" s="46"/>
      <c r="Q529" s="46"/>
      <c r="R529" s="46"/>
      <c r="S529" s="46"/>
      <c r="T529" s="46"/>
      <c r="U529" s="46"/>
      <c r="V529" s="46"/>
      <c r="W529" s="46"/>
      <c r="X529" s="46"/>
      <c r="Y529" s="46"/>
      <c r="Z529" s="46"/>
      <c r="AA529" s="46"/>
      <c r="AB529" s="46"/>
      <c r="AC529" s="46"/>
      <c r="AD529" s="46"/>
      <c r="AE529" s="46"/>
      <c r="AF529" s="46"/>
      <c r="AG529" s="46"/>
      <c r="AH529" s="46"/>
      <c r="AI529" s="46"/>
      <c r="AJ529" s="46"/>
      <c r="AK529" s="46"/>
      <c r="AL529" s="46"/>
    </row>
    <row r="530">
      <c r="A530" s="50"/>
      <c r="B530" s="46"/>
      <c r="C530" s="46"/>
      <c r="D530" s="46"/>
      <c r="E530" s="70"/>
      <c r="F530" s="50"/>
      <c r="G530" s="50"/>
      <c r="H530" s="50"/>
      <c r="I530" s="50"/>
      <c r="J530" s="102"/>
      <c r="K530" s="46"/>
      <c r="L530" s="46"/>
      <c r="M530" s="46"/>
      <c r="N530" s="46"/>
      <c r="O530" s="46"/>
      <c r="P530" s="46"/>
      <c r="Q530" s="46"/>
      <c r="R530" s="46"/>
      <c r="S530" s="46"/>
      <c r="T530" s="46"/>
      <c r="U530" s="46"/>
      <c r="V530" s="46"/>
      <c r="W530" s="46"/>
      <c r="X530" s="46"/>
      <c r="Y530" s="46"/>
      <c r="Z530" s="46"/>
      <c r="AA530" s="46"/>
      <c r="AB530" s="46"/>
      <c r="AC530" s="46"/>
      <c r="AD530" s="46"/>
      <c r="AE530" s="46"/>
      <c r="AF530" s="46"/>
      <c r="AG530" s="46"/>
      <c r="AH530" s="46"/>
      <c r="AI530" s="46"/>
      <c r="AJ530" s="46"/>
      <c r="AK530" s="46"/>
      <c r="AL530" s="46"/>
    </row>
    <row r="531">
      <c r="A531" s="50"/>
      <c r="B531" s="46"/>
      <c r="C531" s="46"/>
      <c r="D531" s="46"/>
      <c r="E531" s="70"/>
      <c r="F531" s="50"/>
      <c r="G531" s="50"/>
      <c r="H531" s="50"/>
      <c r="I531" s="50"/>
      <c r="J531" s="102"/>
      <c r="K531" s="46"/>
      <c r="L531" s="46"/>
      <c r="M531" s="46"/>
      <c r="N531" s="46"/>
      <c r="O531" s="46"/>
      <c r="P531" s="46"/>
      <c r="Q531" s="46"/>
      <c r="R531" s="46"/>
      <c r="S531" s="46"/>
      <c r="T531" s="46"/>
      <c r="U531" s="46"/>
      <c r="V531" s="46"/>
      <c r="W531" s="46"/>
      <c r="X531" s="46"/>
      <c r="Y531" s="46"/>
      <c r="Z531" s="46"/>
      <c r="AA531" s="46"/>
      <c r="AB531" s="46"/>
      <c r="AC531" s="46"/>
      <c r="AD531" s="46"/>
      <c r="AE531" s="46"/>
      <c r="AF531" s="46"/>
      <c r="AG531" s="46"/>
      <c r="AH531" s="46"/>
      <c r="AI531" s="46"/>
      <c r="AJ531" s="46"/>
      <c r="AK531" s="46"/>
      <c r="AL531" s="46"/>
    </row>
    <row r="532">
      <c r="A532" s="50"/>
      <c r="B532" s="46"/>
      <c r="C532" s="46"/>
      <c r="D532" s="46"/>
      <c r="E532" s="70"/>
      <c r="F532" s="50"/>
      <c r="G532" s="50"/>
      <c r="H532" s="50"/>
      <c r="I532" s="50"/>
      <c r="J532" s="102"/>
      <c r="K532" s="46"/>
      <c r="L532" s="46"/>
      <c r="M532" s="46"/>
      <c r="N532" s="46"/>
      <c r="O532" s="46"/>
      <c r="P532" s="46"/>
      <c r="Q532" s="46"/>
      <c r="R532" s="46"/>
      <c r="S532" s="46"/>
      <c r="T532" s="46"/>
      <c r="U532" s="46"/>
      <c r="V532" s="46"/>
      <c r="W532" s="46"/>
      <c r="X532" s="46"/>
      <c r="Y532" s="46"/>
      <c r="Z532" s="46"/>
      <c r="AA532" s="46"/>
      <c r="AB532" s="46"/>
      <c r="AC532" s="46"/>
      <c r="AD532" s="46"/>
      <c r="AE532" s="46"/>
      <c r="AF532" s="46"/>
      <c r="AG532" s="46"/>
      <c r="AH532" s="46"/>
      <c r="AI532" s="46"/>
      <c r="AJ532" s="46"/>
      <c r="AK532" s="46"/>
      <c r="AL532" s="46"/>
    </row>
    <row r="533">
      <c r="A533" s="50"/>
      <c r="B533" s="46"/>
      <c r="C533" s="46"/>
      <c r="D533" s="46"/>
      <c r="E533" s="70"/>
      <c r="F533" s="50"/>
      <c r="G533" s="50"/>
      <c r="H533" s="50"/>
      <c r="I533" s="50"/>
      <c r="J533" s="102"/>
      <c r="K533" s="46"/>
      <c r="L533" s="46"/>
      <c r="M533" s="46"/>
      <c r="N533" s="46"/>
      <c r="O533" s="46"/>
      <c r="P533" s="46"/>
      <c r="Q533" s="46"/>
      <c r="R533" s="46"/>
      <c r="S533" s="46"/>
      <c r="T533" s="46"/>
      <c r="U533" s="46"/>
      <c r="V533" s="46"/>
      <c r="W533" s="46"/>
      <c r="X533" s="46"/>
      <c r="Y533" s="46"/>
      <c r="Z533" s="46"/>
      <c r="AA533" s="46"/>
      <c r="AB533" s="46"/>
      <c r="AC533" s="46"/>
      <c r="AD533" s="46"/>
      <c r="AE533" s="46"/>
      <c r="AF533" s="46"/>
      <c r="AG533" s="46"/>
      <c r="AH533" s="46"/>
      <c r="AI533" s="46"/>
      <c r="AJ533" s="46"/>
      <c r="AK533" s="46"/>
      <c r="AL533" s="46"/>
    </row>
    <row r="534">
      <c r="A534" s="50"/>
      <c r="B534" s="46"/>
      <c r="C534" s="46"/>
      <c r="D534" s="46"/>
      <c r="E534" s="70"/>
      <c r="F534" s="50"/>
      <c r="G534" s="50"/>
      <c r="H534" s="50"/>
      <c r="I534" s="50"/>
      <c r="J534" s="102"/>
      <c r="K534" s="46"/>
      <c r="L534" s="46"/>
      <c r="M534" s="46"/>
      <c r="N534" s="46"/>
      <c r="O534" s="46"/>
      <c r="P534" s="46"/>
      <c r="Q534" s="46"/>
      <c r="R534" s="46"/>
      <c r="S534" s="46"/>
      <c r="T534" s="46"/>
      <c r="U534" s="46"/>
      <c r="V534" s="46"/>
      <c r="W534" s="46"/>
      <c r="X534" s="46"/>
      <c r="Y534" s="46"/>
      <c r="Z534" s="46"/>
      <c r="AA534" s="46"/>
      <c r="AB534" s="46"/>
      <c r="AC534" s="46"/>
      <c r="AD534" s="46"/>
      <c r="AE534" s="46"/>
      <c r="AF534" s="46"/>
      <c r="AG534" s="46"/>
      <c r="AH534" s="46"/>
      <c r="AI534" s="46"/>
      <c r="AJ534" s="46"/>
      <c r="AK534" s="46"/>
      <c r="AL534" s="46"/>
    </row>
    <row r="535">
      <c r="A535" s="50"/>
      <c r="B535" s="46"/>
      <c r="C535" s="46"/>
      <c r="D535" s="46"/>
      <c r="E535" s="70"/>
      <c r="F535" s="50"/>
      <c r="G535" s="50"/>
      <c r="H535" s="50"/>
      <c r="I535" s="50"/>
      <c r="J535" s="102"/>
      <c r="K535" s="46"/>
      <c r="L535" s="46"/>
      <c r="M535" s="46"/>
      <c r="N535" s="46"/>
      <c r="O535" s="46"/>
      <c r="P535" s="46"/>
      <c r="Q535" s="46"/>
      <c r="R535" s="46"/>
      <c r="S535" s="46"/>
      <c r="T535" s="46"/>
      <c r="U535" s="46"/>
      <c r="V535" s="46"/>
      <c r="W535" s="46"/>
      <c r="X535" s="46"/>
      <c r="Y535" s="46"/>
      <c r="Z535" s="46"/>
      <c r="AA535" s="46"/>
      <c r="AB535" s="46"/>
      <c r="AC535" s="46"/>
      <c r="AD535" s="46"/>
      <c r="AE535" s="46"/>
      <c r="AF535" s="46"/>
      <c r="AG535" s="46"/>
      <c r="AH535" s="46"/>
      <c r="AI535" s="46"/>
      <c r="AJ535" s="46"/>
      <c r="AK535" s="46"/>
      <c r="AL535" s="46"/>
    </row>
    <row r="536">
      <c r="A536" s="50"/>
      <c r="B536" s="46"/>
      <c r="C536" s="46"/>
      <c r="D536" s="46"/>
      <c r="E536" s="70"/>
      <c r="F536" s="50"/>
      <c r="G536" s="50"/>
      <c r="H536" s="50"/>
      <c r="I536" s="50"/>
      <c r="J536" s="102"/>
      <c r="K536" s="46"/>
      <c r="L536" s="46"/>
      <c r="M536" s="46"/>
      <c r="N536" s="46"/>
      <c r="O536" s="46"/>
      <c r="P536" s="46"/>
      <c r="Q536" s="46"/>
      <c r="R536" s="46"/>
      <c r="S536" s="46"/>
      <c r="T536" s="46"/>
      <c r="U536" s="46"/>
      <c r="V536" s="46"/>
      <c r="W536" s="46"/>
      <c r="X536" s="46"/>
      <c r="Y536" s="46"/>
      <c r="Z536" s="46"/>
      <c r="AA536" s="46"/>
      <c r="AB536" s="46"/>
      <c r="AC536" s="46"/>
      <c r="AD536" s="46"/>
      <c r="AE536" s="46"/>
      <c r="AF536" s="46"/>
      <c r="AG536" s="46"/>
      <c r="AH536" s="46"/>
      <c r="AI536" s="46"/>
      <c r="AJ536" s="46"/>
      <c r="AK536" s="46"/>
      <c r="AL536" s="46"/>
    </row>
    <row r="537">
      <c r="A537" s="50"/>
      <c r="B537" s="46"/>
      <c r="C537" s="46"/>
      <c r="D537" s="46"/>
      <c r="E537" s="70"/>
      <c r="F537" s="50"/>
      <c r="G537" s="50"/>
      <c r="H537" s="50"/>
      <c r="I537" s="50"/>
      <c r="J537" s="102"/>
      <c r="K537" s="46"/>
      <c r="L537" s="46"/>
      <c r="M537" s="46"/>
      <c r="N537" s="46"/>
      <c r="O537" s="46"/>
      <c r="P537" s="46"/>
      <c r="Q537" s="46"/>
      <c r="R537" s="46"/>
      <c r="S537" s="46"/>
      <c r="T537" s="46"/>
      <c r="U537" s="46"/>
      <c r="V537" s="46"/>
      <c r="W537" s="46"/>
      <c r="X537" s="46"/>
      <c r="Y537" s="46"/>
      <c r="Z537" s="46"/>
      <c r="AA537" s="46"/>
      <c r="AB537" s="46"/>
      <c r="AC537" s="46"/>
      <c r="AD537" s="46"/>
      <c r="AE537" s="46"/>
      <c r="AF537" s="46"/>
      <c r="AG537" s="46"/>
      <c r="AH537" s="46"/>
      <c r="AI537" s="46"/>
      <c r="AJ537" s="46"/>
      <c r="AK537" s="46"/>
      <c r="AL537" s="46"/>
    </row>
    <row r="538">
      <c r="A538" s="50"/>
      <c r="B538" s="46"/>
      <c r="C538" s="46"/>
      <c r="D538" s="46"/>
      <c r="E538" s="70"/>
      <c r="F538" s="50"/>
      <c r="G538" s="50"/>
      <c r="H538" s="50"/>
      <c r="I538" s="50"/>
      <c r="J538" s="102"/>
      <c r="K538" s="46"/>
      <c r="L538" s="46"/>
      <c r="M538" s="46"/>
      <c r="N538" s="46"/>
      <c r="O538" s="46"/>
      <c r="P538" s="46"/>
      <c r="Q538" s="46"/>
      <c r="R538" s="46"/>
      <c r="S538" s="46"/>
      <c r="T538" s="46"/>
      <c r="U538" s="46"/>
      <c r="V538" s="46"/>
      <c r="W538" s="46"/>
      <c r="X538" s="46"/>
      <c r="Y538" s="46"/>
      <c r="Z538" s="46"/>
      <c r="AA538" s="46"/>
      <c r="AB538" s="46"/>
      <c r="AC538" s="46"/>
      <c r="AD538" s="46"/>
      <c r="AE538" s="46"/>
      <c r="AF538" s="46"/>
      <c r="AG538" s="46"/>
      <c r="AH538" s="46"/>
      <c r="AI538" s="46"/>
      <c r="AJ538" s="46"/>
      <c r="AK538" s="46"/>
      <c r="AL538" s="46"/>
    </row>
    <row r="539">
      <c r="A539" s="50"/>
      <c r="B539" s="46"/>
      <c r="C539" s="46"/>
      <c r="D539" s="46"/>
      <c r="E539" s="70"/>
      <c r="F539" s="50"/>
      <c r="G539" s="50"/>
      <c r="H539" s="50"/>
      <c r="I539" s="50"/>
      <c r="J539" s="102"/>
      <c r="K539" s="46"/>
      <c r="L539" s="46"/>
      <c r="M539" s="46"/>
      <c r="N539" s="46"/>
      <c r="O539" s="46"/>
      <c r="P539" s="46"/>
      <c r="Q539" s="46"/>
      <c r="R539" s="46"/>
      <c r="S539" s="46"/>
      <c r="T539" s="46"/>
      <c r="U539" s="46"/>
      <c r="V539" s="46"/>
      <c r="W539" s="46"/>
      <c r="X539" s="46"/>
      <c r="Y539" s="46"/>
      <c r="Z539" s="46"/>
      <c r="AA539" s="46"/>
      <c r="AB539" s="46"/>
      <c r="AC539" s="46"/>
      <c r="AD539" s="46"/>
      <c r="AE539" s="46"/>
      <c r="AF539" s="46"/>
      <c r="AG539" s="46"/>
      <c r="AH539" s="46"/>
      <c r="AI539" s="46"/>
      <c r="AJ539" s="46"/>
      <c r="AK539" s="46"/>
      <c r="AL539" s="46"/>
    </row>
    <row r="540">
      <c r="A540" s="50"/>
      <c r="B540" s="46"/>
      <c r="C540" s="46"/>
      <c r="D540" s="46"/>
      <c r="E540" s="70"/>
      <c r="F540" s="50"/>
      <c r="G540" s="50"/>
      <c r="H540" s="50"/>
      <c r="I540" s="50"/>
      <c r="J540" s="102"/>
      <c r="K540" s="46"/>
      <c r="L540" s="46"/>
      <c r="M540" s="46"/>
      <c r="N540" s="46"/>
      <c r="O540" s="46"/>
      <c r="P540" s="46"/>
      <c r="Q540" s="46"/>
      <c r="R540" s="46"/>
      <c r="S540" s="46"/>
      <c r="T540" s="46"/>
      <c r="U540" s="46"/>
      <c r="V540" s="46"/>
      <c r="W540" s="46"/>
      <c r="X540" s="46"/>
      <c r="Y540" s="46"/>
      <c r="Z540" s="46"/>
      <c r="AA540" s="46"/>
      <c r="AB540" s="46"/>
      <c r="AC540" s="46"/>
      <c r="AD540" s="46"/>
      <c r="AE540" s="46"/>
      <c r="AF540" s="46"/>
      <c r="AG540" s="46"/>
      <c r="AH540" s="46"/>
      <c r="AI540" s="46"/>
      <c r="AJ540" s="46"/>
      <c r="AK540" s="46"/>
      <c r="AL540" s="46"/>
    </row>
    <row r="541">
      <c r="A541" s="50"/>
      <c r="B541" s="46"/>
      <c r="C541" s="46"/>
      <c r="D541" s="46"/>
      <c r="E541" s="70"/>
      <c r="F541" s="50"/>
      <c r="G541" s="50"/>
      <c r="H541" s="50"/>
      <c r="I541" s="50"/>
      <c r="J541" s="102"/>
      <c r="K541" s="46"/>
      <c r="L541" s="46"/>
      <c r="M541" s="46"/>
      <c r="N541" s="46"/>
      <c r="O541" s="46"/>
      <c r="P541" s="46"/>
      <c r="Q541" s="46"/>
      <c r="R541" s="46"/>
      <c r="S541" s="46"/>
      <c r="T541" s="46"/>
      <c r="U541" s="46"/>
      <c r="V541" s="46"/>
      <c r="W541" s="46"/>
      <c r="X541" s="46"/>
      <c r="Y541" s="46"/>
      <c r="Z541" s="46"/>
      <c r="AA541" s="46"/>
      <c r="AB541" s="46"/>
      <c r="AC541" s="46"/>
      <c r="AD541" s="46"/>
      <c r="AE541" s="46"/>
      <c r="AF541" s="46"/>
      <c r="AG541" s="46"/>
      <c r="AH541" s="46"/>
      <c r="AI541" s="46"/>
      <c r="AJ541" s="46"/>
      <c r="AK541" s="46"/>
      <c r="AL541" s="46"/>
    </row>
    <row r="542">
      <c r="A542" s="50"/>
      <c r="B542" s="46"/>
      <c r="C542" s="46"/>
      <c r="D542" s="46"/>
      <c r="E542" s="70"/>
      <c r="F542" s="50"/>
      <c r="G542" s="50"/>
      <c r="H542" s="50"/>
      <c r="I542" s="50"/>
      <c r="J542" s="102"/>
      <c r="K542" s="46"/>
      <c r="L542" s="46"/>
      <c r="M542" s="46"/>
      <c r="N542" s="46"/>
      <c r="O542" s="46"/>
      <c r="P542" s="46"/>
      <c r="Q542" s="46"/>
      <c r="R542" s="46"/>
      <c r="S542" s="46"/>
      <c r="T542" s="46"/>
      <c r="U542" s="46"/>
      <c r="V542" s="46"/>
      <c r="W542" s="46"/>
      <c r="X542" s="46"/>
      <c r="Y542" s="46"/>
      <c r="Z542" s="46"/>
      <c r="AA542" s="46"/>
      <c r="AB542" s="46"/>
      <c r="AC542" s="46"/>
      <c r="AD542" s="46"/>
      <c r="AE542" s="46"/>
      <c r="AF542" s="46"/>
      <c r="AG542" s="46"/>
      <c r="AH542" s="46"/>
      <c r="AI542" s="46"/>
      <c r="AJ542" s="46"/>
      <c r="AK542" s="46"/>
      <c r="AL542" s="46"/>
    </row>
    <row r="543">
      <c r="A543" s="50"/>
      <c r="B543" s="46"/>
      <c r="C543" s="46"/>
      <c r="D543" s="46"/>
      <c r="E543" s="70"/>
      <c r="F543" s="50"/>
      <c r="G543" s="50"/>
      <c r="H543" s="50"/>
      <c r="I543" s="50"/>
      <c r="J543" s="102"/>
      <c r="K543" s="46"/>
      <c r="L543" s="46"/>
      <c r="M543" s="46"/>
      <c r="N543" s="46"/>
      <c r="O543" s="46"/>
      <c r="P543" s="46"/>
      <c r="Q543" s="46"/>
      <c r="R543" s="46"/>
      <c r="S543" s="46"/>
      <c r="T543" s="46"/>
      <c r="U543" s="46"/>
      <c r="V543" s="46"/>
      <c r="W543" s="46"/>
      <c r="X543" s="46"/>
      <c r="Y543" s="46"/>
      <c r="Z543" s="46"/>
      <c r="AA543" s="46"/>
      <c r="AB543" s="46"/>
      <c r="AC543" s="46"/>
      <c r="AD543" s="46"/>
      <c r="AE543" s="46"/>
      <c r="AF543" s="46"/>
      <c r="AG543" s="46"/>
      <c r="AH543" s="46"/>
      <c r="AI543" s="46"/>
      <c r="AJ543" s="46"/>
      <c r="AK543" s="46"/>
      <c r="AL543" s="46"/>
    </row>
    <row r="544">
      <c r="A544" s="50"/>
      <c r="B544" s="46"/>
      <c r="C544" s="46"/>
      <c r="D544" s="46"/>
      <c r="E544" s="70"/>
      <c r="F544" s="50"/>
      <c r="G544" s="50"/>
      <c r="H544" s="50"/>
      <c r="I544" s="50"/>
      <c r="J544" s="102"/>
      <c r="K544" s="46"/>
      <c r="L544" s="46"/>
      <c r="M544" s="46"/>
      <c r="N544" s="46"/>
      <c r="O544" s="46"/>
      <c r="P544" s="46"/>
      <c r="Q544" s="46"/>
      <c r="R544" s="46"/>
      <c r="S544" s="46"/>
      <c r="T544" s="46"/>
      <c r="U544" s="46"/>
      <c r="V544" s="46"/>
      <c r="W544" s="46"/>
      <c r="X544" s="46"/>
      <c r="Y544" s="46"/>
      <c r="Z544" s="46"/>
      <c r="AA544" s="46"/>
      <c r="AB544" s="46"/>
      <c r="AC544" s="46"/>
      <c r="AD544" s="46"/>
      <c r="AE544" s="46"/>
      <c r="AF544" s="46"/>
      <c r="AG544" s="46"/>
      <c r="AH544" s="46"/>
      <c r="AI544" s="46"/>
      <c r="AJ544" s="46"/>
      <c r="AK544" s="46"/>
      <c r="AL544" s="46"/>
    </row>
    <row r="545">
      <c r="A545" s="50"/>
      <c r="B545" s="46"/>
      <c r="C545" s="46"/>
      <c r="D545" s="46"/>
      <c r="E545" s="70"/>
      <c r="F545" s="50"/>
      <c r="G545" s="50"/>
      <c r="H545" s="50"/>
      <c r="I545" s="50"/>
      <c r="J545" s="102"/>
      <c r="K545" s="46"/>
      <c r="L545" s="46"/>
      <c r="M545" s="46"/>
      <c r="N545" s="46"/>
      <c r="O545" s="46"/>
      <c r="P545" s="46"/>
      <c r="Q545" s="46"/>
      <c r="R545" s="46"/>
      <c r="S545" s="46"/>
      <c r="T545" s="46"/>
      <c r="U545" s="46"/>
      <c r="V545" s="46"/>
      <c r="W545" s="46"/>
      <c r="X545" s="46"/>
      <c r="Y545" s="46"/>
      <c r="Z545" s="46"/>
      <c r="AA545" s="46"/>
      <c r="AB545" s="46"/>
      <c r="AC545" s="46"/>
      <c r="AD545" s="46"/>
      <c r="AE545" s="46"/>
      <c r="AF545" s="46"/>
      <c r="AG545" s="46"/>
      <c r="AH545" s="46"/>
      <c r="AI545" s="46"/>
      <c r="AJ545" s="46"/>
      <c r="AK545" s="46"/>
      <c r="AL545" s="46"/>
    </row>
    <row r="546">
      <c r="A546" s="50"/>
      <c r="B546" s="46"/>
      <c r="C546" s="46"/>
      <c r="D546" s="46"/>
      <c r="E546" s="70"/>
      <c r="F546" s="50"/>
      <c r="G546" s="50"/>
      <c r="H546" s="50"/>
      <c r="I546" s="50"/>
      <c r="J546" s="102"/>
      <c r="K546" s="46"/>
      <c r="L546" s="46"/>
      <c r="M546" s="46"/>
      <c r="N546" s="46"/>
      <c r="O546" s="46"/>
      <c r="P546" s="46"/>
      <c r="Q546" s="46"/>
      <c r="R546" s="46"/>
      <c r="S546" s="46"/>
      <c r="T546" s="46"/>
      <c r="U546" s="46"/>
      <c r="V546" s="46"/>
      <c r="W546" s="46"/>
      <c r="X546" s="46"/>
      <c r="Y546" s="46"/>
      <c r="Z546" s="46"/>
      <c r="AA546" s="46"/>
      <c r="AB546" s="46"/>
      <c r="AC546" s="46"/>
      <c r="AD546" s="46"/>
      <c r="AE546" s="46"/>
      <c r="AF546" s="46"/>
      <c r="AG546" s="46"/>
      <c r="AH546" s="46"/>
      <c r="AI546" s="46"/>
      <c r="AJ546" s="46"/>
      <c r="AK546" s="46"/>
      <c r="AL546" s="46"/>
    </row>
    <row r="547">
      <c r="A547" s="50"/>
      <c r="B547" s="46"/>
      <c r="C547" s="46"/>
      <c r="D547" s="46"/>
      <c r="E547" s="70"/>
      <c r="F547" s="50"/>
      <c r="G547" s="50"/>
      <c r="H547" s="50"/>
      <c r="I547" s="50"/>
      <c r="J547" s="102"/>
      <c r="K547" s="46"/>
      <c r="L547" s="46"/>
      <c r="M547" s="46"/>
      <c r="N547" s="46"/>
      <c r="O547" s="46"/>
      <c r="P547" s="46"/>
      <c r="Q547" s="46"/>
      <c r="R547" s="46"/>
      <c r="S547" s="46"/>
      <c r="T547" s="46"/>
      <c r="U547" s="46"/>
      <c r="V547" s="46"/>
      <c r="W547" s="46"/>
      <c r="X547" s="46"/>
      <c r="Y547" s="46"/>
      <c r="Z547" s="46"/>
      <c r="AA547" s="46"/>
      <c r="AB547" s="46"/>
      <c r="AC547" s="46"/>
      <c r="AD547" s="46"/>
      <c r="AE547" s="46"/>
      <c r="AF547" s="46"/>
      <c r="AG547" s="46"/>
      <c r="AH547" s="46"/>
      <c r="AI547" s="46"/>
      <c r="AJ547" s="46"/>
      <c r="AK547" s="46"/>
      <c r="AL547" s="46"/>
    </row>
    <row r="548">
      <c r="A548" s="50"/>
      <c r="B548" s="46"/>
      <c r="C548" s="46"/>
      <c r="D548" s="46"/>
      <c r="E548" s="70"/>
      <c r="F548" s="50"/>
      <c r="G548" s="50"/>
      <c r="H548" s="50"/>
      <c r="I548" s="50"/>
      <c r="J548" s="102"/>
      <c r="K548" s="46"/>
      <c r="L548" s="46"/>
      <c r="M548" s="46"/>
      <c r="N548" s="46"/>
      <c r="O548" s="46"/>
      <c r="P548" s="46"/>
      <c r="Q548" s="46"/>
      <c r="R548" s="46"/>
      <c r="S548" s="46"/>
      <c r="T548" s="46"/>
      <c r="U548" s="46"/>
      <c r="V548" s="46"/>
      <c r="W548" s="46"/>
      <c r="X548" s="46"/>
      <c r="Y548" s="46"/>
      <c r="Z548" s="46"/>
      <c r="AA548" s="46"/>
      <c r="AB548" s="46"/>
      <c r="AC548" s="46"/>
      <c r="AD548" s="46"/>
      <c r="AE548" s="46"/>
      <c r="AF548" s="46"/>
      <c r="AG548" s="46"/>
      <c r="AH548" s="46"/>
      <c r="AI548" s="46"/>
      <c r="AJ548" s="46"/>
      <c r="AK548" s="46"/>
      <c r="AL548" s="46"/>
    </row>
    <row r="549">
      <c r="A549" s="50"/>
      <c r="B549" s="46"/>
      <c r="C549" s="46"/>
      <c r="D549" s="46"/>
      <c r="E549" s="70"/>
      <c r="F549" s="50"/>
      <c r="G549" s="50"/>
      <c r="H549" s="50"/>
      <c r="I549" s="50"/>
      <c r="J549" s="102"/>
      <c r="K549" s="46"/>
      <c r="L549" s="46"/>
      <c r="M549" s="46"/>
      <c r="N549" s="46"/>
      <c r="O549" s="46"/>
      <c r="P549" s="46"/>
      <c r="Q549" s="46"/>
      <c r="R549" s="46"/>
      <c r="S549" s="46"/>
      <c r="T549" s="46"/>
      <c r="U549" s="46"/>
      <c r="V549" s="46"/>
      <c r="W549" s="46"/>
      <c r="X549" s="46"/>
      <c r="Y549" s="46"/>
      <c r="Z549" s="46"/>
      <c r="AA549" s="46"/>
      <c r="AB549" s="46"/>
      <c r="AC549" s="46"/>
      <c r="AD549" s="46"/>
      <c r="AE549" s="46"/>
      <c r="AF549" s="46"/>
      <c r="AG549" s="46"/>
      <c r="AH549" s="46"/>
      <c r="AI549" s="46"/>
      <c r="AJ549" s="46"/>
      <c r="AK549" s="46"/>
      <c r="AL549" s="46"/>
    </row>
    <row r="550">
      <c r="A550" s="50"/>
      <c r="B550" s="46"/>
      <c r="C550" s="46"/>
      <c r="D550" s="46"/>
      <c r="E550" s="70"/>
      <c r="F550" s="50"/>
      <c r="G550" s="50"/>
      <c r="H550" s="50"/>
      <c r="I550" s="50"/>
      <c r="J550" s="102"/>
      <c r="K550" s="46"/>
      <c r="L550" s="46"/>
      <c r="M550" s="46"/>
      <c r="N550" s="46"/>
      <c r="O550" s="46"/>
      <c r="P550" s="46"/>
      <c r="Q550" s="46"/>
      <c r="R550" s="46"/>
      <c r="S550" s="46"/>
      <c r="T550" s="46"/>
      <c r="U550" s="46"/>
      <c r="V550" s="46"/>
      <c r="W550" s="46"/>
      <c r="X550" s="46"/>
      <c r="Y550" s="46"/>
      <c r="Z550" s="46"/>
      <c r="AA550" s="46"/>
      <c r="AB550" s="46"/>
      <c r="AC550" s="46"/>
      <c r="AD550" s="46"/>
      <c r="AE550" s="46"/>
      <c r="AF550" s="46"/>
      <c r="AG550" s="46"/>
      <c r="AH550" s="46"/>
      <c r="AI550" s="46"/>
      <c r="AJ550" s="46"/>
      <c r="AK550" s="46"/>
      <c r="AL550" s="46"/>
    </row>
    <row r="551">
      <c r="A551" s="50"/>
      <c r="B551" s="46"/>
      <c r="C551" s="46"/>
      <c r="D551" s="46"/>
      <c r="E551" s="70"/>
      <c r="F551" s="50"/>
      <c r="G551" s="50"/>
      <c r="H551" s="50"/>
      <c r="I551" s="50"/>
      <c r="J551" s="102"/>
      <c r="K551" s="46"/>
      <c r="L551" s="46"/>
      <c r="M551" s="46"/>
      <c r="N551" s="46"/>
      <c r="O551" s="46"/>
      <c r="P551" s="46"/>
      <c r="Q551" s="46"/>
      <c r="R551" s="46"/>
      <c r="S551" s="46"/>
      <c r="T551" s="46"/>
      <c r="U551" s="46"/>
      <c r="V551" s="46"/>
      <c r="W551" s="46"/>
      <c r="X551" s="46"/>
      <c r="Y551" s="46"/>
      <c r="Z551" s="46"/>
      <c r="AA551" s="46"/>
      <c r="AB551" s="46"/>
      <c r="AC551" s="46"/>
      <c r="AD551" s="46"/>
      <c r="AE551" s="46"/>
      <c r="AF551" s="46"/>
      <c r="AG551" s="46"/>
      <c r="AH551" s="46"/>
      <c r="AI551" s="46"/>
      <c r="AJ551" s="46"/>
      <c r="AK551" s="46"/>
      <c r="AL551" s="46"/>
    </row>
    <row r="552">
      <c r="A552" s="50"/>
      <c r="B552" s="46"/>
      <c r="C552" s="46"/>
      <c r="D552" s="46"/>
      <c r="E552" s="70"/>
      <c r="F552" s="50"/>
      <c r="G552" s="50"/>
      <c r="H552" s="50"/>
      <c r="I552" s="50"/>
      <c r="J552" s="102"/>
      <c r="K552" s="46"/>
      <c r="L552" s="46"/>
      <c r="M552" s="46"/>
      <c r="N552" s="46"/>
      <c r="O552" s="46"/>
      <c r="P552" s="46"/>
      <c r="Q552" s="46"/>
      <c r="R552" s="46"/>
      <c r="S552" s="46"/>
      <c r="T552" s="46"/>
      <c r="U552" s="46"/>
      <c r="V552" s="46"/>
      <c r="W552" s="46"/>
      <c r="X552" s="46"/>
      <c r="Y552" s="46"/>
      <c r="Z552" s="46"/>
      <c r="AA552" s="46"/>
      <c r="AB552" s="46"/>
      <c r="AC552" s="46"/>
      <c r="AD552" s="46"/>
      <c r="AE552" s="46"/>
      <c r="AF552" s="46"/>
      <c r="AG552" s="46"/>
      <c r="AH552" s="46"/>
      <c r="AI552" s="46"/>
      <c r="AJ552" s="46"/>
      <c r="AK552" s="46"/>
      <c r="AL552" s="46"/>
    </row>
    <row r="553">
      <c r="A553" s="50"/>
      <c r="B553" s="46"/>
      <c r="C553" s="46"/>
      <c r="D553" s="46"/>
      <c r="E553" s="70"/>
      <c r="F553" s="50"/>
      <c r="G553" s="50"/>
      <c r="H553" s="50"/>
      <c r="I553" s="50"/>
      <c r="J553" s="102"/>
      <c r="K553" s="46"/>
      <c r="L553" s="46"/>
      <c r="M553" s="46"/>
      <c r="N553" s="46"/>
      <c r="O553" s="46"/>
      <c r="P553" s="46"/>
      <c r="Q553" s="46"/>
      <c r="R553" s="46"/>
      <c r="S553" s="46"/>
      <c r="T553" s="46"/>
      <c r="U553" s="46"/>
      <c r="V553" s="46"/>
      <c r="W553" s="46"/>
      <c r="X553" s="46"/>
      <c r="Y553" s="46"/>
      <c r="Z553" s="46"/>
      <c r="AA553" s="46"/>
      <c r="AB553" s="46"/>
      <c r="AC553" s="46"/>
      <c r="AD553" s="46"/>
      <c r="AE553" s="46"/>
      <c r="AF553" s="46"/>
      <c r="AG553" s="46"/>
      <c r="AH553" s="46"/>
      <c r="AI553" s="46"/>
      <c r="AJ553" s="46"/>
      <c r="AK553" s="46"/>
      <c r="AL553" s="46"/>
    </row>
    <row r="554">
      <c r="A554" s="50"/>
      <c r="B554" s="46"/>
      <c r="C554" s="46"/>
      <c r="D554" s="46"/>
      <c r="E554" s="70"/>
      <c r="F554" s="50"/>
      <c r="G554" s="50"/>
      <c r="H554" s="50"/>
      <c r="I554" s="50"/>
      <c r="J554" s="102"/>
      <c r="K554" s="46"/>
      <c r="L554" s="46"/>
      <c r="M554" s="46"/>
      <c r="N554" s="46"/>
      <c r="O554" s="46"/>
      <c r="P554" s="46"/>
      <c r="Q554" s="46"/>
      <c r="R554" s="46"/>
      <c r="S554" s="46"/>
      <c r="T554" s="46"/>
      <c r="U554" s="46"/>
      <c r="V554" s="46"/>
      <c r="W554" s="46"/>
      <c r="X554" s="46"/>
      <c r="Y554" s="46"/>
      <c r="Z554" s="46"/>
      <c r="AA554" s="46"/>
      <c r="AB554" s="46"/>
      <c r="AC554" s="46"/>
      <c r="AD554" s="46"/>
      <c r="AE554" s="46"/>
      <c r="AF554" s="46"/>
      <c r="AG554" s="46"/>
      <c r="AH554" s="46"/>
      <c r="AI554" s="46"/>
      <c r="AJ554" s="46"/>
      <c r="AK554" s="46"/>
      <c r="AL554" s="46"/>
    </row>
    <row r="555">
      <c r="A555" s="50"/>
      <c r="B555" s="46"/>
      <c r="C555" s="46"/>
      <c r="D555" s="46"/>
      <c r="E555" s="70"/>
      <c r="F555" s="50"/>
      <c r="G555" s="50"/>
      <c r="H555" s="50"/>
      <c r="I555" s="50"/>
      <c r="J555" s="102"/>
      <c r="K555" s="46"/>
      <c r="L555" s="46"/>
      <c r="M555" s="46"/>
      <c r="N555" s="46"/>
      <c r="O555" s="46"/>
      <c r="P555" s="46"/>
      <c r="Q555" s="46"/>
      <c r="R555" s="46"/>
      <c r="S555" s="46"/>
      <c r="T555" s="46"/>
      <c r="U555" s="46"/>
      <c r="V555" s="46"/>
      <c r="W555" s="46"/>
      <c r="X555" s="46"/>
      <c r="Y555" s="46"/>
      <c r="Z555" s="46"/>
      <c r="AA555" s="46"/>
      <c r="AB555" s="46"/>
      <c r="AC555" s="46"/>
      <c r="AD555" s="46"/>
      <c r="AE555" s="46"/>
      <c r="AF555" s="46"/>
      <c r="AG555" s="46"/>
      <c r="AH555" s="46"/>
      <c r="AI555" s="46"/>
      <c r="AJ555" s="46"/>
      <c r="AK555" s="46"/>
      <c r="AL555" s="46"/>
    </row>
    <row r="556">
      <c r="A556" s="50"/>
      <c r="B556" s="46"/>
      <c r="C556" s="46"/>
      <c r="D556" s="46"/>
      <c r="E556" s="70"/>
      <c r="F556" s="50"/>
      <c r="G556" s="50"/>
      <c r="H556" s="50"/>
      <c r="I556" s="50"/>
      <c r="J556" s="102"/>
      <c r="K556" s="46"/>
      <c r="L556" s="46"/>
      <c r="M556" s="46"/>
      <c r="N556" s="46"/>
      <c r="O556" s="46"/>
      <c r="P556" s="46"/>
      <c r="Q556" s="46"/>
      <c r="R556" s="46"/>
      <c r="S556" s="46"/>
      <c r="T556" s="46"/>
      <c r="U556" s="46"/>
      <c r="V556" s="46"/>
      <c r="W556" s="46"/>
      <c r="X556" s="46"/>
      <c r="Y556" s="46"/>
      <c r="Z556" s="46"/>
      <c r="AA556" s="46"/>
      <c r="AB556" s="46"/>
      <c r="AC556" s="46"/>
      <c r="AD556" s="46"/>
      <c r="AE556" s="46"/>
      <c r="AF556" s="46"/>
      <c r="AG556" s="46"/>
      <c r="AH556" s="46"/>
      <c r="AI556" s="46"/>
      <c r="AJ556" s="46"/>
      <c r="AK556" s="46"/>
      <c r="AL556" s="46"/>
    </row>
    <row r="557">
      <c r="A557" s="50"/>
      <c r="B557" s="46"/>
      <c r="C557" s="46"/>
      <c r="D557" s="46"/>
      <c r="E557" s="70"/>
      <c r="F557" s="50"/>
      <c r="G557" s="50"/>
      <c r="H557" s="50"/>
      <c r="I557" s="50"/>
      <c r="J557" s="102"/>
      <c r="K557" s="46"/>
      <c r="L557" s="46"/>
      <c r="M557" s="46"/>
      <c r="N557" s="46"/>
      <c r="O557" s="46"/>
      <c r="P557" s="46"/>
      <c r="Q557" s="46"/>
      <c r="R557" s="46"/>
      <c r="S557" s="46"/>
      <c r="T557" s="46"/>
      <c r="U557" s="46"/>
      <c r="V557" s="46"/>
      <c r="W557" s="46"/>
      <c r="X557" s="46"/>
      <c r="Y557" s="46"/>
      <c r="Z557" s="46"/>
      <c r="AA557" s="46"/>
      <c r="AB557" s="46"/>
      <c r="AC557" s="46"/>
      <c r="AD557" s="46"/>
      <c r="AE557" s="46"/>
      <c r="AF557" s="46"/>
      <c r="AG557" s="46"/>
      <c r="AH557" s="46"/>
      <c r="AI557" s="46"/>
      <c r="AJ557" s="46"/>
      <c r="AK557" s="46"/>
      <c r="AL557" s="46"/>
    </row>
    <row r="558">
      <c r="A558" s="50"/>
      <c r="B558" s="46"/>
      <c r="C558" s="46"/>
      <c r="D558" s="46"/>
      <c r="E558" s="70"/>
      <c r="F558" s="50"/>
      <c r="G558" s="50"/>
      <c r="H558" s="50"/>
      <c r="I558" s="50"/>
      <c r="J558" s="102"/>
      <c r="K558" s="46"/>
      <c r="L558" s="46"/>
      <c r="M558" s="46"/>
      <c r="N558" s="46"/>
      <c r="O558" s="46"/>
      <c r="P558" s="46"/>
      <c r="Q558" s="46"/>
      <c r="R558" s="46"/>
      <c r="S558" s="46"/>
      <c r="T558" s="46"/>
      <c r="U558" s="46"/>
      <c r="V558" s="46"/>
      <c r="W558" s="46"/>
      <c r="X558" s="46"/>
      <c r="Y558" s="46"/>
      <c r="Z558" s="46"/>
      <c r="AA558" s="46"/>
      <c r="AB558" s="46"/>
      <c r="AC558" s="46"/>
      <c r="AD558" s="46"/>
      <c r="AE558" s="46"/>
      <c r="AF558" s="46"/>
      <c r="AG558" s="46"/>
      <c r="AH558" s="46"/>
      <c r="AI558" s="46"/>
      <c r="AJ558" s="46"/>
      <c r="AK558" s="46"/>
      <c r="AL558" s="46"/>
    </row>
    <row r="559">
      <c r="A559" s="50"/>
      <c r="B559" s="46"/>
      <c r="C559" s="46"/>
      <c r="D559" s="46"/>
      <c r="E559" s="70"/>
      <c r="F559" s="50"/>
      <c r="G559" s="50"/>
      <c r="H559" s="50"/>
      <c r="I559" s="50"/>
      <c r="J559" s="102"/>
      <c r="K559" s="46"/>
      <c r="L559" s="46"/>
      <c r="M559" s="46"/>
      <c r="N559" s="46"/>
      <c r="O559" s="46"/>
      <c r="P559" s="46"/>
      <c r="Q559" s="46"/>
      <c r="R559" s="46"/>
      <c r="S559" s="46"/>
      <c r="T559" s="46"/>
      <c r="U559" s="46"/>
      <c r="V559" s="46"/>
      <c r="W559" s="46"/>
      <c r="X559" s="46"/>
      <c r="Y559" s="46"/>
      <c r="Z559" s="46"/>
      <c r="AA559" s="46"/>
      <c r="AB559" s="46"/>
      <c r="AC559" s="46"/>
      <c r="AD559" s="46"/>
      <c r="AE559" s="46"/>
      <c r="AF559" s="46"/>
      <c r="AG559" s="46"/>
      <c r="AH559" s="46"/>
      <c r="AI559" s="46"/>
      <c r="AJ559" s="46"/>
      <c r="AK559" s="46"/>
      <c r="AL559" s="46"/>
    </row>
    <row r="560">
      <c r="A560" s="50"/>
      <c r="B560" s="46"/>
      <c r="C560" s="46"/>
      <c r="D560" s="46"/>
      <c r="E560" s="70"/>
      <c r="F560" s="50"/>
      <c r="G560" s="50"/>
      <c r="H560" s="50"/>
      <c r="I560" s="50"/>
      <c r="J560" s="102"/>
      <c r="K560" s="46"/>
      <c r="L560" s="46"/>
      <c r="M560" s="46"/>
      <c r="N560" s="46"/>
      <c r="O560" s="46"/>
      <c r="P560" s="46"/>
      <c r="Q560" s="46"/>
      <c r="R560" s="46"/>
      <c r="S560" s="46"/>
      <c r="T560" s="46"/>
      <c r="U560" s="46"/>
      <c r="V560" s="46"/>
      <c r="W560" s="46"/>
      <c r="X560" s="46"/>
      <c r="Y560" s="46"/>
      <c r="Z560" s="46"/>
      <c r="AA560" s="46"/>
      <c r="AB560" s="46"/>
      <c r="AC560" s="46"/>
      <c r="AD560" s="46"/>
      <c r="AE560" s="46"/>
      <c r="AF560" s="46"/>
      <c r="AG560" s="46"/>
      <c r="AH560" s="46"/>
      <c r="AI560" s="46"/>
      <c r="AJ560" s="46"/>
      <c r="AK560" s="46"/>
      <c r="AL560" s="46"/>
    </row>
    <row r="561">
      <c r="A561" s="50"/>
      <c r="B561" s="46"/>
      <c r="C561" s="46"/>
      <c r="D561" s="46"/>
      <c r="E561" s="70"/>
      <c r="F561" s="50"/>
      <c r="G561" s="50"/>
      <c r="H561" s="50"/>
      <c r="I561" s="50"/>
      <c r="J561" s="102"/>
      <c r="K561" s="46"/>
      <c r="L561" s="46"/>
      <c r="M561" s="46"/>
      <c r="N561" s="46"/>
      <c r="O561" s="46"/>
      <c r="P561" s="46"/>
      <c r="Q561" s="46"/>
      <c r="R561" s="46"/>
      <c r="S561" s="46"/>
      <c r="T561" s="46"/>
      <c r="U561" s="46"/>
      <c r="V561" s="46"/>
      <c r="W561" s="46"/>
      <c r="X561" s="46"/>
      <c r="Y561" s="46"/>
      <c r="Z561" s="46"/>
      <c r="AA561" s="46"/>
      <c r="AB561" s="46"/>
      <c r="AC561" s="46"/>
      <c r="AD561" s="46"/>
      <c r="AE561" s="46"/>
      <c r="AF561" s="46"/>
      <c r="AG561" s="46"/>
      <c r="AH561" s="46"/>
      <c r="AI561" s="46"/>
      <c r="AJ561" s="46"/>
      <c r="AK561" s="46"/>
      <c r="AL561" s="46"/>
    </row>
    <row r="562">
      <c r="A562" s="50"/>
      <c r="B562" s="46"/>
      <c r="C562" s="46"/>
      <c r="D562" s="46"/>
      <c r="E562" s="70"/>
      <c r="F562" s="50"/>
      <c r="G562" s="50"/>
      <c r="H562" s="50"/>
      <c r="I562" s="50"/>
      <c r="J562" s="102"/>
      <c r="K562" s="46"/>
      <c r="L562" s="46"/>
      <c r="M562" s="46"/>
      <c r="N562" s="46"/>
      <c r="O562" s="46"/>
      <c r="P562" s="46"/>
      <c r="Q562" s="46"/>
      <c r="R562" s="46"/>
      <c r="S562" s="46"/>
      <c r="T562" s="46"/>
      <c r="U562" s="46"/>
      <c r="V562" s="46"/>
      <c r="W562" s="46"/>
      <c r="X562" s="46"/>
      <c r="Y562" s="46"/>
      <c r="Z562" s="46"/>
      <c r="AA562" s="46"/>
      <c r="AB562" s="46"/>
      <c r="AC562" s="46"/>
      <c r="AD562" s="46"/>
      <c r="AE562" s="46"/>
      <c r="AF562" s="46"/>
      <c r="AG562" s="46"/>
      <c r="AH562" s="46"/>
      <c r="AI562" s="46"/>
      <c r="AJ562" s="46"/>
      <c r="AK562" s="46"/>
      <c r="AL562" s="46"/>
    </row>
    <row r="563">
      <c r="A563" s="50"/>
      <c r="B563" s="46"/>
      <c r="C563" s="46"/>
      <c r="D563" s="46"/>
      <c r="E563" s="70"/>
      <c r="F563" s="50"/>
      <c r="G563" s="50"/>
      <c r="H563" s="50"/>
      <c r="I563" s="50"/>
      <c r="J563" s="102"/>
      <c r="K563" s="46"/>
      <c r="L563" s="46"/>
      <c r="M563" s="46"/>
      <c r="N563" s="46"/>
      <c r="O563" s="46"/>
      <c r="P563" s="46"/>
      <c r="Q563" s="46"/>
      <c r="R563" s="46"/>
      <c r="S563" s="46"/>
      <c r="T563" s="46"/>
      <c r="U563" s="46"/>
      <c r="V563" s="46"/>
      <c r="W563" s="46"/>
      <c r="X563" s="46"/>
      <c r="Y563" s="46"/>
      <c r="Z563" s="46"/>
      <c r="AA563" s="46"/>
      <c r="AB563" s="46"/>
      <c r="AC563" s="46"/>
      <c r="AD563" s="46"/>
      <c r="AE563" s="46"/>
      <c r="AF563" s="46"/>
      <c r="AG563" s="46"/>
      <c r="AH563" s="46"/>
      <c r="AI563" s="46"/>
      <c r="AJ563" s="46"/>
      <c r="AK563" s="46"/>
      <c r="AL563" s="46"/>
    </row>
    <row r="564">
      <c r="A564" s="50"/>
      <c r="B564" s="46"/>
      <c r="C564" s="46"/>
      <c r="D564" s="46"/>
      <c r="E564" s="70"/>
      <c r="F564" s="50"/>
      <c r="G564" s="50"/>
      <c r="H564" s="50"/>
      <c r="I564" s="50"/>
      <c r="J564" s="102"/>
      <c r="K564" s="46"/>
      <c r="L564" s="46"/>
      <c r="M564" s="46"/>
      <c r="N564" s="46"/>
      <c r="O564" s="46"/>
      <c r="P564" s="46"/>
      <c r="Q564" s="46"/>
      <c r="R564" s="46"/>
      <c r="S564" s="46"/>
      <c r="T564" s="46"/>
      <c r="U564" s="46"/>
      <c r="V564" s="46"/>
      <c r="W564" s="46"/>
      <c r="X564" s="46"/>
      <c r="Y564" s="46"/>
      <c r="Z564" s="46"/>
      <c r="AA564" s="46"/>
      <c r="AB564" s="46"/>
      <c r="AC564" s="46"/>
      <c r="AD564" s="46"/>
      <c r="AE564" s="46"/>
      <c r="AF564" s="46"/>
      <c r="AG564" s="46"/>
      <c r="AH564" s="46"/>
      <c r="AI564" s="46"/>
      <c r="AJ564" s="46"/>
      <c r="AK564" s="46"/>
      <c r="AL564" s="46"/>
    </row>
    <row r="565">
      <c r="A565" s="50"/>
      <c r="B565" s="46"/>
      <c r="C565" s="46"/>
      <c r="D565" s="46"/>
      <c r="E565" s="70"/>
      <c r="F565" s="50"/>
      <c r="G565" s="50"/>
      <c r="H565" s="50"/>
      <c r="I565" s="50"/>
      <c r="J565" s="102"/>
      <c r="K565" s="46"/>
      <c r="L565" s="46"/>
      <c r="M565" s="46"/>
      <c r="N565" s="46"/>
      <c r="O565" s="46"/>
      <c r="P565" s="46"/>
      <c r="Q565" s="46"/>
      <c r="R565" s="46"/>
      <c r="S565" s="46"/>
      <c r="T565" s="46"/>
      <c r="U565" s="46"/>
      <c r="V565" s="46"/>
      <c r="W565" s="46"/>
      <c r="X565" s="46"/>
      <c r="Y565" s="46"/>
      <c r="Z565" s="46"/>
      <c r="AA565" s="46"/>
      <c r="AB565" s="46"/>
      <c r="AC565" s="46"/>
      <c r="AD565" s="46"/>
      <c r="AE565" s="46"/>
      <c r="AF565" s="46"/>
      <c r="AG565" s="46"/>
      <c r="AH565" s="46"/>
      <c r="AI565" s="46"/>
      <c r="AJ565" s="46"/>
      <c r="AK565" s="46"/>
      <c r="AL565" s="46"/>
    </row>
    <row r="566">
      <c r="A566" s="50"/>
      <c r="B566" s="46"/>
      <c r="C566" s="46"/>
      <c r="D566" s="46"/>
      <c r="E566" s="70"/>
      <c r="F566" s="50"/>
      <c r="G566" s="50"/>
      <c r="H566" s="50"/>
      <c r="I566" s="50"/>
      <c r="J566" s="102"/>
      <c r="K566" s="46"/>
      <c r="L566" s="46"/>
      <c r="M566" s="46"/>
      <c r="N566" s="46"/>
      <c r="O566" s="46"/>
      <c r="P566" s="46"/>
      <c r="Q566" s="46"/>
      <c r="R566" s="46"/>
      <c r="S566" s="46"/>
      <c r="T566" s="46"/>
      <c r="U566" s="46"/>
      <c r="V566" s="46"/>
      <c r="W566" s="46"/>
      <c r="X566" s="46"/>
      <c r="Y566" s="46"/>
      <c r="Z566" s="46"/>
      <c r="AA566" s="46"/>
      <c r="AB566" s="46"/>
      <c r="AC566" s="46"/>
      <c r="AD566" s="46"/>
      <c r="AE566" s="46"/>
      <c r="AF566" s="46"/>
      <c r="AG566" s="46"/>
      <c r="AH566" s="46"/>
      <c r="AI566" s="46"/>
      <c r="AJ566" s="46"/>
      <c r="AK566" s="46"/>
      <c r="AL566" s="46"/>
    </row>
    <row r="567">
      <c r="A567" s="50"/>
      <c r="B567" s="46"/>
      <c r="C567" s="46"/>
      <c r="D567" s="46"/>
      <c r="E567" s="70"/>
      <c r="F567" s="50"/>
      <c r="G567" s="50"/>
      <c r="H567" s="50"/>
      <c r="I567" s="50"/>
      <c r="J567" s="102"/>
      <c r="K567" s="46"/>
      <c r="L567" s="46"/>
      <c r="M567" s="46"/>
      <c r="N567" s="46"/>
      <c r="O567" s="46"/>
      <c r="P567" s="46"/>
      <c r="Q567" s="46"/>
      <c r="R567" s="46"/>
      <c r="S567" s="46"/>
      <c r="T567" s="46"/>
      <c r="U567" s="46"/>
      <c r="V567" s="46"/>
      <c r="W567" s="46"/>
      <c r="X567" s="46"/>
      <c r="Y567" s="46"/>
      <c r="Z567" s="46"/>
      <c r="AA567" s="46"/>
      <c r="AB567" s="46"/>
      <c r="AC567" s="46"/>
      <c r="AD567" s="46"/>
      <c r="AE567" s="46"/>
      <c r="AF567" s="46"/>
      <c r="AG567" s="46"/>
      <c r="AH567" s="46"/>
      <c r="AI567" s="46"/>
      <c r="AJ567" s="46"/>
      <c r="AK567" s="46"/>
      <c r="AL567" s="46"/>
    </row>
    <row r="568">
      <c r="A568" s="50"/>
      <c r="B568" s="46"/>
      <c r="C568" s="46"/>
      <c r="D568" s="46"/>
      <c r="E568" s="70"/>
      <c r="F568" s="50"/>
      <c r="G568" s="50"/>
      <c r="H568" s="50"/>
      <c r="I568" s="50"/>
      <c r="J568" s="102"/>
      <c r="K568" s="46"/>
      <c r="L568" s="46"/>
      <c r="M568" s="46"/>
      <c r="N568" s="46"/>
      <c r="O568" s="46"/>
      <c r="P568" s="46"/>
      <c r="Q568" s="46"/>
      <c r="R568" s="46"/>
      <c r="S568" s="46"/>
      <c r="T568" s="46"/>
      <c r="U568" s="46"/>
      <c r="V568" s="46"/>
      <c r="W568" s="46"/>
      <c r="X568" s="46"/>
      <c r="Y568" s="46"/>
      <c r="Z568" s="46"/>
      <c r="AA568" s="46"/>
      <c r="AB568" s="46"/>
      <c r="AC568" s="46"/>
      <c r="AD568" s="46"/>
      <c r="AE568" s="46"/>
      <c r="AF568" s="46"/>
      <c r="AG568" s="46"/>
      <c r="AH568" s="46"/>
      <c r="AI568" s="46"/>
      <c r="AJ568" s="46"/>
      <c r="AK568" s="46"/>
      <c r="AL568" s="46"/>
    </row>
    <row r="569">
      <c r="A569" s="50"/>
      <c r="B569" s="46"/>
      <c r="C569" s="46"/>
      <c r="D569" s="46"/>
      <c r="E569" s="70"/>
      <c r="F569" s="50"/>
      <c r="G569" s="50"/>
      <c r="H569" s="50"/>
      <c r="I569" s="50"/>
      <c r="J569" s="102"/>
      <c r="K569" s="46"/>
      <c r="L569" s="46"/>
      <c r="M569" s="46"/>
      <c r="N569" s="46"/>
      <c r="O569" s="46"/>
      <c r="P569" s="46"/>
      <c r="Q569" s="46"/>
      <c r="R569" s="46"/>
      <c r="S569" s="46"/>
      <c r="T569" s="46"/>
      <c r="U569" s="46"/>
      <c r="V569" s="46"/>
      <c r="W569" s="46"/>
      <c r="X569" s="46"/>
      <c r="Y569" s="46"/>
      <c r="Z569" s="46"/>
      <c r="AA569" s="46"/>
      <c r="AB569" s="46"/>
      <c r="AC569" s="46"/>
      <c r="AD569" s="46"/>
      <c r="AE569" s="46"/>
      <c r="AF569" s="46"/>
      <c r="AG569" s="46"/>
      <c r="AH569" s="46"/>
      <c r="AI569" s="46"/>
      <c r="AJ569" s="46"/>
      <c r="AK569" s="46"/>
      <c r="AL569" s="46"/>
    </row>
    <row r="570">
      <c r="A570" s="50"/>
      <c r="B570" s="46"/>
      <c r="C570" s="46"/>
      <c r="D570" s="46"/>
      <c r="E570" s="70"/>
      <c r="F570" s="50"/>
      <c r="G570" s="50"/>
      <c r="H570" s="50"/>
      <c r="I570" s="50"/>
      <c r="J570" s="102"/>
      <c r="K570" s="46"/>
      <c r="L570" s="46"/>
      <c r="M570" s="46"/>
      <c r="N570" s="46"/>
      <c r="O570" s="46"/>
      <c r="P570" s="46"/>
      <c r="Q570" s="46"/>
      <c r="R570" s="46"/>
      <c r="S570" s="46"/>
      <c r="T570" s="46"/>
      <c r="U570" s="46"/>
      <c r="V570" s="46"/>
      <c r="W570" s="46"/>
      <c r="X570" s="46"/>
      <c r="Y570" s="46"/>
      <c r="Z570" s="46"/>
      <c r="AA570" s="46"/>
      <c r="AB570" s="46"/>
      <c r="AC570" s="46"/>
      <c r="AD570" s="46"/>
      <c r="AE570" s="46"/>
      <c r="AF570" s="46"/>
      <c r="AG570" s="46"/>
      <c r="AH570" s="46"/>
      <c r="AI570" s="46"/>
      <c r="AJ570" s="46"/>
      <c r="AK570" s="46"/>
      <c r="AL570" s="46"/>
    </row>
    <row r="571">
      <c r="A571" s="50"/>
      <c r="B571" s="46"/>
      <c r="C571" s="46"/>
      <c r="D571" s="46"/>
      <c r="E571" s="70"/>
      <c r="F571" s="50"/>
      <c r="G571" s="50"/>
      <c r="H571" s="50"/>
      <c r="I571" s="50"/>
      <c r="J571" s="102"/>
      <c r="K571" s="46"/>
      <c r="L571" s="46"/>
      <c r="M571" s="46"/>
      <c r="N571" s="46"/>
      <c r="O571" s="46"/>
      <c r="P571" s="46"/>
      <c r="Q571" s="46"/>
      <c r="R571" s="46"/>
      <c r="S571" s="46"/>
      <c r="T571" s="46"/>
      <c r="U571" s="46"/>
      <c r="V571" s="46"/>
      <c r="W571" s="46"/>
      <c r="X571" s="46"/>
      <c r="Y571" s="46"/>
      <c r="Z571" s="46"/>
      <c r="AA571" s="46"/>
      <c r="AB571" s="46"/>
      <c r="AC571" s="46"/>
      <c r="AD571" s="46"/>
      <c r="AE571" s="46"/>
      <c r="AF571" s="46"/>
      <c r="AG571" s="46"/>
      <c r="AH571" s="46"/>
      <c r="AI571" s="46"/>
      <c r="AJ571" s="46"/>
      <c r="AK571" s="46"/>
      <c r="AL571" s="46"/>
    </row>
    <row r="572">
      <c r="A572" s="50"/>
      <c r="B572" s="46"/>
      <c r="C572" s="46"/>
      <c r="D572" s="46"/>
      <c r="E572" s="70"/>
      <c r="F572" s="50"/>
      <c r="G572" s="50"/>
      <c r="H572" s="50"/>
      <c r="I572" s="50"/>
      <c r="J572" s="102"/>
      <c r="K572" s="46"/>
      <c r="L572" s="46"/>
      <c r="M572" s="46"/>
      <c r="N572" s="46"/>
      <c r="O572" s="46"/>
      <c r="P572" s="46"/>
      <c r="Q572" s="46"/>
      <c r="R572" s="46"/>
      <c r="S572" s="46"/>
      <c r="T572" s="46"/>
      <c r="U572" s="46"/>
      <c r="V572" s="46"/>
      <c r="W572" s="46"/>
      <c r="X572" s="46"/>
      <c r="Y572" s="46"/>
      <c r="Z572" s="46"/>
      <c r="AA572" s="46"/>
      <c r="AB572" s="46"/>
      <c r="AC572" s="46"/>
      <c r="AD572" s="46"/>
      <c r="AE572" s="46"/>
      <c r="AF572" s="46"/>
      <c r="AG572" s="46"/>
      <c r="AH572" s="46"/>
      <c r="AI572" s="46"/>
      <c r="AJ572" s="46"/>
      <c r="AK572" s="46"/>
      <c r="AL572" s="46"/>
    </row>
    <row r="573">
      <c r="A573" s="50"/>
      <c r="B573" s="46"/>
      <c r="C573" s="46"/>
      <c r="D573" s="46"/>
      <c r="E573" s="70"/>
      <c r="F573" s="50"/>
      <c r="G573" s="50"/>
      <c r="H573" s="50"/>
      <c r="I573" s="50"/>
      <c r="J573" s="102"/>
      <c r="K573" s="46"/>
      <c r="L573" s="46"/>
      <c r="M573" s="46"/>
      <c r="N573" s="46"/>
      <c r="O573" s="46"/>
      <c r="P573" s="46"/>
      <c r="Q573" s="46"/>
      <c r="R573" s="46"/>
      <c r="S573" s="46"/>
      <c r="T573" s="46"/>
      <c r="U573" s="46"/>
      <c r="V573" s="46"/>
      <c r="W573" s="46"/>
      <c r="X573" s="46"/>
      <c r="Y573" s="46"/>
      <c r="Z573" s="46"/>
      <c r="AA573" s="46"/>
      <c r="AB573" s="46"/>
      <c r="AC573" s="46"/>
      <c r="AD573" s="46"/>
      <c r="AE573" s="46"/>
      <c r="AF573" s="46"/>
      <c r="AG573" s="46"/>
      <c r="AH573" s="46"/>
      <c r="AI573" s="46"/>
      <c r="AJ573" s="46"/>
      <c r="AK573" s="46"/>
      <c r="AL573" s="46"/>
    </row>
    <row r="574">
      <c r="A574" s="50"/>
      <c r="B574" s="46"/>
      <c r="C574" s="46"/>
      <c r="D574" s="46"/>
      <c r="E574" s="70"/>
      <c r="F574" s="50"/>
      <c r="G574" s="50"/>
      <c r="H574" s="50"/>
      <c r="I574" s="50"/>
      <c r="J574" s="102"/>
      <c r="K574" s="46"/>
      <c r="L574" s="46"/>
      <c r="M574" s="46"/>
      <c r="N574" s="46"/>
      <c r="O574" s="46"/>
      <c r="P574" s="46"/>
      <c r="Q574" s="46"/>
      <c r="R574" s="46"/>
      <c r="S574" s="46"/>
      <c r="T574" s="46"/>
      <c r="U574" s="46"/>
      <c r="V574" s="46"/>
      <c r="W574" s="46"/>
      <c r="X574" s="46"/>
      <c r="Y574" s="46"/>
      <c r="Z574" s="46"/>
      <c r="AA574" s="46"/>
      <c r="AB574" s="46"/>
      <c r="AC574" s="46"/>
      <c r="AD574" s="46"/>
      <c r="AE574" s="46"/>
      <c r="AF574" s="46"/>
      <c r="AG574" s="46"/>
      <c r="AH574" s="46"/>
      <c r="AI574" s="46"/>
      <c r="AJ574" s="46"/>
      <c r="AK574" s="46"/>
      <c r="AL574" s="46"/>
    </row>
    <row r="575">
      <c r="A575" s="50"/>
      <c r="B575" s="46"/>
      <c r="C575" s="46"/>
      <c r="D575" s="46"/>
      <c r="E575" s="70"/>
      <c r="F575" s="50"/>
      <c r="G575" s="50"/>
      <c r="H575" s="50"/>
      <c r="I575" s="50"/>
      <c r="J575" s="102"/>
      <c r="K575" s="46"/>
      <c r="L575" s="46"/>
      <c r="M575" s="46"/>
      <c r="N575" s="46"/>
      <c r="O575" s="46"/>
      <c r="P575" s="46"/>
      <c r="Q575" s="46"/>
      <c r="R575" s="46"/>
      <c r="S575" s="46"/>
      <c r="T575" s="46"/>
      <c r="U575" s="46"/>
      <c r="V575" s="46"/>
      <c r="W575" s="46"/>
      <c r="X575" s="46"/>
      <c r="Y575" s="46"/>
      <c r="Z575" s="46"/>
      <c r="AA575" s="46"/>
      <c r="AB575" s="46"/>
      <c r="AC575" s="46"/>
      <c r="AD575" s="46"/>
      <c r="AE575" s="46"/>
      <c r="AF575" s="46"/>
      <c r="AG575" s="46"/>
      <c r="AH575" s="46"/>
      <c r="AI575" s="46"/>
      <c r="AJ575" s="46"/>
      <c r="AK575" s="46"/>
      <c r="AL575" s="46"/>
    </row>
    <row r="576">
      <c r="A576" s="50"/>
      <c r="B576" s="46"/>
      <c r="C576" s="46"/>
      <c r="D576" s="46"/>
      <c r="E576" s="70"/>
      <c r="F576" s="50"/>
      <c r="G576" s="50"/>
      <c r="H576" s="50"/>
      <c r="I576" s="50"/>
      <c r="J576" s="102"/>
      <c r="K576" s="46"/>
      <c r="L576" s="46"/>
      <c r="M576" s="46"/>
      <c r="N576" s="46"/>
      <c r="O576" s="46"/>
      <c r="P576" s="46"/>
      <c r="Q576" s="46"/>
      <c r="R576" s="46"/>
      <c r="S576" s="46"/>
      <c r="T576" s="46"/>
      <c r="U576" s="46"/>
      <c r="V576" s="46"/>
      <c r="W576" s="46"/>
      <c r="X576" s="46"/>
      <c r="Y576" s="46"/>
      <c r="Z576" s="46"/>
      <c r="AA576" s="46"/>
      <c r="AB576" s="46"/>
      <c r="AC576" s="46"/>
      <c r="AD576" s="46"/>
      <c r="AE576" s="46"/>
      <c r="AF576" s="46"/>
      <c r="AG576" s="46"/>
      <c r="AH576" s="46"/>
      <c r="AI576" s="46"/>
      <c r="AJ576" s="46"/>
      <c r="AK576" s="46"/>
      <c r="AL576" s="46"/>
    </row>
    <row r="577">
      <c r="A577" s="50"/>
      <c r="B577" s="46"/>
      <c r="C577" s="46"/>
      <c r="D577" s="46"/>
      <c r="E577" s="70"/>
      <c r="F577" s="50"/>
      <c r="G577" s="50"/>
      <c r="H577" s="50"/>
      <c r="I577" s="50"/>
      <c r="J577" s="102"/>
      <c r="K577" s="46"/>
      <c r="L577" s="46"/>
      <c r="M577" s="46"/>
      <c r="N577" s="46"/>
      <c r="O577" s="46"/>
      <c r="P577" s="46"/>
      <c r="Q577" s="46"/>
      <c r="R577" s="46"/>
      <c r="S577" s="46"/>
      <c r="T577" s="46"/>
      <c r="U577" s="46"/>
      <c r="V577" s="46"/>
      <c r="W577" s="46"/>
      <c r="X577" s="46"/>
      <c r="Y577" s="46"/>
      <c r="Z577" s="46"/>
      <c r="AA577" s="46"/>
      <c r="AB577" s="46"/>
      <c r="AC577" s="46"/>
      <c r="AD577" s="46"/>
      <c r="AE577" s="46"/>
      <c r="AF577" s="46"/>
      <c r="AG577" s="46"/>
      <c r="AH577" s="46"/>
      <c r="AI577" s="46"/>
      <c r="AJ577" s="46"/>
      <c r="AK577" s="46"/>
      <c r="AL577" s="46"/>
    </row>
    <row r="578">
      <c r="A578" s="50"/>
      <c r="B578" s="46"/>
      <c r="C578" s="46"/>
      <c r="D578" s="46"/>
      <c r="E578" s="70"/>
      <c r="F578" s="50"/>
      <c r="G578" s="50"/>
      <c r="H578" s="50"/>
      <c r="I578" s="50"/>
      <c r="J578" s="102"/>
      <c r="K578" s="46"/>
      <c r="L578" s="46"/>
      <c r="M578" s="46"/>
      <c r="N578" s="46"/>
      <c r="O578" s="46"/>
      <c r="P578" s="46"/>
      <c r="Q578" s="46"/>
      <c r="R578" s="46"/>
      <c r="S578" s="46"/>
      <c r="T578" s="46"/>
      <c r="U578" s="46"/>
      <c r="V578" s="46"/>
      <c r="W578" s="46"/>
      <c r="X578" s="46"/>
      <c r="Y578" s="46"/>
      <c r="Z578" s="46"/>
      <c r="AA578" s="46"/>
      <c r="AB578" s="46"/>
      <c r="AC578" s="46"/>
      <c r="AD578" s="46"/>
      <c r="AE578" s="46"/>
      <c r="AF578" s="46"/>
      <c r="AG578" s="46"/>
      <c r="AH578" s="46"/>
      <c r="AI578" s="46"/>
      <c r="AJ578" s="46"/>
      <c r="AK578" s="46"/>
      <c r="AL578" s="46"/>
    </row>
    <row r="579">
      <c r="A579" s="50"/>
      <c r="B579" s="46"/>
      <c r="C579" s="46"/>
      <c r="D579" s="46"/>
      <c r="E579" s="70"/>
      <c r="F579" s="50"/>
      <c r="G579" s="50"/>
      <c r="H579" s="50"/>
      <c r="I579" s="50"/>
      <c r="J579" s="102"/>
      <c r="K579" s="46"/>
      <c r="L579" s="46"/>
      <c r="M579" s="46"/>
      <c r="N579" s="46"/>
      <c r="O579" s="46"/>
      <c r="P579" s="46"/>
      <c r="Q579" s="46"/>
      <c r="R579" s="46"/>
      <c r="S579" s="46"/>
      <c r="T579" s="46"/>
      <c r="U579" s="46"/>
      <c r="V579" s="46"/>
      <c r="W579" s="46"/>
      <c r="X579" s="46"/>
      <c r="Y579" s="46"/>
      <c r="Z579" s="46"/>
      <c r="AA579" s="46"/>
      <c r="AB579" s="46"/>
      <c r="AC579" s="46"/>
      <c r="AD579" s="46"/>
      <c r="AE579" s="46"/>
      <c r="AF579" s="46"/>
      <c r="AG579" s="46"/>
      <c r="AH579" s="46"/>
      <c r="AI579" s="46"/>
      <c r="AJ579" s="46"/>
      <c r="AK579" s="46"/>
      <c r="AL579" s="46"/>
    </row>
    <row r="580">
      <c r="A580" s="50"/>
      <c r="B580" s="46"/>
      <c r="C580" s="46"/>
      <c r="D580" s="46"/>
      <c r="E580" s="70"/>
      <c r="F580" s="50"/>
      <c r="G580" s="50"/>
      <c r="H580" s="50"/>
      <c r="I580" s="50"/>
      <c r="J580" s="102"/>
      <c r="K580" s="46"/>
      <c r="L580" s="46"/>
      <c r="M580" s="46"/>
      <c r="N580" s="46"/>
      <c r="O580" s="46"/>
      <c r="P580" s="46"/>
      <c r="Q580" s="46"/>
      <c r="R580" s="46"/>
      <c r="S580" s="46"/>
      <c r="T580" s="46"/>
      <c r="U580" s="46"/>
      <c r="V580" s="46"/>
      <c r="W580" s="46"/>
      <c r="X580" s="46"/>
      <c r="Y580" s="46"/>
      <c r="Z580" s="46"/>
      <c r="AA580" s="46"/>
      <c r="AB580" s="46"/>
      <c r="AC580" s="46"/>
      <c r="AD580" s="46"/>
      <c r="AE580" s="46"/>
      <c r="AF580" s="46"/>
      <c r="AG580" s="46"/>
      <c r="AH580" s="46"/>
      <c r="AI580" s="46"/>
      <c r="AJ580" s="46"/>
      <c r="AK580" s="46"/>
      <c r="AL580" s="46"/>
    </row>
    <row r="581">
      <c r="A581" s="50"/>
      <c r="B581" s="46"/>
      <c r="C581" s="46"/>
      <c r="D581" s="46"/>
      <c r="E581" s="70"/>
      <c r="F581" s="50"/>
      <c r="G581" s="50"/>
      <c r="H581" s="50"/>
      <c r="I581" s="50"/>
      <c r="J581" s="102"/>
      <c r="K581" s="46"/>
      <c r="L581" s="46"/>
      <c r="M581" s="46"/>
      <c r="N581" s="46"/>
      <c r="O581" s="46"/>
      <c r="P581" s="46"/>
      <c r="Q581" s="46"/>
      <c r="R581" s="46"/>
      <c r="S581" s="46"/>
      <c r="T581" s="46"/>
      <c r="U581" s="46"/>
      <c r="V581" s="46"/>
      <c r="W581" s="46"/>
      <c r="X581" s="46"/>
      <c r="Y581" s="46"/>
      <c r="Z581" s="46"/>
      <c r="AA581" s="46"/>
      <c r="AB581" s="46"/>
      <c r="AC581" s="46"/>
      <c r="AD581" s="46"/>
      <c r="AE581" s="46"/>
      <c r="AF581" s="46"/>
      <c r="AG581" s="46"/>
      <c r="AH581" s="46"/>
      <c r="AI581" s="46"/>
      <c r="AJ581" s="46"/>
      <c r="AK581" s="46"/>
      <c r="AL581" s="46"/>
    </row>
    <row r="582">
      <c r="A582" s="50"/>
      <c r="B582" s="46"/>
      <c r="C582" s="46"/>
      <c r="D582" s="46"/>
      <c r="E582" s="70"/>
      <c r="F582" s="50"/>
      <c r="G582" s="50"/>
      <c r="H582" s="50"/>
      <c r="I582" s="50"/>
      <c r="J582" s="102"/>
      <c r="K582" s="46"/>
      <c r="L582" s="46"/>
      <c r="M582" s="46"/>
      <c r="N582" s="46"/>
      <c r="O582" s="46"/>
      <c r="P582" s="46"/>
      <c r="Q582" s="46"/>
      <c r="R582" s="46"/>
      <c r="S582" s="46"/>
      <c r="T582" s="46"/>
      <c r="U582" s="46"/>
      <c r="V582" s="46"/>
      <c r="W582" s="46"/>
      <c r="X582" s="46"/>
      <c r="Y582" s="46"/>
      <c r="Z582" s="46"/>
      <c r="AA582" s="46"/>
      <c r="AB582" s="46"/>
      <c r="AC582" s="46"/>
      <c r="AD582" s="46"/>
      <c r="AE582" s="46"/>
      <c r="AF582" s="46"/>
      <c r="AG582" s="46"/>
      <c r="AH582" s="46"/>
      <c r="AI582" s="46"/>
      <c r="AJ582" s="46"/>
      <c r="AK582" s="46"/>
      <c r="AL582" s="46"/>
    </row>
    <row r="583">
      <c r="A583" s="50"/>
      <c r="B583" s="46"/>
      <c r="C583" s="46"/>
      <c r="D583" s="46"/>
      <c r="E583" s="70"/>
      <c r="F583" s="50"/>
      <c r="G583" s="50"/>
      <c r="H583" s="50"/>
      <c r="I583" s="50"/>
      <c r="J583" s="102"/>
      <c r="K583" s="46"/>
      <c r="L583" s="46"/>
      <c r="M583" s="46"/>
      <c r="N583" s="46"/>
      <c r="O583" s="46"/>
      <c r="P583" s="46"/>
      <c r="Q583" s="46"/>
      <c r="R583" s="46"/>
      <c r="S583" s="46"/>
      <c r="T583" s="46"/>
      <c r="U583" s="46"/>
      <c r="V583" s="46"/>
      <c r="W583" s="46"/>
      <c r="X583" s="46"/>
      <c r="Y583" s="46"/>
      <c r="Z583" s="46"/>
      <c r="AA583" s="46"/>
      <c r="AB583" s="46"/>
      <c r="AC583" s="46"/>
      <c r="AD583" s="46"/>
      <c r="AE583" s="46"/>
      <c r="AF583" s="46"/>
      <c r="AG583" s="46"/>
      <c r="AH583" s="46"/>
      <c r="AI583" s="46"/>
      <c r="AJ583" s="46"/>
      <c r="AK583" s="46"/>
      <c r="AL583" s="46"/>
    </row>
    <row r="584">
      <c r="A584" s="50"/>
      <c r="B584" s="46"/>
      <c r="C584" s="46"/>
      <c r="D584" s="46"/>
      <c r="E584" s="70"/>
      <c r="F584" s="50"/>
      <c r="G584" s="50"/>
      <c r="H584" s="50"/>
      <c r="I584" s="50"/>
      <c r="J584" s="102"/>
      <c r="K584" s="46"/>
      <c r="L584" s="46"/>
      <c r="M584" s="46"/>
      <c r="N584" s="46"/>
      <c r="O584" s="46"/>
      <c r="P584" s="46"/>
      <c r="Q584" s="46"/>
      <c r="R584" s="46"/>
      <c r="S584" s="46"/>
      <c r="T584" s="46"/>
      <c r="U584" s="46"/>
      <c r="V584" s="46"/>
      <c r="W584" s="46"/>
      <c r="X584" s="46"/>
      <c r="Y584" s="46"/>
      <c r="Z584" s="46"/>
      <c r="AA584" s="46"/>
      <c r="AB584" s="46"/>
      <c r="AC584" s="46"/>
      <c r="AD584" s="46"/>
      <c r="AE584" s="46"/>
      <c r="AF584" s="46"/>
      <c r="AG584" s="46"/>
      <c r="AH584" s="46"/>
      <c r="AI584" s="46"/>
      <c r="AJ584" s="46"/>
      <c r="AK584" s="46"/>
      <c r="AL584" s="46"/>
    </row>
    <row r="585">
      <c r="A585" s="50"/>
      <c r="B585" s="46"/>
      <c r="C585" s="46"/>
      <c r="D585" s="46"/>
      <c r="E585" s="70"/>
      <c r="F585" s="50"/>
      <c r="G585" s="50"/>
      <c r="H585" s="50"/>
      <c r="I585" s="50"/>
      <c r="J585" s="102"/>
      <c r="K585" s="46"/>
      <c r="L585" s="46"/>
      <c r="M585" s="46"/>
      <c r="N585" s="46"/>
      <c r="O585" s="46"/>
      <c r="P585" s="46"/>
      <c r="Q585" s="46"/>
      <c r="R585" s="46"/>
      <c r="S585" s="46"/>
      <c r="T585" s="46"/>
      <c r="U585" s="46"/>
      <c r="V585" s="46"/>
      <c r="W585" s="46"/>
      <c r="X585" s="46"/>
      <c r="Y585" s="46"/>
      <c r="Z585" s="46"/>
      <c r="AA585" s="46"/>
      <c r="AB585" s="46"/>
      <c r="AC585" s="46"/>
      <c r="AD585" s="46"/>
      <c r="AE585" s="46"/>
      <c r="AF585" s="46"/>
      <c r="AG585" s="46"/>
      <c r="AH585" s="46"/>
      <c r="AI585" s="46"/>
      <c r="AJ585" s="46"/>
      <c r="AK585" s="46"/>
      <c r="AL585" s="46"/>
    </row>
    <row r="586">
      <c r="A586" s="50"/>
      <c r="B586" s="46"/>
      <c r="C586" s="46"/>
      <c r="D586" s="46"/>
      <c r="E586" s="70"/>
      <c r="F586" s="50"/>
      <c r="G586" s="50"/>
      <c r="H586" s="50"/>
      <c r="I586" s="50"/>
      <c r="J586" s="102"/>
      <c r="K586" s="46"/>
      <c r="L586" s="46"/>
      <c r="M586" s="46"/>
      <c r="N586" s="46"/>
      <c r="O586" s="46"/>
      <c r="P586" s="46"/>
      <c r="Q586" s="46"/>
      <c r="R586" s="46"/>
      <c r="S586" s="46"/>
      <c r="T586" s="46"/>
      <c r="U586" s="46"/>
      <c r="V586" s="46"/>
      <c r="W586" s="46"/>
      <c r="X586" s="46"/>
      <c r="Y586" s="46"/>
      <c r="Z586" s="46"/>
      <c r="AA586" s="46"/>
      <c r="AB586" s="46"/>
      <c r="AC586" s="46"/>
      <c r="AD586" s="46"/>
      <c r="AE586" s="46"/>
      <c r="AF586" s="46"/>
      <c r="AG586" s="46"/>
      <c r="AH586" s="46"/>
      <c r="AI586" s="46"/>
      <c r="AJ586" s="46"/>
      <c r="AK586" s="46"/>
      <c r="AL586" s="46"/>
    </row>
    <row r="587">
      <c r="A587" s="50"/>
      <c r="B587" s="46"/>
      <c r="C587" s="46"/>
      <c r="D587" s="46"/>
      <c r="E587" s="70"/>
      <c r="F587" s="50"/>
      <c r="G587" s="50"/>
      <c r="H587" s="50"/>
      <c r="I587" s="50"/>
      <c r="J587" s="102"/>
      <c r="K587" s="46"/>
      <c r="L587" s="46"/>
      <c r="M587" s="46"/>
      <c r="N587" s="46"/>
      <c r="O587" s="46"/>
      <c r="P587" s="46"/>
      <c r="Q587" s="46"/>
      <c r="R587" s="46"/>
      <c r="S587" s="46"/>
      <c r="T587" s="46"/>
      <c r="U587" s="46"/>
      <c r="V587" s="46"/>
      <c r="W587" s="46"/>
      <c r="X587" s="46"/>
      <c r="Y587" s="46"/>
      <c r="Z587" s="46"/>
      <c r="AA587" s="46"/>
      <c r="AB587" s="46"/>
      <c r="AC587" s="46"/>
      <c r="AD587" s="46"/>
      <c r="AE587" s="46"/>
      <c r="AF587" s="46"/>
      <c r="AG587" s="46"/>
      <c r="AH587" s="46"/>
      <c r="AI587" s="46"/>
      <c r="AJ587" s="46"/>
      <c r="AK587" s="46"/>
      <c r="AL587" s="46"/>
    </row>
    <row r="588">
      <c r="A588" s="50"/>
      <c r="B588" s="46"/>
      <c r="C588" s="46"/>
      <c r="D588" s="46"/>
      <c r="E588" s="70"/>
      <c r="F588" s="50"/>
      <c r="G588" s="50"/>
      <c r="H588" s="50"/>
      <c r="I588" s="50"/>
      <c r="J588" s="102"/>
      <c r="K588" s="46"/>
      <c r="L588" s="46"/>
      <c r="M588" s="46"/>
      <c r="N588" s="46"/>
      <c r="O588" s="46"/>
      <c r="P588" s="46"/>
      <c r="Q588" s="46"/>
      <c r="R588" s="46"/>
      <c r="S588" s="46"/>
      <c r="T588" s="46"/>
      <c r="U588" s="46"/>
      <c r="V588" s="46"/>
      <c r="W588" s="46"/>
      <c r="X588" s="46"/>
      <c r="Y588" s="46"/>
      <c r="Z588" s="46"/>
      <c r="AA588" s="46"/>
      <c r="AB588" s="46"/>
      <c r="AC588" s="46"/>
      <c r="AD588" s="46"/>
      <c r="AE588" s="46"/>
      <c r="AF588" s="46"/>
      <c r="AG588" s="46"/>
      <c r="AH588" s="46"/>
      <c r="AI588" s="46"/>
      <c r="AJ588" s="46"/>
      <c r="AK588" s="46"/>
      <c r="AL588" s="46"/>
    </row>
    <row r="589">
      <c r="A589" s="50"/>
      <c r="B589" s="46"/>
      <c r="C589" s="46"/>
      <c r="D589" s="46"/>
      <c r="E589" s="70"/>
      <c r="F589" s="50"/>
      <c r="G589" s="50"/>
      <c r="H589" s="50"/>
      <c r="I589" s="50"/>
      <c r="J589" s="102"/>
      <c r="K589" s="46"/>
      <c r="L589" s="46"/>
      <c r="M589" s="46"/>
      <c r="N589" s="46"/>
      <c r="O589" s="46"/>
      <c r="P589" s="46"/>
      <c r="Q589" s="46"/>
      <c r="R589" s="46"/>
      <c r="S589" s="46"/>
      <c r="T589" s="46"/>
      <c r="U589" s="46"/>
      <c r="V589" s="46"/>
      <c r="W589" s="46"/>
      <c r="X589" s="46"/>
      <c r="Y589" s="46"/>
      <c r="Z589" s="46"/>
      <c r="AA589" s="46"/>
      <c r="AB589" s="46"/>
      <c r="AC589" s="46"/>
      <c r="AD589" s="46"/>
      <c r="AE589" s="46"/>
      <c r="AF589" s="46"/>
      <c r="AG589" s="46"/>
      <c r="AH589" s="46"/>
      <c r="AI589" s="46"/>
      <c r="AJ589" s="46"/>
      <c r="AK589" s="46"/>
      <c r="AL589" s="46"/>
    </row>
    <row r="590">
      <c r="A590" s="50"/>
      <c r="B590" s="46"/>
      <c r="C590" s="46"/>
      <c r="D590" s="46"/>
      <c r="E590" s="70"/>
      <c r="F590" s="50"/>
      <c r="G590" s="50"/>
      <c r="H590" s="50"/>
      <c r="I590" s="50"/>
      <c r="J590" s="102"/>
      <c r="K590" s="46"/>
      <c r="L590" s="46"/>
      <c r="M590" s="46"/>
      <c r="N590" s="46"/>
      <c r="O590" s="46"/>
      <c r="P590" s="46"/>
      <c r="Q590" s="46"/>
      <c r="R590" s="46"/>
      <c r="S590" s="46"/>
      <c r="T590" s="46"/>
      <c r="U590" s="46"/>
      <c r="V590" s="46"/>
      <c r="W590" s="46"/>
      <c r="X590" s="46"/>
      <c r="Y590" s="46"/>
      <c r="Z590" s="46"/>
      <c r="AA590" s="46"/>
      <c r="AB590" s="46"/>
      <c r="AC590" s="46"/>
      <c r="AD590" s="46"/>
      <c r="AE590" s="46"/>
      <c r="AF590" s="46"/>
      <c r="AG590" s="46"/>
      <c r="AH590" s="46"/>
      <c r="AI590" s="46"/>
      <c r="AJ590" s="46"/>
      <c r="AK590" s="46"/>
      <c r="AL590" s="46"/>
    </row>
    <row r="591">
      <c r="A591" s="50"/>
      <c r="B591" s="46"/>
      <c r="C591" s="46"/>
      <c r="D591" s="46"/>
      <c r="E591" s="70"/>
      <c r="F591" s="50"/>
      <c r="G591" s="50"/>
      <c r="H591" s="50"/>
      <c r="I591" s="50"/>
      <c r="J591" s="102"/>
      <c r="K591" s="46"/>
      <c r="L591" s="46"/>
      <c r="M591" s="46"/>
      <c r="N591" s="46"/>
      <c r="O591" s="46"/>
      <c r="P591" s="46"/>
      <c r="Q591" s="46"/>
      <c r="R591" s="46"/>
      <c r="S591" s="46"/>
      <c r="T591" s="46"/>
      <c r="U591" s="46"/>
      <c r="V591" s="46"/>
      <c r="W591" s="46"/>
      <c r="X591" s="46"/>
      <c r="Y591" s="46"/>
      <c r="Z591" s="46"/>
      <c r="AA591" s="46"/>
      <c r="AB591" s="46"/>
      <c r="AC591" s="46"/>
      <c r="AD591" s="46"/>
      <c r="AE591" s="46"/>
      <c r="AF591" s="46"/>
      <c r="AG591" s="46"/>
      <c r="AH591" s="46"/>
      <c r="AI591" s="46"/>
      <c r="AJ591" s="46"/>
      <c r="AK591" s="46"/>
      <c r="AL591" s="46"/>
    </row>
    <row r="592">
      <c r="A592" s="50"/>
      <c r="B592" s="46"/>
      <c r="C592" s="46"/>
      <c r="D592" s="46"/>
      <c r="E592" s="70"/>
      <c r="F592" s="50"/>
      <c r="G592" s="50"/>
      <c r="H592" s="50"/>
      <c r="I592" s="50"/>
      <c r="J592" s="102"/>
      <c r="K592" s="46"/>
      <c r="L592" s="46"/>
      <c r="M592" s="46"/>
      <c r="N592" s="46"/>
      <c r="O592" s="46"/>
      <c r="P592" s="46"/>
      <c r="Q592" s="46"/>
      <c r="R592" s="46"/>
      <c r="S592" s="46"/>
      <c r="T592" s="46"/>
      <c r="U592" s="46"/>
      <c r="V592" s="46"/>
      <c r="W592" s="46"/>
      <c r="X592" s="46"/>
      <c r="Y592" s="46"/>
      <c r="Z592" s="46"/>
      <c r="AA592" s="46"/>
      <c r="AB592" s="46"/>
      <c r="AC592" s="46"/>
      <c r="AD592" s="46"/>
      <c r="AE592" s="46"/>
      <c r="AF592" s="46"/>
      <c r="AG592" s="46"/>
      <c r="AH592" s="46"/>
      <c r="AI592" s="46"/>
      <c r="AJ592" s="46"/>
      <c r="AK592" s="46"/>
      <c r="AL592" s="46"/>
    </row>
    <row r="593">
      <c r="A593" s="50"/>
      <c r="B593" s="46"/>
      <c r="C593" s="46"/>
      <c r="D593" s="46"/>
      <c r="E593" s="70"/>
      <c r="F593" s="50"/>
      <c r="G593" s="50"/>
      <c r="H593" s="50"/>
      <c r="I593" s="50"/>
      <c r="J593" s="102"/>
      <c r="K593" s="46"/>
      <c r="L593" s="46"/>
      <c r="M593" s="46"/>
      <c r="N593" s="46"/>
      <c r="O593" s="46"/>
      <c r="P593" s="46"/>
      <c r="Q593" s="46"/>
      <c r="R593" s="46"/>
      <c r="S593" s="46"/>
      <c r="T593" s="46"/>
      <c r="U593" s="46"/>
      <c r="V593" s="46"/>
      <c r="W593" s="46"/>
      <c r="X593" s="46"/>
      <c r="Y593" s="46"/>
      <c r="Z593" s="46"/>
      <c r="AA593" s="46"/>
      <c r="AB593" s="46"/>
      <c r="AC593" s="46"/>
      <c r="AD593" s="46"/>
      <c r="AE593" s="46"/>
      <c r="AF593" s="46"/>
      <c r="AG593" s="46"/>
      <c r="AH593" s="46"/>
      <c r="AI593" s="46"/>
      <c r="AJ593" s="46"/>
      <c r="AK593" s="46"/>
      <c r="AL593" s="46"/>
    </row>
    <row r="594">
      <c r="A594" s="50"/>
      <c r="B594" s="46"/>
      <c r="C594" s="46"/>
      <c r="D594" s="46"/>
      <c r="E594" s="70"/>
      <c r="F594" s="50"/>
      <c r="G594" s="50"/>
      <c r="H594" s="50"/>
      <c r="I594" s="50"/>
      <c r="J594" s="102"/>
      <c r="K594" s="46"/>
      <c r="L594" s="46"/>
      <c r="M594" s="46"/>
      <c r="N594" s="46"/>
      <c r="O594" s="46"/>
      <c r="P594" s="46"/>
      <c r="Q594" s="46"/>
      <c r="R594" s="46"/>
      <c r="S594" s="46"/>
      <c r="T594" s="46"/>
      <c r="U594" s="46"/>
      <c r="V594" s="46"/>
      <c r="W594" s="46"/>
      <c r="X594" s="46"/>
      <c r="Y594" s="46"/>
      <c r="Z594" s="46"/>
      <c r="AA594" s="46"/>
      <c r="AB594" s="46"/>
      <c r="AC594" s="46"/>
      <c r="AD594" s="46"/>
      <c r="AE594" s="46"/>
      <c r="AF594" s="46"/>
      <c r="AG594" s="46"/>
      <c r="AH594" s="46"/>
      <c r="AI594" s="46"/>
      <c r="AJ594" s="46"/>
      <c r="AK594" s="46"/>
      <c r="AL594" s="46"/>
    </row>
    <row r="595">
      <c r="A595" s="50"/>
      <c r="B595" s="46"/>
      <c r="C595" s="46"/>
      <c r="D595" s="46"/>
      <c r="E595" s="70"/>
      <c r="F595" s="50"/>
      <c r="G595" s="50"/>
      <c r="H595" s="50"/>
      <c r="I595" s="50"/>
      <c r="J595" s="102"/>
      <c r="K595" s="46"/>
      <c r="L595" s="46"/>
      <c r="M595" s="46"/>
      <c r="N595" s="46"/>
      <c r="O595" s="46"/>
      <c r="P595" s="46"/>
      <c r="Q595" s="46"/>
      <c r="R595" s="46"/>
      <c r="S595" s="46"/>
      <c r="T595" s="46"/>
      <c r="U595" s="46"/>
      <c r="V595" s="46"/>
      <c r="W595" s="46"/>
      <c r="X595" s="46"/>
      <c r="Y595" s="46"/>
      <c r="Z595" s="46"/>
      <c r="AA595" s="46"/>
      <c r="AB595" s="46"/>
      <c r="AC595" s="46"/>
      <c r="AD595" s="46"/>
      <c r="AE595" s="46"/>
      <c r="AF595" s="46"/>
      <c r="AG595" s="46"/>
      <c r="AH595" s="46"/>
      <c r="AI595" s="46"/>
      <c r="AJ595" s="46"/>
      <c r="AK595" s="46"/>
      <c r="AL595" s="46"/>
    </row>
    <row r="596">
      <c r="A596" s="50"/>
      <c r="B596" s="46"/>
      <c r="C596" s="46"/>
      <c r="D596" s="46"/>
      <c r="E596" s="70"/>
      <c r="F596" s="50"/>
      <c r="G596" s="50"/>
      <c r="H596" s="50"/>
      <c r="I596" s="50"/>
      <c r="J596" s="102"/>
      <c r="K596" s="46"/>
      <c r="L596" s="46"/>
      <c r="M596" s="46"/>
      <c r="N596" s="46"/>
      <c r="O596" s="46"/>
      <c r="P596" s="46"/>
      <c r="Q596" s="46"/>
      <c r="R596" s="46"/>
      <c r="S596" s="46"/>
      <c r="T596" s="46"/>
      <c r="U596" s="46"/>
      <c r="V596" s="46"/>
      <c r="W596" s="46"/>
      <c r="X596" s="46"/>
      <c r="Y596" s="46"/>
      <c r="Z596" s="46"/>
      <c r="AA596" s="46"/>
      <c r="AB596" s="46"/>
      <c r="AC596" s="46"/>
      <c r="AD596" s="46"/>
      <c r="AE596" s="46"/>
      <c r="AF596" s="46"/>
      <c r="AG596" s="46"/>
      <c r="AH596" s="46"/>
      <c r="AI596" s="46"/>
      <c r="AJ596" s="46"/>
      <c r="AK596" s="46"/>
      <c r="AL596" s="46"/>
    </row>
    <row r="597">
      <c r="A597" s="50"/>
      <c r="B597" s="46"/>
      <c r="C597" s="46"/>
      <c r="D597" s="46"/>
      <c r="E597" s="70"/>
      <c r="F597" s="50"/>
      <c r="G597" s="50"/>
      <c r="H597" s="50"/>
      <c r="I597" s="50"/>
      <c r="J597" s="102"/>
      <c r="K597" s="46"/>
      <c r="L597" s="46"/>
      <c r="M597" s="46"/>
      <c r="N597" s="46"/>
      <c r="O597" s="46"/>
      <c r="P597" s="46"/>
      <c r="Q597" s="46"/>
      <c r="R597" s="46"/>
      <c r="S597" s="46"/>
      <c r="T597" s="46"/>
      <c r="U597" s="46"/>
      <c r="V597" s="46"/>
      <c r="W597" s="46"/>
      <c r="X597" s="46"/>
      <c r="Y597" s="46"/>
      <c r="Z597" s="46"/>
      <c r="AA597" s="46"/>
      <c r="AB597" s="46"/>
      <c r="AC597" s="46"/>
      <c r="AD597" s="46"/>
      <c r="AE597" s="46"/>
      <c r="AF597" s="46"/>
      <c r="AG597" s="46"/>
      <c r="AH597" s="46"/>
      <c r="AI597" s="46"/>
      <c r="AJ597" s="46"/>
      <c r="AK597" s="46"/>
      <c r="AL597" s="46"/>
    </row>
    <row r="598">
      <c r="A598" s="50"/>
      <c r="B598" s="46"/>
      <c r="C598" s="46"/>
      <c r="D598" s="46"/>
      <c r="E598" s="70"/>
      <c r="F598" s="50"/>
      <c r="G598" s="50"/>
      <c r="H598" s="50"/>
      <c r="I598" s="50"/>
      <c r="J598" s="102"/>
      <c r="K598" s="46"/>
      <c r="L598" s="46"/>
      <c r="M598" s="46"/>
      <c r="N598" s="46"/>
      <c r="O598" s="46"/>
      <c r="P598" s="46"/>
      <c r="Q598" s="46"/>
      <c r="R598" s="46"/>
      <c r="S598" s="46"/>
      <c r="T598" s="46"/>
      <c r="U598" s="46"/>
      <c r="V598" s="46"/>
      <c r="W598" s="46"/>
      <c r="X598" s="46"/>
      <c r="Y598" s="46"/>
      <c r="Z598" s="46"/>
      <c r="AA598" s="46"/>
      <c r="AB598" s="46"/>
      <c r="AC598" s="46"/>
      <c r="AD598" s="46"/>
      <c r="AE598" s="46"/>
      <c r="AF598" s="46"/>
      <c r="AG598" s="46"/>
      <c r="AH598" s="46"/>
      <c r="AI598" s="46"/>
      <c r="AJ598" s="46"/>
      <c r="AK598" s="46"/>
      <c r="AL598" s="46"/>
    </row>
    <row r="599">
      <c r="A599" s="50"/>
      <c r="B599" s="46"/>
      <c r="C599" s="46"/>
      <c r="D599" s="46"/>
      <c r="E599" s="70"/>
      <c r="F599" s="50"/>
      <c r="G599" s="50"/>
      <c r="H599" s="50"/>
      <c r="I599" s="50"/>
      <c r="J599" s="102"/>
      <c r="K599" s="46"/>
      <c r="L599" s="46"/>
      <c r="M599" s="46"/>
      <c r="N599" s="46"/>
      <c r="O599" s="46"/>
      <c r="P599" s="46"/>
      <c r="Q599" s="46"/>
      <c r="R599" s="46"/>
      <c r="S599" s="46"/>
      <c r="T599" s="46"/>
      <c r="U599" s="46"/>
      <c r="V599" s="46"/>
      <c r="W599" s="46"/>
      <c r="X599" s="46"/>
      <c r="Y599" s="46"/>
      <c r="Z599" s="46"/>
      <c r="AA599" s="46"/>
      <c r="AB599" s="46"/>
      <c r="AC599" s="46"/>
      <c r="AD599" s="46"/>
      <c r="AE599" s="46"/>
      <c r="AF599" s="46"/>
      <c r="AG599" s="46"/>
      <c r="AH599" s="46"/>
      <c r="AI599" s="46"/>
      <c r="AJ599" s="46"/>
      <c r="AK599" s="46"/>
      <c r="AL599" s="46"/>
    </row>
    <row r="600">
      <c r="A600" s="50"/>
      <c r="B600" s="46"/>
      <c r="C600" s="46"/>
      <c r="D600" s="46"/>
      <c r="E600" s="70"/>
      <c r="F600" s="50"/>
      <c r="G600" s="50"/>
      <c r="H600" s="50"/>
      <c r="I600" s="50"/>
      <c r="J600" s="102"/>
      <c r="K600" s="46"/>
      <c r="L600" s="46"/>
      <c r="M600" s="46"/>
      <c r="N600" s="46"/>
      <c r="O600" s="46"/>
      <c r="P600" s="46"/>
      <c r="Q600" s="46"/>
      <c r="R600" s="46"/>
      <c r="S600" s="46"/>
      <c r="T600" s="46"/>
      <c r="U600" s="46"/>
      <c r="V600" s="46"/>
      <c r="W600" s="46"/>
      <c r="X600" s="46"/>
      <c r="Y600" s="46"/>
      <c r="Z600" s="46"/>
      <c r="AA600" s="46"/>
      <c r="AB600" s="46"/>
      <c r="AC600" s="46"/>
      <c r="AD600" s="46"/>
      <c r="AE600" s="46"/>
      <c r="AF600" s="46"/>
      <c r="AG600" s="46"/>
      <c r="AH600" s="46"/>
      <c r="AI600" s="46"/>
      <c r="AJ600" s="46"/>
      <c r="AK600" s="46"/>
      <c r="AL600" s="46"/>
    </row>
    <row r="601">
      <c r="A601" s="50"/>
      <c r="B601" s="46"/>
      <c r="C601" s="46"/>
      <c r="D601" s="46"/>
      <c r="E601" s="70"/>
      <c r="F601" s="50"/>
      <c r="G601" s="50"/>
      <c r="H601" s="50"/>
      <c r="I601" s="50"/>
      <c r="J601" s="102"/>
      <c r="K601" s="46"/>
      <c r="L601" s="46"/>
      <c r="M601" s="46"/>
      <c r="N601" s="46"/>
      <c r="O601" s="46"/>
      <c r="P601" s="46"/>
      <c r="Q601" s="46"/>
      <c r="R601" s="46"/>
      <c r="S601" s="46"/>
      <c r="T601" s="46"/>
      <c r="U601" s="46"/>
      <c r="V601" s="46"/>
      <c r="W601" s="46"/>
      <c r="X601" s="46"/>
      <c r="Y601" s="46"/>
      <c r="Z601" s="46"/>
      <c r="AA601" s="46"/>
      <c r="AB601" s="46"/>
      <c r="AC601" s="46"/>
      <c r="AD601" s="46"/>
      <c r="AE601" s="46"/>
      <c r="AF601" s="46"/>
      <c r="AG601" s="46"/>
      <c r="AH601" s="46"/>
      <c r="AI601" s="46"/>
      <c r="AJ601" s="46"/>
      <c r="AK601" s="46"/>
      <c r="AL601" s="46"/>
    </row>
    <row r="602">
      <c r="A602" s="50"/>
      <c r="B602" s="46"/>
      <c r="C602" s="46"/>
      <c r="D602" s="46"/>
      <c r="E602" s="70"/>
      <c r="F602" s="50"/>
      <c r="G602" s="50"/>
      <c r="H602" s="50"/>
      <c r="I602" s="50"/>
      <c r="J602" s="102"/>
      <c r="K602" s="46"/>
      <c r="L602" s="46"/>
      <c r="M602" s="46"/>
      <c r="N602" s="46"/>
      <c r="O602" s="46"/>
      <c r="P602" s="46"/>
      <c r="Q602" s="46"/>
      <c r="R602" s="46"/>
      <c r="S602" s="46"/>
      <c r="T602" s="46"/>
      <c r="U602" s="46"/>
      <c r="V602" s="46"/>
      <c r="W602" s="46"/>
      <c r="X602" s="46"/>
      <c r="Y602" s="46"/>
      <c r="Z602" s="46"/>
      <c r="AA602" s="46"/>
      <c r="AB602" s="46"/>
      <c r="AC602" s="46"/>
      <c r="AD602" s="46"/>
      <c r="AE602" s="46"/>
      <c r="AF602" s="46"/>
      <c r="AG602" s="46"/>
      <c r="AH602" s="46"/>
      <c r="AI602" s="46"/>
      <c r="AJ602" s="46"/>
      <c r="AK602" s="46"/>
      <c r="AL602" s="46"/>
    </row>
    <row r="603">
      <c r="A603" s="50"/>
      <c r="B603" s="46"/>
      <c r="C603" s="46"/>
      <c r="D603" s="46"/>
      <c r="E603" s="70"/>
      <c r="F603" s="50"/>
      <c r="G603" s="50"/>
      <c r="H603" s="50"/>
      <c r="I603" s="50"/>
      <c r="J603" s="102"/>
      <c r="K603" s="46"/>
      <c r="L603" s="46"/>
      <c r="M603" s="46"/>
      <c r="N603" s="46"/>
      <c r="O603" s="46"/>
      <c r="P603" s="46"/>
      <c r="Q603" s="46"/>
      <c r="R603" s="46"/>
      <c r="S603" s="46"/>
      <c r="T603" s="46"/>
      <c r="U603" s="46"/>
      <c r="V603" s="46"/>
      <c r="W603" s="46"/>
      <c r="X603" s="46"/>
      <c r="Y603" s="46"/>
      <c r="Z603" s="46"/>
      <c r="AA603" s="46"/>
      <c r="AB603" s="46"/>
      <c r="AC603" s="46"/>
      <c r="AD603" s="46"/>
      <c r="AE603" s="46"/>
      <c r="AF603" s="46"/>
      <c r="AG603" s="46"/>
      <c r="AH603" s="46"/>
      <c r="AI603" s="46"/>
      <c r="AJ603" s="46"/>
      <c r="AK603" s="46"/>
      <c r="AL603" s="46"/>
    </row>
    <row r="604">
      <c r="A604" s="50"/>
      <c r="B604" s="46"/>
      <c r="C604" s="46"/>
      <c r="D604" s="46"/>
      <c r="E604" s="70"/>
      <c r="F604" s="50"/>
      <c r="G604" s="50"/>
      <c r="H604" s="50"/>
      <c r="I604" s="50"/>
      <c r="J604" s="102"/>
      <c r="K604" s="46"/>
      <c r="L604" s="46"/>
      <c r="M604" s="46"/>
      <c r="N604" s="46"/>
      <c r="O604" s="46"/>
      <c r="P604" s="46"/>
      <c r="Q604" s="46"/>
      <c r="R604" s="46"/>
      <c r="S604" s="46"/>
      <c r="T604" s="46"/>
      <c r="U604" s="46"/>
      <c r="V604" s="46"/>
      <c r="W604" s="46"/>
      <c r="X604" s="46"/>
      <c r="Y604" s="46"/>
      <c r="Z604" s="46"/>
      <c r="AA604" s="46"/>
      <c r="AB604" s="46"/>
      <c r="AC604" s="46"/>
      <c r="AD604" s="46"/>
      <c r="AE604" s="46"/>
      <c r="AF604" s="46"/>
      <c r="AG604" s="46"/>
      <c r="AH604" s="46"/>
      <c r="AI604" s="46"/>
      <c r="AJ604" s="46"/>
      <c r="AK604" s="46"/>
      <c r="AL604" s="46"/>
    </row>
    <row r="605">
      <c r="A605" s="50"/>
      <c r="B605" s="46"/>
      <c r="C605" s="46"/>
      <c r="D605" s="46"/>
      <c r="E605" s="70"/>
      <c r="F605" s="50"/>
      <c r="G605" s="50"/>
      <c r="H605" s="50"/>
      <c r="I605" s="50"/>
      <c r="J605" s="102"/>
      <c r="K605" s="46"/>
      <c r="L605" s="46"/>
      <c r="M605" s="46"/>
      <c r="N605" s="46"/>
      <c r="O605" s="46"/>
      <c r="P605" s="46"/>
      <c r="Q605" s="46"/>
      <c r="R605" s="46"/>
      <c r="S605" s="46"/>
      <c r="T605" s="46"/>
      <c r="U605" s="46"/>
      <c r="V605" s="46"/>
      <c r="W605" s="46"/>
      <c r="X605" s="46"/>
      <c r="Y605" s="46"/>
      <c r="Z605" s="46"/>
      <c r="AA605" s="46"/>
      <c r="AB605" s="46"/>
      <c r="AC605" s="46"/>
      <c r="AD605" s="46"/>
      <c r="AE605" s="46"/>
      <c r="AF605" s="46"/>
      <c r="AG605" s="46"/>
      <c r="AH605" s="46"/>
      <c r="AI605" s="46"/>
      <c r="AJ605" s="46"/>
      <c r="AK605" s="46"/>
      <c r="AL605" s="46"/>
    </row>
    <row r="606">
      <c r="A606" s="50"/>
      <c r="B606" s="46"/>
      <c r="C606" s="46"/>
      <c r="D606" s="46"/>
      <c r="E606" s="70"/>
      <c r="F606" s="50"/>
      <c r="G606" s="50"/>
      <c r="H606" s="50"/>
      <c r="I606" s="50"/>
      <c r="J606" s="102"/>
      <c r="K606" s="46"/>
      <c r="L606" s="46"/>
      <c r="M606" s="46"/>
      <c r="N606" s="46"/>
      <c r="O606" s="46"/>
      <c r="P606" s="46"/>
      <c r="Q606" s="46"/>
      <c r="R606" s="46"/>
      <c r="S606" s="46"/>
      <c r="T606" s="46"/>
      <c r="U606" s="46"/>
      <c r="V606" s="46"/>
      <c r="W606" s="46"/>
      <c r="X606" s="46"/>
      <c r="Y606" s="46"/>
      <c r="Z606" s="46"/>
      <c r="AA606" s="46"/>
      <c r="AB606" s="46"/>
      <c r="AC606" s="46"/>
      <c r="AD606" s="46"/>
      <c r="AE606" s="46"/>
      <c r="AF606" s="46"/>
      <c r="AG606" s="46"/>
      <c r="AH606" s="46"/>
      <c r="AI606" s="46"/>
      <c r="AJ606" s="46"/>
      <c r="AK606" s="46"/>
      <c r="AL606" s="46"/>
    </row>
    <row r="607">
      <c r="A607" s="50"/>
      <c r="B607" s="46"/>
      <c r="C607" s="46"/>
      <c r="D607" s="46"/>
      <c r="E607" s="70"/>
      <c r="F607" s="50"/>
      <c r="G607" s="50"/>
      <c r="H607" s="50"/>
      <c r="I607" s="50"/>
      <c r="J607" s="102"/>
      <c r="K607" s="46"/>
      <c r="L607" s="46"/>
      <c r="M607" s="46"/>
      <c r="N607" s="46"/>
      <c r="O607" s="46"/>
      <c r="P607" s="46"/>
      <c r="Q607" s="46"/>
      <c r="R607" s="46"/>
      <c r="S607" s="46"/>
      <c r="T607" s="46"/>
      <c r="U607" s="46"/>
      <c r="V607" s="46"/>
      <c r="W607" s="46"/>
      <c r="X607" s="46"/>
      <c r="Y607" s="46"/>
      <c r="Z607" s="46"/>
      <c r="AA607" s="46"/>
      <c r="AB607" s="46"/>
      <c r="AC607" s="46"/>
      <c r="AD607" s="46"/>
      <c r="AE607" s="46"/>
      <c r="AF607" s="46"/>
      <c r="AG607" s="46"/>
      <c r="AH607" s="46"/>
      <c r="AI607" s="46"/>
      <c r="AJ607" s="46"/>
      <c r="AK607" s="46"/>
      <c r="AL607" s="46"/>
    </row>
    <row r="608">
      <c r="A608" s="50"/>
      <c r="B608" s="46"/>
      <c r="C608" s="46"/>
      <c r="D608" s="46"/>
      <c r="E608" s="70"/>
      <c r="F608" s="50"/>
      <c r="G608" s="50"/>
      <c r="H608" s="50"/>
      <c r="I608" s="50"/>
      <c r="J608" s="102"/>
      <c r="K608" s="46"/>
      <c r="L608" s="46"/>
      <c r="M608" s="46"/>
      <c r="N608" s="46"/>
      <c r="O608" s="46"/>
      <c r="P608" s="46"/>
      <c r="Q608" s="46"/>
      <c r="R608" s="46"/>
      <c r="S608" s="46"/>
      <c r="T608" s="46"/>
      <c r="U608" s="46"/>
      <c r="V608" s="46"/>
      <c r="W608" s="46"/>
      <c r="X608" s="46"/>
      <c r="Y608" s="46"/>
      <c r="Z608" s="46"/>
      <c r="AA608" s="46"/>
      <c r="AB608" s="46"/>
      <c r="AC608" s="46"/>
      <c r="AD608" s="46"/>
      <c r="AE608" s="46"/>
      <c r="AF608" s="46"/>
      <c r="AG608" s="46"/>
      <c r="AH608" s="46"/>
      <c r="AI608" s="46"/>
      <c r="AJ608" s="46"/>
      <c r="AK608" s="46"/>
      <c r="AL608" s="46"/>
    </row>
    <row r="609">
      <c r="A609" s="50"/>
      <c r="B609" s="46"/>
      <c r="C609" s="46"/>
      <c r="D609" s="46"/>
      <c r="E609" s="70"/>
      <c r="F609" s="50"/>
      <c r="G609" s="50"/>
      <c r="H609" s="50"/>
      <c r="I609" s="50"/>
      <c r="J609" s="102"/>
      <c r="K609" s="46"/>
      <c r="L609" s="46"/>
      <c r="M609" s="46"/>
      <c r="N609" s="46"/>
      <c r="O609" s="46"/>
      <c r="P609" s="46"/>
      <c r="Q609" s="46"/>
      <c r="R609" s="46"/>
      <c r="S609" s="46"/>
      <c r="T609" s="46"/>
      <c r="U609" s="46"/>
      <c r="V609" s="46"/>
      <c r="W609" s="46"/>
      <c r="X609" s="46"/>
      <c r="Y609" s="46"/>
      <c r="Z609" s="46"/>
      <c r="AA609" s="46"/>
      <c r="AB609" s="46"/>
      <c r="AC609" s="46"/>
      <c r="AD609" s="46"/>
      <c r="AE609" s="46"/>
      <c r="AF609" s="46"/>
      <c r="AG609" s="46"/>
      <c r="AH609" s="46"/>
      <c r="AI609" s="46"/>
      <c r="AJ609" s="46"/>
      <c r="AK609" s="46"/>
      <c r="AL609" s="46"/>
    </row>
    <row r="610">
      <c r="A610" s="50"/>
      <c r="B610" s="46"/>
      <c r="C610" s="46"/>
      <c r="D610" s="46"/>
      <c r="E610" s="70"/>
      <c r="F610" s="50"/>
      <c r="G610" s="50"/>
      <c r="H610" s="50"/>
      <c r="I610" s="50"/>
      <c r="J610" s="102"/>
      <c r="K610" s="46"/>
      <c r="L610" s="46"/>
      <c r="M610" s="46"/>
      <c r="N610" s="46"/>
      <c r="O610" s="46"/>
      <c r="P610" s="46"/>
      <c r="Q610" s="46"/>
      <c r="R610" s="46"/>
      <c r="S610" s="46"/>
      <c r="T610" s="46"/>
      <c r="U610" s="46"/>
      <c r="V610" s="46"/>
      <c r="W610" s="46"/>
      <c r="X610" s="46"/>
      <c r="Y610" s="46"/>
      <c r="Z610" s="46"/>
      <c r="AA610" s="46"/>
      <c r="AB610" s="46"/>
      <c r="AC610" s="46"/>
      <c r="AD610" s="46"/>
      <c r="AE610" s="46"/>
      <c r="AF610" s="46"/>
      <c r="AG610" s="46"/>
      <c r="AH610" s="46"/>
      <c r="AI610" s="46"/>
      <c r="AJ610" s="46"/>
      <c r="AK610" s="46"/>
      <c r="AL610" s="46"/>
    </row>
    <row r="611">
      <c r="A611" s="50"/>
      <c r="B611" s="46"/>
      <c r="C611" s="46"/>
      <c r="D611" s="46"/>
      <c r="E611" s="70"/>
      <c r="F611" s="50"/>
      <c r="G611" s="50"/>
      <c r="H611" s="50"/>
      <c r="I611" s="50"/>
      <c r="J611" s="102"/>
      <c r="K611" s="46"/>
      <c r="L611" s="46"/>
      <c r="M611" s="46"/>
      <c r="N611" s="46"/>
      <c r="O611" s="46"/>
      <c r="P611" s="46"/>
      <c r="Q611" s="46"/>
      <c r="R611" s="46"/>
      <c r="S611" s="46"/>
      <c r="T611" s="46"/>
      <c r="U611" s="46"/>
      <c r="V611" s="46"/>
      <c r="W611" s="46"/>
      <c r="X611" s="46"/>
      <c r="Y611" s="46"/>
      <c r="Z611" s="46"/>
      <c r="AA611" s="46"/>
      <c r="AB611" s="46"/>
      <c r="AC611" s="46"/>
      <c r="AD611" s="46"/>
      <c r="AE611" s="46"/>
      <c r="AF611" s="46"/>
      <c r="AG611" s="46"/>
      <c r="AH611" s="46"/>
      <c r="AI611" s="46"/>
      <c r="AJ611" s="46"/>
      <c r="AK611" s="46"/>
      <c r="AL611" s="46"/>
    </row>
    <row r="612">
      <c r="A612" s="50"/>
      <c r="B612" s="46"/>
      <c r="C612" s="46"/>
      <c r="D612" s="46"/>
      <c r="E612" s="70"/>
      <c r="F612" s="50"/>
      <c r="G612" s="50"/>
      <c r="H612" s="50"/>
      <c r="I612" s="50"/>
      <c r="J612" s="102"/>
      <c r="K612" s="46"/>
      <c r="L612" s="46"/>
      <c r="M612" s="46"/>
      <c r="N612" s="46"/>
      <c r="O612" s="46"/>
      <c r="P612" s="46"/>
      <c r="Q612" s="46"/>
      <c r="R612" s="46"/>
      <c r="S612" s="46"/>
      <c r="T612" s="46"/>
      <c r="U612" s="46"/>
      <c r="V612" s="46"/>
      <c r="W612" s="46"/>
      <c r="X612" s="46"/>
      <c r="Y612" s="46"/>
      <c r="Z612" s="46"/>
      <c r="AA612" s="46"/>
      <c r="AB612" s="46"/>
      <c r="AC612" s="46"/>
      <c r="AD612" s="46"/>
      <c r="AE612" s="46"/>
      <c r="AF612" s="46"/>
      <c r="AG612" s="46"/>
      <c r="AH612" s="46"/>
      <c r="AI612" s="46"/>
      <c r="AJ612" s="46"/>
      <c r="AK612" s="46"/>
      <c r="AL612" s="46"/>
    </row>
    <row r="613">
      <c r="A613" s="50"/>
      <c r="B613" s="46"/>
      <c r="C613" s="46"/>
      <c r="D613" s="46"/>
      <c r="E613" s="70"/>
      <c r="F613" s="50"/>
      <c r="G613" s="50"/>
      <c r="H613" s="50"/>
      <c r="I613" s="50"/>
      <c r="J613" s="102"/>
      <c r="K613" s="46"/>
      <c r="L613" s="46"/>
      <c r="M613" s="46"/>
      <c r="N613" s="46"/>
      <c r="O613" s="46"/>
      <c r="P613" s="46"/>
      <c r="Q613" s="46"/>
      <c r="R613" s="46"/>
      <c r="S613" s="46"/>
      <c r="T613" s="46"/>
      <c r="U613" s="46"/>
      <c r="V613" s="46"/>
      <c r="W613" s="46"/>
      <c r="X613" s="46"/>
      <c r="Y613" s="46"/>
      <c r="Z613" s="46"/>
      <c r="AA613" s="46"/>
      <c r="AB613" s="46"/>
      <c r="AC613" s="46"/>
      <c r="AD613" s="46"/>
      <c r="AE613" s="46"/>
      <c r="AF613" s="46"/>
      <c r="AG613" s="46"/>
      <c r="AH613" s="46"/>
      <c r="AI613" s="46"/>
      <c r="AJ613" s="46"/>
      <c r="AK613" s="46"/>
      <c r="AL613" s="46"/>
    </row>
    <row r="614">
      <c r="A614" s="50"/>
      <c r="B614" s="46"/>
      <c r="C614" s="46"/>
      <c r="D614" s="46"/>
      <c r="E614" s="70"/>
      <c r="F614" s="50"/>
      <c r="G614" s="50"/>
      <c r="H614" s="50"/>
      <c r="I614" s="50"/>
      <c r="J614" s="102"/>
      <c r="K614" s="46"/>
      <c r="L614" s="46"/>
      <c r="M614" s="46"/>
      <c r="N614" s="46"/>
      <c r="O614" s="46"/>
      <c r="P614" s="46"/>
      <c r="Q614" s="46"/>
      <c r="R614" s="46"/>
      <c r="S614" s="46"/>
      <c r="T614" s="46"/>
      <c r="U614" s="46"/>
      <c r="V614" s="46"/>
      <c r="W614" s="46"/>
      <c r="X614" s="46"/>
      <c r="Y614" s="46"/>
      <c r="Z614" s="46"/>
      <c r="AA614" s="46"/>
      <c r="AB614" s="46"/>
      <c r="AC614" s="46"/>
      <c r="AD614" s="46"/>
      <c r="AE614" s="46"/>
      <c r="AF614" s="46"/>
      <c r="AG614" s="46"/>
      <c r="AH614" s="46"/>
      <c r="AI614" s="46"/>
      <c r="AJ614" s="46"/>
      <c r="AK614" s="46"/>
      <c r="AL614" s="46"/>
    </row>
    <row r="615">
      <c r="A615" s="50"/>
      <c r="B615" s="46"/>
      <c r="C615" s="46"/>
      <c r="D615" s="46"/>
      <c r="E615" s="70"/>
      <c r="F615" s="50"/>
      <c r="G615" s="50"/>
      <c r="H615" s="50"/>
      <c r="I615" s="50"/>
      <c r="J615" s="102"/>
      <c r="K615" s="46"/>
      <c r="L615" s="46"/>
      <c r="M615" s="46"/>
      <c r="N615" s="46"/>
      <c r="O615" s="46"/>
      <c r="P615" s="46"/>
      <c r="Q615" s="46"/>
      <c r="R615" s="46"/>
      <c r="S615" s="46"/>
      <c r="T615" s="46"/>
      <c r="U615" s="46"/>
      <c r="V615" s="46"/>
      <c r="W615" s="46"/>
      <c r="X615" s="46"/>
      <c r="Y615" s="46"/>
      <c r="Z615" s="46"/>
      <c r="AA615" s="46"/>
      <c r="AB615" s="46"/>
      <c r="AC615" s="46"/>
      <c r="AD615" s="46"/>
      <c r="AE615" s="46"/>
      <c r="AF615" s="46"/>
      <c r="AG615" s="46"/>
      <c r="AH615" s="46"/>
      <c r="AI615" s="46"/>
      <c r="AJ615" s="46"/>
      <c r="AK615" s="46"/>
      <c r="AL615" s="46"/>
    </row>
    <row r="616">
      <c r="A616" s="50"/>
      <c r="B616" s="46"/>
      <c r="C616" s="46"/>
      <c r="D616" s="46"/>
      <c r="E616" s="70"/>
      <c r="F616" s="50"/>
      <c r="G616" s="50"/>
      <c r="H616" s="50"/>
      <c r="I616" s="50"/>
      <c r="J616" s="102"/>
      <c r="K616" s="46"/>
      <c r="L616" s="46"/>
      <c r="M616" s="46"/>
      <c r="N616" s="46"/>
      <c r="O616" s="46"/>
      <c r="P616" s="46"/>
      <c r="Q616" s="46"/>
      <c r="R616" s="46"/>
      <c r="S616" s="46"/>
      <c r="T616" s="46"/>
      <c r="U616" s="46"/>
      <c r="V616" s="46"/>
      <c r="W616" s="46"/>
      <c r="X616" s="46"/>
      <c r="Y616" s="46"/>
      <c r="Z616" s="46"/>
      <c r="AA616" s="46"/>
      <c r="AB616" s="46"/>
      <c r="AC616" s="46"/>
      <c r="AD616" s="46"/>
      <c r="AE616" s="46"/>
      <c r="AF616" s="46"/>
      <c r="AG616" s="46"/>
      <c r="AH616" s="46"/>
      <c r="AI616" s="46"/>
      <c r="AJ616" s="46"/>
      <c r="AK616" s="46"/>
      <c r="AL616" s="46"/>
    </row>
    <row r="617">
      <c r="A617" s="50"/>
      <c r="B617" s="46"/>
      <c r="C617" s="46"/>
      <c r="D617" s="46"/>
      <c r="E617" s="70"/>
      <c r="F617" s="50"/>
      <c r="G617" s="50"/>
      <c r="H617" s="50"/>
      <c r="I617" s="50"/>
      <c r="J617" s="102"/>
      <c r="K617" s="46"/>
      <c r="L617" s="46"/>
      <c r="M617" s="46"/>
      <c r="N617" s="46"/>
      <c r="O617" s="46"/>
      <c r="P617" s="46"/>
      <c r="Q617" s="46"/>
      <c r="R617" s="46"/>
      <c r="S617" s="46"/>
      <c r="T617" s="46"/>
      <c r="U617" s="46"/>
      <c r="V617" s="46"/>
      <c r="W617" s="46"/>
      <c r="X617" s="46"/>
      <c r="Y617" s="46"/>
      <c r="Z617" s="46"/>
      <c r="AA617" s="46"/>
      <c r="AB617" s="46"/>
      <c r="AC617" s="46"/>
      <c r="AD617" s="46"/>
      <c r="AE617" s="46"/>
      <c r="AF617" s="46"/>
      <c r="AG617" s="46"/>
      <c r="AH617" s="46"/>
      <c r="AI617" s="46"/>
      <c r="AJ617" s="46"/>
      <c r="AK617" s="46"/>
      <c r="AL617" s="46"/>
    </row>
    <row r="618">
      <c r="A618" s="50"/>
      <c r="B618" s="46"/>
      <c r="C618" s="46"/>
      <c r="D618" s="46"/>
      <c r="E618" s="70"/>
      <c r="F618" s="50"/>
      <c r="G618" s="50"/>
      <c r="H618" s="50"/>
      <c r="I618" s="50"/>
      <c r="J618" s="102"/>
      <c r="K618" s="46"/>
      <c r="L618" s="46"/>
      <c r="M618" s="46"/>
      <c r="N618" s="46"/>
      <c r="O618" s="46"/>
      <c r="P618" s="46"/>
      <c r="Q618" s="46"/>
      <c r="R618" s="46"/>
      <c r="S618" s="46"/>
      <c r="T618" s="46"/>
      <c r="U618" s="46"/>
      <c r="V618" s="46"/>
      <c r="W618" s="46"/>
      <c r="X618" s="46"/>
      <c r="Y618" s="46"/>
      <c r="Z618" s="46"/>
      <c r="AA618" s="46"/>
      <c r="AB618" s="46"/>
      <c r="AC618" s="46"/>
      <c r="AD618" s="46"/>
      <c r="AE618" s="46"/>
      <c r="AF618" s="46"/>
      <c r="AG618" s="46"/>
      <c r="AH618" s="46"/>
      <c r="AI618" s="46"/>
      <c r="AJ618" s="46"/>
      <c r="AK618" s="46"/>
      <c r="AL618" s="46"/>
    </row>
    <row r="619">
      <c r="A619" s="50"/>
      <c r="B619" s="46"/>
      <c r="C619" s="46"/>
      <c r="D619" s="46"/>
      <c r="E619" s="70"/>
      <c r="F619" s="50"/>
      <c r="G619" s="50"/>
      <c r="H619" s="50"/>
      <c r="I619" s="50"/>
      <c r="J619" s="102"/>
      <c r="K619" s="46"/>
      <c r="L619" s="46"/>
      <c r="M619" s="46"/>
      <c r="N619" s="46"/>
      <c r="O619" s="46"/>
      <c r="P619" s="46"/>
      <c r="Q619" s="46"/>
      <c r="R619" s="46"/>
      <c r="S619" s="46"/>
      <c r="T619" s="46"/>
      <c r="U619" s="46"/>
      <c r="V619" s="46"/>
      <c r="W619" s="46"/>
      <c r="X619" s="46"/>
      <c r="Y619" s="46"/>
      <c r="Z619" s="46"/>
      <c r="AA619" s="46"/>
      <c r="AB619" s="46"/>
      <c r="AC619" s="46"/>
      <c r="AD619" s="46"/>
      <c r="AE619" s="46"/>
      <c r="AF619" s="46"/>
      <c r="AG619" s="46"/>
      <c r="AH619" s="46"/>
      <c r="AI619" s="46"/>
      <c r="AJ619" s="46"/>
      <c r="AK619" s="46"/>
      <c r="AL619" s="46"/>
    </row>
    <row r="620">
      <c r="A620" s="50"/>
      <c r="B620" s="46"/>
      <c r="C620" s="46"/>
      <c r="D620" s="46"/>
      <c r="E620" s="70"/>
      <c r="F620" s="50"/>
      <c r="G620" s="50"/>
      <c r="H620" s="50"/>
      <c r="I620" s="50"/>
      <c r="J620" s="102"/>
      <c r="K620" s="46"/>
      <c r="L620" s="46"/>
      <c r="M620" s="46"/>
      <c r="N620" s="46"/>
      <c r="O620" s="46"/>
      <c r="P620" s="46"/>
      <c r="Q620" s="46"/>
      <c r="R620" s="46"/>
      <c r="S620" s="46"/>
      <c r="T620" s="46"/>
      <c r="U620" s="46"/>
      <c r="V620" s="46"/>
      <c r="W620" s="46"/>
      <c r="X620" s="46"/>
      <c r="Y620" s="46"/>
      <c r="Z620" s="46"/>
      <c r="AA620" s="46"/>
      <c r="AB620" s="46"/>
      <c r="AC620" s="46"/>
      <c r="AD620" s="46"/>
      <c r="AE620" s="46"/>
      <c r="AF620" s="46"/>
      <c r="AG620" s="46"/>
      <c r="AH620" s="46"/>
      <c r="AI620" s="46"/>
      <c r="AJ620" s="46"/>
      <c r="AK620" s="46"/>
      <c r="AL620" s="46"/>
    </row>
    <row r="621">
      <c r="A621" s="50"/>
      <c r="B621" s="46"/>
      <c r="C621" s="46"/>
      <c r="D621" s="46"/>
      <c r="E621" s="70"/>
      <c r="F621" s="50"/>
      <c r="G621" s="50"/>
      <c r="H621" s="50"/>
      <c r="I621" s="50"/>
      <c r="J621" s="102"/>
      <c r="K621" s="46"/>
      <c r="L621" s="46"/>
      <c r="M621" s="46"/>
      <c r="N621" s="46"/>
      <c r="O621" s="46"/>
      <c r="P621" s="46"/>
      <c r="Q621" s="46"/>
      <c r="R621" s="46"/>
      <c r="S621" s="46"/>
      <c r="T621" s="46"/>
      <c r="U621" s="46"/>
      <c r="V621" s="46"/>
      <c r="W621" s="46"/>
      <c r="X621" s="46"/>
      <c r="Y621" s="46"/>
      <c r="Z621" s="46"/>
      <c r="AA621" s="46"/>
      <c r="AB621" s="46"/>
      <c r="AC621" s="46"/>
      <c r="AD621" s="46"/>
      <c r="AE621" s="46"/>
      <c r="AF621" s="46"/>
      <c r="AG621" s="46"/>
      <c r="AH621" s="46"/>
      <c r="AI621" s="46"/>
      <c r="AJ621" s="46"/>
      <c r="AK621" s="46"/>
      <c r="AL621" s="46"/>
    </row>
    <row r="622">
      <c r="A622" s="50"/>
      <c r="B622" s="46"/>
      <c r="C622" s="46"/>
      <c r="D622" s="46"/>
      <c r="E622" s="70"/>
      <c r="F622" s="50"/>
      <c r="G622" s="50"/>
      <c r="H622" s="50"/>
      <c r="I622" s="50"/>
      <c r="J622" s="102"/>
      <c r="K622" s="46"/>
      <c r="L622" s="46"/>
      <c r="M622" s="46"/>
      <c r="N622" s="46"/>
      <c r="O622" s="46"/>
      <c r="P622" s="46"/>
      <c r="Q622" s="46"/>
      <c r="R622" s="46"/>
      <c r="S622" s="46"/>
      <c r="T622" s="46"/>
      <c r="U622" s="46"/>
      <c r="V622" s="46"/>
      <c r="W622" s="46"/>
      <c r="X622" s="46"/>
      <c r="Y622" s="46"/>
      <c r="Z622" s="46"/>
      <c r="AA622" s="46"/>
      <c r="AB622" s="46"/>
      <c r="AC622" s="46"/>
      <c r="AD622" s="46"/>
      <c r="AE622" s="46"/>
      <c r="AF622" s="46"/>
      <c r="AG622" s="46"/>
      <c r="AH622" s="46"/>
      <c r="AI622" s="46"/>
      <c r="AJ622" s="46"/>
      <c r="AK622" s="46"/>
      <c r="AL622" s="46"/>
    </row>
    <row r="623">
      <c r="A623" s="50"/>
      <c r="B623" s="46"/>
      <c r="C623" s="46"/>
      <c r="D623" s="46"/>
      <c r="E623" s="70"/>
      <c r="F623" s="50"/>
      <c r="G623" s="50"/>
      <c r="H623" s="50"/>
      <c r="I623" s="50"/>
      <c r="J623" s="102"/>
      <c r="K623" s="46"/>
      <c r="L623" s="46"/>
      <c r="M623" s="46"/>
      <c r="N623" s="46"/>
      <c r="O623" s="46"/>
      <c r="P623" s="46"/>
      <c r="Q623" s="46"/>
      <c r="R623" s="46"/>
      <c r="S623" s="46"/>
      <c r="T623" s="46"/>
      <c r="U623" s="46"/>
      <c r="V623" s="46"/>
      <c r="W623" s="46"/>
      <c r="X623" s="46"/>
      <c r="Y623" s="46"/>
      <c r="Z623" s="46"/>
      <c r="AA623" s="46"/>
      <c r="AB623" s="46"/>
      <c r="AC623" s="46"/>
      <c r="AD623" s="46"/>
      <c r="AE623" s="46"/>
      <c r="AF623" s="46"/>
      <c r="AG623" s="46"/>
      <c r="AH623" s="46"/>
      <c r="AI623" s="46"/>
      <c r="AJ623" s="46"/>
      <c r="AK623" s="46"/>
      <c r="AL623" s="46"/>
    </row>
    <row r="624">
      <c r="A624" s="50"/>
      <c r="B624" s="46"/>
      <c r="C624" s="46"/>
      <c r="D624" s="46"/>
      <c r="E624" s="70"/>
      <c r="F624" s="50"/>
      <c r="G624" s="50"/>
      <c r="H624" s="50"/>
      <c r="I624" s="50"/>
      <c r="J624" s="102"/>
      <c r="K624" s="46"/>
      <c r="L624" s="46"/>
      <c r="M624" s="46"/>
      <c r="N624" s="46"/>
      <c r="O624" s="46"/>
      <c r="P624" s="46"/>
      <c r="Q624" s="46"/>
      <c r="R624" s="46"/>
      <c r="S624" s="46"/>
      <c r="T624" s="46"/>
      <c r="U624" s="46"/>
      <c r="V624" s="46"/>
      <c r="W624" s="46"/>
      <c r="X624" s="46"/>
      <c r="Y624" s="46"/>
      <c r="Z624" s="46"/>
      <c r="AA624" s="46"/>
      <c r="AB624" s="46"/>
      <c r="AC624" s="46"/>
      <c r="AD624" s="46"/>
      <c r="AE624" s="46"/>
      <c r="AF624" s="46"/>
      <c r="AG624" s="46"/>
      <c r="AH624" s="46"/>
      <c r="AI624" s="46"/>
      <c r="AJ624" s="46"/>
      <c r="AK624" s="46"/>
      <c r="AL624" s="46"/>
    </row>
    <row r="625">
      <c r="A625" s="50"/>
      <c r="B625" s="46"/>
      <c r="C625" s="46"/>
      <c r="D625" s="46"/>
      <c r="E625" s="70"/>
      <c r="F625" s="50"/>
      <c r="G625" s="50"/>
      <c r="H625" s="50"/>
      <c r="I625" s="50"/>
      <c r="J625" s="102"/>
      <c r="K625" s="46"/>
      <c r="L625" s="46"/>
      <c r="M625" s="46"/>
      <c r="N625" s="46"/>
      <c r="O625" s="46"/>
      <c r="P625" s="46"/>
      <c r="Q625" s="46"/>
      <c r="R625" s="46"/>
      <c r="S625" s="46"/>
      <c r="T625" s="46"/>
      <c r="U625" s="46"/>
      <c r="V625" s="46"/>
      <c r="W625" s="46"/>
      <c r="X625" s="46"/>
      <c r="Y625" s="46"/>
      <c r="Z625" s="46"/>
      <c r="AA625" s="46"/>
      <c r="AB625" s="46"/>
      <c r="AC625" s="46"/>
      <c r="AD625" s="46"/>
      <c r="AE625" s="46"/>
      <c r="AF625" s="46"/>
      <c r="AG625" s="46"/>
      <c r="AH625" s="46"/>
      <c r="AI625" s="46"/>
      <c r="AJ625" s="46"/>
      <c r="AK625" s="46"/>
      <c r="AL625" s="46"/>
    </row>
    <row r="626">
      <c r="A626" s="50"/>
      <c r="B626" s="46"/>
      <c r="C626" s="46"/>
      <c r="D626" s="46"/>
      <c r="E626" s="70"/>
      <c r="F626" s="50"/>
      <c r="G626" s="50"/>
      <c r="H626" s="50"/>
      <c r="I626" s="50"/>
      <c r="J626" s="102"/>
      <c r="K626" s="46"/>
      <c r="L626" s="46"/>
      <c r="M626" s="46"/>
      <c r="N626" s="46"/>
      <c r="O626" s="46"/>
      <c r="P626" s="46"/>
      <c r="Q626" s="46"/>
      <c r="R626" s="46"/>
      <c r="S626" s="46"/>
      <c r="T626" s="46"/>
      <c r="U626" s="46"/>
      <c r="V626" s="46"/>
      <c r="W626" s="46"/>
      <c r="X626" s="46"/>
      <c r="Y626" s="46"/>
      <c r="Z626" s="46"/>
      <c r="AA626" s="46"/>
      <c r="AB626" s="46"/>
      <c r="AC626" s="46"/>
      <c r="AD626" s="46"/>
      <c r="AE626" s="46"/>
      <c r="AF626" s="46"/>
      <c r="AG626" s="46"/>
      <c r="AH626" s="46"/>
      <c r="AI626" s="46"/>
      <c r="AJ626" s="46"/>
      <c r="AK626" s="46"/>
      <c r="AL626" s="46"/>
    </row>
    <row r="627">
      <c r="A627" s="50"/>
      <c r="B627" s="46"/>
      <c r="C627" s="46"/>
      <c r="D627" s="46"/>
      <c r="E627" s="70"/>
      <c r="F627" s="50"/>
      <c r="G627" s="50"/>
      <c r="H627" s="50"/>
      <c r="I627" s="50"/>
      <c r="J627" s="102"/>
      <c r="K627" s="46"/>
      <c r="L627" s="46"/>
      <c r="M627" s="46"/>
      <c r="N627" s="46"/>
      <c r="O627" s="46"/>
      <c r="P627" s="46"/>
      <c r="Q627" s="46"/>
      <c r="R627" s="46"/>
      <c r="S627" s="46"/>
      <c r="T627" s="46"/>
      <c r="U627" s="46"/>
      <c r="V627" s="46"/>
      <c r="W627" s="46"/>
      <c r="X627" s="46"/>
      <c r="Y627" s="46"/>
      <c r="Z627" s="46"/>
      <c r="AA627" s="46"/>
      <c r="AB627" s="46"/>
      <c r="AC627" s="46"/>
      <c r="AD627" s="46"/>
      <c r="AE627" s="46"/>
      <c r="AF627" s="46"/>
      <c r="AG627" s="46"/>
      <c r="AH627" s="46"/>
      <c r="AI627" s="46"/>
      <c r="AJ627" s="46"/>
      <c r="AK627" s="46"/>
      <c r="AL627" s="46"/>
    </row>
    <row r="628">
      <c r="A628" s="50"/>
      <c r="B628" s="46"/>
      <c r="C628" s="46"/>
      <c r="D628" s="46"/>
      <c r="E628" s="70"/>
      <c r="F628" s="50"/>
      <c r="G628" s="50"/>
      <c r="H628" s="50"/>
      <c r="I628" s="50"/>
      <c r="J628" s="102"/>
      <c r="K628" s="46"/>
      <c r="L628" s="46"/>
      <c r="M628" s="46"/>
      <c r="N628" s="46"/>
      <c r="O628" s="46"/>
      <c r="P628" s="46"/>
      <c r="Q628" s="46"/>
      <c r="R628" s="46"/>
      <c r="S628" s="46"/>
      <c r="T628" s="46"/>
      <c r="U628" s="46"/>
      <c r="V628" s="46"/>
      <c r="W628" s="46"/>
      <c r="X628" s="46"/>
      <c r="Y628" s="46"/>
      <c r="Z628" s="46"/>
      <c r="AA628" s="46"/>
      <c r="AB628" s="46"/>
      <c r="AC628" s="46"/>
      <c r="AD628" s="46"/>
      <c r="AE628" s="46"/>
      <c r="AF628" s="46"/>
      <c r="AG628" s="46"/>
      <c r="AH628" s="46"/>
      <c r="AI628" s="46"/>
      <c r="AJ628" s="46"/>
      <c r="AK628" s="46"/>
      <c r="AL628" s="46"/>
    </row>
    <row r="629">
      <c r="A629" s="50"/>
      <c r="B629" s="46"/>
      <c r="C629" s="46"/>
      <c r="D629" s="46"/>
      <c r="E629" s="70"/>
      <c r="F629" s="50"/>
      <c r="G629" s="50"/>
      <c r="H629" s="50"/>
      <c r="I629" s="50"/>
      <c r="J629" s="102"/>
      <c r="K629" s="46"/>
      <c r="L629" s="46"/>
      <c r="M629" s="46"/>
      <c r="N629" s="46"/>
      <c r="O629" s="46"/>
      <c r="P629" s="46"/>
      <c r="Q629" s="46"/>
      <c r="R629" s="46"/>
      <c r="S629" s="46"/>
      <c r="T629" s="46"/>
      <c r="U629" s="46"/>
      <c r="V629" s="46"/>
      <c r="W629" s="46"/>
      <c r="X629" s="46"/>
      <c r="Y629" s="46"/>
      <c r="Z629" s="46"/>
      <c r="AA629" s="46"/>
      <c r="AB629" s="46"/>
      <c r="AC629" s="46"/>
      <c r="AD629" s="46"/>
      <c r="AE629" s="46"/>
      <c r="AF629" s="46"/>
      <c r="AG629" s="46"/>
      <c r="AH629" s="46"/>
      <c r="AI629" s="46"/>
      <c r="AJ629" s="46"/>
      <c r="AK629" s="46"/>
      <c r="AL629" s="46"/>
    </row>
    <row r="630">
      <c r="A630" s="50"/>
      <c r="B630" s="46"/>
      <c r="C630" s="46"/>
      <c r="D630" s="46"/>
      <c r="E630" s="70"/>
      <c r="F630" s="50"/>
      <c r="G630" s="50"/>
      <c r="H630" s="50"/>
      <c r="I630" s="50"/>
      <c r="J630" s="102"/>
      <c r="K630" s="46"/>
      <c r="L630" s="46"/>
      <c r="M630" s="46"/>
      <c r="N630" s="46"/>
      <c r="O630" s="46"/>
      <c r="P630" s="46"/>
      <c r="Q630" s="46"/>
      <c r="R630" s="46"/>
      <c r="S630" s="46"/>
      <c r="T630" s="46"/>
      <c r="U630" s="46"/>
      <c r="V630" s="46"/>
      <c r="W630" s="46"/>
      <c r="X630" s="46"/>
      <c r="Y630" s="46"/>
      <c r="Z630" s="46"/>
      <c r="AA630" s="46"/>
      <c r="AB630" s="46"/>
      <c r="AC630" s="46"/>
      <c r="AD630" s="46"/>
      <c r="AE630" s="46"/>
      <c r="AF630" s="46"/>
      <c r="AG630" s="46"/>
      <c r="AH630" s="46"/>
      <c r="AI630" s="46"/>
      <c r="AJ630" s="46"/>
      <c r="AK630" s="46"/>
      <c r="AL630" s="46"/>
    </row>
    <row r="631">
      <c r="A631" s="50"/>
      <c r="B631" s="46"/>
      <c r="C631" s="46"/>
      <c r="D631" s="46"/>
      <c r="E631" s="70"/>
      <c r="F631" s="50"/>
      <c r="G631" s="50"/>
      <c r="H631" s="50"/>
      <c r="I631" s="50"/>
      <c r="J631" s="102"/>
      <c r="K631" s="46"/>
      <c r="L631" s="46"/>
      <c r="M631" s="46"/>
      <c r="N631" s="46"/>
      <c r="O631" s="46"/>
      <c r="P631" s="46"/>
      <c r="Q631" s="46"/>
      <c r="R631" s="46"/>
      <c r="S631" s="46"/>
      <c r="T631" s="46"/>
      <c r="U631" s="46"/>
      <c r="V631" s="46"/>
      <c r="W631" s="46"/>
      <c r="X631" s="46"/>
      <c r="Y631" s="46"/>
      <c r="Z631" s="46"/>
      <c r="AA631" s="46"/>
      <c r="AB631" s="46"/>
      <c r="AC631" s="46"/>
      <c r="AD631" s="46"/>
      <c r="AE631" s="46"/>
      <c r="AF631" s="46"/>
      <c r="AG631" s="46"/>
      <c r="AH631" s="46"/>
      <c r="AI631" s="46"/>
      <c r="AJ631" s="46"/>
      <c r="AK631" s="46"/>
      <c r="AL631" s="46"/>
    </row>
    <row r="632">
      <c r="A632" s="50"/>
      <c r="B632" s="46"/>
      <c r="C632" s="46"/>
      <c r="D632" s="46"/>
      <c r="E632" s="70"/>
      <c r="F632" s="50"/>
      <c r="G632" s="50"/>
      <c r="H632" s="50"/>
      <c r="I632" s="50"/>
      <c r="J632" s="102"/>
      <c r="K632" s="46"/>
      <c r="L632" s="46"/>
      <c r="M632" s="46"/>
      <c r="N632" s="46"/>
      <c r="O632" s="46"/>
      <c r="P632" s="46"/>
      <c r="Q632" s="46"/>
      <c r="R632" s="46"/>
      <c r="S632" s="46"/>
      <c r="T632" s="46"/>
      <c r="U632" s="46"/>
      <c r="V632" s="46"/>
      <c r="W632" s="46"/>
      <c r="X632" s="46"/>
      <c r="Y632" s="46"/>
      <c r="Z632" s="46"/>
      <c r="AA632" s="46"/>
      <c r="AB632" s="46"/>
      <c r="AC632" s="46"/>
      <c r="AD632" s="46"/>
      <c r="AE632" s="46"/>
      <c r="AF632" s="46"/>
      <c r="AG632" s="46"/>
      <c r="AH632" s="46"/>
      <c r="AI632" s="46"/>
      <c r="AJ632" s="46"/>
      <c r="AK632" s="46"/>
      <c r="AL632" s="46"/>
    </row>
    <row r="633">
      <c r="A633" s="50"/>
      <c r="B633" s="46"/>
      <c r="C633" s="46"/>
      <c r="D633" s="46"/>
      <c r="E633" s="70"/>
      <c r="F633" s="50"/>
      <c r="G633" s="50"/>
      <c r="H633" s="50"/>
      <c r="I633" s="50"/>
      <c r="J633" s="102"/>
      <c r="K633" s="46"/>
      <c r="L633" s="46"/>
      <c r="M633" s="46"/>
      <c r="N633" s="46"/>
      <c r="O633" s="46"/>
      <c r="P633" s="46"/>
      <c r="Q633" s="46"/>
      <c r="R633" s="46"/>
      <c r="S633" s="46"/>
      <c r="T633" s="46"/>
      <c r="U633" s="46"/>
      <c r="V633" s="46"/>
      <c r="W633" s="46"/>
      <c r="X633" s="46"/>
      <c r="Y633" s="46"/>
      <c r="Z633" s="46"/>
      <c r="AA633" s="46"/>
      <c r="AB633" s="46"/>
      <c r="AC633" s="46"/>
      <c r="AD633" s="46"/>
      <c r="AE633" s="46"/>
      <c r="AF633" s="46"/>
      <c r="AG633" s="46"/>
      <c r="AH633" s="46"/>
      <c r="AI633" s="46"/>
      <c r="AJ633" s="46"/>
      <c r="AK633" s="46"/>
      <c r="AL633" s="46"/>
    </row>
    <row r="634">
      <c r="A634" s="50"/>
      <c r="B634" s="46"/>
      <c r="C634" s="46"/>
      <c r="D634" s="46"/>
      <c r="E634" s="70"/>
      <c r="F634" s="50"/>
      <c r="G634" s="50"/>
      <c r="H634" s="50"/>
      <c r="I634" s="50"/>
      <c r="J634" s="102"/>
      <c r="K634" s="46"/>
      <c r="L634" s="46"/>
      <c r="M634" s="46"/>
      <c r="N634" s="46"/>
      <c r="O634" s="46"/>
      <c r="P634" s="46"/>
      <c r="Q634" s="46"/>
      <c r="R634" s="46"/>
      <c r="S634" s="46"/>
      <c r="T634" s="46"/>
      <c r="U634" s="46"/>
      <c r="V634" s="46"/>
      <c r="W634" s="46"/>
      <c r="X634" s="46"/>
      <c r="Y634" s="46"/>
      <c r="Z634" s="46"/>
      <c r="AA634" s="46"/>
      <c r="AB634" s="46"/>
      <c r="AC634" s="46"/>
      <c r="AD634" s="46"/>
      <c r="AE634" s="46"/>
      <c r="AF634" s="46"/>
      <c r="AG634" s="46"/>
      <c r="AH634" s="46"/>
      <c r="AI634" s="46"/>
      <c r="AJ634" s="46"/>
      <c r="AK634" s="46"/>
      <c r="AL634" s="46"/>
    </row>
    <row r="635">
      <c r="A635" s="50"/>
      <c r="B635" s="46"/>
      <c r="C635" s="46"/>
      <c r="D635" s="46"/>
      <c r="E635" s="70"/>
      <c r="F635" s="50"/>
      <c r="G635" s="50"/>
      <c r="H635" s="50"/>
      <c r="I635" s="50"/>
      <c r="J635" s="102"/>
      <c r="K635" s="46"/>
      <c r="L635" s="46"/>
      <c r="M635" s="46"/>
      <c r="N635" s="46"/>
      <c r="O635" s="46"/>
      <c r="P635" s="46"/>
      <c r="Q635" s="46"/>
      <c r="R635" s="46"/>
      <c r="S635" s="46"/>
      <c r="T635" s="46"/>
      <c r="U635" s="46"/>
      <c r="V635" s="46"/>
      <c r="W635" s="46"/>
      <c r="X635" s="46"/>
      <c r="Y635" s="46"/>
      <c r="Z635" s="46"/>
      <c r="AA635" s="46"/>
      <c r="AB635" s="46"/>
      <c r="AC635" s="46"/>
      <c r="AD635" s="46"/>
      <c r="AE635" s="46"/>
      <c r="AF635" s="46"/>
      <c r="AG635" s="46"/>
      <c r="AH635" s="46"/>
      <c r="AI635" s="46"/>
      <c r="AJ635" s="46"/>
      <c r="AK635" s="46"/>
      <c r="AL635" s="46"/>
    </row>
    <row r="636">
      <c r="A636" s="50"/>
      <c r="B636" s="46"/>
      <c r="C636" s="46"/>
      <c r="D636" s="46"/>
      <c r="E636" s="70"/>
      <c r="F636" s="50"/>
      <c r="G636" s="50"/>
      <c r="H636" s="50"/>
      <c r="I636" s="50"/>
      <c r="J636" s="102"/>
      <c r="K636" s="46"/>
      <c r="L636" s="46"/>
      <c r="M636" s="46"/>
      <c r="N636" s="46"/>
      <c r="O636" s="46"/>
      <c r="P636" s="46"/>
      <c r="Q636" s="46"/>
      <c r="R636" s="46"/>
      <c r="S636" s="46"/>
      <c r="T636" s="46"/>
      <c r="U636" s="46"/>
      <c r="V636" s="46"/>
      <c r="W636" s="46"/>
      <c r="X636" s="46"/>
      <c r="Y636" s="46"/>
      <c r="Z636" s="46"/>
      <c r="AA636" s="46"/>
      <c r="AB636" s="46"/>
      <c r="AC636" s="46"/>
      <c r="AD636" s="46"/>
      <c r="AE636" s="46"/>
      <c r="AF636" s="46"/>
      <c r="AG636" s="46"/>
      <c r="AH636" s="46"/>
      <c r="AI636" s="46"/>
      <c r="AJ636" s="46"/>
      <c r="AK636" s="46"/>
      <c r="AL636" s="46"/>
    </row>
    <row r="637">
      <c r="A637" s="50"/>
      <c r="B637" s="46"/>
      <c r="C637" s="46"/>
      <c r="D637" s="46"/>
      <c r="E637" s="70"/>
      <c r="F637" s="50"/>
      <c r="G637" s="50"/>
      <c r="H637" s="50"/>
      <c r="I637" s="50"/>
      <c r="J637" s="102"/>
      <c r="K637" s="46"/>
      <c r="L637" s="46"/>
      <c r="M637" s="46"/>
      <c r="N637" s="46"/>
      <c r="O637" s="46"/>
      <c r="P637" s="46"/>
      <c r="Q637" s="46"/>
      <c r="R637" s="46"/>
      <c r="S637" s="46"/>
      <c r="T637" s="46"/>
      <c r="U637" s="46"/>
      <c r="V637" s="46"/>
      <c r="W637" s="46"/>
      <c r="X637" s="46"/>
      <c r="Y637" s="46"/>
      <c r="Z637" s="46"/>
      <c r="AA637" s="46"/>
      <c r="AB637" s="46"/>
      <c r="AC637" s="46"/>
      <c r="AD637" s="46"/>
      <c r="AE637" s="46"/>
      <c r="AF637" s="46"/>
      <c r="AG637" s="46"/>
      <c r="AH637" s="46"/>
      <c r="AI637" s="46"/>
      <c r="AJ637" s="46"/>
      <c r="AK637" s="46"/>
      <c r="AL637" s="46"/>
    </row>
    <row r="638">
      <c r="A638" s="50"/>
      <c r="B638" s="46"/>
      <c r="C638" s="46"/>
      <c r="D638" s="46"/>
      <c r="E638" s="70"/>
      <c r="F638" s="50"/>
      <c r="G638" s="50"/>
      <c r="H638" s="50"/>
      <c r="I638" s="50"/>
      <c r="J638" s="102"/>
      <c r="K638" s="46"/>
      <c r="L638" s="46"/>
      <c r="M638" s="46"/>
      <c r="N638" s="46"/>
      <c r="O638" s="46"/>
      <c r="P638" s="46"/>
      <c r="Q638" s="46"/>
      <c r="R638" s="46"/>
      <c r="S638" s="46"/>
      <c r="T638" s="46"/>
      <c r="U638" s="46"/>
      <c r="V638" s="46"/>
      <c r="W638" s="46"/>
      <c r="X638" s="46"/>
      <c r="Y638" s="46"/>
      <c r="Z638" s="46"/>
      <c r="AA638" s="46"/>
      <c r="AB638" s="46"/>
      <c r="AC638" s="46"/>
      <c r="AD638" s="46"/>
      <c r="AE638" s="46"/>
      <c r="AF638" s="46"/>
      <c r="AG638" s="46"/>
      <c r="AH638" s="46"/>
      <c r="AI638" s="46"/>
      <c r="AJ638" s="46"/>
      <c r="AK638" s="46"/>
      <c r="AL638" s="46"/>
    </row>
    <row r="639">
      <c r="A639" s="50"/>
      <c r="B639" s="46"/>
      <c r="C639" s="46"/>
      <c r="D639" s="46"/>
      <c r="E639" s="70"/>
      <c r="F639" s="50"/>
      <c r="G639" s="50"/>
      <c r="H639" s="50"/>
      <c r="I639" s="50"/>
      <c r="J639" s="102"/>
      <c r="K639" s="46"/>
      <c r="L639" s="46"/>
      <c r="M639" s="46"/>
      <c r="N639" s="46"/>
      <c r="O639" s="46"/>
      <c r="P639" s="46"/>
      <c r="Q639" s="46"/>
      <c r="R639" s="46"/>
      <c r="S639" s="46"/>
      <c r="T639" s="46"/>
      <c r="U639" s="46"/>
      <c r="V639" s="46"/>
      <c r="W639" s="46"/>
      <c r="X639" s="46"/>
      <c r="Y639" s="46"/>
      <c r="Z639" s="46"/>
      <c r="AA639" s="46"/>
      <c r="AB639" s="46"/>
      <c r="AC639" s="46"/>
      <c r="AD639" s="46"/>
      <c r="AE639" s="46"/>
      <c r="AF639" s="46"/>
      <c r="AG639" s="46"/>
      <c r="AH639" s="46"/>
      <c r="AI639" s="46"/>
      <c r="AJ639" s="46"/>
      <c r="AK639" s="46"/>
      <c r="AL639" s="46"/>
    </row>
    <row r="640">
      <c r="A640" s="50"/>
      <c r="B640" s="46"/>
      <c r="C640" s="46"/>
      <c r="D640" s="46"/>
      <c r="E640" s="70"/>
      <c r="F640" s="50"/>
      <c r="G640" s="50"/>
      <c r="H640" s="50"/>
      <c r="I640" s="50"/>
      <c r="J640" s="102"/>
      <c r="K640" s="46"/>
      <c r="L640" s="46"/>
      <c r="M640" s="46"/>
      <c r="N640" s="46"/>
      <c r="O640" s="46"/>
      <c r="P640" s="46"/>
      <c r="Q640" s="46"/>
      <c r="R640" s="46"/>
      <c r="S640" s="46"/>
      <c r="T640" s="46"/>
      <c r="U640" s="46"/>
      <c r="V640" s="46"/>
      <c r="W640" s="46"/>
      <c r="X640" s="46"/>
      <c r="Y640" s="46"/>
      <c r="Z640" s="46"/>
      <c r="AA640" s="46"/>
      <c r="AB640" s="46"/>
      <c r="AC640" s="46"/>
      <c r="AD640" s="46"/>
      <c r="AE640" s="46"/>
      <c r="AF640" s="46"/>
      <c r="AG640" s="46"/>
      <c r="AH640" s="46"/>
      <c r="AI640" s="46"/>
      <c r="AJ640" s="46"/>
      <c r="AK640" s="46"/>
      <c r="AL640" s="46"/>
    </row>
    <row r="641">
      <c r="A641" s="50"/>
      <c r="B641" s="46"/>
      <c r="C641" s="46"/>
      <c r="D641" s="46"/>
      <c r="E641" s="70"/>
      <c r="F641" s="50"/>
      <c r="G641" s="50"/>
      <c r="H641" s="50"/>
      <c r="I641" s="50"/>
      <c r="J641" s="102"/>
      <c r="K641" s="46"/>
      <c r="L641" s="46"/>
      <c r="M641" s="46"/>
      <c r="N641" s="46"/>
      <c r="O641" s="46"/>
      <c r="P641" s="46"/>
      <c r="Q641" s="46"/>
      <c r="R641" s="46"/>
      <c r="S641" s="46"/>
      <c r="T641" s="46"/>
      <c r="U641" s="46"/>
      <c r="V641" s="46"/>
      <c r="W641" s="46"/>
      <c r="X641" s="46"/>
      <c r="Y641" s="46"/>
      <c r="Z641" s="46"/>
      <c r="AA641" s="46"/>
      <c r="AB641" s="46"/>
      <c r="AC641" s="46"/>
      <c r="AD641" s="46"/>
      <c r="AE641" s="46"/>
      <c r="AF641" s="46"/>
      <c r="AG641" s="46"/>
      <c r="AH641" s="46"/>
      <c r="AI641" s="46"/>
      <c r="AJ641" s="46"/>
      <c r="AK641" s="46"/>
      <c r="AL641" s="46"/>
    </row>
    <row r="642">
      <c r="A642" s="50"/>
      <c r="B642" s="46"/>
      <c r="C642" s="46"/>
      <c r="D642" s="46"/>
      <c r="E642" s="70"/>
      <c r="F642" s="50"/>
      <c r="G642" s="50"/>
      <c r="H642" s="50"/>
      <c r="I642" s="50"/>
      <c r="J642" s="102"/>
      <c r="K642" s="46"/>
      <c r="L642" s="46"/>
      <c r="M642" s="46"/>
      <c r="N642" s="46"/>
      <c r="O642" s="46"/>
      <c r="P642" s="46"/>
      <c r="Q642" s="46"/>
      <c r="R642" s="46"/>
      <c r="S642" s="46"/>
      <c r="T642" s="46"/>
      <c r="U642" s="46"/>
      <c r="V642" s="46"/>
      <c r="W642" s="46"/>
      <c r="X642" s="46"/>
      <c r="Y642" s="46"/>
      <c r="Z642" s="46"/>
      <c r="AA642" s="46"/>
      <c r="AB642" s="46"/>
      <c r="AC642" s="46"/>
      <c r="AD642" s="46"/>
      <c r="AE642" s="46"/>
      <c r="AF642" s="46"/>
      <c r="AG642" s="46"/>
      <c r="AH642" s="46"/>
      <c r="AI642" s="46"/>
      <c r="AJ642" s="46"/>
      <c r="AK642" s="46"/>
      <c r="AL642" s="46"/>
    </row>
    <row r="643">
      <c r="A643" s="50"/>
      <c r="B643" s="46"/>
      <c r="C643" s="46"/>
      <c r="D643" s="46"/>
      <c r="E643" s="70"/>
      <c r="F643" s="50"/>
      <c r="G643" s="50"/>
      <c r="H643" s="50"/>
      <c r="I643" s="50"/>
      <c r="J643" s="102"/>
      <c r="K643" s="46"/>
      <c r="L643" s="46"/>
      <c r="M643" s="46"/>
      <c r="N643" s="46"/>
      <c r="O643" s="46"/>
      <c r="P643" s="46"/>
      <c r="Q643" s="46"/>
      <c r="R643" s="46"/>
      <c r="S643" s="46"/>
      <c r="T643" s="46"/>
      <c r="U643" s="46"/>
      <c r="V643" s="46"/>
      <c r="W643" s="46"/>
      <c r="X643" s="46"/>
      <c r="Y643" s="46"/>
      <c r="Z643" s="46"/>
      <c r="AA643" s="46"/>
      <c r="AB643" s="46"/>
      <c r="AC643" s="46"/>
      <c r="AD643" s="46"/>
      <c r="AE643" s="46"/>
      <c r="AF643" s="46"/>
      <c r="AG643" s="46"/>
      <c r="AH643" s="46"/>
      <c r="AI643" s="46"/>
      <c r="AJ643" s="46"/>
      <c r="AK643" s="46"/>
      <c r="AL643" s="46"/>
    </row>
    <row r="644">
      <c r="A644" s="50"/>
      <c r="B644" s="46"/>
      <c r="C644" s="46"/>
      <c r="D644" s="46"/>
      <c r="E644" s="70"/>
      <c r="F644" s="50"/>
      <c r="G644" s="50"/>
      <c r="H644" s="50"/>
      <c r="I644" s="50"/>
      <c r="J644" s="102"/>
      <c r="K644" s="46"/>
      <c r="L644" s="46"/>
      <c r="M644" s="46"/>
      <c r="N644" s="46"/>
      <c r="O644" s="46"/>
      <c r="P644" s="46"/>
      <c r="Q644" s="46"/>
      <c r="R644" s="46"/>
      <c r="S644" s="46"/>
      <c r="T644" s="46"/>
      <c r="U644" s="46"/>
      <c r="V644" s="46"/>
      <c r="W644" s="46"/>
      <c r="X644" s="46"/>
      <c r="Y644" s="46"/>
      <c r="Z644" s="46"/>
      <c r="AA644" s="46"/>
      <c r="AB644" s="46"/>
      <c r="AC644" s="46"/>
      <c r="AD644" s="46"/>
      <c r="AE644" s="46"/>
      <c r="AF644" s="46"/>
      <c r="AG644" s="46"/>
      <c r="AH644" s="46"/>
      <c r="AI644" s="46"/>
      <c r="AJ644" s="46"/>
      <c r="AK644" s="46"/>
      <c r="AL644" s="46"/>
    </row>
    <row r="645">
      <c r="A645" s="50"/>
      <c r="B645" s="46"/>
      <c r="C645" s="46"/>
      <c r="D645" s="46"/>
      <c r="E645" s="70"/>
      <c r="F645" s="50"/>
      <c r="G645" s="50"/>
      <c r="H645" s="50"/>
      <c r="I645" s="50"/>
      <c r="J645" s="102"/>
      <c r="K645" s="46"/>
      <c r="L645" s="46"/>
      <c r="M645" s="46"/>
      <c r="N645" s="46"/>
      <c r="O645" s="46"/>
      <c r="P645" s="46"/>
      <c r="Q645" s="46"/>
      <c r="R645" s="46"/>
      <c r="S645" s="46"/>
      <c r="T645" s="46"/>
      <c r="U645" s="46"/>
      <c r="V645" s="46"/>
      <c r="W645" s="46"/>
      <c r="X645" s="46"/>
      <c r="Y645" s="46"/>
      <c r="Z645" s="46"/>
      <c r="AA645" s="46"/>
      <c r="AB645" s="46"/>
      <c r="AC645" s="46"/>
      <c r="AD645" s="46"/>
      <c r="AE645" s="46"/>
      <c r="AF645" s="46"/>
      <c r="AG645" s="46"/>
      <c r="AH645" s="46"/>
      <c r="AI645" s="46"/>
      <c r="AJ645" s="46"/>
      <c r="AK645" s="46"/>
      <c r="AL645" s="46"/>
    </row>
    <row r="646">
      <c r="A646" s="50"/>
      <c r="B646" s="46"/>
      <c r="C646" s="46"/>
      <c r="D646" s="46"/>
      <c r="E646" s="70"/>
      <c r="F646" s="50"/>
      <c r="G646" s="50"/>
      <c r="H646" s="50"/>
      <c r="I646" s="50"/>
      <c r="J646" s="102"/>
      <c r="K646" s="46"/>
      <c r="L646" s="46"/>
      <c r="M646" s="46"/>
      <c r="N646" s="46"/>
      <c r="O646" s="46"/>
      <c r="P646" s="46"/>
      <c r="Q646" s="46"/>
      <c r="R646" s="46"/>
      <c r="S646" s="46"/>
      <c r="T646" s="46"/>
      <c r="U646" s="46"/>
      <c r="V646" s="46"/>
      <c r="W646" s="46"/>
      <c r="X646" s="46"/>
      <c r="Y646" s="46"/>
      <c r="Z646" s="46"/>
      <c r="AA646" s="46"/>
      <c r="AB646" s="46"/>
      <c r="AC646" s="46"/>
      <c r="AD646" s="46"/>
      <c r="AE646" s="46"/>
      <c r="AF646" s="46"/>
      <c r="AG646" s="46"/>
      <c r="AH646" s="46"/>
      <c r="AI646" s="46"/>
      <c r="AJ646" s="46"/>
      <c r="AK646" s="46"/>
      <c r="AL646" s="46"/>
    </row>
    <row r="647">
      <c r="A647" s="50"/>
      <c r="B647" s="46"/>
      <c r="C647" s="46"/>
      <c r="D647" s="46"/>
      <c r="E647" s="70"/>
      <c r="F647" s="50"/>
      <c r="G647" s="50"/>
      <c r="H647" s="50"/>
      <c r="I647" s="50"/>
      <c r="J647" s="102"/>
      <c r="K647" s="46"/>
      <c r="L647" s="46"/>
      <c r="M647" s="46"/>
      <c r="N647" s="46"/>
      <c r="O647" s="46"/>
      <c r="P647" s="46"/>
      <c r="Q647" s="46"/>
      <c r="R647" s="46"/>
      <c r="S647" s="46"/>
      <c r="T647" s="46"/>
      <c r="U647" s="46"/>
      <c r="V647" s="46"/>
      <c r="W647" s="46"/>
      <c r="X647" s="46"/>
      <c r="Y647" s="46"/>
      <c r="Z647" s="46"/>
      <c r="AA647" s="46"/>
      <c r="AB647" s="46"/>
      <c r="AC647" s="46"/>
      <c r="AD647" s="46"/>
      <c r="AE647" s="46"/>
      <c r="AF647" s="46"/>
      <c r="AG647" s="46"/>
      <c r="AH647" s="46"/>
      <c r="AI647" s="46"/>
      <c r="AJ647" s="46"/>
      <c r="AK647" s="46"/>
      <c r="AL647" s="46"/>
    </row>
    <row r="648">
      <c r="A648" s="50"/>
      <c r="B648" s="46"/>
      <c r="C648" s="46"/>
      <c r="D648" s="46"/>
      <c r="E648" s="70"/>
      <c r="F648" s="50"/>
      <c r="G648" s="50"/>
      <c r="H648" s="50"/>
      <c r="I648" s="50"/>
      <c r="J648" s="102"/>
      <c r="K648" s="46"/>
      <c r="L648" s="46"/>
      <c r="M648" s="46"/>
      <c r="N648" s="46"/>
      <c r="O648" s="46"/>
      <c r="P648" s="46"/>
      <c r="Q648" s="46"/>
      <c r="R648" s="46"/>
      <c r="S648" s="46"/>
      <c r="T648" s="46"/>
      <c r="U648" s="46"/>
      <c r="V648" s="46"/>
      <c r="W648" s="46"/>
      <c r="X648" s="46"/>
      <c r="Y648" s="46"/>
      <c r="Z648" s="46"/>
      <c r="AA648" s="46"/>
      <c r="AB648" s="46"/>
      <c r="AC648" s="46"/>
      <c r="AD648" s="46"/>
      <c r="AE648" s="46"/>
      <c r="AF648" s="46"/>
      <c r="AG648" s="46"/>
      <c r="AH648" s="46"/>
      <c r="AI648" s="46"/>
      <c r="AJ648" s="46"/>
      <c r="AK648" s="46"/>
      <c r="AL648" s="46"/>
    </row>
    <row r="649">
      <c r="A649" s="50"/>
      <c r="B649" s="46"/>
      <c r="C649" s="46"/>
      <c r="D649" s="46"/>
      <c r="E649" s="70"/>
      <c r="F649" s="50"/>
      <c r="G649" s="50"/>
      <c r="H649" s="50"/>
      <c r="I649" s="50"/>
      <c r="J649" s="102"/>
      <c r="K649" s="46"/>
      <c r="L649" s="46"/>
      <c r="M649" s="46"/>
      <c r="N649" s="46"/>
      <c r="O649" s="46"/>
      <c r="P649" s="46"/>
      <c r="Q649" s="46"/>
      <c r="R649" s="46"/>
      <c r="S649" s="46"/>
      <c r="T649" s="46"/>
      <c r="U649" s="46"/>
      <c r="V649" s="46"/>
      <c r="W649" s="46"/>
      <c r="X649" s="46"/>
      <c r="Y649" s="46"/>
      <c r="Z649" s="46"/>
      <c r="AA649" s="46"/>
      <c r="AB649" s="46"/>
      <c r="AC649" s="46"/>
      <c r="AD649" s="46"/>
      <c r="AE649" s="46"/>
      <c r="AF649" s="46"/>
      <c r="AG649" s="46"/>
      <c r="AH649" s="46"/>
      <c r="AI649" s="46"/>
      <c r="AJ649" s="46"/>
      <c r="AK649" s="46"/>
      <c r="AL649" s="46"/>
    </row>
    <row r="650">
      <c r="A650" s="50"/>
      <c r="B650" s="46"/>
      <c r="C650" s="46"/>
      <c r="D650" s="46"/>
      <c r="E650" s="70"/>
      <c r="F650" s="50"/>
      <c r="G650" s="50"/>
      <c r="H650" s="50"/>
      <c r="I650" s="50"/>
      <c r="J650" s="102"/>
      <c r="K650" s="46"/>
      <c r="L650" s="46"/>
      <c r="M650" s="46"/>
      <c r="N650" s="46"/>
      <c r="O650" s="46"/>
      <c r="P650" s="46"/>
      <c r="Q650" s="46"/>
      <c r="R650" s="46"/>
      <c r="S650" s="46"/>
      <c r="T650" s="46"/>
      <c r="U650" s="46"/>
      <c r="V650" s="46"/>
      <c r="W650" s="46"/>
      <c r="X650" s="46"/>
      <c r="Y650" s="46"/>
      <c r="Z650" s="46"/>
      <c r="AA650" s="46"/>
      <c r="AB650" s="46"/>
      <c r="AC650" s="46"/>
      <c r="AD650" s="46"/>
      <c r="AE650" s="46"/>
      <c r="AF650" s="46"/>
      <c r="AG650" s="46"/>
      <c r="AH650" s="46"/>
      <c r="AI650" s="46"/>
      <c r="AJ650" s="46"/>
      <c r="AK650" s="46"/>
      <c r="AL650" s="46"/>
    </row>
    <row r="651">
      <c r="A651" s="50"/>
      <c r="B651" s="46"/>
      <c r="C651" s="46"/>
      <c r="D651" s="46"/>
      <c r="E651" s="70"/>
      <c r="F651" s="50"/>
      <c r="G651" s="50"/>
      <c r="H651" s="50"/>
      <c r="I651" s="50"/>
      <c r="J651" s="102"/>
      <c r="K651" s="46"/>
      <c r="L651" s="46"/>
      <c r="M651" s="46"/>
      <c r="N651" s="46"/>
      <c r="O651" s="46"/>
      <c r="P651" s="46"/>
      <c r="Q651" s="46"/>
      <c r="R651" s="46"/>
      <c r="S651" s="46"/>
      <c r="T651" s="46"/>
      <c r="U651" s="46"/>
      <c r="V651" s="46"/>
      <c r="W651" s="46"/>
      <c r="X651" s="46"/>
      <c r="Y651" s="46"/>
      <c r="Z651" s="46"/>
      <c r="AA651" s="46"/>
      <c r="AB651" s="46"/>
      <c r="AC651" s="46"/>
      <c r="AD651" s="46"/>
      <c r="AE651" s="46"/>
      <c r="AF651" s="46"/>
      <c r="AG651" s="46"/>
      <c r="AH651" s="46"/>
      <c r="AI651" s="46"/>
      <c r="AJ651" s="46"/>
      <c r="AK651" s="46"/>
      <c r="AL651" s="46"/>
    </row>
    <row r="652">
      <c r="A652" s="50"/>
      <c r="B652" s="46"/>
      <c r="C652" s="46"/>
      <c r="D652" s="46"/>
      <c r="E652" s="70"/>
      <c r="F652" s="50"/>
      <c r="G652" s="50"/>
      <c r="H652" s="50"/>
      <c r="I652" s="50"/>
      <c r="J652" s="102"/>
      <c r="K652" s="46"/>
      <c r="L652" s="46"/>
      <c r="M652" s="46"/>
      <c r="N652" s="46"/>
      <c r="O652" s="46"/>
      <c r="P652" s="46"/>
      <c r="Q652" s="46"/>
      <c r="R652" s="46"/>
      <c r="S652" s="46"/>
      <c r="T652" s="46"/>
      <c r="U652" s="46"/>
      <c r="V652" s="46"/>
      <c r="W652" s="46"/>
      <c r="X652" s="46"/>
      <c r="Y652" s="46"/>
      <c r="Z652" s="46"/>
      <c r="AA652" s="46"/>
      <c r="AB652" s="46"/>
      <c r="AC652" s="46"/>
      <c r="AD652" s="46"/>
      <c r="AE652" s="46"/>
      <c r="AF652" s="46"/>
      <c r="AG652" s="46"/>
      <c r="AH652" s="46"/>
      <c r="AI652" s="46"/>
      <c r="AJ652" s="46"/>
      <c r="AK652" s="46"/>
      <c r="AL652" s="46"/>
    </row>
    <row r="653">
      <c r="A653" s="50"/>
      <c r="B653" s="46"/>
      <c r="C653" s="46"/>
      <c r="D653" s="46"/>
      <c r="E653" s="70"/>
      <c r="F653" s="50"/>
      <c r="G653" s="50"/>
      <c r="H653" s="50"/>
      <c r="I653" s="50"/>
      <c r="J653" s="102"/>
      <c r="K653" s="46"/>
      <c r="L653" s="46"/>
      <c r="M653" s="46"/>
      <c r="N653" s="46"/>
      <c r="O653" s="46"/>
      <c r="P653" s="46"/>
      <c r="Q653" s="46"/>
      <c r="R653" s="46"/>
      <c r="S653" s="46"/>
      <c r="T653" s="46"/>
      <c r="U653" s="46"/>
      <c r="V653" s="46"/>
      <c r="W653" s="46"/>
      <c r="X653" s="46"/>
      <c r="Y653" s="46"/>
      <c r="Z653" s="46"/>
      <c r="AA653" s="46"/>
      <c r="AB653" s="46"/>
      <c r="AC653" s="46"/>
      <c r="AD653" s="46"/>
      <c r="AE653" s="46"/>
      <c r="AF653" s="46"/>
      <c r="AG653" s="46"/>
      <c r="AH653" s="46"/>
      <c r="AI653" s="46"/>
      <c r="AJ653" s="46"/>
      <c r="AK653" s="46"/>
      <c r="AL653" s="46"/>
    </row>
    <row r="654">
      <c r="A654" s="50"/>
      <c r="B654" s="46"/>
      <c r="C654" s="46"/>
      <c r="D654" s="46"/>
      <c r="E654" s="70"/>
      <c r="F654" s="50"/>
      <c r="G654" s="50"/>
      <c r="H654" s="50"/>
      <c r="I654" s="50"/>
      <c r="J654" s="102"/>
      <c r="K654" s="46"/>
      <c r="L654" s="46"/>
      <c r="M654" s="46"/>
      <c r="N654" s="46"/>
      <c r="O654" s="46"/>
      <c r="P654" s="46"/>
      <c r="Q654" s="46"/>
      <c r="R654" s="46"/>
      <c r="S654" s="46"/>
      <c r="T654" s="46"/>
      <c r="U654" s="46"/>
      <c r="V654" s="46"/>
      <c r="W654" s="46"/>
      <c r="X654" s="46"/>
      <c r="Y654" s="46"/>
      <c r="Z654" s="46"/>
      <c r="AA654" s="46"/>
      <c r="AB654" s="46"/>
      <c r="AC654" s="46"/>
      <c r="AD654" s="46"/>
      <c r="AE654" s="46"/>
      <c r="AF654" s="46"/>
      <c r="AG654" s="46"/>
      <c r="AH654" s="46"/>
      <c r="AI654" s="46"/>
      <c r="AJ654" s="46"/>
      <c r="AK654" s="46"/>
      <c r="AL654" s="46"/>
    </row>
    <row r="655">
      <c r="A655" s="50"/>
      <c r="B655" s="46"/>
      <c r="C655" s="46"/>
      <c r="D655" s="46"/>
      <c r="E655" s="70"/>
      <c r="F655" s="50"/>
      <c r="G655" s="50"/>
      <c r="H655" s="50"/>
      <c r="I655" s="50"/>
      <c r="J655" s="102"/>
      <c r="K655" s="46"/>
      <c r="L655" s="46"/>
      <c r="M655" s="46"/>
      <c r="N655" s="46"/>
      <c r="O655" s="46"/>
      <c r="P655" s="46"/>
      <c r="Q655" s="46"/>
      <c r="R655" s="46"/>
      <c r="S655" s="46"/>
      <c r="T655" s="46"/>
      <c r="U655" s="46"/>
      <c r="V655" s="46"/>
      <c r="W655" s="46"/>
      <c r="X655" s="46"/>
      <c r="Y655" s="46"/>
      <c r="Z655" s="46"/>
      <c r="AA655" s="46"/>
      <c r="AB655" s="46"/>
      <c r="AC655" s="46"/>
      <c r="AD655" s="46"/>
      <c r="AE655" s="46"/>
      <c r="AF655" s="46"/>
      <c r="AG655" s="46"/>
      <c r="AH655" s="46"/>
      <c r="AI655" s="46"/>
      <c r="AJ655" s="46"/>
      <c r="AK655" s="46"/>
      <c r="AL655" s="46"/>
    </row>
    <row r="656">
      <c r="A656" s="50"/>
      <c r="B656" s="46"/>
      <c r="C656" s="46"/>
      <c r="D656" s="46"/>
      <c r="E656" s="70"/>
      <c r="F656" s="50"/>
      <c r="G656" s="50"/>
      <c r="H656" s="50"/>
      <c r="I656" s="50"/>
      <c r="J656" s="102"/>
      <c r="K656" s="46"/>
      <c r="L656" s="46"/>
      <c r="M656" s="46"/>
      <c r="N656" s="46"/>
      <c r="O656" s="46"/>
      <c r="P656" s="46"/>
      <c r="Q656" s="46"/>
      <c r="R656" s="46"/>
      <c r="S656" s="46"/>
      <c r="T656" s="46"/>
      <c r="U656" s="46"/>
      <c r="V656" s="46"/>
      <c r="W656" s="46"/>
      <c r="X656" s="46"/>
      <c r="Y656" s="46"/>
      <c r="Z656" s="46"/>
      <c r="AA656" s="46"/>
      <c r="AB656" s="46"/>
      <c r="AC656" s="46"/>
      <c r="AD656" s="46"/>
      <c r="AE656" s="46"/>
      <c r="AF656" s="46"/>
      <c r="AG656" s="46"/>
      <c r="AH656" s="46"/>
      <c r="AI656" s="46"/>
      <c r="AJ656" s="46"/>
      <c r="AK656" s="46"/>
      <c r="AL656" s="46"/>
    </row>
    <row r="657">
      <c r="A657" s="50"/>
      <c r="B657" s="46"/>
      <c r="C657" s="46"/>
      <c r="D657" s="46"/>
      <c r="E657" s="70"/>
      <c r="F657" s="50"/>
      <c r="G657" s="50"/>
      <c r="H657" s="50"/>
      <c r="I657" s="50"/>
      <c r="J657" s="102"/>
      <c r="K657" s="46"/>
      <c r="L657" s="46"/>
      <c r="M657" s="46"/>
      <c r="N657" s="46"/>
      <c r="O657" s="46"/>
      <c r="P657" s="46"/>
      <c r="Q657" s="46"/>
      <c r="R657" s="46"/>
      <c r="S657" s="46"/>
      <c r="T657" s="46"/>
      <c r="U657" s="46"/>
      <c r="V657" s="46"/>
      <c r="W657" s="46"/>
      <c r="X657" s="46"/>
      <c r="Y657" s="46"/>
      <c r="Z657" s="46"/>
      <c r="AA657" s="46"/>
      <c r="AB657" s="46"/>
      <c r="AC657" s="46"/>
      <c r="AD657" s="46"/>
      <c r="AE657" s="46"/>
      <c r="AF657" s="46"/>
      <c r="AG657" s="46"/>
      <c r="AH657" s="46"/>
      <c r="AI657" s="46"/>
      <c r="AJ657" s="46"/>
      <c r="AK657" s="46"/>
      <c r="AL657" s="46"/>
    </row>
    <row r="658">
      <c r="A658" s="50"/>
      <c r="B658" s="46"/>
      <c r="C658" s="46"/>
      <c r="D658" s="46"/>
      <c r="E658" s="70"/>
      <c r="F658" s="50"/>
      <c r="G658" s="50"/>
      <c r="H658" s="50"/>
      <c r="I658" s="50"/>
      <c r="J658" s="102"/>
      <c r="K658" s="46"/>
      <c r="L658" s="46"/>
      <c r="M658" s="46"/>
      <c r="N658" s="46"/>
      <c r="O658" s="46"/>
      <c r="P658" s="46"/>
      <c r="Q658" s="46"/>
      <c r="R658" s="46"/>
      <c r="S658" s="46"/>
      <c r="T658" s="46"/>
      <c r="U658" s="46"/>
      <c r="V658" s="46"/>
      <c r="W658" s="46"/>
      <c r="X658" s="46"/>
      <c r="Y658" s="46"/>
      <c r="Z658" s="46"/>
      <c r="AA658" s="46"/>
      <c r="AB658" s="46"/>
      <c r="AC658" s="46"/>
      <c r="AD658" s="46"/>
      <c r="AE658" s="46"/>
      <c r="AF658" s="46"/>
      <c r="AG658" s="46"/>
      <c r="AH658" s="46"/>
      <c r="AI658" s="46"/>
      <c r="AJ658" s="46"/>
      <c r="AK658" s="46"/>
      <c r="AL658" s="46"/>
    </row>
    <row r="659">
      <c r="A659" s="50"/>
      <c r="B659" s="46"/>
      <c r="C659" s="46"/>
      <c r="D659" s="46"/>
      <c r="E659" s="70"/>
      <c r="F659" s="50"/>
      <c r="G659" s="50"/>
      <c r="H659" s="50"/>
      <c r="I659" s="50"/>
      <c r="J659" s="102"/>
      <c r="K659" s="46"/>
      <c r="L659" s="46"/>
      <c r="M659" s="46"/>
      <c r="N659" s="46"/>
      <c r="O659" s="46"/>
      <c r="P659" s="46"/>
      <c r="Q659" s="46"/>
      <c r="R659" s="46"/>
      <c r="S659" s="46"/>
      <c r="T659" s="46"/>
      <c r="U659" s="46"/>
      <c r="V659" s="46"/>
      <c r="W659" s="46"/>
      <c r="X659" s="46"/>
      <c r="Y659" s="46"/>
      <c r="Z659" s="46"/>
      <c r="AA659" s="46"/>
      <c r="AB659" s="46"/>
      <c r="AC659" s="46"/>
      <c r="AD659" s="46"/>
      <c r="AE659" s="46"/>
      <c r="AF659" s="46"/>
      <c r="AG659" s="46"/>
      <c r="AH659" s="46"/>
      <c r="AI659" s="46"/>
      <c r="AJ659" s="46"/>
      <c r="AK659" s="46"/>
      <c r="AL659" s="46"/>
    </row>
    <row r="660">
      <c r="A660" s="50"/>
      <c r="B660" s="46"/>
      <c r="C660" s="46"/>
      <c r="D660" s="46"/>
      <c r="E660" s="70"/>
      <c r="F660" s="50"/>
      <c r="G660" s="50"/>
      <c r="H660" s="50"/>
      <c r="I660" s="50"/>
      <c r="J660" s="102"/>
      <c r="K660" s="46"/>
      <c r="L660" s="46"/>
      <c r="M660" s="46"/>
      <c r="N660" s="46"/>
      <c r="O660" s="46"/>
      <c r="P660" s="46"/>
      <c r="Q660" s="46"/>
      <c r="R660" s="46"/>
      <c r="S660" s="46"/>
      <c r="T660" s="46"/>
      <c r="U660" s="46"/>
      <c r="V660" s="46"/>
      <c r="W660" s="46"/>
      <c r="X660" s="46"/>
      <c r="Y660" s="46"/>
      <c r="Z660" s="46"/>
      <c r="AA660" s="46"/>
      <c r="AB660" s="46"/>
      <c r="AC660" s="46"/>
      <c r="AD660" s="46"/>
      <c r="AE660" s="46"/>
      <c r="AF660" s="46"/>
      <c r="AG660" s="46"/>
      <c r="AH660" s="46"/>
      <c r="AI660" s="46"/>
      <c r="AJ660" s="46"/>
      <c r="AK660" s="46"/>
      <c r="AL660" s="46"/>
    </row>
    <row r="661">
      <c r="A661" s="50"/>
      <c r="B661" s="46"/>
      <c r="C661" s="46"/>
      <c r="D661" s="46"/>
      <c r="E661" s="70"/>
      <c r="F661" s="50"/>
      <c r="G661" s="50"/>
      <c r="H661" s="50"/>
      <c r="I661" s="50"/>
      <c r="J661" s="102"/>
      <c r="K661" s="46"/>
      <c r="L661" s="46"/>
      <c r="M661" s="46"/>
      <c r="N661" s="46"/>
      <c r="O661" s="46"/>
      <c r="P661" s="46"/>
      <c r="Q661" s="46"/>
      <c r="R661" s="46"/>
      <c r="S661" s="46"/>
      <c r="T661" s="46"/>
      <c r="U661" s="46"/>
      <c r="V661" s="46"/>
      <c r="W661" s="46"/>
      <c r="X661" s="46"/>
      <c r="Y661" s="46"/>
      <c r="Z661" s="46"/>
      <c r="AA661" s="46"/>
      <c r="AB661" s="46"/>
      <c r="AC661" s="46"/>
      <c r="AD661" s="46"/>
      <c r="AE661" s="46"/>
      <c r="AF661" s="46"/>
      <c r="AG661" s="46"/>
      <c r="AH661" s="46"/>
      <c r="AI661" s="46"/>
      <c r="AJ661" s="46"/>
      <c r="AK661" s="46"/>
      <c r="AL661" s="46"/>
    </row>
    <row r="662">
      <c r="A662" s="50"/>
      <c r="B662" s="46"/>
      <c r="C662" s="46"/>
      <c r="D662" s="46"/>
      <c r="E662" s="70"/>
      <c r="F662" s="50"/>
      <c r="G662" s="50"/>
      <c r="H662" s="50"/>
      <c r="I662" s="50"/>
      <c r="J662" s="102"/>
      <c r="K662" s="46"/>
      <c r="L662" s="46"/>
      <c r="M662" s="46"/>
      <c r="N662" s="46"/>
      <c r="O662" s="46"/>
      <c r="P662" s="46"/>
      <c r="Q662" s="46"/>
      <c r="R662" s="46"/>
      <c r="S662" s="46"/>
      <c r="T662" s="46"/>
      <c r="U662" s="46"/>
      <c r="V662" s="46"/>
      <c r="W662" s="46"/>
      <c r="X662" s="46"/>
      <c r="Y662" s="46"/>
      <c r="Z662" s="46"/>
      <c r="AA662" s="46"/>
      <c r="AB662" s="46"/>
      <c r="AC662" s="46"/>
      <c r="AD662" s="46"/>
      <c r="AE662" s="46"/>
      <c r="AF662" s="46"/>
      <c r="AG662" s="46"/>
      <c r="AH662" s="46"/>
      <c r="AI662" s="46"/>
      <c r="AJ662" s="46"/>
      <c r="AK662" s="46"/>
      <c r="AL662" s="46"/>
    </row>
    <row r="663">
      <c r="A663" s="50"/>
      <c r="B663" s="46"/>
      <c r="C663" s="46"/>
      <c r="D663" s="46"/>
      <c r="E663" s="70"/>
      <c r="F663" s="50"/>
      <c r="G663" s="50"/>
      <c r="H663" s="50"/>
      <c r="I663" s="50"/>
      <c r="J663" s="102"/>
      <c r="K663" s="46"/>
      <c r="L663" s="46"/>
      <c r="M663" s="46"/>
      <c r="N663" s="46"/>
      <c r="O663" s="46"/>
      <c r="P663" s="46"/>
      <c r="Q663" s="46"/>
      <c r="R663" s="46"/>
      <c r="S663" s="46"/>
      <c r="T663" s="46"/>
      <c r="U663" s="46"/>
      <c r="V663" s="46"/>
      <c r="W663" s="46"/>
      <c r="X663" s="46"/>
      <c r="Y663" s="46"/>
      <c r="Z663" s="46"/>
      <c r="AA663" s="46"/>
      <c r="AB663" s="46"/>
      <c r="AC663" s="46"/>
      <c r="AD663" s="46"/>
      <c r="AE663" s="46"/>
      <c r="AF663" s="46"/>
      <c r="AG663" s="46"/>
      <c r="AH663" s="46"/>
      <c r="AI663" s="46"/>
      <c r="AJ663" s="46"/>
      <c r="AK663" s="46"/>
      <c r="AL663" s="46"/>
    </row>
    <row r="664">
      <c r="A664" s="50"/>
      <c r="B664" s="46"/>
      <c r="C664" s="46"/>
      <c r="D664" s="46"/>
      <c r="E664" s="70"/>
      <c r="F664" s="50"/>
      <c r="G664" s="50"/>
      <c r="H664" s="50"/>
      <c r="I664" s="50"/>
      <c r="J664" s="102"/>
      <c r="K664" s="46"/>
      <c r="L664" s="46"/>
      <c r="M664" s="46"/>
      <c r="N664" s="46"/>
      <c r="O664" s="46"/>
      <c r="P664" s="46"/>
      <c r="Q664" s="46"/>
      <c r="R664" s="46"/>
      <c r="S664" s="46"/>
      <c r="T664" s="46"/>
      <c r="U664" s="46"/>
      <c r="V664" s="46"/>
      <c r="W664" s="46"/>
      <c r="X664" s="46"/>
      <c r="Y664" s="46"/>
      <c r="Z664" s="46"/>
      <c r="AA664" s="46"/>
      <c r="AB664" s="46"/>
      <c r="AC664" s="46"/>
      <c r="AD664" s="46"/>
      <c r="AE664" s="46"/>
      <c r="AF664" s="46"/>
      <c r="AG664" s="46"/>
      <c r="AH664" s="46"/>
      <c r="AI664" s="46"/>
      <c r="AJ664" s="46"/>
      <c r="AK664" s="46"/>
      <c r="AL664" s="46"/>
    </row>
    <row r="665">
      <c r="A665" s="50"/>
      <c r="B665" s="46"/>
      <c r="C665" s="46"/>
      <c r="D665" s="46"/>
      <c r="E665" s="70"/>
      <c r="F665" s="50"/>
      <c r="G665" s="50"/>
      <c r="H665" s="50"/>
      <c r="I665" s="50"/>
      <c r="J665" s="102"/>
      <c r="K665" s="46"/>
      <c r="L665" s="46"/>
      <c r="M665" s="46"/>
      <c r="N665" s="46"/>
      <c r="O665" s="46"/>
      <c r="P665" s="46"/>
      <c r="Q665" s="46"/>
      <c r="R665" s="46"/>
      <c r="S665" s="46"/>
      <c r="T665" s="46"/>
      <c r="U665" s="46"/>
      <c r="V665" s="46"/>
      <c r="W665" s="46"/>
      <c r="X665" s="46"/>
      <c r="Y665" s="46"/>
      <c r="Z665" s="46"/>
      <c r="AA665" s="46"/>
      <c r="AB665" s="46"/>
      <c r="AC665" s="46"/>
      <c r="AD665" s="46"/>
      <c r="AE665" s="46"/>
      <c r="AF665" s="46"/>
      <c r="AG665" s="46"/>
      <c r="AH665" s="46"/>
      <c r="AI665" s="46"/>
      <c r="AJ665" s="46"/>
      <c r="AK665" s="46"/>
      <c r="AL665" s="46"/>
    </row>
    <row r="666">
      <c r="A666" s="50"/>
      <c r="B666" s="46"/>
      <c r="C666" s="46"/>
      <c r="D666" s="46"/>
      <c r="E666" s="70"/>
      <c r="F666" s="50"/>
      <c r="G666" s="50"/>
      <c r="H666" s="50"/>
      <c r="I666" s="50"/>
      <c r="J666" s="102"/>
      <c r="K666" s="46"/>
      <c r="L666" s="46"/>
      <c r="M666" s="46"/>
      <c r="N666" s="46"/>
      <c r="O666" s="46"/>
      <c r="P666" s="46"/>
      <c r="Q666" s="46"/>
      <c r="R666" s="46"/>
      <c r="S666" s="46"/>
      <c r="T666" s="46"/>
      <c r="U666" s="46"/>
      <c r="V666" s="46"/>
      <c r="W666" s="46"/>
      <c r="X666" s="46"/>
      <c r="Y666" s="46"/>
      <c r="Z666" s="46"/>
      <c r="AA666" s="46"/>
      <c r="AB666" s="46"/>
      <c r="AC666" s="46"/>
      <c r="AD666" s="46"/>
      <c r="AE666" s="46"/>
      <c r="AF666" s="46"/>
      <c r="AG666" s="46"/>
      <c r="AH666" s="46"/>
      <c r="AI666" s="46"/>
      <c r="AJ666" s="46"/>
      <c r="AK666" s="46"/>
      <c r="AL666" s="46"/>
    </row>
    <row r="667">
      <c r="A667" s="50"/>
      <c r="B667" s="46"/>
      <c r="C667" s="46"/>
      <c r="D667" s="46"/>
      <c r="E667" s="70"/>
      <c r="F667" s="50"/>
      <c r="G667" s="50"/>
      <c r="H667" s="50"/>
      <c r="I667" s="50"/>
      <c r="J667" s="102"/>
      <c r="K667" s="46"/>
      <c r="L667" s="46"/>
      <c r="M667" s="46"/>
      <c r="N667" s="46"/>
      <c r="O667" s="46"/>
      <c r="P667" s="46"/>
      <c r="Q667" s="46"/>
      <c r="R667" s="46"/>
      <c r="S667" s="46"/>
      <c r="T667" s="46"/>
      <c r="U667" s="46"/>
      <c r="V667" s="46"/>
      <c r="W667" s="46"/>
      <c r="X667" s="46"/>
      <c r="Y667" s="46"/>
      <c r="Z667" s="46"/>
      <c r="AA667" s="46"/>
      <c r="AB667" s="46"/>
      <c r="AC667" s="46"/>
      <c r="AD667" s="46"/>
      <c r="AE667" s="46"/>
      <c r="AF667" s="46"/>
      <c r="AG667" s="46"/>
      <c r="AH667" s="46"/>
      <c r="AI667" s="46"/>
      <c r="AJ667" s="46"/>
      <c r="AK667" s="46"/>
      <c r="AL667" s="46"/>
    </row>
    <row r="668">
      <c r="A668" s="50"/>
      <c r="B668" s="46"/>
      <c r="C668" s="46"/>
      <c r="D668" s="46"/>
      <c r="E668" s="70"/>
      <c r="F668" s="50"/>
      <c r="G668" s="50"/>
      <c r="H668" s="50"/>
      <c r="I668" s="50"/>
      <c r="J668" s="102"/>
      <c r="K668" s="46"/>
      <c r="L668" s="46"/>
      <c r="M668" s="46"/>
      <c r="N668" s="46"/>
      <c r="O668" s="46"/>
      <c r="P668" s="46"/>
      <c r="Q668" s="46"/>
      <c r="R668" s="46"/>
      <c r="S668" s="46"/>
      <c r="T668" s="46"/>
      <c r="U668" s="46"/>
      <c r="V668" s="46"/>
      <c r="W668" s="46"/>
      <c r="X668" s="46"/>
      <c r="Y668" s="46"/>
      <c r="Z668" s="46"/>
      <c r="AA668" s="46"/>
      <c r="AB668" s="46"/>
      <c r="AC668" s="46"/>
      <c r="AD668" s="46"/>
      <c r="AE668" s="46"/>
      <c r="AF668" s="46"/>
      <c r="AG668" s="46"/>
      <c r="AH668" s="46"/>
      <c r="AI668" s="46"/>
      <c r="AJ668" s="46"/>
      <c r="AK668" s="46"/>
      <c r="AL668" s="46"/>
    </row>
    <row r="669">
      <c r="A669" s="50"/>
      <c r="B669" s="46"/>
      <c r="C669" s="46"/>
      <c r="D669" s="46"/>
      <c r="E669" s="70"/>
      <c r="F669" s="50"/>
      <c r="G669" s="50"/>
      <c r="H669" s="50"/>
      <c r="I669" s="50"/>
      <c r="J669" s="102"/>
      <c r="K669" s="46"/>
      <c r="L669" s="46"/>
      <c r="M669" s="46"/>
      <c r="N669" s="46"/>
      <c r="O669" s="46"/>
      <c r="P669" s="46"/>
      <c r="Q669" s="46"/>
      <c r="R669" s="46"/>
      <c r="S669" s="46"/>
      <c r="T669" s="46"/>
      <c r="U669" s="46"/>
      <c r="V669" s="46"/>
      <c r="W669" s="46"/>
      <c r="X669" s="46"/>
      <c r="Y669" s="46"/>
      <c r="Z669" s="46"/>
      <c r="AA669" s="46"/>
      <c r="AB669" s="46"/>
      <c r="AC669" s="46"/>
      <c r="AD669" s="46"/>
      <c r="AE669" s="46"/>
      <c r="AF669" s="46"/>
      <c r="AG669" s="46"/>
      <c r="AH669" s="46"/>
      <c r="AI669" s="46"/>
      <c r="AJ669" s="46"/>
      <c r="AK669" s="46"/>
      <c r="AL669" s="46"/>
    </row>
    <row r="670">
      <c r="A670" s="50"/>
      <c r="B670" s="46"/>
      <c r="C670" s="46"/>
      <c r="D670" s="46"/>
      <c r="E670" s="70"/>
      <c r="F670" s="50"/>
      <c r="G670" s="50"/>
      <c r="H670" s="50"/>
      <c r="I670" s="50"/>
      <c r="J670" s="102"/>
      <c r="K670" s="46"/>
      <c r="L670" s="46"/>
      <c r="M670" s="46"/>
      <c r="N670" s="46"/>
      <c r="O670" s="46"/>
      <c r="P670" s="46"/>
      <c r="Q670" s="46"/>
      <c r="R670" s="46"/>
      <c r="S670" s="46"/>
      <c r="T670" s="46"/>
      <c r="U670" s="46"/>
      <c r="V670" s="46"/>
      <c r="W670" s="46"/>
      <c r="X670" s="46"/>
      <c r="Y670" s="46"/>
      <c r="Z670" s="46"/>
      <c r="AA670" s="46"/>
      <c r="AB670" s="46"/>
      <c r="AC670" s="46"/>
      <c r="AD670" s="46"/>
      <c r="AE670" s="46"/>
      <c r="AF670" s="46"/>
      <c r="AG670" s="46"/>
      <c r="AH670" s="46"/>
      <c r="AI670" s="46"/>
      <c r="AJ670" s="46"/>
      <c r="AK670" s="46"/>
      <c r="AL670" s="46"/>
    </row>
    <row r="671">
      <c r="A671" s="50"/>
      <c r="B671" s="46"/>
      <c r="C671" s="46"/>
      <c r="D671" s="46"/>
      <c r="E671" s="70"/>
      <c r="F671" s="50"/>
      <c r="G671" s="50"/>
      <c r="H671" s="50"/>
      <c r="I671" s="50"/>
      <c r="J671" s="102"/>
      <c r="K671" s="46"/>
      <c r="L671" s="46"/>
      <c r="M671" s="46"/>
      <c r="N671" s="46"/>
      <c r="O671" s="46"/>
      <c r="P671" s="46"/>
      <c r="Q671" s="46"/>
      <c r="R671" s="46"/>
      <c r="S671" s="46"/>
      <c r="T671" s="46"/>
      <c r="U671" s="46"/>
      <c r="V671" s="46"/>
      <c r="W671" s="46"/>
      <c r="X671" s="46"/>
      <c r="Y671" s="46"/>
      <c r="Z671" s="46"/>
      <c r="AA671" s="46"/>
      <c r="AB671" s="46"/>
      <c r="AC671" s="46"/>
      <c r="AD671" s="46"/>
      <c r="AE671" s="46"/>
      <c r="AF671" s="46"/>
      <c r="AG671" s="46"/>
      <c r="AH671" s="46"/>
      <c r="AI671" s="46"/>
      <c r="AJ671" s="46"/>
      <c r="AK671" s="46"/>
      <c r="AL671" s="46"/>
    </row>
    <row r="672">
      <c r="A672" s="50"/>
      <c r="B672" s="46"/>
      <c r="C672" s="46"/>
      <c r="D672" s="46"/>
      <c r="E672" s="70"/>
      <c r="F672" s="50"/>
      <c r="G672" s="50"/>
      <c r="H672" s="50"/>
      <c r="I672" s="50"/>
      <c r="J672" s="102"/>
      <c r="K672" s="46"/>
      <c r="L672" s="46"/>
      <c r="M672" s="46"/>
      <c r="N672" s="46"/>
      <c r="O672" s="46"/>
      <c r="P672" s="46"/>
      <c r="Q672" s="46"/>
      <c r="R672" s="46"/>
      <c r="S672" s="46"/>
      <c r="T672" s="46"/>
      <c r="U672" s="46"/>
      <c r="V672" s="46"/>
      <c r="W672" s="46"/>
      <c r="X672" s="46"/>
      <c r="Y672" s="46"/>
      <c r="Z672" s="46"/>
      <c r="AA672" s="46"/>
      <c r="AB672" s="46"/>
      <c r="AC672" s="46"/>
      <c r="AD672" s="46"/>
      <c r="AE672" s="46"/>
      <c r="AF672" s="46"/>
      <c r="AG672" s="46"/>
      <c r="AH672" s="46"/>
      <c r="AI672" s="46"/>
      <c r="AJ672" s="46"/>
      <c r="AK672" s="46"/>
      <c r="AL672" s="46"/>
    </row>
    <row r="673">
      <c r="A673" s="50"/>
      <c r="B673" s="46"/>
      <c r="C673" s="46"/>
      <c r="D673" s="46"/>
      <c r="E673" s="70"/>
      <c r="F673" s="50"/>
      <c r="G673" s="50"/>
      <c r="H673" s="50"/>
      <c r="I673" s="50"/>
      <c r="J673" s="102"/>
      <c r="K673" s="46"/>
      <c r="L673" s="46"/>
      <c r="M673" s="46"/>
      <c r="N673" s="46"/>
      <c r="O673" s="46"/>
      <c r="P673" s="46"/>
      <c r="Q673" s="46"/>
      <c r="R673" s="46"/>
      <c r="S673" s="46"/>
      <c r="T673" s="46"/>
      <c r="U673" s="46"/>
      <c r="V673" s="46"/>
      <c r="W673" s="46"/>
      <c r="X673" s="46"/>
      <c r="Y673" s="46"/>
      <c r="Z673" s="46"/>
      <c r="AA673" s="46"/>
      <c r="AB673" s="46"/>
      <c r="AC673" s="46"/>
      <c r="AD673" s="46"/>
      <c r="AE673" s="46"/>
      <c r="AF673" s="46"/>
      <c r="AG673" s="46"/>
      <c r="AH673" s="46"/>
      <c r="AI673" s="46"/>
      <c r="AJ673" s="46"/>
      <c r="AK673" s="46"/>
      <c r="AL673" s="46"/>
    </row>
    <row r="674">
      <c r="A674" s="50"/>
      <c r="B674" s="46"/>
      <c r="C674" s="46"/>
      <c r="D674" s="46"/>
      <c r="E674" s="70"/>
      <c r="F674" s="50"/>
      <c r="G674" s="50"/>
      <c r="H674" s="50"/>
      <c r="I674" s="50"/>
      <c r="J674" s="102"/>
      <c r="K674" s="46"/>
      <c r="L674" s="46"/>
      <c r="M674" s="46"/>
      <c r="N674" s="46"/>
      <c r="O674" s="46"/>
      <c r="P674" s="46"/>
      <c r="Q674" s="46"/>
      <c r="R674" s="46"/>
      <c r="S674" s="46"/>
      <c r="T674" s="46"/>
      <c r="U674" s="46"/>
      <c r="V674" s="46"/>
      <c r="W674" s="46"/>
      <c r="X674" s="46"/>
      <c r="Y674" s="46"/>
      <c r="Z674" s="46"/>
      <c r="AA674" s="46"/>
      <c r="AB674" s="46"/>
      <c r="AC674" s="46"/>
      <c r="AD674" s="46"/>
      <c r="AE674" s="46"/>
      <c r="AF674" s="46"/>
      <c r="AG674" s="46"/>
      <c r="AH674" s="46"/>
      <c r="AI674" s="46"/>
      <c r="AJ674" s="46"/>
      <c r="AK674" s="46"/>
      <c r="AL674" s="46"/>
    </row>
    <row r="675">
      <c r="A675" s="50"/>
      <c r="B675" s="46"/>
      <c r="C675" s="46"/>
      <c r="D675" s="46"/>
      <c r="E675" s="70"/>
      <c r="F675" s="50"/>
      <c r="G675" s="50"/>
      <c r="H675" s="50"/>
      <c r="I675" s="50"/>
      <c r="J675" s="102"/>
      <c r="K675" s="46"/>
      <c r="L675" s="46"/>
      <c r="M675" s="46"/>
      <c r="N675" s="46"/>
      <c r="O675" s="46"/>
      <c r="P675" s="46"/>
      <c r="Q675" s="46"/>
      <c r="R675" s="46"/>
      <c r="S675" s="46"/>
      <c r="T675" s="46"/>
      <c r="U675" s="46"/>
      <c r="V675" s="46"/>
      <c r="W675" s="46"/>
      <c r="X675" s="46"/>
      <c r="Y675" s="46"/>
      <c r="Z675" s="46"/>
      <c r="AA675" s="46"/>
      <c r="AB675" s="46"/>
      <c r="AC675" s="46"/>
      <c r="AD675" s="46"/>
      <c r="AE675" s="46"/>
      <c r="AF675" s="46"/>
      <c r="AG675" s="46"/>
      <c r="AH675" s="46"/>
      <c r="AI675" s="46"/>
      <c r="AJ675" s="46"/>
      <c r="AK675" s="46"/>
      <c r="AL675" s="46"/>
    </row>
    <row r="676">
      <c r="A676" s="50"/>
      <c r="B676" s="46"/>
      <c r="C676" s="46"/>
      <c r="D676" s="46"/>
      <c r="E676" s="70"/>
      <c r="F676" s="50"/>
      <c r="G676" s="50"/>
      <c r="H676" s="50"/>
      <c r="I676" s="50"/>
      <c r="J676" s="102"/>
      <c r="K676" s="46"/>
      <c r="L676" s="46"/>
      <c r="M676" s="46"/>
      <c r="N676" s="46"/>
      <c r="O676" s="46"/>
      <c r="P676" s="46"/>
      <c r="Q676" s="46"/>
      <c r="R676" s="46"/>
      <c r="S676" s="46"/>
      <c r="T676" s="46"/>
      <c r="U676" s="46"/>
      <c r="V676" s="46"/>
      <c r="W676" s="46"/>
      <c r="X676" s="46"/>
      <c r="Y676" s="46"/>
      <c r="Z676" s="46"/>
      <c r="AA676" s="46"/>
      <c r="AB676" s="46"/>
      <c r="AC676" s="46"/>
      <c r="AD676" s="46"/>
      <c r="AE676" s="46"/>
      <c r="AF676" s="46"/>
      <c r="AG676" s="46"/>
      <c r="AH676" s="46"/>
      <c r="AI676" s="46"/>
      <c r="AJ676" s="46"/>
      <c r="AK676" s="46"/>
      <c r="AL676" s="46"/>
    </row>
    <row r="677">
      <c r="A677" s="50"/>
      <c r="B677" s="46"/>
      <c r="C677" s="46"/>
      <c r="D677" s="46"/>
      <c r="E677" s="70"/>
      <c r="F677" s="50"/>
      <c r="G677" s="50"/>
      <c r="H677" s="50"/>
      <c r="I677" s="50"/>
      <c r="J677" s="102"/>
      <c r="K677" s="46"/>
      <c r="L677" s="46"/>
      <c r="M677" s="46"/>
      <c r="N677" s="46"/>
      <c r="O677" s="46"/>
      <c r="P677" s="46"/>
      <c r="Q677" s="46"/>
      <c r="R677" s="46"/>
      <c r="S677" s="46"/>
      <c r="T677" s="46"/>
      <c r="U677" s="46"/>
      <c r="V677" s="46"/>
      <c r="W677" s="46"/>
      <c r="X677" s="46"/>
      <c r="Y677" s="46"/>
      <c r="Z677" s="46"/>
      <c r="AA677" s="46"/>
      <c r="AB677" s="46"/>
      <c r="AC677" s="46"/>
      <c r="AD677" s="46"/>
      <c r="AE677" s="46"/>
      <c r="AF677" s="46"/>
      <c r="AG677" s="46"/>
      <c r="AH677" s="46"/>
      <c r="AI677" s="46"/>
      <c r="AJ677" s="46"/>
      <c r="AK677" s="46"/>
      <c r="AL677" s="46"/>
    </row>
    <row r="678">
      <c r="A678" s="50"/>
      <c r="B678" s="46"/>
      <c r="C678" s="46"/>
      <c r="D678" s="46"/>
      <c r="E678" s="70"/>
      <c r="F678" s="50"/>
      <c r="G678" s="50"/>
      <c r="H678" s="50"/>
      <c r="I678" s="50"/>
      <c r="J678" s="102"/>
      <c r="K678" s="46"/>
      <c r="L678" s="46"/>
      <c r="M678" s="46"/>
      <c r="N678" s="46"/>
      <c r="O678" s="46"/>
      <c r="P678" s="46"/>
      <c r="Q678" s="46"/>
      <c r="R678" s="46"/>
      <c r="S678" s="46"/>
      <c r="T678" s="46"/>
      <c r="U678" s="46"/>
      <c r="V678" s="46"/>
      <c r="W678" s="46"/>
      <c r="X678" s="46"/>
      <c r="Y678" s="46"/>
      <c r="Z678" s="46"/>
      <c r="AA678" s="46"/>
      <c r="AB678" s="46"/>
      <c r="AC678" s="46"/>
      <c r="AD678" s="46"/>
      <c r="AE678" s="46"/>
      <c r="AF678" s="46"/>
      <c r="AG678" s="46"/>
      <c r="AH678" s="46"/>
      <c r="AI678" s="46"/>
      <c r="AJ678" s="46"/>
      <c r="AK678" s="46"/>
      <c r="AL678" s="46"/>
    </row>
    <row r="679">
      <c r="A679" s="50"/>
      <c r="B679" s="46"/>
      <c r="C679" s="46"/>
      <c r="D679" s="46"/>
      <c r="E679" s="70"/>
      <c r="F679" s="50"/>
      <c r="G679" s="50"/>
      <c r="H679" s="50"/>
      <c r="I679" s="50"/>
      <c r="J679" s="102"/>
      <c r="K679" s="46"/>
      <c r="L679" s="46"/>
      <c r="M679" s="46"/>
      <c r="N679" s="46"/>
      <c r="O679" s="46"/>
      <c r="P679" s="46"/>
      <c r="Q679" s="46"/>
      <c r="R679" s="46"/>
      <c r="S679" s="46"/>
      <c r="T679" s="46"/>
      <c r="U679" s="46"/>
      <c r="V679" s="46"/>
      <c r="W679" s="46"/>
      <c r="X679" s="46"/>
      <c r="Y679" s="46"/>
      <c r="Z679" s="46"/>
      <c r="AA679" s="46"/>
      <c r="AB679" s="46"/>
      <c r="AC679" s="46"/>
      <c r="AD679" s="46"/>
      <c r="AE679" s="46"/>
      <c r="AF679" s="46"/>
      <c r="AG679" s="46"/>
      <c r="AH679" s="46"/>
      <c r="AI679" s="46"/>
      <c r="AJ679" s="46"/>
      <c r="AK679" s="46"/>
      <c r="AL679" s="46"/>
    </row>
    <row r="680">
      <c r="A680" s="50"/>
      <c r="B680" s="46"/>
      <c r="C680" s="46"/>
      <c r="D680" s="46"/>
      <c r="E680" s="70"/>
      <c r="F680" s="50"/>
      <c r="G680" s="50"/>
      <c r="H680" s="50"/>
      <c r="I680" s="50"/>
      <c r="J680" s="102"/>
      <c r="K680" s="46"/>
      <c r="L680" s="46"/>
      <c r="M680" s="46"/>
      <c r="N680" s="46"/>
      <c r="O680" s="46"/>
      <c r="P680" s="46"/>
      <c r="Q680" s="46"/>
      <c r="R680" s="46"/>
      <c r="S680" s="46"/>
      <c r="T680" s="46"/>
      <c r="U680" s="46"/>
      <c r="V680" s="46"/>
      <c r="W680" s="46"/>
      <c r="X680" s="46"/>
      <c r="Y680" s="46"/>
      <c r="Z680" s="46"/>
      <c r="AA680" s="46"/>
      <c r="AB680" s="46"/>
      <c r="AC680" s="46"/>
      <c r="AD680" s="46"/>
      <c r="AE680" s="46"/>
      <c r="AF680" s="46"/>
      <c r="AG680" s="46"/>
      <c r="AH680" s="46"/>
      <c r="AI680" s="46"/>
      <c r="AJ680" s="46"/>
      <c r="AK680" s="46"/>
      <c r="AL680" s="46"/>
    </row>
    <row r="681">
      <c r="A681" s="50"/>
      <c r="B681" s="46"/>
      <c r="C681" s="46"/>
      <c r="D681" s="46"/>
      <c r="E681" s="70"/>
      <c r="F681" s="50"/>
      <c r="G681" s="50"/>
      <c r="H681" s="50"/>
      <c r="I681" s="50"/>
      <c r="J681" s="102"/>
      <c r="K681" s="46"/>
      <c r="L681" s="46"/>
      <c r="M681" s="46"/>
      <c r="N681" s="46"/>
      <c r="O681" s="46"/>
      <c r="P681" s="46"/>
      <c r="Q681" s="46"/>
      <c r="R681" s="46"/>
      <c r="S681" s="46"/>
      <c r="T681" s="46"/>
      <c r="U681" s="46"/>
      <c r="V681" s="46"/>
      <c r="W681" s="46"/>
      <c r="X681" s="46"/>
      <c r="Y681" s="46"/>
      <c r="Z681" s="46"/>
      <c r="AA681" s="46"/>
      <c r="AB681" s="46"/>
      <c r="AC681" s="46"/>
      <c r="AD681" s="46"/>
      <c r="AE681" s="46"/>
      <c r="AF681" s="46"/>
      <c r="AG681" s="46"/>
      <c r="AH681" s="46"/>
      <c r="AI681" s="46"/>
      <c r="AJ681" s="46"/>
      <c r="AK681" s="46"/>
      <c r="AL681" s="46"/>
    </row>
    <row r="682">
      <c r="A682" s="50"/>
      <c r="B682" s="46"/>
      <c r="C682" s="46"/>
      <c r="D682" s="46"/>
      <c r="E682" s="70"/>
      <c r="F682" s="50"/>
      <c r="G682" s="50"/>
      <c r="H682" s="50"/>
      <c r="I682" s="50"/>
      <c r="J682" s="102"/>
      <c r="K682" s="46"/>
      <c r="L682" s="46"/>
      <c r="M682" s="46"/>
      <c r="N682" s="46"/>
      <c r="O682" s="46"/>
      <c r="P682" s="46"/>
      <c r="Q682" s="46"/>
      <c r="R682" s="46"/>
      <c r="S682" s="46"/>
      <c r="T682" s="46"/>
      <c r="U682" s="46"/>
      <c r="V682" s="46"/>
      <c r="W682" s="46"/>
      <c r="X682" s="46"/>
      <c r="Y682" s="46"/>
      <c r="Z682" s="46"/>
      <c r="AA682" s="46"/>
      <c r="AB682" s="46"/>
      <c r="AC682" s="46"/>
      <c r="AD682" s="46"/>
      <c r="AE682" s="46"/>
      <c r="AF682" s="46"/>
      <c r="AG682" s="46"/>
      <c r="AH682" s="46"/>
      <c r="AI682" s="46"/>
      <c r="AJ682" s="46"/>
      <c r="AK682" s="46"/>
      <c r="AL682" s="46"/>
    </row>
    <row r="683">
      <c r="A683" s="50"/>
      <c r="B683" s="46"/>
      <c r="C683" s="46"/>
      <c r="D683" s="46"/>
      <c r="E683" s="70"/>
      <c r="F683" s="50"/>
      <c r="G683" s="50"/>
      <c r="H683" s="50"/>
      <c r="I683" s="50"/>
      <c r="J683" s="102"/>
      <c r="K683" s="46"/>
      <c r="L683" s="46"/>
      <c r="M683" s="46"/>
      <c r="N683" s="46"/>
      <c r="O683" s="46"/>
      <c r="P683" s="46"/>
      <c r="Q683" s="46"/>
      <c r="R683" s="46"/>
      <c r="S683" s="46"/>
      <c r="T683" s="46"/>
      <c r="U683" s="46"/>
      <c r="V683" s="46"/>
      <c r="W683" s="46"/>
      <c r="X683" s="46"/>
      <c r="Y683" s="46"/>
      <c r="Z683" s="46"/>
      <c r="AA683" s="46"/>
      <c r="AB683" s="46"/>
      <c r="AC683" s="46"/>
      <c r="AD683" s="46"/>
      <c r="AE683" s="46"/>
      <c r="AF683" s="46"/>
      <c r="AG683" s="46"/>
      <c r="AH683" s="46"/>
      <c r="AI683" s="46"/>
      <c r="AJ683" s="46"/>
      <c r="AK683" s="46"/>
      <c r="AL683" s="46"/>
    </row>
    <row r="684">
      <c r="A684" s="50"/>
      <c r="B684" s="46"/>
      <c r="C684" s="46"/>
      <c r="D684" s="46"/>
      <c r="E684" s="70"/>
      <c r="F684" s="50"/>
      <c r="G684" s="50"/>
      <c r="H684" s="50"/>
      <c r="I684" s="50"/>
      <c r="J684" s="102"/>
      <c r="K684" s="46"/>
      <c r="L684" s="46"/>
      <c r="M684" s="46"/>
      <c r="N684" s="46"/>
      <c r="O684" s="46"/>
      <c r="P684" s="46"/>
      <c r="Q684" s="46"/>
      <c r="R684" s="46"/>
      <c r="S684" s="46"/>
      <c r="T684" s="46"/>
      <c r="U684" s="46"/>
      <c r="V684" s="46"/>
      <c r="W684" s="46"/>
      <c r="X684" s="46"/>
      <c r="Y684" s="46"/>
      <c r="Z684" s="46"/>
      <c r="AA684" s="46"/>
      <c r="AB684" s="46"/>
      <c r="AC684" s="46"/>
      <c r="AD684" s="46"/>
      <c r="AE684" s="46"/>
      <c r="AF684" s="46"/>
      <c r="AG684" s="46"/>
      <c r="AH684" s="46"/>
      <c r="AI684" s="46"/>
      <c r="AJ684" s="46"/>
      <c r="AK684" s="46"/>
      <c r="AL684" s="46"/>
    </row>
    <row r="685">
      <c r="A685" s="50"/>
      <c r="B685" s="46"/>
      <c r="C685" s="46"/>
      <c r="D685" s="46"/>
      <c r="E685" s="70"/>
      <c r="F685" s="50"/>
      <c r="G685" s="50"/>
      <c r="H685" s="50"/>
      <c r="I685" s="50"/>
      <c r="J685" s="102"/>
      <c r="K685" s="46"/>
      <c r="L685" s="46"/>
      <c r="M685" s="46"/>
      <c r="N685" s="46"/>
      <c r="O685" s="46"/>
      <c r="P685" s="46"/>
      <c r="Q685" s="46"/>
      <c r="R685" s="46"/>
      <c r="S685" s="46"/>
      <c r="T685" s="46"/>
      <c r="U685" s="46"/>
      <c r="V685" s="46"/>
      <c r="W685" s="46"/>
      <c r="X685" s="46"/>
      <c r="Y685" s="46"/>
      <c r="Z685" s="46"/>
      <c r="AA685" s="46"/>
      <c r="AB685" s="46"/>
      <c r="AC685" s="46"/>
      <c r="AD685" s="46"/>
      <c r="AE685" s="46"/>
      <c r="AF685" s="46"/>
      <c r="AG685" s="46"/>
      <c r="AH685" s="46"/>
      <c r="AI685" s="46"/>
      <c r="AJ685" s="46"/>
      <c r="AK685" s="46"/>
      <c r="AL685" s="46"/>
    </row>
    <row r="686">
      <c r="A686" s="50"/>
      <c r="B686" s="46"/>
      <c r="C686" s="46"/>
      <c r="D686" s="46"/>
      <c r="E686" s="70"/>
      <c r="F686" s="50"/>
      <c r="G686" s="50"/>
      <c r="H686" s="50"/>
      <c r="I686" s="50"/>
      <c r="J686" s="102"/>
      <c r="K686" s="46"/>
      <c r="L686" s="46"/>
      <c r="M686" s="46"/>
      <c r="N686" s="46"/>
      <c r="O686" s="46"/>
      <c r="P686" s="46"/>
      <c r="Q686" s="46"/>
      <c r="R686" s="46"/>
      <c r="S686" s="46"/>
      <c r="T686" s="46"/>
      <c r="U686" s="46"/>
      <c r="V686" s="46"/>
      <c r="W686" s="46"/>
      <c r="X686" s="46"/>
      <c r="Y686" s="46"/>
      <c r="Z686" s="46"/>
      <c r="AA686" s="46"/>
      <c r="AB686" s="46"/>
      <c r="AC686" s="46"/>
      <c r="AD686" s="46"/>
      <c r="AE686" s="46"/>
      <c r="AF686" s="46"/>
      <c r="AG686" s="46"/>
      <c r="AH686" s="46"/>
      <c r="AI686" s="46"/>
      <c r="AJ686" s="46"/>
      <c r="AK686" s="46"/>
      <c r="AL686" s="46"/>
    </row>
    <row r="687">
      <c r="A687" s="50"/>
      <c r="B687" s="46"/>
      <c r="C687" s="46"/>
      <c r="D687" s="46"/>
      <c r="E687" s="70"/>
      <c r="F687" s="50"/>
      <c r="G687" s="50"/>
      <c r="H687" s="50"/>
      <c r="I687" s="50"/>
      <c r="J687" s="102"/>
      <c r="K687" s="46"/>
      <c r="L687" s="46"/>
      <c r="M687" s="46"/>
      <c r="N687" s="46"/>
      <c r="O687" s="46"/>
      <c r="P687" s="46"/>
      <c r="Q687" s="46"/>
      <c r="R687" s="46"/>
      <c r="S687" s="46"/>
      <c r="T687" s="46"/>
      <c r="U687" s="46"/>
      <c r="V687" s="46"/>
      <c r="W687" s="46"/>
      <c r="X687" s="46"/>
      <c r="Y687" s="46"/>
      <c r="Z687" s="46"/>
      <c r="AA687" s="46"/>
      <c r="AB687" s="46"/>
      <c r="AC687" s="46"/>
      <c r="AD687" s="46"/>
      <c r="AE687" s="46"/>
      <c r="AF687" s="46"/>
      <c r="AG687" s="46"/>
      <c r="AH687" s="46"/>
      <c r="AI687" s="46"/>
      <c r="AJ687" s="46"/>
      <c r="AK687" s="46"/>
      <c r="AL687" s="46"/>
    </row>
    <row r="688">
      <c r="A688" s="50"/>
      <c r="B688" s="46"/>
      <c r="C688" s="46"/>
      <c r="D688" s="46"/>
      <c r="E688" s="70"/>
      <c r="F688" s="50"/>
      <c r="G688" s="50"/>
      <c r="H688" s="50"/>
      <c r="I688" s="50"/>
      <c r="J688" s="102"/>
      <c r="K688" s="46"/>
      <c r="L688" s="46"/>
      <c r="M688" s="46"/>
      <c r="N688" s="46"/>
      <c r="O688" s="46"/>
      <c r="P688" s="46"/>
      <c r="Q688" s="46"/>
      <c r="R688" s="46"/>
      <c r="S688" s="46"/>
      <c r="T688" s="46"/>
      <c r="U688" s="46"/>
      <c r="V688" s="46"/>
      <c r="W688" s="46"/>
      <c r="X688" s="46"/>
      <c r="Y688" s="46"/>
      <c r="Z688" s="46"/>
      <c r="AA688" s="46"/>
      <c r="AB688" s="46"/>
      <c r="AC688" s="46"/>
      <c r="AD688" s="46"/>
      <c r="AE688" s="46"/>
      <c r="AF688" s="46"/>
      <c r="AG688" s="46"/>
      <c r="AH688" s="46"/>
      <c r="AI688" s="46"/>
      <c r="AJ688" s="46"/>
      <c r="AK688" s="46"/>
      <c r="AL688" s="46"/>
    </row>
    <row r="689">
      <c r="A689" s="50"/>
      <c r="B689" s="46"/>
      <c r="C689" s="46"/>
      <c r="D689" s="46"/>
      <c r="E689" s="70"/>
      <c r="F689" s="50"/>
      <c r="G689" s="50"/>
      <c r="H689" s="50"/>
      <c r="I689" s="50"/>
      <c r="J689" s="102"/>
      <c r="K689" s="46"/>
      <c r="L689" s="46"/>
      <c r="M689" s="46"/>
      <c r="N689" s="46"/>
      <c r="O689" s="46"/>
      <c r="P689" s="46"/>
      <c r="Q689" s="46"/>
      <c r="R689" s="46"/>
      <c r="S689" s="46"/>
      <c r="T689" s="46"/>
      <c r="U689" s="46"/>
      <c r="V689" s="46"/>
      <c r="W689" s="46"/>
      <c r="X689" s="46"/>
      <c r="Y689" s="46"/>
      <c r="Z689" s="46"/>
      <c r="AA689" s="46"/>
      <c r="AB689" s="46"/>
      <c r="AC689" s="46"/>
      <c r="AD689" s="46"/>
      <c r="AE689" s="46"/>
      <c r="AF689" s="46"/>
      <c r="AG689" s="46"/>
      <c r="AH689" s="46"/>
      <c r="AI689" s="46"/>
      <c r="AJ689" s="46"/>
      <c r="AK689" s="46"/>
      <c r="AL689" s="46"/>
    </row>
    <row r="690">
      <c r="A690" s="50"/>
      <c r="B690" s="46"/>
      <c r="C690" s="46"/>
      <c r="D690" s="46"/>
      <c r="E690" s="70"/>
      <c r="F690" s="50"/>
      <c r="G690" s="50"/>
      <c r="H690" s="50"/>
      <c r="I690" s="50"/>
      <c r="J690" s="102"/>
      <c r="K690" s="46"/>
      <c r="L690" s="46"/>
      <c r="M690" s="46"/>
      <c r="N690" s="46"/>
      <c r="O690" s="46"/>
      <c r="P690" s="46"/>
      <c r="Q690" s="46"/>
      <c r="R690" s="46"/>
      <c r="S690" s="46"/>
      <c r="T690" s="46"/>
      <c r="U690" s="46"/>
      <c r="V690" s="46"/>
      <c r="W690" s="46"/>
      <c r="X690" s="46"/>
      <c r="Y690" s="46"/>
      <c r="Z690" s="46"/>
      <c r="AA690" s="46"/>
      <c r="AB690" s="46"/>
      <c r="AC690" s="46"/>
      <c r="AD690" s="46"/>
      <c r="AE690" s="46"/>
      <c r="AF690" s="46"/>
      <c r="AG690" s="46"/>
      <c r="AH690" s="46"/>
      <c r="AI690" s="46"/>
      <c r="AJ690" s="46"/>
      <c r="AK690" s="46"/>
      <c r="AL690" s="46"/>
    </row>
    <row r="691">
      <c r="A691" s="50"/>
      <c r="B691" s="46"/>
      <c r="C691" s="46"/>
      <c r="D691" s="46"/>
      <c r="E691" s="70"/>
      <c r="F691" s="50"/>
      <c r="G691" s="50"/>
      <c r="H691" s="50"/>
      <c r="I691" s="50"/>
      <c r="J691" s="102"/>
      <c r="K691" s="46"/>
      <c r="L691" s="46"/>
      <c r="M691" s="46"/>
      <c r="N691" s="46"/>
      <c r="O691" s="46"/>
      <c r="P691" s="46"/>
      <c r="Q691" s="46"/>
      <c r="R691" s="46"/>
      <c r="S691" s="46"/>
      <c r="T691" s="46"/>
      <c r="U691" s="46"/>
      <c r="V691" s="46"/>
      <c r="W691" s="46"/>
      <c r="X691" s="46"/>
      <c r="Y691" s="46"/>
      <c r="Z691" s="46"/>
      <c r="AA691" s="46"/>
      <c r="AB691" s="46"/>
      <c r="AC691" s="46"/>
      <c r="AD691" s="46"/>
      <c r="AE691" s="46"/>
      <c r="AF691" s="46"/>
      <c r="AG691" s="46"/>
      <c r="AH691" s="46"/>
      <c r="AI691" s="46"/>
      <c r="AJ691" s="46"/>
      <c r="AK691" s="46"/>
      <c r="AL691" s="46"/>
    </row>
    <row r="692">
      <c r="A692" s="50"/>
      <c r="B692" s="46"/>
      <c r="C692" s="46"/>
      <c r="D692" s="46"/>
      <c r="E692" s="70"/>
      <c r="F692" s="50"/>
      <c r="G692" s="50"/>
      <c r="H692" s="50"/>
      <c r="I692" s="50"/>
      <c r="J692" s="102"/>
      <c r="K692" s="46"/>
      <c r="L692" s="46"/>
      <c r="M692" s="46"/>
      <c r="N692" s="46"/>
      <c r="O692" s="46"/>
      <c r="P692" s="46"/>
      <c r="Q692" s="46"/>
      <c r="R692" s="46"/>
      <c r="S692" s="46"/>
      <c r="T692" s="46"/>
      <c r="U692" s="46"/>
      <c r="V692" s="46"/>
      <c r="W692" s="46"/>
      <c r="X692" s="46"/>
      <c r="Y692" s="46"/>
      <c r="Z692" s="46"/>
      <c r="AA692" s="46"/>
      <c r="AB692" s="46"/>
      <c r="AC692" s="46"/>
      <c r="AD692" s="46"/>
      <c r="AE692" s="46"/>
      <c r="AF692" s="46"/>
      <c r="AG692" s="46"/>
      <c r="AH692" s="46"/>
      <c r="AI692" s="46"/>
      <c r="AJ692" s="46"/>
      <c r="AK692" s="46"/>
      <c r="AL692" s="46"/>
    </row>
    <row r="693">
      <c r="A693" s="50"/>
      <c r="B693" s="46"/>
      <c r="C693" s="46"/>
      <c r="D693" s="46"/>
      <c r="E693" s="70"/>
      <c r="F693" s="50"/>
      <c r="G693" s="50"/>
      <c r="H693" s="50"/>
      <c r="I693" s="50"/>
      <c r="J693" s="102"/>
      <c r="K693" s="46"/>
      <c r="L693" s="46"/>
      <c r="M693" s="46"/>
      <c r="N693" s="46"/>
      <c r="O693" s="46"/>
      <c r="P693" s="46"/>
      <c r="Q693" s="46"/>
      <c r="R693" s="46"/>
      <c r="S693" s="46"/>
      <c r="T693" s="46"/>
      <c r="U693" s="46"/>
      <c r="V693" s="46"/>
      <c r="W693" s="46"/>
      <c r="X693" s="46"/>
      <c r="Y693" s="46"/>
      <c r="Z693" s="46"/>
      <c r="AA693" s="46"/>
      <c r="AB693" s="46"/>
      <c r="AC693" s="46"/>
      <c r="AD693" s="46"/>
      <c r="AE693" s="46"/>
      <c r="AF693" s="46"/>
      <c r="AG693" s="46"/>
      <c r="AH693" s="46"/>
      <c r="AI693" s="46"/>
      <c r="AJ693" s="46"/>
      <c r="AK693" s="46"/>
      <c r="AL693" s="46"/>
    </row>
    <row r="694">
      <c r="A694" s="50"/>
      <c r="B694" s="46"/>
      <c r="C694" s="46"/>
      <c r="D694" s="46"/>
      <c r="E694" s="70"/>
      <c r="F694" s="50"/>
      <c r="G694" s="50"/>
      <c r="H694" s="50"/>
      <c r="I694" s="50"/>
      <c r="J694" s="102"/>
      <c r="K694" s="46"/>
      <c r="L694" s="46"/>
      <c r="M694" s="46"/>
      <c r="N694" s="46"/>
      <c r="O694" s="46"/>
      <c r="P694" s="46"/>
      <c r="Q694" s="46"/>
      <c r="R694" s="46"/>
      <c r="S694" s="46"/>
      <c r="T694" s="46"/>
      <c r="U694" s="46"/>
      <c r="V694" s="46"/>
      <c r="W694" s="46"/>
      <c r="X694" s="46"/>
      <c r="Y694" s="46"/>
      <c r="Z694" s="46"/>
      <c r="AA694" s="46"/>
      <c r="AB694" s="46"/>
      <c r="AC694" s="46"/>
      <c r="AD694" s="46"/>
      <c r="AE694" s="46"/>
      <c r="AF694" s="46"/>
      <c r="AG694" s="46"/>
      <c r="AH694" s="46"/>
      <c r="AI694" s="46"/>
      <c r="AJ694" s="46"/>
      <c r="AK694" s="46"/>
      <c r="AL694" s="46"/>
    </row>
    <row r="695">
      <c r="A695" s="50"/>
      <c r="B695" s="46"/>
      <c r="C695" s="46"/>
      <c r="D695" s="46"/>
      <c r="E695" s="70"/>
      <c r="F695" s="50"/>
      <c r="G695" s="50"/>
      <c r="H695" s="50"/>
      <c r="I695" s="50"/>
      <c r="J695" s="102"/>
      <c r="K695" s="46"/>
      <c r="L695" s="46"/>
      <c r="M695" s="46"/>
      <c r="N695" s="46"/>
      <c r="O695" s="46"/>
      <c r="P695" s="46"/>
      <c r="Q695" s="46"/>
      <c r="R695" s="46"/>
      <c r="S695" s="46"/>
      <c r="T695" s="46"/>
      <c r="U695" s="46"/>
      <c r="V695" s="46"/>
      <c r="W695" s="46"/>
      <c r="X695" s="46"/>
      <c r="Y695" s="46"/>
      <c r="Z695" s="46"/>
      <c r="AA695" s="46"/>
      <c r="AB695" s="46"/>
      <c r="AC695" s="46"/>
      <c r="AD695" s="46"/>
      <c r="AE695" s="46"/>
      <c r="AF695" s="46"/>
      <c r="AG695" s="46"/>
      <c r="AH695" s="46"/>
      <c r="AI695" s="46"/>
      <c r="AJ695" s="46"/>
      <c r="AK695" s="46"/>
      <c r="AL695" s="46"/>
    </row>
    <row r="696">
      <c r="A696" s="50"/>
      <c r="B696" s="46"/>
      <c r="C696" s="46"/>
      <c r="D696" s="46"/>
      <c r="E696" s="70"/>
      <c r="F696" s="50"/>
      <c r="G696" s="50"/>
      <c r="H696" s="50"/>
      <c r="I696" s="50"/>
      <c r="J696" s="102"/>
      <c r="K696" s="46"/>
      <c r="L696" s="46"/>
      <c r="M696" s="46"/>
      <c r="N696" s="46"/>
      <c r="O696" s="46"/>
      <c r="P696" s="46"/>
      <c r="Q696" s="46"/>
      <c r="R696" s="46"/>
      <c r="S696" s="46"/>
      <c r="T696" s="46"/>
      <c r="U696" s="46"/>
      <c r="V696" s="46"/>
      <c r="W696" s="46"/>
      <c r="X696" s="46"/>
      <c r="Y696" s="46"/>
      <c r="Z696" s="46"/>
      <c r="AA696" s="46"/>
      <c r="AB696" s="46"/>
      <c r="AC696" s="46"/>
      <c r="AD696" s="46"/>
      <c r="AE696" s="46"/>
      <c r="AF696" s="46"/>
      <c r="AG696" s="46"/>
      <c r="AH696" s="46"/>
      <c r="AI696" s="46"/>
      <c r="AJ696" s="46"/>
      <c r="AK696" s="46"/>
      <c r="AL696" s="46"/>
    </row>
    <row r="697">
      <c r="A697" s="50"/>
      <c r="B697" s="46"/>
      <c r="C697" s="46"/>
      <c r="D697" s="46"/>
      <c r="E697" s="70"/>
      <c r="F697" s="50"/>
      <c r="G697" s="50"/>
      <c r="H697" s="50"/>
      <c r="I697" s="50"/>
      <c r="J697" s="102"/>
      <c r="K697" s="46"/>
      <c r="L697" s="46"/>
      <c r="M697" s="46"/>
      <c r="N697" s="46"/>
      <c r="O697" s="46"/>
      <c r="P697" s="46"/>
      <c r="Q697" s="46"/>
      <c r="R697" s="46"/>
      <c r="S697" s="46"/>
      <c r="T697" s="46"/>
      <c r="U697" s="46"/>
      <c r="V697" s="46"/>
      <c r="W697" s="46"/>
      <c r="X697" s="46"/>
      <c r="Y697" s="46"/>
      <c r="Z697" s="46"/>
      <c r="AA697" s="46"/>
      <c r="AB697" s="46"/>
      <c r="AC697" s="46"/>
      <c r="AD697" s="46"/>
      <c r="AE697" s="46"/>
      <c r="AF697" s="46"/>
      <c r="AG697" s="46"/>
      <c r="AH697" s="46"/>
      <c r="AI697" s="46"/>
      <c r="AJ697" s="46"/>
      <c r="AK697" s="46"/>
      <c r="AL697" s="46"/>
    </row>
    <row r="698">
      <c r="A698" s="50"/>
      <c r="B698" s="46"/>
      <c r="C698" s="46"/>
      <c r="D698" s="46"/>
      <c r="E698" s="70"/>
      <c r="F698" s="50"/>
      <c r="G698" s="50"/>
      <c r="H698" s="50"/>
      <c r="I698" s="50"/>
      <c r="J698" s="102"/>
      <c r="K698" s="46"/>
      <c r="L698" s="46"/>
      <c r="M698" s="46"/>
      <c r="N698" s="46"/>
      <c r="O698" s="46"/>
      <c r="P698" s="46"/>
      <c r="Q698" s="46"/>
      <c r="R698" s="46"/>
      <c r="S698" s="46"/>
      <c r="T698" s="46"/>
      <c r="U698" s="46"/>
      <c r="V698" s="46"/>
      <c r="W698" s="46"/>
      <c r="X698" s="46"/>
      <c r="Y698" s="46"/>
      <c r="Z698" s="46"/>
      <c r="AA698" s="46"/>
      <c r="AB698" s="46"/>
      <c r="AC698" s="46"/>
      <c r="AD698" s="46"/>
      <c r="AE698" s="46"/>
      <c r="AF698" s="46"/>
      <c r="AG698" s="46"/>
      <c r="AH698" s="46"/>
      <c r="AI698" s="46"/>
      <c r="AJ698" s="46"/>
      <c r="AK698" s="46"/>
      <c r="AL698" s="46"/>
    </row>
    <row r="699">
      <c r="A699" s="50"/>
      <c r="B699" s="46"/>
      <c r="C699" s="46"/>
      <c r="D699" s="46"/>
      <c r="E699" s="70"/>
      <c r="F699" s="50"/>
      <c r="G699" s="50"/>
      <c r="H699" s="50"/>
      <c r="I699" s="50"/>
      <c r="J699" s="102"/>
      <c r="K699" s="46"/>
      <c r="L699" s="46"/>
      <c r="M699" s="46"/>
      <c r="N699" s="46"/>
      <c r="O699" s="46"/>
      <c r="P699" s="46"/>
      <c r="Q699" s="46"/>
      <c r="R699" s="46"/>
      <c r="S699" s="46"/>
      <c r="T699" s="46"/>
      <c r="U699" s="46"/>
      <c r="V699" s="46"/>
      <c r="W699" s="46"/>
      <c r="X699" s="46"/>
      <c r="Y699" s="46"/>
      <c r="Z699" s="46"/>
      <c r="AA699" s="46"/>
      <c r="AB699" s="46"/>
      <c r="AC699" s="46"/>
      <c r="AD699" s="46"/>
      <c r="AE699" s="46"/>
      <c r="AF699" s="46"/>
      <c r="AG699" s="46"/>
      <c r="AH699" s="46"/>
      <c r="AI699" s="46"/>
      <c r="AJ699" s="46"/>
      <c r="AK699" s="46"/>
      <c r="AL699" s="46"/>
    </row>
    <row r="700">
      <c r="A700" s="50"/>
      <c r="B700" s="46"/>
      <c r="C700" s="46"/>
      <c r="D700" s="46"/>
      <c r="E700" s="70"/>
      <c r="F700" s="50"/>
      <c r="G700" s="50"/>
      <c r="H700" s="50"/>
      <c r="I700" s="50"/>
      <c r="J700" s="102"/>
      <c r="K700" s="46"/>
      <c r="L700" s="46"/>
      <c r="M700" s="46"/>
      <c r="N700" s="46"/>
      <c r="O700" s="46"/>
      <c r="P700" s="46"/>
      <c r="Q700" s="46"/>
      <c r="R700" s="46"/>
      <c r="S700" s="46"/>
      <c r="T700" s="46"/>
      <c r="U700" s="46"/>
      <c r="V700" s="46"/>
      <c r="W700" s="46"/>
      <c r="X700" s="46"/>
      <c r="Y700" s="46"/>
      <c r="Z700" s="46"/>
      <c r="AA700" s="46"/>
      <c r="AB700" s="46"/>
      <c r="AC700" s="46"/>
      <c r="AD700" s="46"/>
      <c r="AE700" s="46"/>
      <c r="AF700" s="46"/>
      <c r="AG700" s="46"/>
      <c r="AH700" s="46"/>
      <c r="AI700" s="46"/>
      <c r="AJ700" s="46"/>
      <c r="AK700" s="46"/>
      <c r="AL700" s="46"/>
    </row>
    <row r="701">
      <c r="A701" s="50"/>
      <c r="B701" s="46"/>
      <c r="C701" s="46"/>
      <c r="D701" s="46"/>
      <c r="E701" s="70"/>
      <c r="F701" s="50"/>
      <c r="G701" s="50"/>
      <c r="H701" s="50"/>
      <c r="I701" s="50"/>
      <c r="J701" s="102"/>
      <c r="K701" s="46"/>
      <c r="L701" s="46"/>
      <c r="M701" s="46"/>
      <c r="N701" s="46"/>
      <c r="O701" s="46"/>
      <c r="P701" s="46"/>
      <c r="Q701" s="46"/>
      <c r="R701" s="46"/>
      <c r="S701" s="46"/>
      <c r="T701" s="46"/>
      <c r="U701" s="46"/>
      <c r="V701" s="46"/>
      <c r="W701" s="46"/>
      <c r="X701" s="46"/>
      <c r="Y701" s="46"/>
      <c r="Z701" s="46"/>
      <c r="AA701" s="46"/>
      <c r="AB701" s="46"/>
      <c r="AC701" s="46"/>
      <c r="AD701" s="46"/>
      <c r="AE701" s="46"/>
      <c r="AF701" s="46"/>
      <c r="AG701" s="46"/>
      <c r="AH701" s="46"/>
      <c r="AI701" s="46"/>
      <c r="AJ701" s="46"/>
      <c r="AK701" s="46"/>
      <c r="AL701" s="46"/>
    </row>
    <row r="702">
      <c r="A702" s="50"/>
      <c r="B702" s="46"/>
      <c r="C702" s="46"/>
      <c r="D702" s="46"/>
      <c r="E702" s="70"/>
      <c r="F702" s="50"/>
      <c r="G702" s="50"/>
      <c r="H702" s="50"/>
      <c r="I702" s="50"/>
      <c r="J702" s="102"/>
      <c r="K702" s="46"/>
      <c r="L702" s="46"/>
      <c r="M702" s="46"/>
      <c r="N702" s="46"/>
      <c r="O702" s="46"/>
      <c r="P702" s="46"/>
      <c r="Q702" s="46"/>
      <c r="R702" s="46"/>
      <c r="S702" s="46"/>
      <c r="T702" s="46"/>
      <c r="U702" s="46"/>
      <c r="V702" s="46"/>
      <c r="W702" s="46"/>
      <c r="X702" s="46"/>
      <c r="Y702" s="46"/>
      <c r="Z702" s="46"/>
      <c r="AA702" s="46"/>
      <c r="AB702" s="46"/>
      <c r="AC702" s="46"/>
      <c r="AD702" s="46"/>
      <c r="AE702" s="46"/>
      <c r="AF702" s="46"/>
      <c r="AG702" s="46"/>
      <c r="AH702" s="46"/>
      <c r="AI702" s="46"/>
      <c r="AJ702" s="46"/>
      <c r="AK702" s="46"/>
      <c r="AL702" s="46"/>
    </row>
    <row r="703">
      <c r="A703" s="50"/>
      <c r="B703" s="46"/>
      <c r="C703" s="46"/>
      <c r="D703" s="46"/>
      <c r="E703" s="70"/>
      <c r="F703" s="50"/>
      <c r="G703" s="50"/>
      <c r="H703" s="50"/>
      <c r="I703" s="50"/>
      <c r="J703" s="102"/>
      <c r="K703" s="46"/>
      <c r="L703" s="46"/>
      <c r="M703" s="46"/>
      <c r="N703" s="46"/>
      <c r="O703" s="46"/>
      <c r="P703" s="46"/>
      <c r="Q703" s="46"/>
      <c r="R703" s="46"/>
      <c r="S703" s="46"/>
      <c r="T703" s="46"/>
      <c r="U703" s="46"/>
      <c r="V703" s="46"/>
      <c r="W703" s="46"/>
      <c r="X703" s="46"/>
      <c r="Y703" s="46"/>
      <c r="Z703" s="46"/>
      <c r="AA703" s="46"/>
      <c r="AB703" s="46"/>
      <c r="AC703" s="46"/>
      <c r="AD703" s="46"/>
      <c r="AE703" s="46"/>
      <c r="AF703" s="46"/>
      <c r="AG703" s="46"/>
      <c r="AH703" s="46"/>
      <c r="AI703" s="46"/>
      <c r="AJ703" s="46"/>
      <c r="AK703" s="46"/>
      <c r="AL703" s="46"/>
    </row>
    <row r="704">
      <c r="A704" s="50"/>
      <c r="B704" s="46"/>
      <c r="C704" s="46"/>
      <c r="D704" s="46"/>
      <c r="E704" s="70"/>
      <c r="F704" s="50"/>
      <c r="G704" s="50"/>
      <c r="H704" s="50"/>
      <c r="I704" s="50"/>
      <c r="J704" s="102"/>
      <c r="K704" s="46"/>
      <c r="L704" s="46"/>
      <c r="M704" s="46"/>
      <c r="N704" s="46"/>
      <c r="O704" s="46"/>
      <c r="P704" s="46"/>
      <c r="Q704" s="46"/>
      <c r="R704" s="46"/>
      <c r="S704" s="46"/>
      <c r="T704" s="46"/>
      <c r="U704" s="46"/>
      <c r="V704" s="46"/>
      <c r="W704" s="46"/>
      <c r="X704" s="46"/>
      <c r="Y704" s="46"/>
      <c r="Z704" s="46"/>
      <c r="AA704" s="46"/>
      <c r="AB704" s="46"/>
      <c r="AC704" s="46"/>
      <c r="AD704" s="46"/>
      <c r="AE704" s="46"/>
      <c r="AF704" s="46"/>
      <c r="AG704" s="46"/>
      <c r="AH704" s="46"/>
      <c r="AI704" s="46"/>
      <c r="AJ704" s="46"/>
      <c r="AK704" s="46"/>
      <c r="AL704" s="46"/>
    </row>
    <row r="705">
      <c r="A705" s="50"/>
      <c r="B705" s="46"/>
      <c r="C705" s="46"/>
      <c r="D705" s="46"/>
      <c r="E705" s="70"/>
      <c r="F705" s="50"/>
      <c r="G705" s="50"/>
      <c r="H705" s="50"/>
      <c r="I705" s="50"/>
      <c r="J705" s="102"/>
      <c r="K705" s="46"/>
      <c r="L705" s="46"/>
      <c r="M705" s="46"/>
      <c r="N705" s="46"/>
      <c r="O705" s="46"/>
      <c r="P705" s="46"/>
      <c r="Q705" s="46"/>
      <c r="R705" s="46"/>
      <c r="S705" s="46"/>
      <c r="T705" s="46"/>
      <c r="U705" s="46"/>
      <c r="V705" s="46"/>
      <c r="W705" s="46"/>
      <c r="X705" s="46"/>
      <c r="Y705" s="46"/>
      <c r="Z705" s="46"/>
      <c r="AA705" s="46"/>
      <c r="AB705" s="46"/>
      <c r="AC705" s="46"/>
      <c r="AD705" s="46"/>
      <c r="AE705" s="46"/>
      <c r="AF705" s="46"/>
      <c r="AG705" s="46"/>
      <c r="AH705" s="46"/>
      <c r="AI705" s="46"/>
      <c r="AJ705" s="46"/>
      <c r="AK705" s="46"/>
      <c r="AL705" s="46"/>
    </row>
    <row r="706">
      <c r="A706" s="50"/>
      <c r="B706" s="46"/>
      <c r="C706" s="46"/>
      <c r="D706" s="46"/>
      <c r="E706" s="70"/>
      <c r="F706" s="50"/>
      <c r="G706" s="50"/>
      <c r="H706" s="50"/>
      <c r="I706" s="50"/>
      <c r="J706" s="102"/>
      <c r="K706" s="46"/>
      <c r="L706" s="46"/>
      <c r="M706" s="46"/>
      <c r="N706" s="46"/>
      <c r="O706" s="46"/>
      <c r="P706" s="46"/>
      <c r="Q706" s="46"/>
      <c r="R706" s="46"/>
      <c r="S706" s="46"/>
      <c r="T706" s="46"/>
      <c r="U706" s="46"/>
      <c r="V706" s="46"/>
      <c r="W706" s="46"/>
      <c r="X706" s="46"/>
      <c r="Y706" s="46"/>
      <c r="Z706" s="46"/>
      <c r="AA706" s="46"/>
      <c r="AB706" s="46"/>
      <c r="AC706" s="46"/>
      <c r="AD706" s="46"/>
      <c r="AE706" s="46"/>
      <c r="AF706" s="46"/>
      <c r="AG706" s="46"/>
      <c r="AH706" s="46"/>
      <c r="AI706" s="46"/>
      <c r="AJ706" s="46"/>
      <c r="AK706" s="46"/>
      <c r="AL706" s="46"/>
    </row>
    <row r="707">
      <c r="A707" s="50"/>
      <c r="B707" s="46"/>
      <c r="C707" s="46"/>
      <c r="D707" s="46"/>
      <c r="E707" s="70"/>
      <c r="F707" s="50"/>
      <c r="G707" s="50"/>
      <c r="H707" s="50"/>
      <c r="I707" s="50"/>
      <c r="J707" s="102"/>
      <c r="K707" s="46"/>
      <c r="L707" s="46"/>
      <c r="M707" s="46"/>
      <c r="N707" s="46"/>
      <c r="O707" s="46"/>
      <c r="P707" s="46"/>
      <c r="Q707" s="46"/>
      <c r="R707" s="46"/>
      <c r="S707" s="46"/>
      <c r="T707" s="46"/>
      <c r="U707" s="46"/>
      <c r="V707" s="46"/>
      <c r="W707" s="46"/>
      <c r="X707" s="46"/>
      <c r="Y707" s="46"/>
      <c r="Z707" s="46"/>
      <c r="AA707" s="46"/>
      <c r="AB707" s="46"/>
      <c r="AC707" s="46"/>
      <c r="AD707" s="46"/>
      <c r="AE707" s="46"/>
      <c r="AF707" s="46"/>
      <c r="AG707" s="46"/>
      <c r="AH707" s="46"/>
      <c r="AI707" s="46"/>
      <c r="AJ707" s="46"/>
      <c r="AK707" s="46"/>
      <c r="AL707" s="46"/>
    </row>
    <row r="708">
      <c r="A708" s="50"/>
      <c r="B708" s="46"/>
      <c r="C708" s="46"/>
      <c r="D708" s="46"/>
      <c r="E708" s="70"/>
      <c r="F708" s="50"/>
      <c r="G708" s="50"/>
      <c r="H708" s="50"/>
      <c r="I708" s="50"/>
      <c r="J708" s="102"/>
      <c r="K708" s="46"/>
      <c r="L708" s="46"/>
      <c r="M708" s="46"/>
      <c r="N708" s="46"/>
      <c r="O708" s="46"/>
      <c r="P708" s="46"/>
      <c r="Q708" s="46"/>
      <c r="R708" s="46"/>
      <c r="S708" s="46"/>
      <c r="T708" s="46"/>
      <c r="U708" s="46"/>
      <c r="V708" s="46"/>
      <c r="W708" s="46"/>
      <c r="X708" s="46"/>
      <c r="Y708" s="46"/>
      <c r="Z708" s="46"/>
      <c r="AA708" s="46"/>
      <c r="AB708" s="46"/>
      <c r="AC708" s="46"/>
      <c r="AD708" s="46"/>
      <c r="AE708" s="46"/>
      <c r="AF708" s="46"/>
      <c r="AG708" s="46"/>
      <c r="AH708" s="46"/>
      <c r="AI708" s="46"/>
      <c r="AJ708" s="46"/>
      <c r="AK708" s="46"/>
      <c r="AL708" s="46"/>
    </row>
    <row r="709">
      <c r="A709" s="50"/>
      <c r="B709" s="46"/>
      <c r="C709" s="46"/>
      <c r="D709" s="46"/>
      <c r="E709" s="70"/>
      <c r="F709" s="50"/>
      <c r="G709" s="50"/>
      <c r="H709" s="50"/>
      <c r="I709" s="50"/>
      <c r="J709" s="102"/>
      <c r="K709" s="46"/>
      <c r="L709" s="46"/>
      <c r="M709" s="46"/>
      <c r="N709" s="46"/>
      <c r="O709" s="46"/>
      <c r="P709" s="46"/>
      <c r="Q709" s="46"/>
      <c r="R709" s="46"/>
      <c r="S709" s="46"/>
      <c r="T709" s="46"/>
      <c r="U709" s="46"/>
      <c r="V709" s="46"/>
      <c r="W709" s="46"/>
      <c r="X709" s="46"/>
      <c r="Y709" s="46"/>
      <c r="Z709" s="46"/>
      <c r="AA709" s="46"/>
      <c r="AB709" s="46"/>
      <c r="AC709" s="46"/>
      <c r="AD709" s="46"/>
      <c r="AE709" s="46"/>
      <c r="AF709" s="46"/>
      <c r="AG709" s="46"/>
      <c r="AH709" s="46"/>
      <c r="AI709" s="46"/>
      <c r="AJ709" s="46"/>
      <c r="AK709" s="46"/>
      <c r="AL709" s="46"/>
    </row>
    <row r="710">
      <c r="A710" s="50"/>
      <c r="B710" s="46"/>
      <c r="C710" s="46"/>
      <c r="D710" s="46"/>
      <c r="E710" s="70"/>
      <c r="F710" s="50"/>
      <c r="G710" s="50"/>
      <c r="H710" s="50"/>
      <c r="I710" s="50"/>
      <c r="J710" s="102"/>
      <c r="K710" s="46"/>
      <c r="L710" s="46"/>
      <c r="M710" s="46"/>
      <c r="N710" s="46"/>
      <c r="O710" s="46"/>
      <c r="P710" s="46"/>
      <c r="Q710" s="46"/>
      <c r="R710" s="46"/>
      <c r="S710" s="46"/>
      <c r="T710" s="46"/>
      <c r="U710" s="46"/>
      <c r="V710" s="46"/>
      <c r="W710" s="46"/>
      <c r="X710" s="46"/>
      <c r="Y710" s="46"/>
      <c r="Z710" s="46"/>
      <c r="AA710" s="46"/>
      <c r="AB710" s="46"/>
      <c r="AC710" s="46"/>
      <c r="AD710" s="46"/>
      <c r="AE710" s="46"/>
      <c r="AF710" s="46"/>
      <c r="AG710" s="46"/>
      <c r="AH710" s="46"/>
      <c r="AI710" s="46"/>
      <c r="AJ710" s="46"/>
      <c r="AK710" s="46"/>
      <c r="AL710" s="46"/>
    </row>
    <row r="711">
      <c r="A711" s="50"/>
      <c r="B711" s="46"/>
      <c r="C711" s="46"/>
      <c r="D711" s="46"/>
      <c r="E711" s="70"/>
      <c r="F711" s="50"/>
      <c r="G711" s="50"/>
      <c r="H711" s="50"/>
      <c r="I711" s="50"/>
      <c r="J711" s="102"/>
      <c r="K711" s="46"/>
      <c r="L711" s="46"/>
      <c r="M711" s="46"/>
      <c r="N711" s="46"/>
      <c r="O711" s="46"/>
      <c r="P711" s="46"/>
      <c r="Q711" s="46"/>
      <c r="R711" s="46"/>
      <c r="S711" s="46"/>
      <c r="T711" s="46"/>
      <c r="U711" s="46"/>
      <c r="V711" s="46"/>
      <c r="W711" s="46"/>
      <c r="X711" s="46"/>
      <c r="Y711" s="46"/>
      <c r="Z711" s="46"/>
      <c r="AA711" s="46"/>
      <c r="AB711" s="46"/>
      <c r="AC711" s="46"/>
      <c r="AD711" s="46"/>
      <c r="AE711" s="46"/>
      <c r="AF711" s="46"/>
      <c r="AG711" s="46"/>
      <c r="AH711" s="46"/>
      <c r="AI711" s="46"/>
      <c r="AJ711" s="46"/>
      <c r="AK711" s="46"/>
      <c r="AL711" s="46"/>
    </row>
    <row r="712">
      <c r="A712" s="50"/>
      <c r="B712" s="46"/>
      <c r="C712" s="46"/>
      <c r="D712" s="46"/>
      <c r="E712" s="70"/>
      <c r="F712" s="50"/>
      <c r="G712" s="50"/>
      <c r="H712" s="50"/>
      <c r="I712" s="50"/>
      <c r="J712" s="102"/>
      <c r="K712" s="46"/>
      <c r="L712" s="46"/>
      <c r="M712" s="46"/>
      <c r="N712" s="46"/>
      <c r="O712" s="46"/>
      <c r="P712" s="46"/>
      <c r="Q712" s="46"/>
      <c r="R712" s="46"/>
      <c r="S712" s="46"/>
      <c r="T712" s="46"/>
      <c r="U712" s="46"/>
      <c r="V712" s="46"/>
      <c r="W712" s="46"/>
      <c r="X712" s="46"/>
      <c r="Y712" s="46"/>
      <c r="Z712" s="46"/>
      <c r="AA712" s="46"/>
      <c r="AB712" s="46"/>
      <c r="AC712" s="46"/>
      <c r="AD712" s="46"/>
      <c r="AE712" s="46"/>
      <c r="AF712" s="46"/>
      <c r="AG712" s="46"/>
      <c r="AH712" s="46"/>
      <c r="AI712" s="46"/>
      <c r="AJ712" s="46"/>
      <c r="AK712" s="46"/>
      <c r="AL712" s="46"/>
    </row>
    <row r="713">
      <c r="A713" s="50"/>
      <c r="B713" s="46"/>
      <c r="C713" s="46"/>
      <c r="D713" s="46"/>
      <c r="E713" s="70"/>
      <c r="F713" s="50"/>
      <c r="G713" s="50"/>
      <c r="H713" s="50"/>
      <c r="I713" s="50"/>
      <c r="J713" s="102"/>
      <c r="K713" s="46"/>
      <c r="L713" s="46"/>
      <c r="M713" s="46"/>
      <c r="N713" s="46"/>
      <c r="O713" s="46"/>
      <c r="P713" s="46"/>
      <c r="Q713" s="46"/>
      <c r="R713" s="46"/>
      <c r="S713" s="46"/>
      <c r="T713" s="46"/>
      <c r="U713" s="46"/>
      <c r="V713" s="46"/>
      <c r="W713" s="46"/>
      <c r="X713" s="46"/>
      <c r="Y713" s="46"/>
      <c r="Z713" s="46"/>
      <c r="AA713" s="46"/>
      <c r="AB713" s="46"/>
      <c r="AC713" s="46"/>
      <c r="AD713" s="46"/>
      <c r="AE713" s="46"/>
      <c r="AF713" s="46"/>
      <c r="AG713" s="46"/>
      <c r="AH713" s="46"/>
      <c r="AI713" s="46"/>
      <c r="AJ713" s="46"/>
      <c r="AK713" s="46"/>
      <c r="AL713" s="46"/>
    </row>
    <row r="714">
      <c r="A714" s="50"/>
      <c r="B714" s="46"/>
      <c r="C714" s="46"/>
      <c r="D714" s="46"/>
      <c r="E714" s="70"/>
      <c r="F714" s="50"/>
      <c r="G714" s="50"/>
      <c r="H714" s="50"/>
      <c r="I714" s="50"/>
      <c r="J714" s="102"/>
      <c r="K714" s="46"/>
      <c r="L714" s="46"/>
      <c r="M714" s="46"/>
      <c r="N714" s="46"/>
      <c r="O714" s="46"/>
      <c r="P714" s="46"/>
      <c r="Q714" s="46"/>
      <c r="R714" s="46"/>
      <c r="S714" s="46"/>
      <c r="T714" s="46"/>
      <c r="U714" s="46"/>
      <c r="V714" s="46"/>
      <c r="W714" s="46"/>
      <c r="X714" s="46"/>
      <c r="Y714" s="46"/>
      <c r="Z714" s="46"/>
      <c r="AA714" s="46"/>
      <c r="AB714" s="46"/>
      <c r="AC714" s="46"/>
      <c r="AD714" s="46"/>
      <c r="AE714" s="46"/>
      <c r="AF714" s="46"/>
      <c r="AG714" s="46"/>
      <c r="AH714" s="46"/>
      <c r="AI714" s="46"/>
      <c r="AJ714" s="46"/>
      <c r="AK714" s="46"/>
      <c r="AL714" s="46"/>
    </row>
    <row r="715">
      <c r="A715" s="50"/>
      <c r="B715" s="46"/>
      <c r="C715" s="46"/>
      <c r="D715" s="46"/>
      <c r="E715" s="70"/>
      <c r="F715" s="50"/>
      <c r="G715" s="50"/>
      <c r="H715" s="50"/>
      <c r="I715" s="50"/>
      <c r="J715" s="102"/>
      <c r="K715" s="46"/>
      <c r="L715" s="46"/>
      <c r="M715" s="46"/>
      <c r="N715" s="46"/>
      <c r="O715" s="46"/>
      <c r="P715" s="46"/>
      <c r="Q715" s="46"/>
      <c r="R715" s="46"/>
      <c r="S715" s="46"/>
      <c r="T715" s="46"/>
      <c r="U715" s="46"/>
      <c r="V715" s="46"/>
      <c r="W715" s="46"/>
      <c r="X715" s="46"/>
      <c r="Y715" s="46"/>
      <c r="Z715" s="46"/>
      <c r="AA715" s="46"/>
      <c r="AB715" s="46"/>
      <c r="AC715" s="46"/>
      <c r="AD715" s="46"/>
      <c r="AE715" s="46"/>
      <c r="AF715" s="46"/>
      <c r="AG715" s="46"/>
      <c r="AH715" s="46"/>
      <c r="AI715" s="46"/>
      <c r="AJ715" s="46"/>
      <c r="AK715" s="46"/>
      <c r="AL715" s="46"/>
    </row>
    <row r="716">
      <c r="A716" s="50"/>
      <c r="B716" s="46"/>
      <c r="C716" s="46"/>
      <c r="D716" s="46"/>
      <c r="E716" s="70"/>
      <c r="F716" s="50"/>
      <c r="G716" s="50"/>
      <c r="H716" s="50"/>
      <c r="I716" s="50"/>
      <c r="J716" s="102"/>
      <c r="K716" s="46"/>
      <c r="L716" s="46"/>
      <c r="M716" s="46"/>
      <c r="N716" s="46"/>
      <c r="O716" s="46"/>
      <c r="P716" s="46"/>
      <c r="Q716" s="46"/>
      <c r="R716" s="46"/>
      <c r="S716" s="46"/>
      <c r="T716" s="46"/>
      <c r="U716" s="46"/>
      <c r="V716" s="46"/>
      <c r="W716" s="46"/>
      <c r="X716" s="46"/>
      <c r="Y716" s="46"/>
      <c r="Z716" s="46"/>
      <c r="AA716" s="46"/>
      <c r="AB716" s="46"/>
      <c r="AC716" s="46"/>
      <c r="AD716" s="46"/>
      <c r="AE716" s="46"/>
      <c r="AF716" s="46"/>
      <c r="AG716" s="46"/>
      <c r="AH716" s="46"/>
      <c r="AI716" s="46"/>
      <c r="AJ716" s="46"/>
      <c r="AK716" s="46"/>
      <c r="AL716" s="46"/>
    </row>
    <row r="717">
      <c r="A717" s="50"/>
      <c r="B717" s="46"/>
      <c r="C717" s="46"/>
      <c r="D717" s="46"/>
      <c r="E717" s="70"/>
      <c r="F717" s="50"/>
      <c r="G717" s="50"/>
      <c r="H717" s="50"/>
      <c r="I717" s="50"/>
      <c r="J717" s="102"/>
      <c r="K717" s="46"/>
      <c r="L717" s="46"/>
      <c r="M717" s="46"/>
      <c r="N717" s="46"/>
      <c r="O717" s="46"/>
      <c r="P717" s="46"/>
      <c r="Q717" s="46"/>
      <c r="R717" s="46"/>
      <c r="S717" s="46"/>
      <c r="T717" s="46"/>
      <c r="U717" s="46"/>
      <c r="V717" s="46"/>
      <c r="W717" s="46"/>
      <c r="X717" s="46"/>
      <c r="Y717" s="46"/>
      <c r="Z717" s="46"/>
      <c r="AA717" s="46"/>
      <c r="AB717" s="46"/>
      <c r="AC717" s="46"/>
      <c r="AD717" s="46"/>
      <c r="AE717" s="46"/>
      <c r="AF717" s="46"/>
      <c r="AG717" s="46"/>
      <c r="AH717" s="46"/>
      <c r="AI717" s="46"/>
      <c r="AJ717" s="46"/>
      <c r="AK717" s="46"/>
      <c r="AL717" s="46"/>
    </row>
    <row r="718">
      <c r="A718" s="50"/>
      <c r="B718" s="46"/>
      <c r="C718" s="46"/>
      <c r="D718" s="46"/>
      <c r="E718" s="70"/>
      <c r="F718" s="50"/>
      <c r="G718" s="50"/>
      <c r="H718" s="50"/>
      <c r="I718" s="50"/>
      <c r="J718" s="102"/>
      <c r="K718" s="46"/>
      <c r="L718" s="46"/>
      <c r="M718" s="46"/>
      <c r="N718" s="46"/>
      <c r="O718" s="46"/>
      <c r="P718" s="46"/>
      <c r="Q718" s="46"/>
      <c r="R718" s="46"/>
      <c r="S718" s="46"/>
      <c r="T718" s="46"/>
      <c r="U718" s="46"/>
      <c r="V718" s="46"/>
      <c r="W718" s="46"/>
      <c r="X718" s="46"/>
      <c r="Y718" s="46"/>
      <c r="Z718" s="46"/>
      <c r="AA718" s="46"/>
      <c r="AB718" s="46"/>
      <c r="AC718" s="46"/>
      <c r="AD718" s="46"/>
      <c r="AE718" s="46"/>
      <c r="AF718" s="46"/>
      <c r="AG718" s="46"/>
      <c r="AH718" s="46"/>
      <c r="AI718" s="46"/>
      <c r="AJ718" s="46"/>
      <c r="AK718" s="46"/>
      <c r="AL718" s="46"/>
    </row>
    <row r="719">
      <c r="A719" s="50"/>
      <c r="B719" s="46"/>
      <c r="C719" s="46"/>
      <c r="D719" s="46"/>
      <c r="E719" s="70"/>
      <c r="F719" s="50"/>
      <c r="G719" s="50"/>
      <c r="H719" s="50"/>
      <c r="I719" s="50"/>
      <c r="J719" s="102"/>
      <c r="K719" s="46"/>
      <c r="L719" s="46"/>
      <c r="M719" s="46"/>
      <c r="N719" s="46"/>
      <c r="O719" s="46"/>
      <c r="P719" s="46"/>
      <c r="Q719" s="46"/>
      <c r="R719" s="46"/>
      <c r="S719" s="46"/>
      <c r="T719" s="46"/>
      <c r="U719" s="46"/>
      <c r="V719" s="46"/>
      <c r="W719" s="46"/>
      <c r="X719" s="46"/>
      <c r="Y719" s="46"/>
      <c r="Z719" s="46"/>
      <c r="AA719" s="46"/>
      <c r="AB719" s="46"/>
      <c r="AC719" s="46"/>
      <c r="AD719" s="46"/>
      <c r="AE719" s="46"/>
      <c r="AF719" s="46"/>
      <c r="AG719" s="46"/>
      <c r="AH719" s="46"/>
      <c r="AI719" s="46"/>
      <c r="AJ719" s="46"/>
      <c r="AK719" s="46"/>
      <c r="AL719" s="46"/>
    </row>
    <row r="720">
      <c r="A720" s="50"/>
      <c r="B720" s="46"/>
      <c r="C720" s="46"/>
      <c r="D720" s="46"/>
      <c r="E720" s="70"/>
      <c r="F720" s="50"/>
      <c r="G720" s="50"/>
      <c r="H720" s="50"/>
      <c r="I720" s="50"/>
      <c r="J720" s="102"/>
      <c r="K720" s="46"/>
      <c r="L720" s="46"/>
      <c r="M720" s="46"/>
      <c r="N720" s="46"/>
      <c r="O720" s="46"/>
      <c r="P720" s="46"/>
      <c r="Q720" s="46"/>
      <c r="R720" s="46"/>
      <c r="S720" s="46"/>
      <c r="T720" s="46"/>
      <c r="U720" s="46"/>
      <c r="V720" s="46"/>
      <c r="W720" s="46"/>
      <c r="X720" s="46"/>
      <c r="Y720" s="46"/>
      <c r="Z720" s="46"/>
      <c r="AA720" s="46"/>
      <c r="AB720" s="46"/>
      <c r="AC720" s="46"/>
      <c r="AD720" s="46"/>
      <c r="AE720" s="46"/>
      <c r="AF720" s="46"/>
      <c r="AG720" s="46"/>
      <c r="AH720" s="46"/>
      <c r="AI720" s="46"/>
      <c r="AJ720" s="46"/>
      <c r="AK720" s="46"/>
      <c r="AL720" s="46"/>
    </row>
    <row r="721">
      <c r="A721" s="50"/>
      <c r="B721" s="46"/>
      <c r="C721" s="46"/>
      <c r="D721" s="46"/>
      <c r="E721" s="70"/>
      <c r="F721" s="50"/>
      <c r="G721" s="50"/>
      <c r="H721" s="50"/>
      <c r="I721" s="50"/>
      <c r="J721" s="102"/>
      <c r="K721" s="46"/>
      <c r="L721" s="46"/>
      <c r="M721" s="46"/>
      <c r="N721" s="46"/>
      <c r="O721" s="46"/>
      <c r="P721" s="46"/>
      <c r="Q721" s="46"/>
      <c r="R721" s="46"/>
      <c r="S721" s="46"/>
      <c r="T721" s="46"/>
      <c r="U721" s="46"/>
      <c r="V721" s="46"/>
      <c r="W721" s="46"/>
      <c r="X721" s="46"/>
      <c r="Y721" s="46"/>
      <c r="Z721" s="46"/>
      <c r="AA721" s="46"/>
      <c r="AB721" s="46"/>
      <c r="AC721" s="46"/>
      <c r="AD721" s="46"/>
      <c r="AE721" s="46"/>
      <c r="AF721" s="46"/>
      <c r="AG721" s="46"/>
      <c r="AH721" s="46"/>
      <c r="AI721" s="46"/>
      <c r="AJ721" s="46"/>
      <c r="AK721" s="46"/>
      <c r="AL721" s="46"/>
    </row>
    <row r="722">
      <c r="A722" s="50"/>
      <c r="B722" s="46"/>
      <c r="C722" s="46"/>
      <c r="D722" s="46"/>
      <c r="E722" s="70"/>
      <c r="F722" s="50"/>
      <c r="G722" s="50"/>
      <c r="H722" s="50"/>
      <c r="I722" s="50"/>
      <c r="J722" s="102"/>
      <c r="K722" s="46"/>
      <c r="L722" s="46"/>
      <c r="M722" s="46"/>
      <c r="N722" s="46"/>
      <c r="O722" s="46"/>
      <c r="P722" s="46"/>
      <c r="Q722" s="46"/>
      <c r="R722" s="46"/>
      <c r="S722" s="46"/>
      <c r="T722" s="46"/>
      <c r="U722" s="46"/>
      <c r="V722" s="46"/>
      <c r="W722" s="46"/>
      <c r="X722" s="46"/>
      <c r="Y722" s="46"/>
      <c r="Z722" s="46"/>
      <c r="AA722" s="46"/>
      <c r="AB722" s="46"/>
      <c r="AC722" s="46"/>
      <c r="AD722" s="46"/>
      <c r="AE722" s="46"/>
      <c r="AF722" s="46"/>
      <c r="AG722" s="46"/>
      <c r="AH722" s="46"/>
      <c r="AI722" s="46"/>
      <c r="AJ722" s="46"/>
      <c r="AK722" s="46"/>
      <c r="AL722" s="46"/>
    </row>
    <row r="723">
      <c r="A723" s="50"/>
      <c r="B723" s="46"/>
      <c r="C723" s="46"/>
      <c r="D723" s="46"/>
      <c r="E723" s="70"/>
      <c r="F723" s="50"/>
      <c r="G723" s="50"/>
      <c r="H723" s="50"/>
      <c r="I723" s="50"/>
      <c r="J723" s="102"/>
      <c r="K723" s="46"/>
      <c r="L723" s="46"/>
      <c r="M723" s="46"/>
      <c r="N723" s="46"/>
      <c r="O723" s="46"/>
      <c r="P723" s="46"/>
      <c r="Q723" s="46"/>
      <c r="R723" s="46"/>
      <c r="S723" s="46"/>
      <c r="T723" s="46"/>
      <c r="U723" s="46"/>
      <c r="V723" s="46"/>
      <c r="W723" s="46"/>
      <c r="X723" s="46"/>
      <c r="Y723" s="46"/>
      <c r="Z723" s="46"/>
      <c r="AA723" s="46"/>
      <c r="AB723" s="46"/>
      <c r="AC723" s="46"/>
      <c r="AD723" s="46"/>
      <c r="AE723" s="46"/>
      <c r="AF723" s="46"/>
      <c r="AG723" s="46"/>
      <c r="AH723" s="46"/>
      <c r="AI723" s="46"/>
      <c r="AJ723" s="46"/>
      <c r="AK723" s="46"/>
      <c r="AL723" s="46"/>
    </row>
    <row r="724">
      <c r="A724" s="50"/>
      <c r="B724" s="46"/>
      <c r="C724" s="46"/>
      <c r="D724" s="46"/>
      <c r="E724" s="70"/>
      <c r="F724" s="50"/>
      <c r="G724" s="50"/>
      <c r="H724" s="50"/>
      <c r="I724" s="50"/>
      <c r="J724" s="102"/>
      <c r="K724" s="46"/>
      <c r="L724" s="46"/>
      <c r="M724" s="46"/>
      <c r="N724" s="46"/>
      <c r="O724" s="46"/>
      <c r="P724" s="46"/>
      <c r="Q724" s="46"/>
      <c r="R724" s="46"/>
      <c r="S724" s="46"/>
      <c r="T724" s="46"/>
      <c r="U724" s="46"/>
      <c r="V724" s="46"/>
      <c r="W724" s="46"/>
      <c r="X724" s="46"/>
      <c r="Y724" s="46"/>
      <c r="Z724" s="46"/>
      <c r="AA724" s="46"/>
      <c r="AB724" s="46"/>
      <c r="AC724" s="46"/>
      <c r="AD724" s="46"/>
      <c r="AE724" s="46"/>
      <c r="AF724" s="46"/>
      <c r="AG724" s="46"/>
      <c r="AH724" s="46"/>
      <c r="AI724" s="46"/>
      <c r="AJ724" s="46"/>
      <c r="AK724" s="46"/>
      <c r="AL724" s="46"/>
    </row>
    <row r="725">
      <c r="A725" s="50"/>
      <c r="B725" s="46"/>
      <c r="C725" s="46"/>
      <c r="D725" s="46"/>
      <c r="E725" s="70"/>
      <c r="F725" s="50"/>
      <c r="G725" s="50"/>
      <c r="H725" s="50"/>
      <c r="I725" s="50"/>
      <c r="J725" s="102"/>
      <c r="K725" s="46"/>
      <c r="L725" s="46"/>
      <c r="M725" s="46"/>
      <c r="N725" s="46"/>
      <c r="O725" s="46"/>
      <c r="P725" s="46"/>
      <c r="Q725" s="46"/>
      <c r="R725" s="46"/>
      <c r="S725" s="46"/>
      <c r="T725" s="46"/>
      <c r="U725" s="46"/>
      <c r="V725" s="46"/>
      <c r="W725" s="46"/>
      <c r="X725" s="46"/>
      <c r="Y725" s="46"/>
      <c r="Z725" s="46"/>
      <c r="AA725" s="46"/>
      <c r="AB725" s="46"/>
      <c r="AC725" s="46"/>
      <c r="AD725" s="46"/>
      <c r="AE725" s="46"/>
      <c r="AF725" s="46"/>
      <c r="AG725" s="46"/>
      <c r="AH725" s="46"/>
      <c r="AI725" s="46"/>
      <c r="AJ725" s="46"/>
      <c r="AK725" s="46"/>
      <c r="AL725" s="46"/>
    </row>
    <row r="726">
      <c r="A726" s="50"/>
      <c r="B726" s="46"/>
      <c r="C726" s="46"/>
      <c r="D726" s="46"/>
      <c r="E726" s="70"/>
      <c r="F726" s="50"/>
      <c r="G726" s="50"/>
      <c r="H726" s="50"/>
      <c r="I726" s="50"/>
      <c r="J726" s="102"/>
      <c r="K726" s="46"/>
      <c r="L726" s="46"/>
      <c r="M726" s="46"/>
      <c r="N726" s="46"/>
      <c r="O726" s="46"/>
      <c r="P726" s="46"/>
      <c r="Q726" s="46"/>
      <c r="R726" s="46"/>
      <c r="S726" s="46"/>
      <c r="T726" s="46"/>
      <c r="U726" s="46"/>
      <c r="V726" s="46"/>
      <c r="W726" s="46"/>
      <c r="X726" s="46"/>
      <c r="Y726" s="46"/>
      <c r="Z726" s="46"/>
      <c r="AA726" s="46"/>
      <c r="AB726" s="46"/>
      <c r="AC726" s="46"/>
      <c r="AD726" s="46"/>
      <c r="AE726" s="46"/>
      <c r="AF726" s="46"/>
      <c r="AG726" s="46"/>
      <c r="AH726" s="46"/>
      <c r="AI726" s="46"/>
      <c r="AJ726" s="46"/>
      <c r="AK726" s="46"/>
      <c r="AL726" s="46"/>
    </row>
    <row r="727">
      <c r="A727" s="50"/>
      <c r="B727" s="46"/>
      <c r="C727" s="46"/>
      <c r="D727" s="46"/>
      <c r="E727" s="70"/>
      <c r="F727" s="50"/>
      <c r="G727" s="50"/>
      <c r="H727" s="50"/>
      <c r="I727" s="50"/>
      <c r="J727" s="102"/>
      <c r="K727" s="46"/>
      <c r="L727" s="46"/>
      <c r="M727" s="46"/>
      <c r="N727" s="46"/>
      <c r="O727" s="46"/>
      <c r="P727" s="46"/>
      <c r="Q727" s="46"/>
      <c r="R727" s="46"/>
      <c r="S727" s="46"/>
      <c r="T727" s="46"/>
      <c r="U727" s="46"/>
      <c r="V727" s="46"/>
      <c r="W727" s="46"/>
      <c r="X727" s="46"/>
      <c r="Y727" s="46"/>
      <c r="Z727" s="46"/>
      <c r="AA727" s="46"/>
      <c r="AB727" s="46"/>
      <c r="AC727" s="46"/>
      <c r="AD727" s="46"/>
      <c r="AE727" s="46"/>
      <c r="AF727" s="46"/>
      <c r="AG727" s="46"/>
      <c r="AH727" s="46"/>
      <c r="AI727" s="46"/>
      <c r="AJ727" s="46"/>
      <c r="AK727" s="46"/>
      <c r="AL727" s="46"/>
    </row>
    <row r="728">
      <c r="A728" s="50"/>
      <c r="B728" s="46"/>
      <c r="C728" s="46"/>
      <c r="D728" s="46"/>
      <c r="E728" s="70"/>
      <c r="F728" s="50"/>
      <c r="G728" s="50"/>
      <c r="H728" s="50"/>
      <c r="I728" s="50"/>
      <c r="J728" s="102"/>
      <c r="K728" s="46"/>
      <c r="L728" s="46"/>
      <c r="M728" s="46"/>
      <c r="N728" s="46"/>
      <c r="O728" s="46"/>
      <c r="P728" s="46"/>
      <c r="Q728" s="46"/>
      <c r="R728" s="46"/>
      <c r="S728" s="46"/>
      <c r="T728" s="46"/>
      <c r="U728" s="46"/>
      <c r="V728" s="46"/>
      <c r="W728" s="46"/>
      <c r="X728" s="46"/>
      <c r="Y728" s="46"/>
      <c r="Z728" s="46"/>
      <c r="AA728" s="46"/>
      <c r="AB728" s="46"/>
      <c r="AC728" s="46"/>
      <c r="AD728" s="46"/>
      <c r="AE728" s="46"/>
      <c r="AF728" s="46"/>
      <c r="AG728" s="46"/>
      <c r="AH728" s="46"/>
      <c r="AI728" s="46"/>
      <c r="AJ728" s="46"/>
      <c r="AK728" s="46"/>
      <c r="AL728" s="46"/>
    </row>
    <row r="729">
      <c r="A729" s="50"/>
      <c r="B729" s="46"/>
      <c r="C729" s="46"/>
      <c r="D729" s="46"/>
      <c r="E729" s="70"/>
      <c r="F729" s="50"/>
      <c r="G729" s="50"/>
      <c r="H729" s="50"/>
      <c r="I729" s="50"/>
      <c r="J729" s="102"/>
      <c r="K729" s="46"/>
      <c r="L729" s="46"/>
      <c r="M729" s="46"/>
      <c r="N729" s="46"/>
      <c r="O729" s="46"/>
      <c r="P729" s="46"/>
      <c r="Q729" s="46"/>
      <c r="R729" s="46"/>
      <c r="S729" s="46"/>
      <c r="T729" s="46"/>
      <c r="U729" s="46"/>
      <c r="V729" s="46"/>
      <c r="W729" s="46"/>
      <c r="X729" s="46"/>
      <c r="Y729" s="46"/>
      <c r="Z729" s="46"/>
      <c r="AA729" s="46"/>
      <c r="AB729" s="46"/>
      <c r="AC729" s="46"/>
      <c r="AD729" s="46"/>
      <c r="AE729" s="46"/>
      <c r="AF729" s="46"/>
      <c r="AG729" s="46"/>
      <c r="AH729" s="46"/>
      <c r="AI729" s="46"/>
      <c r="AJ729" s="46"/>
      <c r="AK729" s="46"/>
      <c r="AL729" s="46"/>
    </row>
    <row r="730">
      <c r="A730" s="50"/>
      <c r="B730" s="46"/>
      <c r="C730" s="46"/>
      <c r="D730" s="46"/>
      <c r="E730" s="70"/>
      <c r="F730" s="50"/>
      <c r="G730" s="50"/>
      <c r="H730" s="50"/>
      <c r="I730" s="50"/>
      <c r="J730" s="102"/>
      <c r="K730" s="46"/>
      <c r="L730" s="46"/>
      <c r="M730" s="46"/>
      <c r="N730" s="46"/>
      <c r="O730" s="46"/>
      <c r="P730" s="46"/>
      <c r="Q730" s="46"/>
      <c r="R730" s="46"/>
      <c r="S730" s="46"/>
      <c r="T730" s="46"/>
      <c r="U730" s="46"/>
      <c r="V730" s="46"/>
      <c r="W730" s="46"/>
      <c r="X730" s="46"/>
      <c r="Y730" s="46"/>
      <c r="Z730" s="46"/>
      <c r="AA730" s="46"/>
      <c r="AB730" s="46"/>
      <c r="AC730" s="46"/>
      <c r="AD730" s="46"/>
      <c r="AE730" s="46"/>
      <c r="AF730" s="46"/>
      <c r="AG730" s="46"/>
      <c r="AH730" s="46"/>
      <c r="AI730" s="46"/>
      <c r="AJ730" s="46"/>
      <c r="AK730" s="46"/>
      <c r="AL730" s="46"/>
    </row>
    <row r="731">
      <c r="A731" s="50"/>
      <c r="B731" s="46"/>
      <c r="C731" s="46"/>
      <c r="D731" s="46"/>
      <c r="E731" s="70"/>
      <c r="F731" s="50"/>
      <c r="G731" s="50"/>
      <c r="H731" s="50"/>
      <c r="I731" s="50"/>
      <c r="J731" s="102"/>
      <c r="K731" s="46"/>
      <c r="L731" s="46"/>
      <c r="M731" s="46"/>
      <c r="N731" s="46"/>
      <c r="O731" s="46"/>
      <c r="P731" s="46"/>
      <c r="Q731" s="46"/>
      <c r="R731" s="46"/>
      <c r="S731" s="46"/>
      <c r="T731" s="46"/>
      <c r="U731" s="46"/>
      <c r="V731" s="46"/>
      <c r="W731" s="46"/>
      <c r="X731" s="46"/>
      <c r="Y731" s="46"/>
      <c r="Z731" s="46"/>
      <c r="AA731" s="46"/>
      <c r="AB731" s="46"/>
      <c r="AC731" s="46"/>
      <c r="AD731" s="46"/>
      <c r="AE731" s="46"/>
      <c r="AF731" s="46"/>
      <c r="AG731" s="46"/>
      <c r="AH731" s="46"/>
      <c r="AI731" s="46"/>
      <c r="AJ731" s="46"/>
      <c r="AK731" s="46"/>
      <c r="AL731" s="46"/>
    </row>
    <row r="732">
      <c r="A732" s="50"/>
      <c r="B732" s="46"/>
      <c r="C732" s="46"/>
      <c r="D732" s="46"/>
      <c r="E732" s="70"/>
      <c r="F732" s="50"/>
      <c r="G732" s="50"/>
      <c r="H732" s="50"/>
      <c r="I732" s="50"/>
      <c r="J732" s="102"/>
      <c r="K732" s="46"/>
      <c r="L732" s="46"/>
      <c r="M732" s="46"/>
      <c r="N732" s="46"/>
      <c r="O732" s="46"/>
      <c r="P732" s="46"/>
      <c r="Q732" s="46"/>
      <c r="R732" s="46"/>
      <c r="S732" s="46"/>
      <c r="T732" s="46"/>
      <c r="U732" s="46"/>
      <c r="V732" s="46"/>
      <c r="W732" s="46"/>
      <c r="X732" s="46"/>
      <c r="Y732" s="46"/>
      <c r="Z732" s="46"/>
      <c r="AA732" s="46"/>
      <c r="AB732" s="46"/>
      <c r="AC732" s="46"/>
      <c r="AD732" s="46"/>
      <c r="AE732" s="46"/>
      <c r="AF732" s="46"/>
      <c r="AG732" s="46"/>
      <c r="AH732" s="46"/>
      <c r="AI732" s="46"/>
      <c r="AJ732" s="46"/>
      <c r="AK732" s="46"/>
      <c r="AL732" s="46"/>
    </row>
    <row r="733">
      <c r="A733" s="50"/>
      <c r="B733" s="46"/>
      <c r="C733" s="46"/>
      <c r="D733" s="46"/>
      <c r="E733" s="70"/>
      <c r="F733" s="50"/>
      <c r="G733" s="50"/>
      <c r="H733" s="50"/>
      <c r="I733" s="50"/>
      <c r="J733" s="102"/>
      <c r="K733" s="46"/>
      <c r="L733" s="46"/>
      <c r="M733" s="46"/>
      <c r="N733" s="46"/>
      <c r="O733" s="46"/>
      <c r="P733" s="46"/>
      <c r="Q733" s="46"/>
      <c r="R733" s="46"/>
      <c r="S733" s="46"/>
      <c r="T733" s="46"/>
      <c r="U733" s="46"/>
      <c r="V733" s="46"/>
      <c r="W733" s="46"/>
      <c r="X733" s="46"/>
      <c r="Y733" s="46"/>
      <c r="Z733" s="46"/>
      <c r="AA733" s="46"/>
      <c r="AB733" s="46"/>
      <c r="AC733" s="46"/>
      <c r="AD733" s="46"/>
      <c r="AE733" s="46"/>
      <c r="AF733" s="46"/>
      <c r="AG733" s="46"/>
      <c r="AH733" s="46"/>
      <c r="AI733" s="46"/>
      <c r="AJ733" s="46"/>
      <c r="AK733" s="46"/>
      <c r="AL733" s="46"/>
    </row>
    <row r="734">
      <c r="A734" s="50"/>
      <c r="B734" s="46"/>
      <c r="C734" s="46"/>
      <c r="D734" s="46"/>
      <c r="E734" s="70"/>
      <c r="F734" s="50"/>
      <c r="G734" s="50"/>
      <c r="H734" s="50"/>
      <c r="I734" s="50"/>
      <c r="J734" s="102"/>
      <c r="K734" s="46"/>
      <c r="L734" s="46"/>
      <c r="M734" s="46"/>
      <c r="N734" s="46"/>
      <c r="O734" s="46"/>
      <c r="P734" s="46"/>
      <c r="Q734" s="46"/>
      <c r="R734" s="46"/>
      <c r="S734" s="46"/>
      <c r="T734" s="46"/>
      <c r="U734" s="46"/>
      <c r="V734" s="46"/>
      <c r="W734" s="46"/>
      <c r="X734" s="46"/>
      <c r="Y734" s="46"/>
      <c r="Z734" s="46"/>
      <c r="AA734" s="46"/>
      <c r="AB734" s="46"/>
      <c r="AC734" s="46"/>
      <c r="AD734" s="46"/>
      <c r="AE734" s="46"/>
      <c r="AF734" s="46"/>
      <c r="AG734" s="46"/>
      <c r="AH734" s="46"/>
      <c r="AI734" s="46"/>
      <c r="AJ734" s="46"/>
      <c r="AK734" s="46"/>
      <c r="AL734" s="46"/>
    </row>
    <row r="735">
      <c r="A735" s="50"/>
      <c r="B735" s="46"/>
      <c r="C735" s="46"/>
      <c r="D735" s="46"/>
      <c r="E735" s="70"/>
      <c r="F735" s="50"/>
      <c r="G735" s="50"/>
      <c r="H735" s="50"/>
      <c r="I735" s="50"/>
      <c r="J735" s="102"/>
      <c r="K735" s="46"/>
      <c r="L735" s="46"/>
      <c r="M735" s="46"/>
      <c r="N735" s="46"/>
      <c r="O735" s="46"/>
      <c r="P735" s="46"/>
      <c r="Q735" s="46"/>
      <c r="R735" s="46"/>
      <c r="S735" s="46"/>
      <c r="T735" s="46"/>
      <c r="U735" s="46"/>
      <c r="V735" s="46"/>
      <c r="W735" s="46"/>
      <c r="X735" s="46"/>
      <c r="Y735" s="46"/>
      <c r="Z735" s="46"/>
      <c r="AA735" s="46"/>
      <c r="AB735" s="46"/>
      <c r="AC735" s="46"/>
      <c r="AD735" s="46"/>
      <c r="AE735" s="46"/>
      <c r="AF735" s="46"/>
      <c r="AG735" s="46"/>
      <c r="AH735" s="46"/>
      <c r="AI735" s="46"/>
      <c r="AJ735" s="46"/>
      <c r="AK735" s="46"/>
      <c r="AL735" s="46"/>
    </row>
    <row r="736">
      <c r="A736" s="50"/>
      <c r="B736" s="46"/>
      <c r="C736" s="46"/>
      <c r="D736" s="46"/>
      <c r="E736" s="70"/>
      <c r="F736" s="50"/>
      <c r="G736" s="50"/>
      <c r="H736" s="50"/>
      <c r="I736" s="50"/>
      <c r="J736" s="102"/>
      <c r="K736" s="46"/>
      <c r="L736" s="46"/>
      <c r="M736" s="46"/>
      <c r="N736" s="46"/>
      <c r="O736" s="46"/>
      <c r="P736" s="46"/>
      <c r="Q736" s="46"/>
      <c r="R736" s="46"/>
      <c r="S736" s="46"/>
      <c r="T736" s="46"/>
      <c r="U736" s="46"/>
      <c r="V736" s="46"/>
      <c r="W736" s="46"/>
      <c r="X736" s="46"/>
      <c r="Y736" s="46"/>
      <c r="Z736" s="46"/>
      <c r="AA736" s="46"/>
      <c r="AB736" s="46"/>
      <c r="AC736" s="46"/>
      <c r="AD736" s="46"/>
      <c r="AE736" s="46"/>
      <c r="AF736" s="46"/>
      <c r="AG736" s="46"/>
      <c r="AH736" s="46"/>
      <c r="AI736" s="46"/>
      <c r="AJ736" s="46"/>
      <c r="AK736" s="46"/>
      <c r="AL736" s="46"/>
    </row>
    <row r="737">
      <c r="A737" s="50"/>
      <c r="B737" s="46"/>
      <c r="C737" s="46"/>
      <c r="D737" s="46"/>
      <c r="E737" s="70"/>
      <c r="F737" s="50"/>
      <c r="G737" s="50"/>
      <c r="H737" s="50"/>
      <c r="I737" s="50"/>
      <c r="J737" s="102"/>
      <c r="K737" s="46"/>
      <c r="L737" s="46"/>
      <c r="M737" s="46"/>
      <c r="N737" s="46"/>
      <c r="O737" s="46"/>
      <c r="P737" s="46"/>
      <c r="Q737" s="46"/>
      <c r="R737" s="46"/>
      <c r="S737" s="46"/>
      <c r="T737" s="46"/>
      <c r="U737" s="46"/>
      <c r="V737" s="46"/>
      <c r="W737" s="46"/>
      <c r="X737" s="46"/>
      <c r="Y737" s="46"/>
      <c r="Z737" s="46"/>
      <c r="AA737" s="46"/>
      <c r="AB737" s="46"/>
      <c r="AC737" s="46"/>
      <c r="AD737" s="46"/>
      <c r="AE737" s="46"/>
      <c r="AF737" s="46"/>
      <c r="AG737" s="46"/>
      <c r="AH737" s="46"/>
      <c r="AI737" s="46"/>
      <c r="AJ737" s="46"/>
      <c r="AK737" s="46"/>
      <c r="AL737" s="46"/>
    </row>
    <row r="738">
      <c r="A738" s="50"/>
      <c r="B738" s="46"/>
      <c r="C738" s="46"/>
      <c r="D738" s="46"/>
      <c r="E738" s="70"/>
      <c r="F738" s="50"/>
      <c r="G738" s="50"/>
      <c r="H738" s="50"/>
      <c r="I738" s="50"/>
      <c r="J738" s="102"/>
      <c r="K738" s="46"/>
      <c r="L738" s="46"/>
      <c r="M738" s="46"/>
      <c r="N738" s="46"/>
      <c r="O738" s="46"/>
      <c r="P738" s="46"/>
      <c r="Q738" s="46"/>
      <c r="R738" s="46"/>
      <c r="S738" s="46"/>
      <c r="T738" s="46"/>
      <c r="U738" s="46"/>
      <c r="V738" s="46"/>
      <c r="W738" s="46"/>
      <c r="X738" s="46"/>
      <c r="Y738" s="46"/>
      <c r="Z738" s="46"/>
      <c r="AA738" s="46"/>
      <c r="AB738" s="46"/>
      <c r="AC738" s="46"/>
      <c r="AD738" s="46"/>
      <c r="AE738" s="46"/>
      <c r="AF738" s="46"/>
      <c r="AG738" s="46"/>
      <c r="AH738" s="46"/>
      <c r="AI738" s="46"/>
      <c r="AJ738" s="46"/>
      <c r="AK738" s="46"/>
      <c r="AL738" s="46"/>
    </row>
    <row r="739">
      <c r="A739" s="50"/>
      <c r="B739" s="46"/>
      <c r="C739" s="46"/>
      <c r="D739" s="46"/>
      <c r="E739" s="70"/>
      <c r="F739" s="50"/>
      <c r="G739" s="50"/>
      <c r="H739" s="50"/>
      <c r="I739" s="50"/>
      <c r="J739" s="102"/>
      <c r="K739" s="46"/>
      <c r="L739" s="46"/>
      <c r="M739" s="46"/>
      <c r="N739" s="46"/>
      <c r="O739" s="46"/>
      <c r="P739" s="46"/>
      <c r="Q739" s="46"/>
      <c r="R739" s="46"/>
      <c r="S739" s="46"/>
      <c r="T739" s="46"/>
      <c r="U739" s="46"/>
      <c r="V739" s="46"/>
      <c r="W739" s="46"/>
      <c r="X739" s="46"/>
      <c r="Y739" s="46"/>
      <c r="Z739" s="46"/>
      <c r="AA739" s="46"/>
      <c r="AB739" s="46"/>
      <c r="AC739" s="46"/>
      <c r="AD739" s="46"/>
      <c r="AE739" s="46"/>
      <c r="AF739" s="46"/>
      <c r="AG739" s="46"/>
      <c r="AH739" s="46"/>
      <c r="AI739" s="46"/>
      <c r="AJ739" s="46"/>
      <c r="AK739" s="46"/>
      <c r="AL739" s="46"/>
    </row>
    <row r="740">
      <c r="A740" s="50"/>
      <c r="B740" s="46"/>
      <c r="C740" s="46"/>
      <c r="D740" s="46"/>
      <c r="E740" s="70"/>
      <c r="F740" s="50"/>
      <c r="G740" s="50"/>
      <c r="H740" s="50"/>
      <c r="I740" s="50"/>
      <c r="J740" s="102"/>
      <c r="K740" s="46"/>
      <c r="L740" s="46"/>
      <c r="M740" s="46"/>
      <c r="N740" s="46"/>
      <c r="O740" s="46"/>
      <c r="P740" s="46"/>
      <c r="Q740" s="46"/>
      <c r="R740" s="46"/>
      <c r="S740" s="46"/>
      <c r="T740" s="46"/>
      <c r="U740" s="46"/>
      <c r="V740" s="46"/>
      <c r="W740" s="46"/>
      <c r="X740" s="46"/>
      <c r="Y740" s="46"/>
      <c r="Z740" s="46"/>
      <c r="AA740" s="46"/>
      <c r="AB740" s="46"/>
      <c r="AC740" s="46"/>
      <c r="AD740" s="46"/>
      <c r="AE740" s="46"/>
      <c r="AF740" s="46"/>
      <c r="AG740" s="46"/>
      <c r="AH740" s="46"/>
      <c r="AI740" s="46"/>
      <c r="AJ740" s="46"/>
      <c r="AK740" s="46"/>
      <c r="AL740" s="46"/>
    </row>
    <row r="741">
      <c r="A741" s="50"/>
      <c r="B741" s="46"/>
      <c r="C741" s="46"/>
      <c r="D741" s="46"/>
      <c r="E741" s="70"/>
      <c r="F741" s="50"/>
      <c r="G741" s="50"/>
      <c r="H741" s="50"/>
      <c r="I741" s="50"/>
      <c r="J741" s="102"/>
      <c r="K741" s="46"/>
      <c r="L741" s="46"/>
      <c r="M741" s="46"/>
      <c r="N741" s="46"/>
      <c r="O741" s="46"/>
      <c r="P741" s="46"/>
      <c r="Q741" s="46"/>
      <c r="R741" s="46"/>
      <c r="S741" s="46"/>
      <c r="T741" s="46"/>
      <c r="U741" s="46"/>
      <c r="V741" s="46"/>
      <c r="W741" s="46"/>
      <c r="X741" s="46"/>
      <c r="Y741" s="46"/>
      <c r="Z741" s="46"/>
      <c r="AA741" s="46"/>
      <c r="AB741" s="46"/>
      <c r="AC741" s="46"/>
      <c r="AD741" s="46"/>
      <c r="AE741" s="46"/>
      <c r="AF741" s="46"/>
      <c r="AG741" s="46"/>
      <c r="AH741" s="46"/>
      <c r="AI741" s="46"/>
      <c r="AJ741" s="46"/>
      <c r="AK741" s="46"/>
      <c r="AL741" s="46"/>
    </row>
    <row r="742">
      <c r="A742" s="50"/>
      <c r="B742" s="46"/>
      <c r="C742" s="46"/>
      <c r="D742" s="46"/>
      <c r="E742" s="70"/>
      <c r="F742" s="50"/>
      <c r="G742" s="50"/>
      <c r="H742" s="50"/>
      <c r="I742" s="50"/>
      <c r="J742" s="102"/>
      <c r="K742" s="46"/>
      <c r="L742" s="46"/>
      <c r="M742" s="46"/>
      <c r="N742" s="46"/>
      <c r="O742" s="46"/>
      <c r="P742" s="46"/>
      <c r="Q742" s="46"/>
      <c r="R742" s="46"/>
      <c r="S742" s="46"/>
      <c r="T742" s="46"/>
      <c r="U742" s="46"/>
      <c r="V742" s="46"/>
      <c r="W742" s="46"/>
      <c r="X742" s="46"/>
      <c r="Y742" s="46"/>
      <c r="Z742" s="46"/>
      <c r="AA742" s="46"/>
      <c r="AB742" s="46"/>
      <c r="AC742" s="46"/>
      <c r="AD742" s="46"/>
      <c r="AE742" s="46"/>
      <c r="AF742" s="46"/>
      <c r="AG742" s="46"/>
      <c r="AH742" s="46"/>
      <c r="AI742" s="46"/>
      <c r="AJ742" s="46"/>
      <c r="AK742" s="46"/>
      <c r="AL742" s="46"/>
    </row>
    <row r="743">
      <c r="A743" s="50"/>
      <c r="B743" s="46"/>
      <c r="C743" s="46"/>
      <c r="D743" s="46"/>
      <c r="E743" s="70"/>
      <c r="F743" s="50"/>
      <c r="G743" s="50"/>
      <c r="H743" s="50"/>
      <c r="I743" s="50"/>
      <c r="J743" s="102"/>
      <c r="K743" s="46"/>
      <c r="L743" s="46"/>
      <c r="M743" s="46"/>
      <c r="N743" s="46"/>
      <c r="O743" s="46"/>
      <c r="P743" s="46"/>
      <c r="Q743" s="46"/>
      <c r="R743" s="46"/>
      <c r="S743" s="46"/>
      <c r="T743" s="46"/>
      <c r="U743" s="46"/>
      <c r="V743" s="46"/>
      <c r="W743" s="46"/>
      <c r="X743" s="46"/>
      <c r="Y743" s="46"/>
      <c r="Z743" s="46"/>
      <c r="AA743" s="46"/>
      <c r="AB743" s="46"/>
      <c r="AC743" s="46"/>
      <c r="AD743" s="46"/>
      <c r="AE743" s="46"/>
      <c r="AF743" s="46"/>
      <c r="AG743" s="46"/>
      <c r="AH743" s="46"/>
      <c r="AI743" s="46"/>
      <c r="AJ743" s="46"/>
      <c r="AK743" s="46"/>
      <c r="AL743" s="46"/>
    </row>
    <row r="744">
      <c r="A744" s="50"/>
      <c r="B744" s="46"/>
      <c r="C744" s="46"/>
      <c r="D744" s="46"/>
      <c r="E744" s="70"/>
      <c r="F744" s="50"/>
      <c r="G744" s="50"/>
      <c r="H744" s="50"/>
      <c r="I744" s="50"/>
      <c r="J744" s="102"/>
      <c r="K744" s="46"/>
      <c r="L744" s="46"/>
      <c r="M744" s="46"/>
      <c r="N744" s="46"/>
      <c r="O744" s="46"/>
      <c r="P744" s="46"/>
      <c r="Q744" s="46"/>
      <c r="R744" s="46"/>
      <c r="S744" s="46"/>
      <c r="T744" s="46"/>
      <c r="U744" s="46"/>
      <c r="V744" s="46"/>
      <c r="W744" s="46"/>
      <c r="X744" s="46"/>
      <c r="Y744" s="46"/>
      <c r="Z744" s="46"/>
      <c r="AA744" s="46"/>
      <c r="AB744" s="46"/>
      <c r="AC744" s="46"/>
      <c r="AD744" s="46"/>
      <c r="AE744" s="46"/>
      <c r="AF744" s="46"/>
      <c r="AG744" s="46"/>
      <c r="AH744" s="46"/>
      <c r="AI744" s="46"/>
      <c r="AJ744" s="46"/>
      <c r="AK744" s="46"/>
      <c r="AL744" s="46"/>
    </row>
    <row r="745">
      <c r="A745" s="50"/>
      <c r="B745" s="46"/>
      <c r="C745" s="46"/>
      <c r="D745" s="46"/>
      <c r="E745" s="70"/>
      <c r="F745" s="50"/>
      <c r="G745" s="50"/>
      <c r="H745" s="50"/>
      <c r="I745" s="50"/>
      <c r="J745" s="102"/>
      <c r="K745" s="46"/>
      <c r="L745" s="46"/>
      <c r="M745" s="46"/>
      <c r="N745" s="46"/>
      <c r="O745" s="46"/>
      <c r="P745" s="46"/>
      <c r="Q745" s="46"/>
      <c r="R745" s="46"/>
      <c r="S745" s="46"/>
      <c r="T745" s="46"/>
      <c r="U745" s="46"/>
      <c r="V745" s="46"/>
      <c r="W745" s="46"/>
      <c r="X745" s="46"/>
      <c r="Y745" s="46"/>
      <c r="Z745" s="46"/>
      <c r="AA745" s="46"/>
      <c r="AB745" s="46"/>
      <c r="AC745" s="46"/>
      <c r="AD745" s="46"/>
      <c r="AE745" s="46"/>
      <c r="AF745" s="46"/>
      <c r="AG745" s="46"/>
      <c r="AH745" s="46"/>
      <c r="AI745" s="46"/>
      <c r="AJ745" s="46"/>
      <c r="AK745" s="46"/>
      <c r="AL745" s="46"/>
    </row>
    <row r="746">
      <c r="A746" s="50"/>
      <c r="B746" s="46"/>
      <c r="C746" s="46"/>
      <c r="D746" s="46"/>
      <c r="E746" s="70"/>
      <c r="F746" s="50"/>
      <c r="G746" s="50"/>
      <c r="H746" s="50"/>
      <c r="I746" s="50"/>
      <c r="J746" s="102"/>
      <c r="K746" s="46"/>
      <c r="L746" s="46"/>
      <c r="M746" s="46"/>
      <c r="N746" s="46"/>
      <c r="O746" s="46"/>
      <c r="P746" s="46"/>
      <c r="Q746" s="46"/>
      <c r="R746" s="46"/>
      <c r="S746" s="46"/>
      <c r="T746" s="46"/>
      <c r="U746" s="46"/>
      <c r="V746" s="46"/>
      <c r="W746" s="46"/>
      <c r="X746" s="46"/>
      <c r="Y746" s="46"/>
      <c r="Z746" s="46"/>
      <c r="AA746" s="46"/>
      <c r="AB746" s="46"/>
      <c r="AC746" s="46"/>
      <c r="AD746" s="46"/>
      <c r="AE746" s="46"/>
      <c r="AF746" s="46"/>
      <c r="AG746" s="46"/>
      <c r="AH746" s="46"/>
      <c r="AI746" s="46"/>
      <c r="AJ746" s="46"/>
      <c r="AK746" s="46"/>
      <c r="AL746" s="46"/>
    </row>
    <row r="747">
      <c r="A747" s="50"/>
      <c r="B747" s="46"/>
      <c r="C747" s="46"/>
      <c r="D747" s="46"/>
      <c r="E747" s="70"/>
      <c r="F747" s="50"/>
      <c r="G747" s="50"/>
      <c r="H747" s="50"/>
      <c r="I747" s="50"/>
      <c r="J747" s="102"/>
      <c r="K747" s="46"/>
      <c r="L747" s="46"/>
      <c r="M747" s="46"/>
      <c r="N747" s="46"/>
      <c r="O747" s="46"/>
      <c r="P747" s="46"/>
      <c r="Q747" s="46"/>
      <c r="R747" s="46"/>
      <c r="S747" s="46"/>
      <c r="T747" s="46"/>
      <c r="U747" s="46"/>
      <c r="V747" s="46"/>
      <c r="W747" s="46"/>
      <c r="X747" s="46"/>
      <c r="Y747" s="46"/>
      <c r="Z747" s="46"/>
      <c r="AA747" s="46"/>
      <c r="AB747" s="46"/>
      <c r="AC747" s="46"/>
      <c r="AD747" s="46"/>
      <c r="AE747" s="46"/>
      <c r="AF747" s="46"/>
      <c r="AG747" s="46"/>
      <c r="AH747" s="46"/>
      <c r="AI747" s="46"/>
      <c r="AJ747" s="46"/>
      <c r="AK747" s="46"/>
      <c r="AL747" s="46"/>
    </row>
    <row r="748">
      <c r="A748" s="50"/>
      <c r="B748" s="46"/>
      <c r="C748" s="46"/>
      <c r="D748" s="46"/>
      <c r="E748" s="70"/>
      <c r="F748" s="50"/>
      <c r="G748" s="50"/>
      <c r="H748" s="50"/>
      <c r="I748" s="50"/>
      <c r="J748" s="102"/>
      <c r="K748" s="46"/>
      <c r="L748" s="46"/>
      <c r="M748" s="46"/>
      <c r="N748" s="46"/>
      <c r="O748" s="46"/>
      <c r="P748" s="46"/>
      <c r="Q748" s="46"/>
      <c r="R748" s="46"/>
      <c r="S748" s="46"/>
      <c r="T748" s="46"/>
      <c r="U748" s="46"/>
      <c r="V748" s="46"/>
      <c r="W748" s="46"/>
      <c r="X748" s="46"/>
      <c r="Y748" s="46"/>
      <c r="Z748" s="46"/>
      <c r="AA748" s="46"/>
      <c r="AB748" s="46"/>
      <c r="AC748" s="46"/>
      <c r="AD748" s="46"/>
      <c r="AE748" s="46"/>
      <c r="AF748" s="46"/>
      <c r="AG748" s="46"/>
      <c r="AH748" s="46"/>
      <c r="AI748" s="46"/>
      <c r="AJ748" s="46"/>
      <c r="AK748" s="46"/>
      <c r="AL748" s="46"/>
    </row>
    <row r="749">
      <c r="A749" s="50"/>
      <c r="B749" s="46"/>
      <c r="C749" s="46"/>
      <c r="D749" s="46"/>
      <c r="E749" s="70"/>
      <c r="F749" s="50"/>
      <c r="G749" s="50"/>
      <c r="H749" s="50"/>
      <c r="I749" s="50"/>
      <c r="J749" s="102"/>
      <c r="K749" s="46"/>
      <c r="L749" s="46"/>
      <c r="M749" s="46"/>
      <c r="N749" s="46"/>
      <c r="O749" s="46"/>
      <c r="P749" s="46"/>
      <c r="Q749" s="46"/>
      <c r="R749" s="46"/>
      <c r="S749" s="46"/>
      <c r="T749" s="46"/>
      <c r="U749" s="46"/>
      <c r="V749" s="46"/>
      <c r="W749" s="46"/>
      <c r="X749" s="46"/>
      <c r="Y749" s="46"/>
      <c r="Z749" s="46"/>
      <c r="AA749" s="46"/>
      <c r="AB749" s="46"/>
      <c r="AC749" s="46"/>
      <c r="AD749" s="46"/>
      <c r="AE749" s="46"/>
      <c r="AF749" s="46"/>
      <c r="AG749" s="46"/>
      <c r="AH749" s="46"/>
      <c r="AI749" s="46"/>
      <c r="AJ749" s="46"/>
      <c r="AK749" s="46"/>
      <c r="AL749" s="46"/>
    </row>
    <row r="750">
      <c r="A750" s="50"/>
      <c r="B750" s="46"/>
      <c r="C750" s="46"/>
      <c r="D750" s="46"/>
      <c r="E750" s="70"/>
      <c r="F750" s="50"/>
      <c r="G750" s="50"/>
      <c r="H750" s="50"/>
      <c r="I750" s="50"/>
      <c r="J750" s="102"/>
      <c r="K750" s="46"/>
      <c r="L750" s="46"/>
      <c r="M750" s="46"/>
      <c r="N750" s="46"/>
      <c r="O750" s="46"/>
      <c r="P750" s="46"/>
      <c r="Q750" s="46"/>
      <c r="R750" s="46"/>
      <c r="S750" s="46"/>
      <c r="T750" s="46"/>
      <c r="U750" s="46"/>
      <c r="V750" s="46"/>
      <c r="W750" s="46"/>
      <c r="X750" s="46"/>
      <c r="Y750" s="46"/>
      <c r="Z750" s="46"/>
      <c r="AA750" s="46"/>
      <c r="AB750" s="46"/>
      <c r="AC750" s="46"/>
      <c r="AD750" s="46"/>
      <c r="AE750" s="46"/>
      <c r="AF750" s="46"/>
      <c r="AG750" s="46"/>
      <c r="AH750" s="46"/>
      <c r="AI750" s="46"/>
      <c r="AJ750" s="46"/>
      <c r="AK750" s="46"/>
      <c r="AL750" s="46"/>
    </row>
    <row r="751">
      <c r="A751" s="50"/>
      <c r="B751" s="46"/>
      <c r="C751" s="46"/>
      <c r="D751" s="46"/>
      <c r="E751" s="70"/>
      <c r="F751" s="50"/>
      <c r="G751" s="50"/>
      <c r="H751" s="50"/>
      <c r="I751" s="50"/>
      <c r="J751" s="102"/>
      <c r="K751" s="46"/>
      <c r="L751" s="46"/>
      <c r="M751" s="46"/>
      <c r="N751" s="46"/>
      <c r="O751" s="46"/>
      <c r="P751" s="46"/>
      <c r="Q751" s="46"/>
      <c r="R751" s="46"/>
      <c r="S751" s="46"/>
      <c r="T751" s="46"/>
      <c r="U751" s="46"/>
      <c r="V751" s="46"/>
      <c r="W751" s="46"/>
      <c r="X751" s="46"/>
      <c r="Y751" s="46"/>
      <c r="Z751" s="46"/>
      <c r="AA751" s="46"/>
      <c r="AB751" s="46"/>
      <c r="AC751" s="46"/>
      <c r="AD751" s="46"/>
      <c r="AE751" s="46"/>
      <c r="AF751" s="46"/>
      <c r="AG751" s="46"/>
      <c r="AH751" s="46"/>
      <c r="AI751" s="46"/>
      <c r="AJ751" s="46"/>
      <c r="AK751" s="46"/>
      <c r="AL751" s="46"/>
    </row>
    <row r="752">
      <c r="A752" s="50"/>
      <c r="B752" s="46"/>
      <c r="C752" s="46"/>
      <c r="D752" s="46"/>
      <c r="E752" s="70"/>
      <c r="F752" s="50"/>
      <c r="G752" s="50"/>
      <c r="H752" s="50"/>
      <c r="I752" s="50"/>
      <c r="J752" s="102"/>
      <c r="K752" s="46"/>
      <c r="L752" s="46"/>
      <c r="M752" s="46"/>
      <c r="N752" s="46"/>
      <c r="O752" s="46"/>
      <c r="P752" s="46"/>
      <c r="Q752" s="46"/>
      <c r="R752" s="46"/>
      <c r="S752" s="46"/>
      <c r="T752" s="46"/>
      <c r="U752" s="46"/>
      <c r="V752" s="46"/>
      <c r="W752" s="46"/>
      <c r="X752" s="46"/>
      <c r="Y752" s="46"/>
      <c r="Z752" s="46"/>
      <c r="AA752" s="46"/>
      <c r="AB752" s="46"/>
      <c r="AC752" s="46"/>
      <c r="AD752" s="46"/>
      <c r="AE752" s="46"/>
      <c r="AF752" s="46"/>
      <c r="AG752" s="46"/>
      <c r="AH752" s="46"/>
      <c r="AI752" s="46"/>
      <c r="AJ752" s="46"/>
      <c r="AK752" s="46"/>
      <c r="AL752" s="46"/>
    </row>
    <row r="753">
      <c r="A753" s="50"/>
      <c r="B753" s="46"/>
      <c r="C753" s="46"/>
      <c r="D753" s="46"/>
      <c r="E753" s="70"/>
      <c r="F753" s="50"/>
      <c r="G753" s="50"/>
      <c r="H753" s="50"/>
      <c r="I753" s="50"/>
      <c r="J753" s="102"/>
      <c r="K753" s="46"/>
      <c r="L753" s="46"/>
      <c r="M753" s="46"/>
      <c r="N753" s="46"/>
      <c r="O753" s="46"/>
      <c r="P753" s="46"/>
      <c r="Q753" s="46"/>
      <c r="R753" s="46"/>
      <c r="S753" s="46"/>
      <c r="T753" s="46"/>
      <c r="U753" s="46"/>
      <c r="V753" s="46"/>
      <c r="W753" s="46"/>
      <c r="X753" s="46"/>
      <c r="Y753" s="46"/>
      <c r="Z753" s="46"/>
      <c r="AA753" s="46"/>
      <c r="AB753" s="46"/>
      <c r="AC753" s="46"/>
      <c r="AD753" s="46"/>
      <c r="AE753" s="46"/>
      <c r="AF753" s="46"/>
      <c r="AG753" s="46"/>
      <c r="AH753" s="46"/>
      <c r="AI753" s="46"/>
      <c r="AJ753" s="46"/>
      <c r="AK753" s="46"/>
      <c r="AL753" s="46"/>
    </row>
    <row r="754">
      <c r="A754" s="50"/>
      <c r="B754" s="46"/>
      <c r="C754" s="46"/>
      <c r="D754" s="46"/>
      <c r="E754" s="70"/>
      <c r="F754" s="50"/>
      <c r="G754" s="50"/>
      <c r="H754" s="50"/>
      <c r="I754" s="50"/>
      <c r="J754" s="102"/>
      <c r="K754" s="46"/>
      <c r="L754" s="46"/>
      <c r="M754" s="46"/>
      <c r="N754" s="46"/>
      <c r="O754" s="46"/>
      <c r="P754" s="46"/>
      <c r="Q754" s="46"/>
      <c r="R754" s="46"/>
      <c r="S754" s="46"/>
      <c r="T754" s="46"/>
      <c r="U754" s="46"/>
      <c r="V754" s="46"/>
      <c r="W754" s="46"/>
      <c r="X754" s="46"/>
      <c r="Y754" s="46"/>
      <c r="Z754" s="46"/>
      <c r="AA754" s="46"/>
      <c r="AB754" s="46"/>
      <c r="AC754" s="46"/>
      <c r="AD754" s="46"/>
      <c r="AE754" s="46"/>
      <c r="AF754" s="46"/>
      <c r="AG754" s="46"/>
      <c r="AH754" s="46"/>
      <c r="AI754" s="46"/>
      <c r="AJ754" s="46"/>
      <c r="AK754" s="46"/>
      <c r="AL754" s="46"/>
    </row>
    <row r="755">
      <c r="A755" s="50"/>
      <c r="B755" s="46"/>
      <c r="C755" s="46"/>
      <c r="D755" s="46"/>
      <c r="E755" s="70"/>
      <c r="F755" s="50"/>
      <c r="G755" s="50"/>
      <c r="H755" s="50"/>
      <c r="I755" s="50"/>
      <c r="J755" s="102"/>
      <c r="K755" s="46"/>
      <c r="L755" s="46"/>
      <c r="M755" s="46"/>
      <c r="N755" s="46"/>
      <c r="O755" s="46"/>
      <c r="P755" s="46"/>
      <c r="Q755" s="46"/>
      <c r="R755" s="46"/>
      <c r="S755" s="46"/>
      <c r="T755" s="46"/>
      <c r="U755" s="46"/>
      <c r="V755" s="46"/>
      <c r="W755" s="46"/>
      <c r="X755" s="46"/>
      <c r="Y755" s="46"/>
      <c r="Z755" s="46"/>
      <c r="AA755" s="46"/>
      <c r="AB755" s="46"/>
      <c r="AC755" s="46"/>
      <c r="AD755" s="46"/>
      <c r="AE755" s="46"/>
      <c r="AF755" s="46"/>
      <c r="AG755" s="46"/>
      <c r="AH755" s="46"/>
      <c r="AI755" s="46"/>
      <c r="AJ755" s="46"/>
      <c r="AK755" s="46"/>
      <c r="AL755" s="46"/>
    </row>
    <row r="756">
      <c r="A756" s="50"/>
      <c r="B756" s="46"/>
      <c r="C756" s="46"/>
      <c r="D756" s="46"/>
      <c r="E756" s="70"/>
      <c r="F756" s="50"/>
      <c r="G756" s="50"/>
      <c r="H756" s="50"/>
      <c r="I756" s="50"/>
      <c r="J756" s="102"/>
      <c r="K756" s="46"/>
      <c r="L756" s="46"/>
      <c r="M756" s="46"/>
      <c r="N756" s="46"/>
      <c r="O756" s="46"/>
      <c r="P756" s="46"/>
      <c r="Q756" s="46"/>
      <c r="R756" s="46"/>
      <c r="S756" s="46"/>
      <c r="T756" s="46"/>
      <c r="U756" s="46"/>
      <c r="V756" s="46"/>
      <c r="W756" s="46"/>
      <c r="X756" s="46"/>
      <c r="Y756" s="46"/>
      <c r="Z756" s="46"/>
      <c r="AA756" s="46"/>
      <c r="AB756" s="46"/>
      <c r="AC756" s="46"/>
      <c r="AD756" s="46"/>
      <c r="AE756" s="46"/>
      <c r="AF756" s="46"/>
      <c r="AG756" s="46"/>
      <c r="AH756" s="46"/>
      <c r="AI756" s="46"/>
      <c r="AJ756" s="46"/>
      <c r="AK756" s="46"/>
      <c r="AL756" s="46"/>
    </row>
    <row r="757">
      <c r="A757" s="50"/>
      <c r="B757" s="46"/>
      <c r="C757" s="46"/>
      <c r="D757" s="46"/>
      <c r="E757" s="70"/>
      <c r="F757" s="50"/>
      <c r="G757" s="50"/>
      <c r="H757" s="50"/>
      <c r="I757" s="50"/>
      <c r="J757" s="102"/>
      <c r="K757" s="46"/>
      <c r="L757" s="46"/>
      <c r="M757" s="46"/>
      <c r="N757" s="46"/>
      <c r="O757" s="46"/>
      <c r="P757" s="46"/>
      <c r="Q757" s="46"/>
      <c r="R757" s="46"/>
      <c r="S757" s="46"/>
      <c r="T757" s="46"/>
      <c r="U757" s="46"/>
      <c r="V757" s="46"/>
      <c r="W757" s="46"/>
      <c r="X757" s="46"/>
      <c r="Y757" s="46"/>
      <c r="Z757" s="46"/>
      <c r="AA757" s="46"/>
      <c r="AB757" s="46"/>
      <c r="AC757" s="46"/>
      <c r="AD757" s="46"/>
      <c r="AE757" s="46"/>
      <c r="AF757" s="46"/>
      <c r="AG757" s="46"/>
      <c r="AH757" s="46"/>
      <c r="AI757" s="46"/>
      <c r="AJ757" s="46"/>
      <c r="AK757" s="46"/>
      <c r="AL757" s="46"/>
    </row>
    <row r="758">
      <c r="A758" s="50"/>
      <c r="B758" s="46"/>
      <c r="C758" s="46"/>
      <c r="D758" s="46"/>
      <c r="E758" s="70"/>
      <c r="F758" s="50"/>
      <c r="G758" s="50"/>
      <c r="H758" s="50"/>
      <c r="I758" s="50"/>
      <c r="J758" s="102"/>
      <c r="K758" s="46"/>
      <c r="L758" s="46"/>
      <c r="M758" s="46"/>
      <c r="N758" s="46"/>
      <c r="O758" s="46"/>
      <c r="P758" s="46"/>
      <c r="Q758" s="46"/>
      <c r="R758" s="46"/>
      <c r="S758" s="46"/>
      <c r="T758" s="46"/>
      <c r="U758" s="46"/>
      <c r="V758" s="46"/>
      <c r="W758" s="46"/>
      <c r="X758" s="46"/>
      <c r="Y758" s="46"/>
      <c r="Z758" s="46"/>
      <c r="AA758" s="46"/>
      <c r="AB758" s="46"/>
      <c r="AC758" s="46"/>
      <c r="AD758" s="46"/>
      <c r="AE758" s="46"/>
      <c r="AF758" s="46"/>
      <c r="AG758" s="46"/>
      <c r="AH758" s="46"/>
      <c r="AI758" s="46"/>
      <c r="AJ758" s="46"/>
      <c r="AK758" s="46"/>
      <c r="AL758" s="46"/>
    </row>
    <row r="759">
      <c r="A759" s="50"/>
      <c r="B759" s="46"/>
      <c r="C759" s="46"/>
      <c r="D759" s="46"/>
      <c r="E759" s="70"/>
      <c r="F759" s="50"/>
      <c r="G759" s="50"/>
      <c r="H759" s="50"/>
      <c r="I759" s="50"/>
      <c r="J759" s="102"/>
      <c r="K759" s="46"/>
      <c r="L759" s="46"/>
      <c r="M759" s="46"/>
      <c r="N759" s="46"/>
      <c r="O759" s="46"/>
      <c r="P759" s="46"/>
      <c r="Q759" s="46"/>
      <c r="R759" s="46"/>
      <c r="S759" s="46"/>
      <c r="T759" s="46"/>
      <c r="U759" s="46"/>
      <c r="V759" s="46"/>
      <c r="W759" s="46"/>
      <c r="X759" s="46"/>
      <c r="Y759" s="46"/>
      <c r="Z759" s="46"/>
      <c r="AA759" s="46"/>
      <c r="AB759" s="46"/>
      <c r="AC759" s="46"/>
      <c r="AD759" s="46"/>
      <c r="AE759" s="46"/>
      <c r="AF759" s="46"/>
      <c r="AG759" s="46"/>
      <c r="AH759" s="46"/>
      <c r="AI759" s="46"/>
      <c r="AJ759" s="46"/>
      <c r="AK759" s="46"/>
      <c r="AL759" s="46"/>
    </row>
    <row r="760">
      <c r="A760" s="50"/>
      <c r="B760" s="46"/>
      <c r="C760" s="46"/>
      <c r="D760" s="46"/>
      <c r="E760" s="70"/>
      <c r="F760" s="50"/>
      <c r="G760" s="50"/>
      <c r="H760" s="50"/>
      <c r="I760" s="50"/>
      <c r="J760" s="102"/>
      <c r="K760" s="46"/>
      <c r="L760" s="46"/>
      <c r="M760" s="46"/>
      <c r="N760" s="46"/>
      <c r="O760" s="46"/>
      <c r="P760" s="46"/>
      <c r="Q760" s="46"/>
      <c r="R760" s="46"/>
      <c r="S760" s="46"/>
      <c r="T760" s="46"/>
      <c r="U760" s="46"/>
      <c r="V760" s="46"/>
      <c r="W760" s="46"/>
      <c r="X760" s="46"/>
      <c r="Y760" s="46"/>
      <c r="Z760" s="46"/>
      <c r="AA760" s="46"/>
      <c r="AB760" s="46"/>
      <c r="AC760" s="46"/>
      <c r="AD760" s="46"/>
      <c r="AE760" s="46"/>
      <c r="AF760" s="46"/>
      <c r="AG760" s="46"/>
      <c r="AH760" s="46"/>
      <c r="AI760" s="46"/>
      <c r="AJ760" s="46"/>
      <c r="AK760" s="46"/>
      <c r="AL760" s="46"/>
    </row>
    <row r="761">
      <c r="A761" s="50"/>
      <c r="B761" s="46"/>
      <c r="C761" s="46"/>
      <c r="D761" s="46"/>
      <c r="E761" s="70"/>
      <c r="F761" s="50"/>
      <c r="G761" s="50"/>
      <c r="H761" s="50"/>
      <c r="I761" s="50"/>
      <c r="J761" s="102"/>
      <c r="K761" s="46"/>
      <c r="L761" s="46"/>
      <c r="M761" s="46"/>
      <c r="N761" s="46"/>
      <c r="O761" s="46"/>
      <c r="P761" s="46"/>
      <c r="Q761" s="46"/>
      <c r="R761" s="46"/>
      <c r="S761" s="46"/>
      <c r="T761" s="46"/>
      <c r="U761" s="46"/>
      <c r="V761" s="46"/>
      <c r="W761" s="46"/>
      <c r="X761" s="46"/>
      <c r="Y761" s="46"/>
      <c r="Z761" s="46"/>
      <c r="AA761" s="46"/>
      <c r="AB761" s="46"/>
      <c r="AC761" s="46"/>
      <c r="AD761" s="46"/>
      <c r="AE761" s="46"/>
      <c r="AF761" s="46"/>
      <c r="AG761" s="46"/>
      <c r="AH761" s="46"/>
      <c r="AI761" s="46"/>
      <c r="AJ761" s="46"/>
      <c r="AK761" s="46"/>
      <c r="AL761" s="46"/>
    </row>
    <row r="762">
      <c r="A762" s="50"/>
      <c r="B762" s="46"/>
      <c r="C762" s="46"/>
      <c r="D762" s="46"/>
      <c r="E762" s="70"/>
      <c r="F762" s="50"/>
      <c r="G762" s="50"/>
      <c r="H762" s="50"/>
      <c r="I762" s="50"/>
      <c r="J762" s="102"/>
      <c r="K762" s="46"/>
      <c r="L762" s="46"/>
      <c r="M762" s="46"/>
      <c r="N762" s="46"/>
      <c r="O762" s="46"/>
      <c r="P762" s="46"/>
      <c r="Q762" s="46"/>
      <c r="R762" s="46"/>
      <c r="S762" s="46"/>
      <c r="T762" s="46"/>
      <c r="U762" s="46"/>
      <c r="V762" s="46"/>
      <c r="W762" s="46"/>
      <c r="X762" s="46"/>
      <c r="Y762" s="46"/>
      <c r="Z762" s="46"/>
      <c r="AA762" s="46"/>
      <c r="AB762" s="46"/>
      <c r="AC762" s="46"/>
      <c r="AD762" s="46"/>
      <c r="AE762" s="46"/>
      <c r="AF762" s="46"/>
      <c r="AG762" s="46"/>
      <c r="AH762" s="46"/>
      <c r="AI762" s="46"/>
      <c r="AJ762" s="46"/>
      <c r="AK762" s="46"/>
      <c r="AL762" s="46"/>
    </row>
    <row r="763">
      <c r="A763" s="50"/>
      <c r="B763" s="46"/>
      <c r="C763" s="46"/>
      <c r="D763" s="46"/>
      <c r="E763" s="70"/>
      <c r="F763" s="50"/>
      <c r="G763" s="50"/>
      <c r="H763" s="50"/>
      <c r="I763" s="50"/>
      <c r="J763" s="102"/>
      <c r="K763" s="46"/>
      <c r="L763" s="46"/>
      <c r="M763" s="46"/>
      <c r="N763" s="46"/>
      <c r="O763" s="46"/>
      <c r="P763" s="46"/>
      <c r="Q763" s="46"/>
      <c r="R763" s="46"/>
      <c r="S763" s="46"/>
      <c r="T763" s="46"/>
      <c r="U763" s="46"/>
      <c r="V763" s="46"/>
      <c r="W763" s="46"/>
      <c r="X763" s="46"/>
      <c r="Y763" s="46"/>
      <c r="Z763" s="46"/>
      <c r="AA763" s="46"/>
      <c r="AB763" s="46"/>
      <c r="AC763" s="46"/>
      <c r="AD763" s="46"/>
      <c r="AE763" s="46"/>
      <c r="AF763" s="46"/>
      <c r="AG763" s="46"/>
      <c r="AH763" s="46"/>
      <c r="AI763" s="46"/>
      <c r="AJ763" s="46"/>
      <c r="AK763" s="46"/>
      <c r="AL763" s="46"/>
    </row>
    <row r="764">
      <c r="A764" s="50"/>
      <c r="B764" s="46"/>
      <c r="C764" s="46"/>
      <c r="D764" s="46"/>
      <c r="E764" s="70"/>
      <c r="F764" s="50"/>
      <c r="G764" s="50"/>
      <c r="H764" s="50"/>
      <c r="I764" s="50"/>
      <c r="J764" s="102"/>
      <c r="K764" s="46"/>
      <c r="L764" s="46"/>
      <c r="M764" s="46"/>
      <c r="N764" s="46"/>
      <c r="O764" s="46"/>
      <c r="P764" s="46"/>
      <c r="Q764" s="46"/>
      <c r="R764" s="46"/>
      <c r="S764" s="46"/>
      <c r="T764" s="46"/>
      <c r="U764" s="46"/>
      <c r="V764" s="46"/>
      <c r="W764" s="46"/>
      <c r="X764" s="46"/>
      <c r="Y764" s="46"/>
      <c r="Z764" s="46"/>
      <c r="AA764" s="46"/>
      <c r="AB764" s="46"/>
      <c r="AC764" s="46"/>
      <c r="AD764" s="46"/>
      <c r="AE764" s="46"/>
      <c r="AF764" s="46"/>
      <c r="AG764" s="46"/>
      <c r="AH764" s="46"/>
      <c r="AI764" s="46"/>
      <c r="AJ764" s="46"/>
      <c r="AK764" s="46"/>
      <c r="AL764" s="46"/>
    </row>
    <row r="765">
      <c r="A765" s="50"/>
      <c r="B765" s="46"/>
      <c r="C765" s="46"/>
      <c r="D765" s="46"/>
      <c r="E765" s="70"/>
      <c r="F765" s="50"/>
      <c r="G765" s="50"/>
      <c r="H765" s="50"/>
      <c r="I765" s="50"/>
      <c r="J765" s="102"/>
      <c r="K765" s="46"/>
      <c r="L765" s="46"/>
      <c r="M765" s="46"/>
      <c r="N765" s="46"/>
      <c r="O765" s="46"/>
      <c r="P765" s="46"/>
      <c r="Q765" s="46"/>
      <c r="R765" s="46"/>
      <c r="S765" s="46"/>
      <c r="T765" s="46"/>
      <c r="U765" s="46"/>
      <c r="V765" s="46"/>
      <c r="W765" s="46"/>
      <c r="X765" s="46"/>
      <c r="Y765" s="46"/>
      <c r="Z765" s="46"/>
      <c r="AA765" s="46"/>
      <c r="AB765" s="46"/>
      <c r="AC765" s="46"/>
      <c r="AD765" s="46"/>
      <c r="AE765" s="46"/>
      <c r="AF765" s="46"/>
      <c r="AG765" s="46"/>
      <c r="AH765" s="46"/>
      <c r="AI765" s="46"/>
      <c r="AJ765" s="46"/>
      <c r="AK765" s="46"/>
      <c r="AL765" s="46"/>
    </row>
    <row r="766">
      <c r="A766" s="50"/>
      <c r="B766" s="46"/>
      <c r="C766" s="46"/>
      <c r="D766" s="46"/>
      <c r="E766" s="70"/>
      <c r="F766" s="50"/>
      <c r="G766" s="50"/>
      <c r="H766" s="50"/>
      <c r="I766" s="50"/>
      <c r="J766" s="102"/>
      <c r="K766" s="46"/>
      <c r="L766" s="46"/>
      <c r="M766" s="46"/>
      <c r="N766" s="46"/>
      <c r="O766" s="46"/>
      <c r="P766" s="46"/>
      <c r="Q766" s="46"/>
      <c r="R766" s="46"/>
      <c r="S766" s="46"/>
      <c r="T766" s="46"/>
      <c r="U766" s="46"/>
      <c r="V766" s="46"/>
      <c r="W766" s="46"/>
      <c r="X766" s="46"/>
      <c r="Y766" s="46"/>
      <c r="Z766" s="46"/>
      <c r="AA766" s="46"/>
      <c r="AB766" s="46"/>
      <c r="AC766" s="46"/>
      <c r="AD766" s="46"/>
      <c r="AE766" s="46"/>
      <c r="AF766" s="46"/>
      <c r="AG766" s="46"/>
      <c r="AH766" s="46"/>
      <c r="AI766" s="46"/>
      <c r="AJ766" s="46"/>
      <c r="AK766" s="46"/>
      <c r="AL766" s="46"/>
    </row>
    <row r="767">
      <c r="A767" s="50"/>
      <c r="B767" s="46"/>
      <c r="C767" s="46"/>
      <c r="D767" s="46"/>
      <c r="E767" s="70"/>
      <c r="F767" s="50"/>
      <c r="G767" s="50"/>
      <c r="H767" s="50"/>
      <c r="I767" s="50"/>
      <c r="J767" s="102"/>
      <c r="K767" s="46"/>
      <c r="L767" s="46"/>
      <c r="M767" s="46"/>
      <c r="N767" s="46"/>
      <c r="O767" s="46"/>
      <c r="P767" s="46"/>
      <c r="Q767" s="46"/>
      <c r="R767" s="46"/>
      <c r="S767" s="46"/>
      <c r="T767" s="46"/>
      <c r="U767" s="46"/>
      <c r="V767" s="46"/>
      <c r="W767" s="46"/>
      <c r="X767" s="46"/>
      <c r="Y767" s="46"/>
      <c r="Z767" s="46"/>
      <c r="AA767" s="46"/>
      <c r="AB767" s="46"/>
      <c r="AC767" s="46"/>
      <c r="AD767" s="46"/>
      <c r="AE767" s="46"/>
      <c r="AF767" s="46"/>
      <c r="AG767" s="46"/>
      <c r="AH767" s="46"/>
      <c r="AI767" s="46"/>
      <c r="AJ767" s="46"/>
      <c r="AK767" s="46"/>
      <c r="AL767" s="46"/>
    </row>
    <row r="768">
      <c r="A768" s="50"/>
      <c r="B768" s="46"/>
      <c r="C768" s="46"/>
      <c r="D768" s="46"/>
      <c r="E768" s="70"/>
      <c r="F768" s="50"/>
      <c r="G768" s="50"/>
      <c r="H768" s="50"/>
      <c r="I768" s="50"/>
      <c r="J768" s="102"/>
      <c r="K768" s="46"/>
      <c r="L768" s="46"/>
      <c r="M768" s="46"/>
      <c r="N768" s="46"/>
      <c r="O768" s="46"/>
      <c r="P768" s="46"/>
      <c r="Q768" s="46"/>
      <c r="R768" s="46"/>
      <c r="S768" s="46"/>
      <c r="T768" s="46"/>
      <c r="U768" s="46"/>
      <c r="V768" s="46"/>
      <c r="W768" s="46"/>
      <c r="X768" s="46"/>
      <c r="Y768" s="46"/>
      <c r="Z768" s="46"/>
      <c r="AA768" s="46"/>
      <c r="AB768" s="46"/>
      <c r="AC768" s="46"/>
      <c r="AD768" s="46"/>
      <c r="AE768" s="46"/>
      <c r="AF768" s="46"/>
      <c r="AG768" s="46"/>
      <c r="AH768" s="46"/>
      <c r="AI768" s="46"/>
      <c r="AJ768" s="46"/>
      <c r="AK768" s="46"/>
      <c r="AL768" s="46"/>
    </row>
    <row r="769">
      <c r="A769" s="50"/>
      <c r="B769" s="46"/>
      <c r="C769" s="46"/>
      <c r="D769" s="46"/>
      <c r="E769" s="70"/>
      <c r="F769" s="50"/>
      <c r="G769" s="50"/>
      <c r="H769" s="50"/>
      <c r="I769" s="50"/>
      <c r="J769" s="102"/>
      <c r="K769" s="46"/>
      <c r="L769" s="46"/>
      <c r="M769" s="46"/>
      <c r="N769" s="46"/>
      <c r="O769" s="46"/>
      <c r="P769" s="46"/>
      <c r="Q769" s="46"/>
      <c r="R769" s="46"/>
      <c r="S769" s="46"/>
      <c r="T769" s="46"/>
      <c r="U769" s="46"/>
      <c r="V769" s="46"/>
      <c r="W769" s="46"/>
      <c r="X769" s="46"/>
      <c r="Y769" s="46"/>
      <c r="Z769" s="46"/>
      <c r="AA769" s="46"/>
      <c r="AB769" s="46"/>
      <c r="AC769" s="46"/>
      <c r="AD769" s="46"/>
      <c r="AE769" s="46"/>
      <c r="AF769" s="46"/>
      <c r="AG769" s="46"/>
      <c r="AH769" s="46"/>
      <c r="AI769" s="46"/>
      <c r="AJ769" s="46"/>
      <c r="AK769" s="46"/>
      <c r="AL769" s="46"/>
    </row>
    <row r="770">
      <c r="A770" s="50"/>
      <c r="B770" s="46"/>
      <c r="C770" s="46"/>
      <c r="D770" s="46"/>
      <c r="E770" s="70"/>
      <c r="F770" s="50"/>
      <c r="G770" s="50"/>
      <c r="H770" s="50"/>
      <c r="I770" s="50"/>
      <c r="J770" s="102"/>
      <c r="K770" s="46"/>
      <c r="L770" s="46"/>
      <c r="M770" s="46"/>
      <c r="N770" s="46"/>
      <c r="O770" s="46"/>
      <c r="P770" s="46"/>
      <c r="Q770" s="46"/>
      <c r="R770" s="46"/>
      <c r="S770" s="46"/>
      <c r="T770" s="46"/>
      <c r="U770" s="46"/>
      <c r="V770" s="46"/>
      <c r="W770" s="46"/>
      <c r="X770" s="46"/>
      <c r="Y770" s="46"/>
      <c r="Z770" s="46"/>
      <c r="AA770" s="46"/>
      <c r="AB770" s="46"/>
      <c r="AC770" s="46"/>
      <c r="AD770" s="46"/>
      <c r="AE770" s="46"/>
      <c r="AF770" s="46"/>
      <c r="AG770" s="46"/>
      <c r="AH770" s="46"/>
      <c r="AI770" s="46"/>
      <c r="AJ770" s="46"/>
      <c r="AK770" s="46"/>
      <c r="AL770" s="46"/>
    </row>
    <row r="771">
      <c r="A771" s="50"/>
      <c r="B771" s="46"/>
      <c r="C771" s="46"/>
      <c r="D771" s="46"/>
      <c r="E771" s="70"/>
      <c r="F771" s="50"/>
      <c r="G771" s="50"/>
      <c r="H771" s="50"/>
      <c r="I771" s="50"/>
      <c r="J771" s="102"/>
      <c r="K771" s="46"/>
      <c r="L771" s="46"/>
      <c r="M771" s="46"/>
      <c r="N771" s="46"/>
      <c r="O771" s="46"/>
      <c r="P771" s="46"/>
      <c r="Q771" s="46"/>
      <c r="R771" s="46"/>
      <c r="S771" s="46"/>
      <c r="T771" s="46"/>
      <c r="U771" s="46"/>
      <c r="V771" s="46"/>
      <c r="W771" s="46"/>
      <c r="X771" s="46"/>
      <c r="Y771" s="46"/>
      <c r="Z771" s="46"/>
      <c r="AA771" s="46"/>
      <c r="AB771" s="46"/>
      <c r="AC771" s="46"/>
      <c r="AD771" s="46"/>
      <c r="AE771" s="46"/>
      <c r="AF771" s="46"/>
      <c r="AG771" s="46"/>
      <c r="AH771" s="46"/>
      <c r="AI771" s="46"/>
      <c r="AJ771" s="46"/>
      <c r="AK771" s="46"/>
      <c r="AL771" s="46"/>
    </row>
    <row r="772">
      <c r="A772" s="50"/>
      <c r="B772" s="46"/>
      <c r="C772" s="46"/>
      <c r="D772" s="46"/>
      <c r="E772" s="70"/>
      <c r="F772" s="50"/>
      <c r="G772" s="50"/>
      <c r="H772" s="50"/>
      <c r="I772" s="50"/>
      <c r="J772" s="102"/>
      <c r="K772" s="46"/>
      <c r="L772" s="46"/>
      <c r="M772" s="46"/>
      <c r="N772" s="46"/>
      <c r="O772" s="46"/>
      <c r="P772" s="46"/>
      <c r="Q772" s="46"/>
      <c r="R772" s="46"/>
      <c r="S772" s="46"/>
      <c r="T772" s="46"/>
      <c r="U772" s="46"/>
      <c r="V772" s="46"/>
      <c r="W772" s="46"/>
      <c r="X772" s="46"/>
      <c r="Y772" s="46"/>
      <c r="Z772" s="46"/>
      <c r="AA772" s="46"/>
      <c r="AB772" s="46"/>
      <c r="AC772" s="46"/>
      <c r="AD772" s="46"/>
      <c r="AE772" s="46"/>
      <c r="AF772" s="46"/>
      <c r="AG772" s="46"/>
      <c r="AH772" s="46"/>
      <c r="AI772" s="46"/>
      <c r="AJ772" s="46"/>
      <c r="AK772" s="46"/>
      <c r="AL772" s="46"/>
    </row>
    <row r="773">
      <c r="A773" s="50"/>
      <c r="B773" s="46"/>
      <c r="C773" s="46"/>
      <c r="D773" s="46"/>
      <c r="E773" s="70"/>
      <c r="F773" s="50"/>
      <c r="G773" s="50"/>
      <c r="H773" s="50"/>
      <c r="I773" s="50"/>
      <c r="J773" s="102"/>
      <c r="K773" s="46"/>
      <c r="L773" s="46"/>
      <c r="M773" s="46"/>
      <c r="N773" s="46"/>
      <c r="O773" s="46"/>
      <c r="P773" s="46"/>
      <c r="Q773" s="46"/>
      <c r="R773" s="46"/>
      <c r="S773" s="46"/>
      <c r="T773" s="46"/>
      <c r="U773" s="46"/>
      <c r="V773" s="46"/>
      <c r="W773" s="46"/>
      <c r="X773" s="46"/>
      <c r="Y773" s="46"/>
      <c r="Z773" s="46"/>
      <c r="AA773" s="46"/>
      <c r="AB773" s="46"/>
      <c r="AC773" s="46"/>
      <c r="AD773" s="46"/>
      <c r="AE773" s="46"/>
      <c r="AF773" s="46"/>
      <c r="AG773" s="46"/>
      <c r="AH773" s="46"/>
      <c r="AI773" s="46"/>
      <c r="AJ773" s="46"/>
      <c r="AK773" s="46"/>
      <c r="AL773" s="46"/>
    </row>
    <row r="774">
      <c r="A774" s="50"/>
      <c r="B774" s="46"/>
      <c r="C774" s="46"/>
      <c r="D774" s="46"/>
      <c r="E774" s="70"/>
      <c r="F774" s="50"/>
      <c r="G774" s="50"/>
      <c r="H774" s="50"/>
      <c r="I774" s="50"/>
      <c r="J774" s="102"/>
      <c r="K774" s="46"/>
      <c r="L774" s="46"/>
      <c r="M774" s="46"/>
      <c r="N774" s="46"/>
      <c r="O774" s="46"/>
      <c r="P774" s="46"/>
      <c r="Q774" s="46"/>
      <c r="R774" s="46"/>
      <c r="S774" s="46"/>
      <c r="T774" s="46"/>
      <c r="U774" s="46"/>
      <c r="V774" s="46"/>
      <c r="W774" s="46"/>
      <c r="X774" s="46"/>
      <c r="Y774" s="46"/>
      <c r="Z774" s="46"/>
      <c r="AA774" s="46"/>
      <c r="AB774" s="46"/>
      <c r="AC774" s="46"/>
      <c r="AD774" s="46"/>
      <c r="AE774" s="46"/>
      <c r="AF774" s="46"/>
      <c r="AG774" s="46"/>
      <c r="AH774" s="46"/>
      <c r="AI774" s="46"/>
      <c r="AJ774" s="46"/>
      <c r="AK774" s="46"/>
      <c r="AL774" s="46"/>
    </row>
    <row r="775">
      <c r="A775" s="50"/>
      <c r="B775" s="46"/>
      <c r="C775" s="46"/>
      <c r="D775" s="46"/>
      <c r="E775" s="70"/>
      <c r="F775" s="50"/>
      <c r="G775" s="50"/>
      <c r="H775" s="50"/>
      <c r="I775" s="50"/>
      <c r="J775" s="102"/>
      <c r="K775" s="46"/>
      <c r="L775" s="46"/>
      <c r="M775" s="46"/>
      <c r="N775" s="46"/>
      <c r="O775" s="46"/>
      <c r="P775" s="46"/>
      <c r="Q775" s="46"/>
      <c r="R775" s="46"/>
      <c r="S775" s="46"/>
      <c r="T775" s="46"/>
      <c r="U775" s="46"/>
      <c r="V775" s="46"/>
      <c r="W775" s="46"/>
      <c r="X775" s="46"/>
      <c r="Y775" s="46"/>
      <c r="Z775" s="46"/>
      <c r="AA775" s="46"/>
      <c r="AB775" s="46"/>
      <c r="AC775" s="46"/>
      <c r="AD775" s="46"/>
      <c r="AE775" s="46"/>
      <c r="AF775" s="46"/>
      <c r="AG775" s="46"/>
      <c r="AH775" s="46"/>
      <c r="AI775" s="46"/>
      <c r="AJ775" s="46"/>
      <c r="AK775" s="46"/>
      <c r="AL775" s="46"/>
    </row>
    <row r="776">
      <c r="A776" s="50"/>
      <c r="B776" s="46"/>
      <c r="C776" s="46"/>
      <c r="D776" s="46"/>
      <c r="E776" s="70"/>
      <c r="F776" s="50"/>
      <c r="G776" s="50"/>
      <c r="H776" s="50"/>
      <c r="I776" s="50"/>
      <c r="J776" s="102"/>
      <c r="K776" s="46"/>
      <c r="L776" s="46"/>
      <c r="M776" s="46"/>
      <c r="N776" s="46"/>
      <c r="O776" s="46"/>
      <c r="P776" s="46"/>
      <c r="Q776" s="46"/>
      <c r="R776" s="46"/>
      <c r="S776" s="46"/>
      <c r="T776" s="46"/>
      <c r="U776" s="46"/>
      <c r="V776" s="46"/>
      <c r="W776" s="46"/>
      <c r="X776" s="46"/>
      <c r="Y776" s="46"/>
      <c r="Z776" s="46"/>
      <c r="AA776" s="46"/>
      <c r="AB776" s="46"/>
      <c r="AC776" s="46"/>
      <c r="AD776" s="46"/>
      <c r="AE776" s="46"/>
      <c r="AF776" s="46"/>
      <c r="AG776" s="46"/>
      <c r="AH776" s="46"/>
      <c r="AI776" s="46"/>
      <c r="AJ776" s="46"/>
      <c r="AK776" s="46"/>
      <c r="AL776" s="46"/>
    </row>
    <row r="777">
      <c r="A777" s="50"/>
      <c r="B777" s="46"/>
      <c r="C777" s="46"/>
      <c r="D777" s="46"/>
      <c r="E777" s="70"/>
      <c r="F777" s="50"/>
      <c r="G777" s="50"/>
      <c r="H777" s="50"/>
      <c r="I777" s="50"/>
      <c r="J777" s="102"/>
      <c r="K777" s="46"/>
      <c r="L777" s="46"/>
      <c r="M777" s="46"/>
      <c r="N777" s="46"/>
      <c r="O777" s="46"/>
      <c r="P777" s="46"/>
      <c r="Q777" s="46"/>
      <c r="R777" s="46"/>
      <c r="S777" s="46"/>
      <c r="T777" s="46"/>
      <c r="U777" s="46"/>
      <c r="V777" s="46"/>
      <c r="W777" s="46"/>
      <c r="X777" s="46"/>
      <c r="Y777" s="46"/>
      <c r="Z777" s="46"/>
      <c r="AA777" s="46"/>
      <c r="AB777" s="46"/>
      <c r="AC777" s="46"/>
      <c r="AD777" s="46"/>
      <c r="AE777" s="46"/>
      <c r="AF777" s="46"/>
      <c r="AG777" s="46"/>
      <c r="AH777" s="46"/>
      <c r="AI777" s="46"/>
      <c r="AJ777" s="46"/>
      <c r="AK777" s="46"/>
      <c r="AL777" s="46"/>
    </row>
    <row r="778">
      <c r="A778" s="50"/>
      <c r="B778" s="46"/>
      <c r="C778" s="46"/>
      <c r="D778" s="46"/>
      <c r="E778" s="70"/>
      <c r="F778" s="50"/>
      <c r="G778" s="50"/>
      <c r="H778" s="50"/>
      <c r="I778" s="50"/>
      <c r="J778" s="102"/>
      <c r="K778" s="46"/>
      <c r="L778" s="46"/>
      <c r="M778" s="46"/>
      <c r="N778" s="46"/>
      <c r="O778" s="46"/>
      <c r="P778" s="46"/>
      <c r="Q778" s="46"/>
      <c r="R778" s="46"/>
      <c r="S778" s="46"/>
      <c r="T778" s="46"/>
      <c r="U778" s="46"/>
      <c r="V778" s="46"/>
      <c r="W778" s="46"/>
      <c r="X778" s="46"/>
      <c r="Y778" s="46"/>
      <c r="Z778" s="46"/>
      <c r="AA778" s="46"/>
      <c r="AB778" s="46"/>
      <c r="AC778" s="46"/>
      <c r="AD778" s="46"/>
      <c r="AE778" s="46"/>
      <c r="AF778" s="46"/>
      <c r="AG778" s="46"/>
      <c r="AH778" s="46"/>
      <c r="AI778" s="46"/>
      <c r="AJ778" s="46"/>
      <c r="AK778" s="46"/>
      <c r="AL778" s="46"/>
    </row>
    <row r="779">
      <c r="A779" s="50"/>
      <c r="B779" s="46"/>
      <c r="C779" s="46"/>
      <c r="D779" s="46"/>
      <c r="E779" s="70"/>
      <c r="F779" s="50"/>
      <c r="G779" s="50"/>
      <c r="H779" s="50"/>
      <c r="I779" s="50"/>
      <c r="J779" s="102"/>
      <c r="K779" s="46"/>
      <c r="L779" s="46"/>
      <c r="M779" s="46"/>
      <c r="N779" s="46"/>
      <c r="O779" s="46"/>
      <c r="P779" s="46"/>
      <c r="Q779" s="46"/>
      <c r="R779" s="46"/>
      <c r="S779" s="46"/>
      <c r="T779" s="46"/>
      <c r="U779" s="46"/>
      <c r="V779" s="46"/>
      <c r="W779" s="46"/>
      <c r="X779" s="46"/>
      <c r="Y779" s="46"/>
      <c r="Z779" s="46"/>
      <c r="AA779" s="46"/>
      <c r="AB779" s="46"/>
      <c r="AC779" s="46"/>
      <c r="AD779" s="46"/>
      <c r="AE779" s="46"/>
      <c r="AF779" s="46"/>
      <c r="AG779" s="46"/>
      <c r="AH779" s="46"/>
      <c r="AI779" s="46"/>
      <c r="AJ779" s="46"/>
      <c r="AK779" s="46"/>
      <c r="AL779" s="46"/>
    </row>
    <row r="780">
      <c r="A780" s="50"/>
      <c r="B780" s="46"/>
      <c r="C780" s="46"/>
      <c r="D780" s="46"/>
      <c r="E780" s="70"/>
      <c r="F780" s="50"/>
      <c r="G780" s="50"/>
      <c r="H780" s="50"/>
      <c r="I780" s="50"/>
      <c r="J780" s="102"/>
      <c r="K780" s="46"/>
      <c r="L780" s="46"/>
      <c r="M780" s="46"/>
      <c r="N780" s="46"/>
      <c r="O780" s="46"/>
      <c r="P780" s="46"/>
      <c r="Q780" s="46"/>
      <c r="R780" s="46"/>
      <c r="S780" s="46"/>
      <c r="T780" s="46"/>
      <c r="U780" s="46"/>
      <c r="V780" s="46"/>
      <c r="W780" s="46"/>
      <c r="X780" s="46"/>
      <c r="Y780" s="46"/>
      <c r="Z780" s="46"/>
      <c r="AA780" s="46"/>
      <c r="AB780" s="46"/>
      <c r="AC780" s="46"/>
      <c r="AD780" s="46"/>
      <c r="AE780" s="46"/>
      <c r="AF780" s="46"/>
      <c r="AG780" s="46"/>
      <c r="AH780" s="46"/>
      <c r="AI780" s="46"/>
      <c r="AJ780" s="46"/>
      <c r="AK780" s="46"/>
      <c r="AL780" s="46"/>
    </row>
    <row r="781">
      <c r="A781" s="50"/>
      <c r="B781" s="46"/>
      <c r="C781" s="46"/>
      <c r="D781" s="46"/>
      <c r="E781" s="70"/>
      <c r="F781" s="50"/>
      <c r="G781" s="50"/>
      <c r="H781" s="50"/>
      <c r="I781" s="50"/>
      <c r="J781" s="102"/>
      <c r="K781" s="46"/>
      <c r="L781" s="46"/>
      <c r="M781" s="46"/>
      <c r="N781" s="46"/>
      <c r="O781" s="46"/>
      <c r="P781" s="46"/>
      <c r="Q781" s="46"/>
      <c r="R781" s="46"/>
      <c r="S781" s="46"/>
      <c r="T781" s="46"/>
      <c r="U781" s="46"/>
      <c r="V781" s="46"/>
      <c r="W781" s="46"/>
      <c r="X781" s="46"/>
      <c r="Y781" s="46"/>
      <c r="Z781" s="46"/>
      <c r="AA781" s="46"/>
      <c r="AB781" s="46"/>
      <c r="AC781" s="46"/>
      <c r="AD781" s="46"/>
      <c r="AE781" s="46"/>
      <c r="AF781" s="46"/>
      <c r="AG781" s="46"/>
      <c r="AH781" s="46"/>
      <c r="AI781" s="46"/>
      <c r="AJ781" s="46"/>
      <c r="AK781" s="46"/>
      <c r="AL781" s="46"/>
    </row>
    <row r="782">
      <c r="A782" s="50"/>
      <c r="B782" s="46"/>
      <c r="C782" s="46"/>
      <c r="D782" s="46"/>
      <c r="E782" s="70"/>
      <c r="F782" s="50"/>
      <c r="G782" s="50"/>
      <c r="H782" s="50"/>
      <c r="I782" s="50"/>
      <c r="J782" s="102"/>
      <c r="K782" s="46"/>
      <c r="L782" s="46"/>
      <c r="M782" s="46"/>
      <c r="N782" s="46"/>
      <c r="O782" s="46"/>
      <c r="P782" s="46"/>
      <c r="Q782" s="46"/>
      <c r="R782" s="46"/>
      <c r="S782" s="46"/>
      <c r="T782" s="46"/>
      <c r="U782" s="46"/>
      <c r="V782" s="46"/>
      <c r="W782" s="46"/>
      <c r="X782" s="46"/>
      <c r="Y782" s="46"/>
      <c r="Z782" s="46"/>
      <c r="AA782" s="46"/>
      <c r="AB782" s="46"/>
      <c r="AC782" s="46"/>
      <c r="AD782" s="46"/>
      <c r="AE782" s="46"/>
      <c r="AF782" s="46"/>
      <c r="AG782" s="46"/>
      <c r="AH782" s="46"/>
      <c r="AI782" s="46"/>
      <c r="AJ782" s="46"/>
      <c r="AK782" s="46"/>
      <c r="AL782" s="46"/>
    </row>
    <row r="783">
      <c r="A783" s="50"/>
      <c r="B783" s="46"/>
      <c r="C783" s="46"/>
      <c r="D783" s="46"/>
      <c r="E783" s="70"/>
      <c r="F783" s="50"/>
      <c r="G783" s="50"/>
      <c r="H783" s="50"/>
      <c r="I783" s="50"/>
      <c r="J783" s="102"/>
      <c r="K783" s="46"/>
      <c r="L783" s="46"/>
      <c r="M783" s="46"/>
      <c r="N783" s="46"/>
      <c r="O783" s="46"/>
      <c r="P783" s="46"/>
      <c r="Q783" s="46"/>
      <c r="R783" s="46"/>
      <c r="S783" s="46"/>
      <c r="T783" s="46"/>
      <c r="U783" s="46"/>
      <c r="V783" s="46"/>
      <c r="W783" s="46"/>
      <c r="X783" s="46"/>
      <c r="Y783" s="46"/>
      <c r="Z783" s="46"/>
      <c r="AA783" s="46"/>
      <c r="AB783" s="46"/>
      <c r="AC783" s="46"/>
      <c r="AD783" s="46"/>
      <c r="AE783" s="46"/>
      <c r="AF783" s="46"/>
      <c r="AG783" s="46"/>
      <c r="AH783" s="46"/>
      <c r="AI783" s="46"/>
      <c r="AJ783" s="46"/>
      <c r="AK783" s="46"/>
      <c r="AL783" s="46"/>
    </row>
    <row r="784">
      <c r="A784" s="50"/>
      <c r="B784" s="46"/>
      <c r="C784" s="46"/>
      <c r="D784" s="46"/>
      <c r="E784" s="70"/>
      <c r="F784" s="50"/>
      <c r="G784" s="50"/>
      <c r="H784" s="50"/>
      <c r="I784" s="50"/>
      <c r="J784" s="102"/>
      <c r="K784" s="46"/>
      <c r="L784" s="46"/>
      <c r="M784" s="46"/>
      <c r="N784" s="46"/>
      <c r="O784" s="46"/>
      <c r="P784" s="46"/>
      <c r="Q784" s="46"/>
      <c r="R784" s="46"/>
      <c r="S784" s="46"/>
      <c r="T784" s="46"/>
      <c r="U784" s="46"/>
      <c r="V784" s="46"/>
      <c r="W784" s="46"/>
      <c r="X784" s="46"/>
      <c r="Y784" s="46"/>
      <c r="Z784" s="46"/>
      <c r="AA784" s="46"/>
      <c r="AB784" s="46"/>
      <c r="AC784" s="46"/>
      <c r="AD784" s="46"/>
      <c r="AE784" s="46"/>
      <c r="AF784" s="46"/>
      <c r="AG784" s="46"/>
      <c r="AH784" s="46"/>
      <c r="AI784" s="46"/>
      <c r="AJ784" s="46"/>
      <c r="AK784" s="46"/>
      <c r="AL784" s="46"/>
    </row>
    <row r="785">
      <c r="A785" s="50"/>
      <c r="B785" s="46"/>
      <c r="C785" s="46"/>
      <c r="D785" s="46"/>
      <c r="E785" s="70"/>
      <c r="F785" s="50"/>
      <c r="G785" s="50"/>
      <c r="H785" s="50"/>
      <c r="I785" s="50"/>
      <c r="J785" s="102"/>
      <c r="K785" s="46"/>
      <c r="L785" s="46"/>
      <c r="M785" s="46"/>
      <c r="N785" s="46"/>
      <c r="O785" s="46"/>
      <c r="P785" s="46"/>
      <c r="Q785" s="46"/>
      <c r="R785" s="46"/>
      <c r="S785" s="46"/>
      <c r="T785" s="46"/>
      <c r="U785" s="46"/>
      <c r="V785" s="46"/>
      <c r="W785" s="46"/>
      <c r="X785" s="46"/>
      <c r="Y785" s="46"/>
      <c r="Z785" s="46"/>
      <c r="AA785" s="46"/>
      <c r="AB785" s="46"/>
      <c r="AC785" s="46"/>
      <c r="AD785" s="46"/>
      <c r="AE785" s="46"/>
      <c r="AF785" s="46"/>
      <c r="AG785" s="46"/>
      <c r="AH785" s="46"/>
      <c r="AI785" s="46"/>
      <c r="AJ785" s="46"/>
      <c r="AK785" s="46"/>
      <c r="AL785" s="46"/>
    </row>
    <row r="786">
      <c r="A786" s="50"/>
      <c r="B786" s="46"/>
      <c r="C786" s="46"/>
      <c r="D786" s="46"/>
      <c r="E786" s="70"/>
      <c r="F786" s="50"/>
      <c r="G786" s="50"/>
      <c r="H786" s="50"/>
      <c r="I786" s="50"/>
      <c r="J786" s="102"/>
      <c r="K786" s="46"/>
      <c r="L786" s="46"/>
      <c r="M786" s="46"/>
      <c r="N786" s="46"/>
      <c r="O786" s="46"/>
      <c r="P786" s="46"/>
      <c r="Q786" s="46"/>
      <c r="R786" s="46"/>
      <c r="S786" s="46"/>
      <c r="T786" s="46"/>
      <c r="U786" s="46"/>
      <c r="V786" s="46"/>
      <c r="W786" s="46"/>
      <c r="X786" s="46"/>
      <c r="Y786" s="46"/>
      <c r="Z786" s="46"/>
      <c r="AA786" s="46"/>
      <c r="AB786" s="46"/>
      <c r="AC786" s="46"/>
      <c r="AD786" s="46"/>
      <c r="AE786" s="46"/>
      <c r="AF786" s="46"/>
      <c r="AG786" s="46"/>
      <c r="AH786" s="46"/>
      <c r="AI786" s="46"/>
      <c r="AJ786" s="46"/>
      <c r="AK786" s="46"/>
      <c r="AL786" s="46"/>
    </row>
    <row r="787">
      <c r="A787" s="50"/>
      <c r="B787" s="46"/>
      <c r="C787" s="46"/>
      <c r="D787" s="46"/>
      <c r="E787" s="70"/>
      <c r="F787" s="50"/>
      <c r="G787" s="50"/>
      <c r="H787" s="50"/>
      <c r="I787" s="50"/>
      <c r="J787" s="102"/>
      <c r="K787" s="46"/>
      <c r="L787" s="46"/>
      <c r="M787" s="46"/>
      <c r="N787" s="46"/>
      <c r="O787" s="46"/>
      <c r="P787" s="46"/>
      <c r="Q787" s="46"/>
      <c r="R787" s="46"/>
      <c r="S787" s="46"/>
      <c r="T787" s="46"/>
      <c r="U787" s="46"/>
      <c r="V787" s="46"/>
      <c r="W787" s="46"/>
      <c r="X787" s="46"/>
      <c r="Y787" s="46"/>
      <c r="Z787" s="46"/>
      <c r="AA787" s="46"/>
      <c r="AB787" s="46"/>
      <c r="AC787" s="46"/>
      <c r="AD787" s="46"/>
      <c r="AE787" s="46"/>
      <c r="AF787" s="46"/>
      <c r="AG787" s="46"/>
      <c r="AH787" s="46"/>
      <c r="AI787" s="46"/>
      <c r="AJ787" s="46"/>
      <c r="AK787" s="46"/>
      <c r="AL787" s="46"/>
    </row>
    <row r="788">
      <c r="A788" s="50"/>
      <c r="B788" s="46"/>
      <c r="C788" s="46"/>
      <c r="D788" s="46"/>
      <c r="E788" s="70"/>
      <c r="F788" s="50"/>
      <c r="G788" s="50"/>
      <c r="H788" s="50"/>
      <c r="I788" s="50"/>
      <c r="J788" s="102"/>
      <c r="K788" s="46"/>
      <c r="L788" s="46"/>
      <c r="M788" s="46"/>
      <c r="N788" s="46"/>
      <c r="O788" s="46"/>
      <c r="P788" s="46"/>
      <c r="Q788" s="46"/>
      <c r="R788" s="46"/>
      <c r="S788" s="46"/>
      <c r="T788" s="46"/>
      <c r="U788" s="46"/>
      <c r="V788" s="46"/>
      <c r="W788" s="46"/>
      <c r="X788" s="46"/>
      <c r="Y788" s="46"/>
      <c r="Z788" s="46"/>
      <c r="AA788" s="46"/>
      <c r="AB788" s="46"/>
      <c r="AC788" s="46"/>
      <c r="AD788" s="46"/>
      <c r="AE788" s="46"/>
      <c r="AF788" s="46"/>
      <c r="AG788" s="46"/>
      <c r="AH788" s="46"/>
      <c r="AI788" s="46"/>
      <c r="AJ788" s="46"/>
      <c r="AK788" s="46"/>
      <c r="AL788" s="46"/>
    </row>
    <row r="789">
      <c r="A789" s="50"/>
      <c r="B789" s="46"/>
      <c r="C789" s="46"/>
      <c r="D789" s="46"/>
      <c r="E789" s="70"/>
      <c r="F789" s="50"/>
      <c r="G789" s="50"/>
      <c r="H789" s="50"/>
      <c r="I789" s="50"/>
      <c r="J789" s="102"/>
      <c r="K789" s="46"/>
      <c r="L789" s="46"/>
      <c r="M789" s="46"/>
      <c r="N789" s="46"/>
      <c r="O789" s="46"/>
      <c r="P789" s="46"/>
      <c r="Q789" s="46"/>
      <c r="R789" s="46"/>
      <c r="S789" s="46"/>
      <c r="T789" s="46"/>
      <c r="U789" s="46"/>
      <c r="V789" s="46"/>
      <c r="W789" s="46"/>
      <c r="X789" s="46"/>
      <c r="Y789" s="46"/>
      <c r="Z789" s="46"/>
      <c r="AA789" s="46"/>
      <c r="AB789" s="46"/>
      <c r="AC789" s="46"/>
      <c r="AD789" s="46"/>
      <c r="AE789" s="46"/>
      <c r="AF789" s="46"/>
      <c r="AG789" s="46"/>
      <c r="AH789" s="46"/>
      <c r="AI789" s="46"/>
      <c r="AJ789" s="46"/>
      <c r="AK789" s="46"/>
      <c r="AL789" s="46"/>
    </row>
    <row r="790">
      <c r="A790" s="50"/>
      <c r="B790" s="46"/>
      <c r="C790" s="46"/>
      <c r="D790" s="46"/>
      <c r="E790" s="70"/>
      <c r="F790" s="50"/>
      <c r="G790" s="50"/>
      <c r="H790" s="50"/>
      <c r="I790" s="50"/>
      <c r="J790" s="102"/>
      <c r="K790" s="46"/>
      <c r="L790" s="46"/>
      <c r="M790" s="46"/>
      <c r="N790" s="46"/>
      <c r="O790" s="46"/>
      <c r="P790" s="46"/>
      <c r="Q790" s="46"/>
      <c r="R790" s="46"/>
      <c r="S790" s="46"/>
      <c r="T790" s="46"/>
      <c r="U790" s="46"/>
      <c r="V790" s="46"/>
      <c r="W790" s="46"/>
      <c r="X790" s="46"/>
      <c r="Y790" s="46"/>
      <c r="Z790" s="46"/>
      <c r="AA790" s="46"/>
      <c r="AB790" s="46"/>
      <c r="AC790" s="46"/>
      <c r="AD790" s="46"/>
      <c r="AE790" s="46"/>
      <c r="AF790" s="46"/>
      <c r="AG790" s="46"/>
      <c r="AH790" s="46"/>
      <c r="AI790" s="46"/>
      <c r="AJ790" s="46"/>
      <c r="AK790" s="46"/>
      <c r="AL790" s="46"/>
    </row>
    <row r="791">
      <c r="A791" s="50"/>
      <c r="B791" s="46"/>
      <c r="C791" s="46"/>
      <c r="D791" s="46"/>
      <c r="E791" s="70"/>
      <c r="F791" s="50"/>
      <c r="G791" s="50"/>
      <c r="H791" s="50"/>
      <c r="I791" s="50"/>
      <c r="J791" s="102"/>
      <c r="K791" s="46"/>
      <c r="L791" s="46"/>
      <c r="M791" s="46"/>
      <c r="N791" s="46"/>
      <c r="O791" s="46"/>
      <c r="P791" s="46"/>
      <c r="Q791" s="46"/>
      <c r="R791" s="46"/>
      <c r="S791" s="46"/>
      <c r="T791" s="46"/>
      <c r="U791" s="46"/>
      <c r="V791" s="46"/>
      <c r="W791" s="46"/>
      <c r="X791" s="46"/>
      <c r="Y791" s="46"/>
      <c r="Z791" s="46"/>
      <c r="AA791" s="46"/>
      <c r="AB791" s="46"/>
      <c r="AC791" s="46"/>
      <c r="AD791" s="46"/>
      <c r="AE791" s="46"/>
      <c r="AF791" s="46"/>
      <c r="AG791" s="46"/>
      <c r="AH791" s="46"/>
      <c r="AI791" s="46"/>
      <c r="AJ791" s="46"/>
      <c r="AK791" s="46"/>
      <c r="AL791" s="46"/>
    </row>
    <row r="792">
      <c r="A792" s="50"/>
      <c r="B792" s="46"/>
      <c r="C792" s="46"/>
      <c r="D792" s="46"/>
      <c r="E792" s="70"/>
      <c r="F792" s="50"/>
      <c r="G792" s="50"/>
      <c r="H792" s="50"/>
      <c r="I792" s="50"/>
      <c r="J792" s="102"/>
      <c r="K792" s="46"/>
      <c r="L792" s="46"/>
      <c r="M792" s="46"/>
      <c r="N792" s="46"/>
      <c r="O792" s="46"/>
      <c r="P792" s="46"/>
      <c r="Q792" s="46"/>
      <c r="R792" s="46"/>
      <c r="S792" s="46"/>
      <c r="T792" s="46"/>
      <c r="U792" s="46"/>
      <c r="V792" s="46"/>
      <c r="W792" s="46"/>
      <c r="X792" s="46"/>
      <c r="Y792" s="46"/>
      <c r="Z792" s="46"/>
      <c r="AA792" s="46"/>
      <c r="AB792" s="46"/>
      <c r="AC792" s="46"/>
      <c r="AD792" s="46"/>
      <c r="AE792" s="46"/>
      <c r="AF792" s="46"/>
      <c r="AG792" s="46"/>
      <c r="AH792" s="46"/>
      <c r="AI792" s="46"/>
      <c r="AJ792" s="46"/>
      <c r="AK792" s="46"/>
      <c r="AL792" s="46"/>
    </row>
    <row r="793">
      <c r="A793" s="50"/>
      <c r="B793" s="46"/>
      <c r="C793" s="46"/>
      <c r="D793" s="46"/>
      <c r="E793" s="70"/>
      <c r="F793" s="50"/>
      <c r="G793" s="50"/>
      <c r="H793" s="50"/>
      <c r="I793" s="50"/>
      <c r="J793" s="102"/>
      <c r="K793" s="46"/>
      <c r="L793" s="46"/>
      <c r="M793" s="46"/>
      <c r="N793" s="46"/>
      <c r="O793" s="46"/>
      <c r="P793" s="46"/>
      <c r="Q793" s="46"/>
      <c r="R793" s="46"/>
      <c r="S793" s="46"/>
      <c r="T793" s="46"/>
      <c r="U793" s="46"/>
      <c r="V793" s="46"/>
      <c r="W793" s="46"/>
      <c r="X793" s="46"/>
      <c r="Y793" s="46"/>
      <c r="Z793" s="46"/>
      <c r="AA793" s="46"/>
      <c r="AB793" s="46"/>
      <c r="AC793" s="46"/>
      <c r="AD793" s="46"/>
      <c r="AE793" s="46"/>
      <c r="AF793" s="46"/>
      <c r="AG793" s="46"/>
      <c r="AH793" s="46"/>
      <c r="AI793" s="46"/>
      <c r="AJ793" s="46"/>
      <c r="AK793" s="46"/>
      <c r="AL793" s="46"/>
    </row>
    <row r="794">
      <c r="A794" s="50"/>
      <c r="B794" s="46"/>
      <c r="C794" s="46"/>
      <c r="D794" s="46"/>
      <c r="E794" s="70"/>
      <c r="F794" s="50"/>
      <c r="G794" s="50"/>
      <c r="H794" s="50"/>
      <c r="I794" s="50"/>
      <c r="J794" s="102"/>
      <c r="K794" s="46"/>
      <c r="L794" s="46"/>
      <c r="M794" s="46"/>
      <c r="N794" s="46"/>
      <c r="O794" s="46"/>
      <c r="P794" s="46"/>
      <c r="Q794" s="46"/>
      <c r="R794" s="46"/>
      <c r="S794" s="46"/>
      <c r="T794" s="46"/>
      <c r="U794" s="46"/>
      <c r="V794" s="46"/>
      <c r="W794" s="46"/>
      <c r="X794" s="46"/>
      <c r="Y794" s="46"/>
      <c r="Z794" s="46"/>
      <c r="AA794" s="46"/>
      <c r="AB794" s="46"/>
      <c r="AC794" s="46"/>
      <c r="AD794" s="46"/>
      <c r="AE794" s="46"/>
      <c r="AF794" s="46"/>
      <c r="AG794" s="46"/>
      <c r="AH794" s="46"/>
      <c r="AI794" s="46"/>
      <c r="AJ794" s="46"/>
      <c r="AK794" s="46"/>
      <c r="AL794" s="46"/>
    </row>
    <row r="795">
      <c r="A795" s="50"/>
      <c r="B795" s="46"/>
      <c r="C795" s="46"/>
      <c r="D795" s="46"/>
      <c r="E795" s="70"/>
      <c r="F795" s="50"/>
      <c r="G795" s="50"/>
      <c r="H795" s="50"/>
      <c r="I795" s="50"/>
      <c r="J795" s="102"/>
      <c r="K795" s="46"/>
      <c r="L795" s="46"/>
      <c r="M795" s="46"/>
      <c r="N795" s="46"/>
      <c r="O795" s="46"/>
      <c r="P795" s="46"/>
      <c r="Q795" s="46"/>
      <c r="R795" s="46"/>
      <c r="S795" s="46"/>
      <c r="T795" s="46"/>
      <c r="U795" s="46"/>
      <c r="V795" s="46"/>
      <c r="W795" s="46"/>
      <c r="X795" s="46"/>
      <c r="Y795" s="46"/>
      <c r="Z795" s="46"/>
      <c r="AA795" s="46"/>
      <c r="AB795" s="46"/>
      <c r="AC795" s="46"/>
      <c r="AD795" s="46"/>
      <c r="AE795" s="46"/>
      <c r="AF795" s="46"/>
      <c r="AG795" s="46"/>
      <c r="AH795" s="46"/>
      <c r="AI795" s="46"/>
      <c r="AJ795" s="46"/>
      <c r="AK795" s="46"/>
      <c r="AL795" s="46"/>
    </row>
    <row r="796">
      <c r="A796" s="50"/>
      <c r="B796" s="46"/>
      <c r="C796" s="46"/>
      <c r="D796" s="46"/>
      <c r="E796" s="70"/>
      <c r="F796" s="50"/>
      <c r="G796" s="50"/>
      <c r="H796" s="50"/>
      <c r="I796" s="50"/>
      <c r="J796" s="102"/>
      <c r="K796" s="46"/>
      <c r="L796" s="46"/>
      <c r="M796" s="46"/>
      <c r="N796" s="46"/>
      <c r="O796" s="46"/>
      <c r="P796" s="46"/>
      <c r="Q796" s="46"/>
      <c r="R796" s="46"/>
      <c r="S796" s="46"/>
      <c r="T796" s="46"/>
      <c r="U796" s="46"/>
      <c r="V796" s="46"/>
      <c r="W796" s="46"/>
      <c r="X796" s="46"/>
      <c r="Y796" s="46"/>
      <c r="Z796" s="46"/>
      <c r="AA796" s="46"/>
      <c r="AB796" s="46"/>
      <c r="AC796" s="46"/>
      <c r="AD796" s="46"/>
      <c r="AE796" s="46"/>
      <c r="AF796" s="46"/>
      <c r="AG796" s="46"/>
      <c r="AH796" s="46"/>
      <c r="AI796" s="46"/>
      <c r="AJ796" s="46"/>
      <c r="AK796" s="46"/>
      <c r="AL796" s="46"/>
    </row>
    <row r="797">
      <c r="A797" s="50"/>
      <c r="B797" s="46"/>
      <c r="C797" s="46"/>
      <c r="D797" s="46"/>
      <c r="E797" s="70"/>
      <c r="F797" s="50"/>
      <c r="G797" s="50"/>
      <c r="H797" s="50"/>
      <c r="I797" s="50"/>
      <c r="J797" s="102"/>
      <c r="K797" s="46"/>
      <c r="L797" s="46"/>
      <c r="M797" s="46"/>
      <c r="N797" s="46"/>
      <c r="O797" s="46"/>
      <c r="P797" s="46"/>
      <c r="Q797" s="46"/>
      <c r="R797" s="46"/>
      <c r="S797" s="46"/>
      <c r="T797" s="46"/>
      <c r="U797" s="46"/>
      <c r="V797" s="46"/>
      <c r="W797" s="46"/>
      <c r="X797" s="46"/>
      <c r="Y797" s="46"/>
      <c r="Z797" s="46"/>
      <c r="AA797" s="46"/>
      <c r="AB797" s="46"/>
      <c r="AC797" s="46"/>
      <c r="AD797" s="46"/>
      <c r="AE797" s="46"/>
      <c r="AF797" s="46"/>
      <c r="AG797" s="46"/>
      <c r="AH797" s="46"/>
      <c r="AI797" s="46"/>
      <c r="AJ797" s="46"/>
      <c r="AK797" s="46"/>
      <c r="AL797" s="46"/>
    </row>
    <row r="798">
      <c r="A798" s="50"/>
      <c r="B798" s="46"/>
      <c r="C798" s="46"/>
      <c r="D798" s="46"/>
      <c r="E798" s="70"/>
      <c r="F798" s="50"/>
      <c r="G798" s="50"/>
      <c r="H798" s="50"/>
      <c r="I798" s="50"/>
      <c r="J798" s="102"/>
      <c r="K798" s="46"/>
      <c r="L798" s="46"/>
      <c r="M798" s="46"/>
      <c r="N798" s="46"/>
      <c r="O798" s="46"/>
      <c r="P798" s="46"/>
      <c r="Q798" s="46"/>
      <c r="R798" s="46"/>
      <c r="S798" s="46"/>
      <c r="T798" s="46"/>
      <c r="U798" s="46"/>
      <c r="V798" s="46"/>
      <c r="W798" s="46"/>
      <c r="X798" s="46"/>
      <c r="Y798" s="46"/>
      <c r="Z798" s="46"/>
      <c r="AA798" s="46"/>
      <c r="AB798" s="46"/>
      <c r="AC798" s="46"/>
      <c r="AD798" s="46"/>
      <c r="AE798" s="46"/>
      <c r="AF798" s="46"/>
      <c r="AG798" s="46"/>
      <c r="AH798" s="46"/>
      <c r="AI798" s="46"/>
      <c r="AJ798" s="46"/>
      <c r="AK798" s="46"/>
      <c r="AL798" s="46"/>
    </row>
    <row r="799">
      <c r="A799" s="50"/>
      <c r="B799" s="46"/>
      <c r="C799" s="46"/>
      <c r="D799" s="46"/>
      <c r="E799" s="70"/>
      <c r="F799" s="50"/>
      <c r="G799" s="50"/>
      <c r="H799" s="50"/>
      <c r="I799" s="50"/>
      <c r="J799" s="102"/>
      <c r="K799" s="46"/>
      <c r="L799" s="46"/>
      <c r="M799" s="46"/>
      <c r="N799" s="46"/>
      <c r="O799" s="46"/>
      <c r="P799" s="46"/>
      <c r="Q799" s="46"/>
      <c r="R799" s="46"/>
      <c r="S799" s="46"/>
      <c r="T799" s="46"/>
      <c r="U799" s="46"/>
      <c r="V799" s="46"/>
      <c r="W799" s="46"/>
      <c r="X799" s="46"/>
      <c r="Y799" s="46"/>
      <c r="Z799" s="46"/>
      <c r="AA799" s="46"/>
      <c r="AB799" s="46"/>
      <c r="AC799" s="46"/>
      <c r="AD799" s="46"/>
      <c r="AE799" s="46"/>
      <c r="AF799" s="46"/>
      <c r="AG799" s="46"/>
      <c r="AH799" s="46"/>
      <c r="AI799" s="46"/>
      <c r="AJ799" s="46"/>
      <c r="AK799" s="46"/>
      <c r="AL799" s="46"/>
    </row>
    <row r="800">
      <c r="A800" s="50"/>
      <c r="B800" s="46"/>
      <c r="C800" s="46"/>
      <c r="D800" s="46"/>
      <c r="E800" s="70"/>
      <c r="F800" s="50"/>
      <c r="G800" s="50"/>
      <c r="H800" s="50"/>
      <c r="I800" s="50"/>
      <c r="J800" s="102"/>
      <c r="K800" s="46"/>
      <c r="L800" s="46"/>
      <c r="M800" s="46"/>
      <c r="N800" s="46"/>
      <c r="O800" s="46"/>
      <c r="P800" s="46"/>
      <c r="Q800" s="46"/>
      <c r="R800" s="46"/>
      <c r="S800" s="46"/>
      <c r="T800" s="46"/>
      <c r="U800" s="46"/>
      <c r="V800" s="46"/>
      <c r="W800" s="46"/>
      <c r="X800" s="46"/>
      <c r="Y800" s="46"/>
      <c r="Z800" s="46"/>
      <c r="AA800" s="46"/>
      <c r="AB800" s="46"/>
      <c r="AC800" s="46"/>
      <c r="AD800" s="46"/>
      <c r="AE800" s="46"/>
      <c r="AF800" s="46"/>
      <c r="AG800" s="46"/>
      <c r="AH800" s="46"/>
      <c r="AI800" s="46"/>
      <c r="AJ800" s="46"/>
      <c r="AK800" s="46"/>
      <c r="AL800" s="46"/>
    </row>
    <row r="801">
      <c r="A801" s="50"/>
      <c r="B801" s="46"/>
      <c r="C801" s="46"/>
      <c r="D801" s="46"/>
      <c r="E801" s="70"/>
      <c r="F801" s="50"/>
      <c r="G801" s="50"/>
      <c r="H801" s="50"/>
      <c r="I801" s="50"/>
      <c r="J801" s="102"/>
      <c r="K801" s="46"/>
      <c r="L801" s="46"/>
      <c r="M801" s="46"/>
      <c r="N801" s="46"/>
      <c r="O801" s="46"/>
      <c r="P801" s="46"/>
      <c r="Q801" s="46"/>
      <c r="R801" s="46"/>
      <c r="S801" s="46"/>
      <c r="T801" s="46"/>
      <c r="U801" s="46"/>
      <c r="V801" s="46"/>
      <c r="W801" s="46"/>
      <c r="X801" s="46"/>
      <c r="Y801" s="46"/>
      <c r="Z801" s="46"/>
      <c r="AA801" s="46"/>
      <c r="AB801" s="46"/>
      <c r="AC801" s="46"/>
      <c r="AD801" s="46"/>
      <c r="AE801" s="46"/>
      <c r="AF801" s="46"/>
      <c r="AG801" s="46"/>
      <c r="AH801" s="46"/>
      <c r="AI801" s="46"/>
      <c r="AJ801" s="46"/>
      <c r="AK801" s="46"/>
      <c r="AL801" s="46"/>
    </row>
    <row r="802">
      <c r="A802" s="50"/>
      <c r="B802" s="46"/>
      <c r="C802" s="46"/>
      <c r="D802" s="46"/>
      <c r="E802" s="70"/>
      <c r="F802" s="50"/>
      <c r="G802" s="50"/>
      <c r="H802" s="50"/>
      <c r="I802" s="50"/>
      <c r="J802" s="102"/>
      <c r="K802" s="46"/>
      <c r="L802" s="46"/>
      <c r="M802" s="46"/>
      <c r="N802" s="46"/>
      <c r="O802" s="46"/>
      <c r="P802" s="46"/>
      <c r="Q802" s="46"/>
      <c r="R802" s="46"/>
      <c r="S802" s="46"/>
      <c r="T802" s="46"/>
      <c r="U802" s="46"/>
      <c r="V802" s="46"/>
      <c r="W802" s="46"/>
      <c r="X802" s="46"/>
      <c r="Y802" s="46"/>
      <c r="Z802" s="46"/>
      <c r="AA802" s="46"/>
      <c r="AB802" s="46"/>
      <c r="AC802" s="46"/>
      <c r="AD802" s="46"/>
      <c r="AE802" s="46"/>
      <c r="AF802" s="46"/>
      <c r="AG802" s="46"/>
      <c r="AH802" s="46"/>
      <c r="AI802" s="46"/>
      <c r="AJ802" s="46"/>
      <c r="AK802" s="46"/>
      <c r="AL802" s="46"/>
    </row>
    <row r="803">
      <c r="A803" s="50"/>
      <c r="B803" s="46"/>
      <c r="C803" s="46"/>
      <c r="D803" s="46"/>
      <c r="E803" s="70"/>
      <c r="F803" s="50"/>
      <c r="G803" s="50"/>
      <c r="H803" s="50"/>
      <c r="I803" s="50"/>
      <c r="J803" s="102"/>
      <c r="K803" s="46"/>
      <c r="L803" s="46"/>
      <c r="M803" s="46"/>
      <c r="N803" s="46"/>
      <c r="O803" s="46"/>
      <c r="P803" s="46"/>
      <c r="Q803" s="46"/>
      <c r="R803" s="46"/>
      <c r="S803" s="46"/>
      <c r="T803" s="46"/>
      <c r="U803" s="46"/>
      <c r="V803" s="46"/>
      <c r="W803" s="46"/>
      <c r="X803" s="46"/>
      <c r="Y803" s="46"/>
      <c r="Z803" s="46"/>
      <c r="AA803" s="46"/>
      <c r="AB803" s="46"/>
      <c r="AC803" s="46"/>
      <c r="AD803" s="46"/>
      <c r="AE803" s="46"/>
      <c r="AF803" s="46"/>
      <c r="AG803" s="46"/>
      <c r="AH803" s="46"/>
      <c r="AI803" s="46"/>
      <c r="AJ803" s="46"/>
      <c r="AK803" s="46"/>
      <c r="AL803" s="46"/>
    </row>
    <row r="804">
      <c r="A804" s="50"/>
      <c r="B804" s="46"/>
      <c r="C804" s="46"/>
      <c r="D804" s="46"/>
      <c r="E804" s="70"/>
      <c r="F804" s="50"/>
      <c r="G804" s="50"/>
      <c r="H804" s="50"/>
      <c r="I804" s="50"/>
      <c r="J804" s="102"/>
      <c r="K804" s="46"/>
      <c r="L804" s="46"/>
      <c r="M804" s="46"/>
      <c r="N804" s="46"/>
      <c r="O804" s="46"/>
      <c r="P804" s="46"/>
      <c r="Q804" s="46"/>
      <c r="R804" s="46"/>
      <c r="S804" s="46"/>
      <c r="T804" s="46"/>
      <c r="U804" s="46"/>
      <c r="V804" s="46"/>
      <c r="W804" s="46"/>
      <c r="X804" s="46"/>
      <c r="Y804" s="46"/>
      <c r="Z804" s="46"/>
      <c r="AA804" s="46"/>
      <c r="AB804" s="46"/>
      <c r="AC804" s="46"/>
      <c r="AD804" s="46"/>
      <c r="AE804" s="46"/>
      <c r="AF804" s="46"/>
      <c r="AG804" s="46"/>
      <c r="AH804" s="46"/>
      <c r="AI804" s="46"/>
      <c r="AJ804" s="46"/>
      <c r="AK804" s="46"/>
      <c r="AL804" s="46"/>
    </row>
    <row r="805">
      <c r="A805" s="50"/>
      <c r="B805" s="46"/>
      <c r="C805" s="46"/>
      <c r="D805" s="46"/>
      <c r="E805" s="70"/>
      <c r="F805" s="50"/>
      <c r="G805" s="50"/>
      <c r="H805" s="50"/>
      <c r="I805" s="50"/>
      <c r="J805" s="102"/>
      <c r="K805" s="46"/>
      <c r="L805" s="46"/>
      <c r="M805" s="46"/>
      <c r="N805" s="46"/>
      <c r="O805" s="46"/>
      <c r="P805" s="46"/>
      <c r="Q805" s="46"/>
      <c r="R805" s="46"/>
      <c r="S805" s="46"/>
      <c r="T805" s="46"/>
      <c r="U805" s="46"/>
      <c r="V805" s="46"/>
      <c r="W805" s="46"/>
      <c r="X805" s="46"/>
      <c r="Y805" s="46"/>
      <c r="Z805" s="46"/>
      <c r="AA805" s="46"/>
      <c r="AB805" s="46"/>
      <c r="AC805" s="46"/>
      <c r="AD805" s="46"/>
      <c r="AE805" s="46"/>
      <c r="AF805" s="46"/>
      <c r="AG805" s="46"/>
      <c r="AH805" s="46"/>
      <c r="AI805" s="46"/>
      <c r="AJ805" s="46"/>
      <c r="AK805" s="46"/>
      <c r="AL805" s="46"/>
    </row>
    <row r="806">
      <c r="A806" s="50"/>
      <c r="B806" s="46"/>
      <c r="C806" s="46"/>
      <c r="D806" s="46"/>
      <c r="E806" s="70"/>
      <c r="F806" s="50"/>
      <c r="G806" s="50"/>
      <c r="H806" s="50"/>
      <c r="I806" s="50"/>
      <c r="J806" s="102"/>
      <c r="K806" s="46"/>
      <c r="L806" s="46"/>
      <c r="M806" s="46"/>
      <c r="N806" s="46"/>
      <c r="O806" s="46"/>
      <c r="P806" s="46"/>
      <c r="Q806" s="46"/>
      <c r="R806" s="46"/>
      <c r="S806" s="46"/>
      <c r="T806" s="46"/>
      <c r="U806" s="46"/>
      <c r="V806" s="46"/>
      <c r="W806" s="46"/>
      <c r="X806" s="46"/>
      <c r="Y806" s="46"/>
      <c r="Z806" s="46"/>
      <c r="AA806" s="46"/>
      <c r="AB806" s="46"/>
      <c r="AC806" s="46"/>
      <c r="AD806" s="46"/>
      <c r="AE806" s="46"/>
      <c r="AF806" s="46"/>
      <c r="AG806" s="46"/>
      <c r="AH806" s="46"/>
      <c r="AI806" s="46"/>
      <c r="AJ806" s="46"/>
      <c r="AK806" s="46"/>
      <c r="AL806" s="46"/>
    </row>
    <row r="807">
      <c r="A807" s="50"/>
      <c r="B807" s="46"/>
      <c r="C807" s="46"/>
      <c r="D807" s="46"/>
      <c r="E807" s="70"/>
      <c r="F807" s="50"/>
      <c r="G807" s="50"/>
      <c r="H807" s="50"/>
      <c r="I807" s="50"/>
      <c r="J807" s="102"/>
      <c r="K807" s="46"/>
      <c r="L807" s="46"/>
      <c r="M807" s="46"/>
      <c r="N807" s="46"/>
      <c r="O807" s="46"/>
      <c r="P807" s="46"/>
      <c r="Q807" s="46"/>
      <c r="R807" s="46"/>
      <c r="S807" s="46"/>
      <c r="T807" s="46"/>
      <c r="U807" s="46"/>
      <c r="V807" s="46"/>
      <c r="W807" s="46"/>
      <c r="X807" s="46"/>
      <c r="Y807" s="46"/>
      <c r="Z807" s="46"/>
      <c r="AA807" s="46"/>
      <c r="AB807" s="46"/>
      <c r="AC807" s="46"/>
      <c r="AD807" s="46"/>
      <c r="AE807" s="46"/>
      <c r="AF807" s="46"/>
      <c r="AG807" s="46"/>
      <c r="AH807" s="46"/>
      <c r="AI807" s="46"/>
      <c r="AJ807" s="46"/>
      <c r="AK807" s="46"/>
      <c r="AL807" s="46"/>
    </row>
    <row r="808">
      <c r="A808" s="50"/>
      <c r="B808" s="46"/>
      <c r="C808" s="46"/>
      <c r="D808" s="46"/>
      <c r="E808" s="70"/>
      <c r="F808" s="50"/>
      <c r="G808" s="50"/>
      <c r="H808" s="50"/>
      <c r="I808" s="50"/>
      <c r="J808" s="102"/>
      <c r="K808" s="46"/>
      <c r="L808" s="46"/>
      <c r="M808" s="46"/>
      <c r="N808" s="46"/>
      <c r="O808" s="46"/>
      <c r="P808" s="46"/>
      <c r="Q808" s="46"/>
      <c r="R808" s="46"/>
      <c r="S808" s="46"/>
      <c r="T808" s="46"/>
      <c r="U808" s="46"/>
      <c r="V808" s="46"/>
      <c r="W808" s="46"/>
      <c r="X808" s="46"/>
      <c r="Y808" s="46"/>
      <c r="Z808" s="46"/>
      <c r="AA808" s="46"/>
      <c r="AB808" s="46"/>
      <c r="AC808" s="46"/>
      <c r="AD808" s="46"/>
      <c r="AE808" s="46"/>
      <c r="AF808" s="46"/>
      <c r="AG808" s="46"/>
      <c r="AH808" s="46"/>
      <c r="AI808" s="46"/>
      <c r="AJ808" s="46"/>
      <c r="AK808" s="46"/>
      <c r="AL808" s="46"/>
    </row>
    <row r="809">
      <c r="A809" s="50"/>
      <c r="B809" s="46"/>
      <c r="C809" s="46"/>
      <c r="D809" s="46"/>
      <c r="E809" s="70"/>
      <c r="F809" s="50"/>
      <c r="G809" s="50"/>
      <c r="H809" s="50"/>
      <c r="I809" s="50"/>
      <c r="J809" s="102"/>
      <c r="K809" s="46"/>
      <c r="L809" s="46"/>
      <c r="M809" s="46"/>
      <c r="N809" s="46"/>
      <c r="O809" s="46"/>
      <c r="P809" s="46"/>
      <c r="Q809" s="46"/>
      <c r="R809" s="46"/>
      <c r="S809" s="46"/>
      <c r="T809" s="46"/>
      <c r="U809" s="46"/>
      <c r="V809" s="46"/>
      <c r="W809" s="46"/>
      <c r="X809" s="46"/>
      <c r="Y809" s="46"/>
      <c r="Z809" s="46"/>
      <c r="AA809" s="46"/>
      <c r="AB809" s="46"/>
      <c r="AC809" s="46"/>
      <c r="AD809" s="46"/>
      <c r="AE809" s="46"/>
      <c r="AF809" s="46"/>
      <c r="AG809" s="46"/>
      <c r="AH809" s="46"/>
      <c r="AI809" s="46"/>
      <c r="AJ809" s="46"/>
      <c r="AK809" s="46"/>
      <c r="AL809" s="46"/>
    </row>
    <row r="810">
      <c r="A810" s="50"/>
      <c r="B810" s="46"/>
      <c r="C810" s="46"/>
      <c r="D810" s="46"/>
      <c r="E810" s="70"/>
      <c r="F810" s="50"/>
      <c r="G810" s="50"/>
      <c r="H810" s="50"/>
      <c r="I810" s="50"/>
      <c r="J810" s="102"/>
      <c r="K810" s="46"/>
      <c r="L810" s="46"/>
      <c r="M810" s="46"/>
      <c r="N810" s="46"/>
      <c r="O810" s="46"/>
      <c r="P810" s="46"/>
      <c r="Q810" s="46"/>
      <c r="R810" s="46"/>
      <c r="S810" s="46"/>
      <c r="T810" s="46"/>
      <c r="U810" s="46"/>
      <c r="V810" s="46"/>
      <c r="W810" s="46"/>
      <c r="X810" s="46"/>
      <c r="Y810" s="46"/>
      <c r="Z810" s="46"/>
      <c r="AA810" s="46"/>
      <c r="AB810" s="46"/>
      <c r="AC810" s="46"/>
      <c r="AD810" s="46"/>
      <c r="AE810" s="46"/>
      <c r="AF810" s="46"/>
      <c r="AG810" s="46"/>
      <c r="AH810" s="46"/>
      <c r="AI810" s="46"/>
      <c r="AJ810" s="46"/>
      <c r="AK810" s="46"/>
      <c r="AL810" s="46"/>
    </row>
    <row r="811">
      <c r="A811" s="50"/>
      <c r="B811" s="46"/>
      <c r="C811" s="46"/>
      <c r="D811" s="46"/>
      <c r="E811" s="70"/>
      <c r="F811" s="50"/>
      <c r="G811" s="50"/>
      <c r="H811" s="50"/>
      <c r="I811" s="50"/>
      <c r="J811" s="102"/>
      <c r="K811" s="46"/>
      <c r="L811" s="46"/>
      <c r="M811" s="46"/>
      <c r="N811" s="46"/>
      <c r="O811" s="46"/>
      <c r="P811" s="46"/>
      <c r="Q811" s="46"/>
      <c r="R811" s="46"/>
      <c r="S811" s="46"/>
      <c r="T811" s="46"/>
      <c r="U811" s="46"/>
      <c r="V811" s="46"/>
      <c r="W811" s="46"/>
      <c r="X811" s="46"/>
      <c r="Y811" s="46"/>
      <c r="Z811" s="46"/>
      <c r="AA811" s="46"/>
      <c r="AB811" s="46"/>
      <c r="AC811" s="46"/>
      <c r="AD811" s="46"/>
      <c r="AE811" s="46"/>
      <c r="AF811" s="46"/>
      <c r="AG811" s="46"/>
      <c r="AH811" s="46"/>
      <c r="AI811" s="46"/>
      <c r="AJ811" s="46"/>
      <c r="AK811" s="46"/>
      <c r="AL811" s="46"/>
    </row>
    <row r="812">
      <c r="A812" s="50"/>
      <c r="B812" s="46"/>
      <c r="C812" s="46"/>
      <c r="D812" s="46"/>
      <c r="E812" s="70"/>
      <c r="F812" s="50"/>
      <c r="G812" s="50"/>
      <c r="H812" s="50"/>
      <c r="I812" s="50"/>
      <c r="J812" s="102"/>
      <c r="K812" s="46"/>
      <c r="L812" s="46"/>
      <c r="M812" s="46"/>
      <c r="N812" s="46"/>
      <c r="O812" s="46"/>
      <c r="P812" s="46"/>
      <c r="Q812" s="46"/>
      <c r="R812" s="46"/>
      <c r="S812" s="46"/>
      <c r="T812" s="46"/>
      <c r="U812" s="46"/>
      <c r="V812" s="46"/>
      <c r="W812" s="46"/>
      <c r="X812" s="46"/>
      <c r="Y812" s="46"/>
      <c r="Z812" s="46"/>
      <c r="AA812" s="46"/>
      <c r="AB812" s="46"/>
      <c r="AC812" s="46"/>
      <c r="AD812" s="46"/>
      <c r="AE812" s="46"/>
      <c r="AF812" s="46"/>
      <c r="AG812" s="46"/>
      <c r="AH812" s="46"/>
      <c r="AI812" s="46"/>
      <c r="AJ812" s="46"/>
      <c r="AK812" s="46"/>
      <c r="AL812" s="46"/>
    </row>
    <row r="813">
      <c r="A813" s="50"/>
      <c r="B813" s="46"/>
      <c r="C813" s="46"/>
      <c r="D813" s="46"/>
      <c r="E813" s="70"/>
      <c r="F813" s="50"/>
      <c r="G813" s="50"/>
      <c r="H813" s="50"/>
      <c r="I813" s="50"/>
      <c r="J813" s="102"/>
      <c r="K813" s="46"/>
      <c r="L813" s="46"/>
      <c r="M813" s="46"/>
      <c r="N813" s="46"/>
      <c r="O813" s="46"/>
      <c r="P813" s="46"/>
      <c r="Q813" s="46"/>
      <c r="R813" s="46"/>
      <c r="S813" s="46"/>
      <c r="T813" s="46"/>
      <c r="U813" s="46"/>
      <c r="V813" s="46"/>
      <c r="W813" s="46"/>
      <c r="X813" s="46"/>
      <c r="Y813" s="46"/>
      <c r="Z813" s="46"/>
      <c r="AA813" s="46"/>
      <c r="AB813" s="46"/>
      <c r="AC813" s="46"/>
      <c r="AD813" s="46"/>
      <c r="AE813" s="46"/>
      <c r="AF813" s="46"/>
      <c r="AG813" s="46"/>
      <c r="AH813" s="46"/>
      <c r="AI813" s="46"/>
      <c r="AJ813" s="46"/>
      <c r="AK813" s="46"/>
      <c r="AL813" s="46"/>
    </row>
    <row r="814">
      <c r="A814" s="50"/>
      <c r="B814" s="46"/>
      <c r="C814" s="46"/>
      <c r="D814" s="46"/>
      <c r="E814" s="70"/>
      <c r="F814" s="50"/>
      <c r="G814" s="50"/>
      <c r="H814" s="50"/>
      <c r="I814" s="50"/>
      <c r="J814" s="102"/>
      <c r="K814" s="46"/>
      <c r="L814" s="46"/>
      <c r="M814" s="46"/>
      <c r="N814" s="46"/>
      <c r="O814" s="46"/>
      <c r="P814" s="46"/>
      <c r="Q814" s="46"/>
      <c r="R814" s="46"/>
      <c r="S814" s="46"/>
      <c r="T814" s="46"/>
      <c r="U814" s="46"/>
      <c r="V814" s="46"/>
      <c r="W814" s="46"/>
      <c r="X814" s="46"/>
      <c r="Y814" s="46"/>
      <c r="Z814" s="46"/>
      <c r="AA814" s="46"/>
      <c r="AB814" s="46"/>
      <c r="AC814" s="46"/>
      <c r="AD814" s="46"/>
      <c r="AE814" s="46"/>
      <c r="AF814" s="46"/>
      <c r="AG814" s="46"/>
      <c r="AH814" s="46"/>
      <c r="AI814" s="46"/>
      <c r="AJ814" s="46"/>
      <c r="AK814" s="46"/>
      <c r="AL814" s="46"/>
    </row>
    <row r="815">
      <c r="A815" s="50"/>
      <c r="B815" s="46"/>
      <c r="C815" s="46"/>
      <c r="D815" s="46"/>
      <c r="E815" s="70"/>
      <c r="F815" s="50"/>
      <c r="G815" s="50"/>
      <c r="H815" s="50"/>
      <c r="I815" s="50"/>
      <c r="J815" s="102"/>
      <c r="K815" s="46"/>
      <c r="L815" s="46"/>
      <c r="M815" s="46"/>
      <c r="N815" s="46"/>
      <c r="O815" s="46"/>
      <c r="P815" s="46"/>
      <c r="Q815" s="46"/>
      <c r="R815" s="46"/>
      <c r="S815" s="46"/>
      <c r="T815" s="46"/>
      <c r="U815" s="46"/>
      <c r="V815" s="46"/>
      <c r="W815" s="46"/>
      <c r="X815" s="46"/>
      <c r="Y815" s="46"/>
      <c r="Z815" s="46"/>
      <c r="AA815" s="46"/>
      <c r="AB815" s="46"/>
      <c r="AC815" s="46"/>
      <c r="AD815" s="46"/>
      <c r="AE815" s="46"/>
      <c r="AF815" s="46"/>
      <c r="AG815" s="46"/>
      <c r="AH815" s="46"/>
      <c r="AI815" s="46"/>
      <c r="AJ815" s="46"/>
      <c r="AK815" s="46"/>
      <c r="AL815" s="46"/>
    </row>
    <row r="816">
      <c r="A816" s="50"/>
      <c r="B816" s="46"/>
      <c r="C816" s="46"/>
      <c r="D816" s="46"/>
      <c r="E816" s="70"/>
      <c r="F816" s="50"/>
      <c r="G816" s="50"/>
      <c r="H816" s="50"/>
      <c r="I816" s="50"/>
      <c r="J816" s="102"/>
      <c r="K816" s="46"/>
      <c r="L816" s="46"/>
      <c r="M816" s="46"/>
      <c r="N816" s="46"/>
      <c r="O816" s="46"/>
      <c r="P816" s="46"/>
      <c r="Q816" s="46"/>
      <c r="R816" s="46"/>
      <c r="S816" s="46"/>
      <c r="T816" s="46"/>
      <c r="U816" s="46"/>
      <c r="V816" s="46"/>
      <c r="W816" s="46"/>
      <c r="X816" s="46"/>
      <c r="Y816" s="46"/>
      <c r="Z816" s="46"/>
      <c r="AA816" s="46"/>
      <c r="AB816" s="46"/>
      <c r="AC816" s="46"/>
      <c r="AD816" s="46"/>
      <c r="AE816" s="46"/>
      <c r="AF816" s="46"/>
      <c r="AG816" s="46"/>
      <c r="AH816" s="46"/>
      <c r="AI816" s="46"/>
      <c r="AJ816" s="46"/>
      <c r="AK816" s="46"/>
      <c r="AL816" s="46"/>
    </row>
    <row r="817">
      <c r="A817" s="50"/>
      <c r="B817" s="46"/>
      <c r="C817" s="46"/>
      <c r="D817" s="46"/>
      <c r="E817" s="70"/>
      <c r="F817" s="50"/>
      <c r="G817" s="50"/>
      <c r="H817" s="50"/>
      <c r="I817" s="50"/>
      <c r="J817" s="102"/>
      <c r="K817" s="46"/>
      <c r="L817" s="46"/>
      <c r="M817" s="46"/>
      <c r="N817" s="46"/>
      <c r="O817" s="46"/>
      <c r="P817" s="46"/>
      <c r="Q817" s="46"/>
      <c r="R817" s="46"/>
      <c r="S817" s="46"/>
      <c r="T817" s="46"/>
      <c r="U817" s="46"/>
      <c r="V817" s="46"/>
      <c r="W817" s="46"/>
      <c r="X817" s="46"/>
      <c r="Y817" s="46"/>
      <c r="Z817" s="46"/>
      <c r="AA817" s="46"/>
      <c r="AB817" s="46"/>
      <c r="AC817" s="46"/>
      <c r="AD817" s="46"/>
      <c r="AE817" s="46"/>
      <c r="AF817" s="46"/>
      <c r="AG817" s="46"/>
      <c r="AH817" s="46"/>
      <c r="AI817" s="46"/>
      <c r="AJ817" s="46"/>
      <c r="AK817" s="46"/>
      <c r="AL817" s="46"/>
    </row>
    <row r="818">
      <c r="A818" s="50"/>
      <c r="B818" s="46"/>
      <c r="C818" s="46"/>
      <c r="D818" s="46"/>
      <c r="E818" s="70"/>
      <c r="F818" s="50"/>
      <c r="G818" s="50"/>
      <c r="H818" s="50"/>
      <c r="I818" s="50"/>
      <c r="J818" s="102"/>
      <c r="K818" s="46"/>
      <c r="L818" s="46"/>
      <c r="M818" s="46"/>
      <c r="N818" s="46"/>
      <c r="O818" s="46"/>
      <c r="P818" s="46"/>
      <c r="Q818" s="46"/>
      <c r="R818" s="46"/>
      <c r="S818" s="46"/>
      <c r="T818" s="46"/>
      <c r="U818" s="46"/>
      <c r="V818" s="46"/>
      <c r="W818" s="46"/>
      <c r="X818" s="46"/>
      <c r="Y818" s="46"/>
      <c r="Z818" s="46"/>
      <c r="AA818" s="46"/>
      <c r="AB818" s="46"/>
      <c r="AC818" s="46"/>
      <c r="AD818" s="46"/>
      <c r="AE818" s="46"/>
      <c r="AF818" s="46"/>
      <c r="AG818" s="46"/>
      <c r="AH818" s="46"/>
      <c r="AI818" s="46"/>
      <c r="AJ818" s="46"/>
      <c r="AK818" s="46"/>
      <c r="AL818" s="46"/>
    </row>
    <row r="819">
      <c r="A819" s="50"/>
      <c r="B819" s="46"/>
      <c r="C819" s="46"/>
      <c r="D819" s="46"/>
      <c r="E819" s="70"/>
      <c r="F819" s="50"/>
      <c r="G819" s="50"/>
      <c r="H819" s="50"/>
      <c r="I819" s="50"/>
      <c r="J819" s="102"/>
      <c r="K819" s="46"/>
      <c r="L819" s="46"/>
      <c r="M819" s="46"/>
      <c r="N819" s="46"/>
      <c r="O819" s="46"/>
      <c r="P819" s="46"/>
      <c r="Q819" s="46"/>
      <c r="R819" s="46"/>
      <c r="S819" s="46"/>
      <c r="T819" s="46"/>
      <c r="U819" s="46"/>
      <c r="V819" s="46"/>
      <c r="W819" s="46"/>
      <c r="X819" s="46"/>
      <c r="Y819" s="46"/>
      <c r="Z819" s="46"/>
      <c r="AA819" s="46"/>
      <c r="AB819" s="46"/>
      <c r="AC819" s="46"/>
      <c r="AD819" s="46"/>
      <c r="AE819" s="46"/>
      <c r="AF819" s="46"/>
      <c r="AG819" s="46"/>
      <c r="AH819" s="46"/>
      <c r="AI819" s="46"/>
      <c r="AJ819" s="46"/>
      <c r="AK819" s="46"/>
      <c r="AL819" s="46"/>
    </row>
    <row r="820">
      <c r="A820" s="50"/>
      <c r="B820" s="46"/>
      <c r="C820" s="46"/>
      <c r="D820" s="46"/>
      <c r="E820" s="70"/>
      <c r="F820" s="50"/>
      <c r="G820" s="50"/>
      <c r="H820" s="50"/>
      <c r="I820" s="50"/>
      <c r="J820" s="102"/>
      <c r="K820" s="46"/>
      <c r="L820" s="46"/>
      <c r="M820" s="46"/>
      <c r="N820" s="46"/>
      <c r="O820" s="46"/>
      <c r="P820" s="46"/>
      <c r="Q820" s="46"/>
      <c r="R820" s="46"/>
      <c r="S820" s="46"/>
      <c r="T820" s="46"/>
      <c r="U820" s="46"/>
      <c r="V820" s="46"/>
      <c r="W820" s="46"/>
      <c r="X820" s="46"/>
      <c r="Y820" s="46"/>
      <c r="Z820" s="46"/>
      <c r="AA820" s="46"/>
      <c r="AB820" s="46"/>
      <c r="AC820" s="46"/>
      <c r="AD820" s="46"/>
      <c r="AE820" s="46"/>
      <c r="AF820" s="46"/>
      <c r="AG820" s="46"/>
      <c r="AH820" s="46"/>
      <c r="AI820" s="46"/>
      <c r="AJ820" s="46"/>
      <c r="AK820" s="46"/>
      <c r="AL820" s="46"/>
    </row>
    <row r="821">
      <c r="A821" s="50"/>
      <c r="B821" s="46"/>
      <c r="C821" s="46"/>
      <c r="D821" s="46"/>
      <c r="E821" s="70"/>
      <c r="F821" s="50"/>
      <c r="G821" s="50"/>
      <c r="H821" s="50"/>
      <c r="I821" s="50"/>
      <c r="J821" s="102"/>
      <c r="K821" s="46"/>
      <c r="L821" s="46"/>
      <c r="M821" s="46"/>
      <c r="N821" s="46"/>
      <c r="O821" s="46"/>
      <c r="P821" s="46"/>
      <c r="Q821" s="46"/>
      <c r="R821" s="46"/>
      <c r="S821" s="46"/>
      <c r="T821" s="46"/>
      <c r="U821" s="46"/>
      <c r="V821" s="46"/>
      <c r="W821" s="46"/>
      <c r="X821" s="46"/>
      <c r="Y821" s="46"/>
      <c r="Z821" s="46"/>
      <c r="AA821" s="46"/>
      <c r="AB821" s="46"/>
      <c r="AC821" s="46"/>
      <c r="AD821" s="46"/>
      <c r="AE821" s="46"/>
      <c r="AF821" s="46"/>
      <c r="AG821" s="46"/>
      <c r="AH821" s="46"/>
      <c r="AI821" s="46"/>
      <c r="AJ821" s="46"/>
      <c r="AK821" s="46"/>
      <c r="AL821" s="46"/>
    </row>
    <row r="822">
      <c r="A822" s="50"/>
      <c r="B822" s="46"/>
      <c r="C822" s="46"/>
      <c r="D822" s="46"/>
      <c r="E822" s="70"/>
      <c r="F822" s="50"/>
      <c r="G822" s="50"/>
      <c r="H822" s="50"/>
      <c r="I822" s="50"/>
      <c r="J822" s="102"/>
      <c r="K822" s="46"/>
      <c r="L822" s="46"/>
      <c r="M822" s="46"/>
      <c r="N822" s="46"/>
      <c r="O822" s="46"/>
      <c r="P822" s="46"/>
      <c r="Q822" s="46"/>
      <c r="R822" s="46"/>
      <c r="S822" s="46"/>
      <c r="T822" s="46"/>
      <c r="U822" s="46"/>
      <c r="V822" s="46"/>
      <c r="W822" s="46"/>
      <c r="X822" s="46"/>
      <c r="Y822" s="46"/>
      <c r="Z822" s="46"/>
      <c r="AA822" s="46"/>
      <c r="AB822" s="46"/>
      <c r="AC822" s="46"/>
      <c r="AD822" s="46"/>
      <c r="AE822" s="46"/>
      <c r="AF822" s="46"/>
      <c r="AG822" s="46"/>
      <c r="AH822" s="46"/>
      <c r="AI822" s="46"/>
      <c r="AJ822" s="46"/>
      <c r="AK822" s="46"/>
      <c r="AL822" s="46"/>
    </row>
    <row r="823">
      <c r="A823" s="50"/>
      <c r="B823" s="46"/>
      <c r="C823" s="46"/>
      <c r="D823" s="46"/>
      <c r="E823" s="70"/>
      <c r="F823" s="50"/>
      <c r="G823" s="50"/>
      <c r="H823" s="50"/>
      <c r="I823" s="50"/>
      <c r="J823" s="102"/>
      <c r="K823" s="46"/>
      <c r="L823" s="46"/>
      <c r="M823" s="46"/>
      <c r="N823" s="46"/>
      <c r="O823" s="46"/>
      <c r="P823" s="46"/>
      <c r="Q823" s="46"/>
      <c r="R823" s="46"/>
      <c r="S823" s="46"/>
      <c r="T823" s="46"/>
      <c r="U823" s="46"/>
      <c r="V823" s="46"/>
      <c r="W823" s="46"/>
      <c r="X823" s="46"/>
      <c r="Y823" s="46"/>
      <c r="Z823" s="46"/>
      <c r="AA823" s="46"/>
      <c r="AB823" s="46"/>
      <c r="AC823" s="46"/>
      <c r="AD823" s="46"/>
      <c r="AE823" s="46"/>
      <c r="AF823" s="46"/>
      <c r="AG823" s="46"/>
      <c r="AH823" s="46"/>
      <c r="AI823" s="46"/>
      <c r="AJ823" s="46"/>
      <c r="AK823" s="46"/>
      <c r="AL823" s="46"/>
    </row>
    <row r="824">
      <c r="A824" s="50"/>
      <c r="B824" s="46"/>
      <c r="C824" s="46"/>
      <c r="D824" s="46"/>
      <c r="E824" s="70"/>
      <c r="F824" s="50"/>
      <c r="G824" s="50"/>
      <c r="H824" s="50"/>
      <c r="I824" s="50"/>
      <c r="J824" s="102"/>
      <c r="K824" s="46"/>
      <c r="L824" s="46"/>
      <c r="M824" s="46"/>
      <c r="N824" s="46"/>
      <c r="O824" s="46"/>
      <c r="P824" s="46"/>
      <c r="Q824" s="46"/>
      <c r="R824" s="46"/>
      <c r="S824" s="46"/>
      <c r="T824" s="46"/>
      <c r="U824" s="46"/>
      <c r="V824" s="46"/>
      <c r="W824" s="46"/>
      <c r="X824" s="46"/>
      <c r="Y824" s="46"/>
      <c r="Z824" s="46"/>
      <c r="AA824" s="46"/>
      <c r="AB824" s="46"/>
      <c r="AC824" s="46"/>
      <c r="AD824" s="46"/>
      <c r="AE824" s="46"/>
      <c r="AF824" s="46"/>
      <c r="AG824" s="46"/>
      <c r="AH824" s="46"/>
      <c r="AI824" s="46"/>
      <c r="AJ824" s="46"/>
      <c r="AK824" s="46"/>
      <c r="AL824" s="46"/>
    </row>
    <row r="825">
      <c r="A825" s="50"/>
      <c r="B825" s="46"/>
      <c r="C825" s="46"/>
      <c r="D825" s="46"/>
      <c r="E825" s="70"/>
      <c r="F825" s="50"/>
      <c r="G825" s="50"/>
      <c r="H825" s="50"/>
      <c r="I825" s="50"/>
      <c r="J825" s="102"/>
      <c r="K825" s="46"/>
      <c r="L825" s="46"/>
      <c r="M825" s="46"/>
      <c r="N825" s="46"/>
      <c r="O825" s="46"/>
      <c r="P825" s="46"/>
      <c r="Q825" s="46"/>
      <c r="R825" s="46"/>
      <c r="S825" s="46"/>
      <c r="T825" s="46"/>
      <c r="U825" s="46"/>
      <c r="V825" s="46"/>
      <c r="W825" s="46"/>
      <c r="X825" s="46"/>
      <c r="Y825" s="46"/>
      <c r="Z825" s="46"/>
      <c r="AA825" s="46"/>
      <c r="AB825" s="46"/>
      <c r="AC825" s="46"/>
      <c r="AD825" s="46"/>
      <c r="AE825" s="46"/>
      <c r="AF825" s="46"/>
      <c r="AG825" s="46"/>
      <c r="AH825" s="46"/>
      <c r="AI825" s="46"/>
      <c r="AJ825" s="46"/>
      <c r="AK825" s="46"/>
      <c r="AL825" s="46"/>
    </row>
    <row r="826">
      <c r="A826" s="50"/>
      <c r="B826" s="46"/>
      <c r="C826" s="46"/>
      <c r="D826" s="46"/>
      <c r="E826" s="70"/>
      <c r="F826" s="50"/>
      <c r="G826" s="50"/>
      <c r="H826" s="50"/>
      <c r="I826" s="50"/>
      <c r="J826" s="102"/>
      <c r="K826" s="46"/>
      <c r="L826" s="46"/>
      <c r="M826" s="46"/>
      <c r="N826" s="46"/>
      <c r="O826" s="46"/>
      <c r="P826" s="46"/>
      <c r="Q826" s="46"/>
      <c r="R826" s="46"/>
      <c r="S826" s="46"/>
      <c r="T826" s="46"/>
      <c r="U826" s="46"/>
      <c r="V826" s="46"/>
      <c r="W826" s="46"/>
      <c r="X826" s="46"/>
      <c r="Y826" s="46"/>
      <c r="Z826" s="46"/>
      <c r="AA826" s="46"/>
      <c r="AB826" s="46"/>
      <c r="AC826" s="46"/>
      <c r="AD826" s="46"/>
      <c r="AE826" s="46"/>
      <c r="AF826" s="46"/>
      <c r="AG826" s="46"/>
      <c r="AH826" s="46"/>
      <c r="AI826" s="46"/>
      <c r="AJ826" s="46"/>
      <c r="AK826" s="46"/>
      <c r="AL826" s="46"/>
    </row>
    <row r="827">
      <c r="A827" s="50"/>
      <c r="B827" s="46"/>
      <c r="C827" s="46"/>
      <c r="D827" s="46"/>
      <c r="E827" s="70"/>
      <c r="F827" s="50"/>
      <c r="G827" s="50"/>
      <c r="H827" s="50"/>
      <c r="I827" s="50"/>
      <c r="J827" s="102"/>
      <c r="K827" s="46"/>
      <c r="L827" s="46"/>
      <c r="M827" s="46"/>
      <c r="N827" s="46"/>
      <c r="O827" s="46"/>
      <c r="P827" s="46"/>
      <c r="Q827" s="46"/>
      <c r="R827" s="46"/>
      <c r="S827" s="46"/>
      <c r="T827" s="46"/>
      <c r="U827" s="46"/>
      <c r="V827" s="46"/>
      <c r="W827" s="46"/>
      <c r="X827" s="46"/>
      <c r="Y827" s="46"/>
      <c r="Z827" s="46"/>
      <c r="AA827" s="46"/>
      <c r="AB827" s="46"/>
      <c r="AC827" s="46"/>
      <c r="AD827" s="46"/>
      <c r="AE827" s="46"/>
      <c r="AF827" s="46"/>
      <c r="AG827" s="46"/>
      <c r="AH827" s="46"/>
      <c r="AI827" s="46"/>
      <c r="AJ827" s="46"/>
      <c r="AK827" s="46"/>
      <c r="AL827" s="46"/>
    </row>
    <row r="828">
      <c r="A828" s="50"/>
      <c r="B828" s="46"/>
      <c r="C828" s="46"/>
      <c r="D828" s="46"/>
      <c r="E828" s="70"/>
      <c r="F828" s="50"/>
      <c r="G828" s="50"/>
      <c r="H828" s="50"/>
      <c r="I828" s="50"/>
      <c r="J828" s="102"/>
      <c r="K828" s="46"/>
      <c r="L828" s="46"/>
      <c r="M828" s="46"/>
      <c r="N828" s="46"/>
      <c r="O828" s="46"/>
      <c r="P828" s="46"/>
      <c r="Q828" s="46"/>
      <c r="R828" s="46"/>
      <c r="S828" s="46"/>
      <c r="T828" s="46"/>
      <c r="U828" s="46"/>
      <c r="V828" s="46"/>
      <c r="W828" s="46"/>
      <c r="X828" s="46"/>
      <c r="Y828" s="46"/>
      <c r="Z828" s="46"/>
      <c r="AA828" s="46"/>
      <c r="AB828" s="46"/>
      <c r="AC828" s="46"/>
      <c r="AD828" s="46"/>
      <c r="AE828" s="46"/>
      <c r="AF828" s="46"/>
      <c r="AG828" s="46"/>
      <c r="AH828" s="46"/>
      <c r="AI828" s="46"/>
      <c r="AJ828" s="46"/>
      <c r="AK828" s="46"/>
      <c r="AL828" s="46"/>
    </row>
    <row r="829">
      <c r="A829" s="50"/>
      <c r="B829" s="46"/>
      <c r="C829" s="46"/>
      <c r="D829" s="46"/>
      <c r="E829" s="70"/>
      <c r="F829" s="50"/>
      <c r="G829" s="50"/>
      <c r="H829" s="50"/>
      <c r="I829" s="50"/>
      <c r="J829" s="102"/>
      <c r="K829" s="46"/>
      <c r="L829" s="46"/>
      <c r="M829" s="46"/>
      <c r="N829" s="46"/>
      <c r="O829" s="46"/>
      <c r="P829" s="46"/>
      <c r="Q829" s="46"/>
      <c r="R829" s="46"/>
      <c r="S829" s="46"/>
      <c r="T829" s="46"/>
      <c r="U829" s="46"/>
      <c r="V829" s="46"/>
      <c r="W829" s="46"/>
      <c r="X829" s="46"/>
      <c r="Y829" s="46"/>
      <c r="Z829" s="46"/>
      <c r="AA829" s="46"/>
      <c r="AB829" s="46"/>
      <c r="AC829" s="46"/>
      <c r="AD829" s="46"/>
      <c r="AE829" s="46"/>
      <c r="AF829" s="46"/>
      <c r="AG829" s="46"/>
      <c r="AH829" s="46"/>
      <c r="AI829" s="46"/>
      <c r="AJ829" s="46"/>
      <c r="AK829" s="46"/>
      <c r="AL829" s="46"/>
    </row>
    <row r="830">
      <c r="A830" s="50"/>
      <c r="B830" s="46"/>
      <c r="C830" s="46"/>
      <c r="D830" s="46"/>
      <c r="E830" s="70"/>
      <c r="F830" s="50"/>
      <c r="G830" s="50"/>
      <c r="H830" s="50"/>
      <c r="I830" s="50"/>
      <c r="J830" s="102"/>
      <c r="K830" s="46"/>
      <c r="L830" s="46"/>
      <c r="M830" s="46"/>
      <c r="N830" s="46"/>
      <c r="O830" s="46"/>
      <c r="P830" s="46"/>
      <c r="Q830" s="46"/>
      <c r="R830" s="46"/>
      <c r="S830" s="46"/>
      <c r="T830" s="46"/>
      <c r="U830" s="46"/>
      <c r="V830" s="46"/>
      <c r="W830" s="46"/>
      <c r="X830" s="46"/>
      <c r="Y830" s="46"/>
      <c r="Z830" s="46"/>
      <c r="AA830" s="46"/>
      <c r="AB830" s="46"/>
      <c r="AC830" s="46"/>
      <c r="AD830" s="46"/>
      <c r="AE830" s="46"/>
      <c r="AF830" s="46"/>
      <c r="AG830" s="46"/>
      <c r="AH830" s="46"/>
      <c r="AI830" s="46"/>
      <c r="AJ830" s="46"/>
      <c r="AK830" s="46"/>
      <c r="AL830" s="46"/>
    </row>
    <row r="831">
      <c r="A831" s="50"/>
      <c r="B831" s="46"/>
      <c r="C831" s="46"/>
      <c r="D831" s="46"/>
      <c r="E831" s="70"/>
      <c r="F831" s="50"/>
      <c r="G831" s="50"/>
      <c r="H831" s="50"/>
      <c r="I831" s="50"/>
      <c r="J831" s="102"/>
      <c r="K831" s="46"/>
      <c r="L831" s="46"/>
      <c r="M831" s="46"/>
      <c r="N831" s="46"/>
      <c r="O831" s="46"/>
      <c r="P831" s="46"/>
      <c r="Q831" s="46"/>
      <c r="R831" s="46"/>
      <c r="S831" s="46"/>
      <c r="T831" s="46"/>
      <c r="U831" s="46"/>
      <c r="V831" s="46"/>
      <c r="W831" s="46"/>
      <c r="X831" s="46"/>
      <c r="Y831" s="46"/>
      <c r="Z831" s="46"/>
      <c r="AA831" s="46"/>
      <c r="AB831" s="46"/>
      <c r="AC831" s="46"/>
      <c r="AD831" s="46"/>
      <c r="AE831" s="46"/>
      <c r="AF831" s="46"/>
      <c r="AG831" s="46"/>
      <c r="AH831" s="46"/>
      <c r="AI831" s="46"/>
      <c r="AJ831" s="46"/>
      <c r="AK831" s="46"/>
      <c r="AL831" s="46"/>
    </row>
    <row r="832">
      <c r="A832" s="50"/>
      <c r="B832" s="46"/>
      <c r="C832" s="46"/>
      <c r="D832" s="46"/>
      <c r="E832" s="70"/>
      <c r="F832" s="50"/>
      <c r="G832" s="50"/>
      <c r="H832" s="50"/>
      <c r="I832" s="50"/>
      <c r="J832" s="102"/>
      <c r="K832" s="46"/>
      <c r="L832" s="46"/>
      <c r="M832" s="46"/>
      <c r="N832" s="46"/>
      <c r="O832" s="46"/>
      <c r="P832" s="46"/>
      <c r="Q832" s="46"/>
      <c r="R832" s="46"/>
      <c r="S832" s="46"/>
      <c r="T832" s="46"/>
      <c r="U832" s="46"/>
      <c r="V832" s="46"/>
      <c r="W832" s="46"/>
      <c r="X832" s="46"/>
      <c r="Y832" s="46"/>
      <c r="Z832" s="46"/>
      <c r="AA832" s="46"/>
      <c r="AB832" s="46"/>
      <c r="AC832" s="46"/>
      <c r="AD832" s="46"/>
      <c r="AE832" s="46"/>
      <c r="AF832" s="46"/>
      <c r="AG832" s="46"/>
      <c r="AH832" s="46"/>
      <c r="AI832" s="46"/>
      <c r="AJ832" s="46"/>
      <c r="AK832" s="46"/>
      <c r="AL832" s="46"/>
    </row>
    <row r="833">
      <c r="A833" s="50"/>
      <c r="B833" s="46"/>
      <c r="C833" s="46"/>
      <c r="D833" s="46"/>
      <c r="E833" s="70"/>
      <c r="F833" s="50"/>
      <c r="G833" s="50"/>
      <c r="H833" s="50"/>
      <c r="I833" s="50"/>
      <c r="J833" s="102"/>
      <c r="K833" s="46"/>
      <c r="L833" s="46"/>
      <c r="M833" s="46"/>
      <c r="N833" s="46"/>
      <c r="O833" s="46"/>
      <c r="P833" s="46"/>
      <c r="Q833" s="46"/>
      <c r="R833" s="46"/>
      <c r="S833" s="46"/>
      <c r="T833" s="46"/>
      <c r="U833" s="46"/>
      <c r="V833" s="46"/>
      <c r="W833" s="46"/>
      <c r="X833" s="46"/>
      <c r="Y833" s="46"/>
      <c r="Z833" s="46"/>
      <c r="AA833" s="46"/>
      <c r="AB833" s="46"/>
      <c r="AC833" s="46"/>
      <c r="AD833" s="46"/>
      <c r="AE833" s="46"/>
      <c r="AF833" s="46"/>
      <c r="AG833" s="46"/>
      <c r="AH833" s="46"/>
      <c r="AI833" s="46"/>
      <c r="AJ833" s="46"/>
      <c r="AK833" s="46"/>
      <c r="AL833" s="46"/>
    </row>
    <row r="834">
      <c r="A834" s="50"/>
      <c r="B834" s="46"/>
      <c r="C834" s="46"/>
      <c r="D834" s="46"/>
      <c r="E834" s="70"/>
      <c r="F834" s="50"/>
      <c r="G834" s="50"/>
      <c r="H834" s="50"/>
      <c r="I834" s="50"/>
      <c r="J834" s="102"/>
      <c r="K834" s="46"/>
      <c r="L834" s="46"/>
      <c r="M834" s="46"/>
      <c r="N834" s="46"/>
      <c r="O834" s="46"/>
      <c r="P834" s="46"/>
      <c r="Q834" s="46"/>
      <c r="R834" s="46"/>
      <c r="S834" s="46"/>
      <c r="T834" s="46"/>
      <c r="U834" s="46"/>
      <c r="V834" s="46"/>
      <c r="W834" s="46"/>
      <c r="X834" s="46"/>
      <c r="Y834" s="46"/>
      <c r="Z834" s="46"/>
      <c r="AA834" s="46"/>
      <c r="AB834" s="46"/>
      <c r="AC834" s="46"/>
      <c r="AD834" s="46"/>
      <c r="AE834" s="46"/>
      <c r="AF834" s="46"/>
      <c r="AG834" s="46"/>
      <c r="AH834" s="46"/>
      <c r="AI834" s="46"/>
      <c r="AJ834" s="46"/>
      <c r="AK834" s="46"/>
      <c r="AL834" s="46"/>
    </row>
    <row r="835">
      <c r="A835" s="50"/>
      <c r="B835" s="46"/>
      <c r="C835" s="46"/>
      <c r="D835" s="46"/>
      <c r="E835" s="70"/>
      <c r="F835" s="50"/>
      <c r="G835" s="50"/>
      <c r="H835" s="50"/>
      <c r="I835" s="50"/>
      <c r="J835" s="102"/>
      <c r="K835" s="46"/>
      <c r="L835" s="46"/>
      <c r="M835" s="46"/>
      <c r="N835" s="46"/>
      <c r="O835" s="46"/>
      <c r="P835" s="46"/>
      <c r="Q835" s="46"/>
      <c r="R835" s="46"/>
      <c r="S835" s="46"/>
      <c r="T835" s="46"/>
      <c r="U835" s="46"/>
      <c r="V835" s="46"/>
      <c r="W835" s="46"/>
      <c r="X835" s="46"/>
      <c r="Y835" s="46"/>
      <c r="Z835" s="46"/>
      <c r="AA835" s="46"/>
      <c r="AB835" s="46"/>
      <c r="AC835" s="46"/>
      <c r="AD835" s="46"/>
      <c r="AE835" s="46"/>
      <c r="AF835" s="46"/>
      <c r="AG835" s="46"/>
      <c r="AH835" s="46"/>
      <c r="AI835" s="46"/>
      <c r="AJ835" s="46"/>
      <c r="AK835" s="46"/>
      <c r="AL835" s="46"/>
    </row>
    <row r="836">
      <c r="A836" s="50"/>
      <c r="B836" s="46"/>
      <c r="C836" s="46"/>
      <c r="D836" s="46"/>
      <c r="E836" s="70"/>
      <c r="F836" s="50"/>
      <c r="G836" s="50"/>
      <c r="H836" s="50"/>
      <c r="I836" s="50"/>
      <c r="J836" s="102"/>
      <c r="K836" s="46"/>
      <c r="L836" s="46"/>
      <c r="M836" s="46"/>
      <c r="N836" s="46"/>
      <c r="O836" s="46"/>
      <c r="P836" s="46"/>
      <c r="Q836" s="46"/>
      <c r="R836" s="46"/>
      <c r="S836" s="46"/>
      <c r="T836" s="46"/>
      <c r="U836" s="46"/>
      <c r="V836" s="46"/>
      <c r="W836" s="46"/>
      <c r="X836" s="46"/>
      <c r="Y836" s="46"/>
      <c r="Z836" s="46"/>
      <c r="AA836" s="46"/>
      <c r="AB836" s="46"/>
      <c r="AC836" s="46"/>
      <c r="AD836" s="46"/>
      <c r="AE836" s="46"/>
      <c r="AF836" s="46"/>
      <c r="AG836" s="46"/>
      <c r="AH836" s="46"/>
      <c r="AI836" s="46"/>
      <c r="AJ836" s="46"/>
      <c r="AK836" s="46"/>
      <c r="AL836" s="46"/>
    </row>
    <row r="837">
      <c r="A837" s="50"/>
      <c r="B837" s="46"/>
      <c r="C837" s="46"/>
      <c r="D837" s="46"/>
      <c r="E837" s="70"/>
      <c r="F837" s="50"/>
      <c r="G837" s="50"/>
      <c r="H837" s="50"/>
      <c r="I837" s="50"/>
      <c r="J837" s="102"/>
      <c r="K837" s="46"/>
      <c r="L837" s="46"/>
      <c r="M837" s="46"/>
      <c r="N837" s="46"/>
      <c r="O837" s="46"/>
      <c r="P837" s="46"/>
      <c r="Q837" s="46"/>
      <c r="R837" s="46"/>
      <c r="S837" s="46"/>
      <c r="T837" s="46"/>
      <c r="U837" s="46"/>
      <c r="V837" s="46"/>
      <c r="W837" s="46"/>
      <c r="X837" s="46"/>
      <c r="Y837" s="46"/>
      <c r="Z837" s="46"/>
      <c r="AA837" s="46"/>
      <c r="AB837" s="46"/>
      <c r="AC837" s="46"/>
      <c r="AD837" s="46"/>
      <c r="AE837" s="46"/>
      <c r="AF837" s="46"/>
      <c r="AG837" s="46"/>
      <c r="AH837" s="46"/>
      <c r="AI837" s="46"/>
      <c r="AJ837" s="46"/>
      <c r="AK837" s="46"/>
      <c r="AL837" s="46"/>
    </row>
    <row r="838">
      <c r="A838" s="50"/>
      <c r="B838" s="46"/>
      <c r="C838" s="46"/>
      <c r="D838" s="46"/>
      <c r="E838" s="70"/>
      <c r="F838" s="50"/>
      <c r="G838" s="50"/>
      <c r="H838" s="50"/>
      <c r="I838" s="50"/>
      <c r="J838" s="102"/>
      <c r="K838" s="46"/>
      <c r="L838" s="46"/>
      <c r="M838" s="46"/>
      <c r="N838" s="46"/>
      <c r="O838" s="46"/>
      <c r="P838" s="46"/>
      <c r="Q838" s="46"/>
      <c r="R838" s="46"/>
      <c r="S838" s="46"/>
      <c r="T838" s="46"/>
      <c r="U838" s="46"/>
      <c r="V838" s="46"/>
      <c r="W838" s="46"/>
      <c r="X838" s="46"/>
      <c r="Y838" s="46"/>
      <c r="Z838" s="46"/>
      <c r="AA838" s="46"/>
      <c r="AB838" s="46"/>
      <c r="AC838" s="46"/>
      <c r="AD838" s="46"/>
      <c r="AE838" s="46"/>
      <c r="AF838" s="46"/>
      <c r="AG838" s="46"/>
      <c r="AH838" s="46"/>
      <c r="AI838" s="46"/>
      <c r="AJ838" s="46"/>
      <c r="AK838" s="46"/>
      <c r="AL838" s="46"/>
    </row>
    <row r="839">
      <c r="A839" s="50"/>
      <c r="B839" s="46"/>
      <c r="C839" s="46"/>
      <c r="D839" s="46"/>
      <c r="E839" s="70"/>
      <c r="F839" s="50"/>
      <c r="G839" s="50"/>
      <c r="H839" s="50"/>
      <c r="I839" s="50"/>
      <c r="J839" s="102"/>
      <c r="K839" s="46"/>
      <c r="L839" s="46"/>
      <c r="M839" s="46"/>
      <c r="N839" s="46"/>
      <c r="O839" s="46"/>
      <c r="P839" s="46"/>
      <c r="Q839" s="46"/>
      <c r="R839" s="46"/>
      <c r="S839" s="46"/>
      <c r="T839" s="46"/>
      <c r="U839" s="46"/>
      <c r="V839" s="46"/>
      <c r="W839" s="46"/>
      <c r="X839" s="46"/>
      <c r="Y839" s="46"/>
      <c r="Z839" s="46"/>
      <c r="AA839" s="46"/>
      <c r="AB839" s="46"/>
      <c r="AC839" s="46"/>
      <c r="AD839" s="46"/>
      <c r="AE839" s="46"/>
      <c r="AF839" s="46"/>
      <c r="AG839" s="46"/>
      <c r="AH839" s="46"/>
      <c r="AI839" s="46"/>
      <c r="AJ839" s="46"/>
      <c r="AK839" s="46"/>
      <c r="AL839" s="46"/>
    </row>
    <row r="840">
      <c r="A840" s="50"/>
      <c r="B840" s="46"/>
      <c r="C840" s="46"/>
      <c r="D840" s="46"/>
      <c r="E840" s="70"/>
      <c r="F840" s="50"/>
      <c r="G840" s="50"/>
      <c r="H840" s="50"/>
      <c r="I840" s="50"/>
      <c r="J840" s="102"/>
      <c r="K840" s="46"/>
      <c r="L840" s="46"/>
      <c r="M840" s="46"/>
      <c r="N840" s="46"/>
      <c r="O840" s="46"/>
      <c r="P840" s="46"/>
      <c r="Q840" s="46"/>
      <c r="R840" s="46"/>
      <c r="S840" s="46"/>
      <c r="T840" s="46"/>
      <c r="U840" s="46"/>
      <c r="V840" s="46"/>
      <c r="W840" s="46"/>
      <c r="X840" s="46"/>
      <c r="Y840" s="46"/>
      <c r="Z840" s="46"/>
      <c r="AA840" s="46"/>
      <c r="AB840" s="46"/>
      <c r="AC840" s="46"/>
      <c r="AD840" s="46"/>
      <c r="AE840" s="46"/>
      <c r="AF840" s="46"/>
      <c r="AG840" s="46"/>
      <c r="AH840" s="46"/>
      <c r="AI840" s="46"/>
      <c r="AJ840" s="46"/>
      <c r="AK840" s="46"/>
      <c r="AL840" s="46"/>
    </row>
    <row r="841">
      <c r="A841" s="50"/>
      <c r="B841" s="46"/>
      <c r="C841" s="46"/>
      <c r="D841" s="46"/>
      <c r="E841" s="70"/>
      <c r="F841" s="50"/>
      <c r="G841" s="50"/>
      <c r="H841" s="50"/>
      <c r="I841" s="50"/>
      <c r="J841" s="102"/>
      <c r="K841" s="46"/>
      <c r="L841" s="46"/>
      <c r="M841" s="46"/>
      <c r="N841" s="46"/>
      <c r="O841" s="46"/>
      <c r="P841" s="46"/>
      <c r="Q841" s="46"/>
      <c r="R841" s="46"/>
      <c r="S841" s="46"/>
      <c r="T841" s="46"/>
      <c r="U841" s="46"/>
      <c r="V841" s="46"/>
      <c r="W841" s="46"/>
      <c r="X841" s="46"/>
      <c r="Y841" s="46"/>
      <c r="Z841" s="46"/>
      <c r="AA841" s="46"/>
      <c r="AB841" s="46"/>
      <c r="AC841" s="46"/>
      <c r="AD841" s="46"/>
      <c r="AE841" s="46"/>
      <c r="AF841" s="46"/>
      <c r="AG841" s="46"/>
      <c r="AH841" s="46"/>
      <c r="AI841" s="46"/>
      <c r="AJ841" s="46"/>
      <c r="AK841" s="46"/>
      <c r="AL841" s="46"/>
    </row>
    <row r="842">
      <c r="A842" s="50"/>
      <c r="B842" s="46"/>
      <c r="C842" s="46"/>
      <c r="D842" s="46"/>
      <c r="E842" s="70"/>
      <c r="F842" s="50"/>
      <c r="G842" s="50"/>
      <c r="H842" s="50"/>
      <c r="I842" s="50"/>
      <c r="J842" s="102"/>
      <c r="K842" s="46"/>
      <c r="L842" s="46"/>
      <c r="M842" s="46"/>
      <c r="N842" s="46"/>
      <c r="O842" s="46"/>
      <c r="P842" s="46"/>
      <c r="Q842" s="46"/>
      <c r="R842" s="46"/>
      <c r="S842" s="46"/>
      <c r="T842" s="46"/>
      <c r="U842" s="46"/>
      <c r="V842" s="46"/>
      <c r="W842" s="46"/>
      <c r="X842" s="46"/>
      <c r="Y842" s="46"/>
      <c r="Z842" s="46"/>
      <c r="AA842" s="46"/>
      <c r="AB842" s="46"/>
      <c r="AC842" s="46"/>
      <c r="AD842" s="46"/>
      <c r="AE842" s="46"/>
      <c r="AF842" s="46"/>
      <c r="AG842" s="46"/>
      <c r="AH842" s="46"/>
      <c r="AI842" s="46"/>
      <c r="AJ842" s="46"/>
      <c r="AK842" s="46"/>
      <c r="AL842" s="46"/>
    </row>
    <row r="843">
      <c r="A843" s="50"/>
      <c r="B843" s="46"/>
      <c r="C843" s="46"/>
      <c r="D843" s="46"/>
      <c r="E843" s="70"/>
      <c r="F843" s="50"/>
      <c r="G843" s="50"/>
      <c r="H843" s="50"/>
      <c r="I843" s="50"/>
      <c r="J843" s="102"/>
      <c r="K843" s="46"/>
      <c r="L843" s="46"/>
      <c r="M843" s="46"/>
      <c r="N843" s="46"/>
      <c r="O843" s="46"/>
      <c r="P843" s="46"/>
      <c r="Q843" s="46"/>
      <c r="R843" s="46"/>
      <c r="S843" s="46"/>
      <c r="T843" s="46"/>
      <c r="U843" s="46"/>
      <c r="V843" s="46"/>
      <c r="W843" s="46"/>
      <c r="X843" s="46"/>
      <c r="Y843" s="46"/>
      <c r="Z843" s="46"/>
      <c r="AA843" s="46"/>
      <c r="AB843" s="46"/>
      <c r="AC843" s="46"/>
      <c r="AD843" s="46"/>
      <c r="AE843" s="46"/>
      <c r="AF843" s="46"/>
      <c r="AG843" s="46"/>
      <c r="AH843" s="46"/>
      <c r="AI843" s="46"/>
      <c r="AJ843" s="46"/>
      <c r="AK843" s="46"/>
      <c r="AL843" s="46"/>
    </row>
    <row r="844">
      <c r="A844" s="50"/>
      <c r="B844" s="46"/>
      <c r="C844" s="46"/>
      <c r="D844" s="46"/>
      <c r="E844" s="70"/>
      <c r="F844" s="50"/>
      <c r="G844" s="50"/>
      <c r="H844" s="50"/>
      <c r="I844" s="50"/>
      <c r="J844" s="102"/>
      <c r="K844" s="46"/>
      <c r="L844" s="46"/>
      <c r="M844" s="46"/>
      <c r="N844" s="46"/>
      <c r="O844" s="46"/>
      <c r="P844" s="46"/>
      <c r="Q844" s="46"/>
      <c r="R844" s="46"/>
      <c r="S844" s="46"/>
      <c r="T844" s="46"/>
      <c r="U844" s="46"/>
      <c r="V844" s="46"/>
      <c r="W844" s="46"/>
      <c r="X844" s="46"/>
      <c r="Y844" s="46"/>
      <c r="Z844" s="46"/>
      <c r="AA844" s="46"/>
      <c r="AB844" s="46"/>
      <c r="AC844" s="46"/>
      <c r="AD844" s="46"/>
      <c r="AE844" s="46"/>
      <c r="AF844" s="46"/>
      <c r="AG844" s="46"/>
      <c r="AH844" s="46"/>
      <c r="AI844" s="46"/>
      <c r="AJ844" s="46"/>
      <c r="AK844" s="46"/>
      <c r="AL844" s="46"/>
    </row>
    <row r="845">
      <c r="A845" s="50"/>
      <c r="B845" s="46"/>
      <c r="C845" s="46"/>
      <c r="D845" s="46"/>
      <c r="E845" s="70"/>
      <c r="F845" s="50"/>
      <c r="G845" s="50"/>
      <c r="H845" s="50"/>
      <c r="I845" s="50"/>
      <c r="J845" s="102"/>
      <c r="K845" s="46"/>
      <c r="L845" s="46"/>
      <c r="M845" s="46"/>
      <c r="N845" s="46"/>
      <c r="O845" s="46"/>
      <c r="P845" s="46"/>
      <c r="Q845" s="46"/>
      <c r="R845" s="46"/>
      <c r="S845" s="46"/>
      <c r="T845" s="46"/>
      <c r="U845" s="46"/>
      <c r="V845" s="46"/>
      <c r="W845" s="46"/>
      <c r="X845" s="46"/>
      <c r="Y845" s="46"/>
      <c r="Z845" s="46"/>
      <c r="AA845" s="46"/>
      <c r="AB845" s="46"/>
      <c r="AC845" s="46"/>
      <c r="AD845" s="46"/>
      <c r="AE845" s="46"/>
      <c r="AF845" s="46"/>
      <c r="AG845" s="46"/>
      <c r="AH845" s="46"/>
      <c r="AI845" s="46"/>
      <c r="AJ845" s="46"/>
      <c r="AK845" s="46"/>
      <c r="AL845" s="46"/>
    </row>
    <row r="846">
      <c r="A846" s="50"/>
      <c r="B846" s="46"/>
      <c r="C846" s="46"/>
      <c r="D846" s="46"/>
      <c r="E846" s="70"/>
      <c r="F846" s="50"/>
      <c r="G846" s="50"/>
      <c r="H846" s="50"/>
      <c r="I846" s="50"/>
      <c r="J846" s="102"/>
      <c r="K846" s="46"/>
      <c r="L846" s="46"/>
      <c r="M846" s="46"/>
      <c r="N846" s="46"/>
      <c r="O846" s="46"/>
      <c r="P846" s="46"/>
      <c r="Q846" s="46"/>
      <c r="R846" s="46"/>
      <c r="S846" s="46"/>
      <c r="T846" s="46"/>
      <c r="U846" s="46"/>
      <c r="V846" s="46"/>
      <c r="W846" s="46"/>
      <c r="X846" s="46"/>
      <c r="Y846" s="46"/>
      <c r="Z846" s="46"/>
      <c r="AA846" s="46"/>
      <c r="AB846" s="46"/>
      <c r="AC846" s="46"/>
      <c r="AD846" s="46"/>
      <c r="AE846" s="46"/>
      <c r="AF846" s="46"/>
      <c r="AG846" s="46"/>
      <c r="AH846" s="46"/>
      <c r="AI846" s="46"/>
      <c r="AJ846" s="46"/>
      <c r="AK846" s="46"/>
      <c r="AL846" s="46"/>
    </row>
    <row r="847">
      <c r="A847" s="50"/>
      <c r="B847" s="46"/>
      <c r="C847" s="46"/>
      <c r="D847" s="46"/>
      <c r="E847" s="70"/>
      <c r="F847" s="50"/>
      <c r="G847" s="50"/>
      <c r="H847" s="50"/>
      <c r="I847" s="50"/>
      <c r="J847" s="102"/>
      <c r="K847" s="46"/>
      <c r="L847" s="46"/>
      <c r="M847" s="46"/>
      <c r="N847" s="46"/>
      <c r="O847" s="46"/>
      <c r="P847" s="46"/>
      <c r="Q847" s="46"/>
      <c r="R847" s="46"/>
      <c r="S847" s="46"/>
      <c r="T847" s="46"/>
      <c r="U847" s="46"/>
      <c r="V847" s="46"/>
      <c r="W847" s="46"/>
      <c r="X847" s="46"/>
      <c r="Y847" s="46"/>
      <c r="Z847" s="46"/>
      <c r="AA847" s="46"/>
      <c r="AB847" s="46"/>
      <c r="AC847" s="46"/>
      <c r="AD847" s="46"/>
      <c r="AE847" s="46"/>
      <c r="AF847" s="46"/>
      <c r="AG847" s="46"/>
      <c r="AH847" s="46"/>
      <c r="AI847" s="46"/>
      <c r="AJ847" s="46"/>
      <c r="AK847" s="46"/>
      <c r="AL847" s="46"/>
    </row>
    <row r="848">
      <c r="A848" s="50"/>
      <c r="B848" s="46"/>
      <c r="C848" s="46"/>
      <c r="D848" s="46"/>
      <c r="E848" s="70"/>
      <c r="F848" s="50"/>
      <c r="G848" s="50"/>
      <c r="H848" s="50"/>
      <c r="I848" s="50"/>
      <c r="J848" s="102"/>
      <c r="K848" s="46"/>
      <c r="L848" s="46"/>
      <c r="M848" s="46"/>
      <c r="N848" s="46"/>
      <c r="O848" s="46"/>
      <c r="P848" s="46"/>
      <c r="Q848" s="46"/>
      <c r="R848" s="46"/>
      <c r="S848" s="46"/>
      <c r="T848" s="46"/>
      <c r="U848" s="46"/>
      <c r="V848" s="46"/>
      <c r="W848" s="46"/>
      <c r="X848" s="46"/>
      <c r="Y848" s="46"/>
      <c r="Z848" s="46"/>
      <c r="AA848" s="46"/>
      <c r="AB848" s="46"/>
      <c r="AC848" s="46"/>
      <c r="AD848" s="46"/>
      <c r="AE848" s="46"/>
      <c r="AF848" s="46"/>
      <c r="AG848" s="46"/>
      <c r="AH848" s="46"/>
      <c r="AI848" s="46"/>
      <c r="AJ848" s="46"/>
      <c r="AK848" s="46"/>
      <c r="AL848" s="46"/>
    </row>
    <row r="849">
      <c r="A849" s="50"/>
      <c r="B849" s="46"/>
      <c r="C849" s="46"/>
      <c r="D849" s="46"/>
      <c r="E849" s="70"/>
      <c r="F849" s="50"/>
      <c r="G849" s="50"/>
      <c r="H849" s="50"/>
      <c r="I849" s="50"/>
      <c r="J849" s="102"/>
      <c r="K849" s="46"/>
      <c r="L849" s="46"/>
      <c r="M849" s="46"/>
      <c r="N849" s="46"/>
      <c r="O849" s="46"/>
      <c r="P849" s="46"/>
      <c r="Q849" s="46"/>
      <c r="R849" s="46"/>
      <c r="S849" s="46"/>
      <c r="T849" s="46"/>
      <c r="U849" s="46"/>
      <c r="V849" s="46"/>
      <c r="W849" s="46"/>
      <c r="X849" s="46"/>
      <c r="Y849" s="46"/>
      <c r="Z849" s="46"/>
      <c r="AA849" s="46"/>
      <c r="AB849" s="46"/>
      <c r="AC849" s="46"/>
      <c r="AD849" s="46"/>
      <c r="AE849" s="46"/>
      <c r="AF849" s="46"/>
      <c r="AG849" s="46"/>
      <c r="AH849" s="46"/>
      <c r="AI849" s="46"/>
      <c r="AJ849" s="46"/>
      <c r="AK849" s="46"/>
      <c r="AL849" s="46"/>
    </row>
    <row r="850">
      <c r="A850" s="50"/>
      <c r="B850" s="46"/>
      <c r="C850" s="46"/>
      <c r="D850" s="46"/>
      <c r="E850" s="70"/>
      <c r="F850" s="50"/>
      <c r="G850" s="50"/>
      <c r="H850" s="50"/>
      <c r="I850" s="50"/>
      <c r="J850" s="102"/>
      <c r="K850" s="46"/>
      <c r="L850" s="46"/>
      <c r="M850" s="46"/>
      <c r="N850" s="46"/>
      <c r="O850" s="46"/>
      <c r="P850" s="46"/>
      <c r="Q850" s="46"/>
      <c r="R850" s="46"/>
      <c r="S850" s="46"/>
      <c r="T850" s="46"/>
      <c r="U850" s="46"/>
      <c r="V850" s="46"/>
      <c r="W850" s="46"/>
      <c r="X850" s="46"/>
      <c r="Y850" s="46"/>
      <c r="Z850" s="46"/>
      <c r="AA850" s="46"/>
      <c r="AB850" s="46"/>
      <c r="AC850" s="46"/>
      <c r="AD850" s="46"/>
      <c r="AE850" s="46"/>
      <c r="AF850" s="46"/>
      <c r="AG850" s="46"/>
      <c r="AH850" s="46"/>
      <c r="AI850" s="46"/>
      <c r="AJ850" s="46"/>
      <c r="AK850" s="46"/>
      <c r="AL850" s="46"/>
    </row>
    <row r="851">
      <c r="A851" s="50"/>
      <c r="B851" s="46"/>
      <c r="C851" s="46"/>
      <c r="D851" s="46"/>
      <c r="E851" s="70"/>
      <c r="F851" s="50"/>
      <c r="G851" s="50"/>
      <c r="H851" s="50"/>
      <c r="I851" s="50"/>
      <c r="J851" s="102"/>
      <c r="K851" s="46"/>
      <c r="L851" s="46"/>
      <c r="M851" s="46"/>
      <c r="N851" s="46"/>
      <c r="O851" s="46"/>
      <c r="P851" s="46"/>
      <c r="Q851" s="46"/>
      <c r="R851" s="46"/>
      <c r="S851" s="46"/>
      <c r="T851" s="46"/>
      <c r="U851" s="46"/>
      <c r="V851" s="46"/>
      <c r="W851" s="46"/>
      <c r="X851" s="46"/>
      <c r="Y851" s="46"/>
      <c r="Z851" s="46"/>
      <c r="AA851" s="46"/>
      <c r="AB851" s="46"/>
      <c r="AC851" s="46"/>
      <c r="AD851" s="46"/>
      <c r="AE851" s="46"/>
      <c r="AF851" s="46"/>
      <c r="AG851" s="46"/>
      <c r="AH851" s="46"/>
      <c r="AI851" s="46"/>
      <c r="AJ851" s="46"/>
      <c r="AK851" s="46"/>
      <c r="AL851" s="46"/>
    </row>
    <row r="852">
      <c r="A852" s="50"/>
      <c r="B852" s="46"/>
      <c r="C852" s="46"/>
      <c r="D852" s="46"/>
      <c r="E852" s="70"/>
      <c r="F852" s="50"/>
      <c r="G852" s="50"/>
      <c r="H852" s="50"/>
      <c r="I852" s="50"/>
      <c r="J852" s="102"/>
      <c r="K852" s="46"/>
      <c r="L852" s="46"/>
      <c r="M852" s="46"/>
      <c r="N852" s="46"/>
      <c r="O852" s="46"/>
      <c r="P852" s="46"/>
      <c r="Q852" s="46"/>
      <c r="R852" s="46"/>
      <c r="S852" s="46"/>
      <c r="T852" s="46"/>
      <c r="U852" s="46"/>
      <c r="V852" s="46"/>
      <c r="W852" s="46"/>
      <c r="X852" s="46"/>
      <c r="Y852" s="46"/>
      <c r="Z852" s="46"/>
      <c r="AA852" s="46"/>
      <c r="AB852" s="46"/>
      <c r="AC852" s="46"/>
      <c r="AD852" s="46"/>
      <c r="AE852" s="46"/>
      <c r="AF852" s="46"/>
      <c r="AG852" s="46"/>
      <c r="AH852" s="46"/>
      <c r="AI852" s="46"/>
      <c r="AJ852" s="46"/>
      <c r="AK852" s="46"/>
      <c r="AL852" s="46"/>
    </row>
    <row r="853">
      <c r="A853" s="50"/>
      <c r="B853" s="46"/>
      <c r="C853" s="46"/>
      <c r="D853" s="46"/>
      <c r="E853" s="70"/>
      <c r="F853" s="50"/>
      <c r="G853" s="50"/>
      <c r="H853" s="50"/>
      <c r="I853" s="50"/>
      <c r="J853" s="102"/>
      <c r="K853" s="46"/>
      <c r="L853" s="46"/>
      <c r="M853" s="46"/>
      <c r="N853" s="46"/>
      <c r="O853" s="46"/>
      <c r="P853" s="46"/>
      <c r="Q853" s="46"/>
      <c r="R853" s="46"/>
      <c r="S853" s="46"/>
      <c r="T853" s="46"/>
      <c r="U853" s="46"/>
      <c r="V853" s="46"/>
      <c r="W853" s="46"/>
      <c r="X853" s="46"/>
      <c r="Y853" s="46"/>
      <c r="Z853" s="46"/>
      <c r="AA853" s="46"/>
      <c r="AB853" s="46"/>
      <c r="AC853" s="46"/>
      <c r="AD853" s="46"/>
      <c r="AE853" s="46"/>
      <c r="AF853" s="46"/>
      <c r="AG853" s="46"/>
      <c r="AH853" s="46"/>
      <c r="AI853" s="46"/>
      <c r="AJ853" s="46"/>
      <c r="AK853" s="46"/>
      <c r="AL853" s="46"/>
    </row>
    <row r="854">
      <c r="A854" s="50"/>
      <c r="B854" s="46"/>
      <c r="C854" s="46"/>
      <c r="D854" s="46"/>
      <c r="E854" s="70"/>
      <c r="F854" s="50"/>
      <c r="G854" s="50"/>
      <c r="H854" s="50"/>
      <c r="I854" s="50"/>
      <c r="J854" s="102"/>
      <c r="K854" s="46"/>
      <c r="L854" s="46"/>
      <c r="M854" s="46"/>
      <c r="N854" s="46"/>
      <c r="O854" s="46"/>
      <c r="P854" s="46"/>
      <c r="Q854" s="46"/>
      <c r="R854" s="46"/>
      <c r="S854" s="46"/>
      <c r="T854" s="46"/>
      <c r="U854" s="46"/>
      <c r="V854" s="46"/>
      <c r="W854" s="46"/>
      <c r="X854" s="46"/>
      <c r="Y854" s="46"/>
      <c r="Z854" s="46"/>
      <c r="AA854" s="46"/>
      <c r="AB854" s="46"/>
      <c r="AC854" s="46"/>
      <c r="AD854" s="46"/>
      <c r="AE854" s="46"/>
      <c r="AF854" s="46"/>
      <c r="AG854" s="46"/>
      <c r="AH854" s="46"/>
      <c r="AI854" s="46"/>
      <c r="AJ854" s="46"/>
      <c r="AK854" s="46"/>
      <c r="AL854" s="46"/>
    </row>
    <row r="855">
      <c r="A855" s="50"/>
      <c r="B855" s="46"/>
      <c r="C855" s="46"/>
      <c r="D855" s="46"/>
      <c r="E855" s="70"/>
      <c r="F855" s="50"/>
      <c r="G855" s="50"/>
      <c r="H855" s="50"/>
      <c r="I855" s="50"/>
      <c r="J855" s="102"/>
      <c r="K855" s="46"/>
      <c r="L855" s="46"/>
      <c r="M855" s="46"/>
      <c r="N855" s="46"/>
      <c r="O855" s="46"/>
      <c r="P855" s="46"/>
      <c r="Q855" s="46"/>
      <c r="R855" s="46"/>
      <c r="S855" s="46"/>
      <c r="T855" s="46"/>
      <c r="U855" s="46"/>
      <c r="V855" s="46"/>
      <c r="W855" s="46"/>
      <c r="X855" s="46"/>
      <c r="Y855" s="46"/>
      <c r="Z855" s="46"/>
      <c r="AA855" s="46"/>
      <c r="AB855" s="46"/>
      <c r="AC855" s="46"/>
      <c r="AD855" s="46"/>
      <c r="AE855" s="46"/>
      <c r="AF855" s="46"/>
      <c r="AG855" s="46"/>
      <c r="AH855" s="46"/>
      <c r="AI855" s="46"/>
      <c r="AJ855" s="46"/>
      <c r="AK855" s="46"/>
      <c r="AL855" s="46"/>
    </row>
    <row r="856">
      <c r="A856" s="50"/>
      <c r="B856" s="46"/>
      <c r="C856" s="46"/>
      <c r="D856" s="46"/>
      <c r="E856" s="70"/>
      <c r="F856" s="50"/>
      <c r="G856" s="50"/>
      <c r="H856" s="50"/>
      <c r="I856" s="50"/>
      <c r="J856" s="102"/>
      <c r="K856" s="46"/>
      <c r="L856" s="46"/>
      <c r="M856" s="46"/>
      <c r="N856" s="46"/>
      <c r="O856" s="46"/>
      <c r="P856" s="46"/>
      <c r="Q856" s="46"/>
      <c r="R856" s="46"/>
      <c r="S856" s="46"/>
      <c r="T856" s="46"/>
      <c r="U856" s="46"/>
      <c r="V856" s="46"/>
      <c r="W856" s="46"/>
      <c r="X856" s="46"/>
      <c r="Y856" s="46"/>
      <c r="Z856" s="46"/>
      <c r="AA856" s="46"/>
      <c r="AB856" s="46"/>
      <c r="AC856" s="46"/>
      <c r="AD856" s="46"/>
      <c r="AE856" s="46"/>
      <c r="AF856" s="46"/>
      <c r="AG856" s="46"/>
      <c r="AH856" s="46"/>
      <c r="AI856" s="46"/>
      <c r="AJ856" s="46"/>
      <c r="AK856" s="46"/>
      <c r="AL856" s="46"/>
    </row>
    <row r="857">
      <c r="A857" s="50"/>
      <c r="B857" s="46"/>
      <c r="C857" s="46"/>
      <c r="D857" s="46"/>
      <c r="E857" s="70"/>
      <c r="F857" s="50"/>
      <c r="G857" s="50"/>
      <c r="H857" s="50"/>
      <c r="I857" s="50"/>
      <c r="J857" s="102"/>
      <c r="K857" s="46"/>
      <c r="L857" s="46"/>
      <c r="M857" s="46"/>
      <c r="N857" s="46"/>
      <c r="O857" s="46"/>
      <c r="P857" s="46"/>
      <c r="Q857" s="46"/>
      <c r="R857" s="46"/>
      <c r="S857" s="46"/>
      <c r="T857" s="46"/>
      <c r="U857" s="46"/>
      <c r="V857" s="46"/>
      <c r="W857" s="46"/>
      <c r="X857" s="46"/>
      <c r="Y857" s="46"/>
      <c r="Z857" s="46"/>
      <c r="AA857" s="46"/>
      <c r="AB857" s="46"/>
      <c r="AC857" s="46"/>
      <c r="AD857" s="46"/>
      <c r="AE857" s="46"/>
      <c r="AF857" s="46"/>
      <c r="AG857" s="46"/>
      <c r="AH857" s="46"/>
      <c r="AI857" s="46"/>
      <c r="AJ857" s="46"/>
      <c r="AK857" s="46"/>
      <c r="AL857" s="46"/>
    </row>
    <row r="858">
      <c r="A858" s="50"/>
      <c r="B858" s="46"/>
      <c r="C858" s="46"/>
      <c r="D858" s="46"/>
      <c r="E858" s="70"/>
      <c r="F858" s="50"/>
      <c r="G858" s="50"/>
      <c r="H858" s="50"/>
      <c r="I858" s="50"/>
      <c r="J858" s="102"/>
      <c r="K858" s="46"/>
      <c r="L858" s="46"/>
      <c r="M858" s="46"/>
      <c r="N858" s="46"/>
      <c r="O858" s="46"/>
      <c r="P858" s="46"/>
      <c r="Q858" s="46"/>
      <c r="R858" s="46"/>
      <c r="S858" s="46"/>
      <c r="T858" s="46"/>
      <c r="U858" s="46"/>
      <c r="V858" s="46"/>
      <c r="W858" s="46"/>
      <c r="X858" s="46"/>
      <c r="Y858" s="46"/>
      <c r="Z858" s="46"/>
      <c r="AA858" s="46"/>
      <c r="AB858" s="46"/>
      <c r="AC858" s="46"/>
      <c r="AD858" s="46"/>
      <c r="AE858" s="46"/>
      <c r="AF858" s="46"/>
      <c r="AG858" s="46"/>
      <c r="AH858" s="46"/>
      <c r="AI858" s="46"/>
      <c r="AJ858" s="46"/>
      <c r="AK858" s="46"/>
      <c r="AL858" s="46"/>
    </row>
    <row r="859">
      <c r="A859" s="50"/>
      <c r="B859" s="46"/>
      <c r="C859" s="46"/>
      <c r="D859" s="46"/>
      <c r="E859" s="70"/>
      <c r="F859" s="50"/>
      <c r="G859" s="50"/>
      <c r="H859" s="50"/>
      <c r="I859" s="50"/>
      <c r="J859" s="102"/>
      <c r="K859" s="46"/>
      <c r="L859" s="46"/>
      <c r="M859" s="46"/>
      <c r="N859" s="46"/>
      <c r="O859" s="46"/>
      <c r="P859" s="46"/>
      <c r="Q859" s="46"/>
      <c r="R859" s="46"/>
      <c r="S859" s="46"/>
      <c r="T859" s="46"/>
      <c r="U859" s="46"/>
      <c r="V859" s="46"/>
      <c r="W859" s="46"/>
      <c r="X859" s="46"/>
      <c r="Y859" s="46"/>
      <c r="Z859" s="46"/>
      <c r="AA859" s="46"/>
      <c r="AB859" s="46"/>
      <c r="AC859" s="46"/>
      <c r="AD859" s="46"/>
      <c r="AE859" s="46"/>
      <c r="AF859" s="46"/>
      <c r="AG859" s="46"/>
      <c r="AH859" s="46"/>
      <c r="AI859" s="46"/>
      <c r="AJ859" s="46"/>
      <c r="AK859" s="46"/>
      <c r="AL859" s="46"/>
    </row>
    <row r="860">
      <c r="A860" s="50"/>
      <c r="B860" s="46"/>
      <c r="C860" s="46"/>
      <c r="D860" s="46"/>
      <c r="E860" s="70"/>
      <c r="F860" s="50"/>
      <c r="G860" s="50"/>
      <c r="H860" s="50"/>
      <c r="I860" s="50"/>
      <c r="J860" s="102"/>
      <c r="K860" s="46"/>
      <c r="L860" s="46"/>
      <c r="M860" s="46"/>
      <c r="N860" s="46"/>
      <c r="O860" s="46"/>
      <c r="P860" s="46"/>
      <c r="Q860" s="46"/>
      <c r="R860" s="46"/>
      <c r="S860" s="46"/>
      <c r="T860" s="46"/>
      <c r="U860" s="46"/>
      <c r="V860" s="46"/>
      <c r="W860" s="46"/>
      <c r="X860" s="46"/>
      <c r="Y860" s="46"/>
      <c r="Z860" s="46"/>
      <c r="AA860" s="46"/>
      <c r="AB860" s="46"/>
      <c r="AC860" s="46"/>
      <c r="AD860" s="46"/>
      <c r="AE860" s="46"/>
      <c r="AF860" s="46"/>
      <c r="AG860" s="46"/>
      <c r="AH860" s="46"/>
      <c r="AI860" s="46"/>
      <c r="AJ860" s="46"/>
      <c r="AK860" s="46"/>
      <c r="AL860" s="46"/>
    </row>
    <row r="861">
      <c r="A861" s="50"/>
      <c r="B861" s="46"/>
      <c r="C861" s="46"/>
      <c r="D861" s="46"/>
      <c r="E861" s="70"/>
      <c r="F861" s="50"/>
      <c r="G861" s="50"/>
      <c r="H861" s="50"/>
      <c r="I861" s="50"/>
      <c r="J861" s="102"/>
      <c r="K861" s="46"/>
      <c r="L861" s="46"/>
      <c r="M861" s="46"/>
      <c r="N861" s="46"/>
      <c r="O861" s="46"/>
      <c r="P861" s="46"/>
      <c r="Q861" s="46"/>
      <c r="R861" s="46"/>
      <c r="S861" s="46"/>
      <c r="T861" s="46"/>
      <c r="U861" s="46"/>
      <c r="V861" s="46"/>
      <c r="W861" s="46"/>
      <c r="X861" s="46"/>
      <c r="Y861" s="46"/>
      <c r="Z861" s="46"/>
      <c r="AA861" s="46"/>
      <c r="AB861" s="46"/>
      <c r="AC861" s="46"/>
      <c r="AD861" s="46"/>
      <c r="AE861" s="46"/>
      <c r="AF861" s="46"/>
      <c r="AG861" s="46"/>
      <c r="AH861" s="46"/>
      <c r="AI861" s="46"/>
      <c r="AJ861" s="46"/>
      <c r="AK861" s="46"/>
      <c r="AL861" s="46"/>
    </row>
    <row r="862">
      <c r="A862" s="50"/>
      <c r="B862" s="46"/>
      <c r="C862" s="46"/>
      <c r="D862" s="46"/>
      <c r="E862" s="70"/>
      <c r="F862" s="50"/>
      <c r="G862" s="50"/>
      <c r="H862" s="50"/>
      <c r="I862" s="50"/>
      <c r="J862" s="102"/>
      <c r="K862" s="46"/>
      <c r="L862" s="46"/>
      <c r="M862" s="46"/>
      <c r="N862" s="46"/>
      <c r="O862" s="46"/>
      <c r="P862" s="46"/>
      <c r="Q862" s="46"/>
      <c r="R862" s="46"/>
      <c r="S862" s="46"/>
      <c r="T862" s="46"/>
      <c r="U862" s="46"/>
      <c r="V862" s="46"/>
      <c r="W862" s="46"/>
      <c r="X862" s="46"/>
      <c r="Y862" s="46"/>
      <c r="Z862" s="46"/>
      <c r="AA862" s="46"/>
      <c r="AB862" s="46"/>
      <c r="AC862" s="46"/>
      <c r="AD862" s="46"/>
      <c r="AE862" s="46"/>
      <c r="AF862" s="46"/>
      <c r="AG862" s="46"/>
      <c r="AH862" s="46"/>
      <c r="AI862" s="46"/>
      <c r="AJ862" s="46"/>
      <c r="AK862" s="46"/>
      <c r="AL862" s="46"/>
    </row>
    <row r="863">
      <c r="A863" s="50"/>
      <c r="B863" s="46"/>
      <c r="C863" s="46"/>
      <c r="D863" s="46"/>
      <c r="E863" s="70"/>
      <c r="F863" s="50"/>
      <c r="G863" s="50"/>
      <c r="H863" s="50"/>
      <c r="I863" s="50"/>
      <c r="J863" s="102"/>
      <c r="K863" s="46"/>
      <c r="L863" s="46"/>
      <c r="M863" s="46"/>
      <c r="N863" s="46"/>
      <c r="O863" s="46"/>
      <c r="P863" s="46"/>
      <c r="Q863" s="46"/>
      <c r="R863" s="46"/>
      <c r="S863" s="46"/>
      <c r="T863" s="46"/>
      <c r="U863" s="46"/>
      <c r="V863" s="46"/>
      <c r="W863" s="46"/>
      <c r="X863" s="46"/>
      <c r="Y863" s="46"/>
      <c r="Z863" s="46"/>
      <c r="AA863" s="46"/>
      <c r="AB863" s="46"/>
      <c r="AC863" s="46"/>
      <c r="AD863" s="46"/>
      <c r="AE863" s="46"/>
      <c r="AF863" s="46"/>
      <c r="AG863" s="46"/>
      <c r="AH863" s="46"/>
      <c r="AI863" s="46"/>
      <c r="AJ863" s="46"/>
      <c r="AK863" s="46"/>
      <c r="AL863" s="46"/>
    </row>
    <row r="864">
      <c r="A864" s="50"/>
      <c r="B864" s="46"/>
      <c r="C864" s="46"/>
      <c r="D864" s="46"/>
      <c r="E864" s="70"/>
      <c r="F864" s="50"/>
      <c r="G864" s="50"/>
      <c r="H864" s="50"/>
      <c r="I864" s="50"/>
      <c r="J864" s="102"/>
      <c r="K864" s="46"/>
      <c r="L864" s="46"/>
      <c r="M864" s="46"/>
      <c r="N864" s="46"/>
      <c r="O864" s="46"/>
      <c r="P864" s="46"/>
      <c r="Q864" s="46"/>
      <c r="R864" s="46"/>
      <c r="S864" s="46"/>
      <c r="T864" s="46"/>
      <c r="U864" s="46"/>
      <c r="V864" s="46"/>
      <c r="W864" s="46"/>
      <c r="X864" s="46"/>
      <c r="Y864" s="46"/>
      <c r="Z864" s="46"/>
      <c r="AA864" s="46"/>
      <c r="AB864" s="46"/>
      <c r="AC864" s="46"/>
      <c r="AD864" s="46"/>
      <c r="AE864" s="46"/>
      <c r="AF864" s="46"/>
      <c r="AG864" s="46"/>
      <c r="AH864" s="46"/>
      <c r="AI864" s="46"/>
      <c r="AJ864" s="46"/>
      <c r="AK864" s="46"/>
      <c r="AL864" s="46"/>
    </row>
    <row r="865">
      <c r="A865" s="50"/>
      <c r="B865" s="46"/>
      <c r="C865" s="46"/>
      <c r="D865" s="46"/>
      <c r="E865" s="70"/>
      <c r="F865" s="50"/>
      <c r="G865" s="50"/>
      <c r="H865" s="50"/>
      <c r="I865" s="50"/>
      <c r="J865" s="102"/>
      <c r="K865" s="46"/>
      <c r="L865" s="46"/>
      <c r="M865" s="46"/>
      <c r="N865" s="46"/>
      <c r="O865" s="46"/>
      <c r="P865" s="46"/>
      <c r="Q865" s="46"/>
      <c r="R865" s="46"/>
      <c r="S865" s="46"/>
      <c r="T865" s="46"/>
      <c r="U865" s="46"/>
      <c r="V865" s="46"/>
      <c r="W865" s="46"/>
      <c r="X865" s="46"/>
      <c r="Y865" s="46"/>
      <c r="Z865" s="46"/>
      <c r="AA865" s="46"/>
      <c r="AB865" s="46"/>
      <c r="AC865" s="46"/>
      <c r="AD865" s="46"/>
      <c r="AE865" s="46"/>
      <c r="AF865" s="46"/>
      <c r="AG865" s="46"/>
      <c r="AH865" s="46"/>
      <c r="AI865" s="46"/>
      <c r="AJ865" s="46"/>
      <c r="AK865" s="46"/>
      <c r="AL865" s="46"/>
    </row>
    <row r="866">
      <c r="A866" s="50"/>
      <c r="B866" s="46"/>
      <c r="C866" s="46"/>
      <c r="D866" s="46"/>
      <c r="E866" s="70"/>
      <c r="F866" s="50"/>
      <c r="G866" s="50"/>
      <c r="H866" s="50"/>
      <c r="I866" s="50"/>
      <c r="J866" s="102"/>
      <c r="K866" s="46"/>
      <c r="L866" s="46"/>
      <c r="M866" s="46"/>
      <c r="N866" s="46"/>
      <c r="O866" s="46"/>
      <c r="P866" s="46"/>
      <c r="Q866" s="46"/>
      <c r="R866" s="46"/>
      <c r="S866" s="46"/>
      <c r="T866" s="46"/>
      <c r="U866" s="46"/>
      <c r="V866" s="46"/>
      <c r="W866" s="46"/>
      <c r="X866" s="46"/>
      <c r="Y866" s="46"/>
      <c r="Z866" s="46"/>
      <c r="AA866" s="46"/>
      <c r="AB866" s="46"/>
      <c r="AC866" s="46"/>
      <c r="AD866" s="46"/>
      <c r="AE866" s="46"/>
      <c r="AF866" s="46"/>
      <c r="AG866" s="46"/>
      <c r="AH866" s="46"/>
      <c r="AI866" s="46"/>
      <c r="AJ866" s="46"/>
      <c r="AK866" s="46"/>
      <c r="AL866" s="46"/>
    </row>
    <row r="867">
      <c r="A867" s="50"/>
      <c r="B867" s="46"/>
      <c r="C867" s="46"/>
      <c r="D867" s="46"/>
      <c r="E867" s="70"/>
      <c r="F867" s="50"/>
      <c r="G867" s="50"/>
      <c r="H867" s="50"/>
      <c r="I867" s="50"/>
      <c r="J867" s="102"/>
      <c r="K867" s="46"/>
      <c r="L867" s="46"/>
      <c r="M867" s="46"/>
      <c r="N867" s="46"/>
      <c r="O867" s="46"/>
      <c r="P867" s="46"/>
      <c r="Q867" s="46"/>
      <c r="R867" s="46"/>
      <c r="S867" s="46"/>
      <c r="T867" s="46"/>
      <c r="U867" s="46"/>
      <c r="V867" s="46"/>
      <c r="W867" s="46"/>
      <c r="X867" s="46"/>
      <c r="Y867" s="46"/>
      <c r="Z867" s="46"/>
      <c r="AA867" s="46"/>
      <c r="AB867" s="46"/>
      <c r="AC867" s="46"/>
      <c r="AD867" s="46"/>
      <c r="AE867" s="46"/>
      <c r="AF867" s="46"/>
      <c r="AG867" s="46"/>
      <c r="AH867" s="46"/>
      <c r="AI867" s="46"/>
      <c r="AJ867" s="46"/>
      <c r="AK867" s="46"/>
      <c r="AL867" s="46"/>
    </row>
    <row r="868">
      <c r="A868" s="50"/>
      <c r="B868" s="46"/>
      <c r="C868" s="46"/>
      <c r="D868" s="46"/>
      <c r="E868" s="70"/>
      <c r="F868" s="50"/>
      <c r="G868" s="50"/>
      <c r="H868" s="50"/>
      <c r="I868" s="50"/>
      <c r="J868" s="102"/>
      <c r="K868" s="46"/>
      <c r="L868" s="46"/>
      <c r="M868" s="46"/>
      <c r="N868" s="46"/>
      <c r="O868" s="46"/>
      <c r="P868" s="46"/>
      <c r="Q868" s="46"/>
      <c r="R868" s="46"/>
      <c r="S868" s="46"/>
      <c r="T868" s="46"/>
      <c r="U868" s="46"/>
      <c r="V868" s="46"/>
      <c r="W868" s="46"/>
      <c r="X868" s="46"/>
      <c r="Y868" s="46"/>
      <c r="Z868" s="46"/>
      <c r="AA868" s="46"/>
      <c r="AB868" s="46"/>
      <c r="AC868" s="46"/>
      <c r="AD868" s="46"/>
      <c r="AE868" s="46"/>
      <c r="AF868" s="46"/>
      <c r="AG868" s="46"/>
      <c r="AH868" s="46"/>
      <c r="AI868" s="46"/>
      <c r="AJ868" s="46"/>
      <c r="AK868" s="46"/>
      <c r="AL868" s="46"/>
    </row>
    <row r="869">
      <c r="A869" s="50"/>
      <c r="B869" s="46"/>
      <c r="C869" s="46"/>
      <c r="D869" s="46"/>
      <c r="E869" s="70"/>
      <c r="F869" s="50"/>
      <c r="G869" s="50"/>
      <c r="H869" s="50"/>
      <c r="I869" s="50"/>
      <c r="J869" s="102"/>
      <c r="K869" s="46"/>
      <c r="L869" s="46"/>
      <c r="M869" s="46"/>
      <c r="N869" s="46"/>
      <c r="O869" s="46"/>
      <c r="P869" s="46"/>
      <c r="Q869" s="46"/>
      <c r="R869" s="46"/>
      <c r="S869" s="46"/>
      <c r="T869" s="46"/>
      <c r="U869" s="46"/>
      <c r="V869" s="46"/>
      <c r="W869" s="46"/>
      <c r="X869" s="46"/>
      <c r="Y869" s="46"/>
      <c r="Z869" s="46"/>
      <c r="AA869" s="46"/>
      <c r="AB869" s="46"/>
      <c r="AC869" s="46"/>
      <c r="AD869" s="46"/>
      <c r="AE869" s="46"/>
      <c r="AF869" s="46"/>
      <c r="AG869" s="46"/>
      <c r="AH869" s="46"/>
      <c r="AI869" s="46"/>
      <c r="AJ869" s="46"/>
      <c r="AK869" s="46"/>
      <c r="AL869" s="46"/>
    </row>
    <row r="870">
      <c r="A870" s="50"/>
      <c r="B870" s="46"/>
      <c r="C870" s="46"/>
      <c r="D870" s="46"/>
      <c r="E870" s="70"/>
      <c r="F870" s="50"/>
      <c r="G870" s="50"/>
      <c r="H870" s="50"/>
      <c r="I870" s="50"/>
      <c r="J870" s="102"/>
      <c r="K870" s="46"/>
      <c r="L870" s="46"/>
      <c r="M870" s="46"/>
      <c r="N870" s="46"/>
      <c r="O870" s="46"/>
      <c r="P870" s="46"/>
      <c r="Q870" s="46"/>
      <c r="R870" s="46"/>
      <c r="S870" s="46"/>
      <c r="T870" s="46"/>
      <c r="U870" s="46"/>
      <c r="V870" s="46"/>
      <c r="W870" s="46"/>
      <c r="X870" s="46"/>
      <c r="Y870" s="46"/>
      <c r="Z870" s="46"/>
      <c r="AA870" s="46"/>
      <c r="AB870" s="46"/>
      <c r="AC870" s="46"/>
      <c r="AD870" s="46"/>
      <c r="AE870" s="46"/>
      <c r="AF870" s="46"/>
      <c r="AG870" s="46"/>
      <c r="AH870" s="46"/>
      <c r="AI870" s="46"/>
      <c r="AJ870" s="46"/>
      <c r="AK870" s="46"/>
      <c r="AL870" s="46"/>
    </row>
    <row r="871">
      <c r="A871" s="50"/>
      <c r="B871" s="46"/>
      <c r="C871" s="46"/>
      <c r="D871" s="46"/>
      <c r="E871" s="70"/>
      <c r="F871" s="50"/>
      <c r="G871" s="50"/>
      <c r="H871" s="50"/>
      <c r="I871" s="50"/>
      <c r="J871" s="102"/>
      <c r="K871" s="46"/>
      <c r="L871" s="46"/>
      <c r="M871" s="46"/>
      <c r="N871" s="46"/>
      <c r="O871" s="46"/>
      <c r="P871" s="46"/>
      <c r="Q871" s="46"/>
      <c r="R871" s="46"/>
      <c r="S871" s="46"/>
      <c r="T871" s="46"/>
      <c r="U871" s="46"/>
      <c r="V871" s="46"/>
      <c r="W871" s="46"/>
      <c r="X871" s="46"/>
      <c r="Y871" s="46"/>
      <c r="Z871" s="46"/>
      <c r="AA871" s="46"/>
      <c r="AB871" s="46"/>
      <c r="AC871" s="46"/>
      <c r="AD871" s="46"/>
      <c r="AE871" s="46"/>
      <c r="AF871" s="46"/>
      <c r="AG871" s="46"/>
      <c r="AH871" s="46"/>
      <c r="AI871" s="46"/>
      <c r="AJ871" s="46"/>
      <c r="AK871" s="46"/>
      <c r="AL871" s="46"/>
    </row>
    <row r="872">
      <c r="A872" s="50"/>
      <c r="B872" s="46"/>
      <c r="C872" s="46"/>
      <c r="D872" s="46"/>
      <c r="E872" s="70"/>
      <c r="F872" s="50"/>
      <c r="G872" s="50"/>
      <c r="H872" s="50"/>
      <c r="I872" s="50"/>
      <c r="J872" s="102"/>
      <c r="K872" s="46"/>
      <c r="L872" s="46"/>
      <c r="M872" s="46"/>
      <c r="N872" s="46"/>
      <c r="O872" s="46"/>
      <c r="P872" s="46"/>
      <c r="Q872" s="46"/>
      <c r="R872" s="46"/>
      <c r="S872" s="46"/>
      <c r="T872" s="46"/>
      <c r="U872" s="46"/>
      <c r="V872" s="46"/>
      <c r="W872" s="46"/>
      <c r="X872" s="46"/>
      <c r="Y872" s="46"/>
      <c r="Z872" s="46"/>
      <c r="AA872" s="46"/>
      <c r="AB872" s="46"/>
      <c r="AC872" s="46"/>
      <c r="AD872" s="46"/>
      <c r="AE872" s="46"/>
      <c r="AF872" s="46"/>
      <c r="AG872" s="46"/>
      <c r="AH872" s="46"/>
      <c r="AI872" s="46"/>
      <c r="AJ872" s="46"/>
      <c r="AK872" s="46"/>
      <c r="AL872" s="46"/>
    </row>
    <row r="873">
      <c r="A873" s="50"/>
      <c r="B873" s="46"/>
      <c r="C873" s="46"/>
      <c r="D873" s="46"/>
      <c r="E873" s="70"/>
      <c r="F873" s="50"/>
      <c r="G873" s="50"/>
      <c r="H873" s="50"/>
      <c r="I873" s="50"/>
      <c r="J873" s="102"/>
      <c r="K873" s="46"/>
      <c r="L873" s="46"/>
      <c r="M873" s="46"/>
      <c r="N873" s="46"/>
      <c r="O873" s="46"/>
      <c r="P873" s="46"/>
      <c r="Q873" s="46"/>
      <c r="R873" s="46"/>
      <c r="S873" s="46"/>
      <c r="T873" s="46"/>
      <c r="U873" s="46"/>
      <c r="V873" s="46"/>
      <c r="W873" s="46"/>
      <c r="X873" s="46"/>
      <c r="Y873" s="46"/>
      <c r="Z873" s="46"/>
      <c r="AA873" s="46"/>
      <c r="AB873" s="46"/>
      <c r="AC873" s="46"/>
      <c r="AD873" s="46"/>
      <c r="AE873" s="46"/>
      <c r="AF873" s="46"/>
      <c r="AG873" s="46"/>
      <c r="AH873" s="46"/>
      <c r="AI873" s="46"/>
      <c r="AJ873" s="46"/>
      <c r="AK873" s="46"/>
      <c r="AL873" s="46"/>
    </row>
    <row r="874">
      <c r="A874" s="50"/>
      <c r="B874" s="46"/>
      <c r="C874" s="46"/>
      <c r="D874" s="46"/>
      <c r="E874" s="70"/>
      <c r="F874" s="50"/>
      <c r="G874" s="50"/>
      <c r="H874" s="50"/>
      <c r="I874" s="50"/>
      <c r="J874" s="102"/>
      <c r="K874" s="46"/>
      <c r="L874" s="46"/>
      <c r="M874" s="46"/>
      <c r="N874" s="46"/>
      <c r="O874" s="46"/>
      <c r="P874" s="46"/>
      <c r="Q874" s="46"/>
      <c r="R874" s="46"/>
      <c r="S874" s="46"/>
      <c r="T874" s="46"/>
      <c r="U874" s="46"/>
      <c r="V874" s="46"/>
      <c r="W874" s="46"/>
      <c r="X874" s="46"/>
      <c r="Y874" s="46"/>
      <c r="Z874" s="46"/>
      <c r="AA874" s="46"/>
      <c r="AB874" s="46"/>
      <c r="AC874" s="46"/>
      <c r="AD874" s="46"/>
      <c r="AE874" s="46"/>
      <c r="AF874" s="46"/>
      <c r="AG874" s="46"/>
      <c r="AH874" s="46"/>
      <c r="AI874" s="46"/>
      <c r="AJ874" s="46"/>
      <c r="AK874" s="46"/>
      <c r="AL874" s="46"/>
    </row>
    <row r="875">
      <c r="A875" s="50"/>
      <c r="B875" s="46"/>
      <c r="C875" s="46"/>
      <c r="D875" s="46"/>
      <c r="E875" s="70"/>
      <c r="F875" s="50"/>
      <c r="G875" s="50"/>
      <c r="H875" s="50"/>
      <c r="I875" s="50"/>
      <c r="J875" s="102"/>
      <c r="K875" s="46"/>
      <c r="L875" s="46"/>
      <c r="M875" s="46"/>
      <c r="N875" s="46"/>
      <c r="O875" s="46"/>
      <c r="P875" s="46"/>
      <c r="Q875" s="46"/>
      <c r="R875" s="46"/>
      <c r="S875" s="46"/>
      <c r="T875" s="46"/>
      <c r="U875" s="46"/>
      <c r="V875" s="46"/>
      <c r="W875" s="46"/>
      <c r="X875" s="46"/>
      <c r="Y875" s="46"/>
      <c r="Z875" s="46"/>
      <c r="AA875" s="46"/>
      <c r="AB875" s="46"/>
      <c r="AC875" s="46"/>
      <c r="AD875" s="46"/>
      <c r="AE875" s="46"/>
      <c r="AF875" s="46"/>
      <c r="AG875" s="46"/>
      <c r="AH875" s="46"/>
      <c r="AI875" s="46"/>
      <c r="AJ875" s="46"/>
      <c r="AK875" s="46"/>
      <c r="AL875" s="46"/>
    </row>
    <row r="876">
      <c r="A876" s="50"/>
      <c r="B876" s="46"/>
      <c r="C876" s="46"/>
      <c r="D876" s="46"/>
      <c r="E876" s="70"/>
      <c r="F876" s="50"/>
      <c r="G876" s="50"/>
      <c r="H876" s="50"/>
      <c r="I876" s="50"/>
      <c r="J876" s="102"/>
      <c r="K876" s="46"/>
      <c r="L876" s="46"/>
      <c r="M876" s="46"/>
      <c r="N876" s="46"/>
      <c r="O876" s="46"/>
      <c r="P876" s="46"/>
      <c r="Q876" s="46"/>
      <c r="R876" s="46"/>
      <c r="S876" s="46"/>
      <c r="T876" s="46"/>
      <c r="U876" s="46"/>
      <c r="V876" s="46"/>
      <c r="W876" s="46"/>
      <c r="X876" s="46"/>
      <c r="Y876" s="46"/>
      <c r="Z876" s="46"/>
      <c r="AA876" s="46"/>
      <c r="AB876" s="46"/>
      <c r="AC876" s="46"/>
      <c r="AD876" s="46"/>
      <c r="AE876" s="46"/>
      <c r="AF876" s="46"/>
      <c r="AG876" s="46"/>
      <c r="AH876" s="46"/>
      <c r="AI876" s="46"/>
      <c r="AJ876" s="46"/>
      <c r="AK876" s="46"/>
      <c r="AL876" s="46"/>
    </row>
    <row r="877">
      <c r="A877" s="50"/>
      <c r="B877" s="46"/>
      <c r="C877" s="46"/>
      <c r="D877" s="46"/>
      <c r="E877" s="70"/>
      <c r="F877" s="50"/>
      <c r="G877" s="50"/>
      <c r="H877" s="50"/>
      <c r="I877" s="50"/>
      <c r="J877" s="102"/>
      <c r="K877" s="46"/>
      <c r="L877" s="46"/>
      <c r="M877" s="46"/>
      <c r="N877" s="46"/>
      <c r="O877" s="46"/>
      <c r="P877" s="46"/>
      <c r="Q877" s="46"/>
      <c r="R877" s="46"/>
      <c r="S877" s="46"/>
      <c r="T877" s="46"/>
      <c r="U877" s="46"/>
      <c r="V877" s="46"/>
      <c r="W877" s="46"/>
      <c r="X877" s="46"/>
      <c r="Y877" s="46"/>
      <c r="Z877" s="46"/>
      <c r="AA877" s="46"/>
      <c r="AB877" s="46"/>
      <c r="AC877" s="46"/>
      <c r="AD877" s="46"/>
      <c r="AE877" s="46"/>
      <c r="AF877" s="46"/>
      <c r="AG877" s="46"/>
      <c r="AH877" s="46"/>
      <c r="AI877" s="46"/>
      <c r="AJ877" s="46"/>
      <c r="AK877" s="46"/>
      <c r="AL877" s="46"/>
    </row>
    <row r="878">
      <c r="A878" s="50"/>
      <c r="B878" s="46"/>
      <c r="C878" s="46"/>
      <c r="D878" s="46"/>
      <c r="E878" s="70"/>
      <c r="F878" s="50"/>
      <c r="G878" s="50"/>
      <c r="H878" s="50"/>
      <c r="I878" s="50"/>
      <c r="J878" s="102"/>
      <c r="K878" s="46"/>
      <c r="L878" s="46"/>
      <c r="M878" s="46"/>
      <c r="N878" s="46"/>
      <c r="O878" s="46"/>
      <c r="P878" s="46"/>
      <c r="Q878" s="46"/>
      <c r="R878" s="46"/>
      <c r="S878" s="46"/>
      <c r="T878" s="46"/>
      <c r="U878" s="46"/>
      <c r="V878" s="46"/>
      <c r="W878" s="46"/>
      <c r="X878" s="46"/>
      <c r="Y878" s="46"/>
      <c r="Z878" s="46"/>
      <c r="AA878" s="46"/>
      <c r="AB878" s="46"/>
      <c r="AC878" s="46"/>
      <c r="AD878" s="46"/>
      <c r="AE878" s="46"/>
      <c r="AF878" s="46"/>
      <c r="AG878" s="46"/>
      <c r="AH878" s="46"/>
      <c r="AI878" s="46"/>
      <c r="AJ878" s="46"/>
      <c r="AK878" s="46"/>
      <c r="AL878" s="46"/>
    </row>
    <row r="879">
      <c r="A879" s="50"/>
      <c r="B879" s="46"/>
      <c r="C879" s="46"/>
      <c r="D879" s="46"/>
      <c r="E879" s="70"/>
      <c r="F879" s="50"/>
      <c r="G879" s="50"/>
      <c r="H879" s="50"/>
      <c r="I879" s="50"/>
      <c r="J879" s="102"/>
      <c r="K879" s="46"/>
      <c r="L879" s="46"/>
      <c r="M879" s="46"/>
      <c r="N879" s="46"/>
      <c r="O879" s="46"/>
      <c r="P879" s="46"/>
      <c r="Q879" s="46"/>
      <c r="R879" s="46"/>
      <c r="S879" s="46"/>
      <c r="T879" s="46"/>
      <c r="U879" s="46"/>
      <c r="V879" s="46"/>
      <c r="W879" s="46"/>
      <c r="X879" s="46"/>
      <c r="Y879" s="46"/>
      <c r="Z879" s="46"/>
      <c r="AA879" s="46"/>
      <c r="AB879" s="46"/>
      <c r="AC879" s="46"/>
      <c r="AD879" s="46"/>
      <c r="AE879" s="46"/>
      <c r="AF879" s="46"/>
      <c r="AG879" s="46"/>
      <c r="AH879" s="46"/>
      <c r="AI879" s="46"/>
      <c r="AJ879" s="46"/>
      <c r="AK879" s="46"/>
      <c r="AL879" s="46"/>
    </row>
    <row r="880">
      <c r="A880" s="50"/>
      <c r="B880" s="46"/>
      <c r="C880" s="46"/>
      <c r="D880" s="46"/>
      <c r="E880" s="70"/>
      <c r="F880" s="50"/>
      <c r="G880" s="50"/>
      <c r="H880" s="50"/>
      <c r="I880" s="50"/>
      <c r="J880" s="102"/>
      <c r="K880" s="46"/>
      <c r="L880" s="46"/>
      <c r="M880" s="46"/>
      <c r="N880" s="46"/>
      <c r="O880" s="46"/>
      <c r="P880" s="46"/>
      <c r="Q880" s="46"/>
      <c r="R880" s="46"/>
      <c r="S880" s="46"/>
      <c r="T880" s="46"/>
      <c r="U880" s="46"/>
      <c r="V880" s="46"/>
      <c r="W880" s="46"/>
      <c r="X880" s="46"/>
      <c r="Y880" s="46"/>
      <c r="Z880" s="46"/>
      <c r="AA880" s="46"/>
      <c r="AB880" s="46"/>
      <c r="AC880" s="46"/>
      <c r="AD880" s="46"/>
      <c r="AE880" s="46"/>
      <c r="AF880" s="46"/>
      <c r="AG880" s="46"/>
      <c r="AH880" s="46"/>
      <c r="AI880" s="46"/>
      <c r="AJ880" s="46"/>
      <c r="AK880" s="46"/>
      <c r="AL880" s="46"/>
    </row>
    <row r="881">
      <c r="A881" s="50"/>
      <c r="B881" s="46"/>
      <c r="C881" s="46"/>
      <c r="D881" s="46"/>
      <c r="E881" s="70"/>
      <c r="F881" s="50"/>
      <c r="G881" s="50"/>
      <c r="H881" s="50"/>
      <c r="I881" s="50"/>
      <c r="J881" s="102"/>
      <c r="K881" s="46"/>
      <c r="L881" s="46"/>
      <c r="M881" s="46"/>
      <c r="N881" s="46"/>
      <c r="O881" s="46"/>
      <c r="P881" s="46"/>
      <c r="Q881" s="46"/>
      <c r="R881" s="46"/>
      <c r="S881" s="46"/>
      <c r="T881" s="46"/>
      <c r="U881" s="46"/>
      <c r="V881" s="46"/>
      <c r="W881" s="46"/>
      <c r="X881" s="46"/>
      <c r="Y881" s="46"/>
      <c r="Z881" s="46"/>
      <c r="AA881" s="46"/>
      <c r="AB881" s="46"/>
      <c r="AC881" s="46"/>
      <c r="AD881" s="46"/>
      <c r="AE881" s="46"/>
      <c r="AF881" s="46"/>
      <c r="AG881" s="46"/>
      <c r="AH881" s="46"/>
      <c r="AI881" s="46"/>
      <c r="AJ881" s="46"/>
      <c r="AK881" s="46"/>
      <c r="AL881" s="46"/>
    </row>
    <row r="882">
      <c r="A882" s="50"/>
      <c r="B882" s="46"/>
      <c r="C882" s="46"/>
      <c r="D882" s="46"/>
      <c r="E882" s="70"/>
      <c r="F882" s="50"/>
      <c r="G882" s="50"/>
      <c r="H882" s="50"/>
      <c r="I882" s="50"/>
      <c r="J882" s="102"/>
      <c r="K882" s="46"/>
      <c r="L882" s="46"/>
      <c r="M882" s="46"/>
      <c r="N882" s="46"/>
      <c r="O882" s="46"/>
      <c r="P882" s="46"/>
      <c r="Q882" s="46"/>
      <c r="R882" s="46"/>
      <c r="S882" s="46"/>
      <c r="T882" s="46"/>
      <c r="U882" s="46"/>
      <c r="V882" s="46"/>
      <c r="W882" s="46"/>
      <c r="X882" s="46"/>
      <c r="Y882" s="46"/>
      <c r="Z882" s="46"/>
      <c r="AA882" s="46"/>
      <c r="AB882" s="46"/>
      <c r="AC882" s="46"/>
      <c r="AD882" s="46"/>
      <c r="AE882" s="46"/>
      <c r="AF882" s="46"/>
      <c r="AG882" s="46"/>
      <c r="AH882" s="46"/>
      <c r="AI882" s="46"/>
      <c r="AJ882" s="46"/>
      <c r="AK882" s="46"/>
      <c r="AL882" s="46"/>
    </row>
    <row r="883">
      <c r="A883" s="50"/>
      <c r="B883" s="46"/>
      <c r="C883" s="46"/>
      <c r="D883" s="46"/>
      <c r="E883" s="70"/>
      <c r="F883" s="50"/>
      <c r="G883" s="50"/>
      <c r="H883" s="50"/>
      <c r="I883" s="50"/>
      <c r="J883" s="102"/>
      <c r="K883" s="46"/>
      <c r="L883" s="46"/>
      <c r="M883" s="46"/>
      <c r="N883" s="46"/>
      <c r="O883" s="46"/>
      <c r="P883" s="46"/>
      <c r="Q883" s="46"/>
      <c r="R883" s="46"/>
      <c r="S883" s="46"/>
      <c r="T883" s="46"/>
      <c r="U883" s="46"/>
      <c r="V883" s="46"/>
      <c r="W883" s="46"/>
      <c r="X883" s="46"/>
      <c r="Y883" s="46"/>
      <c r="Z883" s="46"/>
      <c r="AA883" s="46"/>
      <c r="AB883" s="46"/>
      <c r="AC883" s="46"/>
      <c r="AD883" s="46"/>
      <c r="AE883" s="46"/>
      <c r="AF883" s="46"/>
      <c r="AG883" s="46"/>
      <c r="AH883" s="46"/>
      <c r="AI883" s="46"/>
      <c r="AJ883" s="46"/>
      <c r="AK883" s="46"/>
      <c r="AL883" s="46"/>
    </row>
    <row r="884">
      <c r="A884" s="50"/>
      <c r="B884" s="46"/>
      <c r="C884" s="46"/>
      <c r="D884" s="46"/>
      <c r="E884" s="70"/>
      <c r="F884" s="50"/>
      <c r="G884" s="50"/>
      <c r="H884" s="50"/>
      <c r="I884" s="50"/>
      <c r="J884" s="102"/>
      <c r="K884" s="46"/>
      <c r="L884" s="46"/>
      <c r="M884" s="46"/>
      <c r="N884" s="46"/>
      <c r="O884" s="46"/>
      <c r="P884" s="46"/>
      <c r="Q884" s="46"/>
      <c r="R884" s="46"/>
      <c r="S884" s="46"/>
      <c r="T884" s="46"/>
      <c r="U884" s="46"/>
      <c r="V884" s="46"/>
      <c r="W884" s="46"/>
      <c r="X884" s="46"/>
      <c r="Y884" s="46"/>
      <c r="Z884" s="46"/>
      <c r="AA884" s="46"/>
      <c r="AB884" s="46"/>
      <c r="AC884" s="46"/>
      <c r="AD884" s="46"/>
      <c r="AE884" s="46"/>
      <c r="AF884" s="46"/>
      <c r="AG884" s="46"/>
      <c r="AH884" s="46"/>
      <c r="AI884" s="46"/>
      <c r="AJ884" s="46"/>
      <c r="AK884" s="46"/>
      <c r="AL884" s="46"/>
    </row>
    <row r="885">
      <c r="A885" s="50"/>
      <c r="B885" s="46"/>
      <c r="C885" s="46"/>
      <c r="D885" s="46"/>
      <c r="E885" s="70"/>
      <c r="F885" s="50"/>
      <c r="G885" s="50"/>
      <c r="H885" s="50"/>
      <c r="I885" s="50"/>
      <c r="J885" s="102"/>
      <c r="K885" s="46"/>
      <c r="L885" s="46"/>
      <c r="M885" s="46"/>
      <c r="N885" s="46"/>
      <c r="O885" s="46"/>
      <c r="P885" s="46"/>
      <c r="Q885" s="46"/>
      <c r="R885" s="46"/>
      <c r="S885" s="46"/>
      <c r="T885" s="46"/>
      <c r="U885" s="46"/>
      <c r="V885" s="46"/>
      <c r="W885" s="46"/>
      <c r="X885" s="46"/>
      <c r="Y885" s="46"/>
      <c r="Z885" s="46"/>
      <c r="AA885" s="46"/>
      <c r="AB885" s="46"/>
      <c r="AC885" s="46"/>
      <c r="AD885" s="46"/>
      <c r="AE885" s="46"/>
      <c r="AF885" s="46"/>
      <c r="AG885" s="46"/>
      <c r="AH885" s="46"/>
      <c r="AI885" s="46"/>
      <c r="AJ885" s="46"/>
      <c r="AK885" s="46"/>
      <c r="AL885" s="46"/>
    </row>
    <row r="886">
      <c r="A886" s="50"/>
      <c r="B886" s="46"/>
      <c r="C886" s="46"/>
      <c r="D886" s="46"/>
      <c r="E886" s="70"/>
      <c r="F886" s="50"/>
      <c r="G886" s="50"/>
      <c r="H886" s="50"/>
      <c r="I886" s="50"/>
      <c r="J886" s="102"/>
      <c r="K886" s="46"/>
      <c r="L886" s="46"/>
      <c r="M886" s="46"/>
      <c r="N886" s="46"/>
      <c r="O886" s="46"/>
      <c r="P886" s="46"/>
      <c r="Q886" s="46"/>
      <c r="R886" s="46"/>
      <c r="S886" s="46"/>
      <c r="T886" s="46"/>
      <c r="U886" s="46"/>
      <c r="V886" s="46"/>
      <c r="W886" s="46"/>
      <c r="X886" s="46"/>
      <c r="Y886" s="46"/>
      <c r="Z886" s="46"/>
      <c r="AA886" s="46"/>
      <c r="AB886" s="46"/>
      <c r="AC886" s="46"/>
      <c r="AD886" s="46"/>
      <c r="AE886" s="46"/>
      <c r="AF886" s="46"/>
      <c r="AG886" s="46"/>
      <c r="AH886" s="46"/>
      <c r="AI886" s="46"/>
      <c r="AJ886" s="46"/>
      <c r="AK886" s="46"/>
      <c r="AL886" s="46"/>
    </row>
    <row r="887">
      <c r="A887" s="50"/>
      <c r="B887" s="46"/>
      <c r="C887" s="46"/>
      <c r="D887" s="46"/>
      <c r="E887" s="70"/>
      <c r="F887" s="50"/>
      <c r="G887" s="50"/>
      <c r="H887" s="50"/>
      <c r="I887" s="50"/>
      <c r="J887" s="102"/>
      <c r="K887" s="46"/>
      <c r="L887" s="46"/>
      <c r="M887" s="46"/>
      <c r="N887" s="46"/>
      <c r="O887" s="46"/>
      <c r="P887" s="46"/>
      <c r="Q887" s="46"/>
      <c r="R887" s="46"/>
      <c r="S887" s="46"/>
      <c r="T887" s="46"/>
      <c r="U887" s="46"/>
      <c r="V887" s="46"/>
      <c r="W887" s="46"/>
      <c r="X887" s="46"/>
      <c r="Y887" s="46"/>
      <c r="Z887" s="46"/>
      <c r="AA887" s="46"/>
      <c r="AB887" s="46"/>
      <c r="AC887" s="46"/>
      <c r="AD887" s="46"/>
      <c r="AE887" s="46"/>
      <c r="AF887" s="46"/>
      <c r="AG887" s="46"/>
      <c r="AH887" s="46"/>
      <c r="AI887" s="46"/>
      <c r="AJ887" s="46"/>
      <c r="AK887" s="46"/>
      <c r="AL887" s="46"/>
    </row>
    <row r="888">
      <c r="A888" s="50"/>
      <c r="B888" s="46"/>
      <c r="C888" s="46"/>
      <c r="D888" s="46"/>
      <c r="E888" s="70"/>
      <c r="F888" s="50"/>
      <c r="G888" s="50"/>
      <c r="H888" s="50"/>
      <c r="I888" s="50"/>
      <c r="J888" s="102"/>
      <c r="K888" s="46"/>
      <c r="L888" s="46"/>
      <c r="M888" s="46"/>
      <c r="N888" s="46"/>
      <c r="O888" s="46"/>
      <c r="P888" s="46"/>
      <c r="Q888" s="46"/>
      <c r="R888" s="46"/>
      <c r="S888" s="46"/>
      <c r="T888" s="46"/>
      <c r="U888" s="46"/>
      <c r="V888" s="46"/>
      <c r="W888" s="46"/>
      <c r="X888" s="46"/>
      <c r="Y888" s="46"/>
      <c r="Z888" s="46"/>
      <c r="AA888" s="46"/>
      <c r="AB888" s="46"/>
      <c r="AC888" s="46"/>
      <c r="AD888" s="46"/>
      <c r="AE888" s="46"/>
      <c r="AF888" s="46"/>
      <c r="AG888" s="46"/>
      <c r="AH888" s="46"/>
      <c r="AI888" s="46"/>
      <c r="AJ888" s="46"/>
      <c r="AK888" s="46"/>
      <c r="AL888" s="46"/>
    </row>
    <row r="889">
      <c r="A889" s="50"/>
      <c r="B889" s="46"/>
      <c r="C889" s="46"/>
      <c r="D889" s="46"/>
      <c r="E889" s="70"/>
      <c r="F889" s="50"/>
      <c r="G889" s="50"/>
      <c r="H889" s="50"/>
      <c r="I889" s="50"/>
      <c r="J889" s="102"/>
      <c r="K889" s="46"/>
      <c r="L889" s="46"/>
      <c r="M889" s="46"/>
      <c r="N889" s="46"/>
      <c r="O889" s="46"/>
      <c r="P889" s="46"/>
      <c r="Q889" s="46"/>
      <c r="R889" s="46"/>
      <c r="S889" s="46"/>
      <c r="T889" s="46"/>
      <c r="U889" s="46"/>
      <c r="V889" s="46"/>
      <c r="W889" s="46"/>
      <c r="X889" s="46"/>
      <c r="Y889" s="46"/>
      <c r="Z889" s="46"/>
      <c r="AA889" s="46"/>
      <c r="AB889" s="46"/>
      <c r="AC889" s="46"/>
      <c r="AD889" s="46"/>
      <c r="AE889" s="46"/>
      <c r="AF889" s="46"/>
      <c r="AG889" s="46"/>
      <c r="AH889" s="46"/>
      <c r="AI889" s="46"/>
      <c r="AJ889" s="46"/>
      <c r="AK889" s="46"/>
      <c r="AL889" s="46"/>
    </row>
    <row r="890">
      <c r="A890" s="50"/>
      <c r="B890" s="46"/>
      <c r="C890" s="46"/>
      <c r="D890" s="46"/>
      <c r="E890" s="70"/>
      <c r="F890" s="50"/>
      <c r="G890" s="50"/>
      <c r="H890" s="50"/>
      <c r="I890" s="50"/>
      <c r="J890" s="102"/>
      <c r="K890" s="46"/>
      <c r="L890" s="46"/>
      <c r="M890" s="46"/>
      <c r="N890" s="46"/>
      <c r="O890" s="46"/>
      <c r="P890" s="46"/>
      <c r="Q890" s="46"/>
      <c r="R890" s="46"/>
      <c r="S890" s="46"/>
      <c r="T890" s="46"/>
      <c r="U890" s="46"/>
      <c r="V890" s="46"/>
      <c r="W890" s="46"/>
      <c r="X890" s="46"/>
      <c r="Y890" s="46"/>
      <c r="Z890" s="46"/>
      <c r="AA890" s="46"/>
      <c r="AB890" s="46"/>
      <c r="AC890" s="46"/>
      <c r="AD890" s="46"/>
      <c r="AE890" s="46"/>
      <c r="AF890" s="46"/>
      <c r="AG890" s="46"/>
      <c r="AH890" s="46"/>
      <c r="AI890" s="46"/>
      <c r="AJ890" s="46"/>
      <c r="AK890" s="46"/>
      <c r="AL890" s="46"/>
    </row>
    <row r="891">
      <c r="A891" s="50"/>
      <c r="B891" s="46"/>
      <c r="C891" s="46"/>
      <c r="D891" s="46"/>
      <c r="E891" s="70"/>
      <c r="F891" s="50"/>
      <c r="G891" s="50"/>
      <c r="H891" s="50"/>
      <c r="I891" s="50"/>
      <c r="J891" s="102"/>
      <c r="K891" s="46"/>
      <c r="L891" s="46"/>
      <c r="M891" s="46"/>
      <c r="N891" s="46"/>
      <c r="O891" s="46"/>
      <c r="P891" s="46"/>
      <c r="Q891" s="46"/>
      <c r="R891" s="46"/>
      <c r="S891" s="46"/>
      <c r="T891" s="46"/>
      <c r="U891" s="46"/>
      <c r="V891" s="46"/>
      <c r="W891" s="46"/>
      <c r="X891" s="46"/>
      <c r="Y891" s="46"/>
      <c r="Z891" s="46"/>
      <c r="AA891" s="46"/>
      <c r="AB891" s="46"/>
      <c r="AC891" s="46"/>
      <c r="AD891" s="46"/>
      <c r="AE891" s="46"/>
      <c r="AF891" s="46"/>
      <c r="AG891" s="46"/>
      <c r="AH891" s="46"/>
      <c r="AI891" s="46"/>
      <c r="AJ891" s="46"/>
      <c r="AK891" s="46"/>
      <c r="AL891" s="46"/>
    </row>
    <row r="892">
      <c r="A892" s="50"/>
      <c r="B892" s="46"/>
      <c r="C892" s="46"/>
      <c r="D892" s="46"/>
      <c r="E892" s="70"/>
      <c r="F892" s="50"/>
      <c r="G892" s="50"/>
      <c r="H892" s="50"/>
      <c r="I892" s="50"/>
      <c r="J892" s="102"/>
      <c r="K892" s="46"/>
      <c r="L892" s="46"/>
      <c r="M892" s="46"/>
      <c r="N892" s="46"/>
      <c r="O892" s="46"/>
      <c r="P892" s="46"/>
      <c r="Q892" s="46"/>
      <c r="R892" s="46"/>
      <c r="S892" s="46"/>
      <c r="T892" s="46"/>
      <c r="U892" s="46"/>
      <c r="V892" s="46"/>
      <c r="W892" s="46"/>
      <c r="X892" s="46"/>
      <c r="Y892" s="46"/>
      <c r="Z892" s="46"/>
      <c r="AA892" s="46"/>
      <c r="AB892" s="46"/>
      <c r="AC892" s="46"/>
      <c r="AD892" s="46"/>
      <c r="AE892" s="46"/>
      <c r="AF892" s="46"/>
      <c r="AG892" s="46"/>
      <c r="AH892" s="46"/>
      <c r="AI892" s="46"/>
      <c r="AJ892" s="46"/>
      <c r="AK892" s="46"/>
      <c r="AL892" s="46"/>
    </row>
    <row r="893">
      <c r="A893" s="50"/>
      <c r="B893" s="46"/>
      <c r="C893" s="46"/>
      <c r="D893" s="46"/>
      <c r="E893" s="70"/>
      <c r="F893" s="50"/>
      <c r="G893" s="50"/>
      <c r="H893" s="50"/>
      <c r="I893" s="50"/>
      <c r="J893" s="102"/>
      <c r="K893" s="46"/>
      <c r="L893" s="46"/>
      <c r="M893" s="46"/>
      <c r="N893" s="46"/>
      <c r="O893" s="46"/>
      <c r="P893" s="46"/>
      <c r="Q893" s="46"/>
      <c r="R893" s="46"/>
      <c r="S893" s="46"/>
      <c r="T893" s="46"/>
      <c r="U893" s="46"/>
      <c r="V893" s="46"/>
      <c r="W893" s="46"/>
      <c r="X893" s="46"/>
      <c r="Y893" s="46"/>
      <c r="Z893" s="46"/>
      <c r="AA893" s="46"/>
      <c r="AB893" s="46"/>
      <c r="AC893" s="46"/>
      <c r="AD893" s="46"/>
      <c r="AE893" s="46"/>
      <c r="AF893" s="46"/>
      <c r="AG893" s="46"/>
      <c r="AH893" s="46"/>
      <c r="AI893" s="46"/>
      <c r="AJ893" s="46"/>
      <c r="AK893" s="46"/>
      <c r="AL893" s="46"/>
    </row>
    <row r="894">
      <c r="A894" s="50"/>
      <c r="B894" s="46"/>
      <c r="C894" s="46"/>
      <c r="D894" s="46"/>
      <c r="E894" s="70"/>
      <c r="F894" s="50"/>
      <c r="G894" s="50"/>
      <c r="H894" s="50"/>
      <c r="I894" s="50"/>
      <c r="J894" s="102"/>
      <c r="K894" s="46"/>
      <c r="L894" s="46"/>
      <c r="M894" s="46"/>
      <c r="N894" s="46"/>
      <c r="O894" s="46"/>
      <c r="P894" s="46"/>
      <c r="Q894" s="46"/>
      <c r="R894" s="46"/>
      <c r="S894" s="46"/>
      <c r="T894" s="46"/>
      <c r="U894" s="46"/>
      <c r="V894" s="46"/>
      <c r="W894" s="46"/>
      <c r="X894" s="46"/>
      <c r="Y894" s="46"/>
      <c r="Z894" s="46"/>
      <c r="AA894" s="46"/>
      <c r="AB894" s="46"/>
      <c r="AC894" s="46"/>
      <c r="AD894" s="46"/>
      <c r="AE894" s="46"/>
      <c r="AF894" s="46"/>
      <c r="AG894" s="46"/>
      <c r="AH894" s="46"/>
      <c r="AI894" s="46"/>
      <c r="AJ894" s="46"/>
      <c r="AK894" s="46"/>
      <c r="AL894" s="46"/>
    </row>
    <row r="895">
      <c r="A895" s="50"/>
      <c r="B895" s="46"/>
      <c r="C895" s="46"/>
      <c r="D895" s="46"/>
      <c r="E895" s="70"/>
      <c r="F895" s="50"/>
      <c r="G895" s="50"/>
      <c r="H895" s="50"/>
      <c r="I895" s="50"/>
      <c r="J895" s="102"/>
      <c r="K895" s="46"/>
      <c r="L895" s="46"/>
      <c r="M895" s="46"/>
      <c r="N895" s="46"/>
      <c r="O895" s="46"/>
      <c r="P895" s="46"/>
      <c r="Q895" s="46"/>
      <c r="R895" s="46"/>
      <c r="S895" s="46"/>
      <c r="T895" s="46"/>
      <c r="U895" s="46"/>
      <c r="V895" s="46"/>
      <c r="W895" s="46"/>
      <c r="X895" s="46"/>
      <c r="Y895" s="46"/>
      <c r="Z895" s="46"/>
      <c r="AA895" s="46"/>
      <c r="AB895" s="46"/>
      <c r="AC895" s="46"/>
      <c r="AD895" s="46"/>
      <c r="AE895" s="46"/>
      <c r="AF895" s="46"/>
      <c r="AG895" s="46"/>
      <c r="AH895" s="46"/>
      <c r="AI895" s="46"/>
      <c r="AJ895" s="46"/>
      <c r="AK895" s="46"/>
      <c r="AL895" s="46"/>
    </row>
    <row r="896">
      <c r="A896" s="50"/>
      <c r="B896" s="46"/>
      <c r="C896" s="46"/>
      <c r="D896" s="46"/>
      <c r="E896" s="70"/>
      <c r="F896" s="50"/>
      <c r="G896" s="50"/>
      <c r="H896" s="50"/>
      <c r="I896" s="50"/>
      <c r="J896" s="102"/>
      <c r="K896" s="46"/>
      <c r="L896" s="46"/>
      <c r="M896" s="46"/>
      <c r="N896" s="46"/>
      <c r="O896" s="46"/>
      <c r="P896" s="46"/>
      <c r="Q896" s="46"/>
      <c r="R896" s="46"/>
      <c r="S896" s="46"/>
      <c r="T896" s="46"/>
      <c r="U896" s="46"/>
      <c r="V896" s="46"/>
      <c r="W896" s="46"/>
      <c r="X896" s="46"/>
      <c r="Y896" s="46"/>
      <c r="Z896" s="46"/>
      <c r="AA896" s="46"/>
      <c r="AB896" s="46"/>
      <c r="AC896" s="46"/>
      <c r="AD896" s="46"/>
      <c r="AE896" s="46"/>
      <c r="AF896" s="46"/>
      <c r="AG896" s="46"/>
      <c r="AH896" s="46"/>
      <c r="AI896" s="46"/>
      <c r="AJ896" s="46"/>
      <c r="AK896" s="46"/>
      <c r="AL896" s="46"/>
    </row>
    <row r="897">
      <c r="A897" s="50"/>
      <c r="B897" s="46"/>
      <c r="C897" s="46"/>
      <c r="D897" s="46"/>
      <c r="E897" s="70"/>
      <c r="F897" s="50"/>
      <c r="G897" s="50"/>
      <c r="H897" s="50"/>
      <c r="I897" s="50"/>
      <c r="J897" s="102"/>
      <c r="K897" s="46"/>
      <c r="L897" s="46"/>
      <c r="M897" s="46"/>
      <c r="N897" s="46"/>
      <c r="O897" s="46"/>
      <c r="P897" s="46"/>
      <c r="Q897" s="46"/>
      <c r="R897" s="46"/>
      <c r="S897" s="46"/>
      <c r="T897" s="46"/>
      <c r="U897" s="46"/>
      <c r="V897" s="46"/>
      <c r="W897" s="46"/>
      <c r="X897" s="46"/>
      <c r="Y897" s="46"/>
      <c r="Z897" s="46"/>
      <c r="AA897" s="46"/>
      <c r="AB897" s="46"/>
      <c r="AC897" s="46"/>
      <c r="AD897" s="46"/>
      <c r="AE897" s="46"/>
      <c r="AF897" s="46"/>
      <c r="AG897" s="46"/>
      <c r="AH897" s="46"/>
      <c r="AI897" s="46"/>
      <c r="AJ897" s="46"/>
      <c r="AK897" s="46"/>
      <c r="AL897" s="46"/>
    </row>
    <row r="898">
      <c r="A898" s="50"/>
      <c r="B898" s="46"/>
      <c r="C898" s="46"/>
      <c r="D898" s="46"/>
      <c r="E898" s="70"/>
      <c r="F898" s="50"/>
      <c r="G898" s="50"/>
      <c r="H898" s="50"/>
      <c r="I898" s="50"/>
      <c r="J898" s="102"/>
      <c r="K898" s="46"/>
      <c r="L898" s="46"/>
      <c r="M898" s="46"/>
      <c r="N898" s="46"/>
      <c r="O898" s="46"/>
      <c r="P898" s="46"/>
      <c r="Q898" s="46"/>
      <c r="R898" s="46"/>
      <c r="S898" s="46"/>
      <c r="T898" s="46"/>
      <c r="U898" s="46"/>
      <c r="V898" s="46"/>
      <c r="W898" s="46"/>
      <c r="X898" s="46"/>
      <c r="Y898" s="46"/>
      <c r="Z898" s="46"/>
      <c r="AA898" s="46"/>
      <c r="AB898" s="46"/>
      <c r="AC898" s="46"/>
      <c r="AD898" s="46"/>
      <c r="AE898" s="46"/>
      <c r="AF898" s="46"/>
      <c r="AG898" s="46"/>
      <c r="AH898" s="46"/>
      <c r="AI898" s="46"/>
      <c r="AJ898" s="46"/>
      <c r="AK898" s="46"/>
      <c r="AL898" s="46"/>
    </row>
    <row r="899">
      <c r="A899" s="50"/>
      <c r="B899" s="46"/>
      <c r="C899" s="46"/>
      <c r="D899" s="46"/>
      <c r="E899" s="70"/>
      <c r="F899" s="50"/>
      <c r="G899" s="50"/>
      <c r="H899" s="50"/>
      <c r="I899" s="50"/>
      <c r="J899" s="102"/>
      <c r="K899" s="46"/>
      <c r="L899" s="46"/>
      <c r="M899" s="46"/>
      <c r="N899" s="46"/>
      <c r="O899" s="46"/>
      <c r="P899" s="46"/>
      <c r="Q899" s="46"/>
      <c r="R899" s="46"/>
      <c r="S899" s="46"/>
      <c r="T899" s="46"/>
      <c r="U899" s="46"/>
      <c r="V899" s="46"/>
      <c r="W899" s="46"/>
      <c r="X899" s="46"/>
      <c r="Y899" s="46"/>
      <c r="Z899" s="46"/>
      <c r="AA899" s="46"/>
      <c r="AB899" s="46"/>
      <c r="AC899" s="46"/>
      <c r="AD899" s="46"/>
      <c r="AE899" s="46"/>
      <c r="AF899" s="46"/>
      <c r="AG899" s="46"/>
      <c r="AH899" s="46"/>
      <c r="AI899" s="46"/>
      <c r="AJ899" s="46"/>
      <c r="AK899" s="46"/>
      <c r="AL899" s="46"/>
    </row>
    <row r="900">
      <c r="A900" s="50"/>
      <c r="B900" s="46"/>
      <c r="C900" s="46"/>
      <c r="D900" s="46"/>
      <c r="E900" s="70"/>
      <c r="F900" s="50"/>
      <c r="G900" s="50"/>
      <c r="H900" s="50"/>
      <c r="I900" s="50"/>
      <c r="J900" s="102"/>
      <c r="K900" s="46"/>
      <c r="L900" s="46"/>
      <c r="M900" s="46"/>
      <c r="N900" s="46"/>
      <c r="O900" s="46"/>
      <c r="P900" s="46"/>
      <c r="Q900" s="46"/>
      <c r="R900" s="46"/>
      <c r="S900" s="46"/>
      <c r="T900" s="46"/>
      <c r="U900" s="46"/>
      <c r="V900" s="46"/>
      <c r="W900" s="46"/>
      <c r="X900" s="46"/>
      <c r="Y900" s="46"/>
      <c r="Z900" s="46"/>
      <c r="AA900" s="46"/>
      <c r="AB900" s="46"/>
      <c r="AC900" s="46"/>
      <c r="AD900" s="46"/>
      <c r="AE900" s="46"/>
      <c r="AF900" s="46"/>
      <c r="AG900" s="46"/>
      <c r="AH900" s="46"/>
      <c r="AI900" s="46"/>
      <c r="AJ900" s="46"/>
      <c r="AK900" s="46"/>
      <c r="AL900" s="46"/>
    </row>
    <row r="901">
      <c r="A901" s="50"/>
      <c r="B901" s="46"/>
      <c r="C901" s="46"/>
      <c r="D901" s="46"/>
      <c r="E901" s="70"/>
      <c r="F901" s="50"/>
      <c r="G901" s="50"/>
      <c r="H901" s="50"/>
      <c r="I901" s="50"/>
      <c r="J901" s="102"/>
      <c r="K901" s="46"/>
      <c r="L901" s="46"/>
      <c r="M901" s="46"/>
      <c r="N901" s="46"/>
      <c r="O901" s="46"/>
      <c r="P901" s="46"/>
      <c r="Q901" s="46"/>
      <c r="R901" s="46"/>
      <c r="S901" s="46"/>
      <c r="T901" s="46"/>
      <c r="U901" s="46"/>
      <c r="V901" s="46"/>
      <c r="W901" s="46"/>
      <c r="X901" s="46"/>
      <c r="Y901" s="46"/>
      <c r="Z901" s="46"/>
      <c r="AA901" s="46"/>
      <c r="AB901" s="46"/>
      <c r="AC901" s="46"/>
      <c r="AD901" s="46"/>
      <c r="AE901" s="46"/>
      <c r="AF901" s="46"/>
      <c r="AG901" s="46"/>
      <c r="AH901" s="46"/>
      <c r="AI901" s="46"/>
      <c r="AJ901" s="46"/>
      <c r="AK901" s="46"/>
      <c r="AL901" s="46"/>
    </row>
    <row r="902">
      <c r="A902" s="50"/>
      <c r="B902" s="46"/>
      <c r="C902" s="46"/>
      <c r="D902" s="46"/>
      <c r="E902" s="70"/>
      <c r="F902" s="50"/>
      <c r="G902" s="50"/>
      <c r="H902" s="50"/>
      <c r="I902" s="50"/>
      <c r="J902" s="102"/>
      <c r="K902" s="46"/>
      <c r="L902" s="46"/>
      <c r="M902" s="46"/>
      <c r="N902" s="46"/>
      <c r="O902" s="46"/>
      <c r="P902" s="46"/>
      <c r="Q902" s="46"/>
      <c r="R902" s="46"/>
      <c r="S902" s="46"/>
      <c r="T902" s="46"/>
      <c r="U902" s="46"/>
      <c r="V902" s="46"/>
      <c r="W902" s="46"/>
      <c r="X902" s="46"/>
      <c r="Y902" s="46"/>
      <c r="Z902" s="46"/>
      <c r="AA902" s="46"/>
      <c r="AB902" s="46"/>
      <c r="AC902" s="46"/>
      <c r="AD902" s="46"/>
      <c r="AE902" s="46"/>
      <c r="AF902" s="46"/>
      <c r="AG902" s="46"/>
      <c r="AH902" s="46"/>
      <c r="AI902" s="46"/>
      <c r="AJ902" s="46"/>
      <c r="AK902" s="46"/>
      <c r="AL902" s="46"/>
    </row>
    <row r="903">
      <c r="A903" s="50"/>
      <c r="B903" s="46"/>
      <c r="C903" s="46"/>
      <c r="D903" s="46"/>
      <c r="E903" s="70"/>
      <c r="F903" s="50"/>
      <c r="G903" s="50"/>
      <c r="H903" s="50"/>
      <c r="I903" s="50"/>
      <c r="J903" s="102"/>
      <c r="K903" s="46"/>
      <c r="L903" s="46"/>
      <c r="M903" s="46"/>
      <c r="N903" s="46"/>
      <c r="O903" s="46"/>
      <c r="P903" s="46"/>
      <c r="Q903" s="46"/>
      <c r="R903" s="46"/>
      <c r="S903" s="46"/>
      <c r="T903" s="46"/>
      <c r="U903" s="46"/>
      <c r="V903" s="46"/>
      <c r="W903" s="46"/>
      <c r="X903" s="46"/>
      <c r="Y903" s="46"/>
      <c r="Z903" s="46"/>
      <c r="AA903" s="46"/>
      <c r="AB903" s="46"/>
      <c r="AC903" s="46"/>
      <c r="AD903" s="46"/>
      <c r="AE903" s="46"/>
      <c r="AF903" s="46"/>
      <c r="AG903" s="46"/>
      <c r="AH903" s="46"/>
      <c r="AI903" s="46"/>
      <c r="AJ903" s="46"/>
      <c r="AK903" s="46"/>
      <c r="AL903" s="46"/>
    </row>
    <row r="904">
      <c r="A904" s="50"/>
      <c r="B904" s="46"/>
      <c r="C904" s="46"/>
      <c r="D904" s="46"/>
      <c r="E904" s="70"/>
      <c r="F904" s="50"/>
      <c r="G904" s="50"/>
      <c r="H904" s="50"/>
      <c r="I904" s="50"/>
      <c r="J904" s="102"/>
      <c r="K904" s="46"/>
      <c r="L904" s="46"/>
      <c r="M904" s="46"/>
      <c r="N904" s="46"/>
      <c r="O904" s="46"/>
      <c r="P904" s="46"/>
      <c r="Q904" s="46"/>
      <c r="R904" s="46"/>
      <c r="S904" s="46"/>
      <c r="T904" s="46"/>
      <c r="U904" s="46"/>
      <c r="V904" s="46"/>
      <c r="W904" s="46"/>
      <c r="X904" s="46"/>
      <c r="Y904" s="46"/>
      <c r="Z904" s="46"/>
      <c r="AA904" s="46"/>
      <c r="AB904" s="46"/>
      <c r="AC904" s="46"/>
      <c r="AD904" s="46"/>
      <c r="AE904" s="46"/>
      <c r="AF904" s="46"/>
      <c r="AG904" s="46"/>
      <c r="AH904" s="46"/>
      <c r="AI904" s="46"/>
      <c r="AJ904" s="46"/>
      <c r="AK904" s="46"/>
      <c r="AL904" s="46"/>
    </row>
    <row r="905">
      <c r="A905" s="50"/>
      <c r="B905" s="46"/>
      <c r="C905" s="46"/>
      <c r="D905" s="46"/>
      <c r="E905" s="70"/>
      <c r="F905" s="50"/>
      <c r="G905" s="50"/>
      <c r="H905" s="50"/>
      <c r="I905" s="50"/>
      <c r="J905" s="102"/>
      <c r="K905" s="46"/>
      <c r="L905" s="46"/>
      <c r="M905" s="46"/>
      <c r="N905" s="46"/>
      <c r="O905" s="46"/>
      <c r="P905" s="46"/>
      <c r="Q905" s="46"/>
      <c r="R905" s="46"/>
      <c r="S905" s="46"/>
      <c r="T905" s="46"/>
      <c r="U905" s="46"/>
      <c r="V905" s="46"/>
      <c r="W905" s="46"/>
      <c r="X905" s="46"/>
      <c r="Y905" s="46"/>
      <c r="Z905" s="46"/>
      <c r="AA905" s="46"/>
      <c r="AB905" s="46"/>
      <c r="AC905" s="46"/>
      <c r="AD905" s="46"/>
      <c r="AE905" s="46"/>
      <c r="AF905" s="46"/>
      <c r="AG905" s="46"/>
      <c r="AH905" s="46"/>
      <c r="AI905" s="46"/>
      <c r="AJ905" s="46"/>
      <c r="AK905" s="46"/>
      <c r="AL905" s="46"/>
    </row>
    <row r="906">
      <c r="A906" s="50"/>
      <c r="B906" s="46"/>
      <c r="C906" s="46"/>
      <c r="D906" s="46"/>
      <c r="E906" s="70"/>
      <c r="F906" s="50"/>
      <c r="G906" s="50"/>
      <c r="H906" s="50"/>
      <c r="I906" s="50"/>
      <c r="J906" s="102"/>
      <c r="K906" s="46"/>
      <c r="L906" s="46"/>
      <c r="M906" s="46"/>
      <c r="N906" s="46"/>
      <c r="O906" s="46"/>
      <c r="P906" s="46"/>
      <c r="Q906" s="46"/>
      <c r="R906" s="46"/>
      <c r="S906" s="46"/>
      <c r="T906" s="46"/>
      <c r="U906" s="46"/>
      <c r="V906" s="46"/>
      <c r="W906" s="46"/>
      <c r="X906" s="46"/>
      <c r="Y906" s="46"/>
      <c r="Z906" s="46"/>
      <c r="AA906" s="46"/>
      <c r="AB906" s="46"/>
      <c r="AC906" s="46"/>
      <c r="AD906" s="46"/>
      <c r="AE906" s="46"/>
      <c r="AF906" s="46"/>
      <c r="AG906" s="46"/>
      <c r="AH906" s="46"/>
      <c r="AI906" s="46"/>
      <c r="AJ906" s="46"/>
      <c r="AK906" s="46"/>
      <c r="AL906" s="46"/>
    </row>
    <row r="907">
      <c r="A907" s="50"/>
      <c r="B907" s="46"/>
      <c r="C907" s="46"/>
      <c r="D907" s="46"/>
      <c r="E907" s="70"/>
      <c r="F907" s="50"/>
      <c r="G907" s="50"/>
      <c r="H907" s="50"/>
      <c r="I907" s="50"/>
      <c r="J907" s="102"/>
      <c r="K907" s="46"/>
      <c r="L907" s="46"/>
      <c r="M907" s="46"/>
      <c r="N907" s="46"/>
      <c r="O907" s="46"/>
      <c r="P907" s="46"/>
      <c r="Q907" s="46"/>
      <c r="R907" s="46"/>
      <c r="S907" s="46"/>
      <c r="T907" s="46"/>
      <c r="U907" s="46"/>
      <c r="V907" s="46"/>
      <c r="W907" s="46"/>
      <c r="X907" s="46"/>
      <c r="Y907" s="46"/>
      <c r="Z907" s="46"/>
      <c r="AA907" s="46"/>
      <c r="AB907" s="46"/>
      <c r="AC907" s="46"/>
      <c r="AD907" s="46"/>
      <c r="AE907" s="46"/>
      <c r="AF907" s="46"/>
      <c r="AG907" s="46"/>
      <c r="AH907" s="46"/>
      <c r="AI907" s="46"/>
      <c r="AJ907" s="46"/>
      <c r="AK907" s="46"/>
      <c r="AL907" s="46"/>
    </row>
    <row r="908">
      <c r="A908" s="50"/>
      <c r="B908" s="46"/>
      <c r="C908" s="46"/>
      <c r="D908" s="46"/>
      <c r="E908" s="70"/>
      <c r="F908" s="50"/>
      <c r="G908" s="50"/>
      <c r="H908" s="50"/>
      <c r="I908" s="50"/>
      <c r="J908" s="102"/>
      <c r="K908" s="46"/>
      <c r="L908" s="46"/>
      <c r="M908" s="46"/>
      <c r="N908" s="46"/>
      <c r="O908" s="46"/>
      <c r="P908" s="46"/>
      <c r="Q908" s="46"/>
      <c r="R908" s="46"/>
      <c r="S908" s="46"/>
      <c r="T908" s="46"/>
      <c r="U908" s="46"/>
      <c r="V908" s="46"/>
      <c r="W908" s="46"/>
      <c r="X908" s="46"/>
      <c r="Y908" s="46"/>
      <c r="Z908" s="46"/>
      <c r="AA908" s="46"/>
      <c r="AB908" s="46"/>
      <c r="AC908" s="46"/>
      <c r="AD908" s="46"/>
      <c r="AE908" s="46"/>
      <c r="AF908" s="46"/>
      <c r="AG908" s="46"/>
      <c r="AH908" s="46"/>
      <c r="AI908" s="46"/>
      <c r="AJ908" s="46"/>
      <c r="AK908" s="46"/>
      <c r="AL908" s="46"/>
    </row>
    <row r="909">
      <c r="A909" s="50"/>
      <c r="B909" s="46"/>
      <c r="C909" s="46"/>
      <c r="D909" s="46"/>
      <c r="E909" s="70"/>
      <c r="F909" s="50"/>
      <c r="G909" s="50"/>
      <c r="H909" s="50"/>
      <c r="I909" s="50"/>
      <c r="J909" s="102"/>
      <c r="K909" s="46"/>
      <c r="L909" s="46"/>
      <c r="M909" s="46"/>
      <c r="N909" s="46"/>
      <c r="O909" s="46"/>
      <c r="P909" s="46"/>
      <c r="Q909" s="46"/>
      <c r="R909" s="46"/>
      <c r="S909" s="46"/>
      <c r="T909" s="46"/>
      <c r="U909" s="46"/>
      <c r="V909" s="46"/>
      <c r="W909" s="46"/>
      <c r="X909" s="46"/>
      <c r="Y909" s="46"/>
      <c r="Z909" s="46"/>
      <c r="AA909" s="46"/>
      <c r="AB909" s="46"/>
      <c r="AC909" s="46"/>
      <c r="AD909" s="46"/>
      <c r="AE909" s="46"/>
      <c r="AF909" s="46"/>
      <c r="AG909" s="46"/>
      <c r="AH909" s="46"/>
      <c r="AI909" s="46"/>
      <c r="AJ909" s="46"/>
      <c r="AK909" s="46"/>
      <c r="AL909" s="46"/>
    </row>
    <row r="910">
      <c r="A910" s="50"/>
      <c r="B910" s="46"/>
      <c r="C910" s="46"/>
      <c r="D910" s="46"/>
      <c r="E910" s="70"/>
      <c r="F910" s="50"/>
      <c r="G910" s="50"/>
      <c r="H910" s="50"/>
      <c r="I910" s="50"/>
      <c r="J910" s="102"/>
      <c r="K910" s="46"/>
      <c r="L910" s="46"/>
      <c r="M910" s="46"/>
      <c r="N910" s="46"/>
      <c r="O910" s="46"/>
      <c r="P910" s="46"/>
      <c r="Q910" s="46"/>
      <c r="R910" s="46"/>
      <c r="S910" s="46"/>
      <c r="T910" s="46"/>
      <c r="U910" s="46"/>
      <c r="V910" s="46"/>
      <c r="W910" s="46"/>
      <c r="X910" s="46"/>
      <c r="Y910" s="46"/>
      <c r="Z910" s="46"/>
      <c r="AA910" s="46"/>
      <c r="AB910" s="46"/>
      <c r="AC910" s="46"/>
      <c r="AD910" s="46"/>
      <c r="AE910" s="46"/>
      <c r="AF910" s="46"/>
      <c r="AG910" s="46"/>
      <c r="AH910" s="46"/>
      <c r="AI910" s="46"/>
      <c r="AJ910" s="46"/>
      <c r="AK910" s="46"/>
      <c r="AL910" s="46"/>
    </row>
    <row r="911">
      <c r="A911" s="50"/>
      <c r="B911" s="46"/>
      <c r="C911" s="46"/>
      <c r="D911" s="46"/>
      <c r="E911" s="70"/>
      <c r="F911" s="50"/>
      <c r="G911" s="50"/>
      <c r="H911" s="50"/>
      <c r="I911" s="50"/>
      <c r="J911" s="102"/>
      <c r="K911" s="46"/>
      <c r="L911" s="46"/>
      <c r="M911" s="46"/>
      <c r="N911" s="46"/>
      <c r="O911" s="46"/>
      <c r="P911" s="46"/>
      <c r="Q911" s="46"/>
      <c r="R911" s="46"/>
      <c r="S911" s="46"/>
      <c r="T911" s="46"/>
      <c r="U911" s="46"/>
      <c r="V911" s="46"/>
      <c r="W911" s="46"/>
      <c r="X911" s="46"/>
      <c r="Y911" s="46"/>
      <c r="Z911" s="46"/>
      <c r="AA911" s="46"/>
      <c r="AB911" s="46"/>
      <c r="AC911" s="46"/>
      <c r="AD911" s="46"/>
      <c r="AE911" s="46"/>
      <c r="AF911" s="46"/>
      <c r="AG911" s="46"/>
      <c r="AH911" s="46"/>
      <c r="AI911" s="46"/>
      <c r="AJ911" s="46"/>
      <c r="AK911" s="46"/>
      <c r="AL911" s="46"/>
    </row>
    <row r="912">
      <c r="A912" s="50"/>
      <c r="B912" s="46"/>
      <c r="C912" s="46"/>
      <c r="D912" s="46"/>
      <c r="E912" s="70"/>
      <c r="F912" s="50"/>
      <c r="G912" s="50"/>
      <c r="H912" s="50"/>
      <c r="I912" s="50"/>
      <c r="J912" s="102"/>
      <c r="K912" s="46"/>
      <c r="L912" s="46"/>
      <c r="M912" s="46"/>
      <c r="N912" s="46"/>
      <c r="O912" s="46"/>
      <c r="P912" s="46"/>
      <c r="Q912" s="46"/>
      <c r="R912" s="46"/>
      <c r="S912" s="46"/>
      <c r="T912" s="46"/>
      <c r="U912" s="46"/>
      <c r="V912" s="46"/>
      <c r="W912" s="46"/>
      <c r="X912" s="46"/>
      <c r="Y912" s="46"/>
      <c r="Z912" s="46"/>
      <c r="AA912" s="46"/>
      <c r="AB912" s="46"/>
      <c r="AC912" s="46"/>
      <c r="AD912" s="46"/>
      <c r="AE912" s="46"/>
      <c r="AF912" s="46"/>
      <c r="AG912" s="46"/>
      <c r="AH912" s="46"/>
      <c r="AI912" s="46"/>
      <c r="AJ912" s="46"/>
      <c r="AK912" s="46"/>
      <c r="AL912" s="46"/>
    </row>
    <row r="913">
      <c r="A913" s="50"/>
      <c r="B913" s="46"/>
      <c r="C913" s="46"/>
      <c r="D913" s="46"/>
      <c r="E913" s="70"/>
      <c r="F913" s="50"/>
      <c r="G913" s="50"/>
      <c r="H913" s="50"/>
      <c r="I913" s="50"/>
      <c r="J913" s="102"/>
      <c r="K913" s="46"/>
      <c r="L913" s="46"/>
      <c r="M913" s="46"/>
      <c r="N913" s="46"/>
      <c r="O913" s="46"/>
      <c r="P913" s="46"/>
      <c r="Q913" s="46"/>
      <c r="R913" s="46"/>
      <c r="S913" s="46"/>
      <c r="T913" s="46"/>
      <c r="U913" s="46"/>
      <c r="V913" s="46"/>
      <c r="W913" s="46"/>
      <c r="X913" s="46"/>
      <c r="Y913" s="46"/>
      <c r="Z913" s="46"/>
      <c r="AA913" s="46"/>
      <c r="AB913" s="46"/>
      <c r="AC913" s="46"/>
      <c r="AD913" s="46"/>
      <c r="AE913" s="46"/>
      <c r="AF913" s="46"/>
      <c r="AG913" s="46"/>
      <c r="AH913" s="46"/>
      <c r="AI913" s="46"/>
      <c r="AJ913" s="46"/>
      <c r="AK913" s="46"/>
      <c r="AL913" s="46"/>
    </row>
    <row r="914">
      <c r="A914" s="50"/>
      <c r="B914" s="46"/>
      <c r="C914" s="46"/>
      <c r="D914" s="46"/>
      <c r="E914" s="70"/>
      <c r="F914" s="50"/>
      <c r="G914" s="50"/>
      <c r="H914" s="50"/>
      <c r="I914" s="50"/>
      <c r="J914" s="102"/>
      <c r="K914" s="46"/>
      <c r="L914" s="46"/>
      <c r="M914" s="46"/>
      <c r="N914" s="46"/>
      <c r="O914" s="46"/>
      <c r="P914" s="46"/>
      <c r="Q914" s="46"/>
      <c r="R914" s="46"/>
      <c r="S914" s="46"/>
      <c r="T914" s="46"/>
      <c r="U914" s="46"/>
      <c r="V914" s="46"/>
      <c r="W914" s="46"/>
      <c r="X914" s="46"/>
      <c r="Y914" s="46"/>
      <c r="Z914" s="46"/>
      <c r="AA914" s="46"/>
      <c r="AB914" s="46"/>
      <c r="AC914" s="46"/>
      <c r="AD914" s="46"/>
      <c r="AE914" s="46"/>
      <c r="AF914" s="46"/>
      <c r="AG914" s="46"/>
      <c r="AH914" s="46"/>
      <c r="AI914" s="46"/>
      <c r="AJ914" s="46"/>
      <c r="AK914" s="46"/>
      <c r="AL914" s="46"/>
    </row>
    <row r="915">
      <c r="A915" s="50"/>
      <c r="B915" s="46"/>
      <c r="C915" s="46"/>
      <c r="D915" s="46"/>
      <c r="E915" s="70"/>
      <c r="F915" s="50"/>
      <c r="G915" s="50"/>
      <c r="H915" s="50"/>
      <c r="I915" s="50"/>
      <c r="J915" s="102"/>
      <c r="K915" s="46"/>
      <c r="L915" s="46"/>
      <c r="M915" s="46"/>
      <c r="N915" s="46"/>
      <c r="O915" s="46"/>
      <c r="P915" s="46"/>
      <c r="Q915" s="46"/>
      <c r="R915" s="46"/>
      <c r="S915" s="46"/>
      <c r="T915" s="46"/>
      <c r="U915" s="46"/>
      <c r="V915" s="46"/>
      <c r="W915" s="46"/>
      <c r="X915" s="46"/>
      <c r="Y915" s="46"/>
      <c r="Z915" s="46"/>
      <c r="AA915" s="46"/>
      <c r="AB915" s="46"/>
      <c r="AC915" s="46"/>
      <c r="AD915" s="46"/>
      <c r="AE915" s="46"/>
      <c r="AF915" s="46"/>
      <c r="AG915" s="46"/>
      <c r="AH915" s="46"/>
      <c r="AI915" s="46"/>
      <c r="AJ915" s="46"/>
      <c r="AK915" s="46"/>
      <c r="AL915" s="46"/>
    </row>
    <row r="916">
      <c r="A916" s="50"/>
      <c r="B916" s="46"/>
      <c r="C916" s="46"/>
      <c r="D916" s="46"/>
      <c r="E916" s="70"/>
      <c r="F916" s="50"/>
      <c r="G916" s="50"/>
      <c r="H916" s="50"/>
      <c r="I916" s="50"/>
      <c r="J916" s="102"/>
      <c r="K916" s="46"/>
      <c r="L916" s="46"/>
      <c r="M916" s="46"/>
      <c r="N916" s="46"/>
      <c r="O916" s="46"/>
      <c r="P916" s="46"/>
      <c r="Q916" s="46"/>
      <c r="R916" s="46"/>
      <c r="S916" s="46"/>
      <c r="T916" s="46"/>
      <c r="U916" s="46"/>
      <c r="V916" s="46"/>
      <c r="W916" s="46"/>
      <c r="X916" s="46"/>
      <c r="Y916" s="46"/>
      <c r="Z916" s="46"/>
      <c r="AA916" s="46"/>
      <c r="AB916" s="46"/>
      <c r="AC916" s="46"/>
      <c r="AD916" s="46"/>
      <c r="AE916" s="46"/>
      <c r="AF916" s="46"/>
      <c r="AG916" s="46"/>
      <c r="AH916" s="46"/>
      <c r="AI916" s="46"/>
      <c r="AJ916" s="46"/>
      <c r="AK916" s="46"/>
      <c r="AL916" s="46"/>
    </row>
    <row r="917">
      <c r="A917" s="50"/>
      <c r="B917" s="46"/>
      <c r="C917" s="46"/>
      <c r="D917" s="46"/>
      <c r="E917" s="70"/>
      <c r="F917" s="50"/>
      <c r="G917" s="50"/>
      <c r="H917" s="50"/>
      <c r="I917" s="50"/>
      <c r="J917" s="102"/>
      <c r="K917" s="46"/>
      <c r="L917" s="46"/>
      <c r="M917" s="46"/>
      <c r="N917" s="46"/>
      <c r="O917" s="46"/>
      <c r="P917" s="46"/>
      <c r="Q917" s="46"/>
      <c r="R917" s="46"/>
      <c r="S917" s="46"/>
      <c r="T917" s="46"/>
      <c r="U917" s="46"/>
      <c r="V917" s="46"/>
      <c r="W917" s="46"/>
      <c r="X917" s="46"/>
      <c r="Y917" s="46"/>
      <c r="Z917" s="46"/>
      <c r="AA917" s="46"/>
      <c r="AB917" s="46"/>
      <c r="AC917" s="46"/>
      <c r="AD917" s="46"/>
      <c r="AE917" s="46"/>
      <c r="AF917" s="46"/>
      <c r="AG917" s="46"/>
      <c r="AH917" s="46"/>
      <c r="AI917" s="46"/>
      <c r="AJ917" s="46"/>
      <c r="AK917" s="46"/>
      <c r="AL917" s="46"/>
    </row>
    <row r="918">
      <c r="A918" s="50"/>
      <c r="B918" s="46"/>
      <c r="C918" s="46"/>
      <c r="D918" s="46"/>
      <c r="E918" s="70"/>
      <c r="F918" s="50"/>
      <c r="G918" s="50"/>
      <c r="H918" s="50"/>
      <c r="I918" s="50"/>
      <c r="J918" s="102"/>
      <c r="K918" s="46"/>
      <c r="L918" s="46"/>
      <c r="M918" s="46"/>
      <c r="N918" s="46"/>
      <c r="O918" s="46"/>
      <c r="P918" s="46"/>
      <c r="Q918" s="46"/>
      <c r="R918" s="46"/>
      <c r="S918" s="46"/>
      <c r="T918" s="46"/>
      <c r="U918" s="46"/>
      <c r="V918" s="46"/>
      <c r="W918" s="46"/>
      <c r="X918" s="46"/>
      <c r="Y918" s="46"/>
      <c r="Z918" s="46"/>
      <c r="AA918" s="46"/>
      <c r="AB918" s="46"/>
      <c r="AC918" s="46"/>
      <c r="AD918" s="46"/>
      <c r="AE918" s="46"/>
      <c r="AF918" s="46"/>
      <c r="AG918" s="46"/>
      <c r="AH918" s="46"/>
      <c r="AI918" s="46"/>
      <c r="AJ918" s="46"/>
      <c r="AK918" s="46"/>
      <c r="AL918" s="46"/>
    </row>
    <row r="919">
      <c r="A919" s="50"/>
      <c r="B919" s="46"/>
      <c r="C919" s="46"/>
      <c r="D919" s="46"/>
      <c r="E919" s="70"/>
      <c r="F919" s="50"/>
      <c r="G919" s="50"/>
      <c r="H919" s="50"/>
      <c r="I919" s="50"/>
      <c r="J919" s="102"/>
      <c r="K919" s="46"/>
      <c r="L919" s="46"/>
      <c r="M919" s="46"/>
      <c r="N919" s="46"/>
      <c r="O919" s="46"/>
      <c r="P919" s="46"/>
      <c r="Q919" s="46"/>
      <c r="R919" s="46"/>
      <c r="S919" s="46"/>
      <c r="T919" s="46"/>
      <c r="U919" s="46"/>
      <c r="V919" s="46"/>
      <c r="W919" s="46"/>
      <c r="X919" s="46"/>
      <c r="Y919" s="46"/>
      <c r="Z919" s="46"/>
      <c r="AA919" s="46"/>
      <c r="AB919" s="46"/>
      <c r="AC919" s="46"/>
      <c r="AD919" s="46"/>
      <c r="AE919" s="46"/>
      <c r="AF919" s="46"/>
      <c r="AG919" s="46"/>
      <c r="AH919" s="46"/>
      <c r="AI919" s="46"/>
      <c r="AJ919" s="46"/>
      <c r="AK919" s="46"/>
      <c r="AL919" s="46"/>
    </row>
    <row r="920">
      <c r="A920" s="50"/>
      <c r="B920" s="46"/>
      <c r="C920" s="46"/>
      <c r="D920" s="46"/>
      <c r="E920" s="70"/>
      <c r="F920" s="50"/>
      <c r="G920" s="50"/>
      <c r="H920" s="50"/>
      <c r="I920" s="50"/>
      <c r="J920" s="102"/>
      <c r="K920" s="46"/>
      <c r="L920" s="46"/>
      <c r="M920" s="46"/>
      <c r="N920" s="46"/>
      <c r="O920" s="46"/>
      <c r="P920" s="46"/>
      <c r="Q920" s="46"/>
      <c r="R920" s="46"/>
      <c r="S920" s="46"/>
      <c r="T920" s="46"/>
      <c r="U920" s="46"/>
      <c r="V920" s="46"/>
      <c r="W920" s="46"/>
      <c r="X920" s="46"/>
      <c r="Y920" s="46"/>
      <c r="Z920" s="46"/>
      <c r="AA920" s="46"/>
      <c r="AB920" s="46"/>
      <c r="AC920" s="46"/>
      <c r="AD920" s="46"/>
      <c r="AE920" s="46"/>
      <c r="AF920" s="46"/>
      <c r="AG920" s="46"/>
      <c r="AH920" s="46"/>
      <c r="AI920" s="46"/>
      <c r="AJ920" s="46"/>
      <c r="AK920" s="46"/>
      <c r="AL920" s="46"/>
    </row>
    <row r="921">
      <c r="A921" s="50"/>
      <c r="B921" s="46"/>
      <c r="C921" s="46"/>
      <c r="D921" s="46"/>
      <c r="E921" s="70"/>
      <c r="F921" s="50"/>
      <c r="G921" s="50"/>
      <c r="H921" s="50"/>
      <c r="I921" s="50"/>
      <c r="J921" s="102"/>
      <c r="K921" s="46"/>
      <c r="L921" s="46"/>
      <c r="M921" s="46"/>
      <c r="N921" s="46"/>
      <c r="O921" s="46"/>
      <c r="P921" s="46"/>
      <c r="Q921" s="46"/>
      <c r="R921" s="46"/>
      <c r="S921" s="46"/>
      <c r="T921" s="46"/>
      <c r="U921" s="46"/>
      <c r="V921" s="46"/>
      <c r="W921" s="46"/>
      <c r="X921" s="46"/>
      <c r="Y921" s="46"/>
      <c r="Z921" s="46"/>
      <c r="AA921" s="46"/>
      <c r="AB921" s="46"/>
      <c r="AC921" s="46"/>
      <c r="AD921" s="46"/>
      <c r="AE921" s="46"/>
      <c r="AF921" s="46"/>
      <c r="AG921" s="46"/>
      <c r="AH921" s="46"/>
      <c r="AI921" s="46"/>
      <c r="AJ921" s="46"/>
      <c r="AK921" s="46"/>
      <c r="AL921" s="46"/>
    </row>
    <row r="922">
      <c r="A922" s="50"/>
      <c r="B922" s="46"/>
      <c r="C922" s="46"/>
      <c r="D922" s="46"/>
      <c r="E922" s="70"/>
      <c r="F922" s="50"/>
      <c r="G922" s="50"/>
      <c r="H922" s="50"/>
      <c r="I922" s="50"/>
      <c r="J922" s="102"/>
      <c r="K922" s="46"/>
      <c r="L922" s="46"/>
      <c r="M922" s="46"/>
      <c r="N922" s="46"/>
      <c r="O922" s="46"/>
      <c r="P922" s="46"/>
      <c r="Q922" s="46"/>
      <c r="R922" s="46"/>
      <c r="S922" s="46"/>
      <c r="T922" s="46"/>
      <c r="U922" s="46"/>
      <c r="V922" s="46"/>
      <c r="W922" s="46"/>
      <c r="X922" s="46"/>
      <c r="Y922" s="46"/>
      <c r="Z922" s="46"/>
      <c r="AA922" s="46"/>
      <c r="AB922" s="46"/>
      <c r="AC922" s="46"/>
      <c r="AD922" s="46"/>
      <c r="AE922" s="46"/>
      <c r="AF922" s="46"/>
      <c r="AG922" s="46"/>
      <c r="AH922" s="46"/>
      <c r="AI922" s="46"/>
      <c r="AJ922" s="46"/>
      <c r="AK922" s="46"/>
      <c r="AL922" s="46"/>
    </row>
    <row r="923">
      <c r="A923" s="50"/>
      <c r="B923" s="46"/>
      <c r="C923" s="46"/>
      <c r="D923" s="46"/>
      <c r="E923" s="70"/>
      <c r="F923" s="50"/>
      <c r="G923" s="50"/>
      <c r="H923" s="50"/>
      <c r="I923" s="50"/>
      <c r="J923" s="102"/>
      <c r="K923" s="46"/>
      <c r="L923" s="46"/>
      <c r="M923" s="46"/>
      <c r="N923" s="46"/>
      <c r="O923" s="46"/>
      <c r="P923" s="46"/>
      <c r="Q923" s="46"/>
      <c r="R923" s="46"/>
      <c r="S923" s="46"/>
      <c r="T923" s="46"/>
      <c r="U923" s="46"/>
      <c r="V923" s="46"/>
      <c r="W923" s="46"/>
      <c r="X923" s="46"/>
      <c r="Y923" s="46"/>
      <c r="Z923" s="46"/>
      <c r="AA923" s="46"/>
      <c r="AB923" s="46"/>
      <c r="AC923" s="46"/>
      <c r="AD923" s="46"/>
      <c r="AE923" s="46"/>
      <c r="AF923" s="46"/>
      <c r="AG923" s="46"/>
      <c r="AH923" s="46"/>
      <c r="AI923" s="46"/>
      <c r="AJ923" s="46"/>
      <c r="AK923" s="46"/>
      <c r="AL923" s="46"/>
    </row>
    <row r="924">
      <c r="A924" s="50"/>
      <c r="B924" s="46"/>
      <c r="C924" s="46"/>
      <c r="D924" s="46"/>
      <c r="E924" s="70"/>
      <c r="F924" s="50"/>
      <c r="G924" s="50"/>
      <c r="H924" s="50"/>
      <c r="I924" s="50"/>
      <c r="J924" s="102"/>
      <c r="K924" s="46"/>
      <c r="L924" s="46"/>
      <c r="M924" s="46"/>
      <c r="N924" s="46"/>
      <c r="O924" s="46"/>
      <c r="P924" s="46"/>
      <c r="Q924" s="46"/>
      <c r="R924" s="46"/>
      <c r="S924" s="46"/>
      <c r="T924" s="46"/>
      <c r="U924" s="46"/>
      <c r="V924" s="46"/>
      <c r="W924" s="46"/>
      <c r="X924" s="46"/>
      <c r="Y924" s="46"/>
      <c r="Z924" s="46"/>
      <c r="AA924" s="46"/>
      <c r="AB924" s="46"/>
      <c r="AC924" s="46"/>
      <c r="AD924" s="46"/>
      <c r="AE924" s="46"/>
      <c r="AF924" s="46"/>
      <c r="AG924" s="46"/>
      <c r="AH924" s="46"/>
      <c r="AI924" s="46"/>
      <c r="AJ924" s="46"/>
      <c r="AK924" s="46"/>
      <c r="AL924" s="46"/>
    </row>
    <row r="925">
      <c r="A925" s="50"/>
      <c r="B925" s="46"/>
      <c r="C925" s="46"/>
      <c r="D925" s="46"/>
      <c r="E925" s="70"/>
      <c r="F925" s="50"/>
      <c r="G925" s="50"/>
      <c r="H925" s="50"/>
      <c r="I925" s="50"/>
      <c r="J925" s="102"/>
      <c r="K925" s="46"/>
      <c r="L925" s="46"/>
      <c r="M925" s="46"/>
      <c r="N925" s="46"/>
      <c r="O925" s="46"/>
      <c r="P925" s="46"/>
      <c r="Q925" s="46"/>
      <c r="R925" s="46"/>
      <c r="S925" s="46"/>
      <c r="T925" s="46"/>
      <c r="U925" s="46"/>
      <c r="V925" s="46"/>
      <c r="W925" s="46"/>
      <c r="X925" s="46"/>
      <c r="Y925" s="46"/>
      <c r="Z925" s="46"/>
      <c r="AA925" s="46"/>
      <c r="AB925" s="46"/>
      <c r="AC925" s="46"/>
      <c r="AD925" s="46"/>
      <c r="AE925" s="46"/>
      <c r="AF925" s="46"/>
      <c r="AG925" s="46"/>
      <c r="AH925" s="46"/>
      <c r="AI925" s="46"/>
      <c r="AJ925" s="46"/>
      <c r="AK925" s="46"/>
      <c r="AL925" s="46"/>
    </row>
    <row r="926">
      <c r="A926" s="50"/>
      <c r="B926" s="46"/>
      <c r="C926" s="46"/>
      <c r="D926" s="46"/>
      <c r="E926" s="70"/>
      <c r="F926" s="50"/>
      <c r="G926" s="50"/>
      <c r="H926" s="50"/>
      <c r="I926" s="50"/>
      <c r="J926" s="102"/>
      <c r="K926" s="46"/>
      <c r="L926" s="46"/>
      <c r="M926" s="46"/>
      <c r="N926" s="46"/>
      <c r="O926" s="46"/>
      <c r="P926" s="46"/>
      <c r="Q926" s="46"/>
      <c r="R926" s="46"/>
      <c r="S926" s="46"/>
      <c r="T926" s="46"/>
      <c r="U926" s="46"/>
      <c r="V926" s="46"/>
      <c r="W926" s="46"/>
      <c r="X926" s="46"/>
      <c r="Y926" s="46"/>
      <c r="Z926" s="46"/>
      <c r="AA926" s="46"/>
      <c r="AB926" s="46"/>
      <c r="AC926" s="46"/>
      <c r="AD926" s="46"/>
      <c r="AE926" s="46"/>
      <c r="AF926" s="46"/>
      <c r="AG926" s="46"/>
      <c r="AH926" s="46"/>
      <c r="AI926" s="46"/>
      <c r="AJ926" s="46"/>
      <c r="AK926" s="46"/>
      <c r="AL926" s="46"/>
    </row>
    <row r="927">
      <c r="A927" s="50"/>
      <c r="B927" s="46"/>
      <c r="C927" s="46"/>
      <c r="D927" s="46"/>
      <c r="E927" s="70"/>
      <c r="F927" s="50"/>
      <c r="G927" s="50"/>
      <c r="H927" s="50"/>
      <c r="I927" s="50"/>
      <c r="J927" s="102"/>
      <c r="K927" s="46"/>
      <c r="L927" s="46"/>
      <c r="M927" s="46"/>
      <c r="N927" s="46"/>
      <c r="O927" s="46"/>
      <c r="P927" s="46"/>
      <c r="Q927" s="46"/>
      <c r="R927" s="46"/>
      <c r="S927" s="46"/>
      <c r="T927" s="46"/>
      <c r="U927" s="46"/>
      <c r="V927" s="46"/>
      <c r="W927" s="46"/>
      <c r="X927" s="46"/>
      <c r="Y927" s="46"/>
      <c r="Z927" s="46"/>
      <c r="AA927" s="46"/>
      <c r="AB927" s="46"/>
      <c r="AC927" s="46"/>
      <c r="AD927" s="46"/>
      <c r="AE927" s="46"/>
      <c r="AF927" s="46"/>
      <c r="AG927" s="46"/>
      <c r="AH927" s="46"/>
      <c r="AI927" s="46"/>
      <c r="AJ927" s="46"/>
      <c r="AK927" s="46"/>
      <c r="AL927" s="46"/>
    </row>
    <row r="928">
      <c r="A928" s="50"/>
      <c r="B928" s="46"/>
      <c r="C928" s="46"/>
      <c r="D928" s="46"/>
      <c r="E928" s="70"/>
      <c r="F928" s="50"/>
      <c r="G928" s="50"/>
      <c r="H928" s="50"/>
      <c r="I928" s="50"/>
      <c r="J928" s="102"/>
      <c r="K928" s="46"/>
      <c r="L928" s="46"/>
      <c r="M928" s="46"/>
      <c r="N928" s="46"/>
      <c r="O928" s="46"/>
      <c r="P928" s="46"/>
      <c r="Q928" s="46"/>
      <c r="R928" s="46"/>
      <c r="S928" s="46"/>
      <c r="T928" s="46"/>
      <c r="U928" s="46"/>
      <c r="V928" s="46"/>
      <c r="W928" s="46"/>
      <c r="X928" s="46"/>
      <c r="Y928" s="46"/>
      <c r="Z928" s="46"/>
      <c r="AA928" s="46"/>
      <c r="AB928" s="46"/>
      <c r="AC928" s="46"/>
      <c r="AD928" s="46"/>
      <c r="AE928" s="46"/>
      <c r="AF928" s="46"/>
      <c r="AG928" s="46"/>
      <c r="AH928" s="46"/>
      <c r="AI928" s="46"/>
      <c r="AJ928" s="46"/>
      <c r="AK928" s="46"/>
      <c r="AL928" s="46"/>
    </row>
    <row r="929">
      <c r="A929" s="50"/>
      <c r="B929" s="46"/>
      <c r="C929" s="46"/>
      <c r="D929" s="46"/>
      <c r="E929" s="70"/>
      <c r="F929" s="50"/>
      <c r="G929" s="50"/>
      <c r="H929" s="50"/>
      <c r="I929" s="50"/>
      <c r="J929" s="102"/>
      <c r="K929" s="46"/>
      <c r="L929" s="46"/>
      <c r="M929" s="46"/>
      <c r="N929" s="46"/>
      <c r="O929" s="46"/>
      <c r="P929" s="46"/>
      <c r="Q929" s="46"/>
      <c r="R929" s="46"/>
      <c r="S929" s="46"/>
      <c r="T929" s="46"/>
      <c r="U929" s="46"/>
      <c r="V929" s="46"/>
      <c r="W929" s="46"/>
      <c r="X929" s="46"/>
      <c r="Y929" s="46"/>
      <c r="Z929" s="46"/>
      <c r="AA929" s="46"/>
      <c r="AB929" s="46"/>
      <c r="AC929" s="46"/>
      <c r="AD929" s="46"/>
      <c r="AE929" s="46"/>
      <c r="AF929" s="46"/>
      <c r="AG929" s="46"/>
      <c r="AH929" s="46"/>
      <c r="AI929" s="46"/>
      <c r="AJ929" s="46"/>
      <c r="AK929" s="46"/>
      <c r="AL929" s="46"/>
    </row>
    <row r="930">
      <c r="A930" s="50"/>
      <c r="B930" s="46"/>
      <c r="C930" s="46"/>
      <c r="D930" s="46"/>
      <c r="E930" s="70"/>
      <c r="F930" s="50"/>
      <c r="G930" s="50"/>
      <c r="H930" s="50"/>
      <c r="I930" s="50"/>
      <c r="J930" s="102"/>
      <c r="K930" s="46"/>
      <c r="L930" s="46"/>
      <c r="M930" s="46"/>
      <c r="N930" s="46"/>
      <c r="O930" s="46"/>
      <c r="P930" s="46"/>
      <c r="Q930" s="46"/>
      <c r="R930" s="46"/>
      <c r="S930" s="46"/>
      <c r="T930" s="46"/>
      <c r="U930" s="46"/>
      <c r="V930" s="46"/>
      <c r="W930" s="46"/>
      <c r="X930" s="46"/>
      <c r="Y930" s="46"/>
      <c r="Z930" s="46"/>
      <c r="AA930" s="46"/>
      <c r="AB930" s="46"/>
      <c r="AC930" s="46"/>
      <c r="AD930" s="46"/>
      <c r="AE930" s="46"/>
      <c r="AF930" s="46"/>
      <c r="AG930" s="46"/>
      <c r="AH930" s="46"/>
      <c r="AI930" s="46"/>
      <c r="AJ930" s="46"/>
      <c r="AK930" s="46"/>
      <c r="AL930" s="46"/>
    </row>
    <row r="931">
      <c r="A931" s="50"/>
      <c r="B931" s="46"/>
      <c r="C931" s="46"/>
      <c r="D931" s="46"/>
      <c r="E931" s="70"/>
      <c r="F931" s="50"/>
      <c r="G931" s="50"/>
      <c r="H931" s="50"/>
      <c r="I931" s="50"/>
      <c r="J931" s="102"/>
      <c r="K931" s="46"/>
      <c r="L931" s="46"/>
      <c r="M931" s="46"/>
      <c r="N931" s="46"/>
      <c r="O931" s="46"/>
      <c r="P931" s="46"/>
      <c r="Q931" s="46"/>
      <c r="R931" s="46"/>
      <c r="S931" s="46"/>
      <c r="T931" s="46"/>
      <c r="U931" s="46"/>
      <c r="V931" s="46"/>
      <c r="W931" s="46"/>
      <c r="X931" s="46"/>
      <c r="Y931" s="46"/>
      <c r="Z931" s="46"/>
      <c r="AA931" s="46"/>
      <c r="AB931" s="46"/>
      <c r="AC931" s="46"/>
      <c r="AD931" s="46"/>
      <c r="AE931" s="46"/>
      <c r="AF931" s="46"/>
      <c r="AG931" s="46"/>
      <c r="AH931" s="46"/>
      <c r="AI931" s="46"/>
      <c r="AJ931" s="46"/>
      <c r="AK931" s="46"/>
      <c r="AL931" s="46"/>
    </row>
    <row r="932">
      <c r="A932" s="50"/>
      <c r="B932" s="46"/>
      <c r="C932" s="46"/>
      <c r="D932" s="46"/>
      <c r="E932" s="70"/>
      <c r="F932" s="50"/>
      <c r="G932" s="50"/>
      <c r="H932" s="50"/>
      <c r="I932" s="50"/>
      <c r="J932" s="102"/>
      <c r="K932" s="46"/>
      <c r="L932" s="46"/>
      <c r="M932" s="46"/>
      <c r="N932" s="46"/>
      <c r="O932" s="46"/>
      <c r="P932" s="46"/>
      <c r="Q932" s="46"/>
      <c r="R932" s="46"/>
      <c r="S932" s="46"/>
      <c r="T932" s="46"/>
      <c r="U932" s="46"/>
      <c r="V932" s="46"/>
      <c r="W932" s="46"/>
      <c r="X932" s="46"/>
      <c r="Y932" s="46"/>
      <c r="Z932" s="46"/>
      <c r="AA932" s="46"/>
      <c r="AB932" s="46"/>
      <c r="AC932" s="46"/>
      <c r="AD932" s="46"/>
      <c r="AE932" s="46"/>
      <c r="AF932" s="46"/>
      <c r="AG932" s="46"/>
      <c r="AH932" s="46"/>
      <c r="AI932" s="46"/>
      <c r="AJ932" s="46"/>
      <c r="AK932" s="46"/>
      <c r="AL932" s="46"/>
    </row>
    <row r="933">
      <c r="A933" s="50"/>
      <c r="B933" s="46"/>
      <c r="C933" s="46"/>
      <c r="D933" s="46"/>
      <c r="E933" s="70"/>
      <c r="F933" s="50"/>
      <c r="G933" s="50"/>
      <c r="H933" s="50"/>
      <c r="I933" s="50"/>
      <c r="J933" s="102"/>
      <c r="K933" s="46"/>
      <c r="L933" s="46"/>
      <c r="M933" s="46"/>
      <c r="N933" s="46"/>
      <c r="O933" s="46"/>
      <c r="P933" s="46"/>
      <c r="Q933" s="46"/>
      <c r="R933" s="46"/>
      <c r="S933" s="46"/>
      <c r="T933" s="46"/>
      <c r="U933" s="46"/>
      <c r="V933" s="46"/>
      <c r="W933" s="46"/>
      <c r="X933" s="46"/>
      <c r="Y933" s="46"/>
      <c r="Z933" s="46"/>
      <c r="AA933" s="46"/>
      <c r="AB933" s="46"/>
      <c r="AC933" s="46"/>
      <c r="AD933" s="46"/>
      <c r="AE933" s="46"/>
      <c r="AF933" s="46"/>
      <c r="AG933" s="46"/>
      <c r="AH933" s="46"/>
      <c r="AI933" s="46"/>
      <c r="AJ933" s="46"/>
      <c r="AK933" s="46"/>
      <c r="AL933" s="46"/>
    </row>
    <row r="934">
      <c r="A934" s="50"/>
      <c r="B934" s="46"/>
      <c r="C934" s="46"/>
      <c r="D934" s="46"/>
      <c r="E934" s="70"/>
      <c r="F934" s="50"/>
      <c r="G934" s="50"/>
      <c r="H934" s="50"/>
      <c r="I934" s="50"/>
      <c r="J934" s="102"/>
      <c r="K934" s="46"/>
      <c r="L934" s="46"/>
      <c r="M934" s="46"/>
      <c r="N934" s="46"/>
      <c r="O934" s="46"/>
      <c r="P934" s="46"/>
      <c r="Q934" s="46"/>
      <c r="R934" s="46"/>
      <c r="S934" s="46"/>
      <c r="T934" s="46"/>
      <c r="U934" s="46"/>
      <c r="V934" s="46"/>
      <c r="W934" s="46"/>
      <c r="X934" s="46"/>
      <c r="Y934" s="46"/>
      <c r="Z934" s="46"/>
      <c r="AA934" s="46"/>
      <c r="AB934" s="46"/>
      <c r="AC934" s="46"/>
      <c r="AD934" s="46"/>
      <c r="AE934" s="46"/>
      <c r="AF934" s="46"/>
      <c r="AG934" s="46"/>
      <c r="AH934" s="46"/>
      <c r="AI934" s="46"/>
      <c r="AJ934" s="46"/>
      <c r="AK934" s="46"/>
      <c r="AL934" s="46"/>
    </row>
    <row r="935">
      <c r="A935" s="50"/>
      <c r="B935" s="46"/>
      <c r="C935" s="46"/>
      <c r="D935" s="46"/>
      <c r="E935" s="70"/>
      <c r="F935" s="50"/>
      <c r="G935" s="50"/>
      <c r="H935" s="50"/>
      <c r="I935" s="50"/>
      <c r="J935" s="102"/>
      <c r="K935" s="46"/>
      <c r="L935" s="46"/>
      <c r="M935" s="46"/>
      <c r="N935" s="46"/>
      <c r="O935" s="46"/>
      <c r="P935" s="46"/>
      <c r="Q935" s="46"/>
      <c r="R935" s="46"/>
      <c r="S935" s="46"/>
      <c r="T935" s="46"/>
      <c r="U935" s="46"/>
      <c r="V935" s="46"/>
      <c r="W935" s="46"/>
      <c r="X935" s="46"/>
      <c r="Y935" s="46"/>
      <c r="Z935" s="46"/>
      <c r="AA935" s="46"/>
      <c r="AB935" s="46"/>
      <c r="AC935" s="46"/>
      <c r="AD935" s="46"/>
      <c r="AE935" s="46"/>
      <c r="AF935" s="46"/>
      <c r="AG935" s="46"/>
      <c r="AH935" s="46"/>
      <c r="AI935" s="46"/>
      <c r="AJ935" s="46"/>
      <c r="AK935" s="46"/>
      <c r="AL935" s="46"/>
    </row>
    <row r="936">
      <c r="A936" s="50"/>
      <c r="B936" s="46"/>
      <c r="C936" s="46"/>
      <c r="D936" s="46"/>
      <c r="E936" s="70"/>
      <c r="F936" s="50"/>
      <c r="G936" s="50"/>
      <c r="H936" s="50"/>
      <c r="I936" s="50"/>
      <c r="J936" s="102"/>
      <c r="K936" s="46"/>
      <c r="L936" s="46"/>
      <c r="M936" s="46"/>
      <c r="N936" s="46"/>
      <c r="O936" s="46"/>
      <c r="P936" s="46"/>
      <c r="Q936" s="46"/>
      <c r="R936" s="46"/>
      <c r="S936" s="46"/>
      <c r="T936" s="46"/>
      <c r="U936" s="46"/>
      <c r="V936" s="46"/>
      <c r="W936" s="46"/>
      <c r="X936" s="46"/>
      <c r="Y936" s="46"/>
      <c r="Z936" s="46"/>
      <c r="AA936" s="46"/>
      <c r="AB936" s="46"/>
      <c r="AC936" s="46"/>
      <c r="AD936" s="46"/>
      <c r="AE936" s="46"/>
      <c r="AF936" s="46"/>
      <c r="AG936" s="46"/>
      <c r="AH936" s="46"/>
      <c r="AI936" s="46"/>
      <c r="AJ936" s="46"/>
      <c r="AK936" s="46"/>
      <c r="AL936" s="46"/>
    </row>
    <row r="937">
      <c r="A937" s="50"/>
      <c r="B937" s="46"/>
      <c r="C937" s="46"/>
      <c r="D937" s="46"/>
      <c r="E937" s="70"/>
      <c r="F937" s="50"/>
      <c r="G937" s="50"/>
      <c r="H937" s="50"/>
      <c r="I937" s="50"/>
      <c r="J937" s="102"/>
      <c r="K937" s="46"/>
      <c r="L937" s="46"/>
      <c r="M937" s="46"/>
      <c r="N937" s="46"/>
      <c r="O937" s="46"/>
      <c r="P937" s="46"/>
      <c r="Q937" s="46"/>
      <c r="R937" s="46"/>
      <c r="S937" s="46"/>
      <c r="T937" s="46"/>
      <c r="U937" s="46"/>
      <c r="V937" s="46"/>
      <c r="W937" s="46"/>
      <c r="X937" s="46"/>
      <c r="Y937" s="46"/>
      <c r="Z937" s="46"/>
      <c r="AA937" s="46"/>
      <c r="AB937" s="46"/>
      <c r="AC937" s="46"/>
      <c r="AD937" s="46"/>
      <c r="AE937" s="46"/>
      <c r="AF937" s="46"/>
      <c r="AG937" s="46"/>
      <c r="AH937" s="46"/>
      <c r="AI937" s="46"/>
      <c r="AJ937" s="46"/>
      <c r="AK937" s="46"/>
      <c r="AL937" s="46"/>
    </row>
    <row r="938">
      <c r="A938" s="50"/>
      <c r="B938" s="46"/>
      <c r="C938" s="46"/>
      <c r="D938" s="46"/>
      <c r="E938" s="70"/>
      <c r="F938" s="50"/>
      <c r="G938" s="50"/>
      <c r="H938" s="50"/>
      <c r="I938" s="50"/>
      <c r="J938" s="102"/>
      <c r="K938" s="46"/>
      <c r="L938" s="46"/>
      <c r="M938" s="46"/>
      <c r="N938" s="46"/>
      <c r="O938" s="46"/>
      <c r="P938" s="46"/>
      <c r="Q938" s="46"/>
      <c r="R938" s="46"/>
      <c r="S938" s="46"/>
      <c r="T938" s="46"/>
      <c r="U938" s="46"/>
      <c r="V938" s="46"/>
      <c r="W938" s="46"/>
      <c r="X938" s="46"/>
      <c r="Y938" s="46"/>
      <c r="Z938" s="46"/>
      <c r="AA938" s="46"/>
      <c r="AB938" s="46"/>
      <c r="AC938" s="46"/>
      <c r="AD938" s="46"/>
      <c r="AE938" s="46"/>
      <c r="AF938" s="46"/>
      <c r="AG938" s="46"/>
      <c r="AH938" s="46"/>
      <c r="AI938" s="46"/>
      <c r="AJ938" s="46"/>
      <c r="AK938" s="46"/>
      <c r="AL938" s="46"/>
    </row>
    <row r="939">
      <c r="A939" s="50"/>
      <c r="B939" s="46"/>
      <c r="C939" s="46"/>
      <c r="D939" s="46"/>
      <c r="E939" s="70"/>
      <c r="F939" s="50"/>
      <c r="G939" s="50"/>
      <c r="H939" s="50"/>
      <c r="I939" s="50"/>
      <c r="J939" s="102"/>
      <c r="K939" s="46"/>
      <c r="L939" s="46"/>
      <c r="M939" s="46"/>
      <c r="N939" s="46"/>
      <c r="O939" s="46"/>
      <c r="P939" s="46"/>
      <c r="Q939" s="46"/>
      <c r="R939" s="46"/>
      <c r="S939" s="46"/>
      <c r="T939" s="46"/>
      <c r="U939" s="46"/>
      <c r="V939" s="46"/>
      <c r="W939" s="46"/>
      <c r="X939" s="46"/>
      <c r="Y939" s="46"/>
      <c r="Z939" s="46"/>
      <c r="AA939" s="46"/>
      <c r="AB939" s="46"/>
      <c r="AC939" s="46"/>
      <c r="AD939" s="46"/>
      <c r="AE939" s="46"/>
      <c r="AF939" s="46"/>
      <c r="AG939" s="46"/>
      <c r="AH939" s="46"/>
      <c r="AI939" s="46"/>
      <c r="AJ939" s="46"/>
      <c r="AK939" s="46"/>
      <c r="AL939" s="46"/>
    </row>
    <row r="940">
      <c r="A940" s="50"/>
      <c r="B940" s="46"/>
      <c r="C940" s="46"/>
      <c r="D940" s="46"/>
      <c r="E940" s="70"/>
      <c r="F940" s="50"/>
      <c r="G940" s="50"/>
      <c r="H940" s="50"/>
      <c r="I940" s="50"/>
      <c r="J940" s="102"/>
      <c r="K940" s="46"/>
      <c r="L940" s="46"/>
      <c r="M940" s="46"/>
      <c r="N940" s="46"/>
      <c r="O940" s="46"/>
      <c r="P940" s="46"/>
      <c r="Q940" s="46"/>
      <c r="R940" s="46"/>
      <c r="S940" s="46"/>
      <c r="T940" s="46"/>
      <c r="U940" s="46"/>
      <c r="V940" s="46"/>
      <c r="W940" s="46"/>
      <c r="X940" s="46"/>
      <c r="Y940" s="46"/>
      <c r="Z940" s="46"/>
      <c r="AA940" s="46"/>
      <c r="AB940" s="46"/>
      <c r="AC940" s="46"/>
      <c r="AD940" s="46"/>
      <c r="AE940" s="46"/>
      <c r="AF940" s="46"/>
      <c r="AG940" s="46"/>
      <c r="AH940" s="46"/>
      <c r="AI940" s="46"/>
      <c r="AJ940" s="46"/>
      <c r="AK940" s="46"/>
      <c r="AL940" s="46"/>
    </row>
    <row r="941">
      <c r="A941" s="50"/>
      <c r="B941" s="46"/>
      <c r="C941" s="46"/>
      <c r="D941" s="46"/>
      <c r="E941" s="70"/>
      <c r="F941" s="50"/>
      <c r="G941" s="50"/>
      <c r="H941" s="50"/>
      <c r="I941" s="50"/>
      <c r="J941" s="102"/>
      <c r="K941" s="46"/>
      <c r="L941" s="46"/>
      <c r="M941" s="46"/>
      <c r="N941" s="46"/>
      <c r="O941" s="46"/>
      <c r="P941" s="46"/>
      <c r="Q941" s="46"/>
      <c r="R941" s="46"/>
      <c r="S941" s="46"/>
      <c r="T941" s="46"/>
      <c r="U941" s="46"/>
      <c r="V941" s="46"/>
      <c r="W941" s="46"/>
      <c r="X941" s="46"/>
      <c r="Y941" s="46"/>
      <c r="Z941" s="46"/>
      <c r="AA941" s="46"/>
      <c r="AB941" s="46"/>
      <c r="AC941" s="46"/>
      <c r="AD941" s="46"/>
      <c r="AE941" s="46"/>
      <c r="AF941" s="46"/>
      <c r="AG941" s="46"/>
      <c r="AH941" s="46"/>
      <c r="AI941" s="46"/>
      <c r="AJ941" s="46"/>
      <c r="AK941" s="46"/>
      <c r="AL941" s="46"/>
    </row>
    <row r="942">
      <c r="A942" s="50"/>
      <c r="B942" s="46"/>
      <c r="C942" s="46"/>
      <c r="D942" s="46"/>
      <c r="E942" s="70"/>
      <c r="F942" s="50"/>
      <c r="G942" s="50"/>
      <c r="H942" s="50"/>
      <c r="I942" s="50"/>
      <c r="J942" s="102"/>
      <c r="K942" s="46"/>
      <c r="L942" s="46"/>
      <c r="M942" s="46"/>
      <c r="N942" s="46"/>
      <c r="O942" s="46"/>
      <c r="P942" s="46"/>
      <c r="Q942" s="46"/>
      <c r="R942" s="46"/>
      <c r="S942" s="46"/>
      <c r="T942" s="46"/>
      <c r="U942" s="46"/>
      <c r="V942" s="46"/>
      <c r="W942" s="46"/>
      <c r="X942" s="46"/>
      <c r="Y942" s="46"/>
      <c r="Z942" s="46"/>
      <c r="AA942" s="46"/>
      <c r="AB942" s="46"/>
      <c r="AC942" s="46"/>
      <c r="AD942" s="46"/>
      <c r="AE942" s="46"/>
      <c r="AF942" s="46"/>
      <c r="AG942" s="46"/>
      <c r="AH942" s="46"/>
      <c r="AI942" s="46"/>
      <c r="AJ942" s="46"/>
      <c r="AK942" s="46"/>
      <c r="AL942" s="46"/>
    </row>
    <row r="943">
      <c r="A943" s="50"/>
      <c r="B943" s="46"/>
      <c r="C943" s="46"/>
      <c r="D943" s="46"/>
      <c r="E943" s="70"/>
      <c r="F943" s="50"/>
      <c r="G943" s="50"/>
      <c r="H943" s="50"/>
      <c r="I943" s="50"/>
      <c r="J943" s="102"/>
      <c r="K943" s="46"/>
      <c r="L943" s="46"/>
      <c r="M943" s="46"/>
      <c r="N943" s="46"/>
      <c r="O943" s="46"/>
      <c r="P943" s="46"/>
      <c r="Q943" s="46"/>
      <c r="R943" s="46"/>
      <c r="S943" s="46"/>
      <c r="T943" s="46"/>
      <c r="U943" s="46"/>
      <c r="V943" s="46"/>
      <c r="W943" s="46"/>
      <c r="X943" s="46"/>
      <c r="Y943" s="46"/>
      <c r="Z943" s="46"/>
      <c r="AA943" s="46"/>
      <c r="AB943" s="46"/>
      <c r="AC943" s="46"/>
      <c r="AD943" s="46"/>
      <c r="AE943" s="46"/>
      <c r="AF943" s="46"/>
      <c r="AG943" s="46"/>
      <c r="AH943" s="46"/>
      <c r="AI943" s="46"/>
      <c r="AJ943" s="46"/>
      <c r="AK943" s="46"/>
      <c r="AL943" s="46"/>
    </row>
    <row r="944">
      <c r="A944" s="50"/>
      <c r="B944" s="46"/>
      <c r="C944" s="46"/>
      <c r="D944" s="46"/>
      <c r="E944" s="70"/>
      <c r="F944" s="50"/>
      <c r="G944" s="50"/>
      <c r="H944" s="50"/>
      <c r="I944" s="50"/>
      <c r="J944" s="102"/>
      <c r="K944" s="46"/>
      <c r="L944" s="46"/>
      <c r="M944" s="46"/>
      <c r="N944" s="46"/>
      <c r="O944" s="46"/>
      <c r="P944" s="46"/>
      <c r="Q944" s="46"/>
      <c r="R944" s="46"/>
      <c r="S944" s="46"/>
      <c r="T944" s="46"/>
      <c r="U944" s="46"/>
      <c r="V944" s="46"/>
      <c r="W944" s="46"/>
      <c r="X944" s="46"/>
      <c r="Y944" s="46"/>
      <c r="Z944" s="46"/>
      <c r="AA944" s="46"/>
      <c r="AB944" s="46"/>
      <c r="AC944" s="46"/>
      <c r="AD944" s="46"/>
      <c r="AE944" s="46"/>
      <c r="AF944" s="46"/>
      <c r="AG944" s="46"/>
      <c r="AH944" s="46"/>
      <c r="AI944" s="46"/>
      <c r="AJ944" s="46"/>
      <c r="AK944" s="46"/>
      <c r="AL944" s="46"/>
    </row>
    <row r="945">
      <c r="A945" s="50"/>
      <c r="B945" s="46"/>
      <c r="C945" s="46"/>
      <c r="D945" s="46"/>
      <c r="E945" s="70"/>
      <c r="F945" s="50"/>
      <c r="G945" s="50"/>
      <c r="H945" s="50"/>
      <c r="I945" s="50"/>
      <c r="J945" s="102"/>
      <c r="K945" s="46"/>
      <c r="L945" s="46"/>
      <c r="M945" s="46"/>
      <c r="N945" s="46"/>
      <c r="O945" s="46"/>
      <c r="P945" s="46"/>
      <c r="Q945" s="46"/>
      <c r="R945" s="46"/>
      <c r="S945" s="46"/>
      <c r="T945" s="46"/>
      <c r="U945" s="46"/>
      <c r="V945" s="46"/>
      <c r="W945" s="46"/>
      <c r="X945" s="46"/>
      <c r="Y945" s="46"/>
      <c r="Z945" s="46"/>
      <c r="AA945" s="46"/>
      <c r="AB945" s="46"/>
      <c r="AC945" s="46"/>
      <c r="AD945" s="46"/>
      <c r="AE945" s="46"/>
      <c r="AF945" s="46"/>
      <c r="AG945" s="46"/>
      <c r="AH945" s="46"/>
      <c r="AI945" s="46"/>
      <c r="AJ945" s="46"/>
      <c r="AK945" s="46"/>
      <c r="AL945" s="46"/>
    </row>
    <row r="946">
      <c r="A946" s="50"/>
      <c r="B946" s="46"/>
      <c r="C946" s="46"/>
      <c r="D946" s="46"/>
      <c r="E946" s="70"/>
      <c r="F946" s="50"/>
      <c r="G946" s="50"/>
      <c r="H946" s="50"/>
      <c r="I946" s="50"/>
      <c r="J946" s="102"/>
      <c r="K946" s="46"/>
      <c r="L946" s="46"/>
      <c r="M946" s="46"/>
      <c r="N946" s="46"/>
      <c r="O946" s="46"/>
      <c r="P946" s="46"/>
      <c r="Q946" s="46"/>
      <c r="R946" s="46"/>
      <c r="S946" s="46"/>
      <c r="T946" s="46"/>
      <c r="U946" s="46"/>
      <c r="V946" s="46"/>
      <c r="W946" s="46"/>
      <c r="X946" s="46"/>
      <c r="Y946" s="46"/>
      <c r="Z946" s="46"/>
      <c r="AA946" s="46"/>
      <c r="AB946" s="46"/>
      <c r="AC946" s="46"/>
      <c r="AD946" s="46"/>
      <c r="AE946" s="46"/>
      <c r="AF946" s="46"/>
      <c r="AG946" s="46"/>
      <c r="AH946" s="46"/>
      <c r="AI946" s="46"/>
      <c r="AJ946" s="46"/>
      <c r="AK946" s="46"/>
      <c r="AL946" s="46"/>
    </row>
    <row r="947">
      <c r="A947" s="50"/>
      <c r="B947" s="46"/>
      <c r="C947" s="46"/>
      <c r="D947" s="46"/>
      <c r="E947" s="70"/>
      <c r="F947" s="50"/>
      <c r="G947" s="50"/>
      <c r="H947" s="50"/>
      <c r="I947" s="50"/>
      <c r="J947" s="102"/>
      <c r="K947" s="46"/>
      <c r="L947" s="46"/>
      <c r="M947" s="46"/>
      <c r="N947" s="46"/>
      <c r="O947" s="46"/>
      <c r="P947" s="46"/>
      <c r="Q947" s="46"/>
      <c r="R947" s="46"/>
      <c r="S947" s="46"/>
      <c r="T947" s="46"/>
      <c r="U947" s="46"/>
      <c r="V947" s="46"/>
      <c r="W947" s="46"/>
      <c r="X947" s="46"/>
      <c r="Y947" s="46"/>
      <c r="Z947" s="46"/>
      <c r="AA947" s="46"/>
      <c r="AB947" s="46"/>
      <c r="AC947" s="46"/>
      <c r="AD947" s="46"/>
      <c r="AE947" s="46"/>
      <c r="AF947" s="46"/>
      <c r="AG947" s="46"/>
      <c r="AH947" s="46"/>
      <c r="AI947" s="46"/>
      <c r="AJ947" s="46"/>
      <c r="AK947" s="46"/>
      <c r="AL947" s="46"/>
    </row>
    <row r="948">
      <c r="A948" s="50"/>
      <c r="B948" s="46"/>
      <c r="C948" s="46"/>
      <c r="D948" s="46"/>
      <c r="E948" s="70"/>
      <c r="F948" s="50"/>
      <c r="G948" s="50"/>
      <c r="H948" s="50"/>
      <c r="I948" s="50"/>
      <c r="J948" s="102"/>
      <c r="K948" s="46"/>
      <c r="L948" s="46"/>
      <c r="M948" s="46"/>
      <c r="N948" s="46"/>
      <c r="O948" s="46"/>
      <c r="P948" s="46"/>
      <c r="Q948" s="46"/>
      <c r="R948" s="46"/>
      <c r="S948" s="46"/>
      <c r="T948" s="46"/>
      <c r="U948" s="46"/>
      <c r="V948" s="46"/>
      <c r="W948" s="46"/>
      <c r="X948" s="46"/>
      <c r="Y948" s="46"/>
      <c r="Z948" s="46"/>
      <c r="AA948" s="46"/>
      <c r="AB948" s="46"/>
      <c r="AC948" s="46"/>
      <c r="AD948" s="46"/>
      <c r="AE948" s="46"/>
      <c r="AF948" s="46"/>
      <c r="AG948" s="46"/>
      <c r="AH948" s="46"/>
      <c r="AI948" s="46"/>
      <c r="AJ948" s="46"/>
      <c r="AK948" s="46"/>
      <c r="AL948" s="46"/>
    </row>
    <row r="949">
      <c r="A949" s="50"/>
      <c r="B949" s="46"/>
      <c r="C949" s="46"/>
      <c r="D949" s="46"/>
      <c r="E949" s="70"/>
      <c r="F949" s="50"/>
      <c r="G949" s="50"/>
      <c r="H949" s="50"/>
      <c r="I949" s="50"/>
      <c r="J949" s="102"/>
      <c r="K949" s="46"/>
      <c r="L949" s="46"/>
      <c r="M949" s="46"/>
      <c r="N949" s="46"/>
      <c r="O949" s="46"/>
      <c r="P949" s="46"/>
      <c r="Q949" s="46"/>
      <c r="R949" s="46"/>
      <c r="S949" s="46"/>
      <c r="T949" s="46"/>
      <c r="U949" s="46"/>
      <c r="V949" s="46"/>
      <c r="W949" s="46"/>
      <c r="X949" s="46"/>
      <c r="Y949" s="46"/>
      <c r="Z949" s="46"/>
      <c r="AA949" s="46"/>
      <c r="AB949" s="46"/>
      <c r="AC949" s="46"/>
      <c r="AD949" s="46"/>
      <c r="AE949" s="46"/>
      <c r="AF949" s="46"/>
      <c r="AG949" s="46"/>
      <c r="AH949" s="46"/>
      <c r="AI949" s="46"/>
      <c r="AJ949" s="46"/>
      <c r="AK949" s="46"/>
      <c r="AL949" s="46"/>
    </row>
    <row r="950">
      <c r="A950" s="50"/>
      <c r="B950" s="46"/>
      <c r="C950" s="46"/>
      <c r="D950" s="46"/>
      <c r="E950" s="70"/>
      <c r="F950" s="50"/>
      <c r="G950" s="50"/>
      <c r="H950" s="50"/>
      <c r="I950" s="50"/>
      <c r="J950" s="102"/>
      <c r="K950" s="46"/>
      <c r="L950" s="46"/>
      <c r="M950" s="46"/>
      <c r="N950" s="46"/>
      <c r="O950" s="46"/>
      <c r="P950" s="46"/>
      <c r="Q950" s="46"/>
      <c r="R950" s="46"/>
      <c r="S950" s="46"/>
      <c r="T950" s="46"/>
      <c r="U950" s="46"/>
      <c r="V950" s="46"/>
      <c r="W950" s="46"/>
      <c r="X950" s="46"/>
      <c r="Y950" s="46"/>
      <c r="Z950" s="46"/>
      <c r="AA950" s="46"/>
      <c r="AB950" s="46"/>
      <c r="AC950" s="46"/>
      <c r="AD950" s="46"/>
      <c r="AE950" s="46"/>
      <c r="AF950" s="46"/>
      <c r="AG950" s="46"/>
      <c r="AH950" s="46"/>
      <c r="AI950" s="46"/>
      <c r="AJ950" s="46"/>
      <c r="AK950" s="46"/>
      <c r="AL950" s="46"/>
    </row>
    <row r="951">
      <c r="A951" s="50"/>
      <c r="B951" s="46"/>
      <c r="C951" s="46"/>
      <c r="D951" s="46"/>
      <c r="E951" s="70"/>
      <c r="F951" s="50"/>
      <c r="G951" s="50"/>
      <c r="H951" s="50"/>
      <c r="I951" s="50"/>
      <c r="J951" s="102"/>
      <c r="K951" s="46"/>
      <c r="L951" s="46"/>
      <c r="M951" s="46"/>
      <c r="N951" s="46"/>
      <c r="O951" s="46"/>
      <c r="P951" s="46"/>
      <c r="Q951" s="46"/>
      <c r="R951" s="46"/>
      <c r="S951" s="46"/>
      <c r="T951" s="46"/>
      <c r="U951" s="46"/>
      <c r="V951" s="46"/>
      <c r="W951" s="46"/>
      <c r="X951" s="46"/>
      <c r="Y951" s="46"/>
      <c r="Z951" s="46"/>
      <c r="AA951" s="46"/>
      <c r="AB951" s="46"/>
      <c r="AC951" s="46"/>
      <c r="AD951" s="46"/>
      <c r="AE951" s="46"/>
      <c r="AF951" s="46"/>
      <c r="AG951" s="46"/>
      <c r="AH951" s="46"/>
      <c r="AI951" s="46"/>
      <c r="AJ951" s="46"/>
      <c r="AK951" s="46"/>
      <c r="AL951" s="46"/>
    </row>
    <row r="952">
      <c r="A952" s="50"/>
      <c r="B952" s="46"/>
      <c r="C952" s="46"/>
      <c r="D952" s="46"/>
      <c r="E952" s="70"/>
      <c r="F952" s="50"/>
      <c r="G952" s="50"/>
      <c r="H952" s="50"/>
      <c r="I952" s="50"/>
      <c r="J952" s="102"/>
      <c r="K952" s="46"/>
      <c r="L952" s="46"/>
      <c r="M952" s="46"/>
      <c r="N952" s="46"/>
      <c r="O952" s="46"/>
      <c r="P952" s="46"/>
      <c r="Q952" s="46"/>
      <c r="R952" s="46"/>
      <c r="S952" s="46"/>
      <c r="T952" s="46"/>
      <c r="U952" s="46"/>
      <c r="V952" s="46"/>
      <c r="W952" s="46"/>
      <c r="X952" s="46"/>
      <c r="Y952" s="46"/>
      <c r="Z952" s="46"/>
      <c r="AA952" s="46"/>
      <c r="AB952" s="46"/>
      <c r="AC952" s="46"/>
      <c r="AD952" s="46"/>
      <c r="AE952" s="46"/>
      <c r="AF952" s="46"/>
      <c r="AG952" s="46"/>
      <c r="AH952" s="46"/>
      <c r="AI952" s="46"/>
      <c r="AJ952" s="46"/>
      <c r="AK952" s="46"/>
      <c r="AL952" s="46"/>
    </row>
    <row r="953">
      <c r="A953" s="50"/>
      <c r="B953" s="46"/>
      <c r="C953" s="46"/>
      <c r="D953" s="46"/>
      <c r="E953" s="70"/>
      <c r="F953" s="50"/>
      <c r="G953" s="50"/>
      <c r="H953" s="50"/>
      <c r="I953" s="50"/>
      <c r="J953" s="102"/>
      <c r="K953" s="46"/>
      <c r="L953" s="46"/>
      <c r="M953" s="46"/>
      <c r="N953" s="46"/>
      <c r="O953" s="46"/>
      <c r="P953" s="46"/>
      <c r="Q953" s="46"/>
      <c r="R953" s="46"/>
      <c r="S953" s="46"/>
      <c r="T953" s="46"/>
      <c r="U953" s="46"/>
      <c r="V953" s="46"/>
      <c r="W953" s="46"/>
      <c r="X953" s="46"/>
      <c r="Y953" s="46"/>
      <c r="Z953" s="46"/>
      <c r="AA953" s="46"/>
      <c r="AB953" s="46"/>
      <c r="AC953" s="46"/>
      <c r="AD953" s="46"/>
      <c r="AE953" s="46"/>
      <c r="AF953" s="46"/>
      <c r="AG953" s="46"/>
      <c r="AH953" s="46"/>
      <c r="AI953" s="46"/>
      <c r="AJ953" s="46"/>
      <c r="AK953" s="46"/>
      <c r="AL953" s="46"/>
    </row>
    <row r="954">
      <c r="A954" s="50"/>
      <c r="B954" s="46"/>
      <c r="C954" s="46"/>
      <c r="D954" s="46"/>
      <c r="E954" s="70"/>
      <c r="F954" s="50"/>
      <c r="G954" s="50"/>
      <c r="H954" s="50"/>
      <c r="I954" s="50"/>
      <c r="J954" s="102"/>
      <c r="K954" s="46"/>
      <c r="L954" s="46"/>
      <c r="M954" s="46"/>
      <c r="N954" s="46"/>
      <c r="O954" s="46"/>
      <c r="P954" s="46"/>
      <c r="Q954" s="46"/>
      <c r="R954" s="46"/>
      <c r="S954" s="46"/>
      <c r="T954" s="46"/>
      <c r="U954" s="46"/>
      <c r="V954" s="46"/>
      <c r="W954" s="46"/>
      <c r="X954" s="46"/>
      <c r="Y954" s="46"/>
      <c r="Z954" s="46"/>
      <c r="AA954" s="46"/>
      <c r="AB954" s="46"/>
      <c r="AC954" s="46"/>
      <c r="AD954" s="46"/>
      <c r="AE954" s="46"/>
      <c r="AF954" s="46"/>
      <c r="AG954" s="46"/>
      <c r="AH954" s="46"/>
      <c r="AI954" s="46"/>
      <c r="AJ954" s="46"/>
      <c r="AK954" s="46"/>
      <c r="AL954" s="46"/>
    </row>
    <row r="955">
      <c r="A955" s="50"/>
      <c r="B955" s="46"/>
      <c r="C955" s="46"/>
      <c r="D955" s="46"/>
      <c r="E955" s="70"/>
      <c r="F955" s="50"/>
      <c r="G955" s="50"/>
      <c r="H955" s="50"/>
      <c r="I955" s="50"/>
      <c r="J955" s="102"/>
      <c r="K955" s="46"/>
      <c r="L955" s="46"/>
      <c r="M955" s="46"/>
      <c r="N955" s="46"/>
      <c r="O955" s="46"/>
      <c r="P955" s="46"/>
      <c r="Q955" s="46"/>
      <c r="R955" s="46"/>
      <c r="S955" s="46"/>
      <c r="T955" s="46"/>
      <c r="U955" s="46"/>
      <c r="V955" s="46"/>
      <c r="W955" s="46"/>
      <c r="X955" s="46"/>
      <c r="Y955" s="46"/>
      <c r="Z955" s="46"/>
      <c r="AA955" s="46"/>
      <c r="AB955" s="46"/>
      <c r="AC955" s="46"/>
      <c r="AD955" s="46"/>
      <c r="AE955" s="46"/>
      <c r="AF955" s="46"/>
      <c r="AG955" s="46"/>
      <c r="AH955" s="46"/>
      <c r="AI955" s="46"/>
      <c r="AJ955" s="46"/>
      <c r="AK955" s="46"/>
      <c r="AL955" s="46"/>
    </row>
    <row r="956">
      <c r="A956" s="50"/>
      <c r="B956" s="46"/>
      <c r="C956" s="46"/>
      <c r="D956" s="46"/>
      <c r="E956" s="70"/>
      <c r="F956" s="50"/>
      <c r="G956" s="50"/>
      <c r="H956" s="50"/>
      <c r="I956" s="50"/>
      <c r="J956" s="102"/>
      <c r="K956" s="46"/>
      <c r="L956" s="46"/>
      <c r="M956" s="46"/>
      <c r="N956" s="46"/>
      <c r="O956" s="46"/>
      <c r="P956" s="46"/>
      <c r="Q956" s="46"/>
      <c r="R956" s="46"/>
      <c r="S956" s="46"/>
      <c r="T956" s="46"/>
      <c r="U956" s="46"/>
      <c r="V956" s="46"/>
      <c r="W956" s="46"/>
      <c r="X956" s="46"/>
      <c r="Y956" s="46"/>
      <c r="Z956" s="46"/>
      <c r="AA956" s="46"/>
      <c r="AB956" s="46"/>
      <c r="AC956" s="46"/>
      <c r="AD956" s="46"/>
      <c r="AE956" s="46"/>
      <c r="AF956" s="46"/>
      <c r="AG956" s="46"/>
      <c r="AH956" s="46"/>
      <c r="AI956" s="46"/>
      <c r="AJ956" s="46"/>
      <c r="AK956" s="46"/>
      <c r="AL956" s="46"/>
    </row>
    <row r="957">
      <c r="A957" s="50"/>
      <c r="B957" s="46"/>
      <c r="C957" s="46"/>
      <c r="D957" s="46"/>
      <c r="E957" s="70"/>
      <c r="F957" s="50"/>
      <c r="G957" s="50"/>
      <c r="H957" s="50"/>
      <c r="I957" s="50"/>
      <c r="J957" s="102"/>
      <c r="K957" s="46"/>
      <c r="L957" s="46"/>
      <c r="M957" s="46"/>
      <c r="N957" s="46"/>
      <c r="O957" s="46"/>
      <c r="P957" s="46"/>
      <c r="Q957" s="46"/>
      <c r="R957" s="46"/>
      <c r="S957" s="46"/>
      <c r="T957" s="46"/>
      <c r="U957" s="46"/>
      <c r="V957" s="46"/>
      <c r="W957" s="46"/>
      <c r="X957" s="46"/>
      <c r="Y957" s="46"/>
      <c r="Z957" s="46"/>
      <c r="AA957" s="46"/>
      <c r="AB957" s="46"/>
      <c r="AC957" s="46"/>
      <c r="AD957" s="46"/>
      <c r="AE957" s="46"/>
      <c r="AF957" s="46"/>
      <c r="AG957" s="46"/>
      <c r="AH957" s="46"/>
      <c r="AI957" s="46"/>
      <c r="AJ957" s="46"/>
      <c r="AK957" s="46"/>
      <c r="AL957" s="46"/>
    </row>
    <row r="958">
      <c r="A958" s="50"/>
      <c r="B958" s="46"/>
      <c r="C958" s="46"/>
      <c r="D958" s="46"/>
      <c r="E958" s="70"/>
      <c r="F958" s="50"/>
      <c r="G958" s="50"/>
      <c r="H958" s="50"/>
      <c r="I958" s="50"/>
      <c r="J958" s="102"/>
      <c r="K958" s="46"/>
      <c r="L958" s="46"/>
      <c r="M958" s="46"/>
      <c r="N958" s="46"/>
      <c r="O958" s="46"/>
      <c r="P958" s="46"/>
      <c r="Q958" s="46"/>
      <c r="R958" s="46"/>
      <c r="S958" s="46"/>
      <c r="T958" s="46"/>
      <c r="U958" s="46"/>
      <c r="V958" s="46"/>
      <c r="W958" s="46"/>
      <c r="X958" s="46"/>
      <c r="Y958" s="46"/>
      <c r="Z958" s="46"/>
      <c r="AA958" s="46"/>
      <c r="AB958" s="46"/>
      <c r="AC958" s="46"/>
      <c r="AD958" s="46"/>
      <c r="AE958" s="46"/>
      <c r="AF958" s="46"/>
      <c r="AG958" s="46"/>
      <c r="AH958" s="46"/>
      <c r="AI958" s="46"/>
      <c r="AJ958" s="46"/>
      <c r="AK958" s="46"/>
      <c r="AL958" s="46"/>
    </row>
    <row r="959">
      <c r="A959" s="50"/>
      <c r="B959" s="46"/>
      <c r="C959" s="46"/>
      <c r="D959" s="46"/>
      <c r="E959" s="70"/>
      <c r="F959" s="50"/>
      <c r="G959" s="50"/>
      <c r="H959" s="50"/>
      <c r="I959" s="50"/>
      <c r="J959" s="102"/>
      <c r="K959" s="46"/>
      <c r="L959" s="46"/>
      <c r="M959" s="46"/>
      <c r="N959" s="46"/>
      <c r="O959" s="46"/>
      <c r="P959" s="46"/>
      <c r="Q959" s="46"/>
      <c r="R959" s="46"/>
      <c r="S959" s="46"/>
      <c r="T959" s="46"/>
      <c r="U959" s="46"/>
      <c r="V959" s="46"/>
      <c r="W959" s="46"/>
      <c r="X959" s="46"/>
      <c r="Y959" s="46"/>
      <c r="Z959" s="46"/>
      <c r="AA959" s="46"/>
      <c r="AB959" s="46"/>
      <c r="AC959" s="46"/>
      <c r="AD959" s="46"/>
      <c r="AE959" s="46"/>
      <c r="AF959" s="46"/>
      <c r="AG959" s="46"/>
      <c r="AH959" s="46"/>
      <c r="AI959" s="46"/>
      <c r="AJ959" s="46"/>
      <c r="AK959" s="46"/>
      <c r="AL959" s="46"/>
    </row>
    <row r="960">
      <c r="A960" s="50"/>
      <c r="B960" s="46"/>
      <c r="C960" s="46"/>
      <c r="D960" s="46"/>
      <c r="E960" s="70"/>
      <c r="F960" s="50"/>
      <c r="G960" s="50"/>
      <c r="H960" s="50"/>
      <c r="I960" s="50"/>
      <c r="J960" s="102"/>
      <c r="K960" s="46"/>
      <c r="L960" s="46"/>
      <c r="M960" s="46"/>
      <c r="N960" s="46"/>
      <c r="O960" s="46"/>
      <c r="P960" s="46"/>
      <c r="Q960" s="46"/>
      <c r="R960" s="46"/>
      <c r="S960" s="46"/>
      <c r="T960" s="46"/>
      <c r="U960" s="46"/>
      <c r="V960" s="46"/>
      <c r="W960" s="46"/>
      <c r="X960" s="46"/>
      <c r="Y960" s="46"/>
      <c r="Z960" s="46"/>
      <c r="AA960" s="46"/>
      <c r="AB960" s="46"/>
      <c r="AC960" s="46"/>
      <c r="AD960" s="46"/>
      <c r="AE960" s="46"/>
      <c r="AF960" s="46"/>
      <c r="AG960" s="46"/>
      <c r="AH960" s="46"/>
      <c r="AI960" s="46"/>
      <c r="AJ960" s="46"/>
      <c r="AK960" s="46"/>
      <c r="AL960" s="46"/>
    </row>
    <row r="961">
      <c r="A961" s="50"/>
      <c r="B961" s="46"/>
      <c r="C961" s="46"/>
      <c r="D961" s="46"/>
      <c r="E961" s="70"/>
      <c r="F961" s="50"/>
      <c r="G961" s="50"/>
      <c r="H961" s="50"/>
      <c r="I961" s="50"/>
      <c r="J961" s="102"/>
      <c r="K961" s="46"/>
      <c r="L961" s="46"/>
      <c r="M961" s="46"/>
      <c r="N961" s="46"/>
      <c r="O961" s="46"/>
      <c r="P961" s="46"/>
      <c r="Q961" s="46"/>
      <c r="R961" s="46"/>
      <c r="S961" s="46"/>
      <c r="T961" s="46"/>
      <c r="U961" s="46"/>
      <c r="V961" s="46"/>
      <c r="W961" s="46"/>
      <c r="X961" s="46"/>
      <c r="Y961" s="46"/>
      <c r="Z961" s="46"/>
      <c r="AA961" s="46"/>
      <c r="AB961" s="46"/>
      <c r="AC961" s="46"/>
      <c r="AD961" s="46"/>
      <c r="AE961" s="46"/>
      <c r="AF961" s="46"/>
      <c r="AG961" s="46"/>
      <c r="AH961" s="46"/>
      <c r="AI961" s="46"/>
      <c r="AJ961" s="46"/>
      <c r="AK961" s="46"/>
      <c r="AL961" s="46"/>
    </row>
    <row r="962">
      <c r="A962" s="50"/>
      <c r="B962" s="46"/>
      <c r="C962" s="46"/>
      <c r="D962" s="46"/>
      <c r="E962" s="70"/>
      <c r="F962" s="50"/>
      <c r="G962" s="50"/>
      <c r="H962" s="50"/>
      <c r="I962" s="50"/>
      <c r="J962" s="102"/>
      <c r="K962" s="46"/>
      <c r="L962" s="46"/>
      <c r="M962" s="46"/>
      <c r="N962" s="46"/>
      <c r="O962" s="46"/>
      <c r="P962" s="46"/>
      <c r="Q962" s="46"/>
      <c r="R962" s="46"/>
      <c r="S962" s="46"/>
      <c r="T962" s="46"/>
      <c r="U962" s="46"/>
      <c r="V962" s="46"/>
      <c r="W962" s="46"/>
      <c r="X962" s="46"/>
      <c r="Y962" s="46"/>
      <c r="Z962" s="46"/>
      <c r="AA962" s="46"/>
      <c r="AB962" s="46"/>
      <c r="AC962" s="46"/>
      <c r="AD962" s="46"/>
      <c r="AE962" s="46"/>
      <c r="AF962" s="46"/>
      <c r="AG962" s="46"/>
      <c r="AH962" s="46"/>
      <c r="AI962" s="46"/>
      <c r="AJ962" s="46"/>
      <c r="AK962" s="46"/>
      <c r="AL962" s="46"/>
    </row>
    <row r="963">
      <c r="A963" s="50"/>
      <c r="B963" s="46"/>
      <c r="C963" s="46"/>
      <c r="D963" s="46"/>
      <c r="E963" s="70"/>
      <c r="F963" s="50"/>
      <c r="G963" s="50"/>
      <c r="H963" s="50"/>
      <c r="I963" s="50"/>
      <c r="J963" s="102"/>
      <c r="K963" s="46"/>
      <c r="L963" s="46"/>
      <c r="M963" s="46"/>
      <c r="N963" s="46"/>
      <c r="O963" s="46"/>
      <c r="P963" s="46"/>
      <c r="Q963" s="46"/>
      <c r="R963" s="46"/>
      <c r="S963" s="46"/>
      <c r="T963" s="46"/>
      <c r="U963" s="46"/>
      <c r="V963" s="46"/>
      <c r="W963" s="46"/>
      <c r="X963" s="46"/>
      <c r="Y963" s="46"/>
      <c r="Z963" s="46"/>
      <c r="AA963" s="46"/>
      <c r="AB963" s="46"/>
      <c r="AC963" s="46"/>
      <c r="AD963" s="46"/>
      <c r="AE963" s="46"/>
      <c r="AF963" s="46"/>
      <c r="AG963" s="46"/>
      <c r="AH963" s="46"/>
      <c r="AI963" s="46"/>
      <c r="AJ963" s="46"/>
      <c r="AK963" s="46"/>
      <c r="AL963" s="46"/>
    </row>
    <row r="964">
      <c r="A964" s="50"/>
      <c r="B964" s="46"/>
      <c r="C964" s="46"/>
      <c r="D964" s="46"/>
      <c r="E964" s="70"/>
      <c r="F964" s="50"/>
      <c r="G964" s="50"/>
      <c r="H964" s="50"/>
      <c r="I964" s="50"/>
      <c r="J964" s="102"/>
      <c r="K964" s="46"/>
      <c r="L964" s="46"/>
      <c r="M964" s="46"/>
      <c r="N964" s="46"/>
      <c r="O964" s="46"/>
      <c r="P964" s="46"/>
      <c r="Q964" s="46"/>
      <c r="R964" s="46"/>
      <c r="S964" s="46"/>
      <c r="T964" s="46"/>
      <c r="U964" s="46"/>
      <c r="V964" s="46"/>
      <c r="W964" s="46"/>
      <c r="X964" s="46"/>
      <c r="Y964" s="46"/>
      <c r="Z964" s="46"/>
      <c r="AA964" s="46"/>
      <c r="AB964" s="46"/>
      <c r="AC964" s="46"/>
      <c r="AD964" s="46"/>
      <c r="AE964" s="46"/>
      <c r="AF964" s="46"/>
      <c r="AG964" s="46"/>
      <c r="AH964" s="46"/>
      <c r="AI964" s="46"/>
      <c r="AJ964" s="46"/>
      <c r="AK964" s="46"/>
      <c r="AL964" s="46"/>
    </row>
  </sheetData>
  <mergeCells count="7">
    <mergeCell ref="A1:J1"/>
    <mergeCell ref="A33:B33"/>
    <mergeCell ref="A34:B34"/>
    <mergeCell ref="A35:B35"/>
    <mergeCell ref="A37:B37"/>
    <mergeCell ref="A38:B38"/>
    <mergeCell ref="A39:B39"/>
  </mergeCells>
  <conditionalFormatting sqref="E30">
    <cfRule type="cellIs" dxfId="0" priority="1" operator="between">
      <formula>"1%"</formula>
      <formula>"25%"</formula>
    </cfRule>
  </conditionalFormatting>
  <conditionalFormatting sqref="E30">
    <cfRule type="cellIs" dxfId="1" priority="2" operator="between">
      <formula>"26%"</formula>
      <formula>"50%"</formula>
    </cfRule>
  </conditionalFormatting>
  <conditionalFormatting sqref="E30">
    <cfRule type="cellIs" dxfId="2" priority="3" operator="between">
      <formula>"51%"</formula>
      <formula>"75%"</formula>
    </cfRule>
  </conditionalFormatting>
  <conditionalFormatting sqref="E30">
    <cfRule type="cellIs" dxfId="3" priority="4" operator="between">
      <formula>"76%"</formula>
      <formula>"100%"</formula>
    </cfRule>
  </conditionalFormatting>
  <printOptions gridLines="1" horizontalCentered="1"/>
  <pageMargins bottom="0.75" footer="0.0" header="0.0" left="0.7" right="0.7" top="0.75"/>
  <pageSetup paperSize="9"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4.0"/>
    <col customWidth="1" min="2" max="3" width="13.88"/>
    <col customWidth="1" min="4" max="4" width="10.75"/>
    <col customWidth="1" min="5" max="5" width="12.75"/>
    <col customWidth="1" min="6" max="6" width="11.88"/>
    <col customWidth="1" min="7" max="7" width="12.88"/>
    <col customWidth="1" min="8" max="8" width="10.13"/>
    <col customWidth="1" min="9" max="9" width="9.63"/>
    <col customWidth="1" min="10" max="10" width="10.5"/>
    <col customWidth="1" hidden="1" min="11" max="11" width="16.38"/>
    <col customWidth="1" hidden="1" min="12" max="12" width="9.88"/>
    <col customWidth="1" min="13" max="13" width="9.88"/>
    <col customWidth="1" min="14" max="14" width="8.63"/>
  </cols>
  <sheetData>
    <row r="1" ht="24.0" customHeight="1">
      <c r="A1" s="71" t="s">
        <v>4332</v>
      </c>
      <c r="K1" s="45"/>
      <c r="L1" s="45"/>
      <c r="M1" s="45"/>
      <c r="N1" s="45"/>
      <c r="O1" s="46"/>
      <c r="P1" s="46"/>
      <c r="Q1" s="46"/>
      <c r="R1" s="46"/>
      <c r="S1" s="46"/>
      <c r="T1" s="46"/>
      <c r="U1" s="46"/>
      <c r="V1" s="46"/>
      <c r="W1" s="46"/>
      <c r="X1" s="46"/>
      <c r="Y1" s="46"/>
      <c r="Z1" s="46"/>
      <c r="AA1" s="46"/>
      <c r="AB1" s="46"/>
      <c r="AC1" s="46"/>
      <c r="AD1" s="46"/>
      <c r="AE1" s="46"/>
      <c r="AF1" s="46"/>
      <c r="AG1" s="46"/>
      <c r="AH1" s="46"/>
      <c r="AI1" s="46"/>
      <c r="AJ1" s="46"/>
      <c r="AK1" s="46"/>
      <c r="AL1" s="46"/>
    </row>
    <row r="2">
      <c r="A2" s="47"/>
      <c r="B2" s="47" t="s">
        <v>4325</v>
      </c>
      <c r="C2" s="126">
        <v>45536.0</v>
      </c>
      <c r="D2" s="49" t="s">
        <v>4326</v>
      </c>
      <c r="E2" s="126">
        <v>45565.0</v>
      </c>
      <c r="G2" s="34"/>
      <c r="H2" s="102"/>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row>
    <row r="3" ht="12.0" customHeight="1">
      <c r="A3" s="47"/>
      <c r="B3" s="51"/>
      <c r="C3" s="51"/>
      <c r="D3" s="51"/>
      <c r="E3" s="52"/>
      <c r="F3" s="50"/>
      <c r="G3" s="47"/>
      <c r="H3" s="50"/>
      <c r="I3" s="50"/>
      <c r="J3" s="102"/>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row>
    <row r="4" ht="32.25" customHeight="1">
      <c r="A4" s="53" t="s">
        <v>4327</v>
      </c>
      <c r="B4" s="53" t="s">
        <v>5</v>
      </c>
      <c r="C4" s="53" t="s">
        <v>4333</v>
      </c>
      <c r="D4" s="53" t="s">
        <v>4358</v>
      </c>
      <c r="E4" s="54" t="s">
        <v>4328</v>
      </c>
      <c r="F4" s="53" t="s">
        <v>4329</v>
      </c>
      <c r="G4" s="53" t="s">
        <v>4330</v>
      </c>
      <c r="H4" s="53" t="s">
        <v>13</v>
      </c>
      <c r="I4" s="53" t="s">
        <v>4351</v>
      </c>
      <c r="J4" s="111" t="s">
        <v>102</v>
      </c>
      <c r="M4" s="56"/>
      <c r="N4" s="56"/>
      <c r="O4" s="56"/>
      <c r="P4" s="56"/>
      <c r="Q4" s="56"/>
      <c r="R4" s="56"/>
      <c r="S4" s="56"/>
      <c r="T4" s="56"/>
      <c r="U4" s="56"/>
      <c r="V4" s="56"/>
      <c r="W4" s="56"/>
      <c r="X4" s="56"/>
      <c r="Y4" s="56"/>
      <c r="Z4" s="56"/>
      <c r="AA4" s="56"/>
    </row>
    <row r="5" ht="19.5" customHeight="1">
      <c r="A5" s="75">
        <v>1.0</v>
      </c>
      <c r="B5" s="112" t="s">
        <v>22</v>
      </c>
      <c r="C5" s="76" t="s">
        <v>4337</v>
      </c>
      <c r="D5" s="112" t="s">
        <v>4348</v>
      </c>
      <c r="E5" s="113">
        <f>sumifs('KEG. PENGAJIAN HARIAN'!$D$2:$D968,'KEG. PENGAJIAN HARIAN'!$B$2:$B968,"&gt;="&amp;$C$2,'KEG. PENGAJIAN HARIAN'!$B$2:$B968,"&lt;="&amp;$E$2,'KEG. PENGAJIAN HARIAN'!$F$2:$F968,B5)</f>
        <v>0.3256944444</v>
      </c>
      <c r="F5" s="114">
        <v>0.5</v>
      </c>
      <c r="G5" s="115">
        <f t="shared" ref="G5:G32" si="1">IFERROR(E5/F5,0)</f>
        <v>0.6513888889</v>
      </c>
      <c r="H5" s="116">
        <f>COUNTIFS('KEG. PENGAJIAN HARIAN'!$F$2:$F968,B5,'KEG. PENGAJIAN HARIAN'!$B$2:$B968,"&gt;="&amp;$C$2,'KEG. PENGAJIAN HARIAN'!$B$2:$B968,"&lt;="&amp;$E$2,'KEG. PENGAJIAN HARIAN'!$G$2:$G968,"hadir")</f>
        <v>6</v>
      </c>
      <c r="I5" s="123">
        <f>COUNTIFS('KEG. PENGAJIAN HARIAN'!$F$2:$F968,B5,'KEG. PENGAJIAN HARIAN'!$B$2:$B968,"&gt;="&amp;$C$2,'KEG. PENGAJIAN HARIAN'!$B$2:$B968,"&lt;="&amp;$E$2,'KEG. PENGAJIAN HARIAN'!$G$2:$G968,"By VN")</f>
        <v>0</v>
      </c>
      <c r="J5" s="118">
        <f>COUNTIFS('KEG. PENGAJIAN HARIAN'!$F$2:$F968,B5,'KEG. PENGAJIAN HARIAN'!$B$2:$B968,"&gt;="&amp;$C$2,'KEG. PENGAJIAN HARIAN'!$B$2:$B968,"&lt;="&amp;$E$2,'KEG. PENGAJIAN HARIAN'!$G$2:$G968,"izin (murid)")</f>
        <v>0</v>
      </c>
      <c r="L5" s="46"/>
      <c r="M5" s="46"/>
      <c r="N5" s="46"/>
      <c r="O5" s="46"/>
      <c r="P5" s="46"/>
      <c r="Q5" s="46"/>
      <c r="R5" s="125"/>
      <c r="S5" s="46"/>
      <c r="T5" s="46"/>
      <c r="U5" s="46"/>
      <c r="V5" s="46"/>
      <c r="W5" s="46"/>
      <c r="X5" s="46"/>
      <c r="Y5" s="46"/>
      <c r="Z5" s="46"/>
      <c r="AA5" s="46"/>
    </row>
    <row r="6" ht="19.5" customHeight="1">
      <c r="A6" s="75">
        <v>2.0</v>
      </c>
      <c r="B6" s="112" t="s">
        <v>4340</v>
      </c>
      <c r="C6" s="76" t="s">
        <v>4341</v>
      </c>
      <c r="D6" s="112" t="s">
        <v>4348</v>
      </c>
      <c r="E6" s="114">
        <v>0.0</v>
      </c>
      <c r="F6" s="114">
        <v>0.5</v>
      </c>
      <c r="G6" s="115">
        <f t="shared" si="1"/>
        <v>0</v>
      </c>
      <c r="H6" s="116">
        <f>COUNTIFS('KEG. PENGAJIAN HARIAN'!$F$2:$F968,B6,'KEG. PENGAJIAN HARIAN'!$B$2:$B968,"&gt;="&amp;$C$2,'KEG. PENGAJIAN HARIAN'!$B$2:$B968,"&lt;="&amp;$E$2,'KEG. PENGAJIAN HARIAN'!$G$2:$G968,"hadir")</f>
        <v>0</v>
      </c>
      <c r="I6" s="123">
        <f>COUNTIFS('KEG. PENGAJIAN HARIAN'!$F$2:$F968,B6,'KEG. PENGAJIAN HARIAN'!$B$2:$B968,"&gt;="&amp;$C$2,'KEG. PENGAJIAN HARIAN'!$B$2:$B968,"&lt;="&amp;$E$2,'KEG. PENGAJIAN HARIAN'!$G$2:$G968,"By VN")</f>
        <v>0</v>
      </c>
      <c r="J6" s="118">
        <f>COUNTIFS('KEG. PENGAJIAN HARIAN'!$F$2:$F968,B6,'KEG. PENGAJIAN HARIAN'!$B$2:$B968,"&gt;="&amp;$C$2,'KEG. PENGAJIAN HARIAN'!$B$2:$B968,"&lt;="&amp;$E$2,'KEG. PENGAJIAN HARIAN'!$G$2:$G968,"izin (murid)")</f>
        <v>0</v>
      </c>
      <c r="L6" s="46"/>
      <c r="M6" s="46"/>
      <c r="N6" s="46"/>
      <c r="O6" s="46"/>
      <c r="P6" s="46"/>
      <c r="Q6" s="46"/>
      <c r="R6" s="125"/>
      <c r="S6" s="46"/>
      <c r="T6" s="46"/>
      <c r="U6" s="46"/>
      <c r="V6" s="46"/>
      <c r="W6" s="46"/>
      <c r="X6" s="46"/>
      <c r="Y6" s="46"/>
      <c r="Z6" s="46"/>
      <c r="AA6" s="46"/>
    </row>
    <row r="7" ht="19.5" customHeight="1">
      <c r="A7" s="75">
        <v>3.0</v>
      </c>
      <c r="B7" s="112" t="s">
        <v>220</v>
      </c>
      <c r="C7" s="76" t="s">
        <v>4343</v>
      </c>
      <c r="D7" s="112" t="s">
        <v>4339</v>
      </c>
      <c r="E7" s="113">
        <f>sumifs('KEG. PENGAJIAN HARIAN'!$D$2:$D968,'KEG. PENGAJIAN HARIAN'!$B$2:$B968,"&gt;="&amp;$C$2,'KEG. PENGAJIAN HARIAN'!$B$2:$B968,"&lt;="&amp;$E$2,'KEG. PENGAJIAN HARIAN'!$F$2:$F968,B7)</f>
        <v>0.5569444444</v>
      </c>
      <c r="F7" s="114">
        <v>0.5</v>
      </c>
      <c r="G7" s="115">
        <f t="shared" si="1"/>
        <v>1.113888889</v>
      </c>
      <c r="H7" s="116">
        <f>COUNTIFS('KEG. PENGAJIAN HARIAN'!$F$2:$F968,B7,'KEG. PENGAJIAN HARIAN'!$B$2:$B968,"&gt;="&amp;$C$2,'KEG. PENGAJIAN HARIAN'!$B$2:$B968,"&lt;="&amp;$E$2,'KEG. PENGAJIAN HARIAN'!$G$2:$G968,"hadir")</f>
        <v>12</v>
      </c>
      <c r="I7" s="123">
        <f>COUNTIFS('KEG. PENGAJIAN HARIAN'!$F$2:$F968,B7,'KEG. PENGAJIAN HARIAN'!$B$2:$B968,"&gt;="&amp;$C$2,'KEG. PENGAJIAN HARIAN'!$B$2:$B968,"&lt;="&amp;$E$2,'KEG. PENGAJIAN HARIAN'!$G$2:$G968,"By VN")</f>
        <v>0</v>
      </c>
      <c r="J7" s="118">
        <f>COUNTIFS('KEG. PENGAJIAN HARIAN'!$F$2:$F968,B7,'KEG. PENGAJIAN HARIAN'!$B$2:$B968,"&gt;="&amp;$C$2,'KEG. PENGAJIAN HARIAN'!$B$2:$B968,"&lt;="&amp;$E$2,'KEG. PENGAJIAN HARIAN'!$G$2:$G968,"izin (murid)")</f>
        <v>0</v>
      </c>
      <c r="M7" s="46"/>
      <c r="N7" s="46"/>
      <c r="O7" s="46"/>
      <c r="P7" s="46"/>
      <c r="Q7" s="46"/>
      <c r="R7" s="125"/>
      <c r="S7" s="46"/>
      <c r="T7" s="46"/>
      <c r="U7" s="46"/>
      <c r="V7" s="46"/>
      <c r="W7" s="46"/>
      <c r="X7" s="46"/>
      <c r="Y7" s="46"/>
      <c r="Z7" s="46"/>
      <c r="AA7" s="46"/>
    </row>
    <row r="8" ht="19.5" customHeight="1">
      <c r="A8" s="75">
        <v>4.0</v>
      </c>
      <c r="B8" s="119" t="s">
        <v>702</v>
      </c>
      <c r="C8" s="85" t="s">
        <v>4343</v>
      </c>
      <c r="D8" s="119" t="s">
        <v>4339</v>
      </c>
      <c r="E8" s="113">
        <f>sumifs('KEG. PENGAJIAN HARIAN'!$D$2:$D968,'KEG. PENGAJIAN HARIAN'!$B$2:$B968,"&gt;="&amp;$C$2,'KEG. PENGAJIAN HARIAN'!$B$2:$B968,"&lt;="&amp;$E$2,'KEG. PENGAJIAN HARIAN'!$F$2:$F968,B8)</f>
        <v>0.4083333333</v>
      </c>
      <c r="F8" s="114">
        <v>0.5</v>
      </c>
      <c r="G8" s="115">
        <f t="shared" si="1"/>
        <v>0.8166666667</v>
      </c>
      <c r="H8" s="116">
        <f>COUNTIFS('KEG. PENGAJIAN HARIAN'!$F$2:$F968,B8,'KEG. PENGAJIAN HARIAN'!$B$2:$B968,"&gt;="&amp;$C$2,'KEG. PENGAJIAN HARIAN'!$B$2:$B968,"&lt;="&amp;$E$2,'KEG. PENGAJIAN HARIAN'!$G$2:$G968,"hadir")</f>
        <v>10</v>
      </c>
      <c r="I8" s="123">
        <f>COUNTIFS('KEG. PENGAJIAN HARIAN'!$F$2:$F968,B8,'KEG. PENGAJIAN HARIAN'!$B$2:$B968,"&gt;="&amp;$C$2,'KEG. PENGAJIAN HARIAN'!$B$2:$B968,"&lt;="&amp;$E$2,'KEG. PENGAJIAN HARIAN'!$G$2:$G968,"By VN")</f>
        <v>0</v>
      </c>
      <c r="J8" s="118">
        <f>COUNTIFS('KEG. PENGAJIAN HARIAN'!$F$2:$F968,B8,'KEG. PENGAJIAN HARIAN'!$B$2:$B968,"&gt;="&amp;$C$2,'KEG. PENGAJIAN HARIAN'!$B$2:$B968,"&lt;="&amp;$E$2,'KEG. PENGAJIAN HARIAN'!$G$2:$G968,"izin (murid)")</f>
        <v>0</v>
      </c>
      <c r="K8" s="83" t="s">
        <v>4339</v>
      </c>
      <c r="L8" s="46">
        <f>countif(D5:D28,"PraCBR-CBR")</f>
        <v>13</v>
      </c>
      <c r="M8" s="46"/>
      <c r="N8" s="46"/>
      <c r="O8" s="46"/>
      <c r="P8" s="46"/>
      <c r="Q8" s="46"/>
      <c r="R8" s="125"/>
      <c r="S8" s="46"/>
      <c r="T8" s="46"/>
      <c r="U8" s="46"/>
      <c r="V8" s="46"/>
      <c r="W8" s="46"/>
      <c r="X8" s="46"/>
      <c r="Y8" s="46"/>
      <c r="Z8" s="46"/>
      <c r="AA8" s="46"/>
    </row>
    <row r="9" ht="19.5" customHeight="1">
      <c r="A9" s="75">
        <v>5.0</v>
      </c>
      <c r="B9" s="112" t="s">
        <v>711</v>
      </c>
      <c r="C9" s="76" t="s">
        <v>4345</v>
      </c>
      <c r="D9" s="112" t="s">
        <v>4342</v>
      </c>
      <c r="E9" s="113">
        <f>sumifs('KEG. PENGAJIAN HARIAN'!$D$2:$D968,'KEG. PENGAJIAN HARIAN'!$B$2:$B968,"&gt;="&amp;$C$2,'KEG. PENGAJIAN HARIAN'!$B$2:$B968,"&lt;="&amp;$E$2,'KEG. PENGAJIAN HARIAN'!$F$2:$F968,B9)</f>
        <v>0.4652777778</v>
      </c>
      <c r="F9" s="114">
        <v>0.5</v>
      </c>
      <c r="G9" s="115">
        <f t="shared" si="1"/>
        <v>0.9305555556</v>
      </c>
      <c r="H9" s="116">
        <f>COUNTIFS('KEG. PENGAJIAN HARIAN'!$F$2:$F968,B9,'KEG. PENGAJIAN HARIAN'!$B$2:$B968,"&gt;="&amp;$C$2,'KEG. PENGAJIAN HARIAN'!$B$2:$B968,"&lt;="&amp;$E$2,'KEG. PENGAJIAN HARIAN'!$G$2:$G968,"hadir")</f>
        <v>12</v>
      </c>
      <c r="I9" s="123">
        <f>COUNTIFS('KEG. PENGAJIAN HARIAN'!$F$2:$F968,B9,'KEG. PENGAJIAN HARIAN'!$B$2:$B968,"&gt;="&amp;$C$2,'KEG. PENGAJIAN HARIAN'!$B$2:$B968,"&lt;="&amp;$E$2,'KEG. PENGAJIAN HARIAN'!$G$2:$G968,"By VN")</f>
        <v>0</v>
      </c>
      <c r="J9" s="118">
        <f>COUNTIFS('KEG. PENGAJIAN HARIAN'!$F$2:$F968,B9,'KEG. PENGAJIAN HARIAN'!$B$2:$B968,"&gt;="&amp;$C$2,'KEG. PENGAJIAN HARIAN'!$B$2:$B968,"&lt;="&amp;$E$2,'KEG. PENGAJIAN HARIAN'!$G$2:$G968,"izin (murid)")</f>
        <v>0</v>
      </c>
      <c r="K9" s="83" t="s">
        <v>4342</v>
      </c>
      <c r="L9" s="46">
        <f>countif(D5:D28,"PraRMJ-RMJ")</f>
        <v>7</v>
      </c>
      <c r="M9" s="46"/>
      <c r="N9" s="46"/>
      <c r="O9" s="46"/>
      <c r="P9" s="46"/>
      <c r="Q9" s="46"/>
      <c r="R9" s="125"/>
      <c r="S9" s="46"/>
      <c r="T9" s="46"/>
      <c r="U9" s="46"/>
      <c r="V9" s="46"/>
      <c r="W9" s="46"/>
      <c r="X9" s="46"/>
      <c r="Y9" s="46"/>
      <c r="Z9" s="46"/>
      <c r="AA9" s="46"/>
    </row>
    <row r="10" ht="19.5" customHeight="1">
      <c r="A10" s="75">
        <v>6.0</v>
      </c>
      <c r="B10" s="112" t="s">
        <v>213</v>
      </c>
      <c r="C10" s="76" t="s">
        <v>4343</v>
      </c>
      <c r="D10" s="112" t="s">
        <v>4342</v>
      </c>
      <c r="E10" s="113">
        <f>sumifs('KEG. PENGAJIAN HARIAN'!$D$2:$D968,'KEG. PENGAJIAN HARIAN'!$B$2:$B968,"&gt;="&amp;$C$2,'KEG. PENGAJIAN HARIAN'!$B$2:$B968,"&lt;="&amp;$E$2,'KEG. PENGAJIAN HARIAN'!$F$2:$F968,B10)</f>
        <v>0.1229166667</v>
      </c>
      <c r="F10" s="114">
        <v>0.5</v>
      </c>
      <c r="G10" s="115">
        <f t="shared" si="1"/>
        <v>0.2458333333</v>
      </c>
      <c r="H10" s="116">
        <f>COUNTIFS('KEG. PENGAJIAN HARIAN'!$F$2:$F968,B10,'KEG. PENGAJIAN HARIAN'!$B$2:$B968,"&gt;="&amp;$C$2,'KEG. PENGAJIAN HARIAN'!$B$2:$B968,"&lt;="&amp;$E$2,'KEG. PENGAJIAN HARIAN'!$G$2:$G968,"hadir")</f>
        <v>2</v>
      </c>
      <c r="I10" s="123">
        <f>COUNTIFS('KEG. PENGAJIAN HARIAN'!$F$2:$F968,B10,'KEG. PENGAJIAN HARIAN'!$B$2:$B968,"&gt;="&amp;$C$2,'KEG. PENGAJIAN HARIAN'!$B$2:$B968,"&lt;="&amp;$E$2,'KEG. PENGAJIAN HARIAN'!$G$2:$G968,"By VN")</f>
        <v>1</v>
      </c>
      <c r="J10" s="118">
        <f>COUNTIFS('KEG. PENGAJIAN HARIAN'!$F$2:$F968,B10,'KEG. PENGAJIAN HARIAN'!$B$2:$B968,"&gt;="&amp;$C$2,'KEG. PENGAJIAN HARIAN'!$B$2:$B968,"&lt;="&amp;$E$2,'KEG. PENGAJIAN HARIAN'!$G$2:$G968,"izin (murid)")</f>
        <v>0</v>
      </c>
      <c r="K10" s="51" t="s">
        <v>4344</v>
      </c>
      <c r="L10" s="46">
        <f>countif(D5:D28,"PraNikah")</f>
        <v>4</v>
      </c>
      <c r="M10" s="46"/>
      <c r="N10" s="46"/>
      <c r="O10" s="46"/>
      <c r="P10" s="46"/>
      <c r="Q10" s="46"/>
      <c r="R10" s="125"/>
      <c r="S10" s="46"/>
      <c r="T10" s="46"/>
      <c r="U10" s="46"/>
      <c r="V10" s="46"/>
      <c r="W10" s="46"/>
      <c r="X10" s="46"/>
      <c r="Y10" s="46"/>
      <c r="Z10" s="46"/>
      <c r="AA10" s="46"/>
    </row>
    <row r="11" ht="19.5" customHeight="1">
      <c r="A11" s="75">
        <v>7.0</v>
      </c>
      <c r="B11" s="119" t="s">
        <v>192</v>
      </c>
      <c r="C11" s="85" t="s">
        <v>4343</v>
      </c>
      <c r="D11" s="119" t="s">
        <v>4339</v>
      </c>
      <c r="E11" s="113">
        <f>sumifs('KEG. PENGAJIAN HARIAN'!$D$2:$D968,'KEG. PENGAJIAN HARIAN'!$B$2:$B968,"&gt;="&amp;$C$2,'KEG. PENGAJIAN HARIAN'!$B$2:$B968,"&lt;="&amp;$E$2,'KEG. PENGAJIAN HARIAN'!$F$2:$F968,B11)</f>
        <v>0.1659722222</v>
      </c>
      <c r="F11" s="114">
        <v>0.5</v>
      </c>
      <c r="G11" s="115">
        <f t="shared" si="1"/>
        <v>0.3319444444</v>
      </c>
      <c r="H11" s="116">
        <f>COUNTIFS('KEG. PENGAJIAN HARIAN'!$F$2:$F968,B11,'KEG. PENGAJIAN HARIAN'!$B$2:$B968,"&gt;="&amp;$C$2,'KEG. PENGAJIAN HARIAN'!$B$2:$B968,"&lt;="&amp;$E$2,'KEG. PENGAJIAN HARIAN'!$G$2:$G968,"hadir")</f>
        <v>4</v>
      </c>
      <c r="I11" s="123">
        <f>COUNTIFS('KEG. PENGAJIAN HARIAN'!$F$2:$F968,B11,'KEG. PENGAJIAN HARIAN'!$B$2:$B968,"&gt;="&amp;$C$2,'KEG. PENGAJIAN HARIAN'!$B$2:$B968,"&lt;="&amp;$E$2,'KEG. PENGAJIAN HARIAN'!$G$2:$G968,"By VN")</f>
        <v>0</v>
      </c>
      <c r="J11" s="118">
        <f>COUNTIFS('KEG. PENGAJIAN HARIAN'!$F$2:$F968,B11,'KEG. PENGAJIAN HARIAN'!$B$2:$B968,"&gt;="&amp;$C$2,'KEG. PENGAJIAN HARIAN'!$B$2:$B968,"&lt;="&amp;$E$2,'KEG. PENGAJIAN HARIAN'!$G$2:$G968,"izin (murid)")</f>
        <v>0</v>
      </c>
      <c r="K11" s="46"/>
      <c r="L11" s="46"/>
      <c r="M11" s="46"/>
      <c r="N11" s="46"/>
      <c r="O11" s="46"/>
      <c r="P11" s="46"/>
      <c r="Q11" s="46"/>
      <c r="R11" s="125"/>
      <c r="S11" s="46"/>
      <c r="T11" s="46"/>
      <c r="U11" s="46"/>
      <c r="V11" s="46"/>
      <c r="W11" s="46"/>
      <c r="X11" s="46"/>
      <c r="Y11" s="46"/>
      <c r="Z11" s="46"/>
      <c r="AA11" s="46"/>
    </row>
    <row r="12" ht="19.5" customHeight="1">
      <c r="A12" s="75">
        <v>8.0</v>
      </c>
      <c r="B12" s="112" t="s">
        <v>29</v>
      </c>
      <c r="C12" s="76" t="s">
        <v>4343</v>
      </c>
      <c r="D12" s="112" t="s">
        <v>4342</v>
      </c>
      <c r="E12" s="113">
        <f>sumifs('KEG. PENGAJIAN HARIAN'!$D$2:$D968,'KEG. PENGAJIAN HARIAN'!$B$2:$B968,"&gt;="&amp;$C$2,'KEG. PENGAJIAN HARIAN'!$B$2:$B968,"&lt;="&amp;$E$2,'KEG. PENGAJIAN HARIAN'!$F$2:$F968,B12)</f>
        <v>0.08541666667</v>
      </c>
      <c r="F12" s="114">
        <v>0.5</v>
      </c>
      <c r="G12" s="115">
        <f t="shared" si="1"/>
        <v>0.1708333333</v>
      </c>
      <c r="H12" s="116">
        <f>COUNTIFS('KEG. PENGAJIAN HARIAN'!$F$2:$F968,B12,'KEG. PENGAJIAN HARIAN'!$B$2:$B968,"&gt;="&amp;$C$2,'KEG. PENGAJIAN HARIAN'!$B$2:$B968,"&lt;="&amp;$E$2,'KEG. PENGAJIAN HARIAN'!$G$2:$G968,"hadir")</f>
        <v>2</v>
      </c>
      <c r="I12" s="123">
        <f>COUNTIFS('KEG. PENGAJIAN HARIAN'!$F$2:$F968,B12,'KEG. PENGAJIAN HARIAN'!$B$2:$B968,"&gt;="&amp;$C$2,'KEG. PENGAJIAN HARIAN'!$B$2:$B968,"&lt;="&amp;$E$2,'KEG. PENGAJIAN HARIAN'!$G$2:$G968,"By VN")</f>
        <v>0</v>
      </c>
      <c r="J12" s="118">
        <f>COUNTIFS('KEG. PENGAJIAN HARIAN'!$F$2:$F968,B12,'KEG. PENGAJIAN HARIAN'!$B$2:$B968,"&gt;="&amp;$C$2,'KEG. PENGAJIAN HARIAN'!$B$2:$B968,"&lt;="&amp;$E$2,'KEG. PENGAJIAN HARIAN'!$G$2:$G968,"izin (murid)")</f>
        <v>0</v>
      </c>
      <c r="K12" s="83" t="s">
        <v>4337</v>
      </c>
      <c r="L12" s="46">
        <f>countif(C5:C28,"Chicago")</f>
        <v>13</v>
      </c>
      <c r="M12" s="46"/>
      <c r="N12" s="46"/>
      <c r="O12" s="46"/>
      <c r="P12" s="46"/>
      <c r="Q12" s="46"/>
      <c r="R12" s="125"/>
      <c r="S12" s="46"/>
      <c r="T12" s="46"/>
      <c r="U12" s="46"/>
      <c r="V12" s="46"/>
      <c r="W12" s="46"/>
      <c r="X12" s="46"/>
      <c r="Y12" s="46"/>
      <c r="Z12" s="46"/>
      <c r="AA12" s="46"/>
    </row>
    <row r="13" ht="19.5" customHeight="1">
      <c r="A13" s="75">
        <v>9.0</v>
      </c>
      <c r="B13" s="112" t="s">
        <v>342</v>
      </c>
      <c r="C13" s="76" t="s">
        <v>4341</v>
      </c>
      <c r="D13" s="112" t="s">
        <v>4342</v>
      </c>
      <c r="E13" s="113">
        <f>sumifs('KEG. PENGAJIAN HARIAN'!$D$2:$D968,'KEG. PENGAJIAN HARIAN'!$B$2:$B968,"&gt;="&amp;$C$2,'KEG. PENGAJIAN HARIAN'!$B$2:$B968,"&lt;="&amp;$E$2,'KEG. PENGAJIAN HARIAN'!$F$2:$F968,B13)</f>
        <v>0.1756944444</v>
      </c>
      <c r="F13" s="114">
        <v>0.5</v>
      </c>
      <c r="G13" s="115">
        <f t="shared" si="1"/>
        <v>0.3513888889</v>
      </c>
      <c r="H13" s="116">
        <f>COUNTIFS('KEG. PENGAJIAN HARIAN'!$F$2:$F968,B13,'KEG. PENGAJIAN HARIAN'!$B$2:$B968,"&gt;="&amp;$C$2,'KEG. PENGAJIAN HARIAN'!$B$2:$B968,"&lt;="&amp;$E$2,'KEG. PENGAJIAN HARIAN'!$G$2:$G968,"hadir")</f>
        <v>6</v>
      </c>
      <c r="I13" s="123">
        <f>COUNTIFS('KEG. PENGAJIAN HARIAN'!$F$2:$F968,B13,'KEG. PENGAJIAN HARIAN'!$B$2:$B968,"&gt;="&amp;$C$2,'KEG. PENGAJIAN HARIAN'!$B$2:$B968,"&lt;="&amp;$E$2,'KEG. PENGAJIAN HARIAN'!$G$2:$G968,"By VN")</f>
        <v>0</v>
      </c>
      <c r="J13" s="118">
        <f>COUNTIFS('KEG. PENGAJIAN HARIAN'!$F$2:$F968,B13,'KEG. PENGAJIAN HARIAN'!$B$2:$B968,"&gt;="&amp;$C$2,'KEG. PENGAJIAN HARIAN'!$B$2:$B968,"&lt;="&amp;$E$2,'KEG. PENGAJIAN HARIAN'!$G$2:$G968,"izin (murid)")</f>
        <v>0</v>
      </c>
      <c r="K13" s="83" t="s">
        <v>4341</v>
      </c>
      <c r="L13" s="46">
        <f>countif(C5:C28,"California")</f>
        <v>4</v>
      </c>
      <c r="M13" s="46"/>
      <c r="N13" s="46"/>
      <c r="O13" s="46"/>
      <c r="P13" s="46"/>
      <c r="Q13" s="46"/>
      <c r="R13" s="125"/>
      <c r="S13" s="46"/>
      <c r="T13" s="46"/>
      <c r="U13" s="46"/>
      <c r="V13" s="46"/>
      <c r="W13" s="46"/>
      <c r="X13" s="46"/>
      <c r="Y13" s="46"/>
      <c r="Z13" s="46"/>
      <c r="AA13" s="46"/>
    </row>
    <row r="14" ht="19.5" customHeight="1">
      <c r="A14" s="75">
        <v>10.0</v>
      </c>
      <c r="B14" s="112" t="s">
        <v>345</v>
      </c>
      <c r="C14" s="76" t="s">
        <v>4345</v>
      </c>
      <c r="D14" s="112" t="s">
        <v>4342</v>
      </c>
      <c r="E14" s="113">
        <f>sumifs('KEG. PENGAJIAN HARIAN'!$D$2:$D968,'KEG. PENGAJIAN HARIAN'!$B$2:$B968,"&gt;="&amp;$C$2,'KEG. PENGAJIAN HARIAN'!$B$2:$B968,"&lt;="&amp;$E$2,'KEG. PENGAJIAN HARIAN'!$F$2:$F968,B14)</f>
        <v>0.1319444444</v>
      </c>
      <c r="F14" s="114">
        <v>0.5</v>
      </c>
      <c r="G14" s="115">
        <f t="shared" si="1"/>
        <v>0.2638888889</v>
      </c>
      <c r="H14" s="116">
        <f>COUNTIFS('KEG. PENGAJIAN HARIAN'!$F$2:$F968,B14,'KEG. PENGAJIAN HARIAN'!$B$2:$B968,"&gt;="&amp;$C$2,'KEG. PENGAJIAN HARIAN'!$B$2:$B968,"&lt;="&amp;$E$2,'KEG. PENGAJIAN HARIAN'!$G$2:$G968,"hadir")</f>
        <v>2</v>
      </c>
      <c r="I14" s="123">
        <f>COUNTIFS('KEG. PENGAJIAN HARIAN'!$F$2:$F968,B14,'KEG. PENGAJIAN HARIAN'!$B$2:$B968,"&gt;="&amp;$C$2,'KEG. PENGAJIAN HARIAN'!$B$2:$B968,"&lt;="&amp;$E$2,'KEG. PENGAJIAN HARIAN'!$G$2:$G968,"By VN")</f>
        <v>0</v>
      </c>
      <c r="J14" s="118">
        <f>COUNTIFS('KEG. PENGAJIAN HARIAN'!$F$2:$F968,B14,'KEG. PENGAJIAN HARIAN'!$B$2:$B968,"&gt;="&amp;$C$2,'KEG. PENGAJIAN HARIAN'!$B$2:$B968,"&lt;="&amp;$E$2,'KEG. PENGAJIAN HARIAN'!$G$2:$G968,"izin (murid)")</f>
        <v>0</v>
      </c>
      <c r="K14" s="51" t="s">
        <v>4343</v>
      </c>
      <c r="L14" s="46">
        <f>countif(C5:C28,"New Hampshire")</f>
        <v>5</v>
      </c>
      <c r="M14" s="46"/>
      <c r="N14" s="46"/>
      <c r="O14" s="46"/>
      <c r="P14" s="46"/>
      <c r="Q14" s="46"/>
      <c r="R14" s="125"/>
      <c r="S14" s="46"/>
      <c r="T14" s="46"/>
      <c r="U14" s="46"/>
      <c r="V14" s="46"/>
      <c r="W14" s="46"/>
      <c r="X14" s="46"/>
      <c r="Y14" s="46"/>
      <c r="Z14" s="46"/>
      <c r="AA14" s="46"/>
    </row>
    <row r="15" ht="19.5" customHeight="1">
      <c r="A15" s="75">
        <v>11.0</v>
      </c>
      <c r="B15" s="112" t="s">
        <v>535</v>
      </c>
      <c r="C15" s="76" t="s">
        <v>4337</v>
      </c>
      <c r="D15" s="112" t="s">
        <v>4339</v>
      </c>
      <c r="E15" s="113">
        <f>sumifs('KEG. PENGAJIAN HARIAN'!$D$2:$D968,'KEG. PENGAJIAN HARIAN'!$B$2:$B968,"&gt;="&amp;$C$2,'KEG. PENGAJIAN HARIAN'!$B$2:$B968,"&lt;="&amp;$E$2,'KEG. PENGAJIAN HARIAN'!$F$2:$F968,B15)</f>
        <v>0.3256944444</v>
      </c>
      <c r="F15" s="114">
        <v>0.5</v>
      </c>
      <c r="G15" s="115">
        <f t="shared" si="1"/>
        <v>0.6513888889</v>
      </c>
      <c r="H15" s="116">
        <f>COUNTIFS('KEG. PENGAJIAN HARIAN'!$F$2:$F968,B15,'KEG. PENGAJIAN HARIAN'!$B$2:$B968,"&gt;="&amp;$C$2,'KEG. PENGAJIAN HARIAN'!$B$2:$B968,"&lt;="&amp;$E$2,'KEG. PENGAJIAN HARIAN'!$G$2:$G968,"hadir")</f>
        <v>13</v>
      </c>
      <c r="I15" s="123">
        <f>COUNTIFS('KEG. PENGAJIAN HARIAN'!$F$2:$F968,B15,'KEG. PENGAJIAN HARIAN'!$B$2:$B968,"&gt;="&amp;$C$2,'KEG. PENGAJIAN HARIAN'!$B$2:$B968,"&lt;="&amp;$E$2,'KEG. PENGAJIAN HARIAN'!$G$2:$G968,"By VN")</f>
        <v>0</v>
      </c>
      <c r="J15" s="118">
        <f>COUNTIFS('KEG. PENGAJIAN HARIAN'!$F$2:$F968,B15,'KEG. PENGAJIAN HARIAN'!$B$2:$B968,"&gt;="&amp;$C$2,'KEG. PENGAJIAN HARIAN'!$B$2:$B968,"&lt;="&amp;$E$2,'KEG. PENGAJIAN HARIAN'!$G$2:$G968,"izin (murid)")</f>
        <v>0</v>
      </c>
      <c r="K15" s="51" t="s">
        <v>4345</v>
      </c>
      <c r="L15" s="46">
        <f>countif(C5:C28,"Canada")</f>
        <v>2</v>
      </c>
      <c r="M15" s="46"/>
      <c r="N15" s="46"/>
      <c r="O15" s="46"/>
      <c r="P15" s="46"/>
      <c r="Q15" s="46"/>
      <c r="R15" s="125"/>
      <c r="S15" s="46"/>
      <c r="T15" s="46"/>
      <c r="U15" s="46"/>
      <c r="V15" s="46"/>
      <c r="W15" s="46"/>
      <c r="X15" s="46"/>
      <c r="Y15" s="46"/>
      <c r="Z15" s="46"/>
      <c r="AA15" s="46"/>
    </row>
    <row r="16" ht="19.5" customHeight="1">
      <c r="A16" s="75">
        <v>12.0</v>
      </c>
      <c r="B16" s="112" t="s">
        <v>348</v>
      </c>
      <c r="C16" s="76" t="s">
        <v>4337</v>
      </c>
      <c r="D16" s="112" t="s">
        <v>4339</v>
      </c>
      <c r="E16" s="113">
        <f>sumifs('KEG. PENGAJIAN HARIAN'!$D$2:$D968,'KEG. PENGAJIAN HARIAN'!$B$2:$B968,"&gt;="&amp;$C$2,'KEG. PENGAJIAN HARIAN'!$B$2:$B968,"&lt;="&amp;$E$2,'KEG. PENGAJIAN HARIAN'!$F$2:$F968,B16)</f>
        <v>0.3256944444</v>
      </c>
      <c r="F16" s="114">
        <v>0.5</v>
      </c>
      <c r="G16" s="115">
        <f t="shared" si="1"/>
        <v>0.6513888889</v>
      </c>
      <c r="H16" s="116">
        <f>COUNTIFS('KEG. PENGAJIAN HARIAN'!$F$2:$F968,B16,'KEG. PENGAJIAN HARIAN'!$B$2:$B968,"&gt;="&amp;$C$2,'KEG. PENGAJIAN HARIAN'!$B$2:$B968,"&lt;="&amp;$E$2,'KEG. PENGAJIAN HARIAN'!$G$2:$G968,"hadir")</f>
        <v>10</v>
      </c>
      <c r="I16" s="123">
        <f>COUNTIFS('KEG. PENGAJIAN HARIAN'!$F$2:$F968,B16,'KEG. PENGAJIAN HARIAN'!$B$2:$B968,"&gt;="&amp;$C$2,'KEG. PENGAJIAN HARIAN'!$B$2:$B968,"&lt;="&amp;$E$2,'KEG. PENGAJIAN HARIAN'!$G$2:$G968,"By VN")</f>
        <v>0</v>
      </c>
      <c r="J16" s="118">
        <f>COUNTIFS('KEG. PENGAJIAN HARIAN'!$F$2:$F968,B16,'KEG. PENGAJIAN HARIAN'!$B$2:$B968,"&gt;="&amp;$C$2,'KEG. PENGAJIAN HARIAN'!$B$2:$B968,"&lt;="&amp;$E$2,'KEG. PENGAJIAN HARIAN'!$G$2:$G968,"izin (murid)")</f>
        <v>0</v>
      </c>
      <c r="K16" s="46"/>
      <c r="L16" s="46"/>
      <c r="M16" s="46"/>
      <c r="N16" s="46"/>
      <c r="O16" s="46"/>
      <c r="P16" s="46"/>
      <c r="Q16" s="46"/>
      <c r="R16" s="125"/>
      <c r="S16" s="46"/>
      <c r="T16" s="46"/>
      <c r="U16" s="46"/>
      <c r="V16" s="46"/>
      <c r="W16" s="46"/>
      <c r="X16" s="46"/>
      <c r="Y16" s="46"/>
      <c r="Z16" s="46"/>
      <c r="AA16" s="46"/>
    </row>
    <row r="17" ht="19.5" customHeight="1">
      <c r="A17" s="75">
        <v>13.0</v>
      </c>
      <c r="B17" s="112" t="s">
        <v>385</v>
      </c>
      <c r="C17" s="76" t="s">
        <v>4337</v>
      </c>
      <c r="D17" s="112" t="s">
        <v>4342</v>
      </c>
      <c r="E17" s="113">
        <f>sumifs('KEG. PENGAJIAN HARIAN'!$D$2:$D968,'KEG. PENGAJIAN HARIAN'!$B$2:$B968,"&gt;="&amp;$C$2,'KEG. PENGAJIAN HARIAN'!$B$2:$B968,"&lt;="&amp;$E$2,'KEG. PENGAJIAN HARIAN'!$F$2:$F968,B17)</f>
        <v>0.3743055556</v>
      </c>
      <c r="F17" s="114">
        <v>0.5</v>
      </c>
      <c r="G17" s="115">
        <f t="shared" si="1"/>
        <v>0.7486111111</v>
      </c>
      <c r="H17" s="116">
        <f>COUNTIFS('KEG. PENGAJIAN HARIAN'!$F$2:$F968,B17,'KEG. PENGAJIAN HARIAN'!$B$2:$B968,"&gt;="&amp;$C$2,'KEG. PENGAJIAN HARIAN'!$B$2:$B968,"&lt;="&amp;$E$2,'KEG. PENGAJIAN HARIAN'!$G$2:$G968,"hadir")</f>
        <v>9</v>
      </c>
      <c r="I17" s="123">
        <f>COUNTIFS('KEG. PENGAJIAN HARIAN'!$F$2:$F968,B17,'KEG. PENGAJIAN HARIAN'!$B$2:$B968,"&gt;="&amp;$C$2,'KEG. PENGAJIAN HARIAN'!$B$2:$B968,"&lt;="&amp;$E$2,'KEG. PENGAJIAN HARIAN'!$G$2:$G968,"By VN")</f>
        <v>0</v>
      </c>
      <c r="J17" s="118">
        <f>COUNTIFS('KEG. PENGAJIAN HARIAN'!$F$2:$F968,B17,'KEG. PENGAJIAN HARIAN'!$B$2:$B968,"&gt;="&amp;$C$2,'KEG. PENGAJIAN HARIAN'!$B$2:$B968,"&lt;="&amp;$E$2,'KEG. PENGAJIAN HARIAN'!$G$2:$G968,"izin (murid)")</f>
        <v>0</v>
      </c>
      <c r="K17" s="46"/>
      <c r="L17" s="46"/>
      <c r="M17" s="46"/>
      <c r="N17" s="46"/>
      <c r="O17" s="46"/>
      <c r="P17" s="46"/>
      <c r="Q17" s="46"/>
      <c r="R17" s="125"/>
      <c r="S17" s="46"/>
      <c r="T17" s="46"/>
      <c r="U17" s="46"/>
      <c r="V17" s="46"/>
      <c r="W17" s="46"/>
      <c r="X17" s="46"/>
      <c r="Y17" s="46"/>
      <c r="Z17" s="46"/>
      <c r="AA17" s="46"/>
    </row>
    <row r="18" ht="19.5" customHeight="1">
      <c r="A18" s="75">
        <v>14.0</v>
      </c>
      <c r="B18" s="112" t="s">
        <v>648</v>
      </c>
      <c r="C18" s="76" t="s">
        <v>4341</v>
      </c>
      <c r="D18" s="112" t="s">
        <v>4348</v>
      </c>
      <c r="E18" s="113">
        <f>sumifs('KEG. PENGAJIAN HARIAN'!$D$2:$D968,'KEG. PENGAJIAN HARIAN'!$B$2:$B968,"&gt;="&amp;$C$2,'KEG. PENGAJIAN HARIAN'!$B$2:$B968,"&lt;="&amp;$E$2,'KEG. PENGAJIAN HARIAN'!$F$2:$F968,B18)</f>
        <v>0</v>
      </c>
      <c r="F18" s="114">
        <v>0.5</v>
      </c>
      <c r="G18" s="115">
        <f t="shared" si="1"/>
        <v>0</v>
      </c>
      <c r="H18" s="116">
        <f>COUNTIFS('KEG. PENGAJIAN HARIAN'!$F$2:$F968,B18,'KEG. PENGAJIAN HARIAN'!$B$2:$B968,"&gt;="&amp;$C$2,'KEG. PENGAJIAN HARIAN'!$B$2:$B968,"&lt;="&amp;$E$2,'KEG. PENGAJIAN HARIAN'!$G$2:$G968,"hadir")</f>
        <v>0</v>
      </c>
      <c r="I18" s="123">
        <f>COUNTIFS('KEG. PENGAJIAN HARIAN'!$F$2:$F968,B18,'KEG. PENGAJIAN HARIAN'!$B$2:$B968,"&gt;="&amp;$C$2,'KEG. PENGAJIAN HARIAN'!$B$2:$B968,"&lt;="&amp;$E$2,'KEG. PENGAJIAN HARIAN'!$G$2:$G968,"By VN")</f>
        <v>0</v>
      </c>
      <c r="J18" s="118">
        <f>COUNTIFS('KEG. PENGAJIAN HARIAN'!$F$2:$F968,B18,'KEG. PENGAJIAN HARIAN'!$B$2:$B968,"&gt;="&amp;$C$2,'KEG. PENGAJIAN HARIAN'!$B$2:$B968,"&lt;="&amp;$E$2,'KEG. PENGAJIAN HARIAN'!$G$2:$G968,"izin (murid)")</f>
        <v>0</v>
      </c>
      <c r="K18" s="46"/>
      <c r="L18" s="46"/>
      <c r="M18" s="46"/>
      <c r="N18" s="46"/>
      <c r="O18" s="46"/>
      <c r="P18" s="46"/>
      <c r="Q18" s="46"/>
      <c r="R18" s="125"/>
      <c r="S18" s="46"/>
      <c r="T18" s="46"/>
      <c r="U18" s="46"/>
      <c r="V18" s="46"/>
      <c r="W18" s="46"/>
      <c r="X18" s="46"/>
      <c r="Y18" s="46"/>
      <c r="Z18" s="46"/>
      <c r="AA18" s="46"/>
    </row>
    <row r="19" ht="19.5" customHeight="1">
      <c r="A19" s="75">
        <v>15.0</v>
      </c>
      <c r="B19" s="112" t="s">
        <v>19</v>
      </c>
      <c r="C19" s="76" t="s">
        <v>4337</v>
      </c>
      <c r="D19" s="112" t="s">
        <v>4339</v>
      </c>
      <c r="E19" s="113">
        <f>sumifs('KEG. PENGAJIAN HARIAN'!$D$2:$D968,'KEG. PENGAJIAN HARIAN'!$B$2:$B968,"&gt;="&amp;$C$2,'KEG. PENGAJIAN HARIAN'!$B$2:$B968,"&lt;="&amp;$E$2,'KEG. PENGAJIAN HARIAN'!$F$2:$F968,B19)</f>
        <v>0.4361111111</v>
      </c>
      <c r="F19" s="114">
        <v>0.5</v>
      </c>
      <c r="G19" s="115">
        <f t="shared" si="1"/>
        <v>0.8722222222</v>
      </c>
      <c r="H19" s="116">
        <f>COUNTIFS('KEG. PENGAJIAN HARIAN'!$F$2:$F968,B19,'KEG. PENGAJIAN HARIAN'!$B$2:$B968,"&gt;="&amp;$C$2,'KEG. PENGAJIAN HARIAN'!$B$2:$B968,"&lt;="&amp;$E$2,'KEG. PENGAJIAN HARIAN'!$G$2:$G968,"hadir")</f>
        <v>21</v>
      </c>
      <c r="I19" s="123">
        <f>COUNTIFS('KEG. PENGAJIAN HARIAN'!$F$2:$F968,B19,'KEG. PENGAJIAN HARIAN'!$B$2:$B968,"&gt;="&amp;$C$2,'KEG. PENGAJIAN HARIAN'!$B$2:$B968,"&lt;="&amp;$E$2,'KEG. PENGAJIAN HARIAN'!$G$2:$G968,"By VN")</f>
        <v>0</v>
      </c>
      <c r="J19" s="118">
        <f>COUNTIFS('KEG. PENGAJIAN HARIAN'!$F$2:$F968,B19,'KEG. PENGAJIAN HARIAN'!$B$2:$B968,"&gt;="&amp;$C$2,'KEG. PENGAJIAN HARIAN'!$B$2:$B968,"&lt;="&amp;$E$2,'KEG. PENGAJIAN HARIAN'!$G$2:$G968,"izin (murid)")</f>
        <v>0</v>
      </c>
      <c r="K19" s="46"/>
      <c r="L19" s="46"/>
      <c r="M19" s="46"/>
      <c r="N19" s="46"/>
      <c r="O19" s="46"/>
      <c r="P19" s="46"/>
      <c r="Q19" s="46"/>
      <c r="R19" s="125"/>
      <c r="S19" s="46"/>
      <c r="T19" s="46"/>
      <c r="U19" s="46"/>
      <c r="V19" s="46"/>
      <c r="W19" s="46"/>
      <c r="X19" s="46"/>
      <c r="Y19" s="46"/>
      <c r="Z19" s="46"/>
      <c r="AA19" s="46"/>
    </row>
    <row r="20" ht="19.5" customHeight="1">
      <c r="A20" s="75">
        <v>16.0</v>
      </c>
      <c r="B20" s="112" t="s">
        <v>181</v>
      </c>
      <c r="C20" s="76" t="s">
        <v>4341</v>
      </c>
      <c r="D20" s="112" t="s">
        <v>4348</v>
      </c>
      <c r="E20" s="113">
        <f>sumifs('KEG. PENGAJIAN HARIAN'!$D$2:$D968,'KEG. PENGAJIAN HARIAN'!$B$2:$B968,"&gt;="&amp;$C$2,'KEG. PENGAJIAN HARIAN'!$B$2:$B968,"&lt;="&amp;$E$2,'KEG. PENGAJIAN HARIAN'!$F$2:$F968,B20)</f>
        <v>0.2125</v>
      </c>
      <c r="F20" s="114">
        <v>0.5</v>
      </c>
      <c r="G20" s="115">
        <f t="shared" si="1"/>
        <v>0.425</v>
      </c>
      <c r="H20" s="116">
        <f>COUNTIFS('KEG. PENGAJIAN HARIAN'!$F$2:$F968,B20,'KEG. PENGAJIAN HARIAN'!$B$2:$B968,"&gt;="&amp;$C$2,'KEG. PENGAJIAN HARIAN'!$B$2:$B968,"&lt;="&amp;$E$2,'KEG. PENGAJIAN HARIAN'!$G$2:$G968,"hadir")</f>
        <v>3</v>
      </c>
      <c r="I20" s="123">
        <f>COUNTIFS('KEG. PENGAJIAN HARIAN'!$F$2:$F968,B20,'KEG. PENGAJIAN HARIAN'!$B$2:$B968,"&gt;="&amp;$C$2,'KEG. PENGAJIAN HARIAN'!$B$2:$B968,"&lt;="&amp;$E$2,'KEG. PENGAJIAN HARIAN'!$G$2:$G968,"By VN")</f>
        <v>0</v>
      </c>
      <c r="J20" s="118">
        <f>COUNTIFS('KEG. PENGAJIAN HARIAN'!$F$2:$F968,B20,'KEG. PENGAJIAN HARIAN'!$B$2:$B968,"&gt;="&amp;$C$2,'KEG. PENGAJIAN HARIAN'!$B$2:$B968,"&lt;="&amp;$E$2,'KEG. PENGAJIAN HARIAN'!$G$2:$G968,"izin (murid)")</f>
        <v>0</v>
      </c>
      <c r="K20" s="46"/>
      <c r="L20" s="46"/>
      <c r="M20" s="46"/>
      <c r="N20" s="46"/>
      <c r="O20" s="46"/>
      <c r="P20" s="46"/>
      <c r="Q20" s="46"/>
      <c r="R20" s="125"/>
      <c r="S20" s="46"/>
      <c r="T20" s="46"/>
      <c r="U20" s="46"/>
      <c r="V20" s="46"/>
      <c r="W20" s="46"/>
      <c r="X20" s="46"/>
      <c r="Y20" s="46"/>
      <c r="Z20" s="46"/>
      <c r="AA20" s="46"/>
    </row>
    <row r="21" ht="19.5" customHeight="1">
      <c r="A21" s="75">
        <v>17.0</v>
      </c>
      <c r="B21" s="112" t="s">
        <v>201</v>
      </c>
      <c r="C21" s="76" t="s">
        <v>4337</v>
      </c>
      <c r="D21" s="112" t="s">
        <v>4339</v>
      </c>
      <c r="E21" s="113">
        <f>sumifs('KEG. PENGAJIAN HARIAN'!$D$2:$D968,'KEG. PENGAJIAN HARIAN'!$B$2:$B968,"&gt;="&amp;$C$2,'KEG. PENGAJIAN HARIAN'!$B$2:$B968,"&lt;="&amp;$E$2,'KEG. PENGAJIAN HARIAN'!$F$2:$F968,B21)</f>
        <v>0.3215277778</v>
      </c>
      <c r="F21" s="114">
        <v>0.5</v>
      </c>
      <c r="G21" s="115">
        <f t="shared" si="1"/>
        <v>0.6430555556</v>
      </c>
      <c r="H21" s="116">
        <f>COUNTIFS('KEG. PENGAJIAN HARIAN'!$F$2:$F968,B21,'KEG. PENGAJIAN HARIAN'!$B$2:$B968,"&gt;="&amp;$C$2,'KEG. PENGAJIAN HARIAN'!$B$2:$B968,"&lt;="&amp;$E$2,'KEG. PENGAJIAN HARIAN'!$G$2:$G968,"hadir")</f>
        <v>11</v>
      </c>
      <c r="I21" s="123">
        <f>COUNTIFS('KEG. PENGAJIAN HARIAN'!$F$2:$F968,B21,'KEG. PENGAJIAN HARIAN'!$B$2:$B968,"&gt;="&amp;$C$2,'KEG. PENGAJIAN HARIAN'!$B$2:$B968,"&lt;="&amp;$E$2,'KEG. PENGAJIAN HARIAN'!$G$2:$G968,"By VN")</f>
        <v>0</v>
      </c>
      <c r="J21" s="118">
        <f>COUNTIFS('KEG. PENGAJIAN HARIAN'!$F$2:$F968,B21,'KEG. PENGAJIAN HARIAN'!$B$2:$B968,"&gt;="&amp;$C$2,'KEG. PENGAJIAN HARIAN'!$B$2:$B968,"&lt;="&amp;$E$2,'KEG. PENGAJIAN HARIAN'!$G$2:$G968,"izin (murid)")</f>
        <v>3</v>
      </c>
      <c r="K21" s="83"/>
      <c r="L21" s="46"/>
      <c r="M21" s="86"/>
      <c r="N21" s="46"/>
      <c r="O21" s="46"/>
      <c r="P21" s="46"/>
      <c r="Q21" s="46"/>
      <c r="R21" s="125"/>
      <c r="S21" s="46"/>
      <c r="T21" s="46"/>
      <c r="U21" s="46"/>
      <c r="V21" s="46"/>
      <c r="W21" s="46"/>
      <c r="X21" s="46"/>
      <c r="Y21" s="46"/>
      <c r="Z21" s="46"/>
      <c r="AA21" s="46"/>
    </row>
    <row r="22" ht="19.5" customHeight="1">
      <c r="A22" s="75">
        <v>18.0</v>
      </c>
      <c r="B22" s="112" t="s">
        <v>2168</v>
      </c>
      <c r="C22" s="76" t="s">
        <v>4337</v>
      </c>
      <c r="D22" s="112" t="s">
        <v>4339</v>
      </c>
      <c r="E22" s="113">
        <f>sumifs('KEG. PENGAJIAN HARIAN'!$D$2:$D968,'KEG. PENGAJIAN HARIAN'!$B$2:$B968,"&gt;="&amp;$C$2,'KEG. PENGAJIAN HARIAN'!$B$2:$B968,"&lt;="&amp;$E$2,'KEG. PENGAJIAN HARIAN'!$F$2:$F968,B22)</f>
        <v>0.5152777778</v>
      </c>
      <c r="F22" s="127">
        <v>0.5</v>
      </c>
      <c r="G22" s="115">
        <f t="shared" si="1"/>
        <v>1.030555556</v>
      </c>
      <c r="H22" s="116">
        <f>COUNTIFS('KEG. PENGAJIAN HARIAN'!$F$2:$F968,B22,'KEG. PENGAJIAN HARIAN'!$B$2:$B968,"&gt;="&amp;$C$2,'KEG. PENGAJIAN HARIAN'!$B$2:$B968,"&lt;="&amp;$E$2,'KEG. PENGAJIAN HARIAN'!$G$2:$G968,"hadir")</f>
        <v>17</v>
      </c>
      <c r="I22" s="123">
        <f>COUNTIFS('KEG. PENGAJIAN HARIAN'!$F$2:$F968,B22,'KEG. PENGAJIAN HARIAN'!$B$2:$B968,"&gt;="&amp;$C$2,'KEG. PENGAJIAN HARIAN'!$B$2:$B968,"&lt;="&amp;$E$2,'KEG. PENGAJIAN HARIAN'!$G$2:$G968,"By VN")</f>
        <v>0</v>
      </c>
      <c r="J22" s="118">
        <f>COUNTIFS('KEG. PENGAJIAN HARIAN'!$F$2:$F968,B22,'KEG. PENGAJIAN HARIAN'!$B$2:$B968,"&gt;="&amp;$C$2,'KEG. PENGAJIAN HARIAN'!$B$2:$B968,"&lt;="&amp;$E$2,'KEG. PENGAJIAN HARIAN'!$G$2:$G968,"izin (murid)")</f>
        <v>0</v>
      </c>
      <c r="K22" s="83"/>
      <c r="L22" s="46"/>
      <c r="M22" s="86"/>
      <c r="N22" s="46"/>
      <c r="O22" s="46"/>
      <c r="P22" s="46"/>
      <c r="Q22" s="46"/>
      <c r="R22" s="125"/>
      <c r="S22" s="46"/>
      <c r="T22" s="46"/>
      <c r="U22" s="46"/>
      <c r="V22" s="46"/>
      <c r="W22" s="46"/>
      <c r="X22" s="46"/>
      <c r="Y22" s="46"/>
      <c r="Z22" s="46"/>
      <c r="AA22" s="46"/>
    </row>
    <row r="23" ht="19.5" customHeight="1">
      <c r="A23" s="75">
        <v>19.0</v>
      </c>
      <c r="B23" s="112" t="s">
        <v>597</v>
      </c>
      <c r="C23" s="76" t="s">
        <v>4337</v>
      </c>
      <c r="D23" s="112" t="s">
        <v>4339</v>
      </c>
      <c r="E23" s="113">
        <f>sumifs('KEG. PENGAJIAN HARIAN'!$D$2:$D968,'KEG. PENGAJIAN HARIAN'!$B$2:$B968,"&gt;="&amp;$C$2,'KEG. PENGAJIAN HARIAN'!$B$2:$B968,"&lt;="&amp;$E$2,'KEG. PENGAJIAN HARIAN'!$F$2:$F968,B23)</f>
        <v>0.2638888889</v>
      </c>
      <c r="F23" s="114">
        <v>0.5</v>
      </c>
      <c r="G23" s="115">
        <f t="shared" si="1"/>
        <v>0.5277777778</v>
      </c>
      <c r="H23" s="116">
        <f>COUNTIFS('KEG. PENGAJIAN HARIAN'!$F$2:$F968,B23,'KEG. PENGAJIAN HARIAN'!$B$2:$B968,"&gt;="&amp;$C$2,'KEG. PENGAJIAN HARIAN'!$B$2:$B968,"&lt;="&amp;$E$2,'KEG. PENGAJIAN HARIAN'!$G$2:$G968,"hadir")</f>
        <v>11</v>
      </c>
      <c r="I23" s="123">
        <f>COUNTIFS('KEG. PENGAJIAN HARIAN'!$F$2:$F968,B23,'KEG. PENGAJIAN HARIAN'!$B$2:$B968,"&gt;="&amp;$C$2,'KEG. PENGAJIAN HARIAN'!$B$2:$B968,"&lt;="&amp;$E$2,'KEG. PENGAJIAN HARIAN'!$G$2:$G968,"By VN")</f>
        <v>1</v>
      </c>
      <c r="J23" s="118">
        <f>COUNTIFS('KEG. PENGAJIAN HARIAN'!$F$2:$F968,B23,'KEG. PENGAJIAN HARIAN'!$B$2:$B968,"&gt;="&amp;$C$2,'KEG. PENGAJIAN HARIAN'!$B$2:$B968,"&lt;="&amp;$E$2,'KEG. PENGAJIAN HARIAN'!$G$2:$G968,"izin (murid)")</f>
        <v>0</v>
      </c>
      <c r="K23" s="83"/>
      <c r="L23" s="46"/>
      <c r="M23" s="86"/>
      <c r="N23" s="46"/>
      <c r="O23" s="46"/>
      <c r="P23" s="46"/>
      <c r="Q23" s="46"/>
      <c r="R23" s="125"/>
      <c r="S23" s="46"/>
      <c r="T23" s="46"/>
      <c r="U23" s="46"/>
      <c r="V23" s="46"/>
      <c r="W23" s="46"/>
      <c r="X23" s="46"/>
      <c r="Y23" s="46"/>
      <c r="Z23" s="46"/>
      <c r="AA23" s="46"/>
    </row>
    <row r="24" ht="19.5" customHeight="1">
      <c r="A24" s="75">
        <v>20.0</v>
      </c>
      <c r="B24" s="112" t="s">
        <v>418</v>
      </c>
      <c r="C24" s="76" t="s">
        <v>4337</v>
      </c>
      <c r="D24" s="112" t="s">
        <v>4339</v>
      </c>
      <c r="E24" s="113">
        <f>sumifs('KEG. PENGAJIAN HARIAN'!$D$2:$D968,'KEG. PENGAJIAN HARIAN'!$B$2:$B968,"&gt;="&amp;$C$2,'KEG. PENGAJIAN HARIAN'!$B$2:$B968,"&lt;="&amp;$E$2,'KEG. PENGAJIAN HARIAN'!$F$2:$F968,B24)</f>
        <v>0.3368055556</v>
      </c>
      <c r="F24" s="114">
        <v>0.5</v>
      </c>
      <c r="G24" s="115">
        <f t="shared" si="1"/>
        <v>0.6736111111</v>
      </c>
      <c r="H24" s="116">
        <f>COUNTIFS('KEG. PENGAJIAN HARIAN'!$F$2:$F968,B24,'KEG. PENGAJIAN HARIAN'!$B$2:$B968,"&gt;="&amp;$C$2,'KEG. PENGAJIAN HARIAN'!$B$2:$B968,"&lt;="&amp;$E$2,'KEG. PENGAJIAN HARIAN'!$G$2:$G968,"hadir")</f>
        <v>15</v>
      </c>
      <c r="I24" s="123">
        <f>COUNTIFS('KEG. PENGAJIAN HARIAN'!$F$2:$F968,B24,'KEG. PENGAJIAN HARIAN'!$B$2:$B968,"&gt;="&amp;$C$2,'KEG. PENGAJIAN HARIAN'!$B$2:$B968,"&lt;="&amp;$E$2,'KEG. PENGAJIAN HARIAN'!$G$2:$G968,"By VN")</f>
        <v>0</v>
      </c>
      <c r="J24" s="118">
        <f>COUNTIFS('KEG. PENGAJIAN HARIAN'!$F$2:$F968,B24,'KEG. PENGAJIAN HARIAN'!$B$2:$B968,"&gt;="&amp;$C$2,'KEG. PENGAJIAN HARIAN'!$B$2:$B968,"&lt;="&amp;$E$2,'KEG. PENGAJIAN HARIAN'!$G$2:$G968,"izin (murid)")</f>
        <v>0</v>
      </c>
      <c r="K24" s="51"/>
      <c r="L24" s="46"/>
      <c r="M24" s="86"/>
      <c r="N24" s="46"/>
      <c r="O24" s="46"/>
      <c r="P24" s="46"/>
      <c r="Q24" s="46"/>
      <c r="R24" s="125"/>
      <c r="S24" s="46"/>
      <c r="T24" s="46"/>
      <c r="U24" s="46"/>
      <c r="V24" s="46"/>
      <c r="W24" s="46"/>
      <c r="X24" s="46"/>
      <c r="Y24" s="46"/>
      <c r="Z24" s="46"/>
      <c r="AA24" s="46"/>
    </row>
    <row r="25" ht="19.5" customHeight="1">
      <c r="A25" s="75">
        <v>21.0</v>
      </c>
      <c r="B25" s="112" t="s">
        <v>12</v>
      </c>
      <c r="C25" s="76" t="s">
        <v>4337</v>
      </c>
      <c r="D25" s="112" t="s">
        <v>4339</v>
      </c>
      <c r="E25" s="113">
        <f>sumifs('KEG. PENGAJIAN HARIAN'!$D$2:$D968,'KEG. PENGAJIAN HARIAN'!$B$2:$B968,"&gt;="&amp;$C$2,'KEG. PENGAJIAN HARIAN'!$B$2:$B968,"&lt;="&amp;$E$2,'KEG. PENGAJIAN HARIAN'!$F$2:$F968,B25)</f>
        <v>0.3451388889</v>
      </c>
      <c r="F25" s="114">
        <v>0.5</v>
      </c>
      <c r="G25" s="115">
        <f t="shared" si="1"/>
        <v>0.6902777778</v>
      </c>
      <c r="H25" s="116">
        <f>COUNTIFS('KEG. PENGAJIAN HARIAN'!$F$2:$F968,B25,'KEG. PENGAJIAN HARIAN'!$B$2:$B968,"&gt;="&amp;$C$2,'KEG. PENGAJIAN HARIAN'!$B$2:$B968,"&lt;="&amp;$E$2,'KEG. PENGAJIAN HARIAN'!$G$2:$G968,"hadir")</f>
        <v>9</v>
      </c>
      <c r="I25" s="123">
        <f>COUNTIFS('KEG. PENGAJIAN HARIAN'!$F$2:$F968,B25,'KEG. PENGAJIAN HARIAN'!$B$2:$B968,"&gt;="&amp;$C$2,'KEG. PENGAJIAN HARIAN'!$B$2:$B968,"&lt;="&amp;$E$2,'KEG. PENGAJIAN HARIAN'!$G$2:$G968,"By VN")</f>
        <v>0</v>
      </c>
      <c r="J25" s="118">
        <f>COUNTIFS('KEG. PENGAJIAN HARIAN'!$F$2:$F968,B25,'KEG. PENGAJIAN HARIAN'!$B$2:$B968,"&gt;="&amp;$C$2,'KEG. PENGAJIAN HARIAN'!$B$2:$B968,"&lt;="&amp;$E$2,'KEG. PENGAJIAN HARIAN'!$G$2:$G968,"izin (murid)")</f>
        <v>1</v>
      </c>
      <c r="K25" s="51"/>
      <c r="L25" s="46"/>
      <c r="M25" s="86"/>
      <c r="N25" s="46"/>
      <c r="O25" s="46"/>
      <c r="P25" s="46"/>
      <c r="Q25" s="46"/>
      <c r="R25" s="125"/>
      <c r="S25" s="46"/>
      <c r="T25" s="46"/>
      <c r="U25" s="46"/>
      <c r="V25" s="46"/>
      <c r="W25" s="46"/>
      <c r="X25" s="46"/>
      <c r="Y25" s="46"/>
      <c r="Z25" s="46"/>
      <c r="AA25" s="46"/>
    </row>
    <row r="26">
      <c r="A26" s="75">
        <v>22.0</v>
      </c>
      <c r="B26" s="112" t="s">
        <v>527</v>
      </c>
      <c r="C26" s="76" t="s">
        <v>4337</v>
      </c>
      <c r="D26" s="112" t="s">
        <v>4339</v>
      </c>
      <c r="E26" s="113">
        <f>sumifs('KEG. PENGAJIAN HARIAN'!$D$2:$D968,'KEG. PENGAJIAN HARIAN'!$B$2:$B968,"&gt;="&amp;$C$2,'KEG. PENGAJIAN HARIAN'!$B$2:$B968,"&lt;="&amp;$E$2,'KEG. PENGAJIAN HARIAN'!$F$2:$F968,B26)</f>
        <v>0.1340277778</v>
      </c>
      <c r="F26" s="114">
        <v>0.5</v>
      </c>
      <c r="G26" s="115">
        <f t="shared" si="1"/>
        <v>0.2680555556</v>
      </c>
      <c r="H26" s="116">
        <f>COUNTIFS('KEG. PENGAJIAN HARIAN'!$F$2:$F968,B26,'KEG. PENGAJIAN HARIAN'!$B$2:$B968,"&gt;="&amp;$C$2,'KEG. PENGAJIAN HARIAN'!$B$2:$B968,"&lt;="&amp;$E$2,'KEG. PENGAJIAN HARIAN'!$G$2:$G968,"hadir")</f>
        <v>3</v>
      </c>
      <c r="I26" s="123">
        <f>COUNTIFS('KEG. PENGAJIAN HARIAN'!$F$2:$F968,B26,'KEG. PENGAJIAN HARIAN'!$B$2:$B968,"&gt;="&amp;$C$2,'KEG. PENGAJIAN HARIAN'!$B$2:$B968,"&lt;="&amp;$E$2,'KEG. PENGAJIAN HARIAN'!$G$2:$G968,"By VN")</f>
        <v>0</v>
      </c>
      <c r="J26" s="118">
        <f>COUNTIFS('KEG. PENGAJIAN HARIAN'!$F$2:$F968,B26,'KEG. PENGAJIAN HARIAN'!$B$2:$B968,"&gt;="&amp;$C$2,'KEG. PENGAJIAN HARIAN'!$B$2:$B968,"&lt;="&amp;$E$2,'KEG. PENGAJIAN HARIAN'!$G$2:$G968,"izin (murid)")</f>
        <v>0</v>
      </c>
      <c r="K26" s="46"/>
      <c r="L26" s="46"/>
      <c r="M26" s="46"/>
      <c r="N26" s="46"/>
      <c r="O26" s="46"/>
      <c r="P26" s="46"/>
      <c r="Q26" s="46"/>
      <c r="R26" s="125"/>
      <c r="S26" s="46"/>
      <c r="T26" s="46"/>
      <c r="U26" s="46"/>
      <c r="V26" s="46"/>
      <c r="W26" s="46"/>
      <c r="X26" s="46"/>
      <c r="Y26" s="46"/>
      <c r="Z26" s="46"/>
      <c r="AA26" s="46"/>
    </row>
    <row r="27">
      <c r="A27" s="75">
        <v>23.0</v>
      </c>
      <c r="B27" s="112" t="s">
        <v>150</v>
      </c>
      <c r="C27" s="76" t="s">
        <v>4337</v>
      </c>
      <c r="D27" s="112" t="s">
        <v>4339</v>
      </c>
      <c r="E27" s="113">
        <f>sumifs('KEG. PENGAJIAN HARIAN'!$D$2:$D968,'KEG. PENGAJIAN HARIAN'!$B$2:$B968,"&gt;="&amp;$C$2,'KEG. PENGAJIAN HARIAN'!$B$2:$B968,"&lt;="&amp;$E$2,'KEG. PENGAJIAN HARIAN'!$F$2:$F968,B27)</f>
        <v>0.4340277778</v>
      </c>
      <c r="F27" s="114">
        <v>0.5</v>
      </c>
      <c r="G27" s="115">
        <f t="shared" si="1"/>
        <v>0.8680555556</v>
      </c>
      <c r="H27" s="116">
        <f>COUNTIFS('KEG. PENGAJIAN HARIAN'!$F$2:$F968,B27,'KEG. PENGAJIAN HARIAN'!$B$2:$B968,"&gt;="&amp;$C$2,'KEG. PENGAJIAN HARIAN'!$B$2:$B968,"&lt;="&amp;$E$2,'KEG. PENGAJIAN HARIAN'!$G$2:$G968,"hadir")</f>
        <v>12</v>
      </c>
      <c r="I27" s="123">
        <f>COUNTIFS('KEG. PENGAJIAN HARIAN'!$F$2:$F968,B27,'KEG. PENGAJIAN HARIAN'!$B$2:$B968,"&gt;="&amp;$C$2,'KEG. PENGAJIAN HARIAN'!$B$2:$B968,"&lt;="&amp;$E$2,'KEG. PENGAJIAN HARIAN'!$G$2:$G968,"By VN")</f>
        <v>0</v>
      </c>
      <c r="J27" s="118">
        <f>COUNTIFS('KEG. PENGAJIAN HARIAN'!$F$2:$F968,B27,'KEG. PENGAJIAN HARIAN'!$B$2:$B968,"&gt;="&amp;$C$2,'KEG. PENGAJIAN HARIAN'!$B$2:$B968,"&lt;="&amp;$E$2,'KEG. PENGAJIAN HARIAN'!$G$2:$G968,"izin (murid)")</f>
        <v>1</v>
      </c>
      <c r="K27" s="46"/>
      <c r="L27" s="46"/>
      <c r="M27" s="46"/>
      <c r="N27" s="46"/>
      <c r="O27" s="46"/>
      <c r="P27" s="46"/>
      <c r="Q27" s="46"/>
      <c r="R27" s="125"/>
      <c r="S27" s="46"/>
      <c r="T27" s="46"/>
      <c r="U27" s="46"/>
      <c r="V27" s="46"/>
      <c r="W27" s="46"/>
      <c r="X27" s="46"/>
      <c r="Y27" s="46"/>
      <c r="Z27" s="46"/>
      <c r="AA27" s="46"/>
    </row>
    <row r="28">
      <c r="A28" s="75">
        <v>24.0</v>
      </c>
      <c r="B28" s="112" t="s">
        <v>208</v>
      </c>
      <c r="C28" s="76" t="s">
        <v>4337</v>
      </c>
      <c r="D28" s="112" t="s">
        <v>4342</v>
      </c>
      <c r="E28" s="113">
        <f>sumifs('KEG. PENGAJIAN HARIAN'!$D$2:$D968,'KEG. PENGAJIAN HARIAN'!$B$2:$B968,"&gt;="&amp;$C$2,'KEG. PENGAJIAN HARIAN'!$B$2:$B968,"&lt;="&amp;$E$2,'KEG. PENGAJIAN HARIAN'!$F$2:$F968,B28)</f>
        <v>0.4340277778</v>
      </c>
      <c r="F28" s="114">
        <v>0.5</v>
      </c>
      <c r="G28" s="115">
        <f t="shared" si="1"/>
        <v>0.8680555556</v>
      </c>
      <c r="H28" s="116">
        <f>COUNTIFS('KEG. PENGAJIAN HARIAN'!$F$2:$F968,B28,'KEG. PENGAJIAN HARIAN'!$B$2:$B968,"&gt;="&amp;$C$2,'KEG. PENGAJIAN HARIAN'!$B$2:$B968,"&lt;="&amp;$E$2,'KEG. PENGAJIAN HARIAN'!$G$2:$G968,"hadir")</f>
        <v>8</v>
      </c>
      <c r="I28" s="123">
        <f>COUNTIFS('KEG. PENGAJIAN HARIAN'!$F$2:$F968,B28,'KEG. PENGAJIAN HARIAN'!$B$2:$B968,"&gt;="&amp;$C$2,'KEG. PENGAJIAN HARIAN'!$B$2:$B968,"&lt;="&amp;$E$2,'KEG. PENGAJIAN HARIAN'!$G$2:$G968,"By VN")</f>
        <v>0</v>
      </c>
      <c r="J28" s="118">
        <f>COUNTIFS('KEG. PENGAJIAN HARIAN'!$F$2:$F968,B28,'KEG. PENGAJIAN HARIAN'!$B$2:$B968,"&gt;="&amp;$C$2,'KEG. PENGAJIAN HARIAN'!$B$2:$B968,"&lt;="&amp;$E$2,'KEG. PENGAJIAN HARIAN'!$G$2:$G968,"izin (murid)")</f>
        <v>0</v>
      </c>
      <c r="K28" s="46"/>
      <c r="L28" s="46"/>
      <c r="M28" s="46"/>
      <c r="N28" s="46"/>
      <c r="O28" s="46"/>
      <c r="P28" s="46"/>
      <c r="Q28" s="46"/>
      <c r="R28" s="125"/>
      <c r="S28" s="46"/>
      <c r="T28" s="46"/>
      <c r="U28" s="46"/>
      <c r="V28" s="46"/>
      <c r="W28" s="46"/>
      <c r="X28" s="46"/>
      <c r="Y28" s="46"/>
      <c r="Z28" s="46"/>
      <c r="AA28" s="46"/>
    </row>
    <row r="29">
      <c r="A29" s="75">
        <v>25.0</v>
      </c>
      <c r="B29" s="112" t="s">
        <v>2914</v>
      </c>
      <c r="C29" s="76" t="s">
        <v>4343</v>
      </c>
      <c r="D29" s="112"/>
      <c r="E29" s="113">
        <f>sumifs('KEG. PENGAJIAN HARIAN'!$D$2:$D968,'KEG. PENGAJIAN HARIAN'!$B$2:$B968,"&gt;="&amp;$C$2,'KEG. PENGAJIAN HARIAN'!$B$2:$B968,"&lt;="&amp;$E$2,'KEG. PENGAJIAN HARIAN'!$F$2:$F968,B29)</f>
        <v>0.5138888889</v>
      </c>
      <c r="F29" s="114">
        <v>0.5</v>
      </c>
      <c r="G29" s="115">
        <f t="shared" si="1"/>
        <v>1.027777778</v>
      </c>
      <c r="H29" s="116">
        <f>COUNTIFS('KEG. PENGAJIAN HARIAN'!$F$2:$F968,B29,'KEG. PENGAJIAN HARIAN'!$B$2:$B968,"&gt;="&amp;$C$2,'KEG. PENGAJIAN HARIAN'!$B$2:$B968,"&lt;="&amp;$E$2,'KEG. PENGAJIAN HARIAN'!$G$2:$G968,"hadir")</f>
        <v>12</v>
      </c>
      <c r="I29" s="123">
        <f>COUNTIFS('KEG. PENGAJIAN HARIAN'!$F$2:$F968,B29,'KEG. PENGAJIAN HARIAN'!$B$2:$B968,"&gt;="&amp;$C$2,'KEG. PENGAJIAN HARIAN'!$B$2:$B968,"&lt;="&amp;$E$2,'KEG. PENGAJIAN HARIAN'!$G$2:$G968,"By VN")</f>
        <v>0</v>
      </c>
      <c r="J29" s="118">
        <f>COUNTIFS('KEG. PENGAJIAN HARIAN'!$F$2:$F968,B29,'KEG. PENGAJIAN HARIAN'!$B$2:$B968,"&gt;="&amp;$C$2,'KEG. PENGAJIAN HARIAN'!$B$2:$B968,"&lt;="&amp;$E$2,'KEG. PENGAJIAN HARIAN'!$G$2:$G968,"izin (murid)")</f>
        <v>0</v>
      </c>
      <c r="K29" s="46"/>
      <c r="L29" s="46"/>
      <c r="M29" s="46"/>
      <c r="N29" s="46"/>
      <c r="O29" s="46"/>
      <c r="P29" s="46"/>
      <c r="Q29" s="46"/>
      <c r="R29" s="125"/>
      <c r="S29" s="46"/>
      <c r="T29" s="46"/>
      <c r="U29" s="46"/>
      <c r="V29" s="46"/>
      <c r="W29" s="46"/>
      <c r="X29" s="46"/>
      <c r="Y29" s="46"/>
      <c r="Z29" s="46"/>
      <c r="AA29" s="46"/>
    </row>
    <row r="30">
      <c r="A30" s="75">
        <v>26.0</v>
      </c>
      <c r="B30" s="112" t="s">
        <v>2947</v>
      </c>
      <c r="C30" s="76" t="s">
        <v>4343</v>
      </c>
      <c r="D30" s="112"/>
      <c r="E30" s="113">
        <f>sumifs('KEG. PENGAJIAN HARIAN'!$D$2:$D968,'KEG. PENGAJIAN HARIAN'!$B$2:$B968,"&gt;="&amp;$C$2,'KEG. PENGAJIAN HARIAN'!$B$2:$B968,"&lt;="&amp;$E$2,'KEG. PENGAJIAN HARIAN'!$F$2:$F968,B30)</f>
        <v>0.4159722222</v>
      </c>
      <c r="F30" s="114">
        <v>0.5</v>
      </c>
      <c r="G30" s="115">
        <f t="shared" si="1"/>
        <v>0.8319444444</v>
      </c>
      <c r="H30" s="116">
        <f>COUNTIFS('KEG. PENGAJIAN HARIAN'!$F$2:$F968,B30,'KEG. PENGAJIAN HARIAN'!$B$2:$B968,"&gt;="&amp;$C$2,'KEG. PENGAJIAN HARIAN'!$B$2:$B968,"&lt;="&amp;$E$2,'KEG. PENGAJIAN HARIAN'!$G$2:$G968,"hadir")</f>
        <v>7</v>
      </c>
      <c r="I30" s="123">
        <f>COUNTIFS('KEG. PENGAJIAN HARIAN'!$F$2:$F968,B30,'KEG. PENGAJIAN HARIAN'!$B$2:$B968,"&gt;="&amp;$C$2,'KEG. PENGAJIAN HARIAN'!$B$2:$B968,"&lt;="&amp;$E$2,'KEG. PENGAJIAN HARIAN'!$G$2:$G968,"By VN")</f>
        <v>0</v>
      </c>
      <c r="J30" s="118">
        <f>COUNTIFS('KEG. PENGAJIAN HARIAN'!$F$2:$F968,B30,'KEG. PENGAJIAN HARIAN'!$B$2:$B968,"&gt;="&amp;$C$2,'KEG. PENGAJIAN HARIAN'!$B$2:$B968,"&lt;="&amp;$E$2,'KEG. PENGAJIAN HARIAN'!$G$2:$G968,"izin (murid)")</f>
        <v>0</v>
      </c>
      <c r="K30" s="46"/>
      <c r="L30" s="46"/>
      <c r="M30" s="46"/>
      <c r="N30" s="46"/>
      <c r="O30" s="46"/>
      <c r="P30" s="46"/>
      <c r="Q30" s="46"/>
      <c r="R30" s="125"/>
      <c r="S30" s="46"/>
      <c r="T30" s="46"/>
      <c r="U30" s="46"/>
      <c r="V30" s="46"/>
      <c r="W30" s="46"/>
      <c r="X30" s="46"/>
      <c r="Y30" s="46"/>
      <c r="Z30" s="46"/>
      <c r="AA30" s="46"/>
    </row>
    <row r="31">
      <c r="A31" s="75">
        <v>27.0</v>
      </c>
      <c r="B31" s="112" t="s">
        <v>2935</v>
      </c>
      <c r="C31" s="76" t="s">
        <v>4343</v>
      </c>
      <c r="D31" s="112"/>
      <c r="E31" s="113">
        <f>sumifs('KEG. PENGAJIAN HARIAN'!$D$2:$D968,'KEG. PENGAJIAN HARIAN'!$B$2:$B968,"&gt;="&amp;$C$2,'KEG. PENGAJIAN HARIAN'!$B$2:$B968,"&lt;="&amp;$E$2,'KEG. PENGAJIAN HARIAN'!$F$2:$F968,B31)</f>
        <v>0.4409722222</v>
      </c>
      <c r="F31" s="114">
        <v>0.5</v>
      </c>
      <c r="G31" s="115">
        <f t="shared" si="1"/>
        <v>0.8819444444</v>
      </c>
      <c r="H31" s="116">
        <f>COUNTIFS('KEG. PENGAJIAN HARIAN'!$F$2:$F968,B31,'KEG. PENGAJIAN HARIAN'!$B$2:$B968,"&gt;="&amp;$C$2,'KEG. PENGAJIAN HARIAN'!$B$2:$B968,"&lt;="&amp;$E$2,'KEG. PENGAJIAN HARIAN'!$G$2:$G968,"hadir")</f>
        <v>9</v>
      </c>
      <c r="I31" s="123">
        <f>COUNTIFS('KEG. PENGAJIAN HARIAN'!$F$2:$F968,B31,'KEG. PENGAJIAN HARIAN'!$B$2:$B968,"&gt;="&amp;$C$2,'KEG. PENGAJIAN HARIAN'!$B$2:$B968,"&lt;="&amp;$E$2,'KEG. PENGAJIAN HARIAN'!$G$2:$G968,"By VN")</f>
        <v>0</v>
      </c>
      <c r="J31" s="118">
        <f>COUNTIFS('KEG. PENGAJIAN HARIAN'!$F$2:$F968,B31,'KEG. PENGAJIAN HARIAN'!$B$2:$B968,"&gt;="&amp;$C$2,'KEG. PENGAJIAN HARIAN'!$B$2:$B968,"&lt;="&amp;$E$2,'KEG. PENGAJIAN HARIAN'!$G$2:$G968,"izin (murid)")</f>
        <v>0</v>
      </c>
      <c r="K31" s="46"/>
      <c r="L31" s="46"/>
      <c r="M31" s="46"/>
      <c r="N31" s="46"/>
      <c r="O31" s="46"/>
      <c r="P31" s="46"/>
      <c r="Q31" s="46"/>
      <c r="R31" s="125"/>
      <c r="S31" s="46"/>
      <c r="T31" s="46"/>
      <c r="U31" s="46"/>
      <c r="V31" s="46"/>
      <c r="W31" s="46"/>
      <c r="X31" s="46"/>
      <c r="Y31" s="46"/>
      <c r="Z31" s="46"/>
      <c r="AA31" s="46"/>
    </row>
    <row r="32">
      <c r="A32" s="75">
        <v>28.0</v>
      </c>
      <c r="B32" s="112" t="s">
        <v>2911</v>
      </c>
      <c r="C32" s="76" t="s">
        <v>4337</v>
      </c>
      <c r="D32" s="112"/>
      <c r="E32" s="113">
        <f>sumifs('KEG. PENGAJIAN HARIAN'!$D$2:$D968,'KEG. PENGAJIAN HARIAN'!$B$2:$B968,"&gt;="&amp;$C$2,'KEG. PENGAJIAN HARIAN'!$B$2:$B968,"&lt;="&amp;$E$2,'KEG. PENGAJIAN HARIAN'!$F$2:$F968,B32)</f>
        <v>0.2284722222</v>
      </c>
      <c r="F32" s="114">
        <v>0.5</v>
      </c>
      <c r="G32" s="115">
        <f t="shared" si="1"/>
        <v>0.4569444444</v>
      </c>
      <c r="H32" s="116">
        <f>COUNTIFS('KEG. PENGAJIAN HARIAN'!$F$2:$F968,B32,'KEG. PENGAJIAN HARIAN'!$B$2:$B968,"&gt;="&amp;$C$2,'KEG. PENGAJIAN HARIAN'!$B$2:$B968,"&lt;="&amp;$E$2,'KEG. PENGAJIAN HARIAN'!$G$2:$G968,"hadir")</f>
        <v>13</v>
      </c>
      <c r="I32" s="123">
        <f>COUNTIFS('KEG. PENGAJIAN HARIAN'!$F$2:$F968,B32,'KEG. PENGAJIAN HARIAN'!$B$2:$B968,"&gt;="&amp;$C$2,'KEG. PENGAJIAN HARIAN'!$B$2:$B968,"&lt;="&amp;$E$2,'KEG. PENGAJIAN HARIAN'!$G$2:$G968,"By VN")</f>
        <v>0</v>
      </c>
      <c r="J32" s="118">
        <f>COUNTIFS('KEG. PENGAJIAN HARIAN'!$F$2:$F968,B32,'KEG. PENGAJIAN HARIAN'!$B$2:$B968,"&gt;="&amp;$C$2,'KEG. PENGAJIAN HARIAN'!$B$2:$B968,"&lt;="&amp;$E$2,'KEG. PENGAJIAN HARIAN'!$G$2:$G968,"izin (murid)")</f>
        <v>0</v>
      </c>
      <c r="K32" s="46"/>
      <c r="L32" s="46"/>
      <c r="M32" s="46"/>
      <c r="N32" s="46"/>
      <c r="O32" s="46"/>
      <c r="P32" s="46"/>
      <c r="Q32" s="46"/>
      <c r="R32" s="125"/>
      <c r="S32" s="46"/>
      <c r="T32" s="46"/>
      <c r="U32" s="46"/>
      <c r="V32" s="46"/>
      <c r="W32" s="46"/>
      <c r="X32" s="46"/>
      <c r="Y32" s="46"/>
      <c r="Z32" s="46"/>
      <c r="AA32" s="46"/>
    </row>
    <row r="33">
      <c r="A33" s="50"/>
      <c r="B33" s="46"/>
      <c r="C33" s="46"/>
      <c r="D33" s="46"/>
      <c r="E33" s="70">
        <f t="shared" ref="E33:F33" si="2">SUM(E5:E32)</f>
        <v>8.496527778</v>
      </c>
      <c r="F33" s="70">
        <f t="shared" si="2"/>
        <v>14</v>
      </c>
      <c r="G33" s="50"/>
      <c r="H33" s="50"/>
      <c r="I33" s="50"/>
      <c r="J33" s="46"/>
      <c r="K33" s="46"/>
      <c r="L33" s="46"/>
      <c r="M33" s="46"/>
      <c r="N33" s="46"/>
      <c r="O33" s="46"/>
      <c r="P33" s="46"/>
      <c r="Q33" s="46"/>
      <c r="R33" s="125"/>
      <c r="S33" s="46"/>
      <c r="T33" s="46"/>
      <c r="U33" s="46"/>
      <c r="V33" s="46"/>
      <c r="W33" s="46"/>
      <c r="X33" s="46"/>
      <c r="Y33" s="46"/>
      <c r="Z33" s="46"/>
      <c r="AA33" s="46"/>
      <c r="AB33" s="46"/>
      <c r="AC33" s="46"/>
      <c r="AD33" s="46"/>
      <c r="AE33" s="46"/>
      <c r="AF33" s="46"/>
      <c r="AG33" s="46"/>
      <c r="AH33" s="46"/>
      <c r="AI33" s="46"/>
      <c r="AJ33" s="46"/>
      <c r="AK33" s="46"/>
    </row>
    <row r="34">
      <c r="A34" s="50"/>
      <c r="B34" s="51"/>
      <c r="C34" s="51"/>
      <c r="D34" s="51"/>
      <c r="E34" s="120">
        <f>E33/F33</f>
        <v>0.6068948413</v>
      </c>
      <c r="F34" s="50"/>
      <c r="G34" s="83"/>
      <c r="H34" s="92"/>
      <c r="I34" s="93"/>
      <c r="J34" s="46"/>
      <c r="K34" s="46"/>
      <c r="L34" s="46"/>
      <c r="M34" s="46"/>
      <c r="N34" s="46"/>
      <c r="O34" s="46"/>
      <c r="P34" s="46"/>
      <c r="Q34" s="46"/>
      <c r="R34" s="125"/>
      <c r="S34" s="46"/>
      <c r="T34" s="46"/>
      <c r="U34" s="46"/>
      <c r="V34" s="46"/>
      <c r="W34" s="46"/>
      <c r="X34" s="46"/>
      <c r="Y34" s="46"/>
      <c r="Z34" s="46"/>
      <c r="AA34" s="46"/>
      <c r="AB34" s="46"/>
      <c r="AC34" s="46"/>
      <c r="AD34" s="46"/>
      <c r="AE34" s="46"/>
      <c r="AF34" s="46"/>
      <c r="AG34" s="46"/>
      <c r="AH34" s="46"/>
      <c r="AI34" s="46"/>
      <c r="AJ34" s="46"/>
      <c r="AK34" s="46"/>
    </row>
    <row r="35">
      <c r="A35" s="90"/>
      <c r="B35" s="90"/>
      <c r="C35" s="128" t="s">
        <v>4359</v>
      </c>
      <c r="D35" s="90"/>
      <c r="E35" s="90"/>
      <c r="F35" s="90"/>
      <c r="G35" s="83"/>
      <c r="H35" s="97"/>
      <c r="I35" s="131" t="s">
        <v>4360</v>
      </c>
      <c r="J35" s="90"/>
      <c r="K35" s="90"/>
      <c r="L35" s="90"/>
      <c r="M35" s="46"/>
      <c r="N35" s="46"/>
      <c r="O35" s="46"/>
      <c r="P35" s="46"/>
      <c r="Q35" s="46"/>
      <c r="R35" s="125"/>
      <c r="S35" s="46"/>
      <c r="T35" s="46"/>
      <c r="U35" s="46"/>
      <c r="V35" s="46"/>
      <c r="W35" s="46"/>
      <c r="X35" s="46"/>
      <c r="Y35" s="46"/>
      <c r="Z35" s="46"/>
      <c r="AA35" s="46"/>
      <c r="AB35" s="46"/>
      <c r="AC35" s="46"/>
      <c r="AD35" s="46"/>
      <c r="AE35" s="46"/>
      <c r="AF35" s="46"/>
      <c r="AG35" s="46"/>
      <c r="AH35" s="46"/>
      <c r="AI35" s="46"/>
      <c r="AJ35" s="46"/>
      <c r="AK35" s="46"/>
      <c r="AL35" s="46"/>
    </row>
    <row r="36">
      <c r="A36" s="96"/>
      <c r="B36" s="96"/>
      <c r="C36" s="96" t="s">
        <v>4337</v>
      </c>
      <c r="D36" s="96">
        <f t="shared" ref="D36:D39" si="3">COUNTIF($C$5:$C$32,C36)</f>
        <v>14</v>
      </c>
      <c r="E36" s="96" t="s">
        <v>4337</v>
      </c>
      <c r="F36" s="52">
        <f t="shared" ref="F36:F39" si="4">SUMIF($C$5:$C$32,E36,$F$5:$F$32)</f>
        <v>7</v>
      </c>
      <c r="G36" s="96" t="s">
        <v>4337</v>
      </c>
      <c r="H36" s="132">
        <f t="shared" ref="H36:H39" si="5">SUMIF(C5:C32,G36,E5:E32)</f>
        <v>4.800694444</v>
      </c>
      <c r="I36" s="133">
        <f t="shared" ref="I36:I39" si="6">H36/F36</f>
        <v>0.6858134921</v>
      </c>
      <c r="J36" s="88"/>
      <c r="K36" s="51" t="s">
        <v>4360</v>
      </c>
      <c r="L36" s="51"/>
      <c r="M36" s="46"/>
      <c r="N36" s="46"/>
      <c r="O36" s="46"/>
      <c r="P36" s="46"/>
      <c r="Q36" s="46"/>
      <c r="R36" s="125"/>
      <c r="S36" s="46"/>
      <c r="T36" s="46"/>
      <c r="U36" s="46"/>
      <c r="V36" s="46"/>
      <c r="W36" s="46"/>
      <c r="X36" s="46"/>
      <c r="Y36" s="46"/>
      <c r="Z36" s="46"/>
      <c r="AA36" s="46"/>
      <c r="AB36" s="46"/>
      <c r="AC36" s="46"/>
      <c r="AD36" s="46"/>
      <c r="AE36" s="46"/>
      <c r="AF36" s="46"/>
      <c r="AG36" s="46"/>
      <c r="AH36" s="46"/>
      <c r="AI36" s="46"/>
      <c r="AJ36" s="46"/>
      <c r="AK36" s="46"/>
      <c r="AL36" s="46"/>
    </row>
    <row r="37">
      <c r="A37" s="47"/>
      <c r="C37" s="96" t="s">
        <v>4343</v>
      </c>
      <c r="D37" s="96">
        <f t="shared" si="3"/>
        <v>8</v>
      </c>
      <c r="E37" s="96" t="s">
        <v>4343</v>
      </c>
      <c r="F37" s="52">
        <f t="shared" si="4"/>
        <v>4</v>
      </c>
      <c r="G37" s="96" t="s">
        <v>4343</v>
      </c>
      <c r="H37" s="132">
        <f t="shared" si="5"/>
        <v>2.710416667</v>
      </c>
      <c r="I37" s="133">
        <f t="shared" si="6"/>
        <v>0.6776041667</v>
      </c>
      <c r="J37" s="137"/>
      <c r="K37" s="138">
        <v>0.7613247863247863</v>
      </c>
      <c r="L37" s="139"/>
      <c r="M37" s="46"/>
      <c r="N37" s="46"/>
      <c r="O37" s="46"/>
      <c r="P37" s="46"/>
      <c r="Q37" s="46"/>
      <c r="R37" s="125"/>
      <c r="S37" s="46"/>
      <c r="T37" s="46"/>
      <c r="U37" s="46"/>
      <c r="V37" s="46"/>
      <c r="W37" s="46"/>
      <c r="X37" s="46"/>
      <c r="Y37" s="46"/>
      <c r="Z37" s="46"/>
      <c r="AA37" s="46"/>
      <c r="AB37" s="46"/>
      <c r="AC37" s="46"/>
      <c r="AD37" s="46"/>
      <c r="AE37" s="46"/>
      <c r="AF37" s="46"/>
      <c r="AG37" s="46"/>
      <c r="AH37" s="46"/>
      <c r="AI37" s="46"/>
      <c r="AJ37" s="46"/>
      <c r="AK37" s="46"/>
      <c r="AL37" s="46"/>
    </row>
    <row r="38">
      <c r="A38" s="47"/>
      <c r="C38" s="96" t="s">
        <v>4341</v>
      </c>
      <c r="D38" s="96">
        <f t="shared" si="3"/>
        <v>4</v>
      </c>
      <c r="E38" s="96" t="s">
        <v>4341</v>
      </c>
      <c r="F38" s="52">
        <f t="shared" si="4"/>
        <v>2</v>
      </c>
      <c r="G38" s="96" t="s">
        <v>4341</v>
      </c>
      <c r="H38" s="132">
        <f t="shared" si="5"/>
        <v>0.3881944444</v>
      </c>
      <c r="I38" s="133">
        <f t="shared" si="6"/>
        <v>0.1940972222</v>
      </c>
      <c r="J38" s="88"/>
      <c r="K38" s="138">
        <v>0.6175</v>
      </c>
      <c r="L38" s="139"/>
      <c r="M38" s="46"/>
      <c r="N38" s="46"/>
      <c r="O38" s="46"/>
      <c r="P38" s="46"/>
      <c r="Q38" s="46"/>
      <c r="R38" s="125"/>
      <c r="S38" s="46"/>
      <c r="T38" s="46"/>
      <c r="U38" s="46"/>
      <c r="V38" s="46"/>
      <c r="W38" s="46"/>
      <c r="X38" s="46"/>
      <c r="Y38" s="46"/>
      <c r="Z38" s="46"/>
      <c r="AA38" s="46"/>
      <c r="AB38" s="46"/>
      <c r="AC38" s="46"/>
      <c r="AD38" s="46"/>
      <c r="AE38" s="46"/>
      <c r="AF38" s="46"/>
      <c r="AG38" s="46"/>
      <c r="AH38" s="46"/>
      <c r="AI38" s="46"/>
      <c r="AJ38" s="46"/>
      <c r="AK38" s="46"/>
      <c r="AL38" s="46"/>
    </row>
    <row r="39">
      <c r="A39" s="47"/>
      <c r="C39" s="96" t="s">
        <v>4345</v>
      </c>
      <c r="D39" s="96">
        <f t="shared" si="3"/>
        <v>2</v>
      </c>
      <c r="E39" s="96" t="s">
        <v>4345</v>
      </c>
      <c r="F39" s="52">
        <f t="shared" si="4"/>
        <v>1</v>
      </c>
      <c r="G39" s="96" t="s">
        <v>4345</v>
      </c>
      <c r="H39" s="132">
        <f t="shared" si="5"/>
        <v>0.5972222222</v>
      </c>
      <c r="I39" s="133">
        <f t="shared" si="6"/>
        <v>0.5972222222</v>
      </c>
      <c r="J39" s="88"/>
      <c r="K39" s="138">
        <v>0.21041666666666664</v>
      </c>
      <c r="L39" s="139"/>
      <c r="M39" s="46"/>
      <c r="N39" s="46"/>
      <c r="O39" s="46"/>
      <c r="P39" s="46"/>
      <c r="Q39" s="46"/>
      <c r="R39" s="125"/>
      <c r="S39" s="46"/>
      <c r="T39" s="46"/>
      <c r="U39" s="46"/>
      <c r="V39" s="46"/>
      <c r="W39" s="46"/>
      <c r="X39" s="46"/>
      <c r="Y39" s="46"/>
      <c r="Z39" s="46"/>
      <c r="AA39" s="46"/>
      <c r="AB39" s="46"/>
      <c r="AC39" s="46"/>
      <c r="AD39" s="46"/>
      <c r="AE39" s="46"/>
      <c r="AF39" s="46"/>
      <c r="AG39" s="46"/>
      <c r="AH39" s="46"/>
      <c r="AI39" s="46"/>
      <c r="AJ39" s="46"/>
      <c r="AK39" s="46"/>
      <c r="AL39" s="46"/>
    </row>
    <row r="40">
      <c r="A40" s="96"/>
      <c r="B40" s="96"/>
      <c r="C40" s="96" t="s">
        <v>4361</v>
      </c>
      <c r="D40" s="96">
        <f>sum(D36:D39)</f>
        <v>28</v>
      </c>
      <c r="F40" s="96"/>
      <c r="G40" s="47"/>
      <c r="H40" s="137"/>
      <c r="I40" s="47"/>
      <c r="J40" s="88"/>
      <c r="K40" s="138">
        <v>0.4430555555555556</v>
      </c>
      <c r="L40" s="139"/>
      <c r="M40" s="46"/>
      <c r="N40" s="46"/>
      <c r="O40" s="46"/>
      <c r="P40" s="46"/>
      <c r="Q40" s="46"/>
      <c r="R40" s="125"/>
      <c r="S40" s="46"/>
      <c r="T40" s="46"/>
      <c r="U40" s="46"/>
      <c r="V40" s="46"/>
      <c r="W40" s="46"/>
      <c r="X40" s="46"/>
      <c r="Y40" s="46"/>
      <c r="Z40" s="46"/>
      <c r="AA40" s="46"/>
      <c r="AB40" s="46"/>
      <c r="AC40" s="46"/>
      <c r="AD40" s="46"/>
      <c r="AE40" s="46"/>
      <c r="AF40" s="46"/>
      <c r="AG40" s="46"/>
      <c r="AH40" s="46"/>
      <c r="AI40" s="46"/>
      <c r="AJ40" s="46"/>
      <c r="AK40" s="46"/>
      <c r="AL40" s="46"/>
    </row>
    <row r="41">
      <c r="A41" s="47"/>
      <c r="C41" s="47"/>
      <c r="D41" s="47"/>
      <c r="E41" s="140"/>
      <c r="F41" s="47"/>
      <c r="G41" s="50"/>
      <c r="H41" s="50"/>
      <c r="I41" s="50"/>
      <c r="J41" s="50"/>
      <c r="K41" s="46"/>
      <c r="L41" s="139"/>
      <c r="M41" s="46"/>
      <c r="N41" s="46"/>
      <c r="O41" s="46"/>
      <c r="P41" s="46"/>
      <c r="Q41" s="46"/>
      <c r="R41" s="125"/>
      <c r="S41" s="46"/>
      <c r="T41" s="46"/>
      <c r="U41" s="46"/>
      <c r="V41" s="46"/>
      <c r="W41" s="46"/>
      <c r="X41" s="46"/>
      <c r="Y41" s="46"/>
      <c r="Z41" s="46"/>
      <c r="AA41" s="46"/>
      <c r="AB41" s="46"/>
      <c r="AC41" s="46"/>
      <c r="AD41" s="46"/>
      <c r="AE41" s="46"/>
      <c r="AF41" s="46"/>
      <c r="AG41" s="46"/>
      <c r="AH41" s="46"/>
      <c r="AI41" s="46"/>
      <c r="AJ41" s="46"/>
      <c r="AK41" s="46"/>
      <c r="AL41" s="46"/>
    </row>
    <row r="42">
      <c r="A42" s="47"/>
      <c r="C42" s="47"/>
      <c r="D42" s="47"/>
      <c r="E42" s="99"/>
      <c r="F42" s="50"/>
      <c r="G42" s="50"/>
      <c r="H42" s="50"/>
      <c r="I42" s="50"/>
      <c r="J42" s="102"/>
      <c r="K42" s="46"/>
      <c r="L42" s="46"/>
      <c r="M42" s="46"/>
      <c r="N42" s="46"/>
      <c r="O42" s="46"/>
      <c r="P42" s="46"/>
      <c r="Q42" s="46"/>
      <c r="R42" s="125"/>
      <c r="S42" s="46"/>
      <c r="T42" s="46"/>
      <c r="U42" s="46"/>
      <c r="V42" s="46"/>
      <c r="W42" s="46"/>
      <c r="X42" s="46"/>
      <c r="Y42" s="46"/>
      <c r="Z42" s="46"/>
      <c r="AA42" s="46"/>
      <c r="AB42" s="46"/>
      <c r="AC42" s="46"/>
      <c r="AD42" s="46"/>
      <c r="AE42" s="46"/>
      <c r="AF42" s="46"/>
      <c r="AG42" s="46"/>
      <c r="AH42" s="46"/>
      <c r="AI42" s="46"/>
      <c r="AJ42" s="46"/>
      <c r="AK42" s="46"/>
      <c r="AL42" s="46"/>
    </row>
    <row r="43">
      <c r="A43" s="47"/>
      <c r="C43" s="47"/>
      <c r="D43" s="47"/>
      <c r="E43" s="99"/>
      <c r="F43" s="50"/>
      <c r="G43" s="50"/>
      <c r="H43" s="50"/>
      <c r="I43" s="50"/>
      <c r="J43" s="102"/>
      <c r="K43" s="46"/>
      <c r="L43" s="46"/>
      <c r="M43" s="46"/>
      <c r="N43" s="46"/>
      <c r="O43" s="46"/>
      <c r="P43" s="46"/>
      <c r="Q43" s="46"/>
      <c r="R43" s="125"/>
      <c r="S43" s="46"/>
      <c r="T43" s="46"/>
      <c r="U43" s="46"/>
      <c r="V43" s="46"/>
      <c r="W43" s="46"/>
      <c r="X43" s="46"/>
      <c r="Y43" s="46"/>
      <c r="Z43" s="46"/>
      <c r="AA43" s="46"/>
      <c r="AB43" s="46"/>
      <c r="AC43" s="46"/>
      <c r="AD43" s="46"/>
      <c r="AE43" s="46"/>
      <c r="AF43" s="46"/>
      <c r="AG43" s="46"/>
      <c r="AH43" s="46"/>
      <c r="AI43" s="46"/>
      <c r="AJ43" s="46"/>
      <c r="AK43" s="46"/>
      <c r="AL43" s="46"/>
    </row>
    <row r="44">
      <c r="A44" s="50"/>
      <c r="B44" s="46"/>
      <c r="C44" s="46"/>
      <c r="D44" s="46"/>
      <c r="E44" s="70"/>
      <c r="F44" s="50"/>
      <c r="G44" s="50"/>
      <c r="H44" s="50"/>
      <c r="I44" s="50"/>
      <c r="J44" s="102"/>
      <c r="K44" s="46"/>
      <c r="L44" s="46"/>
      <c r="M44" s="46"/>
      <c r="N44" s="46"/>
      <c r="O44" s="46"/>
      <c r="P44" s="46"/>
      <c r="Q44" s="46"/>
      <c r="R44" s="125"/>
      <c r="S44" s="46"/>
      <c r="T44" s="46"/>
      <c r="U44" s="46"/>
      <c r="V44" s="46"/>
      <c r="W44" s="46"/>
      <c r="X44" s="46"/>
      <c r="Y44" s="46"/>
      <c r="Z44" s="46"/>
      <c r="AA44" s="46"/>
      <c r="AB44" s="46"/>
      <c r="AC44" s="46"/>
      <c r="AD44" s="46"/>
      <c r="AE44" s="46"/>
      <c r="AF44" s="46"/>
      <c r="AG44" s="46"/>
      <c r="AH44" s="46"/>
      <c r="AI44" s="46"/>
      <c r="AJ44" s="46"/>
      <c r="AK44" s="46"/>
      <c r="AL44" s="46"/>
    </row>
    <row r="45">
      <c r="A45" s="50"/>
      <c r="B45" s="46"/>
      <c r="C45" s="46"/>
      <c r="D45" s="46"/>
      <c r="E45" s="70"/>
      <c r="F45" s="50"/>
      <c r="G45" s="50"/>
      <c r="H45" s="50"/>
      <c r="I45" s="50"/>
      <c r="J45" s="102"/>
      <c r="K45" s="46"/>
      <c r="L45" s="46"/>
      <c r="M45" s="46"/>
      <c r="N45" s="46"/>
      <c r="O45" s="46"/>
      <c r="P45" s="46"/>
      <c r="Q45" s="46"/>
      <c r="R45" s="125"/>
      <c r="S45" s="46"/>
      <c r="T45" s="46"/>
      <c r="U45" s="46"/>
      <c r="V45" s="46"/>
      <c r="W45" s="46"/>
      <c r="X45" s="46"/>
      <c r="Y45" s="46"/>
      <c r="Z45" s="46"/>
      <c r="AA45" s="46"/>
      <c r="AB45" s="46"/>
      <c r="AC45" s="46"/>
      <c r="AD45" s="46"/>
      <c r="AE45" s="46"/>
      <c r="AF45" s="46"/>
      <c r="AG45" s="46"/>
      <c r="AH45" s="46"/>
      <c r="AI45" s="46"/>
      <c r="AJ45" s="46"/>
      <c r="AK45" s="46"/>
      <c r="AL45" s="46"/>
    </row>
    <row r="46">
      <c r="A46" s="50"/>
      <c r="B46" s="74"/>
      <c r="C46" s="46"/>
      <c r="D46" s="46"/>
      <c r="E46" s="70"/>
      <c r="F46" s="50"/>
      <c r="G46" s="50"/>
      <c r="H46" s="50"/>
      <c r="I46" s="50"/>
      <c r="J46" s="102"/>
      <c r="K46" s="46"/>
      <c r="L46" s="46"/>
      <c r="M46" s="46"/>
      <c r="N46" s="46"/>
      <c r="O46" s="46"/>
      <c r="P46" s="46"/>
      <c r="Q46" s="46"/>
      <c r="R46" s="125"/>
      <c r="S46" s="46"/>
      <c r="T46" s="46"/>
      <c r="U46" s="46"/>
      <c r="V46" s="46"/>
      <c r="W46" s="46"/>
      <c r="X46" s="46"/>
      <c r="Y46" s="46"/>
      <c r="Z46" s="46"/>
      <c r="AA46" s="46"/>
      <c r="AB46" s="46"/>
      <c r="AC46" s="46"/>
      <c r="AD46" s="46"/>
      <c r="AE46" s="46"/>
      <c r="AF46" s="46"/>
      <c r="AG46" s="46"/>
      <c r="AH46" s="46"/>
      <c r="AI46" s="46"/>
      <c r="AJ46" s="46"/>
      <c r="AK46" s="46"/>
      <c r="AL46" s="46"/>
    </row>
    <row r="47">
      <c r="A47" s="50"/>
      <c r="B47" s="83"/>
      <c r="C47" s="46"/>
      <c r="D47" s="46"/>
      <c r="E47" s="70"/>
      <c r="F47" s="50"/>
      <c r="G47" s="50"/>
      <c r="H47" s="50"/>
      <c r="I47" s="50"/>
      <c r="J47" s="102"/>
      <c r="K47" s="46"/>
      <c r="L47" s="46"/>
      <c r="M47" s="46"/>
      <c r="N47" s="46"/>
      <c r="O47" s="46"/>
      <c r="P47" s="46"/>
      <c r="Q47" s="46"/>
      <c r="R47" s="125"/>
      <c r="S47" s="46"/>
      <c r="T47" s="46"/>
      <c r="U47" s="46"/>
      <c r="V47" s="46"/>
      <c r="W47" s="46"/>
      <c r="X47" s="46"/>
      <c r="Y47" s="46"/>
      <c r="Z47" s="46"/>
      <c r="AA47" s="46"/>
      <c r="AB47" s="46"/>
      <c r="AC47" s="46"/>
      <c r="AD47" s="46"/>
      <c r="AE47" s="46"/>
      <c r="AF47" s="46"/>
      <c r="AG47" s="46"/>
      <c r="AH47" s="46"/>
      <c r="AI47" s="46"/>
      <c r="AJ47" s="46"/>
      <c r="AK47" s="46"/>
      <c r="AL47" s="46"/>
    </row>
    <row r="48">
      <c r="A48" s="50"/>
      <c r="B48" s="83"/>
      <c r="C48" s="46"/>
      <c r="D48" s="46"/>
      <c r="E48" s="70"/>
      <c r="F48" s="50"/>
      <c r="G48" s="50"/>
      <c r="H48" s="50"/>
      <c r="I48" s="50"/>
      <c r="J48" s="102"/>
      <c r="K48" s="46"/>
      <c r="L48" s="46"/>
      <c r="M48" s="46"/>
      <c r="N48" s="46"/>
      <c r="O48" s="46"/>
      <c r="P48" s="46"/>
      <c r="Q48" s="46"/>
      <c r="R48" s="125"/>
      <c r="S48" s="46"/>
      <c r="T48" s="46"/>
      <c r="U48" s="46"/>
      <c r="V48" s="46"/>
      <c r="W48" s="46"/>
      <c r="X48" s="46"/>
      <c r="Y48" s="46"/>
      <c r="Z48" s="46"/>
      <c r="AA48" s="46"/>
      <c r="AB48" s="46"/>
      <c r="AC48" s="46"/>
      <c r="AD48" s="46"/>
      <c r="AE48" s="46"/>
      <c r="AF48" s="46"/>
      <c r="AG48" s="46"/>
      <c r="AH48" s="46"/>
      <c r="AI48" s="46"/>
      <c r="AJ48" s="46"/>
      <c r="AK48" s="46"/>
      <c r="AL48" s="46"/>
    </row>
    <row r="49">
      <c r="A49" s="50"/>
      <c r="B49" s="46"/>
      <c r="C49" s="46"/>
      <c r="D49" s="46"/>
      <c r="E49" s="70"/>
      <c r="F49" s="50"/>
      <c r="G49" s="50"/>
      <c r="H49" s="50"/>
      <c r="I49" s="50"/>
      <c r="J49" s="102"/>
      <c r="K49" s="46"/>
      <c r="L49" s="46"/>
      <c r="M49" s="46"/>
      <c r="N49" s="46"/>
      <c r="O49" s="46"/>
      <c r="P49" s="46"/>
      <c r="Q49" s="46"/>
      <c r="R49" s="125"/>
      <c r="S49" s="46"/>
      <c r="T49" s="46"/>
      <c r="U49" s="46"/>
      <c r="V49" s="46"/>
      <c r="W49" s="46"/>
      <c r="X49" s="46"/>
      <c r="Y49" s="46"/>
      <c r="Z49" s="46"/>
      <c r="AA49" s="46"/>
      <c r="AB49" s="46"/>
      <c r="AC49" s="46"/>
      <c r="AD49" s="46"/>
      <c r="AE49" s="46"/>
      <c r="AF49" s="46"/>
      <c r="AG49" s="46"/>
      <c r="AH49" s="46"/>
      <c r="AI49" s="46"/>
      <c r="AJ49" s="46"/>
      <c r="AK49" s="46"/>
      <c r="AL49" s="46"/>
    </row>
    <row r="50">
      <c r="A50" s="50"/>
      <c r="B50" s="46"/>
      <c r="C50" s="46"/>
      <c r="D50" s="46"/>
      <c r="E50" s="70"/>
      <c r="F50" s="50"/>
      <c r="G50" s="50"/>
      <c r="H50" s="50"/>
      <c r="I50" s="50"/>
      <c r="J50" s="102"/>
      <c r="K50" s="46"/>
      <c r="L50" s="46"/>
      <c r="M50" s="46"/>
      <c r="N50" s="46"/>
      <c r="O50" s="46"/>
      <c r="P50" s="46"/>
      <c r="Q50" s="46"/>
      <c r="R50" s="125"/>
      <c r="S50" s="46"/>
      <c r="T50" s="46"/>
      <c r="U50" s="46"/>
      <c r="V50" s="46"/>
      <c r="W50" s="46"/>
      <c r="X50" s="46"/>
      <c r="Y50" s="46"/>
      <c r="Z50" s="46"/>
      <c r="AA50" s="46"/>
      <c r="AB50" s="46"/>
      <c r="AC50" s="46"/>
      <c r="AD50" s="46"/>
      <c r="AE50" s="46"/>
      <c r="AF50" s="46"/>
      <c r="AG50" s="46"/>
      <c r="AH50" s="46"/>
      <c r="AI50" s="46"/>
      <c r="AJ50" s="46"/>
      <c r="AK50" s="46"/>
      <c r="AL50" s="46"/>
    </row>
    <row r="51">
      <c r="A51" s="50"/>
      <c r="B51" s="46"/>
      <c r="C51" s="46"/>
      <c r="D51" s="46"/>
      <c r="E51" s="70"/>
      <c r="F51" s="50"/>
      <c r="G51" s="50"/>
      <c r="H51" s="50"/>
      <c r="I51" s="50"/>
      <c r="J51" s="102"/>
      <c r="K51" s="46"/>
      <c r="L51" s="46"/>
      <c r="M51" s="46"/>
      <c r="N51" s="46"/>
      <c r="O51" s="46"/>
      <c r="P51" s="46"/>
      <c r="Q51" s="46"/>
      <c r="R51" s="125"/>
      <c r="S51" s="46"/>
      <c r="T51" s="46"/>
      <c r="U51" s="46"/>
      <c r="V51" s="46"/>
      <c r="W51" s="46"/>
      <c r="X51" s="46"/>
      <c r="Y51" s="46"/>
      <c r="Z51" s="46"/>
      <c r="AA51" s="46"/>
      <c r="AB51" s="46"/>
      <c r="AC51" s="46"/>
      <c r="AD51" s="46"/>
      <c r="AE51" s="46"/>
      <c r="AF51" s="46"/>
      <c r="AG51" s="46"/>
      <c r="AH51" s="46"/>
      <c r="AI51" s="46"/>
      <c r="AJ51" s="46"/>
      <c r="AK51" s="46"/>
      <c r="AL51" s="46"/>
    </row>
    <row r="52">
      <c r="A52" s="50"/>
      <c r="B52" s="46"/>
      <c r="C52" s="46"/>
      <c r="D52" s="46"/>
      <c r="E52" s="70"/>
      <c r="F52" s="50"/>
      <c r="G52" s="50"/>
      <c r="H52" s="50"/>
      <c r="I52" s="50"/>
      <c r="J52" s="102"/>
      <c r="K52" s="46"/>
      <c r="L52" s="46"/>
      <c r="M52" s="46"/>
      <c r="N52" s="46"/>
      <c r="O52" s="46"/>
      <c r="P52" s="46"/>
      <c r="Q52" s="46"/>
      <c r="R52" s="125"/>
      <c r="S52" s="46"/>
      <c r="T52" s="46"/>
      <c r="U52" s="46"/>
      <c r="V52" s="46"/>
      <c r="W52" s="46"/>
      <c r="X52" s="46"/>
      <c r="Y52" s="46"/>
      <c r="Z52" s="46"/>
      <c r="AA52" s="46"/>
      <c r="AB52" s="46"/>
      <c r="AC52" s="46"/>
      <c r="AD52" s="46"/>
      <c r="AE52" s="46"/>
      <c r="AF52" s="46"/>
      <c r="AG52" s="46"/>
      <c r="AH52" s="46"/>
      <c r="AI52" s="46"/>
      <c r="AJ52" s="46"/>
      <c r="AK52" s="46"/>
      <c r="AL52" s="46"/>
    </row>
    <row r="53">
      <c r="A53" s="50"/>
      <c r="B53" s="46"/>
      <c r="C53" s="46"/>
      <c r="D53" s="46"/>
      <c r="E53" s="70"/>
      <c r="F53" s="50"/>
      <c r="G53" s="50"/>
      <c r="H53" s="50"/>
      <c r="I53" s="50"/>
      <c r="J53" s="102"/>
      <c r="K53" s="46"/>
      <c r="L53" s="46"/>
      <c r="M53" s="46"/>
      <c r="N53" s="46"/>
      <c r="O53" s="46"/>
      <c r="P53" s="46"/>
      <c r="Q53" s="46"/>
      <c r="R53" s="125"/>
      <c r="S53" s="46"/>
      <c r="T53" s="46"/>
      <c r="U53" s="46"/>
      <c r="V53" s="46"/>
      <c r="W53" s="46"/>
      <c r="X53" s="46"/>
      <c r="Y53" s="46"/>
      <c r="Z53" s="46"/>
      <c r="AA53" s="46"/>
      <c r="AB53" s="46"/>
      <c r="AC53" s="46"/>
      <c r="AD53" s="46"/>
      <c r="AE53" s="46"/>
      <c r="AF53" s="46"/>
      <c r="AG53" s="46"/>
      <c r="AH53" s="46"/>
      <c r="AI53" s="46"/>
      <c r="AJ53" s="46"/>
      <c r="AK53" s="46"/>
      <c r="AL53" s="46"/>
    </row>
    <row r="54">
      <c r="A54" s="50"/>
      <c r="B54" s="46"/>
      <c r="C54" s="46"/>
      <c r="D54" s="46"/>
      <c r="E54" s="70"/>
      <c r="F54" s="50"/>
      <c r="G54" s="50"/>
      <c r="H54" s="50"/>
      <c r="I54" s="50"/>
      <c r="J54" s="102"/>
      <c r="K54" s="46"/>
      <c r="L54" s="46"/>
      <c r="M54" s="46"/>
      <c r="N54" s="46"/>
      <c r="O54" s="46"/>
      <c r="P54" s="46"/>
      <c r="Q54" s="46"/>
      <c r="R54" s="125"/>
      <c r="S54" s="46"/>
      <c r="T54" s="46"/>
      <c r="U54" s="46"/>
      <c r="V54" s="46"/>
      <c r="W54" s="46"/>
      <c r="X54" s="46"/>
      <c r="Y54" s="46"/>
      <c r="Z54" s="46"/>
      <c r="AA54" s="46"/>
      <c r="AB54" s="46"/>
      <c r="AC54" s="46"/>
      <c r="AD54" s="46"/>
      <c r="AE54" s="46"/>
      <c r="AF54" s="46"/>
      <c r="AG54" s="46"/>
      <c r="AH54" s="46"/>
      <c r="AI54" s="46"/>
      <c r="AJ54" s="46"/>
      <c r="AK54" s="46"/>
      <c r="AL54" s="46"/>
    </row>
    <row r="55">
      <c r="A55" s="50"/>
      <c r="B55" s="46"/>
      <c r="C55" s="46"/>
      <c r="D55" s="46"/>
      <c r="E55" s="70"/>
      <c r="F55" s="50"/>
      <c r="G55" s="50"/>
      <c r="H55" s="50"/>
      <c r="I55" s="50"/>
      <c r="J55" s="102"/>
      <c r="K55" s="46"/>
      <c r="L55" s="46"/>
      <c r="M55" s="46"/>
      <c r="N55" s="46"/>
      <c r="O55" s="46"/>
      <c r="P55" s="46"/>
      <c r="Q55" s="46"/>
      <c r="R55" s="125"/>
      <c r="S55" s="46"/>
      <c r="T55" s="46"/>
      <c r="U55" s="46"/>
      <c r="V55" s="46"/>
      <c r="W55" s="46"/>
      <c r="X55" s="46"/>
      <c r="Y55" s="46"/>
      <c r="Z55" s="46"/>
      <c r="AA55" s="46"/>
      <c r="AB55" s="46"/>
      <c r="AC55" s="46"/>
      <c r="AD55" s="46"/>
      <c r="AE55" s="46"/>
      <c r="AF55" s="46"/>
      <c r="AG55" s="46"/>
      <c r="AH55" s="46"/>
      <c r="AI55" s="46"/>
      <c r="AJ55" s="46"/>
      <c r="AK55" s="46"/>
      <c r="AL55" s="46"/>
    </row>
    <row r="56">
      <c r="A56" s="50"/>
      <c r="B56" s="46"/>
      <c r="C56" s="46"/>
      <c r="D56" s="46"/>
      <c r="E56" s="70"/>
      <c r="F56" s="50"/>
      <c r="G56" s="50"/>
      <c r="H56" s="50"/>
      <c r="I56" s="50"/>
      <c r="J56" s="102"/>
      <c r="K56" s="46"/>
      <c r="L56" s="46"/>
      <c r="M56" s="46"/>
      <c r="N56" s="46"/>
      <c r="O56" s="46"/>
      <c r="P56" s="46"/>
      <c r="Q56" s="46"/>
      <c r="R56" s="125"/>
      <c r="S56" s="46"/>
      <c r="T56" s="46"/>
      <c r="U56" s="46"/>
      <c r="V56" s="46"/>
      <c r="W56" s="46"/>
      <c r="X56" s="46"/>
      <c r="Y56" s="46"/>
      <c r="Z56" s="46"/>
      <c r="AA56" s="46"/>
      <c r="AB56" s="46"/>
      <c r="AC56" s="46"/>
      <c r="AD56" s="46"/>
      <c r="AE56" s="46"/>
      <c r="AF56" s="46"/>
      <c r="AG56" s="46"/>
      <c r="AH56" s="46"/>
      <c r="AI56" s="46"/>
      <c r="AJ56" s="46"/>
      <c r="AK56" s="46"/>
      <c r="AL56" s="46"/>
    </row>
    <row r="57">
      <c r="A57" s="50"/>
      <c r="B57" s="46"/>
      <c r="C57" s="46"/>
      <c r="D57" s="46"/>
      <c r="E57" s="70"/>
      <c r="F57" s="50"/>
      <c r="G57" s="50"/>
      <c r="H57" s="50"/>
      <c r="I57" s="50"/>
      <c r="J57" s="102"/>
      <c r="K57" s="46"/>
      <c r="L57" s="46"/>
      <c r="M57" s="46"/>
      <c r="N57" s="46"/>
      <c r="O57" s="46"/>
      <c r="P57" s="46"/>
      <c r="Q57" s="46"/>
      <c r="R57" s="125"/>
      <c r="S57" s="46"/>
      <c r="T57" s="46"/>
      <c r="U57" s="46"/>
      <c r="V57" s="46"/>
      <c r="W57" s="46"/>
      <c r="X57" s="46"/>
      <c r="Y57" s="46"/>
      <c r="Z57" s="46"/>
      <c r="AA57" s="46"/>
      <c r="AB57" s="46"/>
      <c r="AC57" s="46"/>
      <c r="AD57" s="46"/>
      <c r="AE57" s="46"/>
      <c r="AF57" s="46"/>
      <c r="AG57" s="46"/>
      <c r="AH57" s="46"/>
      <c r="AI57" s="46"/>
      <c r="AJ57" s="46"/>
      <c r="AK57" s="46"/>
      <c r="AL57" s="46"/>
    </row>
    <row r="58">
      <c r="A58" s="50"/>
      <c r="B58" s="46"/>
      <c r="C58" s="46"/>
      <c r="D58" s="46"/>
      <c r="E58" s="70"/>
      <c r="F58" s="50"/>
      <c r="G58" s="50"/>
      <c r="H58" s="50"/>
      <c r="I58" s="50"/>
      <c r="J58" s="102"/>
      <c r="K58" s="46"/>
      <c r="L58" s="46"/>
      <c r="M58" s="46"/>
      <c r="N58" s="46"/>
      <c r="O58" s="46"/>
      <c r="P58" s="46"/>
      <c r="Q58" s="46"/>
      <c r="R58" s="125"/>
      <c r="S58" s="46"/>
      <c r="T58" s="46"/>
      <c r="U58" s="46"/>
      <c r="V58" s="46"/>
      <c r="W58" s="46"/>
      <c r="X58" s="46"/>
      <c r="Y58" s="46"/>
      <c r="Z58" s="46"/>
      <c r="AA58" s="46"/>
      <c r="AB58" s="46"/>
      <c r="AC58" s="46"/>
      <c r="AD58" s="46"/>
      <c r="AE58" s="46"/>
      <c r="AF58" s="46"/>
      <c r="AG58" s="46"/>
      <c r="AH58" s="46"/>
      <c r="AI58" s="46"/>
      <c r="AJ58" s="46"/>
      <c r="AK58" s="46"/>
      <c r="AL58" s="46"/>
    </row>
    <row r="59">
      <c r="A59" s="50"/>
      <c r="B59" s="46"/>
      <c r="C59" s="46"/>
      <c r="D59" s="46"/>
      <c r="E59" s="70"/>
      <c r="F59" s="50"/>
      <c r="G59" s="50"/>
      <c r="H59" s="50"/>
      <c r="I59" s="50"/>
      <c r="J59" s="102"/>
      <c r="K59" s="46"/>
      <c r="L59" s="46"/>
      <c r="M59" s="46"/>
      <c r="N59" s="46"/>
      <c r="O59" s="46"/>
      <c r="P59" s="46"/>
      <c r="Q59" s="46"/>
      <c r="R59" s="125"/>
      <c r="S59" s="46"/>
      <c r="T59" s="46"/>
      <c r="U59" s="46"/>
      <c r="V59" s="46"/>
      <c r="W59" s="46"/>
      <c r="X59" s="46"/>
      <c r="Y59" s="46"/>
      <c r="Z59" s="46"/>
      <c r="AA59" s="46"/>
      <c r="AB59" s="46"/>
      <c r="AC59" s="46"/>
      <c r="AD59" s="46"/>
      <c r="AE59" s="46"/>
      <c r="AF59" s="46"/>
      <c r="AG59" s="46"/>
      <c r="AH59" s="46"/>
      <c r="AI59" s="46"/>
      <c r="AJ59" s="46"/>
      <c r="AK59" s="46"/>
      <c r="AL59" s="46"/>
    </row>
    <row r="60">
      <c r="A60" s="50"/>
      <c r="B60" s="46"/>
      <c r="C60" s="46"/>
      <c r="D60" s="46"/>
      <c r="E60" s="70"/>
      <c r="F60" s="50"/>
      <c r="G60" s="50"/>
      <c r="H60" s="50"/>
      <c r="I60" s="50"/>
      <c r="J60" s="102"/>
      <c r="K60" s="46"/>
      <c r="L60" s="46"/>
      <c r="M60" s="46"/>
      <c r="N60" s="46"/>
      <c r="O60" s="46"/>
      <c r="P60" s="46"/>
      <c r="Q60" s="46"/>
      <c r="R60" s="125"/>
      <c r="S60" s="46"/>
      <c r="T60" s="46"/>
      <c r="U60" s="46"/>
      <c r="V60" s="46"/>
      <c r="W60" s="46"/>
      <c r="X60" s="46"/>
      <c r="Y60" s="46"/>
      <c r="Z60" s="46"/>
      <c r="AA60" s="46"/>
      <c r="AB60" s="46"/>
      <c r="AC60" s="46"/>
      <c r="AD60" s="46"/>
      <c r="AE60" s="46"/>
      <c r="AF60" s="46"/>
      <c r="AG60" s="46"/>
      <c r="AH60" s="46"/>
      <c r="AI60" s="46"/>
      <c r="AJ60" s="46"/>
      <c r="AK60" s="46"/>
      <c r="AL60" s="46"/>
    </row>
    <row r="61">
      <c r="A61" s="50"/>
      <c r="B61" s="46"/>
      <c r="C61" s="46"/>
      <c r="D61" s="46"/>
      <c r="E61" s="70"/>
      <c r="F61" s="50"/>
      <c r="G61" s="50"/>
      <c r="H61" s="50"/>
      <c r="I61" s="50"/>
      <c r="J61" s="102"/>
      <c r="K61" s="46"/>
      <c r="L61" s="46"/>
      <c r="M61" s="46"/>
      <c r="N61" s="46"/>
      <c r="O61" s="46"/>
      <c r="P61" s="46"/>
      <c r="Q61" s="46"/>
      <c r="R61" s="125"/>
      <c r="S61" s="46"/>
      <c r="T61" s="46"/>
      <c r="U61" s="46"/>
      <c r="V61" s="46"/>
      <c r="W61" s="46"/>
      <c r="X61" s="46"/>
      <c r="Y61" s="46"/>
      <c r="Z61" s="46"/>
      <c r="AA61" s="46"/>
      <c r="AB61" s="46"/>
      <c r="AC61" s="46"/>
      <c r="AD61" s="46"/>
      <c r="AE61" s="46"/>
      <c r="AF61" s="46"/>
      <c r="AG61" s="46"/>
      <c r="AH61" s="46"/>
      <c r="AI61" s="46"/>
      <c r="AJ61" s="46"/>
      <c r="AK61" s="46"/>
      <c r="AL61" s="46"/>
    </row>
    <row r="62">
      <c r="A62" s="50"/>
      <c r="B62" s="46"/>
      <c r="C62" s="46"/>
      <c r="D62" s="46"/>
      <c r="E62" s="70"/>
      <c r="F62" s="50"/>
      <c r="G62" s="50"/>
      <c r="H62" s="50"/>
      <c r="I62" s="50"/>
      <c r="J62" s="102"/>
      <c r="K62" s="46"/>
      <c r="L62" s="46"/>
      <c r="M62" s="46"/>
      <c r="N62" s="46"/>
      <c r="O62" s="46"/>
      <c r="P62" s="46"/>
      <c r="Q62" s="46"/>
      <c r="R62" s="125"/>
      <c r="S62" s="46"/>
      <c r="T62" s="46"/>
      <c r="U62" s="46"/>
      <c r="V62" s="46"/>
      <c r="W62" s="46"/>
      <c r="X62" s="46"/>
      <c r="Y62" s="46"/>
      <c r="Z62" s="46"/>
      <c r="AA62" s="46"/>
      <c r="AB62" s="46"/>
      <c r="AC62" s="46"/>
      <c r="AD62" s="46"/>
      <c r="AE62" s="46"/>
      <c r="AF62" s="46"/>
      <c r="AG62" s="46"/>
      <c r="AH62" s="46"/>
      <c r="AI62" s="46"/>
      <c r="AJ62" s="46"/>
      <c r="AK62" s="46"/>
      <c r="AL62" s="46"/>
    </row>
    <row r="63">
      <c r="A63" s="50"/>
      <c r="B63" s="46"/>
      <c r="C63" s="46"/>
      <c r="D63" s="46"/>
      <c r="E63" s="70"/>
      <c r="F63" s="50"/>
      <c r="G63" s="50"/>
      <c r="H63" s="50"/>
      <c r="I63" s="50"/>
      <c r="J63" s="102"/>
      <c r="K63" s="46"/>
      <c r="L63" s="46"/>
      <c r="M63" s="46"/>
      <c r="N63" s="46"/>
      <c r="O63" s="46"/>
      <c r="P63" s="46"/>
      <c r="Q63" s="46"/>
      <c r="R63" s="125"/>
      <c r="S63" s="46"/>
      <c r="T63" s="46"/>
      <c r="U63" s="46"/>
      <c r="V63" s="46"/>
      <c r="W63" s="46"/>
      <c r="X63" s="46"/>
      <c r="Y63" s="46"/>
      <c r="Z63" s="46"/>
      <c r="AA63" s="46"/>
      <c r="AB63" s="46"/>
      <c r="AC63" s="46"/>
      <c r="AD63" s="46"/>
      <c r="AE63" s="46"/>
      <c r="AF63" s="46"/>
      <c r="AG63" s="46"/>
      <c r="AH63" s="46"/>
      <c r="AI63" s="46"/>
      <c r="AJ63" s="46"/>
      <c r="AK63" s="46"/>
      <c r="AL63" s="46"/>
    </row>
    <row r="64">
      <c r="A64" s="50"/>
      <c r="B64" s="46"/>
      <c r="C64" s="46"/>
      <c r="D64" s="46"/>
      <c r="E64" s="70"/>
      <c r="F64" s="50"/>
      <c r="G64" s="50"/>
      <c r="H64" s="50"/>
      <c r="I64" s="50"/>
      <c r="J64" s="102"/>
      <c r="K64" s="46"/>
      <c r="L64" s="46"/>
      <c r="M64" s="46"/>
      <c r="N64" s="46"/>
      <c r="O64" s="46"/>
      <c r="P64" s="46"/>
      <c r="Q64" s="46"/>
      <c r="R64" s="125"/>
      <c r="S64" s="46"/>
      <c r="T64" s="46"/>
      <c r="U64" s="46"/>
      <c r="V64" s="46"/>
      <c r="W64" s="46"/>
      <c r="X64" s="46"/>
      <c r="Y64" s="46"/>
      <c r="Z64" s="46"/>
      <c r="AA64" s="46"/>
      <c r="AB64" s="46"/>
      <c r="AC64" s="46"/>
      <c r="AD64" s="46"/>
      <c r="AE64" s="46"/>
      <c r="AF64" s="46"/>
      <c r="AG64" s="46"/>
      <c r="AH64" s="46"/>
      <c r="AI64" s="46"/>
      <c r="AJ64" s="46"/>
      <c r="AK64" s="46"/>
      <c r="AL64" s="46"/>
    </row>
    <row r="65">
      <c r="A65" s="50"/>
      <c r="B65" s="46"/>
      <c r="C65" s="46"/>
      <c r="D65" s="46"/>
      <c r="E65" s="70"/>
      <c r="F65" s="50"/>
      <c r="G65" s="50"/>
      <c r="H65" s="50"/>
      <c r="I65" s="50"/>
      <c r="J65" s="102"/>
      <c r="K65" s="46"/>
      <c r="L65" s="46"/>
      <c r="M65" s="46"/>
      <c r="N65" s="46"/>
      <c r="O65" s="46"/>
      <c r="P65" s="46"/>
      <c r="Q65" s="46"/>
      <c r="R65" s="125"/>
      <c r="S65" s="46"/>
      <c r="T65" s="46"/>
      <c r="U65" s="46"/>
      <c r="V65" s="46"/>
      <c r="W65" s="46"/>
      <c r="X65" s="46"/>
      <c r="Y65" s="46"/>
      <c r="Z65" s="46"/>
      <c r="AA65" s="46"/>
      <c r="AB65" s="46"/>
      <c r="AC65" s="46"/>
      <c r="AD65" s="46"/>
      <c r="AE65" s="46"/>
      <c r="AF65" s="46"/>
      <c r="AG65" s="46"/>
      <c r="AH65" s="46"/>
      <c r="AI65" s="46"/>
      <c r="AJ65" s="46"/>
      <c r="AK65" s="46"/>
      <c r="AL65" s="46"/>
    </row>
    <row r="66">
      <c r="A66" s="50"/>
      <c r="B66" s="46"/>
      <c r="C66" s="46"/>
      <c r="D66" s="46"/>
      <c r="E66" s="70"/>
      <c r="F66" s="50"/>
      <c r="G66" s="50"/>
      <c r="H66" s="50"/>
      <c r="I66" s="50"/>
      <c r="J66" s="102"/>
      <c r="K66" s="46"/>
      <c r="L66" s="46"/>
      <c r="M66" s="46"/>
      <c r="N66" s="46"/>
      <c r="O66" s="46"/>
      <c r="P66" s="46"/>
      <c r="Q66" s="46"/>
      <c r="R66" s="46"/>
      <c r="S66" s="46"/>
      <c r="T66" s="46"/>
      <c r="U66" s="46"/>
      <c r="V66" s="46"/>
      <c r="W66" s="46"/>
      <c r="X66" s="46"/>
      <c r="Y66" s="46"/>
      <c r="Z66" s="46"/>
      <c r="AA66" s="46"/>
      <c r="AB66" s="46"/>
      <c r="AC66" s="46"/>
      <c r="AD66" s="46"/>
      <c r="AE66" s="46"/>
      <c r="AF66" s="46"/>
      <c r="AG66" s="46"/>
      <c r="AH66" s="46"/>
      <c r="AI66" s="46"/>
      <c r="AJ66" s="46"/>
      <c r="AK66" s="46"/>
      <c r="AL66" s="46"/>
    </row>
    <row r="67">
      <c r="A67" s="50"/>
      <c r="B67" s="46"/>
      <c r="C67" s="46"/>
      <c r="D67" s="46"/>
      <c r="E67" s="70"/>
      <c r="F67" s="50"/>
      <c r="G67" s="50"/>
      <c r="H67" s="50"/>
      <c r="I67" s="50"/>
      <c r="J67" s="102"/>
      <c r="K67" s="46"/>
      <c r="L67" s="46"/>
      <c r="M67" s="46"/>
      <c r="N67" s="46"/>
      <c r="O67" s="46"/>
      <c r="P67" s="46"/>
      <c r="Q67" s="46"/>
      <c r="R67" s="46"/>
      <c r="S67" s="46"/>
      <c r="T67" s="46"/>
      <c r="U67" s="46"/>
      <c r="V67" s="46"/>
      <c r="W67" s="46"/>
      <c r="X67" s="46"/>
      <c r="Y67" s="46"/>
      <c r="Z67" s="46"/>
      <c r="AA67" s="46"/>
      <c r="AB67" s="46"/>
      <c r="AC67" s="46"/>
      <c r="AD67" s="46"/>
      <c r="AE67" s="46"/>
      <c r="AF67" s="46"/>
      <c r="AG67" s="46"/>
      <c r="AH67" s="46"/>
      <c r="AI67" s="46"/>
      <c r="AJ67" s="46"/>
      <c r="AK67" s="46"/>
      <c r="AL67" s="46"/>
    </row>
    <row r="68">
      <c r="A68" s="50"/>
      <c r="B68" s="46"/>
      <c r="C68" s="46"/>
      <c r="D68" s="46"/>
      <c r="E68" s="70"/>
      <c r="F68" s="50"/>
      <c r="G68" s="50"/>
      <c r="H68" s="50"/>
      <c r="I68" s="50"/>
      <c r="J68" s="102"/>
      <c r="K68" s="46"/>
      <c r="L68" s="46"/>
      <c r="M68" s="46"/>
      <c r="N68" s="46"/>
      <c r="O68" s="46"/>
      <c r="P68" s="46"/>
      <c r="Q68" s="46"/>
      <c r="R68" s="46"/>
      <c r="S68" s="46"/>
      <c r="T68" s="46"/>
      <c r="U68" s="46"/>
      <c r="V68" s="46"/>
      <c r="W68" s="46"/>
      <c r="X68" s="46"/>
      <c r="Y68" s="46"/>
      <c r="Z68" s="46"/>
      <c r="AA68" s="46"/>
      <c r="AB68" s="46"/>
      <c r="AC68" s="46"/>
      <c r="AD68" s="46"/>
      <c r="AE68" s="46"/>
      <c r="AF68" s="46"/>
      <c r="AG68" s="46"/>
      <c r="AH68" s="46"/>
      <c r="AI68" s="46"/>
      <c r="AJ68" s="46"/>
      <c r="AK68" s="46"/>
      <c r="AL68" s="46"/>
    </row>
    <row r="69">
      <c r="A69" s="50"/>
      <c r="B69" s="46"/>
      <c r="C69" s="46"/>
      <c r="D69" s="46"/>
      <c r="E69" s="70"/>
      <c r="F69" s="50"/>
      <c r="G69" s="50"/>
      <c r="H69" s="50"/>
      <c r="I69" s="50"/>
      <c r="J69" s="102"/>
      <c r="K69" s="46"/>
      <c r="L69" s="46"/>
      <c r="M69" s="46"/>
      <c r="N69" s="46"/>
      <c r="O69" s="46"/>
      <c r="P69" s="46"/>
      <c r="Q69" s="46"/>
      <c r="R69" s="46"/>
      <c r="S69" s="46"/>
      <c r="T69" s="46"/>
      <c r="U69" s="46"/>
      <c r="V69" s="46"/>
      <c r="W69" s="46"/>
      <c r="X69" s="46"/>
      <c r="Y69" s="46"/>
      <c r="Z69" s="46"/>
      <c r="AA69" s="46"/>
      <c r="AB69" s="46"/>
      <c r="AC69" s="46"/>
      <c r="AD69" s="46"/>
      <c r="AE69" s="46"/>
      <c r="AF69" s="46"/>
      <c r="AG69" s="46"/>
      <c r="AH69" s="46"/>
      <c r="AI69" s="46"/>
      <c r="AJ69" s="46"/>
      <c r="AK69" s="46"/>
      <c r="AL69" s="46"/>
    </row>
    <row r="70">
      <c r="A70" s="50"/>
      <c r="B70" s="46"/>
      <c r="C70" s="46"/>
      <c r="D70" s="46"/>
      <c r="E70" s="70"/>
      <c r="F70" s="50"/>
      <c r="G70" s="50"/>
      <c r="H70" s="50"/>
      <c r="I70" s="50"/>
      <c r="J70" s="102"/>
      <c r="K70" s="46"/>
      <c r="L70" s="46"/>
      <c r="M70" s="46"/>
      <c r="N70" s="46"/>
      <c r="O70" s="46"/>
      <c r="P70" s="46"/>
      <c r="Q70" s="46"/>
      <c r="R70" s="46"/>
      <c r="S70" s="46"/>
      <c r="T70" s="46"/>
      <c r="U70" s="46"/>
      <c r="V70" s="46"/>
      <c r="W70" s="46"/>
      <c r="X70" s="46"/>
      <c r="Y70" s="46"/>
      <c r="Z70" s="46"/>
      <c r="AA70" s="46"/>
      <c r="AB70" s="46"/>
      <c r="AC70" s="46"/>
      <c r="AD70" s="46"/>
      <c r="AE70" s="46"/>
      <c r="AF70" s="46"/>
      <c r="AG70" s="46"/>
      <c r="AH70" s="46"/>
      <c r="AI70" s="46"/>
      <c r="AJ70" s="46"/>
      <c r="AK70" s="46"/>
      <c r="AL70" s="46"/>
    </row>
    <row r="71">
      <c r="A71" s="50"/>
      <c r="B71" s="46"/>
      <c r="C71" s="46"/>
      <c r="D71" s="46"/>
      <c r="E71" s="70"/>
      <c r="F71" s="50"/>
      <c r="G71" s="50"/>
      <c r="H71" s="50"/>
      <c r="I71" s="50"/>
      <c r="J71" s="102"/>
      <c r="K71" s="46"/>
      <c r="L71" s="46"/>
      <c r="M71" s="46"/>
      <c r="N71" s="46"/>
      <c r="O71" s="46"/>
      <c r="P71" s="46"/>
      <c r="Q71" s="46"/>
      <c r="R71" s="46"/>
      <c r="S71" s="46"/>
      <c r="T71" s="46"/>
      <c r="U71" s="46"/>
      <c r="V71" s="46"/>
      <c r="W71" s="46"/>
      <c r="X71" s="46"/>
      <c r="Y71" s="46"/>
      <c r="Z71" s="46"/>
      <c r="AA71" s="46"/>
      <c r="AB71" s="46"/>
      <c r="AC71" s="46"/>
      <c r="AD71" s="46"/>
      <c r="AE71" s="46"/>
      <c r="AF71" s="46"/>
      <c r="AG71" s="46"/>
      <c r="AH71" s="46"/>
      <c r="AI71" s="46"/>
      <c r="AJ71" s="46"/>
      <c r="AK71" s="46"/>
      <c r="AL71" s="46"/>
    </row>
    <row r="72">
      <c r="A72" s="50"/>
      <c r="B72" s="46"/>
      <c r="C72" s="46"/>
      <c r="D72" s="46"/>
      <c r="E72" s="70"/>
      <c r="F72" s="50"/>
      <c r="G72" s="50"/>
      <c r="H72" s="50"/>
      <c r="I72" s="50"/>
      <c r="J72" s="102"/>
      <c r="K72" s="46"/>
      <c r="L72" s="46"/>
      <c r="M72" s="46"/>
      <c r="N72" s="46"/>
      <c r="O72" s="46"/>
      <c r="P72" s="46"/>
      <c r="Q72" s="46"/>
      <c r="R72" s="46"/>
      <c r="S72" s="46"/>
      <c r="T72" s="46"/>
      <c r="U72" s="46"/>
      <c r="V72" s="46"/>
      <c r="W72" s="46"/>
      <c r="X72" s="46"/>
      <c r="Y72" s="46"/>
      <c r="Z72" s="46"/>
      <c r="AA72" s="46"/>
      <c r="AB72" s="46"/>
      <c r="AC72" s="46"/>
      <c r="AD72" s="46"/>
      <c r="AE72" s="46"/>
      <c r="AF72" s="46"/>
      <c r="AG72" s="46"/>
      <c r="AH72" s="46"/>
      <c r="AI72" s="46"/>
      <c r="AJ72" s="46"/>
      <c r="AK72" s="46"/>
      <c r="AL72" s="46"/>
    </row>
    <row r="73">
      <c r="A73" s="50"/>
      <c r="B73" s="46"/>
      <c r="C73" s="46"/>
      <c r="D73" s="46"/>
      <c r="E73" s="70"/>
      <c r="F73" s="50"/>
      <c r="G73" s="50"/>
      <c r="H73" s="50"/>
      <c r="I73" s="50"/>
      <c r="J73" s="102"/>
      <c r="K73" s="46"/>
      <c r="L73" s="46"/>
      <c r="M73" s="46"/>
      <c r="N73" s="46"/>
      <c r="O73" s="46"/>
      <c r="P73" s="46"/>
      <c r="Q73" s="46"/>
      <c r="R73" s="46"/>
      <c r="S73" s="46"/>
      <c r="T73" s="46"/>
      <c r="U73" s="46"/>
      <c r="V73" s="46"/>
      <c r="W73" s="46"/>
      <c r="X73" s="46"/>
      <c r="Y73" s="46"/>
      <c r="Z73" s="46"/>
      <c r="AA73" s="46"/>
      <c r="AB73" s="46"/>
      <c r="AC73" s="46"/>
      <c r="AD73" s="46"/>
      <c r="AE73" s="46"/>
      <c r="AF73" s="46"/>
      <c r="AG73" s="46"/>
      <c r="AH73" s="46"/>
      <c r="AI73" s="46"/>
      <c r="AJ73" s="46"/>
      <c r="AK73" s="46"/>
      <c r="AL73" s="46"/>
    </row>
    <row r="74">
      <c r="A74" s="50"/>
      <c r="B74" s="46"/>
      <c r="C74" s="46"/>
      <c r="D74" s="46"/>
      <c r="E74" s="70"/>
      <c r="F74" s="50"/>
      <c r="G74" s="50"/>
      <c r="H74" s="50"/>
      <c r="I74" s="50"/>
      <c r="J74" s="102"/>
      <c r="K74" s="46"/>
      <c r="L74" s="46"/>
      <c r="M74" s="46"/>
      <c r="N74" s="46"/>
      <c r="O74" s="46"/>
      <c r="P74" s="46"/>
      <c r="Q74" s="46"/>
      <c r="R74" s="46"/>
      <c r="S74" s="46"/>
      <c r="T74" s="46"/>
      <c r="U74" s="46"/>
      <c r="V74" s="46"/>
      <c r="W74" s="46"/>
      <c r="X74" s="46"/>
      <c r="Y74" s="46"/>
      <c r="Z74" s="46"/>
      <c r="AA74" s="46"/>
      <c r="AB74" s="46"/>
      <c r="AC74" s="46"/>
      <c r="AD74" s="46"/>
      <c r="AE74" s="46"/>
      <c r="AF74" s="46"/>
      <c r="AG74" s="46"/>
      <c r="AH74" s="46"/>
      <c r="AI74" s="46"/>
      <c r="AJ74" s="46"/>
      <c r="AK74" s="46"/>
      <c r="AL74" s="46"/>
    </row>
    <row r="75">
      <c r="A75" s="50"/>
      <c r="B75" s="46"/>
      <c r="C75" s="46"/>
      <c r="D75" s="46"/>
      <c r="E75" s="70"/>
      <c r="F75" s="50"/>
      <c r="G75" s="50"/>
      <c r="H75" s="50"/>
      <c r="I75" s="50"/>
      <c r="J75" s="102"/>
      <c r="K75" s="46"/>
      <c r="L75" s="46"/>
      <c r="M75" s="46"/>
      <c r="N75" s="46"/>
      <c r="O75" s="46"/>
      <c r="P75" s="46"/>
      <c r="Q75" s="46"/>
      <c r="R75" s="46"/>
      <c r="S75" s="46"/>
      <c r="T75" s="46"/>
      <c r="U75" s="46"/>
      <c r="V75" s="46"/>
      <c r="W75" s="46"/>
      <c r="X75" s="46"/>
      <c r="Y75" s="46"/>
      <c r="Z75" s="46"/>
      <c r="AA75" s="46"/>
      <c r="AB75" s="46"/>
      <c r="AC75" s="46"/>
      <c r="AD75" s="46"/>
      <c r="AE75" s="46"/>
      <c r="AF75" s="46"/>
      <c r="AG75" s="46"/>
      <c r="AH75" s="46"/>
      <c r="AI75" s="46"/>
      <c r="AJ75" s="46"/>
      <c r="AK75" s="46"/>
      <c r="AL75" s="46"/>
    </row>
    <row r="76">
      <c r="A76" s="50"/>
      <c r="B76" s="46"/>
      <c r="C76" s="46"/>
      <c r="D76" s="46"/>
      <c r="E76" s="70"/>
      <c r="F76" s="50"/>
      <c r="G76" s="50"/>
      <c r="H76" s="50"/>
      <c r="I76" s="50"/>
      <c r="J76" s="102"/>
      <c r="K76" s="46"/>
      <c r="L76" s="46"/>
      <c r="M76" s="46"/>
      <c r="N76" s="46"/>
      <c r="O76" s="46"/>
      <c r="P76" s="46"/>
      <c r="Q76" s="46"/>
      <c r="R76" s="46"/>
      <c r="S76" s="46"/>
      <c r="T76" s="46"/>
      <c r="U76" s="46"/>
      <c r="V76" s="46"/>
      <c r="W76" s="46"/>
      <c r="X76" s="46"/>
      <c r="Y76" s="46"/>
      <c r="Z76" s="46"/>
      <c r="AA76" s="46"/>
      <c r="AB76" s="46"/>
      <c r="AC76" s="46"/>
      <c r="AD76" s="46"/>
      <c r="AE76" s="46"/>
      <c r="AF76" s="46"/>
      <c r="AG76" s="46"/>
      <c r="AH76" s="46"/>
      <c r="AI76" s="46"/>
      <c r="AJ76" s="46"/>
      <c r="AK76" s="46"/>
      <c r="AL76" s="46"/>
    </row>
    <row r="77">
      <c r="A77" s="50"/>
      <c r="B77" s="46"/>
      <c r="C77" s="46"/>
      <c r="D77" s="46"/>
      <c r="E77" s="70"/>
      <c r="F77" s="50"/>
      <c r="G77" s="50"/>
      <c r="H77" s="50"/>
      <c r="I77" s="50"/>
      <c r="J77" s="102"/>
      <c r="K77" s="46"/>
      <c r="L77" s="46"/>
      <c r="M77" s="46"/>
      <c r="N77" s="46"/>
      <c r="O77" s="46"/>
      <c r="P77" s="46"/>
      <c r="Q77" s="46"/>
      <c r="R77" s="46"/>
      <c r="S77" s="46"/>
      <c r="T77" s="46"/>
      <c r="U77" s="46"/>
      <c r="V77" s="46"/>
      <c r="W77" s="46"/>
      <c r="X77" s="46"/>
      <c r="Y77" s="46"/>
      <c r="Z77" s="46"/>
      <c r="AA77" s="46"/>
      <c r="AB77" s="46"/>
      <c r="AC77" s="46"/>
      <c r="AD77" s="46"/>
      <c r="AE77" s="46"/>
      <c r="AF77" s="46"/>
      <c r="AG77" s="46"/>
      <c r="AH77" s="46"/>
      <c r="AI77" s="46"/>
      <c r="AJ77" s="46"/>
      <c r="AK77" s="46"/>
      <c r="AL77" s="46"/>
    </row>
    <row r="78">
      <c r="A78" s="50"/>
      <c r="B78" s="46"/>
      <c r="C78" s="46"/>
      <c r="D78" s="46"/>
      <c r="E78" s="70"/>
      <c r="F78" s="50"/>
      <c r="G78" s="50"/>
      <c r="H78" s="50"/>
      <c r="I78" s="50"/>
      <c r="J78" s="102"/>
      <c r="K78" s="46"/>
      <c r="L78" s="46"/>
      <c r="M78" s="46"/>
      <c r="N78" s="46"/>
      <c r="O78" s="46"/>
      <c r="P78" s="46"/>
      <c r="Q78" s="46"/>
      <c r="R78" s="46"/>
      <c r="S78" s="46"/>
      <c r="T78" s="46"/>
      <c r="U78" s="46"/>
      <c r="V78" s="46"/>
      <c r="W78" s="46"/>
      <c r="X78" s="46"/>
      <c r="Y78" s="46"/>
      <c r="Z78" s="46"/>
      <c r="AA78" s="46"/>
      <c r="AB78" s="46"/>
      <c r="AC78" s="46"/>
      <c r="AD78" s="46"/>
      <c r="AE78" s="46"/>
      <c r="AF78" s="46"/>
      <c r="AG78" s="46"/>
      <c r="AH78" s="46"/>
      <c r="AI78" s="46"/>
      <c r="AJ78" s="46"/>
      <c r="AK78" s="46"/>
      <c r="AL78" s="46"/>
    </row>
    <row r="79">
      <c r="A79" s="50"/>
      <c r="B79" s="46"/>
      <c r="C79" s="46"/>
      <c r="D79" s="46"/>
      <c r="E79" s="70"/>
      <c r="F79" s="50"/>
      <c r="G79" s="50"/>
      <c r="H79" s="50"/>
      <c r="I79" s="50"/>
      <c r="J79" s="102"/>
      <c r="K79" s="46"/>
      <c r="L79" s="46"/>
      <c r="M79" s="46"/>
      <c r="N79" s="46"/>
      <c r="O79" s="46"/>
      <c r="P79" s="46"/>
      <c r="Q79" s="46"/>
      <c r="R79" s="46"/>
      <c r="S79" s="46"/>
      <c r="T79" s="46"/>
      <c r="U79" s="46"/>
      <c r="V79" s="46"/>
      <c r="W79" s="46"/>
      <c r="X79" s="46"/>
      <c r="Y79" s="46"/>
      <c r="Z79" s="46"/>
      <c r="AA79" s="46"/>
      <c r="AB79" s="46"/>
      <c r="AC79" s="46"/>
      <c r="AD79" s="46"/>
      <c r="AE79" s="46"/>
      <c r="AF79" s="46"/>
      <c r="AG79" s="46"/>
      <c r="AH79" s="46"/>
      <c r="AI79" s="46"/>
      <c r="AJ79" s="46"/>
      <c r="AK79" s="46"/>
      <c r="AL79" s="46"/>
    </row>
    <row r="80">
      <c r="A80" s="50"/>
      <c r="B80" s="46"/>
      <c r="C80" s="46"/>
      <c r="D80" s="46"/>
      <c r="E80" s="70"/>
      <c r="F80" s="50"/>
      <c r="G80" s="50"/>
      <c r="H80" s="50"/>
      <c r="I80" s="50"/>
      <c r="J80" s="102"/>
      <c r="K80" s="46"/>
      <c r="L80" s="46"/>
      <c r="M80" s="46"/>
      <c r="N80" s="46"/>
      <c r="O80" s="46"/>
      <c r="P80" s="46"/>
      <c r="Q80" s="46"/>
      <c r="R80" s="46"/>
      <c r="S80" s="46"/>
      <c r="T80" s="46"/>
      <c r="U80" s="46"/>
      <c r="V80" s="46"/>
      <c r="W80" s="46"/>
      <c r="X80" s="46"/>
      <c r="Y80" s="46"/>
      <c r="Z80" s="46"/>
      <c r="AA80" s="46"/>
      <c r="AB80" s="46"/>
      <c r="AC80" s="46"/>
      <c r="AD80" s="46"/>
      <c r="AE80" s="46"/>
      <c r="AF80" s="46"/>
      <c r="AG80" s="46"/>
      <c r="AH80" s="46"/>
      <c r="AI80" s="46"/>
      <c r="AJ80" s="46"/>
      <c r="AK80" s="46"/>
      <c r="AL80" s="46"/>
    </row>
    <row r="81">
      <c r="A81" s="50"/>
      <c r="B81" s="46"/>
      <c r="C81" s="46"/>
      <c r="D81" s="46"/>
      <c r="E81" s="70"/>
      <c r="F81" s="50"/>
      <c r="G81" s="50"/>
      <c r="H81" s="50"/>
      <c r="I81" s="50"/>
      <c r="J81" s="102"/>
      <c r="K81" s="46"/>
      <c r="L81" s="46"/>
      <c r="M81" s="46"/>
      <c r="N81" s="46"/>
      <c r="O81" s="46"/>
      <c r="P81" s="46"/>
      <c r="Q81" s="46"/>
      <c r="R81" s="46"/>
      <c r="S81" s="46"/>
      <c r="T81" s="46"/>
      <c r="U81" s="46"/>
      <c r="V81" s="46"/>
      <c r="W81" s="46"/>
      <c r="X81" s="46"/>
      <c r="Y81" s="46"/>
      <c r="Z81" s="46"/>
      <c r="AA81" s="46"/>
      <c r="AB81" s="46"/>
      <c r="AC81" s="46"/>
      <c r="AD81" s="46"/>
      <c r="AE81" s="46"/>
      <c r="AF81" s="46"/>
      <c r="AG81" s="46"/>
      <c r="AH81" s="46"/>
      <c r="AI81" s="46"/>
      <c r="AJ81" s="46"/>
      <c r="AK81" s="46"/>
      <c r="AL81" s="46"/>
    </row>
    <row r="82">
      <c r="A82" s="50"/>
      <c r="B82" s="46"/>
      <c r="C82" s="46"/>
      <c r="D82" s="46"/>
      <c r="E82" s="70"/>
      <c r="F82" s="50"/>
      <c r="G82" s="50"/>
      <c r="H82" s="50"/>
      <c r="I82" s="50"/>
      <c r="J82" s="102"/>
      <c r="K82" s="46"/>
      <c r="L82" s="46"/>
      <c r="M82" s="46"/>
      <c r="N82" s="46"/>
      <c r="O82" s="46"/>
      <c r="P82" s="46"/>
      <c r="Q82" s="46"/>
      <c r="R82" s="46"/>
      <c r="S82" s="46"/>
      <c r="T82" s="46"/>
      <c r="U82" s="46"/>
      <c r="V82" s="46"/>
      <c r="W82" s="46"/>
      <c r="X82" s="46"/>
      <c r="Y82" s="46"/>
      <c r="Z82" s="46"/>
      <c r="AA82" s="46"/>
      <c r="AB82" s="46"/>
      <c r="AC82" s="46"/>
      <c r="AD82" s="46"/>
      <c r="AE82" s="46"/>
      <c r="AF82" s="46"/>
      <c r="AG82" s="46"/>
      <c r="AH82" s="46"/>
      <c r="AI82" s="46"/>
      <c r="AJ82" s="46"/>
      <c r="AK82" s="46"/>
      <c r="AL82" s="46"/>
    </row>
    <row r="83">
      <c r="A83" s="50"/>
      <c r="B83" s="46"/>
      <c r="C83" s="46"/>
      <c r="D83" s="46"/>
      <c r="E83" s="70"/>
      <c r="F83" s="50"/>
      <c r="G83" s="50"/>
      <c r="H83" s="50"/>
      <c r="I83" s="50"/>
      <c r="J83" s="102"/>
      <c r="K83" s="46"/>
      <c r="L83" s="46"/>
      <c r="M83" s="46"/>
      <c r="N83" s="46"/>
      <c r="O83" s="46"/>
      <c r="P83" s="46"/>
      <c r="Q83" s="46"/>
      <c r="R83" s="46"/>
      <c r="S83" s="46"/>
      <c r="T83" s="46"/>
      <c r="U83" s="46"/>
      <c r="V83" s="46"/>
      <c r="W83" s="46"/>
      <c r="X83" s="46"/>
      <c r="Y83" s="46"/>
      <c r="Z83" s="46"/>
      <c r="AA83" s="46"/>
      <c r="AB83" s="46"/>
      <c r="AC83" s="46"/>
      <c r="AD83" s="46"/>
      <c r="AE83" s="46"/>
      <c r="AF83" s="46"/>
      <c r="AG83" s="46"/>
      <c r="AH83" s="46"/>
      <c r="AI83" s="46"/>
      <c r="AJ83" s="46"/>
      <c r="AK83" s="46"/>
      <c r="AL83" s="46"/>
    </row>
    <row r="84">
      <c r="A84" s="50"/>
      <c r="B84" s="46"/>
      <c r="C84" s="46"/>
      <c r="D84" s="46"/>
      <c r="E84" s="70"/>
      <c r="F84" s="50"/>
      <c r="G84" s="50"/>
      <c r="H84" s="50"/>
      <c r="I84" s="50"/>
      <c r="J84" s="102"/>
      <c r="K84" s="46"/>
      <c r="L84" s="46"/>
      <c r="M84" s="46"/>
      <c r="N84" s="46"/>
      <c r="O84" s="46"/>
      <c r="P84" s="46"/>
      <c r="Q84" s="46"/>
      <c r="R84" s="46"/>
      <c r="S84" s="46"/>
      <c r="T84" s="46"/>
      <c r="U84" s="46"/>
      <c r="V84" s="46"/>
      <c r="W84" s="46"/>
      <c r="X84" s="46"/>
      <c r="Y84" s="46"/>
      <c r="Z84" s="46"/>
      <c r="AA84" s="46"/>
      <c r="AB84" s="46"/>
      <c r="AC84" s="46"/>
      <c r="AD84" s="46"/>
      <c r="AE84" s="46"/>
      <c r="AF84" s="46"/>
      <c r="AG84" s="46"/>
      <c r="AH84" s="46"/>
      <c r="AI84" s="46"/>
      <c r="AJ84" s="46"/>
      <c r="AK84" s="46"/>
      <c r="AL84" s="46"/>
    </row>
    <row r="85">
      <c r="A85" s="50"/>
      <c r="B85" s="46"/>
      <c r="C85" s="46"/>
      <c r="D85" s="46"/>
      <c r="E85" s="70"/>
      <c r="F85" s="50"/>
      <c r="G85" s="50"/>
      <c r="H85" s="50"/>
      <c r="I85" s="50"/>
      <c r="J85" s="102"/>
      <c r="K85" s="46"/>
      <c r="L85" s="46"/>
      <c r="M85" s="46"/>
      <c r="N85" s="46"/>
      <c r="O85" s="46"/>
      <c r="P85" s="46"/>
      <c r="Q85" s="46"/>
      <c r="R85" s="46"/>
      <c r="S85" s="46"/>
      <c r="T85" s="46"/>
      <c r="U85" s="46"/>
      <c r="V85" s="46"/>
      <c r="W85" s="46"/>
      <c r="X85" s="46"/>
      <c r="Y85" s="46"/>
      <c r="Z85" s="46"/>
      <c r="AA85" s="46"/>
      <c r="AB85" s="46"/>
      <c r="AC85" s="46"/>
      <c r="AD85" s="46"/>
      <c r="AE85" s="46"/>
      <c r="AF85" s="46"/>
      <c r="AG85" s="46"/>
      <c r="AH85" s="46"/>
      <c r="AI85" s="46"/>
      <c r="AJ85" s="46"/>
      <c r="AK85" s="46"/>
      <c r="AL85" s="46"/>
    </row>
    <row r="86">
      <c r="A86" s="50"/>
      <c r="B86" s="46"/>
      <c r="C86" s="46"/>
      <c r="D86" s="46"/>
      <c r="E86" s="70"/>
      <c r="F86" s="50"/>
      <c r="G86" s="50"/>
      <c r="H86" s="50"/>
      <c r="I86" s="50"/>
      <c r="J86" s="102"/>
      <c r="K86" s="46"/>
      <c r="L86" s="46"/>
      <c r="M86" s="46"/>
      <c r="N86" s="46"/>
      <c r="O86" s="46"/>
      <c r="P86" s="46"/>
      <c r="Q86" s="46"/>
      <c r="R86" s="46"/>
      <c r="S86" s="46"/>
      <c r="T86" s="46"/>
      <c r="U86" s="46"/>
      <c r="V86" s="46"/>
      <c r="W86" s="46"/>
      <c r="X86" s="46"/>
      <c r="Y86" s="46"/>
      <c r="Z86" s="46"/>
      <c r="AA86" s="46"/>
      <c r="AB86" s="46"/>
      <c r="AC86" s="46"/>
      <c r="AD86" s="46"/>
      <c r="AE86" s="46"/>
      <c r="AF86" s="46"/>
      <c r="AG86" s="46"/>
      <c r="AH86" s="46"/>
      <c r="AI86" s="46"/>
      <c r="AJ86" s="46"/>
      <c r="AK86" s="46"/>
      <c r="AL86" s="46"/>
    </row>
    <row r="87">
      <c r="A87" s="50"/>
      <c r="B87" s="46"/>
      <c r="C87" s="46"/>
      <c r="D87" s="46"/>
      <c r="E87" s="70"/>
      <c r="F87" s="50"/>
      <c r="G87" s="50"/>
      <c r="H87" s="50"/>
      <c r="I87" s="50"/>
      <c r="J87" s="102"/>
      <c r="K87" s="46"/>
      <c r="L87" s="46"/>
      <c r="M87" s="46"/>
      <c r="N87" s="46"/>
      <c r="O87" s="46"/>
      <c r="P87" s="46"/>
      <c r="Q87" s="46"/>
      <c r="R87" s="46"/>
      <c r="S87" s="46"/>
      <c r="T87" s="46"/>
      <c r="U87" s="46"/>
      <c r="V87" s="46"/>
      <c r="W87" s="46"/>
      <c r="X87" s="46"/>
      <c r="Y87" s="46"/>
      <c r="Z87" s="46"/>
      <c r="AA87" s="46"/>
      <c r="AB87" s="46"/>
      <c r="AC87" s="46"/>
      <c r="AD87" s="46"/>
      <c r="AE87" s="46"/>
      <c r="AF87" s="46"/>
      <c r="AG87" s="46"/>
      <c r="AH87" s="46"/>
      <c r="AI87" s="46"/>
      <c r="AJ87" s="46"/>
      <c r="AK87" s="46"/>
      <c r="AL87" s="46"/>
    </row>
    <row r="88">
      <c r="A88" s="50"/>
      <c r="B88" s="46"/>
      <c r="C88" s="46"/>
      <c r="D88" s="46"/>
      <c r="E88" s="70"/>
      <c r="F88" s="50"/>
      <c r="G88" s="50"/>
      <c r="H88" s="50"/>
      <c r="I88" s="50"/>
      <c r="J88" s="102"/>
      <c r="K88" s="46"/>
      <c r="L88" s="46"/>
      <c r="M88" s="46"/>
      <c r="N88" s="46"/>
      <c r="O88" s="46"/>
      <c r="P88" s="46"/>
      <c r="Q88" s="46"/>
      <c r="R88" s="46"/>
      <c r="S88" s="46"/>
      <c r="T88" s="46"/>
      <c r="U88" s="46"/>
      <c r="V88" s="46"/>
      <c r="W88" s="46"/>
      <c r="X88" s="46"/>
      <c r="Y88" s="46"/>
      <c r="Z88" s="46"/>
      <c r="AA88" s="46"/>
      <c r="AB88" s="46"/>
      <c r="AC88" s="46"/>
      <c r="AD88" s="46"/>
      <c r="AE88" s="46"/>
      <c r="AF88" s="46"/>
      <c r="AG88" s="46"/>
      <c r="AH88" s="46"/>
      <c r="AI88" s="46"/>
      <c r="AJ88" s="46"/>
      <c r="AK88" s="46"/>
      <c r="AL88" s="46"/>
    </row>
    <row r="89">
      <c r="A89" s="50"/>
      <c r="B89" s="46"/>
      <c r="C89" s="46"/>
      <c r="D89" s="46"/>
      <c r="E89" s="70"/>
      <c r="F89" s="50"/>
      <c r="G89" s="50"/>
      <c r="H89" s="50"/>
      <c r="I89" s="50"/>
      <c r="J89" s="102"/>
      <c r="K89" s="46"/>
      <c r="L89" s="46"/>
      <c r="M89" s="46"/>
      <c r="N89" s="46"/>
      <c r="O89" s="46"/>
      <c r="P89" s="46"/>
      <c r="Q89" s="46"/>
      <c r="R89" s="46"/>
      <c r="S89" s="46"/>
      <c r="T89" s="46"/>
      <c r="U89" s="46"/>
      <c r="V89" s="46"/>
      <c r="W89" s="46"/>
      <c r="X89" s="46"/>
      <c r="Y89" s="46"/>
      <c r="Z89" s="46"/>
      <c r="AA89" s="46"/>
      <c r="AB89" s="46"/>
      <c r="AC89" s="46"/>
      <c r="AD89" s="46"/>
      <c r="AE89" s="46"/>
      <c r="AF89" s="46"/>
      <c r="AG89" s="46"/>
      <c r="AH89" s="46"/>
      <c r="AI89" s="46"/>
      <c r="AJ89" s="46"/>
      <c r="AK89" s="46"/>
      <c r="AL89" s="46"/>
    </row>
    <row r="90">
      <c r="A90" s="50"/>
      <c r="B90" s="46"/>
      <c r="C90" s="46"/>
      <c r="D90" s="46"/>
      <c r="E90" s="70"/>
      <c r="F90" s="50"/>
      <c r="G90" s="50"/>
      <c r="H90" s="50"/>
      <c r="I90" s="50"/>
      <c r="J90" s="102"/>
      <c r="K90" s="46"/>
      <c r="L90" s="46"/>
      <c r="M90" s="46"/>
      <c r="N90" s="46"/>
      <c r="O90" s="46"/>
      <c r="P90" s="46"/>
      <c r="Q90" s="46"/>
      <c r="R90" s="46"/>
      <c r="S90" s="46"/>
      <c r="T90" s="46"/>
      <c r="U90" s="46"/>
      <c r="V90" s="46"/>
      <c r="W90" s="46"/>
      <c r="X90" s="46"/>
      <c r="Y90" s="46"/>
      <c r="Z90" s="46"/>
      <c r="AA90" s="46"/>
      <c r="AB90" s="46"/>
      <c r="AC90" s="46"/>
      <c r="AD90" s="46"/>
      <c r="AE90" s="46"/>
      <c r="AF90" s="46"/>
      <c r="AG90" s="46"/>
      <c r="AH90" s="46"/>
      <c r="AI90" s="46"/>
      <c r="AJ90" s="46"/>
      <c r="AK90" s="46"/>
      <c r="AL90" s="46"/>
    </row>
    <row r="91">
      <c r="A91" s="50"/>
      <c r="B91" s="46"/>
      <c r="C91" s="46"/>
      <c r="D91" s="46"/>
      <c r="E91" s="70"/>
      <c r="F91" s="50"/>
      <c r="G91" s="50"/>
      <c r="H91" s="50"/>
      <c r="I91" s="50"/>
      <c r="J91" s="102"/>
      <c r="K91" s="46"/>
      <c r="L91" s="46"/>
      <c r="M91" s="46"/>
      <c r="N91" s="46"/>
      <c r="O91" s="46"/>
      <c r="P91" s="46"/>
      <c r="Q91" s="46"/>
      <c r="R91" s="46"/>
      <c r="S91" s="46"/>
      <c r="T91" s="46"/>
      <c r="U91" s="46"/>
      <c r="V91" s="46"/>
      <c r="W91" s="46"/>
      <c r="X91" s="46"/>
      <c r="Y91" s="46"/>
      <c r="Z91" s="46"/>
      <c r="AA91" s="46"/>
      <c r="AB91" s="46"/>
      <c r="AC91" s="46"/>
      <c r="AD91" s="46"/>
      <c r="AE91" s="46"/>
      <c r="AF91" s="46"/>
      <c r="AG91" s="46"/>
      <c r="AH91" s="46"/>
      <c r="AI91" s="46"/>
      <c r="AJ91" s="46"/>
      <c r="AK91" s="46"/>
      <c r="AL91" s="46"/>
    </row>
    <row r="92">
      <c r="A92" s="50"/>
      <c r="B92" s="46"/>
      <c r="C92" s="46"/>
      <c r="D92" s="46"/>
      <c r="E92" s="70"/>
      <c r="F92" s="50"/>
      <c r="G92" s="50"/>
      <c r="H92" s="50"/>
      <c r="I92" s="50"/>
      <c r="J92" s="102"/>
      <c r="K92" s="46"/>
      <c r="L92" s="46"/>
      <c r="M92" s="46"/>
      <c r="N92" s="46"/>
      <c r="O92" s="46"/>
      <c r="P92" s="46"/>
      <c r="Q92" s="46"/>
      <c r="R92" s="46"/>
      <c r="S92" s="46"/>
      <c r="T92" s="46"/>
      <c r="U92" s="46"/>
      <c r="V92" s="46"/>
      <c r="W92" s="46"/>
      <c r="X92" s="46"/>
      <c r="Y92" s="46"/>
      <c r="Z92" s="46"/>
      <c r="AA92" s="46"/>
      <c r="AB92" s="46"/>
      <c r="AC92" s="46"/>
      <c r="AD92" s="46"/>
      <c r="AE92" s="46"/>
      <c r="AF92" s="46"/>
      <c r="AG92" s="46"/>
      <c r="AH92" s="46"/>
      <c r="AI92" s="46"/>
      <c r="AJ92" s="46"/>
      <c r="AK92" s="46"/>
      <c r="AL92" s="46"/>
    </row>
    <row r="93">
      <c r="A93" s="50"/>
      <c r="B93" s="46"/>
      <c r="C93" s="46"/>
      <c r="D93" s="46"/>
      <c r="E93" s="70"/>
      <c r="F93" s="50"/>
      <c r="G93" s="50"/>
      <c r="H93" s="50"/>
      <c r="I93" s="50"/>
      <c r="J93" s="102"/>
      <c r="K93" s="46"/>
      <c r="L93" s="46"/>
      <c r="M93" s="46"/>
      <c r="N93" s="46"/>
      <c r="O93" s="46"/>
      <c r="P93" s="46"/>
      <c r="Q93" s="46"/>
      <c r="R93" s="46"/>
      <c r="S93" s="46"/>
      <c r="T93" s="46"/>
      <c r="U93" s="46"/>
      <c r="V93" s="46"/>
      <c r="W93" s="46"/>
      <c r="X93" s="46"/>
      <c r="Y93" s="46"/>
      <c r="Z93" s="46"/>
      <c r="AA93" s="46"/>
      <c r="AB93" s="46"/>
      <c r="AC93" s="46"/>
      <c r="AD93" s="46"/>
      <c r="AE93" s="46"/>
      <c r="AF93" s="46"/>
      <c r="AG93" s="46"/>
      <c r="AH93" s="46"/>
      <c r="AI93" s="46"/>
      <c r="AJ93" s="46"/>
      <c r="AK93" s="46"/>
      <c r="AL93" s="46"/>
    </row>
    <row r="94">
      <c r="A94" s="50"/>
      <c r="B94" s="46"/>
      <c r="C94" s="46"/>
      <c r="D94" s="46"/>
      <c r="E94" s="70"/>
      <c r="F94" s="50"/>
      <c r="G94" s="50"/>
      <c r="H94" s="50"/>
      <c r="I94" s="50"/>
      <c r="J94" s="102"/>
      <c r="K94" s="46"/>
      <c r="L94" s="46"/>
      <c r="M94" s="46"/>
      <c r="N94" s="46"/>
      <c r="O94" s="46"/>
      <c r="P94" s="46"/>
      <c r="Q94" s="46"/>
      <c r="R94" s="46"/>
      <c r="S94" s="46"/>
      <c r="T94" s="46"/>
      <c r="U94" s="46"/>
      <c r="V94" s="46"/>
      <c r="W94" s="46"/>
      <c r="X94" s="46"/>
      <c r="Y94" s="46"/>
      <c r="Z94" s="46"/>
      <c r="AA94" s="46"/>
      <c r="AB94" s="46"/>
      <c r="AC94" s="46"/>
      <c r="AD94" s="46"/>
      <c r="AE94" s="46"/>
      <c r="AF94" s="46"/>
      <c r="AG94" s="46"/>
      <c r="AH94" s="46"/>
      <c r="AI94" s="46"/>
      <c r="AJ94" s="46"/>
      <c r="AK94" s="46"/>
      <c r="AL94" s="46"/>
    </row>
    <row r="95">
      <c r="A95" s="50"/>
      <c r="B95" s="46"/>
      <c r="C95" s="46"/>
      <c r="D95" s="46"/>
      <c r="E95" s="70"/>
      <c r="F95" s="50"/>
      <c r="G95" s="50"/>
      <c r="H95" s="50"/>
      <c r="I95" s="50"/>
      <c r="J95" s="102"/>
      <c r="K95" s="46"/>
      <c r="L95" s="46"/>
      <c r="M95" s="46"/>
      <c r="N95" s="46"/>
      <c r="O95" s="46"/>
      <c r="P95" s="46"/>
      <c r="Q95" s="46"/>
      <c r="R95" s="46"/>
      <c r="S95" s="46"/>
      <c r="T95" s="46"/>
      <c r="U95" s="46"/>
      <c r="V95" s="46"/>
      <c r="W95" s="46"/>
      <c r="X95" s="46"/>
      <c r="Y95" s="46"/>
      <c r="Z95" s="46"/>
      <c r="AA95" s="46"/>
      <c r="AB95" s="46"/>
      <c r="AC95" s="46"/>
      <c r="AD95" s="46"/>
      <c r="AE95" s="46"/>
      <c r="AF95" s="46"/>
      <c r="AG95" s="46"/>
      <c r="AH95" s="46"/>
      <c r="AI95" s="46"/>
      <c r="AJ95" s="46"/>
      <c r="AK95" s="46"/>
      <c r="AL95" s="46"/>
    </row>
    <row r="96">
      <c r="A96" s="50"/>
      <c r="B96" s="46"/>
      <c r="C96" s="46"/>
      <c r="D96" s="46"/>
      <c r="E96" s="70"/>
      <c r="F96" s="50"/>
      <c r="G96" s="50"/>
      <c r="H96" s="50"/>
      <c r="I96" s="50"/>
      <c r="J96" s="102"/>
      <c r="K96" s="46"/>
      <c r="L96" s="46"/>
      <c r="M96" s="46"/>
      <c r="N96" s="46"/>
      <c r="O96" s="46"/>
      <c r="P96" s="46"/>
      <c r="Q96" s="46"/>
      <c r="R96" s="46"/>
      <c r="S96" s="46"/>
      <c r="T96" s="46"/>
      <c r="U96" s="46"/>
      <c r="V96" s="46"/>
      <c r="W96" s="46"/>
      <c r="X96" s="46"/>
      <c r="Y96" s="46"/>
      <c r="Z96" s="46"/>
      <c r="AA96" s="46"/>
      <c r="AB96" s="46"/>
      <c r="AC96" s="46"/>
      <c r="AD96" s="46"/>
      <c r="AE96" s="46"/>
      <c r="AF96" s="46"/>
      <c r="AG96" s="46"/>
      <c r="AH96" s="46"/>
      <c r="AI96" s="46"/>
      <c r="AJ96" s="46"/>
      <c r="AK96" s="46"/>
      <c r="AL96" s="46"/>
    </row>
    <row r="97">
      <c r="A97" s="50"/>
      <c r="B97" s="46"/>
      <c r="C97" s="46"/>
      <c r="D97" s="46"/>
      <c r="E97" s="70"/>
      <c r="F97" s="50"/>
      <c r="G97" s="50"/>
      <c r="H97" s="50"/>
      <c r="I97" s="50"/>
      <c r="J97" s="102"/>
      <c r="K97" s="46"/>
      <c r="L97" s="46"/>
      <c r="M97" s="46"/>
      <c r="N97" s="46"/>
      <c r="O97" s="46"/>
      <c r="P97" s="46"/>
      <c r="Q97" s="46"/>
      <c r="R97" s="46"/>
      <c r="S97" s="46"/>
      <c r="T97" s="46"/>
      <c r="U97" s="46"/>
      <c r="V97" s="46"/>
      <c r="W97" s="46"/>
      <c r="X97" s="46"/>
      <c r="Y97" s="46"/>
      <c r="Z97" s="46"/>
      <c r="AA97" s="46"/>
      <c r="AB97" s="46"/>
      <c r="AC97" s="46"/>
      <c r="AD97" s="46"/>
      <c r="AE97" s="46"/>
      <c r="AF97" s="46"/>
      <c r="AG97" s="46"/>
      <c r="AH97" s="46"/>
      <c r="AI97" s="46"/>
      <c r="AJ97" s="46"/>
      <c r="AK97" s="46"/>
      <c r="AL97" s="46"/>
    </row>
    <row r="98">
      <c r="A98" s="50"/>
      <c r="B98" s="46"/>
      <c r="C98" s="46"/>
      <c r="D98" s="46"/>
      <c r="E98" s="70"/>
      <c r="F98" s="50"/>
      <c r="G98" s="50"/>
      <c r="H98" s="50"/>
      <c r="I98" s="50"/>
      <c r="J98" s="102"/>
      <c r="K98" s="46"/>
      <c r="L98" s="46"/>
      <c r="M98" s="46"/>
      <c r="N98" s="46"/>
      <c r="O98" s="46"/>
      <c r="P98" s="46"/>
      <c r="Q98" s="46"/>
      <c r="R98" s="46"/>
      <c r="S98" s="46"/>
      <c r="T98" s="46"/>
      <c r="U98" s="46"/>
      <c r="V98" s="46"/>
      <c r="W98" s="46"/>
      <c r="X98" s="46"/>
      <c r="Y98" s="46"/>
      <c r="Z98" s="46"/>
      <c r="AA98" s="46"/>
      <c r="AB98" s="46"/>
      <c r="AC98" s="46"/>
      <c r="AD98" s="46"/>
      <c r="AE98" s="46"/>
      <c r="AF98" s="46"/>
      <c r="AG98" s="46"/>
      <c r="AH98" s="46"/>
      <c r="AI98" s="46"/>
      <c r="AJ98" s="46"/>
      <c r="AK98" s="46"/>
      <c r="AL98" s="46"/>
    </row>
    <row r="99">
      <c r="A99" s="50"/>
      <c r="B99" s="46"/>
      <c r="C99" s="46"/>
      <c r="D99" s="46"/>
      <c r="E99" s="70"/>
      <c r="F99" s="50"/>
      <c r="G99" s="50"/>
      <c r="H99" s="50"/>
      <c r="I99" s="50"/>
      <c r="J99" s="102"/>
      <c r="K99" s="46"/>
      <c r="L99" s="46"/>
      <c r="M99" s="46"/>
      <c r="N99" s="46"/>
      <c r="O99" s="46"/>
      <c r="P99" s="46"/>
      <c r="Q99" s="46"/>
      <c r="R99" s="46"/>
      <c r="S99" s="46"/>
      <c r="T99" s="46"/>
      <c r="U99" s="46"/>
      <c r="V99" s="46"/>
      <c r="W99" s="46"/>
      <c r="X99" s="46"/>
      <c r="Y99" s="46"/>
      <c r="Z99" s="46"/>
      <c r="AA99" s="46"/>
      <c r="AB99" s="46"/>
      <c r="AC99" s="46"/>
      <c r="AD99" s="46"/>
      <c r="AE99" s="46"/>
      <c r="AF99" s="46"/>
      <c r="AG99" s="46"/>
      <c r="AH99" s="46"/>
      <c r="AI99" s="46"/>
      <c r="AJ99" s="46"/>
      <c r="AK99" s="46"/>
      <c r="AL99" s="46"/>
    </row>
    <row r="100">
      <c r="A100" s="50"/>
      <c r="B100" s="46"/>
      <c r="C100" s="46"/>
      <c r="D100" s="46"/>
      <c r="E100" s="70"/>
      <c r="F100" s="50"/>
      <c r="G100" s="50"/>
      <c r="H100" s="50"/>
      <c r="I100" s="50"/>
      <c r="J100" s="102"/>
      <c r="K100" s="46"/>
      <c r="L100" s="46"/>
      <c r="M100" s="46"/>
      <c r="N100" s="46"/>
      <c r="O100" s="46"/>
      <c r="P100" s="46"/>
      <c r="Q100" s="46"/>
      <c r="R100" s="46"/>
      <c r="S100" s="46"/>
      <c r="T100" s="46"/>
      <c r="U100" s="46"/>
      <c r="V100" s="46"/>
      <c r="W100" s="46"/>
      <c r="X100" s="46"/>
      <c r="Y100" s="46"/>
      <c r="Z100" s="46"/>
      <c r="AA100" s="46"/>
      <c r="AB100" s="46"/>
      <c r="AC100" s="46"/>
      <c r="AD100" s="46"/>
      <c r="AE100" s="46"/>
      <c r="AF100" s="46"/>
      <c r="AG100" s="46"/>
      <c r="AH100" s="46"/>
      <c r="AI100" s="46"/>
      <c r="AJ100" s="46"/>
      <c r="AK100" s="46"/>
      <c r="AL100" s="46"/>
    </row>
    <row r="101">
      <c r="A101" s="50"/>
      <c r="B101" s="46"/>
      <c r="C101" s="46"/>
      <c r="D101" s="46"/>
      <c r="E101" s="70"/>
      <c r="F101" s="50"/>
      <c r="G101" s="50"/>
      <c r="H101" s="50"/>
      <c r="I101" s="50"/>
      <c r="J101" s="102"/>
      <c r="K101" s="46"/>
      <c r="L101" s="46"/>
      <c r="M101" s="46"/>
      <c r="N101" s="46"/>
      <c r="O101" s="46"/>
      <c r="P101" s="46"/>
      <c r="Q101" s="46"/>
      <c r="R101" s="46"/>
      <c r="S101" s="46"/>
      <c r="T101" s="46"/>
      <c r="U101" s="46"/>
      <c r="V101" s="46"/>
      <c r="W101" s="46"/>
      <c r="X101" s="46"/>
      <c r="Y101" s="46"/>
      <c r="Z101" s="46"/>
      <c r="AA101" s="46"/>
      <c r="AB101" s="46"/>
      <c r="AC101" s="46"/>
      <c r="AD101" s="46"/>
      <c r="AE101" s="46"/>
      <c r="AF101" s="46"/>
      <c r="AG101" s="46"/>
      <c r="AH101" s="46"/>
      <c r="AI101" s="46"/>
      <c r="AJ101" s="46"/>
      <c r="AK101" s="46"/>
      <c r="AL101" s="46"/>
    </row>
    <row r="102">
      <c r="A102" s="50"/>
      <c r="B102" s="46"/>
      <c r="C102" s="46"/>
      <c r="D102" s="46"/>
      <c r="E102" s="70"/>
      <c r="F102" s="50"/>
      <c r="G102" s="50"/>
      <c r="H102" s="50"/>
      <c r="I102" s="50"/>
      <c r="J102" s="102"/>
      <c r="K102" s="46"/>
      <c r="L102" s="46"/>
      <c r="M102" s="46"/>
      <c r="N102" s="46"/>
      <c r="O102" s="46"/>
      <c r="P102" s="46"/>
      <c r="Q102" s="46"/>
      <c r="R102" s="46"/>
      <c r="S102" s="46"/>
      <c r="T102" s="46"/>
      <c r="U102" s="46"/>
      <c r="V102" s="46"/>
      <c r="W102" s="46"/>
      <c r="X102" s="46"/>
      <c r="Y102" s="46"/>
      <c r="Z102" s="46"/>
      <c r="AA102" s="46"/>
      <c r="AB102" s="46"/>
      <c r="AC102" s="46"/>
      <c r="AD102" s="46"/>
      <c r="AE102" s="46"/>
      <c r="AF102" s="46"/>
      <c r="AG102" s="46"/>
      <c r="AH102" s="46"/>
      <c r="AI102" s="46"/>
      <c r="AJ102" s="46"/>
      <c r="AK102" s="46"/>
      <c r="AL102" s="46"/>
    </row>
    <row r="103">
      <c r="A103" s="50"/>
      <c r="B103" s="46"/>
      <c r="C103" s="46"/>
      <c r="D103" s="46"/>
      <c r="E103" s="70"/>
      <c r="F103" s="50"/>
      <c r="G103" s="50"/>
      <c r="H103" s="50"/>
      <c r="I103" s="50"/>
      <c r="J103" s="102"/>
      <c r="K103" s="46"/>
      <c r="L103" s="46"/>
      <c r="M103" s="46"/>
      <c r="N103" s="46"/>
      <c r="O103" s="46"/>
      <c r="P103" s="46"/>
      <c r="Q103" s="46"/>
      <c r="R103" s="46"/>
      <c r="S103" s="46"/>
      <c r="T103" s="46"/>
      <c r="U103" s="46"/>
      <c r="V103" s="46"/>
      <c r="W103" s="46"/>
      <c r="X103" s="46"/>
      <c r="Y103" s="46"/>
      <c r="Z103" s="46"/>
      <c r="AA103" s="46"/>
      <c r="AB103" s="46"/>
      <c r="AC103" s="46"/>
      <c r="AD103" s="46"/>
      <c r="AE103" s="46"/>
      <c r="AF103" s="46"/>
      <c r="AG103" s="46"/>
      <c r="AH103" s="46"/>
      <c r="AI103" s="46"/>
      <c r="AJ103" s="46"/>
      <c r="AK103" s="46"/>
      <c r="AL103" s="46"/>
    </row>
    <row r="104">
      <c r="A104" s="50"/>
      <c r="B104" s="46"/>
      <c r="C104" s="46"/>
      <c r="D104" s="46"/>
      <c r="E104" s="70"/>
      <c r="F104" s="50"/>
      <c r="G104" s="50"/>
      <c r="H104" s="50"/>
      <c r="I104" s="50"/>
      <c r="J104" s="102"/>
      <c r="K104" s="46"/>
      <c r="L104" s="46"/>
      <c r="M104" s="46"/>
      <c r="N104" s="46"/>
      <c r="O104" s="46"/>
      <c r="P104" s="46"/>
      <c r="Q104" s="46"/>
      <c r="R104" s="46"/>
      <c r="S104" s="46"/>
      <c r="T104" s="46"/>
      <c r="U104" s="46"/>
      <c r="V104" s="46"/>
      <c r="W104" s="46"/>
      <c r="X104" s="46"/>
      <c r="Y104" s="46"/>
      <c r="Z104" s="46"/>
      <c r="AA104" s="46"/>
      <c r="AB104" s="46"/>
      <c r="AC104" s="46"/>
      <c r="AD104" s="46"/>
      <c r="AE104" s="46"/>
      <c r="AF104" s="46"/>
      <c r="AG104" s="46"/>
      <c r="AH104" s="46"/>
      <c r="AI104" s="46"/>
      <c r="AJ104" s="46"/>
      <c r="AK104" s="46"/>
      <c r="AL104" s="46"/>
    </row>
    <row r="105">
      <c r="A105" s="50"/>
      <c r="B105" s="46"/>
      <c r="C105" s="46"/>
      <c r="D105" s="46"/>
      <c r="E105" s="70"/>
      <c r="F105" s="50"/>
      <c r="G105" s="50"/>
      <c r="H105" s="50"/>
      <c r="I105" s="50"/>
      <c r="J105" s="102"/>
      <c r="K105" s="46"/>
      <c r="L105" s="46"/>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c r="AJ105" s="46"/>
      <c r="AK105" s="46"/>
      <c r="AL105" s="46"/>
    </row>
    <row r="106">
      <c r="A106" s="50"/>
      <c r="B106" s="46"/>
      <c r="C106" s="46"/>
      <c r="D106" s="46"/>
      <c r="E106" s="70"/>
      <c r="F106" s="50"/>
      <c r="G106" s="50"/>
      <c r="H106" s="50"/>
      <c r="I106" s="50"/>
      <c r="J106" s="102"/>
      <c r="K106" s="46"/>
      <c r="L106" s="46"/>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c r="AJ106" s="46"/>
      <c r="AK106" s="46"/>
      <c r="AL106" s="46"/>
    </row>
    <row r="107">
      <c r="A107" s="50"/>
      <c r="B107" s="46"/>
      <c r="C107" s="46"/>
      <c r="D107" s="46"/>
      <c r="E107" s="70"/>
      <c r="F107" s="50"/>
      <c r="G107" s="50"/>
      <c r="H107" s="50"/>
      <c r="I107" s="50"/>
      <c r="J107" s="102"/>
      <c r="K107" s="46"/>
      <c r="L107" s="46"/>
      <c r="M107" s="46"/>
      <c r="N107" s="46"/>
      <c r="O107" s="46"/>
      <c r="P107" s="46"/>
      <c r="Q107" s="46"/>
      <c r="R107" s="46"/>
      <c r="S107" s="46"/>
      <c r="T107" s="46"/>
      <c r="U107" s="46"/>
      <c r="V107" s="46"/>
      <c r="W107" s="46"/>
      <c r="X107" s="46"/>
      <c r="Y107" s="46"/>
      <c r="Z107" s="46"/>
      <c r="AA107" s="46"/>
      <c r="AB107" s="46"/>
      <c r="AC107" s="46"/>
      <c r="AD107" s="46"/>
      <c r="AE107" s="46"/>
      <c r="AF107" s="46"/>
      <c r="AG107" s="46"/>
      <c r="AH107" s="46"/>
      <c r="AI107" s="46"/>
      <c r="AJ107" s="46"/>
      <c r="AK107" s="46"/>
      <c r="AL107" s="46"/>
    </row>
    <row r="108">
      <c r="A108" s="50"/>
      <c r="B108" s="46"/>
      <c r="C108" s="46"/>
      <c r="D108" s="46"/>
      <c r="E108" s="70"/>
      <c r="F108" s="50"/>
      <c r="G108" s="50"/>
      <c r="H108" s="50"/>
      <c r="I108" s="50"/>
      <c r="J108" s="102"/>
      <c r="K108" s="46"/>
      <c r="L108" s="46"/>
      <c r="M108" s="46"/>
      <c r="N108" s="46"/>
      <c r="O108" s="46"/>
      <c r="P108" s="46"/>
      <c r="Q108" s="46"/>
      <c r="R108" s="46"/>
      <c r="S108" s="46"/>
      <c r="T108" s="46"/>
      <c r="U108" s="46"/>
      <c r="V108" s="46"/>
      <c r="W108" s="46"/>
      <c r="X108" s="46"/>
      <c r="Y108" s="46"/>
      <c r="Z108" s="46"/>
      <c r="AA108" s="46"/>
      <c r="AB108" s="46"/>
      <c r="AC108" s="46"/>
      <c r="AD108" s="46"/>
      <c r="AE108" s="46"/>
      <c r="AF108" s="46"/>
      <c r="AG108" s="46"/>
      <c r="AH108" s="46"/>
      <c r="AI108" s="46"/>
      <c r="AJ108" s="46"/>
      <c r="AK108" s="46"/>
      <c r="AL108" s="46"/>
    </row>
    <row r="109">
      <c r="A109" s="50"/>
      <c r="B109" s="46"/>
      <c r="C109" s="46"/>
      <c r="D109" s="46"/>
      <c r="E109" s="70"/>
      <c r="F109" s="50"/>
      <c r="G109" s="50"/>
      <c r="H109" s="50"/>
      <c r="I109" s="50"/>
      <c r="J109" s="102"/>
      <c r="K109" s="46"/>
      <c r="L109" s="46"/>
      <c r="M109" s="46"/>
      <c r="N109" s="46"/>
      <c r="O109" s="46"/>
      <c r="P109" s="46"/>
      <c r="Q109" s="46"/>
      <c r="R109" s="46"/>
      <c r="S109" s="46"/>
      <c r="T109" s="46"/>
      <c r="U109" s="46"/>
      <c r="V109" s="46"/>
      <c r="W109" s="46"/>
      <c r="X109" s="46"/>
      <c r="Y109" s="46"/>
      <c r="Z109" s="46"/>
      <c r="AA109" s="46"/>
      <c r="AB109" s="46"/>
      <c r="AC109" s="46"/>
      <c r="AD109" s="46"/>
      <c r="AE109" s="46"/>
      <c r="AF109" s="46"/>
      <c r="AG109" s="46"/>
      <c r="AH109" s="46"/>
      <c r="AI109" s="46"/>
      <c r="AJ109" s="46"/>
      <c r="AK109" s="46"/>
      <c r="AL109" s="46"/>
    </row>
    <row r="110">
      <c r="A110" s="50"/>
      <c r="B110" s="46"/>
      <c r="C110" s="46"/>
      <c r="D110" s="46"/>
      <c r="E110" s="70"/>
      <c r="F110" s="50"/>
      <c r="G110" s="50"/>
      <c r="H110" s="50"/>
      <c r="I110" s="50"/>
      <c r="J110" s="102"/>
      <c r="K110" s="46"/>
      <c r="L110" s="46"/>
      <c r="M110" s="46"/>
      <c r="N110" s="46"/>
      <c r="O110" s="46"/>
      <c r="P110" s="46"/>
      <c r="Q110" s="46"/>
      <c r="R110" s="46"/>
      <c r="S110" s="46"/>
      <c r="T110" s="46"/>
      <c r="U110" s="46"/>
      <c r="V110" s="46"/>
      <c r="W110" s="46"/>
      <c r="X110" s="46"/>
      <c r="Y110" s="46"/>
      <c r="Z110" s="46"/>
      <c r="AA110" s="46"/>
      <c r="AB110" s="46"/>
      <c r="AC110" s="46"/>
      <c r="AD110" s="46"/>
      <c r="AE110" s="46"/>
      <c r="AF110" s="46"/>
      <c r="AG110" s="46"/>
      <c r="AH110" s="46"/>
      <c r="AI110" s="46"/>
      <c r="AJ110" s="46"/>
      <c r="AK110" s="46"/>
      <c r="AL110" s="46"/>
    </row>
    <row r="111">
      <c r="A111" s="50"/>
      <c r="B111" s="46"/>
      <c r="C111" s="46"/>
      <c r="D111" s="46"/>
      <c r="E111" s="70"/>
      <c r="F111" s="50"/>
      <c r="G111" s="50"/>
      <c r="H111" s="50"/>
      <c r="I111" s="50"/>
      <c r="J111" s="102"/>
      <c r="K111" s="46"/>
      <c r="L111" s="46"/>
      <c r="M111" s="46"/>
      <c r="N111" s="46"/>
      <c r="O111" s="46"/>
      <c r="P111" s="46"/>
      <c r="Q111" s="46"/>
      <c r="R111" s="46"/>
      <c r="S111" s="46"/>
      <c r="T111" s="46"/>
      <c r="U111" s="46"/>
      <c r="V111" s="46"/>
      <c r="W111" s="46"/>
      <c r="X111" s="46"/>
      <c r="Y111" s="46"/>
      <c r="Z111" s="46"/>
      <c r="AA111" s="46"/>
      <c r="AB111" s="46"/>
      <c r="AC111" s="46"/>
      <c r="AD111" s="46"/>
      <c r="AE111" s="46"/>
      <c r="AF111" s="46"/>
      <c r="AG111" s="46"/>
      <c r="AH111" s="46"/>
      <c r="AI111" s="46"/>
      <c r="AJ111" s="46"/>
      <c r="AK111" s="46"/>
      <c r="AL111" s="46"/>
    </row>
    <row r="112">
      <c r="A112" s="50"/>
      <c r="B112" s="46"/>
      <c r="C112" s="46"/>
      <c r="D112" s="46"/>
      <c r="E112" s="70"/>
      <c r="F112" s="50"/>
      <c r="G112" s="50"/>
      <c r="H112" s="50"/>
      <c r="I112" s="50"/>
      <c r="J112" s="102"/>
      <c r="K112" s="46"/>
      <c r="L112" s="46"/>
      <c r="M112" s="46"/>
      <c r="N112" s="46"/>
      <c r="O112" s="46"/>
      <c r="P112" s="46"/>
      <c r="Q112" s="46"/>
      <c r="R112" s="46"/>
      <c r="S112" s="46"/>
      <c r="T112" s="46"/>
      <c r="U112" s="46"/>
      <c r="V112" s="46"/>
      <c r="W112" s="46"/>
      <c r="X112" s="46"/>
      <c r="Y112" s="46"/>
      <c r="Z112" s="46"/>
      <c r="AA112" s="46"/>
      <c r="AB112" s="46"/>
      <c r="AC112" s="46"/>
      <c r="AD112" s="46"/>
      <c r="AE112" s="46"/>
      <c r="AF112" s="46"/>
      <c r="AG112" s="46"/>
      <c r="AH112" s="46"/>
      <c r="AI112" s="46"/>
      <c r="AJ112" s="46"/>
      <c r="AK112" s="46"/>
      <c r="AL112" s="46"/>
    </row>
    <row r="113">
      <c r="A113" s="50"/>
      <c r="B113" s="46"/>
      <c r="C113" s="46"/>
      <c r="D113" s="46"/>
      <c r="E113" s="70"/>
      <c r="F113" s="50"/>
      <c r="G113" s="50"/>
      <c r="H113" s="50"/>
      <c r="I113" s="50"/>
      <c r="J113" s="102"/>
      <c r="K113" s="46"/>
      <c r="L113" s="46"/>
      <c r="M113" s="46"/>
      <c r="N113" s="46"/>
      <c r="O113" s="46"/>
      <c r="P113" s="46"/>
      <c r="Q113" s="46"/>
      <c r="R113" s="46"/>
      <c r="S113" s="46"/>
      <c r="T113" s="46"/>
      <c r="U113" s="46"/>
      <c r="V113" s="46"/>
      <c r="W113" s="46"/>
      <c r="X113" s="46"/>
      <c r="Y113" s="46"/>
      <c r="Z113" s="46"/>
      <c r="AA113" s="46"/>
      <c r="AB113" s="46"/>
      <c r="AC113" s="46"/>
      <c r="AD113" s="46"/>
      <c r="AE113" s="46"/>
      <c r="AF113" s="46"/>
      <c r="AG113" s="46"/>
      <c r="AH113" s="46"/>
      <c r="AI113" s="46"/>
      <c r="AJ113" s="46"/>
      <c r="AK113" s="46"/>
      <c r="AL113" s="46"/>
    </row>
    <row r="114">
      <c r="A114" s="50"/>
      <c r="B114" s="46"/>
      <c r="C114" s="46"/>
      <c r="D114" s="46"/>
      <c r="E114" s="70"/>
      <c r="F114" s="50"/>
      <c r="G114" s="50"/>
      <c r="H114" s="50"/>
      <c r="I114" s="50"/>
      <c r="J114" s="102"/>
      <c r="K114" s="46"/>
      <c r="L114" s="46"/>
      <c r="M114" s="46"/>
      <c r="N114" s="46"/>
      <c r="O114" s="46"/>
      <c r="P114" s="46"/>
      <c r="Q114" s="46"/>
      <c r="R114" s="46"/>
      <c r="S114" s="46"/>
      <c r="T114" s="46"/>
      <c r="U114" s="46"/>
      <c r="V114" s="46"/>
      <c r="W114" s="46"/>
      <c r="X114" s="46"/>
      <c r="Y114" s="46"/>
      <c r="Z114" s="46"/>
      <c r="AA114" s="46"/>
      <c r="AB114" s="46"/>
      <c r="AC114" s="46"/>
      <c r="AD114" s="46"/>
      <c r="AE114" s="46"/>
      <c r="AF114" s="46"/>
      <c r="AG114" s="46"/>
      <c r="AH114" s="46"/>
      <c r="AI114" s="46"/>
      <c r="AJ114" s="46"/>
      <c r="AK114" s="46"/>
      <c r="AL114" s="46"/>
    </row>
    <row r="115">
      <c r="A115" s="50"/>
      <c r="B115" s="46"/>
      <c r="C115" s="46"/>
      <c r="D115" s="46"/>
      <c r="E115" s="70"/>
      <c r="F115" s="50"/>
      <c r="G115" s="50"/>
      <c r="H115" s="50"/>
      <c r="I115" s="50"/>
      <c r="J115" s="102"/>
      <c r="K115" s="46"/>
      <c r="L115" s="46"/>
      <c r="M115" s="46"/>
      <c r="N115" s="46"/>
      <c r="O115" s="46"/>
      <c r="P115" s="46"/>
      <c r="Q115" s="46"/>
      <c r="R115" s="46"/>
      <c r="S115" s="46"/>
      <c r="T115" s="46"/>
      <c r="U115" s="46"/>
      <c r="V115" s="46"/>
      <c r="W115" s="46"/>
      <c r="X115" s="46"/>
      <c r="Y115" s="46"/>
      <c r="Z115" s="46"/>
      <c r="AA115" s="46"/>
      <c r="AB115" s="46"/>
      <c r="AC115" s="46"/>
      <c r="AD115" s="46"/>
      <c r="AE115" s="46"/>
      <c r="AF115" s="46"/>
      <c r="AG115" s="46"/>
      <c r="AH115" s="46"/>
      <c r="AI115" s="46"/>
      <c r="AJ115" s="46"/>
      <c r="AK115" s="46"/>
      <c r="AL115" s="46"/>
    </row>
    <row r="116">
      <c r="A116" s="50"/>
      <c r="B116" s="46"/>
      <c r="C116" s="46"/>
      <c r="D116" s="46"/>
      <c r="E116" s="70"/>
      <c r="F116" s="50"/>
      <c r="G116" s="50"/>
      <c r="H116" s="50"/>
      <c r="I116" s="50"/>
      <c r="J116" s="102"/>
      <c r="K116" s="46"/>
      <c r="L116" s="46"/>
      <c r="M116" s="46"/>
      <c r="N116" s="46"/>
      <c r="O116" s="46"/>
      <c r="P116" s="46"/>
      <c r="Q116" s="46"/>
      <c r="R116" s="46"/>
      <c r="S116" s="46"/>
      <c r="T116" s="46"/>
      <c r="U116" s="46"/>
      <c r="V116" s="46"/>
      <c r="W116" s="46"/>
      <c r="X116" s="46"/>
      <c r="Y116" s="46"/>
      <c r="Z116" s="46"/>
      <c r="AA116" s="46"/>
      <c r="AB116" s="46"/>
      <c r="AC116" s="46"/>
      <c r="AD116" s="46"/>
      <c r="AE116" s="46"/>
      <c r="AF116" s="46"/>
      <c r="AG116" s="46"/>
      <c r="AH116" s="46"/>
      <c r="AI116" s="46"/>
      <c r="AJ116" s="46"/>
      <c r="AK116" s="46"/>
      <c r="AL116" s="46"/>
    </row>
    <row r="117">
      <c r="A117" s="50"/>
      <c r="B117" s="46"/>
      <c r="C117" s="46"/>
      <c r="D117" s="46"/>
      <c r="E117" s="70"/>
      <c r="F117" s="50"/>
      <c r="G117" s="50"/>
      <c r="H117" s="50"/>
      <c r="I117" s="50"/>
      <c r="J117" s="102"/>
      <c r="K117" s="46"/>
      <c r="L117" s="46"/>
      <c r="M117" s="46"/>
      <c r="N117" s="46"/>
      <c r="O117" s="46"/>
      <c r="P117" s="46"/>
      <c r="Q117" s="46"/>
      <c r="R117" s="46"/>
      <c r="S117" s="46"/>
      <c r="T117" s="46"/>
      <c r="U117" s="46"/>
      <c r="V117" s="46"/>
      <c r="W117" s="46"/>
      <c r="X117" s="46"/>
      <c r="Y117" s="46"/>
      <c r="Z117" s="46"/>
      <c r="AA117" s="46"/>
      <c r="AB117" s="46"/>
      <c r="AC117" s="46"/>
      <c r="AD117" s="46"/>
      <c r="AE117" s="46"/>
      <c r="AF117" s="46"/>
      <c r="AG117" s="46"/>
      <c r="AH117" s="46"/>
      <c r="AI117" s="46"/>
      <c r="AJ117" s="46"/>
      <c r="AK117" s="46"/>
      <c r="AL117" s="46"/>
    </row>
    <row r="118">
      <c r="A118" s="50"/>
      <c r="B118" s="46"/>
      <c r="C118" s="46"/>
      <c r="D118" s="46"/>
      <c r="E118" s="70"/>
      <c r="F118" s="50"/>
      <c r="G118" s="50"/>
      <c r="H118" s="50"/>
      <c r="I118" s="50"/>
      <c r="J118" s="102"/>
      <c r="K118" s="46"/>
      <c r="L118" s="46"/>
      <c r="M118" s="46"/>
      <c r="N118" s="46"/>
      <c r="O118" s="46"/>
      <c r="P118" s="46"/>
      <c r="Q118" s="46"/>
      <c r="R118" s="46"/>
      <c r="S118" s="46"/>
      <c r="T118" s="46"/>
      <c r="U118" s="46"/>
      <c r="V118" s="46"/>
      <c r="W118" s="46"/>
      <c r="X118" s="46"/>
      <c r="Y118" s="46"/>
      <c r="Z118" s="46"/>
      <c r="AA118" s="46"/>
      <c r="AB118" s="46"/>
      <c r="AC118" s="46"/>
      <c r="AD118" s="46"/>
      <c r="AE118" s="46"/>
      <c r="AF118" s="46"/>
      <c r="AG118" s="46"/>
      <c r="AH118" s="46"/>
      <c r="AI118" s="46"/>
      <c r="AJ118" s="46"/>
      <c r="AK118" s="46"/>
      <c r="AL118" s="46"/>
    </row>
    <row r="119">
      <c r="A119" s="50"/>
      <c r="B119" s="46"/>
      <c r="C119" s="46"/>
      <c r="D119" s="46"/>
      <c r="E119" s="70"/>
      <c r="F119" s="50"/>
      <c r="G119" s="50"/>
      <c r="H119" s="50"/>
      <c r="I119" s="50"/>
      <c r="J119" s="102"/>
      <c r="K119" s="46"/>
      <c r="L119" s="46"/>
      <c r="M119" s="46"/>
      <c r="N119" s="46"/>
      <c r="O119" s="46"/>
      <c r="P119" s="46"/>
      <c r="Q119" s="46"/>
      <c r="R119" s="46"/>
      <c r="S119" s="46"/>
      <c r="T119" s="46"/>
      <c r="U119" s="46"/>
      <c r="V119" s="46"/>
      <c r="W119" s="46"/>
      <c r="X119" s="46"/>
      <c r="Y119" s="46"/>
      <c r="Z119" s="46"/>
      <c r="AA119" s="46"/>
      <c r="AB119" s="46"/>
      <c r="AC119" s="46"/>
      <c r="AD119" s="46"/>
      <c r="AE119" s="46"/>
      <c r="AF119" s="46"/>
      <c r="AG119" s="46"/>
      <c r="AH119" s="46"/>
      <c r="AI119" s="46"/>
      <c r="AJ119" s="46"/>
      <c r="AK119" s="46"/>
      <c r="AL119" s="46"/>
    </row>
    <row r="120">
      <c r="A120" s="50"/>
      <c r="B120" s="46"/>
      <c r="C120" s="46"/>
      <c r="D120" s="46"/>
      <c r="E120" s="70"/>
      <c r="F120" s="50"/>
      <c r="G120" s="50"/>
      <c r="H120" s="50"/>
      <c r="I120" s="50"/>
      <c r="J120" s="102"/>
      <c r="K120" s="46"/>
      <c r="L120" s="46"/>
      <c r="M120" s="46"/>
      <c r="N120" s="46"/>
      <c r="O120" s="46"/>
      <c r="P120" s="46"/>
      <c r="Q120" s="46"/>
      <c r="R120" s="46"/>
      <c r="S120" s="46"/>
      <c r="T120" s="46"/>
      <c r="U120" s="46"/>
      <c r="V120" s="46"/>
      <c r="W120" s="46"/>
      <c r="X120" s="46"/>
      <c r="Y120" s="46"/>
      <c r="Z120" s="46"/>
      <c r="AA120" s="46"/>
      <c r="AB120" s="46"/>
      <c r="AC120" s="46"/>
      <c r="AD120" s="46"/>
      <c r="AE120" s="46"/>
      <c r="AF120" s="46"/>
      <c r="AG120" s="46"/>
      <c r="AH120" s="46"/>
      <c r="AI120" s="46"/>
      <c r="AJ120" s="46"/>
      <c r="AK120" s="46"/>
      <c r="AL120" s="46"/>
    </row>
    <row r="121">
      <c r="A121" s="50"/>
      <c r="B121" s="46"/>
      <c r="C121" s="46"/>
      <c r="D121" s="46"/>
      <c r="E121" s="70"/>
      <c r="F121" s="50"/>
      <c r="G121" s="50"/>
      <c r="H121" s="50"/>
      <c r="I121" s="50"/>
      <c r="J121" s="102"/>
      <c r="K121" s="46"/>
      <c r="L121" s="46"/>
      <c r="M121" s="46"/>
      <c r="N121" s="46"/>
      <c r="O121" s="46"/>
      <c r="P121" s="46"/>
      <c r="Q121" s="46"/>
      <c r="R121" s="46"/>
      <c r="S121" s="46"/>
      <c r="T121" s="46"/>
      <c r="U121" s="46"/>
      <c r="V121" s="46"/>
      <c r="W121" s="46"/>
      <c r="X121" s="46"/>
      <c r="Y121" s="46"/>
      <c r="Z121" s="46"/>
      <c r="AA121" s="46"/>
      <c r="AB121" s="46"/>
      <c r="AC121" s="46"/>
      <c r="AD121" s="46"/>
      <c r="AE121" s="46"/>
      <c r="AF121" s="46"/>
      <c r="AG121" s="46"/>
      <c r="AH121" s="46"/>
      <c r="AI121" s="46"/>
      <c r="AJ121" s="46"/>
      <c r="AK121" s="46"/>
      <c r="AL121" s="46"/>
    </row>
    <row r="122">
      <c r="A122" s="50"/>
      <c r="B122" s="46"/>
      <c r="C122" s="46"/>
      <c r="D122" s="46"/>
      <c r="E122" s="70"/>
      <c r="F122" s="50"/>
      <c r="G122" s="50"/>
      <c r="H122" s="50"/>
      <c r="I122" s="50"/>
      <c r="J122" s="102"/>
      <c r="K122" s="46"/>
      <c r="L122" s="46"/>
      <c r="M122" s="46"/>
      <c r="N122" s="46"/>
      <c r="O122" s="46"/>
      <c r="P122" s="46"/>
      <c r="Q122" s="46"/>
      <c r="R122" s="46"/>
      <c r="S122" s="46"/>
      <c r="T122" s="46"/>
      <c r="U122" s="46"/>
      <c r="V122" s="46"/>
      <c r="W122" s="46"/>
      <c r="X122" s="46"/>
      <c r="Y122" s="46"/>
      <c r="Z122" s="46"/>
      <c r="AA122" s="46"/>
      <c r="AB122" s="46"/>
      <c r="AC122" s="46"/>
      <c r="AD122" s="46"/>
      <c r="AE122" s="46"/>
      <c r="AF122" s="46"/>
      <c r="AG122" s="46"/>
      <c r="AH122" s="46"/>
      <c r="AI122" s="46"/>
      <c r="AJ122" s="46"/>
      <c r="AK122" s="46"/>
      <c r="AL122" s="46"/>
    </row>
    <row r="123">
      <c r="A123" s="50"/>
      <c r="B123" s="46"/>
      <c r="C123" s="46"/>
      <c r="D123" s="46"/>
      <c r="E123" s="70"/>
      <c r="F123" s="50"/>
      <c r="G123" s="50"/>
      <c r="H123" s="50"/>
      <c r="I123" s="50"/>
      <c r="J123" s="102"/>
      <c r="K123" s="46"/>
      <c r="L123" s="46"/>
      <c r="M123" s="46"/>
      <c r="N123" s="46"/>
      <c r="O123" s="46"/>
      <c r="P123" s="46"/>
      <c r="Q123" s="46"/>
      <c r="R123" s="46"/>
      <c r="S123" s="46"/>
      <c r="T123" s="46"/>
      <c r="U123" s="46"/>
      <c r="V123" s="46"/>
      <c r="W123" s="46"/>
      <c r="X123" s="46"/>
      <c r="Y123" s="46"/>
      <c r="Z123" s="46"/>
      <c r="AA123" s="46"/>
      <c r="AB123" s="46"/>
      <c r="AC123" s="46"/>
      <c r="AD123" s="46"/>
      <c r="AE123" s="46"/>
      <c r="AF123" s="46"/>
      <c r="AG123" s="46"/>
      <c r="AH123" s="46"/>
      <c r="AI123" s="46"/>
      <c r="AJ123" s="46"/>
      <c r="AK123" s="46"/>
      <c r="AL123" s="46"/>
    </row>
    <row r="124">
      <c r="A124" s="50"/>
      <c r="B124" s="46"/>
      <c r="C124" s="46"/>
      <c r="D124" s="46"/>
      <c r="E124" s="70"/>
      <c r="F124" s="50"/>
      <c r="G124" s="50"/>
      <c r="H124" s="50"/>
      <c r="I124" s="50"/>
      <c r="J124" s="102"/>
      <c r="K124" s="46"/>
      <c r="L124" s="46"/>
      <c r="M124" s="46"/>
      <c r="N124" s="46"/>
      <c r="O124" s="46"/>
      <c r="P124" s="46"/>
      <c r="Q124" s="46"/>
      <c r="R124" s="46"/>
      <c r="S124" s="46"/>
      <c r="T124" s="46"/>
      <c r="U124" s="46"/>
      <c r="V124" s="46"/>
      <c r="W124" s="46"/>
      <c r="X124" s="46"/>
      <c r="Y124" s="46"/>
      <c r="Z124" s="46"/>
      <c r="AA124" s="46"/>
      <c r="AB124" s="46"/>
      <c r="AC124" s="46"/>
      <c r="AD124" s="46"/>
      <c r="AE124" s="46"/>
      <c r="AF124" s="46"/>
      <c r="AG124" s="46"/>
      <c r="AH124" s="46"/>
      <c r="AI124" s="46"/>
      <c r="AJ124" s="46"/>
      <c r="AK124" s="46"/>
      <c r="AL124" s="46"/>
    </row>
    <row r="125">
      <c r="A125" s="50"/>
      <c r="B125" s="46"/>
      <c r="C125" s="46"/>
      <c r="D125" s="46"/>
      <c r="E125" s="70"/>
      <c r="F125" s="50"/>
      <c r="G125" s="50"/>
      <c r="H125" s="50"/>
      <c r="I125" s="50"/>
      <c r="J125" s="102"/>
      <c r="K125" s="46"/>
      <c r="L125" s="46"/>
      <c r="M125" s="46"/>
      <c r="N125" s="46"/>
      <c r="O125" s="46"/>
      <c r="P125" s="46"/>
      <c r="Q125" s="46"/>
      <c r="R125" s="46"/>
      <c r="S125" s="46"/>
      <c r="T125" s="46"/>
      <c r="U125" s="46"/>
      <c r="V125" s="46"/>
      <c r="W125" s="46"/>
      <c r="X125" s="46"/>
      <c r="Y125" s="46"/>
      <c r="Z125" s="46"/>
      <c r="AA125" s="46"/>
      <c r="AB125" s="46"/>
      <c r="AC125" s="46"/>
      <c r="AD125" s="46"/>
      <c r="AE125" s="46"/>
      <c r="AF125" s="46"/>
      <c r="AG125" s="46"/>
      <c r="AH125" s="46"/>
      <c r="AI125" s="46"/>
      <c r="AJ125" s="46"/>
      <c r="AK125" s="46"/>
      <c r="AL125" s="46"/>
    </row>
    <row r="126">
      <c r="A126" s="50"/>
      <c r="B126" s="46"/>
      <c r="C126" s="46"/>
      <c r="D126" s="46"/>
      <c r="E126" s="70"/>
      <c r="F126" s="50"/>
      <c r="G126" s="50"/>
      <c r="H126" s="50"/>
      <c r="I126" s="50"/>
      <c r="J126" s="102"/>
      <c r="K126" s="46"/>
      <c r="L126" s="46"/>
      <c r="M126" s="46"/>
      <c r="N126" s="46"/>
      <c r="O126" s="46"/>
      <c r="P126" s="46"/>
      <c r="Q126" s="46"/>
      <c r="R126" s="46"/>
      <c r="S126" s="46"/>
      <c r="T126" s="46"/>
      <c r="U126" s="46"/>
      <c r="V126" s="46"/>
      <c r="W126" s="46"/>
      <c r="X126" s="46"/>
      <c r="Y126" s="46"/>
      <c r="Z126" s="46"/>
      <c r="AA126" s="46"/>
      <c r="AB126" s="46"/>
      <c r="AC126" s="46"/>
      <c r="AD126" s="46"/>
      <c r="AE126" s="46"/>
      <c r="AF126" s="46"/>
      <c r="AG126" s="46"/>
      <c r="AH126" s="46"/>
      <c r="AI126" s="46"/>
      <c r="AJ126" s="46"/>
      <c r="AK126" s="46"/>
      <c r="AL126" s="46"/>
    </row>
    <row r="127">
      <c r="A127" s="50"/>
      <c r="B127" s="46"/>
      <c r="C127" s="46"/>
      <c r="D127" s="46"/>
      <c r="E127" s="70"/>
      <c r="F127" s="50"/>
      <c r="G127" s="50"/>
      <c r="H127" s="50"/>
      <c r="I127" s="50"/>
      <c r="J127" s="102"/>
      <c r="K127" s="46"/>
      <c r="L127" s="46"/>
      <c r="M127" s="46"/>
      <c r="N127" s="46"/>
      <c r="O127" s="46"/>
      <c r="P127" s="46"/>
      <c r="Q127" s="46"/>
      <c r="R127" s="46"/>
      <c r="S127" s="46"/>
      <c r="T127" s="46"/>
      <c r="U127" s="46"/>
      <c r="V127" s="46"/>
      <c r="W127" s="46"/>
      <c r="X127" s="46"/>
      <c r="Y127" s="46"/>
      <c r="Z127" s="46"/>
      <c r="AA127" s="46"/>
      <c r="AB127" s="46"/>
      <c r="AC127" s="46"/>
      <c r="AD127" s="46"/>
      <c r="AE127" s="46"/>
      <c r="AF127" s="46"/>
      <c r="AG127" s="46"/>
      <c r="AH127" s="46"/>
      <c r="AI127" s="46"/>
      <c r="AJ127" s="46"/>
      <c r="AK127" s="46"/>
      <c r="AL127" s="46"/>
    </row>
    <row r="128">
      <c r="A128" s="50"/>
      <c r="B128" s="46"/>
      <c r="C128" s="46"/>
      <c r="D128" s="46"/>
      <c r="E128" s="70"/>
      <c r="F128" s="50"/>
      <c r="G128" s="50"/>
      <c r="H128" s="50"/>
      <c r="I128" s="50"/>
      <c r="J128" s="102"/>
      <c r="K128" s="46"/>
      <c r="L128" s="46"/>
      <c r="M128" s="46"/>
      <c r="N128" s="46"/>
      <c r="O128" s="46"/>
      <c r="P128" s="46"/>
      <c r="Q128" s="46"/>
      <c r="R128" s="46"/>
      <c r="S128" s="46"/>
      <c r="T128" s="46"/>
      <c r="U128" s="46"/>
      <c r="V128" s="46"/>
      <c r="W128" s="46"/>
      <c r="X128" s="46"/>
      <c r="Y128" s="46"/>
      <c r="Z128" s="46"/>
      <c r="AA128" s="46"/>
      <c r="AB128" s="46"/>
      <c r="AC128" s="46"/>
      <c r="AD128" s="46"/>
      <c r="AE128" s="46"/>
      <c r="AF128" s="46"/>
      <c r="AG128" s="46"/>
      <c r="AH128" s="46"/>
      <c r="AI128" s="46"/>
      <c r="AJ128" s="46"/>
      <c r="AK128" s="46"/>
      <c r="AL128" s="46"/>
    </row>
    <row r="129">
      <c r="A129" s="50"/>
      <c r="B129" s="46"/>
      <c r="C129" s="46"/>
      <c r="D129" s="46"/>
      <c r="E129" s="70"/>
      <c r="F129" s="50"/>
      <c r="G129" s="50"/>
      <c r="H129" s="50"/>
      <c r="I129" s="50"/>
      <c r="J129" s="102"/>
      <c r="K129" s="46"/>
      <c r="L129" s="46"/>
      <c r="M129" s="46"/>
      <c r="N129" s="46"/>
      <c r="O129" s="46"/>
      <c r="P129" s="46"/>
      <c r="Q129" s="46"/>
      <c r="R129" s="46"/>
      <c r="S129" s="46"/>
      <c r="T129" s="46"/>
      <c r="U129" s="46"/>
      <c r="V129" s="46"/>
      <c r="W129" s="46"/>
      <c r="X129" s="46"/>
      <c r="Y129" s="46"/>
      <c r="Z129" s="46"/>
      <c r="AA129" s="46"/>
      <c r="AB129" s="46"/>
      <c r="AC129" s="46"/>
      <c r="AD129" s="46"/>
      <c r="AE129" s="46"/>
      <c r="AF129" s="46"/>
      <c r="AG129" s="46"/>
      <c r="AH129" s="46"/>
      <c r="AI129" s="46"/>
      <c r="AJ129" s="46"/>
      <c r="AK129" s="46"/>
      <c r="AL129" s="46"/>
    </row>
    <row r="130">
      <c r="A130" s="50"/>
      <c r="B130" s="46"/>
      <c r="C130" s="46"/>
      <c r="D130" s="46"/>
      <c r="E130" s="70"/>
      <c r="F130" s="50"/>
      <c r="G130" s="50"/>
      <c r="H130" s="50"/>
      <c r="I130" s="50"/>
      <c r="J130" s="102"/>
      <c r="K130" s="46"/>
      <c r="L130" s="46"/>
      <c r="M130" s="46"/>
      <c r="N130" s="46"/>
      <c r="O130" s="46"/>
      <c r="P130" s="46"/>
      <c r="Q130" s="46"/>
      <c r="R130" s="46"/>
      <c r="S130" s="46"/>
      <c r="T130" s="46"/>
      <c r="U130" s="46"/>
      <c r="V130" s="46"/>
      <c r="W130" s="46"/>
      <c r="X130" s="46"/>
      <c r="Y130" s="46"/>
      <c r="Z130" s="46"/>
      <c r="AA130" s="46"/>
      <c r="AB130" s="46"/>
      <c r="AC130" s="46"/>
      <c r="AD130" s="46"/>
      <c r="AE130" s="46"/>
      <c r="AF130" s="46"/>
      <c r="AG130" s="46"/>
      <c r="AH130" s="46"/>
      <c r="AI130" s="46"/>
      <c r="AJ130" s="46"/>
      <c r="AK130" s="46"/>
      <c r="AL130" s="46"/>
    </row>
    <row r="131">
      <c r="A131" s="50"/>
      <c r="B131" s="46"/>
      <c r="C131" s="46"/>
      <c r="D131" s="46"/>
      <c r="E131" s="70"/>
      <c r="F131" s="50"/>
      <c r="G131" s="50"/>
      <c r="H131" s="50"/>
      <c r="I131" s="50"/>
      <c r="J131" s="102"/>
      <c r="K131" s="46"/>
      <c r="L131" s="46"/>
      <c r="M131" s="46"/>
      <c r="N131" s="46"/>
      <c r="O131" s="46"/>
      <c r="P131" s="46"/>
      <c r="Q131" s="46"/>
      <c r="R131" s="46"/>
      <c r="S131" s="46"/>
      <c r="T131" s="46"/>
      <c r="U131" s="46"/>
      <c r="V131" s="46"/>
      <c r="W131" s="46"/>
      <c r="X131" s="46"/>
      <c r="Y131" s="46"/>
      <c r="Z131" s="46"/>
      <c r="AA131" s="46"/>
      <c r="AB131" s="46"/>
      <c r="AC131" s="46"/>
      <c r="AD131" s="46"/>
      <c r="AE131" s="46"/>
      <c r="AF131" s="46"/>
      <c r="AG131" s="46"/>
      <c r="AH131" s="46"/>
      <c r="AI131" s="46"/>
      <c r="AJ131" s="46"/>
      <c r="AK131" s="46"/>
      <c r="AL131" s="46"/>
    </row>
    <row r="132">
      <c r="A132" s="50"/>
      <c r="B132" s="46"/>
      <c r="C132" s="46"/>
      <c r="D132" s="46"/>
      <c r="E132" s="70"/>
      <c r="F132" s="50"/>
      <c r="G132" s="50"/>
      <c r="H132" s="50"/>
      <c r="I132" s="50"/>
      <c r="J132" s="102"/>
      <c r="K132" s="46"/>
      <c r="L132" s="46"/>
      <c r="M132" s="46"/>
      <c r="N132" s="46"/>
      <c r="O132" s="46"/>
      <c r="P132" s="46"/>
      <c r="Q132" s="46"/>
      <c r="R132" s="46"/>
      <c r="S132" s="46"/>
      <c r="T132" s="46"/>
      <c r="U132" s="46"/>
      <c r="V132" s="46"/>
      <c r="W132" s="46"/>
      <c r="X132" s="46"/>
      <c r="Y132" s="46"/>
      <c r="Z132" s="46"/>
      <c r="AA132" s="46"/>
      <c r="AB132" s="46"/>
      <c r="AC132" s="46"/>
      <c r="AD132" s="46"/>
      <c r="AE132" s="46"/>
      <c r="AF132" s="46"/>
      <c r="AG132" s="46"/>
      <c r="AH132" s="46"/>
      <c r="AI132" s="46"/>
      <c r="AJ132" s="46"/>
      <c r="AK132" s="46"/>
      <c r="AL132" s="46"/>
    </row>
    <row r="133">
      <c r="A133" s="50"/>
      <c r="B133" s="46"/>
      <c r="C133" s="46"/>
      <c r="D133" s="46"/>
      <c r="E133" s="70"/>
      <c r="F133" s="50"/>
      <c r="G133" s="50"/>
      <c r="H133" s="50"/>
      <c r="I133" s="50"/>
      <c r="J133" s="102"/>
      <c r="K133" s="46"/>
      <c r="L133" s="46"/>
      <c r="M133" s="46"/>
      <c r="N133" s="46"/>
      <c r="O133" s="46"/>
      <c r="P133" s="46"/>
      <c r="Q133" s="46"/>
      <c r="R133" s="46"/>
      <c r="S133" s="46"/>
      <c r="T133" s="46"/>
      <c r="U133" s="46"/>
      <c r="V133" s="46"/>
      <c r="W133" s="46"/>
      <c r="X133" s="46"/>
      <c r="Y133" s="46"/>
      <c r="Z133" s="46"/>
      <c r="AA133" s="46"/>
      <c r="AB133" s="46"/>
      <c r="AC133" s="46"/>
      <c r="AD133" s="46"/>
      <c r="AE133" s="46"/>
      <c r="AF133" s="46"/>
      <c r="AG133" s="46"/>
      <c r="AH133" s="46"/>
      <c r="AI133" s="46"/>
      <c r="AJ133" s="46"/>
      <c r="AK133" s="46"/>
      <c r="AL133" s="46"/>
    </row>
    <row r="134">
      <c r="A134" s="50"/>
      <c r="B134" s="46"/>
      <c r="C134" s="46"/>
      <c r="D134" s="46"/>
      <c r="E134" s="70"/>
      <c r="F134" s="50"/>
      <c r="G134" s="50"/>
      <c r="H134" s="50"/>
      <c r="I134" s="50"/>
      <c r="J134" s="102"/>
      <c r="K134" s="46"/>
      <c r="L134" s="46"/>
      <c r="M134" s="46"/>
      <c r="N134" s="46"/>
      <c r="O134" s="46"/>
      <c r="P134" s="46"/>
      <c r="Q134" s="46"/>
      <c r="R134" s="46"/>
      <c r="S134" s="46"/>
      <c r="T134" s="46"/>
      <c r="U134" s="46"/>
      <c r="V134" s="46"/>
      <c r="W134" s="46"/>
      <c r="X134" s="46"/>
      <c r="Y134" s="46"/>
      <c r="Z134" s="46"/>
      <c r="AA134" s="46"/>
      <c r="AB134" s="46"/>
      <c r="AC134" s="46"/>
      <c r="AD134" s="46"/>
      <c r="AE134" s="46"/>
      <c r="AF134" s="46"/>
      <c r="AG134" s="46"/>
      <c r="AH134" s="46"/>
      <c r="AI134" s="46"/>
      <c r="AJ134" s="46"/>
      <c r="AK134" s="46"/>
      <c r="AL134" s="46"/>
    </row>
    <row r="135">
      <c r="A135" s="50"/>
      <c r="B135" s="46"/>
      <c r="C135" s="46"/>
      <c r="D135" s="46"/>
      <c r="E135" s="70"/>
      <c r="F135" s="50"/>
      <c r="G135" s="50"/>
      <c r="H135" s="50"/>
      <c r="I135" s="50"/>
      <c r="J135" s="102"/>
      <c r="K135" s="46"/>
      <c r="L135" s="46"/>
      <c r="M135" s="46"/>
      <c r="N135" s="46"/>
      <c r="O135" s="46"/>
      <c r="P135" s="46"/>
      <c r="Q135" s="46"/>
      <c r="R135" s="46"/>
      <c r="S135" s="46"/>
      <c r="T135" s="46"/>
      <c r="U135" s="46"/>
      <c r="V135" s="46"/>
      <c r="W135" s="46"/>
      <c r="X135" s="46"/>
      <c r="Y135" s="46"/>
      <c r="Z135" s="46"/>
      <c r="AA135" s="46"/>
      <c r="AB135" s="46"/>
      <c r="AC135" s="46"/>
      <c r="AD135" s="46"/>
      <c r="AE135" s="46"/>
      <c r="AF135" s="46"/>
      <c r="AG135" s="46"/>
      <c r="AH135" s="46"/>
      <c r="AI135" s="46"/>
      <c r="AJ135" s="46"/>
      <c r="AK135" s="46"/>
      <c r="AL135" s="46"/>
    </row>
    <row r="136">
      <c r="A136" s="50"/>
      <c r="B136" s="46"/>
      <c r="C136" s="46"/>
      <c r="D136" s="46"/>
      <c r="E136" s="70"/>
      <c r="F136" s="50"/>
      <c r="G136" s="50"/>
      <c r="H136" s="50"/>
      <c r="I136" s="50"/>
      <c r="J136" s="102"/>
      <c r="K136" s="46"/>
      <c r="L136" s="46"/>
      <c r="M136" s="46"/>
      <c r="N136" s="46"/>
      <c r="O136" s="46"/>
      <c r="P136" s="46"/>
      <c r="Q136" s="46"/>
      <c r="R136" s="46"/>
      <c r="S136" s="46"/>
      <c r="T136" s="46"/>
      <c r="U136" s="46"/>
      <c r="V136" s="46"/>
      <c r="W136" s="46"/>
      <c r="X136" s="46"/>
      <c r="Y136" s="46"/>
      <c r="Z136" s="46"/>
      <c r="AA136" s="46"/>
      <c r="AB136" s="46"/>
      <c r="AC136" s="46"/>
      <c r="AD136" s="46"/>
      <c r="AE136" s="46"/>
      <c r="AF136" s="46"/>
      <c r="AG136" s="46"/>
      <c r="AH136" s="46"/>
      <c r="AI136" s="46"/>
      <c r="AJ136" s="46"/>
      <c r="AK136" s="46"/>
      <c r="AL136" s="46"/>
    </row>
    <row r="137">
      <c r="A137" s="50"/>
      <c r="B137" s="46"/>
      <c r="C137" s="46"/>
      <c r="D137" s="46"/>
      <c r="E137" s="70"/>
      <c r="F137" s="50"/>
      <c r="G137" s="50"/>
      <c r="H137" s="50"/>
      <c r="I137" s="50"/>
      <c r="J137" s="102"/>
      <c r="K137" s="46"/>
      <c r="L137" s="46"/>
      <c r="M137" s="46"/>
      <c r="N137" s="46"/>
      <c r="O137" s="46"/>
      <c r="P137" s="46"/>
      <c r="Q137" s="46"/>
      <c r="R137" s="46"/>
      <c r="S137" s="46"/>
      <c r="T137" s="46"/>
      <c r="U137" s="46"/>
      <c r="V137" s="46"/>
      <c r="W137" s="46"/>
      <c r="X137" s="46"/>
      <c r="Y137" s="46"/>
      <c r="Z137" s="46"/>
      <c r="AA137" s="46"/>
      <c r="AB137" s="46"/>
      <c r="AC137" s="46"/>
      <c r="AD137" s="46"/>
      <c r="AE137" s="46"/>
      <c r="AF137" s="46"/>
      <c r="AG137" s="46"/>
      <c r="AH137" s="46"/>
      <c r="AI137" s="46"/>
      <c r="AJ137" s="46"/>
      <c r="AK137" s="46"/>
      <c r="AL137" s="46"/>
    </row>
    <row r="138">
      <c r="A138" s="50"/>
      <c r="B138" s="46"/>
      <c r="C138" s="46"/>
      <c r="D138" s="46"/>
      <c r="E138" s="70"/>
      <c r="F138" s="50"/>
      <c r="G138" s="50"/>
      <c r="H138" s="50"/>
      <c r="I138" s="50"/>
      <c r="J138" s="102"/>
      <c r="K138" s="46"/>
      <c r="L138" s="46"/>
      <c r="M138" s="46"/>
      <c r="N138" s="46"/>
      <c r="O138" s="46"/>
      <c r="P138" s="46"/>
      <c r="Q138" s="46"/>
      <c r="R138" s="46"/>
      <c r="S138" s="46"/>
      <c r="T138" s="46"/>
      <c r="U138" s="46"/>
      <c r="V138" s="46"/>
      <c r="W138" s="46"/>
      <c r="X138" s="46"/>
      <c r="Y138" s="46"/>
      <c r="Z138" s="46"/>
      <c r="AA138" s="46"/>
      <c r="AB138" s="46"/>
      <c r="AC138" s="46"/>
      <c r="AD138" s="46"/>
      <c r="AE138" s="46"/>
      <c r="AF138" s="46"/>
      <c r="AG138" s="46"/>
      <c r="AH138" s="46"/>
      <c r="AI138" s="46"/>
      <c r="AJ138" s="46"/>
      <c r="AK138" s="46"/>
      <c r="AL138" s="46"/>
    </row>
    <row r="139">
      <c r="A139" s="50"/>
      <c r="B139" s="46"/>
      <c r="C139" s="46"/>
      <c r="D139" s="46"/>
      <c r="E139" s="70"/>
      <c r="F139" s="50"/>
      <c r="G139" s="50"/>
      <c r="H139" s="50"/>
      <c r="I139" s="50"/>
      <c r="J139" s="102"/>
      <c r="K139" s="46"/>
      <c r="L139" s="46"/>
      <c r="M139" s="46"/>
      <c r="N139" s="46"/>
      <c r="O139" s="46"/>
      <c r="P139" s="46"/>
      <c r="Q139" s="46"/>
      <c r="R139" s="46"/>
      <c r="S139" s="46"/>
      <c r="T139" s="46"/>
      <c r="U139" s="46"/>
      <c r="V139" s="46"/>
      <c r="W139" s="46"/>
      <c r="X139" s="46"/>
      <c r="Y139" s="46"/>
      <c r="Z139" s="46"/>
      <c r="AA139" s="46"/>
      <c r="AB139" s="46"/>
      <c r="AC139" s="46"/>
      <c r="AD139" s="46"/>
      <c r="AE139" s="46"/>
      <c r="AF139" s="46"/>
      <c r="AG139" s="46"/>
      <c r="AH139" s="46"/>
      <c r="AI139" s="46"/>
      <c r="AJ139" s="46"/>
      <c r="AK139" s="46"/>
      <c r="AL139" s="46"/>
    </row>
    <row r="140">
      <c r="A140" s="50"/>
      <c r="B140" s="46"/>
      <c r="C140" s="46"/>
      <c r="D140" s="46"/>
      <c r="E140" s="70"/>
      <c r="F140" s="50"/>
      <c r="G140" s="50"/>
      <c r="H140" s="50"/>
      <c r="I140" s="50"/>
      <c r="J140" s="102"/>
      <c r="K140" s="46"/>
      <c r="L140" s="46"/>
      <c r="M140" s="46"/>
      <c r="N140" s="46"/>
      <c r="O140" s="46"/>
      <c r="P140" s="46"/>
      <c r="Q140" s="46"/>
      <c r="R140" s="46"/>
      <c r="S140" s="46"/>
      <c r="T140" s="46"/>
      <c r="U140" s="46"/>
      <c r="V140" s="46"/>
      <c r="W140" s="46"/>
      <c r="X140" s="46"/>
      <c r="Y140" s="46"/>
      <c r="Z140" s="46"/>
      <c r="AA140" s="46"/>
      <c r="AB140" s="46"/>
      <c r="AC140" s="46"/>
      <c r="AD140" s="46"/>
      <c r="AE140" s="46"/>
      <c r="AF140" s="46"/>
      <c r="AG140" s="46"/>
      <c r="AH140" s="46"/>
      <c r="AI140" s="46"/>
      <c r="AJ140" s="46"/>
      <c r="AK140" s="46"/>
      <c r="AL140" s="46"/>
    </row>
    <row r="141">
      <c r="A141" s="50"/>
      <c r="B141" s="46"/>
      <c r="C141" s="46"/>
      <c r="D141" s="46"/>
      <c r="E141" s="70"/>
      <c r="F141" s="50"/>
      <c r="G141" s="50"/>
      <c r="H141" s="50"/>
      <c r="I141" s="50"/>
      <c r="J141" s="102"/>
      <c r="K141" s="46"/>
      <c r="L141" s="46"/>
      <c r="M141" s="46"/>
      <c r="N141" s="46"/>
      <c r="O141" s="46"/>
      <c r="P141" s="46"/>
      <c r="Q141" s="46"/>
      <c r="R141" s="46"/>
      <c r="S141" s="46"/>
      <c r="T141" s="46"/>
      <c r="U141" s="46"/>
      <c r="V141" s="46"/>
      <c r="W141" s="46"/>
      <c r="X141" s="46"/>
      <c r="Y141" s="46"/>
      <c r="Z141" s="46"/>
      <c r="AA141" s="46"/>
      <c r="AB141" s="46"/>
      <c r="AC141" s="46"/>
      <c r="AD141" s="46"/>
      <c r="AE141" s="46"/>
      <c r="AF141" s="46"/>
      <c r="AG141" s="46"/>
      <c r="AH141" s="46"/>
      <c r="AI141" s="46"/>
      <c r="AJ141" s="46"/>
      <c r="AK141" s="46"/>
      <c r="AL141" s="46"/>
    </row>
    <row r="142">
      <c r="A142" s="50"/>
      <c r="B142" s="46"/>
      <c r="C142" s="46"/>
      <c r="D142" s="46"/>
      <c r="E142" s="70"/>
      <c r="F142" s="50"/>
      <c r="G142" s="50"/>
      <c r="H142" s="50"/>
      <c r="I142" s="50"/>
      <c r="J142" s="102"/>
      <c r="K142" s="46"/>
      <c r="L142" s="46"/>
      <c r="M142" s="46"/>
      <c r="N142" s="46"/>
      <c r="O142" s="46"/>
      <c r="P142" s="46"/>
      <c r="Q142" s="46"/>
      <c r="R142" s="46"/>
      <c r="S142" s="46"/>
      <c r="T142" s="46"/>
      <c r="U142" s="46"/>
      <c r="V142" s="46"/>
      <c r="W142" s="46"/>
      <c r="X142" s="46"/>
      <c r="Y142" s="46"/>
      <c r="Z142" s="46"/>
      <c r="AA142" s="46"/>
      <c r="AB142" s="46"/>
      <c r="AC142" s="46"/>
      <c r="AD142" s="46"/>
      <c r="AE142" s="46"/>
      <c r="AF142" s="46"/>
      <c r="AG142" s="46"/>
      <c r="AH142" s="46"/>
      <c r="AI142" s="46"/>
      <c r="AJ142" s="46"/>
      <c r="AK142" s="46"/>
      <c r="AL142" s="46"/>
    </row>
    <row r="143">
      <c r="A143" s="50"/>
      <c r="B143" s="46"/>
      <c r="C143" s="46"/>
      <c r="D143" s="46"/>
      <c r="E143" s="70"/>
      <c r="F143" s="50"/>
      <c r="G143" s="50"/>
      <c r="H143" s="50"/>
      <c r="I143" s="50"/>
      <c r="J143" s="102"/>
      <c r="K143" s="46"/>
      <c r="L143" s="46"/>
      <c r="M143" s="46"/>
      <c r="N143" s="46"/>
      <c r="O143" s="46"/>
      <c r="P143" s="46"/>
      <c r="Q143" s="46"/>
      <c r="R143" s="46"/>
      <c r="S143" s="46"/>
      <c r="T143" s="46"/>
      <c r="U143" s="46"/>
      <c r="V143" s="46"/>
      <c r="W143" s="46"/>
      <c r="X143" s="46"/>
      <c r="Y143" s="46"/>
      <c r="Z143" s="46"/>
      <c r="AA143" s="46"/>
      <c r="AB143" s="46"/>
      <c r="AC143" s="46"/>
      <c r="AD143" s="46"/>
      <c r="AE143" s="46"/>
      <c r="AF143" s="46"/>
      <c r="AG143" s="46"/>
      <c r="AH143" s="46"/>
      <c r="AI143" s="46"/>
      <c r="AJ143" s="46"/>
      <c r="AK143" s="46"/>
      <c r="AL143" s="46"/>
    </row>
    <row r="144">
      <c r="A144" s="50"/>
      <c r="B144" s="46"/>
      <c r="C144" s="46"/>
      <c r="D144" s="46"/>
      <c r="E144" s="70"/>
      <c r="F144" s="50"/>
      <c r="G144" s="50"/>
      <c r="H144" s="50"/>
      <c r="I144" s="50"/>
      <c r="J144" s="102"/>
      <c r="K144" s="46"/>
      <c r="L144" s="46"/>
      <c r="M144" s="46"/>
      <c r="N144" s="46"/>
      <c r="O144" s="46"/>
      <c r="P144" s="46"/>
      <c r="Q144" s="46"/>
      <c r="R144" s="46"/>
      <c r="S144" s="46"/>
      <c r="T144" s="46"/>
      <c r="U144" s="46"/>
      <c r="V144" s="46"/>
      <c r="W144" s="46"/>
      <c r="X144" s="46"/>
      <c r="Y144" s="46"/>
      <c r="Z144" s="46"/>
      <c r="AA144" s="46"/>
      <c r="AB144" s="46"/>
      <c r="AC144" s="46"/>
      <c r="AD144" s="46"/>
      <c r="AE144" s="46"/>
      <c r="AF144" s="46"/>
      <c r="AG144" s="46"/>
      <c r="AH144" s="46"/>
      <c r="AI144" s="46"/>
      <c r="AJ144" s="46"/>
      <c r="AK144" s="46"/>
      <c r="AL144" s="46"/>
    </row>
    <row r="145">
      <c r="A145" s="50"/>
      <c r="B145" s="46"/>
      <c r="C145" s="46"/>
      <c r="D145" s="46"/>
      <c r="E145" s="70"/>
      <c r="F145" s="50"/>
      <c r="G145" s="50"/>
      <c r="H145" s="50"/>
      <c r="I145" s="50"/>
      <c r="J145" s="102"/>
      <c r="K145" s="46"/>
      <c r="L145" s="46"/>
      <c r="M145" s="46"/>
      <c r="N145" s="46"/>
      <c r="O145" s="46"/>
      <c r="P145" s="46"/>
      <c r="Q145" s="46"/>
      <c r="R145" s="46"/>
      <c r="S145" s="46"/>
      <c r="T145" s="46"/>
      <c r="U145" s="46"/>
      <c r="V145" s="46"/>
      <c r="W145" s="46"/>
      <c r="X145" s="46"/>
      <c r="Y145" s="46"/>
      <c r="Z145" s="46"/>
      <c r="AA145" s="46"/>
      <c r="AB145" s="46"/>
      <c r="AC145" s="46"/>
      <c r="AD145" s="46"/>
      <c r="AE145" s="46"/>
      <c r="AF145" s="46"/>
      <c r="AG145" s="46"/>
      <c r="AH145" s="46"/>
      <c r="AI145" s="46"/>
      <c r="AJ145" s="46"/>
      <c r="AK145" s="46"/>
      <c r="AL145" s="46"/>
    </row>
    <row r="146">
      <c r="A146" s="50"/>
      <c r="B146" s="46"/>
      <c r="C146" s="46"/>
      <c r="D146" s="46"/>
      <c r="E146" s="70"/>
      <c r="F146" s="50"/>
      <c r="G146" s="50"/>
      <c r="H146" s="50"/>
      <c r="I146" s="50"/>
      <c r="J146" s="102"/>
      <c r="K146" s="46"/>
      <c r="L146" s="46"/>
      <c r="M146" s="46"/>
      <c r="N146" s="46"/>
      <c r="O146" s="46"/>
      <c r="P146" s="46"/>
      <c r="Q146" s="46"/>
      <c r="R146" s="46"/>
      <c r="S146" s="46"/>
      <c r="T146" s="46"/>
      <c r="U146" s="46"/>
      <c r="V146" s="46"/>
      <c r="W146" s="46"/>
      <c r="X146" s="46"/>
      <c r="Y146" s="46"/>
      <c r="Z146" s="46"/>
      <c r="AA146" s="46"/>
      <c r="AB146" s="46"/>
      <c r="AC146" s="46"/>
      <c r="AD146" s="46"/>
      <c r="AE146" s="46"/>
      <c r="AF146" s="46"/>
      <c r="AG146" s="46"/>
      <c r="AH146" s="46"/>
      <c r="AI146" s="46"/>
      <c r="AJ146" s="46"/>
      <c r="AK146" s="46"/>
      <c r="AL146" s="46"/>
    </row>
    <row r="147">
      <c r="A147" s="50"/>
      <c r="B147" s="46"/>
      <c r="C147" s="46"/>
      <c r="D147" s="46"/>
      <c r="E147" s="70"/>
      <c r="F147" s="50"/>
      <c r="G147" s="50"/>
      <c r="H147" s="50"/>
      <c r="I147" s="50"/>
      <c r="J147" s="102"/>
      <c r="K147" s="46"/>
      <c r="L147" s="46"/>
      <c r="M147" s="46"/>
      <c r="N147" s="46"/>
      <c r="O147" s="46"/>
      <c r="P147" s="46"/>
      <c r="Q147" s="46"/>
      <c r="R147" s="46"/>
      <c r="S147" s="46"/>
      <c r="T147" s="46"/>
      <c r="U147" s="46"/>
      <c r="V147" s="46"/>
      <c r="W147" s="46"/>
      <c r="X147" s="46"/>
      <c r="Y147" s="46"/>
      <c r="Z147" s="46"/>
      <c r="AA147" s="46"/>
      <c r="AB147" s="46"/>
      <c r="AC147" s="46"/>
      <c r="AD147" s="46"/>
      <c r="AE147" s="46"/>
      <c r="AF147" s="46"/>
      <c r="AG147" s="46"/>
      <c r="AH147" s="46"/>
      <c r="AI147" s="46"/>
      <c r="AJ147" s="46"/>
      <c r="AK147" s="46"/>
      <c r="AL147" s="46"/>
    </row>
    <row r="148">
      <c r="A148" s="50"/>
      <c r="B148" s="46"/>
      <c r="C148" s="46"/>
      <c r="D148" s="46"/>
      <c r="E148" s="70"/>
      <c r="F148" s="50"/>
      <c r="G148" s="50"/>
      <c r="H148" s="50"/>
      <c r="I148" s="50"/>
      <c r="J148" s="102"/>
      <c r="K148" s="46"/>
      <c r="L148" s="46"/>
      <c r="M148" s="46"/>
      <c r="N148" s="46"/>
      <c r="O148" s="46"/>
      <c r="P148" s="46"/>
      <c r="Q148" s="46"/>
      <c r="R148" s="46"/>
      <c r="S148" s="46"/>
      <c r="T148" s="46"/>
      <c r="U148" s="46"/>
      <c r="V148" s="46"/>
      <c r="W148" s="46"/>
      <c r="X148" s="46"/>
      <c r="Y148" s="46"/>
      <c r="Z148" s="46"/>
      <c r="AA148" s="46"/>
      <c r="AB148" s="46"/>
      <c r="AC148" s="46"/>
      <c r="AD148" s="46"/>
      <c r="AE148" s="46"/>
      <c r="AF148" s="46"/>
      <c r="AG148" s="46"/>
      <c r="AH148" s="46"/>
      <c r="AI148" s="46"/>
      <c r="AJ148" s="46"/>
      <c r="AK148" s="46"/>
      <c r="AL148" s="46"/>
    </row>
    <row r="149">
      <c r="A149" s="50"/>
      <c r="B149" s="46"/>
      <c r="C149" s="46"/>
      <c r="D149" s="46"/>
      <c r="E149" s="70"/>
      <c r="F149" s="50"/>
      <c r="G149" s="50"/>
      <c r="H149" s="50"/>
      <c r="I149" s="50"/>
      <c r="J149" s="102"/>
      <c r="K149" s="46"/>
      <c r="L149" s="46"/>
      <c r="M149" s="46"/>
      <c r="N149" s="46"/>
      <c r="O149" s="46"/>
      <c r="P149" s="46"/>
      <c r="Q149" s="46"/>
      <c r="R149" s="46"/>
      <c r="S149" s="46"/>
      <c r="T149" s="46"/>
      <c r="U149" s="46"/>
      <c r="V149" s="46"/>
      <c r="W149" s="46"/>
      <c r="X149" s="46"/>
      <c r="Y149" s="46"/>
      <c r="Z149" s="46"/>
      <c r="AA149" s="46"/>
      <c r="AB149" s="46"/>
      <c r="AC149" s="46"/>
      <c r="AD149" s="46"/>
      <c r="AE149" s="46"/>
      <c r="AF149" s="46"/>
      <c r="AG149" s="46"/>
      <c r="AH149" s="46"/>
      <c r="AI149" s="46"/>
      <c r="AJ149" s="46"/>
      <c r="AK149" s="46"/>
      <c r="AL149" s="46"/>
    </row>
    <row r="150">
      <c r="A150" s="50"/>
      <c r="B150" s="46"/>
      <c r="C150" s="46"/>
      <c r="D150" s="46"/>
      <c r="E150" s="70"/>
      <c r="F150" s="50"/>
      <c r="G150" s="50"/>
      <c r="H150" s="50"/>
      <c r="I150" s="50"/>
      <c r="J150" s="102"/>
      <c r="K150" s="46"/>
      <c r="L150" s="46"/>
      <c r="M150" s="46"/>
      <c r="N150" s="46"/>
      <c r="O150" s="46"/>
      <c r="P150" s="46"/>
      <c r="Q150" s="46"/>
      <c r="R150" s="46"/>
      <c r="S150" s="46"/>
      <c r="T150" s="46"/>
      <c r="U150" s="46"/>
      <c r="V150" s="46"/>
      <c r="W150" s="46"/>
      <c r="X150" s="46"/>
      <c r="Y150" s="46"/>
      <c r="Z150" s="46"/>
      <c r="AA150" s="46"/>
      <c r="AB150" s="46"/>
      <c r="AC150" s="46"/>
      <c r="AD150" s="46"/>
      <c r="AE150" s="46"/>
      <c r="AF150" s="46"/>
      <c r="AG150" s="46"/>
      <c r="AH150" s="46"/>
      <c r="AI150" s="46"/>
      <c r="AJ150" s="46"/>
      <c r="AK150" s="46"/>
      <c r="AL150" s="46"/>
    </row>
    <row r="151">
      <c r="A151" s="50"/>
      <c r="B151" s="46"/>
      <c r="C151" s="46"/>
      <c r="D151" s="46"/>
      <c r="E151" s="70"/>
      <c r="F151" s="50"/>
      <c r="G151" s="50"/>
      <c r="H151" s="50"/>
      <c r="I151" s="50"/>
      <c r="J151" s="102"/>
      <c r="K151" s="46"/>
      <c r="L151" s="46"/>
      <c r="M151" s="46"/>
      <c r="N151" s="46"/>
      <c r="O151" s="46"/>
      <c r="P151" s="46"/>
      <c r="Q151" s="46"/>
      <c r="R151" s="46"/>
      <c r="S151" s="46"/>
      <c r="T151" s="46"/>
      <c r="U151" s="46"/>
      <c r="V151" s="46"/>
      <c r="W151" s="46"/>
      <c r="X151" s="46"/>
      <c r="Y151" s="46"/>
      <c r="Z151" s="46"/>
      <c r="AA151" s="46"/>
      <c r="AB151" s="46"/>
      <c r="AC151" s="46"/>
      <c r="AD151" s="46"/>
      <c r="AE151" s="46"/>
      <c r="AF151" s="46"/>
      <c r="AG151" s="46"/>
      <c r="AH151" s="46"/>
      <c r="AI151" s="46"/>
      <c r="AJ151" s="46"/>
      <c r="AK151" s="46"/>
      <c r="AL151" s="46"/>
    </row>
    <row r="152">
      <c r="A152" s="50"/>
      <c r="B152" s="46"/>
      <c r="C152" s="46"/>
      <c r="D152" s="46"/>
      <c r="E152" s="70"/>
      <c r="F152" s="50"/>
      <c r="G152" s="50"/>
      <c r="H152" s="50"/>
      <c r="I152" s="50"/>
      <c r="J152" s="102"/>
      <c r="K152" s="46"/>
      <c r="L152" s="46"/>
      <c r="M152" s="46"/>
      <c r="N152" s="46"/>
      <c r="O152" s="46"/>
      <c r="P152" s="46"/>
      <c r="Q152" s="46"/>
      <c r="R152" s="46"/>
      <c r="S152" s="46"/>
      <c r="T152" s="46"/>
      <c r="U152" s="46"/>
      <c r="V152" s="46"/>
      <c r="W152" s="46"/>
      <c r="X152" s="46"/>
      <c r="Y152" s="46"/>
      <c r="Z152" s="46"/>
      <c r="AA152" s="46"/>
      <c r="AB152" s="46"/>
      <c r="AC152" s="46"/>
      <c r="AD152" s="46"/>
      <c r="AE152" s="46"/>
      <c r="AF152" s="46"/>
      <c r="AG152" s="46"/>
      <c r="AH152" s="46"/>
      <c r="AI152" s="46"/>
      <c r="AJ152" s="46"/>
      <c r="AK152" s="46"/>
      <c r="AL152" s="46"/>
    </row>
    <row r="153">
      <c r="A153" s="50"/>
      <c r="B153" s="46"/>
      <c r="C153" s="46"/>
      <c r="D153" s="46"/>
      <c r="E153" s="70"/>
      <c r="F153" s="50"/>
      <c r="G153" s="50"/>
      <c r="H153" s="50"/>
      <c r="I153" s="50"/>
      <c r="J153" s="102"/>
      <c r="K153" s="46"/>
      <c r="L153" s="46"/>
      <c r="M153" s="46"/>
      <c r="N153" s="46"/>
      <c r="O153" s="46"/>
      <c r="P153" s="46"/>
      <c r="Q153" s="46"/>
      <c r="R153" s="46"/>
      <c r="S153" s="46"/>
      <c r="T153" s="46"/>
      <c r="U153" s="46"/>
      <c r="V153" s="46"/>
      <c r="W153" s="46"/>
      <c r="X153" s="46"/>
      <c r="Y153" s="46"/>
      <c r="Z153" s="46"/>
      <c r="AA153" s="46"/>
      <c r="AB153" s="46"/>
      <c r="AC153" s="46"/>
      <c r="AD153" s="46"/>
      <c r="AE153" s="46"/>
      <c r="AF153" s="46"/>
      <c r="AG153" s="46"/>
      <c r="AH153" s="46"/>
      <c r="AI153" s="46"/>
      <c r="AJ153" s="46"/>
      <c r="AK153" s="46"/>
      <c r="AL153" s="46"/>
    </row>
    <row r="154">
      <c r="A154" s="50"/>
      <c r="B154" s="46"/>
      <c r="C154" s="46"/>
      <c r="D154" s="46"/>
      <c r="E154" s="70"/>
      <c r="F154" s="50"/>
      <c r="G154" s="50"/>
      <c r="H154" s="50"/>
      <c r="I154" s="50"/>
      <c r="J154" s="102"/>
      <c r="K154" s="46"/>
      <c r="L154" s="46"/>
      <c r="M154" s="46"/>
      <c r="N154" s="46"/>
      <c r="O154" s="46"/>
      <c r="P154" s="46"/>
      <c r="Q154" s="46"/>
      <c r="R154" s="46"/>
      <c r="S154" s="46"/>
      <c r="T154" s="46"/>
      <c r="U154" s="46"/>
      <c r="V154" s="46"/>
      <c r="W154" s="46"/>
      <c r="X154" s="46"/>
      <c r="Y154" s="46"/>
      <c r="Z154" s="46"/>
      <c r="AA154" s="46"/>
      <c r="AB154" s="46"/>
      <c r="AC154" s="46"/>
      <c r="AD154" s="46"/>
      <c r="AE154" s="46"/>
      <c r="AF154" s="46"/>
      <c r="AG154" s="46"/>
      <c r="AH154" s="46"/>
      <c r="AI154" s="46"/>
      <c r="AJ154" s="46"/>
      <c r="AK154" s="46"/>
      <c r="AL154" s="46"/>
    </row>
    <row r="155">
      <c r="A155" s="50"/>
      <c r="B155" s="46"/>
      <c r="C155" s="46"/>
      <c r="D155" s="46"/>
      <c r="E155" s="70"/>
      <c r="F155" s="50"/>
      <c r="G155" s="50"/>
      <c r="H155" s="50"/>
      <c r="I155" s="50"/>
      <c r="J155" s="102"/>
      <c r="K155" s="46"/>
      <c r="L155" s="46"/>
      <c r="M155" s="46"/>
      <c r="N155" s="46"/>
      <c r="O155" s="46"/>
      <c r="P155" s="46"/>
      <c r="Q155" s="46"/>
      <c r="R155" s="46"/>
      <c r="S155" s="46"/>
      <c r="T155" s="46"/>
      <c r="U155" s="46"/>
      <c r="V155" s="46"/>
      <c r="W155" s="46"/>
      <c r="X155" s="46"/>
      <c r="Y155" s="46"/>
      <c r="Z155" s="46"/>
      <c r="AA155" s="46"/>
      <c r="AB155" s="46"/>
      <c r="AC155" s="46"/>
      <c r="AD155" s="46"/>
      <c r="AE155" s="46"/>
      <c r="AF155" s="46"/>
      <c r="AG155" s="46"/>
      <c r="AH155" s="46"/>
      <c r="AI155" s="46"/>
      <c r="AJ155" s="46"/>
      <c r="AK155" s="46"/>
      <c r="AL155" s="46"/>
    </row>
    <row r="156">
      <c r="A156" s="50"/>
      <c r="B156" s="46"/>
      <c r="C156" s="46"/>
      <c r="D156" s="46"/>
      <c r="E156" s="70"/>
      <c r="F156" s="50"/>
      <c r="G156" s="50"/>
      <c r="H156" s="50"/>
      <c r="I156" s="50"/>
      <c r="J156" s="102"/>
      <c r="K156" s="46"/>
      <c r="L156" s="46"/>
      <c r="M156" s="46"/>
      <c r="N156" s="46"/>
      <c r="O156" s="46"/>
      <c r="P156" s="46"/>
      <c r="Q156" s="46"/>
      <c r="R156" s="46"/>
      <c r="S156" s="46"/>
      <c r="T156" s="46"/>
      <c r="U156" s="46"/>
      <c r="V156" s="46"/>
      <c r="W156" s="46"/>
      <c r="X156" s="46"/>
      <c r="Y156" s="46"/>
      <c r="Z156" s="46"/>
      <c r="AA156" s="46"/>
      <c r="AB156" s="46"/>
      <c r="AC156" s="46"/>
      <c r="AD156" s="46"/>
      <c r="AE156" s="46"/>
      <c r="AF156" s="46"/>
      <c r="AG156" s="46"/>
      <c r="AH156" s="46"/>
      <c r="AI156" s="46"/>
      <c r="AJ156" s="46"/>
      <c r="AK156" s="46"/>
      <c r="AL156" s="46"/>
    </row>
    <row r="157">
      <c r="A157" s="50"/>
      <c r="B157" s="46"/>
      <c r="C157" s="46"/>
      <c r="D157" s="46"/>
      <c r="E157" s="70"/>
      <c r="F157" s="50"/>
      <c r="G157" s="50"/>
      <c r="H157" s="50"/>
      <c r="I157" s="50"/>
      <c r="J157" s="102"/>
      <c r="K157" s="46"/>
      <c r="L157" s="46"/>
      <c r="M157" s="46"/>
      <c r="N157" s="46"/>
      <c r="O157" s="46"/>
      <c r="P157" s="46"/>
      <c r="Q157" s="46"/>
      <c r="R157" s="46"/>
      <c r="S157" s="46"/>
      <c r="T157" s="46"/>
      <c r="U157" s="46"/>
      <c r="V157" s="46"/>
      <c r="W157" s="46"/>
      <c r="X157" s="46"/>
      <c r="Y157" s="46"/>
      <c r="Z157" s="46"/>
      <c r="AA157" s="46"/>
      <c r="AB157" s="46"/>
      <c r="AC157" s="46"/>
      <c r="AD157" s="46"/>
      <c r="AE157" s="46"/>
      <c r="AF157" s="46"/>
      <c r="AG157" s="46"/>
      <c r="AH157" s="46"/>
      <c r="AI157" s="46"/>
      <c r="AJ157" s="46"/>
      <c r="AK157" s="46"/>
      <c r="AL157" s="46"/>
    </row>
    <row r="158">
      <c r="A158" s="50"/>
      <c r="B158" s="46"/>
      <c r="C158" s="46"/>
      <c r="D158" s="46"/>
      <c r="E158" s="70"/>
      <c r="F158" s="50"/>
      <c r="G158" s="50"/>
      <c r="H158" s="50"/>
      <c r="I158" s="50"/>
      <c r="J158" s="102"/>
      <c r="K158" s="46"/>
      <c r="L158" s="46"/>
      <c r="M158" s="46"/>
      <c r="N158" s="46"/>
      <c r="O158" s="46"/>
      <c r="P158" s="46"/>
      <c r="Q158" s="46"/>
      <c r="R158" s="46"/>
      <c r="S158" s="46"/>
      <c r="T158" s="46"/>
      <c r="U158" s="46"/>
      <c r="V158" s="46"/>
      <c r="W158" s="46"/>
      <c r="X158" s="46"/>
      <c r="Y158" s="46"/>
      <c r="Z158" s="46"/>
      <c r="AA158" s="46"/>
      <c r="AB158" s="46"/>
      <c r="AC158" s="46"/>
      <c r="AD158" s="46"/>
      <c r="AE158" s="46"/>
      <c r="AF158" s="46"/>
      <c r="AG158" s="46"/>
      <c r="AH158" s="46"/>
      <c r="AI158" s="46"/>
      <c r="AJ158" s="46"/>
      <c r="AK158" s="46"/>
      <c r="AL158" s="46"/>
    </row>
    <row r="159">
      <c r="A159" s="50"/>
      <c r="B159" s="46"/>
      <c r="C159" s="46"/>
      <c r="D159" s="46"/>
      <c r="E159" s="70"/>
      <c r="F159" s="50"/>
      <c r="G159" s="50"/>
      <c r="H159" s="50"/>
      <c r="I159" s="50"/>
      <c r="J159" s="102"/>
      <c r="K159" s="46"/>
      <c r="L159" s="46"/>
      <c r="M159" s="46"/>
      <c r="N159" s="46"/>
      <c r="O159" s="46"/>
      <c r="P159" s="46"/>
      <c r="Q159" s="46"/>
      <c r="R159" s="46"/>
      <c r="S159" s="46"/>
      <c r="T159" s="46"/>
      <c r="U159" s="46"/>
      <c r="V159" s="46"/>
      <c r="W159" s="46"/>
      <c r="X159" s="46"/>
      <c r="Y159" s="46"/>
      <c r="Z159" s="46"/>
      <c r="AA159" s="46"/>
      <c r="AB159" s="46"/>
      <c r="AC159" s="46"/>
      <c r="AD159" s="46"/>
      <c r="AE159" s="46"/>
      <c r="AF159" s="46"/>
      <c r="AG159" s="46"/>
      <c r="AH159" s="46"/>
      <c r="AI159" s="46"/>
      <c r="AJ159" s="46"/>
      <c r="AK159" s="46"/>
      <c r="AL159" s="46"/>
    </row>
    <row r="160">
      <c r="A160" s="50"/>
      <c r="B160" s="46"/>
      <c r="C160" s="46"/>
      <c r="D160" s="46"/>
      <c r="E160" s="70"/>
      <c r="F160" s="50"/>
      <c r="G160" s="50"/>
      <c r="H160" s="50"/>
      <c r="I160" s="50"/>
      <c r="J160" s="102"/>
      <c r="K160" s="46"/>
      <c r="L160" s="46"/>
      <c r="M160" s="46"/>
      <c r="N160" s="46"/>
      <c r="O160" s="46"/>
      <c r="P160" s="46"/>
      <c r="Q160" s="46"/>
      <c r="R160" s="46"/>
      <c r="S160" s="46"/>
      <c r="T160" s="46"/>
      <c r="U160" s="46"/>
      <c r="V160" s="46"/>
      <c r="W160" s="46"/>
      <c r="X160" s="46"/>
      <c r="Y160" s="46"/>
      <c r="Z160" s="46"/>
      <c r="AA160" s="46"/>
      <c r="AB160" s="46"/>
      <c r="AC160" s="46"/>
      <c r="AD160" s="46"/>
      <c r="AE160" s="46"/>
      <c r="AF160" s="46"/>
      <c r="AG160" s="46"/>
      <c r="AH160" s="46"/>
      <c r="AI160" s="46"/>
      <c r="AJ160" s="46"/>
      <c r="AK160" s="46"/>
      <c r="AL160" s="46"/>
    </row>
    <row r="161">
      <c r="A161" s="50"/>
      <c r="B161" s="46"/>
      <c r="C161" s="46"/>
      <c r="D161" s="46"/>
      <c r="E161" s="70"/>
      <c r="F161" s="50"/>
      <c r="G161" s="50"/>
      <c r="H161" s="50"/>
      <c r="I161" s="50"/>
      <c r="J161" s="102"/>
      <c r="K161" s="46"/>
      <c r="L161" s="46"/>
      <c r="M161" s="46"/>
      <c r="N161" s="46"/>
      <c r="O161" s="46"/>
      <c r="P161" s="46"/>
      <c r="Q161" s="46"/>
      <c r="R161" s="46"/>
      <c r="S161" s="46"/>
      <c r="T161" s="46"/>
      <c r="U161" s="46"/>
      <c r="V161" s="46"/>
      <c r="W161" s="46"/>
      <c r="X161" s="46"/>
      <c r="Y161" s="46"/>
      <c r="Z161" s="46"/>
      <c r="AA161" s="46"/>
      <c r="AB161" s="46"/>
      <c r="AC161" s="46"/>
      <c r="AD161" s="46"/>
      <c r="AE161" s="46"/>
      <c r="AF161" s="46"/>
      <c r="AG161" s="46"/>
      <c r="AH161" s="46"/>
      <c r="AI161" s="46"/>
      <c r="AJ161" s="46"/>
      <c r="AK161" s="46"/>
      <c r="AL161" s="46"/>
    </row>
    <row r="162">
      <c r="A162" s="50"/>
      <c r="B162" s="46"/>
      <c r="C162" s="46"/>
      <c r="D162" s="46"/>
      <c r="E162" s="70"/>
      <c r="F162" s="50"/>
      <c r="G162" s="50"/>
      <c r="H162" s="50"/>
      <c r="I162" s="50"/>
      <c r="J162" s="102"/>
      <c r="K162" s="46"/>
      <c r="L162" s="46"/>
      <c r="M162" s="46"/>
      <c r="N162" s="46"/>
      <c r="O162" s="46"/>
      <c r="P162" s="46"/>
      <c r="Q162" s="46"/>
      <c r="R162" s="46"/>
      <c r="S162" s="46"/>
      <c r="T162" s="46"/>
      <c r="U162" s="46"/>
      <c r="V162" s="46"/>
      <c r="W162" s="46"/>
      <c r="X162" s="46"/>
      <c r="Y162" s="46"/>
      <c r="Z162" s="46"/>
      <c r="AA162" s="46"/>
      <c r="AB162" s="46"/>
      <c r="AC162" s="46"/>
      <c r="AD162" s="46"/>
      <c r="AE162" s="46"/>
      <c r="AF162" s="46"/>
      <c r="AG162" s="46"/>
      <c r="AH162" s="46"/>
      <c r="AI162" s="46"/>
      <c r="AJ162" s="46"/>
      <c r="AK162" s="46"/>
      <c r="AL162" s="46"/>
    </row>
    <row r="163">
      <c r="A163" s="50"/>
      <c r="B163" s="46"/>
      <c r="C163" s="46"/>
      <c r="D163" s="46"/>
      <c r="E163" s="70"/>
      <c r="F163" s="50"/>
      <c r="G163" s="50"/>
      <c r="H163" s="50"/>
      <c r="I163" s="50"/>
      <c r="J163" s="102"/>
      <c r="K163" s="46"/>
      <c r="L163" s="46"/>
      <c r="M163" s="46"/>
      <c r="N163" s="46"/>
      <c r="O163" s="46"/>
      <c r="P163" s="46"/>
      <c r="Q163" s="46"/>
      <c r="R163" s="46"/>
      <c r="S163" s="46"/>
      <c r="T163" s="46"/>
      <c r="U163" s="46"/>
      <c r="V163" s="46"/>
      <c r="W163" s="46"/>
      <c r="X163" s="46"/>
      <c r="Y163" s="46"/>
      <c r="Z163" s="46"/>
      <c r="AA163" s="46"/>
      <c r="AB163" s="46"/>
      <c r="AC163" s="46"/>
      <c r="AD163" s="46"/>
      <c r="AE163" s="46"/>
      <c r="AF163" s="46"/>
      <c r="AG163" s="46"/>
      <c r="AH163" s="46"/>
      <c r="AI163" s="46"/>
      <c r="AJ163" s="46"/>
      <c r="AK163" s="46"/>
      <c r="AL163" s="46"/>
    </row>
    <row r="164">
      <c r="A164" s="50"/>
      <c r="B164" s="46"/>
      <c r="C164" s="46"/>
      <c r="D164" s="46"/>
      <c r="E164" s="70"/>
      <c r="F164" s="50"/>
      <c r="G164" s="50"/>
      <c r="H164" s="50"/>
      <c r="I164" s="50"/>
      <c r="J164" s="102"/>
      <c r="K164" s="46"/>
      <c r="L164" s="46"/>
      <c r="M164" s="46"/>
      <c r="N164" s="46"/>
      <c r="O164" s="46"/>
      <c r="P164" s="46"/>
      <c r="Q164" s="46"/>
      <c r="R164" s="46"/>
      <c r="S164" s="46"/>
      <c r="T164" s="46"/>
      <c r="U164" s="46"/>
      <c r="V164" s="46"/>
      <c r="W164" s="46"/>
      <c r="X164" s="46"/>
      <c r="Y164" s="46"/>
      <c r="Z164" s="46"/>
      <c r="AA164" s="46"/>
      <c r="AB164" s="46"/>
      <c r="AC164" s="46"/>
      <c r="AD164" s="46"/>
      <c r="AE164" s="46"/>
      <c r="AF164" s="46"/>
      <c r="AG164" s="46"/>
      <c r="AH164" s="46"/>
      <c r="AI164" s="46"/>
      <c r="AJ164" s="46"/>
      <c r="AK164" s="46"/>
      <c r="AL164" s="46"/>
    </row>
    <row r="165">
      <c r="A165" s="50"/>
      <c r="B165" s="46"/>
      <c r="C165" s="46"/>
      <c r="D165" s="46"/>
      <c r="E165" s="70"/>
      <c r="F165" s="50"/>
      <c r="G165" s="50"/>
      <c r="H165" s="50"/>
      <c r="I165" s="50"/>
      <c r="J165" s="102"/>
      <c r="K165" s="46"/>
      <c r="L165" s="46"/>
      <c r="M165" s="46"/>
      <c r="N165" s="46"/>
      <c r="O165" s="46"/>
      <c r="P165" s="46"/>
      <c r="Q165" s="46"/>
      <c r="R165" s="46"/>
      <c r="S165" s="46"/>
      <c r="T165" s="46"/>
      <c r="U165" s="46"/>
      <c r="V165" s="46"/>
      <c r="W165" s="46"/>
      <c r="X165" s="46"/>
      <c r="Y165" s="46"/>
      <c r="Z165" s="46"/>
      <c r="AA165" s="46"/>
      <c r="AB165" s="46"/>
      <c r="AC165" s="46"/>
      <c r="AD165" s="46"/>
      <c r="AE165" s="46"/>
      <c r="AF165" s="46"/>
      <c r="AG165" s="46"/>
      <c r="AH165" s="46"/>
      <c r="AI165" s="46"/>
      <c r="AJ165" s="46"/>
      <c r="AK165" s="46"/>
      <c r="AL165" s="46"/>
    </row>
    <row r="166">
      <c r="A166" s="50"/>
      <c r="B166" s="46"/>
      <c r="C166" s="46"/>
      <c r="D166" s="46"/>
      <c r="E166" s="70"/>
      <c r="F166" s="50"/>
      <c r="G166" s="50"/>
      <c r="H166" s="50"/>
      <c r="I166" s="50"/>
      <c r="J166" s="102"/>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c r="AH166" s="46"/>
      <c r="AI166" s="46"/>
      <c r="AJ166" s="46"/>
      <c r="AK166" s="46"/>
      <c r="AL166" s="46"/>
    </row>
    <row r="167">
      <c r="A167" s="50"/>
      <c r="B167" s="46"/>
      <c r="C167" s="46"/>
      <c r="D167" s="46"/>
      <c r="E167" s="70"/>
      <c r="F167" s="50"/>
      <c r="G167" s="50"/>
      <c r="H167" s="50"/>
      <c r="I167" s="50"/>
      <c r="J167" s="102"/>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c r="AH167" s="46"/>
      <c r="AI167" s="46"/>
      <c r="AJ167" s="46"/>
      <c r="AK167" s="46"/>
      <c r="AL167" s="46"/>
    </row>
    <row r="168">
      <c r="A168" s="50"/>
      <c r="B168" s="46"/>
      <c r="C168" s="46"/>
      <c r="D168" s="46"/>
      <c r="E168" s="70"/>
      <c r="F168" s="50"/>
      <c r="G168" s="50"/>
      <c r="H168" s="50"/>
      <c r="I168" s="50"/>
      <c r="J168" s="102"/>
      <c r="K168" s="46"/>
      <c r="L168" s="46"/>
      <c r="M168" s="46"/>
      <c r="N168" s="46"/>
      <c r="O168" s="46"/>
      <c r="P168" s="46"/>
      <c r="Q168" s="46"/>
      <c r="R168" s="46"/>
      <c r="S168" s="46"/>
      <c r="T168" s="46"/>
      <c r="U168" s="46"/>
      <c r="V168" s="46"/>
      <c r="W168" s="46"/>
      <c r="X168" s="46"/>
      <c r="Y168" s="46"/>
      <c r="Z168" s="46"/>
      <c r="AA168" s="46"/>
      <c r="AB168" s="46"/>
      <c r="AC168" s="46"/>
      <c r="AD168" s="46"/>
      <c r="AE168" s="46"/>
      <c r="AF168" s="46"/>
      <c r="AG168" s="46"/>
      <c r="AH168" s="46"/>
      <c r="AI168" s="46"/>
      <c r="AJ168" s="46"/>
      <c r="AK168" s="46"/>
      <c r="AL168" s="46"/>
    </row>
    <row r="169">
      <c r="A169" s="50"/>
      <c r="B169" s="46"/>
      <c r="C169" s="46"/>
      <c r="D169" s="46"/>
      <c r="E169" s="70"/>
      <c r="F169" s="50"/>
      <c r="G169" s="50"/>
      <c r="H169" s="50"/>
      <c r="I169" s="50"/>
      <c r="J169" s="102"/>
      <c r="K169" s="46"/>
      <c r="L169" s="46"/>
      <c r="M169" s="46"/>
      <c r="N169" s="46"/>
      <c r="O169" s="46"/>
      <c r="P169" s="46"/>
      <c r="Q169" s="46"/>
      <c r="R169" s="46"/>
      <c r="S169" s="46"/>
      <c r="T169" s="46"/>
      <c r="U169" s="46"/>
      <c r="V169" s="46"/>
      <c r="W169" s="46"/>
      <c r="X169" s="46"/>
      <c r="Y169" s="46"/>
      <c r="Z169" s="46"/>
      <c r="AA169" s="46"/>
      <c r="AB169" s="46"/>
      <c r="AC169" s="46"/>
      <c r="AD169" s="46"/>
      <c r="AE169" s="46"/>
      <c r="AF169" s="46"/>
      <c r="AG169" s="46"/>
      <c r="AH169" s="46"/>
      <c r="AI169" s="46"/>
      <c r="AJ169" s="46"/>
      <c r="AK169" s="46"/>
      <c r="AL169" s="46"/>
    </row>
    <row r="170">
      <c r="A170" s="50"/>
      <c r="B170" s="46"/>
      <c r="C170" s="46"/>
      <c r="D170" s="46"/>
      <c r="E170" s="70"/>
      <c r="F170" s="50"/>
      <c r="G170" s="50"/>
      <c r="H170" s="50"/>
      <c r="I170" s="50"/>
      <c r="J170" s="102"/>
      <c r="K170" s="46"/>
      <c r="L170" s="46"/>
      <c r="M170" s="46"/>
      <c r="N170" s="46"/>
      <c r="O170" s="46"/>
      <c r="P170" s="46"/>
      <c r="Q170" s="46"/>
      <c r="R170" s="46"/>
      <c r="S170" s="46"/>
      <c r="T170" s="46"/>
      <c r="U170" s="46"/>
      <c r="V170" s="46"/>
      <c r="W170" s="46"/>
      <c r="X170" s="46"/>
      <c r="Y170" s="46"/>
      <c r="Z170" s="46"/>
      <c r="AA170" s="46"/>
      <c r="AB170" s="46"/>
      <c r="AC170" s="46"/>
      <c r="AD170" s="46"/>
      <c r="AE170" s="46"/>
      <c r="AF170" s="46"/>
      <c r="AG170" s="46"/>
      <c r="AH170" s="46"/>
      <c r="AI170" s="46"/>
      <c r="AJ170" s="46"/>
      <c r="AK170" s="46"/>
      <c r="AL170" s="46"/>
    </row>
    <row r="171">
      <c r="A171" s="50"/>
      <c r="B171" s="46"/>
      <c r="C171" s="46"/>
      <c r="D171" s="46"/>
      <c r="E171" s="70"/>
      <c r="F171" s="50"/>
      <c r="G171" s="50"/>
      <c r="H171" s="50"/>
      <c r="I171" s="50"/>
      <c r="J171" s="102"/>
      <c r="K171" s="46"/>
      <c r="L171" s="46"/>
      <c r="M171" s="46"/>
      <c r="N171" s="46"/>
      <c r="O171" s="46"/>
      <c r="P171" s="46"/>
      <c r="Q171" s="46"/>
      <c r="R171" s="46"/>
      <c r="S171" s="46"/>
      <c r="T171" s="46"/>
      <c r="U171" s="46"/>
      <c r="V171" s="46"/>
      <c r="W171" s="46"/>
      <c r="X171" s="46"/>
      <c r="Y171" s="46"/>
      <c r="Z171" s="46"/>
      <c r="AA171" s="46"/>
      <c r="AB171" s="46"/>
      <c r="AC171" s="46"/>
      <c r="AD171" s="46"/>
      <c r="AE171" s="46"/>
      <c r="AF171" s="46"/>
      <c r="AG171" s="46"/>
      <c r="AH171" s="46"/>
      <c r="AI171" s="46"/>
      <c r="AJ171" s="46"/>
      <c r="AK171" s="46"/>
      <c r="AL171" s="46"/>
    </row>
    <row r="172">
      <c r="A172" s="50"/>
      <c r="B172" s="46"/>
      <c r="C172" s="46"/>
      <c r="D172" s="46"/>
      <c r="E172" s="70"/>
      <c r="F172" s="50"/>
      <c r="G172" s="50"/>
      <c r="H172" s="50"/>
      <c r="I172" s="50"/>
      <c r="J172" s="102"/>
      <c r="K172" s="46"/>
      <c r="L172" s="46"/>
      <c r="M172" s="46"/>
      <c r="N172" s="46"/>
      <c r="O172" s="46"/>
      <c r="P172" s="46"/>
      <c r="Q172" s="46"/>
      <c r="R172" s="46"/>
      <c r="S172" s="46"/>
      <c r="T172" s="46"/>
      <c r="U172" s="46"/>
      <c r="V172" s="46"/>
      <c r="W172" s="46"/>
      <c r="X172" s="46"/>
      <c r="Y172" s="46"/>
      <c r="Z172" s="46"/>
      <c r="AA172" s="46"/>
      <c r="AB172" s="46"/>
      <c r="AC172" s="46"/>
      <c r="AD172" s="46"/>
      <c r="AE172" s="46"/>
      <c r="AF172" s="46"/>
      <c r="AG172" s="46"/>
      <c r="AH172" s="46"/>
      <c r="AI172" s="46"/>
      <c r="AJ172" s="46"/>
      <c r="AK172" s="46"/>
      <c r="AL172" s="46"/>
    </row>
    <row r="173">
      <c r="A173" s="50"/>
      <c r="B173" s="46"/>
      <c r="C173" s="46"/>
      <c r="D173" s="46"/>
      <c r="E173" s="70"/>
      <c r="F173" s="50"/>
      <c r="G173" s="50"/>
      <c r="H173" s="50"/>
      <c r="I173" s="50"/>
      <c r="J173" s="102"/>
      <c r="K173" s="46"/>
      <c r="L173" s="46"/>
      <c r="M173" s="46"/>
      <c r="N173" s="46"/>
      <c r="O173" s="46"/>
      <c r="P173" s="46"/>
      <c r="Q173" s="46"/>
      <c r="R173" s="46"/>
      <c r="S173" s="46"/>
      <c r="T173" s="46"/>
      <c r="U173" s="46"/>
      <c r="V173" s="46"/>
      <c r="W173" s="46"/>
      <c r="X173" s="46"/>
      <c r="Y173" s="46"/>
      <c r="Z173" s="46"/>
      <c r="AA173" s="46"/>
      <c r="AB173" s="46"/>
      <c r="AC173" s="46"/>
      <c r="AD173" s="46"/>
      <c r="AE173" s="46"/>
      <c r="AF173" s="46"/>
      <c r="AG173" s="46"/>
      <c r="AH173" s="46"/>
      <c r="AI173" s="46"/>
      <c r="AJ173" s="46"/>
      <c r="AK173" s="46"/>
      <c r="AL173" s="46"/>
    </row>
    <row r="174">
      <c r="A174" s="50"/>
      <c r="B174" s="46"/>
      <c r="C174" s="46"/>
      <c r="D174" s="46"/>
      <c r="E174" s="70"/>
      <c r="F174" s="50"/>
      <c r="G174" s="50"/>
      <c r="H174" s="50"/>
      <c r="I174" s="50"/>
      <c r="J174" s="102"/>
      <c r="K174" s="46"/>
      <c r="L174" s="46"/>
      <c r="M174" s="46"/>
      <c r="N174" s="46"/>
      <c r="O174" s="46"/>
      <c r="P174" s="46"/>
      <c r="Q174" s="46"/>
      <c r="R174" s="46"/>
      <c r="S174" s="46"/>
      <c r="T174" s="46"/>
      <c r="U174" s="46"/>
      <c r="V174" s="46"/>
      <c r="W174" s="46"/>
      <c r="X174" s="46"/>
      <c r="Y174" s="46"/>
      <c r="Z174" s="46"/>
      <c r="AA174" s="46"/>
      <c r="AB174" s="46"/>
      <c r="AC174" s="46"/>
      <c r="AD174" s="46"/>
      <c r="AE174" s="46"/>
      <c r="AF174" s="46"/>
      <c r="AG174" s="46"/>
      <c r="AH174" s="46"/>
      <c r="AI174" s="46"/>
      <c r="AJ174" s="46"/>
      <c r="AK174" s="46"/>
      <c r="AL174" s="46"/>
    </row>
    <row r="175">
      <c r="A175" s="50"/>
      <c r="B175" s="46"/>
      <c r="C175" s="46"/>
      <c r="D175" s="46"/>
      <c r="E175" s="70"/>
      <c r="F175" s="50"/>
      <c r="G175" s="50"/>
      <c r="H175" s="50"/>
      <c r="I175" s="50"/>
      <c r="J175" s="102"/>
      <c r="K175" s="46"/>
      <c r="L175" s="46"/>
      <c r="M175" s="46"/>
      <c r="N175" s="46"/>
      <c r="O175" s="46"/>
      <c r="P175" s="46"/>
      <c r="Q175" s="46"/>
      <c r="R175" s="46"/>
      <c r="S175" s="46"/>
      <c r="T175" s="46"/>
      <c r="U175" s="46"/>
      <c r="V175" s="46"/>
      <c r="W175" s="46"/>
      <c r="X175" s="46"/>
      <c r="Y175" s="46"/>
      <c r="Z175" s="46"/>
      <c r="AA175" s="46"/>
      <c r="AB175" s="46"/>
      <c r="AC175" s="46"/>
      <c r="AD175" s="46"/>
      <c r="AE175" s="46"/>
      <c r="AF175" s="46"/>
      <c r="AG175" s="46"/>
      <c r="AH175" s="46"/>
      <c r="AI175" s="46"/>
      <c r="AJ175" s="46"/>
      <c r="AK175" s="46"/>
      <c r="AL175" s="46"/>
    </row>
    <row r="176">
      <c r="A176" s="50"/>
      <c r="B176" s="46"/>
      <c r="C176" s="46"/>
      <c r="D176" s="46"/>
      <c r="E176" s="70"/>
      <c r="F176" s="50"/>
      <c r="G176" s="50"/>
      <c r="H176" s="50"/>
      <c r="I176" s="50"/>
      <c r="J176" s="102"/>
      <c r="K176" s="46"/>
      <c r="L176" s="46"/>
      <c r="M176" s="46"/>
      <c r="N176" s="46"/>
      <c r="O176" s="46"/>
      <c r="P176" s="46"/>
      <c r="Q176" s="46"/>
      <c r="R176" s="46"/>
      <c r="S176" s="46"/>
      <c r="T176" s="46"/>
      <c r="U176" s="46"/>
      <c r="V176" s="46"/>
      <c r="W176" s="46"/>
      <c r="X176" s="46"/>
      <c r="Y176" s="46"/>
      <c r="Z176" s="46"/>
      <c r="AA176" s="46"/>
      <c r="AB176" s="46"/>
      <c r="AC176" s="46"/>
      <c r="AD176" s="46"/>
      <c r="AE176" s="46"/>
      <c r="AF176" s="46"/>
      <c r="AG176" s="46"/>
      <c r="AH176" s="46"/>
      <c r="AI176" s="46"/>
      <c r="AJ176" s="46"/>
      <c r="AK176" s="46"/>
      <c r="AL176" s="46"/>
    </row>
    <row r="177">
      <c r="A177" s="50"/>
      <c r="B177" s="46"/>
      <c r="C177" s="46"/>
      <c r="D177" s="46"/>
      <c r="E177" s="70"/>
      <c r="F177" s="50"/>
      <c r="G177" s="50"/>
      <c r="H177" s="50"/>
      <c r="I177" s="50"/>
      <c r="J177" s="102"/>
      <c r="K177" s="46"/>
      <c r="L177" s="46"/>
      <c r="M177" s="46"/>
      <c r="N177" s="46"/>
      <c r="O177" s="46"/>
      <c r="P177" s="46"/>
      <c r="Q177" s="46"/>
      <c r="R177" s="46"/>
      <c r="S177" s="46"/>
      <c r="T177" s="46"/>
      <c r="U177" s="46"/>
      <c r="V177" s="46"/>
      <c r="W177" s="46"/>
      <c r="X177" s="46"/>
      <c r="Y177" s="46"/>
      <c r="Z177" s="46"/>
      <c r="AA177" s="46"/>
      <c r="AB177" s="46"/>
      <c r="AC177" s="46"/>
      <c r="AD177" s="46"/>
      <c r="AE177" s="46"/>
      <c r="AF177" s="46"/>
      <c r="AG177" s="46"/>
      <c r="AH177" s="46"/>
      <c r="AI177" s="46"/>
      <c r="AJ177" s="46"/>
      <c r="AK177" s="46"/>
      <c r="AL177" s="46"/>
    </row>
    <row r="178">
      <c r="A178" s="50"/>
      <c r="B178" s="46"/>
      <c r="C178" s="46"/>
      <c r="D178" s="46"/>
      <c r="E178" s="70"/>
      <c r="F178" s="50"/>
      <c r="G178" s="50"/>
      <c r="H178" s="50"/>
      <c r="I178" s="50"/>
      <c r="J178" s="102"/>
      <c r="K178" s="46"/>
      <c r="L178" s="46"/>
      <c r="M178" s="46"/>
      <c r="N178" s="46"/>
      <c r="O178" s="46"/>
      <c r="P178" s="46"/>
      <c r="Q178" s="46"/>
      <c r="R178" s="46"/>
      <c r="S178" s="46"/>
      <c r="T178" s="46"/>
      <c r="U178" s="46"/>
      <c r="V178" s="46"/>
      <c r="W178" s="46"/>
      <c r="X178" s="46"/>
      <c r="Y178" s="46"/>
      <c r="Z178" s="46"/>
      <c r="AA178" s="46"/>
      <c r="AB178" s="46"/>
      <c r="AC178" s="46"/>
      <c r="AD178" s="46"/>
      <c r="AE178" s="46"/>
      <c r="AF178" s="46"/>
      <c r="AG178" s="46"/>
      <c r="AH178" s="46"/>
      <c r="AI178" s="46"/>
      <c r="AJ178" s="46"/>
      <c r="AK178" s="46"/>
      <c r="AL178" s="46"/>
    </row>
    <row r="179">
      <c r="A179" s="50"/>
      <c r="B179" s="46"/>
      <c r="C179" s="46"/>
      <c r="D179" s="46"/>
      <c r="E179" s="70"/>
      <c r="F179" s="50"/>
      <c r="G179" s="50"/>
      <c r="H179" s="50"/>
      <c r="I179" s="50"/>
      <c r="J179" s="102"/>
      <c r="K179" s="46"/>
      <c r="L179" s="46"/>
      <c r="M179" s="46"/>
      <c r="N179" s="46"/>
      <c r="O179" s="46"/>
      <c r="P179" s="46"/>
      <c r="Q179" s="46"/>
      <c r="R179" s="46"/>
      <c r="S179" s="46"/>
      <c r="T179" s="46"/>
      <c r="U179" s="46"/>
      <c r="V179" s="46"/>
      <c r="W179" s="46"/>
      <c r="X179" s="46"/>
      <c r="Y179" s="46"/>
      <c r="Z179" s="46"/>
      <c r="AA179" s="46"/>
      <c r="AB179" s="46"/>
      <c r="AC179" s="46"/>
      <c r="AD179" s="46"/>
      <c r="AE179" s="46"/>
      <c r="AF179" s="46"/>
      <c r="AG179" s="46"/>
      <c r="AH179" s="46"/>
      <c r="AI179" s="46"/>
      <c r="AJ179" s="46"/>
      <c r="AK179" s="46"/>
      <c r="AL179" s="46"/>
    </row>
    <row r="180">
      <c r="A180" s="50"/>
      <c r="B180" s="46"/>
      <c r="C180" s="46"/>
      <c r="D180" s="46"/>
      <c r="E180" s="70"/>
      <c r="F180" s="50"/>
      <c r="G180" s="50"/>
      <c r="H180" s="50"/>
      <c r="I180" s="50"/>
      <c r="J180" s="102"/>
      <c r="K180" s="46"/>
      <c r="L180" s="46"/>
      <c r="M180" s="46"/>
      <c r="N180" s="46"/>
      <c r="O180" s="46"/>
      <c r="P180" s="46"/>
      <c r="Q180" s="46"/>
      <c r="R180" s="46"/>
      <c r="S180" s="46"/>
      <c r="T180" s="46"/>
      <c r="U180" s="46"/>
      <c r="V180" s="46"/>
      <c r="W180" s="46"/>
      <c r="X180" s="46"/>
      <c r="Y180" s="46"/>
      <c r="Z180" s="46"/>
      <c r="AA180" s="46"/>
      <c r="AB180" s="46"/>
      <c r="AC180" s="46"/>
      <c r="AD180" s="46"/>
      <c r="AE180" s="46"/>
      <c r="AF180" s="46"/>
      <c r="AG180" s="46"/>
      <c r="AH180" s="46"/>
      <c r="AI180" s="46"/>
      <c r="AJ180" s="46"/>
      <c r="AK180" s="46"/>
      <c r="AL180" s="46"/>
    </row>
    <row r="181">
      <c r="A181" s="50"/>
      <c r="B181" s="46"/>
      <c r="C181" s="46"/>
      <c r="D181" s="46"/>
      <c r="E181" s="70"/>
      <c r="F181" s="50"/>
      <c r="G181" s="50"/>
      <c r="H181" s="50"/>
      <c r="I181" s="50"/>
      <c r="J181" s="102"/>
      <c r="K181" s="46"/>
      <c r="L181" s="46"/>
      <c r="M181" s="46"/>
      <c r="N181" s="46"/>
      <c r="O181" s="46"/>
      <c r="P181" s="46"/>
      <c r="Q181" s="46"/>
      <c r="R181" s="46"/>
      <c r="S181" s="46"/>
      <c r="T181" s="46"/>
      <c r="U181" s="46"/>
      <c r="V181" s="46"/>
      <c r="W181" s="46"/>
      <c r="X181" s="46"/>
      <c r="Y181" s="46"/>
      <c r="Z181" s="46"/>
      <c r="AA181" s="46"/>
      <c r="AB181" s="46"/>
      <c r="AC181" s="46"/>
      <c r="AD181" s="46"/>
      <c r="AE181" s="46"/>
      <c r="AF181" s="46"/>
      <c r="AG181" s="46"/>
      <c r="AH181" s="46"/>
      <c r="AI181" s="46"/>
      <c r="AJ181" s="46"/>
      <c r="AK181" s="46"/>
      <c r="AL181" s="46"/>
    </row>
    <row r="182">
      <c r="A182" s="50"/>
      <c r="B182" s="46"/>
      <c r="C182" s="46"/>
      <c r="D182" s="46"/>
      <c r="E182" s="70"/>
      <c r="F182" s="50"/>
      <c r="G182" s="50"/>
      <c r="H182" s="50"/>
      <c r="I182" s="50"/>
      <c r="J182" s="102"/>
      <c r="K182" s="46"/>
      <c r="L182" s="46"/>
      <c r="M182" s="46"/>
      <c r="N182" s="46"/>
      <c r="O182" s="46"/>
      <c r="P182" s="46"/>
      <c r="Q182" s="46"/>
      <c r="R182" s="46"/>
      <c r="S182" s="46"/>
      <c r="T182" s="46"/>
      <c r="U182" s="46"/>
      <c r="V182" s="46"/>
      <c r="W182" s="46"/>
      <c r="X182" s="46"/>
      <c r="Y182" s="46"/>
      <c r="Z182" s="46"/>
      <c r="AA182" s="46"/>
      <c r="AB182" s="46"/>
      <c r="AC182" s="46"/>
      <c r="AD182" s="46"/>
      <c r="AE182" s="46"/>
      <c r="AF182" s="46"/>
      <c r="AG182" s="46"/>
      <c r="AH182" s="46"/>
      <c r="AI182" s="46"/>
      <c r="AJ182" s="46"/>
      <c r="AK182" s="46"/>
      <c r="AL182" s="46"/>
    </row>
    <row r="183">
      <c r="A183" s="50"/>
      <c r="B183" s="46"/>
      <c r="C183" s="46"/>
      <c r="D183" s="46"/>
      <c r="E183" s="70"/>
      <c r="F183" s="50"/>
      <c r="G183" s="50"/>
      <c r="H183" s="50"/>
      <c r="I183" s="50"/>
      <c r="J183" s="102"/>
      <c r="K183" s="46"/>
      <c r="L183" s="46"/>
      <c r="M183" s="46"/>
      <c r="N183" s="46"/>
      <c r="O183" s="46"/>
      <c r="P183" s="46"/>
      <c r="Q183" s="46"/>
      <c r="R183" s="46"/>
      <c r="S183" s="46"/>
      <c r="T183" s="46"/>
      <c r="U183" s="46"/>
      <c r="V183" s="46"/>
      <c r="W183" s="46"/>
      <c r="X183" s="46"/>
      <c r="Y183" s="46"/>
      <c r="Z183" s="46"/>
      <c r="AA183" s="46"/>
      <c r="AB183" s="46"/>
      <c r="AC183" s="46"/>
      <c r="AD183" s="46"/>
      <c r="AE183" s="46"/>
      <c r="AF183" s="46"/>
      <c r="AG183" s="46"/>
      <c r="AH183" s="46"/>
      <c r="AI183" s="46"/>
      <c r="AJ183" s="46"/>
      <c r="AK183" s="46"/>
      <c r="AL183" s="46"/>
    </row>
    <row r="184">
      <c r="A184" s="50"/>
      <c r="B184" s="46"/>
      <c r="C184" s="46"/>
      <c r="D184" s="46"/>
      <c r="E184" s="70"/>
      <c r="F184" s="50"/>
      <c r="G184" s="50"/>
      <c r="H184" s="50"/>
      <c r="I184" s="50"/>
      <c r="J184" s="102"/>
      <c r="K184" s="46"/>
      <c r="L184" s="46"/>
      <c r="M184" s="46"/>
      <c r="N184" s="46"/>
      <c r="O184" s="46"/>
      <c r="P184" s="46"/>
      <c r="Q184" s="46"/>
      <c r="R184" s="46"/>
      <c r="S184" s="46"/>
      <c r="T184" s="46"/>
      <c r="U184" s="46"/>
      <c r="V184" s="46"/>
      <c r="W184" s="46"/>
      <c r="X184" s="46"/>
      <c r="Y184" s="46"/>
      <c r="Z184" s="46"/>
      <c r="AA184" s="46"/>
      <c r="AB184" s="46"/>
      <c r="AC184" s="46"/>
      <c r="AD184" s="46"/>
      <c r="AE184" s="46"/>
      <c r="AF184" s="46"/>
      <c r="AG184" s="46"/>
      <c r="AH184" s="46"/>
      <c r="AI184" s="46"/>
      <c r="AJ184" s="46"/>
      <c r="AK184" s="46"/>
      <c r="AL184" s="46"/>
    </row>
    <row r="185">
      <c r="A185" s="50"/>
      <c r="B185" s="46"/>
      <c r="C185" s="46"/>
      <c r="D185" s="46"/>
      <c r="E185" s="70"/>
      <c r="F185" s="50"/>
      <c r="G185" s="50"/>
      <c r="H185" s="50"/>
      <c r="I185" s="50"/>
      <c r="J185" s="102"/>
      <c r="K185" s="46"/>
      <c r="L185" s="46"/>
      <c r="M185" s="46"/>
      <c r="N185" s="46"/>
      <c r="O185" s="46"/>
      <c r="P185" s="46"/>
      <c r="Q185" s="46"/>
      <c r="R185" s="46"/>
      <c r="S185" s="46"/>
      <c r="T185" s="46"/>
      <c r="U185" s="46"/>
      <c r="V185" s="46"/>
      <c r="W185" s="46"/>
      <c r="X185" s="46"/>
      <c r="Y185" s="46"/>
      <c r="Z185" s="46"/>
      <c r="AA185" s="46"/>
      <c r="AB185" s="46"/>
      <c r="AC185" s="46"/>
      <c r="AD185" s="46"/>
      <c r="AE185" s="46"/>
      <c r="AF185" s="46"/>
      <c r="AG185" s="46"/>
      <c r="AH185" s="46"/>
      <c r="AI185" s="46"/>
      <c r="AJ185" s="46"/>
      <c r="AK185" s="46"/>
      <c r="AL185" s="46"/>
    </row>
    <row r="186">
      <c r="A186" s="50"/>
      <c r="B186" s="46"/>
      <c r="C186" s="46"/>
      <c r="D186" s="46"/>
      <c r="E186" s="70"/>
      <c r="F186" s="50"/>
      <c r="G186" s="50"/>
      <c r="H186" s="50"/>
      <c r="I186" s="50"/>
      <c r="J186" s="102"/>
      <c r="K186" s="46"/>
      <c r="L186" s="46"/>
      <c r="M186" s="46"/>
      <c r="N186" s="46"/>
      <c r="O186" s="46"/>
      <c r="P186" s="46"/>
      <c r="Q186" s="46"/>
      <c r="R186" s="46"/>
      <c r="S186" s="46"/>
      <c r="T186" s="46"/>
      <c r="U186" s="46"/>
      <c r="V186" s="46"/>
      <c r="W186" s="46"/>
      <c r="X186" s="46"/>
      <c r="Y186" s="46"/>
      <c r="Z186" s="46"/>
      <c r="AA186" s="46"/>
      <c r="AB186" s="46"/>
      <c r="AC186" s="46"/>
      <c r="AD186" s="46"/>
      <c r="AE186" s="46"/>
      <c r="AF186" s="46"/>
      <c r="AG186" s="46"/>
      <c r="AH186" s="46"/>
      <c r="AI186" s="46"/>
      <c r="AJ186" s="46"/>
      <c r="AK186" s="46"/>
      <c r="AL186" s="46"/>
    </row>
    <row r="187">
      <c r="A187" s="50"/>
      <c r="B187" s="46"/>
      <c r="C187" s="46"/>
      <c r="D187" s="46"/>
      <c r="E187" s="70"/>
      <c r="F187" s="50"/>
      <c r="G187" s="50"/>
      <c r="H187" s="50"/>
      <c r="I187" s="50"/>
      <c r="J187" s="102"/>
      <c r="K187" s="46"/>
      <c r="L187" s="46"/>
      <c r="M187" s="46"/>
      <c r="N187" s="46"/>
      <c r="O187" s="46"/>
      <c r="P187" s="46"/>
      <c r="Q187" s="46"/>
      <c r="R187" s="46"/>
      <c r="S187" s="46"/>
      <c r="T187" s="46"/>
      <c r="U187" s="46"/>
      <c r="V187" s="46"/>
      <c r="W187" s="46"/>
      <c r="X187" s="46"/>
      <c r="Y187" s="46"/>
      <c r="Z187" s="46"/>
      <c r="AA187" s="46"/>
      <c r="AB187" s="46"/>
      <c r="AC187" s="46"/>
      <c r="AD187" s="46"/>
      <c r="AE187" s="46"/>
      <c r="AF187" s="46"/>
      <c r="AG187" s="46"/>
      <c r="AH187" s="46"/>
      <c r="AI187" s="46"/>
      <c r="AJ187" s="46"/>
      <c r="AK187" s="46"/>
      <c r="AL187" s="46"/>
    </row>
    <row r="188">
      <c r="A188" s="50"/>
      <c r="B188" s="46"/>
      <c r="C188" s="46"/>
      <c r="D188" s="46"/>
      <c r="E188" s="70"/>
      <c r="F188" s="50"/>
      <c r="G188" s="50"/>
      <c r="H188" s="50"/>
      <c r="I188" s="50"/>
      <c r="J188" s="102"/>
      <c r="K188" s="46"/>
      <c r="L188" s="46"/>
      <c r="M188" s="46"/>
      <c r="N188" s="46"/>
      <c r="O188" s="46"/>
      <c r="P188" s="46"/>
      <c r="Q188" s="46"/>
      <c r="R188" s="46"/>
      <c r="S188" s="46"/>
      <c r="T188" s="46"/>
      <c r="U188" s="46"/>
      <c r="V188" s="46"/>
      <c r="W188" s="46"/>
      <c r="X188" s="46"/>
      <c r="Y188" s="46"/>
      <c r="Z188" s="46"/>
      <c r="AA188" s="46"/>
      <c r="AB188" s="46"/>
      <c r="AC188" s="46"/>
      <c r="AD188" s="46"/>
      <c r="AE188" s="46"/>
      <c r="AF188" s="46"/>
      <c r="AG188" s="46"/>
      <c r="AH188" s="46"/>
      <c r="AI188" s="46"/>
      <c r="AJ188" s="46"/>
      <c r="AK188" s="46"/>
      <c r="AL188" s="46"/>
    </row>
    <row r="189">
      <c r="A189" s="50"/>
      <c r="B189" s="46"/>
      <c r="C189" s="46"/>
      <c r="D189" s="46"/>
      <c r="E189" s="70"/>
      <c r="F189" s="50"/>
      <c r="G189" s="50"/>
      <c r="H189" s="50"/>
      <c r="I189" s="50"/>
      <c r="J189" s="102"/>
      <c r="K189" s="46"/>
      <c r="L189" s="46"/>
      <c r="M189" s="46"/>
      <c r="N189" s="46"/>
      <c r="O189" s="46"/>
      <c r="P189" s="46"/>
      <c r="Q189" s="46"/>
      <c r="R189" s="46"/>
      <c r="S189" s="46"/>
      <c r="T189" s="46"/>
      <c r="U189" s="46"/>
      <c r="V189" s="46"/>
      <c r="W189" s="46"/>
      <c r="X189" s="46"/>
      <c r="Y189" s="46"/>
      <c r="Z189" s="46"/>
      <c r="AA189" s="46"/>
      <c r="AB189" s="46"/>
      <c r="AC189" s="46"/>
      <c r="AD189" s="46"/>
      <c r="AE189" s="46"/>
      <c r="AF189" s="46"/>
      <c r="AG189" s="46"/>
      <c r="AH189" s="46"/>
      <c r="AI189" s="46"/>
      <c r="AJ189" s="46"/>
      <c r="AK189" s="46"/>
      <c r="AL189" s="46"/>
    </row>
    <row r="190">
      <c r="A190" s="50"/>
      <c r="B190" s="46"/>
      <c r="C190" s="46"/>
      <c r="D190" s="46"/>
      <c r="E190" s="70"/>
      <c r="F190" s="50"/>
      <c r="G190" s="50"/>
      <c r="H190" s="50"/>
      <c r="I190" s="50"/>
      <c r="J190" s="102"/>
      <c r="K190" s="46"/>
      <c r="L190" s="46"/>
      <c r="M190" s="46"/>
      <c r="N190" s="46"/>
      <c r="O190" s="46"/>
      <c r="P190" s="46"/>
      <c r="Q190" s="46"/>
      <c r="R190" s="46"/>
      <c r="S190" s="46"/>
      <c r="T190" s="46"/>
      <c r="U190" s="46"/>
      <c r="V190" s="46"/>
      <c r="W190" s="46"/>
      <c r="X190" s="46"/>
      <c r="Y190" s="46"/>
      <c r="Z190" s="46"/>
      <c r="AA190" s="46"/>
      <c r="AB190" s="46"/>
      <c r="AC190" s="46"/>
      <c r="AD190" s="46"/>
      <c r="AE190" s="46"/>
      <c r="AF190" s="46"/>
      <c r="AG190" s="46"/>
      <c r="AH190" s="46"/>
      <c r="AI190" s="46"/>
      <c r="AJ190" s="46"/>
      <c r="AK190" s="46"/>
      <c r="AL190" s="46"/>
    </row>
    <row r="191">
      <c r="A191" s="50"/>
      <c r="B191" s="46"/>
      <c r="C191" s="46"/>
      <c r="D191" s="46"/>
      <c r="E191" s="70"/>
      <c r="F191" s="50"/>
      <c r="G191" s="50"/>
      <c r="H191" s="50"/>
      <c r="I191" s="50"/>
      <c r="J191" s="102"/>
      <c r="K191" s="46"/>
      <c r="L191" s="46"/>
      <c r="M191" s="46"/>
      <c r="N191" s="46"/>
      <c r="O191" s="46"/>
      <c r="P191" s="46"/>
      <c r="Q191" s="46"/>
      <c r="R191" s="46"/>
      <c r="S191" s="46"/>
      <c r="T191" s="46"/>
      <c r="U191" s="46"/>
      <c r="V191" s="46"/>
      <c r="W191" s="46"/>
      <c r="X191" s="46"/>
      <c r="Y191" s="46"/>
      <c r="Z191" s="46"/>
      <c r="AA191" s="46"/>
      <c r="AB191" s="46"/>
      <c r="AC191" s="46"/>
      <c r="AD191" s="46"/>
      <c r="AE191" s="46"/>
      <c r="AF191" s="46"/>
      <c r="AG191" s="46"/>
      <c r="AH191" s="46"/>
      <c r="AI191" s="46"/>
      <c r="AJ191" s="46"/>
      <c r="AK191" s="46"/>
      <c r="AL191" s="46"/>
    </row>
    <row r="192">
      <c r="A192" s="50"/>
      <c r="B192" s="46"/>
      <c r="C192" s="46"/>
      <c r="D192" s="46"/>
      <c r="E192" s="70"/>
      <c r="F192" s="50"/>
      <c r="G192" s="50"/>
      <c r="H192" s="50"/>
      <c r="I192" s="50"/>
      <c r="J192" s="102"/>
      <c r="K192" s="46"/>
      <c r="L192" s="46"/>
      <c r="M192" s="46"/>
      <c r="N192" s="46"/>
      <c r="O192" s="46"/>
      <c r="P192" s="46"/>
      <c r="Q192" s="46"/>
      <c r="R192" s="46"/>
      <c r="S192" s="46"/>
      <c r="T192" s="46"/>
      <c r="U192" s="46"/>
      <c r="V192" s="46"/>
      <c r="W192" s="46"/>
      <c r="X192" s="46"/>
      <c r="Y192" s="46"/>
      <c r="Z192" s="46"/>
      <c r="AA192" s="46"/>
      <c r="AB192" s="46"/>
      <c r="AC192" s="46"/>
      <c r="AD192" s="46"/>
      <c r="AE192" s="46"/>
      <c r="AF192" s="46"/>
      <c r="AG192" s="46"/>
      <c r="AH192" s="46"/>
      <c r="AI192" s="46"/>
      <c r="AJ192" s="46"/>
      <c r="AK192" s="46"/>
      <c r="AL192" s="46"/>
    </row>
    <row r="193">
      <c r="A193" s="50"/>
      <c r="B193" s="46"/>
      <c r="C193" s="46"/>
      <c r="D193" s="46"/>
      <c r="E193" s="70"/>
      <c r="F193" s="50"/>
      <c r="G193" s="50"/>
      <c r="H193" s="50"/>
      <c r="I193" s="50"/>
      <c r="J193" s="102"/>
      <c r="K193" s="46"/>
      <c r="L193" s="46"/>
      <c r="M193" s="46"/>
      <c r="N193" s="46"/>
      <c r="O193" s="46"/>
      <c r="P193" s="46"/>
      <c r="Q193" s="46"/>
      <c r="R193" s="46"/>
      <c r="S193" s="46"/>
      <c r="T193" s="46"/>
      <c r="U193" s="46"/>
      <c r="V193" s="46"/>
      <c r="W193" s="46"/>
      <c r="X193" s="46"/>
      <c r="Y193" s="46"/>
      <c r="Z193" s="46"/>
      <c r="AA193" s="46"/>
      <c r="AB193" s="46"/>
      <c r="AC193" s="46"/>
      <c r="AD193" s="46"/>
      <c r="AE193" s="46"/>
      <c r="AF193" s="46"/>
      <c r="AG193" s="46"/>
      <c r="AH193" s="46"/>
      <c r="AI193" s="46"/>
      <c r="AJ193" s="46"/>
      <c r="AK193" s="46"/>
      <c r="AL193" s="46"/>
    </row>
    <row r="194">
      <c r="A194" s="50"/>
      <c r="B194" s="46"/>
      <c r="C194" s="46"/>
      <c r="D194" s="46"/>
      <c r="E194" s="70"/>
      <c r="F194" s="50"/>
      <c r="G194" s="50"/>
      <c r="H194" s="50"/>
      <c r="I194" s="50"/>
      <c r="J194" s="102"/>
      <c r="K194" s="46"/>
      <c r="L194" s="46"/>
      <c r="M194" s="46"/>
      <c r="N194" s="46"/>
      <c r="O194" s="46"/>
      <c r="P194" s="46"/>
      <c r="Q194" s="46"/>
      <c r="R194" s="46"/>
      <c r="S194" s="46"/>
      <c r="T194" s="46"/>
      <c r="U194" s="46"/>
      <c r="V194" s="46"/>
      <c r="W194" s="46"/>
      <c r="X194" s="46"/>
      <c r="Y194" s="46"/>
      <c r="Z194" s="46"/>
      <c r="AA194" s="46"/>
      <c r="AB194" s="46"/>
      <c r="AC194" s="46"/>
      <c r="AD194" s="46"/>
      <c r="AE194" s="46"/>
      <c r="AF194" s="46"/>
      <c r="AG194" s="46"/>
      <c r="AH194" s="46"/>
      <c r="AI194" s="46"/>
      <c r="AJ194" s="46"/>
      <c r="AK194" s="46"/>
      <c r="AL194" s="46"/>
    </row>
    <row r="195">
      <c r="A195" s="50"/>
      <c r="B195" s="46"/>
      <c r="C195" s="46"/>
      <c r="D195" s="46"/>
      <c r="E195" s="70"/>
      <c r="F195" s="50"/>
      <c r="G195" s="50"/>
      <c r="H195" s="50"/>
      <c r="I195" s="50"/>
      <c r="J195" s="102"/>
      <c r="K195" s="46"/>
      <c r="L195" s="46"/>
      <c r="M195" s="46"/>
      <c r="N195" s="46"/>
      <c r="O195" s="46"/>
      <c r="P195" s="46"/>
      <c r="Q195" s="46"/>
      <c r="R195" s="46"/>
      <c r="S195" s="46"/>
      <c r="T195" s="46"/>
      <c r="U195" s="46"/>
      <c r="V195" s="46"/>
      <c r="W195" s="46"/>
      <c r="X195" s="46"/>
      <c r="Y195" s="46"/>
      <c r="Z195" s="46"/>
      <c r="AA195" s="46"/>
      <c r="AB195" s="46"/>
      <c r="AC195" s="46"/>
      <c r="AD195" s="46"/>
      <c r="AE195" s="46"/>
      <c r="AF195" s="46"/>
      <c r="AG195" s="46"/>
      <c r="AH195" s="46"/>
      <c r="AI195" s="46"/>
      <c r="AJ195" s="46"/>
      <c r="AK195" s="46"/>
      <c r="AL195" s="46"/>
    </row>
    <row r="196">
      <c r="A196" s="50"/>
      <c r="B196" s="46"/>
      <c r="C196" s="46"/>
      <c r="D196" s="46"/>
      <c r="E196" s="70"/>
      <c r="F196" s="50"/>
      <c r="G196" s="50"/>
      <c r="H196" s="50"/>
      <c r="I196" s="50"/>
      <c r="J196" s="102"/>
      <c r="K196" s="46"/>
      <c r="L196" s="46"/>
      <c r="M196" s="46"/>
      <c r="N196" s="46"/>
      <c r="O196" s="46"/>
      <c r="P196" s="46"/>
      <c r="Q196" s="46"/>
      <c r="R196" s="46"/>
      <c r="S196" s="46"/>
      <c r="T196" s="46"/>
      <c r="U196" s="46"/>
      <c r="V196" s="46"/>
      <c r="W196" s="46"/>
      <c r="X196" s="46"/>
      <c r="Y196" s="46"/>
      <c r="Z196" s="46"/>
      <c r="AA196" s="46"/>
      <c r="AB196" s="46"/>
      <c r="AC196" s="46"/>
      <c r="AD196" s="46"/>
      <c r="AE196" s="46"/>
      <c r="AF196" s="46"/>
      <c r="AG196" s="46"/>
      <c r="AH196" s="46"/>
      <c r="AI196" s="46"/>
      <c r="AJ196" s="46"/>
      <c r="AK196" s="46"/>
      <c r="AL196" s="46"/>
    </row>
    <row r="197">
      <c r="A197" s="50"/>
      <c r="B197" s="46"/>
      <c r="C197" s="46"/>
      <c r="D197" s="46"/>
      <c r="E197" s="70"/>
      <c r="F197" s="50"/>
      <c r="G197" s="50"/>
      <c r="H197" s="50"/>
      <c r="I197" s="50"/>
      <c r="J197" s="102"/>
      <c r="K197" s="46"/>
      <c r="L197" s="46"/>
      <c r="M197" s="46"/>
      <c r="N197" s="46"/>
      <c r="O197" s="46"/>
      <c r="P197" s="46"/>
      <c r="Q197" s="46"/>
      <c r="R197" s="46"/>
      <c r="S197" s="46"/>
      <c r="T197" s="46"/>
      <c r="U197" s="46"/>
      <c r="V197" s="46"/>
      <c r="W197" s="46"/>
      <c r="X197" s="46"/>
      <c r="Y197" s="46"/>
      <c r="Z197" s="46"/>
      <c r="AA197" s="46"/>
      <c r="AB197" s="46"/>
      <c r="AC197" s="46"/>
      <c r="AD197" s="46"/>
      <c r="AE197" s="46"/>
      <c r="AF197" s="46"/>
      <c r="AG197" s="46"/>
      <c r="AH197" s="46"/>
      <c r="AI197" s="46"/>
      <c r="AJ197" s="46"/>
      <c r="AK197" s="46"/>
      <c r="AL197" s="46"/>
    </row>
    <row r="198">
      <c r="A198" s="50"/>
      <c r="B198" s="46"/>
      <c r="C198" s="46"/>
      <c r="D198" s="46"/>
      <c r="E198" s="70"/>
      <c r="F198" s="50"/>
      <c r="G198" s="50"/>
      <c r="H198" s="50"/>
      <c r="I198" s="50"/>
      <c r="J198" s="102"/>
      <c r="K198" s="46"/>
      <c r="L198" s="46"/>
      <c r="M198" s="46"/>
      <c r="N198" s="46"/>
      <c r="O198" s="46"/>
      <c r="P198" s="46"/>
      <c r="Q198" s="46"/>
      <c r="R198" s="46"/>
      <c r="S198" s="46"/>
      <c r="T198" s="46"/>
      <c r="U198" s="46"/>
      <c r="V198" s="46"/>
      <c r="W198" s="46"/>
      <c r="X198" s="46"/>
      <c r="Y198" s="46"/>
      <c r="Z198" s="46"/>
      <c r="AA198" s="46"/>
      <c r="AB198" s="46"/>
      <c r="AC198" s="46"/>
      <c r="AD198" s="46"/>
      <c r="AE198" s="46"/>
      <c r="AF198" s="46"/>
      <c r="AG198" s="46"/>
      <c r="AH198" s="46"/>
      <c r="AI198" s="46"/>
      <c r="AJ198" s="46"/>
      <c r="AK198" s="46"/>
      <c r="AL198" s="46"/>
    </row>
    <row r="199">
      <c r="A199" s="50"/>
      <c r="B199" s="46"/>
      <c r="C199" s="46"/>
      <c r="D199" s="46"/>
      <c r="E199" s="70"/>
      <c r="F199" s="50"/>
      <c r="G199" s="50"/>
      <c r="H199" s="50"/>
      <c r="I199" s="50"/>
      <c r="J199" s="102"/>
      <c r="K199" s="46"/>
      <c r="L199" s="46"/>
      <c r="M199" s="46"/>
      <c r="N199" s="46"/>
      <c r="O199" s="46"/>
      <c r="P199" s="46"/>
      <c r="Q199" s="46"/>
      <c r="R199" s="46"/>
      <c r="S199" s="46"/>
      <c r="T199" s="46"/>
      <c r="U199" s="46"/>
      <c r="V199" s="46"/>
      <c r="W199" s="46"/>
      <c r="X199" s="46"/>
      <c r="Y199" s="46"/>
      <c r="Z199" s="46"/>
      <c r="AA199" s="46"/>
      <c r="AB199" s="46"/>
      <c r="AC199" s="46"/>
      <c r="AD199" s="46"/>
      <c r="AE199" s="46"/>
      <c r="AF199" s="46"/>
      <c r="AG199" s="46"/>
      <c r="AH199" s="46"/>
      <c r="AI199" s="46"/>
      <c r="AJ199" s="46"/>
      <c r="AK199" s="46"/>
      <c r="AL199" s="46"/>
    </row>
    <row r="200">
      <c r="A200" s="50"/>
      <c r="B200" s="46"/>
      <c r="C200" s="46"/>
      <c r="D200" s="46"/>
      <c r="E200" s="70"/>
      <c r="F200" s="50"/>
      <c r="G200" s="50"/>
      <c r="H200" s="50"/>
      <c r="I200" s="50"/>
      <c r="J200" s="102"/>
      <c r="K200" s="46"/>
      <c r="L200" s="46"/>
      <c r="M200" s="46"/>
      <c r="N200" s="46"/>
      <c r="O200" s="46"/>
      <c r="P200" s="46"/>
      <c r="Q200" s="46"/>
      <c r="R200" s="46"/>
      <c r="S200" s="46"/>
      <c r="T200" s="46"/>
      <c r="U200" s="46"/>
      <c r="V200" s="46"/>
      <c r="W200" s="46"/>
      <c r="X200" s="46"/>
      <c r="Y200" s="46"/>
      <c r="Z200" s="46"/>
      <c r="AA200" s="46"/>
      <c r="AB200" s="46"/>
      <c r="AC200" s="46"/>
      <c r="AD200" s="46"/>
      <c r="AE200" s="46"/>
      <c r="AF200" s="46"/>
      <c r="AG200" s="46"/>
      <c r="AH200" s="46"/>
      <c r="AI200" s="46"/>
      <c r="AJ200" s="46"/>
      <c r="AK200" s="46"/>
      <c r="AL200" s="46"/>
    </row>
    <row r="201">
      <c r="A201" s="50"/>
      <c r="B201" s="46"/>
      <c r="C201" s="46"/>
      <c r="D201" s="46"/>
      <c r="E201" s="70"/>
      <c r="F201" s="50"/>
      <c r="G201" s="50"/>
      <c r="H201" s="50"/>
      <c r="I201" s="50"/>
      <c r="J201" s="102"/>
      <c r="K201" s="46"/>
      <c r="L201" s="46"/>
      <c r="M201" s="46"/>
      <c r="N201" s="46"/>
      <c r="O201" s="46"/>
      <c r="P201" s="46"/>
      <c r="Q201" s="46"/>
      <c r="R201" s="46"/>
      <c r="S201" s="46"/>
      <c r="T201" s="46"/>
      <c r="U201" s="46"/>
      <c r="V201" s="46"/>
      <c r="W201" s="46"/>
      <c r="X201" s="46"/>
      <c r="Y201" s="46"/>
      <c r="Z201" s="46"/>
      <c r="AA201" s="46"/>
      <c r="AB201" s="46"/>
      <c r="AC201" s="46"/>
      <c r="AD201" s="46"/>
      <c r="AE201" s="46"/>
      <c r="AF201" s="46"/>
      <c r="AG201" s="46"/>
      <c r="AH201" s="46"/>
      <c r="AI201" s="46"/>
      <c r="AJ201" s="46"/>
      <c r="AK201" s="46"/>
      <c r="AL201" s="46"/>
    </row>
    <row r="202">
      <c r="A202" s="50"/>
      <c r="B202" s="46"/>
      <c r="C202" s="46"/>
      <c r="D202" s="46"/>
      <c r="E202" s="70"/>
      <c r="F202" s="50"/>
      <c r="G202" s="50"/>
      <c r="H202" s="50"/>
      <c r="I202" s="50"/>
      <c r="J202" s="102"/>
      <c r="K202" s="46"/>
      <c r="L202" s="46"/>
      <c r="M202" s="46"/>
      <c r="N202" s="46"/>
      <c r="O202" s="46"/>
      <c r="P202" s="46"/>
      <c r="Q202" s="46"/>
      <c r="R202" s="46"/>
      <c r="S202" s="46"/>
      <c r="T202" s="46"/>
      <c r="U202" s="46"/>
      <c r="V202" s="46"/>
      <c r="W202" s="46"/>
      <c r="X202" s="46"/>
      <c r="Y202" s="46"/>
      <c r="Z202" s="46"/>
      <c r="AA202" s="46"/>
      <c r="AB202" s="46"/>
      <c r="AC202" s="46"/>
      <c r="AD202" s="46"/>
      <c r="AE202" s="46"/>
      <c r="AF202" s="46"/>
      <c r="AG202" s="46"/>
      <c r="AH202" s="46"/>
      <c r="AI202" s="46"/>
      <c r="AJ202" s="46"/>
      <c r="AK202" s="46"/>
      <c r="AL202" s="46"/>
    </row>
    <row r="203">
      <c r="A203" s="50"/>
      <c r="B203" s="46"/>
      <c r="C203" s="46"/>
      <c r="D203" s="46"/>
      <c r="E203" s="70"/>
      <c r="F203" s="50"/>
      <c r="G203" s="50"/>
      <c r="H203" s="50"/>
      <c r="I203" s="50"/>
      <c r="J203" s="102"/>
      <c r="K203" s="46"/>
      <c r="L203" s="46"/>
      <c r="M203" s="46"/>
      <c r="N203" s="46"/>
      <c r="O203" s="46"/>
      <c r="P203" s="46"/>
      <c r="Q203" s="46"/>
      <c r="R203" s="46"/>
      <c r="S203" s="46"/>
      <c r="T203" s="46"/>
      <c r="U203" s="46"/>
      <c r="V203" s="46"/>
      <c r="W203" s="46"/>
      <c r="X203" s="46"/>
      <c r="Y203" s="46"/>
      <c r="Z203" s="46"/>
      <c r="AA203" s="46"/>
      <c r="AB203" s="46"/>
      <c r="AC203" s="46"/>
      <c r="AD203" s="46"/>
      <c r="AE203" s="46"/>
      <c r="AF203" s="46"/>
      <c r="AG203" s="46"/>
      <c r="AH203" s="46"/>
      <c r="AI203" s="46"/>
      <c r="AJ203" s="46"/>
      <c r="AK203" s="46"/>
      <c r="AL203" s="46"/>
    </row>
    <row r="204">
      <c r="A204" s="50"/>
      <c r="B204" s="46"/>
      <c r="C204" s="46"/>
      <c r="D204" s="46"/>
      <c r="E204" s="70"/>
      <c r="F204" s="50"/>
      <c r="G204" s="50"/>
      <c r="H204" s="50"/>
      <c r="I204" s="50"/>
      <c r="J204" s="102"/>
      <c r="K204" s="46"/>
      <c r="L204" s="46"/>
      <c r="M204" s="46"/>
      <c r="N204" s="46"/>
      <c r="O204" s="46"/>
      <c r="P204" s="46"/>
      <c r="Q204" s="46"/>
      <c r="R204" s="46"/>
      <c r="S204" s="46"/>
      <c r="T204" s="46"/>
      <c r="U204" s="46"/>
      <c r="V204" s="46"/>
      <c r="W204" s="46"/>
      <c r="X204" s="46"/>
      <c r="Y204" s="46"/>
      <c r="Z204" s="46"/>
      <c r="AA204" s="46"/>
      <c r="AB204" s="46"/>
      <c r="AC204" s="46"/>
      <c r="AD204" s="46"/>
      <c r="AE204" s="46"/>
      <c r="AF204" s="46"/>
      <c r="AG204" s="46"/>
      <c r="AH204" s="46"/>
      <c r="AI204" s="46"/>
      <c r="AJ204" s="46"/>
      <c r="AK204" s="46"/>
      <c r="AL204" s="46"/>
    </row>
    <row r="205">
      <c r="A205" s="50"/>
      <c r="B205" s="46"/>
      <c r="C205" s="46"/>
      <c r="D205" s="46"/>
      <c r="E205" s="70"/>
      <c r="F205" s="50"/>
      <c r="G205" s="50"/>
      <c r="H205" s="50"/>
      <c r="I205" s="50"/>
      <c r="J205" s="102"/>
      <c r="K205" s="46"/>
      <c r="L205" s="46"/>
      <c r="M205" s="46"/>
      <c r="N205" s="46"/>
      <c r="O205" s="46"/>
      <c r="P205" s="46"/>
      <c r="Q205" s="46"/>
      <c r="R205" s="46"/>
      <c r="S205" s="46"/>
      <c r="T205" s="46"/>
      <c r="U205" s="46"/>
      <c r="V205" s="46"/>
      <c r="W205" s="46"/>
      <c r="X205" s="46"/>
      <c r="Y205" s="46"/>
      <c r="Z205" s="46"/>
      <c r="AA205" s="46"/>
      <c r="AB205" s="46"/>
      <c r="AC205" s="46"/>
      <c r="AD205" s="46"/>
      <c r="AE205" s="46"/>
      <c r="AF205" s="46"/>
      <c r="AG205" s="46"/>
      <c r="AH205" s="46"/>
      <c r="AI205" s="46"/>
      <c r="AJ205" s="46"/>
      <c r="AK205" s="46"/>
      <c r="AL205" s="46"/>
    </row>
    <row r="206">
      <c r="A206" s="50"/>
      <c r="B206" s="46"/>
      <c r="C206" s="46"/>
      <c r="D206" s="46"/>
      <c r="E206" s="70"/>
      <c r="F206" s="50"/>
      <c r="G206" s="50"/>
      <c r="H206" s="50"/>
      <c r="I206" s="50"/>
      <c r="J206" s="102"/>
      <c r="K206" s="46"/>
      <c r="L206" s="46"/>
      <c r="M206" s="46"/>
      <c r="N206" s="46"/>
      <c r="O206" s="46"/>
      <c r="P206" s="46"/>
      <c r="Q206" s="46"/>
      <c r="R206" s="46"/>
      <c r="S206" s="46"/>
      <c r="T206" s="46"/>
      <c r="U206" s="46"/>
      <c r="V206" s="46"/>
      <c r="W206" s="46"/>
      <c r="X206" s="46"/>
      <c r="Y206" s="46"/>
      <c r="Z206" s="46"/>
      <c r="AA206" s="46"/>
      <c r="AB206" s="46"/>
      <c r="AC206" s="46"/>
      <c r="AD206" s="46"/>
      <c r="AE206" s="46"/>
      <c r="AF206" s="46"/>
      <c r="AG206" s="46"/>
      <c r="AH206" s="46"/>
      <c r="AI206" s="46"/>
      <c r="AJ206" s="46"/>
      <c r="AK206" s="46"/>
      <c r="AL206" s="46"/>
    </row>
    <row r="207">
      <c r="A207" s="50"/>
      <c r="B207" s="46"/>
      <c r="C207" s="46"/>
      <c r="D207" s="46"/>
      <c r="E207" s="70"/>
      <c r="F207" s="50"/>
      <c r="G207" s="50"/>
      <c r="H207" s="50"/>
      <c r="I207" s="50"/>
      <c r="J207" s="102"/>
      <c r="K207" s="46"/>
      <c r="L207" s="46"/>
      <c r="M207" s="46"/>
      <c r="N207" s="46"/>
      <c r="O207" s="46"/>
      <c r="P207" s="46"/>
      <c r="Q207" s="46"/>
      <c r="R207" s="46"/>
      <c r="S207" s="46"/>
      <c r="T207" s="46"/>
      <c r="U207" s="46"/>
      <c r="V207" s="46"/>
      <c r="W207" s="46"/>
      <c r="X207" s="46"/>
      <c r="Y207" s="46"/>
      <c r="Z207" s="46"/>
      <c r="AA207" s="46"/>
      <c r="AB207" s="46"/>
      <c r="AC207" s="46"/>
      <c r="AD207" s="46"/>
      <c r="AE207" s="46"/>
      <c r="AF207" s="46"/>
      <c r="AG207" s="46"/>
      <c r="AH207" s="46"/>
      <c r="AI207" s="46"/>
      <c r="AJ207" s="46"/>
      <c r="AK207" s="46"/>
      <c r="AL207" s="46"/>
    </row>
    <row r="208">
      <c r="A208" s="50"/>
      <c r="B208" s="46"/>
      <c r="C208" s="46"/>
      <c r="D208" s="46"/>
      <c r="E208" s="70"/>
      <c r="F208" s="50"/>
      <c r="G208" s="50"/>
      <c r="H208" s="50"/>
      <c r="I208" s="50"/>
      <c r="J208" s="102"/>
      <c r="K208" s="46"/>
      <c r="L208" s="46"/>
      <c r="M208" s="46"/>
      <c r="N208" s="46"/>
      <c r="O208" s="46"/>
      <c r="P208" s="46"/>
      <c r="Q208" s="46"/>
      <c r="R208" s="46"/>
      <c r="S208" s="46"/>
      <c r="T208" s="46"/>
      <c r="U208" s="46"/>
      <c r="V208" s="46"/>
      <c r="W208" s="46"/>
      <c r="X208" s="46"/>
      <c r="Y208" s="46"/>
      <c r="Z208" s="46"/>
      <c r="AA208" s="46"/>
      <c r="AB208" s="46"/>
      <c r="AC208" s="46"/>
      <c r="AD208" s="46"/>
      <c r="AE208" s="46"/>
      <c r="AF208" s="46"/>
      <c r="AG208" s="46"/>
      <c r="AH208" s="46"/>
      <c r="AI208" s="46"/>
      <c r="AJ208" s="46"/>
      <c r="AK208" s="46"/>
      <c r="AL208" s="46"/>
    </row>
    <row r="209">
      <c r="A209" s="50"/>
      <c r="B209" s="46"/>
      <c r="C209" s="46"/>
      <c r="D209" s="46"/>
      <c r="E209" s="70"/>
      <c r="F209" s="50"/>
      <c r="G209" s="50"/>
      <c r="H209" s="50"/>
      <c r="I209" s="50"/>
      <c r="J209" s="102"/>
      <c r="K209" s="46"/>
      <c r="L209" s="46"/>
      <c r="M209" s="46"/>
      <c r="N209" s="46"/>
      <c r="O209" s="46"/>
      <c r="P209" s="46"/>
      <c r="Q209" s="46"/>
      <c r="R209" s="46"/>
      <c r="S209" s="46"/>
      <c r="T209" s="46"/>
      <c r="U209" s="46"/>
      <c r="V209" s="46"/>
      <c r="W209" s="46"/>
      <c r="X209" s="46"/>
      <c r="Y209" s="46"/>
      <c r="Z209" s="46"/>
      <c r="AA209" s="46"/>
      <c r="AB209" s="46"/>
      <c r="AC209" s="46"/>
      <c r="AD209" s="46"/>
      <c r="AE209" s="46"/>
      <c r="AF209" s="46"/>
      <c r="AG209" s="46"/>
      <c r="AH209" s="46"/>
      <c r="AI209" s="46"/>
      <c r="AJ209" s="46"/>
      <c r="AK209" s="46"/>
      <c r="AL209" s="46"/>
    </row>
    <row r="210">
      <c r="A210" s="50"/>
      <c r="B210" s="46"/>
      <c r="C210" s="46"/>
      <c r="D210" s="46"/>
      <c r="E210" s="70"/>
      <c r="F210" s="50"/>
      <c r="G210" s="50"/>
      <c r="H210" s="50"/>
      <c r="I210" s="50"/>
      <c r="J210" s="102"/>
      <c r="K210" s="46"/>
      <c r="L210" s="46"/>
      <c r="M210" s="46"/>
      <c r="N210" s="46"/>
      <c r="O210" s="46"/>
      <c r="P210" s="46"/>
      <c r="Q210" s="46"/>
      <c r="R210" s="46"/>
      <c r="S210" s="46"/>
      <c r="T210" s="46"/>
      <c r="U210" s="46"/>
      <c r="V210" s="46"/>
      <c r="W210" s="46"/>
      <c r="X210" s="46"/>
      <c r="Y210" s="46"/>
      <c r="Z210" s="46"/>
      <c r="AA210" s="46"/>
      <c r="AB210" s="46"/>
      <c r="AC210" s="46"/>
      <c r="AD210" s="46"/>
      <c r="AE210" s="46"/>
      <c r="AF210" s="46"/>
      <c r="AG210" s="46"/>
      <c r="AH210" s="46"/>
      <c r="AI210" s="46"/>
      <c r="AJ210" s="46"/>
      <c r="AK210" s="46"/>
      <c r="AL210" s="46"/>
    </row>
    <row r="211">
      <c r="A211" s="50"/>
      <c r="B211" s="46"/>
      <c r="C211" s="46"/>
      <c r="D211" s="46"/>
      <c r="E211" s="70"/>
      <c r="F211" s="50"/>
      <c r="G211" s="50"/>
      <c r="H211" s="50"/>
      <c r="I211" s="50"/>
      <c r="J211" s="102"/>
      <c r="K211" s="46"/>
      <c r="L211" s="46"/>
      <c r="M211" s="46"/>
      <c r="N211" s="46"/>
      <c r="O211" s="46"/>
      <c r="P211" s="46"/>
      <c r="Q211" s="46"/>
      <c r="R211" s="46"/>
      <c r="S211" s="46"/>
      <c r="T211" s="46"/>
      <c r="U211" s="46"/>
      <c r="V211" s="46"/>
      <c r="W211" s="46"/>
      <c r="X211" s="46"/>
      <c r="Y211" s="46"/>
      <c r="Z211" s="46"/>
      <c r="AA211" s="46"/>
      <c r="AB211" s="46"/>
      <c r="AC211" s="46"/>
      <c r="AD211" s="46"/>
      <c r="AE211" s="46"/>
      <c r="AF211" s="46"/>
      <c r="AG211" s="46"/>
      <c r="AH211" s="46"/>
      <c r="AI211" s="46"/>
      <c r="AJ211" s="46"/>
      <c r="AK211" s="46"/>
      <c r="AL211" s="46"/>
    </row>
    <row r="212">
      <c r="A212" s="50"/>
      <c r="B212" s="46"/>
      <c r="C212" s="46"/>
      <c r="D212" s="46"/>
      <c r="E212" s="70"/>
      <c r="F212" s="50"/>
      <c r="G212" s="50"/>
      <c r="H212" s="50"/>
      <c r="I212" s="50"/>
      <c r="J212" s="102"/>
      <c r="K212" s="46"/>
      <c r="L212" s="46"/>
      <c r="M212" s="46"/>
      <c r="N212" s="46"/>
      <c r="O212" s="46"/>
      <c r="P212" s="46"/>
      <c r="Q212" s="46"/>
      <c r="R212" s="46"/>
      <c r="S212" s="46"/>
      <c r="T212" s="46"/>
      <c r="U212" s="46"/>
      <c r="V212" s="46"/>
      <c r="W212" s="46"/>
      <c r="X212" s="46"/>
      <c r="Y212" s="46"/>
      <c r="Z212" s="46"/>
      <c r="AA212" s="46"/>
      <c r="AB212" s="46"/>
      <c r="AC212" s="46"/>
      <c r="AD212" s="46"/>
      <c r="AE212" s="46"/>
      <c r="AF212" s="46"/>
      <c r="AG212" s="46"/>
      <c r="AH212" s="46"/>
      <c r="AI212" s="46"/>
      <c r="AJ212" s="46"/>
      <c r="AK212" s="46"/>
      <c r="AL212" s="46"/>
    </row>
    <row r="213">
      <c r="A213" s="50"/>
      <c r="B213" s="46"/>
      <c r="C213" s="46"/>
      <c r="D213" s="46"/>
      <c r="E213" s="70"/>
      <c r="F213" s="50"/>
      <c r="G213" s="50"/>
      <c r="H213" s="50"/>
      <c r="I213" s="50"/>
      <c r="J213" s="102"/>
      <c r="K213" s="46"/>
      <c r="L213" s="46"/>
      <c r="M213" s="46"/>
      <c r="N213" s="46"/>
      <c r="O213" s="46"/>
      <c r="P213" s="46"/>
      <c r="Q213" s="46"/>
      <c r="R213" s="46"/>
      <c r="S213" s="46"/>
      <c r="T213" s="46"/>
      <c r="U213" s="46"/>
      <c r="V213" s="46"/>
      <c r="W213" s="46"/>
      <c r="X213" s="46"/>
      <c r="Y213" s="46"/>
      <c r="Z213" s="46"/>
      <c r="AA213" s="46"/>
      <c r="AB213" s="46"/>
      <c r="AC213" s="46"/>
      <c r="AD213" s="46"/>
      <c r="AE213" s="46"/>
      <c r="AF213" s="46"/>
      <c r="AG213" s="46"/>
      <c r="AH213" s="46"/>
      <c r="AI213" s="46"/>
      <c r="AJ213" s="46"/>
      <c r="AK213" s="46"/>
      <c r="AL213" s="46"/>
    </row>
    <row r="214">
      <c r="A214" s="50"/>
      <c r="B214" s="46"/>
      <c r="C214" s="46"/>
      <c r="D214" s="46"/>
      <c r="E214" s="70"/>
      <c r="F214" s="50"/>
      <c r="G214" s="50"/>
      <c r="H214" s="50"/>
      <c r="I214" s="50"/>
      <c r="J214" s="102"/>
      <c r="K214" s="46"/>
      <c r="L214" s="46"/>
      <c r="M214" s="46"/>
      <c r="N214" s="46"/>
      <c r="O214" s="46"/>
      <c r="P214" s="46"/>
      <c r="Q214" s="46"/>
      <c r="R214" s="46"/>
      <c r="S214" s="46"/>
      <c r="T214" s="46"/>
      <c r="U214" s="46"/>
      <c r="V214" s="46"/>
      <c r="W214" s="46"/>
      <c r="X214" s="46"/>
      <c r="Y214" s="46"/>
      <c r="Z214" s="46"/>
      <c r="AA214" s="46"/>
      <c r="AB214" s="46"/>
      <c r="AC214" s="46"/>
      <c r="AD214" s="46"/>
      <c r="AE214" s="46"/>
      <c r="AF214" s="46"/>
      <c r="AG214" s="46"/>
      <c r="AH214" s="46"/>
      <c r="AI214" s="46"/>
      <c r="AJ214" s="46"/>
      <c r="AK214" s="46"/>
      <c r="AL214" s="46"/>
    </row>
    <row r="215">
      <c r="A215" s="50"/>
      <c r="B215" s="46"/>
      <c r="C215" s="46"/>
      <c r="D215" s="46"/>
      <c r="E215" s="70"/>
      <c r="F215" s="50"/>
      <c r="G215" s="50"/>
      <c r="H215" s="50"/>
      <c r="I215" s="50"/>
      <c r="J215" s="102"/>
      <c r="K215" s="46"/>
      <c r="L215" s="46"/>
      <c r="M215" s="46"/>
      <c r="N215" s="46"/>
      <c r="O215" s="46"/>
      <c r="P215" s="46"/>
      <c r="Q215" s="46"/>
      <c r="R215" s="46"/>
      <c r="S215" s="46"/>
      <c r="T215" s="46"/>
      <c r="U215" s="46"/>
      <c r="V215" s="46"/>
      <c r="W215" s="46"/>
      <c r="X215" s="46"/>
      <c r="Y215" s="46"/>
      <c r="Z215" s="46"/>
      <c r="AA215" s="46"/>
      <c r="AB215" s="46"/>
      <c r="AC215" s="46"/>
      <c r="AD215" s="46"/>
      <c r="AE215" s="46"/>
      <c r="AF215" s="46"/>
      <c r="AG215" s="46"/>
      <c r="AH215" s="46"/>
      <c r="AI215" s="46"/>
      <c r="AJ215" s="46"/>
      <c r="AK215" s="46"/>
      <c r="AL215" s="46"/>
    </row>
    <row r="216">
      <c r="A216" s="50"/>
      <c r="B216" s="46"/>
      <c r="C216" s="46"/>
      <c r="D216" s="46"/>
      <c r="E216" s="70"/>
      <c r="F216" s="50"/>
      <c r="G216" s="50"/>
      <c r="H216" s="50"/>
      <c r="I216" s="50"/>
      <c r="J216" s="102"/>
      <c r="K216" s="46"/>
      <c r="L216" s="46"/>
      <c r="M216" s="46"/>
      <c r="N216" s="46"/>
      <c r="O216" s="46"/>
      <c r="P216" s="46"/>
      <c r="Q216" s="46"/>
      <c r="R216" s="46"/>
      <c r="S216" s="46"/>
      <c r="T216" s="46"/>
      <c r="U216" s="46"/>
      <c r="V216" s="46"/>
      <c r="W216" s="46"/>
      <c r="X216" s="46"/>
      <c r="Y216" s="46"/>
      <c r="Z216" s="46"/>
      <c r="AA216" s="46"/>
      <c r="AB216" s="46"/>
      <c r="AC216" s="46"/>
      <c r="AD216" s="46"/>
      <c r="AE216" s="46"/>
      <c r="AF216" s="46"/>
      <c r="AG216" s="46"/>
      <c r="AH216" s="46"/>
      <c r="AI216" s="46"/>
      <c r="AJ216" s="46"/>
      <c r="AK216" s="46"/>
      <c r="AL216" s="46"/>
    </row>
    <row r="217">
      <c r="A217" s="50"/>
      <c r="B217" s="46"/>
      <c r="C217" s="46"/>
      <c r="D217" s="46"/>
      <c r="E217" s="70"/>
      <c r="F217" s="50"/>
      <c r="G217" s="50"/>
      <c r="H217" s="50"/>
      <c r="I217" s="50"/>
      <c r="J217" s="102"/>
      <c r="K217" s="46"/>
      <c r="L217" s="46"/>
      <c r="M217" s="46"/>
      <c r="N217" s="46"/>
      <c r="O217" s="46"/>
      <c r="P217" s="46"/>
      <c r="Q217" s="46"/>
      <c r="R217" s="46"/>
      <c r="S217" s="46"/>
      <c r="T217" s="46"/>
      <c r="U217" s="46"/>
      <c r="V217" s="46"/>
      <c r="W217" s="46"/>
      <c r="X217" s="46"/>
      <c r="Y217" s="46"/>
      <c r="Z217" s="46"/>
      <c r="AA217" s="46"/>
      <c r="AB217" s="46"/>
      <c r="AC217" s="46"/>
      <c r="AD217" s="46"/>
      <c r="AE217" s="46"/>
      <c r="AF217" s="46"/>
      <c r="AG217" s="46"/>
      <c r="AH217" s="46"/>
      <c r="AI217" s="46"/>
      <c r="AJ217" s="46"/>
      <c r="AK217" s="46"/>
      <c r="AL217" s="46"/>
    </row>
    <row r="218">
      <c r="A218" s="50"/>
      <c r="B218" s="46"/>
      <c r="C218" s="46"/>
      <c r="D218" s="46"/>
      <c r="E218" s="70"/>
      <c r="F218" s="50"/>
      <c r="G218" s="50"/>
      <c r="H218" s="50"/>
      <c r="I218" s="50"/>
      <c r="J218" s="102"/>
      <c r="K218" s="46"/>
      <c r="L218" s="46"/>
      <c r="M218" s="46"/>
      <c r="N218" s="46"/>
      <c r="O218" s="46"/>
      <c r="P218" s="46"/>
      <c r="Q218" s="46"/>
      <c r="R218" s="46"/>
      <c r="S218" s="46"/>
      <c r="T218" s="46"/>
      <c r="U218" s="46"/>
      <c r="V218" s="46"/>
      <c r="W218" s="46"/>
      <c r="X218" s="46"/>
      <c r="Y218" s="46"/>
      <c r="Z218" s="46"/>
      <c r="AA218" s="46"/>
      <c r="AB218" s="46"/>
      <c r="AC218" s="46"/>
      <c r="AD218" s="46"/>
      <c r="AE218" s="46"/>
      <c r="AF218" s="46"/>
      <c r="AG218" s="46"/>
      <c r="AH218" s="46"/>
      <c r="AI218" s="46"/>
      <c r="AJ218" s="46"/>
      <c r="AK218" s="46"/>
      <c r="AL218" s="46"/>
    </row>
    <row r="219">
      <c r="A219" s="50"/>
      <c r="B219" s="46"/>
      <c r="C219" s="46"/>
      <c r="D219" s="46"/>
      <c r="E219" s="70"/>
      <c r="F219" s="50"/>
      <c r="G219" s="50"/>
      <c r="H219" s="50"/>
      <c r="I219" s="50"/>
      <c r="J219" s="102"/>
      <c r="K219" s="46"/>
      <c r="L219" s="46"/>
      <c r="M219" s="46"/>
      <c r="N219" s="46"/>
      <c r="O219" s="46"/>
      <c r="P219" s="46"/>
      <c r="Q219" s="46"/>
      <c r="R219" s="46"/>
      <c r="S219" s="46"/>
      <c r="T219" s="46"/>
      <c r="U219" s="46"/>
      <c r="V219" s="46"/>
      <c r="W219" s="46"/>
      <c r="X219" s="46"/>
      <c r="Y219" s="46"/>
      <c r="Z219" s="46"/>
      <c r="AA219" s="46"/>
      <c r="AB219" s="46"/>
      <c r="AC219" s="46"/>
      <c r="AD219" s="46"/>
      <c r="AE219" s="46"/>
      <c r="AF219" s="46"/>
      <c r="AG219" s="46"/>
      <c r="AH219" s="46"/>
      <c r="AI219" s="46"/>
      <c r="AJ219" s="46"/>
      <c r="AK219" s="46"/>
      <c r="AL219" s="46"/>
    </row>
    <row r="220">
      <c r="A220" s="50"/>
      <c r="B220" s="46"/>
      <c r="C220" s="46"/>
      <c r="D220" s="46"/>
      <c r="E220" s="70"/>
      <c r="F220" s="50"/>
      <c r="G220" s="50"/>
      <c r="H220" s="50"/>
      <c r="I220" s="50"/>
      <c r="J220" s="102"/>
      <c r="K220" s="46"/>
      <c r="L220" s="46"/>
      <c r="M220" s="46"/>
      <c r="N220" s="46"/>
      <c r="O220" s="46"/>
      <c r="P220" s="46"/>
      <c r="Q220" s="46"/>
      <c r="R220" s="46"/>
      <c r="S220" s="46"/>
      <c r="T220" s="46"/>
      <c r="U220" s="46"/>
      <c r="V220" s="46"/>
      <c r="W220" s="46"/>
      <c r="X220" s="46"/>
      <c r="Y220" s="46"/>
      <c r="Z220" s="46"/>
      <c r="AA220" s="46"/>
      <c r="AB220" s="46"/>
      <c r="AC220" s="46"/>
      <c r="AD220" s="46"/>
      <c r="AE220" s="46"/>
      <c r="AF220" s="46"/>
      <c r="AG220" s="46"/>
      <c r="AH220" s="46"/>
      <c r="AI220" s="46"/>
      <c r="AJ220" s="46"/>
      <c r="AK220" s="46"/>
      <c r="AL220" s="46"/>
    </row>
    <row r="221">
      <c r="A221" s="50"/>
      <c r="B221" s="46"/>
      <c r="C221" s="46"/>
      <c r="D221" s="46"/>
      <c r="E221" s="70"/>
      <c r="F221" s="50"/>
      <c r="G221" s="50"/>
      <c r="H221" s="50"/>
      <c r="I221" s="50"/>
      <c r="J221" s="102"/>
      <c r="K221" s="46"/>
      <c r="L221" s="46"/>
      <c r="M221" s="46"/>
      <c r="N221" s="46"/>
      <c r="O221" s="46"/>
      <c r="P221" s="46"/>
      <c r="Q221" s="46"/>
      <c r="R221" s="46"/>
      <c r="S221" s="46"/>
      <c r="T221" s="46"/>
      <c r="U221" s="46"/>
      <c r="V221" s="46"/>
      <c r="W221" s="46"/>
      <c r="X221" s="46"/>
      <c r="Y221" s="46"/>
      <c r="Z221" s="46"/>
      <c r="AA221" s="46"/>
      <c r="AB221" s="46"/>
      <c r="AC221" s="46"/>
      <c r="AD221" s="46"/>
      <c r="AE221" s="46"/>
      <c r="AF221" s="46"/>
      <c r="AG221" s="46"/>
      <c r="AH221" s="46"/>
      <c r="AI221" s="46"/>
      <c r="AJ221" s="46"/>
      <c r="AK221" s="46"/>
      <c r="AL221" s="46"/>
    </row>
    <row r="222">
      <c r="A222" s="50"/>
      <c r="B222" s="46"/>
      <c r="C222" s="46"/>
      <c r="D222" s="46"/>
      <c r="E222" s="70"/>
      <c r="F222" s="50"/>
      <c r="G222" s="50"/>
      <c r="H222" s="50"/>
      <c r="I222" s="50"/>
      <c r="J222" s="102"/>
      <c r="K222" s="46"/>
      <c r="L222" s="46"/>
      <c r="M222" s="46"/>
      <c r="N222" s="46"/>
      <c r="O222" s="46"/>
      <c r="P222" s="46"/>
      <c r="Q222" s="46"/>
      <c r="R222" s="46"/>
      <c r="S222" s="46"/>
      <c r="T222" s="46"/>
      <c r="U222" s="46"/>
      <c r="V222" s="46"/>
      <c r="W222" s="46"/>
      <c r="X222" s="46"/>
      <c r="Y222" s="46"/>
      <c r="Z222" s="46"/>
      <c r="AA222" s="46"/>
      <c r="AB222" s="46"/>
      <c r="AC222" s="46"/>
      <c r="AD222" s="46"/>
      <c r="AE222" s="46"/>
      <c r="AF222" s="46"/>
      <c r="AG222" s="46"/>
      <c r="AH222" s="46"/>
      <c r="AI222" s="46"/>
      <c r="AJ222" s="46"/>
      <c r="AK222" s="46"/>
      <c r="AL222" s="46"/>
    </row>
    <row r="223">
      <c r="A223" s="50"/>
      <c r="B223" s="46"/>
      <c r="C223" s="46"/>
      <c r="D223" s="46"/>
      <c r="E223" s="70"/>
      <c r="F223" s="50"/>
      <c r="G223" s="50"/>
      <c r="H223" s="50"/>
      <c r="I223" s="50"/>
      <c r="J223" s="102"/>
      <c r="K223" s="46"/>
      <c r="L223" s="46"/>
      <c r="M223" s="46"/>
      <c r="N223" s="46"/>
      <c r="O223" s="46"/>
      <c r="P223" s="46"/>
      <c r="Q223" s="46"/>
      <c r="R223" s="46"/>
      <c r="S223" s="46"/>
      <c r="T223" s="46"/>
      <c r="U223" s="46"/>
      <c r="V223" s="46"/>
      <c r="W223" s="46"/>
      <c r="X223" s="46"/>
      <c r="Y223" s="46"/>
      <c r="Z223" s="46"/>
      <c r="AA223" s="46"/>
      <c r="AB223" s="46"/>
      <c r="AC223" s="46"/>
      <c r="AD223" s="46"/>
      <c r="AE223" s="46"/>
      <c r="AF223" s="46"/>
      <c r="AG223" s="46"/>
      <c r="AH223" s="46"/>
      <c r="AI223" s="46"/>
      <c r="AJ223" s="46"/>
      <c r="AK223" s="46"/>
      <c r="AL223" s="46"/>
    </row>
    <row r="224">
      <c r="A224" s="50"/>
      <c r="B224" s="46"/>
      <c r="C224" s="46"/>
      <c r="D224" s="46"/>
      <c r="E224" s="70"/>
      <c r="F224" s="50"/>
      <c r="G224" s="50"/>
      <c r="H224" s="50"/>
      <c r="I224" s="50"/>
      <c r="J224" s="102"/>
      <c r="K224" s="46"/>
      <c r="L224" s="46"/>
      <c r="M224" s="46"/>
      <c r="N224" s="46"/>
      <c r="O224" s="46"/>
      <c r="P224" s="46"/>
      <c r="Q224" s="46"/>
      <c r="R224" s="46"/>
      <c r="S224" s="46"/>
      <c r="T224" s="46"/>
      <c r="U224" s="46"/>
      <c r="V224" s="46"/>
      <c r="W224" s="46"/>
      <c r="X224" s="46"/>
      <c r="Y224" s="46"/>
      <c r="Z224" s="46"/>
      <c r="AA224" s="46"/>
      <c r="AB224" s="46"/>
      <c r="AC224" s="46"/>
      <c r="AD224" s="46"/>
      <c r="AE224" s="46"/>
      <c r="AF224" s="46"/>
      <c r="AG224" s="46"/>
      <c r="AH224" s="46"/>
      <c r="AI224" s="46"/>
      <c r="AJ224" s="46"/>
      <c r="AK224" s="46"/>
      <c r="AL224" s="46"/>
    </row>
    <row r="225">
      <c r="A225" s="50"/>
      <c r="B225" s="46"/>
      <c r="C225" s="46"/>
      <c r="D225" s="46"/>
      <c r="E225" s="70"/>
      <c r="F225" s="50"/>
      <c r="G225" s="50"/>
      <c r="H225" s="50"/>
      <c r="I225" s="50"/>
      <c r="J225" s="102"/>
      <c r="K225" s="46"/>
      <c r="L225" s="46"/>
      <c r="M225" s="46"/>
      <c r="N225" s="46"/>
      <c r="O225" s="46"/>
      <c r="P225" s="46"/>
      <c r="Q225" s="46"/>
      <c r="R225" s="46"/>
      <c r="S225" s="46"/>
      <c r="T225" s="46"/>
      <c r="U225" s="46"/>
      <c r="V225" s="46"/>
      <c r="W225" s="46"/>
      <c r="X225" s="46"/>
      <c r="Y225" s="46"/>
      <c r="Z225" s="46"/>
      <c r="AA225" s="46"/>
      <c r="AB225" s="46"/>
      <c r="AC225" s="46"/>
      <c r="AD225" s="46"/>
      <c r="AE225" s="46"/>
      <c r="AF225" s="46"/>
      <c r="AG225" s="46"/>
      <c r="AH225" s="46"/>
      <c r="AI225" s="46"/>
      <c r="AJ225" s="46"/>
      <c r="AK225" s="46"/>
      <c r="AL225" s="46"/>
    </row>
    <row r="226">
      <c r="A226" s="50"/>
      <c r="B226" s="46"/>
      <c r="C226" s="46"/>
      <c r="D226" s="46"/>
      <c r="E226" s="70"/>
      <c r="F226" s="50"/>
      <c r="G226" s="50"/>
      <c r="H226" s="50"/>
      <c r="I226" s="50"/>
      <c r="J226" s="102"/>
      <c r="K226" s="46"/>
      <c r="L226" s="46"/>
      <c r="M226" s="46"/>
      <c r="N226" s="46"/>
      <c r="O226" s="46"/>
      <c r="P226" s="46"/>
      <c r="Q226" s="46"/>
      <c r="R226" s="46"/>
      <c r="S226" s="46"/>
      <c r="T226" s="46"/>
      <c r="U226" s="46"/>
      <c r="V226" s="46"/>
      <c r="W226" s="46"/>
      <c r="X226" s="46"/>
      <c r="Y226" s="46"/>
      <c r="Z226" s="46"/>
      <c r="AA226" s="46"/>
      <c r="AB226" s="46"/>
      <c r="AC226" s="46"/>
      <c r="AD226" s="46"/>
      <c r="AE226" s="46"/>
      <c r="AF226" s="46"/>
      <c r="AG226" s="46"/>
      <c r="AH226" s="46"/>
      <c r="AI226" s="46"/>
      <c r="AJ226" s="46"/>
      <c r="AK226" s="46"/>
      <c r="AL226" s="46"/>
    </row>
    <row r="227">
      <c r="A227" s="50"/>
      <c r="B227" s="46"/>
      <c r="C227" s="46"/>
      <c r="D227" s="46"/>
      <c r="E227" s="70"/>
      <c r="F227" s="50"/>
      <c r="G227" s="50"/>
      <c r="H227" s="50"/>
      <c r="I227" s="50"/>
      <c r="J227" s="102"/>
      <c r="K227" s="46"/>
      <c r="L227" s="46"/>
      <c r="M227" s="46"/>
      <c r="N227" s="46"/>
      <c r="O227" s="46"/>
      <c r="P227" s="46"/>
      <c r="Q227" s="46"/>
      <c r="R227" s="46"/>
      <c r="S227" s="46"/>
      <c r="T227" s="46"/>
      <c r="U227" s="46"/>
      <c r="V227" s="46"/>
      <c r="W227" s="46"/>
      <c r="X227" s="46"/>
      <c r="Y227" s="46"/>
      <c r="Z227" s="46"/>
      <c r="AA227" s="46"/>
      <c r="AB227" s="46"/>
      <c r="AC227" s="46"/>
      <c r="AD227" s="46"/>
      <c r="AE227" s="46"/>
      <c r="AF227" s="46"/>
      <c r="AG227" s="46"/>
      <c r="AH227" s="46"/>
      <c r="AI227" s="46"/>
      <c r="AJ227" s="46"/>
      <c r="AK227" s="46"/>
      <c r="AL227" s="46"/>
    </row>
    <row r="228">
      <c r="A228" s="50"/>
      <c r="B228" s="46"/>
      <c r="C228" s="46"/>
      <c r="D228" s="46"/>
      <c r="E228" s="70"/>
      <c r="F228" s="50"/>
      <c r="G228" s="50"/>
      <c r="H228" s="50"/>
      <c r="I228" s="50"/>
      <c r="J228" s="102"/>
      <c r="K228" s="46"/>
      <c r="L228" s="46"/>
      <c r="M228" s="46"/>
      <c r="N228" s="46"/>
      <c r="O228" s="46"/>
      <c r="P228" s="46"/>
      <c r="Q228" s="46"/>
      <c r="R228" s="46"/>
      <c r="S228" s="46"/>
      <c r="T228" s="46"/>
      <c r="U228" s="46"/>
      <c r="V228" s="46"/>
      <c r="W228" s="46"/>
      <c r="X228" s="46"/>
      <c r="Y228" s="46"/>
      <c r="Z228" s="46"/>
      <c r="AA228" s="46"/>
      <c r="AB228" s="46"/>
      <c r="AC228" s="46"/>
      <c r="AD228" s="46"/>
      <c r="AE228" s="46"/>
      <c r="AF228" s="46"/>
      <c r="AG228" s="46"/>
      <c r="AH228" s="46"/>
      <c r="AI228" s="46"/>
      <c r="AJ228" s="46"/>
      <c r="AK228" s="46"/>
      <c r="AL228" s="46"/>
    </row>
    <row r="229">
      <c r="A229" s="50"/>
      <c r="B229" s="46"/>
      <c r="C229" s="46"/>
      <c r="D229" s="46"/>
      <c r="E229" s="70"/>
      <c r="F229" s="50"/>
      <c r="G229" s="50"/>
      <c r="H229" s="50"/>
      <c r="I229" s="50"/>
      <c r="J229" s="102"/>
      <c r="K229" s="46"/>
      <c r="L229" s="46"/>
      <c r="M229" s="46"/>
      <c r="N229" s="46"/>
      <c r="O229" s="46"/>
      <c r="P229" s="46"/>
      <c r="Q229" s="46"/>
      <c r="R229" s="46"/>
      <c r="S229" s="46"/>
      <c r="T229" s="46"/>
      <c r="U229" s="46"/>
      <c r="V229" s="46"/>
      <c r="W229" s="46"/>
      <c r="X229" s="46"/>
      <c r="Y229" s="46"/>
      <c r="Z229" s="46"/>
      <c r="AA229" s="46"/>
      <c r="AB229" s="46"/>
      <c r="AC229" s="46"/>
      <c r="AD229" s="46"/>
      <c r="AE229" s="46"/>
      <c r="AF229" s="46"/>
      <c r="AG229" s="46"/>
      <c r="AH229" s="46"/>
      <c r="AI229" s="46"/>
      <c r="AJ229" s="46"/>
      <c r="AK229" s="46"/>
      <c r="AL229" s="46"/>
    </row>
    <row r="230">
      <c r="A230" s="50"/>
      <c r="B230" s="46"/>
      <c r="C230" s="46"/>
      <c r="D230" s="46"/>
      <c r="E230" s="70"/>
      <c r="F230" s="50"/>
      <c r="G230" s="50"/>
      <c r="H230" s="50"/>
      <c r="I230" s="50"/>
      <c r="J230" s="102"/>
      <c r="K230" s="46"/>
      <c r="L230" s="46"/>
      <c r="M230" s="46"/>
      <c r="N230" s="46"/>
      <c r="O230" s="46"/>
      <c r="P230" s="46"/>
      <c r="Q230" s="46"/>
      <c r="R230" s="46"/>
      <c r="S230" s="46"/>
      <c r="T230" s="46"/>
      <c r="U230" s="46"/>
      <c r="V230" s="46"/>
      <c r="W230" s="46"/>
      <c r="X230" s="46"/>
      <c r="Y230" s="46"/>
      <c r="Z230" s="46"/>
      <c r="AA230" s="46"/>
      <c r="AB230" s="46"/>
      <c r="AC230" s="46"/>
      <c r="AD230" s="46"/>
      <c r="AE230" s="46"/>
      <c r="AF230" s="46"/>
      <c r="AG230" s="46"/>
      <c r="AH230" s="46"/>
      <c r="AI230" s="46"/>
      <c r="AJ230" s="46"/>
      <c r="AK230" s="46"/>
      <c r="AL230" s="46"/>
    </row>
    <row r="231">
      <c r="A231" s="50"/>
      <c r="B231" s="46"/>
      <c r="C231" s="46"/>
      <c r="D231" s="46"/>
      <c r="E231" s="70"/>
      <c r="F231" s="50"/>
      <c r="G231" s="50"/>
      <c r="H231" s="50"/>
      <c r="I231" s="50"/>
      <c r="J231" s="102"/>
      <c r="K231" s="46"/>
      <c r="L231" s="46"/>
      <c r="M231" s="46"/>
      <c r="N231" s="46"/>
      <c r="O231" s="46"/>
      <c r="P231" s="46"/>
      <c r="Q231" s="46"/>
      <c r="R231" s="46"/>
      <c r="S231" s="46"/>
      <c r="T231" s="46"/>
      <c r="U231" s="46"/>
      <c r="V231" s="46"/>
      <c r="W231" s="46"/>
      <c r="X231" s="46"/>
      <c r="Y231" s="46"/>
      <c r="Z231" s="46"/>
      <c r="AA231" s="46"/>
      <c r="AB231" s="46"/>
      <c r="AC231" s="46"/>
      <c r="AD231" s="46"/>
      <c r="AE231" s="46"/>
      <c r="AF231" s="46"/>
      <c r="AG231" s="46"/>
      <c r="AH231" s="46"/>
      <c r="AI231" s="46"/>
      <c r="AJ231" s="46"/>
      <c r="AK231" s="46"/>
      <c r="AL231" s="46"/>
    </row>
    <row r="232">
      <c r="A232" s="50"/>
      <c r="B232" s="46"/>
      <c r="C232" s="46"/>
      <c r="D232" s="46"/>
      <c r="E232" s="70"/>
      <c r="F232" s="50"/>
      <c r="G232" s="50"/>
      <c r="H232" s="50"/>
      <c r="I232" s="50"/>
      <c r="J232" s="102"/>
      <c r="K232" s="46"/>
      <c r="L232" s="46"/>
      <c r="M232" s="46"/>
      <c r="N232" s="46"/>
      <c r="O232" s="46"/>
      <c r="P232" s="46"/>
      <c r="Q232" s="46"/>
      <c r="R232" s="46"/>
      <c r="S232" s="46"/>
      <c r="T232" s="46"/>
      <c r="U232" s="46"/>
      <c r="V232" s="46"/>
      <c r="W232" s="46"/>
      <c r="X232" s="46"/>
      <c r="Y232" s="46"/>
      <c r="Z232" s="46"/>
      <c r="AA232" s="46"/>
      <c r="AB232" s="46"/>
      <c r="AC232" s="46"/>
      <c r="AD232" s="46"/>
      <c r="AE232" s="46"/>
      <c r="AF232" s="46"/>
      <c r="AG232" s="46"/>
      <c r="AH232" s="46"/>
      <c r="AI232" s="46"/>
      <c r="AJ232" s="46"/>
      <c r="AK232" s="46"/>
      <c r="AL232" s="46"/>
    </row>
    <row r="233">
      <c r="A233" s="50"/>
      <c r="B233" s="46"/>
      <c r="C233" s="46"/>
      <c r="D233" s="46"/>
      <c r="E233" s="70"/>
      <c r="F233" s="50"/>
      <c r="G233" s="50"/>
      <c r="H233" s="50"/>
      <c r="I233" s="50"/>
      <c r="J233" s="102"/>
      <c r="K233" s="46"/>
      <c r="L233" s="46"/>
      <c r="M233" s="46"/>
      <c r="N233" s="46"/>
      <c r="O233" s="46"/>
      <c r="P233" s="46"/>
      <c r="Q233" s="46"/>
      <c r="R233" s="46"/>
      <c r="S233" s="46"/>
      <c r="T233" s="46"/>
      <c r="U233" s="46"/>
      <c r="V233" s="46"/>
      <c r="W233" s="46"/>
      <c r="X233" s="46"/>
      <c r="Y233" s="46"/>
      <c r="Z233" s="46"/>
      <c r="AA233" s="46"/>
      <c r="AB233" s="46"/>
      <c r="AC233" s="46"/>
      <c r="AD233" s="46"/>
      <c r="AE233" s="46"/>
      <c r="AF233" s="46"/>
      <c r="AG233" s="46"/>
      <c r="AH233" s="46"/>
      <c r="AI233" s="46"/>
      <c r="AJ233" s="46"/>
      <c r="AK233" s="46"/>
      <c r="AL233" s="46"/>
    </row>
    <row r="234">
      <c r="A234" s="50"/>
      <c r="B234" s="46"/>
      <c r="C234" s="46"/>
      <c r="D234" s="46"/>
      <c r="E234" s="70"/>
      <c r="F234" s="50"/>
      <c r="G234" s="50"/>
      <c r="H234" s="50"/>
      <c r="I234" s="50"/>
      <c r="J234" s="102"/>
      <c r="K234" s="46"/>
      <c r="L234" s="46"/>
      <c r="M234" s="46"/>
      <c r="N234" s="46"/>
      <c r="O234" s="46"/>
      <c r="P234" s="46"/>
      <c r="Q234" s="46"/>
      <c r="R234" s="46"/>
      <c r="S234" s="46"/>
      <c r="T234" s="46"/>
      <c r="U234" s="46"/>
      <c r="V234" s="46"/>
      <c r="W234" s="46"/>
      <c r="X234" s="46"/>
      <c r="Y234" s="46"/>
      <c r="Z234" s="46"/>
      <c r="AA234" s="46"/>
      <c r="AB234" s="46"/>
      <c r="AC234" s="46"/>
      <c r="AD234" s="46"/>
      <c r="AE234" s="46"/>
      <c r="AF234" s="46"/>
      <c r="AG234" s="46"/>
      <c r="AH234" s="46"/>
      <c r="AI234" s="46"/>
      <c r="AJ234" s="46"/>
      <c r="AK234" s="46"/>
      <c r="AL234" s="46"/>
    </row>
    <row r="235">
      <c r="A235" s="50"/>
      <c r="B235" s="46"/>
      <c r="C235" s="46"/>
      <c r="D235" s="46"/>
      <c r="E235" s="70"/>
      <c r="F235" s="50"/>
      <c r="G235" s="50"/>
      <c r="H235" s="50"/>
      <c r="I235" s="50"/>
      <c r="J235" s="102"/>
      <c r="K235" s="46"/>
      <c r="L235" s="46"/>
      <c r="M235" s="46"/>
      <c r="N235" s="46"/>
      <c r="O235" s="46"/>
      <c r="P235" s="46"/>
      <c r="Q235" s="46"/>
      <c r="R235" s="46"/>
      <c r="S235" s="46"/>
      <c r="T235" s="46"/>
      <c r="U235" s="46"/>
      <c r="V235" s="46"/>
      <c r="W235" s="46"/>
      <c r="X235" s="46"/>
      <c r="Y235" s="46"/>
      <c r="Z235" s="46"/>
      <c r="AA235" s="46"/>
      <c r="AB235" s="46"/>
      <c r="AC235" s="46"/>
      <c r="AD235" s="46"/>
      <c r="AE235" s="46"/>
      <c r="AF235" s="46"/>
      <c r="AG235" s="46"/>
      <c r="AH235" s="46"/>
      <c r="AI235" s="46"/>
      <c r="AJ235" s="46"/>
      <c r="AK235" s="46"/>
      <c r="AL235" s="46"/>
    </row>
    <row r="236">
      <c r="A236" s="50"/>
      <c r="B236" s="46"/>
      <c r="C236" s="46"/>
      <c r="D236" s="46"/>
      <c r="E236" s="70"/>
      <c r="F236" s="50"/>
      <c r="G236" s="50"/>
      <c r="H236" s="50"/>
      <c r="I236" s="50"/>
      <c r="J236" s="102"/>
      <c r="K236" s="46"/>
      <c r="L236" s="46"/>
      <c r="M236" s="46"/>
      <c r="N236" s="46"/>
      <c r="O236" s="46"/>
      <c r="P236" s="46"/>
      <c r="Q236" s="46"/>
      <c r="R236" s="46"/>
      <c r="S236" s="46"/>
      <c r="T236" s="46"/>
      <c r="U236" s="46"/>
      <c r="V236" s="46"/>
      <c r="W236" s="46"/>
      <c r="X236" s="46"/>
      <c r="Y236" s="46"/>
      <c r="Z236" s="46"/>
      <c r="AA236" s="46"/>
      <c r="AB236" s="46"/>
      <c r="AC236" s="46"/>
      <c r="AD236" s="46"/>
      <c r="AE236" s="46"/>
      <c r="AF236" s="46"/>
      <c r="AG236" s="46"/>
      <c r="AH236" s="46"/>
      <c r="AI236" s="46"/>
      <c r="AJ236" s="46"/>
      <c r="AK236" s="46"/>
      <c r="AL236" s="46"/>
    </row>
    <row r="237">
      <c r="A237" s="50"/>
      <c r="B237" s="46"/>
      <c r="C237" s="46"/>
      <c r="D237" s="46"/>
      <c r="E237" s="70"/>
      <c r="F237" s="50"/>
      <c r="G237" s="50"/>
      <c r="H237" s="50"/>
      <c r="I237" s="50"/>
      <c r="J237" s="102"/>
      <c r="K237" s="46"/>
      <c r="L237" s="46"/>
      <c r="M237" s="46"/>
      <c r="N237" s="46"/>
      <c r="O237" s="46"/>
      <c r="P237" s="46"/>
      <c r="Q237" s="46"/>
      <c r="R237" s="46"/>
      <c r="S237" s="46"/>
      <c r="T237" s="46"/>
      <c r="U237" s="46"/>
      <c r="V237" s="46"/>
      <c r="W237" s="46"/>
      <c r="X237" s="46"/>
      <c r="Y237" s="46"/>
      <c r="Z237" s="46"/>
      <c r="AA237" s="46"/>
      <c r="AB237" s="46"/>
      <c r="AC237" s="46"/>
      <c r="AD237" s="46"/>
      <c r="AE237" s="46"/>
      <c r="AF237" s="46"/>
      <c r="AG237" s="46"/>
      <c r="AH237" s="46"/>
      <c r="AI237" s="46"/>
      <c r="AJ237" s="46"/>
      <c r="AK237" s="46"/>
      <c r="AL237" s="46"/>
    </row>
    <row r="238">
      <c r="A238" s="50"/>
      <c r="B238" s="46"/>
      <c r="C238" s="46"/>
      <c r="D238" s="46"/>
      <c r="E238" s="70"/>
      <c r="F238" s="50"/>
      <c r="G238" s="50"/>
      <c r="H238" s="50"/>
      <c r="I238" s="50"/>
      <c r="J238" s="102"/>
      <c r="K238" s="46"/>
      <c r="L238" s="46"/>
      <c r="M238" s="46"/>
      <c r="N238" s="46"/>
      <c r="O238" s="46"/>
      <c r="P238" s="46"/>
      <c r="Q238" s="46"/>
      <c r="R238" s="46"/>
      <c r="S238" s="46"/>
      <c r="T238" s="46"/>
      <c r="U238" s="46"/>
      <c r="V238" s="46"/>
      <c r="W238" s="46"/>
      <c r="X238" s="46"/>
      <c r="Y238" s="46"/>
      <c r="Z238" s="46"/>
      <c r="AA238" s="46"/>
      <c r="AB238" s="46"/>
      <c r="AC238" s="46"/>
      <c r="AD238" s="46"/>
      <c r="AE238" s="46"/>
      <c r="AF238" s="46"/>
      <c r="AG238" s="46"/>
      <c r="AH238" s="46"/>
      <c r="AI238" s="46"/>
      <c r="AJ238" s="46"/>
      <c r="AK238" s="46"/>
      <c r="AL238" s="46"/>
    </row>
    <row r="239">
      <c r="A239" s="50"/>
      <c r="B239" s="46"/>
      <c r="C239" s="46"/>
      <c r="D239" s="46"/>
      <c r="E239" s="70"/>
      <c r="F239" s="50"/>
      <c r="G239" s="50"/>
      <c r="H239" s="50"/>
      <c r="I239" s="50"/>
      <c r="J239" s="102"/>
      <c r="K239" s="46"/>
      <c r="L239" s="46"/>
      <c r="M239" s="46"/>
      <c r="N239" s="46"/>
      <c r="O239" s="46"/>
      <c r="P239" s="46"/>
      <c r="Q239" s="46"/>
      <c r="R239" s="46"/>
      <c r="S239" s="46"/>
      <c r="T239" s="46"/>
      <c r="U239" s="46"/>
      <c r="V239" s="46"/>
      <c r="W239" s="46"/>
      <c r="X239" s="46"/>
      <c r="Y239" s="46"/>
      <c r="Z239" s="46"/>
      <c r="AA239" s="46"/>
      <c r="AB239" s="46"/>
      <c r="AC239" s="46"/>
      <c r="AD239" s="46"/>
      <c r="AE239" s="46"/>
      <c r="AF239" s="46"/>
      <c r="AG239" s="46"/>
      <c r="AH239" s="46"/>
      <c r="AI239" s="46"/>
      <c r="AJ239" s="46"/>
      <c r="AK239" s="46"/>
      <c r="AL239" s="46"/>
    </row>
    <row r="240">
      <c r="A240" s="50"/>
      <c r="B240" s="46"/>
      <c r="C240" s="46"/>
      <c r="D240" s="46"/>
      <c r="E240" s="70"/>
      <c r="F240" s="50"/>
      <c r="G240" s="50"/>
      <c r="H240" s="50"/>
      <c r="I240" s="50"/>
      <c r="J240" s="102"/>
      <c r="K240" s="46"/>
      <c r="L240" s="46"/>
      <c r="M240" s="46"/>
      <c r="N240" s="46"/>
      <c r="O240" s="46"/>
      <c r="P240" s="46"/>
      <c r="Q240" s="46"/>
      <c r="R240" s="46"/>
      <c r="S240" s="46"/>
      <c r="T240" s="46"/>
      <c r="U240" s="46"/>
      <c r="V240" s="46"/>
      <c r="W240" s="46"/>
      <c r="X240" s="46"/>
      <c r="Y240" s="46"/>
      <c r="Z240" s="46"/>
      <c r="AA240" s="46"/>
      <c r="AB240" s="46"/>
      <c r="AC240" s="46"/>
      <c r="AD240" s="46"/>
      <c r="AE240" s="46"/>
      <c r="AF240" s="46"/>
      <c r="AG240" s="46"/>
      <c r="AH240" s="46"/>
      <c r="AI240" s="46"/>
      <c r="AJ240" s="46"/>
      <c r="AK240" s="46"/>
      <c r="AL240" s="46"/>
    </row>
    <row r="241">
      <c r="A241" s="50"/>
      <c r="B241" s="46"/>
      <c r="C241" s="46"/>
      <c r="D241" s="46"/>
      <c r="E241" s="70"/>
      <c r="F241" s="50"/>
      <c r="G241" s="50"/>
      <c r="H241" s="50"/>
      <c r="I241" s="50"/>
      <c r="J241" s="102"/>
      <c r="K241" s="46"/>
      <c r="L241" s="46"/>
      <c r="M241" s="46"/>
      <c r="N241" s="46"/>
      <c r="O241" s="46"/>
      <c r="P241" s="46"/>
      <c r="Q241" s="46"/>
      <c r="R241" s="46"/>
      <c r="S241" s="46"/>
      <c r="T241" s="46"/>
      <c r="U241" s="46"/>
      <c r="V241" s="46"/>
      <c r="W241" s="46"/>
      <c r="X241" s="46"/>
      <c r="Y241" s="46"/>
      <c r="Z241" s="46"/>
      <c r="AA241" s="46"/>
      <c r="AB241" s="46"/>
      <c r="AC241" s="46"/>
      <c r="AD241" s="46"/>
      <c r="AE241" s="46"/>
      <c r="AF241" s="46"/>
      <c r="AG241" s="46"/>
      <c r="AH241" s="46"/>
      <c r="AI241" s="46"/>
      <c r="AJ241" s="46"/>
      <c r="AK241" s="46"/>
      <c r="AL241" s="46"/>
    </row>
    <row r="242">
      <c r="A242" s="50"/>
      <c r="B242" s="46"/>
      <c r="C242" s="46"/>
      <c r="D242" s="46"/>
      <c r="E242" s="70"/>
      <c r="F242" s="50"/>
      <c r="G242" s="50"/>
      <c r="H242" s="50"/>
      <c r="I242" s="50"/>
      <c r="J242" s="102"/>
      <c r="K242" s="46"/>
      <c r="L242" s="46"/>
      <c r="M242" s="46"/>
      <c r="N242" s="46"/>
      <c r="O242" s="46"/>
      <c r="P242" s="46"/>
      <c r="Q242" s="46"/>
      <c r="R242" s="46"/>
      <c r="S242" s="46"/>
      <c r="T242" s="46"/>
      <c r="U242" s="46"/>
      <c r="V242" s="46"/>
      <c r="W242" s="46"/>
      <c r="X242" s="46"/>
      <c r="Y242" s="46"/>
      <c r="Z242" s="46"/>
      <c r="AA242" s="46"/>
      <c r="AB242" s="46"/>
      <c r="AC242" s="46"/>
      <c r="AD242" s="46"/>
      <c r="AE242" s="46"/>
      <c r="AF242" s="46"/>
      <c r="AG242" s="46"/>
      <c r="AH242" s="46"/>
      <c r="AI242" s="46"/>
      <c r="AJ242" s="46"/>
      <c r="AK242" s="46"/>
      <c r="AL242" s="46"/>
    </row>
    <row r="243">
      <c r="A243" s="50"/>
      <c r="B243" s="46"/>
      <c r="C243" s="46"/>
      <c r="D243" s="46"/>
      <c r="E243" s="70"/>
      <c r="F243" s="50"/>
      <c r="G243" s="50"/>
      <c r="H243" s="50"/>
      <c r="I243" s="50"/>
      <c r="J243" s="102"/>
      <c r="K243" s="46"/>
      <c r="L243" s="46"/>
      <c r="M243" s="46"/>
      <c r="N243" s="46"/>
      <c r="O243" s="46"/>
      <c r="P243" s="46"/>
      <c r="Q243" s="46"/>
      <c r="R243" s="46"/>
      <c r="S243" s="46"/>
      <c r="T243" s="46"/>
      <c r="U243" s="46"/>
      <c r="V243" s="46"/>
      <c r="W243" s="46"/>
      <c r="X243" s="46"/>
      <c r="Y243" s="46"/>
      <c r="Z243" s="46"/>
      <c r="AA243" s="46"/>
      <c r="AB243" s="46"/>
      <c r="AC243" s="46"/>
      <c r="AD243" s="46"/>
      <c r="AE243" s="46"/>
      <c r="AF243" s="46"/>
      <c r="AG243" s="46"/>
      <c r="AH243" s="46"/>
      <c r="AI243" s="46"/>
      <c r="AJ243" s="46"/>
      <c r="AK243" s="46"/>
      <c r="AL243" s="46"/>
    </row>
    <row r="244">
      <c r="A244" s="50"/>
      <c r="B244" s="46"/>
      <c r="C244" s="46"/>
      <c r="D244" s="46"/>
      <c r="E244" s="70"/>
      <c r="F244" s="50"/>
      <c r="G244" s="50"/>
      <c r="H244" s="50"/>
      <c r="I244" s="50"/>
      <c r="J244" s="102"/>
      <c r="K244" s="46"/>
      <c r="L244" s="46"/>
      <c r="M244" s="46"/>
      <c r="N244" s="46"/>
      <c r="O244" s="46"/>
      <c r="P244" s="46"/>
      <c r="Q244" s="46"/>
      <c r="R244" s="46"/>
      <c r="S244" s="46"/>
      <c r="T244" s="46"/>
      <c r="U244" s="46"/>
      <c r="V244" s="46"/>
      <c r="W244" s="46"/>
      <c r="X244" s="46"/>
      <c r="Y244" s="46"/>
      <c r="Z244" s="46"/>
      <c r="AA244" s="46"/>
      <c r="AB244" s="46"/>
      <c r="AC244" s="46"/>
      <c r="AD244" s="46"/>
      <c r="AE244" s="46"/>
      <c r="AF244" s="46"/>
      <c r="AG244" s="46"/>
      <c r="AH244" s="46"/>
      <c r="AI244" s="46"/>
      <c r="AJ244" s="46"/>
      <c r="AK244" s="46"/>
      <c r="AL244" s="46"/>
    </row>
    <row r="245">
      <c r="A245" s="50"/>
      <c r="B245" s="46"/>
      <c r="C245" s="46"/>
      <c r="D245" s="46"/>
      <c r="E245" s="70"/>
      <c r="F245" s="50"/>
      <c r="G245" s="50"/>
      <c r="H245" s="50"/>
      <c r="I245" s="50"/>
      <c r="J245" s="102"/>
      <c r="K245" s="46"/>
      <c r="L245" s="46"/>
      <c r="M245" s="46"/>
      <c r="N245" s="46"/>
      <c r="O245" s="46"/>
      <c r="P245" s="46"/>
      <c r="Q245" s="46"/>
      <c r="R245" s="46"/>
      <c r="S245" s="46"/>
      <c r="T245" s="46"/>
      <c r="U245" s="46"/>
      <c r="V245" s="46"/>
      <c r="W245" s="46"/>
      <c r="X245" s="46"/>
      <c r="Y245" s="46"/>
      <c r="Z245" s="46"/>
      <c r="AA245" s="46"/>
      <c r="AB245" s="46"/>
      <c r="AC245" s="46"/>
      <c r="AD245" s="46"/>
      <c r="AE245" s="46"/>
      <c r="AF245" s="46"/>
      <c r="AG245" s="46"/>
      <c r="AH245" s="46"/>
      <c r="AI245" s="46"/>
      <c r="AJ245" s="46"/>
      <c r="AK245" s="46"/>
      <c r="AL245" s="46"/>
    </row>
    <row r="246">
      <c r="A246" s="50"/>
      <c r="B246" s="46"/>
      <c r="C246" s="46"/>
      <c r="D246" s="46"/>
      <c r="E246" s="70"/>
      <c r="F246" s="50"/>
      <c r="G246" s="50"/>
      <c r="H246" s="50"/>
      <c r="I246" s="50"/>
      <c r="J246" s="102"/>
      <c r="K246" s="46"/>
      <c r="L246" s="46"/>
      <c r="M246" s="46"/>
      <c r="N246" s="46"/>
      <c r="O246" s="46"/>
      <c r="P246" s="46"/>
      <c r="Q246" s="46"/>
      <c r="R246" s="46"/>
      <c r="S246" s="46"/>
      <c r="T246" s="46"/>
      <c r="U246" s="46"/>
      <c r="V246" s="46"/>
      <c r="W246" s="46"/>
      <c r="X246" s="46"/>
      <c r="Y246" s="46"/>
      <c r="Z246" s="46"/>
      <c r="AA246" s="46"/>
      <c r="AB246" s="46"/>
      <c r="AC246" s="46"/>
      <c r="AD246" s="46"/>
      <c r="AE246" s="46"/>
      <c r="AF246" s="46"/>
      <c r="AG246" s="46"/>
      <c r="AH246" s="46"/>
      <c r="AI246" s="46"/>
      <c r="AJ246" s="46"/>
      <c r="AK246" s="46"/>
      <c r="AL246" s="46"/>
    </row>
    <row r="247">
      <c r="A247" s="50"/>
      <c r="B247" s="46"/>
      <c r="C247" s="46"/>
      <c r="D247" s="46"/>
      <c r="E247" s="70"/>
      <c r="F247" s="50"/>
      <c r="G247" s="50"/>
      <c r="H247" s="50"/>
      <c r="I247" s="50"/>
      <c r="J247" s="102"/>
      <c r="K247" s="46"/>
      <c r="L247" s="46"/>
      <c r="M247" s="46"/>
      <c r="N247" s="46"/>
      <c r="O247" s="46"/>
      <c r="P247" s="46"/>
      <c r="Q247" s="46"/>
      <c r="R247" s="46"/>
      <c r="S247" s="46"/>
      <c r="T247" s="46"/>
      <c r="U247" s="46"/>
      <c r="V247" s="46"/>
      <c r="W247" s="46"/>
      <c r="X247" s="46"/>
      <c r="Y247" s="46"/>
      <c r="Z247" s="46"/>
      <c r="AA247" s="46"/>
      <c r="AB247" s="46"/>
      <c r="AC247" s="46"/>
      <c r="AD247" s="46"/>
      <c r="AE247" s="46"/>
      <c r="AF247" s="46"/>
      <c r="AG247" s="46"/>
      <c r="AH247" s="46"/>
      <c r="AI247" s="46"/>
      <c r="AJ247" s="46"/>
      <c r="AK247" s="46"/>
      <c r="AL247" s="46"/>
    </row>
    <row r="248">
      <c r="A248" s="50"/>
      <c r="B248" s="46"/>
      <c r="C248" s="46"/>
      <c r="D248" s="46"/>
      <c r="E248" s="70"/>
      <c r="F248" s="50"/>
      <c r="G248" s="50"/>
      <c r="H248" s="50"/>
      <c r="I248" s="50"/>
      <c r="J248" s="102"/>
      <c r="K248" s="46"/>
      <c r="L248" s="46"/>
      <c r="M248" s="46"/>
      <c r="N248" s="46"/>
      <c r="O248" s="46"/>
      <c r="P248" s="46"/>
      <c r="Q248" s="46"/>
      <c r="R248" s="46"/>
      <c r="S248" s="46"/>
      <c r="T248" s="46"/>
      <c r="U248" s="46"/>
      <c r="V248" s="46"/>
      <c r="W248" s="46"/>
      <c r="X248" s="46"/>
      <c r="Y248" s="46"/>
      <c r="Z248" s="46"/>
      <c r="AA248" s="46"/>
      <c r="AB248" s="46"/>
      <c r="AC248" s="46"/>
      <c r="AD248" s="46"/>
      <c r="AE248" s="46"/>
      <c r="AF248" s="46"/>
      <c r="AG248" s="46"/>
      <c r="AH248" s="46"/>
      <c r="AI248" s="46"/>
      <c r="AJ248" s="46"/>
      <c r="AK248" s="46"/>
      <c r="AL248" s="46"/>
    </row>
    <row r="249">
      <c r="A249" s="50"/>
      <c r="B249" s="46"/>
      <c r="C249" s="46"/>
      <c r="D249" s="46"/>
      <c r="E249" s="70"/>
      <c r="F249" s="50"/>
      <c r="G249" s="50"/>
      <c r="H249" s="50"/>
      <c r="I249" s="50"/>
      <c r="J249" s="102"/>
      <c r="K249" s="46"/>
      <c r="L249" s="46"/>
      <c r="M249" s="46"/>
      <c r="N249" s="46"/>
      <c r="O249" s="46"/>
      <c r="P249" s="46"/>
      <c r="Q249" s="46"/>
      <c r="R249" s="46"/>
      <c r="S249" s="46"/>
      <c r="T249" s="46"/>
      <c r="U249" s="46"/>
      <c r="V249" s="46"/>
      <c r="W249" s="46"/>
      <c r="X249" s="46"/>
      <c r="Y249" s="46"/>
      <c r="Z249" s="46"/>
      <c r="AA249" s="46"/>
      <c r="AB249" s="46"/>
      <c r="AC249" s="46"/>
      <c r="AD249" s="46"/>
      <c r="AE249" s="46"/>
      <c r="AF249" s="46"/>
      <c r="AG249" s="46"/>
      <c r="AH249" s="46"/>
      <c r="AI249" s="46"/>
      <c r="AJ249" s="46"/>
      <c r="AK249" s="46"/>
      <c r="AL249" s="46"/>
    </row>
    <row r="250">
      <c r="A250" s="50"/>
      <c r="B250" s="46"/>
      <c r="C250" s="46"/>
      <c r="D250" s="46"/>
      <c r="E250" s="70"/>
      <c r="F250" s="50"/>
      <c r="G250" s="50"/>
      <c r="H250" s="50"/>
      <c r="I250" s="50"/>
      <c r="J250" s="102"/>
      <c r="K250" s="46"/>
      <c r="L250" s="46"/>
      <c r="M250" s="46"/>
      <c r="N250" s="46"/>
      <c r="O250" s="46"/>
      <c r="P250" s="46"/>
      <c r="Q250" s="46"/>
      <c r="R250" s="46"/>
      <c r="S250" s="46"/>
      <c r="T250" s="46"/>
      <c r="U250" s="46"/>
      <c r="V250" s="46"/>
      <c r="W250" s="46"/>
      <c r="X250" s="46"/>
      <c r="Y250" s="46"/>
      <c r="Z250" s="46"/>
      <c r="AA250" s="46"/>
      <c r="AB250" s="46"/>
      <c r="AC250" s="46"/>
      <c r="AD250" s="46"/>
      <c r="AE250" s="46"/>
      <c r="AF250" s="46"/>
      <c r="AG250" s="46"/>
      <c r="AH250" s="46"/>
      <c r="AI250" s="46"/>
      <c r="AJ250" s="46"/>
      <c r="AK250" s="46"/>
      <c r="AL250" s="46"/>
    </row>
    <row r="251">
      <c r="A251" s="50"/>
      <c r="B251" s="46"/>
      <c r="C251" s="46"/>
      <c r="D251" s="46"/>
      <c r="E251" s="70"/>
      <c r="F251" s="50"/>
      <c r="G251" s="50"/>
      <c r="H251" s="50"/>
      <c r="I251" s="50"/>
      <c r="J251" s="102"/>
      <c r="K251" s="46"/>
      <c r="L251" s="46"/>
      <c r="M251" s="46"/>
      <c r="N251" s="46"/>
      <c r="O251" s="46"/>
      <c r="P251" s="46"/>
      <c r="Q251" s="46"/>
      <c r="R251" s="46"/>
      <c r="S251" s="46"/>
      <c r="T251" s="46"/>
      <c r="U251" s="46"/>
      <c r="V251" s="46"/>
      <c r="W251" s="46"/>
      <c r="X251" s="46"/>
      <c r="Y251" s="46"/>
      <c r="Z251" s="46"/>
      <c r="AA251" s="46"/>
      <c r="AB251" s="46"/>
      <c r="AC251" s="46"/>
      <c r="AD251" s="46"/>
      <c r="AE251" s="46"/>
      <c r="AF251" s="46"/>
      <c r="AG251" s="46"/>
      <c r="AH251" s="46"/>
      <c r="AI251" s="46"/>
      <c r="AJ251" s="46"/>
      <c r="AK251" s="46"/>
      <c r="AL251" s="46"/>
    </row>
    <row r="252">
      <c r="A252" s="50"/>
      <c r="B252" s="46"/>
      <c r="C252" s="46"/>
      <c r="D252" s="46"/>
      <c r="E252" s="70"/>
      <c r="F252" s="50"/>
      <c r="G252" s="50"/>
      <c r="H252" s="50"/>
      <c r="I252" s="50"/>
      <c r="J252" s="102"/>
      <c r="K252" s="46"/>
      <c r="L252" s="46"/>
      <c r="M252" s="46"/>
      <c r="N252" s="46"/>
      <c r="O252" s="46"/>
      <c r="P252" s="46"/>
      <c r="Q252" s="46"/>
      <c r="R252" s="46"/>
      <c r="S252" s="46"/>
      <c r="T252" s="46"/>
      <c r="U252" s="46"/>
      <c r="V252" s="46"/>
      <c r="W252" s="46"/>
      <c r="X252" s="46"/>
      <c r="Y252" s="46"/>
      <c r="Z252" s="46"/>
      <c r="AA252" s="46"/>
      <c r="AB252" s="46"/>
      <c r="AC252" s="46"/>
      <c r="AD252" s="46"/>
      <c r="AE252" s="46"/>
      <c r="AF252" s="46"/>
      <c r="AG252" s="46"/>
      <c r="AH252" s="46"/>
      <c r="AI252" s="46"/>
      <c r="AJ252" s="46"/>
      <c r="AK252" s="46"/>
      <c r="AL252" s="46"/>
    </row>
    <row r="253">
      <c r="A253" s="50"/>
      <c r="B253" s="46"/>
      <c r="C253" s="46"/>
      <c r="D253" s="46"/>
      <c r="E253" s="70"/>
      <c r="F253" s="50"/>
      <c r="G253" s="50"/>
      <c r="H253" s="50"/>
      <c r="I253" s="50"/>
      <c r="J253" s="102"/>
      <c r="K253" s="46"/>
      <c r="L253" s="46"/>
      <c r="M253" s="46"/>
      <c r="N253" s="46"/>
      <c r="O253" s="46"/>
      <c r="P253" s="46"/>
      <c r="Q253" s="46"/>
      <c r="R253" s="46"/>
      <c r="S253" s="46"/>
      <c r="T253" s="46"/>
      <c r="U253" s="46"/>
      <c r="V253" s="46"/>
      <c r="W253" s="46"/>
      <c r="X253" s="46"/>
      <c r="Y253" s="46"/>
      <c r="Z253" s="46"/>
      <c r="AA253" s="46"/>
      <c r="AB253" s="46"/>
      <c r="AC253" s="46"/>
      <c r="AD253" s="46"/>
      <c r="AE253" s="46"/>
      <c r="AF253" s="46"/>
      <c r="AG253" s="46"/>
      <c r="AH253" s="46"/>
      <c r="AI253" s="46"/>
      <c r="AJ253" s="46"/>
      <c r="AK253" s="46"/>
      <c r="AL253" s="46"/>
    </row>
    <row r="254">
      <c r="A254" s="50"/>
      <c r="B254" s="46"/>
      <c r="C254" s="46"/>
      <c r="D254" s="46"/>
      <c r="E254" s="70"/>
      <c r="F254" s="50"/>
      <c r="G254" s="50"/>
      <c r="H254" s="50"/>
      <c r="I254" s="50"/>
      <c r="J254" s="102"/>
      <c r="K254" s="46"/>
      <c r="L254" s="46"/>
      <c r="M254" s="46"/>
      <c r="N254" s="46"/>
      <c r="O254" s="46"/>
      <c r="P254" s="46"/>
      <c r="Q254" s="46"/>
      <c r="R254" s="46"/>
      <c r="S254" s="46"/>
      <c r="T254" s="46"/>
      <c r="U254" s="46"/>
      <c r="V254" s="46"/>
      <c r="W254" s="46"/>
      <c r="X254" s="46"/>
      <c r="Y254" s="46"/>
      <c r="Z254" s="46"/>
      <c r="AA254" s="46"/>
      <c r="AB254" s="46"/>
      <c r="AC254" s="46"/>
      <c r="AD254" s="46"/>
      <c r="AE254" s="46"/>
      <c r="AF254" s="46"/>
      <c r="AG254" s="46"/>
      <c r="AH254" s="46"/>
      <c r="AI254" s="46"/>
      <c r="AJ254" s="46"/>
      <c r="AK254" s="46"/>
      <c r="AL254" s="46"/>
    </row>
    <row r="255">
      <c r="A255" s="50"/>
      <c r="B255" s="46"/>
      <c r="C255" s="46"/>
      <c r="D255" s="46"/>
      <c r="E255" s="70"/>
      <c r="F255" s="50"/>
      <c r="G255" s="50"/>
      <c r="H255" s="50"/>
      <c r="I255" s="50"/>
      <c r="J255" s="102"/>
      <c r="K255" s="46"/>
      <c r="L255" s="46"/>
      <c r="M255" s="46"/>
      <c r="N255" s="46"/>
      <c r="O255" s="46"/>
      <c r="P255" s="46"/>
      <c r="Q255" s="46"/>
      <c r="R255" s="46"/>
      <c r="S255" s="46"/>
      <c r="T255" s="46"/>
      <c r="U255" s="46"/>
      <c r="V255" s="46"/>
      <c r="W255" s="46"/>
      <c r="X255" s="46"/>
      <c r="Y255" s="46"/>
      <c r="Z255" s="46"/>
      <c r="AA255" s="46"/>
      <c r="AB255" s="46"/>
      <c r="AC255" s="46"/>
      <c r="AD255" s="46"/>
      <c r="AE255" s="46"/>
      <c r="AF255" s="46"/>
      <c r="AG255" s="46"/>
      <c r="AH255" s="46"/>
      <c r="AI255" s="46"/>
      <c r="AJ255" s="46"/>
      <c r="AK255" s="46"/>
      <c r="AL255" s="46"/>
    </row>
    <row r="256">
      <c r="A256" s="50"/>
      <c r="B256" s="46"/>
      <c r="C256" s="46"/>
      <c r="D256" s="46"/>
      <c r="E256" s="70"/>
      <c r="F256" s="50"/>
      <c r="G256" s="50"/>
      <c r="H256" s="50"/>
      <c r="I256" s="50"/>
      <c r="J256" s="102"/>
      <c r="K256" s="46"/>
      <c r="L256" s="46"/>
      <c r="M256" s="46"/>
      <c r="N256" s="46"/>
      <c r="O256" s="46"/>
      <c r="P256" s="46"/>
      <c r="Q256" s="46"/>
      <c r="R256" s="46"/>
      <c r="S256" s="46"/>
      <c r="T256" s="46"/>
      <c r="U256" s="46"/>
      <c r="V256" s="46"/>
      <c r="W256" s="46"/>
      <c r="X256" s="46"/>
      <c r="Y256" s="46"/>
      <c r="Z256" s="46"/>
      <c r="AA256" s="46"/>
      <c r="AB256" s="46"/>
      <c r="AC256" s="46"/>
      <c r="AD256" s="46"/>
      <c r="AE256" s="46"/>
      <c r="AF256" s="46"/>
      <c r="AG256" s="46"/>
      <c r="AH256" s="46"/>
      <c r="AI256" s="46"/>
      <c r="AJ256" s="46"/>
      <c r="AK256" s="46"/>
      <c r="AL256" s="46"/>
    </row>
    <row r="257">
      <c r="A257" s="50"/>
      <c r="B257" s="46"/>
      <c r="C257" s="46"/>
      <c r="D257" s="46"/>
      <c r="E257" s="70"/>
      <c r="F257" s="50"/>
      <c r="G257" s="50"/>
      <c r="H257" s="50"/>
      <c r="I257" s="50"/>
      <c r="J257" s="102"/>
      <c r="K257" s="46"/>
      <c r="L257" s="46"/>
      <c r="M257" s="46"/>
      <c r="N257" s="46"/>
      <c r="O257" s="46"/>
      <c r="P257" s="46"/>
      <c r="Q257" s="46"/>
      <c r="R257" s="46"/>
      <c r="S257" s="46"/>
      <c r="T257" s="46"/>
      <c r="U257" s="46"/>
      <c r="V257" s="46"/>
      <c r="W257" s="46"/>
      <c r="X257" s="46"/>
      <c r="Y257" s="46"/>
      <c r="Z257" s="46"/>
      <c r="AA257" s="46"/>
      <c r="AB257" s="46"/>
      <c r="AC257" s="46"/>
      <c r="AD257" s="46"/>
      <c r="AE257" s="46"/>
      <c r="AF257" s="46"/>
      <c r="AG257" s="46"/>
      <c r="AH257" s="46"/>
      <c r="AI257" s="46"/>
      <c r="AJ257" s="46"/>
      <c r="AK257" s="46"/>
      <c r="AL257" s="46"/>
    </row>
    <row r="258">
      <c r="A258" s="50"/>
      <c r="B258" s="46"/>
      <c r="C258" s="46"/>
      <c r="D258" s="46"/>
      <c r="E258" s="70"/>
      <c r="F258" s="50"/>
      <c r="G258" s="50"/>
      <c r="H258" s="50"/>
      <c r="I258" s="50"/>
      <c r="J258" s="102"/>
      <c r="K258" s="46"/>
      <c r="L258" s="46"/>
      <c r="M258" s="46"/>
      <c r="N258" s="46"/>
      <c r="O258" s="46"/>
      <c r="P258" s="46"/>
      <c r="Q258" s="46"/>
      <c r="R258" s="46"/>
      <c r="S258" s="46"/>
      <c r="T258" s="46"/>
      <c r="U258" s="46"/>
      <c r="V258" s="46"/>
      <c r="W258" s="46"/>
      <c r="X258" s="46"/>
      <c r="Y258" s="46"/>
      <c r="Z258" s="46"/>
      <c r="AA258" s="46"/>
      <c r="AB258" s="46"/>
      <c r="AC258" s="46"/>
      <c r="AD258" s="46"/>
      <c r="AE258" s="46"/>
      <c r="AF258" s="46"/>
      <c r="AG258" s="46"/>
      <c r="AH258" s="46"/>
      <c r="AI258" s="46"/>
      <c r="AJ258" s="46"/>
      <c r="AK258" s="46"/>
      <c r="AL258" s="46"/>
    </row>
    <row r="259">
      <c r="A259" s="50"/>
      <c r="B259" s="46"/>
      <c r="C259" s="46"/>
      <c r="D259" s="46"/>
      <c r="E259" s="70"/>
      <c r="F259" s="50"/>
      <c r="G259" s="50"/>
      <c r="H259" s="50"/>
      <c r="I259" s="50"/>
      <c r="J259" s="102"/>
      <c r="K259" s="46"/>
      <c r="L259" s="46"/>
      <c r="M259" s="46"/>
      <c r="N259" s="46"/>
      <c r="O259" s="46"/>
      <c r="P259" s="46"/>
      <c r="Q259" s="46"/>
      <c r="R259" s="46"/>
      <c r="S259" s="46"/>
      <c r="T259" s="46"/>
      <c r="U259" s="46"/>
      <c r="V259" s="46"/>
      <c r="W259" s="46"/>
      <c r="X259" s="46"/>
      <c r="Y259" s="46"/>
      <c r="Z259" s="46"/>
      <c r="AA259" s="46"/>
      <c r="AB259" s="46"/>
      <c r="AC259" s="46"/>
      <c r="AD259" s="46"/>
      <c r="AE259" s="46"/>
      <c r="AF259" s="46"/>
      <c r="AG259" s="46"/>
      <c r="AH259" s="46"/>
      <c r="AI259" s="46"/>
      <c r="AJ259" s="46"/>
      <c r="AK259" s="46"/>
      <c r="AL259" s="46"/>
    </row>
    <row r="260">
      <c r="A260" s="50"/>
      <c r="B260" s="46"/>
      <c r="C260" s="46"/>
      <c r="D260" s="46"/>
      <c r="E260" s="70"/>
      <c r="F260" s="50"/>
      <c r="G260" s="50"/>
      <c r="H260" s="50"/>
      <c r="I260" s="50"/>
      <c r="J260" s="102"/>
      <c r="K260" s="46"/>
      <c r="L260" s="46"/>
      <c r="M260" s="46"/>
      <c r="N260" s="46"/>
      <c r="O260" s="46"/>
      <c r="P260" s="46"/>
      <c r="Q260" s="46"/>
      <c r="R260" s="46"/>
      <c r="S260" s="46"/>
      <c r="T260" s="46"/>
      <c r="U260" s="46"/>
      <c r="V260" s="46"/>
      <c r="W260" s="46"/>
      <c r="X260" s="46"/>
      <c r="Y260" s="46"/>
      <c r="Z260" s="46"/>
      <c r="AA260" s="46"/>
      <c r="AB260" s="46"/>
      <c r="AC260" s="46"/>
      <c r="AD260" s="46"/>
      <c r="AE260" s="46"/>
      <c r="AF260" s="46"/>
      <c r="AG260" s="46"/>
      <c r="AH260" s="46"/>
      <c r="AI260" s="46"/>
      <c r="AJ260" s="46"/>
      <c r="AK260" s="46"/>
      <c r="AL260" s="46"/>
    </row>
    <row r="261">
      <c r="A261" s="50"/>
      <c r="B261" s="46"/>
      <c r="C261" s="46"/>
      <c r="D261" s="46"/>
      <c r="E261" s="70"/>
      <c r="F261" s="50"/>
      <c r="G261" s="50"/>
      <c r="H261" s="50"/>
      <c r="I261" s="50"/>
      <c r="J261" s="102"/>
      <c r="K261" s="46"/>
      <c r="L261" s="46"/>
      <c r="M261" s="46"/>
      <c r="N261" s="46"/>
      <c r="O261" s="46"/>
      <c r="P261" s="46"/>
      <c r="Q261" s="46"/>
      <c r="R261" s="46"/>
      <c r="S261" s="46"/>
      <c r="T261" s="46"/>
      <c r="U261" s="46"/>
      <c r="V261" s="46"/>
      <c r="W261" s="46"/>
      <c r="X261" s="46"/>
      <c r="Y261" s="46"/>
      <c r="Z261" s="46"/>
      <c r="AA261" s="46"/>
      <c r="AB261" s="46"/>
      <c r="AC261" s="46"/>
      <c r="AD261" s="46"/>
      <c r="AE261" s="46"/>
      <c r="AF261" s="46"/>
      <c r="AG261" s="46"/>
      <c r="AH261" s="46"/>
      <c r="AI261" s="46"/>
      <c r="AJ261" s="46"/>
      <c r="AK261" s="46"/>
      <c r="AL261" s="46"/>
    </row>
    <row r="262">
      <c r="A262" s="50"/>
      <c r="B262" s="46"/>
      <c r="C262" s="46"/>
      <c r="D262" s="46"/>
      <c r="E262" s="70"/>
      <c r="F262" s="50"/>
      <c r="G262" s="50"/>
      <c r="H262" s="50"/>
      <c r="I262" s="50"/>
      <c r="J262" s="102"/>
      <c r="K262" s="46"/>
      <c r="L262" s="46"/>
      <c r="M262" s="46"/>
      <c r="N262" s="46"/>
      <c r="O262" s="46"/>
      <c r="P262" s="46"/>
      <c r="Q262" s="46"/>
      <c r="R262" s="46"/>
      <c r="S262" s="46"/>
      <c r="T262" s="46"/>
      <c r="U262" s="46"/>
      <c r="V262" s="46"/>
      <c r="W262" s="46"/>
      <c r="X262" s="46"/>
      <c r="Y262" s="46"/>
      <c r="Z262" s="46"/>
      <c r="AA262" s="46"/>
      <c r="AB262" s="46"/>
      <c r="AC262" s="46"/>
      <c r="AD262" s="46"/>
      <c r="AE262" s="46"/>
      <c r="AF262" s="46"/>
      <c r="AG262" s="46"/>
      <c r="AH262" s="46"/>
      <c r="AI262" s="46"/>
      <c r="AJ262" s="46"/>
      <c r="AK262" s="46"/>
      <c r="AL262" s="46"/>
    </row>
    <row r="263">
      <c r="A263" s="50"/>
      <c r="B263" s="46"/>
      <c r="C263" s="46"/>
      <c r="D263" s="46"/>
      <c r="E263" s="70"/>
      <c r="F263" s="50"/>
      <c r="G263" s="50"/>
      <c r="H263" s="50"/>
      <c r="I263" s="50"/>
      <c r="J263" s="102"/>
      <c r="K263" s="46"/>
      <c r="L263" s="46"/>
      <c r="M263" s="46"/>
      <c r="N263" s="46"/>
      <c r="O263" s="46"/>
      <c r="P263" s="46"/>
      <c r="Q263" s="46"/>
      <c r="R263" s="46"/>
      <c r="S263" s="46"/>
      <c r="T263" s="46"/>
      <c r="U263" s="46"/>
      <c r="V263" s="46"/>
      <c r="W263" s="46"/>
      <c r="X263" s="46"/>
      <c r="Y263" s="46"/>
      <c r="Z263" s="46"/>
      <c r="AA263" s="46"/>
      <c r="AB263" s="46"/>
      <c r="AC263" s="46"/>
      <c r="AD263" s="46"/>
      <c r="AE263" s="46"/>
      <c r="AF263" s="46"/>
      <c r="AG263" s="46"/>
      <c r="AH263" s="46"/>
      <c r="AI263" s="46"/>
      <c r="AJ263" s="46"/>
      <c r="AK263" s="46"/>
      <c r="AL263" s="46"/>
    </row>
    <row r="264">
      <c r="A264" s="50"/>
      <c r="B264" s="46"/>
      <c r="C264" s="46"/>
      <c r="D264" s="46"/>
      <c r="E264" s="70"/>
      <c r="F264" s="50"/>
      <c r="G264" s="50"/>
      <c r="H264" s="50"/>
      <c r="I264" s="50"/>
      <c r="J264" s="102"/>
      <c r="K264" s="46"/>
      <c r="L264" s="46"/>
      <c r="M264" s="46"/>
      <c r="N264" s="46"/>
      <c r="O264" s="46"/>
      <c r="P264" s="46"/>
      <c r="Q264" s="46"/>
      <c r="R264" s="46"/>
      <c r="S264" s="46"/>
      <c r="T264" s="46"/>
      <c r="U264" s="46"/>
      <c r="V264" s="46"/>
      <c r="W264" s="46"/>
      <c r="X264" s="46"/>
      <c r="Y264" s="46"/>
      <c r="Z264" s="46"/>
      <c r="AA264" s="46"/>
      <c r="AB264" s="46"/>
      <c r="AC264" s="46"/>
      <c r="AD264" s="46"/>
      <c r="AE264" s="46"/>
      <c r="AF264" s="46"/>
      <c r="AG264" s="46"/>
      <c r="AH264" s="46"/>
      <c r="AI264" s="46"/>
      <c r="AJ264" s="46"/>
      <c r="AK264" s="46"/>
      <c r="AL264" s="46"/>
    </row>
    <row r="265">
      <c r="A265" s="50"/>
      <c r="B265" s="46"/>
      <c r="C265" s="46"/>
      <c r="D265" s="46"/>
      <c r="E265" s="70"/>
      <c r="F265" s="50"/>
      <c r="G265" s="50"/>
      <c r="H265" s="50"/>
      <c r="I265" s="50"/>
      <c r="J265" s="102"/>
      <c r="K265" s="46"/>
      <c r="L265" s="46"/>
      <c r="M265" s="46"/>
      <c r="N265" s="46"/>
      <c r="O265" s="46"/>
      <c r="P265" s="46"/>
      <c r="Q265" s="46"/>
      <c r="R265" s="46"/>
      <c r="S265" s="46"/>
      <c r="T265" s="46"/>
      <c r="U265" s="46"/>
      <c r="V265" s="46"/>
      <c r="W265" s="46"/>
      <c r="X265" s="46"/>
      <c r="Y265" s="46"/>
      <c r="Z265" s="46"/>
      <c r="AA265" s="46"/>
      <c r="AB265" s="46"/>
      <c r="AC265" s="46"/>
      <c r="AD265" s="46"/>
      <c r="AE265" s="46"/>
      <c r="AF265" s="46"/>
      <c r="AG265" s="46"/>
      <c r="AH265" s="46"/>
      <c r="AI265" s="46"/>
      <c r="AJ265" s="46"/>
      <c r="AK265" s="46"/>
      <c r="AL265" s="46"/>
    </row>
    <row r="266">
      <c r="A266" s="50"/>
      <c r="B266" s="46"/>
      <c r="C266" s="46"/>
      <c r="D266" s="46"/>
      <c r="E266" s="70"/>
      <c r="F266" s="50"/>
      <c r="G266" s="50"/>
      <c r="H266" s="50"/>
      <c r="I266" s="50"/>
      <c r="J266" s="102"/>
      <c r="K266" s="46"/>
      <c r="L266" s="46"/>
      <c r="M266" s="46"/>
      <c r="N266" s="46"/>
      <c r="O266" s="46"/>
      <c r="P266" s="46"/>
      <c r="Q266" s="46"/>
      <c r="R266" s="46"/>
      <c r="S266" s="46"/>
      <c r="T266" s="46"/>
      <c r="U266" s="46"/>
      <c r="V266" s="46"/>
      <c r="W266" s="46"/>
      <c r="X266" s="46"/>
      <c r="Y266" s="46"/>
      <c r="Z266" s="46"/>
      <c r="AA266" s="46"/>
      <c r="AB266" s="46"/>
      <c r="AC266" s="46"/>
      <c r="AD266" s="46"/>
      <c r="AE266" s="46"/>
      <c r="AF266" s="46"/>
      <c r="AG266" s="46"/>
      <c r="AH266" s="46"/>
      <c r="AI266" s="46"/>
      <c r="AJ266" s="46"/>
      <c r="AK266" s="46"/>
      <c r="AL266" s="46"/>
    </row>
    <row r="267">
      <c r="A267" s="50"/>
      <c r="B267" s="46"/>
      <c r="C267" s="46"/>
      <c r="D267" s="46"/>
      <c r="E267" s="70"/>
      <c r="F267" s="50"/>
      <c r="G267" s="50"/>
      <c r="H267" s="50"/>
      <c r="I267" s="50"/>
      <c r="J267" s="102"/>
      <c r="K267" s="46"/>
      <c r="L267" s="46"/>
      <c r="M267" s="46"/>
      <c r="N267" s="46"/>
      <c r="O267" s="46"/>
      <c r="P267" s="46"/>
      <c r="Q267" s="46"/>
      <c r="R267" s="46"/>
      <c r="S267" s="46"/>
      <c r="T267" s="46"/>
      <c r="U267" s="46"/>
      <c r="V267" s="46"/>
      <c r="W267" s="46"/>
      <c r="X267" s="46"/>
      <c r="Y267" s="46"/>
      <c r="Z267" s="46"/>
      <c r="AA267" s="46"/>
      <c r="AB267" s="46"/>
      <c r="AC267" s="46"/>
      <c r="AD267" s="46"/>
      <c r="AE267" s="46"/>
      <c r="AF267" s="46"/>
      <c r="AG267" s="46"/>
      <c r="AH267" s="46"/>
      <c r="AI267" s="46"/>
      <c r="AJ267" s="46"/>
      <c r="AK267" s="46"/>
      <c r="AL267" s="46"/>
    </row>
    <row r="268">
      <c r="A268" s="50"/>
      <c r="B268" s="46"/>
      <c r="C268" s="46"/>
      <c r="D268" s="46"/>
      <c r="E268" s="70"/>
      <c r="F268" s="50"/>
      <c r="G268" s="50"/>
      <c r="H268" s="50"/>
      <c r="I268" s="50"/>
      <c r="J268" s="102"/>
      <c r="K268" s="46"/>
      <c r="L268" s="46"/>
      <c r="M268" s="46"/>
      <c r="N268" s="46"/>
      <c r="O268" s="46"/>
      <c r="P268" s="46"/>
      <c r="Q268" s="46"/>
      <c r="R268" s="46"/>
      <c r="S268" s="46"/>
      <c r="T268" s="46"/>
      <c r="U268" s="46"/>
      <c r="V268" s="46"/>
      <c r="W268" s="46"/>
      <c r="X268" s="46"/>
      <c r="Y268" s="46"/>
      <c r="Z268" s="46"/>
      <c r="AA268" s="46"/>
      <c r="AB268" s="46"/>
      <c r="AC268" s="46"/>
      <c r="AD268" s="46"/>
      <c r="AE268" s="46"/>
      <c r="AF268" s="46"/>
      <c r="AG268" s="46"/>
      <c r="AH268" s="46"/>
      <c r="AI268" s="46"/>
      <c r="AJ268" s="46"/>
      <c r="AK268" s="46"/>
      <c r="AL268" s="46"/>
    </row>
    <row r="269">
      <c r="A269" s="50"/>
      <c r="B269" s="46"/>
      <c r="C269" s="46"/>
      <c r="D269" s="46"/>
      <c r="E269" s="70"/>
      <c r="F269" s="50"/>
      <c r="G269" s="50"/>
      <c r="H269" s="50"/>
      <c r="I269" s="50"/>
      <c r="J269" s="102"/>
      <c r="K269" s="46"/>
      <c r="L269" s="46"/>
      <c r="M269" s="46"/>
      <c r="N269" s="46"/>
      <c r="O269" s="46"/>
      <c r="P269" s="46"/>
      <c r="Q269" s="46"/>
      <c r="R269" s="46"/>
      <c r="S269" s="46"/>
      <c r="T269" s="46"/>
      <c r="U269" s="46"/>
      <c r="V269" s="46"/>
      <c r="W269" s="46"/>
      <c r="X269" s="46"/>
      <c r="Y269" s="46"/>
      <c r="Z269" s="46"/>
      <c r="AA269" s="46"/>
      <c r="AB269" s="46"/>
      <c r="AC269" s="46"/>
      <c r="AD269" s="46"/>
      <c r="AE269" s="46"/>
      <c r="AF269" s="46"/>
      <c r="AG269" s="46"/>
      <c r="AH269" s="46"/>
      <c r="AI269" s="46"/>
      <c r="AJ269" s="46"/>
      <c r="AK269" s="46"/>
      <c r="AL269" s="46"/>
    </row>
    <row r="270">
      <c r="A270" s="50"/>
      <c r="B270" s="46"/>
      <c r="C270" s="46"/>
      <c r="D270" s="46"/>
      <c r="E270" s="70"/>
      <c r="F270" s="50"/>
      <c r="G270" s="50"/>
      <c r="H270" s="50"/>
      <c r="I270" s="50"/>
      <c r="J270" s="102"/>
      <c r="K270" s="46"/>
      <c r="L270" s="46"/>
      <c r="M270" s="46"/>
      <c r="N270" s="46"/>
      <c r="O270" s="46"/>
      <c r="P270" s="46"/>
      <c r="Q270" s="46"/>
      <c r="R270" s="46"/>
      <c r="S270" s="46"/>
      <c r="T270" s="46"/>
      <c r="U270" s="46"/>
      <c r="V270" s="46"/>
      <c r="W270" s="46"/>
      <c r="X270" s="46"/>
      <c r="Y270" s="46"/>
      <c r="Z270" s="46"/>
      <c r="AA270" s="46"/>
      <c r="AB270" s="46"/>
      <c r="AC270" s="46"/>
      <c r="AD270" s="46"/>
      <c r="AE270" s="46"/>
      <c r="AF270" s="46"/>
      <c r="AG270" s="46"/>
      <c r="AH270" s="46"/>
      <c r="AI270" s="46"/>
      <c r="AJ270" s="46"/>
      <c r="AK270" s="46"/>
      <c r="AL270" s="46"/>
    </row>
    <row r="271">
      <c r="A271" s="50"/>
      <c r="B271" s="46"/>
      <c r="C271" s="46"/>
      <c r="D271" s="46"/>
      <c r="E271" s="70"/>
      <c r="F271" s="50"/>
      <c r="G271" s="50"/>
      <c r="H271" s="50"/>
      <c r="I271" s="50"/>
      <c r="J271" s="102"/>
      <c r="K271" s="46"/>
      <c r="L271" s="46"/>
      <c r="M271" s="46"/>
      <c r="N271" s="46"/>
      <c r="O271" s="46"/>
      <c r="P271" s="46"/>
      <c r="Q271" s="46"/>
      <c r="R271" s="46"/>
      <c r="S271" s="46"/>
      <c r="T271" s="46"/>
      <c r="U271" s="46"/>
      <c r="V271" s="46"/>
      <c r="W271" s="46"/>
      <c r="X271" s="46"/>
      <c r="Y271" s="46"/>
      <c r="Z271" s="46"/>
      <c r="AA271" s="46"/>
      <c r="AB271" s="46"/>
      <c r="AC271" s="46"/>
      <c r="AD271" s="46"/>
      <c r="AE271" s="46"/>
      <c r="AF271" s="46"/>
      <c r="AG271" s="46"/>
      <c r="AH271" s="46"/>
      <c r="AI271" s="46"/>
      <c r="AJ271" s="46"/>
      <c r="AK271" s="46"/>
      <c r="AL271" s="46"/>
    </row>
    <row r="272">
      <c r="A272" s="50"/>
      <c r="B272" s="46"/>
      <c r="C272" s="46"/>
      <c r="D272" s="46"/>
      <c r="E272" s="70"/>
      <c r="F272" s="50"/>
      <c r="G272" s="50"/>
      <c r="H272" s="50"/>
      <c r="I272" s="50"/>
      <c r="J272" s="102"/>
      <c r="K272" s="46"/>
      <c r="L272" s="46"/>
      <c r="M272" s="46"/>
      <c r="N272" s="46"/>
      <c r="O272" s="46"/>
      <c r="P272" s="46"/>
      <c r="Q272" s="46"/>
      <c r="R272" s="46"/>
      <c r="S272" s="46"/>
      <c r="T272" s="46"/>
      <c r="U272" s="46"/>
      <c r="V272" s="46"/>
      <c r="W272" s="46"/>
      <c r="X272" s="46"/>
      <c r="Y272" s="46"/>
      <c r="Z272" s="46"/>
      <c r="AA272" s="46"/>
      <c r="AB272" s="46"/>
      <c r="AC272" s="46"/>
      <c r="AD272" s="46"/>
      <c r="AE272" s="46"/>
      <c r="AF272" s="46"/>
      <c r="AG272" s="46"/>
      <c r="AH272" s="46"/>
      <c r="AI272" s="46"/>
      <c r="AJ272" s="46"/>
      <c r="AK272" s="46"/>
      <c r="AL272" s="46"/>
    </row>
    <row r="273">
      <c r="A273" s="50"/>
      <c r="B273" s="46"/>
      <c r="C273" s="46"/>
      <c r="D273" s="46"/>
      <c r="E273" s="70"/>
      <c r="F273" s="50"/>
      <c r="G273" s="50"/>
      <c r="H273" s="50"/>
      <c r="I273" s="50"/>
      <c r="J273" s="102"/>
      <c r="K273" s="46"/>
      <c r="L273" s="46"/>
      <c r="M273" s="46"/>
      <c r="N273" s="46"/>
      <c r="O273" s="46"/>
      <c r="P273" s="46"/>
      <c r="Q273" s="46"/>
      <c r="R273" s="46"/>
      <c r="S273" s="46"/>
      <c r="T273" s="46"/>
      <c r="U273" s="46"/>
      <c r="V273" s="46"/>
      <c r="W273" s="46"/>
      <c r="X273" s="46"/>
      <c r="Y273" s="46"/>
      <c r="Z273" s="46"/>
      <c r="AA273" s="46"/>
      <c r="AB273" s="46"/>
      <c r="AC273" s="46"/>
      <c r="AD273" s="46"/>
      <c r="AE273" s="46"/>
      <c r="AF273" s="46"/>
      <c r="AG273" s="46"/>
      <c r="AH273" s="46"/>
      <c r="AI273" s="46"/>
      <c r="AJ273" s="46"/>
      <c r="AK273" s="46"/>
      <c r="AL273" s="46"/>
    </row>
    <row r="274">
      <c r="A274" s="50"/>
      <c r="B274" s="46"/>
      <c r="C274" s="46"/>
      <c r="D274" s="46"/>
      <c r="E274" s="70"/>
      <c r="F274" s="50"/>
      <c r="G274" s="50"/>
      <c r="H274" s="50"/>
      <c r="I274" s="50"/>
      <c r="J274" s="102"/>
      <c r="K274" s="46"/>
      <c r="L274" s="46"/>
      <c r="M274" s="46"/>
      <c r="N274" s="46"/>
      <c r="O274" s="46"/>
      <c r="P274" s="46"/>
      <c r="Q274" s="46"/>
      <c r="R274" s="46"/>
      <c r="S274" s="46"/>
      <c r="T274" s="46"/>
      <c r="U274" s="46"/>
      <c r="V274" s="46"/>
      <c r="W274" s="46"/>
      <c r="X274" s="46"/>
      <c r="Y274" s="46"/>
      <c r="Z274" s="46"/>
      <c r="AA274" s="46"/>
      <c r="AB274" s="46"/>
      <c r="AC274" s="46"/>
      <c r="AD274" s="46"/>
      <c r="AE274" s="46"/>
      <c r="AF274" s="46"/>
      <c r="AG274" s="46"/>
      <c r="AH274" s="46"/>
      <c r="AI274" s="46"/>
      <c r="AJ274" s="46"/>
      <c r="AK274" s="46"/>
      <c r="AL274" s="46"/>
    </row>
    <row r="275">
      <c r="A275" s="50"/>
      <c r="B275" s="46"/>
      <c r="C275" s="46"/>
      <c r="D275" s="46"/>
      <c r="E275" s="70"/>
      <c r="F275" s="50"/>
      <c r="G275" s="50"/>
      <c r="H275" s="50"/>
      <c r="I275" s="50"/>
      <c r="J275" s="102"/>
      <c r="K275" s="46"/>
      <c r="L275" s="46"/>
      <c r="M275" s="46"/>
      <c r="N275" s="46"/>
      <c r="O275" s="46"/>
      <c r="P275" s="46"/>
      <c r="Q275" s="46"/>
      <c r="R275" s="46"/>
      <c r="S275" s="46"/>
      <c r="T275" s="46"/>
      <c r="U275" s="46"/>
      <c r="V275" s="46"/>
      <c r="W275" s="46"/>
      <c r="X275" s="46"/>
      <c r="Y275" s="46"/>
      <c r="Z275" s="46"/>
      <c r="AA275" s="46"/>
      <c r="AB275" s="46"/>
      <c r="AC275" s="46"/>
      <c r="AD275" s="46"/>
      <c r="AE275" s="46"/>
      <c r="AF275" s="46"/>
      <c r="AG275" s="46"/>
      <c r="AH275" s="46"/>
      <c r="AI275" s="46"/>
      <c r="AJ275" s="46"/>
      <c r="AK275" s="46"/>
      <c r="AL275" s="46"/>
    </row>
    <row r="276">
      <c r="A276" s="50"/>
      <c r="B276" s="46"/>
      <c r="C276" s="46"/>
      <c r="D276" s="46"/>
      <c r="E276" s="70"/>
      <c r="F276" s="50"/>
      <c r="G276" s="50"/>
      <c r="H276" s="50"/>
      <c r="I276" s="50"/>
      <c r="J276" s="102"/>
      <c r="K276" s="46"/>
      <c r="L276" s="46"/>
      <c r="M276" s="46"/>
      <c r="N276" s="46"/>
      <c r="O276" s="46"/>
      <c r="P276" s="46"/>
      <c r="Q276" s="46"/>
      <c r="R276" s="46"/>
      <c r="S276" s="46"/>
      <c r="T276" s="46"/>
      <c r="U276" s="46"/>
      <c r="V276" s="46"/>
      <c r="W276" s="46"/>
      <c r="X276" s="46"/>
      <c r="Y276" s="46"/>
      <c r="Z276" s="46"/>
      <c r="AA276" s="46"/>
      <c r="AB276" s="46"/>
      <c r="AC276" s="46"/>
      <c r="AD276" s="46"/>
      <c r="AE276" s="46"/>
      <c r="AF276" s="46"/>
      <c r="AG276" s="46"/>
      <c r="AH276" s="46"/>
      <c r="AI276" s="46"/>
      <c r="AJ276" s="46"/>
      <c r="AK276" s="46"/>
      <c r="AL276" s="46"/>
    </row>
    <row r="277">
      <c r="A277" s="50"/>
      <c r="B277" s="46"/>
      <c r="C277" s="46"/>
      <c r="D277" s="46"/>
      <c r="E277" s="70"/>
      <c r="F277" s="50"/>
      <c r="G277" s="50"/>
      <c r="H277" s="50"/>
      <c r="I277" s="50"/>
      <c r="J277" s="102"/>
      <c r="K277" s="46"/>
      <c r="L277" s="46"/>
      <c r="M277" s="46"/>
      <c r="N277" s="46"/>
      <c r="O277" s="46"/>
      <c r="P277" s="46"/>
      <c r="Q277" s="46"/>
      <c r="R277" s="46"/>
      <c r="S277" s="46"/>
      <c r="T277" s="46"/>
      <c r="U277" s="46"/>
      <c r="V277" s="46"/>
      <c r="W277" s="46"/>
      <c r="X277" s="46"/>
      <c r="Y277" s="46"/>
      <c r="Z277" s="46"/>
      <c r="AA277" s="46"/>
      <c r="AB277" s="46"/>
      <c r="AC277" s="46"/>
      <c r="AD277" s="46"/>
      <c r="AE277" s="46"/>
      <c r="AF277" s="46"/>
      <c r="AG277" s="46"/>
      <c r="AH277" s="46"/>
      <c r="AI277" s="46"/>
      <c r="AJ277" s="46"/>
      <c r="AK277" s="46"/>
      <c r="AL277" s="46"/>
    </row>
    <row r="278">
      <c r="A278" s="50"/>
      <c r="B278" s="46"/>
      <c r="C278" s="46"/>
      <c r="D278" s="46"/>
      <c r="E278" s="70"/>
      <c r="F278" s="50"/>
      <c r="G278" s="50"/>
      <c r="H278" s="50"/>
      <c r="I278" s="50"/>
      <c r="J278" s="102"/>
      <c r="K278" s="46"/>
      <c r="L278" s="46"/>
      <c r="M278" s="46"/>
      <c r="N278" s="46"/>
      <c r="O278" s="46"/>
      <c r="P278" s="46"/>
      <c r="Q278" s="46"/>
      <c r="R278" s="46"/>
      <c r="S278" s="46"/>
      <c r="T278" s="46"/>
      <c r="U278" s="46"/>
      <c r="V278" s="46"/>
      <c r="W278" s="46"/>
      <c r="X278" s="46"/>
      <c r="Y278" s="46"/>
      <c r="Z278" s="46"/>
      <c r="AA278" s="46"/>
      <c r="AB278" s="46"/>
      <c r="AC278" s="46"/>
      <c r="AD278" s="46"/>
      <c r="AE278" s="46"/>
      <c r="AF278" s="46"/>
      <c r="AG278" s="46"/>
      <c r="AH278" s="46"/>
      <c r="AI278" s="46"/>
      <c r="AJ278" s="46"/>
      <c r="AK278" s="46"/>
      <c r="AL278" s="46"/>
    </row>
    <row r="279">
      <c r="A279" s="50"/>
      <c r="B279" s="46"/>
      <c r="C279" s="46"/>
      <c r="D279" s="46"/>
      <c r="E279" s="70"/>
      <c r="F279" s="50"/>
      <c r="G279" s="50"/>
      <c r="H279" s="50"/>
      <c r="I279" s="50"/>
      <c r="J279" s="102"/>
      <c r="K279" s="46"/>
      <c r="L279" s="46"/>
      <c r="M279" s="46"/>
      <c r="N279" s="46"/>
      <c r="O279" s="46"/>
      <c r="P279" s="46"/>
      <c r="Q279" s="46"/>
      <c r="R279" s="46"/>
      <c r="S279" s="46"/>
      <c r="T279" s="46"/>
      <c r="U279" s="46"/>
      <c r="V279" s="46"/>
      <c r="W279" s="46"/>
      <c r="X279" s="46"/>
      <c r="Y279" s="46"/>
      <c r="Z279" s="46"/>
      <c r="AA279" s="46"/>
      <c r="AB279" s="46"/>
      <c r="AC279" s="46"/>
      <c r="AD279" s="46"/>
      <c r="AE279" s="46"/>
      <c r="AF279" s="46"/>
      <c r="AG279" s="46"/>
      <c r="AH279" s="46"/>
      <c r="AI279" s="46"/>
      <c r="AJ279" s="46"/>
      <c r="AK279" s="46"/>
      <c r="AL279" s="46"/>
    </row>
    <row r="280">
      <c r="A280" s="50"/>
      <c r="B280" s="46"/>
      <c r="C280" s="46"/>
      <c r="D280" s="46"/>
      <c r="E280" s="70"/>
      <c r="F280" s="50"/>
      <c r="G280" s="50"/>
      <c r="H280" s="50"/>
      <c r="I280" s="50"/>
      <c r="J280" s="102"/>
      <c r="K280" s="46"/>
      <c r="L280" s="46"/>
      <c r="M280" s="46"/>
      <c r="N280" s="46"/>
      <c r="O280" s="46"/>
      <c r="P280" s="46"/>
      <c r="Q280" s="46"/>
      <c r="R280" s="46"/>
      <c r="S280" s="46"/>
      <c r="T280" s="46"/>
      <c r="U280" s="46"/>
      <c r="V280" s="46"/>
      <c r="W280" s="46"/>
      <c r="X280" s="46"/>
      <c r="Y280" s="46"/>
      <c r="Z280" s="46"/>
      <c r="AA280" s="46"/>
      <c r="AB280" s="46"/>
      <c r="AC280" s="46"/>
      <c r="AD280" s="46"/>
      <c r="AE280" s="46"/>
      <c r="AF280" s="46"/>
      <c r="AG280" s="46"/>
      <c r="AH280" s="46"/>
      <c r="AI280" s="46"/>
      <c r="AJ280" s="46"/>
      <c r="AK280" s="46"/>
      <c r="AL280" s="46"/>
    </row>
    <row r="281">
      <c r="A281" s="50"/>
      <c r="B281" s="46"/>
      <c r="C281" s="46"/>
      <c r="D281" s="46"/>
      <c r="E281" s="70"/>
      <c r="F281" s="50"/>
      <c r="G281" s="50"/>
      <c r="H281" s="50"/>
      <c r="I281" s="50"/>
      <c r="J281" s="102"/>
      <c r="K281" s="46"/>
      <c r="L281" s="46"/>
      <c r="M281" s="46"/>
      <c r="N281" s="46"/>
      <c r="O281" s="46"/>
      <c r="P281" s="46"/>
      <c r="Q281" s="46"/>
      <c r="R281" s="46"/>
      <c r="S281" s="46"/>
      <c r="T281" s="46"/>
      <c r="U281" s="46"/>
      <c r="V281" s="46"/>
      <c r="W281" s="46"/>
      <c r="X281" s="46"/>
      <c r="Y281" s="46"/>
      <c r="Z281" s="46"/>
      <c r="AA281" s="46"/>
      <c r="AB281" s="46"/>
      <c r="AC281" s="46"/>
      <c r="AD281" s="46"/>
      <c r="AE281" s="46"/>
      <c r="AF281" s="46"/>
      <c r="AG281" s="46"/>
      <c r="AH281" s="46"/>
      <c r="AI281" s="46"/>
      <c r="AJ281" s="46"/>
      <c r="AK281" s="46"/>
      <c r="AL281" s="46"/>
    </row>
    <row r="282">
      <c r="A282" s="50"/>
      <c r="B282" s="46"/>
      <c r="C282" s="46"/>
      <c r="D282" s="46"/>
      <c r="E282" s="70"/>
      <c r="F282" s="50"/>
      <c r="G282" s="50"/>
      <c r="H282" s="50"/>
      <c r="I282" s="50"/>
      <c r="J282" s="102"/>
      <c r="K282" s="46"/>
      <c r="L282" s="46"/>
      <c r="M282" s="46"/>
      <c r="N282" s="46"/>
      <c r="O282" s="46"/>
      <c r="P282" s="46"/>
      <c r="Q282" s="46"/>
      <c r="R282" s="46"/>
      <c r="S282" s="46"/>
      <c r="T282" s="46"/>
      <c r="U282" s="46"/>
      <c r="V282" s="46"/>
      <c r="W282" s="46"/>
      <c r="X282" s="46"/>
      <c r="Y282" s="46"/>
      <c r="Z282" s="46"/>
      <c r="AA282" s="46"/>
      <c r="AB282" s="46"/>
      <c r="AC282" s="46"/>
      <c r="AD282" s="46"/>
      <c r="AE282" s="46"/>
      <c r="AF282" s="46"/>
      <c r="AG282" s="46"/>
      <c r="AH282" s="46"/>
      <c r="AI282" s="46"/>
      <c r="AJ282" s="46"/>
      <c r="AK282" s="46"/>
      <c r="AL282" s="46"/>
    </row>
    <row r="283">
      <c r="A283" s="50"/>
      <c r="B283" s="46"/>
      <c r="C283" s="46"/>
      <c r="D283" s="46"/>
      <c r="E283" s="70"/>
      <c r="F283" s="50"/>
      <c r="G283" s="50"/>
      <c r="H283" s="50"/>
      <c r="I283" s="50"/>
      <c r="J283" s="102"/>
      <c r="K283" s="46"/>
      <c r="L283" s="46"/>
      <c r="M283" s="46"/>
      <c r="N283" s="46"/>
      <c r="O283" s="46"/>
      <c r="P283" s="46"/>
      <c r="Q283" s="46"/>
      <c r="R283" s="46"/>
      <c r="S283" s="46"/>
      <c r="T283" s="46"/>
      <c r="U283" s="46"/>
      <c r="V283" s="46"/>
      <c r="W283" s="46"/>
      <c r="X283" s="46"/>
      <c r="Y283" s="46"/>
      <c r="Z283" s="46"/>
      <c r="AA283" s="46"/>
      <c r="AB283" s="46"/>
      <c r="AC283" s="46"/>
      <c r="AD283" s="46"/>
      <c r="AE283" s="46"/>
      <c r="AF283" s="46"/>
      <c r="AG283" s="46"/>
      <c r="AH283" s="46"/>
      <c r="AI283" s="46"/>
      <c r="AJ283" s="46"/>
      <c r="AK283" s="46"/>
      <c r="AL283" s="46"/>
    </row>
    <row r="284">
      <c r="A284" s="50"/>
      <c r="B284" s="46"/>
      <c r="C284" s="46"/>
      <c r="D284" s="46"/>
      <c r="E284" s="70"/>
      <c r="F284" s="50"/>
      <c r="G284" s="50"/>
      <c r="H284" s="50"/>
      <c r="I284" s="50"/>
      <c r="J284" s="102"/>
      <c r="K284" s="46"/>
      <c r="L284" s="46"/>
      <c r="M284" s="46"/>
      <c r="N284" s="46"/>
      <c r="O284" s="46"/>
      <c r="P284" s="46"/>
      <c r="Q284" s="46"/>
      <c r="R284" s="46"/>
      <c r="S284" s="46"/>
      <c r="T284" s="46"/>
      <c r="U284" s="46"/>
      <c r="V284" s="46"/>
      <c r="W284" s="46"/>
      <c r="X284" s="46"/>
      <c r="Y284" s="46"/>
      <c r="Z284" s="46"/>
      <c r="AA284" s="46"/>
      <c r="AB284" s="46"/>
      <c r="AC284" s="46"/>
      <c r="AD284" s="46"/>
      <c r="AE284" s="46"/>
      <c r="AF284" s="46"/>
      <c r="AG284" s="46"/>
      <c r="AH284" s="46"/>
      <c r="AI284" s="46"/>
      <c r="AJ284" s="46"/>
      <c r="AK284" s="46"/>
      <c r="AL284" s="46"/>
    </row>
    <row r="285">
      <c r="A285" s="50"/>
      <c r="B285" s="46"/>
      <c r="C285" s="46"/>
      <c r="D285" s="46"/>
      <c r="E285" s="70"/>
      <c r="F285" s="50"/>
      <c r="G285" s="50"/>
      <c r="H285" s="50"/>
      <c r="I285" s="50"/>
      <c r="J285" s="102"/>
      <c r="K285" s="46"/>
      <c r="L285" s="46"/>
      <c r="M285" s="46"/>
      <c r="N285" s="46"/>
      <c r="O285" s="46"/>
      <c r="P285" s="46"/>
      <c r="Q285" s="46"/>
      <c r="R285" s="46"/>
      <c r="S285" s="46"/>
      <c r="T285" s="46"/>
      <c r="U285" s="46"/>
      <c r="V285" s="46"/>
      <c r="W285" s="46"/>
      <c r="X285" s="46"/>
      <c r="Y285" s="46"/>
      <c r="Z285" s="46"/>
      <c r="AA285" s="46"/>
      <c r="AB285" s="46"/>
      <c r="AC285" s="46"/>
      <c r="AD285" s="46"/>
      <c r="AE285" s="46"/>
      <c r="AF285" s="46"/>
      <c r="AG285" s="46"/>
      <c r="AH285" s="46"/>
      <c r="AI285" s="46"/>
      <c r="AJ285" s="46"/>
      <c r="AK285" s="46"/>
      <c r="AL285" s="46"/>
    </row>
    <row r="286">
      <c r="A286" s="50"/>
      <c r="B286" s="46"/>
      <c r="C286" s="46"/>
      <c r="D286" s="46"/>
      <c r="E286" s="70"/>
      <c r="F286" s="50"/>
      <c r="G286" s="50"/>
      <c r="H286" s="50"/>
      <c r="I286" s="50"/>
      <c r="J286" s="102"/>
      <c r="K286" s="46"/>
      <c r="L286" s="46"/>
      <c r="M286" s="46"/>
      <c r="N286" s="46"/>
      <c r="O286" s="46"/>
      <c r="P286" s="46"/>
      <c r="Q286" s="46"/>
      <c r="R286" s="46"/>
      <c r="S286" s="46"/>
      <c r="T286" s="46"/>
      <c r="U286" s="46"/>
      <c r="V286" s="46"/>
      <c r="W286" s="46"/>
      <c r="X286" s="46"/>
      <c r="Y286" s="46"/>
      <c r="Z286" s="46"/>
      <c r="AA286" s="46"/>
      <c r="AB286" s="46"/>
      <c r="AC286" s="46"/>
      <c r="AD286" s="46"/>
      <c r="AE286" s="46"/>
      <c r="AF286" s="46"/>
      <c r="AG286" s="46"/>
      <c r="AH286" s="46"/>
      <c r="AI286" s="46"/>
      <c r="AJ286" s="46"/>
      <c r="AK286" s="46"/>
      <c r="AL286" s="46"/>
    </row>
    <row r="287">
      <c r="A287" s="50"/>
      <c r="B287" s="46"/>
      <c r="C287" s="46"/>
      <c r="D287" s="46"/>
      <c r="E287" s="70"/>
      <c r="F287" s="50"/>
      <c r="G287" s="50"/>
      <c r="H287" s="50"/>
      <c r="I287" s="50"/>
      <c r="J287" s="102"/>
      <c r="K287" s="46"/>
      <c r="L287" s="46"/>
      <c r="M287" s="46"/>
      <c r="N287" s="46"/>
      <c r="O287" s="46"/>
      <c r="P287" s="46"/>
      <c r="Q287" s="46"/>
      <c r="R287" s="46"/>
      <c r="S287" s="46"/>
      <c r="T287" s="46"/>
      <c r="U287" s="46"/>
      <c r="V287" s="46"/>
      <c r="W287" s="46"/>
      <c r="X287" s="46"/>
      <c r="Y287" s="46"/>
      <c r="Z287" s="46"/>
      <c r="AA287" s="46"/>
      <c r="AB287" s="46"/>
      <c r="AC287" s="46"/>
      <c r="AD287" s="46"/>
      <c r="AE287" s="46"/>
      <c r="AF287" s="46"/>
      <c r="AG287" s="46"/>
      <c r="AH287" s="46"/>
      <c r="AI287" s="46"/>
      <c r="AJ287" s="46"/>
      <c r="AK287" s="46"/>
      <c r="AL287" s="46"/>
    </row>
    <row r="288">
      <c r="A288" s="50"/>
      <c r="B288" s="46"/>
      <c r="C288" s="46"/>
      <c r="D288" s="46"/>
      <c r="E288" s="70"/>
      <c r="F288" s="50"/>
      <c r="G288" s="50"/>
      <c r="H288" s="50"/>
      <c r="I288" s="50"/>
      <c r="J288" s="102"/>
      <c r="K288" s="46"/>
      <c r="L288" s="46"/>
      <c r="M288" s="46"/>
      <c r="N288" s="46"/>
      <c r="O288" s="46"/>
      <c r="P288" s="46"/>
      <c r="Q288" s="46"/>
      <c r="R288" s="46"/>
      <c r="S288" s="46"/>
      <c r="T288" s="46"/>
      <c r="U288" s="46"/>
      <c r="V288" s="46"/>
      <c r="W288" s="46"/>
      <c r="X288" s="46"/>
      <c r="Y288" s="46"/>
      <c r="Z288" s="46"/>
      <c r="AA288" s="46"/>
      <c r="AB288" s="46"/>
      <c r="AC288" s="46"/>
      <c r="AD288" s="46"/>
      <c r="AE288" s="46"/>
      <c r="AF288" s="46"/>
      <c r="AG288" s="46"/>
      <c r="AH288" s="46"/>
      <c r="AI288" s="46"/>
      <c r="AJ288" s="46"/>
      <c r="AK288" s="46"/>
      <c r="AL288" s="46"/>
    </row>
    <row r="289">
      <c r="A289" s="50"/>
      <c r="B289" s="46"/>
      <c r="C289" s="46"/>
      <c r="D289" s="46"/>
      <c r="E289" s="70"/>
      <c r="F289" s="50"/>
      <c r="G289" s="50"/>
      <c r="H289" s="50"/>
      <c r="I289" s="50"/>
      <c r="J289" s="102"/>
      <c r="K289" s="46"/>
      <c r="L289" s="46"/>
      <c r="M289" s="46"/>
      <c r="N289" s="46"/>
      <c r="O289" s="46"/>
      <c r="P289" s="46"/>
      <c r="Q289" s="46"/>
      <c r="R289" s="46"/>
      <c r="S289" s="46"/>
      <c r="T289" s="46"/>
      <c r="U289" s="46"/>
      <c r="V289" s="46"/>
      <c r="W289" s="46"/>
      <c r="X289" s="46"/>
      <c r="Y289" s="46"/>
      <c r="Z289" s="46"/>
      <c r="AA289" s="46"/>
      <c r="AB289" s="46"/>
      <c r="AC289" s="46"/>
      <c r="AD289" s="46"/>
      <c r="AE289" s="46"/>
      <c r="AF289" s="46"/>
      <c r="AG289" s="46"/>
      <c r="AH289" s="46"/>
      <c r="AI289" s="46"/>
      <c r="AJ289" s="46"/>
      <c r="AK289" s="46"/>
      <c r="AL289" s="46"/>
    </row>
    <row r="290">
      <c r="A290" s="50"/>
      <c r="B290" s="46"/>
      <c r="C290" s="46"/>
      <c r="D290" s="46"/>
      <c r="E290" s="70"/>
      <c r="F290" s="50"/>
      <c r="G290" s="50"/>
      <c r="H290" s="50"/>
      <c r="I290" s="50"/>
      <c r="J290" s="102"/>
      <c r="K290" s="46"/>
      <c r="L290" s="46"/>
      <c r="M290" s="46"/>
      <c r="N290" s="46"/>
      <c r="O290" s="46"/>
      <c r="P290" s="46"/>
      <c r="Q290" s="46"/>
      <c r="R290" s="46"/>
      <c r="S290" s="46"/>
      <c r="T290" s="46"/>
      <c r="U290" s="46"/>
      <c r="V290" s="46"/>
      <c r="W290" s="46"/>
      <c r="X290" s="46"/>
      <c r="Y290" s="46"/>
      <c r="Z290" s="46"/>
      <c r="AA290" s="46"/>
      <c r="AB290" s="46"/>
      <c r="AC290" s="46"/>
      <c r="AD290" s="46"/>
      <c r="AE290" s="46"/>
      <c r="AF290" s="46"/>
      <c r="AG290" s="46"/>
      <c r="AH290" s="46"/>
      <c r="AI290" s="46"/>
      <c r="AJ290" s="46"/>
      <c r="AK290" s="46"/>
      <c r="AL290" s="46"/>
    </row>
    <row r="291">
      <c r="A291" s="50"/>
      <c r="B291" s="46"/>
      <c r="C291" s="46"/>
      <c r="D291" s="46"/>
      <c r="E291" s="70"/>
      <c r="F291" s="50"/>
      <c r="G291" s="50"/>
      <c r="H291" s="50"/>
      <c r="I291" s="50"/>
      <c r="J291" s="102"/>
      <c r="K291" s="46"/>
      <c r="L291" s="46"/>
      <c r="M291" s="46"/>
      <c r="N291" s="46"/>
      <c r="O291" s="46"/>
      <c r="P291" s="46"/>
      <c r="Q291" s="46"/>
      <c r="R291" s="46"/>
      <c r="S291" s="46"/>
      <c r="T291" s="46"/>
      <c r="U291" s="46"/>
      <c r="V291" s="46"/>
      <c r="W291" s="46"/>
      <c r="X291" s="46"/>
      <c r="Y291" s="46"/>
      <c r="Z291" s="46"/>
      <c r="AA291" s="46"/>
      <c r="AB291" s="46"/>
      <c r="AC291" s="46"/>
      <c r="AD291" s="46"/>
      <c r="AE291" s="46"/>
      <c r="AF291" s="46"/>
      <c r="AG291" s="46"/>
      <c r="AH291" s="46"/>
      <c r="AI291" s="46"/>
      <c r="AJ291" s="46"/>
      <c r="AK291" s="46"/>
      <c r="AL291" s="46"/>
    </row>
    <row r="292">
      <c r="A292" s="50"/>
      <c r="B292" s="46"/>
      <c r="C292" s="46"/>
      <c r="D292" s="46"/>
      <c r="E292" s="70"/>
      <c r="F292" s="50"/>
      <c r="G292" s="50"/>
      <c r="H292" s="50"/>
      <c r="I292" s="50"/>
      <c r="J292" s="102"/>
      <c r="K292" s="46"/>
      <c r="L292" s="46"/>
      <c r="M292" s="46"/>
      <c r="N292" s="46"/>
      <c r="O292" s="46"/>
      <c r="P292" s="46"/>
      <c r="Q292" s="46"/>
      <c r="R292" s="46"/>
      <c r="S292" s="46"/>
      <c r="T292" s="46"/>
      <c r="U292" s="46"/>
      <c r="V292" s="46"/>
      <c r="W292" s="46"/>
      <c r="X292" s="46"/>
      <c r="Y292" s="46"/>
      <c r="Z292" s="46"/>
      <c r="AA292" s="46"/>
      <c r="AB292" s="46"/>
      <c r="AC292" s="46"/>
      <c r="AD292" s="46"/>
      <c r="AE292" s="46"/>
      <c r="AF292" s="46"/>
      <c r="AG292" s="46"/>
      <c r="AH292" s="46"/>
      <c r="AI292" s="46"/>
      <c r="AJ292" s="46"/>
      <c r="AK292" s="46"/>
      <c r="AL292" s="46"/>
    </row>
    <row r="293">
      <c r="A293" s="50"/>
      <c r="B293" s="46"/>
      <c r="C293" s="46"/>
      <c r="D293" s="46"/>
      <c r="E293" s="70"/>
      <c r="F293" s="50"/>
      <c r="G293" s="50"/>
      <c r="H293" s="50"/>
      <c r="I293" s="50"/>
      <c r="J293" s="102"/>
      <c r="K293" s="46"/>
      <c r="L293" s="46"/>
      <c r="M293" s="46"/>
      <c r="N293" s="46"/>
      <c r="O293" s="46"/>
      <c r="P293" s="46"/>
      <c r="Q293" s="46"/>
      <c r="R293" s="46"/>
      <c r="S293" s="46"/>
      <c r="T293" s="46"/>
      <c r="U293" s="46"/>
      <c r="V293" s="46"/>
      <c r="W293" s="46"/>
      <c r="X293" s="46"/>
      <c r="Y293" s="46"/>
      <c r="Z293" s="46"/>
      <c r="AA293" s="46"/>
      <c r="AB293" s="46"/>
      <c r="AC293" s="46"/>
      <c r="AD293" s="46"/>
      <c r="AE293" s="46"/>
      <c r="AF293" s="46"/>
      <c r="AG293" s="46"/>
      <c r="AH293" s="46"/>
      <c r="AI293" s="46"/>
      <c r="AJ293" s="46"/>
      <c r="AK293" s="46"/>
      <c r="AL293" s="46"/>
    </row>
    <row r="294">
      <c r="A294" s="50"/>
      <c r="B294" s="46"/>
      <c r="C294" s="46"/>
      <c r="D294" s="46"/>
      <c r="E294" s="70"/>
      <c r="F294" s="50"/>
      <c r="G294" s="50"/>
      <c r="H294" s="50"/>
      <c r="I294" s="50"/>
      <c r="J294" s="102"/>
      <c r="K294" s="46"/>
      <c r="L294" s="46"/>
      <c r="M294" s="46"/>
      <c r="N294" s="46"/>
      <c r="O294" s="46"/>
      <c r="P294" s="46"/>
      <c r="Q294" s="46"/>
      <c r="R294" s="46"/>
      <c r="S294" s="46"/>
      <c r="T294" s="46"/>
      <c r="U294" s="46"/>
      <c r="V294" s="46"/>
      <c r="W294" s="46"/>
      <c r="X294" s="46"/>
      <c r="Y294" s="46"/>
      <c r="Z294" s="46"/>
      <c r="AA294" s="46"/>
      <c r="AB294" s="46"/>
      <c r="AC294" s="46"/>
      <c r="AD294" s="46"/>
      <c r="AE294" s="46"/>
      <c r="AF294" s="46"/>
      <c r="AG294" s="46"/>
      <c r="AH294" s="46"/>
      <c r="AI294" s="46"/>
      <c r="AJ294" s="46"/>
      <c r="AK294" s="46"/>
      <c r="AL294" s="46"/>
    </row>
    <row r="295">
      <c r="A295" s="50"/>
      <c r="B295" s="46"/>
      <c r="C295" s="46"/>
      <c r="D295" s="46"/>
      <c r="E295" s="70"/>
      <c r="F295" s="50"/>
      <c r="G295" s="50"/>
      <c r="H295" s="50"/>
      <c r="I295" s="50"/>
      <c r="J295" s="102"/>
      <c r="K295" s="46"/>
      <c r="L295" s="46"/>
      <c r="M295" s="46"/>
      <c r="N295" s="46"/>
      <c r="O295" s="46"/>
      <c r="P295" s="46"/>
      <c r="Q295" s="46"/>
      <c r="R295" s="46"/>
      <c r="S295" s="46"/>
      <c r="T295" s="46"/>
      <c r="U295" s="46"/>
      <c r="V295" s="46"/>
      <c r="W295" s="46"/>
      <c r="X295" s="46"/>
      <c r="Y295" s="46"/>
      <c r="Z295" s="46"/>
      <c r="AA295" s="46"/>
      <c r="AB295" s="46"/>
      <c r="AC295" s="46"/>
      <c r="AD295" s="46"/>
      <c r="AE295" s="46"/>
      <c r="AF295" s="46"/>
      <c r="AG295" s="46"/>
      <c r="AH295" s="46"/>
      <c r="AI295" s="46"/>
      <c r="AJ295" s="46"/>
      <c r="AK295" s="46"/>
      <c r="AL295" s="46"/>
    </row>
    <row r="296">
      <c r="A296" s="50"/>
      <c r="B296" s="46"/>
      <c r="C296" s="46"/>
      <c r="D296" s="46"/>
      <c r="E296" s="70"/>
      <c r="F296" s="50"/>
      <c r="G296" s="50"/>
      <c r="H296" s="50"/>
      <c r="I296" s="50"/>
      <c r="J296" s="102"/>
      <c r="K296" s="46"/>
      <c r="L296" s="46"/>
      <c r="M296" s="46"/>
      <c r="N296" s="46"/>
      <c r="O296" s="46"/>
      <c r="P296" s="46"/>
      <c r="Q296" s="46"/>
      <c r="R296" s="46"/>
      <c r="S296" s="46"/>
      <c r="T296" s="46"/>
      <c r="U296" s="46"/>
      <c r="V296" s="46"/>
      <c r="W296" s="46"/>
      <c r="X296" s="46"/>
      <c r="Y296" s="46"/>
      <c r="Z296" s="46"/>
      <c r="AA296" s="46"/>
      <c r="AB296" s="46"/>
      <c r="AC296" s="46"/>
      <c r="AD296" s="46"/>
      <c r="AE296" s="46"/>
      <c r="AF296" s="46"/>
      <c r="AG296" s="46"/>
      <c r="AH296" s="46"/>
      <c r="AI296" s="46"/>
      <c r="AJ296" s="46"/>
      <c r="AK296" s="46"/>
      <c r="AL296" s="46"/>
    </row>
    <row r="297">
      <c r="A297" s="50"/>
      <c r="B297" s="46"/>
      <c r="C297" s="46"/>
      <c r="D297" s="46"/>
      <c r="E297" s="70"/>
      <c r="F297" s="50"/>
      <c r="G297" s="50"/>
      <c r="H297" s="50"/>
      <c r="I297" s="50"/>
      <c r="J297" s="102"/>
      <c r="K297" s="46"/>
      <c r="L297" s="46"/>
      <c r="M297" s="46"/>
      <c r="N297" s="46"/>
      <c r="O297" s="46"/>
      <c r="P297" s="46"/>
      <c r="Q297" s="46"/>
      <c r="R297" s="46"/>
      <c r="S297" s="46"/>
      <c r="T297" s="46"/>
      <c r="U297" s="46"/>
      <c r="V297" s="46"/>
      <c r="W297" s="46"/>
      <c r="X297" s="46"/>
      <c r="Y297" s="46"/>
      <c r="Z297" s="46"/>
      <c r="AA297" s="46"/>
      <c r="AB297" s="46"/>
      <c r="AC297" s="46"/>
      <c r="AD297" s="46"/>
      <c r="AE297" s="46"/>
      <c r="AF297" s="46"/>
      <c r="AG297" s="46"/>
      <c r="AH297" s="46"/>
      <c r="AI297" s="46"/>
      <c r="AJ297" s="46"/>
      <c r="AK297" s="46"/>
      <c r="AL297" s="46"/>
    </row>
    <row r="298">
      <c r="A298" s="50"/>
      <c r="B298" s="46"/>
      <c r="C298" s="46"/>
      <c r="D298" s="46"/>
      <c r="E298" s="70"/>
      <c r="F298" s="50"/>
      <c r="G298" s="50"/>
      <c r="H298" s="50"/>
      <c r="I298" s="50"/>
      <c r="J298" s="102"/>
      <c r="K298" s="46"/>
      <c r="L298" s="46"/>
      <c r="M298" s="46"/>
      <c r="N298" s="46"/>
      <c r="O298" s="46"/>
      <c r="P298" s="46"/>
      <c r="Q298" s="46"/>
      <c r="R298" s="46"/>
      <c r="S298" s="46"/>
      <c r="T298" s="46"/>
      <c r="U298" s="46"/>
      <c r="V298" s="46"/>
      <c r="W298" s="46"/>
      <c r="X298" s="46"/>
      <c r="Y298" s="46"/>
      <c r="Z298" s="46"/>
      <c r="AA298" s="46"/>
      <c r="AB298" s="46"/>
      <c r="AC298" s="46"/>
      <c r="AD298" s="46"/>
      <c r="AE298" s="46"/>
      <c r="AF298" s="46"/>
      <c r="AG298" s="46"/>
      <c r="AH298" s="46"/>
      <c r="AI298" s="46"/>
      <c r="AJ298" s="46"/>
      <c r="AK298" s="46"/>
      <c r="AL298" s="46"/>
    </row>
    <row r="299">
      <c r="A299" s="50"/>
      <c r="B299" s="46"/>
      <c r="C299" s="46"/>
      <c r="D299" s="46"/>
      <c r="E299" s="70"/>
      <c r="F299" s="50"/>
      <c r="G299" s="50"/>
      <c r="H299" s="50"/>
      <c r="I299" s="50"/>
      <c r="J299" s="102"/>
      <c r="K299" s="46"/>
      <c r="L299" s="46"/>
      <c r="M299" s="46"/>
      <c r="N299" s="46"/>
      <c r="O299" s="46"/>
      <c r="P299" s="46"/>
      <c r="Q299" s="46"/>
      <c r="R299" s="46"/>
      <c r="S299" s="46"/>
      <c r="T299" s="46"/>
      <c r="U299" s="46"/>
      <c r="V299" s="46"/>
      <c r="W299" s="46"/>
      <c r="X299" s="46"/>
      <c r="Y299" s="46"/>
      <c r="Z299" s="46"/>
      <c r="AA299" s="46"/>
      <c r="AB299" s="46"/>
      <c r="AC299" s="46"/>
      <c r="AD299" s="46"/>
      <c r="AE299" s="46"/>
      <c r="AF299" s="46"/>
      <c r="AG299" s="46"/>
      <c r="AH299" s="46"/>
      <c r="AI299" s="46"/>
      <c r="AJ299" s="46"/>
      <c r="AK299" s="46"/>
      <c r="AL299" s="46"/>
    </row>
    <row r="300">
      <c r="A300" s="50"/>
      <c r="B300" s="46"/>
      <c r="C300" s="46"/>
      <c r="D300" s="46"/>
      <c r="E300" s="70"/>
      <c r="F300" s="50"/>
      <c r="G300" s="50"/>
      <c r="H300" s="50"/>
      <c r="I300" s="50"/>
      <c r="J300" s="102"/>
      <c r="K300" s="46"/>
      <c r="L300" s="46"/>
      <c r="M300" s="46"/>
      <c r="N300" s="46"/>
      <c r="O300" s="46"/>
      <c r="P300" s="46"/>
      <c r="Q300" s="46"/>
      <c r="R300" s="46"/>
      <c r="S300" s="46"/>
      <c r="T300" s="46"/>
      <c r="U300" s="46"/>
      <c r="V300" s="46"/>
      <c r="W300" s="46"/>
      <c r="X300" s="46"/>
      <c r="Y300" s="46"/>
      <c r="Z300" s="46"/>
      <c r="AA300" s="46"/>
      <c r="AB300" s="46"/>
      <c r="AC300" s="46"/>
      <c r="AD300" s="46"/>
      <c r="AE300" s="46"/>
      <c r="AF300" s="46"/>
      <c r="AG300" s="46"/>
      <c r="AH300" s="46"/>
      <c r="AI300" s="46"/>
      <c r="AJ300" s="46"/>
      <c r="AK300" s="46"/>
      <c r="AL300" s="46"/>
    </row>
    <row r="301">
      <c r="A301" s="50"/>
      <c r="B301" s="46"/>
      <c r="C301" s="46"/>
      <c r="D301" s="46"/>
      <c r="E301" s="70"/>
      <c r="F301" s="50"/>
      <c r="G301" s="50"/>
      <c r="H301" s="50"/>
      <c r="I301" s="50"/>
      <c r="J301" s="102"/>
      <c r="K301" s="46"/>
      <c r="L301" s="46"/>
      <c r="M301" s="46"/>
      <c r="N301" s="46"/>
      <c r="O301" s="46"/>
      <c r="P301" s="46"/>
      <c r="Q301" s="46"/>
      <c r="R301" s="46"/>
      <c r="S301" s="46"/>
      <c r="T301" s="46"/>
      <c r="U301" s="46"/>
      <c r="V301" s="46"/>
      <c r="W301" s="46"/>
      <c r="X301" s="46"/>
      <c r="Y301" s="46"/>
      <c r="Z301" s="46"/>
      <c r="AA301" s="46"/>
      <c r="AB301" s="46"/>
      <c r="AC301" s="46"/>
      <c r="AD301" s="46"/>
      <c r="AE301" s="46"/>
      <c r="AF301" s="46"/>
      <c r="AG301" s="46"/>
      <c r="AH301" s="46"/>
      <c r="AI301" s="46"/>
      <c r="AJ301" s="46"/>
      <c r="AK301" s="46"/>
      <c r="AL301" s="46"/>
    </row>
    <row r="302">
      <c r="A302" s="50"/>
      <c r="B302" s="46"/>
      <c r="C302" s="46"/>
      <c r="D302" s="46"/>
      <c r="E302" s="70"/>
      <c r="F302" s="50"/>
      <c r="G302" s="50"/>
      <c r="H302" s="50"/>
      <c r="I302" s="50"/>
      <c r="J302" s="102"/>
      <c r="K302" s="46"/>
      <c r="L302" s="46"/>
      <c r="M302" s="46"/>
      <c r="N302" s="46"/>
      <c r="O302" s="46"/>
      <c r="P302" s="46"/>
      <c r="Q302" s="46"/>
      <c r="R302" s="46"/>
      <c r="S302" s="46"/>
      <c r="T302" s="46"/>
      <c r="U302" s="46"/>
      <c r="V302" s="46"/>
      <c r="W302" s="46"/>
      <c r="X302" s="46"/>
      <c r="Y302" s="46"/>
      <c r="Z302" s="46"/>
      <c r="AA302" s="46"/>
      <c r="AB302" s="46"/>
      <c r="AC302" s="46"/>
      <c r="AD302" s="46"/>
      <c r="AE302" s="46"/>
      <c r="AF302" s="46"/>
      <c r="AG302" s="46"/>
      <c r="AH302" s="46"/>
      <c r="AI302" s="46"/>
      <c r="AJ302" s="46"/>
      <c r="AK302" s="46"/>
      <c r="AL302" s="46"/>
    </row>
    <row r="303">
      <c r="A303" s="50"/>
      <c r="B303" s="46"/>
      <c r="C303" s="46"/>
      <c r="D303" s="46"/>
      <c r="E303" s="70"/>
      <c r="F303" s="50"/>
      <c r="G303" s="50"/>
      <c r="H303" s="50"/>
      <c r="I303" s="50"/>
      <c r="J303" s="102"/>
      <c r="K303" s="46"/>
      <c r="L303" s="46"/>
      <c r="M303" s="46"/>
      <c r="N303" s="46"/>
      <c r="O303" s="46"/>
      <c r="P303" s="46"/>
      <c r="Q303" s="46"/>
      <c r="R303" s="46"/>
      <c r="S303" s="46"/>
      <c r="T303" s="46"/>
      <c r="U303" s="46"/>
      <c r="V303" s="46"/>
      <c r="W303" s="46"/>
      <c r="X303" s="46"/>
      <c r="Y303" s="46"/>
      <c r="Z303" s="46"/>
      <c r="AA303" s="46"/>
      <c r="AB303" s="46"/>
      <c r="AC303" s="46"/>
      <c r="AD303" s="46"/>
      <c r="AE303" s="46"/>
      <c r="AF303" s="46"/>
      <c r="AG303" s="46"/>
      <c r="AH303" s="46"/>
      <c r="AI303" s="46"/>
      <c r="AJ303" s="46"/>
      <c r="AK303" s="46"/>
      <c r="AL303" s="46"/>
    </row>
    <row r="304">
      <c r="A304" s="50"/>
      <c r="B304" s="46"/>
      <c r="C304" s="46"/>
      <c r="D304" s="46"/>
      <c r="E304" s="70"/>
      <c r="F304" s="50"/>
      <c r="G304" s="50"/>
      <c r="H304" s="50"/>
      <c r="I304" s="50"/>
      <c r="J304" s="102"/>
      <c r="K304" s="46"/>
      <c r="L304" s="46"/>
      <c r="M304" s="46"/>
      <c r="N304" s="46"/>
      <c r="O304" s="46"/>
      <c r="P304" s="46"/>
      <c r="Q304" s="46"/>
      <c r="R304" s="46"/>
      <c r="S304" s="46"/>
      <c r="T304" s="46"/>
      <c r="U304" s="46"/>
      <c r="V304" s="46"/>
      <c r="W304" s="46"/>
      <c r="X304" s="46"/>
      <c r="Y304" s="46"/>
      <c r="Z304" s="46"/>
      <c r="AA304" s="46"/>
      <c r="AB304" s="46"/>
      <c r="AC304" s="46"/>
      <c r="AD304" s="46"/>
      <c r="AE304" s="46"/>
      <c r="AF304" s="46"/>
      <c r="AG304" s="46"/>
      <c r="AH304" s="46"/>
      <c r="AI304" s="46"/>
      <c r="AJ304" s="46"/>
      <c r="AK304" s="46"/>
      <c r="AL304" s="46"/>
    </row>
    <row r="305">
      <c r="A305" s="50"/>
      <c r="B305" s="46"/>
      <c r="C305" s="46"/>
      <c r="D305" s="46"/>
      <c r="E305" s="70"/>
      <c r="F305" s="50"/>
      <c r="G305" s="50"/>
      <c r="H305" s="50"/>
      <c r="I305" s="50"/>
      <c r="J305" s="102"/>
      <c r="K305" s="46"/>
      <c r="L305" s="46"/>
      <c r="M305" s="46"/>
      <c r="N305" s="46"/>
      <c r="O305" s="46"/>
      <c r="P305" s="46"/>
      <c r="Q305" s="46"/>
      <c r="R305" s="46"/>
      <c r="S305" s="46"/>
      <c r="T305" s="46"/>
      <c r="U305" s="46"/>
      <c r="V305" s="46"/>
      <c r="W305" s="46"/>
      <c r="X305" s="46"/>
      <c r="Y305" s="46"/>
      <c r="Z305" s="46"/>
      <c r="AA305" s="46"/>
      <c r="AB305" s="46"/>
      <c r="AC305" s="46"/>
      <c r="AD305" s="46"/>
      <c r="AE305" s="46"/>
      <c r="AF305" s="46"/>
      <c r="AG305" s="46"/>
      <c r="AH305" s="46"/>
      <c r="AI305" s="46"/>
      <c r="AJ305" s="46"/>
      <c r="AK305" s="46"/>
      <c r="AL305" s="46"/>
    </row>
    <row r="306">
      <c r="A306" s="50"/>
      <c r="B306" s="46"/>
      <c r="C306" s="46"/>
      <c r="D306" s="46"/>
      <c r="E306" s="70"/>
      <c r="F306" s="50"/>
      <c r="G306" s="50"/>
      <c r="H306" s="50"/>
      <c r="I306" s="50"/>
      <c r="J306" s="102"/>
      <c r="K306" s="46"/>
      <c r="L306" s="46"/>
      <c r="M306" s="46"/>
      <c r="N306" s="46"/>
      <c r="O306" s="46"/>
      <c r="P306" s="46"/>
      <c r="Q306" s="46"/>
      <c r="R306" s="46"/>
      <c r="S306" s="46"/>
      <c r="T306" s="46"/>
      <c r="U306" s="46"/>
      <c r="V306" s="46"/>
      <c r="W306" s="46"/>
      <c r="X306" s="46"/>
      <c r="Y306" s="46"/>
      <c r="Z306" s="46"/>
      <c r="AA306" s="46"/>
      <c r="AB306" s="46"/>
      <c r="AC306" s="46"/>
      <c r="AD306" s="46"/>
      <c r="AE306" s="46"/>
      <c r="AF306" s="46"/>
      <c r="AG306" s="46"/>
      <c r="AH306" s="46"/>
      <c r="AI306" s="46"/>
      <c r="AJ306" s="46"/>
      <c r="AK306" s="46"/>
      <c r="AL306" s="46"/>
    </row>
    <row r="307">
      <c r="A307" s="50"/>
      <c r="B307" s="46"/>
      <c r="C307" s="46"/>
      <c r="D307" s="46"/>
      <c r="E307" s="70"/>
      <c r="F307" s="50"/>
      <c r="G307" s="50"/>
      <c r="H307" s="50"/>
      <c r="I307" s="50"/>
      <c r="J307" s="102"/>
      <c r="K307" s="46"/>
      <c r="L307" s="46"/>
      <c r="M307" s="46"/>
      <c r="N307" s="46"/>
      <c r="O307" s="46"/>
      <c r="P307" s="46"/>
      <c r="Q307" s="46"/>
      <c r="R307" s="46"/>
      <c r="S307" s="46"/>
      <c r="T307" s="46"/>
      <c r="U307" s="46"/>
      <c r="V307" s="46"/>
      <c r="W307" s="46"/>
      <c r="X307" s="46"/>
      <c r="Y307" s="46"/>
      <c r="Z307" s="46"/>
      <c r="AA307" s="46"/>
      <c r="AB307" s="46"/>
      <c r="AC307" s="46"/>
      <c r="AD307" s="46"/>
      <c r="AE307" s="46"/>
      <c r="AF307" s="46"/>
      <c r="AG307" s="46"/>
      <c r="AH307" s="46"/>
      <c r="AI307" s="46"/>
      <c r="AJ307" s="46"/>
      <c r="AK307" s="46"/>
      <c r="AL307" s="46"/>
    </row>
    <row r="308">
      <c r="A308" s="50"/>
      <c r="B308" s="46"/>
      <c r="C308" s="46"/>
      <c r="D308" s="46"/>
      <c r="E308" s="70"/>
      <c r="F308" s="50"/>
      <c r="G308" s="50"/>
      <c r="H308" s="50"/>
      <c r="I308" s="50"/>
      <c r="J308" s="102"/>
      <c r="K308" s="46"/>
      <c r="L308" s="46"/>
      <c r="M308" s="46"/>
      <c r="N308" s="46"/>
      <c r="O308" s="46"/>
      <c r="P308" s="46"/>
      <c r="Q308" s="46"/>
      <c r="R308" s="46"/>
      <c r="S308" s="46"/>
      <c r="T308" s="46"/>
      <c r="U308" s="46"/>
      <c r="V308" s="46"/>
      <c r="W308" s="46"/>
      <c r="X308" s="46"/>
      <c r="Y308" s="46"/>
      <c r="Z308" s="46"/>
      <c r="AA308" s="46"/>
      <c r="AB308" s="46"/>
      <c r="AC308" s="46"/>
      <c r="AD308" s="46"/>
      <c r="AE308" s="46"/>
      <c r="AF308" s="46"/>
      <c r="AG308" s="46"/>
      <c r="AH308" s="46"/>
      <c r="AI308" s="46"/>
      <c r="AJ308" s="46"/>
      <c r="AK308" s="46"/>
      <c r="AL308" s="46"/>
    </row>
    <row r="309">
      <c r="A309" s="50"/>
      <c r="B309" s="46"/>
      <c r="C309" s="46"/>
      <c r="D309" s="46"/>
      <c r="E309" s="70"/>
      <c r="F309" s="50"/>
      <c r="G309" s="50"/>
      <c r="H309" s="50"/>
      <c r="I309" s="50"/>
      <c r="J309" s="102"/>
      <c r="K309" s="46"/>
      <c r="L309" s="46"/>
      <c r="M309" s="46"/>
      <c r="N309" s="46"/>
      <c r="O309" s="46"/>
      <c r="P309" s="46"/>
      <c r="Q309" s="46"/>
      <c r="R309" s="46"/>
      <c r="S309" s="46"/>
      <c r="T309" s="46"/>
      <c r="U309" s="46"/>
      <c r="V309" s="46"/>
      <c r="W309" s="46"/>
      <c r="X309" s="46"/>
      <c r="Y309" s="46"/>
      <c r="Z309" s="46"/>
      <c r="AA309" s="46"/>
      <c r="AB309" s="46"/>
      <c r="AC309" s="46"/>
      <c r="AD309" s="46"/>
      <c r="AE309" s="46"/>
      <c r="AF309" s="46"/>
      <c r="AG309" s="46"/>
      <c r="AH309" s="46"/>
      <c r="AI309" s="46"/>
      <c r="AJ309" s="46"/>
      <c r="AK309" s="46"/>
      <c r="AL309" s="46"/>
    </row>
    <row r="310">
      <c r="A310" s="50"/>
      <c r="B310" s="46"/>
      <c r="C310" s="46"/>
      <c r="D310" s="46"/>
      <c r="E310" s="70"/>
      <c r="F310" s="50"/>
      <c r="G310" s="50"/>
      <c r="H310" s="50"/>
      <c r="I310" s="50"/>
      <c r="J310" s="102"/>
      <c r="K310" s="46"/>
      <c r="L310" s="46"/>
      <c r="M310" s="46"/>
      <c r="N310" s="46"/>
      <c r="O310" s="46"/>
      <c r="P310" s="46"/>
      <c r="Q310" s="46"/>
      <c r="R310" s="46"/>
      <c r="S310" s="46"/>
      <c r="T310" s="46"/>
      <c r="U310" s="46"/>
      <c r="V310" s="46"/>
      <c r="W310" s="46"/>
      <c r="X310" s="46"/>
      <c r="Y310" s="46"/>
      <c r="Z310" s="46"/>
      <c r="AA310" s="46"/>
      <c r="AB310" s="46"/>
      <c r="AC310" s="46"/>
      <c r="AD310" s="46"/>
      <c r="AE310" s="46"/>
      <c r="AF310" s="46"/>
      <c r="AG310" s="46"/>
      <c r="AH310" s="46"/>
      <c r="AI310" s="46"/>
      <c r="AJ310" s="46"/>
      <c r="AK310" s="46"/>
      <c r="AL310" s="46"/>
    </row>
    <row r="311">
      <c r="A311" s="50"/>
      <c r="B311" s="46"/>
      <c r="C311" s="46"/>
      <c r="D311" s="46"/>
      <c r="E311" s="70"/>
      <c r="F311" s="50"/>
      <c r="G311" s="50"/>
      <c r="H311" s="50"/>
      <c r="I311" s="50"/>
      <c r="J311" s="102"/>
      <c r="K311" s="46"/>
      <c r="L311" s="46"/>
      <c r="M311" s="46"/>
      <c r="N311" s="46"/>
      <c r="O311" s="46"/>
      <c r="P311" s="46"/>
      <c r="Q311" s="46"/>
      <c r="R311" s="46"/>
      <c r="S311" s="46"/>
      <c r="T311" s="46"/>
      <c r="U311" s="46"/>
      <c r="V311" s="46"/>
      <c r="W311" s="46"/>
      <c r="X311" s="46"/>
      <c r="Y311" s="46"/>
      <c r="Z311" s="46"/>
      <c r="AA311" s="46"/>
      <c r="AB311" s="46"/>
      <c r="AC311" s="46"/>
      <c r="AD311" s="46"/>
      <c r="AE311" s="46"/>
      <c r="AF311" s="46"/>
      <c r="AG311" s="46"/>
      <c r="AH311" s="46"/>
      <c r="AI311" s="46"/>
      <c r="AJ311" s="46"/>
      <c r="AK311" s="46"/>
      <c r="AL311" s="46"/>
    </row>
    <row r="312">
      <c r="A312" s="50"/>
      <c r="B312" s="46"/>
      <c r="C312" s="46"/>
      <c r="D312" s="46"/>
      <c r="E312" s="70"/>
      <c r="F312" s="50"/>
      <c r="G312" s="50"/>
      <c r="H312" s="50"/>
      <c r="I312" s="50"/>
      <c r="J312" s="102"/>
      <c r="K312" s="46"/>
      <c r="L312" s="46"/>
      <c r="M312" s="46"/>
      <c r="N312" s="46"/>
      <c r="O312" s="46"/>
      <c r="P312" s="46"/>
      <c r="Q312" s="46"/>
      <c r="R312" s="46"/>
      <c r="S312" s="46"/>
      <c r="T312" s="46"/>
      <c r="U312" s="46"/>
      <c r="V312" s="46"/>
      <c r="W312" s="46"/>
      <c r="X312" s="46"/>
      <c r="Y312" s="46"/>
      <c r="Z312" s="46"/>
      <c r="AA312" s="46"/>
      <c r="AB312" s="46"/>
      <c r="AC312" s="46"/>
      <c r="AD312" s="46"/>
      <c r="AE312" s="46"/>
      <c r="AF312" s="46"/>
      <c r="AG312" s="46"/>
      <c r="AH312" s="46"/>
      <c r="AI312" s="46"/>
      <c r="AJ312" s="46"/>
      <c r="AK312" s="46"/>
      <c r="AL312" s="46"/>
    </row>
    <row r="313">
      <c r="A313" s="50"/>
      <c r="B313" s="46"/>
      <c r="C313" s="46"/>
      <c r="D313" s="46"/>
      <c r="E313" s="70"/>
      <c r="F313" s="50"/>
      <c r="G313" s="50"/>
      <c r="H313" s="50"/>
      <c r="I313" s="50"/>
      <c r="J313" s="102"/>
      <c r="K313" s="46"/>
      <c r="L313" s="46"/>
      <c r="M313" s="46"/>
      <c r="N313" s="46"/>
      <c r="O313" s="46"/>
      <c r="P313" s="46"/>
      <c r="Q313" s="46"/>
      <c r="R313" s="46"/>
      <c r="S313" s="46"/>
      <c r="T313" s="46"/>
      <c r="U313" s="46"/>
      <c r="V313" s="46"/>
      <c r="W313" s="46"/>
      <c r="X313" s="46"/>
      <c r="Y313" s="46"/>
      <c r="Z313" s="46"/>
      <c r="AA313" s="46"/>
      <c r="AB313" s="46"/>
      <c r="AC313" s="46"/>
      <c r="AD313" s="46"/>
      <c r="AE313" s="46"/>
      <c r="AF313" s="46"/>
      <c r="AG313" s="46"/>
      <c r="AH313" s="46"/>
      <c r="AI313" s="46"/>
      <c r="AJ313" s="46"/>
      <c r="AK313" s="46"/>
      <c r="AL313" s="46"/>
    </row>
    <row r="314">
      <c r="A314" s="50"/>
      <c r="B314" s="46"/>
      <c r="C314" s="46"/>
      <c r="D314" s="46"/>
      <c r="E314" s="70"/>
      <c r="F314" s="50"/>
      <c r="G314" s="50"/>
      <c r="H314" s="50"/>
      <c r="I314" s="50"/>
      <c r="J314" s="102"/>
      <c r="K314" s="46"/>
      <c r="L314" s="46"/>
      <c r="M314" s="46"/>
      <c r="N314" s="46"/>
      <c r="O314" s="46"/>
      <c r="P314" s="46"/>
      <c r="Q314" s="46"/>
      <c r="R314" s="46"/>
      <c r="S314" s="46"/>
      <c r="T314" s="46"/>
      <c r="U314" s="46"/>
      <c r="V314" s="46"/>
      <c r="W314" s="46"/>
      <c r="X314" s="46"/>
      <c r="Y314" s="46"/>
      <c r="Z314" s="46"/>
      <c r="AA314" s="46"/>
      <c r="AB314" s="46"/>
      <c r="AC314" s="46"/>
      <c r="AD314" s="46"/>
      <c r="AE314" s="46"/>
      <c r="AF314" s="46"/>
      <c r="AG314" s="46"/>
      <c r="AH314" s="46"/>
      <c r="AI314" s="46"/>
      <c r="AJ314" s="46"/>
      <c r="AK314" s="46"/>
      <c r="AL314" s="46"/>
    </row>
    <row r="315">
      <c r="A315" s="50"/>
      <c r="B315" s="46"/>
      <c r="C315" s="46"/>
      <c r="D315" s="46"/>
      <c r="E315" s="70"/>
      <c r="F315" s="50"/>
      <c r="G315" s="50"/>
      <c r="H315" s="50"/>
      <c r="I315" s="50"/>
      <c r="J315" s="102"/>
      <c r="K315" s="46"/>
      <c r="L315" s="46"/>
      <c r="M315" s="46"/>
      <c r="N315" s="46"/>
      <c r="O315" s="46"/>
      <c r="P315" s="46"/>
      <c r="Q315" s="46"/>
      <c r="R315" s="46"/>
      <c r="S315" s="46"/>
      <c r="T315" s="46"/>
      <c r="U315" s="46"/>
      <c r="V315" s="46"/>
      <c r="W315" s="46"/>
      <c r="X315" s="46"/>
      <c r="Y315" s="46"/>
      <c r="Z315" s="46"/>
      <c r="AA315" s="46"/>
      <c r="AB315" s="46"/>
      <c r="AC315" s="46"/>
      <c r="AD315" s="46"/>
      <c r="AE315" s="46"/>
      <c r="AF315" s="46"/>
      <c r="AG315" s="46"/>
      <c r="AH315" s="46"/>
      <c r="AI315" s="46"/>
      <c r="AJ315" s="46"/>
      <c r="AK315" s="46"/>
      <c r="AL315" s="46"/>
    </row>
    <row r="316">
      <c r="A316" s="50"/>
      <c r="B316" s="46"/>
      <c r="C316" s="46"/>
      <c r="D316" s="46"/>
      <c r="E316" s="70"/>
      <c r="F316" s="50"/>
      <c r="G316" s="50"/>
      <c r="H316" s="50"/>
      <c r="I316" s="50"/>
      <c r="J316" s="102"/>
      <c r="K316" s="46"/>
      <c r="L316" s="46"/>
      <c r="M316" s="46"/>
      <c r="N316" s="46"/>
      <c r="O316" s="46"/>
      <c r="P316" s="46"/>
      <c r="Q316" s="46"/>
      <c r="R316" s="46"/>
      <c r="S316" s="46"/>
      <c r="T316" s="46"/>
      <c r="U316" s="46"/>
      <c r="V316" s="46"/>
      <c r="W316" s="46"/>
      <c r="X316" s="46"/>
      <c r="Y316" s="46"/>
      <c r="Z316" s="46"/>
      <c r="AA316" s="46"/>
      <c r="AB316" s="46"/>
      <c r="AC316" s="46"/>
      <c r="AD316" s="46"/>
      <c r="AE316" s="46"/>
      <c r="AF316" s="46"/>
      <c r="AG316" s="46"/>
      <c r="AH316" s="46"/>
      <c r="AI316" s="46"/>
      <c r="AJ316" s="46"/>
      <c r="AK316" s="46"/>
      <c r="AL316" s="46"/>
    </row>
    <row r="317">
      <c r="A317" s="50"/>
      <c r="B317" s="46"/>
      <c r="C317" s="46"/>
      <c r="D317" s="46"/>
      <c r="E317" s="70"/>
      <c r="F317" s="50"/>
      <c r="G317" s="50"/>
      <c r="H317" s="50"/>
      <c r="I317" s="50"/>
      <c r="J317" s="102"/>
      <c r="K317" s="46"/>
      <c r="L317" s="46"/>
      <c r="M317" s="46"/>
      <c r="N317" s="46"/>
      <c r="O317" s="46"/>
      <c r="P317" s="46"/>
      <c r="Q317" s="46"/>
      <c r="R317" s="46"/>
      <c r="S317" s="46"/>
      <c r="T317" s="46"/>
      <c r="U317" s="46"/>
      <c r="V317" s="46"/>
      <c r="W317" s="46"/>
      <c r="X317" s="46"/>
      <c r="Y317" s="46"/>
      <c r="Z317" s="46"/>
      <c r="AA317" s="46"/>
      <c r="AB317" s="46"/>
      <c r="AC317" s="46"/>
      <c r="AD317" s="46"/>
      <c r="AE317" s="46"/>
      <c r="AF317" s="46"/>
      <c r="AG317" s="46"/>
      <c r="AH317" s="46"/>
      <c r="AI317" s="46"/>
      <c r="AJ317" s="46"/>
      <c r="AK317" s="46"/>
      <c r="AL317" s="46"/>
    </row>
    <row r="318">
      <c r="A318" s="50"/>
      <c r="B318" s="46"/>
      <c r="C318" s="46"/>
      <c r="D318" s="46"/>
      <c r="E318" s="70"/>
      <c r="F318" s="50"/>
      <c r="G318" s="50"/>
      <c r="H318" s="50"/>
      <c r="I318" s="50"/>
      <c r="J318" s="102"/>
      <c r="K318" s="46"/>
      <c r="L318" s="46"/>
      <c r="M318" s="46"/>
      <c r="N318" s="46"/>
      <c r="O318" s="46"/>
      <c r="P318" s="46"/>
      <c r="Q318" s="46"/>
      <c r="R318" s="46"/>
      <c r="S318" s="46"/>
      <c r="T318" s="46"/>
      <c r="U318" s="46"/>
      <c r="V318" s="46"/>
      <c r="W318" s="46"/>
      <c r="X318" s="46"/>
      <c r="Y318" s="46"/>
      <c r="Z318" s="46"/>
      <c r="AA318" s="46"/>
      <c r="AB318" s="46"/>
      <c r="AC318" s="46"/>
      <c r="AD318" s="46"/>
      <c r="AE318" s="46"/>
      <c r="AF318" s="46"/>
      <c r="AG318" s="46"/>
      <c r="AH318" s="46"/>
      <c r="AI318" s="46"/>
      <c r="AJ318" s="46"/>
      <c r="AK318" s="46"/>
      <c r="AL318" s="46"/>
    </row>
    <row r="319">
      <c r="A319" s="50"/>
      <c r="B319" s="46"/>
      <c r="C319" s="46"/>
      <c r="D319" s="46"/>
      <c r="E319" s="70"/>
      <c r="F319" s="50"/>
      <c r="G319" s="50"/>
      <c r="H319" s="50"/>
      <c r="I319" s="50"/>
      <c r="J319" s="102"/>
      <c r="K319" s="46"/>
      <c r="L319" s="46"/>
      <c r="M319" s="46"/>
      <c r="N319" s="46"/>
      <c r="O319" s="46"/>
      <c r="P319" s="46"/>
      <c r="Q319" s="46"/>
      <c r="R319" s="46"/>
      <c r="S319" s="46"/>
      <c r="T319" s="46"/>
      <c r="U319" s="46"/>
      <c r="V319" s="46"/>
      <c r="W319" s="46"/>
      <c r="X319" s="46"/>
      <c r="Y319" s="46"/>
      <c r="Z319" s="46"/>
      <c r="AA319" s="46"/>
      <c r="AB319" s="46"/>
      <c r="AC319" s="46"/>
      <c r="AD319" s="46"/>
      <c r="AE319" s="46"/>
      <c r="AF319" s="46"/>
      <c r="AG319" s="46"/>
      <c r="AH319" s="46"/>
      <c r="AI319" s="46"/>
      <c r="AJ319" s="46"/>
      <c r="AK319" s="46"/>
      <c r="AL319" s="46"/>
    </row>
    <row r="320">
      <c r="A320" s="50"/>
      <c r="B320" s="46"/>
      <c r="C320" s="46"/>
      <c r="D320" s="46"/>
      <c r="E320" s="70"/>
      <c r="F320" s="50"/>
      <c r="G320" s="50"/>
      <c r="H320" s="50"/>
      <c r="I320" s="50"/>
      <c r="J320" s="102"/>
      <c r="K320" s="46"/>
      <c r="L320" s="46"/>
      <c r="M320" s="46"/>
      <c r="N320" s="46"/>
      <c r="O320" s="46"/>
      <c r="P320" s="46"/>
      <c r="Q320" s="46"/>
      <c r="R320" s="46"/>
      <c r="S320" s="46"/>
      <c r="T320" s="46"/>
      <c r="U320" s="46"/>
      <c r="V320" s="46"/>
      <c r="W320" s="46"/>
      <c r="X320" s="46"/>
      <c r="Y320" s="46"/>
      <c r="Z320" s="46"/>
      <c r="AA320" s="46"/>
      <c r="AB320" s="46"/>
      <c r="AC320" s="46"/>
      <c r="AD320" s="46"/>
      <c r="AE320" s="46"/>
      <c r="AF320" s="46"/>
      <c r="AG320" s="46"/>
      <c r="AH320" s="46"/>
      <c r="AI320" s="46"/>
      <c r="AJ320" s="46"/>
      <c r="AK320" s="46"/>
      <c r="AL320" s="46"/>
    </row>
    <row r="321">
      <c r="A321" s="50"/>
      <c r="B321" s="46"/>
      <c r="C321" s="46"/>
      <c r="D321" s="46"/>
      <c r="E321" s="70"/>
      <c r="F321" s="50"/>
      <c r="G321" s="50"/>
      <c r="H321" s="50"/>
      <c r="I321" s="50"/>
      <c r="J321" s="102"/>
      <c r="K321" s="46"/>
      <c r="L321" s="46"/>
      <c r="M321" s="46"/>
      <c r="N321" s="46"/>
      <c r="O321" s="46"/>
      <c r="P321" s="46"/>
      <c r="Q321" s="46"/>
      <c r="R321" s="46"/>
      <c r="S321" s="46"/>
      <c r="T321" s="46"/>
      <c r="U321" s="46"/>
      <c r="V321" s="46"/>
      <c r="W321" s="46"/>
      <c r="X321" s="46"/>
      <c r="Y321" s="46"/>
      <c r="Z321" s="46"/>
      <c r="AA321" s="46"/>
      <c r="AB321" s="46"/>
      <c r="AC321" s="46"/>
      <c r="AD321" s="46"/>
      <c r="AE321" s="46"/>
      <c r="AF321" s="46"/>
      <c r="AG321" s="46"/>
      <c r="AH321" s="46"/>
      <c r="AI321" s="46"/>
      <c r="AJ321" s="46"/>
      <c r="AK321" s="46"/>
      <c r="AL321" s="46"/>
    </row>
    <row r="322">
      <c r="A322" s="50"/>
      <c r="B322" s="46"/>
      <c r="C322" s="46"/>
      <c r="D322" s="46"/>
      <c r="E322" s="70"/>
      <c r="F322" s="50"/>
      <c r="G322" s="50"/>
      <c r="H322" s="50"/>
      <c r="I322" s="50"/>
      <c r="J322" s="102"/>
      <c r="K322" s="46"/>
      <c r="L322" s="46"/>
      <c r="M322" s="46"/>
      <c r="N322" s="46"/>
      <c r="O322" s="46"/>
      <c r="P322" s="46"/>
      <c r="Q322" s="46"/>
      <c r="R322" s="46"/>
      <c r="S322" s="46"/>
      <c r="T322" s="46"/>
      <c r="U322" s="46"/>
      <c r="V322" s="46"/>
      <c r="W322" s="46"/>
      <c r="X322" s="46"/>
      <c r="Y322" s="46"/>
      <c r="Z322" s="46"/>
      <c r="AA322" s="46"/>
      <c r="AB322" s="46"/>
      <c r="AC322" s="46"/>
      <c r="AD322" s="46"/>
      <c r="AE322" s="46"/>
      <c r="AF322" s="46"/>
      <c r="AG322" s="46"/>
      <c r="AH322" s="46"/>
      <c r="AI322" s="46"/>
      <c r="AJ322" s="46"/>
      <c r="AK322" s="46"/>
      <c r="AL322" s="46"/>
    </row>
    <row r="323">
      <c r="A323" s="50"/>
      <c r="B323" s="46"/>
      <c r="C323" s="46"/>
      <c r="D323" s="46"/>
      <c r="E323" s="70"/>
      <c r="F323" s="50"/>
      <c r="G323" s="50"/>
      <c r="H323" s="50"/>
      <c r="I323" s="50"/>
      <c r="J323" s="102"/>
      <c r="K323" s="46"/>
      <c r="L323" s="46"/>
      <c r="M323" s="46"/>
      <c r="N323" s="46"/>
      <c r="O323" s="46"/>
      <c r="P323" s="46"/>
      <c r="Q323" s="46"/>
      <c r="R323" s="46"/>
      <c r="S323" s="46"/>
      <c r="T323" s="46"/>
      <c r="U323" s="46"/>
      <c r="V323" s="46"/>
      <c r="W323" s="46"/>
      <c r="X323" s="46"/>
      <c r="Y323" s="46"/>
      <c r="Z323" s="46"/>
      <c r="AA323" s="46"/>
      <c r="AB323" s="46"/>
      <c r="AC323" s="46"/>
      <c r="AD323" s="46"/>
      <c r="AE323" s="46"/>
      <c r="AF323" s="46"/>
      <c r="AG323" s="46"/>
      <c r="AH323" s="46"/>
      <c r="AI323" s="46"/>
      <c r="AJ323" s="46"/>
      <c r="AK323" s="46"/>
      <c r="AL323" s="46"/>
    </row>
    <row r="324">
      <c r="A324" s="50"/>
      <c r="B324" s="46"/>
      <c r="C324" s="46"/>
      <c r="D324" s="46"/>
      <c r="E324" s="70"/>
      <c r="F324" s="50"/>
      <c r="G324" s="50"/>
      <c r="H324" s="50"/>
      <c r="I324" s="50"/>
      <c r="J324" s="102"/>
      <c r="K324" s="46"/>
      <c r="L324" s="46"/>
      <c r="M324" s="46"/>
      <c r="N324" s="46"/>
      <c r="O324" s="46"/>
      <c r="P324" s="46"/>
      <c r="Q324" s="46"/>
      <c r="R324" s="46"/>
      <c r="S324" s="46"/>
      <c r="T324" s="46"/>
      <c r="U324" s="46"/>
      <c r="V324" s="46"/>
      <c r="W324" s="46"/>
      <c r="X324" s="46"/>
      <c r="Y324" s="46"/>
      <c r="Z324" s="46"/>
      <c r="AA324" s="46"/>
      <c r="AB324" s="46"/>
      <c r="AC324" s="46"/>
      <c r="AD324" s="46"/>
      <c r="AE324" s="46"/>
      <c r="AF324" s="46"/>
      <c r="AG324" s="46"/>
      <c r="AH324" s="46"/>
      <c r="AI324" s="46"/>
      <c r="AJ324" s="46"/>
      <c r="AK324" s="46"/>
      <c r="AL324" s="46"/>
    </row>
    <row r="325">
      <c r="A325" s="50"/>
      <c r="B325" s="46"/>
      <c r="C325" s="46"/>
      <c r="D325" s="46"/>
      <c r="E325" s="70"/>
      <c r="F325" s="50"/>
      <c r="G325" s="50"/>
      <c r="H325" s="50"/>
      <c r="I325" s="50"/>
      <c r="J325" s="102"/>
      <c r="K325" s="46"/>
      <c r="L325" s="46"/>
      <c r="M325" s="46"/>
      <c r="N325" s="46"/>
      <c r="O325" s="46"/>
      <c r="P325" s="46"/>
      <c r="Q325" s="46"/>
      <c r="R325" s="46"/>
      <c r="S325" s="46"/>
      <c r="T325" s="46"/>
      <c r="U325" s="46"/>
      <c r="V325" s="46"/>
      <c r="W325" s="46"/>
      <c r="X325" s="46"/>
      <c r="Y325" s="46"/>
      <c r="Z325" s="46"/>
      <c r="AA325" s="46"/>
      <c r="AB325" s="46"/>
      <c r="AC325" s="46"/>
      <c r="AD325" s="46"/>
      <c r="AE325" s="46"/>
      <c r="AF325" s="46"/>
      <c r="AG325" s="46"/>
      <c r="AH325" s="46"/>
      <c r="AI325" s="46"/>
      <c r="AJ325" s="46"/>
      <c r="AK325" s="46"/>
      <c r="AL325" s="46"/>
    </row>
    <row r="326">
      <c r="A326" s="50"/>
      <c r="B326" s="46"/>
      <c r="C326" s="46"/>
      <c r="D326" s="46"/>
      <c r="E326" s="70"/>
      <c r="F326" s="50"/>
      <c r="G326" s="50"/>
      <c r="H326" s="50"/>
      <c r="I326" s="50"/>
      <c r="J326" s="102"/>
      <c r="K326" s="46"/>
      <c r="L326" s="46"/>
      <c r="M326" s="46"/>
      <c r="N326" s="46"/>
      <c r="O326" s="46"/>
      <c r="P326" s="46"/>
      <c r="Q326" s="46"/>
      <c r="R326" s="46"/>
      <c r="S326" s="46"/>
      <c r="T326" s="46"/>
      <c r="U326" s="46"/>
      <c r="V326" s="46"/>
      <c r="W326" s="46"/>
      <c r="X326" s="46"/>
      <c r="Y326" s="46"/>
      <c r="Z326" s="46"/>
      <c r="AA326" s="46"/>
      <c r="AB326" s="46"/>
      <c r="AC326" s="46"/>
      <c r="AD326" s="46"/>
      <c r="AE326" s="46"/>
      <c r="AF326" s="46"/>
      <c r="AG326" s="46"/>
      <c r="AH326" s="46"/>
      <c r="AI326" s="46"/>
      <c r="AJ326" s="46"/>
      <c r="AK326" s="46"/>
      <c r="AL326" s="46"/>
    </row>
    <row r="327">
      <c r="A327" s="50"/>
      <c r="B327" s="46"/>
      <c r="C327" s="46"/>
      <c r="D327" s="46"/>
      <c r="E327" s="70"/>
      <c r="F327" s="50"/>
      <c r="G327" s="50"/>
      <c r="H327" s="50"/>
      <c r="I327" s="50"/>
      <c r="J327" s="102"/>
      <c r="K327" s="46"/>
      <c r="L327" s="46"/>
      <c r="M327" s="46"/>
      <c r="N327" s="46"/>
      <c r="O327" s="46"/>
      <c r="P327" s="46"/>
      <c r="Q327" s="46"/>
      <c r="R327" s="46"/>
      <c r="S327" s="46"/>
      <c r="T327" s="46"/>
      <c r="U327" s="46"/>
      <c r="V327" s="46"/>
      <c r="W327" s="46"/>
      <c r="X327" s="46"/>
      <c r="Y327" s="46"/>
      <c r="Z327" s="46"/>
      <c r="AA327" s="46"/>
      <c r="AB327" s="46"/>
      <c r="AC327" s="46"/>
      <c r="AD327" s="46"/>
      <c r="AE327" s="46"/>
      <c r="AF327" s="46"/>
      <c r="AG327" s="46"/>
      <c r="AH327" s="46"/>
      <c r="AI327" s="46"/>
      <c r="AJ327" s="46"/>
      <c r="AK327" s="46"/>
      <c r="AL327" s="46"/>
    </row>
    <row r="328">
      <c r="A328" s="50"/>
      <c r="B328" s="46"/>
      <c r="C328" s="46"/>
      <c r="D328" s="46"/>
      <c r="E328" s="70"/>
      <c r="F328" s="50"/>
      <c r="G328" s="50"/>
      <c r="H328" s="50"/>
      <c r="I328" s="50"/>
      <c r="J328" s="102"/>
      <c r="K328" s="46"/>
      <c r="L328" s="46"/>
      <c r="M328" s="46"/>
      <c r="N328" s="46"/>
      <c r="O328" s="46"/>
      <c r="P328" s="46"/>
      <c r="Q328" s="46"/>
      <c r="R328" s="46"/>
      <c r="S328" s="46"/>
      <c r="T328" s="46"/>
      <c r="U328" s="46"/>
      <c r="V328" s="46"/>
      <c r="W328" s="46"/>
      <c r="X328" s="46"/>
      <c r="Y328" s="46"/>
      <c r="Z328" s="46"/>
      <c r="AA328" s="46"/>
      <c r="AB328" s="46"/>
      <c r="AC328" s="46"/>
      <c r="AD328" s="46"/>
      <c r="AE328" s="46"/>
      <c r="AF328" s="46"/>
      <c r="AG328" s="46"/>
      <c r="AH328" s="46"/>
      <c r="AI328" s="46"/>
      <c r="AJ328" s="46"/>
      <c r="AK328" s="46"/>
      <c r="AL328" s="46"/>
    </row>
    <row r="329">
      <c r="A329" s="50"/>
      <c r="B329" s="46"/>
      <c r="C329" s="46"/>
      <c r="D329" s="46"/>
      <c r="E329" s="70"/>
      <c r="F329" s="50"/>
      <c r="G329" s="50"/>
      <c r="H329" s="50"/>
      <c r="I329" s="50"/>
      <c r="J329" s="102"/>
      <c r="K329" s="46"/>
      <c r="L329" s="46"/>
      <c r="M329" s="46"/>
      <c r="N329" s="46"/>
      <c r="O329" s="46"/>
      <c r="P329" s="46"/>
      <c r="Q329" s="46"/>
      <c r="R329" s="46"/>
      <c r="S329" s="46"/>
      <c r="T329" s="46"/>
      <c r="U329" s="46"/>
      <c r="V329" s="46"/>
      <c r="W329" s="46"/>
      <c r="X329" s="46"/>
      <c r="Y329" s="46"/>
      <c r="Z329" s="46"/>
      <c r="AA329" s="46"/>
      <c r="AB329" s="46"/>
      <c r="AC329" s="46"/>
      <c r="AD329" s="46"/>
      <c r="AE329" s="46"/>
      <c r="AF329" s="46"/>
      <c r="AG329" s="46"/>
      <c r="AH329" s="46"/>
      <c r="AI329" s="46"/>
      <c r="AJ329" s="46"/>
      <c r="AK329" s="46"/>
      <c r="AL329" s="46"/>
    </row>
    <row r="330">
      <c r="A330" s="50"/>
      <c r="B330" s="46"/>
      <c r="C330" s="46"/>
      <c r="D330" s="46"/>
      <c r="E330" s="70"/>
      <c r="F330" s="50"/>
      <c r="G330" s="50"/>
      <c r="H330" s="50"/>
      <c r="I330" s="50"/>
      <c r="J330" s="102"/>
      <c r="K330" s="46"/>
      <c r="L330" s="46"/>
      <c r="M330" s="46"/>
      <c r="N330" s="46"/>
      <c r="O330" s="46"/>
      <c r="P330" s="46"/>
      <c r="Q330" s="46"/>
      <c r="R330" s="46"/>
      <c r="S330" s="46"/>
      <c r="T330" s="46"/>
      <c r="U330" s="46"/>
      <c r="V330" s="46"/>
      <c r="W330" s="46"/>
      <c r="X330" s="46"/>
      <c r="Y330" s="46"/>
      <c r="Z330" s="46"/>
      <c r="AA330" s="46"/>
      <c r="AB330" s="46"/>
      <c r="AC330" s="46"/>
      <c r="AD330" s="46"/>
      <c r="AE330" s="46"/>
      <c r="AF330" s="46"/>
      <c r="AG330" s="46"/>
      <c r="AH330" s="46"/>
      <c r="AI330" s="46"/>
      <c r="AJ330" s="46"/>
      <c r="AK330" s="46"/>
      <c r="AL330" s="46"/>
    </row>
    <row r="331">
      <c r="A331" s="50"/>
      <c r="B331" s="46"/>
      <c r="C331" s="46"/>
      <c r="D331" s="46"/>
      <c r="E331" s="70"/>
      <c r="F331" s="50"/>
      <c r="G331" s="50"/>
      <c r="H331" s="50"/>
      <c r="I331" s="50"/>
      <c r="J331" s="102"/>
      <c r="K331" s="46"/>
      <c r="L331" s="46"/>
      <c r="M331" s="46"/>
      <c r="N331" s="46"/>
      <c r="O331" s="46"/>
      <c r="P331" s="46"/>
      <c r="Q331" s="46"/>
      <c r="R331" s="46"/>
      <c r="S331" s="46"/>
      <c r="T331" s="46"/>
      <c r="U331" s="46"/>
      <c r="V331" s="46"/>
      <c r="W331" s="46"/>
      <c r="X331" s="46"/>
      <c r="Y331" s="46"/>
      <c r="Z331" s="46"/>
      <c r="AA331" s="46"/>
      <c r="AB331" s="46"/>
      <c r="AC331" s="46"/>
      <c r="AD331" s="46"/>
      <c r="AE331" s="46"/>
      <c r="AF331" s="46"/>
      <c r="AG331" s="46"/>
      <c r="AH331" s="46"/>
      <c r="AI331" s="46"/>
      <c r="AJ331" s="46"/>
      <c r="AK331" s="46"/>
      <c r="AL331" s="46"/>
    </row>
    <row r="332">
      <c r="A332" s="50"/>
      <c r="B332" s="46"/>
      <c r="C332" s="46"/>
      <c r="D332" s="46"/>
      <c r="E332" s="70"/>
      <c r="F332" s="50"/>
      <c r="G332" s="50"/>
      <c r="H332" s="50"/>
      <c r="I332" s="50"/>
      <c r="J332" s="102"/>
      <c r="K332" s="46"/>
      <c r="L332" s="46"/>
      <c r="M332" s="46"/>
      <c r="N332" s="46"/>
      <c r="O332" s="46"/>
      <c r="P332" s="46"/>
      <c r="Q332" s="46"/>
      <c r="R332" s="46"/>
      <c r="S332" s="46"/>
      <c r="T332" s="46"/>
      <c r="U332" s="46"/>
      <c r="V332" s="46"/>
      <c r="W332" s="46"/>
      <c r="X332" s="46"/>
      <c r="Y332" s="46"/>
      <c r="Z332" s="46"/>
      <c r="AA332" s="46"/>
      <c r="AB332" s="46"/>
      <c r="AC332" s="46"/>
      <c r="AD332" s="46"/>
      <c r="AE332" s="46"/>
      <c r="AF332" s="46"/>
      <c r="AG332" s="46"/>
      <c r="AH332" s="46"/>
      <c r="AI332" s="46"/>
      <c r="AJ332" s="46"/>
      <c r="AK332" s="46"/>
      <c r="AL332" s="46"/>
    </row>
    <row r="333">
      <c r="A333" s="50"/>
      <c r="B333" s="46"/>
      <c r="C333" s="46"/>
      <c r="D333" s="46"/>
      <c r="E333" s="70"/>
      <c r="F333" s="50"/>
      <c r="G333" s="50"/>
      <c r="H333" s="50"/>
      <c r="I333" s="50"/>
      <c r="J333" s="102"/>
      <c r="K333" s="46"/>
      <c r="L333" s="46"/>
      <c r="M333" s="46"/>
      <c r="N333" s="46"/>
      <c r="O333" s="46"/>
      <c r="P333" s="46"/>
      <c r="Q333" s="46"/>
      <c r="R333" s="46"/>
      <c r="S333" s="46"/>
      <c r="T333" s="46"/>
      <c r="U333" s="46"/>
      <c r="V333" s="46"/>
      <c r="W333" s="46"/>
      <c r="X333" s="46"/>
      <c r="Y333" s="46"/>
      <c r="Z333" s="46"/>
      <c r="AA333" s="46"/>
      <c r="AB333" s="46"/>
      <c r="AC333" s="46"/>
      <c r="AD333" s="46"/>
      <c r="AE333" s="46"/>
      <c r="AF333" s="46"/>
      <c r="AG333" s="46"/>
      <c r="AH333" s="46"/>
      <c r="AI333" s="46"/>
      <c r="AJ333" s="46"/>
      <c r="AK333" s="46"/>
      <c r="AL333" s="46"/>
    </row>
    <row r="334">
      <c r="A334" s="50"/>
      <c r="B334" s="46"/>
      <c r="C334" s="46"/>
      <c r="D334" s="46"/>
      <c r="E334" s="70"/>
      <c r="F334" s="50"/>
      <c r="G334" s="50"/>
      <c r="H334" s="50"/>
      <c r="I334" s="50"/>
      <c r="J334" s="102"/>
      <c r="K334" s="46"/>
      <c r="L334" s="46"/>
      <c r="M334" s="46"/>
      <c r="N334" s="46"/>
      <c r="O334" s="46"/>
      <c r="P334" s="46"/>
      <c r="Q334" s="46"/>
      <c r="R334" s="46"/>
      <c r="S334" s="46"/>
      <c r="T334" s="46"/>
      <c r="U334" s="46"/>
      <c r="V334" s="46"/>
      <c r="W334" s="46"/>
      <c r="X334" s="46"/>
      <c r="Y334" s="46"/>
      <c r="Z334" s="46"/>
      <c r="AA334" s="46"/>
      <c r="AB334" s="46"/>
      <c r="AC334" s="46"/>
      <c r="AD334" s="46"/>
      <c r="AE334" s="46"/>
      <c r="AF334" s="46"/>
      <c r="AG334" s="46"/>
      <c r="AH334" s="46"/>
      <c r="AI334" s="46"/>
      <c r="AJ334" s="46"/>
      <c r="AK334" s="46"/>
      <c r="AL334" s="46"/>
    </row>
    <row r="335">
      <c r="A335" s="50"/>
      <c r="B335" s="46"/>
      <c r="C335" s="46"/>
      <c r="D335" s="46"/>
      <c r="E335" s="70"/>
      <c r="F335" s="50"/>
      <c r="G335" s="50"/>
      <c r="H335" s="50"/>
      <c r="I335" s="50"/>
      <c r="J335" s="102"/>
      <c r="K335" s="46"/>
      <c r="L335" s="46"/>
      <c r="M335" s="46"/>
      <c r="N335" s="46"/>
      <c r="O335" s="46"/>
      <c r="P335" s="46"/>
      <c r="Q335" s="46"/>
      <c r="R335" s="46"/>
      <c r="S335" s="46"/>
      <c r="T335" s="46"/>
      <c r="U335" s="46"/>
      <c r="V335" s="46"/>
      <c r="W335" s="46"/>
      <c r="X335" s="46"/>
      <c r="Y335" s="46"/>
      <c r="Z335" s="46"/>
      <c r="AA335" s="46"/>
      <c r="AB335" s="46"/>
      <c r="AC335" s="46"/>
      <c r="AD335" s="46"/>
      <c r="AE335" s="46"/>
      <c r="AF335" s="46"/>
      <c r="AG335" s="46"/>
      <c r="AH335" s="46"/>
      <c r="AI335" s="46"/>
      <c r="AJ335" s="46"/>
      <c r="AK335" s="46"/>
      <c r="AL335" s="46"/>
    </row>
    <row r="336">
      <c r="A336" s="50"/>
      <c r="B336" s="46"/>
      <c r="C336" s="46"/>
      <c r="D336" s="46"/>
      <c r="E336" s="70"/>
      <c r="F336" s="50"/>
      <c r="G336" s="50"/>
      <c r="H336" s="50"/>
      <c r="I336" s="50"/>
      <c r="J336" s="102"/>
      <c r="K336" s="46"/>
      <c r="L336" s="46"/>
      <c r="M336" s="46"/>
      <c r="N336" s="46"/>
      <c r="O336" s="46"/>
      <c r="P336" s="46"/>
      <c r="Q336" s="46"/>
      <c r="R336" s="46"/>
      <c r="S336" s="46"/>
      <c r="T336" s="46"/>
      <c r="U336" s="46"/>
      <c r="V336" s="46"/>
      <c r="W336" s="46"/>
      <c r="X336" s="46"/>
      <c r="Y336" s="46"/>
      <c r="Z336" s="46"/>
      <c r="AA336" s="46"/>
      <c r="AB336" s="46"/>
      <c r="AC336" s="46"/>
      <c r="AD336" s="46"/>
      <c r="AE336" s="46"/>
      <c r="AF336" s="46"/>
      <c r="AG336" s="46"/>
      <c r="AH336" s="46"/>
      <c r="AI336" s="46"/>
      <c r="AJ336" s="46"/>
      <c r="AK336" s="46"/>
      <c r="AL336" s="46"/>
    </row>
    <row r="337">
      <c r="A337" s="50"/>
      <c r="B337" s="46"/>
      <c r="C337" s="46"/>
      <c r="D337" s="46"/>
      <c r="E337" s="70"/>
      <c r="F337" s="50"/>
      <c r="G337" s="50"/>
      <c r="H337" s="50"/>
      <c r="I337" s="50"/>
      <c r="J337" s="102"/>
      <c r="K337" s="46"/>
      <c r="L337" s="46"/>
      <c r="M337" s="46"/>
      <c r="N337" s="46"/>
      <c r="O337" s="46"/>
      <c r="P337" s="46"/>
      <c r="Q337" s="46"/>
      <c r="R337" s="46"/>
      <c r="S337" s="46"/>
      <c r="T337" s="46"/>
      <c r="U337" s="46"/>
      <c r="V337" s="46"/>
      <c r="W337" s="46"/>
      <c r="X337" s="46"/>
      <c r="Y337" s="46"/>
      <c r="Z337" s="46"/>
      <c r="AA337" s="46"/>
      <c r="AB337" s="46"/>
      <c r="AC337" s="46"/>
      <c r="AD337" s="46"/>
      <c r="AE337" s="46"/>
      <c r="AF337" s="46"/>
      <c r="AG337" s="46"/>
      <c r="AH337" s="46"/>
      <c r="AI337" s="46"/>
      <c r="AJ337" s="46"/>
      <c r="AK337" s="46"/>
      <c r="AL337" s="46"/>
    </row>
    <row r="338">
      <c r="A338" s="50"/>
      <c r="B338" s="46"/>
      <c r="C338" s="46"/>
      <c r="D338" s="46"/>
      <c r="E338" s="70"/>
      <c r="F338" s="50"/>
      <c r="G338" s="50"/>
      <c r="H338" s="50"/>
      <c r="I338" s="50"/>
      <c r="J338" s="102"/>
      <c r="K338" s="46"/>
      <c r="L338" s="46"/>
      <c r="M338" s="46"/>
      <c r="N338" s="46"/>
      <c r="O338" s="46"/>
      <c r="P338" s="46"/>
      <c r="Q338" s="46"/>
      <c r="R338" s="46"/>
      <c r="S338" s="46"/>
      <c r="T338" s="46"/>
      <c r="U338" s="46"/>
      <c r="V338" s="46"/>
      <c r="W338" s="46"/>
      <c r="X338" s="46"/>
      <c r="Y338" s="46"/>
      <c r="Z338" s="46"/>
      <c r="AA338" s="46"/>
      <c r="AB338" s="46"/>
      <c r="AC338" s="46"/>
      <c r="AD338" s="46"/>
      <c r="AE338" s="46"/>
      <c r="AF338" s="46"/>
      <c r="AG338" s="46"/>
      <c r="AH338" s="46"/>
      <c r="AI338" s="46"/>
      <c r="AJ338" s="46"/>
      <c r="AK338" s="46"/>
      <c r="AL338" s="46"/>
    </row>
    <row r="339">
      <c r="A339" s="50"/>
      <c r="B339" s="46"/>
      <c r="C339" s="46"/>
      <c r="D339" s="46"/>
      <c r="E339" s="70"/>
      <c r="F339" s="50"/>
      <c r="G339" s="50"/>
      <c r="H339" s="50"/>
      <c r="I339" s="50"/>
      <c r="J339" s="102"/>
      <c r="K339" s="46"/>
      <c r="L339" s="46"/>
      <c r="M339" s="46"/>
      <c r="N339" s="46"/>
      <c r="O339" s="46"/>
      <c r="P339" s="46"/>
      <c r="Q339" s="46"/>
      <c r="R339" s="46"/>
      <c r="S339" s="46"/>
      <c r="T339" s="46"/>
      <c r="U339" s="46"/>
      <c r="V339" s="46"/>
      <c r="W339" s="46"/>
      <c r="X339" s="46"/>
      <c r="Y339" s="46"/>
      <c r="Z339" s="46"/>
      <c r="AA339" s="46"/>
      <c r="AB339" s="46"/>
      <c r="AC339" s="46"/>
      <c r="AD339" s="46"/>
      <c r="AE339" s="46"/>
      <c r="AF339" s="46"/>
      <c r="AG339" s="46"/>
      <c r="AH339" s="46"/>
      <c r="AI339" s="46"/>
      <c r="AJ339" s="46"/>
      <c r="AK339" s="46"/>
      <c r="AL339" s="46"/>
    </row>
    <row r="340">
      <c r="A340" s="50"/>
      <c r="B340" s="46"/>
      <c r="C340" s="46"/>
      <c r="D340" s="46"/>
      <c r="E340" s="70"/>
      <c r="F340" s="50"/>
      <c r="G340" s="50"/>
      <c r="H340" s="50"/>
      <c r="I340" s="50"/>
      <c r="J340" s="102"/>
      <c r="K340" s="46"/>
      <c r="L340" s="46"/>
      <c r="M340" s="46"/>
      <c r="N340" s="46"/>
      <c r="O340" s="46"/>
      <c r="P340" s="46"/>
      <c r="Q340" s="46"/>
      <c r="R340" s="46"/>
      <c r="S340" s="46"/>
      <c r="T340" s="46"/>
      <c r="U340" s="46"/>
      <c r="V340" s="46"/>
      <c r="W340" s="46"/>
      <c r="X340" s="46"/>
      <c r="Y340" s="46"/>
      <c r="Z340" s="46"/>
      <c r="AA340" s="46"/>
      <c r="AB340" s="46"/>
      <c r="AC340" s="46"/>
      <c r="AD340" s="46"/>
      <c r="AE340" s="46"/>
      <c r="AF340" s="46"/>
      <c r="AG340" s="46"/>
      <c r="AH340" s="46"/>
      <c r="AI340" s="46"/>
      <c r="AJ340" s="46"/>
      <c r="AK340" s="46"/>
      <c r="AL340" s="46"/>
    </row>
    <row r="341">
      <c r="A341" s="50"/>
      <c r="B341" s="46"/>
      <c r="C341" s="46"/>
      <c r="D341" s="46"/>
      <c r="E341" s="70"/>
      <c r="F341" s="50"/>
      <c r="G341" s="50"/>
      <c r="H341" s="50"/>
      <c r="I341" s="50"/>
      <c r="J341" s="102"/>
      <c r="K341" s="46"/>
      <c r="L341" s="46"/>
      <c r="M341" s="46"/>
      <c r="N341" s="46"/>
      <c r="O341" s="46"/>
      <c r="P341" s="46"/>
      <c r="Q341" s="46"/>
      <c r="R341" s="46"/>
      <c r="S341" s="46"/>
      <c r="T341" s="46"/>
      <c r="U341" s="46"/>
      <c r="V341" s="46"/>
      <c r="W341" s="46"/>
      <c r="X341" s="46"/>
      <c r="Y341" s="46"/>
      <c r="Z341" s="46"/>
      <c r="AA341" s="46"/>
      <c r="AB341" s="46"/>
      <c r="AC341" s="46"/>
      <c r="AD341" s="46"/>
      <c r="AE341" s="46"/>
      <c r="AF341" s="46"/>
      <c r="AG341" s="46"/>
      <c r="AH341" s="46"/>
      <c r="AI341" s="46"/>
      <c r="AJ341" s="46"/>
      <c r="AK341" s="46"/>
      <c r="AL341" s="46"/>
    </row>
    <row r="342">
      <c r="A342" s="50"/>
      <c r="B342" s="46"/>
      <c r="C342" s="46"/>
      <c r="D342" s="46"/>
      <c r="E342" s="70"/>
      <c r="F342" s="50"/>
      <c r="G342" s="50"/>
      <c r="H342" s="50"/>
      <c r="I342" s="50"/>
      <c r="J342" s="102"/>
      <c r="K342" s="46"/>
      <c r="L342" s="46"/>
      <c r="M342" s="46"/>
      <c r="N342" s="46"/>
      <c r="O342" s="46"/>
      <c r="P342" s="46"/>
      <c r="Q342" s="46"/>
      <c r="R342" s="46"/>
      <c r="S342" s="46"/>
      <c r="T342" s="46"/>
      <c r="U342" s="46"/>
      <c r="V342" s="46"/>
      <c r="W342" s="46"/>
      <c r="X342" s="46"/>
      <c r="Y342" s="46"/>
      <c r="Z342" s="46"/>
      <c r="AA342" s="46"/>
      <c r="AB342" s="46"/>
      <c r="AC342" s="46"/>
      <c r="AD342" s="46"/>
      <c r="AE342" s="46"/>
      <c r="AF342" s="46"/>
      <c r="AG342" s="46"/>
      <c r="AH342" s="46"/>
      <c r="AI342" s="46"/>
      <c r="AJ342" s="46"/>
      <c r="AK342" s="46"/>
      <c r="AL342" s="46"/>
    </row>
    <row r="343">
      <c r="A343" s="50"/>
      <c r="B343" s="46"/>
      <c r="C343" s="46"/>
      <c r="D343" s="46"/>
      <c r="E343" s="70"/>
      <c r="F343" s="50"/>
      <c r="G343" s="50"/>
      <c r="H343" s="50"/>
      <c r="I343" s="50"/>
      <c r="J343" s="102"/>
      <c r="K343" s="46"/>
      <c r="L343" s="46"/>
      <c r="M343" s="46"/>
      <c r="N343" s="46"/>
      <c r="O343" s="46"/>
      <c r="P343" s="46"/>
      <c r="Q343" s="46"/>
      <c r="R343" s="46"/>
      <c r="S343" s="46"/>
      <c r="T343" s="46"/>
      <c r="U343" s="46"/>
      <c r="V343" s="46"/>
      <c r="W343" s="46"/>
      <c r="X343" s="46"/>
      <c r="Y343" s="46"/>
      <c r="Z343" s="46"/>
      <c r="AA343" s="46"/>
      <c r="AB343" s="46"/>
      <c r="AC343" s="46"/>
      <c r="AD343" s="46"/>
      <c r="AE343" s="46"/>
      <c r="AF343" s="46"/>
      <c r="AG343" s="46"/>
      <c r="AH343" s="46"/>
      <c r="AI343" s="46"/>
      <c r="AJ343" s="46"/>
      <c r="AK343" s="46"/>
      <c r="AL343" s="46"/>
    </row>
    <row r="344">
      <c r="A344" s="50"/>
      <c r="B344" s="46"/>
      <c r="C344" s="46"/>
      <c r="D344" s="46"/>
      <c r="E344" s="70"/>
      <c r="F344" s="50"/>
      <c r="G344" s="50"/>
      <c r="H344" s="50"/>
      <c r="I344" s="50"/>
      <c r="J344" s="102"/>
      <c r="K344" s="46"/>
      <c r="L344" s="46"/>
      <c r="M344" s="46"/>
      <c r="N344" s="46"/>
      <c r="O344" s="46"/>
      <c r="P344" s="46"/>
      <c r="Q344" s="46"/>
      <c r="R344" s="46"/>
      <c r="S344" s="46"/>
      <c r="T344" s="46"/>
      <c r="U344" s="46"/>
      <c r="V344" s="46"/>
      <c r="W344" s="46"/>
      <c r="X344" s="46"/>
      <c r="Y344" s="46"/>
      <c r="Z344" s="46"/>
      <c r="AA344" s="46"/>
      <c r="AB344" s="46"/>
      <c r="AC344" s="46"/>
      <c r="AD344" s="46"/>
      <c r="AE344" s="46"/>
      <c r="AF344" s="46"/>
      <c r="AG344" s="46"/>
      <c r="AH344" s="46"/>
      <c r="AI344" s="46"/>
      <c r="AJ344" s="46"/>
      <c r="AK344" s="46"/>
      <c r="AL344" s="46"/>
    </row>
    <row r="345">
      <c r="A345" s="50"/>
      <c r="B345" s="46"/>
      <c r="C345" s="46"/>
      <c r="D345" s="46"/>
      <c r="E345" s="70"/>
      <c r="F345" s="50"/>
      <c r="G345" s="50"/>
      <c r="H345" s="50"/>
      <c r="I345" s="50"/>
      <c r="J345" s="102"/>
      <c r="K345" s="46"/>
      <c r="L345" s="46"/>
      <c r="M345" s="46"/>
      <c r="N345" s="46"/>
      <c r="O345" s="46"/>
      <c r="P345" s="46"/>
      <c r="Q345" s="46"/>
      <c r="R345" s="46"/>
      <c r="S345" s="46"/>
      <c r="T345" s="46"/>
      <c r="U345" s="46"/>
      <c r="V345" s="46"/>
      <c r="W345" s="46"/>
      <c r="X345" s="46"/>
      <c r="Y345" s="46"/>
      <c r="Z345" s="46"/>
      <c r="AA345" s="46"/>
      <c r="AB345" s="46"/>
      <c r="AC345" s="46"/>
      <c r="AD345" s="46"/>
      <c r="AE345" s="46"/>
      <c r="AF345" s="46"/>
      <c r="AG345" s="46"/>
      <c r="AH345" s="46"/>
      <c r="AI345" s="46"/>
      <c r="AJ345" s="46"/>
      <c r="AK345" s="46"/>
      <c r="AL345" s="46"/>
    </row>
    <row r="346">
      <c r="A346" s="50"/>
      <c r="B346" s="46"/>
      <c r="C346" s="46"/>
      <c r="D346" s="46"/>
      <c r="E346" s="70"/>
      <c r="F346" s="50"/>
      <c r="G346" s="50"/>
      <c r="H346" s="50"/>
      <c r="I346" s="50"/>
      <c r="J346" s="102"/>
      <c r="K346" s="46"/>
      <c r="L346" s="46"/>
      <c r="M346" s="46"/>
      <c r="N346" s="46"/>
      <c r="O346" s="46"/>
      <c r="P346" s="46"/>
      <c r="Q346" s="46"/>
      <c r="R346" s="46"/>
      <c r="S346" s="46"/>
      <c r="T346" s="46"/>
      <c r="U346" s="46"/>
      <c r="V346" s="46"/>
      <c r="W346" s="46"/>
      <c r="X346" s="46"/>
      <c r="Y346" s="46"/>
      <c r="Z346" s="46"/>
      <c r="AA346" s="46"/>
      <c r="AB346" s="46"/>
      <c r="AC346" s="46"/>
      <c r="AD346" s="46"/>
      <c r="AE346" s="46"/>
      <c r="AF346" s="46"/>
      <c r="AG346" s="46"/>
      <c r="AH346" s="46"/>
      <c r="AI346" s="46"/>
      <c r="AJ346" s="46"/>
      <c r="AK346" s="46"/>
      <c r="AL346" s="46"/>
    </row>
    <row r="347">
      <c r="A347" s="50"/>
      <c r="B347" s="46"/>
      <c r="C347" s="46"/>
      <c r="D347" s="46"/>
      <c r="E347" s="70"/>
      <c r="F347" s="50"/>
      <c r="G347" s="50"/>
      <c r="H347" s="50"/>
      <c r="I347" s="50"/>
      <c r="J347" s="102"/>
      <c r="K347" s="46"/>
      <c r="L347" s="46"/>
      <c r="M347" s="46"/>
      <c r="N347" s="46"/>
      <c r="O347" s="46"/>
      <c r="P347" s="46"/>
      <c r="Q347" s="46"/>
      <c r="R347" s="46"/>
      <c r="S347" s="46"/>
      <c r="T347" s="46"/>
      <c r="U347" s="46"/>
      <c r="V347" s="46"/>
      <c r="W347" s="46"/>
      <c r="X347" s="46"/>
      <c r="Y347" s="46"/>
      <c r="Z347" s="46"/>
      <c r="AA347" s="46"/>
      <c r="AB347" s="46"/>
      <c r="AC347" s="46"/>
      <c r="AD347" s="46"/>
      <c r="AE347" s="46"/>
      <c r="AF347" s="46"/>
      <c r="AG347" s="46"/>
      <c r="AH347" s="46"/>
      <c r="AI347" s="46"/>
      <c r="AJ347" s="46"/>
      <c r="AK347" s="46"/>
      <c r="AL347" s="46"/>
    </row>
    <row r="348">
      <c r="A348" s="50"/>
      <c r="B348" s="46"/>
      <c r="C348" s="46"/>
      <c r="D348" s="46"/>
      <c r="E348" s="70"/>
      <c r="F348" s="50"/>
      <c r="G348" s="50"/>
      <c r="H348" s="50"/>
      <c r="I348" s="50"/>
      <c r="J348" s="102"/>
      <c r="K348" s="46"/>
      <c r="L348" s="46"/>
      <c r="M348" s="46"/>
      <c r="N348" s="46"/>
      <c r="O348" s="46"/>
      <c r="P348" s="46"/>
      <c r="Q348" s="46"/>
      <c r="R348" s="46"/>
      <c r="S348" s="46"/>
      <c r="T348" s="46"/>
      <c r="U348" s="46"/>
      <c r="V348" s="46"/>
      <c r="W348" s="46"/>
      <c r="X348" s="46"/>
      <c r="Y348" s="46"/>
      <c r="Z348" s="46"/>
      <c r="AA348" s="46"/>
      <c r="AB348" s="46"/>
      <c r="AC348" s="46"/>
      <c r="AD348" s="46"/>
      <c r="AE348" s="46"/>
      <c r="AF348" s="46"/>
      <c r="AG348" s="46"/>
      <c r="AH348" s="46"/>
      <c r="AI348" s="46"/>
      <c r="AJ348" s="46"/>
      <c r="AK348" s="46"/>
      <c r="AL348" s="46"/>
    </row>
    <row r="349">
      <c r="A349" s="50"/>
      <c r="B349" s="46"/>
      <c r="C349" s="46"/>
      <c r="D349" s="46"/>
      <c r="E349" s="70"/>
      <c r="F349" s="50"/>
      <c r="G349" s="50"/>
      <c r="H349" s="50"/>
      <c r="I349" s="50"/>
      <c r="J349" s="102"/>
      <c r="K349" s="46"/>
      <c r="L349" s="46"/>
      <c r="M349" s="46"/>
      <c r="N349" s="46"/>
      <c r="O349" s="46"/>
      <c r="P349" s="46"/>
      <c r="Q349" s="46"/>
      <c r="R349" s="46"/>
      <c r="S349" s="46"/>
      <c r="T349" s="46"/>
      <c r="U349" s="46"/>
      <c r="V349" s="46"/>
      <c r="W349" s="46"/>
      <c r="X349" s="46"/>
      <c r="Y349" s="46"/>
      <c r="Z349" s="46"/>
      <c r="AA349" s="46"/>
      <c r="AB349" s="46"/>
      <c r="AC349" s="46"/>
      <c r="AD349" s="46"/>
      <c r="AE349" s="46"/>
      <c r="AF349" s="46"/>
      <c r="AG349" s="46"/>
      <c r="AH349" s="46"/>
      <c r="AI349" s="46"/>
      <c r="AJ349" s="46"/>
      <c r="AK349" s="46"/>
      <c r="AL349" s="46"/>
    </row>
    <row r="350">
      <c r="A350" s="50"/>
      <c r="B350" s="46"/>
      <c r="C350" s="46"/>
      <c r="D350" s="46"/>
      <c r="E350" s="70"/>
      <c r="F350" s="50"/>
      <c r="G350" s="50"/>
      <c r="H350" s="50"/>
      <c r="I350" s="50"/>
      <c r="J350" s="102"/>
      <c r="K350" s="46"/>
      <c r="L350" s="46"/>
      <c r="M350" s="46"/>
      <c r="N350" s="46"/>
      <c r="O350" s="46"/>
      <c r="P350" s="46"/>
      <c r="Q350" s="46"/>
      <c r="R350" s="46"/>
      <c r="S350" s="46"/>
      <c r="T350" s="46"/>
      <c r="U350" s="46"/>
      <c r="V350" s="46"/>
      <c r="W350" s="46"/>
      <c r="X350" s="46"/>
      <c r="Y350" s="46"/>
      <c r="Z350" s="46"/>
      <c r="AA350" s="46"/>
      <c r="AB350" s="46"/>
      <c r="AC350" s="46"/>
      <c r="AD350" s="46"/>
      <c r="AE350" s="46"/>
      <c r="AF350" s="46"/>
      <c r="AG350" s="46"/>
      <c r="AH350" s="46"/>
      <c r="AI350" s="46"/>
      <c r="AJ350" s="46"/>
      <c r="AK350" s="46"/>
      <c r="AL350" s="46"/>
    </row>
    <row r="351">
      <c r="A351" s="50"/>
      <c r="B351" s="46"/>
      <c r="C351" s="46"/>
      <c r="D351" s="46"/>
      <c r="E351" s="70"/>
      <c r="F351" s="50"/>
      <c r="G351" s="50"/>
      <c r="H351" s="50"/>
      <c r="I351" s="50"/>
      <c r="J351" s="102"/>
      <c r="K351" s="46"/>
      <c r="L351" s="46"/>
      <c r="M351" s="46"/>
      <c r="N351" s="46"/>
      <c r="O351" s="46"/>
      <c r="P351" s="46"/>
      <c r="Q351" s="46"/>
      <c r="R351" s="46"/>
      <c r="S351" s="46"/>
      <c r="T351" s="46"/>
      <c r="U351" s="46"/>
      <c r="V351" s="46"/>
      <c r="W351" s="46"/>
      <c r="X351" s="46"/>
      <c r="Y351" s="46"/>
      <c r="Z351" s="46"/>
      <c r="AA351" s="46"/>
      <c r="AB351" s="46"/>
      <c r="AC351" s="46"/>
      <c r="AD351" s="46"/>
      <c r="AE351" s="46"/>
      <c r="AF351" s="46"/>
      <c r="AG351" s="46"/>
      <c r="AH351" s="46"/>
      <c r="AI351" s="46"/>
      <c r="AJ351" s="46"/>
      <c r="AK351" s="46"/>
      <c r="AL351" s="46"/>
    </row>
    <row r="352">
      <c r="A352" s="50"/>
      <c r="B352" s="46"/>
      <c r="C352" s="46"/>
      <c r="D352" s="46"/>
      <c r="E352" s="70"/>
      <c r="F352" s="50"/>
      <c r="G352" s="50"/>
      <c r="H352" s="50"/>
      <c r="I352" s="50"/>
      <c r="J352" s="102"/>
      <c r="K352" s="46"/>
      <c r="L352" s="46"/>
      <c r="M352" s="46"/>
      <c r="N352" s="46"/>
      <c r="O352" s="46"/>
      <c r="P352" s="46"/>
      <c r="Q352" s="46"/>
      <c r="R352" s="46"/>
      <c r="S352" s="46"/>
      <c r="T352" s="46"/>
      <c r="U352" s="46"/>
      <c r="V352" s="46"/>
      <c r="W352" s="46"/>
      <c r="X352" s="46"/>
      <c r="Y352" s="46"/>
      <c r="Z352" s="46"/>
      <c r="AA352" s="46"/>
      <c r="AB352" s="46"/>
      <c r="AC352" s="46"/>
      <c r="AD352" s="46"/>
      <c r="AE352" s="46"/>
      <c r="AF352" s="46"/>
      <c r="AG352" s="46"/>
      <c r="AH352" s="46"/>
      <c r="AI352" s="46"/>
      <c r="AJ352" s="46"/>
      <c r="AK352" s="46"/>
      <c r="AL352" s="46"/>
    </row>
    <row r="353">
      <c r="A353" s="50"/>
      <c r="B353" s="46"/>
      <c r="C353" s="46"/>
      <c r="D353" s="46"/>
      <c r="E353" s="70"/>
      <c r="F353" s="50"/>
      <c r="G353" s="50"/>
      <c r="H353" s="50"/>
      <c r="I353" s="50"/>
      <c r="J353" s="102"/>
      <c r="K353" s="46"/>
      <c r="L353" s="46"/>
      <c r="M353" s="46"/>
      <c r="N353" s="46"/>
      <c r="O353" s="46"/>
      <c r="P353" s="46"/>
      <c r="Q353" s="46"/>
      <c r="R353" s="46"/>
      <c r="S353" s="46"/>
      <c r="T353" s="46"/>
      <c r="U353" s="46"/>
      <c r="V353" s="46"/>
      <c r="W353" s="46"/>
      <c r="X353" s="46"/>
      <c r="Y353" s="46"/>
      <c r="Z353" s="46"/>
      <c r="AA353" s="46"/>
      <c r="AB353" s="46"/>
      <c r="AC353" s="46"/>
      <c r="AD353" s="46"/>
      <c r="AE353" s="46"/>
      <c r="AF353" s="46"/>
      <c r="AG353" s="46"/>
      <c r="AH353" s="46"/>
      <c r="AI353" s="46"/>
      <c r="AJ353" s="46"/>
      <c r="AK353" s="46"/>
      <c r="AL353" s="46"/>
    </row>
    <row r="354">
      <c r="A354" s="50"/>
      <c r="B354" s="46"/>
      <c r="C354" s="46"/>
      <c r="D354" s="46"/>
      <c r="E354" s="70"/>
      <c r="F354" s="50"/>
      <c r="G354" s="50"/>
      <c r="H354" s="50"/>
      <c r="I354" s="50"/>
      <c r="J354" s="102"/>
      <c r="K354" s="46"/>
      <c r="L354" s="46"/>
      <c r="M354" s="46"/>
      <c r="N354" s="46"/>
      <c r="O354" s="46"/>
      <c r="P354" s="46"/>
      <c r="Q354" s="46"/>
      <c r="R354" s="46"/>
      <c r="S354" s="46"/>
      <c r="T354" s="46"/>
      <c r="U354" s="46"/>
      <c r="V354" s="46"/>
      <c r="W354" s="46"/>
      <c r="X354" s="46"/>
      <c r="Y354" s="46"/>
      <c r="Z354" s="46"/>
      <c r="AA354" s="46"/>
      <c r="AB354" s="46"/>
      <c r="AC354" s="46"/>
      <c r="AD354" s="46"/>
      <c r="AE354" s="46"/>
      <c r="AF354" s="46"/>
      <c r="AG354" s="46"/>
      <c r="AH354" s="46"/>
      <c r="AI354" s="46"/>
      <c r="AJ354" s="46"/>
      <c r="AK354" s="46"/>
      <c r="AL354" s="46"/>
    </row>
    <row r="355">
      <c r="A355" s="50"/>
      <c r="B355" s="46"/>
      <c r="C355" s="46"/>
      <c r="D355" s="46"/>
      <c r="E355" s="70"/>
      <c r="F355" s="50"/>
      <c r="G355" s="50"/>
      <c r="H355" s="50"/>
      <c r="I355" s="50"/>
      <c r="J355" s="102"/>
      <c r="K355" s="46"/>
      <c r="L355" s="46"/>
      <c r="M355" s="46"/>
      <c r="N355" s="46"/>
      <c r="O355" s="46"/>
      <c r="P355" s="46"/>
      <c r="Q355" s="46"/>
      <c r="R355" s="46"/>
      <c r="S355" s="46"/>
      <c r="T355" s="46"/>
      <c r="U355" s="46"/>
      <c r="V355" s="46"/>
      <c r="W355" s="46"/>
      <c r="X355" s="46"/>
      <c r="Y355" s="46"/>
      <c r="Z355" s="46"/>
      <c r="AA355" s="46"/>
      <c r="AB355" s="46"/>
      <c r="AC355" s="46"/>
      <c r="AD355" s="46"/>
      <c r="AE355" s="46"/>
      <c r="AF355" s="46"/>
      <c r="AG355" s="46"/>
      <c r="AH355" s="46"/>
      <c r="AI355" s="46"/>
      <c r="AJ355" s="46"/>
      <c r="AK355" s="46"/>
      <c r="AL355" s="46"/>
    </row>
    <row r="356">
      <c r="A356" s="50"/>
      <c r="B356" s="46"/>
      <c r="C356" s="46"/>
      <c r="D356" s="46"/>
      <c r="E356" s="70"/>
      <c r="F356" s="50"/>
      <c r="G356" s="50"/>
      <c r="H356" s="50"/>
      <c r="I356" s="50"/>
      <c r="J356" s="102"/>
      <c r="K356" s="46"/>
      <c r="L356" s="46"/>
      <c r="M356" s="46"/>
      <c r="N356" s="46"/>
      <c r="O356" s="46"/>
      <c r="P356" s="46"/>
      <c r="Q356" s="46"/>
      <c r="R356" s="46"/>
      <c r="S356" s="46"/>
      <c r="T356" s="46"/>
      <c r="U356" s="46"/>
      <c r="V356" s="46"/>
      <c r="W356" s="46"/>
      <c r="X356" s="46"/>
      <c r="Y356" s="46"/>
      <c r="Z356" s="46"/>
      <c r="AA356" s="46"/>
      <c r="AB356" s="46"/>
      <c r="AC356" s="46"/>
      <c r="AD356" s="46"/>
      <c r="AE356" s="46"/>
      <c r="AF356" s="46"/>
      <c r="AG356" s="46"/>
      <c r="AH356" s="46"/>
      <c r="AI356" s="46"/>
      <c r="AJ356" s="46"/>
      <c r="AK356" s="46"/>
      <c r="AL356" s="46"/>
    </row>
    <row r="357">
      <c r="A357" s="50"/>
      <c r="B357" s="46"/>
      <c r="C357" s="46"/>
      <c r="D357" s="46"/>
      <c r="E357" s="70"/>
      <c r="F357" s="50"/>
      <c r="G357" s="50"/>
      <c r="H357" s="50"/>
      <c r="I357" s="50"/>
      <c r="J357" s="102"/>
      <c r="K357" s="46"/>
      <c r="L357" s="46"/>
      <c r="M357" s="46"/>
      <c r="N357" s="46"/>
      <c r="O357" s="46"/>
      <c r="P357" s="46"/>
      <c r="Q357" s="46"/>
      <c r="R357" s="46"/>
      <c r="S357" s="46"/>
      <c r="T357" s="46"/>
      <c r="U357" s="46"/>
      <c r="V357" s="46"/>
      <c r="W357" s="46"/>
      <c r="X357" s="46"/>
      <c r="Y357" s="46"/>
      <c r="Z357" s="46"/>
      <c r="AA357" s="46"/>
      <c r="AB357" s="46"/>
      <c r="AC357" s="46"/>
      <c r="AD357" s="46"/>
      <c r="AE357" s="46"/>
      <c r="AF357" s="46"/>
      <c r="AG357" s="46"/>
      <c r="AH357" s="46"/>
      <c r="AI357" s="46"/>
      <c r="AJ357" s="46"/>
      <c r="AK357" s="46"/>
      <c r="AL357" s="46"/>
    </row>
    <row r="358">
      <c r="A358" s="50"/>
      <c r="B358" s="46"/>
      <c r="C358" s="46"/>
      <c r="D358" s="46"/>
      <c r="E358" s="70"/>
      <c r="F358" s="50"/>
      <c r="G358" s="50"/>
      <c r="H358" s="50"/>
      <c r="I358" s="50"/>
      <c r="J358" s="102"/>
      <c r="K358" s="46"/>
      <c r="L358" s="46"/>
      <c r="M358" s="46"/>
      <c r="N358" s="46"/>
      <c r="O358" s="46"/>
      <c r="P358" s="46"/>
      <c r="Q358" s="46"/>
      <c r="R358" s="46"/>
      <c r="S358" s="46"/>
      <c r="T358" s="46"/>
      <c r="U358" s="46"/>
      <c r="V358" s="46"/>
      <c r="W358" s="46"/>
      <c r="X358" s="46"/>
      <c r="Y358" s="46"/>
      <c r="Z358" s="46"/>
      <c r="AA358" s="46"/>
      <c r="AB358" s="46"/>
      <c r="AC358" s="46"/>
      <c r="AD358" s="46"/>
      <c r="AE358" s="46"/>
      <c r="AF358" s="46"/>
      <c r="AG358" s="46"/>
      <c r="AH358" s="46"/>
      <c r="AI358" s="46"/>
      <c r="AJ358" s="46"/>
      <c r="AK358" s="46"/>
      <c r="AL358" s="46"/>
    </row>
    <row r="359">
      <c r="A359" s="50"/>
      <c r="B359" s="46"/>
      <c r="C359" s="46"/>
      <c r="D359" s="46"/>
      <c r="E359" s="70"/>
      <c r="F359" s="50"/>
      <c r="G359" s="50"/>
      <c r="H359" s="50"/>
      <c r="I359" s="50"/>
      <c r="J359" s="102"/>
      <c r="K359" s="46"/>
      <c r="L359" s="46"/>
      <c r="M359" s="46"/>
      <c r="N359" s="46"/>
      <c r="O359" s="46"/>
      <c r="P359" s="46"/>
      <c r="Q359" s="46"/>
      <c r="R359" s="46"/>
      <c r="S359" s="46"/>
      <c r="T359" s="46"/>
      <c r="U359" s="46"/>
      <c r="V359" s="46"/>
      <c r="W359" s="46"/>
      <c r="X359" s="46"/>
      <c r="Y359" s="46"/>
      <c r="Z359" s="46"/>
      <c r="AA359" s="46"/>
      <c r="AB359" s="46"/>
      <c r="AC359" s="46"/>
      <c r="AD359" s="46"/>
      <c r="AE359" s="46"/>
      <c r="AF359" s="46"/>
      <c r="AG359" s="46"/>
      <c r="AH359" s="46"/>
      <c r="AI359" s="46"/>
      <c r="AJ359" s="46"/>
      <c r="AK359" s="46"/>
      <c r="AL359" s="46"/>
    </row>
    <row r="360">
      <c r="A360" s="50"/>
      <c r="B360" s="46"/>
      <c r="C360" s="46"/>
      <c r="D360" s="46"/>
      <c r="E360" s="70"/>
      <c r="F360" s="50"/>
      <c r="G360" s="50"/>
      <c r="H360" s="50"/>
      <c r="I360" s="50"/>
      <c r="J360" s="102"/>
      <c r="K360" s="46"/>
      <c r="L360" s="46"/>
      <c r="M360" s="46"/>
      <c r="N360" s="46"/>
      <c r="O360" s="46"/>
      <c r="P360" s="46"/>
      <c r="Q360" s="46"/>
      <c r="R360" s="46"/>
      <c r="S360" s="46"/>
      <c r="T360" s="46"/>
      <c r="U360" s="46"/>
      <c r="V360" s="46"/>
      <c r="W360" s="46"/>
      <c r="X360" s="46"/>
      <c r="Y360" s="46"/>
      <c r="Z360" s="46"/>
      <c r="AA360" s="46"/>
      <c r="AB360" s="46"/>
      <c r="AC360" s="46"/>
      <c r="AD360" s="46"/>
      <c r="AE360" s="46"/>
      <c r="AF360" s="46"/>
      <c r="AG360" s="46"/>
      <c r="AH360" s="46"/>
      <c r="AI360" s="46"/>
      <c r="AJ360" s="46"/>
      <c r="AK360" s="46"/>
      <c r="AL360" s="46"/>
    </row>
    <row r="361">
      <c r="A361" s="50"/>
      <c r="B361" s="46"/>
      <c r="C361" s="46"/>
      <c r="D361" s="46"/>
      <c r="E361" s="70"/>
      <c r="F361" s="50"/>
      <c r="G361" s="50"/>
      <c r="H361" s="50"/>
      <c r="I361" s="50"/>
      <c r="J361" s="102"/>
      <c r="K361" s="46"/>
      <c r="L361" s="46"/>
      <c r="M361" s="46"/>
      <c r="N361" s="46"/>
      <c r="O361" s="46"/>
      <c r="P361" s="46"/>
      <c r="Q361" s="46"/>
      <c r="R361" s="46"/>
      <c r="S361" s="46"/>
      <c r="T361" s="46"/>
      <c r="U361" s="46"/>
      <c r="V361" s="46"/>
      <c r="W361" s="46"/>
      <c r="X361" s="46"/>
      <c r="Y361" s="46"/>
      <c r="Z361" s="46"/>
      <c r="AA361" s="46"/>
      <c r="AB361" s="46"/>
      <c r="AC361" s="46"/>
      <c r="AD361" s="46"/>
      <c r="AE361" s="46"/>
      <c r="AF361" s="46"/>
      <c r="AG361" s="46"/>
      <c r="AH361" s="46"/>
      <c r="AI361" s="46"/>
      <c r="AJ361" s="46"/>
      <c r="AK361" s="46"/>
      <c r="AL361" s="46"/>
    </row>
    <row r="362">
      <c r="A362" s="50"/>
      <c r="B362" s="46"/>
      <c r="C362" s="46"/>
      <c r="D362" s="46"/>
      <c r="E362" s="70"/>
      <c r="F362" s="50"/>
      <c r="G362" s="50"/>
      <c r="H362" s="50"/>
      <c r="I362" s="50"/>
      <c r="J362" s="102"/>
      <c r="K362" s="46"/>
      <c r="L362" s="46"/>
      <c r="M362" s="46"/>
      <c r="N362" s="46"/>
      <c r="O362" s="46"/>
      <c r="P362" s="46"/>
      <c r="Q362" s="46"/>
      <c r="R362" s="46"/>
      <c r="S362" s="46"/>
      <c r="T362" s="46"/>
      <c r="U362" s="46"/>
      <c r="V362" s="46"/>
      <c r="W362" s="46"/>
      <c r="X362" s="46"/>
      <c r="Y362" s="46"/>
      <c r="Z362" s="46"/>
      <c r="AA362" s="46"/>
      <c r="AB362" s="46"/>
      <c r="AC362" s="46"/>
      <c r="AD362" s="46"/>
      <c r="AE362" s="46"/>
      <c r="AF362" s="46"/>
      <c r="AG362" s="46"/>
      <c r="AH362" s="46"/>
      <c r="AI362" s="46"/>
      <c r="AJ362" s="46"/>
      <c r="AK362" s="46"/>
      <c r="AL362" s="46"/>
    </row>
    <row r="363">
      <c r="A363" s="50"/>
      <c r="B363" s="46"/>
      <c r="C363" s="46"/>
      <c r="D363" s="46"/>
      <c r="E363" s="70"/>
      <c r="F363" s="50"/>
      <c r="G363" s="50"/>
      <c r="H363" s="50"/>
      <c r="I363" s="50"/>
      <c r="J363" s="102"/>
      <c r="K363" s="46"/>
      <c r="L363" s="46"/>
      <c r="M363" s="46"/>
      <c r="N363" s="46"/>
      <c r="O363" s="46"/>
      <c r="P363" s="46"/>
      <c r="Q363" s="46"/>
      <c r="R363" s="46"/>
      <c r="S363" s="46"/>
      <c r="T363" s="46"/>
      <c r="U363" s="46"/>
      <c r="V363" s="46"/>
      <c r="W363" s="46"/>
      <c r="X363" s="46"/>
      <c r="Y363" s="46"/>
      <c r="Z363" s="46"/>
      <c r="AA363" s="46"/>
      <c r="AB363" s="46"/>
      <c r="AC363" s="46"/>
      <c r="AD363" s="46"/>
      <c r="AE363" s="46"/>
      <c r="AF363" s="46"/>
      <c r="AG363" s="46"/>
      <c r="AH363" s="46"/>
      <c r="AI363" s="46"/>
      <c r="AJ363" s="46"/>
      <c r="AK363" s="46"/>
      <c r="AL363" s="46"/>
    </row>
    <row r="364">
      <c r="A364" s="50"/>
      <c r="B364" s="46"/>
      <c r="C364" s="46"/>
      <c r="D364" s="46"/>
      <c r="E364" s="70"/>
      <c r="F364" s="50"/>
      <c r="G364" s="50"/>
      <c r="H364" s="50"/>
      <c r="I364" s="50"/>
      <c r="J364" s="102"/>
      <c r="K364" s="46"/>
      <c r="L364" s="46"/>
      <c r="M364" s="46"/>
      <c r="N364" s="46"/>
      <c r="O364" s="46"/>
      <c r="P364" s="46"/>
      <c r="Q364" s="46"/>
      <c r="R364" s="46"/>
      <c r="S364" s="46"/>
      <c r="T364" s="46"/>
      <c r="U364" s="46"/>
      <c r="V364" s="46"/>
      <c r="W364" s="46"/>
      <c r="X364" s="46"/>
      <c r="Y364" s="46"/>
      <c r="Z364" s="46"/>
      <c r="AA364" s="46"/>
      <c r="AB364" s="46"/>
      <c r="AC364" s="46"/>
      <c r="AD364" s="46"/>
      <c r="AE364" s="46"/>
      <c r="AF364" s="46"/>
      <c r="AG364" s="46"/>
      <c r="AH364" s="46"/>
      <c r="AI364" s="46"/>
      <c r="AJ364" s="46"/>
      <c r="AK364" s="46"/>
      <c r="AL364" s="46"/>
    </row>
    <row r="365">
      <c r="A365" s="50"/>
      <c r="B365" s="46"/>
      <c r="C365" s="46"/>
      <c r="D365" s="46"/>
      <c r="E365" s="70"/>
      <c r="F365" s="50"/>
      <c r="G365" s="50"/>
      <c r="H365" s="50"/>
      <c r="I365" s="50"/>
      <c r="J365" s="102"/>
      <c r="K365" s="46"/>
      <c r="L365" s="46"/>
      <c r="M365" s="46"/>
      <c r="N365" s="46"/>
      <c r="O365" s="46"/>
      <c r="P365" s="46"/>
      <c r="Q365" s="46"/>
      <c r="R365" s="46"/>
      <c r="S365" s="46"/>
      <c r="T365" s="46"/>
      <c r="U365" s="46"/>
      <c r="V365" s="46"/>
      <c r="W365" s="46"/>
      <c r="X365" s="46"/>
      <c r="Y365" s="46"/>
      <c r="Z365" s="46"/>
      <c r="AA365" s="46"/>
      <c r="AB365" s="46"/>
      <c r="AC365" s="46"/>
      <c r="AD365" s="46"/>
      <c r="AE365" s="46"/>
      <c r="AF365" s="46"/>
      <c r="AG365" s="46"/>
      <c r="AH365" s="46"/>
      <c r="AI365" s="46"/>
      <c r="AJ365" s="46"/>
      <c r="AK365" s="46"/>
      <c r="AL365" s="46"/>
    </row>
    <row r="366">
      <c r="A366" s="50"/>
      <c r="B366" s="46"/>
      <c r="C366" s="46"/>
      <c r="D366" s="46"/>
      <c r="E366" s="70"/>
      <c r="F366" s="50"/>
      <c r="G366" s="50"/>
      <c r="H366" s="50"/>
      <c r="I366" s="50"/>
      <c r="J366" s="102"/>
      <c r="K366" s="46"/>
      <c r="L366" s="46"/>
      <c r="M366" s="46"/>
      <c r="N366" s="46"/>
      <c r="O366" s="46"/>
      <c r="P366" s="46"/>
      <c r="Q366" s="46"/>
      <c r="R366" s="46"/>
      <c r="S366" s="46"/>
      <c r="T366" s="46"/>
      <c r="U366" s="46"/>
      <c r="V366" s="46"/>
      <c r="W366" s="46"/>
      <c r="X366" s="46"/>
      <c r="Y366" s="46"/>
      <c r="Z366" s="46"/>
      <c r="AA366" s="46"/>
      <c r="AB366" s="46"/>
      <c r="AC366" s="46"/>
      <c r="AD366" s="46"/>
      <c r="AE366" s="46"/>
      <c r="AF366" s="46"/>
      <c r="AG366" s="46"/>
      <c r="AH366" s="46"/>
      <c r="AI366" s="46"/>
      <c r="AJ366" s="46"/>
      <c r="AK366" s="46"/>
      <c r="AL366" s="46"/>
    </row>
    <row r="367">
      <c r="A367" s="50"/>
      <c r="B367" s="46"/>
      <c r="C367" s="46"/>
      <c r="D367" s="46"/>
      <c r="E367" s="70"/>
      <c r="F367" s="50"/>
      <c r="G367" s="50"/>
      <c r="H367" s="50"/>
      <c r="I367" s="50"/>
      <c r="J367" s="102"/>
      <c r="K367" s="46"/>
      <c r="L367" s="46"/>
      <c r="M367" s="46"/>
      <c r="N367" s="46"/>
      <c r="O367" s="46"/>
      <c r="P367" s="46"/>
      <c r="Q367" s="46"/>
      <c r="R367" s="46"/>
      <c r="S367" s="46"/>
      <c r="T367" s="46"/>
      <c r="U367" s="46"/>
      <c r="V367" s="46"/>
      <c r="W367" s="46"/>
      <c r="X367" s="46"/>
      <c r="Y367" s="46"/>
      <c r="Z367" s="46"/>
      <c r="AA367" s="46"/>
      <c r="AB367" s="46"/>
      <c r="AC367" s="46"/>
      <c r="AD367" s="46"/>
      <c r="AE367" s="46"/>
      <c r="AF367" s="46"/>
      <c r="AG367" s="46"/>
      <c r="AH367" s="46"/>
      <c r="AI367" s="46"/>
      <c r="AJ367" s="46"/>
      <c r="AK367" s="46"/>
      <c r="AL367" s="46"/>
    </row>
    <row r="368">
      <c r="A368" s="50"/>
      <c r="B368" s="46"/>
      <c r="C368" s="46"/>
      <c r="D368" s="46"/>
      <c r="E368" s="70"/>
      <c r="F368" s="50"/>
      <c r="G368" s="50"/>
      <c r="H368" s="50"/>
      <c r="I368" s="50"/>
      <c r="J368" s="102"/>
      <c r="K368" s="46"/>
      <c r="L368" s="46"/>
      <c r="M368" s="46"/>
      <c r="N368" s="46"/>
      <c r="O368" s="46"/>
      <c r="P368" s="46"/>
      <c r="Q368" s="46"/>
      <c r="R368" s="46"/>
      <c r="S368" s="46"/>
      <c r="T368" s="46"/>
      <c r="U368" s="46"/>
      <c r="V368" s="46"/>
      <c r="W368" s="46"/>
      <c r="X368" s="46"/>
      <c r="Y368" s="46"/>
      <c r="Z368" s="46"/>
      <c r="AA368" s="46"/>
      <c r="AB368" s="46"/>
      <c r="AC368" s="46"/>
      <c r="AD368" s="46"/>
      <c r="AE368" s="46"/>
      <c r="AF368" s="46"/>
      <c r="AG368" s="46"/>
      <c r="AH368" s="46"/>
      <c r="AI368" s="46"/>
      <c r="AJ368" s="46"/>
      <c r="AK368" s="46"/>
      <c r="AL368" s="46"/>
    </row>
    <row r="369">
      <c r="A369" s="50"/>
      <c r="B369" s="46"/>
      <c r="C369" s="46"/>
      <c r="D369" s="46"/>
      <c r="E369" s="70"/>
      <c r="F369" s="50"/>
      <c r="G369" s="50"/>
      <c r="H369" s="50"/>
      <c r="I369" s="50"/>
      <c r="J369" s="102"/>
      <c r="K369" s="46"/>
      <c r="L369" s="46"/>
      <c r="M369" s="46"/>
      <c r="N369" s="46"/>
      <c r="O369" s="46"/>
      <c r="P369" s="46"/>
      <c r="Q369" s="46"/>
      <c r="R369" s="46"/>
      <c r="S369" s="46"/>
      <c r="T369" s="46"/>
      <c r="U369" s="46"/>
      <c r="V369" s="46"/>
      <c r="W369" s="46"/>
      <c r="X369" s="46"/>
      <c r="Y369" s="46"/>
      <c r="Z369" s="46"/>
      <c r="AA369" s="46"/>
      <c r="AB369" s="46"/>
      <c r="AC369" s="46"/>
      <c r="AD369" s="46"/>
      <c r="AE369" s="46"/>
      <c r="AF369" s="46"/>
      <c r="AG369" s="46"/>
      <c r="AH369" s="46"/>
      <c r="AI369" s="46"/>
      <c r="AJ369" s="46"/>
      <c r="AK369" s="46"/>
      <c r="AL369" s="46"/>
    </row>
    <row r="370">
      <c r="A370" s="50"/>
      <c r="B370" s="46"/>
      <c r="C370" s="46"/>
      <c r="D370" s="46"/>
      <c r="E370" s="70"/>
      <c r="F370" s="50"/>
      <c r="G370" s="50"/>
      <c r="H370" s="50"/>
      <c r="I370" s="50"/>
      <c r="J370" s="102"/>
      <c r="K370" s="46"/>
      <c r="L370" s="46"/>
      <c r="M370" s="46"/>
      <c r="N370" s="46"/>
      <c r="O370" s="46"/>
      <c r="P370" s="46"/>
      <c r="Q370" s="46"/>
      <c r="R370" s="46"/>
      <c r="S370" s="46"/>
      <c r="T370" s="46"/>
      <c r="U370" s="46"/>
      <c r="V370" s="46"/>
      <c r="W370" s="46"/>
      <c r="X370" s="46"/>
      <c r="Y370" s="46"/>
      <c r="Z370" s="46"/>
      <c r="AA370" s="46"/>
      <c r="AB370" s="46"/>
      <c r="AC370" s="46"/>
      <c r="AD370" s="46"/>
      <c r="AE370" s="46"/>
      <c r="AF370" s="46"/>
      <c r="AG370" s="46"/>
      <c r="AH370" s="46"/>
      <c r="AI370" s="46"/>
      <c r="AJ370" s="46"/>
      <c r="AK370" s="46"/>
      <c r="AL370" s="46"/>
    </row>
    <row r="371">
      <c r="A371" s="50"/>
      <c r="B371" s="46"/>
      <c r="C371" s="46"/>
      <c r="D371" s="46"/>
      <c r="E371" s="70"/>
      <c r="F371" s="50"/>
      <c r="G371" s="50"/>
      <c r="H371" s="50"/>
      <c r="I371" s="50"/>
      <c r="J371" s="102"/>
      <c r="K371" s="46"/>
      <c r="L371" s="46"/>
      <c r="M371" s="46"/>
      <c r="N371" s="46"/>
      <c r="O371" s="46"/>
      <c r="P371" s="46"/>
      <c r="Q371" s="46"/>
      <c r="R371" s="46"/>
      <c r="S371" s="46"/>
      <c r="T371" s="46"/>
      <c r="U371" s="46"/>
      <c r="V371" s="46"/>
      <c r="W371" s="46"/>
      <c r="X371" s="46"/>
      <c r="Y371" s="46"/>
      <c r="Z371" s="46"/>
      <c r="AA371" s="46"/>
      <c r="AB371" s="46"/>
      <c r="AC371" s="46"/>
      <c r="AD371" s="46"/>
      <c r="AE371" s="46"/>
      <c r="AF371" s="46"/>
      <c r="AG371" s="46"/>
      <c r="AH371" s="46"/>
      <c r="AI371" s="46"/>
      <c r="AJ371" s="46"/>
      <c r="AK371" s="46"/>
      <c r="AL371" s="46"/>
    </row>
    <row r="372">
      <c r="A372" s="50"/>
      <c r="B372" s="46"/>
      <c r="C372" s="46"/>
      <c r="D372" s="46"/>
      <c r="E372" s="70"/>
      <c r="F372" s="50"/>
      <c r="G372" s="50"/>
      <c r="H372" s="50"/>
      <c r="I372" s="50"/>
      <c r="J372" s="102"/>
      <c r="K372" s="46"/>
      <c r="L372" s="46"/>
      <c r="M372" s="46"/>
      <c r="N372" s="46"/>
      <c r="O372" s="46"/>
      <c r="P372" s="46"/>
      <c r="Q372" s="46"/>
      <c r="R372" s="46"/>
      <c r="S372" s="46"/>
      <c r="T372" s="46"/>
      <c r="U372" s="46"/>
      <c r="V372" s="46"/>
      <c r="W372" s="46"/>
      <c r="X372" s="46"/>
      <c r="Y372" s="46"/>
      <c r="Z372" s="46"/>
      <c r="AA372" s="46"/>
      <c r="AB372" s="46"/>
      <c r="AC372" s="46"/>
      <c r="AD372" s="46"/>
      <c r="AE372" s="46"/>
      <c r="AF372" s="46"/>
      <c r="AG372" s="46"/>
      <c r="AH372" s="46"/>
      <c r="AI372" s="46"/>
      <c r="AJ372" s="46"/>
      <c r="AK372" s="46"/>
      <c r="AL372" s="46"/>
    </row>
    <row r="373">
      <c r="A373" s="50"/>
      <c r="B373" s="46"/>
      <c r="C373" s="46"/>
      <c r="D373" s="46"/>
      <c r="E373" s="70"/>
      <c r="F373" s="50"/>
      <c r="G373" s="50"/>
      <c r="H373" s="50"/>
      <c r="I373" s="50"/>
      <c r="J373" s="102"/>
      <c r="K373" s="46"/>
      <c r="L373" s="46"/>
      <c r="M373" s="46"/>
      <c r="N373" s="46"/>
      <c r="O373" s="46"/>
      <c r="P373" s="46"/>
      <c r="Q373" s="46"/>
      <c r="R373" s="46"/>
      <c r="S373" s="46"/>
      <c r="T373" s="46"/>
      <c r="U373" s="46"/>
      <c r="V373" s="46"/>
      <c r="W373" s="46"/>
      <c r="X373" s="46"/>
      <c r="Y373" s="46"/>
      <c r="Z373" s="46"/>
      <c r="AA373" s="46"/>
      <c r="AB373" s="46"/>
      <c r="AC373" s="46"/>
      <c r="AD373" s="46"/>
      <c r="AE373" s="46"/>
      <c r="AF373" s="46"/>
      <c r="AG373" s="46"/>
      <c r="AH373" s="46"/>
      <c r="AI373" s="46"/>
      <c r="AJ373" s="46"/>
      <c r="AK373" s="46"/>
      <c r="AL373" s="46"/>
    </row>
    <row r="374">
      <c r="A374" s="50"/>
      <c r="B374" s="46"/>
      <c r="C374" s="46"/>
      <c r="D374" s="46"/>
      <c r="E374" s="70"/>
      <c r="F374" s="50"/>
      <c r="G374" s="50"/>
      <c r="H374" s="50"/>
      <c r="I374" s="50"/>
      <c r="J374" s="102"/>
      <c r="K374" s="46"/>
      <c r="L374" s="46"/>
      <c r="M374" s="46"/>
      <c r="N374" s="46"/>
      <c r="O374" s="46"/>
      <c r="P374" s="46"/>
      <c r="Q374" s="46"/>
      <c r="R374" s="46"/>
      <c r="S374" s="46"/>
      <c r="T374" s="46"/>
      <c r="U374" s="46"/>
      <c r="V374" s="46"/>
      <c r="W374" s="46"/>
      <c r="X374" s="46"/>
      <c r="Y374" s="46"/>
      <c r="Z374" s="46"/>
      <c r="AA374" s="46"/>
      <c r="AB374" s="46"/>
      <c r="AC374" s="46"/>
      <c r="AD374" s="46"/>
      <c r="AE374" s="46"/>
      <c r="AF374" s="46"/>
      <c r="AG374" s="46"/>
      <c r="AH374" s="46"/>
      <c r="AI374" s="46"/>
      <c r="AJ374" s="46"/>
      <c r="AK374" s="46"/>
      <c r="AL374" s="46"/>
    </row>
    <row r="375">
      <c r="A375" s="50"/>
      <c r="B375" s="46"/>
      <c r="C375" s="46"/>
      <c r="D375" s="46"/>
      <c r="E375" s="70"/>
      <c r="F375" s="50"/>
      <c r="G375" s="50"/>
      <c r="H375" s="50"/>
      <c r="I375" s="50"/>
      <c r="J375" s="102"/>
      <c r="K375" s="46"/>
      <c r="L375" s="46"/>
      <c r="M375" s="46"/>
      <c r="N375" s="46"/>
      <c r="O375" s="46"/>
      <c r="P375" s="46"/>
      <c r="Q375" s="46"/>
      <c r="R375" s="46"/>
      <c r="S375" s="46"/>
      <c r="T375" s="46"/>
      <c r="U375" s="46"/>
      <c r="V375" s="46"/>
      <c r="W375" s="46"/>
      <c r="X375" s="46"/>
      <c r="Y375" s="46"/>
      <c r="Z375" s="46"/>
      <c r="AA375" s="46"/>
      <c r="AB375" s="46"/>
      <c r="AC375" s="46"/>
      <c r="AD375" s="46"/>
      <c r="AE375" s="46"/>
      <c r="AF375" s="46"/>
      <c r="AG375" s="46"/>
      <c r="AH375" s="46"/>
      <c r="AI375" s="46"/>
      <c r="AJ375" s="46"/>
      <c r="AK375" s="46"/>
      <c r="AL375" s="46"/>
    </row>
    <row r="376">
      <c r="A376" s="50"/>
      <c r="B376" s="46"/>
      <c r="C376" s="46"/>
      <c r="D376" s="46"/>
      <c r="E376" s="70"/>
      <c r="F376" s="50"/>
      <c r="G376" s="50"/>
      <c r="H376" s="50"/>
      <c r="I376" s="50"/>
      <c r="J376" s="102"/>
      <c r="K376" s="46"/>
      <c r="L376" s="46"/>
      <c r="M376" s="46"/>
      <c r="N376" s="46"/>
      <c r="O376" s="46"/>
      <c r="P376" s="46"/>
      <c r="Q376" s="46"/>
      <c r="R376" s="46"/>
      <c r="S376" s="46"/>
      <c r="T376" s="46"/>
      <c r="U376" s="46"/>
      <c r="V376" s="46"/>
      <c r="W376" s="46"/>
      <c r="X376" s="46"/>
      <c r="Y376" s="46"/>
      <c r="Z376" s="46"/>
      <c r="AA376" s="46"/>
      <c r="AB376" s="46"/>
      <c r="AC376" s="46"/>
      <c r="AD376" s="46"/>
      <c r="AE376" s="46"/>
      <c r="AF376" s="46"/>
      <c r="AG376" s="46"/>
      <c r="AH376" s="46"/>
      <c r="AI376" s="46"/>
      <c r="AJ376" s="46"/>
      <c r="AK376" s="46"/>
      <c r="AL376" s="46"/>
    </row>
    <row r="377">
      <c r="A377" s="50"/>
      <c r="B377" s="46"/>
      <c r="C377" s="46"/>
      <c r="D377" s="46"/>
      <c r="E377" s="70"/>
      <c r="F377" s="50"/>
      <c r="G377" s="50"/>
      <c r="H377" s="50"/>
      <c r="I377" s="50"/>
      <c r="J377" s="102"/>
      <c r="K377" s="46"/>
      <c r="L377" s="46"/>
      <c r="M377" s="46"/>
      <c r="N377" s="46"/>
      <c r="O377" s="46"/>
      <c r="P377" s="46"/>
      <c r="Q377" s="46"/>
      <c r="R377" s="46"/>
      <c r="S377" s="46"/>
      <c r="T377" s="46"/>
      <c r="U377" s="46"/>
      <c r="V377" s="46"/>
      <c r="W377" s="46"/>
      <c r="X377" s="46"/>
      <c r="Y377" s="46"/>
      <c r="Z377" s="46"/>
      <c r="AA377" s="46"/>
      <c r="AB377" s="46"/>
      <c r="AC377" s="46"/>
      <c r="AD377" s="46"/>
      <c r="AE377" s="46"/>
      <c r="AF377" s="46"/>
      <c r="AG377" s="46"/>
      <c r="AH377" s="46"/>
      <c r="AI377" s="46"/>
      <c r="AJ377" s="46"/>
      <c r="AK377" s="46"/>
      <c r="AL377" s="46"/>
    </row>
    <row r="378">
      <c r="A378" s="50"/>
      <c r="B378" s="46"/>
      <c r="C378" s="46"/>
      <c r="D378" s="46"/>
      <c r="E378" s="70"/>
      <c r="F378" s="50"/>
      <c r="G378" s="50"/>
      <c r="H378" s="50"/>
      <c r="I378" s="50"/>
      <c r="J378" s="102"/>
      <c r="K378" s="46"/>
      <c r="L378" s="46"/>
      <c r="M378" s="46"/>
      <c r="N378" s="46"/>
      <c r="O378" s="46"/>
      <c r="P378" s="46"/>
      <c r="Q378" s="46"/>
      <c r="R378" s="46"/>
      <c r="S378" s="46"/>
      <c r="T378" s="46"/>
      <c r="U378" s="46"/>
      <c r="V378" s="46"/>
      <c r="W378" s="46"/>
      <c r="X378" s="46"/>
      <c r="Y378" s="46"/>
      <c r="Z378" s="46"/>
      <c r="AA378" s="46"/>
      <c r="AB378" s="46"/>
      <c r="AC378" s="46"/>
      <c r="AD378" s="46"/>
      <c r="AE378" s="46"/>
      <c r="AF378" s="46"/>
      <c r="AG378" s="46"/>
      <c r="AH378" s="46"/>
      <c r="AI378" s="46"/>
      <c r="AJ378" s="46"/>
      <c r="AK378" s="46"/>
      <c r="AL378" s="46"/>
    </row>
    <row r="379">
      <c r="A379" s="50"/>
      <c r="B379" s="46"/>
      <c r="C379" s="46"/>
      <c r="D379" s="46"/>
      <c r="E379" s="70"/>
      <c r="F379" s="50"/>
      <c r="G379" s="50"/>
      <c r="H379" s="50"/>
      <c r="I379" s="50"/>
      <c r="J379" s="102"/>
      <c r="K379" s="46"/>
      <c r="L379" s="46"/>
      <c r="M379" s="46"/>
      <c r="N379" s="46"/>
      <c r="O379" s="46"/>
      <c r="P379" s="46"/>
      <c r="Q379" s="46"/>
      <c r="R379" s="46"/>
      <c r="S379" s="46"/>
      <c r="T379" s="46"/>
      <c r="U379" s="46"/>
      <c r="V379" s="46"/>
      <c r="W379" s="46"/>
      <c r="X379" s="46"/>
      <c r="Y379" s="46"/>
      <c r="Z379" s="46"/>
      <c r="AA379" s="46"/>
      <c r="AB379" s="46"/>
      <c r="AC379" s="46"/>
      <c r="AD379" s="46"/>
      <c r="AE379" s="46"/>
      <c r="AF379" s="46"/>
      <c r="AG379" s="46"/>
      <c r="AH379" s="46"/>
      <c r="AI379" s="46"/>
      <c r="AJ379" s="46"/>
      <c r="AK379" s="46"/>
      <c r="AL379" s="46"/>
    </row>
    <row r="380">
      <c r="A380" s="50"/>
      <c r="B380" s="46"/>
      <c r="C380" s="46"/>
      <c r="D380" s="46"/>
      <c r="E380" s="70"/>
      <c r="F380" s="50"/>
      <c r="G380" s="50"/>
      <c r="H380" s="50"/>
      <c r="I380" s="50"/>
      <c r="J380" s="102"/>
      <c r="K380" s="46"/>
      <c r="L380" s="46"/>
      <c r="M380" s="46"/>
      <c r="N380" s="46"/>
      <c r="O380" s="46"/>
      <c r="P380" s="46"/>
      <c r="Q380" s="46"/>
      <c r="R380" s="46"/>
      <c r="S380" s="46"/>
      <c r="T380" s="46"/>
      <c r="U380" s="46"/>
      <c r="V380" s="46"/>
      <c r="W380" s="46"/>
      <c r="X380" s="46"/>
      <c r="Y380" s="46"/>
      <c r="Z380" s="46"/>
      <c r="AA380" s="46"/>
      <c r="AB380" s="46"/>
      <c r="AC380" s="46"/>
      <c r="AD380" s="46"/>
      <c r="AE380" s="46"/>
      <c r="AF380" s="46"/>
      <c r="AG380" s="46"/>
      <c r="AH380" s="46"/>
      <c r="AI380" s="46"/>
      <c r="AJ380" s="46"/>
      <c r="AK380" s="46"/>
      <c r="AL380" s="46"/>
    </row>
    <row r="381">
      <c r="A381" s="50"/>
      <c r="B381" s="46"/>
      <c r="C381" s="46"/>
      <c r="D381" s="46"/>
      <c r="E381" s="70"/>
      <c r="F381" s="50"/>
      <c r="G381" s="50"/>
      <c r="H381" s="50"/>
      <c r="I381" s="50"/>
      <c r="J381" s="102"/>
      <c r="K381" s="46"/>
      <c r="L381" s="46"/>
      <c r="M381" s="46"/>
      <c r="N381" s="46"/>
      <c r="O381" s="46"/>
      <c r="P381" s="46"/>
      <c r="Q381" s="46"/>
      <c r="R381" s="46"/>
      <c r="S381" s="46"/>
      <c r="T381" s="46"/>
      <c r="U381" s="46"/>
      <c r="V381" s="46"/>
      <c r="W381" s="46"/>
      <c r="X381" s="46"/>
      <c r="Y381" s="46"/>
      <c r="Z381" s="46"/>
      <c r="AA381" s="46"/>
      <c r="AB381" s="46"/>
      <c r="AC381" s="46"/>
      <c r="AD381" s="46"/>
      <c r="AE381" s="46"/>
      <c r="AF381" s="46"/>
      <c r="AG381" s="46"/>
      <c r="AH381" s="46"/>
      <c r="AI381" s="46"/>
      <c r="AJ381" s="46"/>
      <c r="AK381" s="46"/>
      <c r="AL381" s="46"/>
    </row>
    <row r="382">
      <c r="A382" s="50"/>
      <c r="B382" s="46"/>
      <c r="C382" s="46"/>
      <c r="D382" s="46"/>
      <c r="E382" s="70"/>
      <c r="F382" s="50"/>
      <c r="G382" s="50"/>
      <c r="H382" s="50"/>
      <c r="I382" s="50"/>
      <c r="J382" s="102"/>
      <c r="K382" s="46"/>
      <c r="L382" s="46"/>
      <c r="M382" s="46"/>
      <c r="N382" s="46"/>
      <c r="O382" s="46"/>
      <c r="P382" s="46"/>
      <c r="Q382" s="46"/>
      <c r="R382" s="46"/>
      <c r="S382" s="46"/>
      <c r="T382" s="46"/>
      <c r="U382" s="46"/>
      <c r="V382" s="46"/>
      <c r="W382" s="46"/>
      <c r="X382" s="46"/>
      <c r="Y382" s="46"/>
      <c r="Z382" s="46"/>
      <c r="AA382" s="46"/>
      <c r="AB382" s="46"/>
      <c r="AC382" s="46"/>
      <c r="AD382" s="46"/>
      <c r="AE382" s="46"/>
      <c r="AF382" s="46"/>
      <c r="AG382" s="46"/>
      <c r="AH382" s="46"/>
      <c r="AI382" s="46"/>
      <c r="AJ382" s="46"/>
      <c r="AK382" s="46"/>
      <c r="AL382" s="46"/>
    </row>
    <row r="383">
      <c r="A383" s="50"/>
      <c r="B383" s="46"/>
      <c r="C383" s="46"/>
      <c r="D383" s="46"/>
      <c r="E383" s="70"/>
      <c r="F383" s="50"/>
      <c r="G383" s="50"/>
      <c r="H383" s="50"/>
      <c r="I383" s="50"/>
      <c r="J383" s="102"/>
      <c r="K383" s="46"/>
      <c r="L383" s="46"/>
      <c r="M383" s="46"/>
      <c r="N383" s="46"/>
      <c r="O383" s="46"/>
      <c r="P383" s="46"/>
      <c r="Q383" s="46"/>
      <c r="R383" s="46"/>
      <c r="S383" s="46"/>
      <c r="T383" s="46"/>
      <c r="U383" s="46"/>
      <c r="V383" s="46"/>
      <c r="W383" s="46"/>
      <c r="X383" s="46"/>
      <c r="Y383" s="46"/>
      <c r="Z383" s="46"/>
      <c r="AA383" s="46"/>
      <c r="AB383" s="46"/>
      <c r="AC383" s="46"/>
      <c r="AD383" s="46"/>
      <c r="AE383" s="46"/>
      <c r="AF383" s="46"/>
      <c r="AG383" s="46"/>
      <c r="AH383" s="46"/>
      <c r="AI383" s="46"/>
      <c r="AJ383" s="46"/>
      <c r="AK383" s="46"/>
      <c r="AL383" s="46"/>
    </row>
    <row r="384">
      <c r="A384" s="50"/>
      <c r="B384" s="46"/>
      <c r="C384" s="46"/>
      <c r="D384" s="46"/>
      <c r="E384" s="70"/>
      <c r="F384" s="50"/>
      <c r="G384" s="50"/>
      <c r="H384" s="50"/>
      <c r="I384" s="50"/>
      <c r="J384" s="102"/>
      <c r="K384" s="46"/>
      <c r="L384" s="46"/>
      <c r="M384" s="46"/>
      <c r="N384" s="46"/>
      <c r="O384" s="46"/>
      <c r="P384" s="46"/>
      <c r="Q384" s="46"/>
      <c r="R384" s="46"/>
      <c r="S384" s="46"/>
      <c r="T384" s="46"/>
      <c r="U384" s="46"/>
      <c r="V384" s="46"/>
      <c r="W384" s="46"/>
      <c r="X384" s="46"/>
      <c r="Y384" s="46"/>
      <c r="Z384" s="46"/>
      <c r="AA384" s="46"/>
      <c r="AB384" s="46"/>
      <c r="AC384" s="46"/>
      <c r="AD384" s="46"/>
      <c r="AE384" s="46"/>
      <c r="AF384" s="46"/>
      <c r="AG384" s="46"/>
      <c r="AH384" s="46"/>
      <c r="AI384" s="46"/>
      <c r="AJ384" s="46"/>
      <c r="AK384" s="46"/>
      <c r="AL384" s="46"/>
    </row>
    <row r="385">
      <c r="A385" s="50"/>
      <c r="B385" s="46"/>
      <c r="C385" s="46"/>
      <c r="D385" s="46"/>
      <c r="E385" s="70"/>
      <c r="F385" s="50"/>
      <c r="G385" s="50"/>
      <c r="H385" s="50"/>
      <c r="I385" s="50"/>
      <c r="J385" s="102"/>
      <c r="K385" s="46"/>
      <c r="L385" s="46"/>
      <c r="M385" s="46"/>
      <c r="N385" s="46"/>
      <c r="O385" s="46"/>
      <c r="P385" s="46"/>
      <c r="Q385" s="46"/>
      <c r="R385" s="46"/>
      <c r="S385" s="46"/>
      <c r="T385" s="46"/>
      <c r="U385" s="46"/>
      <c r="V385" s="46"/>
      <c r="W385" s="46"/>
      <c r="X385" s="46"/>
      <c r="Y385" s="46"/>
      <c r="Z385" s="46"/>
      <c r="AA385" s="46"/>
      <c r="AB385" s="46"/>
      <c r="AC385" s="46"/>
      <c r="AD385" s="46"/>
      <c r="AE385" s="46"/>
      <c r="AF385" s="46"/>
      <c r="AG385" s="46"/>
      <c r="AH385" s="46"/>
      <c r="AI385" s="46"/>
      <c r="AJ385" s="46"/>
      <c r="AK385" s="46"/>
      <c r="AL385" s="46"/>
    </row>
    <row r="386">
      <c r="A386" s="50"/>
      <c r="B386" s="46"/>
      <c r="C386" s="46"/>
      <c r="D386" s="46"/>
      <c r="E386" s="70"/>
      <c r="F386" s="50"/>
      <c r="G386" s="50"/>
      <c r="H386" s="50"/>
      <c r="I386" s="50"/>
      <c r="J386" s="102"/>
      <c r="K386" s="46"/>
      <c r="L386" s="46"/>
      <c r="M386" s="46"/>
      <c r="N386" s="46"/>
      <c r="O386" s="46"/>
      <c r="P386" s="46"/>
      <c r="Q386" s="46"/>
      <c r="R386" s="46"/>
      <c r="S386" s="46"/>
      <c r="T386" s="46"/>
      <c r="U386" s="46"/>
      <c r="V386" s="46"/>
      <c r="W386" s="46"/>
      <c r="X386" s="46"/>
      <c r="Y386" s="46"/>
      <c r="Z386" s="46"/>
      <c r="AA386" s="46"/>
      <c r="AB386" s="46"/>
      <c r="AC386" s="46"/>
      <c r="AD386" s="46"/>
      <c r="AE386" s="46"/>
      <c r="AF386" s="46"/>
      <c r="AG386" s="46"/>
      <c r="AH386" s="46"/>
      <c r="AI386" s="46"/>
      <c r="AJ386" s="46"/>
      <c r="AK386" s="46"/>
      <c r="AL386" s="46"/>
    </row>
    <row r="387">
      <c r="A387" s="50"/>
      <c r="B387" s="46"/>
      <c r="C387" s="46"/>
      <c r="D387" s="46"/>
      <c r="E387" s="70"/>
      <c r="F387" s="50"/>
      <c r="G387" s="50"/>
      <c r="H387" s="50"/>
      <c r="I387" s="50"/>
      <c r="J387" s="102"/>
      <c r="K387" s="46"/>
      <c r="L387" s="46"/>
      <c r="M387" s="46"/>
      <c r="N387" s="46"/>
      <c r="O387" s="46"/>
      <c r="P387" s="46"/>
      <c r="Q387" s="46"/>
      <c r="R387" s="46"/>
      <c r="S387" s="46"/>
      <c r="T387" s="46"/>
      <c r="U387" s="46"/>
      <c r="V387" s="46"/>
      <c r="W387" s="46"/>
      <c r="X387" s="46"/>
      <c r="Y387" s="46"/>
      <c r="Z387" s="46"/>
      <c r="AA387" s="46"/>
      <c r="AB387" s="46"/>
      <c r="AC387" s="46"/>
      <c r="AD387" s="46"/>
      <c r="AE387" s="46"/>
      <c r="AF387" s="46"/>
      <c r="AG387" s="46"/>
      <c r="AH387" s="46"/>
      <c r="AI387" s="46"/>
      <c r="AJ387" s="46"/>
      <c r="AK387" s="46"/>
      <c r="AL387" s="46"/>
    </row>
    <row r="388">
      <c r="A388" s="50"/>
      <c r="B388" s="46"/>
      <c r="C388" s="46"/>
      <c r="D388" s="46"/>
      <c r="E388" s="70"/>
      <c r="F388" s="50"/>
      <c r="G388" s="50"/>
      <c r="H388" s="50"/>
      <c r="I388" s="50"/>
      <c r="J388" s="102"/>
      <c r="K388" s="46"/>
      <c r="L388" s="46"/>
      <c r="M388" s="46"/>
      <c r="N388" s="46"/>
      <c r="O388" s="46"/>
      <c r="P388" s="46"/>
      <c r="Q388" s="46"/>
      <c r="R388" s="46"/>
      <c r="S388" s="46"/>
      <c r="T388" s="46"/>
      <c r="U388" s="46"/>
      <c r="V388" s="46"/>
      <c r="W388" s="46"/>
      <c r="X388" s="46"/>
      <c r="Y388" s="46"/>
      <c r="Z388" s="46"/>
      <c r="AA388" s="46"/>
      <c r="AB388" s="46"/>
      <c r="AC388" s="46"/>
      <c r="AD388" s="46"/>
      <c r="AE388" s="46"/>
      <c r="AF388" s="46"/>
      <c r="AG388" s="46"/>
      <c r="AH388" s="46"/>
      <c r="AI388" s="46"/>
      <c r="AJ388" s="46"/>
      <c r="AK388" s="46"/>
      <c r="AL388" s="46"/>
    </row>
    <row r="389">
      <c r="A389" s="50"/>
      <c r="B389" s="46"/>
      <c r="C389" s="46"/>
      <c r="D389" s="46"/>
      <c r="E389" s="70"/>
      <c r="F389" s="50"/>
      <c r="G389" s="50"/>
      <c r="H389" s="50"/>
      <c r="I389" s="50"/>
      <c r="J389" s="102"/>
      <c r="K389" s="46"/>
      <c r="L389" s="46"/>
      <c r="M389" s="46"/>
      <c r="N389" s="46"/>
      <c r="O389" s="46"/>
      <c r="P389" s="46"/>
      <c r="Q389" s="46"/>
      <c r="R389" s="46"/>
      <c r="S389" s="46"/>
      <c r="T389" s="46"/>
      <c r="U389" s="46"/>
      <c r="V389" s="46"/>
      <c r="W389" s="46"/>
      <c r="X389" s="46"/>
      <c r="Y389" s="46"/>
      <c r="Z389" s="46"/>
      <c r="AA389" s="46"/>
      <c r="AB389" s="46"/>
      <c r="AC389" s="46"/>
      <c r="AD389" s="46"/>
      <c r="AE389" s="46"/>
      <c r="AF389" s="46"/>
      <c r="AG389" s="46"/>
      <c r="AH389" s="46"/>
      <c r="AI389" s="46"/>
      <c r="AJ389" s="46"/>
      <c r="AK389" s="46"/>
      <c r="AL389" s="46"/>
    </row>
    <row r="390">
      <c r="A390" s="50"/>
      <c r="B390" s="46"/>
      <c r="C390" s="46"/>
      <c r="D390" s="46"/>
      <c r="E390" s="70"/>
      <c r="F390" s="50"/>
      <c r="G390" s="50"/>
      <c r="H390" s="50"/>
      <c r="I390" s="50"/>
      <c r="J390" s="102"/>
      <c r="K390" s="46"/>
      <c r="L390" s="46"/>
      <c r="M390" s="46"/>
      <c r="N390" s="46"/>
      <c r="O390" s="46"/>
      <c r="P390" s="46"/>
      <c r="Q390" s="46"/>
      <c r="R390" s="46"/>
      <c r="S390" s="46"/>
      <c r="T390" s="46"/>
      <c r="U390" s="46"/>
      <c r="V390" s="46"/>
      <c r="W390" s="46"/>
      <c r="X390" s="46"/>
      <c r="Y390" s="46"/>
      <c r="Z390" s="46"/>
      <c r="AA390" s="46"/>
      <c r="AB390" s="46"/>
      <c r="AC390" s="46"/>
      <c r="AD390" s="46"/>
      <c r="AE390" s="46"/>
      <c r="AF390" s="46"/>
      <c r="AG390" s="46"/>
      <c r="AH390" s="46"/>
      <c r="AI390" s="46"/>
      <c r="AJ390" s="46"/>
      <c r="AK390" s="46"/>
      <c r="AL390" s="46"/>
    </row>
    <row r="391">
      <c r="A391" s="50"/>
      <c r="B391" s="46"/>
      <c r="C391" s="46"/>
      <c r="D391" s="46"/>
      <c r="E391" s="70"/>
      <c r="F391" s="50"/>
      <c r="G391" s="50"/>
      <c r="H391" s="50"/>
      <c r="I391" s="50"/>
      <c r="J391" s="102"/>
      <c r="K391" s="46"/>
      <c r="L391" s="46"/>
      <c r="M391" s="46"/>
      <c r="N391" s="46"/>
      <c r="O391" s="46"/>
      <c r="P391" s="46"/>
      <c r="Q391" s="46"/>
      <c r="R391" s="46"/>
      <c r="S391" s="46"/>
      <c r="T391" s="46"/>
      <c r="U391" s="46"/>
      <c r="V391" s="46"/>
      <c r="W391" s="46"/>
      <c r="X391" s="46"/>
      <c r="Y391" s="46"/>
      <c r="Z391" s="46"/>
      <c r="AA391" s="46"/>
      <c r="AB391" s="46"/>
      <c r="AC391" s="46"/>
      <c r="AD391" s="46"/>
      <c r="AE391" s="46"/>
      <c r="AF391" s="46"/>
      <c r="AG391" s="46"/>
      <c r="AH391" s="46"/>
      <c r="AI391" s="46"/>
      <c r="AJ391" s="46"/>
      <c r="AK391" s="46"/>
      <c r="AL391" s="46"/>
    </row>
    <row r="392">
      <c r="A392" s="50"/>
      <c r="B392" s="46"/>
      <c r="C392" s="46"/>
      <c r="D392" s="46"/>
      <c r="E392" s="70"/>
      <c r="F392" s="50"/>
      <c r="G392" s="50"/>
      <c r="H392" s="50"/>
      <c r="I392" s="50"/>
      <c r="J392" s="102"/>
      <c r="K392" s="46"/>
      <c r="L392" s="46"/>
      <c r="M392" s="46"/>
      <c r="N392" s="46"/>
      <c r="O392" s="46"/>
      <c r="P392" s="46"/>
      <c r="Q392" s="46"/>
      <c r="R392" s="46"/>
      <c r="S392" s="46"/>
      <c r="T392" s="46"/>
      <c r="U392" s="46"/>
      <c r="V392" s="46"/>
      <c r="W392" s="46"/>
      <c r="X392" s="46"/>
      <c r="Y392" s="46"/>
      <c r="Z392" s="46"/>
      <c r="AA392" s="46"/>
      <c r="AB392" s="46"/>
      <c r="AC392" s="46"/>
      <c r="AD392" s="46"/>
      <c r="AE392" s="46"/>
      <c r="AF392" s="46"/>
      <c r="AG392" s="46"/>
      <c r="AH392" s="46"/>
      <c r="AI392" s="46"/>
      <c r="AJ392" s="46"/>
      <c r="AK392" s="46"/>
      <c r="AL392" s="46"/>
    </row>
    <row r="393">
      <c r="A393" s="50"/>
      <c r="B393" s="46"/>
      <c r="C393" s="46"/>
      <c r="D393" s="46"/>
      <c r="E393" s="70"/>
      <c r="F393" s="50"/>
      <c r="G393" s="50"/>
      <c r="H393" s="50"/>
      <c r="I393" s="50"/>
      <c r="J393" s="102"/>
      <c r="K393" s="46"/>
      <c r="L393" s="46"/>
      <c r="M393" s="46"/>
      <c r="N393" s="46"/>
      <c r="O393" s="46"/>
      <c r="P393" s="46"/>
      <c r="Q393" s="46"/>
      <c r="R393" s="46"/>
      <c r="S393" s="46"/>
      <c r="T393" s="46"/>
      <c r="U393" s="46"/>
      <c r="V393" s="46"/>
      <c r="W393" s="46"/>
      <c r="X393" s="46"/>
      <c r="Y393" s="46"/>
      <c r="Z393" s="46"/>
      <c r="AA393" s="46"/>
      <c r="AB393" s="46"/>
      <c r="AC393" s="46"/>
      <c r="AD393" s="46"/>
      <c r="AE393" s="46"/>
      <c r="AF393" s="46"/>
      <c r="AG393" s="46"/>
      <c r="AH393" s="46"/>
      <c r="AI393" s="46"/>
      <c r="AJ393" s="46"/>
      <c r="AK393" s="46"/>
      <c r="AL393" s="46"/>
    </row>
    <row r="394">
      <c r="A394" s="50"/>
      <c r="B394" s="46"/>
      <c r="C394" s="46"/>
      <c r="D394" s="46"/>
      <c r="E394" s="70"/>
      <c r="F394" s="50"/>
      <c r="G394" s="50"/>
      <c r="H394" s="50"/>
      <c r="I394" s="50"/>
      <c r="J394" s="102"/>
      <c r="K394" s="46"/>
      <c r="L394" s="46"/>
      <c r="M394" s="46"/>
      <c r="N394" s="46"/>
      <c r="O394" s="46"/>
      <c r="P394" s="46"/>
      <c r="Q394" s="46"/>
      <c r="R394" s="46"/>
      <c r="S394" s="46"/>
      <c r="T394" s="46"/>
      <c r="U394" s="46"/>
      <c r="V394" s="46"/>
      <c r="W394" s="46"/>
      <c r="X394" s="46"/>
      <c r="Y394" s="46"/>
      <c r="Z394" s="46"/>
      <c r="AA394" s="46"/>
      <c r="AB394" s="46"/>
      <c r="AC394" s="46"/>
      <c r="AD394" s="46"/>
      <c r="AE394" s="46"/>
      <c r="AF394" s="46"/>
      <c r="AG394" s="46"/>
      <c r="AH394" s="46"/>
      <c r="AI394" s="46"/>
      <c r="AJ394" s="46"/>
      <c r="AK394" s="46"/>
      <c r="AL394" s="46"/>
    </row>
    <row r="395">
      <c r="A395" s="50"/>
      <c r="B395" s="46"/>
      <c r="C395" s="46"/>
      <c r="D395" s="46"/>
      <c r="E395" s="70"/>
      <c r="F395" s="50"/>
      <c r="G395" s="50"/>
      <c r="H395" s="50"/>
      <c r="I395" s="50"/>
      <c r="J395" s="102"/>
      <c r="K395" s="46"/>
      <c r="L395" s="46"/>
      <c r="M395" s="46"/>
      <c r="N395" s="46"/>
      <c r="O395" s="46"/>
      <c r="P395" s="46"/>
      <c r="Q395" s="46"/>
      <c r="R395" s="46"/>
      <c r="S395" s="46"/>
      <c r="T395" s="46"/>
      <c r="U395" s="46"/>
      <c r="V395" s="46"/>
      <c r="W395" s="46"/>
      <c r="X395" s="46"/>
      <c r="Y395" s="46"/>
      <c r="Z395" s="46"/>
      <c r="AA395" s="46"/>
      <c r="AB395" s="46"/>
      <c r="AC395" s="46"/>
      <c r="AD395" s="46"/>
      <c r="AE395" s="46"/>
      <c r="AF395" s="46"/>
      <c r="AG395" s="46"/>
      <c r="AH395" s="46"/>
      <c r="AI395" s="46"/>
      <c r="AJ395" s="46"/>
      <c r="AK395" s="46"/>
      <c r="AL395" s="46"/>
    </row>
    <row r="396">
      <c r="A396" s="50"/>
      <c r="B396" s="46"/>
      <c r="C396" s="46"/>
      <c r="D396" s="46"/>
      <c r="E396" s="70"/>
      <c r="F396" s="50"/>
      <c r="G396" s="50"/>
      <c r="H396" s="50"/>
      <c r="I396" s="50"/>
      <c r="J396" s="102"/>
      <c r="K396" s="46"/>
      <c r="L396" s="46"/>
      <c r="M396" s="46"/>
      <c r="N396" s="46"/>
      <c r="O396" s="46"/>
      <c r="P396" s="46"/>
      <c r="Q396" s="46"/>
      <c r="R396" s="46"/>
      <c r="S396" s="46"/>
      <c r="T396" s="46"/>
      <c r="U396" s="46"/>
      <c r="V396" s="46"/>
      <c r="W396" s="46"/>
      <c r="X396" s="46"/>
      <c r="Y396" s="46"/>
      <c r="Z396" s="46"/>
      <c r="AA396" s="46"/>
      <c r="AB396" s="46"/>
      <c r="AC396" s="46"/>
      <c r="AD396" s="46"/>
      <c r="AE396" s="46"/>
      <c r="AF396" s="46"/>
      <c r="AG396" s="46"/>
      <c r="AH396" s="46"/>
      <c r="AI396" s="46"/>
      <c r="AJ396" s="46"/>
      <c r="AK396" s="46"/>
      <c r="AL396" s="46"/>
    </row>
    <row r="397">
      <c r="A397" s="50"/>
      <c r="B397" s="46"/>
      <c r="C397" s="46"/>
      <c r="D397" s="46"/>
      <c r="E397" s="70"/>
      <c r="F397" s="50"/>
      <c r="G397" s="50"/>
      <c r="H397" s="50"/>
      <c r="I397" s="50"/>
      <c r="J397" s="102"/>
      <c r="K397" s="46"/>
      <c r="L397" s="46"/>
      <c r="M397" s="46"/>
      <c r="N397" s="46"/>
      <c r="O397" s="46"/>
      <c r="P397" s="46"/>
      <c r="Q397" s="46"/>
      <c r="R397" s="46"/>
      <c r="S397" s="46"/>
      <c r="T397" s="46"/>
      <c r="U397" s="46"/>
      <c r="V397" s="46"/>
      <c r="W397" s="46"/>
      <c r="X397" s="46"/>
      <c r="Y397" s="46"/>
      <c r="Z397" s="46"/>
      <c r="AA397" s="46"/>
      <c r="AB397" s="46"/>
      <c r="AC397" s="46"/>
      <c r="AD397" s="46"/>
      <c r="AE397" s="46"/>
      <c r="AF397" s="46"/>
      <c r="AG397" s="46"/>
      <c r="AH397" s="46"/>
      <c r="AI397" s="46"/>
      <c r="AJ397" s="46"/>
      <c r="AK397" s="46"/>
      <c r="AL397" s="46"/>
    </row>
    <row r="398">
      <c r="A398" s="50"/>
      <c r="B398" s="46"/>
      <c r="C398" s="46"/>
      <c r="D398" s="46"/>
      <c r="E398" s="70"/>
      <c r="F398" s="50"/>
      <c r="G398" s="50"/>
      <c r="H398" s="50"/>
      <c r="I398" s="50"/>
      <c r="J398" s="102"/>
      <c r="K398" s="46"/>
      <c r="L398" s="46"/>
      <c r="M398" s="46"/>
      <c r="N398" s="46"/>
      <c r="O398" s="46"/>
      <c r="P398" s="46"/>
      <c r="Q398" s="46"/>
      <c r="R398" s="46"/>
      <c r="S398" s="46"/>
      <c r="T398" s="46"/>
      <c r="U398" s="46"/>
      <c r="V398" s="46"/>
      <c r="W398" s="46"/>
      <c r="X398" s="46"/>
      <c r="Y398" s="46"/>
      <c r="Z398" s="46"/>
      <c r="AA398" s="46"/>
      <c r="AB398" s="46"/>
      <c r="AC398" s="46"/>
      <c r="AD398" s="46"/>
      <c r="AE398" s="46"/>
      <c r="AF398" s="46"/>
      <c r="AG398" s="46"/>
      <c r="AH398" s="46"/>
      <c r="AI398" s="46"/>
      <c r="AJ398" s="46"/>
      <c r="AK398" s="46"/>
      <c r="AL398" s="46"/>
    </row>
    <row r="399">
      <c r="A399" s="50"/>
      <c r="B399" s="46"/>
      <c r="C399" s="46"/>
      <c r="D399" s="46"/>
      <c r="E399" s="70"/>
      <c r="F399" s="50"/>
      <c r="G399" s="50"/>
      <c r="H399" s="50"/>
      <c r="I399" s="50"/>
      <c r="J399" s="102"/>
      <c r="K399" s="46"/>
      <c r="L399" s="46"/>
      <c r="M399" s="46"/>
      <c r="N399" s="46"/>
      <c r="O399" s="46"/>
      <c r="P399" s="46"/>
      <c r="Q399" s="46"/>
      <c r="R399" s="46"/>
      <c r="S399" s="46"/>
      <c r="T399" s="46"/>
      <c r="U399" s="46"/>
      <c r="V399" s="46"/>
      <c r="W399" s="46"/>
      <c r="X399" s="46"/>
      <c r="Y399" s="46"/>
      <c r="Z399" s="46"/>
      <c r="AA399" s="46"/>
      <c r="AB399" s="46"/>
      <c r="AC399" s="46"/>
      <c r="AD399" s="46"/>
      <c r="AE399" s="46"/>
      <c r="AF399" s="46"/>
      <c r="AG399" s="46"/>
      <c r="AH399" s="46"/>
      <c r="AI399" s="46"/>
      <c r="AJ399" s="46"/>
      <c r="AK399" s="46"/>
      <c r="AL399" s="46"/>
    </row>
    <row r="400">
      <c r="A400" s="50"/>
      <c r="B400" s="46"/>
      <c r="C400" s="46"/>
      <c r="D400" s="46"/>
      <c r="E400" s="70"/>
      <c r="F400" s="50"/>
      <c r="G400" s="50"/>
      <c r="H400" s="50"/>
      <c r="I400" s="50"/>
      <c r="J400" s="102"/>
      <c r="K400" s="46"/>
      <c r="L400" s="46"/>
      <c r="M400" s="46"/>
      <c r="N400" s="46"/>
      <c r="O400" s="46"/>
      <c r="P400" s="46"/>
      <c r="Q400" s="46"/>
      <c r="R400" s="46"/>
      <c r="S400" s="46"/>
      <c r="T400" s="46"/>
      <c r="U400" s="46"/>
      <c r="V400" s="46"/>
      <c r="W400" s="46"/>
      <c r="X400" s="46"/>
      <c r="Y400" s="46"/>
      <c r="Z400" s="46"/>
      <c r="AA400" s="46"/>
      <c r="AB400" s="46"/>
      <c r="AC400" s="46"/>
      <c r="AD400" s="46"/>
      <c r="AE400" s="46"/>
      <c r="AF400" s="46"/>
      <c r="AG400" s="46"/>
      <c r="AH400" s="46"/>
      <c r="AI400" s="46"/>
      <c r="AJ400" s="46"/>
      <c r="AK400" s="46"/>
      <c r="AL400" s="46"/>
    </row>
    <row r="401">
      <c r="A401" s="50"/>
      <c r="B401" s="46"/>
      <c r="C401" s="46"/>
      <c r="D401" s="46"/>
      <c r="E401" s="70"/>
      <c r="F401" s="50"/>
      <c r="G401" s="50"/>
      <c r="H401" s="50"/>
      <c r="I401" s="50"/>
      <c r="J401" s="102"/>
      <c r="K401" s="46"/>
      <c r="L401" s="46"/>
      <c r="M401" s="46"/>
      <c r="N401" s="46"/>
      <c r="O401" s="46"/>
      <c r="P401" s="46"/>
      <c r="Q401" s="46"/>
      <c r="R401" s="46"/>
      <c r="S401" s="46"/>
      <c r="T401" s="46"/>
      <c r="U401" s="46"/>
      <c r="V401" s="46"/>
      <c r="W401" s="46"/>
      <c r="X401" s="46"/>
      <c r="Y401" s="46"/>
      <c r="Z401" s="46"/>
      <c r="AA401" s="46"/>
      <c r="AB401" s="46"/>
      <c r="AC401" s="46"/>
      <c r="AD401" s="46"/>
      <c r="AE401" s="46"/>
      <c r="AF401" s="46"/>
      <c r="AG401" s="46"/>
      <c r="AH401" s="46"/>
      <c r="AI401" s="46"/>
      <c r="AJ401" s="46"/>
      <c r="AK401" s="46"/>
      <c r="AL401" s="46"/>
    </row>
    <row r="402">
      <c r="A402" s="50"/>
      <c r="B402" s="46"/>
      <c r="C402" s="46"/>
      <c r="D402" s="46"/>
      <c r="E402" s="70"/>
      <c r="F402" s="50"/>
      <c r="G402" s="50"/>
      <c r="H402" s="50"/>
      <c r="I402" s="50"/>
      <c r="J402" s="102"/>
      <c r="K402" s="46"/>
      <c r="L402" s="46"/>
      <c r="M402" s="46"/>
      <c r="N402" s="46"/>
      <c r="O402" s="46"/>
      <c r="P402" s="46"/>
      <c r="Q402" s="46"/>
      <c r="R402" s="46"/>
      <c r="S402" s="46"/>
      <c r="T402" s="46"/>
      <c r="U402" s="46"/>
      <c r="V402" s="46"/>
      <c r="W402" s="46"/>
      <c r="X402" s="46"/>
      <c r="Y402" s="46"/>
      <c r="Z402" s="46"/>
      <c r="AA402" s="46"/>
      <c r="AB402" s="46"/>
      <c r="AC402" s="46"/>
      <c r="AD402" s="46"/>
      <c r="AE402" s="46"/>
      <c r="AF402" s="46"/>
      <c r="AG402" s="46"/>
      <c r="AH402" s="46"/>
      <c r="AI402" s="46"/>
      <c r="AJ402" s="46"/>
      <c r="AK402" s="46"/>
      <c r="AL402" s="46"/>
    </row>
    <row r="403">
      <c r="A403" s="50"/>
      <c r="B403" s="46"/>
      <c r="C403" s="46"/>
      <c r="D403" s="46"/>
      <c r="E403" s="70"/>
      <c r="F403" s="50"/>
      <c r="G403" s="50"/>
      <c r="H403" s="50"/>
      <c r="I403" s="50"/>
      <c r="J403" s="102"/>
      <c r="K403" s="46"/>
      <c r="L403" s="46"/>
      <c r="M403" s="46"/>
      <c r="N403" s="46"/>
      <c r="O403" s="46"/>
      <c r="P403" s="46"/>
      <c r="Q403" s="46"/>
      <c r="R403" s="46"/>
      <c r="S403" s="46"/>
      <c r="T403" s="46"/>
      <c r="U403" s="46"/>
      <c r="V403" s="46"/>
      <c r="W403" s="46"/>
      <c r="X403" s="46"/>
      <c r="Y403" s="46"/>
      <c r="Z403" s="46"/>
      <c r="AA403" s="46"/>
      <c r="AB403" s="46"/>
      <c r="AC403" s="46"/>
      <c r="AD403" s="46"/>
      <c r="AE403" s="46"/>
      <c r="AF403" s="46"/>
      <c r="AG403" s="46"/>
      <c r="AH403" s="46"/>
      <c r="AI403" s="46"/>
      <c r="AJ403" s="46"/>
      <c r="AK403" s="46"/>
      <c r="AL403" s="46"/>
    </row>
    <row r="404">
      <c r="A404" s="50"/>
      <c r="B404" s="46"/>
      <c r="C404" s="46"/>
      <c r="D404" s="46"/>
      <c r="E404" s="70"/>
      <c r="F404" s="50"/>
      <c r="G404" s="50"/>
      <c r="H404" s="50"/>
      <c r="I404" s="50"/>
      <c r="J404" s="102"/>
      <c r="K404" s="46"/>
      <c r="L404" s="46"/>
      <c r="M404" s="46"/>
      <c r="N404" s="46"/>
      <c r="O404" s="46"/>
      <c r="P404" s="46"/>
      <c r="Q404" s="46"/>
      <c r="R404" s="46"/>
      <c r="S404" s="46"/>
      <c r="T404" s="46"/>
      <c r="U404" s="46"/>
      <c r="V404" s="46"/>
      <c r="W404" s="46"/>
      <c r="X404" s="46"/>
      <c r="Y404" s="46"/>
      <c r="Z404" s="46"/>
      <c r="AA404" s="46"/>
      <c r="AB404" s="46"/>
      <c r="AC404" s="46"/>
      <c r="AD404" s="46"/>
      <c r="AE404" s="46"/>
      <c r="AF404" s="46"/>
      <c r="AG404" s="46"/>
      <c r="AH404" s="46"/>
      <c r="AI404" s="46"/>
      <c r="AJ404" s="46"/>
      <c r="AK404" s="46"/>
      <c r="AL404" s="46"/>
    </row>
    <row r="405">
      <c r="A405" s="50"/>
      <c r="B405" s="46"/>
      <c r="C405" s="46"/>
      <c r="D405" s="46"/>
      <c r="E405" s="70"/>
      <c r="F405" s="50"/>
      <c r="G405" s="50"/>
      <c r="H405" s="50"/>
      <c r="I405" s="50"/>
      <c r="J405" s="102"/>
      <c r="K405" s="46"/>
      <c r="L405" s="46"/>
      <c r="M405" s="46"/>
      <c r="N405" s="46"/>
      <c r="O405" s="46"/>
      <c r="P405" s="46"/>
      <c r="Q405" s="46"/>
      <c r="R405" s="46"/>
      <c r="S405" s="46"/>
      <c r="T405" s="46"/>
      <c r="U405" s="46"/>
      <c r="V405" s="46"/>
      <c r="W405" s="46"/>
      <c r="X405" s="46"/>
      <c r="Y405" s="46"/>
      <c r="Z405" s="46"/>
      <c r="AA405" s="46"/>
      <c r="AB405" s="46"/>
      <c r="AC405" s="46"/>
      <c r="AD405" s="46"/>
      <c r="AE405" s="46"/>
      <c r="AF405" s="46"/>
      <c r="AG405" s="46"/>
      <c r="AH405" s="46"/>
      <c r="AI405" s="46"/>
      <c r="AJ405" s="46"/>
      <c r="AK405" s="46"/>
      <c r="AL405" s="46"/>
    </row>
    <row r="406">
      <c r="A406" s="50"/>
      <c r="B406" s="46"/>
      <c r="C406" s="46"/>
      <c r="D406" s="46"/>
      <c r="E406" s="70"/>
      <c r="F406" s="50"/>
      <c r="G406" s="50"/>
      <c r="H406" s="50"/>
      <c r="I406" s="50"/>
      <c r="J406" s="102"/>
      <c r="K406" s="46"/>
      <c r="L406" s="46"/>
      <c r="M406" s="46"/>
      <c r="N406" s="46"/>
      <c r="O406" s="46"/>
      <c r="P406" s="46"/>
      <c r="Q406" s="46"/>
      <c r="R406" s="46"/>
      <c r="S406" s="46"/>
      <c r="T406" s="46"/>
      <c r="U406" s="46"/>
      <c r="V406" s="46"/>
      <c r="W406" s="46"/>
      <c r="X406" s="46"/>
      <c r="Y406" s="46"/>
      <c r="Z406" s="46"/>
      <c r="AA406" s="46"/>
      <c r="AB406" s="46"/>
      <c r="AC406" s="46"/>
      <c r="AD406" s="46"/>
      <c r="AE406" s="46"/>
      <c r="AF406" s="46"/>
      <c r="AG406" s="46"/>
      <c r="AH406" s="46"/>
      <c r="AI406" s="46"/>
      <c r="AJ406" s="46"/>
      <c r="AK406" s="46"/>
      <c r="AL406" s="46"/>
    </row>
    <row r="407">
      <c r="A407" s="50"/>
      <c r="B407" s="46"/>
      <c r="C407" s="46"/>
      <c r="D407" s="46"/>
      <c r="E407" s="70"/>
      <c r="F407" s="50"/>
      <c r="G407" s="50"/>
      <c r="H407" s="50"/>
      <c r="I407" s="50"/>
      <c r="J407" s="102"/>
      <c r="K407" s="46"/>
      <c r="L407" s="46"/>
      <c r="M407" s="46"/>
      <c r="N407" s="46"/>
      <c r="O407" s="46"/>
      <c r="P407" s="46"/>
      <c r="Q407" s="46"/>
      <c r="R407" s="46"/>
      <c r="S407" s="46"/>
      <c r="T407" s="46"/>
      <c r="U407" s="46"/>
      <c r="V407" s="46"/>
      <c r="W407" s="46"/>
      <c r="X407" s="46"/>
      <c r="Y407" s="46"/>
      <c r="Z407" s="46"/>
      <c r="AA407" s="46"/>
      <c r="AB407" s="46"/>
      <c r="AC407" s="46"/>
      <c r="AD407" s="46"/>
      <c r="AE407" s="46"/>
      <c r="AF407" s="46"/>
      <c r="AG407" s="46"/>
      <c r="AH407" s="46"/>
      <c r="AI407" s="46"/>
      <c r="AJ407" s="46"/>
      <c r="AK407" s="46"/>
      <c r="AL407" s="46"/>
    </row>
    <row r="408">
      <c r="A408" s="50"/>
      <c r="B408" s="46"/>
      <c r="C408" s="46"/>
      <c r="D408" s="46"/>
      <c r="E408" s="70"/>
      <c r="F408" s="50"/>
      <c r="G408" s="50"/>
      <c r="H408" s="50"/>
      <c r="I408" s="50"/>
      <c r="J408" s="102"/>
      <c r="K408" s="46"/>
      <c r="L408" s="46"/>
      <c r="M408" s="46"/>
      <c r="N408" s="46"/>
      <c r="O408" s="46"/>
      <c r="P408" s="46"/>
      <c r="Q408" s="46"/>
      <c r="R408" s="46"/>
      <c r="S408" s="46"/>
      <c r="T408" s="46"/>
      <c r="U408" s="46"/>
      <c r="V408" s="46"/>
      <c r="W408" s="46"/>
      <c r="X408" s="46"/>
      <c r="Y408" s="46"/>
      <c r="Z408" s="46"/>
      <c r="AA408" s="46"/>
      <c r="AB408" s="46"/>
      <c r="AC408" s="46"/>
      <c r="AD408" s="46"/>
      <c r="AE408" s="46"/>
      <c r="AF408" s="46"/>
      <c r="AG408" s="46"/>
      <c r="AH408" s="46"/>
      <c r="AI408" s="46"/>
      <c r="AJ408" s="46"/>
      <c r="AK408" s="46"/>
      <c r="AL408" s="46"/>
    </row>
    <row r="409">
      <c r="A409" s="50"/>
      <c r="B409" s="46"/>
      <c r="C409" s="46"/>
      <c r="D409" s="46"/>
      <c r="E409" s="70"/>
      <c r="F409" s="50"/>
      <c r="G409" s="50"/>
      <c r="H409" s="50"/>
      <c r="I409" s="50"/>
      <c r="J409" s="102"/>
      <c r="K409" s="46"/>
      <c r="L409" s="46"/>
      <c r="M409" s="46"/>
      <c r="N409" s="46"/>
      <c r="O409" s="46"/>
      <c r="P409" s="46"/>
      <c r="Q409" s="46"/>
      <c r="R409" s="46"/>
      <c r="S409" s="46"/>
      <c r="T409" s="46"/>
      <c r="U409" s="46"/>
      <c r="V409" s="46"/>
      <c r="W409" s="46"/>
      <c r="X409" s="46"/>
      <c r="Y409" s="46"/>
      <c r="Z409" s="46"/>
      <c r="AA409" s="46"/>
      <c r="AB409" s="46"/>
      <c r="AC409" s="46"/>
      <c r="AD409" s="46"/>
      <c r="AE409" s="46"/>
      <c r="AF409" s="46"/>
      <c r="AG409" s="46"/>
      <c r="AH409" s="46"/>
      <c r="AI409" s="46"/>
      <c r="AJ409" s="46"/>
      <c r="AK409" s="46"/>
      <c r="AL409" s="46"/>
    </row>
    <row r="410">
      <c r="A410" s="50"/>
      <c r="B410" s="46"/>
      <c r="C410" s="46"/>
      <c r="D410" s="46"/>
      <c r="E410" s="70"/>
      <c r="F410" s="50"/>
      <c r="G410" s="50"/>
      <c r="H410" s="50"/>
      <c r="I410" s="50"/>
      <c r="J410" s="102"/>
      <c r="K410" s="46"/>
      <c r="L410" s="46"/>
      <c r="M410" s="46"/>
      <c r="N410" s="46"/>
      <c r="O410" s="46"/>
      <c r="P410" s="46"/>
      <c r="Q410" s="46"/>
      <c r="R410" s="46"/>
      <c r="S410" s="46"/>
      <c r="T410" s="46"/>
      <c r="U410" s="46"/>
      <c r="V410" s="46"/>
      <c r="W410" s="46"/>
      <c r="X410" s="46"/>
      <c r="Y410" s="46"/>
      <c r="Z410" s="46"/>
      <c r="AA410" s="46"/>
      <c r="AB410" s="46"/>
      <c r="AC410" s="46"/>
      <c r="AD410" s="46"/>
      <c r="AE410" s="46"/>
      <c r="AF410" s="46"/>
      <c r="AG410" s="46"/>
      <c r="AH410" s="46"/>
      <c r="AI410" s="46"/>
      <c r="AJ410" s="46"/>
      <c r="AK410" s="46"/>
      <c r="AL410" s="46"/>
    </row>
    <row r="411">
      <c r="A411" s="50"/>
      <c r="B411" s="46"/>
      <c r="C411" s="46"/>
      <c r="D411" s="46"/>
      <c r="E411" s="70"/>
      <c r="F411" s="50"/>
      <c r="G411" s="50"/>
      <c r="H411" s="50"/>
      <c r="I411" s="50"/>
      <c r="J411" s="102"/>
      <c r="K411" s="46"/>
      <c r="L411" s="46"/>
      <c r="M411" s="46"/>
      <c r="N411" s="46"/>
      <c r="O411" s="46"/>
      <c r="P411" s="46"/>
      <c r="Q411" s="46"/>
      <c r="R411" s="46"/>
      <c r="S411" s="46"/>
      <c r="T411" s="46"/>
      <c r="U411" s="46"/>
      <c r="V411" s="46"/>
      <c r="W411" s="46"/>
      <c r="X411" s="46"/>
      <c r="Y411" s="46"/>
      <c r="Z411" s="46"/>
      <c r="AA411" s="46"/>
      <c r="AB411" s="46"/>
      <c r="AC411" s="46"/>
      <c r="AD411" s="46"/>
      <c r="AE411" s="46"/>
      <c r="AF411" s="46"/>
      <c r="AG411" s="46"/>
      <c r="AH411" s="46"/>
      <c r="AI411" s="46"/>
      <c r="AJ411" s="46"/>
      <c r="AK411" s="46"/>
      <c r="AL411" s="46"/>
    </row>
    <row r="412">
      <c r="A412" s="50"/>
      <c r="B412" s="46"/>
      <c r="C412" s="46"/>
      <c r="D412" s="46"/>
      <c r="E412" s="70"/>
      <c r="F412" s="50"/>
      <c r="G412" s="50"/>
      <c r="H412" s="50"/>
      <c r="I412" s="50"/>
      <c r="J412" s="102"/>
      <c r="K412" s="46"/>
      <c r="L412" s="46"/>
      <c r="M412" s="46"/>
      <c r="N412" s="46"/>
      <c r="O412" s="46"/>
      <c r="P412" s="46"/>
      <c r="Q412" s="46"/>
      <c r="R412" s="46"/>
      <c r="S412" s="46"/>
      <c r="T412" s="46"/>
      <c r="U412" s="46"/>
      <c r="V412" s="46"/>
      <c r="W412" s="46"/>
      <c r="X412" s="46"/>
      <c r="Y412" s="46"/>
      <c r="Z412" s="46"/>
      <c r="AA412" s="46"/>
      <c r="AB412" s="46"/>
      <c r="AC412" s="46"/>
      <c r="AD412" s="46"/>
      <c r="AE412" s="46"/>
      <c r="AF412" s="46"/>
      <c r="AG412" s="46"/>
      <c r="AH412" s="46"/>
      <c r="AI412" s="46"/>
      <c r="AJ412" s="46"/>
      <c r="AK412" s="46"/>
      <c r="AL412" s="46"/>
    </row>
    <row r="413">
      <c r="A413" s="50"/>
      <c r="B413" s="46"/>
      <c r="C413" s="46"/>
      <c r="D413" s="46"/>
      <c r="E413" s="70"/>
      <c r="F413" s="50"/>
      <c r="G413" s="50"/>
      <c r="H413" s="50"/>
      <c r="I413" s="50"/>
      <c r="J413" s="102"/>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c r="AL413" s="46"/>
    </row>
    <row r="414">
      <c r="A414" s="50"/>
      <c r="B414" s="46"/>
      <c r="C414" s="46"/>
      <c r="D414" s="46"/>
      <c r="E414" s="70"/>
      <c r="F414" s="50"/>
      <c r="G414" s="50"/>
      <c r="H414" s="50"/>
      <c r="I414" s="50"/>
      <c r="J414" s="102"/>
      <c r="K414" s="46"/>
      <c r="L414" s="46"/>
      <c r="M414" s="46"/>
      <c r="N414" s="46"/>
      <c r="O414" s="46"/>
      <c r="P414" s="46"/>
      <c r="Q414" s="46"/>
      <c r="R414" s="46"/>
      <c r="S414" s="46"/>
      <c r="T414" s="46"/>
      <c r="U414" s="46"/>
      <c r="V414" s="46"/>
      <c r="W414" s="46"/>
      <c r="X414" s="46"/>
      <c r="Y414" s="46"/>
      <c r="Z414" s="46"/>
      <c r="AA414" s="46"/>
      <c r="AB414" s="46"/>
      <c r="AC414" s="46"/>
      <c r="AD414" s="46"/>
      <c r="AE414" s="46"/>
      <c r="AF414" s="46"/>
      <c r="AG414" s="46"/>
      <c r="AH414" s="46"/>
      <c r="AI414" s="46"/>
      <c r="AJ414" s="46"/>
      <c r="AK414" s="46"/>
      <c r="AL414" s="46"/>
    </row>
    <row r="415">
      <c r="A415" s="50"/>
      <c r="B415" s="46"/>
      <c r="C415" s="46"/>
      <c r="D415" s="46"/>
      <c r="E415" s="70"/>
      <c r="F415" s="50"/>
      <c r="G415" s="50"/>
      <c r="H415" s="50"/>
      <c r="I415" s="50"/>
      <c r="J415" s="102"/>
      <c r="K415" s="46"/>
      <c r="L415" s="46"/>
      <c r="M415" s="46"/>
      <c r="N415" s="46"/>
      <c r="O415" s="46"/>
      <c r="P415" s="46"/>
      <c r="Q415" s="46"/>
      <c r="R415" s="46"/>
      <c r="S415" s="46"/>
      <c r="T415" s="46"/>
      <c r="U415" s="46"/>
      <c r="V415" s="46"/>
      <c r="W415" s="46"/>
      <c r="X415" s="46"/>
      <c r="Y415" s="46"/>
      <c r="Z415" s="46"/>
      <c r="AA415" s="46"/>
      <c r="AB415" s="46"/>
      <c r="AC415" s="46"/>
      <c r="AD415" s="46"/>
      <c r="AE415" s="46"/>
      <c r="AF415" s="46"/>
      <c r="AG415" s="46"/>
      <c r="AH415" s="46"/>
      <c r="AI415" s="46"/>
      <c r="AJ415" s="46"/>
      <c r="AK415" s="46"/>
      <c r="AL415" s="46"/>
    </row>
    <row r="416">
      <c r="A416" s="50"/>
      <c r="B416" s="46"/>
      <c r="C416" s="46"/>
      <c r="D416" s="46"/>
      <c r="E416" s="70"/>
      <c r="F416" s="50"/>
      <c r="G416" s="50"/>
      <c r="H416" s="50"/>
      <c r="I416" s="50"/>
      <c r="J416" s="102"/>
      <c r="K416" s="46"/>
      <c r="L416" s="46"/>
      <c r="M416" s="46"/>
      <c r="N416" s="46"/>
      <c r="O416" s="46"/>
      <c r="P416" s="46"/>
      <c r="Q416" s="46"/>
      <c r="R416" s="46"/>
      <c r="S416" s="46"/>
      <c r="T416" s="46"/>
      <c r="U416" s="46"/>
      <c r="V416" s="46"/>
      <c r="W416" s="46"/>
      <c r="X416" s="46"/>
      <c r="Y416" s="46"/>
      <c r="Z416" s="46"/>
      <c r="AA416" s="46"/>
      <c r="AB416" s="46"/>
      <c r="AC416" s="46"/>
      <c r="AD416" s="46"/>
      <c r="AE416" s="46"/>
      <c r="AF416" s="46"/>
      <c r="AG416" s="46"/>
      <c r="AH416" s="46"/>
      <c r="AI416" s="46"/>
      <c r="AJ416" s="46"/>
      <c r="AK416" s="46"/>
      <c r="AL416" s="46"/>
    </row>
    <row r="417">
      <c r="A417" s="50"/>
      <c r="B417" s="46"/>
      <c r="C417" s="46"/>
      <c r="D417" s="46"/>
      <c r="E417" s="70"/>
      <c r="F417" s="50"/>
      <c r="G417" s="50"/>
      <c r="H417" s="50"/>
      <c r="I417" s="50"/>
      <c r="J417" s="102"/>
      <c r="K417" s="46"/>
      <c r="L417" s="46"/>
      <c r="M417" s="46"/>
      <c r="N417" s="46"/>
      <c r="O417" s="46"/>
      <c r="P417" s="46"/>
      <c r="Q417" s="46"/>
      <c r="R417" s="46"/>
      <c r="S417" s="46"/>
      <c r="T417" s="46"/>
      <c r="U417" s="46"/>
      <c r="V417" s="46"/>
      <c r="W417" s="46"/>
      <c r="X417" s="46"/>
      <c r="Y417" s="46"/>
      <c r="Z417" s="46"/>
      <c r="AA417" s="46"/>
      <c r="AB417" s="46"/>
      <c r="AC417" s="46"/>
      <c r="AD417" s="46"/>
      <c r="AE417" s="46"/>
      <c r="AF417" s="46"/>
      <c r="AG417" s="46"/>
      <c r="AH417" s="46"/>
      <c r="AI417" s="46"/>
      <c r="AJ417" s="46"/>
      <c r="AK417" s="46"/>
      <c r="AL417" s="46"/>
    </row>
    <row r="418">
      <c r="A418" s="50"/>
      <c r="B418" s="46"/>
      <c r="C418" s="46"/>
      <c r="D418" s="46"/>
      <c r="E418" s="70"/>
      <c r="F418" s="50"/>
      <c r="G418" s="50"/>
      <c r="H418" s="50"/>
      <c r="I418" s="50"/>
      <c r="J418" s="102"/>
      <c r="K418" s="46"/>
      <c r="L418" s="46"/>
      <c r="M418" s="46"/>
      <c r="N418" s="46"/>
      <c r="O418" s="46"/>
      <c r="P418" s="46"/>
      <c r="Q418" s="46"/>
      <c r="R418" s="46"/>
      <c r="S418" s="46"/>
      <c r="T418" s="46"/>
      <c r="U418" s="46"/>
      <c r="V418" s="46"/>
      <c r="W418" s="46"/>
      <c r="X418" s="46"/>
      <c r="Y418" s="46"/>
      <c r="Z418" s="46"/>
      <c r="AA418" s="46"/>
      <c r="AB418" s="46"/>
      <c r="AC418" s="46"/>
      <c r="AD418" s="46"/>
      <c r="AE418" s="46"/>
      <c r="AF418" s="46"/>
      <c r="AG418" s="46"/>
      <c r="AH418" s="46"/>
      <c r="AI418" s="46"/>
      <c r="AJ418" s="46"/>
      <c r="AK418" s="46"/>
      <c r="AL418" s="46"/>
    </row>
    <row r="419">
      <c r="A419" s="50"/>
      <c r="B419" s="46"/>
      <c r="C419" s="46"/>
      <c r="D419" s="46"/>
      <c r="E419" s="70"/>
      <c r="F419" s="50"/>
      <c r="G419" s="50"/>
      <c r="H419" s="50"/>
      <c r="I419" s="50"/>
      <c r="J419" s="102"/>
      <c r="K419" s="46"/>
      <c r="L419" s="46"/>
      <c r="M419" s="46"/>
      <c r="N419" s="46"/>
      <c r="O419" s="46"/>
      <c r="P419" s="46"/>
      <c r="Q419" s="46"/>
      <c r="R419" s="46"/>
      <c r="S419" s="46"/>
      <c r="T419" s="46"/>
      <c r="U419" s="46"/>
      <c r="V419" s="46"/>
      <c r="W419" s="46"/>
      <c r="X419" s="46"/>
      <c r="Y419" s="46"/>
      <c r="Z419" s="46"/>
      <c r="AA419" s="46"/>
      <c r="AB419" s="46"/>
      <c r="AC419" s="46"/>
      <c r="AD419" s="46"/>
      <c r="AE419" s="46"/>
      <c r="AF419" s="46"/>
      <c r="AG419" s="46"/>
      <c r="AH419" s="46"/>
      <c r="AI419" s="46"/>
      <c r="AJ419" s="46"/>
      <c r="AK419" s="46"/>
      <c r="AL419" s="46"/>
    </row>
    <row r="420">
      <c r="A420" s="50"/>
      <c r="B420" s="46"/>
      <c r="C420" s="46"/>
      <c r="D420" s="46"/>
      <c r="E420" s="70"/>
      <c r="F420" s="50"/>
      <c r="G420" s="50"/>
      <c r="H420" s="50"/>
      <c r="I420" s="50"/>
      <c r="J420" s="102"/>
      <c r="K420" s="46"/>
      <c r="L420" s="46"/>
      <c r="M420" s="46"/>
      <c r="N420" s="46"/>
      <c r="O420" s="46"/>
      <c r="P420" s="46"/>
      <c r="Q420" s="46"/>
      <c r="R420" s="46"/>
      <c r="S420" s="46"/>
      <c r="T420" s="46"/>
      <c r="U420" s="46"/>
      <c r="V420" s="46"/>
      <c r="W420" s="46"/>
      <c r="X420" s="46"/>
      <c r="Y420" s="46"/>
      <c r="Z420" s="46"/>
      <c r="AA420" s="46"/>
      <c r="AB420" s="46"/>
      <c r="AC420" s="46"/>
      <c r="AD420" s="46"/>
      <c r="AE420" s="46"/>
      <c r="AF420" s="46"/>
      <c r="AG420" s="46"/>
      <c r="AH420" s="46"/>
      <c r="AI420" s="46"/>
      <c r="AJ420" s="46"/>
      <c r="AK420" s="46"/>
      <c r="AL420" s="46"/>
    </row>
    <row r="421">
      <c r="A421" s="50"/>
      <c r="B421" s="46"/>
      <c r="C421" s="46"/>
      <c r="D421" s="46"/>
      <c r="E421" s="70"/>
      <c r="F421" s="50"/>
      <c r="G421" s="50"/>
      <c r="H421" s="50"/>
      <c r="I421" s="50"/>
      <c r="J421" s="102"/>
      <c r="K421" s="46"/>
      <c r="L421" s="46"/>
      <c r="M421" s="46"/>
      <c r="N421" s="46"/>
      <c r="O421" s="46"/>
      <c r="P421" s="46"/>
      <c r="Q421" s="46"/>
      <c r="R421" s="46"/>
      <c r="S421" s="46"/>
      <c r="T421" s="46"/>
      <c r="U421" s="46"/>
      <c r="V421" s="46"/>
      <c r="W421" s="46"/>
      <c r="X421" s="46"/>
      <c r="Y421" s="46"/>
      <c r="Z421" s="46"/>
      <c r="AA421" s="46"/>
      <c r="AB421" s="46"/>
      <c r="AC421" s="46"/>
      <c r="AD421" s="46"/>
      <c r="AE421" s="46"/>
      <c r="AF421" s="46"/>
      <c r="AG421" s="46"/>
      <c r="AH421" s="46"/>
      <c r="AI421" s="46"/>
      <c r="AJ421" s="46"/>
      <c r="AK421" s="46"/>
      <c r="AL421" s="46"/>
    </row>
    <row r="422">
      <c r="A422" s="50"/>
      <c r="B422" s="46"/>
      <c r="C422" s="46"/>
      <c r="D422" s="46"/>
      <c r="E422" s="70"/>
      <c r="F422" s="50"/>
      <c r="G422" s="50"/>
      <c r="H422" s="50"/>
      <c r="I422" s="50"/>
      <c r="J422" s="102"/>
      <c r="K422" s="46"/>
      <c r="L422" s="46"/>
      <c r="M422" s="46"/>
      <c r="N422" s="46"/>
      <c r="O422" s="46"/>
      <c r="P422" s="46"/>
      <c r="Q422" s="46"/>
      <c r="R422" s="46"/>
      <c r="S422" s="46"/>
      <c r="T422" s="46"/>
      <c r="U422" s="46"/>
      <c r="V422" s="46"/>
      <c r="W422" s="46"/>
      <c r="X422" s="46"/>
      <c r="Y422" s="46"/>
      <c r="Z422" s="46"/>
      <c r="AA422" s="46"/>
      <c r="AB422" s="46"/>
      <c r="AC422" s="46"/>
      <c r="AD422" s="46"/>
      <c r="AE422" s="46"/>
      <c r="AF422" s="46"/>
      <c r="AG422" s="46"/>
      <c r="AH422" s="46"/>
      <c r="AI422" s="46"/>
      <c r="AJ422" s="46"/>
      <c r="AK422" s="46"/>
      <c r="AL422" s="46"/>
    </row>
    <row r="423">
      <c r="A423" s="50"/>
      <c r="B423" s="46"/>
      <c r="C423" s="46"/>
      <c r="D423" s="46"/>
      <c r="E423" s="70"/>
      <c r="F423" s="50"/>
      <c r="G423" s="50"/>
      <c r="H423" s="50"/>
      <c r="I423" s="50"/>
      <c r="J423" s="102"/>
      <c r="K423" s="46"/>
      <c r="L423" s="46"/>
      <c r="M423" s="46"/>
      <c r="N423" s="46"/>
      <c r="O423" s="46"/>
      <c r="P423" s="46"/>
      <c r="Q423" s="46"/>
      <c r="R423" s="46"/>
      <c r="S423" s="46"/>
      <c r="T423" s="46"/>
      <c r="U423" s="46"/>
      <c r="V423" s="46"/>
      <c r="W423" s="46"/>
      <c r="X423" s="46"/>
      <c r="Y423" s="46"/>
      <c r="Z423" s="46"/>
      <c r="AA423" s="46"/>
      <c r="AB423" s="46"/>
      <c r="AC423" s="46"/>
      <c r="AD423" s="46"/>
      <c r="AE423" s="46"/>
      <c r="AF423" s="46"/>
      <c r="AG423" s="46"/>
      <c r="AH423" s="46"/>
      <c r="AI423" s="46"/>
      <c r="AJ423" s="46"/>
      <c r="AK423" s="46"/>
      <c r="AL423" s="46"/>
    </row>
    <row r="424">
      <c r="A424" s="50"/>
      <c r="B424" s="46"/>
      <c r="C424" s="46"/>
      <c r="D424" s="46"/>
      <c r="E424" s="70"/>
      <c r="F424" s="50"/>
      <c r="G424" s="50"/>
      <c r="H424" s="50"/>
      <c r="I424" s="50"/>
      <c r="J424" s="102"/>
      <c r="K424" s="46"/>
      <c r="L424" s="46"/>
      <c r="M424" s="46"/>
      <c r="N424" s="46"/>
      <c r="O424" s="46"/>
      <c r="P424" s="46"/>
      <c r="Q424" s="46"/>
      <c r="R424" s="46"/>
      <c r="S424" s="46"/>
      <c r="T424" s="46"/>
      <c r="U424" s="46"/>
      <c r="V424" s="46"/>
      <c r="W424" s="46"/>
      <c r="X424" s="46"/>
      <c r="Y424" s="46"/>
      <c r="Z424" s="46"/>
      <c r="AA424" s="46"/>
      <c r="AB424" s="46"/>
      <c r="AC424" s="46"/>
      <c r="AD424" s="46"/>
      <c r="AE424" s="46"/>
      <c r="AF424" s="46"/>
      <c r="AG424" s="46"/>
      <c r="AH424" s="46"/>
      <c r="AI424" s="46"/>
      <c r="AJ424" s="46"/>
      <c r="AK424" s="46"/>
      <c r="AL424" s="46"/>
    </row>
    <row r="425">
      <c r="A425" s="50"/>
      <c r="B425" s="46"/>
      <c r="C425" s="46"/>
      <c r="D425" s="46"/>
      <c r="E425" s="70"/>
      <c r="F425" s="50"/>
      <c r="G425" s="50"/>
      <c r="H425" s="50"/>
      <c r="I425" s="50"/>
      <c r="J425" s="102"/>
      <c r="K425" s="46"/>
      <c r="L425" s="46"/>
      <c r="M425" s="46"/>
      <c r="N425" s="46"/>
      <c r="O425" s="46"/>
      <c r="P425" s="46"/>
      <c r="Q425" s="46"/>
      <c r="R425" s="46"/>
      <c r="S425" s="46"/>
      <c r="T425" s="46"/>
      <c r="U425" s="46"/>
      <c r="V425" s="46"/>
      <c r="W425" s="46"/>
      <c r="X425" s="46"/>
      <c r="Y425" s="46"/>
      <c r="Z425" s="46"/>
      <c r="AA425" s="46"/>
      <c r="AB425" s="46"/>
      <c r="AC425" s="46"/>
      <c r="AD425" s="46"/>
      <c r="AE425" s="46"/>
      <c r="AF425" s="46"/>
      <c r="AG425" s="46"/>
      <c r="AH425" s="46"/>
      <c r="AI425" s="46"/>
      <c r="AJ425" s="46"/>
      <c r="AK425" s="46"/>
      <c r="AL425" s="46"/>
    </row>
    <row r="426">
      <c r="A426" s="50"/>
      <c r="B426" s="46"/>
      <c r="C426" s="46"/>
      <c r="D426" s="46"/>
      <c r="E426" s="70"/>
      <c r="F426" s="50"/>
      <c r="G426" s="50"/>
      <c r="H426" s="50"/>
      <c r="I426" s="50"/>
      <c r="J426" s="102"/>
      <c r="K426" s="46"/>
      <c r="L426" s="46"/>
      <c r="M426" s="46"/>
      <c r="N426" s="46"/>
      <c r="O426" s="46"/>
      <c r="P426" s="46"/>
      <c r="Q426" s="46"/>
      <c r="R426" s="46"/>
      <c r="S426" s="46"/>
      <c r="T426" s="46"/>
      <c r="U426" s="46"/>
      <c r="V426" s="46"/>
      <c r="W426" s="46"/>
      <c r="X426" s="46"/>
      <c r="Y426" s="46"/>
      <c r="Z426" s="46"/>
      <c r="AA426" s="46"/>
      <c r="AB426" s="46"/>
      <c r="AC426" s="46"/>
      <c r="AD426" s="46"/>
      <c r="AE426" s="46"/>
      <c r="AF426" s="46"/>
      <c r="AG426" s="46"/>
      <c r="AH426" s="46"/>
      <c r="AI426" s="46"/>
      <c r="AJ426" s="46"/>
      <c r="AK426" s="46"/>
      <c r="AL426" s="46"/>
    </row>
    <row r="427">
      <c r="A427" s="50"/>
      <c r="B427" s="46"/>
      <c r="C427" s="46"/>
      <c r="D427" s="46"/>
      <c r="E427" s="70"/>
      <c r="F427" s="50"/>
      <c r="G427" s="50"/>
      <c r="H427" s="50"/>
      <c r="I427" s="50"/>
      <c r="J427" s="102"/>
      <c r="K427" s="46"/>
      <c r="L427" s="46"/>
      <c r="M427" s="46"/>
      <c r="N427" s="46"/>
      <c r="O427" s="46"/>
      <c r="P427" s="46"/>
      <c r="Q427" s="46"/>
      <c r="R427" s="46"/>
      <c r="S427" s="46"/>
      <c r="T427" s="46"/>
      <c r="U427" s="46"/>
      <c r="V427" s="46"/>
      <c r="W427" s="46"/>
      <c r="X427" s="46"/>
      <c r="Y427" s="46"/>
      <c r="Z427" s="46"/>
      <c r="AA427" s="46"/>
      <c r="AB427" s="46"/>
      <c r="AC427" s="46"/>
      <c r="AD427" s="46"/>
      <c r="AE427" s="46"/>
      <c r="AF427" s="46"/>
      <c r="AG427" s="46"/>
      <c r="AH427" s="46"/>
      <c r="AI427" s="46"/>
      <c r="AJ427" s="46"/>
      <c r="AK427" s="46"/>
      <c r="AL427" s="46"/>
    </row>
    <row r="428">
      <c r="A428" s="50"/>
      <c r="B428" s="46"/>
      <c r="C428" s="46"/>
      <c r="D428" s="46"/>
      <c r="E428" s="70"/>
      <c r="F428" s="50"/>
      <c r="G428" s="50"/>
      <c r="H428" s="50"/>
      <c r="I428" s="50"/>
      <c r="J428" s="102"/>
      <c r="K428" s="46"/>
      <c r="L428" s="46"/>
      <c r="M428" s="46"/>
      <c r="N428" s="46"/>
      <c r="O428" s="46"/>
      <c r="P428" s="46"/>
      <c r="Q428" s="46"/>
      <c r="R428" s="46"/>
      <c r="S428" s="46"/>
      <c r="T428" s="46"/>
      <c r="U428" s="46"/>
      <c r="V428" s="46"/>
      <c r="W428" s="46"/>
      <c r="X428" s="46"/>
      <c r="Y428" s="46"/>
      <c r="Z428" s="46"/>
      <c r="AA428" s="46"/>
      <c r="AB428" s="46"/>
      <c r="AC428" s="46"/>
      <c r="AD428" s="46"/>
      <c r="AE428" s="46"/>
      <c r="AF428" s="46"/>
      <c r="AG428" s="46"/>
      <c r="AH428" s="46"/>
      <c r="AI428" s="46"/>
      <c r="AJ428" s="46"/>
      <c r="AK428" s="46"/>
      <c r="AL428" s="46"/>
    </row>
    <row r="429">
      <c r="A429" s="50"/>
      <c r="B429" s="46"/>
      <c r="C429" s="46"/>
      <c r="D429" s="46"/>
      <c r="E429" s="70"/>
      <c r="F429" s="50"/>
      <c r="G429" s="50"/>
      <c r="H429" s="50"/>
      <c r="I429" s="50"/>
      <c r="J429" s="102"/>
      <c r="K429" s="46"/>
      <c r="L429" s="46"/>
      <c r="M429" s="46"/>
      <c r="N429" s="46"/>
      <c r="O429" s="46"/>
      <c r="P429" s="46"/>
      <c r="Q429" s="46"/>
      <c r="R429" s="46"/>
      <c r="S429" s="46"/>
      <c r="T429" s="46"/>
      <c r="U429" s="46"/>
      <c r="V429" s="46"/>
      <c r="W429" s="46"/>
      <c r="X429" s="46"/>
      <c r="Y429" s="46"/>
      <c r="Z429" s="46"/>
      <c r="AA429" s="46"/>
      <c r="AB429" s="46"/>
      <c r="AC429" s="46"/>
      <c r="AD429" s="46"/>
      <c r="AE429" s="46"/>
      <c r="AF429" s="46"/>
      <c r="AG429" s="46"/>
      <c r="AH429" s="46"/>
      <c r="AI429" s="46"/>
      <c r="AJ429" s="46"/>
      <c r="AK429" s="46"/>
      <c r="AL429" s="46"/>
    </row>
    <row r="430">
      <c r="A430" s="50"/>
      <c r="B430" s="46"/>
      <c r="C430" s="46"/>
      <c r="D430" s="46"/>
      <c r="E430" s="70"/>
      <c r="F430" s="50"/>
      <c r="G430" s="50"/>
      <c r="H430" s="50"/>
      <c r="I430" s="50"/>
      <c r="J430" s="102"/>
      <c r="K430" s="46"/>
      <c r="L430" s="46"/>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c r="AJ430" s="46"/>
      <c r="AK430" s="46"/>
      <c r="AL430" s="46"/>
    </row>
    <row r="431">
      <c r="A431" s="50"/>
      <c r="B431" s="46"/>
      <c r="C431" s="46"/>
      <c r="D431" s="46"/>
      <c r="E431" s="70"/>
      <c r="F431" s="50"/>
      <c r="G431" s="50"/>
      <c r="H431" s="50"/>
      <c r="I431" s="50"/>
      <c r="J431" s="102"/>
      <c r="K431" s="46"/>
      <c r="L431" s="46"/>
      <c r="M431" s="46"/>
      <c r="N431" s="46"/>
      <c r="O431" s="46"/>
      <c r="P431" s="46"/>
      <c r="Q431" s="46"/>
      <c r="R431" s="46"/>
      <c r="S431" s="46"/>
      <c r="T431" s="46"/>
      <c r="U431" s="46"/>
      <c r="V431" s="46"/>
      <c r="W431" s="46"/>
      <c r="X431" s="46"/>
      <c r="Y431" s="46"/>
      <c r="Z431" s="46"/>
      <c r="AA431" s="46"/>
      <c r="AB431" s="46"/>
      <c r="AC431" s="46"/>
      <c r="AD431" s="46"/>
      <c r="AE431" s="46"/>
      <c r="AF431" s="46"/>
      <c r="AG431" s="46"/>
      <c r="AH431" s="46"/>
      <c r="AI431" s="46"/>
      <c r="AJ431" s="46"/>
      <c r="AK431" s="46"/>
      <c r="AL431" s="46"/>
    </row>
    <row r="432">
      <c r="A432" s="50"/>
      <c r="B432" s="46"/>
      <c r="C432" s="46"/>
      <c r="D432" s="46"/>
      <c r="E432" s="70"/>
      <c r="F432" s="50"/>
      <c r="G432" s="50"/>
      <c r="H432" s="50"/>
      <c r="I432" s="50"/>
      <c r="J432" s="102"/>
      <c r="K432" s="46"/>
      <c r="L432" s="46"/>
      <c r="M432" s="46"/>
      <c r="N432" s="46"/>
      <c r="O432" s="46"/>
      <c r="P432" s="46"/>
      <c r="Q432" s="46"/>
      <c r="R432" s="46"/>
      <c r="S432" s="46"/>
      <c r="T432" s="46"/>
      <c r="U432" s="46"/>
      <c r="V432" s="46"/>
      <c r="W432" s="46"/>
      <c r="X432" s="46"/>
      <c r="Y432" s="46"/>
      <c r="Z432" s="46"/>
      <c r="AA432" s="46"/>
      <c r="AB432" s="46"/>
      <c r="AC432" s="46"/>
      <c r="AD432" s="46"/>
      <c r="AE432" s="46"/>
      <c r="AF432" s="46"/>
      <c r="AG432" s="46"/>
      <c r="AH432" s="46"/>
      <c r="AI432" s="46"/>
      <c r="AJ432" s="46"/>
      <c r="AK432" s="46"/>
      <c r="AL432" s="46"/>
    </row>
    <row r="433">
      <c r="A433" s="50"/>
      <c r="B433" s="46"/>
      <c r="C433" s="46"/>
      <c r="D433" s="46"/>
      <c r="E433" s="70"/>
      <c r="F433" s="50"/>
      <c r="G433" s="50"/>
      <c r="H433" s="50"/>
      <c r="I433" s="50"/>
      <c r="J433" s="102"/>
      <c r="K433" s="46"/>
      <c r="L433" s="46"/>
      <c r="M433" s="46"/>
      <c r="N433" s="46"/>
      <c r="O433" s="46"/>
      <c r="P433" s="46"/>
      <c r="Q433" s="46"/>
      <c r="R433" s="46"/>
      <c r="S433" s="46"/>
      <c r="T433" s="46"/>
      <c r="U433" s="46"/>
      <c r="V433" s="46"/>
      <c r="W433" s="46"/>
      <c r="X433" s="46"/>
      <c r="Y433" s="46"/>
      <c r="Z433" s="46"/>
      <c r="AA433" s="46"/>
      <c r="AB433" s="46"/>
      <c r="AC433" s="46"/>
      <c r="AD433" s="46"/>
      <c r="AE433" s="46"/>
      <c r="AF433" s="46"/>
      <c r="AG433" s="46"/>
      <c r="AH433" s="46"/>
      <c r="AI433" s="46"/>
      <c r="AJ433" s="46"/>
      <c r="AK433" s="46"/>
      <c r="AL433" s="46"/>
    </row>
    <row r="434">
      <c r="A434" s="50"/>
      <c r="B434" s="46"/>
      <c r="C434" s="46"/>
      <c r="D434" s="46"/>
      <c r="E434" s="70"/>
      <c r="F434" s="50"/>
      <c r="G434" s="50"/>
      <c r="H434" s="50"/>
      <c r="I434" s="50"/>
      <c r="J434" s="102"/>
      <c r="K434" s="46"/>
      <c r="L434" s="46"/>
      <c r="M434" s="46"/>
      <c r="N434" s="46"/>
      <c r="O434" s="46"/>
      <c r="P434" s="46"/>
      <c r="Q434" s="46"/>
      <c r="R434" s="46"/>
      <c r="S434" s="46"/>
      <c r="T434" s="46"/>
      <c r="U434" s="46"/>
      <c r="V434" s="46"/>
      <c r="W434" s="46"/>
      <c r="X434" s="46"/>
      <c r="Y434" s="46"/>
      <c r="Z434" s="46"/>
      <c r="AA434" s="46"/>
      <c r="AB434" s="46"/>
      <c r="AC434" s="46"/>
      <c r="AD434" s="46"/>
      <c r="AE434" s="46"/>
      <c r="AF434" s="46"/>
      <c r="AG434" s="46"/>
      <c r="AH434" s="46"/>
      <c r="AI434" s="46"/>
      <c r="AJ434" s="46"/>
      <c r="AK434" s="46"/>
      <c r="AL434" s="46"/>
    </row>
    <row r="435">
      <c r="A435" s="50"/>
      <c r="B435" s="46"/>
      <c r="C435" s="46"/>
      <c r="D435" s="46"/>
      <c r="E435" s="70"/>
      <c r="F435" s="50"/>
      <c r="G435" s="50"/>
      <c r="H435" s="50"/>
      <c r="I435" s="50"/>
      <c r="J435" s="102"/>
      <c r="K435" s="46"/>
      <c r="L435" s="46"/>
      <c r="M435" s="46"/>
      <c r="N435" s="46"/>
      <c r="O435" s="46"/>
      <c r="P435" s="46"/>
      <c r="Q435" s="46"/>
      <c r="R435" s="46"/>
      <c r="S435" s="46"/>
      <c r="T435" s="46"/>
      <c r="U435" s="46"/>
      <c r="V435" s="46"/>
      <c r="W435" s="46"/>
      <c r="X435" s="46"/>
      <c r="Y435" s="46"/>
      <c r="Z435" s="46"/>
      <c r="AA435" s="46"/>
      <c r="AB435" s="46"/>
      <c r="AC435" s="46"/>
      <c r="AD435" s="46"/>
      <c r="AE435" s="46"/>
      <c r="AF435" s="46"/>
      <c r="AG435" s="46"/>
      <c r="AH435" s="46"/>
      <c r="AI435" s="46"/>
      <c r="AJ435" s="46"/>
      <c r="AK435" s="46"/>
      <c r="AL435" s="46"/>
    </row>
    <row r="436">
      <c r="A436" s="50"/>
      <c r="B436" s="46"/>
      <c r="C436" s="46"/>
      <c r="D436" s="46"/>
      <c r="E436" s="70"/>
      <c r="F436" s="50"/>
      <c r="G436" s="50"/>
      <c r="H436" s="50"/>
      <c r="I436" s="50"/>
      <c r="J436" s="102"/>
      <c r="K436" s="46"/>
      <c r="L436" s="46"/>
      <c r="M436" s="46"/>
      <c r="N436" s="46"/>
      <c r="O436" s="46"/>
      <c r="P436" s="46"/>
      <c r="Q436" s="46"/>
      <c r="R436" s="46"/>
      <c r="S436" s="46"/>
      <c r="T436" s="46"/>
      <c r="U436" s="46"/>
      <c r="V436" s="46"/>
      <c r="W436" s="46"/>
      <c r="X436" s="46"/>
      <c r="Y436" s="46"/>
      <c r="Z436" s="46"/>
      <c r="AA436" s="46"/>
      <c r="AB436" s="46"/>
      <c r="AC436" s="46"/>
      <c r="AD436" s="46"/>
      <c r="AE436" s="46"/>
      <c r="AF436" s="46"/>
      <c r="AG436" s="46"/>
      <c r="AH436" s="46"/>
      <c r="AI436" s="46"/>
      <c r="AJ436" s="46"/>
      <c r="AK436" s="46"/>
      <c r="AL436" s="46"/>
    </row>
    <row r="437">
      <c r="A437" s="50"/>
      <c r="B437" s="46"/>
      <c r="C437" s="46"/>
      <c r="D437" s="46"/>
      <c r="E437" s="70"/>
      <c r="F437" s="50"/>
      <c r="G437" s="50"/>
      <c r="H437" s="50"/>
      <c r="I437" s="50"/>
      <c r="J437" s="102"/>
      <c r="K437" s="46"/>
      <c r="L437" s="46"/>
      <c r="M437" s="46"/>
      <c r="N437" s="46"/>
      <c r="O437" s="46"/>
      <c r="P437" s="46"/>
      <c r="Q437" s="46"/>
      <c r="R437" s="46"/>
      <c r="S437" s="46"/>
      <c r="T437" s="46"/>
      <c r="U437" s="46"/>
      <c r="V437" s="46"/>
      <c r="W437" s="46"/>
      <c r="X437" s="46"/>
      <c r="Y437" s="46"/>
      <c r="Z437" s="46"/>
      <c r="AA437" s="46"/>
      <c r="AB437" s="46"/>
      <c r="AC437" s="46"/>
      <c r="AD437" s="46"/>
      <c r="AE437" s="46"/>
      <c r="AF437" s="46"/>
      <c r="AG437" s="46"/>
      <c r="AH437" s="46"/>
      <c r="AI437" s="46"/>
      <c r="AJ437" s="46"/>
      <c r="AK437" s="46"/>
      <c r="AL437" s="46"/>
    </row>
    <row r="438">
      <c r="A438" s="50"/>
      <c r="B438" s="46"/>
      <c r="C438" s="46"/>
      <c r="D438" s="46"/>
      <c r="E438" s="70"/>
      <c r="F438" s="50"/>
      <c r="G438" s="50"/>
      <c r="H438" s="50"/>
      <c r="I438" s="50"/>
      <c r="J438" s="102"/>
      <c r="K438" s="46"/>
      <c r="L438" s="46"/>
      <c r="M438" s="46"/>
      <c r="N438" s="46"/>
      <c r="O438" s="46"/>
      <c r="P438" s="46"/>
      <c r="Q438" s="46"/>
      <c r="R438" s="46"/>
      <c r="S438" s="46"/>
      <c r="T438" s="46"/>
      <c r="U438" s="46"/>
      <c r="V438" s="46"/>
      <c r="W438" s="46"/>
      <c r="X438" s="46"/>
      <c r="Y438" s="46"/>
      <c r="Z438" s="46"/>
      <c r="AA438" s="46"/>
      <c r="AB438" s="46"/>
      <c r="AC438" s="46"/>
      <c r="AD438" s="46"/>
      <c r="AE438" s="46"/>
      <c r="AF438" s="46"/>
      <c r="AG438" s="46"/>
      <c r="AH438" s="46"/>
      <c r="AI438" s="46"/>
      <c r="AJ438" s="46"/>
      <c r="AK438" s="46"/>
      <c r="AL438" s="46"/>
    </row>
    <row r="439">
      <c r="A439" s="50"/>
      <c r="B439" s="46"/>
      <c r="C439" s="46"/>
      <c r="D439" s="46"/>
      <c r="E439" s="70"/>
      <c r="F439" s="50"/>
      <c r="G439" s="50"/>
      <c r="H439" s="50"/>
      <c r="I439" s="50"/>
      <c r="J439" s="102"/>
      <c r="K439" s="46"/>
      <c r="L439" s="46"/>
      <c r="M439" s="46"/>
      <c r="N439" s="46"/>
      <c r="O439" s="46"/>
      <c r="P439" s="46"/>
      <c r="Q439" s="46"/>
      <c r="R439" s="46"/>
      <c r="S439" s="46"/>
      <c r="T439" s="46"/>
      <c r="U439" s="46"/>
      <c r="V439" s="46"/>
      <c r="W439" s="46"/>
      <c r="X439" s="46"/>
      <c r="Y439" s="46"/>
      <c r="Z439" s="46"/>
      <c r="AA439" s="46"/>
      <c r="AB439" s="46"/>
      <c r="AC439" s="46"/>
      <c r="AD439" s="46"/>
      <c r="AE439" s="46"/>
      <c r="AF439" s="46"/>
      <c r="AG439" s="46"/>
      <c r="AH439" s="46"/>
      <c r="AI439" s="46"/>
      <c r="AJ439" s="46"/>
      <c r="AK439" s="46"/>
      <c r="AL439" s="46"/>
    </row>
    <row r="440">
      <c r="A440" s="50"/>
      <c r="B440" s="46"/>
      <c r="C440" s="46"/>
      <c r="D440" s="46"/>
      <c r="E440" s="70"/>
      <c r="F440" s="50"/>
      <c r="G440" s="50"/>
      <c r="H440" s="50"/>
      <c r="I440" s="50"/>
      <c r="J440" s="102"/>
      <c r="K440" s="46"/>
      <c r="L440" s="46"/>
      <c r="M440" s="46"/>
      <c r="N440" s="46"/>
      <c r="O440" s="46"/>
      <c r="P440" s="46"/>
      <c r="Q440" s="46"/>
      <c r="R440" s="46"/>
      <c r="S440" s="46"/>
      <c r="T440" s="46"/>
      <c r="U440" s="46"/>
      <c r="V440" s="46"/>
      <c r="W440" s="46"/>
      <c r="X440" s="46"/>
      <c r="Y440" s="46"/>
      <c r="Z440" s="46"/>
      <c r="AA440" s="46"/>
      <c r="AB440" s="46"/>
      <c r="AC440" s="46"/>
      <c r="AD440" s="46"/>
      <c r="AE440" s="46"/>
      <c r="AF440" s="46"/>
      <c r="AG440" s="46"/>
      <c r="AH440" s="46"/>
      <c r="AI440" s="46"/>
      <c r="AJ440" s="46"/>
      <c r="AK440" s="46"/>
      <c r="AL440" s="46"/>
    </row>
    <row r="441">
      <c r="A441" s="50"/>
      <c r="B441" s="46"/>
      <c r="C441" s="46"/>
      <c r="D441" s="46"/>
      <c r="E441" s="70"/>
      <c r="F441" s="50"/>
      <c r="G441" s="50"/>
      <c r="H441" s="50"/>
      <c r="I441" s="50"/>
      <c r="J441" s="102"/>
      <c r="K441" s="46"/>
      <c r="L441" s="46"/>
      <c r="M441" s="46"/>
      <c r="N441" s="46"/>
      <c r="O441" s="46"/>
      <c r="P441" s="46"/>
      <c r="Q441" s="46"/>
      <c r="R441" s="46"/>
      <c r="S441" s="46"/>
      <c r="T441" s="46"/>
      <c r="U441" s="46"/>
      <c r="V441" s="46"/>
      <c r="W441" s="46"/>
      <c r="X441" s="46"/>
      <c r="Y441" s="46"/>
      <c r="Z441" s="46"/>
      <c r="AA441" s="46"/>
      <c r="AB441" s="46"/>
      <c r="AC441" s="46"/>
      <c r="AD441" s="46"/>
      <c r="AE441" s="46"/>
      <c r="AF441" s="46"/>
      <c r="AG441" s="46"/>
      <c r="AH441" s="46"/>
      <c r="AI441" s="46"/>
      <c r="AJ441" s="46"/>
      <c r="AK441" s="46"/>
      <c r="AL441" s="46"/>
    </row>
    <row r="442">
      <c r="A442" s="50"/>
      <c r="B442" s="46"/>
      <c r="C442" s="46"/>
      <c r="D442" s="46"/>
      <c r="E442" s="70"/>
      <c r="F442" s="50"/>
      <c r="G442" s="50"/>
      <c r="H442" s="50"/>
      <c r="I442" s="50"/>
      <c r="J442" s="102"/>
      <c r="K442" s="46"/>
      <c r="L442" s="46"/>
      <c r="M442" s="46"/>
      <c r="N442" s="46"/>
      <c r="O442" s="46"/>
      <c r="P442" s="46"/>
      <c r="Q442" s="46"/>
      <c r="R442" s="46"/>
      <c r="S442" s="46"/>
      <c r="T442" s="46"/>
      <c r="U442" s="46"/>
      <c r="V442" s="46"/>
      <c r="W442" s="46"/>
      <c r="X442" s="46"/>
      <c r="Y442" s="46"/>
      <c r="Z442" s="46"/>
      <c r="AA442" s="46"/>
      <c r="AB442" s="46"/>
      <c r="AC442" s="46"/>
      <c r="AD442" s="46"/>
      <c r="AE442" s="46"/>
      <c r="AF442" s="46"/>
      <c r="AG442" s="46"/>
      <c r="AH442" s="46"/>
      <c r="AI442" s="46"/>
      <c r="AJ442" s="46"/>
      <c r="AK442" s="46"/>
      <c r="AL442" s="46"/>
    </row>
    <row r="443">
      <c r="A443" s="50"/>
      <c r="B443" s="46"/>
      <c r="C443" s="46"/>
      <c r="D443" s="46"/>
      <c r="E443" s="70"/>
      <c r="F443" s="50"/>
      <c r="G443" s="50"/>
      <c r="H443" s="50"/>
      <c r="I443" s="50"/>
      <c r="J443" s="102"/>
      <c r="K443" s="46"/>
      <c r="L443" s="46"/>
      <c r="M443" s="46"/>
      <c r="N443" s="46"/>
      <c r="O443" s="46"/>
      <c r="P443" s="46"/>
      <c r="Q443" s="46"/>
      <c r="R443" s="46"/>
      <c r="S443" s="46"/>
      <c r="T443" s="46"/>
      <c r="U443" s="46"/>
      <c r="V443" s="46"/>
      <c r="W443" s="46"/>
      <c r="X443" s="46"/>
      <c r="Y443" s="46"/>
      <c r="Z443" s="46"/>
      <c r="AA443" s="46"/>
      <c r="AB443" s="46"/>
      <c r="AC443" s="46"/>
      <c r="AD443" s="46"/>
      <c r="AE443" s="46"/>
      <c r="AF443" s="46"/>
      <c r="AG443" s="46"/>
      <c r="AH443" s="46"/>
      <c r="AI443" s="46"/>
      <c r="AJ443" s="46"/>
      <c r="AK443" s="46"/>
      <c r="AL443" s="46"/>
    </row>
    <row r="444">
      <c r="A444" s="50"/>
      <c r="B444" s="46"/>
      <c r="C444" s="46"/>
      <c r="D444" s="46"/>
      <c r="E444" s="70"/>
      <c r="F444" s="50"/>
      <c r="G444" s="50"/>
      <c r="H444" s="50"/>
      <c r="I444" s="50"/>
      <c r="J444" s="102"/>
      <c r="K444" s="46"/>
      <c r="L444" s="46"/>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c r="AJ444" s="46"/>
      <c r="AK444" s="46"/>
      <c r="AL444" s="46"/>
    </row>
    <row r="445">
      <c r="A445" s="50"/>
      <c r="B445" s="46"/>
      <c r="C445" s="46"/>
      <c r="D445" s="46"/>
      <c r="E445" s="70"/>
      <c r="F445" s="50"/>
      <c r="G445" s="50"/>
      <c r="H445" s="50"/>
      <c r="I445" s="50"/>
      <c r="J445" s="102"/>
      <c r="K445" s="46"/>
      <c r="L445" s="46"/>
      <c r="M445" s="46"/>
      <c r="N445" s="46"/>
      <c r="O445" s="46"/>
      <c r="P445" s="46"/>
      <c r="Q445" s="46"/>
      <c r="R445" s="46"/>
      <c r="S445" s="46"/>
      <c r="T445" s="46"/>
      <c r="U445" s="46"/>
      <c r="V445" s="46"/>
      <c r="W445" s="46"/>
      <c r="X445" s="46"/>
      <c r="Y445" s="46"/>
      <c r="Z445" s="46"/>
      <c r="AA445" s="46"/>
      <c r="AB445" s="46"/>
      <c r="AC445" s="46"/>
      <c r="AD445" s="46"/>
      <c r="AE445" s="46"/>
      <c r="AF445" s="46"/>
      <c r="AG445" s="46"/>
      <c r="AH445" s="46"/>
      <c r="AI445" s="46"/>
      <c r="AJ445" s="46"/>
      <c r="AK445" s="46"/>
      <c r="AL445" s="46"/>
    </row>
    <row r="446">
      <c r="A446" s="50"/>
      <c r="B446" s="46"/>
      <c r="C446" s="46"/>
      <c r="D446" s="46"/>
      <c r="E446" s="70"/>
      <c r="F446" s="50"/>
      <c r="G446" s="50"/>
      <c r="H446" s="50"/>
      <c r="I446" s="50"/>
      <c r="J446" s="102"/>
      <c r="K446" s="46"/>
      <c r="L446" s="46"/>
      <c r="M446" s="46"/>
      <c r="N446" s="46"/>
      <c r="O446" s="46"/>
      <c r="P446" s="46"/>
      <c r="Q446" s="46"/>
      <c r="R446" s="46"/>
      <c r="S446" s="46"/>
      <c r="T446" s="46"/>
      <c r="U446" s="46"/>
      <c r="V446" s="46"/>
      <c r="W446" s="46"/>
      <c r="X446" s="46"/>
      <c r="Y446" s="46"/>
      <c r="Z446" s="46"/>
      <c r="AA446" s="46"/>
      <c r="AB446" s="46"/>
      <c r="AC446" s="46"/>
      <c r="AD446" s="46"/>
      <c r="AE446" s="46"/>
      <c r="AF446" s="46"/>
      <c r="AG446" s="46"/>
      <c r="AH446" s="46"/>
      <c r="AI446" s="46"/>
      <c r="AJ446" s="46"/>
      <c r="AK446" s="46"/>
      <c r="AL446" s="46"/>
    </row>
    <row r="447">
      <c r="A447" s="50"/>
      <c r="B447" s="46"/>
      <c r="C447" s="46"/>
      <c r="D447" s="46"/>
      <c r="E447" s="70"/>
      <c r="F447" s="50"/>
      <c r="G447" s="50"/>
      <c r="H447" s="50"/>
      <c r="I447" s="50"/>
      <c r="J447" s="102"/>
      <c r="K447" s="46"/>
      <c r="L447" s="46"/>
      <c r="M447" s="46"/>
      <c r="N447" s="46"/>
      <c r="O447" s="46"/>
      <c r="P447" s="46"/>
      <c r="Q447" s="46"/>
      <c r="R447" s="46"/>
      <c r="S447" s="46"/>
      <c r="T447" s="46"/>
      <c r="U447" s="46"/>
      <c r="V447" s="46"/>
      <c r="W447" s="46"/>
      <c r="X447" s="46"/>
      <c r="Y447" s="46"/>
      <c r="Z447" s="46"/>
      <c r="AA447" s="46"/>
      <c r="AB447" s="46"/>
      <c r="AC447" s="46"/>
      <c r="AD447" s="46"/>
      <c r="AE447" s="46"/>
      <c r="AF447" s="46"/>
      <c r="AG447" s="46"/>
      <c r="AH447" s="46"/>
      <c r="AI447" s="46"/>
      <c r="AJ447" s="46"/>
      <c r="AK447" s="46"/>
      <c r="AL447" s="46"/>
    </row>
    <row r="448">
      <c r="A448" s="50"/>
      <c r="B448" s="46"/>
      <c r="C448" s="46"/>
      <c r="D448" s="46"/>
      <c r="E448" s="70"/>
      <c r="F448" s="50"/>
      <c r="G448" s="50"/>
      <c r="H448" s="50"/>
      <c r="I448" s="50"/>
      <c r="J448" s="102"/>
      <c r="K448" s="46"/>
      <c r="L448" s="46"/>
      <c r="M448" s="46"/>
      <c r="N448" s="46"/>
      <c r="O448" s="46"/>
      <c r="P448" s="46"/>
      <c r="Q448" s="46"/>
      <c r="R448" s="46"/>
      <c r="S448" s="46"/>
      <c r="T448" s="46"/>
      <c r="U448" s="46"/>
      <c r="V448" s="46"/>
      <c r="W448" s="46"/>
      <c r="X448" s="46"/>
      <c r="Y448" s="46"/>
      <c r="Z448" s="46"/>
      <c r="AA448" s="46"/>
      <c r="AB448" s="46"/>
      <c r="AC448" s="46"/>
      <c r="AD448" s="46"/>
      <c r="AE448" s="46"/>
      <c r="AF448" s="46"/>
      <c r="AG448" s="46"/>
      <c r="AH448" s="46"/>
      <c r="AI448" s="46"/>
      <c r="AJ448" s="46"/>
      <c r="AK448" s="46"/>
      <c r="AL448" s="46"/>
    </row>
    <row r="449">
      <c r="A449" s="50"/>
      <c r="B449" s="46"/>
      <c r="C449" s="46"/>
      <c r="D449" s="46"/>
      <c r="E449" s="70"/>
      <c r="F449" s="50"/>
      <c r="G449" s="50"/>
      <c r="H449" s="50"/>
      <c r="I449" s="50"/>
      <c r="J449" s="102"/>
      <c r="K449" s="46"/>
      <c r="L449" s="46"/>
      <c r="M449" s="46"/>
      <c r="N449" s="46"/>
      <c r="O449" s="46"/>
      <c r="P449" s="46"/>
      <c r="Q449" s="46"/>
      <c r="R449" s="46"/>
      <c r="S449" s="46"/>
      <c r="T449" s="46"/>
      <c r="U449" s="46"/>
      <c r="V449" s="46"/>
      <c r="W449" s="46"/>
      <c r="X449" s="46"/>
      <c r="Y449" s="46"/>
      <c r="Z449" s="46"/>
      <c r="AA449" s="46"/>
      <c r="AB449" s="46"/>
      <c r="AC449" s="46"/>
      <c r="AD449" s="46"/>
      <c r="AE449" s="46"/>
      <c r="AF449" s="46"/>
      <c r="AG449" s="46"/>
      <c r="AH449" s="46"/>
      <c r="AI449" s="46"/>
      <c r="AJ449" s="46"/>
      <c r="AK449" s="46"/>
      <c r="AL449" s="46"/>
    </row>
    <row r="450">
      <c r="A450" s="50"/>
      <c r="B450" s="46"/>
      <c r="C450" s="46"/>
      <c r="D450" s="46"/>
      <c r="E450" s="70"/>
      <c r="F450" s="50"/>
      <c r="G450" s="50"/>
      <c r="H450" s="50"/>
      <c r="I450" s="50"/>
      <c r="J450" s="102"/>
      <c r="K450" s="46"/>
      <c r="L450" s="46"/>
      <c r="M450" s="46"/>
      <c r="N450" s="46"/>
      <c r="O450" s="46"/>
      <c r="P450" s="46"/>
      <c r="Q450" s="46"/>
      <c r="R450" s="46"/>
      <c r="S450" s="46"/>
      <c r="T450" s="46"/>
      <c r="U450" s="46"/>
      <c r="V450" s="46"/>
      <c r="W450" s="46"/>
      <c r="X450" s="46"/>
      <c r="Y450" s="46"/>
      <c r="Z450" s="46"/>
      <c r="AA450" s="46"/>
      <c r="AB450" s="46"/>
      <c r="AC450" s="46"/>
      <c r="AD450" s="46"/>
      <c r="AE450" s="46"/>
      <c r="AF450" s="46"/>
      <c r="AG450" s="46"/>
      <c r="AH450" s="46"/>
      <c r="AI450" s="46"/>
      <c r="AJ450" s="46"/>
      <c r="AK450" s="46"/>
      <c r="AL450" s="46"/>
    </row>
    <row r="451">
      <c r="A451" s="50"/>
      <c r="B451" s="46"/>
      <c r="C451" s="46"/>
      <c r="D451" s="46"/>
      <c r="E451" s="70"/>
      <c r="F451" s="50"/>
      <c r="G451" s="50"/>
      <c r="H451" s="50"/>
      <c r="I451" s="50"/>
      <c r="J451" s="102"/>
      <c r="K451" s="46"/>
      <c r="L451" s="46"/>
      <c r="M451" s="46"/>
      <c r="N451" s="46"/>
      <c r="O451" s="46"/>
      <c r="P451" s="46"/>
      <c r="Q451" s="46"/>
      <c r="R451" s="46"/>
      <c r="S451" s="46"/>
      <c r="T451" s="46"/>
      <c r="U451" s="46"/>
      <c r="V451" s="46"/>
      <c r="W451" s="46"/>
      <c r="X451" s="46"/>
      <c r="Y451" s="46"/>
      <c r="Z451" s="46"/>
      <c r="AA451" s="46"/>
      <c r="AB451" s="46"/>
      <c r="AC451" s="46"/>
      <c r="AD451" s="46"/>
      <c r="AE451" s="46"/>
      <c r="AF451" s="46"/>
      <c r="AG451" s="46"/>
      <c r="AH451" s="46"/>
      <c r="AI451" s="46"/>
      <c r="AJ451" s="46"/>
      <c r="AK451" s="46"/>
      <c r="AL451" s="46"/>
    </row>
    <row r="452">
      <c r="A452" s="50"/>
      <c r="B452" s="46"/>
      <c r="C452" s="46"/>
      <c r="D452" s="46"/>
      <c r="E452" s="70"/>
      <c r="F452" s="50"/>
      <c r="G452" s="50"/>
      <c r="H452" s="50"/>
      <c r="I452" s="50"/>
      <c r="J452" s="102"/>
      <c r="K452" s="46"/>
      <c r="L452" s="46"/>
      <c r="M452" s="46"/>
      <c r="N452" s="46"/>
      <c r="O452" s="46"/>
      <c r="P452" s="46"/>
      <c r="Q452" s="46"/>
      <c r="R452" s="46"/>
      <c r="S452" s="46"/>
      <c r="T452" s="46"/>
      <c r="U452" s="46"/>
      <c r="V452" s="46"/>
      <c r="W452" s="46"/>
      <c r="X452" s="46"/>
      <c r="Y452" s="46"/>
      <c r="Z452" s="46"/>
      <c r="AA452" s="46"/>
      <c r="AB452" s="46"/>
      <c r="AC452" s="46"/>
      <c r="AD452" s="46"/>
      <c r="AE452" s="46"/>
      <c r="AF452" s="46"/>
      <c r="AG452" s="46"/>
      <c r="AH452" s="46"/>
      <c r="AI452" s="46"/>
      <c r="AJ452" s="46"/>
      <c r="AK452" s="46"/>
      <c r="AL452" s="46"/>
    </row>
    <row r="453">
      <c r="A453" s="50"/>
      <c r="B453" s="46"/>
      <c r="C453" s="46"/>
      <c r="D453" s="46"/>
      <c r="E453" s="70"/>
      <c r="F453" s="50"/>
      <c r="G453" s="50"/>
      <c r="H453" s="50"/>
      <c r="I453" s="50"/>
      <c r="J453" s="102"/>
      <c r="K453" s="46"/>
      <c r="L453" s="46"/>
      <c r="M453" s="46"/>
      <c r="N453" s="46"/>
      <c r="O453" s="46"/>
      <c r="P453" s="46"/>
      <c r="Q453" s="46"/>
      <c r="R453" s="46"/>
      <c r="S453" s="46"/>
      <c r="T453" s="46"/>
      <c r="U453" s="46"/>
      <c r="V453" s="46"/>
      <c r="W453" s="46"/>
      <c r="X453" s="46"/>
      <c r="Y453" s="46"/>
      <c r="Z453" s="46"/>
      <c r="AA453" s="46"/>
      <c r="AB453" s="46"/>
      <c r="AC453" s="46"/>
      <c r="AD453" s="46"/>
      <c r="AE453" s="46"/>
      <c r="AF453" s="46"/>
      <c r="AG453" s="46"/>
      <c r="AH453" s="46"/>
      <c r="AI453" s="46"/>
      <c r="AJ453" s="46"/>
      <c r="AK453" s="46"/>
      <c r="AL453" s="46"/>
    </row>
    <row r="454">
      <c r="A454" s="50"/>
      <c r="B454" s="46"/>
      <c r="C454" s="46"/>
      <c r="D454" s="46"/>
      <c r="E454" s="70"/>
      <c r="F454" s="50"/>
      <c r="G454" s="50"/>
      <c r="H454" s="50"/>
      <c r="I454" s="50"/>
      <c r="J454" s="102"/>
      <c r="K454" s="46"/>
      <c r="L454" s="46"/>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c r="AJ454" s="46"/>
      <c r="AK454" s="46"/>
      <c r="AL454" s="46"/>
    </row>
    <row r="455">
      <c r="A455" s="50"/>
      <c r="B455" s="46"/>
      <c r="C455" s="46"/>
      <c r="D455" s="46"/>
      <c r="E455" s="70"/>
      <c r="F455" s="50"/>
      <c r="G455" s="50"/>
      <c r="H455" s="50"/>
      <c r="I455" s="50"/>
      <c r="J455" s="102"/>
      <c r="K455" s="46"/>
      <c r="L455" s="46"/>
      <c r="M455" s="46"/>
      <c r="N455" s="46"/>
      <c r="O455" s="46"/>
      <c r="P455" s="46"/>
      <c r="Q455" s="46"/>
      <c r="R455" s="46"/>
      <c r="S455" s="46"/>
      <c r="T455" s="46"/>
      <c r="U455" s="46"/>
      <c r="V455" s="46"/>
      <c r="W455" s="46"/>
      <c r="X455" s="46"/>
      <c r="Y455" s="46"/>
      <c r="Z455" s="46"/>
      <c r="AA455" s="46"/>
      <c r="AB455" s="46"/>
      <c r="AC455" s="46"/>
      <c r="AD455" s="46"/>
      <c r="AE455" s="46"/>
      <c r="AF455" s="46"/>
      <c r="AG455" s="46"/>
      <c r="AH455" s="46"/>
      <c r="AI455" s="46"/>
      <c r="AJ455" s="46"/>
      <c r="AK455" s="46"/>
      <c r="AL455" s="46"/>
    </row>
    <row r="456">
      <c r="A456" s="50"/>
      <c r="B456" s="46"/>
      <c r="C456" s="46"/>
      <c r="D456" s="46"/>
      <c r="E456" s="70"/>
      <c r="F456" s="50"/>
      <c r="G456" s="50"/>
      <c r="H456" s="50"/>
      <c r="I456" s="50"/>
      <c r="J456" s="102"/>
      <c r="K456" s="46"/>
      <c r="L456" s="46"/>
      <c r="M456" s="46"/>
      <c r="N456" s="46"/>
      <c r="O456" s="46"/>
      <c r="P456" s="46"/>
      <c r="Q456" s="46"/>
      <c r="R456" s="46"/>
      <c r="S456" s="46"/>
      <c r="T456" s="46"/>
      <c r="U456" s="46"/>
      <c r="V456" s="46"/>
      <c r="W456" s="46"/>
      <c r="X456" s="46"/>
      <c r="Y456" s="46"/>
      <c r="Z456" s="46"/>
      <c r="AA456" s="46"/>
      <c r="AB456" s="46"/>
      <c r="AC456" s="46"/>
      <c r="AD456" s="46"/>
      <c r="AE456" s="46"/>
      <c r="AF456" s="46"/>
      <c r="AG456" s="46"/>
      <c r="AH456" s="46"/>
      <c r="AI456" s="46"/>
      <c r="AJ456" s="46"/>
      <c r="AK456" s="46"/>
      <c r="AL456" s="46"/>
    </row>
    <row r="457">
      <c r="A457" s="50"/>
      <c r="B457" s="46"/>
      <c r="C457" s="46"/>
      <c r="D457" s="46"/>
      <c r="E457" s="70"/>
      <c r="F457" s="50"/>
      <c r="G457" s="50"/>
      <c r="H457" s="50"/>
      <c r="I457" s="50"/>
      <c r="J457" s="102"/>
      <c r="K457" s="46"/>
      <c r="L457" s="46"/>
      <c r="M457" s="46"/>
      <c r="N457" s="46"/>
      <c r="O457" s="46"/>
      <c r="P457" s="46"/>
      <c r="Q457" s="46"/>
      <c r="R457" s="46"/>
      <c r="S457" s="46"/>
      <c r="T457" s="46"/>
      <c r="U457" s="46"/>
      <c r="V457" s="46"/>
      <c r="W457" s="46"/>
      <c r="X457" s="46"/>
      <c r="Y457" s="46"/>
      <c r="Z457" s="46"/>
      <c r="AA457" s="46"/>
      <c r="AB457" s="46"/>
      <c r="AC457" s="46"/>
      <c r="AD457" s="46"/>
      <c r="AE457" s="46"/>
      <c r="AF457" s="46"/>
      <c r="AG457" s="46"/>
      <c r="AH457" s="46"/>
      <c r="AI457" s="46"/>
      <c r="AJ457" s="46"/>
      <c r="AK457" s="46"/>
      <c r="AL457" s="46"/>
    </row>
    <row r="458">
      <c r="A458" s="50"/>
      <c r="B458" s="46"/>
      <c r="C458" s="46"/>
      <c r="D458" s="46"/>
      <c r="E458" s="70"/>
      <c r="F458" s="50"/>
      <c r="G458" s="50"/>
      <c r="H458" s="50"/>
      <c r="I458" s="50"/>
      <c r="J458" s="102"/>
      <c r="K458" s="46"/>
      <c r="L458" s="46"/>
      <c r="M458" s="46"/>
      <c r="N458" s="46"/>
      <c r="O458" s="46"/>
      <c r="P458" s="46"/>
      <c r="Q458" s="46"/>
      <c r="R458" s="46"/>
      <c r="S458" s="46"/>
      <c r="T458" s="46"/>
      <c r="U458" s="46"/>
      <c r="V458" s="46"/>
      <c r="W458" s="46"/>
      <c r="X458" s="46"/>
      <c r="Y458" s="46"/>
      <c r="Z458" s="46"/>
      <c r="AA458" s="46"/>
      <c r="AB458" s="46"/>
      <c r="AC458" s="46"/>
      <c r="AD458" s="46"/>
      <c r="AE458" s="46"/>
      <c r="AF458" s="46"/>
      <c r="AG458" s="46"/>
      <c r="AH458" s="46"/>
      <c r="AI458" s="46"/>
      <c r="AJ458" s="46"/>
      <c r="AK458" s="46"/>
      <c r="AL458" s="46"/>
    </row>
    <row r="459">
      <c r="A459" s="50"/>
      <c r="B459" s="46"/>
      <c r="C459" s="46"/>
      <c r="D459" s="46"/>
      <c r="E459" s="70"/>
      <c r="F459" s="50"/>
      <c r="G459" s="50"/>
      <c r="H459" s="50"/>
      <c r="I459" s="50"/>
      <c r="J459" s="102"/>
      <c r="K459" s="46"/>
      <c r="L459" s="46"/>
      <c r="M459" s="46"/>
      <c r="N459" s="46"/>
      <c r="O459" s="46"/>
      <c r="P459" s="46"/>
      <c r="Q459" s="46"/>
      <c r="R459" s="46"/>
      <c r="S459" s="46"/>
      <c r="T459" s="46"/>
      <c r="U459" s="46"/>
      <c r="V459" s="46"/>
      <c r="W459" s="46"/>
      <c r="X459" s="46"/>
      <c r="Y459" s="46"/>
      <c r="Z459" s="46"/>
      <c r="AA459" s="46"/>
      <c r="AB459" s="46"/>
      <c r="AC459" s="46"/>
      <c r="AD459" s="46"/>
      <c r="AE459" s="46"/>
      <c r="AF459" s="46"/>
      <c r="AG459" s="46"/>
      <c r="AH459" s="46"/>
      <c r="AI459" s="46"/>
      <c r="AJ459" s="46"/>
      <c r="AK459" s="46"/>
      <c r="AL459" s="46"/>
    </row>
    <row r="460">
      <c r="A460" s="50"/>
      <c r="B460" s="46"/>
      <c r="C460" s="46"/>
      <c r="D460" s="46"/>
      <c r="E460" s="70"/>
      <c r="F460" s="50"/>
      <c r="G460" s="50"/>
      <c r="H460" s="50"/>
      <c r="I460" s="50"/>
      <c r="J460" s="102"/>
      <c r="K460" s="46"/>
      <c r="L460" s="46"/>
      <c r="M460" s="46"/>
      <c r="N460" s="46"/>
      <c r="O460" s="46"/>
      <c r="P460" s="46"/>
      <c r="Q460" s="46"/>
      <c r="R460" s="46"/>
      <c r="S460" s="46"/>
      <c r="T460" s="46"/>
      <c r="U460" s="46"/>
      <c r="V460" s="46"/>
      <c r="W460" s="46"/>
      <c r="X460" s="46"/>
      <c r="Y460" s="46"/>
      <c r="Z460" s="46"/>
      <c r="AA460" s="46"/>
      <c r="AB460" s="46"/>
      <c r="AC460" s="46"/>
      <c r="AD460" s="46"/>
      <c r="AE460" s="46"/>
      <c r="AF460" s="46"/>
      <c r="AG460" s="46"/>
      <c r="AH460" s="46"/>
      <c r="AI460" s="46"/>
      <c r="AJ460" s="46"/>
      <c r="AK460" s="46"/>
      <c r="AL460" s="46"/>
    </row>
    <row r="461">
      <c r="A461" s="50"/>
      <c r="B461" s="46"/>
      <c r="C461" s="46"/>
      <c r="D461" s="46"/>
      <c r="E461" s="70"/>
      <c r="F461" s="50"/>
      <c r="G461" s="50"/>
      <c r="H461" s="50"/>
      <c r="I461" s="50"/>
      <c r="J461" s="102"/>
      <c r="K461" s="46"/>
      <c r="L461" s="46"/>
      <c r="M461" s="46"/>
      <c r="N461" s="46"/>
      <c r="O461" s="46"/>
      <c r="P461" s="46"/>
      <c r="Q461" s="46"/>
      <c r="R461" s="46"/>
      <c r="S461" s="46"/>
      <c r="T461" s="46"/>
      <c r="U461" s="46"/>
      <c r="V461" s="46"/>
      <c r="W461" s="46"/>
      <c r="X461" s="46"/>
      <c r="Y461" s="46"/>
      <c r="Z461" s="46"/>
      <c r="AA461" s="46"/>
      <c r="AB461" s="46"/>
      <c r="AC461" s="46"/>
      <c r="AD461" s="46"/>
      <c r="AE461" s="46"/>
      <c r="AF461" s="46"/>
      <c r="AG461" s="46"/>
      <c r="AH461" s="46"/>
      <c r="AI461" s="46"/>
      <c r="AJ461" s="46"/>
      <c r="AK461" s="46"/>
      <c r="AL461" s="46"/>
    </row>
    <row r="462">
      <c r="A462" s="50"/>
      <c r="B462" s="46"/>
      <c r="C462" s="46"/>
      <c r="D462" s="46"/>
      <c r="E462" s="70"/>
      <c r="F462" s="50"/>
      <c r="G462" s="50"/>
      <c r="H462" s="50"/>
      <c r="I462" s="50"/>
      <c r="J462" s="102"/>
      <c r="K462" s="46"/>
      <c r="L462" s="46"/>
      <c r="M462" s="46"/>
      <c r="N462" s="46"/>
      <c r="O462" s="46"/>
      <c r="P462" s="46"/>
      <c r="Q462" s="46"/>
      <c r="R462" s="46"/>
      <c r="S462" s="46"/>
      <c r="T462" s="46"/>
      <c r="U462" s="46"/>
      <c r="V462" s="46"/>
      <c r="W462" s="46"/>
      <c r="X462" s="46"/>
      <c r="Y462" s="46"/>
      <c r="Z462" s="46"/>
      <c r="AA462" s="46"/>
      <c r="AB462" s="46"/>
      <c r="AC462" s="46"/>
      <c r="AD462" s="46"/>
      <c r="AE462" s="46"/>
      <c r="AF462" s="46"/>
      <c r="AG462" s="46"/>
      <c r="AH462" s="46"/>
      <c r="AI462" s="46"/>
      <c r="AJ462" s="46"/>
      <c r="AK462" s="46"/>
      <c r="AL462" s="46"/>
    </row>
    <row r="463">
      <c r="A463" s="50"/>
      <c r="B463" s="46"/>
      <c r="C463" s="46"/>
      <c r="D463" s="46"/>
      <c r="E463" s="70"/>
      <c r="F463" s="50"/>
      <c r="G463" s="50"/>
      <c r="H463" s="50"/>
      <c r="I463" s="50"/>
      <c r="J463" s="102"/>
      <c r="K463" s="46"/>
      <c r="L463" s="46"/>
      <c r="M463" s="46"/>
      <c r="N463" s="46"/>
      <c r="O463" s="46"/>
      <c r="P463" s="46"/>
      <c r="Q463" s="46"/>
      <c r="R463" s="46"/>
      <c r="S463" s="46"/>
      <c r="T463" s="46"/>
      <c r="U463" s="46"/>
      <c r="V463" s="46"/>
      <c r="W463" s="46"/>
      <c r="X463" s="46"/>
      <c r="Y463" s="46"/>
      <c r="Z463" s="46"/>
      <c r="AA463" s="46"/>
      <c r="AB463" s="46"/>
      <c r="AC463" s="46"/>
      <c r="AD463" s="46"/>
      <c r="AE463" s="46"/>
      <c r="AF463" s="46"/>
      <c r="AG463" s="46"/>
      <c r="AH463" s="46"/>
      <c r="AI463" s="46"/>
      <c r="AJ463" s="46"/>
      <c r="AK463" s="46"/>
      <c r="AL463" s="46"/>
    </row>
    <row r="464">
      <c r="A464" s="50"/>
      <c r="B464" s="46"/>
      <c r="C464" s="46"/>
      <c r="D464" s="46"/>
      <c r="E464" s="70"/>
      <c r="F464" s="50"/>
      <c r="G464" s="50"/>
      <c r="H464" s="50"/>
      <c r="I464" s="50"/>
      <c r="J464" s="102"/>
      <c r="K464" s="46"/>
      <c r="L464" s="46"/>
      <c r="M464" s="46"/>
      <c r="N464" s="46"/>
      <c r="O464" s="46"/>
      <c r="P464" s="46"/>
      <c r="Q464" s="46"/>
      <c r="R464" s="46"/>
      <c r="S464" s="46"/>
      <c r="T464" s="46"/>
      <c r="U464" s="46"/>
      <c r="V464" s="46"/>
      <c r="W464" s="46"/>
      <c r="X464" s="46"/>
      <c r="Y464" s="46"/>
      <c r="Z464" s="46"/>
      <c r="AA464" s="46"/>
      <c r="AB464" s="46"/>
      <c r="AC464" s="46"/>
      <c r="AD464" s="46"/>
      <c r="AE464" s="46"/>
      <c r="AF464" s="46"/>
      <c r="AG464" s="46"/>
      <c r="AH464" s="46"/>
      <c r="AI464" s="46"/>
      <c r="AJ464" s="46"/>
      <c r="AK464" s="46"/>
      <c r="AL464" s="46"/>
    </row>
    <row r="465">
      <c r="A465" s="50"/>
      <c r="B465" s="46"/>
      <c r="C465" s="46"/>
      <c r="D465" s="46"/>
      <c r="E465" s="70"/>
      <c r="F465" s="50"/>
      <c r="G465" s="50"/>
      <c r="H465" s="50"/>
      <c r="I465" s="50"/>
      <c r="J465" s="102"/>
      <c r="K465" s="46"/>
      <c r="L465" s="46"/>
      <c r="M465" s="46"/>
      <c r="N465" s="46"/>
      <c r="O465" s="46"/>
      <c r="P465" s="46"/>
      <c r="Q465" s="46"/>
      <c r="R465" s="46"/>
      <c r="S465" s="46"/>
      <c r="T465" s="46"/>
      <c r="U465" s="46"/>
      <c r="V465" s="46"/>
      <c r="W465" s="46"/>
      <c r="X465" s="46"/>
      <c r="Y465" s="46"/>
      <c r="Z465" s="46"/>
      <c r="AA465" s="46"/>
      <c r="AB465" s="46"/>
      <c r="AC465" s="46"/>
      <c r="AD465" s="46"/>
      <c r="AE465" s="46"/>
      <c r="AF465" s="46"/>
      <c r="AG465" s="46"/>
      <c r="AH465" s="46"/>
      <c r="AI465" s="46"/>
      <c r="AJ465" s="46"/>
      <c r="AK465" s="46"/>
      <c r="AL465" s="46"/>
    </row>
    <row r="466">
      <c r="A466" s="50"/>
      <c r="B466" s="46"/>
      <c r="C466" s="46"/>
      <c r="D466" s="46"/>
      <c r="E466" s="70"/>
      <c r="F466" s="50"/>
      <c r="G466" s="50"/>
      <c r="H466" s="50"/>
      <c r="I466" s="50"/>
      <c r="J466" s="102"/>
      <c r="K466" s="46"/>
      <c r="L466" s="46"/>
      <c r="M466" s="46"/>
      <c r="N466" s="46"/>
      <c r="O466" s="46"/>
      <c r="P466" s="46"/>
      <c r="Q466" s="46"/>
      <c r="R466" s="46"/>
      <c r="S466" s="46"/>
      <c r="T466" s="46"/>
      <c r="U466" s="46"/>
      <c r="V466" s="46"/>
      <c r="W466" s="46"/>
      <c r="X466" s="46"/>
      <c r="Y466" s="46"/>
      <c r="Z466" s="46"/>
      <c r="AA466" s="46"/>
      <c r="AB466" s="46"/>
      <c r="AC466" s="46"/>
      <c r="AD466" s="46"/>
      <c r="AE466" s="46"/>
      <c r="AF466" s="46"/>
      <c r="AG466" s="46"/>
      <c r="AH466" s="46"/>
      <c r="AI466" s="46"/>
      <c r="AJ466" s="46"/>
      <c r="AK466" s="46"/>
      <c r="AL466" s="46"/>
    </row>
    <row r="467">
      <c r="A467" s="50"/>
      <c r="B467" s="46"/>
      <c r="C467" s="46"/>
      <c r="D467" s="46"/>
      <c r="E467" s="70"/>
      <c r="F467" s="50"/>
      <c r="G467" s="50"/>
      <c r="H467" s="50"/>
      <c r="I467" s="50"/>
      <c r="J467" s="102"/>
      <c r="K467" s="46"/>
      <c r="L467" s="46"/>
      <c r="M467" s="46"/>
      <c r="N467" s="46"/>
      <c r="O467" s="46"/>
      <c r="P467" s="46"/>
      <c r="Q467" s="46"/>
      <c r="R467" s="46"/>
      <c r="S467" s="46"/>
      <c r="T467" s="46"/>
      <c r="U467" s="46"/>
      <c r="V467" s="46"/>
      <c r="W467" s="46"/>
      <c r="X467" s="46"/>
      <c r="Y467" s="46"/>
      <c r="Z467" s="46"/>
      <c r="AA467" s="46"/>
      <c r="AB467" s="46"/>
      <c r="AC467" s="46"/>
      <c r="AD467" s="46"/>
      <c r="AE467" s="46"/>
      <c r="AF467" s="46"/>
      <c r="AG467" s="46"/>
      <c r="AH467" s="46"/>
      <c r="AI467" s="46"/>
      <c r="AJ467" s="46"/>
      <c r="AK467" s="46"/>
      <c r="AL467" s="46"/>
    </row>
    <row r="468">
      <c r="A468" s="50"/>
      <c r="B468" s="46"/>
      <c r="C468" s="46"/>
      <c r="D468" s="46"/>
      <c r="E468" s="70"/>
      <c r="F468" s="50"/>
      <c r="G468" s="50"/>
      <c r="H468" s="50"/>
      <c r="I468" s="50"/>
      <c r="J468" s="102"/>
      <c r="K468" s="46"/>
      <c r="L468" s="46"/>
      <c r="M468" s="46"/>
      <c r="N468" s="46"/>
      <c r="O468" s="46"/>
      <c r="P468" s="46"/>
      <c r="Q468" s="46"/>
      <c r="R468" s="46"/>
      <c r="S468" s="46"/>
      <c r="T468" s="46"/>
      <c r="U468" s="46"/>
      <c r="V468" s="46"/>
      <c r="W468" s="46"/>
      <c r="X468" s="46"/>
      <c r="Y468" s="46"/>
      <c r="Z468" s="46"/>
      <c r="AA468" s="46"/>
      <c r="AB468" s="46"/>
      <c r="AC468" s="46"/>
      <c r="AD468" s="46"/>
      <c r="AE468" s="46"/>
      <c r="AF468" s="46"/>
      <c r="AG468" s="46"/>
      <c r="AH468" s="46"/>
      <c r="AI468" s="46"/>
      <c r="AJ468" s="46"/>
      <c r="AK468" s="46"/>
      <c r="AL468" s="46"/>
    </row>
    <row r="469">
      <c r="A469" s="50"/>
      <c r="B469" s="46"/>
      <c r="C469" s="46"/>
      <c r="D469" s="46"/>
      <c r="E469" s="70"/>
      <c r="F469" s="50"/>
      <c r="G469" s="50"/>
      <c r="H469" s="50"/>
      <c r="I469" s="50"/>
      <c r="J469" s="102"/>
      <c r="K469" s="46"/>
      <c r="L469" s="46"/>
      <c r="M469" s="46"/>
      <c r="N469" s="46"/>
      <c r="O469" s="46"/>
      <c r="P469" s="46"/>
      <c r="Q469" s="46"/>
      <c r="R469" s="46"/>
      <c r="S469" s="46"/>
      <c r="T469" s="46"/>
      <c r="U469" s="46"/>
      <c r="V469" s="46"/>
      <c r="W469" s="46"/>
      <c r="X469" s="46"/>
      <c r="Y469" s="46"/>
      <c r="Z469" s="46"/>
      <c r="AA469" s="46"/>
      <c r="AB469" s="46"/>
      <c r="AC469" s="46"/>
      <c r="AD469" s="46"/>
      <c r="AE469" s="46"/>
      <c r="AF469" s="46"/>
      <c r="AG469" s="46"/>
      <c r="AH469" s="46"/>
      <c r="AI469" s="46"/>
      <c r="AJ469" s="46"/>
      <c r="AK469" s="46"/>
      <c r="AL469" s="46"/>
    </row>
    <row r="470">
      <c r="A470" s="50"/>
      <c r="B470" s="46"/>
      <c r="C470" s="46"/>
      <c r="D470" s="46"/>
      <c r="E470" s="70"/>
      <c r="F470" s="50"/>
      <c r="G470" s="50"/>
      <c r="H470" s="50"/>
      <c r="I470" s="50"/>
      <c r="J470" s="102"/>
      <c r="K470" s="46"/>
      <c r="L470" s="46"/>
      <c r="M470" s="46"/>
      <c r="N470" s="46"/>
      <c r="O470" s="46"/>
      <c r="P470" s="46"/>
      <c r="Q470" s="46"/>
      <c r="R470" s="46"/>
      <c r="S470" s="46"/>
      <c r="T470" s="46"/>
      <c r="U470" s="46"/>
      <c r="V470" s="46"/>
      <c r="W470" s="46"/>
      <c r="X470" s="46"/>
      <c r="Y470" s="46"/>
      <c r="Z470" s="46"/>
      <c r="AA470" s="46"/>
      <c r="AB470" s="46"/>
      <c r="AC470" s="46"/>
      <c r="AD470" s="46"/>
      <c r="AE470" s="46"/>
      <c r="AF470" s="46"/>
      <c r="AG470" s="46"/>
      <c r="AH470" s="46"/>
      <c r="AI470" s="46"/>
      <c r="AJ470" s="46"/>
      <c r="AK470" s="46"/>
      <c r="AL470" s="46"/>
    </row>
    <row r="471">
      <c r="A471" s="50"/>
      <c r="B471" s="46"/>
      <c r="C471" s="46"/>
      <c r="D471" s="46"/>
      <c r="E471" s="70"/>
      <c r="F471" s="50"/>
      <c r="G471" s="50"/>
      <c r="H471" s="50"/>
      <c r="I471" s="50"/>
      <c r="J471" s="102"/>
      <c r="K471" s="46"/>
      <c r="L471" s="46"/>
      <c r="M471" s="46"/>
      <c r="N471" s="46"/>
      <c r="O471" s="46"/>
      <c r="P471" s="46"/>
      <c r="Q471" s="46"/>
      <c r="R471" s="46"/>
      <c r="S471" s="46"/>
      <c r="T471" s="46"/>
      <c r="U471" s="46"/>
      <c r="V471" s="46"/>
      <c r="W471" s="46"/>
      <c r="X471" s="46"/>
      <c r="Y471" s="46"/>
      <c r="Z471" s="46"/>
      <c r="AA471" s="46"/>
      <c r="AB471" s="46"/>
      <c r="AC471" s="46"/>
      <c r="AD471" s="46"/>
      <c r="AE471" s="46"/>
      <c r="AF471" s="46"/>
      <c r="AG471" s="46"/>
      <c r="AH471" s="46"/>
      <c r="AI471" s="46"/>
      <c r="AJ471" s="46"/>
      <c r="AK471" s="46"/>
      <c r="AL471" s="46"/>
    </row>
    <row r="472">
      <c r="A472" s="50"/>
      <c r="B472" s="46"/>
      <c r="C472" s="46"/>
      <c r="D472" s="46"/>
      <c r="E472" s="70"/>
      <c r="F472" s="50"/>
      <c r="G472" s="50"/>
      <c r="H472" s="50"/>
      <c r="I472" s="50"/>
      <c r="J472" s="102"/>
      <c r="K472" s="46"/>
      <c r="L472" s="46"/>
      <c r="M472" s="46"/>
      <c r="N472" s="46"/>
      <c r="O472" s="46"/>
      <c r="P472" s="46"/>
      <c r="Q472" s="46"/>
      <c r="R472" s="46"/>
      <c r="S472" s="46"/>
      <c r="T472" s="46"/>
      <c r="U472" s="46"/>
      <c r="V472" s="46"/>
      <c r="W472" s="46"/>
      <c r="X472" s="46"/>
      <c r="Y472" s="46"/>
      <c r="Z472" s="46"/>
      <c r="AA472" s="46"/>
      <c r="AB472" s="46"/>
      <c r="AC472" s="46"/>
      <c r="AD472" s="46"/>
      <c r="AE472" s="46"/>
      <c r="AF472" s="46"/>
      <c r="AG472" s="46"/>
      <c r="AH472" s="46"/>
      <c r="AI472" s="46"/>
      <c r="AJ472" s="46"/>
      <c r="AK472" s="46"/>
      <c r="AL472" s="46"/>
    </row>
    <row r="473">
      <c r="A473" s="50"/>
      <c r="B473" s="46"/>
      <c r="C473" s="46"/>
      <c r="D473" s="46"/>
      <c r="E473" s="70"/>
      <c r="F473" s="50"/>
      <c r="G473" s="50"/>
      <c r="H473" s="50"/>
      <c r="I473" s="50"/>
      <c r="J473" s="102"/>
      <c r="K473" s="46"/>
      <c r="L473" s="46"/>
      <c r="M473" s="46"/>
      <c r="N473" s="46"/>
      <c r="O473" s="46"/>
      <c r="P473" s="46"/>
      <c r="Q473" s="46"/>
      <c r="R473" s="46"/>
      <c r="S473" s="46"/>
      <c r="T473" s="46"/>
      <c r="U473" s="46"/>
      <c r="V473" s="46"/>
      <c r="W473" s="46"/>
      <c r="X473" s="46"/>
      <c r="Y473" s="46"/>
      <c r="Z473" s="46"/>
      <c r="AA473" s="46"/>
      <c r="AB473" s="46"/>
      <c r="AC473" s="46"/>
      <c r="AD473" s="46"/>
      <c r="AE473" s="46"/>
      <c r="AF473" s="46"/>
      <c r="AG473" s="46"/>
      <c r="AH473" s="46"/>
      <c r="AI473" s="46"/>
      <c r="AJ473" s="46"/>
      <c r="AK473" s="46"/>
      <c r="AL473" s="46"/>
    </row>
    <row r="474">
      <c r="A474" s="50"/>
      <c r="B474" s="46"/>
      <c r="C474" s="46"/>
      <c r="D474" s="46"/>
      <c r="E474" s="70"/>
      <c r="F474" s="50"/>
      <c r="G474" s="50"/>
      <c r="H474" s="50"/>
      <c r="I474" s="50"/>
      <c r="J474" s="102"/>
      <c r="K474" s="46"/>
      <c r="L474" s="46"/>
      <c r="M474" s="46"/>
      <c r="N474" s="46"/>
      <c r="O474" s="46"/>
      <c r="P474" s="46"/>
      <c r="Q474" s="46"/>
      <c r="R474" s="46"/>
      <c r="S474" s="46"/>
      <c r="T474" s="46"/>
      <c r="U474" s="46"/>
      <c r="V474" s="46"/>
      <c r="W474" s="46"/>
      <c r="X474" s="46"/>
      <c r="Y474" s="46"/>
      <c r="Z474" s="46"/>
      <c r="AA474" s="46"/>
      <c r="AB474" s="46"/>
      <c r="AC474" s="46"/>
      <c r="AD474" s="46"/>
      <c r="AE474" s="46"/>
      <c r="AF474" s="46"/>
      <c r="AG474" s="46"/>
      <c r="AH474" s="46"/>
      <c r="AI474" s="46"/>
      <c r="AJ474" s="46"/>
      <c r="AK474" s="46"/>
      <c r="AL474" s="46"/>
    </row>
    <row r="475">
      <c r="A475" s="50"/>
      <c r="B475" s="46"/>
      <c r="C475" s="46"/>
      <c r="D475" s="46"/>
      <c r="E475" s="70"/>
      <c r="F475" s="50"/>
      <c r="G475" s="50"/>
      <c r="H475" s="50"/>
      <c r="I475" s="50"/>
      <c r="J475" s="102"/>
      <c r="K475" s="46"/>
      <c r="L475" s="46"/>
      <c r="M475" s="46"/>
      <c r="N475" s="46"/>
      <c r="O475" s="46"/>
      <c r="P475" s="46"/>
      <c r="Q475" s="46"/>
      <c r="R475" s="46"/>
      <c r="S475" s="46"/>
      <c r="T475" s="46"/>
      <c r="U475" s="46"/>
      <c r="V475" s="46"/>
      <c r="W475" s="46"/>
      <c r="X475" s="46"/>
      <c r="Y475" s="46"/>
      <c r="Z475" s="46"/>
      <c r="AA475" s="46"/>
      <c r="AB475" s="46"/>
      <c r="AC475" s="46"/>
      <c r="AD475" s="46"/>
      <c r="AE475" s="46"/>
      <c r="AF475" s="46"/>
      <c r="AG475" s="46"/>
      <c r="AH475" s="46"/>
      <c r="AI475" s="46"/>
      <c r="AJ475" s="46"/>
      <c r="AK475" s="46"/>
      <c r="AL475" s="46"/>
    </row>
    <row r="476">
      <c r="A476" s="50"/>
      <c r="B476" s="46"/>
      <c r="C476" s="46"/>
      <c r="D476" s="46"/>
      <c r="E476" s="70"/>
      <c r="F476" s="50"/>
      <c r="G476" s="50"/>
      <c r="H476" s="50"/>
      <c r="I476" s="50"/>
      <c r="J476" s="102"/>
      <c r="K476" s="46"/>
      <c r="L476" s="46"/>
      <c r="M476" s="46"/>
      <c r="N476" s="46"/>
      <c r="O476" s="46"/>
      <c r="P476" s="46"/>
      <c r="Q476" s="46"/>
      <c r="R476" s="46"/>
      <c r="S476" s="46"/>
      <c r="T476" s="46"/>
      <c r="U476" s="46"/>
      <c r="V476" s="46"/>
      <c r="W476" s="46"/>
      <c r="X476" s="46"/>
      <c r="Y476" s="46"/>
      <c r="Z476" s="46"/>
      <c r="AA476" s="46"/>
      <c r="AB476" s="46"/>
      <c r="AC476" s="46"/>
      <c r="AD476" s="46"/>
      <c r="AE476" s="46"/>
      <c r="AF476" s="46"/>
      <c r="AG476" s="46"/>
      <c r="AH476" s="46"/>
      <c r="AI476" s="46"/>
      <c r="AJ476" s="46"/>
      <c r="AK476" s="46"/>
      <c r="AL476" s="46"/>
    </row>
    <row r="477">
      <c r="A477" s="50"/>
      <c r="B477" s="46"/>
      <c r="C477" s="46"/>
      <c r="D477" s="46"/>
      <c r="E477" s="70"/>
      <c r="F477" s="50"/>
      <c r="G477" s="50"/>
      <c r="H477" s="50"/>
      <c r="I477" s="50"/>
      <c r="J477" s="102"/>
      <c r="K477" s="46"/>
      <c r="L477" s="46"/>
      <c r="M477" s="46"/>
      <c r="N477" s="46"/>
      <c r="O477" s="46"/>
      <c r="P477" s="46"/>
      <c r="Q477" s="46"/>
      <c r="R477" s="46"/>
      <c r="S477" s="46"/>
      <c r="T477" s="46"/>
      <c r="U477" s="46"/>
      <c r="V477" s="46"/>
      <c r="W477" s="46"/>
      <c r="X477" s="46"/>
      <c r="Y477" s="46"/>
      <c r="Z477" s="46"/>
      <c r="AA477" s="46"/>
      <c r="AB477" s="46"/>
      <c r="AC477" s="46"/>
      <c r="AD477" s="46"/>
      <c r="AE477" s="46"/>
      <c r="AF477" s="46"/>
      <c r="AG477" s="46"/>
      <c r="AH477" s="46"/>
      <c r="AI477" s="46"/>
      <c r="AJ477" s="46"/>
      <c r="AK477" s="46"/>
      <c r="AL477" s="46"/>
    </row>
    <row r="478">
      <c r="A478" s="50"/>
      <c r="B478" s="46"/>
      <c r="C478" s="46"/>
      <c r="D478" s="46"/>
      <c r="E478" s="70"/>
      <c r="F478" s="50"/>
      <c r="G478" s="50"/>
      <c r="H478" s="50"/>
      <c r="I478" s="50"/>
      <c r="J478" s="102"/>
      <c r="K478" s="46"/>
      <c r="L478" s="46"/>
      <c r="M478" s="46"/>
      <c r="N478" s="46"/>
      <c r="O478" s="46"/>
      <c r="P478" s="46"/>
      <c r="Q478" s="46"/>
      <c r="R478" s="46"/>
      <c r="S478" s="46"/>
      <c r="T478" s="46"/>
      <c r="U478" s="46"/>
      <c r="V478" s="46"/>
      <c r="W478" s="46"/>
      <c r="X478" s="46"/>
      <c r="Y478" s="46"/>
      <c r="Z478" s="46"/>
      <c r="AA478" s="46"/>
      <c r="AB478" s="46"/>
      <c r="AC478" s="46"/>
      <c r="AD478" s="46"/>
      <c r="AE478" s="46"/>
      <c r="AF478" s="46"/>
      <c r="AG478" s="46"/>
      <c r="AH478" s="46"/>
      <c r="AI478" s="46"/>
      <c r="AJ478" s="46"/>
      <c r="AK478" s="46"/>
      <c r="AL478" s="46"/>
    </row>
    <row r="479">
      <c r="A479" s="50"/>
      <c r="B479" s="46"/>
      <c r="C479" s="46"/>
      <c r="D479" s="46"/>
      <c r="E479" s="70"/>
      <c r="F479" s="50"/>
      <c r="G479" s="50"/>
      <c r="H479" s="50"/>
      <c r="I479" s="50"/>
      <c r="J479" s="102"/>
      <c r="K479" s="46"/>
      <c r="L479" s="46"/>
      <c r="M479" s="46"/>
      <c r="N479" s="46"/>
      <c r="O479" s="46"/>
      <c r="P479" s="46"/>
      <c r="Q479" s="46"/>
      <c r="R479" s="46"/>
      <c r="S479" s="46"/>
      <c r="T479" s="46"/>
      <c r="U479" s="46"/>
      <c r="V479" s="46"/>
      <c r="W479" s="46"/>
      <c r="X479" s="46"/>
      <c r="Y479" s="46"/>
      <c r="Z479" s="46"/>
      <c r="AA479" s="46"/>
      <c r="AB479" s="46"/>
      <c r="AC479" s="46"/>
      <c r="AD479" s="46"/>
      <c r="AE479" s="46"/>
      <c r="AF479" s="46"/>
      <c r="AG479" s="46"/>
      <c r="AH479" s="46"/>
      <c r="AI479" s="46"/>
      <c r="AJ479" s="46"/>
      <c r="AK479" s="46"/>
      <c r="AL479" s="46"/>
    </row>
    <row r="480">
      <c r="A480" s="50"/>
      <c r="B480" s="46"/>
      <c r="C480" s="46"/>
      <c r="D480" s="46"/>
      <c r="E480" s="70"/>
      <c r="F480" s="50"/>
      <c r="G480" s="50"/>
      <c r="H480" s="50"/>
      <c r="I480" s="50"/>
      <c r="J480" s="102"/>
      <c r="K480" s="46"/>
      <c r="L480" s="46"/>
      <c r="M480" s="46"/>
      <c r="N480" s="46"/>
      <c r="O480" s="46"/>
      <c r="P480" s="46"/>
      <c r="Q480" s="46"/>
      <c r="R480" s="46"/>
      <c r="S480" s="46"/>
      <c r="T480" s="46"/>
      <c r="U480" s="46"/>
      <c r="V480" s="46"/>
      <c r="W480" s="46"/>
      <c r="X480" s="46"/>
      <c r="Y480" s="46"/>
      <c r="Z480" s="46"/>
      <c r="AA480" s="46"/>
      <c r="AB480" s="46"/>
      <c r="AC480" s="46"/>
      <c r="AD480" s="46"/>
      <c r="AE480" s="46"/>
      <c r="AF480" s="46"/>
      <c r="AG480" s="46"/>
      <c r="AH480" s="46"/>
      <c r="AI480" s="46"/>
      <c r="AJ480" s="46"/>
      <c r="AK480" s="46"/>
      <c r="AL480" s="46"/>
    </row>
    <row r="481">
      <c r="A481" s="50"/>
      <c r="B481" s="46"/>
      <c r="C481" s="46"/>
      <c r="D481" s="46"/>
      <c r="E481" s="70"/>
      <c r="F481" s="50"/>
      <c r="G481" s="50"/>
      <c r="H481" s="50"/>
      <c r="I481" s="50"/>
      <c r="J481" s="102"/>
      <c r="K481" s="46"/>
      <c r="L481" s="46"/>
      <c r="M481" s="46"/>
      <c r="N481" s="46"/>
      <c r="O481" s="46"/>
      <c r="P481" s="46"/>
      <c r="Q481" s="46"/>
      <c r="R481" s="46"/>
      <c r="S481" s="46"/>
      <c r="T481" s="46"/>
      <c r="U481" s="46"/>
      <c r="V481" s="46"/>
      <c r="W481" s="46"/>
      <c r="X481" s="46"/>
      <c r="Y481" s="46"/>
      <c r="Z481" s="46"/>
      <c r="AA481" s="46"/>
      <c r="AB481" s="46"/>
      <c r="AC481" s="46"/>
      <c r="AD481" s="46"/>
      <c r="AE481" s="46"/>
      <c r="AF481" s="46"/>
      <c r="AG481" s="46"/>
      <c r="AH481" s="46"/>
      <c r="AI481" s="46"/>
      <c r="AJ481" s="46"/>
      <c r="AK481" s="46"/>
      <c r="AL481" s="46"/>
    </row>
    <row r="482">
      <c r="A482" s="50"/>
      <c r="B482" s="46"/>
      <c r="C482" s="46"/>
      <c r="D482" s="46"/>
      <c r="E482" s="70"/>
      <c r="F482" s="50"/>
      <c r="G482" s="50"/>
      <c r="H482" s="50"/>
      <c r="I482" s="50"/>
      <c r="J482" s="102"/>
      <c r="K482" s="46"/>
      <c r="L482" s="46"/>
      <c r="M482" s="46"/>
      <c r="N482" s="46"/>
      <c r="O482" s="46"/>
      <c r="P482" s="46"/>
      <c r="Q482" s="46"/>
      <c r="R482" s="46"/>
      <c r="S482" s="46"/>
      <c r="T482" s="46"/>
      <c r="U482" s="46"/>
      <c r="V482" s="46"/>
      <c r="W482" s="46"/>
      <c r="X482" s="46"/>
      <c r="Y482" s="46"/>
      <c r="Z482" s="46"/>
      <c r="AA482" s="46"/>
      <c r="AB482" s="46"/>
      <c r="AC482" s="46"/>
      <c r="AD482" s="46"/>
      <c r="AE482" s="46"/>
      <c r="AF482" s="46"/>
      <c r="AG482" s="46"/>
      <c r="AH482" s="46"/>
      <c r="AI482" s="46"/>
      <c r="AJ482" s="46"/>
      <c r="AK482" s="46"/>
      <c r="AL482" s="46"/>
    </row>
    <row r="483">
      <c r="A483" s="50"/>
      <c r="B483" s="46"/>
      <c r="C483" s="46"/>
      <c r="D483" s="46"/>
      <c r="E483" s="70"/>
      <c r="F483" s="50"/>
      <c r="G483" s="50"/>
      <c r="H483" s="50"/>
      <c r="I483" s="50"/>
      <c r="J483" s="102"/>
      <c r="K483" s="46"/>
      <c r="L483" s="46"/>
      <c r="M483" s="46"/>
      <c r="N483" s="46"/>
      <c r="O483" s="46"/>
      <c r="P483" s="46"/>
      <c r="Q483" s="46"/>
      <c r="R483" s="46"/>
      <c r="S483" s="46"/>
      <c r="T483" s="46"/>
      <c r="U483" s="46"/>
      <c r="V483" s="46"/>
      <c r="W483" s="46"/>
      <c r="X483" s="46"/>
      <c r="Y483" s="46"/>
      <c r="Z483" s="46"/>
      <c r="AA483" s="46"/>
      <c r="AB483" s="46"/>
      <c r="AC483" s="46"/>
      <c r="AD483" s="46"/>
      <c r="AE483" s="46"/>
      <c r="AF483" s="46"/>
      <c r="AG483" s="46"/>
      <c r="AH483" s="46"/>
      <c r="AI483" s="46"/>
      <c r="AJ483" s="46"/>
      <c r="AK483" s="46"/>
      <c r="AL483" s="46"/>
    </row>
    <row r="484">
      <c r="A484" s="50"/>
      <c r="B484" s="46"/>
      <c r="C484" s="46"/>
      <c r="D484" s="46"/>
      <c r="E484" s="70"/>
      <c r="F484" s="50"/>
      <c r="G484" s="50"/>
      <c r="H484" s="50"/>
      <c r="I484" s="50"/>
      <c r="J484" s="102"/>
      <c r="K484" s="46"/>
      <c r="L484" s="46"/>
      <c r="M484" s="46"/>
      <c r="N484" s="46"/>
      <c r="O484" s="46"/>
      <c r="P484" s="46"/>
      <c r="Q484" s="46"/>
      <c r="R484" s="46"/>
      <c r="S484" s="46"/>
      <c r="T484" s="46"/>
      <c r="U484" s="46"/>
      <c r="V484" s="46"/>
      <c r="W484" s="46"/>
      <c r="X484" s="46"/>
      <c r="Y484" s="46"/>
      <c r="Z484" s="46"/>
      <c r="AA484" s="46"/>
      <c r="AB484" s="46"/>
      <c r="AC484" s="46"/>
      <c r="AD484" s="46"/>
      <c r="AE484" s="46"/>
      <c r="AF484" s="46"/>
      <c r="AG484" s="46"/>
      <c r="AH484" s="46"/>
      <c r="AI484" s="46"/>
      <c r="AJ484" s="46"/>
      <c r="AK484" s="46"/>
      <c r="AL484" s="46"/>
    </row>
    <row r="485">
      <c r="A485" s="50"/>
      <c r="B485" s="46"/>
      <c r="C485" s="46"/>
      <c r="D485" s="46"/>
      <c r="E485" s="70"/>
      <c r="F485" s="50"/>
      <c r="G485" s="50"/>
      <c r="H485" s="50"/>
      <c r="I485" s="50"/>
      <c r="J485" s="102"/>
      <c r="K485" s="46"/>
      <c r="L485" s="46"/>
      <c r="M485" s="46"/>
      <c r="N485" s="46"/>
      <c r="O485" s="46"/>
      <c r="P485" s="46"/>
      <c r="Q485" s="46"/>
      <c r="R485" s="46"/>
      <c r="S485" s="46"/>
      <c r="T485" s="46"/>
      <c r="U485" s="46"/>
      <c r="V485" s="46"/>
      <c r="W485" s="46"/>
      <c r="X485" s="46"/>
      <c r="Y485" s="46"/>
      <c r="Z485" s="46"/>
      <c r="AA485" s="46"/>
      <c r="AB485" s="46"/>
      <c r="AC485" s="46"/>
      <c r="AD485" s="46"/>
      <c r="AE485" s="46"/>
      <c r="AF485" s="46"/>
      <c r="AG485" s="46"/>
      <c r="AH485" s="46"/>
      <c r="AI485" s="46"/>
      <c r="AJ485" s="46"/>
      <c r="AK485" s="46"/>
      <c r="AL485" s="46"/>
    </row>
    <row r="486">
      <c r="A486" s="50"/>
      <c r="B486" s="46"/>
      <c r="C486" s="46"/>
      <c r="D486" s="46"/>
      <c r="E486" s="70"/>
      <c r="F486" s="50"/>
      <c r="G486" s="50"/>
      <c r="H486" s="50"/>
      <c r="I486" s="50"/>
      <c r="J486" s="102"/>
      <c r="K486" s="46"/>
      <c r="L486" s="46"/>
      <c r="M486" s="46"/>
      <c r="N486" s="46"/>
      <c r="O486" s="46"/>
      <c r="P486" s="46"/>
      <c r="Q486" s="46"/>
      <c r="R486" s="46"/>
      <c r="S486" s="46"/>
      <c r="T486" s="46"/>
      <c r="U486" s="46"/>
      <c r="V486" s="46"/>
      <c r="W486" s="46"/>
      <c r="X486" s="46"/>
      <c r="Y486" s="46"/>
      <c r="Z486" s="46"/>
      <c r="AA486" s="46"/>
      <c r="AB486" s="46"/>
      <c r="AC486" s="46"/>
      <c r="AD486" s="46"/>
      <c r="AE486" s="46"/>
      <c r="AF486" s="46"/>
      <c r="AG486" s="46"/>
      <c r="AH486" s="46"/>
      <c r="AI486" s="46"/>
      <c r="AJ486" s="46"/>
      <c r="AK486" s="46"/>
      <c r="AL486" s="46"/>
    </row>
    <row r="487">
      <c r="A487" s="50"/>
      <c r="B487" s="46"/>
      <c r="C487" s="46"/>
      <c r="D487" s="46"/>
      <c r="E487" s="70"/>
      <c r="F487" s="50"/>
      <c r="G487" s="50"/>
      <c r="H487" s="50"/>
      <c r="I487" s="50"/>
      <c r="J487" s="102"/>
      <c r="K487" s="46"/>
      <c r="L487" s="46"/>
      <c r="M487" s="46"/>
      <c r="N487" s="46"/>
      <c r="O487" s="46"/>
      <c r="P487" s="46"/>
      <c r="Q487" s="46"/>
      <c r="R487" s="46"/>
      <c r="S487" s="46"/>
      <c r="T487" s="46"/>
      <c r="U487" s="46"/>
      <c r="V487" s="46"/>
      <c r="W487" s="46"/>
      <c r="X487" s="46"/>
      <c r="Y487" s="46"/>
      <c r="Z487" s="46"/>
      <c r="AA487" s="46"/>
      <c r="AB487" s="46"/>
      <c r="AC487" s="46"/>
      <c r="AD487" s="46"/>
      <c r="AE487" s="46"/>
      <c r="AF487" s="46"/>
      <c r="AG487" s="46"/>
      <c r="AH487" s="46"/>
      <c r="AI487" s="46"/>
      <c r="AJ487" s="46"/>
      <c r="AK487" s="46"/>
      <c r="AL487" s="46"/>
    </row>
    <row r="488">
      <c r="A488" s="50"/>
      <c r="B488" s="46"/>
      <c r="C488" s="46"/>
      <c r="D488" s="46"/>
      <c r="E488" s="70"/>
      <c r="F488" s="50"/>
      <c r="G488" s="50"/>
      <c r="H488" s="50"/>
      <c r="I488" s="50"/>
      <c r="J488" s="102"/>
      <c r="K488" s="46"/>
      <c r="L488" s="46"/>
      <c r="M488" s="46"/>
      <c r="N488" s="46"/>
      <c r="O488" s="46"/>
      <c r="P488" s="46"/>
      <c r="Q488" s="46"/>
      <c r="R488" s="46"/>
      <c r="S488" s="46"/>
      <c r="T488" s="46"/>
      <c r="U488" s="46"/>
      <c r="V488" s="46"/>
      <c r="W488" s="46"/>
      <c r="X488" s="46"/>
      <c r="Y488" s="46"/>
      <c r="Z488" s="46"/>
      <c r="AA488" s="46"/>
      <c r="AB488" s="46"/>
      <c r="AC488" s="46"/>
      <c r="AD488" s="46"/>
      <c r="AE488" s="46"/>
      <c r="AF488" s="46"/>
      <c r="AG488" s="46"/>
      <c r="AH488" s="46"/>
      <c r="AI488" s="46"/>
      <c r="AJ488" s="46"/>
      <c r="AK488" s="46"/>
      <c r="AL488" s="46"/>
    </row>
    <row r="489">
      <c r="A489" s="50"/>
      <c r="B489" s="46"/>
      <c r="C489" s="46"/>
      <c r="D489" s="46"/>
      <c r="E489" s="70"/>
      <c r="F489" s="50"/>
      <c r="G489" s="50"/>
      <c r="H489" s="50"/>
      <c r="I489" s="50"/>
      <c r="J489" s="102"/>
      <c r="K489" s="46"/>
      <c r="L489" s="46"/>
      <c r="M489" s="46"/>
      <c r="N489" s="46"/>
      <c r="O489" s="46"/>
      <c r="P489" s="46"/>
      <c r="Q489" s="46"/>
      <c r="R489" s="46"/>
      <c r="S489" s="46"/>
      <c r="T489" s="46"/>
      <c r="U489" s="46"/>
      <c r="V489" s="46"/>
      <c r="W489" s="46"/>
      <c r="X489" s="46"/>
      <c r="Y489" s="46"/>
      <c r="Z489" s="46"/>
      <c r="AA489" s="46"/>
      <c r="AB489" s="46"/>
      <c r="AC489" s="46"/>
      <c r="AD489" s="46"/>
      <c r="AE489" s="46"/>
      <c r="AF489" s="46"/>
      <c r="AG489" s="46"/>
      <c r="AH489" s="46"/>
      <c r="AI489" s="46"/>
      <c r="AJ489" s="46"/>
      <c r="AK489" s="46"/>
      <c r="AL489" s="46"/>
    </row>
    <row r="490">
      <c r="A490" s="50"/>
      <c r="B490" s="46"/>
      <c r="C490" s="46"/>
      <c r="D490" s="46"/>
      <c r="E490" s="70"/>
      <c r="F490" s="50"/>
      <c r="G490" s="50"/>
      <c r="H490" s="50"/>
      <c r="I490" s="50"/>
      <c r="J490" s="102"/>
      <c r="K490" s="46"/>
      <c r="L490" s="46"/>
      <c r="M490" s="46"/>
      <c r="N490" s="46"/>
      <c r="O490" s="46"/>
      <c r="P490" s="46"/>
      <c r="Q490" s="46"/>
      <c r="R490" s="46"/>
      <c r="S490" s="46"/>
      <c r="T490" s="46"/>
      <c r="U490" s="46"/>
      <c r="V490" s="46"/>
      <c r="W490" s="46"/>
      <c r="X490" s="46"/>
      <c r="Y490" s="46"/>
      <c r="Z490" s="46"/>
      <c r="AA490" s="46"/>
      <c r="AB490" s="46"/>
      <c r="AC490" s="46"/>
      <c r="AD490" s="46"/>
      <c r="AE490" s="46"/>
      <c r="AF490" s="46"/>
      <c r="AG490" s="46"/>
      <c r="AH490" s="46"/>
      <c r="AI490" s="46"/>
      <c r="AJ490" s="46"/>
      <c r="AK490" s="46"/>
      <c r="AL490" s="46"/>
    </row>
    <row r="491">
      <c r="A491" s="50"/>
      <c r="B491" s="46"/>
      <c r="C491" s="46"/>
      <c r="D491" s="46"/>
      <c r="E491" s="70"/>
      <c r="F491" s="50"/>
      <c r="G491" s="50"/>
      <c r="H491" s="50"/>
      <c r="I491" s="50"/>
      <c r="J491" s="102"/>
      <c r="K491" s="46"/>
      <c r="L491" s="46"/>
      <c r="M491" s="46"/>
      <c r="N491" s="46"/>
      <c r="O491" s="46"/>
      <c r="P491" s="46"/>
      <c r="Q491" s="46"/>
      <c r="R491" s="46"/>
      <c r="S491" s="46"/>
      <c r="T491" s="46"/>
      <c r="U491" s="46"/>
      <c r="V491" s="46"/>
      <c r="W491" s="46"/>
      <c r="X491" s="46"/>
      <c r="Y491" s="46"/>
      <c r="Z491" s="46"/>
      <c r="AA491" s="46"/>
      <c r="AB491" s="46"/>
      <c r="AC491" s="46"/>
      <c r="AD491" s="46"/>
      <c r="AE491" s="46"/>
      <c r="AF491" s="46"/>
      <c r="AG491" s="46"/>
      <c r="AH491" s="46"/>
      <c r="AI491" s="46"/>
      <c r="AJ491" s="46"/>
      <c r="AK491" s="46"/>
      <c r="AL491" s="46"/>
    </row>
    <row r="492">
      <c r="A492" s="50"/>
      <c r="B492" s="46"/>
      <c r="C492" s="46"/>
      <c r="D492" s="46"/>
      <c r="E492" s="70"/>
      <c r="F492" s="50"/>
      <c r="G492" s="50"/>
      <c r="H492" s="50"/>
      <c r="I492" s="50"/>
      <c r="J492" s="102"/>
      <c r="K492" s="46"/>
      <c r="L492" s="46"/>
      <c r="M492" s="46"/>
      <c r="N492" s="46"/>
      <c r="O492" s="46"/>
      <c r="P492" s="46"/>
      <c r="Q492" s="46"/>
      <c r="R492" s="46"/>
      <c r="S492" s="46"/>
      <c r="T492" s="46"/>
      <c r="U492" s="46"/>
      <c r="V492" s="46"/>
      <c r="W492" s="46"/>
      <c r="X492" s="46"/>
      <c r="Y492" s="46"/>
      <c r="Z492" s="46"/>
      <c r="AA492" s="46"/>
      <c r="AB492" s="46"/>
      <c r="AC492" s="46"/>
      <c r="AD492" s="46"/>
      <c r="AE492" s="46"/>
      <c r="AF492" s="46"/>
      <c r="AG492" s="46"/>
      <c r="AH492" s="46"/>
      <c r="AI492" s="46"/>
      <c r="AJ492" s="46"/>
      <c r="AK492" s="46"/>
      <c r="AL492" s="46"/>
    </row>
    <row r="493">
      <c r="A493" s="50"/>
      <c r="B493" s="46"/>
      <c r="C493" s="46"/>
      <c r="D493" s="46"/>
      <c r="E493" s="70"/>
      <c r="F493" s="50"/>
      <c r="G493" s="50"/>
      <c r="H493" s="50"/>
      <c r="I493" s="50"/>
      <c r="J493" s="102"/>
      <c r="K493" s="46"/>
      <c r="L493" s="46"/>
      <c r="M493" s="46"/>
      <c r="N493" s="46"/>
      <c r="O493" s="46"/>
      <c r="P493" s="46"/>
      <c r="Q493" s="46"/>
      <c r="R493" s="46"/>
      <c r="S493" s="46"/>
      <c r="T493" s="46"/>
      <c r="U493" s="46"/>
      <c r="V493" s="46"/>
      <c r="W493" s="46"/>
      <c r="X493" s="46"/>
      <c r="Y493" s="46"/>
      <c r="Z493" s="46"/>
      <c r="AA493" s="46"/>
      <c r="AB493" s="46"/>
      <c r="AC493" s="46"/>
      <c r="AD493" s="46"/>
      <c r="AE493" s="46"/>
      <c r="AF493" s="46"/>
      <c r="AG493" s="46"/>
      <c r="AH493" s="46"/>
      <c r="AI493" s="46"/>
      <c r="AJ493" s="46"/>
      <c r="AK493" s="46"/>
      <c r="AL493" s="46"/>
    </row>
    <row r="494">
      <c r="A494" s="50"/>
      <c r="B494" s="46"/>
      <c r="C494" s="46"/>
      <c r="D494" s="46"/>
      <c r="E494" s="70"/>
      <c r="F494" s="50"/>
      <c r="G494" s="50"/>
      <c r="H494" s="50"/>
      <c r="I494" s="50"/>
      <c r="J494" s="102"/>
      <c r="K494" s="46"/>
      <c r="L494" s="46"/>
      <c r="M494" s="46"/>
      <c r="N494" s="46"/>
      <c r="O494" s="46"/>
      <c r="P494" s="46"/>
      <c r="Q494" s="46"/>
      <c r="R494" s="46"/>
      <c r="S494" s="46"/>
      <c r="T494" s="46"/>
      <c r="U494" s="46"/>
      <c r="V494" s="46"/>
      <c r="W494" s="46"/>
      <c r="X494" s="46"/>
      <c r="Y494" s="46"/>
      <c r="Z494" s="46"/>
      <c r="AA494" s="46"/>
      <c r="AB494" s="46"/>
      <c r="AC494" s="46"/>
      <c r="AD494" s="46"/>
      <c r="AE494" s="46"/>
      <c r="AF494" s="46"/>
      <c r="AG494" s="46"/>
      <c r="AH494" s="46"/>
      <c r="AI494" s="46"/>
      <c r="AJ494" s="46"/>
      <c r="AK494" s="46"/>
      <c r="AL494" s="46"/>
    </row>
    <row r="495">
      <c r="A495" s="50"/>
      <c r="B495" s="46"/>
      <c r="C495" s="46"/>
      <c r="D495" s="46"/>
      <c r="E495" s="70"/>
      <c r="F495" s="50"/>
      <c r="G495" s="50"/>
      <c r="H495" s="50"/>
      <c r="I495" s="50"/>
      <c r="J495" s="102"/>
      <c r="K495" s="46"/>
      <c r="L495" s="46"/>
      <c r="M495" s="46"/>
      <c r="N495" s="46"/>
      <c r="O495" s="46"/>
      <c r="P495" s="46"/>
      <c r="Q495" s="46"/>
      <c r="R495" s="46"/>
      <c r="S495" s="46"/>
      <c r="T495" s="46"/>
      <c r="U495" s="46"/>
      <c r="V495" s="46"/>
      <c r="W495" s="46"/>
      <c r="X495" s="46"/>
      <c r="Y495" s="46"/>
      <c r="Z495" s="46"/>
      <c r="AA495" s="46"/>
      <c r="AB495" s="46"/>
      <c r="AC495" s="46"/>
      <c r="AD495" s="46"/>
      <c r="AE495" s="46"/>
      <c r="AF495" s="46"/>
      <c r="AG495" s="46"/>
      <c r="AH495" s="46"/>
      <c r="AI495" s="46"/>
      <c r="AJ495" s="46"/>
      <c r="AK495" s="46"/>
      <c r="AL495" s="46"/>
    </row>
    <row r="496">
      <c r="A496" s="50"/>
      <c r="B496" s="46"/>
      <c r="C496" s="46"/>
      <c r="D496" s="46"/>
      <c r="E496" s="70"/>
      <c r="F496" s="50"/>
      <c r="G496" s="50"/>
      <c r="H496" s="50"/>
      <c r="I496" s="50"/>
      <c r="J496" s="102"/>
      <c r="K496" s="46"/>
      <c r="L496" s="46"/>
      <c r="M496" s="46"/>
      <c r="N496" s="46"/>
      <c r="O496" s="46"/>
      <c r="P496" s="46"/>
      <c r="Q496" s="46"/>
      <c r="R496" s="46"/>
      <c r="S496" s="46"/>
      <c r="T496" s="46"/>
      <c r="U496" s="46"/>
      <c r="V496" s="46"/>
      <c r="W496" s="46"/>
      <c r="X496" s="46"/>
      <c r="Y496" s="46"/>
      <c r="Z496" s="46"/>
      <c r="AA496" s="46"/>
      <c r="AB496" s="46"/>
      <c r="AC496" s="46"/>
      <c r="AD496" s="46"/>
      <c r="AE496" s="46"/>
      <c r="AF496" s="46"/>
      <c r="AG496" s="46"/>
      <c r="AH496" s="46"/>
      <c r="AI496" s="46"/>
      <c r="AJ496" s="46"/>
      <c r="AK496" s="46"/>
      <c r="AL496" s="46"/>
    </row>
    <row r="497">
      <c r="A497" s="50"/>
      <c r="B497" s="46"/>
      <c r="C497" s="46"/>
      <c r="D497" s="46"/>
      <c r="E497" s="70"/>
      <c r="F497" s="50"/>
      <c r="G497" s="50"/>
      <c r="H497" s="50"/>
      <c r="I497" s="50"/>
      <c r="J497" s="102"/>
      <c r="K497" s="46"/>
      <c r="L497" s="46"/>
      <c r="M497" s="46"/>
      <c r="N497" s="46"/>
      <c r="O497" s="46"/>
      <c r="P497" s="46"/>
      <c r="Q497" s="46"/>
      <c r="R497" s="46"/>
      <c r="S497" s="46"/>
      <c r="T497" s="46"/>
      <c r="U497" s="46"/>
      <c r="V497" s="46"/>
      <c r="W497" s="46"/>
      <c r="X497" s="46"/>
      <c r="Y497" s="46"/>
      <c r="Z497" s="46"/>
      <c r="AA497" s="46"/>
      <c r="AB497" s="46"/>
      <c r="AC497" s="46"/>
      <c r="AD497" s="46"/>
      <c r="AE497" s="46"/>
      <c r="AF497" s="46"/>
      <c r="AG497" s="46"/>
      <c r="AH497" s="46"/>
      <c r="AI497" s="46"/>
      <c r="AJ497" s="46"/>
      <c r="AK497" s="46"/>
      <c r="AL497" s="46"/>
    </row>
    <row r="498">
      <c r="A498" s="50"/>
      <c r="B498" s="46"/>
      <c r="C498" s="46"/>
      <c r="D498" s="46"/>
      <c r="E498" s="70"/>
      <c r="F498" s="50"/>
      <c r="G498" s="50"/>
      <c r="H498" s="50"/>
      <c r="I498" s="50"/>
      <c r="J498" s="102"/>
      <c r="K498" s="46"/>
      <c r="L498" s="46"/>
      <c r="M498" s="46"/>
      <c r="N498" s="46"/>
      <c r="O498" s="46"/>
      <c r="P498" s="46"/>
      <c r="Q498" s="46"/>
      <c r="R498" s="46"/>
      <c r="S498" s="46"/>
      <c r="T498" s="46"/>
      <c r="U498" s="46"/>
      <c r="V498" s="46"/>
      <c r="W498" s="46"/>
      <c r="X498" s="46"/>
      <c r="Y498" s="46"/>
      <c r="Z498" s="46"/>
      <c r="AA498" s="46"/>
      <c r="AB498" s="46"/>
      <c r="AC498" s="46"/>
      <c r="AD498" s="46"/>
      <c r="AE498" s="46"/>
      <c r="AF498" s="46"/>
      <c r="AG498" s="46"/>
      <c r="AH498" s="46"/>
      <c r="AI498" s="46"/>
      <c r="AJ498" s="46"/>
      <c r="AK498" s="46"/>
      <c r="AL498" s="46"/>
    </row>
    <row r="499">
      <c r="A499" s="50"/>
      <c r="B499" s="46"/>
      <c r="C499" s="46"/>
      <c r="D499" s="46"/>
      <c r="E499" s="70"/>
      <c r="F499" s="50"/>
      <c r="G499" s="50"/>
      <c r="H499" s="50"/>
      <c r="I499" s="50"/>
      <c r="J499" s="102"/>
      <c r="K499" s="46"/>
      <c r="L499" s="46"/>
      <c r="M499" s="46"/>
      <c r="N499" s="46"/>
      <c r="O499" s="46"/>
      <c r="P499" s="46"/>
      <c r="Q499" s="46"/>
      <c r="R499" s="46"/>
      <c r="S499" s="46"/>
      <c r="T499" s="46"/>
      <c r="U499" s="46"/>
      <c r="V499" s="46"/>
      <c r="W499" s="46"/>
      <c r="X499" s="46"/>
      <c r="Y499" s="46"/>
      <c r="Z499" s="46"/>
      <c r="AA499" s="46"/>
      <c r="AB499" s="46"/>
      <c r="AC499" s="46"/>
      <c r="AD499" s="46"/>
      <c r="AE499" s="46"/>
      <c r="AF499" s="46"/>
      <c r="AG499" s="46"/>
      <c r="AH499" s="46"/>
      <c r="AI499" s="46"/>
      <c r="AJ499" s="46"/>
      <c r="AK499" s="46"/>
      <c r="AL499" s="46"/>
    </row>
    <row r="500">
      <c r="A500" s="50"/>
      <c r="B500" s="46"/>
      <c r="C500" s="46"/>
      <c r="D500" s="46"/>
      <c r="E500" s="70"/>
      <c r="F500" s="50"/>
      <c r="G500" s="50"/>
      <c r="H500" s="50"/>
      <c r="I500" s="50"/>
      <c r="J500" s="102"/>
      <c r="K500" s="46"/>
      <c r="L500" s="46"/>
      <c r="M500" s="46"/>
      <c r="N500" s="46"/>
      <c r="O500" s="46"/>
      <c r="P500" s="46"/>
      <c r="Q500" s="46"/>
      <c r="R500" s="46"/>
      <c r="S500" s="46"/>
      <c r="T500" s="46"/>
      <c r="U500" s="46"/>
      <c r="V500" s="46"/>
      <c r="W500" s="46"/>
      <c r="X500" s="46"/>
      <c r="Y500" s="46"/>
      <c r="Z500" s="46"/>
      <c r="AA500" s="46"/>
      <c r="AB500" s="46"/>
      <c r="AC500" s="46"/>
      <c r="AD500" s="46"/>
      <c r="AE500" s="46"/>
      <c r="AF500" s="46"/>
      <c r="AG500" s="46"/>
      <c r="AH500" s="46"/>
      <c r="AI500" s="46"/>
      <c r="AJ500" s="46"/>
      <c r="AK500" s="46"/>
      <c r="AL500" s="46"/>
    </row>
    <row r="501">
      <c r="A501" s="50"/>
      <c r="B501" s="46"/>
      <c r="C501" s="46"/>
      <c r="D501" s="46"/>
      <c r="E501" s="70"/>
      <c r="F501" s="50"/>
      <c r="G501" s="50"/>
      <c r="H501" s="50"/>
      <c r="I501" s="50"/>
      <c r="J501" s="102"/>
      <c r="K501" s="46"/>
      <c r="L501" s="46"/>
      <c r="M501" s="46"/>
      <c r="N501" s="46"/>
      <c r="O501" s="46"/>
      <c r="P501" s="46"/>
      <c r="Q501" s="46"/>
      <c r="R501" s="46"/>
      <c r="S501" s="46"/>
      <c r="T501" s="46"/>
      <c r="U501" s="46"/>
      <c r="V501" s="46"/>
      <c r="W501" s="46"/>
      <c r="X501" s="46"/>
      <c r="Y501" s="46"/>
      <c r="Z501" s="46"/>
      <c r="AA501" s="46"/>
      <c r="AB501" s="46"/>
      <c r="AC501" s="46"/>
      <c r="AD501" s="46"/>
      <c r="AE501" s="46"/>
      <c r="AF501" s="46"/>
      <c r="AG501" s="46"/>
      <c r="AH501" s="46"/>
      <c r="AI501" s="46"/>
      <c r="AJ501" s="46"/>
      <c r="AK501" s="46"/>
      <c r="AL501" s="46"/>
    </row>
    <row r="502">
      <c r="A502" s="50"/>
      <c r="B502" s="46"/>
      <c r="C502" s="46"/>
      <c r="D502" s="46"/>
      <c r="E502" s="70"/>
      <c r="F502" s="50"/>
      <c r="G502" s="50"/>
      <c r="H502" s="50"/>
      <c r="I502" s="50"/>
      <c r="J502" s="102"/>
      <c r="K502" s="46"/>
      <c r="L502" s="46"/>
      <c r="M502" s="46"/>
      <c r="N502" s="46"/>
      <c r="O502" s="46"/>
      <c r="P502" s="46"/>
      <c r="Q502" s="46"/>
      <c r="R502" s="46"/>
      <c r="S502" s="46"/>
      <c r="T502" s="46"/>
      <c r="U502" s="46"/>
      <c r="V502" s="46"/>
      <c r="W502" s="46"/>
      <c r="X502" s="46"/>
      <c r="Y502" s="46"/>
      <c r="Z502" s="46"/>
      <c r="AA502" s="46"/>
      <c r="AB502" s="46"/>
      <c r="AC502" s="46"/>
      <c r="AD502" s="46"/>
      <c r="AE502" s="46"/>
      <c r="AF502" s="46"/>
      <c r="AG502" s="46"/>
      <c r="AH502" s="46"/>
      <c r="AI502" s="46"/>
      <c r="AJ502" s="46"/>
      <c r="AK502" s="46"/>
      <c r="AL502" s="46"/>
    </row>
    <row r="503">
      <c r="A503" s="50"/>
      <c r="B503" s="46"/>
      <c r="C503" s="46"/>
      <c r="D503" s="46"/>
      <c r="E503" s="70"/>
      <c r="F503" s="50"/>
      <c r="G503" s="50"/>
      <c r="H503" s="50"/>
      <c r="I503" s="50"/>
      <c r="J503" s="102"/>
      <c r="K503" s="46"/>
      <c r="L503" s="46"/>
      <c r="M503" s="46"/>
      <c r="N503" s="46"/>
      <c r="O503" s="46"/>
      <c r="P503" s="46"/>
      <c r="Q503" s="46"/>
      <c r="R503" s="46"/>
      <c r="S503" s="46"/>
      <c r="T503" s="46"/>
      <c r="U503" s="46"/>
      <c r="V503" s="46"/>
      <c r="W503" s="46"/>
      <c r="X503" s="46"/>
      <c r="Y503" s="46"/>
      <c r="Z503" s="46"/>
      <c r="AA503" s="46"/>
      <c r="AB503" s="46"/>
      <c r="AC503" s="46"/>
      <c r="AD503" s="46"/>
      <c r="AE503" s="46"/>
      <c r="AF503" s="46"/>
      <c r="AG503" s="46"/>
      <c r="AH503" s="46"/>
      <c r="AI503" s="46"/>
      <c r="AJ503" s="46"/>
      <c r="AK503" s="46"/>
      <c r="AL503" s="46"/>
    </row>
    <row r="504">
      <c r="A504" s="50"/>
      <c r="B504" s="46"/>
      <c r="C504" s="46"/>
      <c r="D504" s="46"/>
      <c r="E504" s="70"/>
      <c r="F504" s="50"/>
      <c r="G504" s="50"/>
      <c r="H504" s="50"/>
      <c r="I504" s="50"/>
      <c r="J504" s="102"/>
      <c r="K504" s="46"/>
      <c r="L504" s="46"/>
      <c r="M504" s="46"/>
      <c r="N504" s="46"/>
      <c r="O504" s="46"/>
      <c r="P504" s="46"/>
      <c r="Q504" s="46"/>
      <c r="R504" s="46"/>
      <c r="S504" s="46"/>
      <c r="T504" s="46"/>
      <c r="U504" s="46"/>
      <c r="V504" s="46"/>
      <c r="W504" s="46"/>
      <c r="X504" s="46"/>
      <c r="Y504" s="46"/>
      <c r="Z504" s="46"/>
      <c r="AA504" s="46"/>
      <c r="AB504" s="46"/>
      <c r="AC504" s="46"/>
      <c r="AD504" s="46"/>
      <c r="AE504" s="46"/>
      <c r="AF504" s="46"/>
      <c r="AG504" s="46"/>
      <c r="AH504" s="46"/>
      <c r="AI504" s="46"/>
      <c r="AJ504" s="46"/>
      <c r="AK504" s="46"/>
      <c r="AL504" s="46"/>
    </row>
    <row r="505">
      <c r="A505" s="50"/>
      <c r="B505" s="46"/>
      <c r="C505" s="46"/>
      <c r="D505" s="46"/>
      <c r="E505" s="70"/>
      <c r="F505" s="50"/>
      <c r="G505" s="50"/>
      <c r="H505" s="50"/>
      <c r="I505" s="50"/>
      <c r="J505" s="102"/>
      <c r="K505" s="46"/>
      <c r="L505" s="46"/>
      <c r="M505" s="46"/>
      <c r="N505" s="46"/>
      <c r="O505" s="46"/>
      <c r="P505" s="46"/>
      <c r="Q505" s="46"/>
      <c r="R505" s="46"/>
      <c r="S505" s="46"/>
      <c r="T505" s="46"/>
      <c r="U505" s="46"/>
      <c r="V505" s="46"/>
      <c r="W505" s="46"/>
      <c r="X505" s="46"/>
      <c r="Y505" s="46"/>
      <c r="Z505" s="46"/>
      <c r="AA505" s="46"/>
      <c r="AB505" s="46"/>
      <c r="AC505" s="46"/>
      <c r="AD505" s="46"/>
      <c r="AE505" s="46"/>
      <c r="AF505" s="46"/>
      <c r="AG505" s="46"/>
      <c r="AH505" s="46"/>
      <c r="AI505" s="46"/>
      <c r="AJ505" s="46"/>
      <c r="AK505" s="46"/>
      <c r="AL505" s="46"/>
    </row>
    <row r="506">
      <c r="A506" s="50"/>
      <c r="B506" s="46"/>
      <c r="C506" s="46"/>
      <c r="D506" s="46"/>
      <c r="E506" s="70"/>
      <c r="F506" s="50"/>
      <c r="G506" s="50"/>
      <c r="H506" s="50"/>
      <c r="I506" s="50"/>
      <c r="J506" s="102"/>
      <c r="K506" s="46"/>
      <c r="L506" s="46"/>
      <c r="M506" s="46"/>
      <c r="N506" s="46"/>
      <c r="O506" s="46"/>
      <c r="P506" s="46"/>
      <c r="Q506" s="46"/>
      <c r="R506" s="46"/>
      <c r="S506" s="46"/>
      <c r="T506" s="46"/>
      <c r="U506" s="46"/>
      <c r="V506" s="46"/>
      <c r="W506" s="46"/>
      <c r="X506" s="46"/>
      <c r="Y506" s="46"/>
      <c r="Z506" s="46"/>
      <c r="AA506" s="46"/>
      <c r="AB506" s="46"/>
      <c r="AC506" s="46"/>
      <c r="AD506" s="46"/>
      <c r="AE506" s="46"/>
      <c r="AF506" s="46"/>
      <c r="AG506" s="46"/>
      <c r="AH506" s="46"/>
      <c r="AI506" s="46"/>
      <c r="AJ506" s="46"/>
      <c r="AK506" s="46"/>
      <c r="AL506" s="46"/>
    </row>
    <row r="507">
      <c r="A507" s="50"/>
      <c r="B507" s="46"/>
      <c r="C507" s="46"/>
      <c r="D507" s="46"/>
      <c r="E507" s="70"/>
      <c r="F507" s="50"/>
      <c r="G507" s="50"/>
      <c r="H507" s="50"/>
      <c r="I507" s="50"/>
      <c r="J507" s="102"/>
      <c r="K507" s="46"/>
      <c r="L507" s="46"/>
      <c r="M507" s="46"/>
      <c r="N507" s="46"/>
      <c r="O507" s="46"/>
      <c r="P507" s="46"/>
      <c r="Q507" s="46"/>
      <c r="R507" s="46"/>
      <c r="S507" s="46"/>
      <c r="T507" s="46"/>
      <c r="U507" s="46"/>
      <c r="V507" s="46"/>
      <c r="W507" s="46"/>
      <c r="X507" s="46"/>
      <c r="Y507" s="46"/>
      <c r="Z507" s="46"/>
      <c r="AA507" s="46"/>
      <c r="AB507" s="46"/>
      <c r="AC507" s="46"/>
      <c r="AD507" s="46"/>
      <c r="AE507" s="46"/>
      <c r="AF507" s="46"/>
      <c r="AG507" s="46"/>
      <c r="AH507" s="46"/>
      <c r="AI507" s="46"/>
      <c r="AJ507" s="46"/>
      <c r="AK507" s="46"/>
      <c r="AL507" s="46"/>
    </row>
    <row r="508">
      <c r="A508" s="50"/>
      <c r="B508" s="46"/>
      <c r="C508" s="46"/>
      <c r="D508" s="46"/>
      <c r="E508" s="70"/>
      <c r="F508" s="50"/>
      <c r="G508" s="50"/>
      <c r="H508" s="50"/>
      <c r="I508" s="50"/>
      <c r="J508" s="102"/>
      <c r="K508" s="46"/>
      <c r="L508" s="46"/>
      <c r="M508" s="46"/>
      <c r="N508" s="46"/>
      <c r="O508" s="46"/>
      <c r="P508" s="46"/>
      <c r="Q508" s="46"/>
      <c r="R508" s="46"/>
      <c r="S508" s="46"/>
      <c r="T508" s="46"/>
      <c r="U508" s="46"/>
      <c r="V508" s="46"/>
      <c r="W508" s="46"/>
      <c r="X508" s="46"/>
      <c r="Y508" s="46"/>
      <c r="Z508" s="46"/>
      <c r="AA508" s="46"/>
      <c r="AB508" s="46"/>
      <c r="AC508" s="46"/>
      <c r="AD508" s="46"/>
      <c r="AE508" s="46"/>
      <c r="AF508" s="46"/>
      <c r="AG508" s="46"/>
      <c r="AH508" s="46"/>
      <c r="AI508" s="46"/>
      <c r="AJ508" s="46"/>
      <c r="AK508" s="46"/>
      <c r="AL508" s="46"/>
    </row>
    <row r="509">
      <c r="A509" s="50"/>
      <c r="B509" s="46"/>
      <c r="C509" s="46"/>
      <c r="D509" s="46"/>
      <c r="E509" s="70"/>
      <c r="F509" s="50"/>
      <c r="G509" s="50"/>
      <c r="H509" s="50"/>
      <c r="I509" s="50"/>
      <c r="J509" s="102"/>
      <c r="K509" s="46"/>
      <c r="L509" s="46"/>
      <c r="M509" s="46"/>
      <c r="N509" s="46"/>
      <c r="O509" s="46"/>
      <c r="P509" s="46"/>
      <c r="Q509" s="46"/>
      <c r="R509" s="46"/>
      <c r="S509" s="46"/>
      <c r="T509" s="46"/>
      <c r="U509" s="46"/>
      <c r="V509" s="46"/>
      <c r="W509" s="46"/>
      <c r="X509" s="46"/>
      <c r="Y509" s="46"/>
      <c r="Z509" s="46"/>
      <c r="AA509" s="46"/>
      <c r="AB509" s="46"/>
      <c r="AC509" s="46"/>
      <c r="AD509" s="46"/>
      <c r="AE509" s="46"/>
      <c r="AF509" s="46"/>
      <c r="AG509" s="46"/>
      <c r="AH509" s="46"/>
      <c r="AI509" s="46"/>
      <c r="AJ509" s="46"/>
      <c r="AK509" s="46"/>
      <c r="AL509" s="46"/>
    </row>
    <row r="510">
      <c r="A510" s="50"/>
      <c r="B510" s="46"/>
      <c r="C510" s="46"/>
      <c r="D510" s="46"/>
      <c r="E510" s="70"/>
      <c r="F510" s="50"/>
      <c r="G510" s="50"/>
      <c r="H510" s="50"/>
      <c r="I510" s="50"/>
      <c r="J510" s="102"/>
      <c r="K510" s="46"/>
      <c r="L510" s="46"/>
      <c r="M510" s="46"/>
      <c r="N510" s="46"/>
      <c r="O510" s="46"/>
      <c r="P510" s="46"/>
      <c r="Q510" s="46"/>
      <c r="R510" s="46"/>
      <c r="S510" s="46"/>
      <c r="T510" s="46"/>
      <c r="U510" s="46"/>
      <c r="V510" s="46"/>
      <c r="W510" s="46"/>
      <c r="X510" s="46"/>
      <c r="Y510" s="46"/>
      <c r="Z510" s="46"/>
      <c r="AA510" s="46"/>
      <c r="AB510" s="46"/>
      <c r="AC510" s="46"/>
      <c r="AD510" s="46"/>
      <c r="AE510" s="46"/>
      <c r="AF510" s="46"/>
      <c r="AG510" s="46"/>
      <c r="AH510" s="46"/>
      <c r="AI510" s="46"/>
      <c r="AJ510" s="46"/>
      <c r="AK510" s="46"/>
      <c r="AL510" s="46"/>
    </row>
    <row r="511">
      <c r="A511" s="50"/>
      <c r="B511" s="46"/>
      <c r="C511" s="46"/>
      <c r="D511" s="46"/>
      <c r="E511" s="70"/>
      <c r="F511" s="50"/>
      <c r="G511" s="50"/>
      <c r="H511" s="50"/>
      <c r="I511" s="50"/>
      <c r="J511" s="102"/>
      <c r="K511" s="46"/>
      <c r="L511" s="46"/>
      <c r="M511" s="46"/>
      <c r="N511" s="46"/>
      <c r="O511" s="46"/>
      <c r="P511" s="46"/>
      <c r="Q511" s="46"/>
      <c r="R511" s="46"/>
      <c r="S511" s="46"/>
      <c r="T511" s="46"/>
      <c r="U511" s="46"/>
      <c r="V511" s="46"/>
      <c r="W511" s="46"/>
      <c r="X511" s="46"/>
      <c r="Y511" s="46"/>
      <c r="Z511" s="46"/>
      <c r="AA511" s="46"/>
      <c r="AB511" s="46"/>
      <c r="AC511" s="46"/>
      <c r="AD511" s="46"/>
      <c r="AE511" s="46"/>
      <c r="AF511" s="46"/>
      <c r="AG511" s="46"/>
      <c r="AH511" s="46"/>
      <c r="AI511" s="46"/>
      <c r="AJ511" s="46"/>
      <c r="AK511" s="46"/>
      <c r="AL511" s="46"/>
    </row>
    <row r="512">
      <c r="A512" s="50"/>
      <c r="B512" s="46"/>
      <c r="C512" s="46"/>
      <c r="D512" s="46"/>
      <c r="E512" s="70"/>
      <c r="F512" s="50"/>
      <c r="G512" s="50"/>
      <c r="H512" s="50"/>
      <c r="I512" s="50"/>
      <c r="J512" s="102"/>
      <c r="K512" s="46"/>
      <c r="L512" s="46"/>
      <c r="M512" s="46"/>
      <c r="N512" s="46"/>
      <c r="O512" s="46"/>
      <c r="P512" s="46"/>
      <c r="Q512" s="46"/>
      <c r="R512" s="46"/>
      <c r="S512" s="46"/>
      <c r="T512" s="46"/>
      <c r="U512" s="46"/>
      <c r="V512" s="46"/>
      <c r="W512" s="46"/>
      <c r="X512" s="46"/>
      <c r="Y512" s="46"/>
      <c r="Z512" s="46"/>
      <c r="AA512" s="46"/>
      <c r="AB512" s="46"/>
      <c r="AC512" s="46"/>
      <c r="AD512" s="46"/>
      <c r="AE512" s="46"/>
      <c r="AF512" s="46"/>
      <c r="AG512" s="46"/>
      <c r="AH512" s="46"/>
      <c r="AI512" s="46"/>
      <c r="AJ512" s="46"/>
      <c r="AK512" s="46"/>
      <c r="AL512" s="46"/>
    </row>
    <row r="513">
      <c r="A513" s="50"/>
      <c r="B513" s="46"/>
      <c r="C513" s="46"/>
      <c r="D513" s="46"/>
      <c r="E513" s="70"/>
      <c r="F513" s="50"/>
      <c r="G513" s="50"/>
      <c r="H513" s="50"/>
      <c r="I513" s="50"/>
      <c r="J513" s="102"/>
      <c r="K513" s="46"/>
      <c r="L513" s="46"/>
      <c r="M513" s="46"/>
      <c r="N513" s="46"/>
      <c r="O513" s="46"/>
      <c r="P513" s="46"/>
      <c r="Q513" s="46"/>
      <c r="R513" s="46"/>
      <c r="S513" s="46"/>
      <c r="T513" s="46"/>
      <c r="U513" s="46"/>
      <c r="V513" s="46"/>
      <c r="W513" s="46"/>
      <c r="X513" s="46"/>
      <c r="Y513" s="46"/>
      <c r="Z513" s="46"/>
      <c r="AA513" s="46"/>
      <c r="AB513" s="46"/>
      <c r="AC513" s="46"/>
      <c r="AD513" s="46"/>
      <c r="AE513" s="46"/>
      <c r="AF513" s="46"/>
      <c r="AG513" s="46"/>
      <c r="AH513" s="46"/>
      <c r="AI513" s="46"/>
      <c r="AJ513" s="46"/>
      <c r="AK513" s="46"/>
      <c r="AL513" s="46"/>
    </row>
    <row r="514">
      <c r="A514" s="50"/>
      <c r="B514" s="46"/>
      <c r="C514" s="46"/>
      <c r="D514" s="46"/>
      <c r="E514" s="70"/>
      <c r="F514" s="50"/>
      <c r="G514" s="50"/>
      <c r="H514" s="50"/>
      <c r="I514" s="50"/>
      <c r="J514" s="102"/>
      <c r="K514" s="46"/>
      <c r="L514" s="46"/>
      <c r="M514" s="46"/>
      <c r="N514" s="46"/>
      <c r="O514" s="46"/>
      <c r="P514" s="46"/>
      <c r="Q514" s="46"/>
      <c r="R514" s="46"/>
      <c r="S514" s="46"/>
      <c r="T514" s="46"/>
      <c r="U514" s="46"/>
      <c r="V514" s="46"/>
      <c r="W514" s="46"/>
      <c r="X514" s="46"/>
      <c r="Y514" s="46"/>
      <c r="Z514" s="46"/>
      <c r="AA514" s="46"/>
      <c r="AB514" s="46"/>
      <c r="AC514" s="46"/>
      <c r="AD514" s="46"/>
      <c r="AE514" s="46"/>
      <c r="AF514" s="46"/>
      <c r="AG514" s="46"/>
      <c r="AH514" s="46"/>
      <c r="AI514" s="46"/>
      <c r="AJ514" s="46"/>
      <c r="AK514" s="46"/>
      <c r="AL514" s="46"/>
    </row>
    <row r="515">
      <c r="A515" s="50"/>
      <c r="B515" s="46"/>
      <c r="C515" s="46"/>
      <c r="D515" s="46"/>
      <c r="E515" s="70"/>
      <c r="F515" s="50"/>
      <c r="G515" s="50"/>
      <c r="H515" s="50"/>
      <c r="I515" s="50"/>
      <c r="J515" s="102"/>
      <c r="K515" s="46"/>
      <c r="L515" s="46"/>
      <c r="M515" s="46"/>
      <c r="N515" s="46"/>
      <c r="O515" s="46"/>
      <c r="P515" s="46"/>
      <c r="Q515" s="46"/>
      <c r="R515" s="46"/>
      <c r="S515" s="46"/>
      <c r="T515" s="46"/>
      <c r="U515" s="46"/>
      <c r="V515" s="46"/>
      <c r="W515" s="46"/>
      <c r="X515" s="46"/>
      <c r="Y515" s="46"/>
      <c r="Z515" s="46"/>
      <c r="AA515" s="46"/>
      <c r="AB515" s="46"/>
      <c r="AC515" s="46"/>
      <c r="AD515" s="46"/>
      <c r="AE515" s="46"/>
      <c r="AF515" s="46"/>
      <c r="AG515" s="46"/>
      <c r="AH515" s="46"/>
      <c r="AI515" s="46"/>
      <c r="AJ515" s="46"/>
      <c r="AK515" s="46"/>
      <c r="AL515" s="46"/>
    </row>
    <row r="516">
      <c r="A516" s="50"/>
      <c r="B516" s="46"/>
      <c r="C516" s="46"/>
      <c r="D516" s="46"/>
      <c r="E516" s="70"/>
      <c r="F516" s="50"/>
      <c r="G516" s="50"/>
      <c r="H516" s="50"/>
      <c r="I516" s="50"/>
      <c r="J516" s="102"/>
      <c r="K516" s="46"/>
      <c r="L516" s="46"/>
      <c r="M516" s="46"/>
      <c r="N516" s="46"/>
      <c r="O516" s="46"/>
      <c r="P516" s="46"/>
      <c r="Q516" s="46"/>
      <c r="R516" s="46"/>
      <c r="S516" s="46"/>
      <c r="T516" s="46"/>
      <c r="U516" s="46"/>
      <c r="V516" s="46"/>
      <c r="W516" s="46"/>
      <c r="X516" s="46"/>
      <c r="Y516" s="46"/>
      <c r="Z516" s="46"/>
      <c r="AA516" s="46"/>
      <c r="AB516" s="46"/>
      <c r="AC516" s="46"/>
      <c r="AD516" s="46"/>
      <c r="AE516" s="46"/>
      <c r="AF516" s="46"/>
      <c r="AG516" s="46"/>
      <c r="AH516" s="46"/>
      <c r="AI516" s="46"/>
      <c r="AJ516" s="46"/>
      <c r="AK516" s="46"/>
      <c r="AL516" s="46"/>
    </row>
    <row r="517">
      <c r="A517" s="50"/>
      <c r="B517" s="46"/>
      <c r="C517" s="46"/>
      <c r="D517" s="46"/>
      <c r="E517" s="70"/>
      <c r="F517" s="50"/>
      <c r="G517" s="50"/>
      <c r="H517" s="50"/>
      <c r="I517" s="50"/>
      <c r="J517" s="102"/>
      <c r="K517" s="46"/>
      <c r="L517" s="46"/>
      <c r="M517" s="46"/>
      <c r="N517" s="46"/>
      <c r="O517" s="46"/>
      <c r="P517" s="46"/>
      <c r="Q517" s="46"/>
      <c r="R517" s="46"/>
      <c r="S517" s="46"/>
      <c r="T517" s="46"/>
      <c r="U517" s="46"/>
      <c r="V517" s="46"/>
      <c r="W517" s="46"/>
      <c r="X517" s="46"/>
      <c r="Y517" s="46"/>
      <c r="Z517" s="46"/>
      <c r="AA517" s="46"/>
      <c r="AB517" s="46"/>
      <c r="AC517" s="46"/>
      <c r="AD517" s="46"/>
      <c r="AE517" s="46"/>
      <c r="AF517" s="46"/>
      <c r="AG517" s="46"/>
      <c r="AH517" s="46"/>
      <c r="AI517" s="46"/>
      <c r="AJ517" s="46"/>
      <c r="AK517" s="46"/>
      <c r="AL517" s="46"/>
    </row>
    <row r="518">
      <c r="A518" s="50"/>
      <c r="B518" s="46"/>
      <c r="C518" s="46"/>
      <c r="D518" s="46"/>
      <c r="E518" s="70"/>
      <c r="F518" s="50"/>
      <c r="G518" s="50"/>
      <c r="H518" s="50"/>
      <c r="I518" s="50"/>
      <c r="J518" s="102"/>
      <c r="K518" s="46"/>
      <c r="L518" s="46"/>
      <c r="M518" s="46"/>
      <c r="N518" s="46"/>
      <c r="O518" s="46"/>
      <c r="P518" s="46"/>
      <c r="Q518" s="46"/>
      <c r="R518" s="46"/>
      <c r="S518" s="46"/>
      <c r="T518" s="46"/>
      <c r="U518" s="46"/>
      <c r="V518" s="46"/>
      <c r="W518" s="46"/>
      <c r="X518" s="46"/>
      <c r="Y518" s="46"/>
      <c r="Z518" s="46"/>
      <c r="AA518" s="46"/>
      <c r="AB518" s="46"/>
      <c r="AC518" s="46"/>
      <c r="AD518" s="46"/>
      <c r="AE518" s="46"/>
      <c r="AF518" s="46"/>
      <c r="AG518" s="46"/>
      <c r="AH518" s="46"/>
      <c r="AI518" s="46"/>
      <c r="AJ518" s="46"/>
      <c r="AK518" s="46"/>
      <c r="AL518" s="46"/>
    </row>
    <row r="519">
      <c r="A519" s="50"/>
      <c r="B519" s="46"/>
      <c r="C519" s="46"/>
      <c r="D519" s="46"/>
      <c r="E519" s="70"/>
      <c r="F519" s="50"/>
      <c r="G519" s="50"/>
      <c r="H519" s="50"/>
      <c r="I519" s="50"/>
      <c r="J519" s="102"/>
      <c r="K519" s="46"/>
      <c r="L519" s="46"/>
      <c r="M519" s="46"/>
      <c r="N519" s="46"/>
      <c r="O519" s="46"/>
      <c r="P519" s="46"/>
      <c r="Q519" s="46"/>
      <c r="R519" s="46"/>
      <c r="S519" s="46"/>
      <c r="T519" s="46"/>
      <c r="U519" s="46"/>
      <c r="V519" s="46"/>
      <c r="W519" s="46"/>
      <c r="X519" s="46"/>
      <c r="Y519" s="46"/>
      <c r="Z519" s="46"/>
      <c r="AA519" s="46"/>
      <c r="AB519" s="46"/>
      <c r="AC519" s="46"/>
      <c r="AD519" s="46"/>
      <c r="AE519" s="46"/>
      <c r="AF519" s="46"/>
      <c r="AG519" s="46"/>
      <c r="AH519" s="46"/>
      <c r="AI519" s="46"/>
      <c r="AJ519" s="46"/>
      <c r="AK519" s="46"/>
      <c r="AL519" s="46"/>
    </row>
    <row r="520">
      <c r="A520" s="50"/>
      <c r="B520" s="46"/>
      <c r="C520" s="46"/>
      <c r="D520" s="46"/>
      <c r="E520" s="70"/>
      <c r="F520" s="50"/>
      <c r="G520" s="50"/>
      <c r="H520" s="50"/>
      <c r="I520" s="50"/>
      <c r="J520" s="102"/>
      <c r="K520" s="46"/>
      <c r="L520" s="46"/>
      <c r="M520" s="46"/>
      <c r="N520" s="46"/>
      <c r="O520" s="46"/>
      <c r="P520" s="46"/>
      <c r="Q520" s="46"/>
      <c r="R520" s="46"/>
      <c r="S520" s="46"/>
      <c r="T520" s="46"/>
      <c r="U520" s="46"/>
      <c r="V520" s="46"/>
      <c r="W520" s="46"/>
      <c r="X520" s="46"/>
      <c r="Y520" s="46"/>
      <c r="Z520" s="46"/>
      <c r="AA520" s="46"/>
      <c r="AB520" s="46"/>
      <c r="AC520" s="46"/>
      <c r="AD520" s="46"/>
      <c r="AE520" s="46"/>
      <c r="AF520" s="46"/>
      <c r="AG520" s="46"/>
      <c r="AH520" s="46"/>
      <c r="AI520" s="46"/>
      <c r="AJ520" s="46"/>
      <c r="AK520" s="46"/>
      <c r="AL520" s="46"/>
    </row>
    <row r="521">
      <c r="A521" s="50"/>
      <c r="B521" s="46"/>
      <c r="C521" s="46"/>
      <c r="D521" s="46"/>
      <c r="E521" s="70"/>
      <c r="F521" s="50"/>
      <c r="G521" s="50"/>
      <c r="H521" s="50"/>
      <c r="I521" s="50"/>
      <c r="J521" s="102"/>
      <c r="K521" s="46"/>
      <c r="L521" s="46"/>
      <c r="M521" s="46"/>
      <c r="N521" s="46"/>
      <c r="O521" s="46"/>
      <c r="P521" s="46"/>
      <c r="Q521" s="46"/>
      <c r="R521" s="46"/>
      <c r="S521" s="46"/>
      <c r="T521" s="46"/>
      <c r="U521" s="46"/>
      <c r="V521" s="46"/>
      <c r="W521" s="46"/>
      <c r="X521" s="46"/>
      <c r="Y521" s="46"/>
      <c r="Z521" s="46"/>
      <c r="AA521" s="46"/>
      <c r="AB521" s="46"/>
      <c r="AC521" s="46"/>
      <c r="AD521" s="46"/>
      <c r="AE521" s="46"/>
      <c r="AF521" s="46"/>
      <c r="AG521" s="46"/>
      <c r="AH521" s="46"/>
      <c r="AI521" s="46"/>
      <c r="AJ521" s="46"/>
      <c r="AK521" s="46"/>
      <c r="AL521" s="46"/>
    </row>
    <row r="522">
      <c r="A522" s="50"/>
      <c r="B522" s="46"/>
      <c r="C522" s="46"/>
      <c r="D522" s="46"/>
      <c r="E522" s="70"/>
      <c r="F522" s="50"/>
      <c r="G522" s="50"/>
      <c r="H522" s="50"/>
      <c r="I522" s="50"/>
      <c r="J522" s="102"/>
      <c r="K522" s="46"/>
      <c r="L522" s="46"/>
      <c r="M522" s="46"/>
      <c r="N522" s="46"/>
      <c r="O522" s="46"/>
      <c r="P522" s="46"/>
      <c r="Q522" s="46"/>
      <c r="R522" s="46"/>
      <c r="S522" s="46"/>
      <c r="T522" s="46"/>
      <c r="U522" s="46"/>
      <c r="V522" s="46"/>
      <c r="W522" s="46"/>
      <c r="X522" s="46"/>
      <c r="Y522" s="46"/>
      <c r="Z522" s="46"/>
      <c r="AA522" s="46"/>
      <c r="AB522" s="46"/>
      <c r="AC522" s="46"/>
      <c r="AD522" s="46"/>
      <c r="AE522" s="46"/>
      <c r="AF522" s="46"/>
      <c r="AG522" s="46"/>
      <c r="AH522" s="46"/>
      <c r="AI522" s="46"/>
      <c r="AJ522" s="46"/>
      <c r="AK522" s="46"/>
      <c r="AL522" s="46"/>
    </row>
    <row r="523">
      <c r="A523" s="50"/>
      <c r="B523" s="46"/>
      <c r="C523" s="46"/>
      <c r="D523" s="46"/>
      <c r="E523" s="70"/>
      <c r="F523" s="50"/>
      <c r="G523" s="50"/>
      <c r="H523" s="50"/>
      <c r="I523" s="50"/>
      <c r="J523" s="102"/>
      <c r="K523" s="46"/>
      <c r="L523" s="46"/>
      <c r="M523" s="46"/>
      <c r="N523" s="46"/>
      <c r="O523" s="46"/>
      <c r="P523" s="46"/>
      <c r="Q523" s="46"/>
      <c r="R523" s="46"/>
      <c r="S523" s="46"/>
      <c r="T523" s="46"/>
      <c r="U523" s="46"/>
      <c r="V523" s="46"/>
      <c r="W523" s="46"/>
      <c r="X523" s="46"/>
      <c r="Y523" s="46"/>
      <c r="Z523" s="46"/>
      <c r="AA523" s="46"/>
      <c r="AB523" s="46"/>
      <c r="AC523" s="46"/>
      <c r="AD523" s="46"/>
      <c r="AE523" s="46"/>
      <c r="AF523" s="46"/>
      <c r="AG523" s="46"/>
      <c r="AH523" s="46"/>
      <c r="AI523" s="46"/>
      <c r="AJ523" s="46"/>
      <c r="AK523" s="46"/>
      <c r="AL523" s="46"/>
    </row>
    <row r="524">
      <c r="A524" s="50"/>
      <c r="B524" s="46"/>
      <c r="C524" s="46"/>
      <c r="D524" s="46"/>
      <c r="E524" s="70"/>
      <c r="F524" s="50"/>
      <c r="G524" s="50"/>
      <c r="H524" s="50"/>
      <c r="I524" s="50"/>
      <c r="J524" s="102"/>
      <c r="K524" s="46"/>
      <c r="L524" s="46"/>
      <c r="M524" s="46"/>
      <c r="N524" s="46"/>
      <c r="O524" s="46"/>
      <c r="P524" s="46"/>
      <c r="Q524" s="46"/>
      <c r="R524" s="46"/>
      <c r="S524" s="46"/>
      <c r="T524" s="46"/>
      <c r="U524" s="46"/>
      <c r="V524" s="46"/>
      <c r="W524" s="46"/>
      <c r="X524" s="46"/>
      <c r="Y524" s="46"/>
      <c r="Z524" s="46"/>
      <c r="AA524" s="46"/>
      <c r="AB524" s="46"/>
      <c r="AC524" s="46"/>
      <c r="AD524" s="46"/>
      <c r="AE524" s="46"/>
      <c r="AF524" s="46"/>
      <c r="AG524" s="46"/>
      <c r="AH524" s="46"/>
      <c r="AI524" s="46"/>
      <c r="AJ524" s="46"/>
      <c r="AK524" s="46"/>
      <c r="AL524" s="46"/>
    </row>
    <row r="525">
      <c r="A525" s="50"/>
      <c r="B525" s="46"/>
      <c r="C525" s="46"/>
      <c r="D525" s="46"/>
      <c r="E525" s="70"/>
      <c r="F525" s="50"/>
      <c r="G525" s="50"/>
      <c r="H525" s="50"/>
      <c r="I525" s="50"/>
      <c r="J525" s="102"/>
      <c r="K525" s="46"/>
      <c r="L525" s="46"/>
      <c r="M525" s="46"/>
      <c r="N525" s="46"/>
      <c r="O525" s="46"/>
      <c r="P525" s="46"/>
      <c r="Q525" s="46"/>
      <c r="R525" s="46"/>
      <c r="S525" s="46"/>
      <c r="T525" s="46"/>
      <c r="U525" s="46"/>
      <c r="V525" s="46"/>
      <c r="W525" s="46"/>
      <c r="X525" s="46"/>
      <c r="Y525" s="46"/>
      <c r="Z525" s="46"/>
      <c r="AA525" s="46"/>
      <c r="AB525" s="46"/>
      <c r="AC525" s="46"/>
      <c r="AD525" s="46"/>
      <c r="AE525" s="46"/>
      <c r="AF525" s="46"/>
      <c r="AG525" s="46"/>
      <c r="AH525" s="46"/>
      <c r="AI525" s="46"/>
      <c r="AJ525" s="46"/>
      <c r="AK525" s="46"/>
      <c r="AL525" s="46"/>
    </row>
    <row r="526">
      <c r="A526" s="50"/>
      <c r="B526" s="46"/>
      <c r="C526" s="46"/>
      <c r="D526" s="46"/>
      <c r="E526" s="70"/>
      <c r="F526" s="50"/>
      <c r="G526" s="50"/>
      <c r="H526" s="50"/>
      <c r="I526" s="50"/>
      <c r="J526" s="102"/>
      <c r="K526" s="46"/>
      <c r="L526" s="46"/>
      <c r="M526" s="46"/>
      <c r="N526" s="46"/>
      <c r="O526" s="46"/>
      <c r="P526" s="46"/>
      <c r="Q526" s="46"/>
      <c r="R526" s="46"/>
      <c r="S526" s="46"/>
      <c r="T526" s="46"/>
      <c r="U526" s="46"/>
      <c r="V526" s="46"/>
      <c r="W526" s="46"/>
      <c r="X526" s="46"/>
      <c r="Y526" s="46"/>
      <c r="Z526" s="46"/>
      <c r="AA526" s="46"/>
      <c r="AB526" s="46"/>
      <c r="AC526" s="46"/>
      <c r="AD526" s="46"/>
      <c r="AE526" s="46"/>
      <c r="AF526" s="46"/>
      <c r="AG526" s="46"/>
      <c r="AH526" s="46"/>
      <c r="AI526" s="46"/>
      <c r="AJ526" s="46"/>
      <c r="AK526" s="46"/>
      <c r="AL526" s="46"/>
    </row>
    <row r="527">
      <c r="A527" s="50"/>
      <c r="B527" s="46"/>
      <c r="C527" s="46"/>
      <c r="D527" s="46"/>
      <c r="E527" s="70"/>
      <c r="F527" s="50"/>
      <c r="G527" s="50"/>
      <c r="H527" s="50"/>
      <c r="I527" s="50"/>
      <c r="J527" s="102"/>
      <c r="K527" s="46"/>
      <c r="L527" s="46"/>
      <c r="M527" s="46"/>
      <c r="N527" s="46"/>
      <c r="O527" s="46"/>
      <c r="P527" s="46"/>
      <c r="Q527" s="46"/>
      <c r="R527" s="46"/>
      <c r="S527" s="46"/>
      <c r="T527" s="46"/>
      <c r="U527" s="46"/>
      <c r="V527" s="46"/>
      <c r="W527" s="46"/>
      <c r="X527" s="46"/>
      <c r="Y527" s="46"/>
      <c r="Z527" s="46"/>
      <c r="AA527" s="46"/>
      <c r="AB527" s="46"/>
      <c r="AC527" s="46"/>
      <c r="AD527" s="46"/>
      <c r="AE527" s="46"/>
      <c r="AF527" s="46"/>
      <c r="AG527" s="46"/>
      <c r="AH527" s="46"/>
      <c r="AI527" s="46"/>
      <c r="AJ527" s="46"/>
      <c r="AK527" s="46"/>
      <c r="AL527" s="46"/>
    </row>
    <row r="528">
      <c r="A528" s="50"/>
      <c r="B528" s="46"/>
      <c r="C528" s="46"/>
      <c r="D528" s="46"/>
      <c r="E528" s="70"/>
      <c r="F528" s="50"/>
      <c r="G528" s="50"/>
      <c r="H528" s="50"/>
      <c r="I528" s="50"/>
      <c r="J528" s="102"/>
      <c r="K528" s="46"/>
      <c r="L528" s="46"/>
      <c r="M528" s="46"/>
      <c r="N528" s="46"/>
      <c r="O528" s="46"/>
      <c r="P528" s="46"/>
      <c r="Q528" s="46"/>
      <c r="R528" s="46"/>
      <c r="S528" s="46"/>
      <c r="T528" s="46"/>
      <c r="U528" s="46"/>
      <c r="V528" s="46"/>
      <c r="W528" s="46"/>
      <c r="X528" s="46"/>
      <c r="Y528" s="46"/>
      <c r="Z528" s="46"/>
      <c r="AA528" s="46"/>
      <c r="AB528" s="46"/>
      <c r="AC528" s="46"/>
      <c r="AD528" s="46"/>
      <c r="AE528" s="46"/>
      <c r="AF528" s="46"/>
      <c r="AG528" s="46"/>
      <c r="AH528" s="46"/>
      <c r="AI528" s="46"/>
      <c r="AJ528" s="46"/>
      <c r="AK528" s="46"/>
      <c r="AL528" s="46"/>
    </row>
    <row r="529">
      <c r="A529" s="50"/>
      <c r="B529" s="46"/>
      <c r="C529" s="46"/>
      <c r="D529" s="46"/>
      <c r="E529" s="70"/>
      <c r="F529" s="50"/>
      <c r="G529" s="50"/>
      <c r="H529" s="50"/>
      <c r="I529" s="50"/>
      <c r="J529" s="102"/>
      <c r="K529" s="46"/>
      <c r="L529" s="46"/>
      <c r="M529" s="46"/>
      <c r="N529" s="46"/>
      <c r="O529" s="46"/>
      <c r="P529" s="46"/>
      <c r="Q529" s="46"/>
      <c r="R529" s="46"/>
      <c r="S529" s="46"/>
      <c r="T529" s="46"/>
      <c r="U529" s="46"/>
      <c r="V529" s="46"/>
      <c r="W529" s="46"/>
      <c r="X529" s="46"/>
      <c r="Y529" s="46"/>
      <c r="Z529" s="46"/>
      <c r="AA529" s="46"/>
      <c r="AB529" s="46"/>
      <c r="AC529" s="46"/>
      <c r="AD529" s="46"/>
      <c r="AE529" s="46"/>
      <c r="AF529" s="46"/>
      <c r="AG529" s="46"/>
      <c r="AH529" s="46"/>
      <c r="AI529" s="46"/>
      <c r="AJ529" s="46"/>
      <c r="AK529" s="46"/>
      <c r="AL529" s="46"/>
    </row>
    <row r="530">
      <c r="A530" s="50"/>
      <c r="B530" s="46"/>
      <c r="C530" s="46"/>
      <c r="D530" s="46"/>
      <c r="E530" s="70"/>
      <c r="F530" s="50"/>
      <c r="G530" s="50"/>
      <c r="H530" s="50"/>
      <c r="I530" s="50"/>
      <c r="J530" s="102"/>
      <c r="K530" s="46"/>
      <c r="L530" s="46"/>
      <c r="M530" s="46"/>
      <c r="N530" s="46"/>
      <c r="O530" s="46"/>
      <c r="P530" s="46"/>
      <c r="Q530" s="46"/>
      <c r="R530" s="46"/>
      <c r="S530" s="46"/>
      <c r="T530" s="46"/>
      <c r="U530" s="46"/>
      <c r="V530" s="46"/>
      <c r="W530" s="46"/>
      <c r="X530" s="46"/>
      <c r="Y530" s="46"/>
      <c r="Z530" s="46"/>
      <c r="AA530" s="46"/>
      <c r="AB530" s="46"/>
      <c r="AC530" s="46"/>
      <c r="AD530" s="46"/>
      <c r="AE530" s="46"/>
      <c r="AF530" s="46"/>
      <c r="AG530" s="46"/>
      <c r="AH530" s="46"/>
      <c r="AI530" s="46"/>
      <c r="AJ530" s="46"/>
      <c r="AK530" s="46"/>
      <c r="AL530" s="46"/>
    </row>
    <row r="531">
      <c r="A531" s="50"/>
      <c r="B531" s="46"/>
      <c r="C531" s="46"/>
      <c r="D531" s="46"/>
      <c r="E531" s="70"/>
      <c r="F531" s="50"/>
      <c r="G531" s="50"/>
      <c r="H531" s="50"/>
      <c r="I531" s="50"/>
      <c r="J531" s="102"/>
      <c r="K531" s="46"/>
      <c r="L531" s="46"/>
      <c r="M531" s="46"/>
      <c r="N531" s="46"/>
      <c r="O531" s="46"/>
      <c r="P531" s="46"/>
      <c r="Q531" s="46"/>
      <c r="R531" s="46"/>
      <c r="S531" s="46"/>
      <c r="T531" s="46"/>
      <c r="U531" s="46"/>
      <c r="V531" s="46"/>
      <c r="W531" s="46"/>
      <c r="X531" s="46"/>
      <c r="Y531" s="46"/>
      <c r="Z531" s="46"/>
      <c r="AA531" s="46"/>
      <c r="AB531" s="46"/>
      <c r="AC531" s="46"/>
      <c r="AD531" s="46"/>
      <c r="AE531" s="46"/>
      <c r="AF531" s="46"/>
      <c r="AG531" s="46"/>
      <c r="AH531" s="46"/>
      <c r="AI531" s="46"/>
      <c r="AJ531" s="46"/>
      <c r="AK531" s="46"/>
      <c r="AL531" s="46"/>
    </row>
    <row r="532">
      <c r="A532" s="50"/>
      <c r="B532" s="46"/>
      <c r="C532" s="46"/>
      <c r="D532" s="46"/>
      <c r="E532" s="70"/>
      <c r="F532" s="50"/>
      <c r="G532" s="50"/>
      <c r="H532" s="50"/>
      <c r="I532" s="50"/>
      <c r="J532" s="102"/>
      <c r="K532" s="46"/>
      <c r="L532" s="46"/>
      <c r="M532" s="46"/>
      <c r="N532" s="46"/>
      <c r="O532" s="46"/>
      <c r="P532" s="46"/>
      <c r="Q532" s="46"/>
      <c r="R532" s="46"/>
      <c r="S532" s="46"/>
      <c r="T532" s="46"/>
      <c r="U532" s="46"/>
      <c r="V532" s="46"/>
      <c r="W532" s="46"/>
      <c r="X532" s="46"/>
      <c r="Y532" s="46"/>
      <c r="Z532" s="46"/>
      <c r="AA532" s="46"/>
      <c r="AB532" s="46"/>
      <c r="AC532" s="46"/>
      <c r="AD532" s="46"/>
      <c r="AE532" s="46"/>
      <c r="AF532" s="46"/>
      <c r="AG532" s="46"/>
      <c r="AH532" s="46"/>
      <c r="AI532" s="46"/>
      <c r="AJ532" s="46"/>
      <c r="AK532" s="46"/>
      <c r="AL532" s="46"/>
    </row>
    <row r="533">
      <c r="A533" s="50"/>
      <c r="B533" s="46"/>
      <c r="C533" s="46"/>
      <c r="D533" s="46"/>
      <c r="E533" s="70"/>
      <c r="F533" s="50"/>
      <c r="G533" s="50"/>
      <c r="H533" s="50"/>
      <c r="I533" s="50"/>
      <c r="J533" s="102"/>
      <c r="K533" s="46"/>
      <c r="L533" s="46"/>
      <c r="M533" s="46"/>
      <c r="N533" s="46"/>
      <c r="O533" s="46"/>
      <c r="P533" s="46"/>
      <c r="Q533" s="46"/>
      <c r="R533" s="46"/>
      <c r="S533" s="46"/>
      <c r="T533" s="46"/>
      <c r="U533" s="46"/>
      <c r="V533" s="46"/>
      <c r="W533" s="46"/>
      <c r="X533" s="46"/>
      <c r="Y533" s="46"/>
      <c r="Z533" s="46"/>
      <c r="AA533" s="46"/>
      <c r="AB533" s="46"/>
      <c r="AC533" s="46"/>
      <c r="AD533" s="46"/>
      <c r="AE533" s="46"/>
      <c r="AF533" s="46"/>
      <c r="AG533" s="46"/>
      <c r="AH533" s="46"/>
      <c r="AI533" s="46"/>
      <c r="AJ533" s="46"/>
      <c r="AK533" s="46"/>
      <c r="AL533" s="46"/>
    </row>
    <row r="534">
      <c r="A534" s="50"/>
      <c r="B534" s="46"/>
      <c r="C534" s="46"/>
      <c r="D534" s="46"/>
      <c r="E534" s="70"/>
      <c r="F534" s="50"/>
      <c r="G534" s="50"/>
      <c r="H534" s="50"/>
      <c r="I534" s="50"/>
      <c r="J534" s="102"/>
      <c r="K534" s="46"/>
      <c r="L534" s="46"/>
      <c r="M534" s="46"/>
      <c r="N534" s="46"/>
      <c r="O534" s="46"/>
      <c r="P534" s="46"/>
      <c r="Q534" s="46"/>
      <c r="R534" s="46"/>
      <c r="S534" s="46"/>
      <c r="T534" s="46"/>
      <c r="U534" s="46"/>
      <c r="V534" s="46"/>
      <c r="W534" s="46"/>
      <c r="X534" s="46"/>
      <c r="Y534" s="46"/>
      <c r="Z534" s="46"/>
      <c r="AA534" s="46"/>
      <c r="AB534" s="46"/>
      <c r="AC534" s="46"/>
      <c r="AD534" s="46"/>
      <c r="AE534" s="46"/>
      <c r="AF534" s="46"/>
      <c r="AG534" s="46"/>
      <c r="AH534" s="46"/>
      <c r="AI534" s="46"/>
      <c r="AJ534" s="46"/>
      <c r="AK534" s="46"/>
      <c r="AL534" s="46"/>
    </row>
    <row r="535">
      <c r="A535" s="50"/>
      <c r="B535" s="46"/>
      <c r="C535" s="46"/>
      <c r="D535" s="46"/>
      <c r="E535" s="70"/>
      <c r="F535" s="50"/>
      <c r="G535" s="50"/>
      <c r="H535" s="50"/>
      <c r="I535" s="50"/>
      <c r="J535" s="102"/>
      <c r="K535" s="46"/>
      <c r="L535" s="46"/>
      <c r="M535" s="46"/>
      <c r="N535" s="46"/>
      <c r="O535" s="46"/>
      <c r="P535" s="46"/>
      <c r="Q535" s="46"/>
      <c r="R535" s="46"/>
      <c r="S535" s="46"/>
      <c r="T535" s="46"/>
      <c r="U535" s="46"/>
      <c r="V535" s="46"/>
      <c r="W535" s="46"/>
      <c r="X535" s="46"/>
      <c r="Y535" s="46"/>
      <c r="Z535" s="46"/>
      <c r="AA535" s="46"/>
      <c r="AB535" s="46"/>
      <c r="AC535" s="46"/>
      <c r="AD535" s="46"/>
      <c r="AE535" s="46"/>
      <c r="AF535" s="46"/>
      <c r="AG535" s="46"/>
      <c r="AH535" s="46"/>
      <c r="AI535" s="46"/>
      <c r="AJ535" s="46"/>
      <c r="AK535" s="46"/>
      <c r="AL535" s="46"/>
    </row>
    <row r="536">
      <c r="A536" s="50"/>
      <c r="B536" s="46"/>
      <c r="C536" s="46"/>
      <c r="D536" s="46"/>
      <c r="E536" s="70"/>
      <c r="F536" s="50"/>
      <c r="G536" s="50"/>
      <c r="H536" s="50"/>
      <c r="I536" s="50"/>
      <c r="J536" s="102"/>
      <c r="K536" s="46"/>
      <c r="L536" s="46"/>
      <c r="M536" s="46"/>
      <c r="N536" s="46"/>
      <c r="O536" s="46"/>
      <c r="P536" s="46"/>
      <c r="Q536" s="46"/>
      <c r="R536" s="46"/>
      <c r="S536" s="46"/>
      <c r="T536" s="46"/>
      <c r="U536" s="46"/>
      <c r="V536" s="46"/>
      <c r="W536" s="46"/>
      <c r="X536" s="46"/>
      <c r="Y536" s="46"/>
      <c r="Z536" s="46"/>
      <c r="AA536" s="46"/>
      <c r="AB536" s="46"/>
      <c r="AC536" s="46"/>
      <c r="AD536" s="46"/>
      <c r="AE536" s="46"/>
      <c r="AF536" s="46"/>
      <c r="AG536" s="46"/>
      <c r="AH536" s="46"/>
      <c r="AI536" s="46"/>
      <c r="AJ536" s="46"/>
      <c r="AK536" s="46"/>
      <c r="AL536" s="46"/>
    </row>
    <row r="537">
      <c r="A537" s="50"/>
      <c r="B537" s="46"/>
      <c r="C537" s="46"/>
      <c r="D537" s="46"/>
      <c r="E537" s="70"/>
      <c r="F537" s="50"/>
      <c r="G537" s="50"/>
      <c r="H537" s="50"/>
      <c r="I537" s="50"/>
      <c r="J537" s="102"/>
      <c r="K537" s="46"/>
      <c r="L537" s="46"/>
      <c r="M537" s="46"/>
      <c r="N537" s="46"/>
      <c r="O537" s="46"/>
      <c r="P537" s="46"/>
      <c r="Q537" s="46"/>
      <c r="R537" s="46"/>
      <c r="S537" s="46"/>
      <c r="T537" s="46"/>
      <c r="U537" s="46"/>
      <c r="V537" s="46"/>
      <c r="W537" s="46"/>
      <c r="X537" s="46"/>
      <c r="Y537" s="46"/>
      <c r="Z537" s="46"/>
      <c r="AA537" s="46"/>
      <c r="AB537" s="46"/>
      <c r="AC537" s="46"/>
      <c r="AD537" s="46"/>
      <c r="AE537" s="46"/>
      <c r="AF537" s="46"/>
      <c r="AG537" s="46"/>
      <c r="AH537" s="46"/>
      <c r="AI537" s="46"/>
      <c r="AJ537" s="46"/>
      <c r="AK537" s="46"/>
      <c r="AL537" s="46"/>
    </row>
    <row r="538">
      <c r="A538" s="50"/>
      <c r="B538" s="46"/>
      <c r="C538" s="46"/>
      <c r="D538" s="46"/>
      <c r="E538" s="70"/>
      <c r="F538" s="50"/>
      <c r="G538" s="50"/>
      <c r="H538" s="50"/>
      <c r="I538" s="50"/>
      <c r="J538" s="102"/>
      <c r="K538" s="46"/>
      <c r="L538" s="46"/>
      <c r="M538" s="46"/>
      <c r="N538" s="46"/>
      <c r="O538" s="46"/>
      <c r="P538" s="46"/>
      <c r="Q538" s="46"/>
      <c r="R538" s="46"/>
      <c r="S538" s="46"/>
      <c r="T538" s="46"/>
      <c r="U538" s="46"/>
      <c r="V538" s="46"/>
      <c r="W538" s="46"/>
      <c r="X538" s="46"/>
      <c r="Y538" s="46"/>
      <c r="Z538" s="46"/>
      <c r="AA538" s="46"/>
      <c r="AB538" s="46"/>
      <c r="AC538" s="46"/>
      <c r="AD538" s="46"/>
      <c r="AE538" s="46"/>
      <c r="AF538" s="46"/>
      <c r="AG538" s="46"/>
      <c r="AH538" s="46"/>
      <c r="AI538" s="46"/>
      <c r="AJ538" s="46"/>
      <c r="AK538" s="46"/>
      <c r="AL538" s="46"/>
    </row>
    <row r="539">
      <c r="A539" s="50"/>
      <c r="B539" s="46"/>
      <c r="C539" s="46"/>
      <c r="D539" s="46"/>
      <c r="E539" s="70"/>
      <c r="F539" s="50"/>
      <c r="G539" s="50"/>
      <c r="H539" s="50"/>
      <c r="I539" s="50"/>
      <c r="J539" s="102"/>
      <c r="K539" s="46"/>
      <c r="L539" s="46"/>
      <c r="M539" s="46"/>
      <c r="N539" s="46"/>
      <c r="O539" s="46"/>
      <c r="P539" s="46"/>
      <c r="Q539" s="46"/>
      <c r="R539" s="46"/>
      <c r="S539" s="46"/>
      <c r="T539" s="46"/>
      <c r="U539" s="46"/>
      <c r="V539" s="46"/>
      <c r="W539" s="46"/>
      <c r="X539" s="46"/>
      <c r="Y539" s="46"/>
      <c r="Z539" s="46"/>
      <c r="AA539" s="46"/>
      <c r="AB539" s="46"/>
      <c r="AC539" s="46"/>
      <c r="AD539" s="46"/>
      <c r="AE539" s="46"/>
      <c r="AF539" s="46"/>
      <c r="AG539" s="46"/>
      <c r="AH539" s="46"/>
      <c r="AI539" s="46"/>
      <c r="AJ539" s="46"/>
      <c r="AK539" s="46"/>
      <c r="AL539" s="46"/>
    </row>
    <row r="540">
      <c r="A540" s="50"/>
      <c r="B540" s="46"/>
      <c r="C540" s="46"/>
      <c r="D540" s="46"/>
      <c r="E540" s="70"/>
      <c r="F540" s="50"/>
      <c r="G540" s="50"/>
      <c r="H540" s="50"/>
      <c r="I540" s="50"/>
      <c r="J540" s="102"/>
      <c r="K540" s="46"/>
      <c r="L540" s="46"/>
      <c r="M540" s="46"/>
      <c r="N540" s="46"/>
      <c r="O540" s="46"/>
      <c r="P540" s="46"/>
      <c r="Q540" s="46"/>
      <c r="R540" s="46"/>
      <c r="S540" s="46"/>
      <c r="T540" s="46"/>
      <c r="U540" s="46"/>
      <c r="V540" s="46"/>
      <c r="W540" s="46"/>
      <c r="X540" s="46"/>
      <c r="Y540" s="46"/>
      <c r="Z540" s="46"/>
      <c r="AA540" s="46"/>
      <c r="AB540" s="46"/>
      <c r="AC540" s="46"/>
      <c r="AD540" s="46"/>
      <c r="AE540" s="46"/>
      <c r="AF540" s="46"/>
      <c r="AG540" s="46"/>
      <c r="AH540" s="46"/>
      <c r="AI540" s="46"/>
      <c r="AJ540" s="46"/>
      <c r="AK540" s="46"/>
      <c r="AL540" s="46"/>
    </row>
    <row r="541">
      <c r="A541" s="50"/>
      <c r="B541" s="46"/>
      <c r="C541" s="46"/>
      <c r="D541" s="46"/>
      <c r="E541" s="70"/>
      <c r="F541" s="50"/>
      <c r="G541" s="50"/>
      <c r="H541" s="50"/>
      <c r="I541" s="50"/>
      <c r="J541" s="102"/>
      <c r="K541" s="46"/>
      <c r="L541" s="46"/>
      <c r="M541" s="46"/>
      <c r="N541" s="46"/>
      <c r="O541" s="46"/>
      <c r="P541" s="46"/>
      <c r="Q541" s="46"/>
      <c r="R541" s="46"/>
      <c r="S541" s="46"/>
      <c r="T541" s="46"/>
      <c r="U541" s="46"/>
      <c r="V541" s="46"/>
      <c r="W541" s="46"/>
      <c r="X541" s="46"/>
      <c r="Y541" s="46"/>
      <c r="Z541" s="46"/>
      <c r="AA541" s="46"/>
      <c r="AB541" s="46"/>
      <c r="AC541" s="46"/>
      <c r="AD541" s="46"/>
      <c r="AE541" s="46"/>
      <c r="AF541" s="46"/>
      <c r="AG541" s="46"/>
      <c r="AH541" s="46"/>
      <c r="AI541" s="46"/>
      <c r="AJ541" s="46"/>
      <c r="AK541" s="46"/>
      <c r="AL541" s="46"/>
    </row>
    <row r="542">
      <c r="A542" s="50"/>
      <c r="B542" s="46"/>
      <c r="C542" s="46"/>
      <c r="D542" s="46"/>
      <c r="E542" s="70"/>
      <c r="F542" s="50"/>
      <c r="G542" s="50"/>
      <c r="H542" s="50"/>
      <c r="I542" s="50"/>
      <c r="J542" s="102"/>
      <c r="K542" s="46"/>
      <c r="L542" s="46"/>
      <c r="M542" s="46"/>
      <c r="N542" s="46"/>
      <c r="O542" s="46"/>
      <c r="P542" s="46"/>
      <c r="Q542" s="46"/>
      <c r="R542" s="46"/>
      <c r="S542" s="46"/>
      <c r="T542" s="46"/>
      <c r="U542" s="46"/>
      <c r="V542" s="46"/>
      <c r="W542" s="46"/>
      <c r="X542" s="46"/>
      <c r="Y542" s="46"/>
      <c r="Z542" s="46"/>
      <c r="AA542" s="46"/>
      <c r="AB542" s="46"/>
      <c r="AC542" s="46"/>
      <c r="AD542" s="46"/>
      <c r="AE542" s="46"/>
      <c r="AF542" s="46"/>
      <c r="AG542" s="46"/>
      <c r="AH542" s="46"/>
      <c r="AI542" s="46"/>
      <c r="AJ542" s="46"/>
      <c r="AK542" s="46"/>
      <c r="AL542" s="46"/>
    </row>
    <row r="543">
      <c r="A543" s="50"/>
      <c r="B543" s="46"/>
      <c r="C543" s="46"/>
      <c r="D543" s="46"/>
      <c r="E543" s="70"/>
      <c r="F543" s="50"/>
      <c r="G543" s="50"/>
      <c r="H543" s="50"/>
      <c r="I543" s="50"/>
      <c r="J543" s="102"/>
      <c r="K543" s="46"/>
      <c r="L543" s="46"/>
      <c r="M543" s="46"/>
      <c r="N543" s="46"/>
      <c r="O543" s="46"/>
      <c r="P543" s="46"/>
      <c r="Q543" s="46"/>
      <c r="R543" s="46"/>
      <c r="S543" s="46"/>
      <c r="T543" s="46"/>
      <c r="U543" s="46"/>
      <c r="V543" s="46"/>
      <c r="W543" s="46"/>
      <c r="X543" s="46"/>
      <c r="Y543" s="46"/>
      <c r="Z543" s="46"/>
      <c r="AA543" s="46"/>
      <c r="AB543" s="46"/>
      <c r="AC543" s="46"/>
      <c r="AD543" s="46"/>
      <c r="AE543" s="46"/>
      <c r="AF543" s="46"/>
      <c r="AG543" s="46"/>
      <c r="AH543" s="46"/>
      <c r="AI543" s="46"/>
      <c r="AJ543" s="46"/>
      <c r="AK543" s="46"/>
      <c r="AL543" s="46"/>
    </row>
    <row r="544">
      <c r="A544" s="50"/>
      <c r="B544" s="46"/>
      <c r="C544" s="46"/>
      <c r="D544" s="46"/>
      <c r="E544" s="70"/>
      <c r="F544" s="50"/>
      <c r="G544" s="50"/>
      <c r="H544" s="50"/>
      <c r="I544" s="50"/>
      <c r="J544" s="102"/>
      <c r="K544" s="46"/>
      <c r="L544" s="46"/>
      <c r="M544" s="46"/>
      <c r="N544" s="46"/>
      <c r="O544" s="46"/>
      <c r="P544" s="46"/>
      <c r="Q544" s="46"/>
      <c r="R544" s="46"/>
      <c r="S544" s="46"/>
      <c r="T544" s="46"/>
      <c r="U544" s="46"/>
      <c r="V544" s="46"/>
      <c r="W544" s="46"/>
      <c r="X544" s="46"/>
      <c r="Y544" s="46"/>
      <c r="Z544" s="46"/>
      <c r="AA544" s="46"/>
      <c r="AB544" s="46"/>
      <c r="AC544" s="46"/>
      <c r="AD544" s="46"/>
      <c r="AE544" s="46"/>
      <c r="AF544" s="46"/>
      <c r="AG544" s="46"/>
      <c r="AH544" s="46"/>
      <c r="AI544" s="46"/>
      <c r="AJ544" s="46"/>
      <c r="AK544" s="46"/>
      <c r="AL544" s="46"/>
    </row>
    <row r="545">
      <c r="A545" s="50"/>
      <c r="B545" s="46"/>
      <c r="C545" s="46"/>
      <c r="D545" s="46"/>
      <c r="E545" s="70"/>
      <c r="F545" s="50"/>
      <c r="G545" s="50"/>
      <c r="H545" s="50"/>
      <c r="I545" s="50"/>
      <c r="J545" s="102"/>
      <c r="K545" s="46"/>
      <c r="L545" s="46"/>
      <c r="M545" s="46"/>
      <c r="N545" s="46"/>
      <c r="O545" s="46"/>
      <c r="P545" s="46"/>
      <c r="Q545" s="46"/>
      <c r="R545" s="46"/>
      <c r="S545" s="46"/>
      <c r="T545" s="46"/>
      <c r="U545" s="46"/>
      <c r="V545" s="46"/>
      <c r="W545" s="46"/>
      <c r="X545" s="46"/>
      <c r="Y545" s="46"/>
      <c r="Z545" s="46"/>
      <c r="AA545" s="46"/>
      <c r="AB545" s="46"/>
      <c r="AC545" s="46"/>
      <c r="AD545" s="46"/>
      <c r="AE545" s="46"/>
      <c r="AF545" s="46"/>
      <c r="AG545" s="46"/>
      <c r="AH545" s="46"/>
      <c r="AI545" s="46"/>
      <c r="AJ545" s="46"/>
      <c r="AK545" s="46"/>
      <c r="AL545" s="46"/>
    </row>
    <row r="546">
      <c r="A546" s="50"/>
      <c r="B546" s="46"/>
      <c r="C546" s="46"/>
      <c r="D546" s="46"/>
      <c r="E546" s="70"/>
      <c r="F546" s="50"/>
      <c r="G546" s="50"/>
      <c r="H546" s="50"/>
      <c r="I546" s="50"/>
      <c r="J546" s="102"/>
      <c r="K546" s="46"/>
      <c r="L546" s="46"/>
      <c r="M546" s="46"/>
      <c r="N546" s="46"/>
      <c r="O546" s="46"/>
      <c r="P546" s="46"/>
      <c r="Q546" s="46"/>
      <c r="R546" s="46"/>
      <c r="S546" s="46"/>
      <c r="T546" s="46"/>
      <c r="U546" s="46"/>
      <c r="V546" s="46"/>
      <c r="W546" s="46"/>
      <c r="X546" s="46"/>
      <c r="Y546" s="46"/>
      <c r="Z546" s="46"/>
      <c r="AA546" s="46"/>
      <c r="AB546" s="46"/>
      <c r="AC546" s="46"/>
      <c r="AD546" s="46"/>
      <c r="AE546" s="46"/>
      <c r="AF546" s="46"/>
      <c r="AG546" s="46"/>
      <c r="AH546" s="46"/>
      <c r="AI546" s="46"/>
      <c r="AJ546" s="46"/>
      <c r="AK546" s="46"/>
      <c r="AL546" s="46"/>
    </row>
    <row r="547">
      <c r="A547" s="50"/>
      <c r="B547" s="46"/>
      <c r="C547" s="46"/>
      <c r="D547" s="46"/>
      <c r="E547" s="70"/>
      <c r="F547" s="50"/>
      <c r="G547" s="50"/>
      <c r="H547" s="50"/>
      <c r="I547" s="50"/>
      <c r="J547" s="102"/>
      <c r="K547" s="46"/>
      <c r="L547" s="46"/>
      <c r="M547" s="46"/>
      <c r="N547" s="46"/>
      <c r="O547" s="46"/>
      <c r="P547" s="46"/>
      <c r="Q547" s="46"/>
      <c r="R547" s="46"/>
      <c r="S547" s="46"/>
      <c r="T547" s="46"/>
      <c r="U547" s="46"/>
      <c r="V547" s="46"/>
      <c r="W547" s="46"/>
      <c r="X547" s="46"/>
      <c r="Y547" s="46"/>
      <c r="Z547" s="46"/>
      <c r="AA547" s="46"/>
      <c r="AB547" s="46"/>
      <c r="AC547" s="46"/>
      <c r="AD547" s="46"/>
      <c r="AE547" s="46"/>
      <c r="AF547" s="46"/>
      <c r="AG547" s="46"/>
      <c r="AH547" s="46"/>
      <c r="AI547" s="46"/>
      <c r="AJ547" s="46"/>
      <c r="AK547" s="46"/>
      <c r="AL547" s="46"/>
    </row>
    <row r="548">
      <c r="A548" s="50"/>
      <c r="B548" s="46"/>
      <c r="C548" s="46"/>
      <c r="D548" s="46"/>
      <c r="E548" s="70"/>
      <c r="F548" s="50"/>
      <c r="G548" s="50"/>
      <c r="H548" s="50"/>
      <c r="I548" s="50"/>
      <c r="J548" s="102"/>
      <c r="K548" s="46"/>
      <c r="L548" s="46"/>
      <c r="M548" s="46"/>
      <c r="N548" s="46"/>
      <c r="O548" s="46"/>
      <c r="P548" s="46"/>
      <c r="Q548" s="46"/>
      <c r="R548" s="46"/>
      <c r="S548" s="46"/>
      <c r="T548" s="46"/>
      <c r="U548" s="46"/>
      <c r="V548" s="46"/>
      <c r="W548" s="46"/>
      <c r="X548" s="46"/>
      <c r="Y548" s="46"/>
      <c r="Z548" s="46"/>
      <c r="AA548" s="46"/>
      <c r="AB548" s="46"/>
      <c r="AC548" s="46"/>
      <c r="AD548" s="46"/>
      <c r="AE548" s="46"/>
      <c r="AF548" s="46"/>
      <c r="AG548" s="46"/>
      <c r="AH548" s="46"/>
      <c r="AI548" s="46"/>
      <c r="AJ548" s="46"/>
      <c r="AK548" s="46"/>
      <c r="AL548" s="46"/>
    </row>
    <row r="549">
      <c r="A549" s="50"/>
      <c r="B549" s="46"/>
      <c r="C549" s="46"/>
      <c r="D549" s="46"/>
      <c r="E549" s="70"/>
      <c r="F549" s="50"/>
      <c r="G549" s="50"/>
      <c r="H549" s="50"/>
      <c r="I549" s="50"/>
      <c r="J549" s="102"/>
      <c r="K549" s="46"/>
      <c r="L549" s="46"/>
      <c r="M549" s="46"/>
      <c r="N549" s="46"/>
      <c r="O549" s="46"/>
      <c r="P549" s="46"/>
      <c r="Q549" s="46"/>
      <c r="R549" s="46"/>
      <c r="S549" s="46"/>
      <c r="T549" s="46"/>
      <c r="U549" s="46"/>
      <c r="V549" s="46"/>
      <c r="W549" s="46"/>
      <c r="X549" s="46"/>
      <c r="Y549" s="46"/>
      <c r="Z549" s="46"/>
      <c r="AA549" s="46"/>
      <c r="AB549" s="46"/>
      <c r="AC549" s="46"/>
      <c r="AD549" s="46"/>
      <c r="AE549" s="46"/>
      <c r="AF549" s="46"/>
      <c r="AG549" s="46"/>
      <c r="AH549" s="46"/>
      <c r="AI549" s="46"/>
      <c r="AJ549" s="46"/>
      <c r="AK549" s="46"/>
      <c r="AL549" s="46"/>
    </row>
    <row r="550">
      <c r="A550" s="50"/>
      <c r="B550" s="46"/>
      <c r="C550" s="46"/>
      <c r="D550" s="46"/>
      <c r="E550" s="70"/>
      <c r="F550" s="50"/>
      <c r="G550" s="50"/>
      <c r="H550" s="50"/>
      <c r="I550" s="50"/>
      <c r="J550" s="102"/>
      <c r="K550" s="46"/>
      <c r="L550" s="46"/>
      <c r="M550" s="46"/>
      <c r="N550" s="46"/>
      <c r="O550" s="46"/>
      <c r="P550" s="46"/>
      <c r="Q550" s="46"/>
      <c r="R550" s="46"/>
      <c r="S550" s="46"/>
      <c r="T550" s="46"/>
      <c r="U550" s="46"/>
      <c r="V550" s="46"/>
      <c r="W550" s="46"/>
      <c r="X550" s="46"/>
      <c r="Y550" s="46"/>
      <c r="Z550" s="46"/>
      <c r="AA550" s="46"/>
      <c r="AB550" s="46"/>
      <c r="AC550" s="46"/>
      <c r="AD550" s="46"/>
      <c r="AE550" s="46"/>
      <c r="AF550" s="46"/>
      <c r="AG550" s="46"/>
      <c r="AH550" s="46"/>
      <c r="AI550" s="46"/>
      <c r="AJ550" s="46"/>
      <c r="AK550" s="46"/>
      <c r="AL550" s="46"/>
    </row>
    <row r="551">
      <c r="A551" s="50"/>
      <c r="B551" s="46"/>
      <c r="C551" s="46"/>
      <c r="D551" s="46"/>
      <c r="E551" s="70"/>
      <c r="F551" s="50"/>
      <c r="G551" s="50"/>
      <c r="H551" s="50"/>
      <c r="I551" s="50"/>
      <c r="J551" s="102"/>
      <c r="K551" s="46"/>
      <c r="L551" s="46"/>
      <c r="M551" s="46"/>
      <c r="N551" s="46"/>
      <c r="O551" s="46"/>
      <c r="P551" s="46"/>
      <c r="Q551" s="46"/>
      <c r="R551" s="46"/>
      <c r="S551" s="46"/>
      <c r="T551" s="46"/>
      <c r="U551" s="46"/>
      <c r="V551" s="46"/>
      <c r="W551" s="46"/>
      <c r="X551" s="46"/>
      <c r="Y551" s="46"/>
      <c r="Z551" s="46"/>
      <c r="AA551" s="46"/>
      <c r="AB551" s="46"/>
      <c r="AC551" s="46"/>
      <c r="AD551" s="46"/>
      <c r="AE551" s="46"/>
      <c r="AF551" s="46"/>
      <c r="AG551" s="46"/>
      <c r="AH551" s="46"/>
      <c r="AI551" s="46"/>
      <c r="AJ551" s="46"/>
      <c r="AK551" s="46"/>
      <c r="AL551" s="46"/>
    </row>
    <row r="552">
      <c r="A552" s="50"/>
      <c r="B552" s="46"/>
      <c r="C552" s="46"/>
      <c r="D552" s="46"/>
      <c r="E552" s="70"/>
      <c r="F552" s="50"/>
      <c r="G552" s="50"/>
      <c r="H552" s="50"/>
      <c r="I552" s="50"/>
      <c r="J552" s="102"/>
      <c r="K552" s="46"/>
      <c r="L552" s="46"/>
      <c r="M552" s="46"/>
      <c r="N552" s="46"/>
      <c r="O552" s="46"/>
      <c r="P552" s="46"/>
      <c r="Q552" s="46"/>
      <c r="R552" s="46"/>
      <c r="S552" s="46"/>
      <c r="T552" s="46"/>
      <c r="U552" s="46"/>
      <c r="V552" s="46"/>
      <c r="W552" s="46"/>
      <c r="X552" s="46"/>
      <c r="Y552" s="46"/>
      <c r="Z552" s="46"/>
      <c r="AA552" s="46"/>
      <c r="AB552" s="46"/>
      <c r="AC552" s="46"/>
      <c r="AD552" s="46"/>
      <c r="AE552" s="46"/>
      <c r="AF552" s="46"/>
      <c r="AG552" s="46"/>
      <c r="AH552" s="46"/>
      <c r="AI552" s="46"/>
      <c r="AJ552" s="46"/>
      <c r="AK552" s="46"/>
      <c r="AL552" s="46"/>
    </row>
    <row r="553">
      <c r="A553" s="50"/>
      <c r="B553" s="46"/>
      <c r="C553" s="46"/>
      <c r="D553" s="46"/>
      <c r="E553" s="70"/>
      <c r="F553" s="50"/>
      <c r="G553" s="50"/>
      <c r="H553" s="50"/>
      <c r="I553" s="50"/>
      <c r="J553" s="102"/>
      <c r="K553" s="46"/>
      <c r="L553" s="46"/>
      <c r="M553" s="46"/>
      <c r="N553" s="46"/>
      <c r="O553" s="46"/>
      <c r="P553" s="46"/>
      <c r="Q553" s="46"/>
      <c r="R553" s="46"/>
      <c r="S553" s="46"/>
      <c r="T553" s="46"/>
      <c r="U553" s="46"/>
      <c r="V553" s="46"/>
      <c r="W553" s="46"/>
      <c r="X553" s="46"/>
      <c r="Y553" s="46"/>
      <c r="Z553" s="46"/>
      <c r="AA553" s="46"/>
      <c r="AB553" s="46"/>
      <c r="AC553" s="46"/>
      <c r="AD553" s="46"/>
      <c r="AE553" s="46"/>
      <c r="AF553" s="46"/>
      <c r="AG553" s="46"/>
      <c r="AH553" s="46"/>
      <c r="AI553" s="46"/>
      <c r="AJ553" s="46"/>
      <c r="AK553" s="46"/>
      <c r="AL553" s="46"/>
    </row>
    <row r="554">
      <c r="A554" s="50"/>
      <c r="B554" s="46"/>
      <c r="C554" s="46"/>
      <c r="D554" s="46"/>
      <c r="E554" s="70"/>
      <c r="F554" s="50"/>
      <c r="G554" s="50"/>
      <c r="H554" s="50"/>
      <c r="I554" s="50"/>
      <c r="J554" s="102"/>
      <c r="K554" s="46"/>
      <c r="L554" s="46"/>
      <c r="M554" s="46"/>
      <c r="N554" s="46"/>
      <c r="O554" s="46"/>
      <c r="P554" s="46"/>
      <c r="Q554" s="46"/>
      <c r="R554" s="46"/>
      <c r="S554" s="46"/>
      <c r="T554" s="46"/>
      <c r="U554" s="46"/>
      <c r="V554" s="46"/>
      <c r="W554" s="46"/>
      <c r="X554" s="46"/>
      <c r="Y554" s="46"/>
      <c r="Z554" s="46"/>
      <c r="AA554" s="46"/>
      <c r="AB554" s="46"/>
      <c r="AC554" s="46"/>
      <c r="AD554" s="46"/>
      <c r="AE554" s="46"/>
      <c r="AF554" s="46"/>
      <c r="AG554" s="46"/>
      <c r="AH554" s="46"/>
      <c r="AI554" s="46"/>
      <c r="AJ554" s="46"/>
      <c r="AK554" s="46"/>
      <c r="AL554" s="46"/>
    </row>
    <row r="555">
      <c r="A555" s="50"/>
      <c r="B555" s="46"/>
      <c r="C555" s="46"/>
      <c r="D555" s="46"/>
      <c r="E555" s="70"/>
      <c r="F555" s="50"/>
      <c r="G555" s="50"/>
      <c r="H555" s="50"/>
      <c r="I555" s="50"/>
      <c r="J555" s="102"/>
      <c r="K555" s="46"/>
      <c r="L555" s="46"/>
      <c r="M555" s="46"/>
      <c r="N555" s="46"/>
      <c r="O555" s="46"/>
      <c r="P555" s="46"/>
      <c r="Q555" s="46"/>
      <c r="R555" s="46"/>
      <c r="S555" s="46"/>
      <c r="T555" s="46"/>
      <c r="U555" s="46"/>
      <c r="V555" s="46"/>
      <c r="W555" s="46"/>
      <c r="X555" s="46"/>
      <c r="Y555" s="46"/>
      <c r="Z555" s="46"/>
      <c r="AA555" s="46"/>
      <c r="AB555" s="46"/>
      <c r="AC555" s="46"/>
      <c r="AD555" s="46"/>
      <c r="AE555" s="46"/>
      <c r="AF555" s="46"/>
      <c r="AG555" s="46"/>
      <c r="AH555" s="46"/>
      <c r="AI555" s="46"/>
      <c r="AJ555" s="46"/>
      <c r="AK555" s="46"/>
      <c r="AL555" s="46"/>
    </row>
    <row r="556">
      <c r="A556" s="50"/>
      <c r="B556" s="46"/>
      <c r="C556" s="46"/>
      <c r="D556" s="46"/>
      <c r="E556" s="70"/>
      <c r="F556" s="50"/>
      <c r="G556" s="50"/>
      <c r="H556" s="50"/>
      <c r="I556" s="50"/>
      <c r="J556" s="102"/>
      <c r="K556" s="46"/>
      <c r="L556" s="46"/>
      <c r="M556" s="46"/>
      <c r="N556" s="46"/>
      <c r="O556" s="46"/>
      <c r="P556" s="46"/>
      <c r="Q556" s="46"/>
      <c r="R556" s="46"/>
      <c r="S556" s="46"/>
      <c r="T556" s="46"/>
      <c r="U556" s="46"/>
      <c r="V556" s="46"/>
      <c r="W556" s="46"/>
      <c r="X556" s="46"/>
      <c r="Y556" s="46"/>
      <c r="Z556" s="46"/>
      <c r="AA556" s="46"/>
      <c r="AB556" s="46"/>
      <c r="AC556" s="46"/>
      <c r="AD556" s="46"/>
      <c r="AE556" s="46"/>
      <c r="AF556" s="46"/>
      <c r="AG556" s="46"/>
      <c r="AH556" s="46"/>
      <c r="AI556" s="46"/>
      <c r="AJ556" s="46"/>
      <c r="AK556" s="46"/>
      <c r="AL556" s="46"/>
    </row>
    <row r="557">
      <c r="A557" s="50"/>
      <c r="B557" s="46"/>
      <c r="C557" s="46"/>
      <c r="D557" s="46"/>
      <c r="E557" s="70"/>
      <c r="F557" s="50"/>
      <c r="G557" s="50"/>
      <c r="H557" s="50"/>
      <c r="I557" s="50"/>
      <c r="J557" s="102"/>
      <c r="K557" s="46"/>
      <c r="L557" s="46"/>
      <c r="M557" s="46"/>
      <c r="N557" s="46"/>
      <c r="O557" s="46"/>
      <c r="P557" s="46"/>
      <c r="Q557" s="46"/>
      <c r="R557" s="46"/>
      <c r="S557" s="46"/>
      <c r="T557" s="46"/>
      <c r="U557" s="46"/>
      <c r="V557" s="46"/>
      <c r="W557" s="46"/>
      <c r="X557" s="46"/>
      <c r="Y557" s="46"/>
      <c r="Z557" s="46"/>
      <c r="AA557" s="46"/>
      <c r="AB557" s="46"/>
      <c r="AC557" s="46"/>
      <c r="AD557" s="46"/>
      <c r="AE557" s="46"/>
      <c r="AF557" s="46"/>
      <c r="AG557" s="46"/>
      <c r="AH557" s="46"/>
      <c r="AI557" s="46"/>
      <c r="AJ557" s="46"/>
      <c r="AK557" s="46"/>
      <c r="AL557" s="46"/>
    </row>
    <row r="558">
      <c r="A558" s="50"/>
      <c r="B558" s="46"/>
      <c r="C558" s="46"/>
      <c r="D558" s="46"/>
      <c r="E558" s="70"/>
      <c r="F558" s="50"/>
      <c r="G558" s="50"/>
      <c r="H558" s="50"/>
      <c r="I558" s="50"/>
      <c r="J558" s="102"/>
      <c r="K558" s="46"/>
      <c r="L558" s="46"/>
      <c r="M558" s="46"/>
      <c r="N558" s="46"/>
      <c r="O558" s="46"/>
      <c r="P558" s="46"/>
      <c r="Q558" s="46"/>
      <c r="R558" s="46"/>
      <c r="S558" s="46"/>
      <c r="T558" s="46"/>
      <c r="U558" s="46"/>
      <c r="V558" s="46"/>
      <c r="W558" s="46"/>
      <c r="X558" s="46"/>
      <c r="Y558" s="46"/>
      <c r="Z558" s="46"/>
      <c r="AA558" s="46"/>
      <c r="AB558" s="46"/>
      <c r="AC558" s="46"/>
      <c r="AD558" s="46"/>
      <c r="AE558" s="46"/>
      <c r="AF558" s="46"/>
      <c r="AG558" s="46"/>
      <c r="AH558" s="46"/>
      <c r="AI558" s="46"/>
      <c r="AJ558" s="46"/>
      <c r="AK558" s="46"/>
      <c r="AL558" s="46"/>
    </row>
    <row r="559">
      <c r="A559" s="50"/>
      <c r="B559" s="46"/>
      <c r="C559" s="46"/>
      <c r="D559" s="46"/>
      <c r="E559" s="70"/>
      <c r="F559" s="50"/>
      <c r="G559" s="50"/>
      <c r="H559" s="50"/>
      <c r="I559" s="50"/>
      <c r="J559" s="102"/>
      <c r="K559" s="46"/>
      <c r="L559" s="46"/>
      <c r="M559" s="46"/>
      <c r="N559" s="46"/>
      <c r="O559" s="46"/>
      <c r="P559" s="46"/>
      <c r="Q559" s="46"/>
      <c r="R559" s="46"/>
      <c r="S559" s="46"/>
      <c r="T559" s="46"/>
      <c r="U559" s="46"/>
      <c r="V559" s="46"/>
      <c r="W559" s="46"/>
      <c r="X559" s="46"/>
      <c r="Y559" s="46"/>
      <c r="Z559" s="46"/>
      <c r="AA559" s="46"/>
      <c r="AB559" s="46"/>
      <c r="AC559" s="46"/>
      <c r="AD559" s="46"/>
      <c r="AE559" s="46"/>
      <c r="AF559" s="46"/>
      <c r="AG559" s="46"/>
      <c r="AH559" s="46"/>
      <c r="AI559" s="46"/>
      <c r="AJ559" s="46"/>
      <c r="AK559" s="46"/>
      <c r="AL559" s="46"/>
    </row>
    <row r="560">
      <c r="A560" s="50"/>
      <c r="B560" s="46"/>
      <c r="C560" s="46"/>
      <c r="D560" s="46"/>
      <c r="E560" s="70"/>
      <c r="F560" s="50"/>
      <c r="G560" s="50"/>
      <c r="H560" s="50"/>
      <c r="I560" s="50"/>
      <c r="J560" s="102"/>
      <c r="K560" s="46"/>
      <c r="L560" s="46"/>
      <c r="M560" s="46"/>
      <c r="N560" s="46"/>
      <c r="O560" s="46"/>
      <c r="P560" s="46"/>
      <c r="Q560" s="46"/>
      <c r="R560" s="46"/>
      <c r="S560" s="46"/>
      <c r="T560" s="46"/>
      <c r="U560" s="46"/>
      <c r="V560" s="46"/>
      <c r="W560" s="46"/>
      <c r="X560" s="46"/>
      <c r="Y560" s="46"/>
      <c r="Z560" s="46"/>
      <c r="AA560" s="46"/>
      <c r="AB560" s="46"/>
      <c r="AC560" s="46"/>
      <c r="AD560" s="46"/>
      <c r="AE560" s="46"/>
      <c r="AF560" s="46"/>
      <c r="AG560" s="46"/>
      <c r="AH560" s="46"/>
      <c r="AI560" s="46"/>
      <c r="AJ560" s="46"/>
      <c r="AK560" s="46"/>
      <c r="AL560" s="46"/>
    </row>
    <row r="561">
      <c r="A561" s="50"/>
      <c r="B561" s="46"/>
      <c r="C561" s="46"/>
      <c r="D561" s="46"/>
      <c r="E561" s="70"/>
      <c r="F561" s="50"/>
      <c r="G561" s="50"/>
      <c r="H561" s="50"/>
      <c r="I561" s="50"/>
      <c r="J561" s="102"/>
      <c r="K561" s="46"/>
      <c r="L561" s="46"/>
      <c r="M561" s="46"/>
      <c r="N561" s="46"/>
      <c r="O561" s="46"/>
      <c r="P561" s="46"/>
      <c r="Q561" s="46"/>
      <c r="R561" s="46"/>
      <c r="S561" s="46"/>
      <c r="T561" s="46"/>
      <c r="U561" s="46"/>
      <c r="V561" s="46"/>
      <c r="W561" s="46"/>
      <c r="X561" s="46"/>
      <c r="Y561" s="46"/>
      <c r="Z561" s="46"/>
      <c r="AA561" s="46"/>
      <c r="AB561" s="46"/>
      <c r="AC561" s="46"/>
      <c r="AD561" s="46"/>
      <c r="AE561" s="46"/>
      <c r="AF561" s="46"/>
      <c r="AG561" s="46"/>
      <c r="AH561" s="46"/>
      <c r="AI561" s="46"/>
      <c r="AJ561" s="46"/>
      <c r="AK561" s="46"/>
      <c r="AL561" s="46"/>
    </row>
    <row r="562">
      <c r="A562" s="50"/>
      <c r="B562" s="46"/>
      <c r="C562" s="46"/>
      <c r="D562" s="46"/>
      <c r="E562" s="70"/>
      <c r="F562" s="50"/>
      <c r="G562" s="50"/>
      <c r="H562" s="50"/>
      <c r="I562" s="50"/>
      <c r="J562" s="102"/>
      <c r="K562" s="46"/>
      <c r="L562" s="46"/>
      <c r="M562" s="46"/>
      <c r="N562" s="46"/>
      <c r="O562" s="46"/>
      <c r="P562" s="46"/>
      <c r="Q562" s="46"/>
      <c r="R562" s="46"/>
      <c r="S562" s="46"/>
      <c r="T562" s="46"/>
      <c r="U562" s="46"/>
      <c r="V562" s="46"/>
      <c r="W562" s="46"/>
      <c r="X562" s="46"/>
      <c r="Y562" s="46"/>
      <c r="Z562" s="46"/>
      <c r="AA562" s="46"/>
      <c r="AB562" s="46"/>
      <c r="AC562" s="46"/>
      <c r="AD562" s="46"/>
      <c r="AE562" s="46"/>
      <c r="AF562" s="46"/>
      <c r="AG562" s="46"/>
      <c r="AH562" s="46"/>
      <c r="AI562" s="46"/>
      <c r="AJ562" s="46"/>
      <c r="AK562" s="46"/>
      <c r="AL562" s="46"/>
    </row>
    <row r="563">
      <c r="A563" s="50"/>
      <c r="B563" s="46"/>
      <c r="C563" s="46"/>
      <c r="D563" s="46"/>
      <c r="E563" s="70"/>
      <c r="F563" s="50"/>
      <c r="G563" s="50"/>
      <c r="H563" s="50"/>
      <c r="I563" s="50"/>
      <c r="J563" s="102"/>
      <c r="K563" s="46"/>
      <c r="L563" s="46"/>
      <c r="M563" s="46"/>
      <c r="N563" s="46"/>
      <c r="O563" s="46"/>
      <c r="P563" s="46"/>
      <c r="Q563" s="46"/>
      <c r="R563" s="46"/>
      <c r="S563" s="46"/>
      <c r="T563" s="46"/>
      <c r="U563" s="46"/>
      <c r="V563" s="46"/>
      <c r="W563" s="46"/>
      <c r="X563" s="46"/>
      <c r="Y563" s="46"/>
      <c r="Z563" s="46"/>
      <c r="AA563" s="46"/>
      <c r="AB563" s="46"/>
      <c r="AC563" s="46"/>
      <c r="AD563" s="46"/>
      <c r="AE563" s="46"/>
      <c r="AF563" s="46"/>
      <c r="AG563" s="46"/>
      <c r="AH563" s="46"/>
      <c r="AI563" s="46"/>
      <c r="AJ563" s="46"/>
      <c r="AK563" s="46"/>
      <c r="AL563" s="46"/>
    </row>
    <row r="564">
      <c r="A564" s="50"/>
      <c r="B564" s="46"/>
      <c r="C564" s="46"/>
      <c r="D564" s="46"/>
      <c r="E564" s="70"/>
      <c r="F564" s="50"/>
      <c r="G564" s="50"/>
      <c r="H564" s="50"/>
      <c r="I564" s="50"/>
      <c r="J564" s="102"/>
      <c r="K564" s="46"/>
      <c r="L564" s="46"/>
      <c r="M564" s="46"/>
      <c r="N564" s="46"/>
      <c r="O564" s="46"/>
      <c r="P564" s="46"/>
      <c r="Q564" s="46"/>
      <c r="R564" s="46"/>
      <c r="S564" s="46"/>
      <c r="T564" s="46"/>
      <c r="U564" s="46"/>
      <c r="V564" s="46"/>
      <c r="W564" s="46"/>
      <c r="X564" s="46"/>
      <c r="Y564" s="46"/>
      <c r="Z564" s="46"/>
      <c r="AA564" s="46"/>
      <c r="AB564" s="46"/>
      <c r="AC564" s="46"/>
      <c r="AD564" s="46"/>
      <c r="AE564" s="46"/>
      <c r="AF564" s="46"/>
      <c r="AG564" s="46"/>
      <c r="AH564" s="46"/>
      <c r="AI564" s="46"/>
      <c r="AJ564" s="46"/>
      <c r="AK564" s="46"/>
      <c r="AL564" s="46"/>
    </row>
    <row r="565">
      <c r="A565" s="50"/>
      <c r="B565" s="46"/>
      <c r="C565" s="46"/>
      <c r="D565" s="46"/>
      <c r="E565" s="70"/>
      <c r="F565" s="50"/>
      <c r="G565" s="50"/>
      <c r="H565" s="50"/>
      <c r="I565" s="50"/>
      <c r="J565" s="102"/>
      <c r="K565" s="46"/>
      <c r="L565" s="46"/>
      <c r="M565" s="46"/>
      <c r="N565" s="46"/>
      <c r="O565" s="46"/>
      <c r="P565" s="46"/>
      <c r="Q565" s="46"/>
      <c r="R565" s="46"/>
      <c r="S565" s="46"/>
      <c r="T565" s="46"/>
      <c r="U565" s="46"/>
      <c r="V565" s="46"/>
      <c r="W565" s="46"/>
      <c r="X565" s="46"/>
      <c r="Y565" s="46"/>
      <c r="Z565" s="46"/>
      <c r="AA565" s="46"/>
      <c r="AB565" s="46"/>
      <c r="AC565" s="46"/>
      <c r="AD565" s="46"/>
      <c r="AE565" s="46"/>
      <c r="AF565" s="46"/>
      <c r="AG565" s="46"/>
      <c r="AH565" s="46"/>
      <c r="AI565" s="46"/>
      <c r="AJ565" s="46"/>
      <c r="AK565" s="46"/>
      <c r="AL565" s="46"/>
    </row>
    <row r="566">
      <c r="A566" s="50"/>
      <c r="B566" s="46"/>
      <c r="C566" s="46"/>
      <c r="D566" s="46"/>
      <c r="E566" s="70"/>
      <c r="F566" s="50"/>
      <c r="G566" s="50"/>
      <c r="H566" s="50"/>
      <c r="I566" s="50"/>
      <c r="J566" s="102"/>
      <c r="K566" s="46"/>
      <c r="L566" s="46"/>
      <c r="M566" s="46"/>
      <c r="N566" s="46"/>
      <c r="O566" s="46"/>
      <c r="P566" s="46"/>
      <c r="Q566" s="46"/>
      <c r="R566" s="46"/>
      <c r="S566" s="46"/>
      <c r="T566" s="46"/>
      <c r="U566" s="46"/>
      <c r="V566" s="46"/>
      <c r="W566" s="46"/>
      <c r="X566" s="46"/>
      <c r="Y566" s="46"/>
      <c r="Z566" s="46"/>
      <c r="AA566" s="46"/>
      <c r="AB566" s="46"/>
      <c r="AC566" s="46"/>
      <c r="AD566" s="46"/>
      <c r="AE566" s="46"/>
      <c r="AF566" s="46"/>
      <c r="AG566" s="46"/>
      <c r="AH566" s="46"/>
      <c r="AI566" s="46"/>
      <c r="AJ566" s="46"/>
      <c r="AK566" s="46"/>
      <c r="AL566" s="46"/>
    </row>
    <row r="567">
      <c r="A567" s="50"/>
      <c r="B567" s="46"/>
      <c r="C567" s="46"/>
      <c r="D567" s="46"/>
      <c r="E567" s="70"/>
      <c r="F567" s="50"/>
      <c r="G567" s="50"/>
      <c r="H567" s="50"/>
      <c r="I567" s="50"/>
      <c r="J567" s="102"/>
      <c r="K567" s="46"/>
      <c r="L567" s="46"/>
      <c r="M567" s="46"/>
      <c r="N567" s="46"/>
      <c r="O567" s="46"/>
      <c r="P567" s="46"/>
      <c r="Q567" s="46"/>
      <c r="R567" s="46"/>
      <c r="S567" s="46"/>
      <c r="T567" s="46"/>
      <c r="U567" s="46"/>
      <c r="V567" s="46"/>
      <c r="W567" s="46"/>
      <c r="X567" s="46"/>
      <c r="Y567" s="46"/>
      <c r="Z567" s="46"/>
      <c r="AA567" s="46"/>
      <c r="AB567" s="46"/>
      <c r="AC567" s="46"/>
      <c r="AD567" s="46"/>
      <c r="AE567" s="46"/>
      <c r="AF567" s="46"/>
      <c r="AG567" s="46"/>
      <c r="AH567" s="46"/>
      <c r="AI567" s="46"/>
      <c r="AJ567" s="46"/>
      <c r="AK567" s="46"/>
      <c r="AL567" s="46"/>
    </row>
    <row r="568">
      <c r="A568" s="50"/>
      <c r="B568" s="46"/>
      <c r="C568" s="46"/>
      <c r="D568" s="46"/>
      <c r="E568" s="70"/>
      <c r="F568" s="50"/>
      <c r="G568" s="50"/>
      <c r="H568" s="50"/>
      <c r="I568" s="50"/>
      <c r="J568" s="102"/>
      <c r="K568" s="46"/>
      <c r="L568" s="46"/>
      <c r="M568" s="46"/>
      <c r="N568" s="46"/>
      <c r="O568" s="46"/>
      <c r="P568" s="46"/>
      <c r="Q568" s="46"/>
      <c r="R568" s="46"/>
      <c r="S568" s="46"/>
      <c r="T568" s="46"/>
      <c r="U568" s="46"/>
      <c r="V568" s="46"/>
      <c r="W568" s="46"/>
      <c r="X568" s="46"/>
      <c r="Y568" s="46"/>
      <c r="Z568" s="46"/>
      <c r="AA568" s="46"/>
      <c r="AB568" s="46"/>
      <c r="AC568" s="46"/>
      <c r="AD568" s="46"/>
      <c r="AE568" s="46"/>
      <c r="AF568" s="46"/>
      <c r="AG568" s="46"/>
      <c r="AH568" s="46"/>
      <c r="AI568" s="46"/>
      <c r="AJ568" s="46"/>
      <c r="AK568" s="46"/>
      <c r="AL568" s="46"/>
    </row>
    <row r="569">
      <c r="A569" s="50"/>
      <c r="B569" s="46"/>
      <c r="C569" s="46"/>
      <c r="D569" s="46"/>
      <c r="E569" s="70"/>
      <c r="F569" s="50"/>
      <c r="G569" s="50"/>
      <c r="H569" s="50"/>
      <c r="I569" s="50"/>
      <c r="J569" s="102"/>
      <c r="K569" s="46"/>
      <c r="L569" s="46"/>
      <c r="M569" s="46"/>
      <c r="N569" s="46"/>
      <c r="O569" s="46"/>
      <c r="P569" s="46"/>
      <c r="Q569" s="46"/>
      <c r="R569" s="46"/>
      <c r="S569" s="46"/>
      <c r="T569" s="46"/>
      <c r="U569" s="46"/>
      <c r="V569" s="46"/>
      <c r="W569" s="46"/>
      <c r="X569" s="46"/>
      <c r="Y569" s="46"/>
      <c r="Z569" s="46"/>
      <c r="AA569" s="46"/>
      <c r="AB569" s="46"/>
      <c r="AC569" s="46"/>
      <c r="AD569" s="46"/>
      <c r="AE569" s="46"/>
      <c r="AF569" s="46"/>
      <c r="AG569" s="46"/>
      <c r="AH569" s="46"/>
      <c r="AI569" s="46"/>
      <c r="AJ569" s="46"/>
      <c r="AK569" s="46"/>
      <c r="AL569" s="46"/>
    </row>
    <row r="570">
      <c r="A570" s="50"/>
      <c r="B570" s="46"/>
      <c r="C570" s="46"/>
      <c r="D570" s="46"/>
      <c r="E570" s="70"/>
      <c r="F570" s="50"/>
      <c r="G570" s="50"/>
      <c r="H570" s="50"/>
      <c r="I570" s="50"/>
      <c r="J570" s="102"/>
      <c r="K570" s="46"/>
      <c r="L570" s="46"/>
      <c r="M570" s="46"/>
      <c r="N570" s="46"/>
      <c r="O570" s="46"/>
      <c r="P570" s="46"/>
      <c r="Q570" s="46"/>
      <c r="R570" s="46"/>
      <c r="S570" s="46"/>
      <c r="T570" s="46"/>
      <c r="U570" s="46"/>
      <c r="V570" s="46"/>
      <c r="W570" s="46"/>
      <c r="X570" s="46"/>
      <c r="Y570" s="46"/>
      <c r="Z570" s="46"/>
      <c r="AA570" s="46"/>
      <c r="AB570" s="46"/>
      <c r="AC570" s="46"/>
      <c r="AD570" s="46"/>
      <c r="AE570" s="46"/>
      <c r="AF570" s="46"/>
      <c r="AG570" s="46"/>
      <c r="AH570" s="46"/>
      <c r="AI570" s="46"/>
      <c r="AJ570" s="46"/>
      <c r="AK570" s="46"/>
      <c r="AL570" s="46"/>
    </row>
    <row r="571">
      <c r="A571" s="50"/>
      <c r="B571" s="46"/>
      <c r="C571" s="46"/>
      <c r="D571" s="46"/>
      <c r="E571" s="70"/>
      <c r="F571" s="50"/>
      <c r="G571" s="50"/>
      <c r="H571" s="50"/>
      <c r="I571" s="50"/>
      <c r="J571" s="102"/>
      <c r="K571" s="46"/>
      <c r="L571" s="46"/>
      <c r="M571" s="46"/>
      <c r="N571" s="46"/>
      <c r="O571" s="46"/>
      <c r="P571" s="46"/>
      <c r="Q571" s="46"/>
      <c r="R571" s="46"/>
      <c r="S571" s="46"/>
      <c r="T571" s="46"/>
      <c r="U571" s="46"/>
      <c r="V571" s="46"/>
      <c r="W571" s="46"/>
      <c r="X571" s="46"/>
      <c r="Y571" s="46"/>
      <c r="Z571" s="46"/>
      <c r="AA571" s="46"/>
      <c r="AB571" s="46"/>
      <c r="AC571" s="46"/>
      <c r="AD571" s="46"/>
      <c r="AE571" s="46"/>
      <c r="AF571" s="46"/>
      <c r="AG571" s="46"/>
      <c r="AH571" s="46"/>
      <c r="AI571" s="46"/>
      <c r="AJ571" s="46"/>
      <c r="AK571" s="46"/>
      <c r="AL571" s="46"/>
    </row>
    <row r="572">
      <c r="A572" s="50"/>
      <c r="B572" s="46"/>
      <c r="C572" s="46"/>
      <c r="D572" s="46"/>
      <c r="E572" s="70"/>
      <c r="F572" s="50"/>
      <c r="G572" s="50"/>
      <c r="H572" s="50"/>
      <c r="I572" s="50"/>
      <c r="J572" s="102"/>
      <c r="K572" s="46"/>
      <c r="L572" s="46"/>
      <c r="M572" s="46"/>
      <c r="N572" s="46"/>
      <c r="O572" s="46"/>
      <c r="P572" s="46"/>
      <c r="Q572" s="46"/>
      <c r="R572" s="46"/>
      <c r="S572" s="46"/>
      <c r="T572" s="46"/>
      <c r="U572" s="46"/>
      <c r="V572" s="46"/>
      <c r="W572" s="46"/>
      <c r="X572" s="46"/>
      <c r="Y572" s="46"/>
      <c r="Z572" s="46"/>
      <c r="AA572" s="46"/>
      <c r="AB572" s="46"/>
      <c r="AC572" s="46"/>
      <c r="AD572" s="46"/>
      <c r="AE572" s="46"/>
      <c r="AF572" s="46"/>
      <c r="AG572" s="46"/>
      <c r="AH572" s="46"/>
      <c r="AI572" s="46"/>
      <c r="AJ572" s="46"/>
      <c r="AK572" s="46"/>
      <c r="AL572" s="46"/>
    </row>
    <row r="573">
      <c r="A573" s="50"/>
      <c r="B573" s="46"/>
      <c r="C573" s="46"/>
      <c r="D573" s="46"/>
      <c r="E573" s="70"/>
      <c r="F573" s="50"/>
      <c r="G573" s="50"/>
      <c r="H573" s="50"/>
      <c r="I573" s="50"/>
      <c r="J573" s="102"/>
      <c r="K573" s="46"/>
      <c r="L573" s="46"/>
      <c r="M573" s="46"/>
      <c r="N573" s="46"/>
      <c r="O573" s="46"/>
      <c r="P573" s="46"/>
      <c r="Q573" s="46"/>
      <c r="R573" s="46"/>
      <c r="S573" s="46"/>
      <c r="T573" s="46"/>
      <c r="U573" s="46"/>
      <c r="V573" s="46"/>
      <c r="W573" s="46"/>
      <c r="X573" s="46"/>
      <c r="Y573" s="46"/>
      <c r="Z573" s="46"/>
      <c r="AA573" s="46"/>
      <c r="AB573" s="46"/>
      <c r="AC573" s="46"/>
      <c r="AD573" s="46"/>
      <c r="AE573" s="46"/>
      <c r="AF573" s="46"/>
      <c r="AG573" s="46"/>
      <c r="AH573" s="46"/>
      <c r="AI573" s="46"/>
      <c r="AJ573" s="46"/>
      <c r="AK573" s="46"/>
      <c r="AL573" s="46"/>
    </row>
    <row r="574">
      <c r="A574" s="50"/>
      <c r="B574" s="46"/>
      <c r="C574" s="46"/>
      <c r="D574" s="46"/>
      <c r="E574" s="70"/>
      <c r="F574" s="50"/>
      <c r="G574" s="50"/>
      <c r="H574" s="50"/>
      <c r="I574" s="50"/>
      <c r="J574" s="102"/>
      <c r="K574" s="46"/>
      <c r="L574" s="46"/>
      <c r="M574" s="46"/>
      <c r="N574" s="46"/>
      <c r="O574" s="46"/>
      <c r="P574" s="46"/>
      <c r="Q574" s="46"/>
      <c r="R574" s="46"/>
      <c r="S574" s="46"/>
      <c r="T574" s="46"/>
      <c r="U574" s="46"/>
      <c r="V574" s="46"/>
      <c r="W574" s="46"/>
      <c r="X574" s="46"/>
      <c r="Y574" s="46"/>
      <c r="Z574" s="46"/>
      <c r="AA574" s="46"/>
      <c r="AB574" s="46"/>
      <c r="AC574" s="46"/>
      <c r="AD574" s="46"/>
      <c r="AE574" s="46"/>
      <c r="AF574" s="46"/>
      <c r="AG574" s="46"/>
      <c r="AH574" s="46"/>
      <c r="AI574" s="46"/>
      <c r="AJ574" s="46"/>
      <c r="AK574" s="46"/>
      <c r="AL574" s="46"/>
    </row>
    <row r="575">
      <c r="A575" s="50"/>
      <c r="B575" s="46"/>
      <c r="C575" s="46"/>
      <c r="D575" s="46"/>
      <c r="E575" s="70"/>
      <c r="F575" s="50"/>
      <c r="G575" s="50"/>
      <c r="H575" s="50"/>
      <c r="I575" s="50"/>
      <c r="J575" s="102"/>
      <c r="K575" s="46"/>
      <c r="L575" s="46"/>
      <c r="M575" s="46"/>
      <c r="N575" s="46"/>
      <c r="O575" s="46"/>
      <c r="P575" s="46"/>
      <c r="Q575" s="46"/>
      <c r="R575" s="46"/>
      <c r="S575" s="46"/>
      <c r="T575" s="46"/>
      <c r="U575" s="46"/>
      <c r="V575" s="46"/>
      <c r="W575" s="46"/>
      <c r="X575" s="46"/>
      <c r="Y575" s="46"/>
      <c r="Z575" s="46"/>
      <c r="AA575" s="46"/>
      <c r="AB575" s="46"/>
      <c r="AC575" s="46"/>
      <c r="AD575" s="46"/>
      <c r="AE575" s="46"/>
      <c r="AF575" s="46"/>
      <c r="AG575" s="46"/>
      <c r="AH575" s="46"/>
      <c r="AI575" s="46"/>
      <c r="AJ575" s="46"/>
      <c r="AK575" s="46"/>
      <c r="AL575" s="46"/>
    </row>
    <row r="576">
      <c r="A576" s="50"/>
      <c r="B576" s="46"/>
      <c r="C576" s="46"/>
      <c r="D576" s="46"/>
      <c r="E576" s="70"/>
      <c r="F576" s="50"/>
      <c r="G576" s="50"/>
      <c r="H576" s="50"/>
      <c r="I576" s="50"/>
      <c r="J576" s="102"/>
      <c r="K576" s="46"/>
      <c r="L576" s="46"/>
      <c r="M576" s="46"/>
      <c r="N576" s="46"/>
      <c r="O576" s="46"/>
      <c r="P576" s="46"/>
      <c r="Q576" s="46"/>
      <c r="R576" s="46"/>
      <c r="S576" s="46"/>
      <c r="T576" s="46"/>
      <c r="U576" s="46"/>
      <c r="V576" s="46"/>
      <c r="W576" s="46"/>
      <c r="X576" s="46"/>
      <c r="Y576" s="46"/>
      <c r="Z576" s="46"/>
      <c r="AA576" s="46"/>
      <c r="AB576" s="46"/>
      <c r="AC576" s="46"/>
      <c r="AD576" s="46"/>
      <c r="AE576" s="46"/>
      <c r="AF576" s="46"/>
      <c r="AG576" s="46"/>
      <c r="AH576" s="46"/>
      <c r="AI576" s="46"/>
      <c r="AJ576" s="46"/>
      <c r="AK576" s="46"/>
      <c r="AL576" s="46"/>
    </row>
    <row r="577">
      <c r="A577" s="50"/>
      <c r="B577" s="46"/>
      <c r="C577" s="46"/>
      <c r="D577" s="46"/>
      <c r="E577" s="70"/>
      <c r="F577" s="50"/>
      <c r="G577" s="50"/>
      <c r="H577" s="50"/>
      <c r="I577" s="50"/>
      <c r="J577" s="102"/>
      <c r="K577" s="46"/>
      <c r="L577" s="46"/>
      <c r="M577" s="46"/>
      <c r="N577" s="46"/>
      <c r="O577" s="46"/>
      <c r="P577" s="46"/>
      <c r="Q577" s="46"/>
      <c r="R577" s="46"/>
      <c r="S577" s="46"/>
      <c r="T577" s="46"/>
      <c r="U577" s="46"/>
      <c r="V577" s="46"/>
      <c r="W577" s="46"/>
      <c r="X577" s="46"/>
      <c r="Y577" s="46"/>
      <c r="Z577" s="46"/>
      <c r="AA577" s="46"/>
      <c r="AB577" s="46"/>
      <c r="AC577" s="46"/>
      <c r="AD577" s="46"/>
      <c r="AE577" s="46"/>
      <c r="AF577" s="46"/>
      <c r="AG577" s="46"/>
      <c r="AH577" s="46"/>
      <c r="AI577" s="46"/>
      <c r="AJ577" s="46"/>
      <c r="AK577" s="46"/>
      <c r="AL577" s="46"/>
    </row>
    <row r="578">
      <c r="A578" s="50"/>
      <c r="B578" s="46"/>
      <c r="C578" s="46"/>
      <c r="D578" s="46"/>
      <c r="E578" s="70"/>
      <c r="F578" s="50"/>
      <c r="G578" s="50"/>
      <c r="H578" s="50"/>
      <c r="I578" s="50"/>
      <c r="J578" s="102"/>
      <c r="K578" s="46"/>
      <c r="L578" s="46"/>
      <c r="M578" s="46"/>
      <c r="N578" s="46"/>
      <c r="O578" s="46"/>
      <c r="P578" s="46"/>
      <c r="Q578" s="46"/>
      <c r="R578" s="46"/>
      <c r="S578" s="46"/>
      <c r="T578" s="46"/>
      <c r="U578" s="46"/>
      <c r="V578" s="46"/>
      <c r="W578" s="46"/>
      <c r="X578" s="46"/>
      <c r="Y578" s="46"/>
      <c r="Z578" s="46"/>
      <c r="AA578" s="46"/>
      <c r="AB578" s="46"/>
      <c r="AC578" s="46"/>
      <c r="AD578" s="46"/>
      <c r="AE578" s="46"/>
      <c r="AF578" s="46"/>
      <c r="AG578" s="46"/>
      <c r="AH578" s="46"/>
      <c r="AI578" s="46"/>
      <c r="AJ578" s="46"/>
      <c r="AK578" s="46"/>
      <c r="AL578" s="46"/>
    </row>
    <row r="579">
      <c r="A579" s="50"/>
      <c r="B579" s="46"/>
      <c r="C579" s="46"/>
      <c r="D579" s="46"/>
      <c r="E579" s="70"/>
      <c r="F579" s="50"/>
      <c r="G579" s="50"/>
      <c r="H579" s="50"/>
      <c r="I579" s="50"/>
      <c r="J579" s="102"/>
      <c r="K579" s="46"/>
      <c r="L579" s="46"/>
      <c r="M579" s="46"/>
      <c r="N579" s="46"/>
      <c r="O579" s="46"/>
      <c r="P579" s="46"/>
      <c r="Q579" s="46"/>
      <c r="R579" s="46"/>
      <c r="S579" s="46"/>
      <c r="T579" s="46"/>
      <c r="U579" s="46"/>
      <c r="V579" s="46"/>
      <c r="W579" s="46"/>
      <c r="X579" s="46"/>
      <c r="Y579" s="46"/>
      <c r="Z579" s="46"/>
      <c r="AA579" s="46"/>
      <c r="AB579" s="46"/>
      <c r="AC579" s="46"/>
      <c r="AD579" s="46"/>
      <c r="AE579" s="46"/>
      <c r="AF579" s="46"/>
      <c r="AG579" s="46"/>
      <c r="AH579" s="46"/>
      <c r="AI579" s="46"/>
      <c r="AJ579" s="46"/>
      <c r="AK579" s="46"/>
      <c r="AL579" s="46"/>
    </row>
    <row r="580">
      <c r="A580" s="50"/>
      <c r="B580" s="46"/>
      <c r="C580" s="46"/>
      <c r="D580" s="46"/>
      <c r="E580" s="70"/>
      <c r="F580" s="50"/>
      <c r="G580" s="50"/>
      <c r="H580" s="50"/>
      <c r="I580" s="50"/>
      <c r="J580" s="102"/>
      <c r="K580" s="46"/>
      <c r="L580" s="46"/>
      <c r="M580" s="46"/>
      <c r="N580" s="46"/>
      <c r="O580" s="46"/>
      <c r="P580" s="46"/>
      <c r="Q580" s="46"/>
      <c r="R580" s="46"/>
      <c r="S580" s="46"/>
      <c r="T580" s="46"/>
      <c r="U580" s="46"/>
      <c r="V580" s="46"/>
      <c r="W580" s="46"/>
      <c r="X580" s="46"/>
      <c r="Y580" s="46"/>
      <c r="Z580" s="46"/>
      <c r="AA580" s="46"/>
      <c r="AB580" s="46"/>
      <c r="AC580" s="46"/>
      <c r="AD580" s="46"/>
      <c r="AE580" s="46"/>
      <c r="AF580" s="46"/>
      <c r="AG580" s="46"/>
      <c r="AH580" s="46"/>
      <c r="AI580" s="46"/>
      <c r="AJ580" s="46"/>
      <c r="AK580" s="46"/>
      <c r="AL580" s="46"/>
    </row>
    <row r="581">
      <c r="A581" s="50"/>
      <c r="B581" s="46"/>
      <c r="C581" s="46"/>
      <c r="D581" s="46"/>
      <c r="E581" s="70"/>
      <c r="F581" s="50"/>
      <c r="G581" s="50"/>
      <c r="H581" s="50"/>
      <c r="I581" s="50"/>
      <c r="J581" s="102"/>
      <c r="K581" s="46"/>
      <c r="L581" s="46"/>
      <c r="M581" s="46"/>
      <c r="N581" s="46"/>
      <c r="O581" s="46"/>
      <c r="P581" s="46"/>
      <c r="Q581" s="46"/>
      <c r="R581" s="46"/>
      <c r="S581" s="46"/>
      <c r="T581" s="46"/>
      <c r="U581" s="46"/>
      <c r="V581" s="46"/>
      <c r="W581" s="46"/>
      <c r="X581" s="46"/>
      <c r="Y581" s="46"/>
      <c r="Z581" s="46"/>
      <c r="AA581" s="46"/>
      <c r="AB581" s="46"/>
      <c r="AC581" s="46"/>
      <c r="AD581" s="46"/>
      <c r="AE581" s="46"/>
      <c r="AF581" s="46"/>
      <c r="AG581" s="46"/>
      <c r="AH581" s="46"/>
      <c r="AI581" s="46"/>
      <c r="AJ581" s="46"/>
      <c r="AK581" s="46"/>
      <c r="AL581" s="46"/>
    </row>
    <row r="582">
      <c r="A582" s="50"/>
      <c r="B582" s="46"/>
      <c r="C582" s="46"/>
      <c r="D582" s="46"/>
      <c r="E582" s="70"/>
      <c r="F582" s="50"/>
      <c r="G582" s="50"/>
      <c r="H582" s="50"/>
      <c r="I582" s="50"/>
      <c r="J582" s="102"/>
      <c r="K582" s="46"/>
      <c r="L582" s="46"/>
      <c r="M582" s="46"/>
      <c r="N582" s="46"/>
      <c r="O582" s="46"/>
      <c r="P582" s="46"/>
      <c r="Q582" s="46"/>
      <c r="R582" s="46"/>
      <c r="S582" s="46"/>
      <c r="T582" s="46"/>
      <c r="U582" s="46"/>
      <c r="V582" s="46"/>
      <c r="W582" s="46"/>
      <c r="X582" s="46"/>
      <c r="Y582" s="46"/>
      <c r="Z582" s="46"/>
      <c r="AA582" s="46"/>
      <c r="AB582" s="46"/>
      <c r="AC582" s="46"/>
      <c r="AD582" s="46"/>
      <c r="AE582" s="46"/>
      <c r="AF582" s="46"/>
      <c r="AG582" s="46"/>
      <c r="AH582" s="46"/>
      <c r="AI582" s="46"/>
      <c r="AJ582" s="46"/>
      <c r="AK582" s="46"/>
      <c r="AL582" s="46"/>
    </row>
    <row r="583">
      <c r="A583" s="50"/>
      <c r="B583" s="46"/>
      <c r="C583" s="46"/>
      <c r="D583" s="46"/>
      <c r="E583" s="70"/>
      <c r="F583" s="50"/>
      <c r="G583" s="50"/>
      <c r="H583" s="50"/>
      <c r="I583" s="50"/>
      <c r="J583" s="102"/>
      <c r="K583" s="46"/>
      <c r="L583" s="46"/>
      <c r="M583" s="46"/>
      <c r="N583" s="46"/>
      <c r="O583" s="46"/>
      <c r="P583" s="46"/>
      <c r="Q583" s="46"/>
      <c r="R583" s="46"/>
      <c r="S583" s="46"/>
      <c r="T583" s="46"/>
      <c r="U583" s="46"/>
      <c r="V583" s="46"/>
      <c r="W583" s="46"/>
      <c r="X583" s="46"/>
      <c r="Y583" s="46"/>
      <c r="Z583" s="46"/>
      <c r="AA583" s="46"/>
      <c r="AB583" s="46"/>
      <c r="AC583" s="46"/>
      <c r="AD583" s="46"/>
      <c r="AE583" s="46"/>
      <c r="AF583" s="46"/>
      <c r="AG583" s="46"/>
      <c r="AH583" s="46"/>
      <c r="AI583" s="46"/>
      <c r="AJ583" s="46"/>
      <c r="AK583" s="46"/>
      <c r="AL583" s="46"/>
    </row>
    <row r="584">
      <c r="A584" s="50"/>
      <c r="B584" s="46"/>
      <c r="C584" s="46"/>
      <c r="D584" s="46"/>
      <c r="E584" s="70"/>
      <c r="F584" s="50"/>
      <c r="G584" s="50"/>
      <c r="H584" s="50"/>
      <c r="I584" s="50"/>
      <c r="J584" s="102"/>
      <c r="K584" s="46"/>
      <c r="L584" s="46"/>
      <c r="M584" s="46"/>
      <c r="N584" s="46"/>
      <c r="O584" s="46"/>
      <c r="P584" s="46"/>
      <c r="Q584" s="46"/>
      <c r="R584" s="46"/>
      <c r="S584" s="46"/>
      <c r="T584" s="46"/>
      <c r="U584" s="46"/>
      <c r="V584" s="46"/>
      <c r="W584" s="46"/>
      <c r="X584" s="46"/>
      <c r="Y584" s="46"/>
      <c r="Z584" s="46"/>
      <c r="AA584" s="46"/>
      <c r="AB584" s="46"/>
      <c r="AC584" s="46"/>
      <c r="AD584" s="46"/>
      <c r="AE584" s="46"/>
      <c r="AF584" s="46"/>
      <c r="AG584" s="46"/>
      <c r="AH584" s="46"/>
      <c r="AI584" s="46"/>
      <c r="AJ584" s="46"/>
      <c r="AK584" s="46"/>
      <c r="AL584" s="46"/>
    </row>
    <row r="585">
      <c r="A585" s="50"/>
      <c r="B585" s="46"/>
      <c r="C585" s="46"/>
      <c r="D585" s="46"/>
      <c r="E585" s="70"/>
      <c r="F585" s="50"/>
      <c r="G585" s="50"/>
      <c r="H585" s="50"/>
      <c r="I585" s="50"/>
      <c r="J585" s="102"/>
      <c r="K585" s="46"/>
      <c r="L585" s="46"/>
      <c r="M585" s="46"/>
      <c r="N585" s="46"/>
      <c r="O585" s="46"/>
      <c r="P585" s="46"/>
      <c r="Q585" s="46"/>
      <c r="R585" s="46"/>
      <c r="S585" s="46"/>
      <c r="T585" s="46"/>
      <c r="U585" s="46"/>
      <c r="V585" s="46"/>
      <c r="W585" s="46"/>
      <c r="X585" s="46"/>
      <c r="Y585" s="46"/>
      <c r="Z585" s="46"/>
      <c r="AA585" s="46"/>
      <c r="AB585" s="46"/>
      <c r="AC585" s="46"/>
      <c r="AD585" s="46"/>
      <c r="AE585" s="46"/>
      <c r="AF585" s="46"/>
      <c r="AG585" s="46"/>
      <c r="AH585" s="46"/>
      <c r="AI585" s="46"/>
      <c r="AJ585" s="46"/>
      <c r="AK585" s="46"/>
      <c r="AL585" s="46"/>
    </row>
    <row r="586">
      <c r="A586" s="50"/>
      <c r="B586" s="46"/>
      <c r="C586" s="46"/>
      <c r="D586" s="46"/>
      <c r="E586" s="70"/>
      <c r="F586" s="50"/>
      <c r="G586" s="50"/>
      <c r="H586" s="50"/>
      <c r="I586" s="50"/>
      <c r="J586" s="102"/>
      <c r="K586" s="46"/>
      <c r="L586" s="46"/>
      <c r="M586" s="46"/>
      <c r="N586" s="46"/>
      <c r="O586" s="46"/>
      <c r="P586" s="46"/>
      <c r="Q586" s="46"/>
      <c r="R586" s="46"/>
      <c r="S586" s="46"/>
      <c r="T586" s="46"/>
      <c r="U586" s="46"/>
      <c r="V586" s="46"/>
      <c r="W586" s="46"/>
      <c r="X586" s="46"/>
      <c r="Y586" s="46"/>
      <c r="Z586" s="46"/>
      <c r="AA586" s="46"/>
      <c r="AB586" s="46"/>
      <c r="AC586" s="46"/>
      <c r="AD586" s="46"/>
      <c r="AE586" s="46"/>
      <c r="AF586" s="46"/>
      <c r="AG586" s="46"/>
      <c r="AH586" s="46"/>
      <c r="AI586" s="46"/>
      <c r="AJ586" s="46"/>
      <c r="AK586" s="46"/>
      <c r="AL586" s="46"/>
    </row>
    <row r="587">
      <c r="A587" s="50"/>
      <c r="B587" s="46"/>
      <c r="C587" s="46"/>
      <c r="D587" s="46"/>
      <c r="E587" s="70"/>
      <c r="F587" s="50"/>
      <c r="G587" s="50"/>
      <c r="H587" s="50"/>
      <c r="I587" s="50"/>
      <c r="J587" s="102"/>
      <c r="K587" s="46"/>
      <c r="L587" s="46"/>
      <c r="M587" s="46"/>
      <c r="N587" s="46"/>
      <c r="O587" s="46"/>
      <c r="P587" s="46"/>
      <c r="Q587" s="46"/>
      <c r="R587" s="46"/>
      <c r="S587" s="46"/>
      <c r="T587" s="46"/>
      <c r="U587" s="46"/>
      <c r="V587" s="46"/>
      <c r="W587" s="46"/>
      <c r="X587" s="46"/>
      <c r="Y587" s="46"/>
      <c r="Z587" s="46"/>
      <c r="AA587" s="46"/>
      <c r="AB587" s="46"/>
      <c r="AC587" s="46"/>
      <c r="AD587" s="46"/>
      <c r="AE587" s="46"/>
      <c r="AF587" s="46"/>
      <c r="AG587" s="46"/>
      <c r="AH587" s="46"/>
      <c r="AI587" s="46"/>
      <c r="AJ587" s="46"/>
      <c r="AK587" s="46"/>
      <c r="AL587" s="46"/>
    </row>
    <row r="588">
      <c r="A588" s="50"/>
      <c r="B588" s="46"/>
      <c r="C588" s="46"/>
      <c r="D588" s="46"/>
      <c r="E588" s="70"/>
      <c r="F588" s="50"/>
      <c r="G588" s="50"/>
      <c r="H588" s="50"/>
      <c r="I588" s="50"/>
      <c r="J588" s="102"/>
      <c r="K588" s="46"/>
      <c r="L588" s="46"/>
      <c r="M588" s="46"/>
      <c r="N588" s="46"/>
      <c r="O588" s="46"/>
      <c r="P588" s="46"/>
      <c r="Q588" s="46"/>
      <c r="R588" s="46"/>
      <c r="S588" s="46"/>
      <c r="T588" s="46"/>
      <c r="U588" s="46"/>
      <c r="V588" s="46"/>
      <c r="W588" s="46"/>
      <c r="X588" s="46"/>
      <c r="Y588" s="46"/>
      <c r="Z588" s="46"/>
      <c r="AA588" s="46"/>
      <c r="AB588" s="46"/>
      <c r="AC588" s="46"/>
      <c r="AD588" s="46"/>
      <c r="AE588" s="46"/>
      <c r="AF588" s="46"/>
      <c r="AG588" s="46"/>
      <c r="AH588" s="46"/>
      <c r="AI588" s="46"/>
      <c r="AJ588" s="46"/>
      <c r="AK588" s="46"/>
      <c r="AL588" s="46"/>
    </row>
    <row r="589">
      <c r="A589" s="50"/>
      <c r="B589" s="46"/>
      <c r="C589" s="46"/>
      <c r="D589" s="46"/>
      <c r="E589" s="70"/>
      <c r="F589" s="50"/>
      <c r="G589" s="50"/>
      <c r="H589" s="50"/>
      <c r="I589" s="50"/>
      <c r="J589" s="102"/>
      <c r="K589" s="46"/>
      <c r="L589" s="46"/>
      <c r="M589" s="46"/>
      <c r="N589" s="46"/>
      <c r="O589" s="46"/>
      <c r="P589" s="46"/>
      <c r="Q589" s="46"/>
      <c r="R589" s="46"/>
      <c r="S589" s="46"/>
      <c r="T589" s="46"/>
      <c r="U589" s="46"/>
      <c r="V589" s="46"/>
      <c r="W589" s="46"/>
      <c r="X589" s="46"/>
      <c r="Y589" s="46"/>
      <c r="Z589" s="46"/>
      <c r="AA589" s="46"/>
      <c r="AB589" s="46"/>
      <c r="AC589" s="46"/>
      <c r="AD589" s="46"/>
      <c r="AE589" s="46"/>
      <c r="AF589" s="46"/>
      <c r="AG589" s="46"/>
      <c r="AH589" s="46"/>
      <c r="AI589" s="46"/>
      <c r="AJ589" s="46"/>
      <c r="AK589" s="46"/>
      <c r="AL589" s="46"/>
    </row>
    <row r="590">
      <c r="A590" s="50"/>
      <c r="B590" s="46"/>
      <c r="C590" s="46"/>
      <c r="D590" s="46"/>
      <c r="E590" s="70"/>
      <c r="F590" s="50"/>
      <c r="G590" s="50"/>
      <c r="H590" s="50"/>
      <c r="I590" s="50"/>
      <c r="J590" s="102"/>
      <c r="K590" s="46"/>
      <c r="L590" s="46"/>
      <c r="M590" s="46"/>
      <c r="N590" s="46"/>
      <c r="O590" s="46"/>
      <c r="P590" s="46"/>
      <c r="Q590" s="46"/>
      <c r="R590" s="46"/>
      <c r="S590" s="46"/>
      <c r="T590" s="46"/>
      <c r="U590" s="46"/>
      <c r="V590" s="46"/>
      <c r="W590" s="46"/>
      <c r="X590" s="46"/>
      <c r="Y590" s="46"/>
      <c r="Z590" s="46"/>
      <c r="AA590" s="46"/>
      <c r="AB590" s="46"/>
      <c r="AC590" s="46"/>
      <c r="AD590" s="46"/>
      <c r="AE590" s="46"/>
      <c r="AF590" s="46"/>
      <c r="AG590" s="46"/>
      <c r="AH590" s="46"/>
      <c r="AI590" s="46"/>
      <c r="AJ590" s="46"/>
      <c r="AK590" s="46"/>
      <c r="AL590" s="46"/>
    </row>
    <row r="591">
      <c r="A591" s="50"/>
      <c r="B591" s="46"/>
      <c r="C591" s="46"/>
      <c r="D591" s="46"/>
      <c r="E591" s="70"/>
      <c r="F591" s="50"/>
      <c r="G591" s="50"/>
      <c r="H591" s="50"/>
      <c r="I591" s="50"/>
      <c r="J591" s="102"/>
      <c r="K591" s="46"/>
      <c r="L591" s="46"/>
      <c r="M591" s="46"/>
      <c r="N591" s="46"/>
      <c r="O591" s="46"/>
      <c r="P591" s="46"/>
      <c r="Q591" s="46"/>
      <c r="R591" s="46"/>
      <c r="S591" s="46"/>
      <c r="T591" s="46"/>
      <c r="U591" s="46"/>
      <c r="V591" s="46"/>
      <c r="W591" s="46"/>
      <c r="X591" s="46"/>
      <c r="Y591" s="46"/>
      <c r="Z591" s="46"/>
      <c r="AA591" s="46"/>
      <c r="AB591" s="46"/>
      <c r="AC591" s="46"/>
      <c r="AD591" s="46"/>
      <c r="AE591" s="46"/>
      <c r="AF591" s="46"/>
      <c r="AG591" s="46"/>
      <c r="AH591" s="46"/>
      <c r="AI591" s="46"/>
      <c r="AJ591" s="46"/>
      <c r="AK591" s="46"/>
      <c r="AL591" s="46"/>
    </row>
    <row r="592">
      <c r="A592" s="50"/>
      <c r="B592" s="46"/>
      <c r="C592" s="46"/>
      <c r="D592" s="46"/>
      <c r="E592" s="70"/>
      <c r="F592" s="50"/>
      <c r="G592" s="50"/>
      <c r="H592" s="50"/>
      <c r="I592" s="50"/>
      <c r="J592" s="102"/>
      <c r="K592" s="46"/>
      <c r="L592" s="46"/>
      <c r="M592" s="46"/>
      <c r="N592" s="46"/>
      <c r="O592" s="46"/>
      <c r="P592" s="46"/>
      <c r="Q592" s="46"/>
      <c r="R592" s="46"/>
      <c r="S592" s="46"/>
      <c r="T592" s="46"/>
      <c r="U592" s="46"/>
      <c r="V592" s="46"/>
      <c r="W592" s="46"/>
      <c r="X592" s="46"/>
      <c r="Y592" s="46"/>
      <c r="Z592" s="46"/>
      <c r="AA592" s="46"/>
      <c r="AB592" s="46"/>
      <c r="AC592" s="46"/>
      <c r="AD592" s="46"/>
      <c r="AE592" s="46"/>
      <c r="AF592" s="46"/>
      <c r="AG592" s="46"/>
      <c r="AH592" s="46"/>
      <c r="AI592" s="46"/>
      <c r="AJ592" s="46"/>
      <c r="AK592" s="46"/>
      <c r="AL592" s="46"/>
    </row>
    <row r="593">
      <c r="A593" s="50"/>
      <c r="B593" s="46"/>
      <c r="C593" s="46"/>
      <c r="D593" s="46"/>
      <c r="E593" s="70"/>
      <c r="F593" s="50"/>
      <c r="G593" s="50"/>
      <c r="H593" s="50"/>
      <c r="I593" s="50"/>
      <c r="J593" s="102"/>
      <c r="K593" s="46"/>
      <c r="L593" s="46"/>
      <c r="M593" s="46"/>
      <c r="N593" s="46"/>
      <c r="O593" s="46"/>
      <c r="P593" s="46"/>
      <c r="Q593" s="46"/>
      <c r="R593" s="46"/>
      <c r="S593" s="46"/>
      <c r="T593" s="46"/>
      <c r="U593" s="46"/>
      <c r="V593" s="46"/>
      <c r="W593" s="46"/>
      <c r="X593" s="46"/>
      <c r="Y593" s="46"/>
      <c r="Z593" s="46"/>
      <c r="AA593" s="46"/>
      <c r="AB593" s="46"/>
      <c r="AC593" s="46"/>
      <c r="AD593" s="46"/>
      <c r="AE593" s="46"/>
      <c r="AF593" s="46"/>
      <c r="AG593" s="46"/>
      <c r="AH593" s="46"/>
      <c r="AI593" s="46"/>
      <c r="AJ593" s="46"/>
      <c r="AK593" s="46"/>
      <c r="AL593" s="46"/>
    </row>
    <row r="594">
      <c r="A594" s="50"/>
      <c r="B594" s="46"/>
      <c r="C594" s="46"/>
      <c r="D594" s="46"/>
      <c r="E594" s="70"/>
      <c r="F594" s="50"/>
      <c r="G594" s="50"/>
      <c r="H594" s="50"/>
      <c r="I594" s="50"/>
      <c r="J594" s="102"/>
      <c r="K594" s="46"/>
      <c r="L594" s="46"/>
      <c r="M594" s="46"/>
      <c r="N594" s="46"/>
      <c r="O594" s="46"/>
      <c r="P594" s="46"/>
      <c r="Q594" s="46"/>
      <c r="R594" s="46"/>
      <c r="S594" s="46"/>
      <c r="T594" s="46"/>
      <c r="U594" s="46"/>
      <c r="V594" s="46"/>
      <c r="W594" s="46"/>
      <c r="X594" s="46"/>
      <c r="Y594" s="46"/>
      <c r="Z594" s="46"/>
      <c r="AA594" s="46"/>
      <c r="AB594" s="46"/>
      <c r="AC594" s="46"/>
      <c r="AD594" s="46"/>
      <c r="AE594" s="46"/>
      <c r="AF594" s="46"/>
      <c r="AG594" s="46"/>
      <c r="AH594" s="46"/>
      <c r="AI594" s="46"/>
      <c r="AJ594" s="46"/>
      <c r="AK594" s="46"/>
      <c r="AL594" s="46"/>
    </row>
    <row r="595">
      <c r="A595" s="50"/>
      <c r="B595" s="46"/>
      <c r="C595" s="46"/>
      <c r="D595" s="46"/>
      <c r="E595" s="70"/>
      <c r="F595" s="50"/>
      <c r="G595" s="50"/>
      <c r="H595" s="50"/>
      <c r="I595" s="50"/>
      <c r="J595" s="102"/>
      <c r="K595" s="46"/>
      <c r="L595" s="46"/>
      <c r="M595" s="46"/>
      <c r="N595" s="46"/>
      <c r="O595" s="46"/>
      <c r="P595" s="46"/>
      <c r="Q595" s="46"/>
      <c r="R595" s="46"/>
      <c r="S595" s="46"/>
      <c r="T595" s="46"/>
      <c r="U595" s="46"/>
      <c r="V595" s="46"/>
      <c r="W595" s="46"/>
      <c r="X595" s="46"/>
      <c r="Y595" s="46"/>
      <c r="Z595" s="46"/>
      <c r="AA595" s="46"/>
      <c r="AB595" s="46"/>
      <c r="AC595" s="46"/>
      <c r="AD595" s="46"/>
      <c r="AE595" s="46"/>
      <c r="AF595" s="46"/>
      <c r="AG595" s="46"/>
      <c r="AH595" s="46"/>
      <c r="AI595" s="46"/>
      <c r="AJ595" s="46"/>
      <c r="AK595" s="46"/>
      <c r="AL595" s="46"/>
    </row>
    <row r="596">
      <c r="A596" s="50"/>
      <c r="B596" s="46"/>
      <c r="C596" s="46"/>
      <c r="D596" s="46"/>
      <c r="E596" s="70"/>
      <c r="F596" s="50"/>
      <c r="G596" s="50"/>
      <c r="H596" s="50"/>
      <c r="I596" s="50"/>
      <c r="J596" s="102"/>
      <c r="K596" s="46"/>
      <c r="L596" s="46"/>
      <c r="M596" s="46"/>
      <c r="N596" s="46"/>
      <c r="O596" s="46"/>
      <c r="P596" s="46"/>
      <c r="Q596" s="46"/>
      <c r="R596" s="46"/>
      <c r="S596" s="46"/>
      <c r="T596" s="46"/>
      <c r="U596" s="46"/>
      <c r="V596" s="46"/>
      <c r="W596" s="46"/>
      <c r="X596" s="46"/>
      <c r="Y596" s="46"/>
      <c r="Z596" s="46"/>
      <c r="AA596" s="46"/>
      <c r="AB596" s="46"/>
      <c r="AC596" s="46"/>
      <c r="AD596" s="46"/>
      <c r="AE596" s="46"/>
      <c r="AF596" s="46"/>
      <c r="AG596" s="46"/>
      <c r="AH596" s="46"/>
      <c r="AI596" s="46"/>
      <c r="AJ596" s="46"/>
      <c r="AK596" s="46"/>
      <c r="AL596" s="46"/>
    </row>
    <row r="597">
      <c r="A597" s="50"/>
      <c r="B597" s="46"/>
      <c r="C597" s="46"/>
      <c r="D597" s="46"/>
      <c r="E597" s="70"/>
      <c r="F597" s="50"/>
      <c r="G597" s="50"/>
      <c r="H597" s="50"/>
      <c r="I597" s="50"/>
      <c r="J597" s="102"/>
      <c r="K597" s="46"/>
      <c r="L597" s="46"/>
      <c r="M597" s="46"/>
      <c r="N597" s="46"/>
      <c r="O597" s="46"/>
      <c r="P597" s="46"/>
      <c r="Q597" s="46"/>
      <c r="R597" s="46"/>
      <c r="S597" s="46"/>
      <c r="T597" s="46"/>
      <c r="U597" s="46"/>
      <c r="V597" s="46"/>
      <c r="W597" s="46"/>
      <c r="X597" s="46"/>
      <c r="Y597" s="46"/>
      <c r="Z597" s="46"/>
      <c r="AA597" s="46"/>
      <c r="AB597" s="46"/>
      <c r="AC597" s="46"/>
      <c r="AD597" s="46"/>
      <c r="AE597" s="46"/>
      <c r="AF597" s="46"/>
      <c r="AG597" s="46"/>
      <c r="AH597" s="46"/>
      <c r="AI597" s="46"/>
      <c r="AJ597" s="46"/>
      <c r="AK597" s="46"/>
      <c r="AL597" s="46"/>
    </row>
    <row r="598">
      <c r="A598" s="50"/>
      <c r="B598" s="46"/>
      <c r="C598" s="46"/>
      <c r="D598" s="46"/>
      <c r="E598" s="70"/>
      <c r="F598" s="50"/>
      <c r="G598" s="50"/>
      <c r="H598" s="50"/>
      <c r="I598" s="50"/>
      <c r="J598" s="102"/>
      <c r="K598" s="46"/>
      <c r="L598" s="46"/>
      <c r="M598" s="46"/>
      <c r="N598" s="46"/>
      <c r="O598" s="46"/>
      <c r="P598" s="46"/>
      <c r="Q598" s="46"/>
      <c r="R598" s="46"/>
      <c r="S598" s="46"/>
      <c r="T598" s="46"/>
      <c r="U598" s="46"/>
      <c r="V598" s="46"/>
      <c r="W598" s="46"/>
      <c r="X598" s="46"/>
      <c r="Y598" s="46"/>
      <c r="Z598" s="46"/>
      <c r="AA598" s="46"/>
      <c r="AB598" s="46"/>
      <c r="AC598" s="46"/>
      <c r="AD598" s="46"/>
      <c r="AE598" s="46"/>
      <c r="AF598" s="46"/>
      <c r="AG598" s="46"/>
      <c r="AH598" s="46"/>
      <c r="AI598" s="46"/>
      <c r="AJ598" s="46"/>
      <c r="AK598" s="46"/>
      <c r="AL598" s="46"/>
    </row>
    <row r="599">
      <c r="A599" s="50"/>
      <c r="B599" s="46"/>
      <c r="C599" s="46"/>
      <c r="D599" s="46"/>
      <c r="E599" s="70"/>
      <c r="F599" s="50"/>
      <c r="G599" s="50"/>
      <c r="H599" s="50"/>
      <c r="I599" s="50"/>
      <c r="J599" s="102"/>
      <c r="K599" s="46"/>
      <c r="L599" s="46"/>
      <c r="M599" s="46"/>
      <c r="N599" s="46"/>
      <c r="O599" s="46"/>
      <c r="P599" s="46"/>
      <c r="Q599" s="46"/>
      <c r="R599" s="46"/>
      <c r="S599" s="46"/>
      <c r="T599" s="46"/>
      <c r="U599" s="46"/>
      <c r="V599" s="46"/>
      <c r="W599" s="46"/>
      <c r="X599" s="46"/>
      <c r="Y599" s="46"/>
      <c r="Z599" s="46"/>
      <c r="AA599" s="46"/>
      <c r="AB599" s="46"/>
      <c r="AC599" s="46"/>
      <c r="AD599" s="46"/>
      <c r="AE599" s="46"/>
      <c r="AF599" s="46"/>
      <c r="AG599" s="46"/>
      <c r="AH599" s="46"/>
      <c r="AI599" s="46"/>
      <c r="AJ599" s="46"/>
      <c r="AK599" s="46"/>
      <c r="AL599" s="46"/>
    </row>
    <row r="600">
      <c r="A600" s="50"/>
      <c r="B600" s="46"/>
      <c r="C600" s="46"/>
      <c r="D600" s="46"/>
      <c r="E600" s="70"/>
      <c r="F600" s="50"/>
      <c r="G600" s="50"/>
      <c r="H600" s="50"/>
      <c r="I600" s="50"/>
      <c r="J600" s="102"/>
      <c r="K600" s="46"/>
      <c r="L600" s="46"/>
      <c r="M600" s="46"/>
      <c r="N600" s="46"/>
      <c r="O600" s="46"/>
      <c r="P600" s="46"/>
      <c r="Q600" s="46"/>
      <c r="R600" s="46"/>
      <c r="S600" s="46"/>
      <c r="T600" s="46"/>
      <c r="U600" s="46"/>
      <c r="V600" s="46"/>
      <c r="W600" s="46"/>
      <c r="X600" s="46"/>
      <c r="Y600" s="46"/>
      <c r="Z600" s="46"/>
      <c r="AA600" s="46"/>
      <c r="AB600" s="46"/>
      <c r="AC600" s="46"/>
      <c r="AD600" s="46"/>
      <c r="AE600" s="46"/>
      <c r="AF600" s="46"/>
      <c r="AG600" s="46"/>
      <c r="AH600" s="46"/>
      <c r="AI600" s="46"/>
      <c r="AJ600" s="46"/>
      <c r="AK600" s="46"/>
      <c r="AL600" s="46"/>
    </row>
    <row r="601">
      <c r="A601" s="50"/>
      <c r="B601" s="46"/>
      <c r="C601" s="46"/>
      <c r="D601" s="46"/>
      <c r="E601" s="70"/>
      <c r="F601" s="50"/>
      <c r="G601" s="50"/>
      <c r="H601" s="50"/>
      <c r="I601" s="50"/>
      <c r="J601" s="102"/>
      <c r="K601" s="46"/>
      <c r="L601" s="46"/>
      <c r="M601" s="46"/>
      <c r="N601" s="46"/>
      <c r="O601" s="46"/>
      <c r="P601" s="46"/>
      <c r="Q601" s="46"/>
      <c r="R601" s="46"/>
      <c r="S601" s="46"/>
      <c r="T601" s="46"/>
      <c r="U601" s="46"/>
      <c r="V601" s="46"/>
      <c r="W601" s="46"/>
      <c r="X601" s="46"/>
      <c r="Y601" s="46"/>
      <c r="Z601" s="46"/>
      <c r="AA601" s="46"/>
      <c r="AB601" s="46"/>
      <c r="AC601" s="46"/>
      <c r="AD601" s="46"/>
      <c r="AE601" s="46"/>
      <c r="AF601" s="46"/>
      <c r="AG601" s="46"/>
      <c r="AH601" s="46"/>
      <c r="AI601" s="46"/>
      <c r="AJ601" s="46"/>
      <c r="AK601" s="46"/>
      <c r="AL601" s="46"/>
    </row>
    <row r="602">
      <c r="A602" s="50"/>
      <c r="B602" s="46"/>
      <c r="C602" s="46"/>
      <c r="D602" s="46"/>
      <c r="E602" s="70"/>
      <c r="F602" s="50"/>
      <c r="G602" s="50"/>
      <c r="H602" s="50"/>
      <c r="I602" s="50"/>
      <c r="J602" s="102"/>
      <c r="K602" s="46"/>
      <c r="L602" s="46"/>
      <c r="M602" s="46"/>
      <c r="N602" s="46"/>
      <c r="O602" s="46"/>
      <c r="P602" s="46"/>
      <c r="Q602" s="46"/>
      <c r="R602" s="46"/>
      <c r="S602" s="46"/>
      <c r="T602" s="46"/>
      <c r="U602" s="46"/>
      <c r="V602" s="46"/>
      <c r="W602" s="46"/>
      <c r="X602" s="46"/>
      <c r="Y602" s="46"/>
      <c r="Z602" s="46"/>
      <c r="AA602" s="46"/>
      <c r="AB602" s="46"/>
      <c r="AC602" s="46"/>
      <c r="AD602" s="46"/>
      <c r="AE602" s="46"/>
      <c r="AF602" s="46"/>
      <c r="AG602" s="46"/>
      <c r="AH602" s="46"/>
      <c r="AI602" s="46"/>
      <c r="AJ602" s="46"/>
      <c r="AK602" s="46"/>
      <c r="AL602" s="46"/>
    </row>
    <row r="603">
      <c r="A603" s="50"/>
      <c r="B603" s="46"/>
      <c r="C603" s="46"/>
      <c r="D603" s="46"/>
      <c r="E603" s="70"/>
      <c r="F603" s="50"/>
      <c r="G603" s="50"/>
      <c r="H603" s="50"/>
      <c r="I603" s="50"/>
      <c r="J603" s="102"/>
      <c r="K603" s="46"/>
      <c r="L603" s="46"/>
      <c r="M603" s="46"/>
      <c r="N603" s="46"/>
      <c r="O603" s="46"/>
      <c r="P603" s="46"/>
      <c r="Q603" s="46"/>
      <c r="R603" s="46"/>
      <c r="S603" s="46"/>
      <c r="T603" s="46"/>
      <c r="U603" s="46"/>
      <c r="V603" s="46"/>
      <c r="W603" s="46"/>
      <c r="X603" s="46"/>
      <c r="Y603" s="46"/>
      <c r="Z603" s="46"/>
      <c r="AA603" s="46"/>
      <c r="AB603" s="46"/>
      <c r="AC603" s="46"/>
      <c r="AD603" s="46"/>
      <c r="AE603" s="46"/>
      <c r="AF603" s="46"/>
      <c r="AG603" s="46"/>
      <c r="AH603" s="46"/>
      <c r="AI603" s="46"/>
      <c r="AJ603" s="46"/>
      <c r="AK603" s="46"/>
      <c r="AL603" s="46"/>
    </row>
    <row r="604">
      <c r="A604" s="50"/>
      <c r="B604" s="46"/>
      <c r="C604" s="46"/>
      <c r="D604" s="46"/>
      <c r="E604" s="70"/>
      <c r="F604" s="50"/>
      <c r="G604" s="50"/>
      <c r="H604" s="50"/>
      <c r="I604" s="50"/>
      <c r="J604" s="102"/>
      <c r="K604" s="46"/>
      <c r="L604" s="46"/>
      <c r="M604" s="46"/>
      <c r="N604" s="46"/>
      <c r="O604" s="46"/>
      <c r="P604" s="46"/>
      <c r="Q604" s="46"/>
      <c r="R604" s="46"/>
      <c r="S604" s="46"/>
      <c r="T604" s="46"/>
      <c r="U604" s="46"/>
      <c r="V604" s="46"/>
      <c r="W604" s="46"/>
      <c r="X604" s="46"/>
      <c r="Y604" s="46"/>
      <c r="Z604" s="46"/>
      <c r="AA604" s="46"/>
      <c r="AB604" s="46"/>
      <c r="AC604" s="46"/>
      <c r="AD604" s="46"/>
      <c r="AE604" s="46"/>
      <c r="AF604" s="46"/>
      <c r="AG604" s="46"/>
      <c r="AH604" s="46"/>
      <c r="AI604" s="46"/>
      <c r="AJ604" s="46"/>
      <c r="AK604" s="46"/>
      <c r="AL604" s="46"/>
    </row>
    <row r="605">
      <c r="A605" s="50"/>
      <c r="B605" s="46"/>
      <c r="C605" s="46"/>
      <c r="D605" s="46"/>
      <c r="E605" s="70"/>
      <c r="F605" s="50"/>
      <c r="G605" s="50"/>
      <c r="H605" s="50"/>
      <c r="I605" s="50"/>
      <c r="J605" s="102"/>
      <c r="K605" s="46"/>
      <c r="L605" s="46"/>
      <c r="M605" s="46"/>
      <c r="N605" s="46"/>
      <c r="O605" s="46"/>
      <c r="P605" s="46"/>
      <c r="Q605" s="46"/>
      <c r="R605" s="46"/>
      <c r="S605" s="46"/>
      <c r="T605" s="46"/>
      <c r="U605" s="46"/>
      <c r="V605" s="46"/>
      <c r="W605" s="46"/>
      <c r="X605" s="46"/>
      <c r="Y605" s="46"/>
      <c r="Z605" s="46"/>
      <c r="AA605" s="46"/>
      <c r="AB605" s="46"/>
      <c r="AC605" s="46"/>
      <c r="AD605" s="46"/>
      <c r="AE605" s="46"/>
      <c r="AF605" s="46"/>
      <c r="AG605" s="46"/>
      <c r="AH605" s="46"/>
      <c r="AI605" s="46"/>
      <c r="AJ605" s="46"/>
      <c r="AK605" s="46"/>
      <c r="AL605" s="46"/>
    </row>
    <row r="606">
      <c r="A606" s="50"/>
      <c r="B606" s="46"/>
      <c r="C606" s="46"/>
      <c r="D606" s="46"/>
      <c r="E606" s="70"/>
      <c r="F606" s="50"/>
      <c r="G606" s="50"/>
      <c r="H606" s="50"/>
      <c r="I606" s="50"/>
      <c r="J606" s="102"/>
      <c r="K606" s="46"/>
      <c r="L606" s="46"/>
      <c r="M606" s="46"/>
      <c r="N606" s="46"/>
      <c r="O606" s="46"/>
      <c r="P606" s="46"/>
      <c r="Q606" s="46"/>
      <c r="R606" s="46"/>
      <c r="S606" s="46"/>
      <c r="T606" s="46"/>
      <c r="U606" s="46"/>
      <c r="V606" s="46"/>
      <c r="W606" s="46"/>
      <c r="X606" s="46"/>
      <c r="Y606" s="46"/>
      <c r="Z606" s="46"/>
      <c r="AA606" s="46"/>
      <c r="AB606" s="46"/>
      <c r="AC606" s="46"/>
      <c r="AD606" s="46"/>
      <c r="AE606" s="46"/>
      <c r="AF606" s="46"/>
      <c r="AG606" s="46"/>
      <c r="AH606" s="46"/>
      <c r="AI606" s="46"/>
      <c r="AJ606" s="46"/>
      <c r="AK606" s="46"/>
      <c r="AL606" s="46"/>
    </row>
    <row r="607">
      <c r="A607" s="50"/>
      <c r="B607" s="46"/>
      <c r="C607" s="46"/>
      <c r="D607" s="46"/>
      <c r="E607" s="70"/>
      <c r="F607" s="50"/>
      <c r="G607" s="50"/>
      <c r="H607" s="50"/>
      <c r="I607" s="50"/>
      <c r="J607" s="102"/>
      <c r="K607" s="46"/>
      <c r="L607" s="46"/>
      <c r="M607" s="46"/>
      <c r="N607" s="46"/>
      <c r="O607" s="46"/>
      <c r="P607" s="46"/>
      <c r="Q607" s="46"/>
      <c r="R607" s="46"/>
      <c r="S607" s="46"/>
      <c r="T607" s="46"/>
      <c r="U607" s="46"/>
      <c r="V607" s="46"/>
      <c r="W607" s="46"/>
      <c r="X607" s="46"/>
      <c r="Y607" s="46"/>
      <c r="Z607" s="46"/>
      <c r="AA607" s="46"/>
      <c r="AB607" s="46"/>
      <c r="AC607" s="46"/>
      <c r="AD607" s="46"/>
      <c r="AE607" s="46"/>
      <c r="AF607" s="46"/>
      <c r="AG607" s="46"/>
      <c r="AH607" s="46"/>
      <c r="AI607" s="46"/>
      <c r="AJ607" s="46"/>
      <c r="AK607" s="46"/>
      <c r="AL607" s="46"/>
    </row>
    <row r="608">
      <c r="A608" s="50"/>
      <c r="B608" s="46"/>
      <c r="C608" s="46"/>
      <c r="D608" s="46"/>
      <c r="E608" s="70"/>
      <c r="F608" s="50"/>
      <c r="G608" s="50"/>
      <c r="H608" s="50"/>
      <c r="I608" s="50"/>
      <c r="J608" s="102"/>
      <c r="K608" s="46"/>
      <c r="L608" s="46"/>
      <c r="M608" s="46"/>
      <c r="N608" s="46"/>
      <c r="O608" s="46"/>
      <c r="P608" s="46"/>
      <c r="Q608" s="46"/>
      <c r="R608" s="46"/>
      <c r="S608" s="46"/>
      <c r="T608" s="46"/>
      <c r="U608" s="46"/>
      <c r="V608" s="46"/>
      <c r="W608" s="46"/>
      <c r="X608" s="46"/>
      <c r="Y608" s="46"/>
      <c r="Z608" s="46"/>
      <c r="AA608" s="46"/>
      <c r="AB608" s="46"/>
      <c r="AC608" s="46"/>
      <c r="AD608" s="46"/>
      <c r="AE608" s="46"/>
      <c r="AF608" s="46"/>
      <c r="AG608" s="46"/>
      <c r="AH608" s="46"/>
      <c r="AI608" s="46"/>
      <c r="AJ608" s="46"/>
      <c r="AK608" s="46"/>
      <c r="AL608" s="46"/>
    </row>
    <row r="609">
      <c r="A609" s="50"/>
      <c r="B609" s="46"/>
      <c r="C609" s="46"/>
      <c r="D609" s="46"/>
      <c r="E609" s="70"/>
      <c r="F609" s="50"/>
      <c r="G609" s="50"/>
      <c r="H609" s="50"/>
      <c r="I609" s="50"/>
      <c r="J609" s="102"/>
      <c r="K609" s="46"/>
      <c r="L609" s="46"/>
      <c r="M609" s="46"/>
      <c r="N609" s="46"/>
      <c r="O609" s="46"/>
      <c r="P609" s="46"/>
      <c r="Q609" s="46"/>
      <c r="R609" s="46"/>
      <c r="S609" s="46"/>
      <c r="T609" s="46"/>
      <c r="U609" s="46"/>
      <c r="V609" s="46"/>
      <c r="W609" s="46"/>
      <c r="X609" s="46"/>
      <c r="Y609" s="46"/>
      <c r="Z609" s="46"/>
      <c r="AA609" s="46"/>
      <c r="AB609" s="46"/>
      <c r="AC609" s="46"/>
      <c r="AD609" s="46"/>
      <c r="AE609" s="46"/>
      <c r="AF609" s="46"/>
      <c r="AG609" s="46"/>
      <c r="AH609" s="46"/>
      <c r="AI609" s="46"/>
      <c r="AJ609" s="46"/>
      <c r="AK609" s="46"/>
      <c r="AL609" s="46"/>
    </row>
    <row r="610">
      <c r="A610" s="50"/>
      <c r="B610" s="46"/>
      <c r="C610" s="46"/>
      <c r="D610" s="46"/>
      <c r="E610" s="70"/>
      <c r="F610" s="50"/>
      <c r="G610" s="50"/>
      <c r="H610" s="50"/>
      <c r="I610" s="50"/>
      <c r="J610" s="102"/>
      <c r="K610" s="46"/>
      <c r="L610" s="46"/>
      <c r="M610" s="46"/>
      <c r="N610" s="46"/>
      <c r="O610" s="46"/>
      <c r="P610" s="46"/>
      <c r="Q610" s="46"/>
      <c r="R610" s="46"/>
      <c r="S610" s="46"/>
      <c r="T610" s="46"/>
      <c r="U610" s="46"/>
      <c r="V610" s="46"/>
      <c r="W610" s="46"/>
      <c r="X610" s="46"/>
      <c r="Y610" s="46"/>
      <c r="Z610" s="46"/>
      <c r="AA610" s="46"/>
      <c r="AB610" s="46"/>
      <c r="AC610" s="46"/>
      <c r="AD610" s="46"/>
      <c r="AE610" s="46"/>
      <c r="AF610" s="46"/>
      <c r="AG610" s="46"/>
      <c r="AH610" s="46"/>
      <c r="AI610" s="46"/>
      <c r="AJ610" s="46"/>
      <c r="AK610" s="46"/>
      <c r="AL610" s="46"/>
    </row>
    <row r="611">
      <c r="A611" s="50"/>
      <c r="B611" s="46"/>
      <c r="C611" s="46"/>
      <c r="D611" s="46"/>
      <c r="E611" s="70"/>
      <c r="F611" s="50"/>
      <c r="G611" s="50"/>
      <c r="H611" s="50"/>
      <c r="I611" s="50"/>
      <c r="J611" s="102"/>
      <c r="K611" s="46"/>
      <c r="L611" s="46"/>
      <c r="M611" s="46"/>
      <c r="N611" s="46"/>
      <c r="O611" s="46"/>
      <c r="P611" s="46"/>
      <c r="Q611" s="46"/>
      <c r="R611" s="46"/>
      <c r="S611" s="46"/>
      <c r="T611" s="46"/>
      <c r="U611" s="46"/>
      <c r="V611" s="46"/>
      <c r="W611" s="46"/>
      <c r="X611" s="46"/>
      <c r="Y611" s="46"/>
      <c r="Z611" s="46"/>
      <c r="AA611" s="46"/>
      <c r="AB611" s="46"/>
      <c r="AC611" s="46"/>
      <c r="AD611" s="46"/>
      <c r="AE611" s="46"/>
      <c r="AF611" s="46"/>
      <c r="AG611" s="46"/>
      <c r="AH611" s="46"/>
      <c r="AI611" s="46"/>
      <c r="AJ611" s="46"/>
      <c r="AK611" s="46"/>
      <c r="AL611" s="46"/>
    </row>
    <row r="612">
      <c r="A612" s="50"/>
      <c r="B612" s="46"/>
      <c r="C612" s="46"/>
      <c r="D612" s="46"/>
      <c r="E612" s="70"/>
      <c r="F612" s="50"/>
      <c r="G612" s="50"/>
      <c r="H612" s="50"/>
      <c r="I612" s="50"/>
      <c r="J612" s="102"/>
      <c r="K612" s="46"/>
      <c r="L612" s="46"/>
      <c r="M612" s="46"/>
      <c r="N612" s="46"/>
      <c r="O612" s="46"/>
      <c r="P612" s="46"/>
      <c r="Q612" s="46"/>
      <c r="R612" s="46"/>
      <c r="S612" s="46"/>
      <c r="T612" s="46"/>
      <c r="U612" s="46"/>
      <c r="V612" s="46"/>
      <c r="W612" s="46"/>
      <c r="X612" s="46"/>
      <c r="Y612" s="46"/>
      <c r="Z612" s="46"/>
      <c r="AA612" s="46"/>
      <c r="AB612" s="46"/>
      <c r="AC612" s="46"/>
      <c r="AD612" s="46"/>
      <c r="AE612" s="46"/>
      <c r="AF612" s="46"/>
      <c r="AG612" s="46"/>
      <c r="AH612" s="46"/>
      <c r="AI612" s="46"/>
      <c r="AJ612" s="46"/>
      <c r="AK612" s="46"/>
      <c r="AL612" s="46"/>
    </row>
    <row r="613">
      <c r="A613" s="50"/>
      <c r="B613" s="46"/>
      <c r="C613" s="46"/>
      <c r="D613" s="46"/>
      <c r="E613" s="70"/>
      <c r="F613" s="50"/>
      <c r="G613" s="50"/>
      <c r="H613" s="50"/>
      <c r="I613" s="50"/>
      <c r="J613" s="102"/>
      <c r="K613" s="46"/>
      <c r="L613" s="46"/>
      <c r="M613" s="46"/>
      <c r="N613" s="46"/>
      <c r="O613" s="46"/>
      <c r="P613" s="46"/>
      <c r="Q613" s="46"/>
      <c r="R613" s="46"/>
      <c r="S613" s="46"/>
      <c r="T613" s="46"/>
      <c r="U613" s="46"/>
      <c r="V613" s="46"/>
      <c r="W613" s="46"/>
      <c r="X613" s="46"/>
      <c r="Y613" s="46"/>
      <c r="Z613" s="46"/>
      <c r="AA613" s="46"/>
      <c r="AB613" s="46"/>
      <c r="AC613" s="46"/>
      <c r="AD613" s="46"/>
      <c r="AE613" s="46"/>
      <c r="AF613" s="46"/>
      <c r="AG613" s="46"/>
      <c r="AH613" s="46"/>
      <c r="AI613" s="46"/>
      <c r="AJ613" s="46"/>
      <c r="AK613" s="46"/>
      <c r="AL613" s="46"/>
    </row>
    <row r="614">
      <c r="A614" s="50"/>
      <c r="B614" s="46"/>
      <c r="C614" s="46"/>
      <c r="D614" s="46"/>
      <c r="E614" s="70"/>
      <c r="F614" s="50"/>
      <c r="G614" s="50"/>
      <c r="H614" s="50"/>
      <c r="I614" s="50"/>
      <c r="J614" s="102"/>
      <c r="K614" s="46"/>
      <c r="L614" s="46"/>
      <c r="M614" s="46"/>
      <c r="N614" s="46"/>
      <c r="O614" s="46"/>
      <c r="P614" s="46"/>
      <c r="Q614" s="46"/>
      <c r="R614" s="46"/>
      <c r="S614" s="46"/>
      <c r="T614" s="46"/>
      <c r="U614" s="46"/>
      <c r="V614" s="46"/>
      <c r="W614" s="46"/>
      <c r="X614" s="46"/>
      <c r="Y614" s="46"/>
      <c r="Z614" s="46"/>
      <c r="AA614" s="46"/>
      <c r="AB614" s="46"/>
      <c r="AC614" s="46"/>
      <c r="AD614" s="46"/>
      <c r="AE614" s="46"/>
      <c r="AF614" s="46"/>
      <c r="AG614" s="46"/>
      <c r="AH614" s="46"/>
      <c r="AI614" s="46"/>
      <c r="AJ614" s="46"/>
      <c r="AK614" s="46"/>
      <c r="AL614" s="46"/>
    </row>
    <row r="615">
      <c r="A615" s="50"/>
      <c r="B615" s="46"/>
      <c r="C615" s="46"/>
      <c r="D615" s="46"/>
      <c r="E615" s="70"/>
      <c r="F615" s="50"/>
      <c r="G615" s="50"/>
      <c r="H615" s="50"/>
      <c r="I615" s="50"/>
      <c r="J615" s="102"/>
      <c r="K615" s="46"/>
      <c r="L615" s="46"/>
      <c r="M615" s="46"/>
      <c r="N615" s="46"/>
      <c r="O615" s="46"/>
      <c r="P615" s="46"/>
      <c r="Q615" s="46"/>
      <c r="R615" s="46"/>
      <c r="S615" s="46"/>
      <c r="T615" s="46"/>
      <c r="U615" s="46"/>
      <c r="V615" s="46"/>
      <c r="W615" s="46"/>
      <c r="X615" s="46"/>
      <c r="Y615" s="46"/>
      <c r="Z615" s="46"/>
      <c r="AA615" s="46"/>
      <c r="AB615" s="46"/>
      <c r="AC615" s="46"/>
      <c r="AD615" s="46"/>
      <c r="AE615" s="46"/>
      <c r="AF615" s="46"/>
      <c r="AG615" s="46"/>
      <c r="AH615" s="46"/>
      <c r="AI615" s="46"/>
      <c r="AJ615" s="46"/>
      <c r="AK615" s="46"/>
      <c r="AL615" s="46"/>
    </row>
    <row r="616">
      <c r="A616" s="50"/>
      <c r="B616" s="46"/>
      <c r="C616" s="46"/>
      <c r="D616" s="46"/>
      <c r="E616" s="70"/>
      <c r="F616" s="50"/>
      <c r="G616" s="50"/>
      <c r="H616" s="50"/>
      <c r="I616" s="50"/>
      <c r="J616" s="102"/>
      <c r="K616" s="46"/>
      <c r="L616" s="46"/>
      <c r="M616" s="46"/>
      <c r="N616" s="46"/>
      <c r="O616" s="46"/>
      <c r="P616" s="46"/>
      <c r="Q616" s="46"/>
      <c r="R616" s="46"/>
      <c r="S616" s="46"/>
      <c r="T616" s="46"/>
      <c r="U616" s="46"/>
      <c r="V616" s="46"/>
      <c r="W616" s="46"/>
      <c r="X616" s="46"/>
      <c r="Y616" s="46"/>
      <c r="Z616" s="46"/>
      <c r="AA616" s="46"/>
      <c r="AB616" s="46"/>
      <c r="AC616" s="46"/>
      <c r="AD616" s="46"/>
      <c r="AE616" s="46"/>
      <c r="AF616" s="46"/>
      <c r="AG616" s="46"/>
      <c r="AH616" s="46"/>
      <c r="AI616" s="46"/>
      <c r="AJ616" s="46"/>
      <c r="AK616" s="46"/>
      <c r="AL616" s="46"/>
    </row>
    <row r="617">
      <c r="A617" s="50"/>
      <c r="B617" s="46"/>
      <c r="C617" s="46"/>
      <c r="D617" s="46"/>
      <c r="E617" s="70"/>
      <c r="F617" s="50"/>
      <c r="G617" s="50"/>
      <c r="H617" s="50"/>
      <c r="I617" s="50"/>
      <c r="J617" s="102"/>
      <c r="K617" s="46"/>
      <c r="L617" s="46"/>
      <c r="M617" s="46"/>
      <c r="N617" s="46"/>
      <c r="O617" s="46"/>
      <c r="P617" s="46"/>
      <c r="Q617" s="46"/>
      <c r="R617" s="46"/>
      <c r="S617" s="46"/>
      <c r="T617" s="46"/>
      <c r="U617" s="46"/>
      <c r="V617" s="46"/>
      <c r="W617" s="46"/>
      <c r="X617" s="46"/>
      <c r="Y617" s="46"/>
      <c r="Z617" s="46"/>
      <c r="AA617" s="46"/>
      <c r="AB617" s="46"/>
      <c r="AC617" s="46"/>
      <c r="AD617" s="46"/>
      <c r="AE617" s="46"/>
      <c r="AF617" s="46"/>
      <c r="AG617" s="46"/>
      <c r="AH617" s="46"/>
      <c r="AI617" s="46"/>
      <c r="AJ617" s="46"/>
      <c r="AK617" s="46"/>
      <c r="AL617" s="46"/>
    </row>
    <row r="618">
      <c r="A618" s="50"/>
      <c r="B618" s="46"/>
      <c r="C618" s="46"/>
      <c r="D618" s="46"/>
      <c r="E618" s="70"/>
      <c r="F618" s="50"/>
      <c r="G618" s="50"/>
      <c r="H618" s="50"/>
      <c r="I618" s="50"/>
      <c r="J618" s="102"/>
      <c r="K618" s="46"/>
      <c r="L618" s="46"/>
      <c r="M618" s="46"/>
      <c r="N618" s="46"/>
      <c r="O618" s="46"/>
      <c r="P618" s="46"/>
      <c r="Q618" s="46"/>
      <c r="R618" s="46"/>
      <c r="S618" s="46"/>
      <c r="T618" s="46"/>
      <c r="U618" s="46"/>
      <c r="V618" s="46"/>
      <c r="W618" s="46"/>
      <c r="X618" s="46"/>
      <c r="Y618" s="46"/>
      <c r="Z618" s="46"/>
      <c r="AA618" s="46"/>
      <c r="AB618" s="46"/>
      <c r="AC618" s="46"/>
      <c r="AD618" s="46"/>
      <c r="AE618" s="46"/>
      <c r="AF618" s="46"/>
      <c r="AG618" s="46"/>
      <c r="AH618" s="46"/>
      <c r="AI618" s="46"/>
      <c r="AJ618" s="46"/>
      <c r="AK618" s="46"/>
      <c r="AL618" s="46"/>
    </row>
    <row r="619">
      <c r="A619" s="50"/>
      <c r="B619" s="46"/>
      <c r="C619" s="46"/>
      <c r="D619" s="46"/>
      <c r="E619" s="70"/>
      <c r="F619" s="50"/>
      <c r="G619" s="50"/>
      <c r="H619" s="50"/>
      <c r="I619" s="50"/>
      <c r="J619" s="102"/>
      <c r="K619" s="46"/>
      <c r="L619" s="46"/>
      <c r="M619" s="46"/>
      <c r="N619" s="46"/>
      <c r="O619" s="46"/>
      <c r="P619" s="46"/>
      <c r="Q619" s="46"/>
      <c r="R619" s="46"/>
      <c r="S619" s="46"/>
      <c r="T619" s="46"/>
      <c r="U619" s="46"/>
      <c r="V619" s="46"/>
      <c r="W619" s="46"/>
      <c r="X619" s="46"/>
      <c r="Y619" s="46"/>
      <c r="Z619" s="46"/>
      <c r="AA619" s="46"/>
      <c r="AB619" s="46"/>
      <c r="AC619" s="46"/>
      <c r="AD619" s="46"/>
      <c r="AE619" s="46"/>
      <c r="AF619" s="46"/>
      <c r="AG619" s="46"/>
      <c r="AH619" s="46"/>
      <c r="AI619" s="46"/>
      <c r="AJ619" s="46"/>
      <c r="AK619" s="46"/>
      <c r="AL619" s="46"/>
    </row>
    <row r="620">
      <c r="A620" s="50"/>
      <c r="B620" s="46"/>
      <c r="C620" s="46"/>
      <c r="D620" s="46"/>
      <c r="E620" s="70"/>
      <c r="F620" s="50"/>
      <c r="G620" s="50"/>
      <c r="H620" s="50"/>
      <c r="I620" s="50"/>
      <c r="J620" s="102"/>
      <c r="K620" s="46"/>
      <c r="L620" s="46"/>
      <c r="M620" s="46"/>
      <c r="N620" s="46"/>
      <c r="O620" s="46"/>
      <c r="P620" s="46"/>
      <c r="Q620" s="46"/>
      <c r="R620" s="46"/>
      <c r="S620" s="46"/>
      <c r="T620" s="46"/>
      <c r="U620" s="46"/>
      <c r="V620" s="46"/>
      <c r="W620" s="46"/>
      <c r="X620" s="46"/>
      <c r="Y620" s="46"/>
      <c r="Z620" s="46"/>
      <c r="AA620" s="46"/>
      <c r="AB620" s="46"/>
      <c r="AC620" s="46"/>
      <c r="AD620" s="46"/>
      <c r="AE620" s="46"/>
      <c r="AF620" s="46"/>
      <c r="AG620" s="46"/>
      <c r="AH620" s="46"/>
      <c r="AI620" s="46"/>
      <c r="AJ620" s="46"/>
      <c r="AK620" s="46"/>
      <c r="AL620" s="46"/>
    </row>
    <row r="621">
      <c r="A621" s="50"/>
      <c r="B621" s="46"/>
      <c r="C621" s="46"/>
      <c r="D621" s="46"/>
      <c r="E621" s="70"/>
      <c r="F621" s="50"/>
      <c r="G621" s="50"/>
      <c r="H621" s="50"/>
      <c r="I621" s="50"/>
      <c r="J621" s="102"/>
      <c r="K621" s="46"/>
      <c r="L621" s="46"/>
      <c r="M621" s="46"/>
      <c r="N621" s="46"/>
      <c r="O621" s="46"/>
      <c r="P621" s="46"/>
      <c r="Q621" s="46"/>
      <c r="R621" s="46"/>
      <c r="S621" s="46"/>
      <c r="T621" s="46"/>
      <c r="U621" s="46"/>
      <c r="V621" s="46"/>
      <c r="W621" s="46"/>
      <c r="X621" s="46"/>
      <c r="Y621" s="46"/>
      <c r="Z621" s="46"/>
      <c r="AA621" s="46"/>
      <c r="AB621" s="46"/>
      <c r="AC621" s="46"/>
      <c r="AD621" s="46"/>
      <c r="AE621" s="46"/>
      <c r="AF621" s="46"/>
      <c r="AG621" s="46"/>
      <c r="AH621" s="46"/>
      <c r="AI621" s="46"/>
      <c r="AJ621" s="46"/>
      <c r="AK621" s="46"/>
      <c r="AL621" s="46"/>
    </row>
    <row r="622">
      <c r="A622" s="50"/>
      <c r="B622" s="46"/>
      <c r="C622" s="46"/>
      <c r="D622" s="46"/>
      <c r="E622" s="70"/>
      <c r="F622" s="50"/>
      <c r="G622" s="50"/>
      <c r="H622" s="50"/>
      <c r="I622" s="50"/>
      <c r="J622" s="102"/>
      <c r="K622" s="46"/>
      <c r="L622" s="46"/>
      <c r="M622" s="46"/>
      <c r="N622" s="46"/>
      <c r="O622" s="46"/>
      <c r="P622" s="46"/>
      <c r="Q622" s="46"/>
      <c r="R622" s="46"/>
      <c r="S622" s="46"/>
      <c r="T622" s="46"/>
      <c r="U622" s="46"/>
      <c r="V622" s="46"/>
      <c r="W622" s="46"/>
      <c r="X622" s="46"/>
      <c r="Y622" s="46"/>
      <c r="Z622" s="46"/>
      <c r="AA622" s="46"/>
      <c r="AB622" s="46"/>
      <c r="AC622" s="46"/>
      <c r="AD622" s="46"/>
      <c r="AE622" s="46"/>
      <c r="AF622" s="46"/>
      <c r="AG622" s="46"/>
      <c r="AH622" s="46"/>
      <c r="AI622" s="46"/>
      <c r="AJ622" s="46"/>
      <c r="AK622" s="46"/>
      <c r="AL622" s="46"/>
    </row>
    <row r="623">
      <c r="A623" s="50"/>
      <c r="B623" s="46"/>
      <c r="C623" s="46"/>
      <c r="D623" s="46"/>
      <c r="E623" s="70"/>
      <c r="F623" s="50"/>
      <c r="G623" s="50"/>
      <c r="H623" s="50"/>
      <c r="I623" s="50"/>
      <c r="J623" s="102"/>
      <c r="K623" s="46"/>
      <c r="L623" s="46"/>
      <c r="M623" s="46"/>
      <c r="N623" s="46"/>
      <c r="O623" s="46"/>
      <c r="P623" s="46"/>
      <c r="Q623" s="46"/>
      <c r="R623" s="46"/>
      <c r="S623" s="46"/>
      <c r="T623" s="46"/>
      <c r="U623" s="46"/>
      <c r="V623" s="46"/>
      <c r="W623" s="46"/>
      <c r="X623" s="46"/>
      <c r="Y623" s="46"/>
      <c r="Z623" s="46"/>
      <c r="AA623" s="46"/>
      <c r="AB623" s="46"/>
      <c r="AC623" s="46"/>
      <c r="AD623" s="46"/>
      <c r="AE623" s="46"/>
      <c r="AF623" s="46"/>
      <c r="AG623" s="46"/>
      <c r="AH623" s="46"/>
      <c r="AI623" s="46"/>
      <c r="AJ623" s="46"/>
      <c r="AK623" s="46"/>
      <c r="AL623" s="46"/>
    </row>
    <row r="624">
      <c r="A624" s="50"/>
      <c r="B624" s="46"/>
      <c r="C624" s="46"/>
      <c r="D624" s="46"/>
      <c r="E624" s="70"/>
      <c r="F624" s="50"/>
      <c r="G624" s="50"/>
      <c r="H624" s="50"/>
      <c r="I624" s="50"/>
      <c r="J624" s="102"/>
      <c r="K624" s="46"/>
      <c r="L624" s="46"/>
      <c r="M624" s="46"/>
      <c r="N624" s="46"/>
      <c r="O624" s="46"/>
      <c r="P624" s="46"/>
      <c r="Q624" s="46"/>
      <c r="R624" s="46"/>
      <c r="S624" s="46"/>
      <c r="T624" s="46"/>
      <c r="U624" s="46"/>
      <c r="V624" s="46"/>
      <c r="W624" s="46"/>
      <c r="X624" s="46"/>
      <c r="Y624" s="46"/>
      <c r="Z624" s="46"/>
      <c r="AA624" s="46"/>
      <c r="AB624" s="46"/>
      <c r="AC624" s="46"/>
      <c r="AD624" s="46"/>
      <c r="AE624" s="46"/>
      <c r="AF624" s="46"/>
      <c r="AG624" s="46"/>
      <c r="AH624" s="46"/>
      <c r="AI624" s="46"/>
      <c r="AJ624" s="46"/>
      <c r="AK624" s="46"/>
      <c r="AL624" s="46"/>
    </row>
    <row r="625">
      <c r="A625" s="50"/>
      <c r="B625" s="46"/>
      <c r="C625" s="46"/>
      <c r="D625" s="46"/>
      <c r="E625" s="70"/>
      <c r="F625" s="50"/>
      <c r="G625" s="50"/>
      <c r="H625" s="50"/>
      <c r="I625" s="50"/>
      <c r="J625" s="102"/>
      <c r="K625" s="46"/>
      <c r="L625" s="46"/>
      <c r="M625" s="46"/>
      <c r="N625" s="46"/>
      <c r="O625" s="46"/>
      <c r="P625" s="46"/>
      <c r="Q625" s="46"/>
      <c r="R625" s="46"/>
      <c r="S625" s="46"/>
      <c r="T625" s="46"/>
      <c r="U625" s="46"/>
      <c r="V625" s="46"/>
      <c r="W625" s="46"/>
      <c r="X625" s="46"/>
      <c r="Y625" s="46"/>
      <c r="Z625" s="46"/>
      <c r="AA625" s="46"/>
      <c r="AB625" s="46"/>
      <c r="AC625" s="46"/>
      <c r="AD625" s="46"/>
      <c r="AE625" s="46"/>
      <c r="AF625" s="46"/>
      <c r="AG625" s="46"/>
      <c r="AH625" s="46"/>
      <c r="AI625" s="46"/>
      <c r="AJ625" s="46"/>
      <c r="AK625" s="46"/>
      <c r="AL625" s="46"/>
    </row>
    <row r="626">
      <c r="A626" s="50"/>
      <c r="B626" s="46"/>
      <c r="C626" s="46"/>
      <c r="D626" s="46"/>
      <c r="E626" s="70"/>
      <c r="F626" s="50"/>
      <c r="G626" s="50"/>
      <c r="H626" s="50"/>
      <c r="I626" s="50"/>
      <c r="J626" s="102"/>
      <c r="K626" s="46"/>
      <c r="L626" s="46"/>
      <c r="M626" s="46"/>
      <c r="N626" s="46"/>
      <c r="O626" s="46"/>
      <c r="P626" s="46"/>
      <c r="Q626" s="46"/>
      <c r="R626" s="46"/>
      <c r="S626" s="46"/>
      <c r="T626" s="46"/>
      <c r="U626" s="46"/>
      <c r="V626" s="46"/>
      <c r="W626" s="46"/>
      <c r="X626" s="46"/>
      <c r="Y626" s="46"/>
      <c r="Z626" s="46"/>
      <c r="AA626" s="46"/>
      <c r="AB626" s="46"/>
      <c r="AC626" s="46"/>
      <c r="AD626" s="46"/>
      <c r="AE626" s="46"/>
      <c r="AF626" s="46"/>
      <c r="AG626" s="46"/>
      <c r="AH626" s="46"/>
      <c r="AI626" s="46"/>
      <c r="AJ626" s="46"/>
      <c r="AK626" s="46"/>
      <c r="AL626" s="46"/>
    </row>
    <row r="627">
      <c r="A627" s="50"/>
      <c r="B627" s="46"/>
      <c r="C627" s="46"/>
      <c r="D627" s="46"/>
      <c r="E627" s="70"/>
      <c r="F627" s="50"/>
      <c r="G627" s="50"/>
      <c r="H627" s="50"/>
      <c r="I627" s="50"/>
      <c r="J627" s="102"/>
      <c r="K627" s="46"/>
      <c r="L627" s="46"/>
      <c r="M627" s="46"/>
      <c r="N627" s="46"/>
      <c r="O627" s="46"/>
      <c r="P627" s="46"/>
      <c r="Q627" s="46"/>
      <c r="R627" s="46"/>
      <c r="S627" s="46"/>
      <c r="T627" s="46"/>
      <c r="U627" s="46"/>
      <c r="V627" s="46"/>
      <c r="W627" s="46"/>
      <c r="X627" s="46"/>
      <c r="Y627" s="46"/>
      <c r="Z627" s="46"/>
      <c r="AA627" s="46"/>
      <c r="AB627" s="46"/>
      <c r="AC627" s="46"/>
      <c r="AD627" s="46"/>
      <c r="AE627" s="46"/>
      <c r="AF627" s="46"/>
      <c r="AG627" s="46"/>
      <c r="AH627" s="46"/>
      <c r="AI627" s="46"/>
      <c r="AJ627" s="46"/>
      <c r="AK627" s="46"/>
      <c r="AL627" s="46"/>
    </row>
    <row r="628">
      <c r="A628" s="50"/>
      <c r="B628" s="46"/>
      <c r="C628" s="46"/>
      <c r="D628" s="46"/>
      <c r="E628" s="70"/>
      <c r="F628" s="50"/>
      <c r="G628" s="50"/>
      <c r="H628" s="50"/>
      <c r="I628" s="50"/>
      <c r="J628" s="102"/>
      <c r="K628" s="46"/>
      <c r="L628" s="46"/>
      <c r="M628" s="46"/>
      <c r="N628" s="46"/>
      <c r="O628" s="46"/>
      <c r="P628" s="46"/>
      <c r="Q628" s="46"/>
      <c r="R628" s="46"/>
      <c r="S628" s="46"/>
      <c r="T628" s="46"/>
      <c r="U628" s="46"/>
      <c r="V628" s="46"/>
      <c r="W628" s="46"/>
      <c r="X628" s="46"/>
      <c r="Y628" s="46"/>
      <c r="Z628" s="46"/>
      <c r="AA628" s="46"/>
      <c r="AB628" s="46"/>
      <c r="AC628" s="46"/>
      <c r="AD628" s="46"/>
      <c r="AE628" s="46"/>
      <c r="AF628" s="46"/>
      <c r="AG628" s="46"/>
      <c r="AH628" s="46"/>
      <c r="AI628" s="46"/>
      <c r="AJ628" s="46"/>
      <c r="AK628" s="46"/>
      <c r="AL628" s="46"/>
    </row>
    <row r="629">
      <c r="A629" s="50"/>
      <c r="B629" s="46"/>
      <c r="C629" s="46"/>
      <c r="D629" s="46"/>
      <c r="E629" s="70"/>
      <c r="F629" s="50"/>
      <c r="G629" s="50"/>
      <c r="H629" s="50"/>
      <c r="I629" s="50"/>
      <c r="J629" s="102"/>
      <c r="K629" s="46"/>
      <c r="L629" s="46"/>
      <c r="M629" s="46"/>
      <c r="N629" s="46"/>
      <c r="O629" s="46"/>
      <c r="P629" s="46"/>
      <c r="Q629" s="46"/>
      <c r="R629" s="46"/>
      <c r="S629" s="46"/>
      <c r="T629" s="46"/>
      <c r="U629" s="46"/>
      <c r="V629" s="46"/>
      <c r="W629" s="46"/>
      <c r="X629" s="46"/>
      <c r="Y629" s="46"/>
      <c r="Z629" s="46"/>
      <c r="AA629" s="46"/>
      <c r="AB629" s="46"/>
      <c r="AC629" s="46"/>
      <c r="AD629" s="46"/>
      <c r="AE629" s="46"/>
      <c r="AF629" s="46"/>
      <c r="AG629" s="46"/>
      <c r="AH629" s="46"/>
      <c r="AI629" s="46"/>
      <c r="AJ629" s="46"/>
      <c r="AK629" s="46"/>
      <c r="AL629" s="46"/>
    </row>
    <row r="630">
      <c r="A630" s="50"/>
      <c r="B630" s="46"/>
      <c r="C630" s="46"/>
      <c r="D630" s="46"/>
      <c r="E630" s="70"/>
      <c r="F630" s="50"/>
      <c r="G630" s="50"/>
      <c r="H630" s="50"/>
      <c r="I630" s="50"/>
      <c r="J630" s="102"/>
      <c r="K630" s="46"/>
      <c r="L630" s="46"/>
      <c r="M630" s="46"/>
      <c r="N630" s="46"/>
      <c r="O630" s="46"/>
      <c r="P630" s="46"/>
      <c r="Q630" s="46"/>
      <c r="R630" s="46"/>
      <c r="S630" s="46"/>
      <c r="T630" s="46"/>
      <c r="U630" s="46"/>
      <c r="V630" s="46"/>
      <c r="W630" s="46"/>
      <c r="X630" s="46"/>
      <c r="Y630" s="46"/>
      <c r="Z630" s="46"/>
      <c r="AA630" s="46"/>
      <c r="AB630" s="46"/>
      <c r="AC630" s="46"/>
      <c r="AD630" s="46"/>
      <c r="AE630" s="46"/>
      <c r="AF630" s="46"/>
      <c r="AG630" s="46"/>
      <c r="AH630" s="46"/>
      <c r="AI630" s="46"/>
      <c r="AJ630" s="46"/>
      <c r="AK630" s="46"/>
      <c r="AL630" s="46"/>
    </row>
    <row r="631">
      <c r="A631" s="50"/>
      <c r="B631" s="46"/>
      <c r="C631" s="46"/>
      <c r="D631" s="46"/>
      <c r="E631" s="70"/>
      <c r="F631" s="50"/>
      <c r="G631" s="50"/>
      <c r="H631" s="50"/>
      <c r="I631" s="50"/>
      <c r="J631" s="102"/>
      <c r="K631" s="46"/>
      <c r="L631" s="46"/>
      <c r="M631" s="46"/>
      <c r="N631" s="46"/>
      <c r="O631" s="46"/>
      <c r="P631" s="46"/>
      <c r="Q631" s="46"/>
      <c r="R631" s="46"/>
      <c r="S631" s="46"/>
      <c r="T631" s="46"/>
      <c r="U631" s="46"/>
      <c r="V631" s="46"/>
      <c r="W631" s="46"/>
      <c r="X631" s="46"/>
      <c r="Y631" s="46"/>
      <c r="Z631" s="46"/>
      <c r="AA631" s="46"/>
      <c r="AB631" s="46"/>
      <c r="AC631" s="46"/>
      <c r="AD631" s="46"/>
      <c r="AE631" s="46"/>
      <c r="AF631" s="46"/>
      <c r="AG631" s="46"/>
      <c r="AH631" s="46"/>
      <c r="AI631" s="46"/>
      <c r="AJ631" s="46"/>
      <c r="AK631" s="46"/>
      <c r="AL631" s="46"/>
    </row>
    <row r="632">
      <c r="A632" s="50"/>
      <c r="B632" s="46"/>
      <c r="C632" s="46"/>
      <c r="D632" s="46"/>
      <c r="E632" s="70"/>
      <c r="F632" s="50"/>
      <c r="G632" s="50"/>
      <c r="H632" s="50"/>
      <c r="I632" s="50"/>
      <c r="J632" s="102"/>
      <c r="K632" s="46"/>
      <c r="L632" s="46"/>
      <c r="M632" s="46"/>
      <c r="N632" s="46"/>
      <c r="O632" s="46"/>
      <c r="P632" s="46"/>
      <c r="Q632" s="46"/>
      <c r="R632" s="46"/>
      <c r="S632" s="46"/>
      <c r="T632" s="46"/>
      <c r="U632" s="46"/>
      <c r="V632" s="46"/>
      <c r="W632" s="46"/>
      <c r="X632" s="46"/>
      <c r="Y632" s="46"/>
      <c r="Z632" s="46"/>
      <c r="AA632" s="46"/>
      <c r="AB632" s="46"/>
      <c r="AC632" s="46"/>
      <c r="AD632" s="46"/>
      <c r="AE632" s="46"/>
      <c r="AF632" s="46"/>
      <c r="AG632" s="46"/>
      <c r="AH632" s="46"/>
      <c r="AI632" s="46"/>
      <c r="AJ632" s="46"/>
      <c r="AK632" s="46"/>
      <c r="AL632" s="46"/>
    </row>
    <row r="633">
      <c r="A633" s="50"/>
      <c r="B633" s="46"/>
      <c r="C633" s="46"/>
      <c r="D633" s="46"/>
      <c r="E633" s="70"/>
      <c r="F633" s="50"/>
      <c r="G633" s="50"/>
      <c r="H633" s="50"/>
      <c r="I633" s="50"/>
      <c r="J633" s="102"/>
      <c r="K633" s="46"/>
      <c r="L633" s="46"/>
      <c r="M633" s="46"/>
      <c r="N633" s="46"/>
      <c r="O633" s="46"/>
      <c r="P633" s="46"/>
      <c r="Q633" s="46"/>
      <c r="R633" s="46"/>
      <c r="S633" s="46"/>
      <c r="T633" s="46"/>
      <c r="U633" s="46"/>
      <c r="V633" s="46"/>
      <c r="W633" s="46"/>
      <c r="X633" s="46"/>
      <c r="Y633" s="46"/>
      <c r="Z633" s="46"/>
      <c r="AA633" s="46"/>
      <c r="AB633" s="46"/>
      <c r="AC633" s="46"/>
      <c r="AD633" s="46"/>
      <c r="AE633" s="46"/>
      <c r="AF633" s="46"/>
      <c r="AG633" s="46"/>
      <c r="AH633" s="46"/>
      <c r="AI633" s="46"/>
      <c r="AJ633" s="46"/>
      <c r="AK633" s="46"/>
      <c r="AL633" s="46"/>
    </row>
    <row r="634">
      <c r="A634" s="50"/>
      <c r="B634" s="46"/>
      <c r="C634" s="46"/>
      <c r="D634" s="46"/>
      <c r="E634" s="70"/>
      <c r="F634" s="50"/>
      <c r="G634" s="50"/>
      <c r="H634" s="50"/>
      <c r="I634" s="50"/>
      <c r="J634" s="102"/>
      <c r="K634" s="46"/>
      <c r="L634" s="46"/>
      <c r="M634" s="46"/>
      <c r="N634" s="46"/>
      <c r="O634" s="46"/>
      <c r="P634" s="46"/>
      <c r="Q634" s="46"/>
      <c r="R634" s="46"/>
      <c r="S634" s="46"/>
      <c r="T634" s="46"/>
      <c r="U634" s="46"/>
      <c r="V634" s="46"/>
      <c r="W634" s="46"/>
      <c r="X634" s="46"/>
      <c r="Y634" s="46"/>
      <c r="Z634" s="46"/>
      <c r="AA634" s="46"/>
      <c r="AB634" s="46"/>
      <c r="AC634" s="46"/>
      <c r="AD634" s="46"/>
      <c r="AE634" s="46"/>
      <c r="AF634" s="46"/>
      <c r="AG634" s="46"/>
      <c r="AH634" s="46"/>
      <c r="AI634" s="46"/>
      <c r="AJ634" s="46"/>
      <c r="AK634" s="46"/>
      <c r="AL634" s="46"/>
    </row>
    <row r="635">
      <c r="A635" s="50"/>
      <c r="B635" s="46"/>
      <c r="C635" s="46"/>
      <c r="D635" s="46"/>
      <c r="E635" s="70"/>
      <c r="F635" s="50"/>
      <c r="G635" s="50"/>
      <c r="H635" s="50"/>
      <c r="I635" s="50"/>
      <c r="J635" s="102"/>
      <c r="K635" s="46"/>
      <c r="L635" s="46"/>
      <c r="M635" s="46"/>
      <c r="N635" s="46"/>
      <c r="O635" s="46"/>
      <c r="P635" s="46"/>
      <c r="Q635" s="46"/>
      <c r="R635" s="46"/>
      <c r="S635" s="46"/>
      <c r="T635" s="46"/>
      <c r="U635" s="46"/>
      <c r="V635" s="46"/>
      <c r="W635" s="46"/>
      <c r="X635" s="46"/>
      <c r="Y635" s="46"/>
      <c r="Z635" s="46"/>
      <c r="AA635" s="46"/>
      <c r="AB635" s="46"/>
      <c r="AC635" s="46"/>
      <c r="AD635" s="46"/>
      <c r="AE635" s="46"/>
      <c r="AF635" s="46"/>
      <c r="AG635" s="46"/>
      <c r="AH635" s="46"/>
      <c r="AI635" s="46"/>
      <c r="AJ635" s="46"/>
      <c r="AK635" s="46"/>
      <c r="AL635" s="46"/>
    </row>
    <row r="636">
      <c r="A636" s="50"/>
      <c r="B636" s="46"/>
      <c r="C636" s="46"/>
      <c r="D636" s="46"/>
      <c r="E636" s="70"/>
      <c r="F636" s="50"/>
      <c r="G636" s="50"/>
      <c r="H636" s="50"/>
      <c r="I636" s="50"/>
      <c r="J636" s="102"/>
      <c r="K636" s="46"/>
      <c r="L636" s="46"/>
      <c r="M636" s="46"/>
      <c r="N636" s="46"/>
      <c r="O636" s="46"/>
      <c r="P636" s="46"/>
      <c r="Q636" s="46"/>
      <c r="R636" s="46"/>
      <c r="S636" s="46"/>
      <c r="T636" s="46"/>
      <c r="U636" s="46"/>
      <c r="V636" s="46"/>
      <c r="W636" s="46"/>
      <c r="X636" s="46"/>
      <c r="Y636" s="46"/>
      <c r="Z636" s="46"/>
      <c r="AA636" s="46"/>
      <c r="AB636" s="46"/>
      <c r="AC636" s="46"/>
      <c r="AD636" s="46"/>
      <c r="AE636" s="46"/>
      <c r="AF636" s="46"/>
      <c r="AG636" s="46"/>
      <c r="AH636" s="46"/>
      <c r="AI636" s="46"/>
      <c r="AJ636" s="46"/>
      <c r="AK636" s="46"/>
      <c r="AL636" s="46"/>
    </row>
    <row r="637">
      <c r="A637" s="50"/>
      <c r="B637" s="46"/>
      <c r="C637" s="46"/>
      <c r="D637" s="46"/>
      <c r="E637" s="70"/>
      <c r="F637" s="50"/>
      <c r="G637" s="50"/>
      <c r="H637" s="50"/>
      <c r="I637" s="50"/>
      <c r="J637" s="102"/>
      <c r="K637" s="46"/>
      <c r="L637" s="46"/>
      <c r="M637" s="46"/>
      <c r="N637" s="46"/>
      <c r="O637" s="46"/>
      <c r="P637" s="46"/>
      <c r="Q637" s="46"/>
      <c r="R637" s="46"/>
      <c r="S637" s="46"/>
      <c r="T637" s="46"/>
      <c r="U637" s="46"/>
      <c r="V637" s="46"/>
      <c r="W637" s="46"/>
      <c r="X637" s="46"/>
      <c r="Y637" s="46"/>
      <c r="Z637" s="46"/>
      <c r="AA637" s="46"/>
      <c r="AB637" s="46"/>
      <c r="AC637" s="46"/>
      <c r="AD637" s="46"/>
      <c r="AE637" s="46"/>
      <c r="AF637" s="46"/>
      <c r="AG637" s="46"/>
      <c r="AH637" s="46"/>
      <c r="AI637" s="46"/>
      <c r="AJ637" s="46"/>
      <c r="AK637" s="46"/>
      <c r="AL637" s="46"/>
    </row>
    <row r="638">
      <c r="A638" s="50"/>
      <c r="B638" s="46"/>
      <c r="C638" s="46"/>
      <c r="D638" s="46"/>
      <c r="E638" s="70"/>
      <c r="F638" s="50"/>
      <c r="G638" s="50"/>
      <c r="H638" s="50"/>
      <c r="I638" s="50"/>
      <c r="J638" s="102"/>
      <c r="K638" s="46"/>
      <c r="L638" s="46"/>
      <c r="M638" s="46"/>
      <c r="N638" s="46"/>
      <c r="O638" s="46"/>
      <c r="P638" s="46"/>
      <c r="Q638" s="46"/>
      <c r="R638" s="46"/>
      <c r="S638" s="46"/>
      <c r="T638" s="46"/>
      <c r="U638" s="46"/>
      <c r="V638" s="46"/>
      <c r="W638" s="46"/>
      <c r="X638" s="46"/>
      <c r="Y638" s="46"/>
      <c r="Z638" s="46"/>
      <c r="AA638" s="46"/>
      <c r="AB638" s="46"/>
      <c r="AC638" s="46"/>
      <c r="AD638" s="46"/>
      <c r="AE638" s="46"/>
      <c r="AF638" s="46"/>
      <c r="AG638" s="46"/>
      <c r="AH638" s="46"/>
      <c r="AI638" s="46"/>
      <c r="AJ638" s="46"/>
      <c r="AK638" s="46"/>
      <c r="AL638" s="46"/>
    </row>
    <row r="639">
      <c r="A639" s="50"/>
      <c r="B639" s="46"/>
      <c r="C639" s="46"/>
      <c r="D639" s="46"/>
      <c r="E639" s="70"/>
      <c r="F639" s="50"/>
      <c r="G639" s="50"/>
      <c r="H639" s="50"/>
      <c r="I639" s="50"/>
      <c r="J639" s="102"/>
      <c r="K639" s="46"/>
      <c r="L639" s="46"/>
      <c r="M639" s="46"/>
      <c r="N639" s="46"/>
      <c r="O639" s="46"/>
      <c r="P639" s="46"/>
      <c r="Q639" s="46"/>
      <c r="R639" s="46"/>
      <c r="S639" s="46"/>
      <c r="T639" s="46"/>
      <c r="U639" s="46"/>
      <c r="V639" s="46"/>
      <c r="W639" s="46"/>
      <c r="X639" s="46"/>
      <c r="Y639" s="46"/>
      <c r="Z639" s="46"/>
      <c r="AA639" s="46"/>
      <c r="AB639" s="46"/>
      <c r="AC639" s="46"/>
      <c r="AD639" s="46"/>
      <c r="AE639" s="46"/>
      <c r="AF639" s="46"/>
      <c r="AG639" s="46"/>
      <c r="AH639" s="46"/>
      <c r="AI639" s="46"/>
      <c r="AJ639" s="46"/>
      <c r="AK639" s="46"/>
      <c r="AL639" s="46"/>
    </row>
    <row r="640">
      <c r="A640" s="50"/>
      <c r="B640" s="46"/>
      <c r="C640" s="46"/>
      <c r="D640" s="46"/>
      <c r="E640" s="70"/>
      <c r="F640" s="50"/>
      <c r="G640" s="50"/>
      <c r="H640" s="50"/>
      <c r="I640" s="50"/>
      <c r="J640" s="102"/>
      <c r="K640" s="46"/>
      <c r="L640" s="46"/>
      <c r="M640" s="46"/>
      <c r="N640" s="46"/>
      <c r="O640" s="46"/>
      <c r="P640" s="46"/>
      <c r="Q640" s="46"/>
      <c r="R640" s="46"/>
      <c r="S640" s="46"/>
      <c r="T640" s="46"/>
      <c r="U640" s="46"/>
      <c r="V640" s="46"/>
      <c r="W640" s="46"/>
      <c r="X640" s="46"/>
      <c r="Y640" s="46"/>
      <c r="Z640" s="46"/>
      <c r="AA640" s="46"/>
      <c r="AB640" s="46"/>
      <c r="AC640" s="46"/>
      <c r="AD640" s="46"/>
      <c r="AE640" s="46"/>
      <c r="AF640" s="46"/>
      <c r="AG640" s="46"/>
      <c r="AH640" s="46"/>
      <c r="AI640" s="46"/>
      <c r="AJ640" s="46"/>
      <c r="AK640" s="46"/>
      <c r="AL640" s="46"/>
    </row>
    <row r="641">
      <c r="A641" s="50"/>
      <c r="B641" s="46"/>
      <c r="C641" s="46"/>
      <c r="D641" s="46"/>
      <c r="E641" s="70"/>
      <c r="F641" s="50"/>
      <c r="G641" s="50"/>
      <c r="H641" s="50"/>
      <c r="I641" s="50"/>
      <c r="J641" s="102"/>
      <c r="K641" s="46"/>
      <c r="L641" s="46"/>
      <c r="M641" s="46"/>
      <c r="N641" s="46"/>
      <c r="O641" s="46"/>
      <c r="P641" s="46"/>
      <c r="Q641" s="46"/>
      <c r="R641" s="46"/>
      <c r="S641" s="46"/>
      <c r="T641" s="46"/>
      <c r="U641" s="46"/>
      <c r="V641" s="46"/>
      <c r="W641" s="46"/>
      <c r="X641" s="46"/>
      <c r="Y641" s="46"/>
      <c r="Z641" s="46"/>
      <c r="AA641" s="46"/>
      <c r="AB641" s="46"/>
      <c r="AC641" s="46"/>
      <c r="AD641" s="46"/>
      <c r="AE641" s="46"/>
      <c r="AF641" s="46"/>
      <c r="AG641" s="46"/>
      <c r="AH641" s="46"/>
      <c r="AI641" s="46"/>
      <c r="AJ641" s="46"/>
      <c r="AK641" s="46"/>
      <c r="AL641" s="46"/>
    </row>
    <row r="642">
      <c r="A642" s="50"/>
      <c r="B642" s="46"/>
      <c r="C642" s="46"/>
      <c r="D642" s="46"/>
      <c r="E642" s="70"/>
      <c r="F642" s="50"/>
      <c r="G642" s="50"/>
      <c r="H642" s="50"/>
      <c r="I642" s="50"/>
      <c r="J642" s="102"/>
      <c r="K642" s="46"/>
      <c r="L642" s="46"/>
      <c r="M642" s="46"/>
      <c r="N642" s="46"/>
      <c r="O642" s="46"/>
      <c r="P642" s="46"/>
      <c r="Q642" s="46"/>
      <c r="R642" s="46"/>
      <c r="S642" s="46"/>
      <c r="T642" s="46"/>
      <c r="U642" s="46"/>
      <c r="V642" s="46"/>
      <c r="W642" s="46"/>
      <c r="X642" s="46"/>
      <c r="Y642" s="46"/>
      <c r="Z642" s="46"/>
      <c r="AA642" s="46"/>
      <c r="AB642" s="46"/>
      <c r="AC642" s="46"/>
      <c r="AD642" s="46"/>
      <c r="AE642" s="46"/>
      <c r="AF642" s="46"/>
      <c r="AG642" s="46"/>
      <c r="AH642" s="46"/>
      <c r="AI642" s="46"/>
      <c r="AJ642" s="46"/>
      <c r="AK642" s="46"/>
      <c r="AL642" s="46"/>
    </row>
    <row r="643">
      <c r="A643" s="50"/>
      <c r="B643" s="46"/>
      <c r="C643" s="46"/>
      <c r="D643" s="46"/>
      <c r="E643" s="70"/>
      <c r="F643" s="50"/>
      <c r="G643" s="50"/>
      <c r="H643" s="50"/>
      <c r="I643" s="50"/>
      <c r="J643" s="102"/>
      <c r="K643" s="46"/>
      <c r="L643" s="46"/>
      <c r="M643" s="46"/>
      <c r="N643" s="46"/>
      <c r="O643" s="46"/>
      <c r="P643" s="46"/>
      <c r="Q643" s="46"/>
      <c r="R643" s="46"/>
      <c r="S643" s="46"/>
      <c r="T643" s="46"/>
      <c r="U643" s="46"/>
      <c r="V643" s="46"/>
      <c r="W643" s="46"/>
      <c r="X643" s="46"/>
      <c r="Y643" s="46"/>
      <c r="Z643" s="46"/>
      <c r="AA643" s="46"/>
      <c r="AB643" s="46"/>
      <c r="AC643" s="46"/>
      <c r="AD643" s="46"/>
      <c r="AE643" s="46"/>
      <c r="AF643" s="46"/>
      <c r="AG643" s="46"/>
      <c r="AH643" s="46"/>
      <c r="AI643" s="46"/>
      <c r="AJ643" s="46"/>
      <c r="AK643" s="46"/>
      <c r="AL643" s="46"/>
    </row>
    <row r="644">
      <c r="A644" s="50"/>
      <c r="B644" s="46"/>
      <c r="C644" s="46"/>
      <c r="D644" s="46"/>
      <c r="E644" s="70"/>
      <c r="F644" s="50"/>
      <c r="G644" s="50"/>
      <c r="H644" s="50"/>
      <c r="I644" s="50"/>
      <c r="J644" s="102"/>
      <c r="K644" s="46"/>
      <c r="L644" s="46"/>
      <c r="M644" s="46"/>
      <c r="N644" s="46"/>
      <c r="O644" s="46"/>
      <c r="P644" s="46"/>
      <c r="Q644" s="46"/>
      <c r="R644" s="46"/>
      <c r="S644" s="46"/>
      <c r="T644" s="46"/>
      <c r="U644" s="46"/>
      <c r="V644" s="46"/>
      <c r="W644" s="46"/>
      <c r="X644" s="46"/>
      <c r="Y644" s="46"/>
      <c r="Z644" s="46"/>
      <c r="AA644" s="46"/>
      <c r="AB644" s="46"/>
      <c r="AC644" s="46"/>
      <c r="AD644" s="46"/>
      <c r="AE644" s="46"/>
      <c r="AF644" s="46"/>
      <c r="AG644" s="46"/>
      <c r="AH644" s="46"/>
      <c r="AI644" s="46"/>
      <c r="AJ644" s="46"/>
      <c r="AK644" s="46"/>
      <c r="AL644" s="46"/>
    </row>
    <row r="645">
      <c r="A645" s="50"/>
      <c r="B645" s="46"/>
      <c r="C645" s="46"/>
      <c r="D645" s="46"/>
      <c r="E645" s="70"/>
      <c r="F645" s="50"/>
      <c r="G645" s="50"/>
      <c r="H645" s="50"/>
      <c r="I645" s="50"/>
      <c r="J645" s="102"/>
      <c r="K645" s="46"/>
      <c r="L645" s="46"/>
      <c r="M645" s="46"/>
      <c r="N645" s="46"/>
      <c r="O645" s="46"/>
      <c r="P645" s="46"/>
      <c r="Q645" s="46"/>
      <c r="R645" s="46"/>
      <c r="S645" s="46"/>
      <c r="T645" s="46"/>
      <c r="U645" s="46"/>
      <c r="V645" s="46"/>
      <c r="W645" s="46"/>
      <c r="X645" s="46"/>
      <c r="Y645" s="46"/>
      <c r="Z645" s="46"/>
      <c r="AA645" s="46"/>
      <c r="AB645" s="46"/>
      <c r="AC645" s="46"/>
      <c r="AD645" s="46"/>
      <c r="AE645" s="46"/>
      <c r="AF645" s="46"/>
      <c r="AG645" s="46"/>
      <c r="AH645" s="46"/>
      <c r="AI645" s="46"/>
      <c r="AJ645" s="46"/>
      <c r="AK645" s="46"/>
      <c r="AL645" s="46"/>
    </row>
    <row r="646">
      <c r="A646" s="50"/>
      <c r="B646" s="46"/>
      <c r="C646" s="46"/>
      <c r="D646" s="46"/>
      <c r="E646" s="70"/>
      <c r="F646" s="50"/>
      <c r="G646" s="50"/>
      <c r="H646" s="50"/>
      <c r="I646" s="50"/>
      <c r="J646" s="102"/>
      <c r="K646" s="46"/>
      <c r="L646" s="46"/>
      <c r="M646" s="46"/>
      <c r="N646" s="46"/>
      <c r="O646" s="46"/>
      <c r="P646" s="46"/>
      <c r="Q646" s="46"/>
      <c r="R646" s="46"/>
      <c r="S646" s="46"/>
      <c r="T646" s="46"/>
      <c r="U646" s="46"/>
      <c r="V646" s="46"/>
      <c r="W646" s="46"/>
      <c r="X646" s="46"/>
      <c r="Y646" s="46"/>
      <c r="Z646" s="46"/>
      <c r="AA646" s="46"/>
      <c r="AB646" s="46"/>
      <c r="AC646" s="46"/>
      <c r="AD646" s="46"/>
      <c r="AE646" s="46"/>
      <c r="AF646" s="46"/>
      <c r="AG646" s="46"/>
      <c r="AH646" s="46"/>
      <c r="AI646" s="46"/>
      <c r="AJ646" s="46"/>
      <c r="AK646" s="46"/>
      <c r="AL646" s="46"/>
    </row>
    <row r="647">
      <c r="A647" s="50"/>
      <c r="B647" s="46"/>
      <c r="C647" s="46"/>
      <c r="D647" s="46"/>
      <c r="E647" s="70"/>
      <c r="F647" s="50"/>
      <c r="G647" s="50"/>
      <c r="H647" s="50"/>
      <c r="I647" s="50"/>
      <c r="J647" s="102"/>
      <c r="K647" s="46"/>
      <c r="L647" s="46"/>
      <c r="M647" s="46"/>
      <c r="N647" s="46"/>
      <c r="O647" s="46"/>
      <c r="P647" s="46"/>
      <c r="Q647" s="46"/>
      <c r="R647" s="46"/>
      <c r="S647" s="46"/>
      <c r="T647" s="46"/>
      <c r="U647" s="46"/>
      <c r="V647" s="46"/>
      <c r="W647" s="46"/>
      <c r="X647" s="46"/>
      <c r="Y647" s="46"/>
      <c r="Z647" s="46"/>
      <c r="AA647" s="46"/>
      <c r="AB647" s="46"/>
      <c r="AC647" s="46"/>
      <c r="AD647" s="46"/>
      <c r="AE647" s="46"/>
      <c r="AF647" s="46"/>
      <c r="AG647" s="46"/>
      <c r="AH647" s="46"/>
      <c r="AI647" s="46"/>
      <c r="AJ647" s="46"/>
      <c r="AK647" s="46"/>
      <c r="AL647" s="46"/>
    </row>
    <row r="648">
      <c r="A648" s="50"/>
      <c r="B648" s="46"/>
      <c r="C648" s="46"/>
      <c r="D648" s="46"/>
      <c r="E648" s="70"/>
      <c r="F648" s="50"/>
      <c r="G648" s="50"/>
      <c r="H648" s="50"/>
      <c r="I648" s="50"/>
      <c r="J648" s="102"/>
      <c r="K648" s="46"/>
      <c r="L648" s="46"/>
      <c r="M648" s="46"/>
      <c r="N648" s="46"/>
      <c r="O648" s="46"/>
      <c r="P648" s="46"/>
      <c r="Q648" s="46"/>
      <c r="R648" s="46"/>
      <c r="S648" s="46"/>
      <c r="T648" s="46"/>
      <c r="U648" s="46"/>
      <c r="V648" s="46"/>
      <c r="W648" s="46"/>
      <c r="X648" s="46"/>
      <c r="Y648" s="46"/>
      <c r="Z648" s="46"/>
      <c r="AA648" s="46"/>
      <c r="AB648" s="46"/>
      <c r="AC648" s="46"/>
      <c r="AD648" s="46"/>
      <c r="AE648" s="46"/>
      <c r="AF648" s="46"/>
      <c r="AG648" s="46"/>
      <c r="AH648" s="46"/>
      <c r="AI648" s="46"/>
      <c r="AJ648" s="46"/>
      <c r="AK648" s="46"/>
      <c r="AL648" s="46"/>
    </row>
    <row r="649">
      <c r="A649" s="50"/>
      <c r="B649" s="46"/>
      <c r="C649" s="46"/>
      <c r="D649" s="46"/>
      <c r="E649" s="70"/>
      <c r="F649" s="50"/>
      <c r="G649" s="50"/>
      <c r="H649" s="50"/>
      <c r="I649" s="50"/>
      <c r="J649" s="102"/>
      <c r="K649" s="46"/>
      <c r="L649" s="46"/>
      <c r="M649" s="46"/>
      <c r="N649" s="46"/>
      <c r="O649" s="46"/>
      <c r="P649" s="46"/>
      <c r="Q649" s="46"/>
      <c r="R649" s="46"/>
      <c r="S649" s="46"/>
      <c r="T649" s="46"/>
      <c r="U649" s="46"/>
      <c r="V649" s="46"/>
      <c r="W649" s="46"/>
      <c r="X649" s="46"/>
      <c r="Y649" s="46"/>
      <c r="Z649" s="46"/>
      <c r="AA649" s="46"/>
      <c r="AB649" s="46"/>
      <c r="AC649" s="46"/>
      <c r="AD649" s="46"/>
      <c r="AE649" s="46"/>
      <c r="AF649" s="46"/>
      <c r="AG649" s="46"/>
      <c r="AH649" s="46"/>
      <c r="AI649" s="46"/>
      <c r="AJ649" s="46"/>
      <c r="AK649" s="46"/>
      <c r="AL649" s="46"/>
    </row>
    <row r="650">
      <c r="A650" s="50"/>
      <c r="B650" s="46"/>
      <c r="C650" s="46"/>
      <c r="D650" s="46"/>
      <c r="E650" s="70"/>
      <c r="F650" s="50"/>
      <c r="G650" s="50"/>
      <c r="H650" s="50"/>
      <c r="I650" s="50"/>
      <c r="J650" s="102"/>
      <c r="K650" s="46"/>
      <c r="L650" s="46"/>
      <c r="M650" s="46"/>
      <c r="N650" s="46"/>
      <c r="O650" s="46"/>
      <c r="P650" s="46"/>
      <c r="Q650" s="46"/>
      <c r="R650" s="46"/>
      <c r="S650" s="46"/>
      <c r="T650" s="46"/>
      <c r="U650" s="46"/>
      <c r="V650" s="46"/>
      <c r="W650" s="46"/>
      <c r="X650" s="46"/>
      <c r="Y650" s="46"/>
      <c r="Z650" s="46"/>
      <c r="AA650" s="46"/>
      <c r="AB650" s="46"/>
      <c r="AC650" s="46"/>
      <c r="AD650" s="46"/>
      <c r="AE650" s="46"/>
      <c r="AF650" s="46"/>
      <c r="AG650" s="46"/>
      <c r="AH650" s="46"/>
      <c r="AI650" s="46"/>
      <c r="AJ650" s="46"/>
      <c r="AK650" s="46"/>
      <c r="AL650" s="46"/>
    </row>
    <row r="651">
      <c r="A651" s="50"/>
      <c r="B651" s="46"/>
      <c r="C651" s="46"/>
      <c r="D651" s="46"/>
      <c r="E651" s="70"/>
      <c r="F651" s="50"/>
      <c r="G651" s="50"/>
      <c r="H651" s="50"/>
      <c r="I651" s="50"/>
      <c r="J651" s="102"/>
      <c r="K651" s="46"/>
      <c r="L651" s="46"/>
      <c r="M651" s="46"/>
      <c r="N651" s="46"/>
      <c r="O651" s="46"/>
      <c r="P651" s="46"/>
      <c r="Q651" s="46"/>
      <c r="R651" s="46"/>
      <c r="S651" s="46"/>
      <c r="T651" s="46"/>
      <c r="U651" s="46"/>
      <c r="V651" s="46"/>
      <c r="W651" s="46"/>
      <c r="X651" s="46"/>
      <c r="Y651" s="46"/>
      <c r="Z651" s="46"/>
      <c r="AA651" s="46"/>
      <c r="AB651" s="46"/>
      <c r="AC651" s="46"/>
      <c r="AD651" s="46"/>
      <c r="AE651" s="46"/>
      <c r="AF651" s="46"/>
      <c r="AG651" s="46"/>
      <c r="AH651" s="46"/>
      <c r="AI651" s="46"/>
      <c r="AJ651" s="46"/>
      <c r="AK651" s="46"/>
      <c r="AL651" s="46"/>
    </row>
    <row r="652">
      <c r="A652" s="50"/>
      <c r="B652" s="46"/>
      <c r="C652" s="46"/>
      <c r="D652" s="46"/>
      <c r="E652" s="70"/>
      <c r="F652" s="50"/>
      <c r="G652" s="50"/>
      <c r="H652" s="50"/>
      <c r="I652" s="50"/>
      <c r="J652" s="102"/>
      <c r="K652" s="46"/>
      <c r="L652" s="46"/>
      <c r="M652" s="46"/>
      <c r="N652" s="46"/>
      <c r="O652" s="46"/>
      <c r="P652" s="46"/>
      <c r="Q652" s="46"/>
      <c r="R652" s="46"/>
      <c r="S652" s="46"/>
      <c r="T652" s="46"/>
      <c r="U652" s="46"/>
      <c r="V652" s="46"/>
      <c r="W652" s="46"/>
      <c r="X652" s="46"/>
      <c r="Y652" s="46"/>
      <c r="Z652" s="46"/>
      <c r="AA652" s="46"/>
      <c r="AB652" s="46"/>
      <c r="AC652" s="46"/>
      <c r="AD652" s="46"/>
      <c r="AE652" s="46"/>
      <c r="AF652" s="46"/>
      <c r="AG652" s="46"/>
      <c r="AH652" s="46"/>
      <c r="AI652" s="46"/>
      <c r="AJ652" s="46"/>
      <c r="AK652" s="46"/>
      <c r="AL652" s="46"/>
    </row>
    <row r="653">
      <c r="A653" s="50"/>
      <c r="B653" s="46"/>
      <c r="C653" s="46"/>
      <c r="D653" s="46"/>
      <c r="E653" s="70"/>
      <c r="F653" s="50"/>
      <c r="G653" s="50"/>
      <c r="H653" s="50"/>
      <c r="I653" s="50"/>
      <c r="J653" s="102"/>
      <c r="K653" s="46"/>
      <c r="L653" s="46"/>
      <c r="M653" s="46"/>
      <c r="N653" s="46"/>
      <c r="O653" s="46"/>
      <c r="P653" s="46"/>
      <c r="Q653" s="46"/>
      <c r="R653" s="46"/>
      <c r="S653" s="46"/>
      <c r="T653" s="46"/>
      <c r="U653" s="46"/>
      <c r="V653" s="46"/>
      <c r="W653" s="46"/>
      <c r="X653" s="46"/>
      <c r="Y653" s="46"/>
      <c r="Z653" s="46"/>
      <c r="AA653" s="46"/>
      <c r="AB653" s="46"/>
      <c r="AC653" s="46"/>
      <c r="AD653" s="46"/>
      <c r="AE653" s="46"/>
      <c r="AF653" s="46"/>
      <c r="AG653" s="46"/>
      <c r="AH653" s="46"/>
      <c r="AI653" s="46"/>
      <c r="AJ653" s="46"/>
      <c r="AK653" s="46"/>
      <c r="AL653" s="46"/>
    </row>
    <row r="654">
      <c r="A654" s="50"/>
      <c r="B654" s="46"/>
      <c r="C654" s="46"/>
      <c r="D654" s="46"/>
      <c r="E654" s="70"/>
      <c r="F654" s="50"/>
      <c r="G654" s="50"/>
      <c r="H654" s="50"/>
      <c r="I654" s="50"/>
      <c r="J654" s="102"/>
      <c r="K654" s="46"/>
      <c r="L654" s="46"/>
      <c r="M654" s="46"/>
      <c r="N654" s="46"/>
      <c r="O654" s="46"/>
      <c r="P654" s="46"/>
      <c r="Q654" s="46"/>
      <c r="R654" s="46"/>
      <c r="S654" s="46"/>
      <c r="T654" s="46"/>
      <c r="U654" s="46"/>
      <c r="V654" s="46"/>
      <c r="W654" s="46"/>
      <c r="X654" s="46"/>
      <c r="Y654" s="46"/>
      <c r="Z654" s="46"/>
      <c r="AA654" s="46"/>
      <c r="AB654" s="46"/>
      <c r="AC654" s="46"/>
      <c r="AD654" s="46"/>
      <c r="AE654" s="46"/>
      <c r="AF654" s="46"/>
      <c r="AG654" s="46"/>
      <c r="AH654" s="46"/>
      <c r="AI654" s="46"/>
      <c r="AJ654" s="46"/>
      <c r="AK654" s="46"/>
      <c r="AL654" s="46"/>
    </row>
    <row r="655">
      <c r="A655" s="50"/>
      <c r="B655" s="46"/>
      <c r="C655" s="46"/>
      <c r="D655" s="46"/>
      <c r="E655" s="70"/>
      <c r="F655" s="50"/>
      <c r="G655" s="50"/>
      <c r="H655" s="50"/>
      <c r="I655" s="50"/>
      <c r="J655" s="102"/>
      <c r="K655" s="46"/>
      <c r="L655" s="46"/>
      <c r="M655" s="46"/>
      <c r="N655" s="46"/>
      <c r="O655" s="46"/>
      <c r="P655" s="46"/>
      <c r="Q655" s="46"/>
      <c r="R655" s="46"/>
      <c r="S655" s="46"/>
      <c r="T655" s="46"/>
      <c r="U655" s="46"/>
      <c r="V655" s="46"/>
      <c r="W655" s="46"/>
      <c r="X655" s="46"/>
      <c r="Y655" s="46"/>
      <c r="Z655" s="46"/>
      <c r="AA655" s="46"/>
      <c r="AB655" s="46"/>
      <c r="AC655" s="46"/>
      <c r="AD655" s="46"/>
      <c r="AE655" s="46"/>
      <c r="AF655" s="46"/>
      <c r="AG655" s="46"/>
      <c r="AH655" s="46"/>
      <c r="AI655" s="46"/>
      <c r="AJ655" s="46"/>
      <c r="AK655" s="46"/>
      <c r="AL655" s="46"/>
    </row>
    <row r="656">
      <c r="A656" s="50"/>
      <c r="B656" s="46"/>
      <c r="C656" s="46"/>
      <c r="D656" s="46"/>
      <c r="E656" s="70"/>
      <c r="F656" s="50"/>
      <c r="G656" s="50"/>
      <c r="H656" s="50"/>
      <c r="I656" s="50"/>
      <c r="J656" s="102"/>
      <c r="K656" s="46"/>
      <c r="L656" s="46"/>
      <c r="M656" s="46"/>
      <c r="N656" s="46"/>
      <c r="O656" s="46"/>
      <c r="P656" s="46"/>
      <c r="Q656" s="46"/>
      <c r="R656" s="46"/>
      <c r="S656" s="46"/>
      <c r="T656" s="46"/>
      <c r="U656" s="46"/>
      <c r="V656" s="46"/>
      <c r="W656" s="46"/>
      <c r="X656" s="46"/>
      <c r="Y656" s="46"/>
      <c r="Z656" s="46"/>
      <c r="AA656" s="46"/>
      <c r="AB656" s="46"/>
      <c r="AC656" s="46"/>
      <c r="AD656" s="46"/>
      <c r="AE656" s="46"/>
      <c r="AF656" s="46"/>
      <c r="AG656" s="46"/>
      <c r="AH656" s="46"/>
      <c r="AI656" s="46"/>
      <c r="AJ656" s="46"/>
      <c r="AK656" s="46"/>
      <c r="AL656" s="46"/>
    </row>
    <row r="657">
      <c r="A657" s="50"/>
      <c r="B657" s="46"/>
      <c r="C657" s="46"/>
      <c r="D657" s="46"/>
      <c r="E657" s="70"/>
      <c r="F657" s="50"/>
      <c r="G657" s="50"/>
      <c r="H657" s="50"/>
      <c r="I657" s="50"/>
      <c r="J657" s="102"/>
      <c r="K657" s="46"/>
      <c r="L657" s="46"/>
      <c r="M657" s="46"/>
      <c r="N657" s="46"/>
      <c r="O657" s="46"/>
      <c r="P657" s="46"/>
      <c r="Q657" s="46"/>
      <c r="R657" s="46"/>
      <c r="S657" s="46"/>
      <c r="T657" s="46"/>
      <c r="U657" s="46"/>
      <c r="V657" s="46"/>
      <c r="W657" s="46"/>
      <c r="X657" s="46"/>
      <c r="Y657" s="46"/>
      <c r="Z657" s="46"/>
      <c r="AA657" s="46"/>
      <c r="AB657" s="46"/>
      <c r="AC657" s="46"/>
      <c r="AD657" s="46"/>
      <c r="AE657" s="46"/>
      <c r="AF657" s="46"/>
      <c r="AG657" s="46"/>
      <c r="AH657" s="46"/>
      <c r="AI657" s="46"/>
      <c r="AJ657" s="46"/>
      <c r="AK657" s="46"/>
      <c r="AL657" s="46"/>
    </row>
    <row r="658">
      <c r="A658" s="50"/>
      <c r="B658" s="46"/>
      <c r="C658" s="46"/>
      <c r="D658" s="46"/>
      <c r="E658" s="70"/>
      <c r="F658" s="50"/>
      <c r="G658" s="50"/>
      <c r="H658" s="50"/>
      <c r="I658" s="50"/>
      <c r="J658" s="102"/>
      <c r="K658" s="46"/>
      <c r="L658" s="46"/>
      <c r="M658" s="46"/>
      <c r="N658" s="46"/>
      <c r="O658" s="46"/>
      <c r="P658" s="46"/>
      <c r="Q658" s="46"/>
      <c r="R658" s="46"/>
      <c r="S658" s="46"/>
      <c r="T658" s="46"/>
      <c r="U658" s="46"/>
      <c r="V658" s="46"/>
      <c r="W658" s="46"/>
      <c r="X658" s="46"/>
      <c r="Y658" s="46"/>
      <c r="Z658" s="46"/>
      <c r="AA658" s="46"/>
      <c r="AB658" s="46"/>
      <c r="AC658" s="46"/>
      <c r="AD658" s="46"/>
      <c r="AE658" s="46"/>
      <c r="AF658" s="46"/>
      <c r="AG658" s="46"/>
      <c r="AH658" s="46"/>
      <c r="AI658" s="46"/>
      <c r="AJ658" s="46"/>
      <c r="AK658" s="46"/>
      <c r="AL658" s="46"/>
    </row>
    <row r="659">
      <c r="A659" s="50"/>
      <c r="B659" s="46"/>
      <c r="C659" s="46"/>
      <c r="D659" s="46"/>
      <c r="E659" s="70"/>
      <c r="F659" s="50"/>
      <c r="G659" s="50"/>
      <c r="H659" s="50"/>
      <c r="I659" s="50"/>
      <c r="J659" s="102"/>
      <c r="K659" s="46"/>
      <c r="L659" s="46"/>
      <c r="M659" s="46"/>
      <c r="N659" s="46"/>
      <c r="O659" s="46"/>
      <c r="P659" s="46"/>
      <c r="Q659" s="46"/>
      <c r="R659" s="46"/>
      <c r="S659" s="46"/>
      <c r="T659" s="46"/>
      <c r="U659" s="46"/>
      <c r="V659" s="46"/>
      <c r="W659" s="46"/>
      <c r="X659" s="46"/>
      <c r="Y659" s="46"/>
      <c r="Z659" s="46"/>
      <c r="AA659" s="46"/>
      <c r="AB659" s="46"/>
      <c r="AC659" s="46"/>
      <c r="AD659" s="46"/>
      <c r="AE659" s="46"/>
      <c r="AF659" s="46"/>
      <c r="AG659" s="46"/>
      <c r="AH659" s="46"/>
      <c r="AI659" s="46"/>
      <c r="AJ659" s="46"/>
      <c r="AK659" s="46"/>
      <c r="AL659" s="46"/>
    </row>
    <row r="660">
      <c r="A660" s="50"/>
      <c r="B660" s="46"/>
      <c r="C660" s="46"/>
      <c r="D660" s="46"/>
      <c r="E660" s="70"/>
      <c r="F660" s="50"/>
      <c r="G660" s="50"/>
      <c r="H660" s="50"/>
      <c r="I660" s="50"/>
      <c r="J660" s="102"/>
      <c r="K660" s="46"/>
      <c r="L660" s="46"/>
      <c r="M660" s="46"/>
      <c r="N660" s="46"/>
      <c r="O660" s="46"/>
      <c r="P660" s="46"/>
      <c r="Q660" s="46"/>
      <c r="R660" s="46"/>
      <c r="S660" s="46"/>
      <c r="T660" s="46"/>
      <c r="U660" s="46"/>
      <c r="V660" s="46"/>
      <c r="W660" s="46"/>
      <c r="X660" s="46"/>
      <c r="Y660" s="46"/>
      <c r="Z660" s="46"/>
      <c r="AA660" s="46"/>
      <c r="AB660" s="46"/>
      <c r="AC660" s="46"/>
      <c r="AD660" s="46"/>
      <c r="AE660" s="46"/>
      <c r="AF660" s="46"/>
      <c r="AG660" s="46"/>
      <c r="AH660" s="46"/>
      <c r="AI660" s="46"/>
      <c r="AJ660" s="46"/>
      <c r="AK660" s="46"/>
      <c r="AL660" s="46"/>
    </row>
    <row r="661">
      <c r="A661" s="50"/>
      <c r="B661" s="46"/>
      <c r="C661" s="46"/>
      <c r="D661" s="46"/>
      <c r="E661" s="70"/>
      <c r="F661" s="50"/>
      <c r="G661" s="50"/>
      <c r="H661" s="50"/>
      <c r="I661" s="50"/>
      <c r="J661" s="102"/>
      <c r="K661" s="46"/>
      <c r="L661" s="46"/>
      <c r="M661" s="46"/>
      <c r="N661" s="46"/>
      <c r="O661" s="46"/>
      <c r="P661" s="46"/>
      <c r="Q661" s="46"/>
      <c r="R661" s="46"/>
      <c r="S661" s="46"/>
      <c r="T661" s="46"/>
      <c r="U661" s="46"/>
      <c r="V661" s="46"/>
      <c r="W661" s="46"/>
      <c r="X661" s="46"/>
      <c r="Y661" s="46"/>
      <c r="Z661" s="46"/>
      <c r="AA661" s="46"/>
      <c r="AB661" s="46"/>
      <c r="AC661" s="46"/>
      <c r="AD661" s="46"/>
      <c r="AE661" s="46"/>
      <c r="AF661" s="46"/>
      <c r="AG661" s="46"/>
      <c r="AH661" s="46"/>
      <c r="AI661" s="46"/>
      <c r="AJ661" s="46"/>
      <c r="AK661" s="46"/>
      <c r="AL661" s="46"/>
    </row>
    <row r="662">
      <c r="A662" s="50"/>
      <c r="B662" s="46"/>
      <c r="C662" s="46"/>
      <c r="D662" s="46"/>
      <c r="E662" s="70"/>
      <c r="F662" s="50"/>
      <c r="G662" s="50"/>
      <c r="H662" s="50"/>
      <c r="I662" s="50"/>
      <c r="J662" s="102"/>
      <c r="K662" s="46"/>
      <c r="L662" s="46"/>
      <c r="M662" s="46"/>
      <c r="N662" s="46"/>
      <c r="O662" s="46"/>
      <c r="P662" s="46"/>
      <c r="Q662" s="46"/>
      <c r="R662" s="46"/>
      <c r="S662" s="46"/>
      <c r="T662" s="46"/>
      <c r="U662" s="46"/>
      <c r="V662" s="46"/>
      <c r="W662" s="46"/>
      <c r="X662" s="46"/>
      <c r="Y662" s="46"/>
      <c r="Z662" s="46"/>
      <c r="AA662" s="46"/>
      <c r="AB662" s="46"/>
      <c r="AC662" s="46"/>
      <c r="AD662" s="46"/>
      <c r="AE662" s="46"/>
      <c r="AF662" s="46"/>
      <c r="AG662" s="46"/>
      <c r="AH662" s="46"/>
      <c r="AI662" s="46"/>
      <c r="AJ662" s="46"/>
      <c r="AK662" s="46"/>
      <c r="AL662" s="46"/>
    </row>
    <row r="663">
      <c r="A663" s="50"/>
      <c r="B663" s="46"/>
      <c r="C663" s="46"/>
      <c r="D663" s="46"/>
      <c r="E663" s="70"/>
      <c r="F663" s="50"/>
      <c r="G663" s="50"/>
      <c r="H663" s="50"/>
      <c r="I663" s="50"/>
      <c r="J663" s="102"/>
      <c r="K663" s="46"/>
      <c r="L663" s="46"/>
      <c r="M663" s="46"/>
      <c r="N663" s="46"/>
      <c r="O663" s="46"/>
      <c r="P663" s="46"/>
      <c r="Q663" s="46"/>
      <c r="R663" s="46"/>
      <c r="S663" s="46"/>
      <c r="T663" s="46"/>
      <c r="U663" s="46"/>
      <c r="V663" s="46"/>
      <c r="W663" s="46"/>
      <c r="X663" s="46"/>
      <c r="Y663" s="46"/>
      <c r="Z663" s="46"/>
      <c r="AA663" s="46"/>
      <c r="AB663" s="46"/>
      <c r="AC663" s="46"/>
      <c r="AD663" s="46"/>
      <c r="AE663" s="46"/>
      <c r="AF663" s="46"/>
      <c r="AG663" s="46"/>
      <c r="AH663" s="46"/>
      <c r="AI663" s="46"/>
      <c r="AJ663" s="46"/>
      <c r="AK663" s="46"/>
      <c r="AL663" s="46"/>
    </row>
    <row r="664">
      <c r="A664" s="50"/>
      <c r="B664" s="46"/>
      <c r="C664" s="46"/>
      <c r="D664" s="46"/>
      <c r="E664" s="70"/>
      <c r="F664" s="50"/>
      <c r="G664" s="50"/>
      <c r="H664" s="50"/>
      <c r="I664" s="50"/>
      <c r="J664" s="102"/>
      <c r="K664" s="46"/>
      <c r="L664" s="46"/>
      <c r="M664" s="46"/>
      <c r="N664" s="46"/>
      <c r="O664" s="46"/>
      <c r="P664" s="46"/>
      <c r="Q664" s="46"/>
      <c r="R664" s="46"/>
      <c r="S664" s="46"/>
      <c r="T664" s="46"/>
      <c r="U664" s="46"/>
      <c r="V664" s="46"/>
      <c r="W664" s="46"/>
      <c r="X664" s="46"/>
      <c r="Y664" s="46"/>
      <c r="Z664" s="46"/>
      <c r="AA664" s="46"/>
      <c r="AB664" s="46"/>
      <c r="AC664" s="46"/>
      <c r="AD664" s="46"/>
      <c r="AE664" s="46"/>
      <c r="AF664" s="46"/>
      <c r="AG664" s="46"/>
      <c r="AH664" s="46"/>
      <c r="AI664" s="46"/>
      <c r="AJ664" s="46"/>
      <c r="AK664" s="46"/>
      <c r="AL664" s="46"/>
    </row>
    <row r="665">
      <c r="A665" s="50"/>
      <c r="B665" s="46"/>
      <c r="C665" s="46"/>
      <c r="D665" s="46"/>
      <c r="E665" s="70"/>
      <c r="F665" s="50"/>
      <c r="G665" s="50"/>
      <c r="H665" s="50"/>
      <c r="I665" s="50"/>
      <c r="J665" s="102"/>
      <c r="K665" s="46"/>
      <c r="L665" s="46"/>
      <c r="M665" s="46"/>
      <c r="N665" s="46"/>
      <c r="O665" s="46"/>
      <c r="P665" s="46"/>
      <c r="Q665" s="46"/>
      <c r="R665" s="46"/>
      <c r="S665" s="46"/>
      <c r="T665" s="46"/>
      <c r="U665" s="46"/>
      <c r="V665" s="46"/>
      <c r="W665" s="46"/>
      <c r="X665" s="46"/>
      <c r="Y665" s="46"/>
      <c r="Z665" s="46"/>
      <c r="AA665" s="46"/>
      <c r="AB665" s="46"/>
      <c r="AC665" s="46"/>
      <c r="AD665" s="46"/>
      <c r="AE665" s="46"/>
      <c r="AF665" s="46"/>
      <c r="AG665" s="46"/>
      <c r="AH665" s="46"/>
      <c r="AI665" s="46"/>
      <c r="AJ665" s="46"/>
      <c r="AK665" s="46"/>
      <c r="AL665" s="46"/>
    </row>
    <row r="666">
      <c r="A666" s="50"/>
      <c r="B666" s="46"/>
      <c r="C666" s="46"/>
      <c r="D666" s="46"/>
      <c r="E666" s="70"/>
      <c r="F666" s="50"/>
      <c r="G666" s="50"/>
      <c r="H666" s="50"/>
      <c r="I666" s="50"/>
      <c r="J666" s="102"/>
      <c r="K666" s="46"/>
      <c r="L666" s="46"/>
      <c r="M666" s="46"/>
      <c r="N666" s="46"/>
      <c r="O666" s="46"/>
      <c r="P666" s="46"/>
      <c r="Q666" s="46"/>
      <c r="R666" s="46"/>
      <c r="S666" s="46"/>
      <c r="T666" s="46"/>
      <c r="U666" s="46"/>
      <c r="V666" s="46"/>
      <c r="W666" s="46"/>
      <c r="X666" s="46"/>
      <c r="Y666" s="46"/>
      <c r="Z666" s="46"/>
      <c r="AA666" s="46"/>
      <c r="AB666" s="46"/>
      <c r="AC666" s="46"/>
      <c r="AD666" s="46"/>
      <c r="AE666" s="46"/>
      <c r="AF666" s="46"/>
      <c r="AG666" s="46"/>
      <c r="AH666" s="46"/>
      <c r="AI666" s="46"/>
      <c r="AJ666" s="46"/>
      <c r="AK666" s="46"/>
      <c r="AL666" s="46"/>
    </row>
    <row r="667">
      <c r="A667" s="50"/>
      <c r="B667" s="46"/>
      <c r="C667" s="46"/>
      <c r="D667" s="46"/>
      <c r="E667" s="70"/>
      <c r="F667" s="50"/>
      <c r="G667" s="50"/>
      <c r="H667" s="50"/>
      <c r="I667" s="50"/>
      <c r="J667" s="102"/>
      <c r="K667" s="46"/>
      <c r="L667" s="46"/>
      <c r="M667" s="46"/>
      <c r="N667" s="46"/>
      <c r="O667" s="46"/>
      <c r="P667" s="46"/>
      <c r="Q667" s="46"/>
      <c r="R667" s="46"/>
      <c r="S667" s="46"/>
      <c r="T667" s="46"/>
      <c r="U667" s="46"/>
      <c r="V667" s="46"/>
      <c r="W667" s="46"/>
      <c r="X667" s="46"/>
      <c r="Y667" s="46"/>
      <c r="Z667" s="46"/>
      <c r="AA667" s="46"/>
      <c r="AB667" s="46"/>
      <c r="AC667" s="46"/>
      <c r="AD667" s="46"/>
      <c r="AE667" s="46"/>
      <c r="AF667" s="46"/>
      <c r="AG667" s="46"/>
      <c r="AH667" s="46"/>
      <c r="AI667" s="46"/>
      <c r="AJ667" s="46"/>
      <c r="AK667" s="46"/>
      <c r="AL667" s="46"/>
    </row>
    <row r="668">
      <c r="A668" s="50"/>
      <c r="B668" s="46"/>
      <c r="C668" s="46"/>
      <c r="D668" s="46"/>
      <c r="E668" s="70"/>
      <c r="F668" s="50"/>
      <c r="G668" s="50"/>
      <c r="H668" s="50"/>
      <c r="I668" s="50"/>
      <c r="J668" s="102"/>
      <c r="K668" s="46"/>
      <c r="L668" s="46"/>
      <c r="M668" s="46"/>
      <c r="N668" s="46"/>
      <c r="O668" s="46"/>
      <c r="P668" s="46"/>
      <c r="Q668" s="46"/>
      <c r="R668" s="46"/>
      <c r="S668" s="46"/>
      <c r="T668" s="46"/>
      <c r="U668" s="46"/>
      <c r="V668" s="46"/>
      <c r="W668" s="46"/>
      <c r="X668" s="46"/>
      <c r="Y668" s="46"/>
      <c r="Z668" s="46"/>
      <c r="AA668" s="46"/>
      <c r="AB668" s="46"/>
      <c r="AC668" s="46"/>
      <c r="AD668" s="46"/>
      <c r="AE668" s="46"/>
      <c r="AF668" s="46"/>
      <c r="AG668" s="46"/>
      <c r="AH668" s="46"/>
      <c r="AI668" s="46"/>
      <c r="AJ668" s="46"/>
      <c r="AK668" s="46"/>
      <c r="AL668" s="46"/>
    </row>
    <row r="669">
      <c r="A669" s="50"/>
      <c r="B669" s="46"/>
      <c r="C669" s="46"/>
      <c r="D669" s="46"/>
      <c r="E669" s="70"/>
      <c r="F669" s="50"/>
      <c r="G669" s="50"/>
      <c r="H669" s="50"/>
      <c r="I669" s="50"/>
      <c r="J669" s="102"/>
      <c r="K669" s="46"/>
      <c r="L669" s="46"/>
      <c r="M669" s="46"/>
      <c r="N669" s="46"/>
      <c r="O669" s="46"/>
      <c r="P669" s="46"/>
      <c r="Q669" s="46"/>
      <c r="R669" s="46"/>
      <c r="S669" s="46"/>
      <c r="T669" s="46"/>
      <c r="U669" s="46"/>
      <c r="V669" s="46"/>
      <c r="W669" s="46"/>
      <c r="X669" s="46"/>
      <c r="Y669" s="46"/>
      <c r="Z669" s="46"/>
      <c r="AA669" s="46"/>
      <c r="AB669" s="46"/>
      <c r="AC669" s="46"/>
      <c r="AD669" s="46"/>
      <c r="AE669" s="46"/>
      <c r="AF669" s="46"/>
      <c r="AG669" s="46"/>
      <c r="AH669" s="46"/>
      <c r="AI669" s="46"/>
      <c r="AJ669" s="46"/>
      <c r="AK669" s="46"/>
      <c r="AL669" s="46"/>
    </row>
    <row r="670">
      <c r="A670" s="50"/>
      <c r="B670" s="46"/>
      <c r="C670" s="46"/>
      <c r="D670" s="46"/>
      <c r="E670" s="70"/>
      <c r="F670" s="50"/>
      <c r="G670" s="50"/>
      <c r="H670" s="50"/>
      <c r="I670" s="50"/>
      <c r="J670" s="102"/>
      <c r="K670" s="46"/>
      <c r="L670" s="46"/>
      <c r="M670" s="46"/>
      <c r="N670" s="46"/>
      <c r="O670" s="46"/>
      <c r="P670" s="46"/>
      <c r="Q670" s="46"/>
      <c r="R670" s="46"/>
      <c r="S670" s="46"/>
      <c r="T670" s="46"/>
      <c r="U670" s="46"/>
      <c r="V670" s="46"/>
      <c r="W670" s="46"/>
      <c r="X670" s="46"/>
      <c r="Y670" s="46"/>
      <c r="Z670" s="46"/>
      <c r="AA670" s="46"/>
      <c r="AB670" s="46"/>
      <c r="AC670" s="46"/>
      <c r="AD670" s="46"/>
      <c r="AE670" s="46"/>
      <c r="AF670" s="46"/>
      <c r="AG670" s="46"/>
      <c r="AH670" s="46"/>
      <c r="AI670" s="46"/>
      <c r="AJ670" s="46"/>
      <c r="AK670" s="46"/>
      <c r="AL670" s="46"/>
    </row>
    <row r="671">
      <c r="A671" s="50"/>
      <c r="B671" s="46"/>
      <c r="C671" s="46"/>
      <c r="D671" s="46"/>
      <c r="E671" s="70"/>
      <c r="F671" s="50"/>
      <c r="G671" s="50"/>
      <c r="H671" s="50"/>
      <c r="I671" s="50"/>
      <c r="J671" s="102"/>
      <c r="K671" s="46"/>
      <c r="L671" s="46"/>
      <c r="M671" s="46"/>
      <c r="N671" s="46"/>
      <c r="O671" s="46"/>
      <c r="P671" s="46"/>
      <c r="Q671" s="46"/>
      <c r="R671" s="46"/>
      <c r="S671" s="46"/>
      <c r="T671" s="46"/>
      <c r="U671" s="46"/>
      <c r="V671" s="46"/>
      <c r="W671" s="46"/>
      <c r="X671" s="46"/>
      <c r="Y671" s="46"/>
      <c r="Z671" s="46"/>
      <c r="AA671" s="46"/>
      <c r="AB671" s="46"/>
      <c r="AC671" s="46"/>
      <c r="AD671" s="46"/>
      <c r="AE671" s="46"/>
      <c r="AF671" s="46"/>
      <c r="AG671" s="46"/>
      <c r="AH671" s="46"/>
      <c r="AI671" s="46"/>
      <c r="AJ671" s="46"/>
      <c r="AK671" s="46"/>
      <c r="AL671" s="46"/>
    </row>
    <row r="672">
      <c r="A672" s="50"/>
      <c r="B672" s="46"/>
      <c r="C672" s="46"/>
      <c r="D672" s="46"/>
      <c r="E672" s="70"/>
      <c r="F672" s="50"/>
      <c r="G672" s="50"/>
      <c r="H672" s="50"/>
      <c r="I672" s="50"/>
      <c r="J672" s="102"/>
      <c r="K672" s="46"/>
      <c r="L672" s="46"/>
      <c r="M672" s="46"/>
      <c r="N672" s="46"/>
      <c r="O672" s="46"/>
      <c r="P672" s="46"/>
      <c r="Q672" s="46"/>
      <c r="R672" s="46"/>
      <c r="S672" s="46"/>
      <c r="T672" s="46"/>
      <c r="U672" s="46"/>
      <c r="V672" s="46"/>
      <c r="W672" s="46"/>
      <c r="X672" s="46"/>
      <c r="Y672" s="46"/>
      <c r="Z672" s="46"/>
      <c r="AA672" s="46"/>
      <c r="AB672" s="46"/>
      <c r="AC672" s="46"/>
      <c r="AD672" s="46"/>
      <c r="AE672" s="46"/>
      <c r="AF672" s="46"/>
      <c r="AG672" s="46"/>
      <c r="AH672" s="46"/>
      <c r="AI672" s="46"/>
      <c r="AJ672" s="46"/>
      <c r="AK672" s="46"/>
      <c r="AL672" s="46"/>
    </row>
    <row r="673">
      <c r="A673" s="50"/>
      <c r="B673" s="46"/>
      <c r="C673" s="46"/>
      <c r="D673" s="46"/>
      <c r="E673" s="70"/>
      <c r="F673" s="50"/>
      <c r="G673" s="50"/>
      <c r="H673" s="50"/>
      <c r="I673" s="50"/>
      <c r="J673" s="102"/>
      <c r="K673" s="46"/>
      <c r="L673" s="46"/>
      <c r="M673" s="46"/>
      <c r="N673" s="46"/>
      <c r="O673" s="46"/>
      <c r="P673" s="46"/>
      <c r="Q673" s="46"/>
      <c r="R673" s="46"/>
      <c r="S673" s="46"/>
      <c r="T673" s="46"/>
      <c r="U673" s="46"/>
      <c r="V673" s="46"/>
      <c r="W673" s="46"/>
      <c r="X673" s="46"/>
      <c r="Y673" s="46"/>
      <c r="Z673" s="46"/>
      <c r="AA673" s="46"/>
      <c r="AB673" s="46"/>
      <c r="AC673" s="46"/>
      <c r="AD673" s="46"/>
      <c r="AE673" s="46"/>
      <c r="AF673" s="46"/>
      <c r="AG673" s="46"/>
      <c r="AH673" s="46"/>
      <c r="AI673" s="46"/>
      <c r="AJ673" s="46"/>
      <c r="AK673" s="46"/>
      <c r="AL673" s="46"/>
    </row>
    <row r="674">
      <c r="A674" s="50"/>
      <c r="B674" s="46"/>
      <c r="C674" s="46"/>
      <c r="D674" s="46"/>
      <c r="E674" s="70"/>
      <c r="F674" s="50"/>
      <c r="G674" s="50"/>
      <c r="H674" s="50"/>
      <c r="I674" s="50"/>
      <c r="J674" s="102"/>
      <c r="K674" s="46"/>
      <c r="L674" s="46"/>
      <c r="M674" s="46"/>
      <c r="N674" s="46"/>
      <c r="O674" s="46"/>
      <c r="P674" s="46"/>
      <c r="Q674" s="46"/>
      <c r="R674" s="46"/>
      <c r="S674" s="46"/>
      <c r="T674" s="46"/>
      <c r="U674" s="46"/>
      <c r="V674" s="46"/>
      <c r="W674" s="46"/>
      <c r="X674" s="46"/>
      <c r="Y674" s="46"/>
      <c r="Z674" s="46"/>
      <c r="AA674" s="46"/>
      <c r="AB674" s="46"/>
      <c r="AC674" s="46"/>
      <c r="AD674" s="46"/>
      <c r="AE674" s="46"/>
      <c r="AF674" s="46"/>
      <c r="AG674" s="46"/>
      <c r="AH674" s="46"/>
      <c r="AI674" s="46"/>
      <c r="AJ674" s="46"/>
      <c r="AK674" s="46"/>
      <c r="AL674" s="46"/>
    </row>
    <row r="675">
      <c r="A675" s="50"/>
      <c r="B675" s="46"/>
      <c r="C675" s="46"/>
      <c r="D675" s="46"/>
      <c r="E675" s="70"/>
      <c r="F675" s="50"/>
      <c r="G675" s="50"/>
      <c r="H675" s="50"/>
      <c r="I675" s="50"/>
      <c r="J675" s="102"/>
      <c r="K675" s="46"/>
      <c r="L675" s="46"/>
      <c r="M675" s="46"/>
      <c r="N675" s="46"/>
      <c r="O675" s="46"/>
      <c r="P675" s="46"/>
      <c r="Q675" s="46"/>
      <c r="R675" s="46"/>
      <c r="S675" s="46"/>
      <c r="T675" s="46"/>
      <c r="U675" s="46"/>
      <c r="V675" s="46"/>
      <c r="W675" s="46"/>
      <c r="X675" s="46"/>
      <c r="Y675" s="46"/>
      <c r="Z675" s="46"/>
      <c r="AA675" s="46"/>
      <c r="AB675" s="46"/>
      <c r="AC675" s="46"/>
      <c r="AD675" s="46"/>
      <c r="AE675" s="46"/>
      <c r="AF675" s="46"/>
      <c r="AG675" s="46"/>
      <c r="AH675" s="46"/>
      <c r="AI675" s="46"/>
      <c r="AJ675" s="46"/>
      <c r="AK675" s="46"/>
      <c r="AL675" s="46"/>
    </row>
    <row r="676">
      <c r="A676" s="50"/>
      <c r="B676" s="46"/>
      <c r="C676" s="46"/>
      <c r="D676" s="46"/>
      <c r="E676" s="70"/>
      <c r="F676" s="50"/>
      <c r="G676" s="50"/>
      <c r="H676" s="50"/>
      <c r="I676" s="50"/>
      <c r="J676" s="102"/>
      <c r="K676" s="46"/>
      <c r="L676" s="46"/>
      <c r="M676" s="46"/>
      <c r="N676" s="46"/>
      <c r="O676" s="46"/>
      <c r="P676" s="46"/>
      <c r="Q676" s="46"/>
      <c r="R676" s="46"/>
      <c r="S676" s="46"/>
      <c r="T676" s="46"/>
      <c r="U676" s="46"/>
      <c r="V676" s="46"/>
      <c r="W676" s="46"/>
      <c r="X676" s="46"/>
      <c r="Y676" s="46"/>
      <c r="Z676" s="46"/>
      <c r="AA676" s="46"/>
      <c r="AB676" s="46"/>
      <c r="AC676" s="46"/>
      <c r="AD676" s="46"/>
      <c r="AE676" s="46"/>
      <c r="AF676" s="46"/>
      <c r="AG676" s="46"/>
      <c r="AH676" s="46"/>
      <c r="AI676" s="46"/>
      <c r="AJ676" s="46"/>
      <c r="AK676" s="46"/>
      <c r="AL676" s="46"/>
    </row>
    <row r="677">
      <c r="A677" s="50"/>
      <c r="B677" s="46"/>
      <c r="C677" s="46"/>
      <c r="D677" s="46"/>
      <c r="E677" s="70"/>
      <c r="F677" s="50"/>
      <c r="G677" s="50"/>
      <c r="H677" s="50"/>
      <c r="I677" s="50"/>
      <c r="J677" s="102"/>
      <c r="K677" s="46"/>
      <c r="L677" s="46"/>
      <c r="M677" s="46"/>
      <c r="N677" s="46"/>
      <c r="O677" s="46"/>
      <c r="P677" s="46"/>
      <c r="Q677" s="46"/>
      <c r="R677" s="46"/>
      <c r="S677" s="46"/>
      <c r="T677" s="46"/>
      <c r="U677" s="46"/>
      <c r="V677" s="46"/>
      <c r="W677" s="46"/>
      <c r="X677" s="46"/>
      <c r="Y677" s="46"/>
      <c r="Z677" s="46"/>
      <c r="AA677" s="46"/>
      <c r="AB677" s="46"/>
      <c r="AC677" s="46"/>
      <c r="AD677" s="46"/>
      <c r="AE677" s="46"/>
      <c r="AF677" s="46"/>
      <c r="AG677" s="46"/>
      <c r="AH677" s="46"/>
      <c r="AI677" s="46"/>
      <c r="AJ677" s="46"/>
      <c r="AK677" s="46"/>
      <c r="AL677" s="46"/>
    </row>
    <row r="678">
      <c r="A678" s="50"/>
      <c r="B678" s="46"/>
      <c r="C678" s="46"/>
      <c r="D678" s="46"/>
      <c r="E678" s="70"/>
      <c r="F678" s="50"/>
      <c r="G678" s="50"/>
      <c r="H678" s="50"/>
      <c r="I678" s="50"/>
      <c r="J678" s="102"/>
      <c r="K678" s="46"/>
      <c r="L678" s="46"/>
      <c r="M678" s="46"/>
      <c r="N678" s="46"/>
      <c r="O678" s="46"/>
      <c r="P678" s="46"/>
      <c r="Q678" s="46"/>
      <c r="R678" s="46"/>
      <c r="S678" s="46"/>
      <c r="T678" s="46"/>
      <c r="U678" s="46"/>
      <c r="V678" s="46"/>
      <c r="W678" s="46"/>
      <c r="X678" s="46"/>
      <c r="Y678" s="46"/>
      <c r="Z678" s="46"/>
      <c r="AA678" s="46"/>
      <c r="AB678" s="46"/>
      <c r="AC678" s="46"/>
      <c r="AD678" s="46"/>
      <c r="AE678" s="46"/>
      <c r="AF678" s="46"/>
      <c r="AG678" s="46"/>
      <c r="AH678" s="46"/>
      <c r="AI678" s="46"/>
      <c r="AJ678" s="46"/>
      <c r="AK678" s="46"/>
      <c r="AL678" s="46"/>
    </row>
    <row r="679">
      <c r="A679" s="50"/>
      <c r="B679" s="46"/>
      <c r="C679" s="46"/>
      <c r="D679" s="46"/>
      <c r="E679" s="70"/>
      <c r="F679" s="50"/>
      <c r="G679" s="50"/>
      <c r="H679" s="50"/>
      <c r="I679" s="50"/>
      <c r="J679" s="102"/>
      <c r="K679" s="46"/>
      <c r="L679" s="46"/>
      <c r="M679" s="46"/>
      <c r="N679" s="46"/>
      <c r="O679" s="46"/>
      <c r="P679" s="46"/>
      <c r="Q679" s="46"/>
      <c r="R679" s="46"/>
      <c r="S679" s="46"/>
      <c r="T679" s="46"/>
      <c r="U679" s="46"/>
      <c r="V679" s="46"/>
      <c r="W679" s="46"/>
      <c r="X679" s="46"/>
      <c r="Y679" s="46"/>
      <c r="Z679" s="46"/>
      <c r="AA679" s="46"/>
      <c r="AB679" s="46"/>
      <c r="AC679" s="46"/>
      <c r="AD679" s="46"/>
      <c r="AE679" s="46"/>
      <c r="AF679" s="46"/>
      <c r="AG679" s="46"/>
      <c r="AH679" s="46"/>
      <c r="AI679" s="46"/>
      <c r="AJ679" s="46"/>
      <c r="AK679" s="46"/>
      <c r="AL679" s="46"/>
    </row>
    <row r="680">
      <c r="A680" s="50"/>
      <c r="B680" s="46"/>
      <c r="C680" s="46"/>
      <c r="D680" s="46"/>
      <c r="E680" s="70"/>
      <c r="F680" s="50"/>
      <c r="G680" s="50"/>
      <c r="H680" s="50"/>
      <c r="I680" s="50"/>
      <c r="J680" s="102"/>
      <c r="K680" s="46"/>
      <c r="L680" s="46"/>
      <c r="M680" s="46"/>
      <c r="N680" s="46"/>
      <c r="O680" s="46"/>
      <c r="P680" s="46"/>
      <c r="Q680" s="46"/>
      <c r="R680" s="46"/>
      <c r="S680" s="46"/>
      <c r="T680" s="46"/>
      <c r="U680" s="46"/>
      <c r="V680" s="46"/>
      <c r="W680" s="46"/>
      <c r="X680" s="46"/>
      <c r="Y680" s="46"/>
      <c r="Z680" s="46"/>
      <c r="AA680" s="46"/>
      <c r="AB680" s="46"/>
      <c r="AC680" s="46"/>
      <c r="AD680" s="46"/>
      <c r="AE680" s="46"/>
      <c r="AF680" s="46"/>
      <c r="AG680" s="46"/>
      <c r="AH680" s="46"/>
      <c r="AI680" s="46"/>
      <c r="AJ680" s="46"/>
      <c r="AK680" s="46"/>
      <c r="AL680" s="46"/>
    </row>
    <row r="681">
      <c r="A681" s="50"/>
      <c r="B681" s="46"/>
      <c r="C681" s="46"/>
      <c r="D681" s="46"/>
      <c r="E681" s="70"/>
      <c r="F681" s="50"/>
      <c r="G681" s="50"/>
      <c r="H681" s="50"/>
      <c r="I681" s="50"/>
      <c r="J681" s="102"/>
      <c r="K681" s="46"/>
      <c r="L681" s="46"/>
      <c r="M681" s="46"/>
      <c r="N681" s="46"/>
      <c r="O681" s="46"/>
      <c r="P681" s="46"/>
      <c r="Q681" s="46"/>
      <c r="R681" s="46"/>
      <c r="S681" s="46"/>
      <c r="T681" s="46"/>
      <c r="U681" s="46"/>
      <c r="V681" s="46"/>
      <c r="W681" s="46"/>
      <c r="X681" s="46"/>
      <c r="Y681" s="46"/>
      <c r="Z681" s="46"/>
      <c r="AA681" s="46"/>
      <c r="AB681" s="46"/>
      <c r="AC681" s="46"/>
      <c r="AD681" s="46"/>
      <c r="AE681" s="46"/>
      <c r="AF681" s="46"/>
      <c r="AG681" s="46"/>
      <c r="AH681" s="46"/>
      <c r="AI681" s="46"/>
      <c r="AJ681" s="46"/>
      <c r="AK681" s="46"/>
      <c r="AL681" s="46"/>
    </row>
    <row r="682">
      <c r="A682" s="50"/>
      <c r="B682" s="46"/>
      <c r="C682" s="46"/>
      <c r="D682" s="46"/>
      <c r="E682" s="70"/>
      <c r="F682" s="50"/>
      <c r="G682" s="50"/>
      <c r="H682" s="50"/>
      <c r="I682" s="50"/>
      <c r="J682" s="102"/>
      <c r="K682" s="46"/>
      <c r="L682" s="46"/>
      <c r="M682" s="46"/>
      <c r="N682" s="46"/>
      <c r="O682" s="46"/>
      <c r="P682" s="46"/>
      <c r="Q682" s="46"/>
      <c r="R682" s="46"/>
      <c r="S682" s="46"/>
      <c r="T682" s="46"/>
      <c r="U682" s="46"/>
      <c r="V682" s="46"/>
      <c r="W682" s="46"/>
      <c r="X682" s="46"/>
      <c r="Y682" s="46"/>
      <c r="Z682" s="46"/>
      <c r="AA682" s="46"/>
      <c r="AB682" s="46"/>
      <c r="AC682" s="46"/>
      <c r="AD682" s="46"/>
      <c r="AE682" s="46"/>
      <c r="AF682" s="46"/>
      <c r="AG682" s="46"/>
      <c r="AH682" s="46"/>
      <c r="AI682" s="46"/>
      <c r="AJ682" s="46"/>
      <c r="AK682" s="46"/>
      <c r="AL682" s="46"/>
    </row>
    <row r="683">
      <c r="A683" s="50"/>
      <c r="B683" s="46"/>
      <c r="C683" s="46"/>
      <c r="D683" s="46"/>
      <c r="E683" s="70"/>
      <c r="F683" s="50"/>
      <c r="G683" s="50"/>
      <c r="H683" s="50"/>
      <c r="I683" s="50"/>
      <c r="J683" s="102"/>
      <c r="K683" s="46"/>
      <c r="L683" s="46"/>
      <c r="M683" s="46"/>
      <c r="N683" s="46"/>
      <c r="O683" s="46"/>
      <c r="P683" s="46"/>
      <c r="Q683" s="46"/>
      <c r="R683" s="46"/>
      <c r="S683" s="46"/>
      <c r="T683" s="46"/>
      <c r="U683" s="46"/>
      <c r="V683" s="46"/>
      <c r="W683" s="46"/>
      <c r="X683" s="46"/>
      <c r="Y683" s="46"/>
      <c r="Z683" s="46"/>
      <c r="AA683" s="46"/>
      <c r="AB683" s="46"/>
      <c r="AC683" s="46"/>
      <c r="AD683" s="46"/>
      <c r="AE683" s="46"/>
      <c r="AF683" s="46"/>
      <c r="AG683" s="46"/>
      <c r="AH683" s="46"/>
      <c r="AI683" s="46"/>
      <c r="AJ683" s="46"/>
      <c r="AK683" s="46"/>
      <c r="AL683" s="46"/>
    </row>
    <row r="684">
      <c r="A684" s="50"/>
      <c r="B684" s="46"/>
      <c r="C684" s="46"/>
      <c r="D684" s="46"/>
      <c r="E684" s="70"/>
      <c r="F684" s="50"/>
      <c r="G684" s="50"/>
      <c r="H684" s="50"/>
      <c r="I684" s="50"/>
      <c r="J684" s="102"/>
      <c r="K684" s="46"/>
      <c r="L684" s="46"/>
      <c r="M684" s="46"/>
      <c r="N684" s="46"/>
      <c r="O684" s="46"/>
      <c r="P684" s="46"/>
      <c r="Q684" s="46"/>
      <c r="R684" s="46"/>
      <c r="S684" s="46"/>
      <c r="T684" s="46"/>
      <c r="U684" s="46"/>
      <c r="V684" s="46"/>
      <c r="W684" s="46"/>
      <c r="X684" s="46"/>
      <c r="Y684" s="46"/>
      <c r="Z684" s="46"/>
      <c r="AA684" s="46"/>
      <c r="AB684" s="46"/>
      <c r="AC684" s="46"/>
      <c r="AD684" s="46"/>
      <c r="AE684" s="46"/>
      <c r="AF684" s="46"/>
      <c r="AG684" s="46"/>
      <c r="AH684" s="46"/>
      <c r="AI684" s="46"/>
      <c r="AJ684" s="46"/>
      <c r="AK684" s="46"/>
      <c r="AL684" s="46"/>
    </row>
    <row r="685">
      <c r="A685" s="50"/>
      <c r="B685" s="46"/>
      <c r="C685" s="46"/>
      <c r="D685" s="46"/>
      <c r="E685" s="70"/>
      <c r="F685" s="50"/>
      <c r="G685" s="50"/>
      <c r="H685" s="50"/>
      <c r="I685" s="50"/>
      <c r="J685" s="102"/>
      <c r="K685" s="46"/>
      <c r="L685" s="46"/>
      <c r="M685" s="46"/>
      <c r="N685" s="46"/>
      <c r="O685" s="46"/>
      <c r="P685" s="46"/>
      <c r="Q685" s="46"/>
      <c r="R685" s="46"/>
      <c r="S685" s="46"/>
      <c r="T685" s="46"/>
      <c r="U685" s="46"/>
      <c r="V685" s="46"/>
      <c r="W685" s="46"/>
      <c r="X685" s="46"/>
      <c r="Y685" s="46"/>
      <c r="Z685" s="46"/>
      <c r="AA685" s="46"/>
      <c r="AB685" s="46"/>
      <c r="AC685" s="46"/>
      <c r="AD685" s="46"/>
      <c r="AE685" s="46"/>
      <c r="AF685" s="46"/>
      <c r="AG685" s="46"/>
      <c r="AH685" s="46"/>
      <c r="AI685" s="46"/>
      <c r="AJ685" s="46"/>
      <c r="AK685" s="46"/>
      <c r="AL685" s="46"/>
    </row>
    <row r="686">
      <c r="A686" s="50"/>
      <c r="B686" s="46"/>
      <c r="C686" s="46"/>
      <c r="D686" s="46"/>
      <c r="E686" s="70"/>
      <c r="F686" s="50"/>
      <c r="G686" s="50"/>
      <c r="H686" s="50"/>
      <c r="I686" s="50"/>
      <c r="J686" s="102"/>
      <c r="K686" s="46"/>
      <c r="L686" s="46"/>
      <c r="M686" s="46"/>
      <c r="N686" s="46"/>
      <c r="O686" s="46"/>
      <c r="P686" s="46"/>
      <c r="Q686" s="46"/>
      <c r="R686" s="46"/>
      <c r="S686" s="46"/>
      <c r="T686" s="46"/>
      <c r="U686" s="46"/>
      <c r="V686" s="46"/>
      <c r="W686" s="46"/>
      <c r="X686" s="46"/>
      <c r="Y686" s="46"/>
      <c r="Z686" s="46"/>
      <c r="AA686" s="46"/>
      <c r="AB686" s="46"/>
      <c r="AC686" s="46"/>
      <c r="AD686" s="46"/>
      <c r="AE686" s="46"/>
      <c r="AF686" s="46"/>
      <c r="AG686" s="46"/>
      <c r="AH686" s="46"/>
      <c r="AI686" s="46"/>
      <c r="AJ686" s="46"/>
      <c r="AK686" s="46"/>
      <c r="AL686" s="46"/>
    </row>
    <row r="687">
      <c r="A687" s="50"/>
      <c r="B687" s="46"/>
      <c r="C687" s="46"/>
      <c r="D687" s="46"/>
      <c r="E687" s="70"/>
      <c r="F687" s="50"/>
      <c r="G687" s="50"/>
      <c r="H687" s="50"/>
      <c r="I687" s="50"/>
      <c r="J687" s="102"/>
      <c r="K687" s="46"/>
      <c r="L687" s="46"/>
      <c r="M687" s="46"/>
      <c r="N687" s="46"/>
      <c r="O687" s="46"/>
      <c r="P687" s="46"/>
      <c r="Q687" s="46"/>
      <c r="R687" s="46"/>
      <c r="S687" s="46"/>
      <c r="T687" s="46"/>
      <c r="U687" s="46"/>
      <c r="V687" s="46"/>
      <c r="W687" s="46"/>
      <c r="X687" s="46"/>
      <c r="Y687" s="46"/>
      <c r="Z687" s="46"/>
      <c r="AA687" s="46"/>
      <c r="AB687" s="46"/>
      <c r="AC687" s="46"/>
      <c r="AD687" s="46"/>
      <c r="AE687" s="46"/>
      <c r="AF687" s="46"/>
      <c r="AG687" s="46"/>
      <c r="AH687" s="46"/>
      <c r="AI687" s="46"/>
      <c r="AJ687" s="46"/>
      <c r="AK687" s="46"/>
      <c r="AL687" s="46"/>
    </row>
    <row r="688">
      <c r="A688" s="50"/>
      <c r="B688" s="46"/>
      <c r="C688" s="46"/>
      <c r="D688" s="46"/>
      <c r="E688" s="70"/>
      <c r="F688" s="50"/>
      <c r="G688" s="50"/>
      <c r="H688" s="50"/>
      <c r="I688" s="50"/>
      <c r="J688" s="102"/>
      <c r="K688" s="46"/>
      <c r="L688" s="46"/>
      <c r="M688" s="46"/>
      <c r="N688" s="46"/>
      <c r="O688" s="46"/>
      <c r="P688" s="46"/>
      <c r="Q688" s="46"/>
      <c r="R688" s="46"/>
      <c r="S688" s="46"/>
      <c r="T688" s="46"/>
      <c r="U688" s="46"/>
      <c r="V688" s="46"/>
      <c r="W688" s="46"/>
      <c r="X688" s="46"/>
      <c r="Y688" s="46"/>
      <c r="Z688" s="46"/>
      <c r="AA688" s="46"/>
      <c r="AB688" s="46"/>
      <c r="AC688" s="46"/>
      <c r="AD688" s="46"/>
      <c r="AE688" s="46"/>
      <c r="AF688" s="46"/>
      <c r="AG688" s="46"/>
      <c r="AH688" s="46"/>
      <c r="AI688" s="46"/>
      <c r="AJ688" s="46"/>
      <c r="AK688" s="46"/>
      <c r="AL688" s="46"/>
    </row>
    <row r="689">
      <c r="A689" s="50"/>
      <c r="B689" s="46"/>
      <c r="C689" s="46"/>
      <c r="D689" s="46"/>
      <c r="E689" s="70"/>
      <c r="F689" s="50"/>
      <c r="G689" s="50"/>
      <c r="H689" s="50"/>
      <c r="I689" s="50"/>
      <c r="J689" s="102"/>
      <c r="K689" s="46"/>
      <c r="L689" s="46"/>
      <c r="M689" s="46"/>
      <c r="N689" s="46"/>
      <c r="O689" s="46"/>
      <c r="P689" s="46"/>
      <c r="Q689" s="46"/>
      <c r="R689" s="46"/>
      <c r="S689" s="46"/>
      <c r="T689" s="46"/>
      <c r="U689" s="46"/>
      <c r="V689" s="46"/>
      <c r="W689" s="46"/>
      <c r="X689" s="46"/>
      <c r="Y689" s="46"/>
      <c r="Z689" s="46"/>
      <c r="AA689" s="46"/>
      <c r="AB689" s="46"/>
      <c r="AC689" s="46"/>
      <c r="AD689" s="46"/>
      <c r="AE689" s="46"/>
      <c r="AF689" s="46"/>
      <c r="AG689" s="46"/>
      <c r="AH689" s="46"/>
      <c r="AI689" s="46"/>
      <c r="AJ689" s="46"/>
      <c r="AK689" s="46"/>
      <c r="AL689" s="46"/>
    </row>
    <row r="690">
      <c r="A690" s="50"/>
      <c r="B690" s="46"/>
      <c r="C690" s="46"/>
      <c r="D690" s="46"/>
      <c r="E690" s="70"/>
      <c r="F690" s="50"/>
      <c r="G690" s="50"/>
      <c r="H690" s="50"/>
      <c r="I690" s="50"/>
      <c r="J690" s="102"/>
      <c r="K690" s="46"/>
      <c r="L690" s="46"/>
      <c r="M690" s="46"/>
      <c r="N690" s="46"/>
      <c r="O690" s="46"/>
      <c r="P690" s="46"/>
      <c r="Q690" s="46"/>
      <c r="R690" s="46"/>
      <c r="S690" s="46"/>
      <c r="T690" s="46"/>
      <c r="U690" s="46"/>
      <c r="V690" s="46"/>
      <c r="W690" s="46"/>
      <c r="X690" s="46"/>
      <c r="Y690" s="46"/>
      <c r="Z690" s="46"/>
      <c r="AA690" s="46"/>
      <c r="AB690" s="46"/>
      <c r="AC690" s="46"/>
      <c r="AD690" s="46"/>
      <c r="AE690" s="46"/>
      <c r="AF690" s="46"/>
      <c r="AG690" s="46"/>
      <c r="AH690" s="46"/>
      <c r="AI690" s="46"/>
      <c r="AJ690" s="46"/>
      <c r="AK690" s="46"/>
      <c r="AL690" s="46"/>
    </row>
    <row r="691">
      <c r="A691" s="50"/>
      <c r="B691" s="46"/>
      <c r="C691" s="46"/>
      <c r="D691" s="46"/>
      <c r="E691" s="70"/>
      <c r="F691" s="50"/>
      <c r="G691" s="50"/>
      <c r="H691" s="50"/>
      <c r="I691" s="50"/>
      <c r="J691" s="102"/>
      <c r="K691" s="46"/>
      <c r="L691" s="46"/>
      <c r="M691" s="46"/>
      <c r="N691" s="46"/>
      <c r="O691" s="46"/>
      <c r="P691" s="46"/>
      <c r="Q691" s="46"/>
      <c r="R691" s="46"/>
      <c r="S691" s="46"/>
      <c r="T691" s="46"/>
      <c r="U691" s="46"/>
      <c r="V691" s="46"/>
      <c r="W691" s="46"/>
      <c r="X691" s="46"/>
      <c r="Y691" s="46"/>
      <c r="Z691" s="46"/>
      <c r="AA691" s="46"/>
      <c r="AB691" s="46"/>
      <c r="AC691" s="46"/>
      <c r="AD691" s="46"/>
      <c r="AE691" s="46"/>
      <c r="AF691" s="46"/>
      <c r="AG691" s="46"/>
      <c r="AH691" s="46"/>
      <c r="AI691" s="46"/>
      <c r="AJ691" s="46"/>
      <c r="AK691" s="46"/>
      <c r="AL691" s="46"/>
    </row>
    <row r="692">
      <c r="A692" s="50"/>
      <c r="B692" s="46"/>
      <c r="C692" s="46"/>
      <c r="D692" s="46"/>
      <c r="E692" s="70"/>
      <c r="F692" s="50"/>
      <c r="G692" s="50"/>
      <c r="H692" s="50"/>
      <c r="I692" s="50"/>
      <c r="J692" s="102"/>
      <c r="K692" s="46"/>
      <c r="L692" s="46"/>
      <c r="M692" s="46"/>
      <c r="N692" s="46"/>
      <c r="O692" s="46"/>
      <c r="P692" s="46"/>
      <c r="Q692" s="46"/>
      <c r="R692" s="46"/>
      <c r="S692" s="46"/>
      <c r="T692" s="46"/>
      <c r="U692" s="46"/>
      <c r="V692" s="46"/>
      <c r="W692" s="46"/>
      <c r="X692" s="46"/>
      <c r="Y692" s="46"/>
      <c r="Z692" s="46"/>
      <c r="AA692" s="46"/>
      <c r="AB692" s="46"/>
      <c r="AC692" s="46"/>
      <c r="AD692" s="46"/>
      <c r="AE692" s="46"/>
      <c r="AF692" s="46"/>
      <c r="AG692" s="46"/>
      <c r="AH692" s="46"/>
      <c r="AI692" s="46"/>
      <c r="AJ692" s="46"/>
      <c r="AK692" s="46"/>
      <c r="AL692" s="46"/>
    </row>
    <row r="693">
      <c r="A693" s="50"/>
      <c r="B693" s="46"/>
      <c r="C693" s="46"/>
      <c r="D693" s="46"/>
      <c r="E693" s="70"/>
      <c r="F693" s="50"/>
      <c r="G693" s="50"/>
      <c r="H693" s="50"/>
      <c r="I693" s="50"/>
      <c r="J693" s="102"/>
      <c r="K693" s="46"/>
      <c r="L693" s="46"/>
      <c r="M693" s="46"/>
      <c r="N693" s="46"/>
      <c r="O693" s="46"/>
      <c r="P693" s="46"/>
      <c r="Q693" s="46"/>
      <c r="R693" s="46"/>
      <c r="S693" s="46"/>
      <c r="T693" s="46"/>
      <c r="U693" s="46"/>
      <c r="V693" s="46"/>
      <c r="W693" s="46"/>
      <c r="X693" s="46"/>
      <c r="Y693" s="46"/>
      <c r="Z693" s="46"/>
      <c r="AA693" s="46"/>
      <c r="AB693" s="46"/>
      <c r="AC693" s="46"/>
      <c r="AD693" s="46"/>
      <c r="AE693" s="46"/>
      <c r="AF693" s="46"/>
      <c r="AG693" s="46"/>
      <c r="AH693" s="46"/>
      <c r="AI693" s="46"/>
      <c r="AJ693" s="46"/>
      <c r="AK693" s="46"/>
      <c r="AL693" s="46"/>
    </row>
    <row r="694">
      <c r="A694" s="50"/>
      <c r="B694" s="46"/>
      <c r="C694" s="46"/>
      <c r="D694" s="46"/>
      <c r="E694" s="70"/>
      <c r="F694" s="50"/>
      <c r="G694" s="50"/>
      <c r="H694" s="50"/>
      <c r="I694" s="50"/>
      <c r="J694" s="102"/>
      <c r="K694" s="46"/>
      <c r="L694" s="46"/>
      <c r="M694" s="46"/>
      <c r="N694" s="46"/>
      <c r="O694" s="46"/>
      <c r="P694" s="46"/>
      <c r="Q694" s="46"/>
      <c r="R694" s="46"/>
      <c r="S694" s="46"/>
      <c r="T694" s="46"/>
      <c r="U694" s="46"/>
      <c r="V694" s="46"/>
      <c r="W694" s="46"/>
      <c r="X694" s="46"/>
      <c r="Y694" s="46"/>
      <c r="Z694" s="46"/>
      <c r="AA694" s="46"/>
      <c r="AB694" s="46"/>
      <c r="AC694" s="46"/>
      <c r="AD694" s="46"/>
      <c r="AE694" s="46"/>
      <c r="AF694" s="46"/>
      <c r="AG694" s="46"/>
      <c r="AH694" s="46"/>
      <c r="AI694" s="46"/>
      <c r="AJ694" s="46"/>
      <c r="AK694" s="46"/>
      <c r="AL694" s="46"/>
    </row>
    <row r="695">
      <c r="A695" s="50"/>
      <c r="B695" s="46"/>
      <c r="C695" s="46"/>
      <c r="D695" s="46"/>
      <c r="E695" s="70"/>
      <c r="F695" s="50"/>
      <c r="G695" s="50"/>
      <c r="H695" s="50"/>
      <c r="I695" s="50"/>
      <c r="J695" s="102"/>
      <c r="K695" s="46"/>
      <c r="L695" s="46"/>
      <c r="M695" s="46"/>
      <c r="N695" s="46"/>
      <c r="O695" s="46"/>
      <c r="P695" s="46"/>
      <c r="Q695" s="46"/>
      <c r="R695" s="46"/>
      <c r="S695" s="46"/>
      <c r="T695" s="46"/>
      <c r="U695" s="46"/>
      <c r="V695" s="46"/>
      <c r="W695" s="46"/>
      <c r="X695" s="46"/>
      <c r="Y695" s="46"/>
      <c r="Z695" s="46"/>
      <c r="AA695" s="46"/>
      <c r="AB695" s="46"/>
      <c r="AC695" s="46"/>
      <c r="AD695" s="46"/>
      <c r="AE695" s="46"/>
      <c r="AF695" s="46"/>
      <c r="AG695" s="46"/>
      <c r="AH695" s="46"/>
      <c r="AI695" s="46"/>
      <c r="AJ695" s="46"/>
      <c r="AK695" s="46"/>
      <c r="AL695" s="46"/>
    </row>
    <row r="696">
      <c r="A696" s="50"/>
      <c r="B696" s="46"/>
      <c r="C696" s="46"/>
      <c r="D696" s="46"/>
      <c r="E696" s="70"/>
      <c r="F696" s="50"/>
      <c r="G696" s="50"/>
      <c r="H696" s="50"/>
      <c r="I696" s="50"/>
      <c r="J696" s="102"/>
      <c r="K696" s="46"/>
      <c r="L696" s="46"/>
      <c r="M696" s="46"/>
      <c r="N696" s="46"/>
      <c r="O696" s="46"/>
      <c r="P696" s="46"/>
      <c r="Q696" s="46"/>
      <c r="R696" s="46"/>
      <c r="S696" s="46"/>
      <c r="T696" s="46"/>
      <c r="U696" s="46"/>
      <c r="V696" s="46"/>
      <c r="W696" s="46"/>
      <c r="X696" s="46"/>
      <c r="Y696" s="46"/>
      <c r="Z696" s="46"/>
      <c r="AA696" s="46"/>
      <c r="AB696" s="46"/>
      <c r="AC696" s="46"/>
      <c r="AD696" s="46"/>
      <c r="AE696" s="46"/>
      <c r="AF696" s="46"/>
      <c r="AG696" s="46"/>
      <c r="AH696" s="46"/>
      <c r="AI696" s="46"/>
      <c r="AJ696" s="46"/>
      <c r="AK696" s="46"/>
      <c r="AL696" s="46"/>
    </row>
    <row r="697">
      <c r="A697" s="50"/>
      <c r="B697" s="46"/>
      <c r="C697" s="46"/>
      <c r="D697" s="46"/>
      <c r="E697" s="70"/>
      <c r="F697" s="50"/>
      <c r="G697" s="50"/>
      <c r="H697" s="50"/>
      <c r="I697" s="50"/>
      <c r="J697" s="102"/>
      <c r="K697" s="46"/>
      <c r="L697" s="46"/>
      <c r="M697" s="46"/>
      <c r="N697" s="46"/>
      <c r="O697" s="46"/>
      <c r="P697" s="46"/>
      <c r="Q697" s="46"/>
      <c r="R697" s="46"/>
      <c r="S697" s="46"/>
      <c r="T697" s="46"/>
      <c r="U697" s="46"/>
      <c r="V697" s="46"/>
      <c r="W697" s="46"/>
      <c r="X697" s="46"/>
      <c r="Y697" s="46"/>
      <c r="Z697" s="46"/>
      <c r="AA697" s="46"/>
      <c r="AB697" s="46"/>
      <c r="AC697" s="46"/>
      <c r="AD697" s="46"/>
      <c r="AE697" s="46"/>
      <c r="AF697" s="46"/>
      <c r="AG697" s="46"/>
      <c r="AH697" s="46"/>
      <c r="AI697" s="46"/>
      <c r="AJ697" s="46"/>
      <c r="AK697" s="46"/>
      <c r="AL697" s="46"/>
    </row>
    <row r="698">
      <c r="A698" s="50"/>
      <c r="B698" s="46"/>
      <c r="C698" s="46"/>
      <c r="D698" s="46"/>
      <c r="E698" s="70"/>
      <c r="F698" s="50"/>
      <c r="G698" s="50"/>
      <c r="H698" s="50"/>
      <c r="I698" s="50"/>
      <c r="J698" s="102"/>
      <c r="K698" s="46"/>
      <c r="L698" s="46"/>
      <c r="M698" s="46"/>
      <c r="N698" s="46"/>
      <c r="O698" s="46"/>
      <c r="P698" s="46"/>
      <c r="Q698" s="46"/>
      <c r="R698" s="46"/>
      <c r="S698" s="46"/>
      <c r="T698" s="46"/>
      <c r="U698" s="46"/>
      <c r="V698" s="46"/>
      <c r="W698" s="46"/>
      <c r="X698" s="46"/>
      <c r="Y698" s="46"/>
      <c r="Z698" s="46"/>
      <c r="AA698" s="46"/>
      <c r="AB698" s="46"/>
      <c r="AC698" s="46"/>
      <c r="AD698" s="46"/>
      <c r="AE698" s="46"/>
      <c r="AF698" s="46"/>
      <c r="AG698" s="46"/>
      <c r="AH698" s="46"/>
      <c r="AI698" s="46"/>
      <c r="AJ698" s="46"/>
      <c r="AK698" s="46"/>
      <c r="AL698" s="46"/>
    </row>
    <row r="699">
      <c r="A699" s="50"/>
      <c r="B699" s="46"/>
      <c r="C699" s="46"/>
      <c r="D699" s="46"/>
      <c r="E699" s="70"/>
      <c r="F699" s="50"/>
      <c r="G699" s="50"/>
      <c r="H699" s="50"/>
      <c r="I699" s="50"/>
      <c r="J699" s="102"/>
      <c r="K699" s="46"/>
      <c r="L699" s="46"/>
      <c r="M699" s="46"/>
      <c r="N699" s="46"/>
      <c r="O699" s="46"/>
      <c r="P699" s="46"/>
      <c r="Q699" s="46"/>
      <c r="R699" s="46"/>
      <c r="S699" s="46"/>
      <c r="T699" s="46"/>
      <c r="U699" s="46"/>
      <c r="V699" s="46"/>
      <c r="W699" s="46"/>
      <c r="X699" s="46"/>
      <c r="Y699" s="46"/>
      <c r="Z699" s="46"/>
      <c r="AA699" s="46"/>
      <c r="AB699" s="46"/>
      <c r="AC699" s="46"/>
      <c r="AD699" s="46"/>
      <c r="AE699" s="46"/>
      <c r="AF699" s="46"/>
      <c r="AG699" s="46"/>
      <c r="AH699" s="46"/>
      <c r="AI699" s="46"/>
      <c r="AJ699" s="46"/>
      <c r="AK699" s="46"/>
      <c r="AL699" s="46"/>
    </row>
    <row r="700">
      <c r="A700" s="50"/>
      <c r="B700" s="46"/>
      <c r="C700" s="46"/>
      <c r="D700" s="46"/>
      <c r="E700" s="70"/>
      <c r="F700" s="50"/>
      <c r="G700" s="50"/>
      <c r="H700" s="50"/>
      <c r="I700" s="50"/>
      <c r="J700" s="102"/>
      <c r="K700" s="46"/>
      <c r="L700" s="46"/>
      <c r="M700" s="46"/>
      <c r="N700" s="46"/>
      <c r="O700" s="46"/>
      <c r="P700" s="46"/>
      <c r="Q700" s="46"/>
      <c r="R700" s="46"/>
      <c r="S700" s="46"/>
      <c r="T700" s="46"/>
      <c r="U700" s="46"/>
      <c r="V700" s="46"/>
      <c r="W700" s="46"/>
      <c r="X700" s="46"/>
      <c r="Y700" s="46"/>
      <c r="Z700" s="46"/>
      <c r="AA700" s="46"/>
      <c r="AB700" s="46"/>
      <c r="AC700" s="46"/>
      <c r="AD700" s="46"/>
      <c r="AE700" s="46"/>
      <c r="AF700" s="46"/>
      <c r="AG700" s="46"/>
      <c r="AH700" s="46"/>
      <c r="AI700" s="46"/>
      <c r="AJ700" s="46"/>
      <c r="AK700" s="46"/>
      <c r="AL700" s="46"/>
    </row>
    <row r="701">
      <c r="A701" s="50"/>
      <c r="B701" s="46"/>
      <c r="C701" s="46"/>
      <c r="D701" s="46"/>
      <c r="E701" s="70"/>
      <c r="F701" s="50"/>
      <c r="G701" s="50"/>
      <c r="H701" s="50"/>
      <c r="I701" s="50"/>
      <c r="J701" s="102"/>
      <c r="K701" s="46"/>
      <c r="L701" s="46"/>
      <c r="M701" s="46"/>
      <c r="N701" s="46"/>
      <c r="O701" s="46"/>
      <c r="P701" s="46"/>
      <c r="Q701" s="46"/>
      <c r="R701" s="46"/>
      <c r="S701" s="46"/>
      <c r="T701" s="46"/>
      <c r="U701" s="46"/>
      <c r="V701" s="46"/>
      <c r="W701" s="46"/>
      <c r="X701" s="46"/>
      <c r="Y701" s="46"/>
      <c r="Z701" s="46"/>
      <c r="AA701" s="46"/>
      <c r="AB701" s="46"/>
      <c r="AC701" s="46"/>
      <c r="AD701" s="46"/>
      <c r="AE701" s="46"/>
      <c r="AF701" s="46"/>
      <c r="AG701" s="46"/>
      <c r="AH701" s="46"/>
      <c r="AI701" s="46"/>
      <c r="AJ701" s="46"/>
      <c r="AK701" s="46"/>
      <c r="AL701" s="46"/>
    </row>
    <row r="702">
      <c r="A702" s="50"/>
      <c r="B702" s="46"/>
      <c r="C702" s="46"/>
      <c r="D702" s="46"/>
      <c r="E702" s="70"/>
      <c r="F702" s="50"/>
      <c r="G702" s="50"/>
      <c r="H702" s="50"/>
      <c r="I702" s="50"/>
      <c r="J702" s="102"/>
      <c r="K702" s="46"/>
      <c r="L702" s="46"/>
      <c r="M702" s="46"/>
      <c r="N702" s="46"/>
      <c r="O702" s="46"/>
      <c r="P702" s="46"/>
      <c r="Q702" s="46"/>
      <c r="R702" s="46"/>
      <c r="S702" s="46"/>
      <c r="T702" s="46"/>
      <c r="U702" s="46"/>
      <c r="V702" s="46"/>
      <c r="W702" s="46"/>
      <c r="X702" s="46"/>
      <c r="Y702" s="46"/>
      <c r="Z702" s="46"/>
      <c r="AA702" s="46"/>
      <c r="AB702" s="46"/>
      <c r="AC702" s="46"/>
      <c r="AD702" s="46"/>
      <c r="AE702" s="46"/>
      <c r="AF702" s="46"/>
      <c r="AG702" s="46"/>
      <c r="AH702" s="46"/>
      <c r="AI702" s="46"/>
      <c r="AJ702" s="46"/>
      <c r="AK702" s="46"/>
      <c r="AL702" s="46"/>
    </row>
    <row r="703">
      <c r="A703" s="50"/>
      <c r="B703" s="46"/>
      <c r="C703" s="46"/>
      <c r="D703" s="46"/>
      <c r="E703" s="70"/>
      <c r="F703" s="50"/>
      <c r="G703" s="50"/>
      <c r="H703" s="50"/>
      <c r="I703" s="50"/>
      <c r="J703" s="102"/>
      <c r="K703" s="46"/>
      <c r="L703" s="46"/>
      <c r="M703" s="46"/>
      <c r="N703" s="46"/>
      <c r="O703" s="46"/>
      <c r="P703" s="46"/>
      <c r="Q703" s="46"/>
      <c r="R703" s="46"/>
      <c r="S703" s="46"/>
      <c r="T703" s="46"/>
      <c r="U703" s="46"/>
      <c r="V703" s="46"/>
      <c r="W703" s="46"/>
      <c r="X703" s="46"/>
      <c r="Y703" s="46"/>
      <c r="Z703" s="46"/>
      <c r="AA703" s="46"/>
      <c r="AB703" s="46"/>
      <c r="AC703" s="46"/>
      <c r="AD703" s="46"/>
      <c r="AE703" s="46"/>
      <c r="AF703" s="46"/>
      <c r="AG703" s="46"/>
      <c r="AH703" s="46"/>
      <c r="AI703" s="46"/>
      <c r="AJ703" s="46"/>
      <c r="AK703" s="46"/>
      <c r="AL703" s="46"/>
    </row>
    <row r="704">
      <c r="A704" s="50"/>
      <c r="B704" s="46"/>
      <c r="C704" s="46"/>
      <c r="D704" s="46"/>
      <c r="E704" s="70"/>
      <c r="F704" s="50"/>
      <c r="G704" s="50"/>
      <c r="H704" s="50"/>
      <c r="I704" s="50"/>
      <c r="J704" s="102"/>
      <c r="K704" s="46"/>
      <c r="L704" s="46"/>
      <c r="M704" s="46"/>
      <c r="N704" s="46"/>
      <c r="O704" s="46"/>
      <c r="P704" s="46"/>
      <c r="Q704" s="46"/>
      <c r="R704" s="46"/>
      <c r="S704" s="46"/>
      <c r="T704" s="46"/>
      <c r="U704" s="46"/>
      <c r="V704" s="46"/>
      <c r="W704" s="46"/>
      <c r="X704" s="46"/>
      <c r="Y704" s="46"/>
      <c r="Z704" s="46"/>
      <c r="AA704" s="46"/>
      <c r="AB704" s="46"/>
      <c r="AC704" s="46"/>
      <c r="AD704" s="46"/>
      <c r="AE704" s="46"/>
      <c r="AF704" s="46"/>
      <c r="AG704" s="46"/>
      <c r="AH704" s="46"/>
      <c r="AI704" s="46"/>
      <c r="AJ704" s="46"/>
      <c r="AK704" s="46"/>
      <c r="AL704" s="46"/>
    </row>
    <row r="705">
      <c r="A705" s="50"/>
      <c r="B705" s="46"/>
      <c r="C705" s="46"/>
      <c r="D705" s="46"/>
      <c r="E705" s="70"/>
      <c r="F705" s="50"/>
      <c r="G705" s="50"/>
      <c r="H705" s="50"/>
      <c r="I705" s="50"/>
      <c r="J705" s="102"/>
      <c r="K705" s="46"/>
      <c r="L705" s="46"/>
      <c r="M705" s="46"/>
      <c r="N705" s="46"/>
      <c r="O705" s="46"/>
      <c r="P705" s="46"/>
      <c r="Q705" s="46"/>
      <c r="R705" s="46"/>
      <c r="S705" s="46"/>
      <c r="T705" s="46"/>
      <c r="U705" s="46"/>
      <c r="V705" s="46"/>
      <c r="W705" s="46"/>
      <c r="X705" s="46"/>
      <c r="Y705" s="46"/>
      <c r="Z705" s="46"/>
      <c r="AA705" s="46"/>
      <c r="AB705" s="46"/>
      <c r="AC705" s="46"/>
      <c r="AD705" s="46"/>
      <c r="AE705" s="46"/>
      <c r="AF705" s="46"/>
      <c r="AG705" s="46"/>
      <c r="AH705" s="46"/>
      <c r="AI705" s="46"/>
      <c r="AJ705" s="46"/>
      <c r="AK705" s="46"/>
      <c r="AL705" s="46"/>
    </row>
    <row r="706">
      <c r="A706" s="50"/>
      <c r="B706" s="46"/>
      <c r="C706" s="46"/>
      <c r="D706" s="46"/>
      <c r="E706" s="70"/>
      <c r="F706" s="50"/>
      <c r="G706" s="50"/>
      <c r="H706" s="50"/>
      <c r="I706" s="50"/>
      <c r="J706" s="102"/>
      <c r="K706" s="46"/>
      <c r="L706" s="46"/>
      <c r="M706" s="46"/>
      <c r="N706" s="46"/>
      <c r="O706" s="46"/>
      <c r="P706" s="46"/>
      <c r="Q706" s="46"/>
      <c r="R706" s="46"/>
      <c r="S706" s="46"/>
      <c r="T706" s="46"/>
      <c r="U706" s="46"/>
      <c r="V706" s="46"/>
      <c r="W706" s="46"/>
      <c r="X706" s="46"/>
      <c r="Y706" s="46"/>
      <c r="Z706" s="46"/>
      <c r="AA706" s="46"/>
      <c r="AB706" s="46"/>
      <c r="AC706" s="46"/>
      <c r="AD706" s="46"/>
      <c r="AE706" s="46"/>
      <c r="AF706" s="46"/>
      <c r="AG706" s="46"/>
      <c r="AH706" s="46"/>
      <c r="AI706" s="46"/>
      <c r="AJ706" s="46"/>
      <c r="AK706" s="46"/>
      <c r="AL706" s="46"/>
    </row>
    <row r="707">
      <c r="A707" s="50"/>
      <c r="B707" s="46"/>
      <c r="C707" s="46"/>
      <c r="D707" s="46"/>
      <c r="E707" s="70"/>
      <c r="F707" s="50"/>
      <c r="G707" s="50"/>
      <c r="H707" s="50"/>
      <c r="I707" s="50"/>
      <c r="J707" s="102"/>
      <c r="K707" s="46"/>
      <c r="L707" s="46"/>
      <c r="M707" s="46"/>
      <c r="N707" s="46"/>
      <c r="O707" s="46"/>
      <c r="P707" s="46"/>
      <c r="Q707" s="46"/>
      <c r="R707" s="46"/>
      <c r="S707" s="46"/>
      <c r="T707" s="46"/>
      <c r="U707" s="46"/>
      <c r="V707" s="46"/>
      <c r="W707" s="46"/>
      <c r="X707" s="46"/>
      <c r="Y707" s="46"/>
      <c r="Z707" s="46"/>
      <c r="AA707" s="46"/>
      <c r="AB707" s="46"/>
      <c r="AC707" s="46"/>
      <c r="AD707" s="46"/>
      <c r="AE707" s="46"/>
      <c r="AF707" s="46"/>
      <c r="AG707" s="46"/>
      <c r="AH707" s="46"/>
      <c r="AI707" s="46"/>
      <c r="AJ707" s="46"/>
      <c r="AK707" s="46"/>
      <c r="AL707" s="46"/>
    </row>
    <row r="708">
      <c r="A708" s="50"/>
      <c r="B708" s="46"/>
      <c r="C708" s="46"/>
      <c r="D708" s="46"/>
      <c r="E708" s="70"/>
      <c r="F708" s="50"/>
      <c r="G708" s="50"/>
      <c r="H708" s="50"/>
      <c r="I708" s="50"/>
      <c r="J708" s="102"/>
      <c r="K708" s="46"/>
      <c r="L708" s="46"/>
      <c r="M708" s="46"/>
      <c r="N708" s="46"/>
      <c r="O708" s="46"/>
      <c r="P708" s="46"/>
      <c r="Q708" s="46"/>
      <c r="R708" s="46"/>
      <c r="S708" s="46"/>
      <c r="T708" s="46"/>
      <c r="U708" s="46"/>
      <c r="V708" s="46"/>
      <c r="W708" s="46"/>
      <c r="X708" s="46"/>
      <c r="Y708" s="46"/>
      <c r="Z708" s="46"/>
      <c r="AA708" s="46"/>
      <c r="AB708" s="46"/>
      <c r="AC708" s="46"/>
      <c r="AD708" s="46"/>
      <c r="AE708" s="46"/>
      <c r="AF708" s="46"/>
      <c r="AG708" s="46"/>
      <c r="AH708" s="46"/>
      <c r="AI708" s="46"/>
      <c r="AJ708" s="46"/>
      <c r="AK708" s="46"/>
      <c r="AL708" s="46"/>
    </row>
    <row r="709">
      <c r="A709" s="50"/>
      <c r="B709" s="46"/>
      <c r="C709" s="46"/>
      <c r="D709" s="46"/>
      <c r="E709" s="70"/>
      <c r="F709" s="50"/>
      <c r="G709" s="50"/>
      <c r="H709" s="50"/>
      <c r="I709" s="50"/>
      <c r="J709" s="102"/>
      <c r="K709" s="46"/>
      <c r="L709" s="46"/>
      <c r="M709" s="46"/>
      <c r="N709" s="46"/>
      <c r="O709" s="46"/>
      <c r="P709" s="46"/>
      <c r="Q709" s="46"/>
      <c r="R709" s="46"/>
      <c r="S709" s="46"/>
      <c r="T709" s="46"/>
      <c r="U709" s="46"/>
      <c r="V709" s="46"/>
      <c r="W709" s="46"/>
      <c r="X709" s="46"/>
      <c r="Y709" s="46"/>
      <c r="Z709" s="46"/>
      <c r="AA709" s="46"/>
      <c r="AB709" s="46"/>
      <c r="AC709" s="46"/>
      <c r="AD709" s="46"/>
      <c r="AE709" s="46"/>
      <c r="AF709" s="46"/>
      <c r="AG709" s="46"/>
      <c r="AH709" s="46"/>
      <c r="AI709" s="46"/>
      <c r="AJ709" s="46"/>
      <c r="AK709" s="46"/>
      <c r="AL709" s="46"/>
    </row>
    <row r="710">
      <c r="A710" s="50"/>
      <c r="B710" s="46"/>
      <c r="C710" s="46"/>
      <c r="D710" s="46"/>
      <c r="E710" s="70"/>
      <c r="F710" s="50"/>
      <c r="G710" s="50"/>
      <c r="H710" s="50"/>
      <c r="I710" s="50"/>
      <c r="J710" s="102"/>
      <c r="K710" s="46"/>
      <c r="L710" s="46"/>
      <c r="M710" s="46"/>
      <c r="N710" s="46"/>
      <c r="O710" s="46"/>
      <c r="P710" s="46"/>
      <c r="Q710" s="46"/>
      <c r="R710" s="46"/>
      <c r="S710" s="46"/>
      <c r="T710" s="46"/>
      <c r="U710" s="46"/>
      <c r="V710" s="46"/>
      <c r="W710" s="46"/>
      <c r="X710" s="46"/>
      <c r="Y710" s="46"/>
      <c r="Z710" s="46"/>
      <c r="AA710" s="46"/>
      <c r="AB710" s="46"/>
      <c r="AC710" s="46"/>
      <c r="AD710" s="46"/>
      <c r="AE710" s="46"/>
      <c r="AF710" s="46"/>
      <c r="AG710" s="46"/>
      <c r="AH710" s="46"/>
      <c r="AI710" s="46"/>
      <c r="AJ710" s="46"/>
      <c r="AK710" s="46"/>
      <c r="AL710" s="46"/>
    </row>
    <row r="711">
      <c r="A711" s="50"/>
      <c r="B711" s="46"/>
      <c r="C711" s="46"/>
      <c r="D711" s="46"/>
      <c r="E711" s="70"/>
      <c r="F711" s="50"/>
      <c r="G711" s="50"/>
      <c r="H711" s="50"/>
      <c r="I711" s="50"/>
      <c r="J711" s="102"/>
      <c r="K711" s="46"/>
      <c r="L711" s="46"/>
      <c r="M711" s="46"/>
      <c r="N711" s="46"/>
      <c r="O711" s="46"/>
      <c r="P711" s="46"/>
      <c r="Q711" s="46"/>
      <c r="R711" s="46"/>
      <c r="S711" s="46"/>
      <c r="T711" s="46"/>
      <c r="U711" s="46"/>
      <c r="V711" s="46"/>
      <c r="W711" s="46"/>
      <c r="X711" s="46"/>
      <c r="Y711" s="46"/>
      <c r="Z711" s="46"/>
      <c r="AA711" s="46"/>
      <c r="AB711" s="46"/>
      <c r="AC711" s="46"/>
      <c r="AD711" s="46"/>
      <c r="AE711" s="46"/>
      <c r="AF711" s="46"/>
      <c r="AG711" s="46"/>
      <c r="AH711" s="46"/>
      <c r="AI711" s="46"/>
      <c r="AJ711" s="46"/>
      <c r="AK711" s="46"/>
      <c r="AL711" s="46"/>
    </row>
    <row r="712">
      <c r="A712" s="50"/>
      <c r="B712" s="46"/>
      <c r="C712" s="46"/>
      <c r="D712" s="46"/>
      <c r="E712" s="70"/>
      <c r="F712" s="50"/>
      <c r="G712" s="50"/>
      <c r="H712" s="50"/>
      <c r="I712" s="50"/>
      <c r="J712" s="102"/>
      <c r="K712" s="46"/>
      <c r="L712" s="46"/>
      <c r="M712" s="46"/>
      <c r="N712" s="46"/>
      <c r="O712" s="46"/>
      <c r="P712" s="46"/>
      <c r="Q712" s="46"/>
      <c r="R712" s="46"/>
      <c r="S712" s="46"/>
      <c r="T712" s="46"/>
      <c r="U712" s="46"/>
      <c r="V712" s="46"/>
      <c r="W712" s="46"/>
      <c r="X712" s="46"/>
      <c r="Y712" s="46"/>
      <c r="Z712" s="46"/>
      <c r="AA712" s="46"/>
      <c r="AB712" s="46"/>
      <c r="AC712" s="46"/>
      <c r="AD712" s="46"/>
      <c r="AE712" s="46"/>
      <c r="AF712" s="46"/>
      <c r="AG712" s="46"/>
      <c r="AH712" s="46"/>
      <c r="AI712" s="46"/>
      <c r="AJ712" s="46"/>
      <c r="AK712" s="46"/>
      <c r="AL712" s="46"/>
    </row>
    <row r="713">
      <c r="A713" s="50"/>
      <c r="B713" s="46"/>
      <c r="C713" s="46"/>
      <c r="D713" s="46"/>
      <c r="E713" s="70"/>
      <c r="F713" s="50"/>
      <c r="G713" s="50"/>
      <c r="H713" s="50"/>
      <c r="I713" s="50"/>
      <c r="J713" s="102"/>
      <c r="K713" s="46"/>
      <c r="L713" s="46"/>
      <c r="M713" s="46"/>
      <c r="N713" s="46"/>
      <c r="O713" s="46"/>
      <c r="P713" s="46"/>
      <c r="Q713" s="46"/>
      <c r="R713" s="46"/>
      <c r="S713" s="46"/>
      <c r="T713" s="46"/>
      <c r="U713" s="46"/>
      <c r="V713" s="46"/>
      <c r="W713" s="46"/>
      <c r="X713" s="46"/>
      <c r="Y713" s="46"/>
      <c r="Z713" s="46"/>
      <c r="AA713" s="46"/>
      <c r="AB713" s="46"/>
      <c r="AC713" s="46"/>
      <c r="AD713" s="46"/>
      <c r="AE713" s="46"/>
      <c r="AF713" s="46"/>
      <c r="AG713" s="46"/>
      <c r="AH713" s="46"/>
      <c r="AI713" s="46"/>
      <c r="AJ713" s="46"/>
      <c r="AK713" s="46"/>
      <c r="AL713" s="46"/>
    </row>
    <row r="714">
      <c r="A714" s="50"/>
      <c r="B714" s="46"/>
      <c r="C714" s="46"/>
      <c r="D714" s="46"/>
      <c r="E714" s="70"/>
      <c r="F714" s="50"/>
      <c r="G714" s="50"/>
      <c r="H714" s="50"/>
      <c r="I714" s="50"/>
      <c r="J714" s="102"/>
      <c r="K714" s="46"/>
      <c r="L714" s="46"/>
      <c r="M714" s="46"/>
      <c r="N714" s="46"/>
      <c r="O714" s="46"/>
      <c r="P714" s="46"/>
      <c r="Q714" s="46"/>
      <c r="R714" s="46"/>
      <c r="S714" s="46"/>
      <c r="T714" s="46"/>
      <c r="U714" s="46"/>
      <c r="V714" s="46"/>
      <c r="W714" s="46"/>
      <c r="X714" s="46"/>
      <c r="Y714" s="46"/>
      <c r="Z714" s="46"/>
      <c r="AA714" s="46"/>
      <c r="AB714" s="46"/>
      <c r="AC714" s="46"/>
      <c r="AD714" s="46"/>
      <c r="AE714" s="46"/>
      <c r="AF714" s="46"/>
      <c r="AG714" s="46"/>
      <c r="AH714" s="46"/>
      <c r="AI714" s="46"/>
      <c r="AJ714" s="46"/>
      <c r="AK714" s="46"/>
      <c r="AL714" s="46"/>
    </row>
    <row r="715">
      <c r="A715" s="50"/>
      <c r="B715" s="46"/>
      <c r="C715" s="46"/>
      <c r="D715" s="46"/>
      <c r="E715" s="70"/>
      <c r="F715" s="50"/>
      <c r="G715" s="50"/>
      <c r="H715" s="50"/>
      <c r="I715" s="50"/>
      <c r="J715" s="102"/>
      <c r="K715" s="46"/>
      <c r="L715" s="46"/>
      <c r="M715" s="46"/>
      <c r="N715" s="46"/>
      <c r="O715" s="46"/>
      <c r="P715" s="46"/>
      <c r="Q715" s="46"/>
      <c r="R715" s="46"/>
      <c r="S715" s="46"/>
      <c r="T715" s="46"/>
      <c r="U715" s="46"/>
      <c r="V715" s="46"/>
      <c r="W715" s="46"/>
      <c r="X715" s="46"/>
      <c r="Y715" s="46"/>
      <c r="Z715" s="46"/>
      <c r="AA715" s="46"/>
      <c r="AB715" s="46"/>
      <c r="AC715" s="46"/>
      <c r="AD715" s="46"/>
      <c r="AE715" s="46"/>
      <c r="AF715" s="46"/>
      <c r="AG715" s="46"/>
      <c r="AH715" s="46"/>
      <c r="AI715" s="46"/>
      <c r="AJ715" s="46"/>
      <c r="AK715" s="46"/>
      <c r="AL715" s="46"/>
    </row>
    <row r="716">
      <c r="A716" s="50"/>
      <c r="B716" s="46"/>
      <c r="C716" s="46"/>
      <c r="D716" s="46"/>
      <c r="E716" s="70"/>
      <c r="F716" s="50"/>
      <c r="G716" s="50"/>
      <c r="H716" s="50"/>
      <c r="I716" s="50"/>
      <c r="J716" s="102"/>
      <c r="K716" s="46"/>
      <c r="L716" s="46"/>
      <c r="M716" s="46"/>
      <c r="N716" s="46"/>
      <c r="O716" s="46"/>
      <c r="P716" s="46"/>
      <c r="Q716" s="46"/>
      <c r="R716" s="46"/>
      <c r="S716" s="46"/>
      <c r="T716" s="46"/>
      <c r="U716" s="46"/>
      <c r="V716" s="46"/>
      <c r="W716" s="46"/>
      <c r="X716" s="46"/>
      <c r="Y716" s="46"/>
      <c r="Z716" s="46"/>
      <c r="AA716" s="46"/>
      <c r="AB716" s="46"/>
      <c r="AC716" s="46"/>
      <c r="AD716" s="46"/>
      <c r="AE716" s="46"/>
      <c r="AF716" s="46"/>
      <c r="AG716" s="46"/>
      <c r="AH716" s="46"/>
      <c r="AI716" s="46"/>
      <c r="AJ716" s="46"/>
      <c r="AK716" s="46"/>
      <c r="AL716" s="46"/>
    </row>
    <row r="717">
      <c r="A717" s="50"/>
      <c r="B717" s="46"/>
      <c r="C717" s="46"/>
      <c r="D717" s="46"/>
      <c r="E717" s="70"/>
      <c r="F717" s="50"/>
      <c r="G717" s="50"/>
      <c r="H717" s="50"/>
      <c r="I717" s="50"/>
      <c r="J717" s="102"/>
      <c r="K717" s="46"/>
      <c r="L717" s="46"/>
      <c r="M717" s="46"/>
      <c r="N717" s="46"/>
      <c r="O717" s="46"/>
      <c r="P717" s="46"/>
      <c r="Q717" s="46"/>
      <c r="R717" s="46"/>
      <c r="S717" s="46"/>
      <c r="T717" s="46"/>
      <c r="U717" s="46"/>
      <c r="V717" s="46"/>
      <c r="W717" s="46"/>
      <c r="X717" s="46"/>
      <c r="Y717" s="46"/>
      <c r="Z717" s="46"/>
      <c r="AA717" s="46"/>
      <c r="AB717" s="46"/>
      <c r="AC717" s="46"/>
      <c r="AD717" s="46"/>
      <c r="AE717" s="46"/>
      <c r="AF717" s="46"/>
      <c r="AG717" s="46"/>
      <c r="AH717" s="46"/>
      <c r="AI717" s="46"/>
      <c r="AJ717" s="46"/>
      <c r="AK717" s="46"/>
      <c r="AL717" s="46"/>
    </row>
    <row r="718">
      <c r="A718" s="50"/>
      <c r="B718" s="46"/>
      <c r="C718" s="46"/>
      <c r="D718" s="46"/>
      <c r="E718" s="70"/>
      <c r="F718" s="50"/>
      <c r="G718" s="50"/>
      <c r="H718" s="50"/>
      <c r="I718" s="50"/>
      <c r="J718" s="102"/>
      <c r="K718" s="46"/>
      <c r="L718" s="46"/>
      <c r="M718" s="46"/>
      <c r="N718" s="46"/>
      <c r="O718" s="46"/>
      <c r="P718" s="46"/>
      <c r="Q718" s="46"/>
      <c r="R718" s="46"/>
      <c r="S718" s="46"/>
      <c r="T718" s="46"/>
      <c r="U718" s="46"/>
      <c r="V718" s="46"/>
      <c r="W718" s="46"/>
      <c r="X718" s="46"/>
      <c r="Y718" s="46"/>
      <c r="Z718" s="46"/>
      <c r="AA718" s="46"/>
      <c r="AB718" s="46"/>
      <c r="AC718" s="46"/>
      <c r="AD718" s="46"/>
      <c r="AE718" s="46"/>
      <c r="AF718" s="46"/>
      <c r="AG718" s="46"/>
      <c r="AH718" s="46"/>
      <c r="AI718" s="46"/>
      <c r="AJ718" s="46"/>
      <c r="AK718" s="46"/>
      <c r="AL718" s="46"/>
    </row>
    <row r="719">
      <c r="A719" s="50"/>
      <c r="B719" s="46"/>
      <c r="C719" s="46"/>
      <c r="D719" s="46"/>
      <c r="E719" s="70"/>
      <c r="F719" s="50"/>
      <c r="G719" s="50"/>
      <c r="H719" s="50"/>
      <c r="I719" s="50"/>
      <c r="J719" s="102"/>
      <c r="K719" s="46"/>
      <c r="L719" s="46"/>
      <c r="M719" s="46"/>
      <c r="N719" s="46"/>
      <c r="O719" s="46"/>
      <c r="P719" s="46"/>
      <c r="Q719" s="46"/>
      <c r="R719" s="46"/>
      <c r="S719" s="46"/>
      <c r="T719" s="46"/>
      <c r="U719" s="46"/>
      <c r="V719" s="46"/>
      <c r="W719" s="46"/>
      <c r="X719" s="46"/>
      <c r="Y719" s="46"/>
      <c r="Z719" s="46"/>
      <c r="AA719" s="46"/>
      <c r="AB719" s="46"/>
      <c r="AC719" s="46"/>
      <c r="AD719" s="46"/>
      <c r="AE719" s="46"/>
      <c r="AF719" s="46"/>
      <c r="AG719" s="46"/>
      <c r="AH719" s="46"/>
      <c r="AI719" s="46"/>
      <c r="AJ719" s="46"/>
      <c r="AK719" s="46"/>
      <c r="AL719" s="46"/>
    </row>
    <row r="720">
      <c r="A720" s="50"/>
      <c r="B720" s="46"/>
      <c r="C720" s="46"/>
      <c r="D720" s="46"/>
      <c r="E720" s="70"/>
      <c r="F720" s="50"/>
      <c r="G720" s="50"/>
      <c r="H720" s="50"/>
      <c r="I720" s="50"/>
      <c r="J720" s="102"/>
      <c r="K720" s="46"/>
      <c r="L720" s="46"/>
      <c r="M720" s="46"/>
      <c r="N720" s="46"/>
      <c r="O720" s="46"/>
      <c r="P720" s="46"/>
      <c r="Q720" s="46"/>
      <c r="R720" s="46"/>
      <c r="S720" s="46"/>
      <c r="T720" s="46"/>
      <c r="U720" s="46"/>
      <c r="V720" s="46"/>
      <c r="W720" s="46"/>
      <c r="X720" s="46"/>
      <c r="Y720" s="46"/>
      <c r="Z720" s="46"/>
      <c r="AA720" s="46"/>
      <c r="AB720" s="46"/>
      <c r="AC720" s="46"/>
      <c r="AD720" s="46"/>
      <c r="AE720" s="46"/>
      <c r="AF720" s="46"/>
      <c r="AG720" s="46"/>
      <c r="AH720" s="46"/>
      <c r="AI720" s="46"/>
      <c r="AJ720" s="46"/>
      <c r="AK720" s="46"/>
      <c r="AL720" s="46"/>
    </row>
    <row r="721">
      <c r="A721" s="50"/>
      <c r="B721" s="46"/>
      <c r="C721" s="46"/>
      <c r="D721" s="46"/>
      <c r="E721" s="70"/>
      <c r="F721" s="50"/>
      <c r="G721" s="50"/>
      <c r="H721" s="50"/>
      <c r="I721" s="50"/>
      <c r="J721" s="102"/>
      <c r="K721" s="46"/>
      <c r="L721" s="46"/>
      <c r="M721" s="46"/>
      <c r="N721" s="46"/>
      <c r="O721" s="46"/>
      <c r="P721" s="46"/>
      <c r="Q721" s="46"/>
      <c r="R721" s="46"/>
      <c r="S721" s="46"/>
      <c r="T721" s="46"/>
      <c r="U721" s="46"/>
      <c r="V721" s="46"/>
      <c r="W721" s="46"/>
      <c r="X721" s="46"/>
      <c r="Y721" s="46"/>
      <c r="Z721" s="46"/>
      <c r="AA721" s="46"/>
      <c r="AB721" s="46"/>
      <c r="AC721" s="46"/>
      <c r="AD721" s="46"/>
      <c r="AE721" s="46"/>
      <c r="AF721" s="46"/>
      <c r="AG721" s="46"/>
      <c r="AH721" s="46"/>
      <c r="AI721" s="46"/>
      <c r="AJ721" s="46"/>
      <c r="AK721" s="46"/>
      <c r="AL721" s="46"/>
    </row>
    <row r="722">
      <c r="A722" s="50"/>
      <c r="B722" s="46"/>
      <c r="C722" s="46"/>
      <c r="D722" s="46"/>
      <c r="E722" s="70"/>
      <c r="F722" s="50"/>
      <c r="G722" s="50"/>
      <c r="H722" s="50"/>
      <c r="I722" s="50"/>
      <c r="J722" s="102"/>
      <c r="K722" s="46"/>
      <c r="L722" s="46"/>
      <c r="M722" s="46"/>
      <c r="N722" s="46"/>
      <c r="O722" s="46"/>
      <c r="P722" s="46"/>
      <c r="Q722" s="46"/>
      <c r="R722" s="46"/>
      <c r="S722" s="46"/>
      <c r="T722" s="46"/>
      <c r="U722" s="46"/>
      <c r="V722" s="46"/>
      <c r="W722" s="46"/>
      <c r="X722" s="46"/>
      <c r="Y722" s="46"/>
      <c r="Z722" s="46"/>
      <c r="AA722" s="46"/>
      <c r="AB722" s="46"/>
      <c r="AC722" s="46"/>
      <c r="AD722" s="46"/>
      <c r="AE722" s="46"/>
      <c r="AF722" s="46"/>
      <c r="AG722" s="46"/>
      <c r="AH722" s="46"/>
      <c r="AI722" s="46"/>
      <c r="AJ722" s="46"/>
      <c r="AK722" s="46"/>
      <c r="AL722" s="46"/>
    </row>
    <row r="723">
      <c r="A723" s="50"/>
      <c r="B723" s="46"/>
      <c r="C723" s="46"/>
      <c r="D723" s="46"/>
      <c r="E723" s="70"/>
      <c r="F723" s="50"/>
      <c r="G723" s="50"/>
      <c r="H723" s="50"/>
      <c r="I723" s="50"/>
      <c r="J723" s="102"/>
      <c r="K723" s="46"/>
      <c r="L723" s="46"/>
      <c r="M723" s="46"/>
      <c r="N723" s="46"/>
      <c r="O723" s="46"/>
      <c r="P723" s="46"/>
      <c r="Q723" s="46"/>
      <c r="R723" s="46"/>
      <c r="S723" s="46"/>
      <c r="T723" s="46"/>
      <c r="U723" s="46"/>
      <c r="V723" s="46"/>
      <c r="W723" s="46"/>
      <c r="X723" s="46"/>
      <c r="Y723" s="46"/>
      <c r="Z723" s="46"/>
      <c r="AA723" s="46"/>
      <c r="AB723" s="46"/>
      <c r="AC723" s="46"/>
      <c r="AD723" s="46"/>
      <c r="AE723" s="46"/>
      <c r="AF723" s="46"/>
      <c r="AG723" s="46"/>
      <c r="AH723" s="46"/>
      <c r="AI723" s="46"/>
      <c r="AJ723" s="46"/>
      <c r="AK723" s="46"/>
      <c r="AL723" s="46"/>
    </row>
    <row r="724">
      <c r="A724" s="50"/>
      <c r="B724" s="46"/>
      <c r="C724" s="46"/>
      <c r="D724" s="46"/>
      <c r="E724" s="70"/>
      <c r="F724" s="50"/>
      <c r="G724" s="50"/>
      <c r="H724" s="50"/>
      <c r="I724" s="50"/>
      <c r="J724" s="102"/>
      <c r="K724" s="46"/>
      <c r="L724" s="46"/>
      <c r="M724" s="46"/>
      <c r="N724" s="46"/>
      <c r="O724" s="46"/>
      <c r="P724" s="46"/>
      <c r="Q724" s="46"/>
      <c r="R724" s="46"/>
      <c r="S724" s="46"/>
      <c r="T724" s="46"/>
      <c r="U724" s="46"/>
      <c r="V724" s="46"/>
      <c r="W724" s="46"/>
      <c r="X724" s="46"/>
      <c r="Y724" s="46"/>
      <c r="Z724" s="46"/>
      <c r="AA724" s="46"/>
      <c r="AB724" s="46"/>
      <c r="AC724" s="46"/>
      <c r="AD724" s="46"/>
      <c r="AE724" s="46"/>
      <c r="AF724" s="46"/>
      <c r="AG724" s="46"/>
      <c r="AH724" s="46"/>
      <c r="AI724" s="46"/>
      <c r="AJ724" s="46"/>
      <c r="AK724" s="46"/>
      <c r="AL724" s="46"/>
    </row>
    <row r="725">
      <c r="A725" s="50"/>
      <c r="B725" s="46"/>
      <c r="C725" s="46"/>
      <c r="D725" s="46"/>
      <c r="E725" s="70"/>
      <c r="F725" s="50"/>
      <c r="G725" s="50"/>
      <c r="H725" s="50"/>
      <c r="I725" s="50"/>
      <c r="J725" s="102"/>
      <c r="K725" s="46"/>
      <c r="L725" s="46"/>
      <c r="M725" s="46"/>
      <c r="N725" s="46"/>
      <c r="O725" s="46"/>
      <c r="P725" s="46"/>
      <c r="Q725" s="46"/>
      <c r="R725" s="46"/>
      <c r="S725" s="46"/>
      <c r="T725" s="46"/>
      <c r="U725" s="46"/>
      <c r="V725" s="46"/>
      <c r="W725" s="46"/>
      <c r="X725" s="46"/>
      <c r="Y725" s="46"/>
      <c r="Z725" s="46"/>
      <c r="AA725" s="46"/>
      <c r="AB725" s="46"/>
      <c r="AC725" s="46"/>
      <c r="AD725" s="46"/>
      <c r="AE725" s="46"/>
      <c r="AF725" s="46"/>
      <c r="AG725" s="46"/>
      <c r="AH725" s="46"/>
      <c r="AI725" s="46"/>
      <c r="AJ725" s="46"/>
      <c r="AK725" s="46"/>
      <c r="AL725" s="46"/>
    </row>
    <row r="726">
      <c r="A726" s="50"/>
      <c r="B726" s="46"/>
      <c r="C726" s="46"/>
      <c r="D726" s="46"/>
      <c r="E726" s="70"/>
      <c r="F726" s="50"/>
      <c r="G726" s="50"/>
      <c r="H726" s="50"/>
      <c r="I726" s="50"/>
      <c r="J726" s="102"/>
      <c r="K726" s="46"/>
      <c r="L726" s="46"/>
      <c r="M726" s="46"/>
      <c r="N726" s="46"/>
      <c r="O726" s="46"/>
      <c r="P726" s="46"/>
      <c r="Q726" s="46"/>
      <c r="R726" s="46"/>
      <c r="S726" s="46"/>
      <c r="T726" s="46"/>
      <c r="U726" s="46"/>
      <c r="V726" s="46"/>
      <c r="W726" s="46"/>
      <c r="X726" s="46"/>
      <c r="Y726" s="46"/>
      <c r="Z726" s="46"/>
      <c r="AA726" s="46"/>
      <c r="AB726" s="46"/>
      <c r="AC726" s="46"/>
      <c r="AD726" s="46"/>
      <c r="AE726" s="46"/>
      <c r="AF726" s="46"/>
      <c r="AG726" s="46"/>
      <c r="AH726" s="46"/>
      <c r="AI726" s="46"/>
      <c r="AJ726" s="46"/>
      <c r="AK726" s="46"/>
      <c r="AL726" s="46"/>
    </row>
    <row r="727">
      <c r="A727" s="50"/>
      <c r="B727" s="46"/>
      <c r="C727" s="46"/>
      <c r="D727" s="46"/>
      <c r="E727" s="70"/>
      <c r="F727" s="50"/>
      <c r="G727" s="50"/>
      <c r="H727" s="50"/>
      <c r="I727" s="50"/>
      <c r="J727" s="102"/>
      <c r="K727" s="46"/>
      <c r="L727" s="46"/>
      <c r="M727" s="46"/>
      <c r="N727" s="46"/>
      <c r="O727" s="46"/>
      <c r="P727" s="46"/>
      <c r="Q727" s="46"/>
      <c r="R727" s="46"/>
      <c r="S727" s="46"/>
      <c r="T727" s="46"/>
      <c r="U727" s="46"/>
      <c r="V727" s="46"/>
      <c r="W727" s="46"/>
      <c r="X727" s="46"/>
      <c r="Y727" s="46"/>
      <c r="Z727" s="46"/>
      <c r="AA727" s="46"/>
      <c r="AB727" s="46"/>
      <c r="AC727" s="46"/>
      <c r="AD727" s="46"/>
      <c r="AE727" s="46"/>
      <c r="AF727" s="46"/>
      <c r="AG727" s="46"/>
      <c r="AH727" s="46"/>
      <c r="AI727" s="46"/>
      <c r="AJ727" s="46"/>
      <c r="AK727" s="46"/>
      <c r="AL727" s="46"/>
    </row>
    <row r="728">
      <c r="A728" s="50"/>
      <c r="B728" s="46"/>
      <c r="C728" s="46"/>
      <c r="D728" s="46"/>
      <c r="E728" s="70"/>
      <c r="F728" s="50"/>
      <c r="G728" s="50"/>
      <c r="H728" s="50"/>
      <c r="I728" s="50"/>
      <c r="J728" s="102"/>
      <c r="K728" s="46"/>
      <c r="L728" s="46"/>
      <c r="M728" s="46"/>
      <c r="N728" s="46"/>
      <c r="O728" s="46"/>
      <c r="P728" s="46"/>
      <c r="Q728" s="46"/>
      <c r="R728" s="46"/>
      <c r="S728" s="46"/>
      <c r="T728" s="46"/>
      <c r="U728" s="46"/>
      <c r="V728" s="46"/>
      <c r="W728" s="46"/>
      <c r="X728" s="46"/>
      <c r="Y728" s="46"/>
      <c r="Z728" s="46"/>
      <c r="AA728" s="46"/>
      <c r="AB728" s="46"/>
      <c r="AC728" s="46"/>
      <c r="AD728" s="46"/>
      <c r="AE728" s="46"/>
      <c r="AF728" s="46"/>
      <c r="AG728" s="46"/>
      <c r="AH728" s="46"/>
      <c r="AI728" s="46"/>
      <c r="AJ728" s="46"/>
      <c r="AK728" s="46"/>
      <c r="AL728" s="46"/>
    </row>
    <row r="729">
      <c r="A729" s="50"/>
      <c r="B729" s="46"/>
      <c r="C729" s="46"/>
      <c r="D729" s="46"/>
      <c r="E729" s="70"/>
      <c r="F729" s="50"/>
      <c r="G729" s="50"/>
      <c r="H729" s="50"/>
      <c r="I729" s="50"/>
      <c r="J729" s="102"/>
      <c r="K729" s="46"/>
      <c r="L729" s="46"/>
      <c r="M729" s="46"/>
      <c r="N729" s="46"/>
      <c r="O729" s="46"/>
      <c r="P729" s="46"/>
      <c r="Q729" s="46"/>
      <c r="R729" s="46"/>
      <c r="S729" s="46"/>
      <c r="T729" s="46"/>
      <c r="U729" s="46"/>
      <c r="V729" s="46"/>
      <c r="W729" s="46"/>
      <c r="X729" s="46"/>
      <c r="Y729" s="46"/>
      <c r="Z729" s="46"/>
      <c r="AA729" s="46"/>
      <c r="AB729" s="46"/>
      <c r="AC729" s="46"/>
      <c r="AD729" s="46"/>
      <c r="AE729" s="46"/>
      <c r="AF729" s="46"/>
      <c r="AG729" s="46"/>
      <c r="AH729" s="46"/>
      <c r="AI729" s="46"/>
      <c r="AJ729" s="46"/>
      <c r="AK729" s="46"/>
      <c r="AL729" s="46"/>
    </row>
    <row r="730">
      <c r="A730" s="50"/>
      <c r="B730" s="46"/>
      <c r="C730" s="46"/>
      <c r="D730" s="46"/>
      <c r="E730" s="70"/>
      <c r="F730" s="50"/>
      <c r="G730" s="50"/>
      <c r="H730" s="50"/>
      <c r="I730" s="50"/>
      <c r="J730" s="102"/>
      <c r="K730" s="46"/>
      <c r="L730" s="46"/>
      <c r="M730" s="46"/>
      <c r="N730" s="46"/>
      <c r="O730" s="46"/>
      <c r="P730" s="46"/>
      <c r="Q730" s="46"/>
      <c r="R730" s="46"/>
      <c r="S730" s="46"/>
      <c r="T730" s="46"/>
      <c r="U730" s="46"/>
      <c r="V730" s="46"/>
      <c r="W730" s="46"/>
      <c r="X730" s="46"/>
      <c r="Y730" s="46"/>
      <c r="Z730" s="46"/>
      <c r="AA730" s="46"/>
      <c r="AB730" s="46"/>
      <c r="AC730" s="46"/>
      <c r="AD730" s="46"/>
      <c r="AE730" s="46"/>
      <c r="AF730" s="46"/>
      <c r="AG730" s="46"/>
      <c r="AH730" s="46"/>
      <c r="AI730" s="46"/>
      <c r="AJ730" s="46"/>
      <c r="AK730" s="46"/>
      <c r="AL730" s="46"/>
    </row>
    <row r="731">
      <c r="A731" s="50"/>
      <c r="B731" s="46"/>
      <c r="C731" s="46"/>
      <c r="D731" s="46"/>
      <c r="E731" s="70"/>
      <c r="F731" s="50"/>
      <c r="G731" s="50"/>
      <c r="H731" s="50"/>
      <c r="I731" s="50"/>
      <c r="J731" s="102"/>
      <c r="K731" s="46"/>
      <c r="L731" s="46"/>
      <c r="M731" s="46"/>
      <c r="N731" s="46"/>
      <c r="O731" s="46"/>
      <c r="P731" s="46"/>
      <c r="Q731" s="46"/>
      <c r="R731" s="46"/>
      <c r="S731" s="46"/>
      <c r="T731" s="46"/>
      <c r="U731" s="46"/>
      <c r="V731" s="46"/>
      <c r="W731" s="46"/>
      <c r="X731" s="46"/>
      <c r="Y731" s="46"/>
      <c r="Z731" s="46"/>
      <c r="AA731" s="46"/>
      <c r="AB731" s="46"/>
      <c r="AC731" s="46"/>
      <c r="AD731" s="46"/>
      <c r="AE731" s="46"/>
      <c r="AF731" s="46"/>
      <c r="AG731" s="46"/>
      <c r="AH731" s="46"/>
      <c r="AI731" s="46"/>
      <c r="AJ731" s="46"/>
      <c r="AK731" s="46"/>
      <c r="AL731" s="46"/>
    </row>
    <row r="732">
      <c r="A732" s="50"/>
      <c r="B732" s="46"/>
      <c r="C732" s="46"/>
      <c r="D732" s="46"/>
      <c r="E732" s="70"/>
      <c r="F732" s="50"/>
      <c r="G732" s="50"/>
      <c r="H732" s="50"/>
      <c r="I732" s="50"/>
      <c r="J732" s="102"/>
      <c r="K732" s="46"/>
      <c r="L732" s="46"/>
      <c r="M732" s="46"/>
      <c r="N732" s="46"/>
      <c r="O732" s="46"/>
      <c r="P732" s="46"/>
      <c r="Q732" s="46"/>
      <c r="R732" s="46"/>
      <c r="S732" s="46"/>
      <c r="T732" s="46"/>
      <c r="U732" s="46"/>
      <c r="V732" s="46"/>
      <c r="W732" s="46"/>
      <c r="X732" s="46"/>
      <c r="Y732" s="46"/>
      <c r="Z732" s="46"/>
      <c r="AA732" s="46"/>
      <c r="AB732" s="46"/>
      <c r="AC732" s="46"/>
      <c r="AD732" s="46"/>
      <c r="AE732" s="46"/>
      <c r="AF732" s="46"/>
      <c r="AG732" s="46"/>
      <c r="AH732" s="46"/>
      <c r="AI732" s="46"/>
      <c r="AJ732" s="46"/>
      <c r="AK732" s="46"/>
      <c r="AL732" s="46"/>
    </row>
    <row r="733">
      <c r="A733" s="50"/>
      <c r="B733" s="46"/>
      <c r="C733" s="46"/>
      <c r="D733" s="46"/>
      <c r="E733" s="70"/>
      <c r="F733" s="50"/>
      <c r="G733" s="50"/>
      <c r="H733" s="50"/>
      <c r="I733" s="50"/>
      <c r="J733" s="102"/>
      <c r="K733" s="46"/>
      <c r="L733" s="46"/>
      <c r="M733" s="46"/>
      <c r="N733" s="46"/>
      <c r="O733" s="46"/>
      <c r="P733" s="46"/>
      <c r="Q733" s="46"/>
      <c r="R733" s="46"/>
      <c r="S733" s="46"/>
      <c r="T733" s="46"/>
      <c r="U733" s="46"/>
      <c r="V733" s="46"/>
      <c r="W733" s="46"/>
      <c r="X733" s="46"/>
      <c r="Y733" s="46"/>
      <c r="Z733" s="46"/>
      <c r="AA733" s="46"/>
      <c r="AB733" s="46"/>
      <c r="AC733" s="46"/>
      <c r="AD733" s="46"/>
      <c r="AE733" s="46"/>
      <c r="AF733" s="46"/>
      <c r="AG733" s="46"/>
      <c r="AH733" s="46"/>
      <c r="AI733" s="46"/>
      <c r="AJ733" s="46"/>
      <c r="AK733" s="46"/>
      <c r="AL733" s="46"/>
    </row>
    <row r="734">
      <c r="A734" s="50"/>
      <c r="B734" s="46"/>
      <c r="C734" s="46"/>
      <c r="D734" s="46"/>
      <c r="E734" s="70"/>
      <c r="F734" s="50"/>
      <c r="G734" s="50"/>
      <c r="H734" s="50"/>
      <c r="I734" s="50"/>
      <c r="J734" s="102"/>
      <c r="K734" s="46"/>
      <c r="L734" s="46"/>
      <c r="M734" s="46"/>
      <c r="N734" s="46"/>
      <c r="O734" s="46"/>
      <c r="P734" s="46"/>
      <c r="Q734" s="46"/>
      <c r="R734" s="46"/>
      <c r="S734" s="46"/>
      <c r="T734" s="46"/>
      <c r="U734" s="46"/>
      <c r="V734" s="46"/>
      <c r="W734" s="46"/>
      <c r="X734" s="46"/>
      <c r="Y734" s="46"/>
      <c r="Z734" s="46"/>
      <c r="AA734" s="46"/>
      <c r="AB734" s="46"/>
      <c r="AC734" s="46"/>
      <c r="AD734" s="46"/>
      <c r="AE734" s="46"/>
      <c r="AF734" s="46"/>
      <c r="AG734" s="46"/>
      <c r="AH734" s="46"/>
      <c r="AI734" s="46"/>
      <c r="AJ734" s="46"/>
      <c r="AK734" s="46"/>
      <c r="AL734" s="46"/>
    </row>
    <row r="735">
      <c r="A735" s="50"/>
      <c r="B735" s="46"/>
      <c r="C735" s="46"/>
      <c r="D735" s="46"/>
      <c r="E735" s="70"/>
      <c r="F735" s="50"/>
      <c r="G735" s="50"/>
      <c r="H735" s="50"/>
      <c r="I735" s="50"/>
      <c r="J735" s="102"/>
      <c r="K735" s="46"/>
      <c r="L735" s="46"/>
      <c r="M735" s="46"/>
      <c r="N735" s="46"/>
      <c r="O735" s="46"/>
      <c r="P735" s="46"/>
      <c r="Q735" s="46"/>
      <c r="R735" s="46"/>
      <c r="S735" s="46"/>
      <c r="T735" s="46"/>
      <c r="U735" s="46"/>
      <c r="V735" s="46"/>
      <c r="W735" s="46"/>
      <c r="X735" s="46"/>
      <c r="Y735" s="46"/>
      <c r="Z735" s="46"/>
      <c r="AA735" s="46"/>
      <c r="AB735" s="46"/>
      <c r="AC735" s="46"/>
      <c r="AD735" s="46"/>
      <c r="AE735" s="46"/>
      <c r="AF735" s="46"/>
      <c r="AG735" s="46"/>
      <c r="AH735" s="46"/>
      <c r="AI735" s="46"/>
      <c r="AJ735" s="46"/>
      <c r="AK735" s="46"/>
      <c r="AL735" s="46"/>
    </row>
    <row r="736">
      <c r="A736" s="50"/>
      <c r="B736" s="46"/>
      <c r="C736" s="46"/>
      <c r="D736" s="46"/>
      <c r="E736" s="70"/>
      <c r="F736" s="50"/>
      <c r="G736" s="50"/>
      <c r="H736" s="50"/>
      <c r="I736" s="50"/>
      <c r="J736" s="102"/>
      <c r="K736" s="46"/>
      <c r="L736" s="46"/>
      <c r="M736" s="46"/>
      <c r="N736" s="46"/>
      <c r="O736" s="46"/>
      <c r="P736" s="46"/>
      <c r="Q736" s="46"/>
      <c r="R736" s="46"/>
      <c r="S736" s="46"/>
      <c r="T736" s="46"/>
      <c r="U736" s="46"/>
      <c r="V736" s="46"/>
      <c r="W736" s="46"/>
      <c r="X736" s="46"/>
      <c r="Y736" s="46"/>
      <c r="Z736" s="46"/>
      <c r="AA736" s="46"/>
      <c r="AB736" s="46"/>
      <c r="AC736" s="46"/>
      <c r="AD736" s="46"/>
      <c r="AE736" s="46"/>
      <c r="AF736" s="46"/>
      <c r="AG736" s="46"/>
      <c r="AH736" s="46"/>
      <c r="AI736" s="46"/>
      <c r="AJ736" s="46"/>
      <c r="AK736" s="46"/>
      <c r="AL736" s="46"/>
    </row>
    <row r="737">
      <c r="A737" s="50"/>
      <c r="B737" s="46"/>
      <c r="C737" s="46"/>
      <c r="D737" s="46"/>
      <c r="E737" s="70"/>
      <c r="F737" s="50"/>
      <c r="G737" s="50"/>
      <c r="H737" s="50"/>
      <c r="I737" s="50"/>
      <c r="J737" s="102"/>
      <c r="K737" s="46"/>
      <c r="L737" s="46"/>
      <c r="M737" s="46"/>
      <c r="N737" s="46"/>
      <c r="O737" s="46"/>
      <c r="P737" s="46"/>
      <c r="Q737" s="46"/>
      <c r="R737" s="46"/>
      <c r="S737" s="46"/>
      <c r="T737" s="46"/>
      <c r="U737" s="46"/>
      <c r="V737" s="46"/>
      <c r="W737" s="46"/>
      <c r="X737" s="46"/>
      <c r="Y737" s="46"/>
      <c r="Z737" s="46"/>
      <c r="AA737" s="46"/>
      <c r="AB737" s="46"/>
      <c r="AC737" s="46"/>
      <c r="AD737" s="46"/>
      <c r="AE737" s="46"/>
      <c r="AF737" s="46"/>
      <c r="AG737" s="46"/>
      <c r="AH737" s="46"/>
      <c r="AI737" s="46"/>
      <c r="AJ737" s="46"/>
      <c r="AK737" s="46"/>
      <c r="AL737" s="46"/>
    </row>
    <row r="738">
      <c r="A738" s="50"/>
      <c r="B738" s="46"/>
      <c r="C738" s="46"/>
      <c r="D738" s="46"/>
      <c r="E738" s="70"/>
      <c r="F738" s="50"/>
      <c r="G738" s="50"/>
      <c r="H738" s="50"/>
      <c r="I738" s="50"/>
      <c r="J738" s="102"/>
      <c r="K738" s="46"/>
      <c r="L738" s="46"/>
      <c r="M738" s="46"/>
      <c r="N738" s="46"/>
      <c r="O738" s="46"/>
      <c r="P738" s="46"/>
      <c r="Q738" s="46"/>
      <c r="R738" s="46"/>
      <c r="S738" s="46"/>
      <c r="T738" s="46"/>
      <c r="U738" s="46"/>
      <c r="V738" s="46"/>
      <c r="W738" s="46"/>
      <c r="X738" s="46"/>
      <c r="Y738" s="46"/>
      <c r="Z738" s="46"/>
      <c r="AA738" s="46"/>
      <c r="AB738" s="46"/>
      <c r="AC738" s="46"/>
      <c r="AD738" s="46"/>
      <c r="AE738" s="46"/>
      <c r="AF738" s="46"/>
      <c r="AG738" s="46"/>
      <c r="AH738" s="46"/>
      <c r="AI738" s="46"/>
      <c r="AJ738" s="46"/>
      <c r="AK738" s="46"/>
      <c r="AL738" s="46"/>
    </row>
    <row r="739">
      <c r="A739" s="50"/>
      <c r="B739" s="46"/>
      <c r="C739" s="46"/>
      <c r="D739" s="46"/>
      <c r="E739" s="70"/>
      <c r="F739" s="50"/>
      <c r="G739" s="50"/>
      <c r="H739" s="50"/>
      <c r="I739" s="50"/>
      <c r="J739" s="102"/>
      <c r="K739" s="46"/>
      <c r="L739" s="46"/>
      <c r="M739" s="46"/>
      <c r="N739" s="46"/>
      <c r="O739" s="46"/>
      <c r="P739" s="46"/>
      <c r="Q739" s="46"/>
      <c r="R739" s="46"/>
      <c r="S739" s="46"/>
      <c r="T739" s="46"/>
      <c r="U739" s="46"/>
      <c r="V739" s="46"/>
      <c r="W739" s="46"/>
      <c r="X739" s="46"/>
      <c r="Y739" s="46"/>
      <c r="Z739" s="46"/>
      <c r="AA739" s="46"/>
      <c r="AB739" s="46"/>
      <c r="AC739" s="46"/>
      <c r="AD739" s="46"/>
      <c r="AE739" s="46"/>
      <c r="AF739" s="46"/>
      <c r="AG739" s="46"/>
      <c r="AH739" s="46"/>
      <c r="AI739" s="46"/>
      <c r="AJ739" s="46"/>
      <c r="AK739" s="46"/>
      <c r="AL739" s="46"/>
    </row>
    <row r="740">
      <c r="A740" s="50"/>
      <c r="B740" s="46"/>
      <c r="C740" s="46"/>
      <c r="D740" s="46"/>
      <c r="E740" s="70"/>
      <c r="F740" s="50"/>
      <c r="G740" s="50"/>
      <c r="H740" s="50"/>
      <c r="I740" s="50"/>
      <c r="J740" s="102"/>
      <c r="K740" s="46"/>
      <c r="L740" s="46"/>
      <c r="M740" s="46"/>
      <c r="N740" s="46"/>
      <c r="O740" s="46"/>
      <c r="P740" s="46"/>
      <c r="Q740" s="46"/>
      <c r="R740" s="46"/>
      <c r="S740" s="46"/>
      <c r="T740" s="46"/>
      <c r="U740" s="46"/>
      <c r="V740" s="46"/>
      <c r="W740" s="46"/>
      <c r="X740" s="46"/>
      <c r="Y740" s="46"/>
      <c r="Z740" s="46"/>
      <c r="AA740" s="46"/>
      <c r="AB740" s="46"/>
      <c r="AC740" s="46"/>
      <c r="AD740" s="46"/>
      <c r="AE740" s="46"/>
      <c r="AF740" s="46"/>
      <c r="AG740" s="46"/>
      <c r="AH740" s="46"/>
      <c r="AI740" s="46"/>
      <c r="AJ740" s="46"/>
      <c r="AK740" s="46"/>
      <c r="AL740" s="46"/>
    </row>
    <row r="741">
      <c r="A741" s="50"/>
      <c r="B741" s="46"/>
      <c r="C741" s="46"/>
      <c r="D741" s="46"/>
      <c r="E741" s="70"/>
      <c r="F741" s="50"/>
      <c r="G741" s="50"/>
      <c r="H741" s="50"/>
      <c r="I741" s="50"/>
      <c r="J741" s="102"/>
      <c r="K741" s="46"/>
      <c r="L741" s="46"/>
      <c r="M741" s="46"/>
      <c r="N741" s="46"/>
      <c r="O741" s="46"/>
      <c r="P741" s="46"/>
      <c r="Q741" s="46"/>
      <c r="R741" s="46"/>
      <c r="S741" s="46"/>
      <c r="T741" s="46"/>
      <c r="U741" s="46"/>
      <c r="V741" s="46"/>
      <c r="W741" s="46"/>
      <c r="X741" s="46"/>
      <c r="Y741" s="46"/>
      <c r="Z741" s="46"/>
      <c r="AA741" s="46"/>
      <c r="AB741" s="46"/>
      <c r="AC741" s="46"/>
      <c r="AD741" s="46"/>
      <c r="AE741" s="46"/>
      <c r="AF741" s="46"/>
      <c r="AG741" s="46"/>
      <c r="AH741" s="46"/>
      <c r="AI741" s="46"/>
      <c r="AJ741" s="46"/>
      <c r="AK741" s="46"/>
      <c r="AL741" s="46"/>
    </row>
    <row r="742">
      <c r="A742" s="50"/>
      <c r="B742" s="46"/>
      <c r="C742" s="46"/>
      <c r="D742" s="46"/>
      <c r="E742" s="70"/>
      <c r="F742" s="50"/>
      <c r="G742" s="50"/>
      <c r="H742" s="50"/>
      <c r="I742" s="50"/>
      <c r="J742" s="102"/>
      <c r="K742" s="46"/>
      <c r="L742" s="46"/>
      <c r="M742" s="46"/>
      <c r="N742" s="46"/>
      <c r="O742" s="46"/>
      <c r="P742" s="46"/>
      <c r="Q742" s="46"/>
      <c r="R742" s="46"/>
      <c r="S742" s="46"/>
      <c r="T742" s="46"/>
      <c r="U742" s="46"/>
      <c r="V742" s="46"/>
      <c r="W742" s="46"/>
      <c r="X742" s="46"/>
      <c r="Y742" s="46"/>
      <c r="Z742" s="46"/>
      <c r="AA742" s="46"/>
      <c r="AB742" s="46"/>
      <c r="AC742" s="46"/>
      <c r="AD742" s="46"/>
      <c r="AE742" s="46"/>
      <c r="AF742" s="46"/>
      <c r="AG742" s="46"/>
      <c r="AH742" s="46"/>
      <c r="AI742" s="46"/>
      <c r="AJ742" s="46"/>
      <c r="AK742" s="46"/>
      <c r="AL742" s="46"/>
    </row>
    <row r="743">
      <c r="A743" s="50"/>
      <c r="B743" s="46"/>
      <c r="C743" s="46"/>
      <c r="D743" s="46"/>
      <c r="E743" s="70"/>
      <c r="F743" s="50"/>
      <c r="G743" s="50"/>
      <c r="H743" s="50"/>
      <c r="I743" s="50"/>
      <c r="J743" s="102"/>
      <c r="K743" s="46"/>
      <c r="L743" s="46"/>
      <c r="M743" s="46"/>
      <c r="N743" s="46"/>
      <c r="O743" s="46"/>
      <c r="P743" s="46"/>
      <c r="Q743" s="46"/>
      <c r="R743" s="46"/>
      <c r="S743" s="46"/>
      <c r="T743" s="46"/>
      <c r="U743" s="46"/>
      <c r="V743" s="46"/>
      <c r="W743" s="46"/>
      <c r="X743" s="46"/>
      <c r="Y743" s="46"/>
      <c r="Z743" s="46"/>
      <c r="AA743" s="46"/>
      <c r="AB743" s="46"/>
      <c r="AC743" s="46"/>
      <c r="AD743" s="46"/>
      <c r="AE743" s="46"/>
      <c r="AF743" s="46"/>
      <c r="AG743" s="46"/>
      <c r="AH743" s="46"/>
      <c r="AI743" s="46"/>
      <c r="AJ743" s="46"/>
      <c r="AK743" s="46"/>
      <c r="AL743" s="46"/>
    </row>
    <row r="744">
      <c r="A744" s="50"/>
      <c r="B744" s="46"/>
      <c r="C744" s="46"/>
      <c r="D744" s="46"/>
      <c r="E744" s="70"/>
      <c r="F744" s="50"/>
      <c r="G744" s="50"/>
      <c r="H744" s="50"/>
      <c r="I744" s="50"/>
      <c r="J744" s="102"/>
      <c r="K744" s="46"/>
      <c r="L744" s="46"/>
      <c r="M744" s="46"/>
      <c r="N744" s="46"/>
      <c r="O744" s="46"/>
      <c r="P744" s="46"/>
      <c r="Q744" s="46"/>
      <c r="R744" s="46"/>
      <c r="S744" s="46"/>
      <c r="T744" s="46"/>
      <c r="U744" s="46"/>
      <c r="V744" s="46"/>
      <c r="W744" s="46"/>
      <c r="X744" s="46"/>
      <c r="Y744" s="46"/>
      <c r="Z744" s="46"/>
      <c r="AA744" s="46"/>
      <c r="AB744" s="46"/>
      <c r="AC744" s="46"/>
      <c r="AD744" s="46"/>
      <c r="AE744" s="46"/>
      <c r="AF744" s="46"/>
      <c r="AG744" s="46"/>
      <c r="AH744" s="46"/>
      <c r="AI744" s="46"/>
      <c r="AJ744" s="46"/>
      <c r="AK744" s="46"/>
      <c r="AL744" s="46"/>
    </row>
    <row r="745">
      <c r="A745" s="50"/>
      <c r="B745" s="46"/>
      <c r="C745" s="46"/>
      <c r="D745" s="46"/>
      <c r="E745" s="70"/>
      <c r="F745" s="50"/>
      <c r="G745" s="50"/>
      <c r="H745" s="50"/>
      <c r="I745" s="50"/>
      <c r="J745" s="102"/>
      <c r="K745" s="46"/>
      <c r="L745" s="46"/>
      <c r="M745" s="46"/>
      <c r="N745" s="46"/>
      <c r="O745" s="46"/>
      <c r="P745" s="46"/>
      <c r="Q745" s="46"/>
      <c r="R745" s="46"/>
      <c r="S745" s="46"/>
      <c r="T745" s="46"/>
      <c r="U745" s="46"/>
      <c r="V745" s="46"/>
      <c r="W745" s="46"/>
      <c r="X745" s="46"/>
      <c r="Y745" s="46"/>
      <c r="Z745" s="46"/>
      <c r="AA745" s="46"/>
      <c r="AB745" s="46"/>
      <c r="AC745" s="46"/>
      <c r="AD745" s="46"/>
      <c r="AE745" s="46"/>
      <c r="AF745" s="46"/>
      <c r="AG745" s="46"/>
      <c r="AH745" s="46"/>
      <c r="AI745" s="46"/>
      <c r="AJ745" s="46"/>
      <c r="AK745" s="46"/>
      <c r="AL745" s="46"/>
    </row>
    <row r="746">
      <c r="A746" s="50"/>
      <c r="B746" s="46"/>
      <c r="C746" s="46"/>
      <c r="D746" s="46"/>
      <c r="E746" s="70"/>
      <c r="F746" s="50"/>
      <c r="G746" s="50"/>
      <c r="H746" s="50"/>
      <c r="I746" s="50"/>
      <c r="J746" s="102"/>
      <c r="K746" s="46"/>
      <c r="L746" s="46"/>
      <c r="M746" s="46"/>
      <c r="N746" s="46"/>
      <c r="O746" s="46"/>
      <c r="P746" s="46"/>
      <c r="Q746" s="46"/>
      <c r="R746" s="46"/>
      <c r="S746" s="46"/>
      <c r="T746" s="46"/>
      <c r="U746" s="46"/>
      <c r="V746" s="46"/>
      <c r="W746" s="46"/>
      <c r="X746" s="46"/>
      <c r="Y746" s="46"/>
      <c r="Z746" s="46"/>
      <c r="AA746" s="46"/>
      <c r="AB746" s="46"/>
      <c r="AC746" s="46"/>
      <c r="AD746" s="46"/>
      <c r="AE746" s="46"/>
      <c r="AF746" s="46"/>
      <c r="AG746" s="46"/>
      <c r="AH746" s="46"/>
      <c r="AI746" s="46"/>
      <c r="AJ746" s="46"/>
      <c r="AK746" s="46"/>
      <c r="AL746" s="46"/>
    </row>
    <row r="747">
      <c r="A747" s="50"/>
      <c r="B747" s="46"/>
      <c r="C747" s="46"/>
      <c r="D747" s="46"/>
      <c r="E747" s="70"/>
      <c r="F747" s="50"/>
      <c r="G747" s="50"/>
      <c r="H747" s="50"/>
      <c r="I747" s="50"/>
      <c r="J747" s="102"/>
      <c r="K747" s="46"/>
      <c r="L747" s="46"/>
      <c r="M747" s="46"/>
      <c r="N747" s="46"/>
      <c r="O747" s="46"/>
      <c r="P747" s="46"/>
      <c r="Q747" s="46"/>
      <c r="R747" s="46"/>
      <c r="S747" s="46"/>
      <c r="T747" s="46"/>
      <c r="U747" s="46"/>
      <c r="V747" s="46"/>
      <c r="W747" s="46"/>
      <c r="X747" s="46"/>
      <c r="Y747" s="46"/>
      <c r="Z747" s="46"/>
      <c r="AA747" s="46"/>
      <c r="AB747" s="46"/>
      <c r="AC747" s="46"/>
      <c r="AD747" s="46"/>
      <c r="AE747" s="46"/>
      <c r="AF747" s="46"/>
      <c r="AG747" s="46"/>
      <c r="AH747" s="46"/>
      <c r="AI747" s="46"/>
      <c r="AJ747" s="46"/>
      <c r="AK747" s="46"/>
      <c r="AL747" s="46"/>
    </row>
    <row r="748">
      <c r="A748" s="50"/>
      <c r="B748" s="46"/>
      <c r="C748" s="46"/>
      <c r="D748" s="46"/>
      <c r="E748" s="70"/>
      <c r="F748" s="50"/>
      <c r="G748" s="50"/>
      <c r="H748" s="50"/>
      <c r="I748" s="50"/>
      <c r="J748" s="102"/>
      <c r="K748" s="46"/>
      <c r="L748" s="46"/>
      <c r="M748" s="46"/>
      <c r="N748" s="46"/>
      <c r="O748" s="46"/>
      <c r="P748" s="46"/>
      <c r="Q748" s="46"/>
      <c r="R748" s="46"/>
      <c r="S748" s="46"/>
      <c r="T748" s="46"/>
      <c r="U748" s="46"/>
      <c r="V748" s="46"/>
      <c r="W748" s="46"/>
      <c r="X748" s="46"/>
      <c r="Y748" s="46"/>
      <c r="Z748" s="46"/>
      <c r="AA748" s="46"/>
      <c r="AB748" s="46"/>
      <c r="AC748" s="46"/>
      <c r="AD748" s="46"/>
      <c r="AE748" s="46"/>
      <c r="AF748" s="46"/>
      <c r="AG748" s="46"/>
      <c r="AH748" s="46"/>
      <c r="AI748" s="46"/>
      <c r="AJ748" s="46"/>
      <c r="AK748" s="46"/>
      <c r="AL748" s="46"/>
    </row>
    <row r="749">
      <c r="A749" s="50"/>
      <c r="B749" s="46"/>
      <c r="C749" s="46"/>
      <c r="D749" s="46"/>
      <c r="E749" s="70"/>
      <c r="F749" s="50"/>
      <c r="G749" s="50"/>
      <c r="H749" s="50"/>
      <c r="I749" s="50"/>
      <c r="J749" s="102"/>
      <c r="K749" s="46"/>
      <c r="L749" s="46"/>
      <c r="M749" s="46"/>
      <c r="N749" s="46"/>
      <c r="O749" s="46"/>
      <c r="P749" s="46"/>
      <c r="Q749" s="46"/>
      <c r="R749" s="46"/>
      <c r="S749" s="46"/>
      <c r="T749" s="46"/>
      <c r="U749" s="46"/>
      <c r="V749" s="46"/>
      <c r="W749" s="46"/>
      <c r="X749" s="46"/>
      <c r="Y749" s="46"/>
      <c r="Z749" s="46"/>
      <c r="AA749" s="46"/>
      <c r="AB749" s="46"/>
      <c r="AC749" s="46"/>
      <c r="AD749" s="46"/>
      <c r="AE749" s="46"/>
      <c r="AF749" s="46"/>
      <c r="AG749" s="46"/>
      <c r="AH749" s="46"/>
      <c r="AI749" s="46"/>
      <c r="AJ749" s="46"/>
      <c r="AK749" s="46"/>
      <c r="AL749" s="46"/>
    </row>
    <row r="750">
      <c r="A750" s="50"/>
      <c r="B750" s="46"/>
      <c r="C750" s="46"/>
      <c r="D750" s="46"/>
      <c r="E750" s="70"/>
      <c r="F750" s="50"/>
      <c r="G750" s="50"/>
      <c r="H750" s="50"/>
      <c r="I750" s="50"/>
      <c r="J750" s="102"/>
      <c r="K750" s="46"/>
      <c r="L750" s="46"/>
      <c r="M750" s="46"/>
      <c r="N750" s="46"/>
      <c r="O750" s="46"/>
      <c r="P750" s="46"/>
      <c r="Q750" s="46"/>
      <c r="R750" s="46"/>
      <c r="S750" s="46"/>
      <c r="T750" s="46"/>
      <c r="U750" s="46"/>
      <c r="V750" s="46"/>
      <c r="W750" s="46"/>
      <c r="X750" s="46"/>
      <c r="Y750" s="46"/>
      <c r="Z750" s="46"/>
      <c r="AA750" s="46"/>
      <c r="AB750" s="46"/>
      <c r="AC750" s="46"/>
      <c r="AD750" s="46"/>
      <c r="AE750" s="46"/>
      <c r="AF750" s="46"/>
      <c r="AG750" s="46"/>
      <c r="AH750" s="46"/>
      <c r="AI750" s="46"/>
      <c r="AJ750" s="46"/>
      <c r="AK750" s="46"/>
      <c r="AL750" s="46"/>
    </row>
    <row r="751">
      <c r="A751" s="50"/>
      <c r="B751" s="46"/>
      <c r="C751" s="46"/>
      <c r="D751" s="46"/>
      <c r="E751" s="70"/>
      <c r="F751" s="50"/>
      <c r="G751" s="50"/>
      <c r="H751" s="50"/>
      <c r="I751" s="50"/>
      <c r="J751" s="102"/>
      <c r="K751" s="46"/>
      <c r="L751" s="46"/>
      <c r="M751" s="46"/>
      <c r="N751" s="46"/>
      <c r="O751" s="46"/>
      <c r="P751" s="46"/>
      <c r="Q751" s="46"/>
      <c r="R751" s="46"/>
      <c r="S751" s="46"/>
      <c r="T751" s="46"/>
      <c r="U751" s="46"/>
      <c r="V751" s="46"/>
      <c r="W751" s="46"/>
      <c r="X751" s="46"/>
      <c r="Y751" s="46"/>
      <c r="Z751" s="46"/>
      <c r="AA751" s="46"/>
      <c r="AB751" s="46"/>
      <c r="AC751" s="46"/>
      <c r="AD751" s="46"/>
      <c r="AE751" s="46"/>
      <c r="AF751" s="46"/>
      <c r="AG751" s="46"/>
      <c r="AH751" s="46"/>
      <c r="AI751" s="46"/>
      <c r="AJ751" s="46"/>
      <c r="AK751" s="46"/>
      <c r="AL751" s="46"/>
    </row>
    <row r="752">
      <c r="A752" s="50"/>
      <c r="B752" s="46"/>
      <c r="C752" s="46"/>
      <c r="D752" s="46"/>
      <c r="E752" s="70"/>
      <c r="F752" s="50"/>
      <c r="G752" s="50"/>
      <c r="H752" s="50"/>
      <c r="I752" s="50"/>
      <c r="J752" s="102"/>
      <c r="K752" s="46"/>
      <c r="L752" s="46"/>
      <c r="M752" s="46"/>
      <c r="N752" s="46"/>
      <c r="O752" s="46"/>
      <c r="P752" s="46"/>
      <c r="Q752" s="46"/>
      <c r="R752" s="46"/>
      <c r="S752" s="46"/>
      <c r="T752" s="46"/>
      <c r="U752" s="46"/>
      <c r="V752" s="46"/>
      <c r="W752" s="46"/>
      <c r="X752" s="46"/>
      <c r="Y752" s="46"/>
      <c r="Z752" s="46"/>
      <c r="AA752" s="46"/>
      <c r="AB752" s="46"/>
      <c r="AC752" s="46"/>
      <c r="AD752" s="46"/>
      <c r="AE752" s="46"/>
      <c r="AF752" s="46"/>
      <c r="AG752" s="46"/>
      <c r="AH752" s="46"/>
      <c r="AI752" s="46"/>
      <c r="AJ752" s="46"/>
      <c r="AK752" s="46"/>
      <c r="AL752" s="46"/>
    </row>
    <row r="753">
      <c r="A753" s="50"/>
      <c r="B753" s="46"/>
      <c r="C753" s="46"/>
      <c r="D753" s="46"/>
      <c r="E753" s="70"/>
      <c r="F753" s="50"/>
      <c r="G753" s="50"/>
      <c r="H753" s="50"/>
      <c r="I753" s="50"/>
      <c r="J753" s="102"/>
      <c r="K753" s="46"/>
      <c r="L753" s="46"/>
      <c r="M753" s="46"/>
      <c r="N753" s="46"/>
      <c r="O753" s="46"/>
      <c r="P753" s="46"/>
      <c r="Q753" s="46"/>
      <c r="R753" s="46"/>
      <c r="S753" s="46"/>
      <c r="T753" s="46"/>
      <c r="U753" s="46"/>
      <c r="V753" s="46"/>
      <c r="W753" s="46"/>
      <c r="X753" s="46"/>
      <c r="Y753" s="46"/>
      <c r="Z753" s="46"/>
      <c r="AA753" s="46"/>
      <c r="AB753" s="46"/>
      <c r="AC753" s="46"/>
      <c r="AD753" s="46"/>
      <c r="AE753" s="46"/>
      <c r="AF753" s="46"/>
      <c r="AG753" s="46"/>
      <c r="AH753" s="46"/>
      <c r="AI753" s="46"/>
      <c r="AJ753" s="46"/>
      <c r="AK753" s="46"/>
      <c r="AL753" s="46"/>
    </row>
    <row r="754">
      <c r="A754" s="50"/>
      <c r="B754" s="46"/>
      <c r="C754" s="46"/>
      <c r="D754" s="46"/>
      <c r="E754" s="70"/>
      <c r="F754" s="50"/>
      <c r="G754" s="50"/>
      <c r="H754" s="50"/>
      <c r="I754" s="50"/>
      <c r="J754" s="102"/>
      <c r="K754" s="46"/>
      <c r="L754" s="46"/>
      <c r="M754" s="46"/>
      <c r="N754" s="46"/>
      <c r="O754" s="46"/>
      <c r="P754" s="46"/>
      <c r="Q754" s="46"/>
      <c r="R754" s="46"/>
      <c r="S754" s="46"/>
      <c r="T754" s="46"/>
      <c r="U754" s="46"/>
      <c r="V754" s="46"/>
      <c r="W754" s="46"/>
      <c r="X754" s="46"/>
      <c r="Y754" s="46"/>
      <c r="Z754" s="46"/>
      <c r="AA754" s="46"/>
      <c r="AB754" s="46"/>
      <c r="AC754" s="46"/>
      <c r="AD754" s="46"/>
      <c r="AE754" s="46"/>
      <c r="AF754" s="46"/>
      <c r="AG754" s="46"/>
      <c r="AH754" s="46"/>
      <c r="AI754" s="46"/>
      <c r="AJ754" s="46"/>
      <c r="AK754" s="46"/>
      <c r="AL754" s="46"/>
    </row>
    <row r="755">
      <c r="A755" s="50"/>
      <c r="B755" s="46"/>
      <c r="C755" s="46"/>
      <c r="D755" s="46"/>
      <c r="E755" s="70"/>
      <c r="F755" s="50"/>
      <c r="G755" s="50"/>
      <c r="H755" s="50"/>
      <c r="I755" s="50"/>
      <c r="J755" s="102"/>
      <c r="K755" s="46"/>
      <c r="L755" s="46"/>
      <c r="M755" s="46"/>
      <c r="N755" s="46"/>
      <c r="O755" s="46"/>
      <c r="P755" s="46"/>
      <c r="Q755" s="46"/>
      <c r="R755" s="46"/>
      <c r="S755" s="46"/>
      <c r="T755" s="46"/>
      <c r="U755" s="46"/>
      <c r="V755" s="46"/>
      <c r="W755" s="46"/>
      <c r="X755" s="46"/>
      <c r="Y755" s="46"/>
      <c r="Z755" s="46"/>
      <c r="AA755" s="46"/>
      <c r="AB755" s="46"/>
      <c r="AC755" s="46"/>
      <c r="AD755" s="46"/>
      <c r="AE755" s="46"/>
      <c r="AF755" s="46"/>
      <c r="AG755" s="46"/>
      <c r="AH755" s="46"/>
      <c r="AI755" s="46"/>
      <c r="AJ755" s="46"/>
      <c r="AK755" s="46"/>
      <c r="AL755" s="46"/>
    </row>
    <row r="756">
      <c r="A756" s="50"/>
      <c r="B756" s="46"/>
      <c r="C756" s="46"/>
      <c r="D756" s="46"/>
      <c r="E756" s="70"/>
      <c r="F756" s="50"/>
      <c r="G756" s="50"/>
      <c r="H756" s="50"/>
      <c r="I756" s="50"/>
      <c r="J756" s="102"/>
      <c r="K756" s="46"/>
      <c r="L756" s="46"/>
      <c r="M756" s="46"/>
      <c r="N756" s="46"/>
      <c r="O756" s="46"/>
      <c r="P756" s="46"/>
      <c r="Q756" s="46"/>
      <c r="R756" s="46"/>
      <c r="S756" s="46"/>
      <c r="T756" s="46"/>
      <c r="U756" s="46"/>
      <c r="V756" s="46"/>
      <c r="W756" s="46"/>
      <c r="X756" s="46"/>
      <c r="Y756" s="46"/>
      <c r="Z756" s="46"/>
      <c r="AA756" s="46"/>
      <c r="AB756" s="46"/>
      <c r="AC756" s="46"/>
      <c r="AD756" s="46"/>
      <c r="AE756" s="46"/>
      <c r="AF756" s="46"/>
      <c r="AG756" s="46"/>
      <c r="AH756" s="46"/>
      <c r="AI756" s="46"/>
      <c r="AJ756" s="46"/>
      <c r="AK756" s="46"/>
      <c r="AL756" s="46"/>
    </row>
    <row r="757">
      <c r="A757" s="50"/>
      <c r="B757" s="46"/>
      <c r="C757" s="46"/>
      <c r="D757" s="46"/>
      <c r="E757" s="70"/>
      <c r="F757" s="50"/>
      <c r="G757" s="50"/>
      <c r="H757" s="50"/>
      <c r="I757" s="50"/>
      <c r="J757" s="102"/>
      <c r="K757" s="46"/>
      <c r="L757" s="46"/>
      <c r="M757" s="46"/>
      <c r="N757" s="46"/>
      <c r="O757" s="46"/>
      <c r="P757" s="46"/>
      <c r="Q757" s="46"/>
      <c r="R757" s="46"/>
      <c r="S757" s="46"/>
      <c r="T757" s="46"/>
      <c r="U757" s="46"/>
      <c r="V757" s="46"/>
      <c r="W757" s="46"/>
      <c r="X757" s="46"/>
      <c r="Y757" s="46"/>
      <c r="Z757" s="46"/>
      <c r="AA757" s="46"/>
      <c r="AB757" s="46"/>
      <c r="AC757" s="46"/>
      <c r="AD757" s="46"/>
      <c r="AE757" s="46"/>
      <c r="AF757" s="46"/>
      <c r="AG757" s="46"/>
      <c r="AH757" s="46"/>
      <c r="AI757" s="46"/>
      <c r="AJ757" s="46"/>
      <c r="AK757" s="46"/>
      <c r="AL757" s="46"/>
    </row>
    <row r="758">
      <c r="A758" s="50"/>
      <c r="B758" s="46"/>
      <c r="C758" s="46"/>
      <c r="D758" s="46"/>
      <c r="E758" s="70"/>
      <c r="F758" s="50"/>
      <c r="G758" s="50"/>
      <c r="H758" s="50"/>
      <c r="I758" s="50"/>
      <c r="J758" s="102"/>
      <c r="K758" s="46"/>
      <c r="L758" s="46"/>
      <c r="M758" s="46"/>
      <c r="N758" s="46"/>
      <c r="O758" s="46"/>
      <c r="P758" s="46"/>
      <c r="Q758" s="46"/>
      <c r="R758" s="46"/>
      <c r="S758" s="46"/>
      <c r="T758" s="46"/>
      <c r="U758" s="46"/>
      <c r="V758" s="46"/>
      <c r="W758" s="46"/>
      <c r="X758" s="46"/>
      <c r="Y758" s="46"/>
      <c r="Z758" s="46"/>
      <c r="AA758" s="46"/>
      <c r="AB758" s="46"/>
      <c r="AC758" s="46"/>
      <c r="AD758" s="46"/>
      <c r="AE758" s="46"/>
      <c r="AF758" s="46"/>
      <c r="AG758" s="46"/>
      <c r="AH758" s="46"/>
      <c r="AI758" s="46"/>
      <c r="AJ758" s="46"/>
      <c r="AK758" s="46"/>
      <c r="AL758" s="46"/>
    </row>
    <row r="759">
      <c r="A759" s="50"/>
      <c r="B759" s="46"/>
      <c r="C759" s="46"/>
      <c r="D759" s="46"/>
      <c r="E759" s="70"/>
      <c r="F759" s="50"/>
      <c r="G759" s="50"/>
      <c r="H759" s="50"/>
      <c r="I759" s="50"/>
      <c r="J759" s="102"/>
      <c r="K759" s="46"/>
      <c r="L759" s="46"/>
      <c r="M759" s="46"/>
      <c r="N759" s="46"/>
      <c r="O759" s="46"/>
      <c r="P759" s="46"/>
      <c r="Q759" s="46"/>
      <c r="R759" s="46"/>
      <c r="S759" s="46"/>
      <c r="T759" s="46"/>
      <c r="U759" s="46"/>
      <c r="V759" s="46"/>
      <c r="W759" s="46"/>
      <c r="X759" s="46"/>
      <c r="Y759" s="46"/>
      <c r="Z759" s="46"/>
      <c r="AA759" s="46"/>
      <c r="AB759" s="46"/>
      <c r="AC759" s="46"/>
      <c r="AD759" s="46"/>
      <c r="AE759" s="46"/>
      <c r="AF759" s="46"/>
      <c r="AG759" s="46"/>
      <c r="AH759" s="46"/>
      <c r="AI759" s="46"/>
      <c r="AJ759" s="46"/>
      <c r="AK759" s="46"/>
      <c r="AL759" s="46"/>
    </row>
    <row r="760">
      <c r="A760" s="50"/>
      <c r="B760" s="46"/>
      <c r="C760" s="46"/>
      <c r="D760" s="46"/>
      <c r="E760" s="70"/>
      <c r="F760" s="50"/>
      <c r="G760" s="50"/>
      <c r="H760" s="50"/>
      <c r="I760" s="50"/>
      <c r="J760" s="102"/>
      <c r="K760" s="46"/>
      <c r="L760" s="46"/>
      <c r="M760" s="46"/>
      <c r="N760" s="46"/>
      <c r="O760" s="46"/>
      <c r="P760" s="46"/>
      <c r="Q760" s="46"/>
      <c r="R760" s="46"/>
      <c r="S760" s="46"/>
      <c r="T760" s="46"/>
      <c r="U760" s="46"/>
      <c r="V760" s="46"/>
      <c r="W760" s="46"/>
      <c r="X760" s="46"/>
      <c r="Y760" s="46"/>
      <c r="Z760" s="46"/>
      <c r="AA760" s="46"/>
      <c r="AB760" s="46"/>
      <c r="AC760" s="46"/>
      <c r="AD760" s="46"/>
      <c r="AE760" s="46"/>
      <c r="AF760" s="46"/>
      <c r="AG760" s="46"/>
      <c r="AH760" s="46"/>
      <c r="AI760" s="46"/>
      <c r="AJ760" s="46"/>
      <c r="AK760" s="46"/>
      <c r="AL760" s="46"/>
    </row>
    <row r="761">
      <c r="A761" s="50"/>
      <c r="B761" s="46"/>
      <c r="C761" s="46"/>
      <c r="D761" s="46"/>
      <c r="E761" s="70"/>
      <c r="F761" s="50"/>
      <c r="G761" s="50"/>
      <c r="H761" s="50"/>
      <c r="I761" s="50"/>
      <c r="J761" s="102"/>
      <c r="K761" s="46"/>
      <c r="L761" s="46"/>
      <c r="M761" s="46"/>
      <c r="N761" s="46"/>
      <c r="O761" s="46"/>
      <c r="P761" s="46"/>
      <c r="Q761" s="46"/>
      <c r="R761" s="46"/>
      <c r="S761" s="46"/>
      <c r="T761" s="46"/>
      <c r="U761" s="46"/>
      <c r="V761" s="46"/>
      <c r="W761" s="46"/>
      <c r="X761" s="46"/>
      <c r="Y761" s="46"/>
      <c r="Z761" s="46"/>
      <c r="AA761" s="46"/>
      <c r="AB761" s="46"/>
      <c r="AC761" s="46"/>
      <c r="AD761" s="46"/>
      <c r="AE761" s="46"/>
      <c r="AF761" s="46"/>
      <c r="AG761" s="46"/>
      <c r="AH761" s="46"/>
      <c r="AI761" s="46"/>
      <c r="AJ761" s="46"/>
      <c r="AK761" s="46"/>
      <c r="AL761" s="46"/>
    </row>
    <row r="762">
      <c r="A762" s="50"/>
      <c r="B762" s="46"/>
      <c r="C762" s="46"/>
      <c r="D762" s="46"/>
      <c r="E762" s="70"/>
      <c r="F762" s="50"/>
      <c r="G762" s="50"/>
      <c r="H762" s="50"/>
      <c r="I762" s="50"/>
      <c r="J762" s="102"/>
      <c r="K762" s="46"/>
      <c r="L762" s="46"/>
      <c r="M762" s="46"/>
      <c r="N762" s="46"/>
      <c r="O762" s="46"/>
      <c r="P762" s="46"/>
      <c r="Q762" s="46"/>
      <c r="R762" s="46"/>
      <c r="S762" s="46"/>
      <c r="T762" s="46"/>
      <c r="U762" s="46"/>
      <c r="V762" s="46"/>
      <c r="W762" s="46"/>
      <c r="X762" s="46"/>
      <c r="Y762" s="46"/>
      <c r="Z762" s="46"/>
      <c r="AA762" s="46"/>
      <c r="AB762" s="46"/>
      <c r="AC762" s="46"/>
      <c r="AD762" s="46"/>
      <c r="AE762" s="46"/>
      <c r="AF762" s="46"/>
      <c r="AG762" s="46"/>
      <c r="AH762" s="46"/>
      <c r="AI762" s="46"/>
      <c r="AJ762" s="46"/>
      <c r="AK762" s="46"/>
      <c r="AL762" s="46"/>
    </row>
    <row r="763">
      <c r="A763" s="50"/>
      <c r="B763" s="46"/>
      <c r="C763" s="46"/>
      <c r="D763" s="46"/>
      <c r="E763" s="70"/>
      <c r="F763" s="50"/>
      <c r="G763" s="50"/>
      <c r="H763" s="50"/>
      <c r="I763" s="50"/>
      <c r="J763" s="102"/>
      <c r="K763" s="46"/>
      <c r="L763" s="46"/>
      <c r="M763" s="46"/>
      <c r="N763" s="46"/>
      <c r="O763" s="46"/>
      <c r="P763" s="46"/>
      <c r="Q763" s="46"/>
      <c r="R763" s="46"/>
      <c r="S763" s="46"/>
      <c r="T763" s="46"/>
      <c r="U763" s="46"/>
      <c r="V763" s="46"/>
      <c r="W763" s="46"/>
      <c r="X763" s="46"/>
      <c r="Y763" s="46"/>
      <c r="Z763" s="46"/>
      <c r="AA763" s="46"/>
      <c r="AB763" s="46"/>
      <c r="AC763" s="46"/>
      <c r="AD763" s="46"/>
      <c r="AE763" s="46"/>
      <c r="AF763" s="46"/>
      <c r="AG763" s="46"/>
      <c r="AH763" s="46"/>
      <c r="AI763" s="46"/>
      <c r="AJ763" s="46"/>
      <c r="AK763" s="46"/>
      <c r="AL763" s="46"/>
    </row>
    <row r="764">
      <c r="A764" s="50"/>
      <c r="B764" s="46"/>
      <c r="C764" s="46"/>
      <c r="D764" s="46"/>
      <c r="E764" s="70"/>
      <c r="F764" s="50"/>
      <c r="G764" s="50"/>
      <c r="H764" s="50"/>
      <c r="I764" s="50"/>
      <c r="J764" s="102"/>
      <c r="K764" s="46"/>
      <c r="L764" s="46"/>
      <c r="M764" s="46"/>
      <c r="N764" s="46"/>
      <c r="O764" s="46"/>
      <c r="P764" s="46"/>
      <c r="Q764" s="46"/>
      <c r="R764" s="46"/>
      <c r="S764" s="46"/>
      <c r="T764" s="46"/>
      <c r="U764" s="46"/>
      <c r="V764" s="46"/>
      <c r="W764" s="46"/>
      <c r="X764" s="46"/>
      <c r="Y764" s="46"/>
      <c r="Z764" s="46"/>
      <c r="AA764" s="46"/>
      <c r="AB764" s="46"/>
      <c r="AC764" s="46"/>
      <c r="AD764" s="46"/>
      <c r="AE764" s="46"/>
      <c r="AF764" s="46"/>
      <c r="AG764" s="46"/>
      <c r="AH764" s="46"/>
      <c r="AI764" s="46"/>
      <c r="AJ764" s="46"/>
      <c r="AK764" s="46"/>
      <c r="AL764" s="46"/>
    </row>
    <row r="765">
      <c r="A765" s="50"/>
      <c r="B765" s="46"/>
      <c r="C765" s="46"/>
      <c r="D765" s="46"/>
      <c r="E765" s="70"/>
      <c r="F765" s="50"/>
      <c r="G765" s="50"/>
      <c r="H765" s="50"/>
      <c r="I765" s="50"/>
      <c r="J765" s="102"/>
      <c r="K765" s="46"/>
      <c r="L765" s="46"/>
      <c r="M765" s="46"/>
      <c r="N765" s="46"/>
      <c r="O765" s="46"/>
      <c r="P765" s="46"/>
      <c r="Q765" s="46"/>
      <c r="R765" s="46"/>
      <c r="S765" s="46"/>
      <c r="T765" s="46"/>
      <c r="U765" s="46"/>
      <c r="V765" s="46"/>
      <c r="W765" s="46"/>
      <c r="X765" s="46"/>
      <c r="Y765" s="46"/>
      <c r="Z765" s="46"/>
      <c r="AA765" s="46"/>
      <c r="AB765" s="46"/>
      <c r="AC765" s="46"/>
      <c r="AD765" s="46"/>
      <c r="AE765" s="46"/>
      <c r="AF765" s="46"/>
      <c r="AG765" s="46"/>
      <c r="AH765" s="46"/>
      <c r="AI765" s="46"/>
      <c r="AJ765" s="46"/>
      <c r="AK765" s="46"/>
      <c r="AL765" s="46"/>
    </row>
    <row r="766">
      <c r="A766" s="50"/>
      <c r="B766" s="46"/>
      <c r="C766" s="46"/>
      <c r="D766" s="46"/>
      <c r="E766" s="70"/>
      <c r="F766" s="50"/>
      <c r="G766" s="50"/>
      <c r="H766" s="50"/>
      <c r="I766" s="50"/>
      <c r="J766" s="102"/>
      <c r="K766" s="46"/>
      <c r="L766" s="46"/>
      <c r="M766" s="46"/>
      <c r="N766" s="46"/>
      <c r="O766" s="46"/>
      <c r="P766" s="46"/>
      <c r="Q766" s="46"/>
      <c r="R766" s="46"/>
      <c r="S766" s="46"/>
      <c r="T766" s="46"/>
      <c r="U766" s="46"/>
      <c r="V766" s="46"/>
      <c r="W766" s="46"/>
      <c r="X766" s="46"/>
      <c r="Y766" s="46"/>
      <c r="Z766" s="46"/>
      <c r="AA766" s="46"/>
      <c r="AB766" s="46"/>
      <c r="AC766" s="46"/>
      <c r="AD766" s="46"/>
      <c r="AE766" s="46"/>
      <c r="AF766" s="46"/>
      <c r="AG766" s="46"/>
      <c r="AH766" s="46"/>
      <c r="AI766" s="46"/>
      <c r="AJ766" s="46"/>
      <c r="AK766" s="46"/>
      <c r="AL766" s="46"/>
    </row>
    <row r="767">
      <c r="A767" s="50"/>
      <c r="B767" s="46"/>
      <c r="C767" s="46"/>
      <c r="D767" s="46"/>
      <c r="E767" s="70"/>
      <c r="F767" s="50"/>
      <c r="G767" s="50"/>
      <c r="H767" s="50"/>
      <c r="I767" s="50"/>
      <c r="J767" s="102"/>
      <c r="K767" s="46"/>
      <c r="L767" s="46"/>
      <c r="M767" s="46"/>
      <c r="N767" s="46"/>
      <c r="O767" s="46"/>
      <c r="P767" s="46"/>
      <c r="Q767" s="46"/>
      <c r="R767" s="46"/>
      <c r="S767" s="46"/>
      <c r="T767" s="46"/>
      <c r="U767" s="46"/>
      <c r="V767" s="46"/>
      <c r="W767" s="46"/>
      <c r="X767" s="46"/>
      <c r="Y767" s="46"/>
      <c r="Z767" s="46"/>
      <c r="AA767" s="46"/>
      <c r="AB767" s="46"/>
      <c r="AC767" s="46"/>
      <c r="AD767" s="46"/>
      <c r="AE767" s="46"/>
      <c r="AF767" s="46"/>
      <c r="AG767" s="46"/>
      <c r="AH767" s="46"/>
      <c r="AI767" s="46"/>
      <c r="AJ767" s="46"/>
      <c r="AK767" s="46"/>
      <c r="AL767" s="46"/>
    </row>
    <row r="768">
      <c r="A768" s="50"/>
      <c r="B768" s="46"/>
      <c r="C768" s="46"/>
      <c r="D768" s="46"/>
      <c r="E768" s="70"/>
      <c r="F768" s="50"/>
      <c r="G768" s="50"/>
      <c r="H768" s="50"/>
      <c r="I768" s="50"/>
      <c r="J768" s="102"/>
      <c r="K768" s="46"/>
      <c r="L768" s="46"/>
      <c r="M768" s="46"/>
      <c r="N768" s="46"/>
      <c r="O768" s="46"/>
      <c r="P768" s="46"/>
      <c r="Q768" s="46"/>
      <c r="R768" s="46"/>
      <c r="S768" s="46"/>
      <c r="T768" s="46"/>
      <c r="U768" s="46"/>
      <c r="V768" s="46"/>
      <c r="W768" s="46"/>
      <c r="X768" s="46"/>
      <c r="Y768" s="46"/>
      <c r="Z768" s="46"/>
      <c r="AA768" s="46"/>
      <c r="AB768" s="46"/>
      <c r="AC768" s="46"/>
      <c r="AD768" s="46"/>
      <c r="AE768" s="46"/>
      <c r="AF768" s="46"/>
      <c r="AG768" s="46"/>
      <c r="AH768" s="46"/>
      <c r="AI768" s="46"/>
      <c r="AJ768" s="46"/>
      <c r="AK768" s="46"/>
      <c r="AL768" s="46"/>
    </row>
    <row r="769">
      <c r="A769" s="50"/>
      <c r="B769" s="46"/>
      <c r="C769" s="46"/>
      <c r="D769" s="46"/>
      <c r="E769" s="70"/>
      <c r="F769" s="50"/>
      <c r="G769" s="50"/>
      <c r="H769" s="50"/>
      <c r="I769" s="50"/>
      <c r="J769" s="102"/>
      <c r="K769" s="46"/>
      <c r="L769" s="46"/>
      <c r="M769" s="46"/>
      <c r="N769" s="46"/>
      <c r="O769" s="46"/>
      <c r="P769" s="46"/>
      <c r="Q769" s="46"/>
      <c r="R769" s="46"/>
      <c r="S769" s="46"/>
      <c r="T769" s="46"/>
      <c r="U769" s="46"/>
      <c r="V769" s="46"/>
      <c r="W769" s="46"/>
      <c r="X769" s="46"/>
      <c r="Y769" s="46"/>
      <c r="Z769" s="46"/>
      <c r="AA769" s="46"/>
      <c r="AB769" s="46"/>
      <c r="AC769" s="46"/>
      <c r="AD769" s="46"/>
      <c r="AE769" s="46"/>
      <c r="AF769" s="46"/>
      <c r="AG769" s="46"/>
      <c r="AH769" s="46"/>
      <c r="AI769" s="46"/>
      <c r="AJ769" s="46"/>
      <c r="AK769" s="46"/>
      <c r="AL769" s="46"/>
    </row>
    <row r="770">
      <c r="A770" s="50"/>
      <c r="B770" s="46"/>
      <c r="C770" s="46"/>
      <c r="D770" s="46"/>
      <c r="E770" s="70"/>
      <c r="F770" s="50"/>
      <c r="G770" s="50"/>
      <c r="H770" s="50"/>
      <c r="I770" s="50"/>
      <c r="J770" s="102"/>
      <c r="K770" s="46"/>
      <c r="L770" s="46"/>
      <c r="M770" s="46"/>
      <c r="N770" s="46"/>
      <c r="O770" s="46"/>
      <c r="P770" s="46"/>
      <c r="Q770" s="46"/>
      <c r="R770" s="46"/>
      <c r="S770" s="46"/>
      <c r="T770" s="46"/>
      <c r="U770" s="46"/>
      <c r="V770" s="46"/>
      <c r="W770" s="46"/>
      <c r="X770" s="46"/>
      <c r="Y770" s="46"/>
      <c r="Z770" s="46"/>
      <c r="AA770" s="46"/>
      <c r="AB770" s="46"/>
      <c r="AC770" s="46"/>
      <c r="AD770" s="46"/>
      <c r="AE770" s="46"/>
      <c r="AF770" s="46"/>
      <c r="AG770" s="46"/>
      <c r="AH770" s="46"/>
      <c r="AI770" s="46"/>
      <c r="AJ770" s="46"/>
      <c r="AK770" s="46"/>
      <c r="AL770" s="46"/>
    </row>
    <row r="771">
      <c r="A771" s="50"/>
      <c r="B771" s="46"/>
      <c r="C771" s="46"/>
      <c r="D771" s="46"/>
      <c r="E771" s="70"/>
      <c r="F771" s="50"/>
      <c r="G771" s="50"/>
      <c r="H771" s="50"/>
      <c r="I771" s="50"/>
      <c r="J771" s="102"/>
      <c r="K771" s="46"/>
      <c r="L771" s="46"/>
      <c r="M771" s="46"/>
      <c r="N771" s="46"/>
      <c r="O771" s="46"/>
      <c r="P771" s="46"/>
      <c r="Q771" s="46"/>
      <c r="R771" s="46"/>
      <c r="S771" s="46"/>
      <c r="T771" s="46"/>
      <c r="U771" s="46"/>
      <c r="V771" s="46"/>
      <c r="W771" s="46"/>
      <c r="X771" s="46"/>
      <c r="Y771" s="46"/>
      <c r="Z771" s="46"/>
      <c r="AA771" s="46"/>
      <c r="AB771" s="46"/>
      <c r="AC771" s="46"/>
      <c r="AD771" s="46"/>
      <c r="AE771" s="46"/>
      <c r="AF771" s="46"/>
      <c r="AG771" s="46"/>
      <c r="AH771" s="46"/>
      <c r="AI771" s="46"/>
      <c r="AJ771" s="46"/>
      <c r="AK771" s="46"/>
      <c r="AL771" s="46"/>
    </row>
    <row r="772">
      <c r="A772" s="50"/>
      <c r="B772" s="46"/>
      <c r="C772" s="46"/>
      <c r="D772" s="46"/>
      <c r="E772" s="70"/>
      <c r="F772" s="50"/>
      <c r="G772" s="50"/>
      <c r="H772" s="50"/>
      <c r="I772" s="50"/>
      <c r="J772" s="102"/>
      <c r="K772" s="46"/>
      <c r="L772" s="46"/>
      <c r="M772" s="46"/>
      <c r="N772" s="46"/>
      <c r="O772" s="46"/>
      <c r="P772" s="46"/>
      <c r="Q772" s="46"/>
      <c r="R772" s="46"/>
      <c r="S772" s="46"/>
      <c r="T772" s="46"/>
      <c r="U772" s="46"/>
      <c r="V772" s="46"/>
      <c r="W772" s="46"/>
      <c r="X772" s="46"/>
      <c r="Y772" s="46"/>
      <c r="Z772" s="46"/>
      <c r="AA772" s="46"/>
      <c r="AB772" s="46"/>
      <c r="AC772" s="46"/>
      <c r="AD772" s="46"/>
      <c r="AE772" s="46"/>
      <c r="AF772" s="46"/>
      <c r="AG772" s="46"/>
      <c r="AH772" s="46"/>
      <c r="AI772" s="46"/>
      <c r="AJ772" s="46"/>
      <c r="AK772" s="46"/>
      <c r="AL772" s="46"/>
    </row>
    <row r="773">
      <c r="A773" s="50"/>
      <c r="B773" s="46"/>
      <c r="C773" s="46"/>
      <c r="D773" s="46"/>
      <c r="E773" s="70"/>
      <c r="F773" s="50"/>
      <c r="G773" s="50"/>
      <c r="H773" s="50"/>
      <c r="I773" s="50"/>
      <c r="J773" s="102"/>
      <c r="K773" s="46"/>
      <c r="L773" s="46"/>
      <c r="M773" s="46"/>
      <c r="N773" s="46"/>
      <c r="O773" s="46"/>
      <c r="P773" s="46"/>
      <c r="Q773" s="46"/>
      <c r="R773" s="46"/>
      <c r="S773" s="46"/>
      <c r="T773" s="46"/>
      <c r="U773" s="46"/>
      <c r="V773" s="46"/>
      <c r="W773" s="46"/>
      <c r="X773" s="46"/>
      <c r="Y773" s="46"/>
      <c r="Z773" s="46"/>
      <c r="AA773" s="46"/>
      <c r="AB773" s="46"/>
      <c r="AC773" s="46"/>
      <c r="AD773" s="46"/>
      <c r="AE773" s="46"/>
      <c r="AF773" s="46"/>
      <c r="AG773" s="46"/>
      <c r="AH773" s="46"/>
      <c r="AI773" s="46"/>
      <c r="AJ773" s="46"/>
      <c r="AK773" s="46"/>
      <c r="AL773" s="46"/>
    </row>
    <row r="774">
      <c r="A774" s="50"/>
      <c r="B774" s="46"/>
      <c r="C774" s="46"/>
      <c r="D774" s="46"/>
      <c r="E774" s="70"/>
      <c r="F774" s="50"/>
      <c r="G774" s="50"/>
      <c r="H774" s="50"/>
      <c r="I774" s="50"/>
      <c r="J774" s="102"/>
      <c r="K774" s="46"/>
      <c r="L774" s="46"/>
      <c r="M774" s="46"/>
      <c r="N774" s="46"/>
      <c r="O774" s="46"/>
      <c r="P774" s="46"/>
      <c r="Q774" s="46"/>
      <c r="R774" s="46"/>
      <c r="S774" s="46"/>
      <c r="T774" s="46"/>
      <c r="U774" s="46"/>
      <c r="V774" s="46"/>
      <c r="W774" s="46"/>
      <c r="X774" s="46"/>
      <c r="Y774" s="46"/>
      <c r="Z774" s="46"/>
      <c r="AA774" s="46"/>
      <c r="AB774" s="46"/>
      <c r="AC774" s="46"/>
      <c r="AD774" s="46"/>
      <c r="AE774" s="46"/>
      <c r="AF774" s="46"/>
      <c r="AG774" s="46"/>
      <c r="AH774" s="46"/>
      <c r="AI774" s="46"/>
      <c r="AJ774" s="46"/>
      <c r="AK774" s="46"/>
      <c r="AL774" s="46"/>
    </row>
    <row r="775">
      <c r="A775" s="50"/>
      <c r="B775" s="46"/>
      <c r="C775" s="46"/>
      <c r="D775" s="46"/>
      <c r="E775" s="70"/>
      <c r="F775" s="50"/>
      <c r="G775" s="50"/>
      <c r="H775" s="50"/>
      <c r="I775" s="50"/>
      <c r="J775" s="102"/>
      <c r="K775" s="46"/>
      <c r="L775" s="46"/>
      <c r="M775" s="46"/>
      <c r="N775" s="46"/>
      <c r="O775" s="46"/>
      <c r="P775" s="46"/>
      <c r="Q775" s="46"/>
      <c r="R775" s="46"/>
      <c r="S775" s="46"/>
      <c r="T775" s="46"/>
      <c r="U775" s="46"/>
      <c r="V775" s="46"/>
      <c r="W775" s="46"/>
      <c r="X775" s="46"/>
      <c r="Y775" s="46"/>
      <c r="Z775" s="46"/>
      <c r="AA775" s="46"/>
      <c r="AB775" s="46"/>
      <c r="AC775" s="46"/>
      <c r="AD775" s="46"/>
      <c r="AE775" s="46"/>
      <c r="AF775" s="46"/>
      <c r="AG775" s="46"/>
      <c r="AH775" s="46"/>
      <c r="AI775" s="46"/>
      <c r="AJ775" s="46"/>
      <c r="AK775" s="46"/>
      <c r="AL775" s="46"/>
    </row>
    <row r="776">
      <c r="A776" s="50"/>
      <c r="B776" s="46"/>
      <c r="C776" s="46"/>
      <c r="D776" s="46"/>
      <c r="E776" s="70"/>
      <c r="F776" s="50"/>
      <c r="G776" s="50"/>
      <c r="H776" s="50"/>
      <c r="I776" s="50"/>
      <c r="J776" s="102"/>
      <c r="K776" s="46"/>
      <c r="L776" s="46"/>
      <c r="M776" s="46"/>
      <c r="N776" s="46"/>
      <c r="O776" s="46"/>
      <c r="P776" s="46"/>
      <c r="Q776" s="46"/>
      <c r="R776" s="46"/>
      <c r="S776" s="46"/>
      <c r="T776" s="46"/>
      <c r="U776" s="46"/>
      <c r="V776" s="46"/>
      <c r="W776" s="46"/>
      <c r="X776" s="46"/>
      <c r="Y776" s="46"/>
      <c r="Z776" s="46"/>
      <c r="AA776" s="46"/>
      <c r="AB776" s="46"/>
      <c r="AC776" s="46"/>
      <c r="AD776" s="46"/>
      <c r="AE776" s="46"/>
      <c r="AF776" s="46"/>
      <c r="AG776" s="46"/>
      <c r="AH776" s="46"/>
      <c r="AI776" s="46"/>
      <c r="AJ776" s="46"/>
      <c r="AK776" s="46"/>
      <c r="AL776" s="46"/>
    </row>
    <row r="777">
      <c r="A777" s="50"/>
      <c r="B777" s="46"/>
      <c r="C777" s="46"/>
      <c r="D777" s="46"/>
      <c r="E777" s="70"/>
      <c r="F777" s="50"/>
      <c r="G777" s="50"/>
      <c r="H777" s="50"/>
      <c r="I777" s="50"/>
      <c r="J777" s="102"/>
      <c r="K777" s="46"/>
      <c r="L777" s="46"/>
      <c r="M777" s="46"/>
      <c r="N777" s="46"/>
      <c r="O777" s="46"/>
      <c r="P777" s="46"/>
      <c r="Q777" s="46"/>
      <c r="R777" s="46"/>
      <c r="S777" s="46"/>
      <c r="T777" s="46"/>
      <c r="U777" s="46"/>
      <c r="V777" s="46"/>
      <c r="W777" s="46"/>
      <c r="X777" s="46"/>
      <c r="Y777" s="46"/>
      <c r="Z777" s="46"/>
      <c r="AA777" s="46"/>
      <c r="AB777" s="46"/>
      <c r="AC777" s="46"/>
      <c r="AD777" s="46"/>
      <c r="AE777" s="46"/>
      <c r="AF777" s="46"/>
      <c r="AG777" s="46"/>
      <c r="AH777" s="46"/>
      <c r="AI777" s="46"/>
      <c r="AJ777" s="46"/>
      <c r="AK777" s="46"/>
      <c r="AL777" s="46"/>
    </row>
    <row r="778">
      <c r="A778" s="50"/>
      <c r="B778" s="46"/>
      <c r="C778" s="46"/>
      <c r="D778" s="46"/>
      <c r="E778" s="70"/>
      <c r="F778" s="50"/>
      <c r="G778" s="50"/>
      <c r="H778" s="50"/>
      <c r="I778" s="50"/>
      <c r="J778" s="102"/>
      <c r="K778" s="46"/>
      <c r="L778" s="46"/>
      <c r="M778" s="46"/>
      <c r="N778" s="46"/>
      <c r="O778" s="46"/>
      <c r="P778" s="46"/>
      <c r="Q778" s="46"/>
      <c r="R778" s="46"/>
      <c r="S778" s="46"/>
      <c r="T778" s="46"/>
      <c r="U778" s="46"/>
      <c r="V778" s="46"/>
      <c r="W778" s="46"/>
      <c r="X778" s="46"/>
      <c r="Y778" s="46"/>
      <c r="Z778" s="46"/>
      <c r="AA778" s="46"/>
      <c r="AB778" s="46"/>
      <c r="AC778" s="46"/>
      <c r="AD778" s="46"/>
      <c r="AE778" s="46"/>
      <c r="AF778" s="46"/>
      <c r="AG778" s="46"/>
      <c r="AH778" s="46"/>
      <c r="AI778" s="46"/>
      <c r="AJ778" s="46"/>
      <c r="AK778" s="46"/>
      <c r="AL778" s="46"/>
    </row>
    <row r="779">
      <c r="A779" s="50"/>
      <c r="B779" s="46"/>
      <c r="C779" s="46"/>
      <c r="D779" s="46"/>
      <c r="E779" s="70"/>
      <c r="F779" s="50"/>
      <c r="G779" s="50"/>
      <c r="H779" s="50"/>
      <c r="I779" s="50"/>
      <c r="J779" s="102"/>
      <c r="K779" s="46"/>
      <c r="L779" s="46"/>
      <c r="M779" s="46"/>
      <c r="N779" s="46"/>
      <c r="O779" s="46"/>
      <c r="P779" s="46"/>
      <c r="Q779" s="46"/>
      <c r="R779" s="46"/>
      <c r="S779" s="46"/>
      <c r="T779" s="46"/>
      <c r="U779" s="46"/>
      <c r="V779" s="46"/>
      <c r="W779" s="46"/>
      <c r="X779" s="46"/>
      <c r="Y779" s="46"/>
      <c r="Z779" s="46"/>
      <c r="AA779" s="46"/>
      <c r="AB779" s="46"/>
      <c r="AC779" s="46"/>
      <c r="AD779" s="46"/>
      <c r="AE779" s="46"/>
      <c r="AF779" s="46"/>
      <c r="AG779" s="46"/>
      <c r="AH779" s="46"/>
      <c r="AI779" s="46"/>
      <c r="AJ779" s="46"/>
      <c r="AK779" s="46"/>
      <c r="AL779" s="46"/>
    </row>
    <row r="780">
      <c r="A780" s="50"/>
      <c r="B780" s="46"/>
      <c r="C780" s="46"/>
      <c r="D780" s="46"/>
      <c r="E780" s="70"/>
      <c r="F780" s="50"/>
      <c r="G780" s="50"/>
      <c r="H780" s="50"/>
      <c r="I780" s="50"/>
      <c r="J780" s="102"/>
      <c r="K780" s="46"/>
      <c r="L780" s="46"/>
      <c r="M780" s="46"/>
      <c r="N780" s="46"/>
      <c r="O780" s="46"/>
      <c r="P780" s="46"/>
      <c r="Q780" s="46"/>
      <c r="R780" s="46"/>
      <c r="S780" s="46"/>
      <c r="T780" s="46"/>
      <c r="U780" s="46"/>
      <c r="V780" s="46"/>
      <c r="W780" s="46"/>
      <c r="X780" s="46"/>
      <c r="Y780" s="46"/>
      <c r="Z780" s="46"/>
      <c r="AA780" s="46"/>
      <c r="AB780" s="46"/>
      <c r="AC780" s="46"/>
      <c r="AD780" s="46"/>
      <c r="AE780" s="46"/>
      <c r="AF780" s="46"/>
      <c r="AG780" s="46"/>
      <c r="AH780" s="46"/>
      <c r="AI780" s="46"/>
      <c r="AJ780" s="46"/>
      <c r="AK780" s="46"/>
      <c r="AL780" s="46"/>
    </row>
    <row r="781">
      <c r="A781" s="50"/>
      <c r="B781" s="46"/>
      <c r="C781" s="46"/>
      <c r="D781" s="46"/>
      <c r="E781" s="70"/>
      <c r="F781" s="50"/>
      <c r="G781" s="50"/>
      <c r="H781" s="50"/>
      <c r="I781" s="50"/>
      <c r="J781" s="102"/>
      <c r="K781" s="46"/>
      <c r="L781" s="46"/>
      <c r="M781" s="46"/>
      <c r="N781" s="46"/>
      <c r="O781" s="46"/>
      <c r="P781" s="46"/>
      <c r="Q781" s="46"/>
      <c r="R781" s="46"/>
      <c r="S781" s="46"/>
      <c r="T781" s="46"/>
      <c r="U781" s="46"/>
      <c r="V781" s="46"/>
      <c r="W781" s="46"/>
      <c r="X781" s="46"/>
      <c r="Y781" s="46"/>
      <c r="Z781" s="46"/>
      <c r="AA781" s="46"/>
      <c r="AB781" s="46"/>
      <c r="AC781" s="46"/>
      <c r="AD781" s="46"/>
      <c r="AE781" s="46"/>
      <c r="AF781" s="46"/>
      <c r="AG781" s="46"/>
      <c r="AH781" s="46"/>
      <c r="AI781" s="46"/>
      <c r="AJ781" s="46"/>
      <c r="AK781" s="46"/>
      <c r="AL781" s="46"/>
    </row>
    <row r="782">
      <c r="A782" s="50"/>
      <c r="B782" s="46"/>
      <c r="C782" s="46"/>
      <c r="D782" s="46"/>
      <c r="E782" s="70"/>
      <c r="F782" s="50"/>
      <c r="G782" s="50"/>
      <c r="H782" s="50"/>
      <c r="I782" s="50"/>
      <c r="J782" s="102"/>
      <c r="K782" s="46"/>
      <c r="L782" s="46"/>
      <c r="M782" s="46"/>
      <c r="N782" s="46"/>
      <c r="O782" s="46"/>
      <c r="P782" s="46"/>
      <c r="Q782" s="46"/>
      <c r="R782" s="46"/>
      <c r="S782" s="46"/>
      <c r="T782" s="46"/>
      <c r="U782" s="46"/>
      <c r="V782" s="46"/>
      <c r="W782" s="46"/>
      <c r="X782" s="46"/>
      <c r="Y782" s="46"/>
      <c r="Z782" s="46"/>
      <c r="AA782" s="46"/>
      <c r="AB782" s="46"/>
      <c r="AC782" s="46"/>
      <c r="AD782" s="46"/>
      <c r="AE782" s="46"/>
      <c r="AF782" s="46"/>
      <c r="AG782" s="46"/>
      <c r="AH782" s="46"/>
      <c r="AI782" s="46"/>
      <c r="AJ782" s="46"/>
      <c r="AK782" s="46"/>
      <c r="AL782" s="46"/>
    </row>
    <row r="783">
      <c r="A783" s="50"/>
      <c r="B783" s="46"/>
      <c r="C783" s="46"/>
      <c r="D783" s="46"/>
      <c r="E783" s="70"/>
      <c r="F783" s="50"/>
      <c r="G783" s="50"/>
      <c r="H783" s="50"/>
      <c r="I783" s="50"/>
      <c r="J783" s="102"/>
      <c r="K783" s="46"/>
      <c r="L783" s="46"/>
      <c r="M783" s="46"/>
      <c r="N783" s="46"/>
      <c r="O783" s="46"/>
      <c r="P783" s="46"/>
      <c r="Q783" s="46"/>
      <c r="R783" s="46"/>
      <c r="S783" s="46"/>
      <c r="T783" s="46"/>
      <c r="U783" s="46"/>
      <c r="V783" s="46"/>
      <c r="W783" s="46"/>
      <c r="X783" s="46"/>
      <c r="Y783" s="46"/>
      <c r="Z783" s="46"/>
      <c r="AA783" s="46"/>
      <c r="AB783" s="46"/>
      <c r="AC783" s="46"/>
      <c r="AD783" s="46"/>
      <c r="AE783" s="46"/>
      <c r="AF783" s="46"/>
      <c r="AG783" s="46"/>
      <c r="AH783" s="46"/>
      <c r="AI783" s="46"/>
      <c r="AJ783" s="46"/>
      <c r="AK783" s="46"/>
      <c r="AL783" s="46"/>
    </row>
    <row r="784">
      <c r="A784" s="50"/>
      <c r="B784" s="46"/>
      <c r="C784" s="46"/>
      <c r="D784" s="46"/>
      <c r="E784" s="70"/>
      <c r="F784" s="50"/>
      <c r="G784" s="50"/>
      <c r="H784" s="50"/>
      <c r="I784" s="50"/>
      <c r="J784" s="102"/>
      <c r="K784" s="46"/>
      <c r="L784" s="46"/>
      <c r="M784" s="46"/>
      <c r="N784" s="46"/>
      <c r="O784" s="46"/>
      <c r="P784" s="46"/>
      <c r="Q784" s="46"/>
      <c r="R784" s="46"/>
      <c r="S784" s="46"/>
      <c r="T784" s="46"/>
      <c r="U784" s="46"/>
      <c r="V784" s="46"/>
      <c r="W784" s="46"/>
      <c r="X784" s="46"/>
      <c r="Y784" s="46"/>
      <c r="Z784" s="46"/>
      <c r="AA784" s="46"/>
      <c r="AB784" s="46"/>
      <c r="AC784" s="46"/>
      <c r="AD784" s="46"/>
      <c r="AE784" s="46"/>
      <c r="AF784" s="46"/>
      <c r="AG784" s="46"/>
      <c r="AH784" s="46"/>
      <c r="AI784" s="46"/>
      <c r="AJ784" s="46"/>
      <c r="AK784" s="46"/>
      <c r="AL784" s="46"/>
    </row>
    <row r="785">
      <c r="A785" s="50"/>
      <c r="B785" s="46"/>
      <c r="C785" s="46"/>
      <c r="D785" s="46"/>
      <c r="E785" s="70"/>
      <c r="F785" s="50"/>
      <c r="G785" s="50"/>
      <c r="H785" s="50"/>
      <c r="I785" s="50"/>
      <c r="J785" s="102"/>
      <c r="K785" s="46"/>
      <c r="L785" s="46"/>
      <c r="M785" s="46"/>
      <c r="N785" s="46"/>
      <c r="O785" s="46"/>
      <c r="P785" s="46"/>
      <c r="Q785" s="46"/>
      <c r="R785" s="46"/>
      <c r="S785" s="46"/>
      <c r="T785" s="46"/>
      <c r="U785" s="46"/>
      <c r="V785" s="46"/>
      <c r="W785" s="46"/>
      <c r="X785" s="46"/>
      <c r="Y785" s="46"/>
      <c r="Z785" s="46"/>
      <c r="AA785" s="46"/>
      <c r="AB785" s="46"/>
      <c r="AC785" s="46"/>
      <c r="AD785" s="46"/>
      <c r="AE785" s="46"/>
      <c r="AF785" s="46"/>
      <c r="AG785" s="46"/>
      <c r="AH785" s="46"/>
      <c r="AI785" s="46"/>
      <c r="AJ785" s="46"/>
      <c r="AK785" s="46"/>
      <c r="AL785" s="46"/>
    </row>
    <row r="786">
      <c r="A786" s="50"/>
      <c r="B786" s="46"/>
      <c r="C786" s="46"/>
      <c r="D786" s="46"/>
      <c r="E786" s="70"/>
      <c r="F786" s="50"/>
      <c r="G786" s="50"/>
      <c r="H786" s="50"/>
      <c r="I786" s="50"/>
      <c r="J786" s="102"/>
      <c r="K786" s="46"/>
      <c r="L786" s="46"/>
      <c r="M786" s="46"/>
      <c r="N786" s="46"/>
      <c r="O786" s="46"/>
      <c r="P786" s="46"/>
      <c r="Q786" s="46"/>
      <c r="R786" s="46"/>
      <c r="S786" s="46"/>
      <c r="T786" s="46"/>
      <c r="U786" s="46"/>
      <c r="V786" s="46"/>
      <c r="W786" s="46"/>
      <c r="X786" s="46"/>
      <c r="Y786" s="46"/>
      <c r="Z786" s="46"/>
      <c r="AA786" s="46"/>
      <c r="AB786" s="46"/>
      <c r="AC786" s="46"/>
      <c r="AD786" s="46"/>
      <c r="AE786" s="46"/>
      <c r="AF786" s="46"/>
      <c r="AG786" s="46"/>
      <c r="AH786" s="46"/>
      <c r="AI786" s="46"/>
      <c r="AJ786" s="46"/>
      <c r="AK786" s="46"/>
      <c r="AL786" s="46"/>
    </row>
    <row r="787">
      <c r="A787" s="50"/>
      <c r="B787" s="46"/>
      <c r="C787" s="46"/>
      <c r="D787" s="46"/>
      <c r="E787" s="70"/>
      <c r="F787" s="50"/>
      <c r="G787" s="50"/>
      <c r="H787" s="50"/>
      <c r="I787" s="50"/>
      <c r="J787" s="102"/>
      <c r="K787" s="46"/>
      <c r="L787" s="46"/>
      <c r="M787" s="46"/>
      <c r="N787" s="46"/>
      <c r="O787" s="46"/>
      <c r="P787" s="46"/>
      <c r="Q787" s="46"/>
      <c r="R787" s="46"/>
      <c r="S787" s="46"/>
      <c r="T787" s="46"/>
      <c r="U787" s="46"/>
      <c r="V787" s="46"/>
      <c r="W787" s="46"/>
      <c r="X787" s="46"/>
      <c r="Y787" s="46"/>
      <c r="Z787" s="46"/>
      <c r="AA787" s="46"/>
      <c r="AB787" s="46"/>
      <c r="AC787" s="46"/>
      <c r="AD787" s="46"/>
      <c r="AE787" s="46"/>
      <c r="AF787" s="46"/>
      <c r="AG787" s="46"/>
      <c r="AH787" s="46"/>
      <c r="AI787" s="46"/>
      <c r="AJ787" s="46"/>
      <c r="AK787" s="46"/>
      <c r="AL787" s="46"/>
    </row>
    <row r="788">
      <c r="A788" s="50"/>
      <c r="B788" s="46"/>
      <c r="C788" s="46"/>
      <c r="D788" s="46"/>
      <c r="E788" s="70"/>
      <c r="F788" s="50"/>
      <c r="G788" s="50"/>
      <c r="H788" s="50"/>
      <c r="I788" s="50"/>
      <c r="J788" s="102"/>
      <c r="K788" s="46"/>
      <c r="L788" s="46"/>
      <c r="M788" s="46"/>
      <c r="N788" s="46"/>
      <c r="O788" s="46"/>
      <c r="P788" s="46"/>
      <c r="Q788" s="46"/>
      <c r="R788" s="46"/>
      <c r="S788" s="46"/>
      <c r="T788" s="46"/>
      <c r="U788" s="46"/>
      <c r="V788" s="46"/>
      <c r="W788" s="46"/>
      <c r="X788" s="46"/>
      <c r="Y788" s="46"/>
      <c r="Z788" s="46"/>
      <c r="AA788" s="46"/>
      <c r="AB788" s="46"/>
      <c r="AC788" s="46"/>
      <c r="AD788" s="46"/>
      <c r="AE788" s="46"/>
      <c r="AF788" s="46"/>
      <c r="AG788" s="46"/>
      <c r="AH788" s="46"/>
      <c r="AI788" s="46"/>
      <c r="AJ788" s="46"/>
      <c r="AK788" s="46"/>
      <c r="AL788" s="46"/>
    </row>
    <row r="789">
      <c r="A789" s="50"/>
      <c r="B789" s="46"/>
      <c r="C789" s="46"/>
      <c r="D789" s="46"/>
      <c r="E789" s="70"/>
      <c r="F789" s="50"/>
      <c r="G789" s="50"/>
      <c r="H789" s="50"/>
      <c r="I789" s="50"/>
      <c r="J789" s="102"/>
      <c r="K789" s="46"/>
      <c r="L789" s="46"/>
      <c r="M789" s="46"/>
      <c r="N789" s="46"/>
      <c r="O789" s="46"/>
      <c r="P789" s="46"/>
      <c r="Q789" s="46"/>
      <c r="R789" s="46"/>
      <c r="S789" s="46"/>
      <c r="T789" s="46"/>
      <c r="U789" s="46"/>
      <c r="V789" s="46"/>
      <c r="W789" s="46"/>
      <c r="X789" s="46"/>
      <c r="Y789" s="46"/>
      <c r="Z789" s="46"/>
      <c r="AA789" s="46"/>
      <c r="AB789" s="46"/>
      <c r="AC789" s="46"/>
      <c r="AD789" s="46"/>
      <c r="AE789" s="46"/>
      <c r="AF789" s="46"/>
      <c r="AG789" s="46"/>
      <c r="AH789" s="46"/>
      <c r="AI789" s="46"/>
      <c r="AJ789" s="46"/>
      <c r="AK789" s="46"/>
      <c r="AL789" s="46"/>
    </row>
    <row r="790">
      <c r="A790" s="50"/>
      <c r="B790" s="46"/>
      <c r="C790" s="46"/>
      <c r="D790" s="46"/>
      <c r="E790" s="70"/>
      <c r="F790" s="50"/>
      <c r="G790" s="50"/>
      <c r="H790" s="50"/>
      <c r="I790" s="50"/>
      <c r="J790" s="102"/>
      <c r="K790" s="46"/>
      <c r="L790" s="46"/>
      <c r="M790" s="46"/>
      <c r="N790" s="46"/>
      <c r="O790" s="46"/>
      <c r="P790" s="46"/>
      <c r="Q790" s="46"/>
      <c r="R790" s="46"/>
      <c r="S790" s="46"/>
      <c r="T790" s="46"/>
      <c r="U790" s="46"/>
      <c r="V790" s="46"/>
      <c r="W790" s="46"/>
      <c r="X790" s="46"/>
      <c r="Y790" s="46"/>
      <c r="Z790" s="46"/>
      <c r="AA790" s="46"/>
      <c r="AB790" s="46"/>
      <c r="AC790" s="46"/>
      <c r="AD790" s="46"/>
      <c r="AE790" s="46"/>
      <c r="AF790" s="46"/>
      <c r="AG790" s="46"/>
      <c r="AH790" s="46"/>
      <c r="AI790" s="46"/>
      <c r="AJ790" s="46"/>
      <c r="AK790" s="46"/>
      <c r="AL790" s="46"/>
    </row>
    <row r="791">
      <c r="A791" s="50"/>
      <c r="B791" s="46"/>
      <c r="C791" s="46"/>
      <c r="D791" s="46"/>
      <c r="E791" s="70"/>
      <c r="F791" s="50"/>
      <c r="G791" s="50"/>
      <c r="H791" s="50"/>
      <c r="I791" s="50"/>
      <c r="J791" s="102"/>
      <c r="K791" s="46"/>
      <c r="L791" s="46"/>
      <c r="M791" s="46"/>
      <c r="N791" s="46"/>
      <c r="O791" s="46"/>
      <c r="P791" s="46"/>
      <c r="Q791" s="46"/>
      <c r="R791" s="46"/>
      <c r="S791" s="46"/>
      <c r="T791" s="46"/>
      <c r="U791" s="46"/>
      <c r="V791" s="46"/>
      <c r="W791" s="46"/>
      <c r="X791" s="46"/>
      <c r="Y791" s="46"/>
      <c r="Z791" s="46"/>
      <c r="AA791" s="46"/>
      <c r="AB791" s="46"/>
      <c r="AC791" s="46"/>
      <c r="AD791" s="46"/>
      <c r="AE791" s="46"/>
      <c r="AF791" s="46"/>
      <c r="AG791" s="46"/>
      <c r="AH791" s="46"/>
      <c r="AI791" s="46"/>
      <c r="AJ791" s="46"/>
      <c r="AK791" s="46"/>
      <c r="AL791" s="46"/>
    </row>
    <row r="792">
      <c r="A792" s="50"/>
      <c r="B792" s="46"/>
      <c r="C792" s="46"/>
      <c r="D792" s="46"/>
      <c r="E792" s="70"/>
      <c r="F792" s="50"/>
      <c r="G792" s="50"/>
      <c r="H792" s="50"/>
      <c r="I792" s="50"/>
      <c r="J792" s="102"/>
      <c r="K792" s="46"/>
      <c r="L792" s="46"/>
      <c r="M792" s="46"/>
      <c r="N792" s="46"/>
      <c r="O792" s="46"/>
      <c r="P792" s="46"/>
      <c r="Q792" s="46"/>
      <c r="R792" s="46"/>
      <c r="S792" s="46"/>
      <c r="T792" s="46"/>
      <c r="U792" s="46"/>
      <c r="V792" s="46"/>
      <c r="W792" s="46"/>
      <c r="X792" s="46"/>
      <c r="Y792" s="46"/>
      <c r="Z792" s="46"/>
      <c r="AA792" s="46"/>
      <c r="AB792" s="46"/>
      <c r="AC792" s="46"/>
      <c r="AD792" s="46"/>
      <c r="AE792" s="46"/>
      <c r="AF792" s="46"/>
      <c r="AG792" s="46"/>
      <c r="AH792" s="46"/>
      <c r="AI792" s="46"/>
      <c r="AJ792" s="46"/>
      <c r="AK792" s="46"/>
      <c r="AL792" s="46"/>
    </row>
    <row r="793">
      <c r="A793" s="50"/>
      <c r="B793" s="46"/>
      <c r="C793" s="46"/>
      <c r="D793" s="46"/>
      <c r="E793" s="70"/>
      <c r="F793" s="50"/>
      <c r="G793" s="50"/>
      <c r="H793" s="50"/>
      <c r="I793" s="50"/>
      <c r="J793" s="102"/>
      <c r="K793" s="46"/>
      <c r="L793" s="46"/>
      <c r="M793" s="46"/>
      <c r="N793" s="46"/>
      <c r="O793" s="46"/>
      <c r="P793" s="46"/>
      <c r="Q793" s="46"/>
      <c r="R793" s="46"/>
      <c r="S793" s="46"/>
      <c r="T793" s="46"/>
      <c r="U793" s="46"/>
      <c r="V793" s="46"/>
      <c r="W793" s="46"/>
      <c r="X793" s="46"/>
      <c r="Y793" s="46"/>
      <c r="Z793" s="46"/>
      <c r="AA793" s="46"/>
      <c r="AB793" s="46"/>
      <c r="AC793" s="46"/>
      <c r="AD793" s="46"/>
      <c r="AE793" s="46"/>
      <c r="AF793" s="46"/>
      <c r="AG793" s="46"/>
      <c r="AH793" s="46"/>
      <c r="AI793" s="46"/>
      <c r="AJ793" s="46"/>
      <c r="AK793" s="46"/>
      <c r="AL793" s="46"/>
    </row>
    <row r="794">
      <c r="A794" s="50"/>
      <c r="B794" s="46"/>
      <c r="C794" s="46"/>
      <c r="D794" s="46"/>
      <c r="E794" s="70"/>
      <c r="F794" s="50"/>
      <c r="G794" s="50"/>
      <c r="H794" s="50"/>
      <c r="I794" s="50"/>
      <c r="J794" s="102"/>
      <c r="K794" s="46"/>
      <c r="L794" s="46"/>
      <c r="M794" s="46"/>
      <c r="N794" s="46"/>
      <c r="O794" s="46"/>
      <c r="P794" s="46"/>
      <c r="Q794" s="46"/>
      <c r="R794" s="46"/>
      <c r="S794" s="46"/>
      <c r="T794" s="46"/>
      <c r="U794" s="46"/>
      <c r="V794" s="46"/>
      <c r="W794" s="46"/>
      <c r="X794" s="46"/>
      <c r="Y794" s="46"/>
      <c r="Z794" s="46"/>
      <c r="AA794" s="46"/>
      <c r="AB794" s="46"/>
      <c r="AC794" s="46"/>
      <c r="AD794" s="46"/>
      <c r="AE794" s="46"/>
      <c r="AF794" s="46"/>
      <c r="AG794" s="46"/>
      <c r="AH794" s="46"/>
      <c r="AI794" s="46"/>
      <c r="AJ794" s="46"/>
      <c r="AK794" s="46"/>
      <c r="AL794" s="46"/>
    </row>
    <row r="795">
      <c r="A795" s="50"/>
      <c r="B795" s="46"/>
      <c r="C795" s="46"/>
      <c r="D795" s="46"/>
      <c r="E795" s="70"/>
      <c r="F795" s="50"/>
      <c r="G795" s="50"/>
      <c r="H795" s="50"/>
      <c r="I795" s="50"/>
      <c r="J795" s="102"/>
      <c r="K795" s="46"/>
      <c r="L795" s="46"/>
      <c r="M795" s="46"/>
      <c r="N795" s="46"/>
      <c r="O795" s="46"/>
      <c r="P795" s="46"/>
      <c r="Q795" s="46"/>
      <c r="R795" s="46"/>
      <c r="S795" s="46"/>
      <c r="T795" s="46"/>
      <c r="U795" s="46"/>
      <c r="V795" s="46"/>
      <c r="W795" s="46"/>
      <c r="X795" s="46"/>
      <c r="Y795" s="46"/>
      <c r="Z795" s="46"/>
      <c r="AA795" s="46"/>
      <c r="AB795" s="46"/>
      <c r="AC795" s="46"/>
      <c r="AD795" s="46"/>
      <c r="AE795" s="46"/>
      <c r="AF795" s="46"/>
      <c r="AG795" s="46"/>
      <c r="AH795" s="46"/>
      <c r="AI795" s="46"/>
      <c r="AJ795" s="46"/>
      <c r="AK795" s="46"/>
      <c r="AL795" s="46"/>
    </row>
    <row r="796">
      <c r="A796" s="50"/>
      <c r="B796" s="46"/>
      <c r="C796" s="46"/>
      <c r="D796" s="46"/>
      <c r="E796" s="70"/>
      <c r="F796" s="50"/>
      <c r="G796" s="50"/>
      <c r="H796" s="50"/>
      <c r="I796" s="50"/>
      <c r="J796" s="102"/>
      <c r="K796" s="46"/>
      <c r="L796" s="46"/>
      <c r="M796" s="46"/>
      <c r="N796" s="46"/>
      <c r="O796" s="46"/>
      <c r="P796" s="46"/>
      <c r="Q796" s="46"/>
      <c r="R796" s="46"/>
      <c r="S796" s="46"/>
      <c r="T796" s="46"/>
      <c r="U796" s="46"/>
      <c r="V796" s="46"/>
      <c r="W796" s="46"/>
      <c r="X796" s="46"/>
      <c r="Y796" s="46"/>
      <c r="Z796" s="46"/>
      <c r="AA796" s="46"/>
      <c r="AB796" s="46"/>
      <c r="AC796" s="46"/>
      <c r="AD796" s="46"/>
      <c r="AE796" s="46"/>
      <c r="AF796" s="46"/>
      <c r="AG796" s="46"/>
      <c r="AH796" s="46"/>
      <c r="AI796" s="46"/>
      <c r="AJ796" s="46"/>
      <c r="AK796" s="46"/>
      <c r="AL796" s="46"/>
    </row>
    <row r="797">
      <c r="A797" s="50"/>
      <c r="B797" s="46"/>
      <c r="C797" s="46"/>
      <c r="D797" s="46"/>
      <c r="E797" s="70"/>
      <c r="F797" s="50"/>
      <c r="G797" s="50"/>
      <c r="H797" s="50"/>
      <c r="I797" s="50"/>
      <c r="J797" s="102"/>
      <c r="K797" s="46"/>
      <c r="L797" s="46"/>
      <c r="M797" s="46"/>
      <c r="N797" s="46"/>
      <c r="O797" s="46"/>
      <c r="P797" s="46"/>
      <c r="Q797" s="46"/>
      <c r="R797" s="46"/>
      <c r="S797" s="46"/>
      <c r="T797" s="46"/>
      <c r="U797" s="46"/>
      <c r="V797" s="46"/>
      <c r="W797" s="46"/>
      <c r="X797" s="46"/>
      <c r="Y797" s="46"/>
      <c r="Z797" s="46"/>
      <c r="AA797" s="46"/>
      <c r="AB797" s="46"/>
      <c r="AC797" s="46"/>
      <c r="AD797" s="46"/>
      <c r="AE797" s="46"/>
      <c r="AF797" s="46"/>
      <c r="AG797" s="46"/>
      <c r="AH797" s="46"/>
      <c r="AI797" s="46"/>
      <c r="AJ797" s="46"/>
      <c r="AK797" s="46"/>
      <c r="AL797" s="46"/>
    </row>
    <row r="798">
      <c r="A798" s="50"/>
      <c r="B798" s="46"/>
      <c r="C798" s="46"/>
      <c r="D798" s="46"/>
      <c r="E798" s="70"/>
      <c r="F798" s="50"/>
      <c r="G798" s="50"/>
      <c r="H798" s="50"/>
      <c r="I798" s="50"/>
      <c r="J798" s="102"/>
      <c r="K798" s="46"/>
      <c r="L798" s="46"/>
      <c r="M798" s="46"/>
      <c r="N798" s="46"/>
      <c r="O798" s="46"/>
      <c r="P798" s="46"/>
      <c r="Q798" s="46"/>
      <c r="R798" s="46"/>
      <c r="S798" s="46"/>
      <c r="T798" s="46"/>
      <c r="U798" s="46"/>
      <c r="V798" s="46"/>
      <c r="W798" s="46"/>
      <c r="X798" s="46"/>
      <c r="Y798" s="46"/>
      <c r="Z798" s="46"/>
      <c r="AA798" s="46"/>
      <c r="AB798" s="46"/>
      <c r="AC798" s="46"/>
      <c r="AD798" s="46"/>
      <c r="AE798" s="46"/>
      <c r="AF798" s="46"/>
      <c r="AG798" s="46"/>
      <c r="AH798" s="46"/>
      <c r="AI798" s="46"/>
      <c r="AJ798" s="46"/>
      <c r="AK798" s="46"/>
      <c r="AL798" s="46"/>
    </row>
    <row r="799">
      <c r="A799" s="50"/>
      <c r="B799" s="46"/>
      <c r="C799" s="46"/>
      <c r="D799" s="46"/>
      <c r="E799" s="70"/>
      <c r="F799" s="50"/>
      <c r="G799" s="50"/>
      <c r="H799" s="50"/>
      <c r="I799" s="50"/>
      <c r="J799" s="102"/>
      <c r="K799" s="46"/>
      <c r="L799" s="46"/>
      <c r="M799" s="46"/>
      <c r="N799" s="46"/>
      <c r="O799" s="46"/>
      <c r="P799" s="46"/>
      <c r="Q799" s="46"/>
      <c r="R799" s="46"/>
      <c r="S799" s="46"/>
      <c r="T799" s="46"/>
      <c r="U799" s="46"/>
      <c r="V799" s="46"/>
      <c r="W799" s="46"/>
      <c r="X799" s="46"/>
      <c r="Y799" s="46"/>
      <c r="Z799" s="46"/>
      <c r="AA799" s="46"/>
      <c r="AB799" s="46"/>
      <c r="AC799" s="46"/>
      <c r="AD799" s="46"/>
      <c r="AE799" s="46"/>
      <c r="AF799" s="46"/>
      <c r="AG799" s="46"/>
      <c r="AH799" s="46"/>
      <c r="AI799" s="46"/>
      <c r="AJ799" s="46"/>
      <c r="AK799" s="46"/>
      <c r="AL799" s="46"/>
    </row>
    <row r="800">
      <c r="A800" s="50"/>
      <c r="B800" s="46"/>
      <c r="C800" s="46"/>
      <c r="D800" s="46"/>
      <c r="E800" s="70"/>
      <c r="F800" s="50"/>
      <c r="G800" s="50"/>
      <c r="H800" s="50"/>
      <c r="I800" s="50"/>
      <c r="J800" s="102"/>
      <c r="K800" s="46"/>
      <c r="L800" s="46"/>
      <c r="M800" s="46"/>
      <c r="N800" s="46"/>
      <c r="O800" s="46"/>
      <c r="P800" s="46"/>
      <c r="Q800" s="46"/>
      <c r="R800" s="46"/>
      <c r="S800" s="46"/>
      <c r="T800" s="46"/>
      <c r="U800" s="46"/>
      <c r="V800" s="46"/>
      <c r="W800" s="46"/>
      <c r="X800" s="46"/>
      <c r="Y800" s="46"/>
      <c r="Z800" s="46"/>
      <c r="AA800" s="46"/>
      <c r="AB800" s="46"/>
      <c r="AC800" s="46"/>
      <c r="AD800" s="46"/>
      <c r="AE800" s="46"/>
      <c r="AF800" s="46"/>
      <c r="AG800" s="46"/>
      <c r="AH800" s="46"/>
      <c r="AI800" s="46"/>
      <c r="AJ800" s="46"/>
      <c r="AK800" s="46"/>
      <c r="AL800" s="46"/>
    </row>
    <row r="801">
      <c r="A801" s="50"/>
      <c r="B801" s="46"/>
      <c r="C801" s="46"/>
      <c r="D801" s="46"/>
      <c r="E801" s="70"/>
      <c r="F801" s="50"/>
      <c r="G801" s="50"/>
      <c r="H801" s="50"/>
      <c r="I801" s="50"/>
      <c r="J801" s="102"/>
      <c r="K801" s="46"/>
      <c r="L801" s="46"/>
      <c r="M801" s="46"/>
      <c r="N801" s="46"/>
      <c r="O801" s="46"/>
      <c r="P801" s="46"/>
      <c r="Q801" s="46"/>
      <c r="R801" s="46"/>
      <c r="S801" s="46"/>
      <c r="T801" s="46"/>
      <c r="U801" s="46"/>
      <c r="V801" s="46"/>
      <c r="W801" s="46"/>
      <c r="X801" s="46"/>
      <c r="Y801" s="46"/>
      <c r="Z801" s="46"/>
      <c r="AA801" s="46"/>
      <c r="AB801" s="46"/>
      <c r="AC801" s="46"/>
      <c r="AD801" s="46"/>
      <c r="AE801" s="46"/>
      <c r="AF801" s="46"/>
      <c r="AG801" s="46"/>
      <c r="AH801" s="46"/>
      <c r="AI801" s="46"/>
      <c r="AJ801" s="46"/>
      <c r="AK801" s="46"/>
      <c r="AL801" s="46"/>
    </row>
    <row r="802">
      <c r="A802" s="50"/>
      <c r="B802" s="46"/>
      <c r="C802" s="46"/>
      <c r="D802" s="46"/>
      <c r="E802" s="70"/>
      <c r="F802" s="50"/>
      <c r="G802" s="50"/>
      <c r="H802" s="50"/>
      <c r="I802" s="50"/>
      <c r="J802" s="102"/>
      <c r="K802" s="46"/>
      <c r="L802" s="46"/>
      <c r="M802" s="46"/>
      <c r="N802" s="46"/>
      <c r="O802" s="46"/>
      <c r="P802" s="46"/>
      <c r="Q802" s="46"/>
      <c r="R802" s="46"/>
      <c r="S802" s="46"/>
      <c r="T802" s="46"/>
      <c r="U802" s="46"/>
      <c r="V802" s="46"/>
      <c r="W802" s="46"/>
      <c r="X802" s="46"/>
      <c r="Y802" s="46"/>
      <c r="Z802" s="46"/>
      <c r="AA802" s="46"/>
      <c r="AB802" s="46"/>
      <c r="AC802" s="46"/>
      <c r="AD802" s="46"/>
      <c r="AE802" s="46"/>
      <c r="AF802" s="46"/>
      <c r="AG802" s="46"/>
      <c r="AH802" s="46"/>
      <c r="AI802" s="46"/>
      <c r="AJ802" s="46"/>
      <c r="AK802" s="46"/>
      <c r="AL802" s="46"/>
    </row>
    <row r="803">
      <c r="A803" s="50"/>
      <c r="B803" s="46"/>
      <c r="C803" s="46"/>
      <c r="D803" s="46"/>
      <c r="E803" s="70"/>
      <c r="F803" s="50"/>
      <c r="G803" s="50"/>
      <c r="H803" s="50"/>
      <c r="I803" s="50"/>
      <c r="J803" s="102"/>
      <c r="K803" s="46"/>
      <c r="L803" s="46"/>
      <c r="M803" s="46"/>
      <c r="N803" s="46"/>
      <c r="O803" s="46"/>
      <c r="P803" s="46"/>
      <c r="Q803" s="46"/>
      <c r="R803" s="46"/>
      <c r="S803" s="46"/>
      <c r="T803" s="46"/>
      <c r="U803" s="46"/>
      <c r="V803" s="46"/>
      <c r="W803" s="46"/>
      <c r="X803" s="46"/>
      <c r="Y803" s="46"/>
      <c r="Z803" s="46"/>
      <c r="AA803" s="46"/>
      <c r="AB803" s="46"/>
      <c r="AC803" s="46"/>
      <c r="AD803" s="46"/>
      <c r="AE803" s="46"/>
      <c r="AF803" s="46"/>
      <c r="AG803" s="46"/>
      <c r="AH803" s="46"/>
      <c r="AI803" s="46"/>
      <c r="AJ803" s="46"/>
      <c r="AK803" s="46"/>
      <c r="AL803" s="46"/>
    </row>
    <row r="804">
      <c r="A804" s="50"/>
      <c r="B804" s="46"/>
      <c r="C804" s="46"/>
      <c r="D804" s="46"/>
      <c r="E804" s="70"/>
      <c r="F804" s="50"/>
      <c r="G804" s="50"/>
      <c r="H804" s="50"/>
      <c r="I804" s="50"/>
      <c r="J804" s="102"/>
      <c r="K804" s="46"/>
      <c r="L804" s="46"/>
      <c r="M804" s="46"/>
      <c r="N804" s="46"/>
      <c r="O804" s="46"/>
      <c r="P804" s="46"/>
      <c r="Q804" s="46"/>
      <c r="R804" s="46"/>
      <c r="S804" s="46"/>
      <c r="T804" s="46"/>
      <c r="U804" s="46"/>
      <c r="V804" s="46"/>
      <c r="W804" s="46"/>
      <c r="X804" s="46"/>
      <c r="Y804" s="46"/>
      <c r="Z804" s="46"/>
      <c r="AA804" s="46"/>
      <c r="AB804" s="46"/>
      <c r="AC804" s="46"/>
      <c r="AD804" s="46"/>
      <c r="AE804" s="46"/>
      <c r="AF804" s="46"/>
      <c r="AG804" s="46"/>
      <c r="AH804" s="46"/>
      <c r="AI804" s="46"/>
      <c r="AJ804" s="46"/>
      <c r="AK804" s="46"/>
      <c r="AL804" s="46"/>
    </row>
    <row r="805">
      <c r="A805" s="50"/>
      <c r="B805" s="46"/>
      <c r="C805" s="46"/>
      <c r="D805" s="46"/>
      <c r="E805" s="70"/>
      <c r="F805" s="50"/>
      <c r="G805" s="50"/>
      <c r="H805" s="50"/>
      <c r="I805" s="50"/>
      <c r="J805" s="102"/>
      <c r="K805" s="46"/>
      <c r="L805" s="46"/>
      <c r="M805" s="46"/>
      <c r="N805" s="46"/>
      <c r="O805" s="46"/>
      <c r="P805" s="46"/>
      <c r="Q805" s="46"/>
      <c r="R805" s="46"/>
      <c r="S805" s="46"/>
      <c r="T805" s="46"/>
      <c r="U805" s="46"/>
      <c r="V805" s="46"/>
      <c r="W805" s="46"/>
      <c r="X805" s="46"/>
      <c r="Y805" s="46"/>
      <c r="Z805" s="46"/>
      <c r="AA805" s="46"/>
      <c r="AB805" s="46"/>
      <c r="AC805" s="46"/>
      <c r="AD805" s="46"/>
      <c r="AE805" s="46"/>
      <c r="AF805" s="46"/>
      <c r="AG805" s="46"/>
      <c r="AH805" s="46"/>
      <c r="AI805" s="46"/>
      <c r="AJ805" s="46"/>
      <c r="AK805" s="46"/>
      <c r="AL805" s="46"/>
    </row>
    <row r="806">
      <c r="A806" s="50"/>
      <c r="B806" s="46"/>
      <c r="C806" s="46"/>
      <c r="D806" s="46"/>
      <c r="E806" s="70"/>
      <c r="F806" s="50"/>
      <c r="G806" s="50"/>
      <c r="H806" s="50"/>
      <c r="I806" s="50"/>
      <c r="J806" s="102"/>
      <c r="K806" s="46"/>
      <c r="L806" s="46"/>
      <c r="M806" s="46"/>
      <c r="N806" s="46"/>
      <c r="O806" s="46"/>
      <c r="P806" s="46"/>
      <c r="Q806" s="46"/>
      <c r="R806" s="46"/>
      <c r="S806" s="46"/>
      <c r="T806" s="46"/>
      <c r="U806" s="46"/>
      <c r="V806" s="46"/>
      <c r="W806" s="46"/>
      <c r="X806" s="46"/>
      <c r="Y806" s="46"/>
      <c r="Z806" s="46"/>
      <c r="AA806" s="46"/>
      <c r="AB806" s="46"/>
      <c r="AC806" s="46"/>
      <c r="AD806" s="46"/>
      <c r="AE806" s="46"/>
      <c r="AF806" s="46"/>
      <c r="AG806" s="46"/>
      <c r="AH806" s="46"/>
      <c r="AI806" s="46"/>
      <c r="AJ806" s="46"/>
      <c r="AK806" s="46"/>
      <c r="AL806" s="46"/>
    </row>
    <row r="807">
      <c r="A807" s="50"/>
      <c r="B807" s="46"/>
      <c r="C807" s="46"/>
      <c r="D807" s="46"/>
      <c r="E807" s="70"/>
      <c r="F807" s="50"/>
      <c r="G807" s="50"/>
      <c r="H807" s="50"/>
      <c r="I807" s="50"/>
      <c r="J807" s="102"/>
      <c r="K807" s="46"/>
      <c r="L807" s="46"/>
      <c r="M807" s="46"/>
      <c r="N807" s="46"/>
      <c r="O807" s="46"/>
      <c r="P807" s="46"/>
      <c r="Q807" s="46"/>
      <c r="R807" s="46"/>
      <c r="S807" s="46"/>
      <c r="T807" s="46"/>
      <c r="U807" s="46"/>
      <c r="V807" s="46"/>
      <c r="W807" s="46"/>
      <c r="X807" s="46"/>
      <c r="Y807" s="46"/>
      <c r="Z807" s="46"/>
      <c r="AA807" s="46"/>
      <c r="AB807" s="46"/>
      <c r="AC807" s="46"/>
      <c r="AD807" s="46"/>
      <c r="AE807" s="46"/>
      <c r="AF807" s="46"/>
      <c r="AG807" s="46"/>
      <c r="AH807" s="46"/>
      <c r="AI807" s="46"/>
      <c r="AJ807" s="46"/>
      <c r="AK807" s="46"/>
      <c r="AL807" s="46"/>
    </row>
    <row r="808">
      <c r="A808" s="50"/>
      <c r="B808" s="46"/>
      <c r="C808" s="46"/>
      <c r="D808" s="46"/>
      <c r="E808" s="70"/>
      <c r="F808" s="50"/>
      <c r="G808" s="50"/>
      <c r="H808" s="50"/>
      <c r="I808" s="50"/>
      <c r="J808" s="102"/>
      <c r="K808" s="46"/>
      <c r="L808" s="46"/>
      <c r="M808" s="46"/>
      <c r="N808" s="46"/>
      <c r="O808" s="46"/>
      <c r="P808" s="46"/>
      <c r="Q808" s="46"/>
      <c r="R808" s="46"/>
      <c r="S808" s="46"/>
      <c r="T808" s="46"/>
      <c r="U808" s="46"/>
      <c r="V808" s="46"/>
      <c r="W808" s="46"/>
      <c r="X808" s="46"/>
      <c r="Y808" s="46"/>
      <c r="Z808" s="46"/>
      <c r="AA808" s="46"/>
      <c r="AB808" s="46"/>
      <c r="AC808" s="46"/>
      <c r="AD808" s="46"/>
      <c r="AE808" s="46"/>
      <c r="AF808" s="46"/>
      <c r="AG808" s="46"/>
      <c r="AH808" s="46"/>
      <c r="AI808" s="46"/>
      <c r="AJ808" s="46"/>
      <c r="AK808" s="46"/>
      <c r="AL808" s="46"/>
    </row>
    <row r="809">
      <c r="A809" s="50"/>
      <c r="B809" s="46"/>
      <c r="C809" s="46"/>
      <c r="D809" s="46"/>
      <c r="E809" s="70"/>
      <c r="F809" s="50"/>
      <c r="G809" s="50"/>
      <c r="H809" s="50"/>
      <c r="I809" s="50"/>
      <c r="J809" s="102"/>
      <c r="K809" s="46"/>
      <c r="L809" s="46"/>
      <c r="M809" s="46"/>
      <c r="N809" s="46"/>
      <c r="O809" s="46"/>
      <c r="P809" s="46"/>
      <c r="Q809" s="46"/>
      <c r="R809" s="46"/>
      <c r="S809" s="46"/>
      <c r="T809" s="46"/>
      <c r="U809" s="46"/>
      <c r="V809" s="46"/>
      <c r="W809" s="46"/>
      <c r="X809" s="46"/>
      <c r="Y809" s="46"/>
      <c r="Z809" s="46"/>
      <c r="AA809" s="46"/>
      <c r="AB809" s="46"/>
      <c r="AC809" s="46"/>
      <c r="AD809" s="46"/>
      <c r="AE809" s="46"/>
      <c r="AF809" s="46"/>
      <c r="AG809" s="46"/>
      <c r="AH809" s="46"/>
      <c r="AI809" s="46"/>
      <c r="AJ809" s="46"/>
      <c r="AK809" s="46"/>
      <c r="AL809" s="46"/>
    </row>
    <row r="810">
      <c r="A810" s="50"/>
      <c r="B810" s="46"/>
      <c r="C810" s="46"/>
      <c r="D810" s="46"/>
      <c r="E810" s="70"/>
      <c r="F810" s="50"/>
      <c r="G810" s="50"/>
      <c r="H810" s="50"/>
      <c r="I810" s="50"/>
      <c r="J810" s="102"/>
      <c r="K810" s="46"/>
      <c r="L810" s="46"/>
      <c r="M810" s="46"/>
      <c r="N810" s="46"/>
      <c r="O810" s="46"/>
      <c r="P810" s="46"/>
      <c r="Q810" s="46"/>
      <c r="R810" s="46"/>
      <c r="S810" s="46"/>
      <c r="T810" s="46"/>
      <c r="U810" s="46"/>
      <c r="V810" s="46"/>
      <c r="W810" s="46"/>
      <c r="X810" s="46"/>
      <c r="Y810" s="46"/>
      <c r="Z810" s="46"/>
      <c r="AA810" s="46"/>
      <c r="AB810" s="46"/>
      <c r="AC810" s="46"/>
      <c r="AD810" s="46"/>
      <c r="AE810" s="46"/>
      <c r="AF810" s="46"/>
      <c r="AG810" s="46"/>
      <c r="AH810" s="46"/>
      <c r="AI810" s="46"/>
      <c r="AJ810" s="46"/>
      <c r="AK810" s="46"/>
      <c r="AL810" s="46"/>
    </row>
    <row r="811">
      <c r="A811" s="50"/>
      <c r="B811" s="46"/>
      <c r="C811" s="46"/>
      <c r="D811" s="46"/>
      <c r="E811" s="70"/>
      <c r="F811" s="50"/>
      <c r="G811" s="50"/>
      <c r="H811" s="50"/>
      <c r="I811" s="50"/>
      <c r="J811" s="102"/>
      <c r="K811" s="46"/>
      <c r="L811" s="46"/>
      <c r="M811" s="46"/>
      <c r="N811" s="46"/>
      <c r="O811" s="46"/>
      <c r="P811" s="46"/>
      <c r="Q811" s="46"/>
      <c r="R811" s="46"/>
      <c r="S811" s="46"/>
      <c r="T811" s="46"/>
      <c r="U811" s="46"/>
      <c r="V811" s="46"/>
      <c r="W811" s="46"/>
      <c r="X811" s="46"/>
      <c r="Y811" s="46"/>
      <c r="Z811" s="46"/>
      <c r="AA811" s="46"/>
      <c r="AB811" s="46"/>
      <c r="AC811" s="46"/>
      <c r="AD811" s="46"/>
      <c r="AE811" s="46"/>
      <c r="AF811" s="46"/>
      <c r="AG811" s="46"/>
      <c r="AH811" s="46"/>
      <c r="AI811" s="46"/>
      <c r="AJ811" s="46"/>
      <c r="AK811" s="46"/>
      <c r="AL811" s="46"/>
    </row>
    <row r="812">
      <c r="A812" s="50"/>
      <c r="B812" s="46"/>
      <c r="C812" s="46"/>
      <c r="D812" s="46"/>
      <c r="E812" s="70"/>
      <c r="F812" s="50"/>
      <c r="G812" s="50"/>
      <c r="H812" s="50"/>
      <c r="I812" s="50"/>
      <c r="J812" s="102"/>
      <c r="K812" s="46"/>
      <c r="L812" s="46"/>
      <c r="M812" s="46"/>
      <c r="N812" s="46"/>
      <c r="O812" s="46"/>
      <c r="P812" s="46"/>
      <c r="Q812" s="46"/>
      <c r="R812" s="46"/>
      <c r="S812" s="46"/>
      <c r="T812" s="46"/>
      <c r="U812" s="46"/>
      <c r="V812" s="46"/>
      <c r="W812" s="46"/>
      <c r="X812" s="46"/>
      <c r="Y812" s="46"/>
      <c r="Z812" s="46"/>
      <c r="AA812" s="46"/>
      <c r="AB812" s="46"/>
      <c r="AC812" s="46"/>
      <c r="AD812" s="46"/>
      <c r="AE812" s="46"/>
      <c r="AF812" s="46"/>
      <c r="AG812" s="46"/>
      <c r="AH812" s="46"/>
      <c r="AI812" s="46"/>
      <c r="AJ812" s="46"/>
      <c r="AK812" s="46"/>
      <c r="AL812" s="46"/>
    </row>
    <row r="813">
      <c r="A813" s="50"/>
      <c r="B813" s="46"/>
      <c r="C813" s="46"/>
      <c r="D813" s="46"/>
      <c r="E813" s="70"/>
      <c r="F813" s="50"/>
      <c r="G813" s="50"/>
      <c r="H813" s="50"/>
      <c r="I813" s="50"/>
      <c r="J813" s="102"/>
      <c r="K813" s="46"/>
      <c r="L813" s="46"/>
      <c r="M813" s="46"/>
      <c r="N813" s="46"/>
      <c r="O813" s="46"/>
      <c r="P813" s="46"/>
      <c r="Q813" s="46"/>
      <c r="R813" s="46"/>
      <c r="S813" s="46"/>
      <c r="T813" s="46"/>
      <c r="U813" s="46"/>
      <c r="V813" s="46"/>
      <c r="W813" s="46"/>
      <c r="X813" s="46"/>
      <c r="Y813" s="46"/>
      <c r="Z813" s="46"/>
      <c r="AA813" s="46"/>
      <c r="AB813" s="46"/>
      <c r="AC813" s="46"/>
      <c r="AD813" s="46"/>
      <c r="AE813" s="46"/>
      <c r="AF813" s="46"/>
      <c r="AG813" s="46"/>
      <c r="AH813" s="46"/>
      <c r="AI813" s="46"/>
      <c r="AJ813" s="46"/>
      <c r="AK813" s="46"/>
      <c r="AL813" s="46"/>
    </row>
    <row r="814">
      <c r="A814" s="50"/>
      <c r="B814" s="46"/>
      <c r="C814" s="46"/>
      <c r="D814" s="46"/>
      <c r="E814" s="70"/>
      <c r="F814" s="50"/>
      <c r="G814" s="50"/>
      <c r="H814" s="50"/>
      <c r="I814" s="50"/>
      <c r="J814" s="102"/>
      <c r="K814" s="46"/>
      <c r="L814" s="46"/>
      <c r="M814" s="46"/>
      <c r="N814" s="46"/>
      <c r="O814" s="46"/>
      <c r="P814" s="46"/>
      <c r="Q814" s="46"/>
      <c r="R814" s="46"/>
      <c r="S814" s="46"/>
      <c r="T814" s="46"/>
      <c r="U814" s="46"/>
      <c r="V814" s="46"/>
      <c r="W814" s="46"/>
      <c r="X814" s="46"/>
      <c r="Y814" s="46"/>
      <c r="Z814" s="46"/>
      <c r="AA814" s="46"/>
      <c r="AB814" s="46"/>
      <c r="AC814" s="46"/>
      <c r="AD814" s="46"/>
      <c r="AE814" s="46"/>
      <c r="AF814" s="46"/>
      <c r="AG814" s="46"/>
      <c r="AH814" s="46"/>
      <c r="AI814" s="46"/>
      <c r="AJ814" s="46"/>
      <c r="AK814" s="46"/>
      <c r="AL814" s="46"/>
    </row>
    <row r="815">
      <c r="A815" s="50"/>
      <c r="B815" s="46"/>
      <c r="C815" s="46"/>
      <c r="D815" s="46"/>
      <c r="E815" s="70"/>
      <c r="F815" s="50"/>
      <c r="G815" s="50"/>
      <c r="H815" s="50"/>
      <c r="I815" s="50"/>
      <c r="J815" s="102"/>
      <c r="K815" s="46"/>
      <c r="L815" s="46"/>
      <c r="M815" s="46"/>
      <c r="N815" s="46"/>
      <c r="O815" s="46"/>
      <c r="P815" s="46"/>
      <c r="Q815" s="46"/>
      <c r="R815" s="46"/>
      <c r="S815" s="46"/>
      <c r="T815" s="46"/>
      <c r="U815" s="46"/>
      <c r="V815" s="46"/>
      <c r="W815" s="46"/>
      <c r="X815" s="46"/>
      <c r="Y815" s="46"/>
      <c r="Z815" s="46"/>
      <c r="AA815" s="46"/>
      <c r="AB815" s="46"/>
      <c r="AC815" s="46"/>
      <c r="AD815" s="46"/>
      <c r="AE815" s="46"/>
      <c r="AF815" s="46"/>
      <c r="AG815" s="46"/>
      <c r="AH815" s="46"/>
      <c r="AI815" s="46"/>
      <c r="AJ815" s="46"/>
      <c r="AK815" s="46"/>
      <c r="AL815" s="46"/>
    </row>
    <row r="816">
      <c r="A816" s="50"/>
      <c r="B816" s="46"/>
      <c r="C816" s="46"/>
      <c r="D816" s="46"/>
      <c r="E816" s="70"/>
      <c r="F816" s="50"/>
      <c r="G816" s="50"/>
      <c r="H816" s="50"/>
      <c r="I816" s="50"/>
      <c r="J816" s="102"/>
      <c r="K816" s="46"/>
      <c r="L816" s="46"/>
      <c r="M816" s="46"/>
      <c r="N816" s="46"/>
      <c r="O816" s="46"/>
      <c r="P816" s="46"/>
      <c r="Q816" s="46"/>
      <c r="R816" s="46"/>
      <c r="S816" s="46"/>
      <c r="T816" s="46"/>
      <c r="U816" s="46"/>
      <c r="V816" s="46"/>
      <c r="W816" s="46"/>
      <c r="X816" s="46"/>
      <c r="Y816" s="46"/>
      <c r="Z816" s="46"/>
      <c r="AA816" s="46"/>
      <c r="AB816" s="46"/>
      <c r="AC816" s="46"/>
      <c r="AD816" s="46"/>
      <c r="AE816" s="46"/>
      <c r="AF816" s="46"/>
      <c r="AG816" s="46"/>
      <c r="AH816" s="46"/>
      <c r="AI816" s="46"/>
      <c r="AJ816" s="46"/>
      <c r="AK816" s="46"/>
      <c r="AL816" s="46"/>
    </row>
    <row r="817">
      <c r="A817" s="50"/>
      <c r="B817" s="46"/>
      <c r="C817" s="46"/>
      <c r="D817" s="46"/>
      <c r="E817" s="70"/>
      <c r="F817" s="50"/>
      <c r="G817" s="50"/>
      <c r="H817" s="50"/>
      <c r="I817" s="50"/>
      <c r="J817" s="102"/>
      <c r="K817" s="46"/>
      <c r="L817" s="46"/>
      <c r="M817" s="46"/>
      <c r="N817" s="46"/>
      <c r="O817" s="46"/>
      <c r="P817" s="46"/>
      <c r="Q817" s="46"/>
      <c r="R817" s="46"/>
      <c r="S817" s="46"/>
      <c r="T817" s="46"/>
      <c r="U817" s="46"/>
      <c r="V817" s="46"/>
      <c r="W817" s="46"/>
      <c r="X817" s="46"/>
      <c r="Y817" s="46"/>
      <c r="Z817" s="46"/>
      <c r="AA817" s="46"/>
      <c r="AB817" s="46"/>
      <c r="AC817" s="46"/>
      <c r="AD817" s="46"/>
      <c r="AE817" s="46"/>
      <c r="AF817" s="46"/>
      <c r="AG817" s="46"/>
      <c r="AH817" s="46"/>
      <c r="AI817" s="46"/>
      <c r="AJ817" s="46"/>
      <c r="AK817" s="46"/>
      <c r="AL817" s="46"/>
    </row>
    <row r="818">
      <c r="A818" s="50"/>
      <c r="B818" s="46"/>
      <c r="C818" s="46"/>
      <c r="D818" s="46"/>
      <c r="E818" s="70"/>
      <c r="F818" s="50"/>
      <c r="G818" s="50"/>
      <c r="H818" s="50"/>
      <c r="I818" s="50"/>
      <c r="J818" s="102"/>
      <c r="K818" s="46"/>
      <c r="L818" s="46"/>
      <c r="M818" s="46"/>
      <c r="N818" s="46"/>
      <c r="O818" s="46"/>
      <c r="P818" s="46"/>
      <c r="Q818" s="46"/>
      <c r="R818" s="46"/>
      <c r="S818" s="46"/>
      <c r="T818" s="46"/>
      <c r="U818" s="46"/>
      <c r="V818" s="46"/>
      <c r="W818" s="46"/>
      <c r="X818" s="46"/>
      <c r="Y818" s="46"/>
      <c r="Z818" s="46"/>
      <c r="AA818" s="46"/>
      <c r="AB818" s="46"/>
      <c r="AC818" s="46"/>
      <c r="AD818" s="46"/>
      <c r="AE818" s="46"/>
      <c r="AF818" s="46"/>
      <c r="AG818" s="46"/>
      <c r="AH818" s="46"/>
      <c r="AI818" s="46"/>
      <c r="AJ818" s="46"/>
      <c r="AK818" s="46"/>
      <c r="AL818" s="46"/>
    </row>
    <row r="819">
      <c r="A819" s="50"/>
      <c r="B819" s="46"/>
      <c r="C819" s="46"/>
      <c r="D819" s="46"/>
      <c r="E819" s="70"/>
      <c r="F819" s="50"/>
      <c r="G819" s="50"/>
      <c r="H819" s="50"/>
      <c r="I819" s="50"/>
      <c r="J819" s="102"/>
      <c r="K819" s="46"/>
      <c r="L819" s="46"/>
      <c r="M819" s="46"/>
      <c r="N819" s="46"/>
      <c r="O819" s="46"/>
      <c r="P819" s="46"/>
      <c r="Q819" s="46"/>
      <c r="R819" s="46"/>
      <c r="S819" s="46"/>
      <c r="T819" s="46"/>
      <c r="U819" s="46"/>
      <c r="V819" s="46"/>
      <c r="W819" s="46"/>
      <c r="X819" s="46"/>
      <c r="Y819" s="46"/>
      <c r="Z819" s="46"/>
      <c r="AA819" s="46"/>
      <c r="AB819" s="46"/>
      <c r="AC819" s="46"/>
      <c r="AD819" s="46"/>
      <c r="AE819" s="46"/>
      <c r="AF819" s="46"/>
      <c r="AG819" s="46"/>
      <c r="AH819" s="46"/>
      <c r="AI819" s="46"/>
      <c r="AJ819" s="46"/>
      <c r="AK819" s="46"/>
      <c r="AL819" s="46"/>
    </row>
    <row r="820">
      <c r="A820" s="50"/>
      <c r="B820" s="46"/>
      <c r="C820" s="46"/>
      <c r="D820" s="46"/>
      <c r="E820" s="70"/>
      <c r="F820" s="50"/>
      <c r="G820" s="50"/>
      <c r="H820" s="50"/>
      <c r="I820" s="50"/>
      <c r="J820" s="102"/>
      <c r="K820" s="46"/>
      <c r="L820" s="46"/>
      <c r="M820" s="46"/>
      <c r="N820" s="46"/>
      <c r="O820" s="46"/>
      <c r="P820" s="46"/>
      <c r="Q820" s="46"/>
      <c r="R820" s="46"/>
      <c r="S820" s="46"/>
      <c r="T820" s="46"/>
      <c r="U820" s="46"/>
      <c r="V820" s="46"/>
      <c r="W820" s="46"/>
      <c r="X820" s="46"/>
      <c r="Y820" s="46"/>
      <c r="Z820" s="46"/>
      <c r="AA820" s="46"/>
      <c r="AB820" s="46"/>
      <c r="AC820" s="46"/>
      <c r="AD820" s="46"/>
      <c r="AE820" s="46"/>
      <c r="AF820" s="46"/>
      <c r="AG820" s="46"/>
      <c r="AH820" s="46"/>
      <c r="AI820" s="46"/>
      <c r="AJ820" s="46"/>
      <c r="AK820" s="46"/>
      <c r="AL820" s="46"/>
    </row>
    <row r="821">
      <c r="A821" s="50"/>
      <c r="B821" s="46"/>
      <c r="C821" s="46"/>
      <c r="D821" s="46"/>
      <c r="E821" s="70"/>
      <c r="F821" s="50"/>
      <c r="G821" s="50"/>
      <c r="H821" s="50"/>
      <c r="I821" s="50"/>
      <c r="J821" s="102"/>
      <c r="K821" s="46"/>
      <c r="L821" s="46"/>
      <c r="M821" s="46"/>
      <c r="N821" s="46"/>
      <c r="O821" s="46"/>
      <c r="P821" s="46"/>
      <c r="Q821" s="46"/>
      <c r="R821" s="46"/>
      <c r="S821" s="46"/>
      <c r="T821" s="46"/>
      <c r="U821" s="46"/>
      <c r="V821" s="46"/>
      <c r="W821" s="46"/>
      <c r="X821" s="46"/>
      <c r="Y821" s="46"/>
      <c r="Z821" s="46"/>
      <c r="AA821" s="46"/>
      <c r="AB821" s="46"/>
      <c r="AC821" s="46"/>
      <c r="AD821" s="46"/>
      <c r="AE821" s="46"/>
      <c r="AF821" s="46"/>
      <c r="AG821" s="46"/>
      <c r="AH821" s="46"/>
      <c r="AI821" s="46"/>
      <c r="AJ821" s="46"/>
      <c r="AK821" s="46"/>
      <c r="AL821" s="46"/>
    </row>
    <row r="822">
      <c r="A822" s="50"/>
      <c r="B822" s="46"/>
      <c r="C822" s="46"/>
      <c r="D822" s="46"/>
      <c r="E822" s="70"/>
      <c r="F822" s="50"/>
      <c r="G822" s="50"/>
      <c r="H822" s="50"/>
      <c r="I822" s="50"/>
      <c r="J822" s="102"/>
      <c r="K822" s="46"/>
      <c r="L822" s="46"/>
      <c r="M822" s="46"/>
      <c r="N822" s="46"/>
      <c r="O822" s="46"/>
      <c r="P822" s="46"/>
      <c r="Q822" s="46"/>
      <c r="R822" s="46"/>
      <c r="S822" s="46"/>
      <c r="T822" s="46"/>
      <c r="U822" s="46"/>
      <c r="V822" s="46"/>
      <c r="W822" s="46"/>
      <c r="X822" s="46"/>
      <c r="Y822" s="46"/>
      <c r="Z822" s="46"/>
      <c r="AA822" s="46"/>
      <c r="AB822" s="46"/>
      <c r="AC822" s="46"/>
      <c r="AD822" s="46"/>
      <c r="AE822" s="46"/>
      <c r="AF822" s="46"/>
      <c r="AG822" s="46"/>
      <c r="AH822" s="46"/>
      <c r="AI822" s="46"/>
      <c r="AJ822" s="46"/>
      <c r="AK822" s="46"/>
      <c r="AL822" s="46"/>
    </row>
    <row r="823">
      <c r="A823" s="50"/>
      <c r="B823" s="46"/>
      <c r="C823" s="46"/>
      <c r="D823" s="46"/>
      <c r="E823" s="70"/>
      <c r="F823" s="50"/>
      <c r="G823" s="50"/>
      <c r="H823" s="50"/>
      <c r="I823" s="50"/>
      <c r="J823" s="102"/>
      <c r="K823" s="46"/>
      <c r="L823" s="46"/>
      <c r="M823" s="46"/>
      <c r="N823" s="46"/>
      <c r="O823" s="46"/>
      <c r="P823" s="46"/>
      <c r="Q823" s="46"/>
      <c r="R823" s="46"/>
      <c r="S823" s="46"/>
      <c r="T823" s="46"/>
      <c r="U823" s="46"/>
      <c r="V823" s="46"/>
      <c r="W823" s="46"/>
      <c r="X823" s="46"/>
      <c r="Y823" s="46"/>
      <c r="Z823" s="46"/>
      <c r="AA823" s="46"/>
      <c r="AB823" s="46"/>
      <c r="AC823" s="46"/>
      <c r="AD823" s="46"/>
      <c r="AE823" s="46"/>
      <c r="AF823" s="46"/>
      <c r="AG823" s="46"/>
      <c r="AH823" s="46"/>
      <c r="AI823" s="46"/>
      <c r="AJ823" s="46"/>
      <c r="AK823" s="46"/>
      <c r="AL823" s="46"/>
    </row>
    <row r="824">
      <c r="A824" s="50"/>
      <c r="B824" s="46"/>
      <c r="C824" s="46"/>
      <c r="D824" s="46"/>
      <c r="E824" s="70"/>
      <c r="F824" s="50"/>
      <c r="G824" s="50"/>
      <c r="H824" s="50"/>
      <c r="I824" s="50"/>
      <c r="J824" s="102"/>
      <c r="K824" s="46"/>
      <c r="L824" s="46"/>
      <c r="M824" s="46"/>
      <c r="N824" s="46"/>
      <c r="O824" s="46"/>
      <c r="P824" s="46"/>
      <c r="Q824" s="46"/>
      <c r="R824" s="46"/>
      <c r="S824" s="46"/>
      <c r="T824" s="46"/>
      <c r="U824" s="46"/>
      <c r="V824" s="46"/>
      <c r="W824" s="46"/>
      <c r="X824" s="46"/>
      <c r="Y824" s="46"/>
      <c r="Z824" s="46"/>
      <c r="AA824" s="46"/>
      <c r="AB824" s="46"/>
      <c r="AC824" s="46"/>
      <c r="AD824" s="46"/>
      <c r="AE824" s="46"/>
      <c r="AF824" s="46"/>
      <c r="AG824" s="46"/>
      <c r="AH824" s="46"/>
      <c r="AI824" s="46"/>
      <c r="AJ824" s="46"/>
      <c r="AK824" s="46"/>
      <c r="AL824" s="46"/>
    </row>
    <row r="825">
      <c r="A825" s="50"/>
      <c r="B825" s="46"/>
      <c r="C825" s="46"/>
      <c r="D825" s="46"/>
      <c r="E825" s="70"/>
      <c r="F825" s="50"/>
      <c r="G825" s="50"/>
      <c r="H825" s="50"/>
      <c r="I825" s="50"/>
      <c r="J825" s="102"/>
      <c r="K825" s="46"/>
      <c r="L825" s="46"/>
      <c r="M825" s="46"/>
      <c r="N825" s="46"/>
      <c r="O825" s="46"/>
      <c r="P825" s="46"/>
      <c r="Q825" s="46"/>
      <c r="R825" s="46"/>
      <c r="S825" s="46"/>
      <c r="T825" s="46"/>
      <c r="U825" s="46"/>
      <c r="V825" s="46"/>
      <c r="W825" s="46"/>
      <c r="X825" s="46"/>
      <c r="Y825" s="46"/>
      <c r="Z825" s="46"/>
      <c r="AA825" s="46"/>
      <c r="AB825" s="46"/>
      <c r="AC825" s="46"/>
      <c r="AD825" s="46"/>
      <c r="AE825" s="46"/>
      <c r="AF825" s="46"/>
      <c r="AG825" s="46"/>
      <c r="AH825" s="46"/>
      <c r="AI825" s="46"/>
      <c r="AJ825" s="46"/>
      <c r="AK825" s="46"/>
      <c r="AL825" s="46"/>
    </row>
    <row r="826">
      <c r="A826" s="50"/>
      <c r="B826" s="46"/>
      <c r="C826" s="46"/>
      <c r="D826" s="46"/>
      <c r="E826" s="70"/>
      <c r="F826" s="50"/>
      <c r="G826" s="50"/>
      <c r="H826" s="50"/>
      <c r="I826" s="50"/>
      <c r="J826" s="102"/>
      <c r="K826" s="46"/>
      <c r="L826" s="46"/>
      <c r="M826" s="46"/>
      <c r="N826" s="46"/>
      <c r="O826" s="46"/>
      <c r="P826" s="46"/>
      <c r="Q826" s="46"/>
      <c r="R826" s="46"/>
      <c r="S826" s="46"/>
      <c r="T826" s="46"/>
      <c r="U826" s="46"/>
      <c r="V826" s="46"/>
      <c r="W826" s="46"/>
      <c r="X826" s="46"/>
      <c r="Y826" s="46"/>
      <c r="Z826" s="46"/>
      <c r="AA826" s="46"/>
      <c r="AB826" s="46"/>
      <c r="AC826" s="46"/>
      <c r="AD826" s="46"/>
      <c r="AE826" s="46"/>
      <c r="AF826" s="46"/>
      <c r="AG826" s="46"/>
      <c r="AH826" s="46"/>
      <c r="AI826" s="46"/>
      <c r="AJ826" s="46"/>
      <c r="AK826" s="46"/>
      <c r="AL826" s="46"/>
    </row>
    <row r="827">
      <c r="A827" s="50"/>
      <c r="B827" s="46"/>
      <c r="C827" s="46"/>
      <c r="D827" s="46"/>
      <c r="E827" s="70"/>
      <c r="F827" s="50"/>
      <c r="G827" s="50"/>
      <c r="H827" s="50"/>
      <c r="I827" s="50"/>
      <c r="J827" s="102"/>
      <c r="K827" s="46"/>
      <c r="L827" s="46"/>
      <c r="M827" s="46"/>
      <c r="N827" s="46"/>
      <c r="O827" s="46"/>
      <c r="P827" s="46"/>
      <c r="Q827" s="46"/>
      <c r="R827" s="46"/>
      <c r="S827" s="46"/>
      <c r="T827" s="46"/>
      <c r="U827" s="46"/>
      <c r="V827" s="46"/>
      <c r="W827" s="46"/>
      <c r="X827" s="46"/>
      <c r="Y827" s="46"/>
      <c r="Z827" s="46"/>
      <c r="AA827" s="46"/>
      <c r="AB827" s="46"/>
      <c r="AC827" s="46"/>
      <c r="AD827" s="46"/>
      <c r="AE827" s="46"/>
      <c r="AF827" s="46"/>
      <c r="AG827" s="46"/>
      <c r="AH827" s="46"/>
      <c r="AI827" s="46"/>
      <c r="AJ827" s="46"/>
      <c r="AK827" s="46"/>
      <c r="AL827" s="46"/>
    </row>
    <row r="828">
      <c r="A828" s="50"/>
      <c r="B828" s="46"/>
      <c r="C828" s="46"/>
      <c r="D828" s="46"/>
      <c r="E828" s="70"/>
      <c r="F828" s="50"/>
      <c r="G828" s="50"/>
      <c r="H828" s="50"/>
      <c r="I828" s="50"/>
      <c r="J828" s="102"/>
      <c r="K828" s="46"/>
      <c r="L828" s="46"/>
      <c r="M828" s="46"/>
      <c r="N828" s="46"/>
      <c r="O828" s="46"/>
      <c r="P828" s="46"/>
      <c r="Q828" s="46"/>
      <c r="R828" s="46"/>
      <c r="S828" s="46"/>
      <c r="T828" s="46"/>
      <c r="U828" s="46"/>
      <c r="V828" s="46"/>
      <c r="W828" s="46"/>
      <c r="X828" s="46"/>
      <c r="Y828" s="46"/>
      <c r="Z828" s="46"/>
      <c r="AA828" s="46"/>
      <c r="AB828" s="46"/>
      <c r="AC828" s="46"/>
      <c r="AD828" s="46"/>
      <c r="AE828" s="46"/>
      <c r="AF828" s="46"/>
      <c r="AG828" s="46"/>
      <c r="AH828" s="46"/>
      <c r="AI828" s="46"/>
      <c r="AJ828" s="46"/>
      <c r="AK828" s="46"/>
      <c r="AL828" s="46"/>
    </row>
    <row r="829">
      <c r="A829" s="50"/>
      <c r="B829" s="46"/>
      <c r="C829" s="46"/>
      <c r="D829" s="46"/>
      <c r="E829" s="70"/>
      <c r="F829" s="50"/>
      <c r="G829" s="50"/>
      <c r="H829" s="50"/>
      <c r="I829" s="50"/>
      <c r="J829" s="102"/>
      <c r="K829" s="46"/>
      <c r="L829" s="46"/>
      <c r="M829" s="46"/>
      <c r="N829" s="46"/>
      <c r="O829" s="46"/>
      <c r="P829" s="46"/>
      <c r="Q829" s="46"/>
      <c r="R829" s="46"/>
      <c r="S829" s="46"/>
      <c r="T829" s="46"/>
      <c r="U829" s="46"/>
      <c r="V829" s="46"/>
      <c r="W829" s="46"/>
      <c r="X829" s="46"/>
      <c r="Y829" s="46"/>
      <c r="Z829" s="46"/>
      <c r="AA829" s="46"/>
      <c r="AB829" s="46"/>
      <c r="AC829" s="46"/>
      <c r="AD829" s="46"/>
      <c r="AE829" s="46"/>
      <c r="AF829" s="46"/>
      <c r="AG829" s="46"/>
      <c r="AH829" s="46"/>
      <c r="AI829" s="46"/>
      <c r="AJ829" s="46"/>
      <c r="AK829" s="46"/>
      <c r="AL829" s="46"/>
    </row>
    <row r="830">
      <c r="A830" s="50"/>
      <c r="B830" s="46"/>
      <c r="C830" s="46"/>
      <c r="D830" s="46"/>
      <c r="E830" s="70"/>
      <c r="F830" s="50"/>
      <c r="G830" s="50"/>
      <c r="H830" s="50"/>
      <c r="I830" s="50"/>
      <c r="J830" s="102"/>
      <c r="K830" s="46"/>
      <c r="L830" s="46"/>
      <c r="M830" s="46"/>
      <c r="N830" s="46"/>
      <c r="O830" s="46"/>
      <c r="P830" s="46"/>
      <c r="Q830" s="46"/>
      <c r="R830" s="46"/>
      <c r="S830" s="46"/>
      <c r="T830" s="46"/>
      <c r="U830" s="46"/>
      <c r="V830" s="46"/>
      <c r="W830" s="46"/>
      <c r="X830" s="46"/>
      <c r="Y830" s="46"/>
      <c r="Z830" s="46"/>
      <c r="AA830" s="46"/>
      <c r="AB830" s="46"/>
      <c r="AC830" s="46"/>
      <c r="AD830" s="46"/>
      <c r="AE830" s="46"/>
      <c r="AF830" s="46"/>
      <c r="AG830" s="46"/>
      <c r="AH830" s="46"/>
      <c r="AI830" s="46"/>
      <c r="AJ830" s="46"/>
      <c r="AK830" s="46"/>
      <c r="AL830" s="46"/>
    </row>
    <row r="831">
      <c r="A831" s="50"/>
      <c r="B831" s="46"/>
      <c r="C831" s="46"/>
      <c r="D831" s="46"/>
      <c r="E831" s="70"/>
      <c r="F831" s="50"/>
      <c r="G831" s="50"/>
      <c r="H831" s="50"/>
      <c r="I831" s="50"/>
      <c r="J831" s="102"/>
      <c r="K831" s="46"/>
      <c r="L831" s="46"/>
      <c r="M831" s="46"/>
      <c r="N831" s="46"/>
      <c r="O831" s="46"/>
      <c r="P831" s="46"/>
      <c r="Q831" s="46"/>
      <c r="R831" s="46"/>
      <c r="S831" s="46"/>
      <c r="T831" s="46"/>
      <c r="U831" s="46"/>
      <c r="V831" s="46"/>
      <c r="W831" s="46"/>
      <c r="X831" s="46"/>
      <c r="Y831" s="46"/>
      <c r="Z831" s="46"/>
      <c r="AA831" s="46"/>
      <c r="AB831" s="46"/>
      <c r="AC831" s="46"/>
      <c r="AD831" s="46"/>
      <c r="AE831" s="46"/>
      <c r="AF831" s="46"/>
      <c r="AG831" s="46"/>
      <c r="AH831" s="46"/>
      <c r="AI831" s="46"/>
      <c r="AJ831" s="46"/>
      <c r="AK831" s="46"/>
      <c r="AL831" s="46"/>
    </row>
    <row r="832">
      <c r="A832" s="50"/>
      <c r="B832" s="46"/>
      <c r="C832" s="46"/>
      <c r="D832" s="46"/>
      <c r="E832" s="70"/>
      <c r="F832" s="50"/>
      <c r="G832" s="50"/>
      <c r="H832" s="50"/>
      <c r="I832" s="50"/>
      <c r="J832" s="102"/>
      <c r="K832" s="46"/>
      <c r="L832" s="46"/>
      <c r="M832" s="46"/>
      <c r="N832" s="46"/>
      <c r="O832" s="46"/>
      <c r="P832" s="46"/>
      <c r="Q832" s="46"/>
      <c r="R832" s="46"/>
      <c r="S832" s="46"/>
      <c r="T832" s="46"/>
      <c r="U832" s="46"/>
      <c r="V832" s="46"/>
      <c r="W832" s="46"/>
      <c r="X832" s="46"/>
      <c r="Y832" s="46"/>
      <c r="Z832" s="46"/>
      <c r="AA832" s="46"/>
      <c r="AB832" s="46"/>
      <c r="AC832" s="46"/>
      <c r="AD832" s="46"/>
      <c r="AE832" s="46"/>
      <c r="AF832" s="46"/>
      <c r="AG832" s="46"/>
      <c r="AH832" s="46"/>
      <c r="AI832" s="46"/>
      <c r="AJ832" s="46"/>
      <c r="AK832" s="46"/>
      <c r="AL832" s="46"/>
    </row>
    <row r="833">
      <c r="A833" s="50"/>
      <c r="B833" s="46"/>
      <c r="C833" s="46"/>
      <c r="D833" s="46"/>
      <c r="E833" s="70"/>
      <c r="F833" s="50"/>
      <c r="G833" s="50"/>
      <c r="H833" s="50"/>
      <c r="I833" s="50"/>
      <c r="J833" s="102"/>
      <c r="K833" s="46"/>
      <c r="L833" s="46"/>
      <c r="M833" s="46"/>
      <c r="N833" s="46"/>
      <c r="O833" s="46"/>
      <c r="P833" s="46"/>
      <c r="Q833" s="46"/>
      <c r="R833" s="46"/>
      <c r="S833" s="46"/>
      <c r="T833" s="46"/>
      <c r="U833" s="46"/>
      <c r="V833" s="46"/>
      <c r="W833" s="46"/>
      <c r="X833" s="46"/>
      <c r="Y833" s="46"/>
      <c r="Z833" s="46"/>
      <c r="AA833" s="46"/>
      <c r="AB833" s="46"/>
      <c r="AC833" s="46"/>
      <c r="AD833" s="46"/>
      <c r="AE833" s="46"/>
      <c r="AF833" s="46"/>
      <c r="AG833" s="46"/>
      <c r="AH833" s="46"/>
      <c r="AI833" s="46"/>
      <c r="AJ833" s="46"/>
      <c r="AK833" s="46"/>
      <c r="AL833" s="46"/>
    </row>
    <row r="834">
      <c r="A834" s="50"/>
      <c r="B834" s="46"/>
      <c r="C834" s="46"/>
      <c r="D834" s="46"/>
      <c r="E834" s="70"/>
      <c r="F834" s="50"/>
      <c r="G834" s="50"/>
      <c r="H834" s="50"/>
      <c r="I834" s="50"/>
      <c r="J834" s="102"/>
      <c r="K834" s="46"/>
      <c r="L834" s="46"/>
      <c r="M834" s="46"/>
      <c r="N834" s="46"/>
      <c r="O834" s="46"/>
      <c r="P834" s="46"/>
      <c r="Q834" s="46"/>
      <c r="R834" s="46"/>
      <c r="S834" s="46"/>
      <c r="T834" s="46"/>
      <c r="U834" s="46"/>
      <c r="V834" s="46"/>
      <c r="W834" s="46"/>
      <c r="X834" s="46"/>
      <c r="Y834" s="46"/>
      <c r="Z834" s="46"/>
      <c r="AA834" s="46"/>
      <c r="AB834" s="46"/>
      <c r="AC834" s="46"/>
      <c r="AD834" s="46"/>
      <c r="AE834" s="46"/>
      <c r="AF834" s="46"/>
      <c r="AG834" s="46"/>
      <c r="AH834" s="46"/>
      <c r="AI834" s="46"/>
      <c r="AJ834" s="46"/>
      <c r="AK834" s="46"/>
      <c r="AL834" s="46"/>
    </row>
    <row r="835">
      <c r="A835" s="50"/>
      <c r="B835" s="46"/>
      <c r="C835" s="46"/>
      <c r="D835" s="46"/>
      <c r="E835" s="70"/>
      <c r="F835" s="50"/>
      <c r="G835" s="50"/>
      <c r="H835" s="50"/>
      <c r="I835" s="50"/>
      <c r="J835" s="102"/>
      <c r="K835" s="46"/>
      <c r="L835" s="46"/>
      <c r="M835" s="46"/>
      <c r="N835" s="46"/>
      <c r="O835" s="46"/>
      <c r="P835" s="46"/>
      <c r="Q835" s="46"/>
      <c r="R835" s="46"/>
      <c r="S835" s="46"/>
      <c r="T835" s="46"/>
      <c r="U835" s="46"/>
      <c r="V835" s="46"/>
      <c r="W835" s="46"/>
      <c r="X835" s="46"/>
      <c r="Y835" s="46"/>
      <c r="Z835" s="46"/>
      <c r="AA835" s="46"/>
      <c r="AB835" s="46"/>
      <c r="AC835" s="46"/>
      <c r="AD835" s="46"/>
      <c r="AE835" s="46"/>
      <c r="AF835" s="46"/>
      <c r="AG835" s="46"/>
      <c r="AH835" s="46"/>
      <c r="AI835" s="46"/>
      <c r="AJ835" s="46"/>
      <c r="AK835" s="46"/>
      <c r="AL835" s="46"/>
    </row>
    <row r="836">
      <c r="A836" s="50"/>
      <c r="B836" s="46"/>
      <c r="C836" s="46"/>
      <c r="D836" s="46"/>
      <c r="E836" s="70"/>
      <c r="F836" s="50"/>
      <c r="G836" s="50"/>
      <c r="H836" s="50"/>
      <c r="I836" s="50"/>
      <c r="J836" s="102"/>
      <c r="K836" s="46"/>
      <c r="L836" s="46"/>
      <c r="M836" s="46"/>
      <c r="N836" s="46"/>
      <c r="O836" s="46"/>
      <c r="P836" s="46"/>
      <c r="Q836" s="46"/>
      <c r="R836" s="46"/>
      <c r="S836" s="46"/>
      <c r="T836" s="46"/>
      <c r="U836" s="46"/>
      <c r="V836" s="46"/>
      <c r="W836" s="46"/>
      <c r="X836" s="46"/>
      <c r="Y836" s="46"/>
      <c r="Z836" s="46"/>
      <c r="AA836" s="46"/>
      <c r="AB836" s="46"/>
      <c r="AC836" s="46"/>
      <c r="AD836" s="46"/>
      <c r="AE836" s="46"/>
      <c r="AF836" s="46"/>
      <c r="AG836" s="46"/>
      <c r="AH836" s="46"/>
      <c r="AI836" s="46"/>
      <c r="AJ836" s="46"/>
      <c r="AK836" s="46"/>
      <c r="AL836" s="46"/>
    </row>
    <row r="837">
      <c r="A837" s="50"/>
      <c r="B837" s="46"/>
      <c r="C837" s="46"/>
      <c r="D837" s="46"/>
      <c r="E837" s="70"/>
      <c r="F837" s="50"/>
      <c r="G837" s="50"/>
      <c r="H837" s="50"/>
      <c r="I837" s="50"/>
      <c r="J837" s="102"/>
      <c r="K837" s="46"/>
      <c r="L837" s="46"/>
      <c r="M837" s="46"/>
      <c r="N837" s="46"/>
      <c r="O837" s="46"/>
      <c r="P837" s="46"/>
      <c r="Q837" s="46"/>
      <c r="R837" s="46"/>
      <c r="S837" s="46"/>
      <c r="T837" s="46"/>
      <c r="U837" s="46"/>
      <c r="V837" s="46"/>
      <c r="W837" s="46"/>
      <c r="X837" s="46"/>
      <c r="Y837" s="46"/>
      <c r="Z837" s="46"/>
      <c r="AA837" s="46"/>
      <c r="AB837" s="46"/>
      <c r="AC837" s="46"/>
      <c r="AD837" s="46"/>
      <c r="AE837" s="46"/>
      <c r="AF837" s="46"/>
      <c r="AG837" s="46"/>
      <c r="AH837" s="46"/>
      <c r="AI837" s="46"/>
      <c r="AJ837" s="46"/>
      <c r="AK837" s="46"/>
      <c r="AL837" s="46"/>
    </row>
    <row r="838">
      <c r="A838" s="50"/>
      <c r="B838" s="46"/>
      <c r="C838" s="46"/>
      <c r="D838" s="46"/>
      <c r="E838" s="70"/>
      <c r="F838" s="50"/>
      <c r="G838" s="50"/>
      <c r="H838" s="50"/>
      <c r="I838" s="50"/>
      <c r="J838" s="102"/>
      <c r="K838" s="46"/>
      <c r="L838" s="46"/>
      <c r="M838" s="46"/>
      <c r="N838" s="46"/>
      <c r="O838" s="46"/>
      <c r="P838" s="46"/>
      <c r="Q838" s="46"/>
      <c r="R838" s="46"/>
      <c r="S838" s="46"/>
      <c r="T838" s="46"/>
      <c r="U838" s="46"/>
      <c r="V838" s="46"/>
      <c r="W838" s="46"/>
      <c r="X838" s="46"/>
      <c r="Y838" s="46"/>
      <c r="Z838" s="46"/>
      <c r="AA838" s="46"/>
      <c r="AB838" s="46"/>
      <c r="AC838" s="46"/>
      <c r="AD838" s="46"/>
      <c r="AE838" s="46"/>
      <c r="AF838" s="46"/>
      <c r="AG838" s="46"/>
      <c r="AH838" s="46"/>
      <c r="AI838" s="46"/>
      <c r="AJ838" s="46"/>
      <c r="AK838" s="46"/>
      <c r="AL838" s="46"/>
    </row>
    <row r="839">
      <c r="A839" s="50"/>
      <c r="B839" s="46"/>
      <c r="C839" s="46"/>
      <c r="D839" s="46"/>
      <c r="E839" s="70"/>
      <c r="F839" s="50"/>
      <c r="G839" s="50"/>
      <c r="H839" s="50"/>
      <c r="I839" s="50"/>
      <c r="J839" s="102"/>
      <c r="K839" s="46"/>
      <c r="L839" s="46"/>
      <c r="M839" s="46"/>
      <c r="N839" s="46"/>
      <c r="O839" s="46"/>
      <c r="P839" s="46"/>
      <c r="Q839" s="46"/>
      <c r="R839" s="46"/>
      <c r="S839" s="46"/>
      <c r="T839" s="46"/>
      <c r="U839" s="46"/>
      <c r="V839" s="46"/>
      <c r="W839" s="46"/>
      <c r="X839" s="46"/>
      <c r="Y839" s="46"/>
      <c r="Z839" s="46"/>
      <c r="AA839" s="46"/>
      <c r="AB839" s="46"/>
      <c r="AC839" s="46"/>
      <c r="AD839" s="46"/>
      <c r="AE839" s="46"/>
      <c r="AF839" s="46"/>
      <c r="AG839" s="46"/>
      <c r="AH839" s="46"/>
      <c r="AI839" s="46"/>
      <c r="AJ839" s="46"/>
      <c r="AK839" s="46"/>
      <c r="AL839" s="46"/>
    </row>
    <row r="840">
      <c r="A840" s="50"/>
      <c r="B840" s="46"/>
      <c r="C840" s="46"/>
      <c r="D840" s="46"/>
      <c r="E840" s="70"/>
      <c r="F840" s="50"/>
      <c r="G840" s="50"/>
      <c r="H840" s="50"/>
      <c r="I840" s="50"/>
      <c r="J840" s="102"/>
      <c r="K840" s="46"/>
      <c r="L840" s="46"/>
      <c r="M840" s="46"/>
      <c r="N840" s="46"/>
      <c r="O840" s="46"/>
      <c r="P840" s="46"/>
      <c r="Q840" s="46"/>
      <c r="R840" s="46"/>
      <c r="S840" s="46"/>
      <c r="T840" s="46"/>
      <c r="U840" s="46"/>
      <c r="V840" s="46"/>
      <c r="W840" s="46"/>
      <c r="X840" s="46"/>
      <c r="Y840" s="46"/>
      <c r="Z840" s="46"/>
      <c r="AA840" s="46"/>
      <c r="AB840" s="46"/>
      <c r="AC840" s="46"/>
      <c r="AD840" s="46"/>
      <c r="AE840" s="46"/>
      <c r="AF840" s="46"/>
      <c r="AG840" s="46"/>
      <c r="AH840" s="46"/>
      <c r="AI840" s="46"/>
      <c r="AJ840" s="46"/>
      <c r="AK840" s="46"/>
      <c r="AL840" s="46"/>
    </row>
    <row r="841">
      <c r="A841" s="50"/>
      <c r="B841" s="46"/>
      <c r="C841" s="46"/>
      <c r="D841" s="46"/>
      <c r="E841" s="70"/>
      <c r="F841" s="50"/>
      <c r="G841" s="50"/>
      <c r="H841" s="50"/>
      <c r="I841" s="50"/>
      <c r="J841" s="102"/>
      <c r="K841" s="46"/>
      <c r="L841" s="46"/>
      <c r="M841" s="46"/>
      <c r="N841" s="46"/>
      <c r="O841" s="46"/>
      <c r="P841" s="46"/>
      <c r="Q841" s="46"/>
      <c r="R841" s="46"/>
      <c r="S841" s="46"/>
      <c r="T841" s="46"/>
      <c r="U841" s="46"/>
      <c r="V841" s="46"/>
      <c r="W841" s="46"/>
      <c r="X841" s="46"/>
      <c r="Y841" s="46"/>
      <c r="Z841" s="46"/>
      <c r="AA841" s="46"/>
      <c r="AB841" s="46"/>
      <c r="AC841" s="46"/>
      <c r="AD841" s="46"/>
      <c r="AE841" s="46"/>
      <c r="AF841" s="46"/>
      <c r="AG841" s="46"/>
      <c r="AH841" s="46"/>
      <c r="AI841" s="46"/>
      <c r="AJ841" s="46"/>
      <c r="AK841" s="46"/>
      <c r="AL841" s="46"/>
    </row>
    <row r="842">
      <c r="A842" s="50"/>
      <c r="B842" s="46"/>
      <c r="C842" s="46"/>
      <c r="D842" s="46"/>
      <c r="E842" s="70"/>
      <c r="F842" s="50"/>
      <c r="G842" s="50"/>
      <c r="H842" s="50"/>
      <c r="I842" s="50"/>
      <c r="J842" s="102"/>
      <c r="K842" s="46"/>
      <c r="L842" s="46"/>
      <c r="M842" s="46"/>
      <c r="N842" s="46"/>
      <c r="O842" s="46"/>
      <c r="P842" s="46"/>
      <c r="Q842" s="46"/>
      <c r="R842" s="46"/>
      <c r="S842" s="46"/>
      <c r="T842" s="46"/>
      <c r="U842" s="46"/>
      <c r="V842" s="46"/>
      <c r="W842" s="46"/>
      <c r="X842" s="46"/>
      <c r="Y842" s="46"/>
      <c r="Z842" s="46"/>
      <c r="AA842" s="46"/>
      <c r="AB842" s="46"/>
      <c r="AC842" s="46"/>
      <c r="AD842" s="46"/>
      <c r="AE842" s="46"/>
      <c r="AF842" s="46"/>
      <c r="AG842" s="46"/>
      <c r="AH842" s="46"/>
      <c r="AI842" s="46"/>
      <c r="AJ842" s="46"/>
      <c r="AK842" s="46"/>
      <c r="AL842" s="46"/>
    </row>
    <row r="843">
      <c r="A843" s="50"/>
      <c r="B843" s="46"/>
      <c r="C843" s="46"/>
      <c r="D843" s="46"/>
      <c r="E843" s="70"/>
      <c r="F843" s="50"/>
      <c r="G843" s="50"/>
      <c r="H843" s="50"/>
      <c r="I843" s="50"/>
      <c r="J843" s="102"/>
      <c r="K843" s="46"/>
      <c r="L843" s="46"/>
      <c r="M843" s="46"/>
      <c r="N843" s="46"/>
      <c r="O843" s="46"/>
      <c r="P843" s="46"/>
      <c r="Q843" s="46"/>
      <c r="R843" s="46"/>
      <c r="S843" s="46"/>
      <c r="T843" s="46"/>
      <c r="U843" s="46"/>
      <c r="V843" s="46"/>
      <c r="W843" s="46"/>
      <c r="X843" s="46"/>
      <c r="Y843" s="46"/>
      <c r="Z843" s="46"/>
      <c r="AA843" s="46"/>
      <c r="AB843" s="46"/>
      <c r="AC843" s="46"/>
      <c r="AD843" s="46"/>
      <c r="AE843" s="46"/>
      <c r="AF843" s="46"/>
      <c r="AG843" s="46"/>
      <c r="AH843" s="46"/>
      <c r="AI843" s="46"/>
      <c r="AJ843" s="46"/>
      <c r="AK843" s="46"/>
      <c r="AL843" s="46"/>
    </row>
    <row r="844">
      <c r="A844" s="50"/>
      <c r="B844" s="46"/>
      <c r="C844" s="46"/>
      <c r="D844" s="46"/>
      <c r="E844" s="70"/>
      <c r="F844" s="50"/>
      <c r="G844" s="50"/>
      <c r="H844" s="50"/>
      <c r="I844" s="50"/>
      <c r="J844" s="102"/>
      <c r="K844" s="46"/>
      <c r="L844" s="46"/>
      <c r="M844" s="46"/>
      <c r="N844" s="46"/>
      <c r="O844" s="46"/>
      <c r="P844" s="46"/>
      <c r="Q844" s="46"/>
      <c r="R844" s="46"/>
      <c r="S844" s="46"/>
      <c r="T844" s="46"/>
      <c r="U844" s="46"/>
      <c r="V844" s="46"/>
      <c r="W844" s="46"/>
      <c r="X844" s="46"/>
      <c r="Y844" s="46"/>
      <c r="Z844" s="46"/>
      <c r="AA844" s="46"/>
      <c r="AB844" s="46"/>
      <c r="AC844" s="46"/>
      <c r="AD844" s="46"/>
      <c r="AE844" s="46"/>
      <c r="AF844" s="46"/>
      <c r="AG844" s="46"/>
      <c r="AH844" s="46"/>
      <c r="AI844" s="46"/>
      <c r="AJ844" s="46"/>
      <c r="AK844" s="46"/>
      <c r="AL844" s="46"/>
    </row>
    <row r="845">
      <c r="A845" s="50"/>
      <c r="B845" s="46"/>
      <c r="C845" s="46"/>
      <c r="D845" s="46"/>
      <c r="E845" s="70"/>
      <c r="F845" s="50"/>
      <c r="G845" s="50"/>
      <c r="H845" s="50"/>
      <c r="I845" s="50"/>
      <c r="J845" s="102"/>
      <c r="K845" s="46"/>
      <c r="L845" s="46"/>
      <c r="M845" s="46"/>
      <c r="N845" s="46"/>
      <c r="O845" s="46"/>
      <c r="P845" s="46"/>
      <c r="Q845" s="46"/>
      <c r="R845" s="46"/>
      <c r="S845" s="46"/>
      <c r="T845" s="46"/>
      <c r="U845" s="46"/>
      <c r="V845" s="46"/>
      <c r="W845" s="46"/>
      <c r="X845" s="46"/>
      <c r="Y845" s="46"/>
      <c r="Z845" s="46"/>
      <c r="AA845" s="46"/>
      <c r="AB845" s="46"/>
      <c r="AC845" s="46"/>
      <c r="AD845" s="46"/>
      <c r="AE845" s="46"/>
      <c r="AF845" s="46"/>
      <c r="AG845" s="46"/>
      <c r="AH845" s="46"/>
      <c r="AI845" s="46"/>
      <c r="AJ845" s="46"/>
      <c r="AK845" s="46"/>
      <c r="AL845" s="46"/>
    </row>
    <row r="846">
      <c r="A846" s="50"/>
      <c r="B846" s="46"/>
      <c r="C846" s="46"/>
      <c r="D846" s="46"/>
      <c r="E846" s="70"/>
      <c r="F846" s="50"/>
      <c r="G846" s="50"/>
      <c r="H846" s="50"/>
      <c r="I846" s="50"/>
      <c r="J846" s="102"/>
      <c r="K846" s="46"/>
      <c r="L846" s="46"/>
      <c r="M846" s="46"/>
      <c r="N846" s="46"/>
      <c r="O846" s="46"/>
      <c r="P846" s="46"/>
      <c r="Q846" s="46"/>
      <c r="R846" s="46"/>
      <c r="S846" s="46"/>
      <c r="T846" s="46"/>
      <c r="U846" s="46"/>
      <c r="V846" s="46"/>
      <c r="W846" s="46"/>
      <c r="X846" s="46"/>
      <c r="Y846" s="46"/>
      <c r="Z846" s="46"/>
      <c r="AA846" s="46"/>
      <c r="AB846" s="46"/>
      <c r="AC846" s="46"/>
      <c r="AD846" s="46"/>
      <c r="AE846" s="46"/>
      <c r="AF846" s="46"/>
      <c r="AG846" s="46"/>
      <c r="AH846" s="46"/>
      <c r="AI846" s="46"/>
      <c r="AJ846" s="46"/>
      <c r="AK846" s="46"/>
      <c r="AL846" s="46"/>
    </row>
    <row r="847">
      <c r="A847" s="50"/>
      <c r="B847" s="46"/>
      <c r="C847" s="46"/>
      <c r="D847" s="46"/>
      <c r="E847" s="70"/>
      <c r="F847" s="50"/>
      <c r="G847" s="50"/>
      <c r="H847" s="50"/>
      <c r="I847" s="50"/>
      <c r="J847" s="102"/>
      <c r="K847" s="46"/>
      <c r="L847" s="46"/>
      <c r="M847" s="46"/>
      <c r="N847" s="46"/>
      <c r="O847" s="46"/>
      <c r="P847" s="46"/>
      <c r="Q847" s="46"/>
      <c r="R847" s="46"/>
      <c r="S847" s="46"/>
      <c r="T847" s="46"/>
      <c r="U847" s="46"/>
      <c r="V847" s="46"/>
      <c r="W847" s="46"/>
      <c r="X847" s="46"/>
      <c r="Y847" s="46"/>
      <c r="Z847" s="46"/>
      <c r="AA847" s="46"/>
      <c r="AB847" s="46"/>
      <c r="AC847" s="46"/>
      <c r="AD847" s="46"/>
      <c r="AE847" s="46"/>
      <c r="AF847" s="46"/>
      <c r="AG847" s="46"/>
      <c r="AH847" s="46"/>
      <c r="AI847" s="46"/>
      <c r="AJ847" s="46"/>
      <c r="AK847" s="46"/>
      <c r="AL847" s="46"/>
    </row>
    <row r="848">
      <c r="A848" s="50"/>
      <c r="B848" s="46"/>
      <c r="C848" s="46"/>
      <c r="D848" s="46"/>
      <c r="E848" s="70"/>
      <c r="F848" s="50"/>
      <c r="G848" s="50"/>
      <c r="H848" s="50"/>
      <c r="I848" s="50"/>
      <c r="J848" s="102"/>
      <c r="K848" s="46"/>
      <c r="L848" s="46"/>
      <c r="M848" s="46"/>
      <c r="N848" s="46"/>
      <c r="O848" s="46"/>
      <c r="P848" s="46"/>
      <c r="Q848" s="46"/>
      <c r="R848" s="46"/>
      <c r="S848" s="46"/>
      <c r="T848" s="46"/>
      <c r="U848" s="46"/>
      <c r="V848" s="46"/>
      <c r="W848" s="46"/>
      <c r="X848" s="46"/>
      <c r="Y848" s="46"/>
      <c r="Z848" s="46"/>
      <c r="AA848" s="46"/>
      <c r="AB848" s="46"/>
      <c r="AC848" s="46"/>
      <c r="AD848" s="46"/>
      <c r="AE848" s="46"/>
      <c r="AF848" s="46"/>
      <c r="AG848" s="46"/>
      <c r="AH848" s="46"/>
      <c r="AI848" s="46"/>
      <c r="AJ848" s="46"/>
      <c r="AK848" s="46"/>
      <c r="AL848" s="46"/>
    </row>
    <row r="849">
      <c r="A849" s="50"/>
      <c r="B849" s="46"/>
      <c r="C849" s="46"/>
      <c r="D849" s="46"/>
      <c r="E849" s="70"/>
      <c r="F849" s="50"/>
      <c r="G849" s="50"/>
      <c r="H849" s="50"/>
      <c r="I849" s="50"/>
      <c r="J849" s="102"/>
      <c r="K849" s="46"/>
      <c r="L849" s="46"/>
      <c r="M849" s="46"/>
      <c r="N849" s="46"/>
      <c r="O849" s="46"/>
      <c r="P849" s="46"/>
      <c r="Q849" s="46"/>
      <c r="R849" s="46"/>
      <c r="S849" s="46"/>
      <c r="T849" s="46"/>
      <c r="U849" s="46"/>
      <c r="V849" s="46"/>
      <c r="W849" s="46"/>
      <c r="X849" s="46"/>
      <c r="Y849" s="46"/>
      <c r="Z849" s="46"/>
      <c r="AA849" s="46"/>
      <c r="AB849" s="46"/>
      <c r="AC849" s="46"/>
      <c r="AD849" s="46"/>
      <c r="AE849" s="46"/>
      <c r="AF849" s="46"/>
      <c r="AG849" s="46"/>
      <c r="AH849" s="46"/>
      <c r="AI849" s="46"/>
      <c r="AJ849" s="46"/>
      <c r="AK849" s="46"/>
      <c r="AL849" s="46"/>
    </row>
    <row r="850">
      <c r="A850" s="50"/>
      <c r="B850" s="46"/>
      <c r="C850" s="46"/>
      <c r="D850" s="46"/>
      <c r="E850" s="70"/>
      <c r="F850" s="50"/>
      <c r="G850" s="50"/>
      <c r="H850" s="50"/>
      <c r="I850" s="50"/>
      <c r="J850" s="102"/>
      <c r="K850" s="46"/>
      <c r="L850" s="46"/>
      <c r="M850" s="46"/>
      <c r="N850" s="46"/>
      <c r="O850" s="46"/>
      <c r="P850" s="46"/>
      <c r="Q850" s="46"/>
      <c r="R850" s="46"/>
      <c r="S850" s="46"/>
      <c r="T850" s="46"/>
      <c r="U850" s="46"/>
      <c r="V850" s="46"/>
      <c r="W850" s="46"/>
      <c r="X850" s="46"/>
      <c r="Y850" s="46"/>
      <c r="Z850" s="46"/>
      <c r="AA850" s="46"/>
      <c r="AB850" s="46"/>
      <c r="AC850" s="46"/>
      <c r="AD850" s="46"/>
      <c r="AE850" s="46"/>
      <c r="AF850" s="46"/>
      <c r="AG850" s="46"/>
      <c r="AH850" s="46"/>
      <c r="AI850" s="46"/>
      <c r="AJ850" s="46"/>
      <c r="AK850" s="46"/>
      <c r="AL850" s="46"/>
    </row>
    <row r="851">
      <c r="A851" s="50"/>
      <c r="B851" s="46"/>
      <c r="C851" s="46"/>
      <c r="D851" s="46"/>
      <c r="E851" s="70"/>
      <c r="F851" s="50"/>
      <c r="G851" s="50"/>
      <c r="H851" s="50"/>
      <c r="I851" s="50"/>
      <c r="J851" s="102"/>
      <c r="K851" s="46"/>
      <c r="L851" s="46"/>
      <c r="M851" s="46"/>
      <c r="N851" s="46"/>
      <c r="O851" s="46"/>
      <c r="P851" s="46"/>
      <c r="Q851" s="46"/>
      <c r="R851" s="46"/>
      <c r="S851" s="46"/>
      <c r="T851" s="46"/>
      <c r="U851" s="46"/>
      <c r="V851" s="46"/>
      <c r="W851" s="46"/>
      <c r="X851" s="46"/>
      <c r="Y851" s="46"/>
      <c r="Z851" s="46"/>
      <c r="AA851" s="46"/>
      <c r="AB851" s="46"/>
      <c r="AC851" s="46"/>
      <c r="AD851" s="46"/>
      <c r="AE851" s="46"/>
      <c r="AF851" s="46"/>
      <c r="AG851" s="46"/>
      <c r="AH851" s="46"/>
      <c r="AI851" s="46"/>
      <c r="AJ851" s="46"/>
      <c r="AK851" s="46"/>
      <c r="AL851" s="46"/>
    </row>
    <row r="852">
      <c r="A852" s="50"/>
      <c r="B852" s="46"/>
      <c r="C852" s="46"/>
      <c r="D852" s="46"/>
      <c r="E852" s="70"/>
      <c r="F852" s="50"/>
      <c r="G852" s="50"/>
      <c r="H852" s="50"/>
      <c r="I852" s="50"/>
      <c r="J852" s="102"/>
      <c r="K852" s="46"/>
      <c r="L852" s="46"/>
      <c r="M852" s="46"/>
      <c r="N852" s="46"/>
      <c r="O852" s="46"/>
      <c r="P852" s="46"/>
      <c r="Q852" s="46"/>
      <c r="R852" s="46"/>
      <c r="S852" s="46"/>
      <c r="T852" s="46"/>
      <c r="U852" s="46"/>
      <c r="V852" s="46"/>
      <c r="W852" s="46"/>
      <c r="X852" s="46"/>
      <c r="Y852" s="46"/>
      <c r="Z852" s="46"/>
      <c r="AA852" s="46"/>
      <c r="AB852" s="46"/>
      <c r="AC852" s="46"/>
      <c r="AD852" s="46"/>
      <c r="AE852" s="46"/>
      <c r="AF852" s="46"/>
      <c r="AG852" s="46"/>
      <c r="AH852" s="46"/>
      <c r="AI852" s="46"/>
      <c r="AJ852" s="46"/>
      <c r="AK852" s="46"/>
      <c r="AL852" s="46"/>
    </row>
    <row r="853">
      <c r="A853" s="50"/>
      <c r="B853" s="46"/>
      <c r="C853" s="46"/>
      <c r="D853" s="46"/>
      <c r="E853" s="70"/>
      <c r="F853" s="50"/>
      <c r="G853" s="50"/>
      <c r="H853" s="50"/>
      <c r="I853" s="50"/>
      <c r="J853" s="102"/>
      <c r="K853" s="46"/>
      <c r="L853" s="46"/>
      <c r="M853" s="46"/>
      <c r="N853" s="46"/>
      <c r="O853" s="46"/>
      <c r="P853" s="46"/>
      <c r="Q853" s="46"/>
      <c r="R853" s="46"/>
      <c r="S853" s="46"/>
      <c r="T853" s="46"/>
      <c r="U853" s="46"/>
      <c r="V853" s="46"/>
      <c r="W853" s="46"/>
      <c r="X853" s="46"/>
      <c r="Y853" s="46"/>
      <c r="Z853" s="46"/>
      <c r="AA853" s="46"/>
      <c r="AB853" s="46"/>
      <c r="AC853" s="46"/>
      <c r="AD853" s="46"/>
      <c r="AE853" s="46"/>
      <c r="AF853" s="46"/>
      <c r="AG853" s="46"/>
      <c r="AH853" s="46"/>
      <c r="AI853" s="46"/>
      <c r="AJ853" s="46"/>
      <c r="AK853" s="46"/>
      <c r="AL853" s="46"/>
    </row>
    <row r="854">
      <c r="A854" s="50"/>
      <c r="B854" s="46"/>
      <c r="C854" s="46"/>
      <c r="D854" s="46"/>
      <c r="E854" s="70"/>
      <c r="F854" s="50"/>
      <c r="G854" s="50"/>
      <c r="H854" s="50"/>
      <c r="I854" s="50"/>
      <c r="J854" s="102"/>
      <c r="K854" s="46"/>
      <c r="L854" s="46"/>
      <c r="M854" s="46"/>
      <c r="N854" s="46"/>
      <c r="O854" s="46"/>
      <c r="P854" s="46"/>
      <c r="Q854" s="46"/>
      <c r="R854" s="46"/>
      <c r="S854" s="46"/>
      <c r="T854" s="46"/>
      <c r="U854" s="46"/>
      <c r="V854" s="46"/>
      <c r="W854" s="46"/>
      <c r="X854" s="46"/>
      <c r="Y854" s="46"/>
      <c r="Z854" s="46"/>
      <c r="AA854" s="46"/>
      <c r="AB854" s="46"/>
      <c r="AC854" s="46"/>
      <c r="AD854" s="46"/>
      <c r="AE854" s="46"/>
      <c r="AF854" s="46"/>
      <c r="AG854" s="46"/>
      <c r="AH854" s="46"/>
      <c r="AI854" s="46"/>
      <c r="AJ854" s="46"/>
      <c r="AK854" s="46"/>
      <c r="AL854" s="46"/>
    </row>
    <row r="855">
      <c r="A855" s="50"/>
      <c r="B855" s="46"/>
      <c r="C855" s="46"/>
      <c r="D855" s="46"/>
      <c r="E855" s="70"/>
      <c r="F855" s="50"/>
      <c r="G855" s="50"/>
      <c r="H855" s="50"/>
      <c r="I855" s="50"/>
      <c r="J855" s="102"/>
      <c r="K855" s="46"/>
      <c r="L855" s="46"/>
      <c r="M855" s="46"/>
      <c r="N855" s="46"/>
      <c r="O855" s="46"/>
      <c r="P855" s="46"/>
      <c r="Q855" s="46"/>
      <c r="R855" s="46"/>
      <c r="S855" s="46"/>
      <c r="T855" s="46"/>
      <c r="U855" s="46"/>
      <c r="V855" s="46"/>
      <c r="W855" s="46"/>
      <c r="X855" s="46"/>
      <c r="Y855" s="46"/>
      <c r="Z855" s="46"/>
      <c r="AA855" s="46"/>
      <c r="AB855" s="46"/>
      <c r="AC855" s="46"/>
      <c r="AD855" s="46"/>
      <c r="AE855" s="46"/>
      <c r="AF855" s="46"/>
      <c r="AG855" s="46"/>
      <c r="AH855" s="46"/>
      <c r="AI855" s="46"/>
      <c r="AJ855" s="46"/>
      <c r="AK855" s="46"/>
      <c r="AL855" s="46"/>
    </row>
    <row r="856">
      <c r="A856" s="50"/>
      <c r="B856" s="46"/>
      <c r="C856" s="46"/>
      <c r="D856" s="46"/>
      <c r="E856" s="70"/>
      <c r="F856" s="50"/>
      <c r="G856" s="50"/>
      <c r="H856" s="50"/>
      <c r="I856" s="50"/>
      <c r="J856" s="102"/>
      <c r="K856" s="46"/>
      <c r="L856" s="46"/>
      <c r="M856" s="46"/>
      <c r="N856" s="46"/>
      <c r="O856" s="46"/>
      <c r="P856" s="46"/>
      <c r="Q856" s="46"/>
      <c r="R856" s="46"/>
      <c r="S856" s="46"/>
      <c r="T856" s="46"/>
      <c r="U856" s="46"/>
      <c r="V856" s="46"/>
      <c r="W856" s="46"/>
      <c r="X856" s="46"/>
      <c r="Y856" s="46"/>
      <c r="Z856" s="46"/>
      <c r="AA856" s="46"/>
      <c r="AB856" s="46"/>
      <c r="AC856" s="46"/>
      <c r="AD856" s="46"/>
      <c r="AE856" s="46"/>
      <c r="AF856" s="46"/>
      <c r="AG856" s="46"/>
      <c r="AH856" s="46"/>
      <c r="AI856" s="46"/>
      <c r="AJ856" s="46"/>
      <c r="AK856" s="46"/>
      <c r="AL856" s="46"/>
    </row>
    <row r="857">
      <c r="A857" s="50"/>
      <c r="B857" s="46"/>
      <c r="C857" s="46"/>
      <c r="D857" s="46"/>
      <c r="E857" s="70"/>
      <c r="F857" s="50"/>
      <c r="G857" s="50"/>
      <c r="H857" s="50"/>
      <c r="I857" s="50"/>
      <c r="J857" s="102"/>
      <c r="K857" s="46"/>
      <c r="L857" s="46"/>
      <c r="M857" s="46"/>
      <c r="N857" s="46"/>
      <c r="O857" s="46"/>
      <c r="P857" s="46"/>
      <c r="Q857" s="46"/>
      <c r="R857" s="46"/>
      <c r="S857" s="46"/>
      <c r="T857" s="46"/>
      <c r="U857" s="46"/>
      <c r="V857" s="46"/>
      <c r="W857" s="46"/>
      <c r="X857" s="46"/>
      <c r="Y857" s="46"/>
      <c r="Z857" s="46"/>
      <c r="AA857" s="46"/>
      <c r="AB857" s="46"/>
      <c r="AC857" s="46"/>
      <c r="AD857" s="46"/>
      <c r="AE857" s="46"/>
      <c r="AF857" s="46"/>
      <c r="AG857" s="46"/>
      <c r="AH857" s="46"/>
      <c r="AI857" s="46"/>
      <c r="AJ857" s="46"/>
      <c r="AK857" s="46"/>
      <c r="AL857" s="46"/>
    </row>
    <row r="858">
      <c r="A858" s="50"/>
      <c r="B858" s="46"/>
      <c r="C858" s="46"/>
      <c r="D858" s="46"/>
      <c r="E858" s="70"/>
      <c r="F858" s="50"/>
      <c r="G858" s="50"/>
      <c r="H858" s="50"/>
      <c r="I858" s="50"/>
      <c r="J858" s="102"/>
      <c r="K858" s="46"/>
      <c r="L858" s="46"/>
      <c r="M858" s="46"/>
      <c r="N858" s="46"/>
      <c r="O858" s="46"/>
      <c r="P858" s="46"/>
      <c r="Q858" s="46"/>
      <c r="R858" s="46"/>
      <c r="S858" s="46"/>
      <c r="T858" s="46"/>
      <c r="U858" s="46"/>
      <c r="V858" s="46"/>
      <c r="W858" s="46"/>
      <c r="X858" s="46"/>
      <c r="Y858" s="46"/>
      <c r="Z858" s="46"/>
      <c r="AA858" s="46"/>
      <c r="AB858" s="46"/>
      <c r="AC858" s="46"/>
      <c r="AD858" s="46"/>
      <c r="AE858" s="46"/>
      <c r="AF858" s="46"/>
      <c r="AG858" s="46"/>
      <c r="AH858" s="46"/>
      <c r="AI858" s="46"/>
      <c r="AJ858" s="46"/>
      <c r="AK858" s="46"/>
      <c r="AL858" s="46"/>
    </row>
    <row r="859">
      <c r="A859" s="50"/>
      <c r="B859" s="46"/>
      <c r="C859" s="46"/>
      <c r="D859" s="46"/>
      <c r="E859" s="70"/>
      <c r="F859" s="50"/>
      <c r="G859" s="50"/>
      <c r="H859" s="50"/>
      <c r="I859" s="50"/>
      <c r="J859" s="102"/>
      <c r="K859" s="46"/>
      <c r="L859" s="46"/>
      <c r="M859" s="46"/>
      <c r="N859" s="46"/>
      <c r="O859" s="46"/>
      <c r="P859" s="46"/>
      <c r="Q859" s="46"/>
      <c r="R859" s="46"/>
      <c r="S859" s="46"/>
      <c r="T859" s="46"/>
      <c r="U859" s="46"/>
      <c r="V859" s="46"/>
      <c r="W859" s="46"/>
      <c r="X859" s="46"/>
      <c r="Y859" s="46"/>
      <c r="Z859" s="46"/>
      <c r="AA859" s="46"/>
      <c r="AB859" s="46"/>
      <c r="AC859" s="46"/>
      <c r="AD859" s="46"/>
      <c r="AE859" s="46"/>
      <c r="AF859" s="46"/>
      <c r="AG859" s="46"/>
      <c r="AH859" s="46"/>
      <c r="AI859" s="46"/>
      <c r="AJ859" s="46"/>
      <c r="AK859" s="46"/>
      <c r="AL859" s="46"/>
    </row>
    <row r="860">
      <c r="A860" s="50"/>
      <c r="B860" s="46"/>
      <c r="C860" s="46"/>
      <c r="D860" s="46"/>
      <c r="E860" s="70"/>
      <c r="F860" s="50"/>
      <c r="G860" s="50"/>
      <c r="H860" s="50"/>
      <c r="I860" s="50"/>
      <c r="J860" s="102"/>
      <c r="K860" s="46"/>
      <c r="L860" s="46"/>
      <c r="M860" s="46"/>
      <c r="N860" s="46"/>
      <c r="O860" s="46"/>
      <c r="P860" s="46"/>
      <c r="Q860" s="46"/>
      <c r="R860" s="46"/>
      <c r="S860" s="46"/>
      <c r="T860" s="46"/>
      <c r="U860" s="46"/>
      <c r="V860" s="46"/>
      <c r="W860" s="46"/>
      <c r="X860" s="46"/>
      <c r="Y860" s="46"/>
      <c r="Z860" s="46"/>
      <c r="AA860" s="46"/>
      <c r="AB860" s="46"/>
      <c r="AC860" s="46"/>
      <c r="AD860" s="46"/>
      <c r="AE860" s="46"/>
      <c r="AF860" s="46"/>
      <c r="AG860" s="46"/>
      <c r="AH860" s="46"/>
      <c r="AI860" s="46"/>
      <c r="AJ860" s="46"/>
      <c r="AK860" s="46"/>
      <c r="AL860" s="46"/>
    </row>
    <row r="861">
      <c r="A861" s="50"/>
      <c r="B861" s="46"/>
      <c r="C861" s="46"/>
      <c r="D861" s="46"/>
      <c r="E861" s="70"/>
      <c r="F861" s="50"/>
      <c r="G861" s="50"/>
      <c r="H861" s="50"/>
      <c r="I861" s="50"/>
      <c r="J861" s="102"/>
      <c r="K861" s="46"/>
      <c r="L861" s="46"/>
      <c r="M861" s="46"/>
      <c r="N861" s="46"/>
      <c r="O861" s="46"/>
      <c r="P861" s="46"/>
      <c r="Q861" s="46"/>
      <c r="R861" s="46"/>
      <c r="S861" s="46"/>
      <c r="T861" s="46"/>
      <c r="U861" s="46"/>
      <c r="V861" s="46"/>
      <c r="W861" s="46"/>
      <c r="X861" s="46"/>
      <c r="Y861" s="46"/>
      <c r="Z861" s="46"/>
      <c r="AA861" s="46"/>
      <c r="AB861" s="46"/>
      <c r="AC861" s="46"/>
      <c r="AD861" s="46"/>
      <c r="AE861" s="46"/>
      <c r="AF861" s="46"/>
      <c r="AG861" s="46"/>
      <c r="AH861" s="46"/>
      <c r="AI861" s="46"/>
      <c r="AJ861" s="46"/>
      <c r="AK861" s="46"/>
      <c r="AL861" s="46"/>
    </row>
    <row r="862">
      <c r="A862" s="50"/>
      <c r="B862" s="46"/>
      <c r="C862" s="46"/>
      <c r="D862" s="46"/>
      <c r="E862" s="70"/>
      <c r="F862" s="50"/>
      <c r="G862" s="50"/>
      <c r="H862" s="50"/>
      <c r="I862" s="50"/>
      <c r="J862" s="102"/>
      <c r="K862" s="46"/>
      <c r="L862" s="46"/>
      <c r="M862" s="46"/>
      <c r="N862" s="46"/>
      <c r="O862" s="46"/>
      <c r="P862" s="46"/>
      <c r="Q862" s="46"/>
      <c r="R862" s="46"/>
      <c r="S862" s="46"/>
      <c r="T862" s="46"/>
      <c r="U862" s="46"/>
      <c r="V862" s="46"/>
      <c r="W862" s="46"/>
      <c r="X862" s="46"/>
      <c r="Y862" s="46"/>
      <c r="Z862" s="46"/>
      <c r="AA862" s="46"/>
      <c r="AB862" s="46"/>
      <c r="AC862" s="46"/>
      <c r="AD862" s="46"/>
      <c r="AE862" s="46"/>
      <c r="AF862" s="46"/>
      <c r="AG862" s="46"/>
      <c r="AH862" s="46"/>
      <c r="AI862" s="46"/>
      <c r="AJ862" s="46"/>
      <c r="AK862" s="46"/>
      <c r="AL862" s="46"/>
    </row>
    <row r="863">
      <c r="A863" s="50"/>
      <c r="B863" s="46"/>
      <c r="C863" s="46"/>
      <c r="D863" s="46"/>
      <c r="E863" s="70"/>
      <c r="F863" s="50"/>
      <c r="G863" s="50"/>
      <c r="H863" s="50"/>
      <c r="I863" s="50"/>
      <c r="J863" s="102"/>
      <c r="K863" s="46"/>
      <c r="L863" s="46"/>
      <c r="M863" s="46"/>
      <c r="N863" s="46"/>
      <c r="O863" s="46"/>
      <c r="P863" s="46"/>
      <c r="Q863" s="46"/>
      <c r="R863" s="46"/>
      <c r="S863" s="46"/>
      <c r="T863" s="46"/>
      <c r="U863" s="46"/>
      <c r="V863" s="46"/>
      <c r="W863" s="46"/>
      <c r="X863" s="46"/>
      <c r="Y863" s="46"/>
      <c r="Z863" s="46"/>
      <c r="AA863" s="46"/>
      <c r="AB863" s="46"/>
      <c r="AC863" s="46"/>
      <c r="AD863" s="46"/>
      <c r="AE863" s="46"/>
      <c r="AF863" s="46"/>
      <c r="AG863" s="46"/>
      <c r="AH863" s="46"/>
      <c r="AI863" s="46"/>
      <c r="AJ863" s="46"/>
      <c r="AK863" s="46"/>
      <c r="AL863" s="46"/>
    </row>
    <row r="864">
      <c r="A864" s="50"/>
      <c r="B864" s="46"/>
      <c r="C864" s="46"/>
      <c r="D864" s="46"/>
      <c r="E864" s="70"/>
      <c r="F864" s="50"/>
      <c r="G864" s="50"/>
      <c r="H864" s="50"/>
      <c r="I864" s="50"/>
      <c r="J864" s="102"/>
      <c r="K864" s="46"/>
      <c r="L864" s="46"/>
      <c r="M864" s="46"/>
      <c r="N864" s="46"/>
      <c r="O864" s="46"/>
      <c r="P864" s="46"/>
      <c r="Q864" s="46"/>
      <c r="R864" s="46"/>
      <c r="S864" s="46"/>
      <c r="T864" s="46"/>
      <c r="U864" s="46"/>
      <c r="V864" s="46"/>
      <c r="W864" s="46"/>
      <c r="X864" s="46"/>
      <c r="Y864" s="46"/>
      <c r="Z864" s="46"/>
      <c r="AA864" s="46"/>
      <c r="AB864" s="46"/>
      <c r="AC864" s="46"/>
      <c r="AD864" s="46"/>
      <c r="AE864" s="46"/>
      <c r="AF864" s="46"/>
      <c r="AG864" s="46"/>
      <c r="AH864" s="46"/>
      <c r="AI864" s="46"/>
      <c r="AJ864" s="46"/>
      <c r="AK864" s="46"/>
      <c r="AL864" s="46"/>
    </row>
    <row r="865">
      <c r="A865" s="50"/>
      <c r="B865" s="46"/>
      <c r="C865" s="46"/>
      <c r="D865" s="46"/>
      <c r="E865" s="70"/>
      <c r="F865" s="50"/>
      <c r="G865" s="50"/>
      <c r="H865" s="50"/>
      <c r="I865" s="50"/>
      <c r="J865" s="102"/>
      <c r="K865" s="46"/>
      <c r="L865" s="46"/>
      <c r="M865" s="46"/>
      <c r="N865" s="46"/>
      <c r="O865" s="46"/>
      <c r="P865" s="46"/>
      <c r="Q865" s="46"/>
      <c r="R865" s="46"/>
      <c r="S865" s="46"/>
      <c r="T865" s="46"/>
      <c r="U865" s="46"/>
      <c r="V865" s="46"/>
      <c r="W865" s="46"/>
      <c r="X865" s="46"/>
      <c r="Y865" s="46"/>
      <c r="Z865" s="46"/>
      <c r="AA865" s="46"/>
      <c r="AB865" s="46"/>
      <c r="AC865" s="46"/>
      <c r="AD865" s="46"/>
      <c r="AE865" s="46"/>
      <c r="AF865" s="46"/>
      <c r="AG865" s="46"/>
      <c r="AH865" s="46"/>
      <c r="AI865" s="46"/>
      <c r="AJ865" s="46"/>
      <c r="AK865" s="46"/>
      <c r="AL865" s="46"/>
    </row>
    <row r="866">
      <c r="A866" s="50"/>
      <c r="B866" s="46"/>
      <c r="C866" s="46"/>
      <c r="D866" s="46"/>
      <c r="E866" s="70"/>
      <c r="F866" s="50"/>
      <c r="G866" s="50"/>
      <c r="H866" s="50"/>
      <c r="I866" s="50"/>
      <c r="J866" s="102"/>
      <c r="K866" s="46"/>
      <c r="L866" s="46"/>
      <c r="M866" s="46"/>
      <c r="N866" s="46"/>
      <c r="O866" s="46"/>
      <c r="P866" s="46"/>
      <c r="Q866" s="46"/>
      <c r="R866" s="46"/>
      <c r="S866" s="46"/>
      <c r="T866" s="46"/>
      <c r="U866" s="46"/>
      <c r="V866" s="46"/>
      <c r="W866" s="46"/>
      <c r="X866" s="46"/>
      <c r="Y866" s="46"/>
      <c r="Z866" s="46"/>
      <c r="AA866" s="46"/>
      <c r="AB866" s="46"/>
      <c r="AC866" s="46"/>
      <c r="AD866" s="46"/>
      <c r="AE866" s="46"/>
      <c r="AF866" s="46"/>
      <c r="AG866" s="46"/>
      <c r="AH866" s="46"/>
      <c r="AI866" s="46"/>
      <c r="AJ866" s="46"/>
      <c r="AK866" s="46"/>
      <c r="AL866" s="46"/>
    </row>
    <row r="867">
      <c r="A867" s="50"/>
      <c r="B867" s="46"/>
      <c r="C867" s="46"/>
      <c r="D867" s="46"/>
      <c r="E867" s="70"/>
      <c r="F867" s="50"/>
      <c r="G867" s="50"/>
      <c r="H867" s="50"/>
      <c r="I867" s="50"/>
      <c r="J867" s="102"/>
      <c r="K867" s="46"/>
      <c r="L867" s="46"/>
      <c r="M867" s="46"/>
      <c r="N867" s="46"/>
      <c r="O867" s="46"/>
      <c r="P867" s="46"/>
      <c r="Q867" s="46"/>
      <c r="R867" s="46"/>
      <c r="S867" s="46"/>
      <c r="T867" s="46"/>
      <c r="U867" s="46"/>
      <c r="V867" s="46"/>
      <c r="W867" s="46"/>
      <c r="X867" s="46"/>
      <c r="Y867" s="46"/>
      <c r="Z867" s="46"/>
      <c r="AA867" s="46"/>
      <c r="AB867" s="46"/>
      <c r="AC867" s="46"/>
      <c r="AD867" s="46"/>
      <c r="AE867" s="46"/>
      <c r="AF867" s="46"/>
      <c r="AG867" s="46"/>
      <c r="AH867" s="46"/>
      <c r="AI867" s="46"/>
      <c r="AJ867" s="46"/>
      <c r="AK867" s="46"/>
      <c r="AL867" s="46"/>
    </row>
    <row r="868">
      <c r="A868" s="50"/>
      <c r="B868" s="46"/>
      <c r="C868" s="46"/>
      <c r="D868" s="46"/>
      <c r="E868" s="70"/>
      <c r="F868" s="50"/>
      <c r="G868" s="50"/>
      <c r="H868" s="50"/>
      <c r="I868" s="50"/>
      <c r="J868" s="102"/>
      <c r="K868" s="46"/>
      <c r="L868" s="46"/>
      <c r="M868" s="46"/>
      <c r="N868" s="46"/>
      <c r="O868" s="46"/>
      <c r="P868" s="46"/>
      <c r="Q868" s="46"/>
      <c r="R868" s="46"/>
      <c r="S868" s="46"/>
      <c r="T868" s="46"/>
      <c r="U868" s="46"/>
      <c r="V868" s="46"/>
      <c r="W868" s="46"/>
      <c r="X868" s="46"/>
      <c r="Y868" s="46"/>
      <c r="Z868" s="46"/>
      <c r="AA868" s="46"/>
      <c r="AB868" s="46"/>
      <c r="AC868" s="46"/>
      <c r="AD868" s="46"/>
      <c r="AE868" s="46"/>
      <c r="AF868" s="46"/>
      <c r="AG868" s="46"/>
      <c r="AH868" s="46"/>
      <c r="AI868" s="46"/>
      <c r="AJ868" s="46"/>
      <c r="AK868" s="46"/>
      <c r="AL868" s="46"/>
    </row>
    <row r="869">
      <c r="A869" s="50"/>
      <c r="B869" s="46"/>
      <c r="C869" s="46"/>
      <c r="D869" s="46"/>
      <c r="E869" s="70"/>
      <c r="F869" s="50"/>
      <c r="G869" s="50"/>
      <c r="H869" s="50"/>
      <c r="I869" s="50"/>
      <c r="J869" s="102"/>
      <c r="K869" s="46"/>
      <c r="L869" s="46"/>
      <c r="M869" s="46"/>
      <c r="N869" s="46"/>
      <c r="O869" s="46"/>
      <c r="P869" s="46"/>
      <c r="Q869" s="46"/>
      <c r="R869" s="46"/>
      <c r="S869" s="46"/>
      <c r="T869" s="46"/>
      <c r="U869" s="46"/>
      <c r="V869" s="46"/>
      <c r="W869" s="46"/>
      <c r="X869" s="46"/>
      <c r="Y869" s="46"/>
      <c r="Z869" s="46"/>
      <c r="AA869" s="46"/>
      <c r="AB869" s="46"/>
      <c r="AC869" s="46"/>
      <c r="AD869" s="46"/>
      <c r="AE869" s="46"/>
      <c r="AF869" s="46"/>
      <c r="AG869" s="46"/>
      <c r="AH869" s="46"/>
      <c r="AI869" s="46"/>
      <c r="AJ869" s="46"/>
      <c r="AK869" s="46"/>
      <c r="AL869" s="46"/>
    </row>
    <row r="870">
      <c r="A870" s="50"/>
      <c r="B870" s="46"/>
      <c r="C870" s="46"/>
      <c r="D870" s="46"/>
      <c r="E870" s="70"/>
      <c r="F870" s="50"/>
      <c r="G870" s="50"/>
      <c r="H870" s="50"/>
      <c r="I870" s="50"/>
      <c r="J870" s="102"/>
      <c r="K870" s="46"/>
      <c r="L870" s="46"/>
      <c r="M870" s="46"/>
      <c r="N870" s="46"/>
      <c r="O870" s="46"/>
      <c r="P870" s="46"/>
      <c r="Q870" s="46"/>
      <c r="R870" s="46"/>
      <c r="S870" s="46"/>
      <c r="T870" s="46"/>
      <c r="U870" s="46"/>
      <c r="V870" s="46"/>
      <c r="W870" s="46"/>
      <c r="X870" s="46"/>
      <c r="Y870" s="46"/>
      <c r="Z870" s="46"/>
      <c r="AA870" s="46"/>
      <c r="AB870" s="46"/>
      <c r="AC870" s="46"/>
      <c r="AD870" s="46"/>
      <c r="AE870" s="46"/>
      <c r="AF870" s="46"/>
      <c r="AG870" s="46"/>
      <c r="AH870" s="46"/>
      <c r="AI870" s="46"/>
      <c r="AJ870" s="46"/>
      <c r="AK870" s="46"/>
      <c r="AL870" s="46"/>
    </row>
    <row r="871">
      <c r="A871" s="50"/>
      <c r="B871" s="46"/>
      <c r="C871" s="46"/>
      <c r="D871" s="46"/>
      <c r="E871" s="70"/>
      <c r="F871" s="50"/>
      <c r="G871" s="50"/>
      <c r="H871" s="50"/>
      <c r="I871" s="50"/>
      <c r="J871" s="102"/>
      <c r="K871" s="46"/>
      <c r="L871" s="46"/>
      <c r="M871" s="46"/>
      <c r="N871" s="46"/>
      <c r="O871" s="46"/>
      <c r="P871" s="46"/>
      <c r="Q871" s="46"/>
      <c r="R871" s="46"/>
      <c r="S871" s="46"/>
      <c r="T871" s="46"/>
      <c r="U871" s="46"/>
      <c r="V871" s="46"/>
      <c r="W871" s="46"/>
      <c r="X871" s="46"/>
      <c r="Y871" s="46"/>
      <c r="Z871" s="46"/>
      <c r="AA871" s="46"/>
      <c r="AB871" s="46"/>
      <c r="AC871" s="46"/>
      <c r="AD871" s="46"/>
      <c r="AE871" s="46"/>
      <c r="AF871" s="46"/>
      <c r="AG871" s="46"/>
      <c r="AH871" s="46"/>
      <c r="AI871" s="46"/>
      <c r="AJ871" s="46"/>
      <c r="AK871" s="46"/>
      <c r="AL871" s="46"/>
    </row>
    <row r="872">
      <c r="A872" s="50"/>
      <c r="B872" s="46"/>
      <c r="C872" s="46"/>
      <c r="D872" s="46"/>
      <c r="E872" s="70"/>
      <c r="F872" s="50"/>
      <c r="G872" s="50"/>
      <c r="H872" s="50"/>
      <c r="I872" s="50"/>
      <c r="J872" s="102"/>
      <c r="K872" s="46"/>
      <c r="L872" s="46"/>
      <c r="M872" s="46"/>
      <c r="N872" s="46"/>
      <c r="O872" s="46"/>
      <c r="P872" s="46"/>
      <c r="Q872" s="46"/>
      <c r="R872" s="46"/>
      <c r="S872" s="46"/>
      <c r="T872" s="46"/>
      <c r="U872" s="46"/>
      <c r="V872" s="46"/>
      <c r="W872" s="46"/>
      <c r="X872" s="46"/>
      <c r="Y872" s="46"/>
      <c r="Z872" s="46"/>
      <c r="AA872" s="46"/>
      <c r="AB872" s="46"/>
      <c r="AC872" s="46"/>
      <c r="AD872" s="46"/>
      <c r="AE872" s="46"/>
      <c r="AF872" s="46"/>
      <c r="AG872" s="46"/>
      <c r="AH872" s="46"/>
      <c r="AI872" s="46"/>
      <c r="AJ872" s="46"/>
      <c r="AK872" s="46"/>
      <c r="AL872" s="46"/>
    </row>
    <row r="873">
      <c r="A873" s="50"/>
      <c r="B873" s="46"/>
      <c r="C873" s="46"/>
      <c r="D873" s="46"/>
      <c r="E873" s="70"/>
      <c r="F873" s="50"/>
      <c r="G873" s="50"/>
      <c r="H873" s="50"/>
      <c r="I873" s="50"/>
      <c r="J873" s="102"/>
      <c r="K873" s="46"/>
      <c r="L873" s="46"/>
      <c r="M873" s="46"/>
      <c r="N873" s="46"/>
      <c r="O873" s="46"/>
      <c r="P873" s="46"/>
      <c r="Q873" s="46"/>
      <c r="R873" s="46"/>
      <c r="S873" s="46"/>
      <c r="T873" s="46"/>
      <c r="U873" s="46"/>
      <c r="V873" s="46"/>
      <c r="W873" s="46"/>
      <c r="X873" s="46"/>
      <c r="Y873" s="46"/>
      <c r="Z873" s="46"/>
      <c r="AA873" s="46"/>
      <c r="AB873" s="46"/>
      <c r="AC873" s="46"/>
      <c r="AD873" s="46"/>
      <c r="AE873" s="46"/>
      <c r="AF873" s="46"/>
      <c r="AG873" s="46"/>
      <c r="AH873" s="46"/>
      <c r="AI873" s="46"/>
      <c r="AJ873" s="46"/>
      <c r="AK873" s="46"/>
      <c r="AL873" s="46"/>
    </row>
    <row r="874">
      <c r="A874" s="50"/>
      <c r="B874" s="46"/>
      <c r="C874" s="46"/>
      <c r="D874" s="46"/>
      <c r="E874" s="70"/>
      <c r="F874" s="50"/>
      <c r="G874" s="50"/>
      <c r="H874" s="50"/>
      <c r="I874" s="50"/>
      <c r="J874" s="102"/>
      <c r="K874" s="46"/>
      <c r="L874" s="46"/>
      <c r="M874" s="46"/>
      <c r="N874" s="46"/>
      <c r="O874" s="46"/>
      <c r="P874" s="46"/>
      <c r="Q874" s="46"/>
      <c r="R874" s="46"/>
      <c r="S874" s="46"/>
      <c r="T874" s="46"/>
      <c r="U874" s="46"/>
      <c r="V874" s="46"/>
      <c r="W874" s="46"/>
      <c r="X874" s="46"/>
      <c r="Y874" s="46"/>
      <c r="Z874" s="46"/>
      <c r="AA874" s="46"/>
      <c r="AB874" s="46"/>
      <c r="AC874" s="46"/>
      <c r="AD874" s="46"/>
      <c r="AE874" s="46"/>
      <c r="AF874" s="46"/>
      <c r="AG874" s="46"/>
      <c r="AH874" s="46"/>
      <c r="AI874" s="46"/>
      <c r="AJ874" s="46"/>
      <c r="AK874" s="46"/>
      <c r="AL874" s="46"/>
    </row>
    <row r="875">
      <c r="A875" s="50"/>
      <c r="B875" s="46"/>
      <c r="C875" s="46"/>
      <c r="D875" s="46"/>
      <c r="E875" s="70"/>
      <c r="F875" s="50"/>
      <c r="G875" s="50"/>
      <c r="H875" s="50"/>
      <c r="I875" s="50"/>
      <c r="J875" s="102"/>
      <c r="K875" s="46"/>
      <c r="L875" s="46"/>
      <c r="M875" s="46"/>
      <c r="N875" s="46"/>
      <c r="O875" s="46"/>
      <c r="P875" s="46"/>
      <c r="Q875" s="46"/>
      <c r="R875" s="46"/>
      <c r="S875" s="46"/>
      <c r="T875" s="46"/>
      <c r="U875" s="46"/>
      <c r="V875" s="46"/>
      <c r="W875" s="46"/>
      <c r="X875" s="46"/>
      <c r="Y875" s="46"/>
      <c r="Z875" s="46"/>
      <c r="AA875" s="46"/>
      <c r="AB875" s="46"/>
      <c r="AC875" s="46"/>
      <c r="AD875" s="46"/>
      <c r="AE875" s="46"/>
      <c r="AF875" s="46"/>
      <c r="AG875" s="46"/>
      <c r="AH875" s="46"/>
      <c r="AI875" s="46"/>
      <c r="AJ875" s="46"/>
      <c r="AK875" s="46"/>
      <c r="AL875" s="46"/>
    </row>
    <row r="876">
      <c r="A876" s="50"/>
      <c r="B876" s="46"/>
      <c r="C876" s="46"/>
      <c r="D876" s="46"/>
      <c r="E876" s="70"/>
      <c r="F876" s="50"/>
      <c r="G876" s="50"/>
      <c r="H876" s="50"/>
      <c r="I876" s="50"/>
      <c r="J876" s="102"/>
      <c r="K876" s="46"/>
      <c r="L876" s="46"/>
      <c r="M876" s="46"/>
      <c r="N876" s="46"/>
      <c r="O876" s="46"/>
      <c r="P876" s="46"/>
      <c r="Q876" s="46"/>
      <c r="R876" s="46"/>
      <c r="S876" s="46"/>
      <c r="T876" s="46"/>
      <c r="U876" s="46"/>
      <c r="V876" s="46"/>
      <c r="W876" s="46"/>
      <c r="X876" s="46"/>
      <c r="Y876" s="46"/>
      <c r="Z876" s="46"/>
      <c r="AA876" s="46"/>
      <c r="AB876" s="46"/>
      <c r="AC876" s="46"/>
      <c r="AD876" s="46"/>
      <c r="AE876" s="46"/>
      <c r="AF876" s="46"/>
      <c r="AG876" s="46"/>
      <c r="AH876" s="46"/>
      <c r="AI876" s="46"/>
      <c r="AJ876" s="46"/>
      <c r="AK876" s="46"/>
      <c r="AL876" s="46"/>
    </row>
    <row r="877">
      <c r="A877" s="50"/>
      <c r="B877" s="46"/>
      <c r="C877" s="46"/>
      <c r="D877" s="46"/>
      <c r="E877" s="70"/>
      <c r="F877" s="50"/>
      <c r="G877" s="50"/>
      <c r="H877" s="50"/>
      <c r="I877" s="50"/>
      <c r="J877" s="102"/>
      <c r="K877" s="46"/>
      <c r="L877" s="46"/>
      <c r="M877" s="46"/>
      <c r="N877" s="46"/>
      <c r="O877" s="46"/>
      <c r="P877" s="46"/>
      <c r="Q877" s="46"/>
      <c r="R877" s="46"/>
      <c r="S877" s="46"/>
      <c r="T877" s="46"/>
      <c r="U877" s="46"/>
      <c r="V877" s="46"/>
      <c r="W877" s="46"/>
      <c r="X877" s="46"/>
      <c r="Y877" s="46"/>
      <c r="Z877" s="46"/>
      <c r="AA877" s="46"/>
      <c r="AB877" s="46"/>
      <c r="AC877" s="46"/>
      <c r="AD877" s="46"/>
      <c r="AE877" s="46"/>
      <c r="AF877" s="46"/>
      <c r="AG877" s="46"/>
      <c r="AH877" s="46"/>
      <c r="AI877" s="46"/>
      <c r="AJ877" s="46"/>
      <c r="AK877" s="46"/>
      <c r="AL877" s="46"/>
    </row>
    <row r="878">
      <c r="A878" s="50"/>
      <c r="B878" s="46"/>
      <c r="C878" s="46"/>
      <c r="D878" s="46"/>
      <c r="E878" s="70"/>
      <c r="F878" s="50"/>
      <c r="G878" s="50"/>
      <c r="H878" s="50"/>
      <c r="I878" s="50"/>
      <c r="J878" s="102"/>
      <c r="K878" s="46"/>
      <c r="L878" s="46"/>
      <c r="M878" s="46"/>
      <c r="N878" s="46"/>
      <c r="O878" s="46"/>
      <c r="P878" s="46"/>
      <c r="Q878" s="46"/>
      <c r="R878" s="46"/>
      <c r="S878" s="46"/>
      <c r="T878" s="46"/>
      <c r="U878" s="46"/>
      <c r="V878" s="46"/>
      <c r="W878" s="46"/>
      <c r="X878" s="46"/>
      <c r="Y878" s="46"/>
      <c r="Z878" s="46"/>
      <c r="AA878" s="46"/>
      <c r="AB878" s="46"/>
      <c r="AC878" s="46"/>
      <c r="AD878" s="46"/>
      <c r="AE878" s="46"/>
      <c r="AF878" s="46"/>
      <c r="AG878" s="46"/>
      <c r="AH878" s="46"/>
      <c r="AI878" s="46"/>
      <c r="AJ878" s="46"/>
      <c r="AK878" s="46"/>
      <c r="AL878" s="46"/>
    </row>
    <row r="879">
      <c r="A879" s="50"/>
      <c r="B879" s="46"/>
      <c r="C879" s="46"/>
      <c r="D879" s="46"/>
      <c r="E879" s="70"/>
      <c r="F879" s="50"/>
      <c r="G879" s="50"/>
      <c r="H879" s="50"/>
      <c r="I879" s="50"/>
      <c r="J879" s="102"/>
      <c r="K879" s="46"/>
      <c r="L879" s="46"/>
      <c r="M879" s="46"/>
      <c r="N879" s="46"/>
      <c r="O879" s="46"/>
      <c r="P879" s="46"/>
      <c r="Q879" s="46"/>
      <c r="R879" s="46"/>
      <c r="S879" s="46"/>
      <c r="T879" s="46"/>
      <c r="U879" s="46"/>
      <c r="V879" s="46"/>
      <c r="W879" s="46"/>
      <c r="X879" s="46"/>
      <c r="Y879" s="46"/>
      <c r="Z879" s="46"/>
      <c r="AA879" s="46"/>
      <c r="AB879" s="46"/>
      <c r="AC879" s="46"/>
      <c r="AD879" s="46"/>
      <c r="AE879" s="46"/>
      <c r="AF879" s="46"/>
      <c r="AG879" s="46"/>
      <c r="AH879" s="46"/>
      <c r="AI879" s="46"/>
      <c r="AJ879" s="46"/>
      <c r="AK879" s="46"/>
      <c r="AL879" s="46"/>
    </row>
    <row r="880">
      <c r="A880" s="50"/>
      <c r="B880" s="46"/>
      <c r="C880" s="46"/>
      <c r="D880" s="46"/>
      <c r="E880" s="70"/>
      <c r="F880" s="50"/>
      <c r="G880" s="50"/>
      <c r="H880" s="50"/>
      <c r="I880" s="50"/>
      <c r="J880" s="102"/>
      <c r="K880" s="46"/>
      <c r="L880" s="46"/>
      <c r="M880" s="46"/>
      <c r="N880" s="46"/>
      <c r="O880" s="46"/>
      <c r="P880" s="46"/>
      <c r="Q880" s="46"/>
      <c r="R880" s="46"/>
      <c r="S880" s="46"/>
      <c r="T880" s="46"/>
      <c r="U880" s="46"/>
      <c r="V880" s="46"/>
      <c r="W880" s="46"/>
      <c r="X880" s="46"/>
      <c r="Y880" s="46"/>
      <c r="Z880" s="46"/>
      <c r="AA880" s="46"/>
      <c r="AB880" s="46"/>
      <c r="AC880" s="46"/>
      <c r="AD880" s="46"/>
      <c r="AE880" s="46"/>
      <c r="AF880" s="46"/>
      <c r="AG880" s="46"/>
      <c r="AH880" s="46"/>
      <c r="AI880" s="46"/>
      <c r="AJ880" s="46"/>
      <c r="AK880" s="46"/>
      <c r="AL880" s="46"/>
    </row>
    <row r="881">
      <c r="A881" s="50"/>
      <c r="B881" s="46"/>
      <c r="C881" s="46"/>
      <c r="D881" s="46"/>
      <c r="E881" s="70"/>
      <c r="F881" s="50"/>
      <c r="G881" s="50"/>
      <c r="H881" s="50"/>
      <c r="I881" s="50"/>
      <c r="J881" s="102"/>
      <c r="K881" s="46"/>
      <c r="L881" s="46"/>
      <c r="M881" s="46"/>
      <c r="N881" s="46"/>
      <c r="O881" s="46"/>
      <c r="P881" s="46"/>
      <c r="Q881" s="46"/>
      <c r="R881" s="46"/>
      <c r="S881" s="46"/>
      <c r="T881" s="46"/>
      <c r="U881" s="46"/>
      <c r="V881" s="46"/>
      <c r="W881" s="46"/>
      <c r="X881" s="46"/>
      <c r="Y881" s="46"/>
      <c r="Z881" s="46"/>
      <c r="AA881" s="46"/>
      <c r="AB881" s="46"/>
      <c r="AC881" s="46"/>
      <c r="AD881" s="46"/>
      <c r="AE881" s="46"/>
      <c r="AF881" s="46"/>
      <c r="AG881" s="46"/>
      <c r="AH881" s="46"/>
      <c r="AI881" s="46"/>
      <c r="AJ881" s="46"/>
      <c r="AK881" s="46"/>
      <c r="AL881" s="46"/>
    </row>
    <row r="882">
      <c r="A882" s="50"/>
      <c r="B882" s="46"/>
      <c r="C882" s="46"/>
      <c r="D882" s="46"/>
      <c r="E882" s="70"/>
      <c r="F882" s="50"/>
      <c r="G882" s="50"/>
      <c r="H882" s="50"/>
      <c r="I882" s="50"/>
      <c r="J882" s="102"/>
      <c r="K882" s="46"/>
      <c r="L882" s="46"/>
      <c r="M882" s="46"/>
      <c r="N882" s="46"/>
      <c r="O882" s="46"/>
      <c r="P882" s="46"/>
      <c r="Q882" s="46"/>
      <c r="R882" s="46"/>
      <c r="S882" s="46"/>
      <c r="T882" s="46"/>
      <c r="U882" s="46"/>
      <c r="V882" s="46"/>
      <c r="W882" s="46"/>
      <c r="X882" s="46"/>
      <c r="Y882" s="46"/>
      <c r="Z882" s="46"/>
      <c r="AA882" s="46"/>
      <c r="AB882" s="46"/>
      <c r="AC882" s="46"/>
      <c r="AD882" s="46"/>
      <c r="AE882" s="46"/>
      <c r="AF882" s="46"/>
      <c r="AG882" s="46"/>
      <c r="AH882" s="46"/>
      <c r="AI882" s="46"/>
      <c r="AJ882" s="46"/>
      <c r="AK882" s="46"/>
      <c r="AL882" s="46"/>
    </row>
    <row r="883">
      <c r="A883" s="50"/>
      <c r="B883" s="46"/>
      <c r="C883" s="46"/>
      <c r="D883" s="46"/>
      <c r="E883" s="70"/>
      <c r="F883" s="50"/>
      <c r="G883" s="50"/>
      <c r="H883" s="50"/>
      <c r="I883" s="50"/>
      <c r="J883" s="102"/>
      <c r="K883" s="46"/>
      <c r="L883" s="46"/>
      <c r="M883" s="46"/>
      <c r="N883" s="46"/>
      <c r="O883" s="46"/>
      <c r="P883" s="46"/>
      <c r="Q883" s="46"/>
      <c r="R883" s="46"/>
      <c r="S883" s="46"/>
      <c r="T883" s="46"/>
      <c r="U883" s="46"/>
      <c r="V883" s="46"/>
      <c r="W883" s="46"/>
      <c r="X883" s="46"/>
      <c r="Y883" s="46"/>
      <c r="Z883" s="46"/>
      <c r="AA883" s="46"/>
      <c r="AB883" s="46"/>
      <c r="AC883" s="46"/>
      <c r="AD883" s="46"/>
      <c r="AE883" s="46"/>
      <c r="AF883" s="46"/>
      <c r="AG883" s="46"/>
      <c r="AH883" s="46"/>
      <c r="AI883" s="46"/>
      <c r="AJ883" s="46"/>
      <c r="AK883" s="46"/>
      <c r="AL883" s="46"/>
    </row>
    <row r="884">
      <c r="A884" s="50"/>
      <c r="B884" s="46"/>
      <c r="C884" s="46"/>
      <c r="D884" s="46"/>
      <c r="E884" s="70"/>
      <c r="F884" s="50"/>
      <c r="G884" s="50"/>
      <c r="H884" s="50"/>
      <c r="I884" s="50"/>
      <c r="J884" s="102"/>
      <c r="K884" s="46"/>
      <c r="L884" s="46"/>
      <c r="M884" s="46"/>
      <c r="N884" s="46"/>
      <c r="O884" s="46"/>
      <c r="P884" s="46"/>
      <c r="Q884" s="46"/>
      <c r="R884" s="46"/>
      <c r="S884" s="46"/>
      <c r="T884" s="46"/>
      <c r="U884" s="46"/>
      <c r="V884" s="46"/>
      <c r="W884" s="46"/>
      <c r="X884" s="46"/>
      <c r="Y884" s="46"/>
      <c r="Z884" s="46"/>
      <c r="AA884" s="46"/>
      <c r="AB884" s="46"/>
      <c r="AC884" s="46"/>
      <c r="AD884" s="46"/>
      <c r="AE884" s="46"/>
      <c r="AF884" s="46"/>
      <c r="AG884" s="46"/>
      <c r="AH884" s="46"/>
      <c r="AI884" s="46"/>
      <c r="AJ884" s="46"/>
      <c r="AK884" s="46"/>
      <c r="AL884" s="46"/>
    </row>
    <row r="885">
      <c r="A885" s="50"/>
      <c r="B885" s="46"/>
      <c r="C885" s="46"/>
      <c r="D885" s="46"/>
      <c r="E885" s="70"/>
      <c r="F885" s="50"/>
      <c r="G885" s="50"/>
      <c r="H885" s="50"/>
      <c r="I885" s="50"/>
      <c r="J885" s="102"/>
      <c r="K885" s="46"/>
      <c r="L885" s="46"/>
      <c r="M885" s="46"/>
      <c r="N885" s="46"/>
      <c r="O885" s="46"/>
      <c r="P885" s="46"/>
      <c r="Q885" s="46"/>
      <c r="R885" s="46"/>
      <c r="S885" s="46"/>
      <c r="T885" s="46"/>
      <c r="U885" s="46"/>
      <c r="V885" s="46"/>
      <c r="W885" s="46"/>
      <c r="X885" s="46"/>
      <c r="Y885" s="46"/>
      <c r="Z885" s="46"/>
      <c r="AA885" s="46"/>
      <c r="AB885" s="46"/>
      <c r="AC885" s="46"/>
      <c r="AD885" s="46"/>
      <c r="AE885" s="46"/>
      <c r="AF885" s="46"/>
      <c r="AG885" s="46"/>
      <c r="AH885" s="46"/>
      <c r="AI885" s="46"/>
      <c r="AJ885" s="46"/>
      <c r="AK885" s="46"/>
      <c r="AL885" s="46"/>
    </row>
    <row r="886">
      <c r="A886" s="50"/>
      <c r="B886" s="46"/>
      <c r="C886" s="46"/>
      <c r="D886" s="46"/>
      <c r="E886" s="70"/>
      <c r="F886" s="50"/>
      <c r="G886" s="50"/>
      <c r="H886" s="50"/>
      <c r="I886" s="50"/>
      <c r="J886" s="102"/>
      <c r="K886" s="46"/>
      <c r="L886" s="46"/>
      <c r="M886" s="46"/>
      <c r="N886" s="46"/>
      <c r="O886" s="46"/>
      <c r="P886" s="46"/>
      <c r="Q886" s="46"/>
      <c r="R886" s="46"/>
      <c r="S886" s="46"/>
      <c r="T886" s="46"/>
      <c r="U886" s="46"/>
      <c r="V886" s="46"/>
      <c r="W886" s="46"/>
      <c r="X886" s="46"/>
      <c r="Y886" s="46"/>
      <c r="Z886" s="46"/>
      <c r="AA886" s="46"/>
      <c r="AB886" s="46"/>
      <c r="AC886" s="46"/>
      <c r="AD886" s="46"/>
      <c r="AE886" s="46"/>
      <c r="AF886" s="46"/>
      <c r="AG886" s="46"/>
      <c r="AH886" s="46"/>
      <c r="AI886" s="46"/>
      <c r="AJ886" s="46"/>
      <c r="AK886" s="46"/>
      <c r="AL886" s="46"/>
    </row>
    <row r="887">
      <c r="A887" s="50"/>
      <c r="B887" s="46"/>
      <c r="C887" s="46"/>
      <c r="D887" s="46"/>
      <c r="E887" s="70"/>
      <c r="F887" s="50"/>
      <c r="G887" s="50"/>
      <c r="H887" s="50"/>
      <c r="I887" s="50"/>
      <c r="J887" s="102"/>
      <c r="K887" s="46"/>
      <c r="L887" s="46"/>
      <c r="M887" s="46"/>
      <c r="N887" s="46"/>
      <c r="O887" s="46"/>
      <c r="P887" s="46"/>
      <c r="Q887" s="46"/>
      <c r="R887" s="46"/>
      <c r="S887" s="46"/>
      <c r="T887" s="46"/>
      <c r="U887" s="46"/>
      <c r="V887" s="46"/>
      <c r="W887" s="46"/>
      <c r="X887" s="46"/>
      <c r="Y887" s="46"/>
      <c r="Z887" s="46"/>
      <c r="AA887" s="46"/>
      <c r="AB887" s="46"/>
      <c r="AC887" s="46"/>
      <c r="AD887" s="46"/>
      <c r="AE887" s="46"/>
      <c r="AF887" s="46"/>
      <c r="AG887" s="46"/>
      <c r="AH887" s="46"/>
      <c r="AI887" s="46"/>
      <c r="AJ887" s="46"/>
      <c r="AK887" s="46"/>
      <c r="AL887" s="46"/>
    </row>
    <row r="888">
      <c r="A888" s="50"/>
      <c r="B888" s="46"/>
      <c r="C888" s="46"/>
      <c r="D888" s="46"/>
      <c r="E888" s="70"/>
      <c r="F888" s="50"/>
      <c r="G888" s="50"/>
      <c r="H888" s="50"/>
      <c r="I888" s="50"/>
      <c r="J888" s="102"/>
      <c r="K888" s="46"/>
      <c r="L888" s="46"/>
      <c r="M888" s="46"/>
      <c r="N888" s="46"/>
      <c r="O888" s="46"/>
      <c r="P888" s="46"/>
      <c r="Q888" s="46"/>
      <c r="R888" s="46"/>
      <c r="S888" s="46"/>
      <c r="T888" s="46"/>
      <c r="U888" s="46"/>
      <c r="V888" s="46"/>
      <c r="W888" s="46"/>
      <c r="X888" s="46"/>
      <c r="Y888" s="46"/>
      <c r="Z888" s="46"/>
      <c r="AA888" s="46"/>
      <c r="AB888" s="46"/>
      <c r="AC888" s="46"/>
      <c r="AD888" s="46"/>
      <c r="AE888" s="46"/>
      <c r="AF888" s="46"/>
      <c r="AG888" s="46"/>
      <c r="AH888" s="46"/>
      <c r="AI888" s="46"/>
      <c r="AJ888" s="46"/>
      <c r="AK888" s="46"/>
      <c r="AL888" s="46"/>
    </row>
    <row r="889">
      <c r="A889" s="50"/>
      <c r="B889" s="46"/>
      <c r="C889" s="46"/>
      <c r="D889" s="46"/>
      <c r="E889" s="70"/>
      <c r="F889" s="50"/>
      <c r="G889" s="50"/>
      <c r="H889" s="50"/>
      <c r="I889" s="50"/>
      <c r="J889" s="102"/>
      <c r="K889" s="46"/>
      <c r="L889" s="46"/>
      <c r="M889" s="46"/>
      <c r="N889" s="46"/>
      <c r="O889" s="46"/>
      <c r="P889" s="46"/>
      <c r="Q889" s="46"/>
      <c r="R889" s="46"/>
      <c r="S889" s="46"/>
      <c r="T889" s="46"/>
      <c r="U889" s="46"/>
      <c r="V889" s="46"/>
      <c r="W889" s="46"/>
      <c r="X889" s="46"/>
      <c r="Y889" s="46"/>
      <c r="Z889" s="46"/>
      <c r="AA889" s="46"/>
      <c r="AB889" s="46"/>
      <c r="AC889" s="46"/>
      <c r="AD889" s="46"/>
      <c r="AE889" s="46"/>
      <c r="AF889" s="46"/>
      <c r="AG889" s="46"/>
      <c r="AH889" s="46"/>
      <c r="AI889" s="46"/>
      <c r="AJ889" s="46"/>
      <c r="AK889" s="46"/>
      <c r="AL889" s="46"/>
    </row>
    <row r="890">
      <c r="A890" s="50"/>
      <c r="B890" s="46"/>
      <c r="C890" s="46"/>
      <c r="D890" s="46"/>
      <c r="E890" s="70"/>
      <c r="F890" s="50"/>
      <c r="G890" s="50"/>
      <c r="H890" s="50"/>
      <c r="I890" s="50"/>
      <c r="J890" s="102"/>
      <c r="K890" s="46"/>
      <c r="L890" s="46"/>
      <c r="M890" s="46"/>
      <c r="N890" s="46"/>
      <c r="O890" s="46"/>
      <c r="P890" s="46"/>
      <c r="Q890" s="46"/>
      <c r="R890" s="46"/>
      <c r="S890" s="46"/>
      <c r="T890" s="46"/>
      <c r="U890" s="46"/>
      <c r="V890" s="46"/>
      <c r="W890" s="46"/>
      <c r="X890" s="46"/>
      <c r="Y890" s="46"/>
      <c r="Z890" s="46"/>
      <c r="AA890" s="46"/>
      <c r="AB890" s="46"/>
      <c r="AC890" s="46"/>
      <c r="AD890" s="46"/>
      <c r="AE890" s="46"/>
      <c r="AF890" s="46"/>
      <c r="AG890" s="46"/>
      <c r="AH890" s="46"/>
      <c r="AI890" s="46"/>
      <c r="AJ890" s="46"/>
      <c r="AK890" s="46"/>
      <c r="AL890" s="46"/>
    </row>
    <row r="891">
      <c r="A891" s="50"/>
      <c r="B891" s="46"/>
      <c r="C891" s="46"/>
      <c r="D891" s="46"/>
      <c r="E891" s="70"/>
      <c r="F891" s="50"/>
      <c r="G891" s="50"/>
      <c r="H891" s="50"/>
      <c r="I891" s="50"/>
      <c r="J891" s="102"/>
      <c r="K891" s="46"/>
      <c r="L891" s="46"/>
      <c r="M891" s="46"/>
      <c r="N891" s="46"/>
      <c r="O891" s="46"/>
      <c r="P891" s="46"/>
      <c r="Q891" s="46"/>
      <c r="R891" s="46"/>
      <c r="S891" s="46"/>
      <c r="T891" s="46"/>
      <c r="U891" s="46"/>
      <c r="V891" s="46"/>
      <c r="W891" s="46"/>
      <c r="X891" s="46"/>
      <c r="Y891" s="46"/>
      <c r="Z891" s="46"/>
      <c r="AA891" s="46"/>
      <c r="AB891" s="46"/>
      <c r="AC891" s="46"/>
      <c r="AD891" s="46"/>
      <c r="AE891" s="46"/>
      <c r="AF891" s="46"/>
      <c r="AG891" s="46"/>
      <c r="AH891" s="46"/>
      <c r="AI891" s="46"/>
      <c r="AJ891" s="46"/>
      <c r="AK891" s="46"/>
      <c r="AL891" s="46"/>
    </row>
    <row r="892">
      <c r="A892" s="50"/>
      <c r="B892" s="46"/>
      <c r="C892" s="46"/>
      <c r="D892" s="46"/>
      <c r="E892" s="70"/>
      <c r="F892" s="50"/>
      <c r="G892" s="50"/>
      <c r="H892" s="50"/>
      <c r="I892" s="50"/>
      <c r="J892" s="102"/>
      <c r="K892" s="46"/>
      <c r="L892" s="46"/>
      <c r="M892" s="46"/>
      <c r="N892" s="46"/>
      <c r="O892" s="46"/>
      <c r="P892" s="46"/>
      <c r="Q892" s="46"/>
      <c r="R892" s="46"/>
      <c r="S892" s="46"/>
      <c r="T892" s="46"/>
      <c r="U892" s="46"/>
      <c r="V892" s="46"/>
      <c r="W892" s="46"/>
      <c r="X892" s="46"/>
      <c r="Y892" s="46"/>
      <c r="Z892" s="46"/>
      <c r="AA892" s="46"/>
      <c r="AB892" s="46"/>
      <c r="AC892" s="46"/>
      <c r="AD892" s="46"/>
      <c r="AE892" s="46"/>
      <c r="AF892" s="46"/>
      <c r="AG892" s="46"/>
      <c r="AH892" s="46"/>
      <c r="AI892" s="46"/>
      <c r="AJ892" s="46"/>
      <c r="AK892" s="46"/>
      <c r="AL892" s="46"/>
    </row>
    <row r="893">
      <c r="A893" s="50"/>
      <c r="B893" s="46"/>
      <c r="C893" s="46"/>
      <c r="D893" s="46"/>
      <c r="E893" s="70"/>
      <c r="F893" s="50"/>
      <c r="G893" s="50"/>
      <c r="H893" s="50"/>
      <c r="I893" s="50"/>
      <c r="J893" s="102"/>
      <c r="K893" s="46"/>
      <c r="L893" s="46"/>
      <c r="M893" s="46"/>
      <c r="N893" s="46"/>
      <c r="O893" s="46"/>
      <c r="P893" s="46"/>
      <c r="Q893" s="46"/>
      <c r="R893" s="46"/>
      <c r="S893" s="46"/>
      <c r="T893" s="46"/>
      <c r="U893" s="46"/>
      <c r="V893" s="46"/>
      <c r="W893" s="46"/>
      <c r="X893" s="46"/>
      <c r="Y893" s="46"/>
      <c r="Z893" s="46"/>
      <c r="AA893" s="46"/>
      <c r="AB893" s="46"/>
      <c r="AC893" s="46"/>
      <c r="AD893" s="46"/>
      <c r="AE893" s="46"/>
      <c r="AF893" s="46"/>
      <c r="AG893" s="46"/>
      <c r="AH893" s="46"/>
      <c r="AI893" s="46"/>
      <c r="AJ893" s="46"/>
      <c r="AK893" s="46"/>
      <c r="AL893" s="46"/>
    </row>
    <row r="894">
      <c r="A894" s="50"/>
      <c r="B894" s="46"/>
      <c r="C894" s="46"/>
      <c r="D894" s="46"/>
      <c r="E894" s="70"/>
      <c r="F894" s="50"/>
      <c r="G894" s="50"/>
      <c r="H894" s="50"/>
      <c r="I894" s="50"/>
      <c r="J894" s="102"/>
      <c r="K894" s="46"/>
      <c r="L894" s="46"/>
      <c r="M894" s="46"/>
      <c r="N894" s="46"/>
      <c r="O894" s="46"/>
      <c r="P894" s="46"/>
      <c r="Q894" s="46"/>
      <c r="R894" s="46"/>
      <c r="S894" s="46"/>
      <c r="T894" s="46"/>
      <c r="U894" s="46"/>
      <c r="V894" s="46"/>
      <c r="W894" s="46"/>
      <c r="X894" s="46"/>
      <c r="Y894" s="46"/>
      <c r="Z894" s="46"/>
      <c r="AA894" s="46"/>
      <c r="AB894" s="46"/>
      <c r="AC894" s="46"/>
      <c r="AD894" s="46"/>
      <c r="AE894" s="46"/>
      <c r="AF894" s="46"/>
      <c r="AG894" s="46"/>
      <c r="AH894" s="46"/>
      <c r="AI894" s="46"/>
      <c r="AJ894" s="46"/>
      <c r="AK894" s="46"/>
      <c r="AL894" s="46"/>
    </row>
    <row r="895">
      <c r="A895" s="50"/>
      <c r="B895" s="46"/>
      <c r="C895" s="46"/>
      <c r="D895" s="46"/>
      <c r="E895" s="70"/>
      <c r="F895" s="50"/>
      <c r="G895" s="50"/>
      <c r="H895" s="50"/>
      <c r="I895" s="50"/>
      <c r="J895" s="102"/>
      <c r="K895" s="46"/>
      <c r="L895" s="46"/>
      <c r="M895" s="46"/>
      <c r="N895" s="46"/>
      <c r="O895" s="46"/>
      <c r="P895" s="46"/>
      <c r="Q895" s="46"/>
      <c r="R895" s="46"/>
      <c r="S895" s="46"/>
      <c r="T895" s="46"/>
      <c r="U895" s="46"/>
      <c r="V895" s="46"/>
      <c r="W895" s="46"/>
      <c r="X895" s="46"/>
      <c r="Y895" s="46"/>
      <c r="Z895" s="46"/>
      <c r="AA895" s="46"/>
      <c r="AB895" s="46"/>
      <c r="AC895" s="46"/>
      <c r="AD895" s="46"/>
      <c r="AE895" s="46"/>
      <c r="AF895" s="46"/>
      <c r="AG895" s="46"/>
      <c r="AH895" s="46"/>
      <c r="AI895" s="46"/>
      <c r="AJ895" s="46"/>
      <c r="AK895" s="46"/>
      <c r="AL895" s="46"/>
    </row>
    <row r="896">
      <c r="A896" s="50"/>
      <c r="B896" s="46"/>
      <c r="C896" s="46"/>
      <c r="D896" s="46"/>
      <c r="E896" s="70"/>
      <c r="F896" s="50"/>
      <c r="G896" s="50"/>
      <c r="H896" s="50"/>
      <c r="I896" s="50"/>
      <c r="J896" s="102"/>
      <c r="K896" s="46"/>
      <c r="L896" s="46"/>
      <c r="M896" s="46"/>
      <c r="N896" s="46"/>
      <c r="O896" s="46"/>
      <c r="P896" s="46"/>
      <c r="Q896" s="46"/>
      <c r="R896" s="46"/>
      <c r="S896" s="46"/>
      <c r="T896" s="46"/>
      <c r="U896" s="46"/>
      <c r="V896" s="46"/>
      <c r="W896" s="46"/>
      <c r="X896" s="46"/>
      <c r="Y896" s="46"/>
      <c r="Z896" s="46"/>
      <c r="AA896" s="46"/>
      <c r="AB896" s="46"/>
      <c r="AC896" s="46"/>
      <c r="AD896" s="46"/>
      <c r="AE896" s="46"/>
      <c r="AF896" s="46"/>
      <c r="AG896" s="46"/>
      <c r="AH896" s="46"/>
      <c r="AI896" s="46"/>
      <c r="AJ896" s="46"/>
      <c r="AK896" s="46"/>
      <c r="AL896" s="46"/>
    </row>
    <row r="897">
      <c r="A897" s="50"/>
      <c r="B897" s="46"/>
      <c r="C897" s="46"/>
      <c r="D897" s="46"/>
      <c r="E897" s="70"/>
      <c r="F897" s="50"/>
      <c r="G897" s="50"/>
      <c r="H897" s="50"/>
      <c r="I897" s="50"/>
      <c r="J897" s="102"/>
      <c r="K897" s="46"/>
      <c r="L897" s="46"/>
      <c r="M897" s="46"/>
      <c r="N897" s="46"/>
      <c r="O897" s="46"/>
      <c r="P897" s="46"/>
      <c r="Q897" s="46"/>
      <c r="R897" s="46"/>
      <c r="S897" s="46"/>
      <c r="T897" s="46"/>
      <c r="U897" s="46"/>
      <c r="V897" s="46"/>
      <c r="W897" s="46"/>
      <c r="X897" s="46"/>
      <c r="Y897" s="46"/>
      <c r="Z897" s="46"/>
      <c r="AA897" s="46"/>
      <c r="AB897" s="46"/>
      <c r="AC897" s="46"/>
      <c r="AD897" s="46"/>
      <c r="AE897" s="46"/>
      <c r="AF897" s="46"/>
      <c r="AG897" s="46"/>
      <c r="AH897" s="46"/>
      <c r="AI897" s="46"/>
      <c r="AJ897" s="46"/>
      <c r="AK897" s="46"/>
      <c r="AL897" s="46"/>
    </row>
    <row r="898">
      <c r="A898" s="50"/>
      <c r="B898" s="46"/>
      <c r="C898" s="46"/>
      <c r="D898" s="46"/>
      <c r="E898" s="70"/>
      <c r="F898" s="50"/>
      <c r="G898" s="50"/>
      <c r="H898" s="50"/>
      <c r="I898" s="50"/>
      <c r="J898" s="102"/>
      <c r="K898" s="46"/>
      <c r="L898" s="46"/>
      <c r="M898" s="46"/>
      <c r="N898" s="46"/>
      <c r="O898" s="46"/>
      <c r="P898" s="46"/>
      <c r="Q898" s="46"/>
      <c r="R898" s="46"/>
      <c r="S898" s="46"/>
      <c r="T898" s="46"/>
      <c r="U898" s="46"/>
      <c r="V898" s="46"/>
      <c r="W898" s="46"/>
      <c r="X898" s="46"/>
      <c r="Y898" s="46"/>
      <c r="Z898" s="46"/>
      <c r="AA898" s="46"/>
      <c r="AB898" s="46"/>
      <c r="AC898" s="46"/>
      <c r="AD898" s="46"/>
      <c r="AE898" s="46"/>
      <c r="AF898" s="46"/>
      <c r="AG898" s="46"/>
      <c r="AH898" s="46"/>
      <c r="AI898" s="46"/>
      <c r="AJ898" s="46"/>
      <c r="AK898" s="46"/>
      <c r="AL898" s="46"/>
    </row>
    <row r="899">
      <c r="A899" s="50"/>
      <c r="B899" s="46"/>
      <c r="C899" s="46"/>
      <c r="D899" s="46"/>
      <c r="E899" s="70"/>
      <c r="F899" s="50"/>
      <c r="G899" s="50"/>
      <c r="H899" s="50"/>
      <c r="I899" s="50"/>
      <c r="J899" s="102"/>
      <c r="K899" s="46"/>
      <c r="L899" s="46"/>
      <c r="M899" s="46"/>
      <c r="N899" s="46"/>
      <c r="O899" s="46"/>
      <c r="P899" s="46"/>
      <c r="Q899" s="46"/>
      <c r="R899" s="46"/>
      <c r="S899" s="46"/>
      <c r="T899" s="46"/>
      <c r="U899" s="46"/>
      <c r="V899" s="46"/>
      <c r="W899" s="46"/>
      <c r="X899" s="46"/>
      <c r="Y899" s="46"/>
      <c r="Z899" s="46"/>
      <c r="AA899" s="46"/>
      <c r="AB899" s="46"/>
      <c r="AC899" s="46"/>
      <c r="AD899" s="46"/>
      <c r="AE899" s="46"/>
      <c r="AF899" s="46"/>
      <c r="AG899" s="46"/>
      <c r="AH899" s="46"/>
      <c r="AI899" s="46"/>
      <c r="AJ899" s="46"/>
      <c r="AK899" s="46"/>
      <c r="AL899" s="46"/>
    </row>
    <row r="900">
      <c r="A900" s="50"/>
      <c r="B900" s="46"/>
      <c r="C900" s="46"/>
      <c r="D900" s="46"/>
      <c r="E900" s="70"/>
      <c r="F900" s="50"/>
      <c r="G900" s="50"/>
      <c r="H900" s="50"/>
      <c r="I900" s="50"/>
      <c r="J900" s="102"/>
      <c r="K900" s="46"/>
      <c r="L900" s="46"/>
      <c r="M900" s="46"/>
      <c r="N900" s="46"/>
      <c r="O900" s="46"/>
      <c r="P900" s="46"/>
      <c r="Q900" s="46"/>
      <c r="R900" s="46"/>
      <c r="S900" s="46"/>
      <c r="T900" s="46"/>
      <c r="U900" s="46"/>
      <c r="V900" s="46"/>
      <c r="W900" s="46"/>
      <c r="X900" s="46"/>
      <c r="Y900" s="46"/>
      <c r="Z900" s="46"/>
      <c r="AA900" s="46"/>
      <c r="AB900" s="46"/>
      <c r="AC900" s="46"/>
      <c r="AD900" s="46"/>
      <c r="AE900" s="46"/>
      <c r="AF900" s="46"/>
      <c r="AG900" s="46"/>
      <c r="AH900" s="46"/>
      <c r="AI900" s="46"/>
      <c r="AJ900" s="46"/>
      <c r="AK900" s="46"/>
      <c r="AL900" s="46"/>
    </row>
    <row r="901">
      <c r="A901" s="50"/>
      <c r="B901" s="46"/>
      <c r="C901" s="46"/>
      <c r="D901" s="46"/>
      <c r="E901" s="70"/>
      <c r="F901" s="50"/>
      <c r="G901" s="50"/>
      <c r="H901" s="50"/>
      <c r="I901" s="50"/>
      <c r="J901" s="102"/>
      <c r="K901" s="46"/>
      <c r="L901" s="46"/>
      <c r="M901" s="46"/>
      <c r="N901" s="46"/>
      <c r="O901" s="46"/>
      <c r="P901" s="46"/>
      <c r="Q901" s="46"/>
      <c r="R901" s="46"/>
      <c r="S901" s="46"/>
      <c r="T901" s="46"/>
      <c r="U901" s="46"/>
      <c r="V901" s="46"/>
      <c r="W901" s="46"/>
      <c r="X901" s="46"/>
      <c r="Y901" s="46"/>
      <c r="Z901" s="46"/>
      <c r="AA901" s="46"/>
      <c r="AB901" s="46"/>
      <c r="AC901" s="46"/>
      <c r="AD901" s="46"/>
      <c r="AE901" s="46"/>
      <c r="AF901" s="46"/>
      <c r="AG901" s="46"/>
      <c r="AH901" s="46"/>
      <c r="AI901" s="46"/>
      <c r="AJ901" s="46"/>
      <c r="AK901" s="46"/>
      <c r="AL901" s="46"/>
    </row>
    <row r="902">
      <c r="A902" s="50"/>
      <c r="B902" s="46"/>
      <c r="C902" s="46"/>
      <c r="D902" s="46"/>
      <c r="E902" s="70"/>
      <c r="F902" s="50"/>
      <c r="G902" s="50"/>
      <c r="H902" s="50"/>
      <c r="I902" s="50"/>
      <c r="J902" s="102"/>
      <c r="K902" s="46"/>
      <c r="L902" s="46"/>
      <c r="M902" s="46"/>
      <c r="N902" s="46"/>
      <c r="O902" s="46"/>
      <c r="P902" s="46"/>
      <c r="Q902" s="46"/>
      <c r="R902" s="46"/>
      <c r="S902" s="46"/>
      <c r="T902" s="46"/>
      <c r="U902" s="46"/>
      <c r="V902" s="46"/>
      <c r="W902" s="46"/>
      <c r="X902" s="46"/>
      <c r="Y902" s="46"/>
      <c r="Z902" s="46"/>
      <c r="AA902" s="46"/>
      <c r="AB902" s="46"/>
      <c r="AC902" s="46"/>
      <c r="AD902" s="46"/>
      <c r="AE902" s="46"/>
      <c r="AF902" s="46"/>
      <c r="AG902" s="46"/>
      <c r="AH902" s="46"/>
      <c r="AI902" s="46"/>
      <c r="AJ902" s="46"/>
      <c r="AK902" s="46"/>
      <c r="AL902" s="46"/>
    </row>
    <row r="903">
      <c r="A903" s="50"/>
      <c r="B903" s="46"/>
      <c r="C903" s="46"/>
      <c r="D903" s="46"/>
      <c r="E903" s="70"/>
      <c r="F903" s="50"/>
      <c r="G903" s="50"/>
      <c r="H903" s="50"/>
      <c r="I903" s="50"/>
      <c r="J903" s="102"/>
      <c r="K903" s="46"/>
      <c r="L903" s="46"/>
      <c r="M903" s="46"/>
      <c r="N903" s="46"/>
      <c r="O903" s="46"/>
      <c r="P903" s="46"/>
      <c r="Q903" s="46"/>
      <c r="R903" s="46"/>
      <c r="S903" s="46"/>
      <c r="T903" s="46"/>
      <c r="U903" s="46"/>
      <c r="V903" s="46"/>
      <c r="W903" s="46"/>
      <c r="X903" s="46"/>
      <c r="Y903" s="46"/>
      <c r="Z903" s="46"/>
      <c r="AA903" s="46"/>
      <c r="AB903" s="46"/>
      <c r="AC903" s="46"/>
      <c r="AD903" s="46"/>
      <c r="AE903" s="46"/>
      <c r="AF903" s="46"/>
      <c r="AG903" s="46"/>
      <c r="AH903" s="46"/>
      <c r="AI903" s="46"/>
      <c r="AJ903" s="46"/>
      <c r="AK903" s="46"/>
      <c r="AL903" s="46"/>
    </row>
    <row r="904">
      <c r="A904" s="50"/>
      <c r="B904" s="46"/>
      <c r="C904" s="46"/>
      <c r="D904" s="46"/>
      <c r="E904" s="70"/>
      <c r="F904" s="50"/>
      <c r="G904" s="50"/>
      <c r="H904" s="50"/>
      <c r="I904" s="50"/>
      <c r="J904" s="102"/>
      <c r="K904" s="46"/>
      <c r="L904" s="46"/>
      <c r="M904" s="46"/>
      <c r="N904" s="46"/>
      <c r="O904" s="46"/>
      <c r="P904" s="46"/>
      <c r="Q904" s="46"/>
      <c r="R904" s="46"/>
      <c r="S904" s="46"/>
      <c r="T904" s="46"/>
      <c r="U904" s="46"/>
      <c r="V904" s="46"/>
      <c r="W904" s="46"/>
      <c r="X904" s="46"/>
      <c r="Y904" s="46"/>
      <c r="Z904" s="46"/>
      <c r="AA904" s="46"/>
      <c r="AB904" s="46"/>
      <c r="AC904" s="46"/>
      <c r="AD904" s="46"/>
      <c r="AE904" s="46"/>
      <c r="AF904" s="46"/>
      <c r="AG904" s="46"/>
      <c r="AH904" s="46"/>
      <c r="AI904" s="46"/>
      <c r="AJ904" s="46"/>
      <c r="AK904" s="46"/>
      <c r="AL904" s="46"/>
    </row>
    <row r="905">
      <c r="A905" s="50"/>
      <c r="B905" s="46"/>
      <c r="C905" s="46"/>
      <c r="D905" s="46"/>
      <c r="E905" s="70"/>
      <c r="F905" s="50"/>
      <c r="G905" s="50"/>
      <c r="H905" s="50"/>
      <c r="I905" s="50"/>
      <c r="J905" s="102"/>
      <c r="K905" s="46"/>
      <c r="L905" s="46"/>
      <c r="M905" s="46"/>
      <c r="N905" s="46"/>
      <c r="O905" s="46"/>
      <c r="P905" s="46"/>
      <c r="Q905" s="46"/>
      <c r="R905" s="46"/>
      <c r="S905" s="46"/>
      <c r="T905" s="46"/>
      <c r="U905" s="46"/>
      <c r="V905" s="46"/>
      <c r="W905" s="46"/>
      <c r="X905" s="46"/>
      <c r="Y905" s="46"/>
      <c r="Z905" s="46"/>
      <c r="AA905" s="46"/>
      <c r="AB905" s="46"/>
      <c r="AC905" s="46"/>
      <c r="AD905" s="46"/>
      <c r="AE905" s="46"/>
      <c r="AF905" s="46"/>
      <c r="AG905" s="46"/>
      <c r="AH905" s="46"/>
      <c r="AI905" s="46"/>
      <c r="AJ905" s="46"/>
      <c r="AK905" s="46"/>
      <c r="AL905" s="46"/>
    </row>
    <row r="906">
      <c r="A906" s="50"/>
      <c r="B906" s="46"/>
      <c r="C906" s="46"/>
      <c r="D906" s="46"/>
      <c r="E906" s="70"/>
      <c r="F906" s="50"/>
      <c r="G906" s="50"/>
      <c r="H906" s="50"/>
      <c r="I906" s="50"/>
      <c r="J906" s="102"/>
      <c r="K906" s="46"/>
      <c r="L906" s="46"/>
      <c r="M906" s="46"/>
      <c r="N906" s="46"/>
      <c r="O906" s="46"/>
      <c r="P906" s="46"/>
      <c r="Q906" s="46"/>
      <c r="R906" s="46"/>
      <c r="S906" s="46"/>
      <c r="T906" s="46"/>
      <c r="U906" s="46"/>
      <c r="V906" s="46"/>
      <c r="W906" s="46"/>
      <c r="X906" s="46"/>
      <c r="Y906" s="46"/>
      <c r="Z906" s="46"/>
      <c r="AA906" s="46"/>
      <c r="AB906" s="46"/>
      <c r="AC906" s="46"/>
      <c r="AD906" s="46"/>
      <c r="AE906" s="46"/>
      <c r="AF906" s="46"/>
      <c r="AG906" s="46"/>
      <c r="AH906" s="46"/>
      <c r="AI906" s="46"/>
      <c r="AJ906" s="46"/>
      <c r="AK906" s="46"/>
      <c r="AL906" s="46"/>
    </row>
    <row r="907">
      <c r="A907" s="50"/>
      <c r="B907" s="46"/>
      <c r="C907" s="46"/>
      <c r="D907" s="46"/>
      <c r="E907" s="70"/>
      <c r="F907" s="50"/>
      <c r="G907" s="50"/>
      <c r="H907" s="50"/>
      <c r="I907" s="50"/>
      <c r="J907" s="102"/>
      <c r="K907" s="46"/>
      <c r="L907" s="46"/>
      <c r="M907" s="46"/>
      <c r="N907" s="46"/>
      <c r="O907" s="46"/>
      <c r="P907" s="46"/>
      <c r="Q907" s="46"/>
      <c r="R907" s="46"/>
      <c r="S907" s="46"/>
      <c r="T907" s="46"/>
      <c r="U907" s="46"/>
      <c r="V907" s="46"/>
      <c r="W907" s="46"/>
      <c r="X907" s="46"/>
      <c r="Y907" s="46"/>
      <c r="Z907" s="46"/>
      <c r="AA907" s="46"/>
      <c r="AB907" s="46"/>
      <c r="AC907" s="46"/>
      <c r="AD907" s="46"/>
      <c r="AE907" s="46"/>
      <c r="AF907" s="46"/>
      <c r="AG907" s="46"/>
      <c r="AH907" s="46"/>
      <c r="AI907" s="46"/>
      <c r="AJ907" s="46"/>
      <c r="AK907" s="46"/>
      <c r="AL907" s="46"/>
    </row>
    <row r="908">
      <c r="A908" s="50"/>
      <c r="B908" s="46"/>
      <c r="C908" s="46"/>
      <c r="D908" s="46"/>
      <c r="E908" s="70"/>
      <c r="F908" s="50"/>
      <c r="G908" s="50"/>
      <c r="H908" s="50"/>
      <c r="I908" s="50"/>
      <c r="J908" s="102"/>
      <c r="K908" s="46"/>
      <c r="L908" s="46"/>
      <c r="M908" s="46"/>
      <c r="N908" s="46"/>
      <c r="O908" s="46"/>
      <c r="P908" s="46"/>
      <c r="Q908" s="46"/>
      <c r="R908" s="46"/>
      <c r="S908" s="46"/>
      <c r="T908" s="46"/>
      <c r="U908" s="46"/>
      <c r="V908" s="46"/>
      <c r="W908" s="46"/>
      <c r="X908" s="46"/>
      <c r="Y908" s="46"/>
      <c r="Z908" s="46"/>
      <c r="AA908" s="46"/>
      <c r="AB908" s="46"/>
      <c r="AC908" s="46"/>
      <c r="AD908" s="46"/>
      <c r="AE908" s="46"/>
      <c r="AF908" s="46"/>
      <c r="AG908" s="46"/>
      <c r="AH908" s="46"/>
      <c r="AI908" s="46"/>
      <c r="AJ908" s="46"/>
      <c r="AK908" s="46"/>
      <c r="AL908" s="46"/>
    </row>
    <row r="909">
      <c r="A909" s="50"/>
      <c r="B909" s="46"/>
      <c r="C909" s="46"/>
      <c r="D909" s="46"/>
      <c r="E909" s="70"/>
      <c r="F909" s="50"/>
      <c r="G909" s="50"/>
      <c r="H909" s="50"/>
      <c r="I909" s="50"/>
      <c r="J909" s="102"/>
      <c r="K909" s="46"/>
      <c r="L909" s="46"/>
      <c r="M909" s="46"/>
      <c r="N909" s="46"/>
      <c r="O909" s="46"/>
      <c r="P909" s="46"/>
      <c r="Q909" s="46"/>
      <c r="R909" s="46"/>
      <c r="S909" s="46"/>
      <c r="T909" s="46"/>
      <c r="U909" s="46"/>
      <c r="V909" s="46"/>
      <c r="W909" s="46"/>
      <c r="X909" s="46"/>
      <c r="Y909" s="46"/>
      <c r="Z909" s="46"/>
      <c r="AA909" s="46"/>
      <c r="AB909" s="46"/>
      <c r="AC909" s="46"/>
      <c r="AD909" s="46"/>
      <c r="AE909" s="46"/>
      <c r="AF909" s="46"/>
      <c r="AG909" s="46"/>
      <c r="AH909" s="46"/>
      <c r="AI909" s="46"/>
      <c r="AJ909" s="46"/>
      <c r="AK909" s="46"/>
      <c r="AL909" s="46"/>
    </row>
    <row r="910">
      <c r="A910" s="50"/>
      <c r="B910" s="46"/>
      <c r="C910" s="46"/>
      <c r="D910" s="46"/>
      <c r="E910" s="70"/>
      <c r="F910" s="50"/>
      <c r="G910" s="50"/>
      <c r="H910" s="50"/>
      <c r="I910" s="50"/>
      <c r="J910" s="102"/>
      <c r="K910" s="46"/>
      <c r="L910" s="46"/>
      <c r="M910" s="46"/>
      <c r="N910" s="46"/>
      <c r="O910" s="46"/>
      <c r="P910" s="46"/>
      <c r="Q910" s="46"/>
      <c r="R910" s="46"/>
      <c r="S910" s="46"/>
      <c r="T910" s="46"/>
      <c r="U910" s="46"/>
      <c r="V910" s="46"/>
      <c r="W910" s="46"/>
      <c r="X910" s="46"/>
      <c r="Y910" s="46"/>
      <c r="Z910" s="46"/>
      <c r="AA910" s="46"/>
      <c r="AB910" s="46"/>
      <c r="AC910" s="46"/>
      <c r="AD910" s="46"/>
      <c r="AE910" s="46"/>
      <c r="AF910" s="46"/>
      <c r="AG910" s="46"/>
      <c r="AH910" s="46"/>
      <c r="AI910" s="46"/>
      <c r="AJ910" s="46"/>
      <c r="AK910" s="46"/>
      <c r="AL910" s="46"/>
    </row>
    <row r="911">
      <c r="A911" s="50"/>
      <c r="B911" s="46"/>
      <c r="C911" s="46"/>
      <c r="D911" s="46"/>
      <c r="E911" s="70"/>
      <c r="F911" s="50"/>
      <c r="G911" s="50"/>
      <c r="H911" s="50"/>
      <c r="I911" s="50"/>
      <c r="J911" s="102"/>
      <c r="K911" s="46"/>
      <c r="L911" s="46"/>
      <c r="M911" s="46"/>
      <c r="N911" s="46"/>
      <c r="O911" s="46"/>
      <c r="P911" s="46"/>
      <c r="Q911" s="46"/>
      <c r="R911" s="46"/>
      <c r="S911" s="46"/>
      <c r="T911" s="46"/>
      <c r="U911" s="46"/>
      <c r="V911" s="46"/>
      <c r="W911" s="46"/>
      <c r="X911" s="46"/>
      <c r="Y911" s="46"/>
      <c r="Z911" s="46"/>
      <c r="AA911" s="46"/>
      <c r="AB911" s="46"/>
      <c r="AC911" s="46"/>
      <c r="AD911" s="46"/>
      <c r="AE911" s="46"/>
      <c r="AF911" s="46"/>
      <c r="AG911" s="46"/>
      <c r="AH911" s="46"/>
      <c r="AI911" s="46"/>
      <c r="AJ911" s="46"/>
      <c r="AK911" s="46"/>
      <c r="AL911" s="46"/>
    </row>
    <row r="912">
      <c r="A912" s="50"/>
      <c r="B912" s="46"/>
      <c r="C912" s="46"/>
      <c r="D912" s="46"/>
      <c r="E912" s="70"/>
      <c r="F912" s="50"/>
      <c r="G912" s="50"/>
      <c r="H912" s="50"/>
      <c r="I912" s="50"/>
      <c r="J912" s="102"/>
      <c r="K912" s="46"/>
      <c r="L912" s="46"/>
      <c r="M912" s="46"/>
      <c r="N912" s="46"/>
      <c r="O912" s="46"/>
      <c r="P912" s="46"/>
      <c r="Q912" s="46"/>
      <c r="R912" s="46"/>
      <c r="S912" s="46"/>
      <c r="T912" s="46"/>
      <c r="U912" s="46"/>
      <c r="V912" s="46"/>
      <c r="W912" s="46"/>
      <c r="X912" s="46"/>
      <c r="Y912" s="46"/>
      <c r="Z912" s="46"/>
      <c r="AA912" s="46"/>
      <c r="AB912" s="46"/>
      <c r="AC912" s="46"/>
      <c r="AD912" s="46"/>
      <c r="AE912" s="46"/>
      <c r="AF912" s="46"/>
      <c r="AG912" s="46"/>
      <c r="AH912" s="46"/>
      <c r="AI912" s="46"/>
      <c r="AJ912" s="46"/>
      <c r="AK912" s="46"/>
      <c r="AL912" s="46"/>
    </row>
    <row r="913">
      <c r="A913" s="50"/>
      <c r="B913" s="46"/>
      <c r="C913" s="46"/>
      <c r="D913" s="46"/>
      <c r="E913" s="70"/>
      <c r="F913" s="50"/>
      <c r="G913" s="50"/>
      <c r="H913" s="50"/>
      <c r="I913" s="50"/>
      <c r="J913" s="102"/>
      <c r="K913" s="46"/>
      <c r="L913" s="46"/>
      <c r="M913" s="46"/>
      <c r="N913" s="46"/>
      <c r="O913" s="46"/>
      <c r="P913" s="46"/>
      <c r="Q913" s="46"/>
      <c r="R913" s="46"/>
      <c r="S913" s="46"/>
      <c r="T913" s="46"/>
      <c r="U913" s="46"/>
      <c r="V913" s="46"/>
      <c r="W913" s="46"/>
      <c r="X913" s="46"/>
      <c r="Y913" s="46"/>
      <c r="Z913" s="46"/>
      <c r="AA913" s="46"/>
      <c r="AB913" s="46"/>
      <c r="AC913" s="46"/>
      <c r="AD913" s="46"/>
      <c r="AE913" s="46"/>
      <c r="AF913" s="46"/>
      <c r="AG913" s="46"/>
      <c r="AH913" s="46"/>
      <c r="AI913" s="46"/>
      <c r="AJ913" s="46"/>
      <c r="AK913" s="46"/>
      <c r="AL913" s="46"/>
    </row>
    <row r="914">
      <c r="A914" s="50"/>
      <c r="B914" s="46"/>
      <c r="C914" s="46"/>
      <c r="D914" s="46"/>
      <c r="E914" s="70"/>
      <c r="F914" s="50"/>
      <c r="G914" s="50"/>
      <c r="H914" s="50"/>
      <c r="I914" s="50"/>
      <c r="J914" s="102"/>
      <c r="K914" s="46"/>
      <c r="L914" s="46"/>
      <c r="M914" s="46"/>
      <c r="N914" s="46"/>
      <c r="O914" s="46"/>
      <c r="P914" s="46"/>
      <c r="Q914" s="46"/>
      <c r="R914" s="46"/>
      <c r="S914" s="46"/>
      <c r="T914" s="46"/>
      <c r="U914" s="46"/>
      <c r="V914" s="46"/>
      <c r="W914" s="46"/>
      <c r="X914" s="46"/>
      <c r="Y914" s="46"/>
      <c r="Z914" s="46"/>
      <c r="AA914" s="46"/>
      <c r="AB914" s="46"/>
      <c r="AC914" s="46"/>
      <c r="AD914" s="46"/>
      <c r="AE914" s="46"/>
      <c r="AF914" s="46"/>
      <c r="AG914" s="46"/>
      <c r="AH914" s="46"/>
      <c r="AI914" s="46"/>
      <c r="AJ914" s="46"/>
      <c r="AK914" s="46"/>
      <c r="AL914" s="46"/>
    </row>
    <row r="915">
      <c r="A915" s="50"/>
      <c r="B915" s="46"/>
      <c r="C915" s="46"/>
      <c r="D915" s="46"/>
      <c r="E915" s="70"/>
      <c r="F915" s="50"/>
      <c r="G915" s="50"/>
      <c r="H915" s="50"/>
      <c r="I915" s="50"/>
      <c r="J915" s="102"/>
      <c r="K915" s="46"/>
      <c r="L915" s="46"/>
      <c r="M915" s="46"/>
      <c r="N915" s="46"/>
      <c r="O915" s="46"/>
      <c r="P915" s="46"/>
      <c r="Q915" s="46"/>
      <c r="R915" s="46"/>
      <c r="S915" s="46"/>
      <c r="T915" s="46"/>
      <c r="U915" s="46"/>
      <c r="V915" s="46"/>
      <c r="W915" s="46"/>
      <c r="X915" s="46"/>
      <c r="Y915" s="46"/>
      <c r="Z915" s="46"/>
      <c r="AA915" s="46"/>
      <c r="AB915" s="46"/>
      <c r="AC915" s="46"/>
      <c r="AD915" s="46"/>
      <c r="AE915" s="46"/>
      <c r="AF915" s="46"/>
      <c r="AG915" s="46"/>
      <c r="AH915" s="46"/>
      <c r="AI915" s="46"/>
      <c r="AJ915" s="46"/>
      <c r="AK915" s="46"/>
      <c r="AL915" s="46"/>
    </row>
    <row r="916">
      <c r="A916" s="50"/>
      <c r="B916" s="46"/>
      <c r="C916" s="46"/>
      <c r="D916" s="46"/>
      <c r="E916" s="70"/>
      <c r="F916" s="50"/>
      <c r="G916" s="50"/>
      <c r="H916" s="50"/>
      <c r="I916" s="50"/>
      <c r="J916" s="102"/>
      <c r="K916" s="46"/>
      <c r="L916" s="46"/>
      <c r="M916" s="46"/>
      <c r="N916" s="46"/>
      <c r="O916" s="46"/>
      <c r="P916" s="46"/>
      <c r="Q916" s="46"/>
      <c r="R916" s="46"/>
      <c r="S916" s="46"/>
      <c r="T916" s="46"/>
      <c r="U916" s="46"/>
      <c r="V916" s="46"/>
      <c r="W916" s="46"/>
      <c r="X916" s="46"/>
      <c r="Y916" s="46"/>
      <c r="Z916" s="46"/>
      <c r="AA916" s="46"/>
      <c r="AB916" s="46"/>
      <c r="AC916" s="46"/>
      <c r="AD916" s="46"/>
      <c r="AE916" s="46"/>
      <c r="AF916" s="46"/>
      <c r="AG916" s="46"/>
      <c r="AH916" s="46"/>
      <c r="AI916" s="46"/>
      <c r="AJ916" s="46"/>
      <c r="AK916" s="46"/>
      <c r="AL916" s="46"/>
    </row>
    <row r="917">
      <c r="A917" s="50"/>
      <c r="B917" s="46"/>
      <c r="C917" s="46"/>
      <c r="D917" s="46"/>
      <c r="E917" s="70"/>
      <c r="F917" s="50"/>
      <c r="G917" s="50"/>
      <c r="H917" s="50"/>
      <c r="I917" s="50"/>
      <c r="J917" s="102"/>
      <c r="K917" s="46"/>
      <c r="L917" s="46"/>
      <c r="M917" s="46"/>
      <c r="N917" s="46"/>
      <c r="O917" s="46"/>
      <c r="P917" s="46"/>
      <c r="Q917" s="46"/>
      <c r="R917" s="46"/>
      <c r="S917" s="46"/>
      <c r="T917" s="46"/>
      <c r="U917" s="46"/>
      <c r="V917" s="46"/>
      <c r="W917" s="46"/>
      <c r="X917" s="46"/>
      <c r="Y917" s="46"/>
      <c r="Z917" s="46"/>
      <c r="AA917" s="46"/>
      <c r="AB917" s="46"/>
      <c r="AC917" s="46"/>
      <c r="AD917" s="46"/>
      <c r="AE917" s="46"/>
      <c r="AF917" s="46"/>
      <c r="AG917" s="46"/>
      <c r="AH917" s="46"/>
      <c r="AI917" s="46"/>
      <c r="AJ917" s="46"/>
      <c r="AK917" s="46"/>
      <c r="AL917" s="46"/>
    </row>
    <row r="918">
      <c r="A918" s="50"/>
      <c r="B918" s="46"/>
      <c r="C918" s="46"/>
      <c r="D918" s="46"/>
      <c r="E918" s="70"/>
      <c r="F918" s="50"/>
      <c r="G918" s="50"/>
      <c r="H918" s="50"/>
      <c r="I918" s="50"/>
      <c r="J918" s="102"/>
      <c r="K918" s="46"/>
      <c r="L918" s="46"/>
      <c r="M918" s="46"/>
      <c r="N918" s="46"/>
      <c r="O918" s="46"/>
      <c r="P918" s="46"/>
      <c r="Q918" s="46"/>
      <c r="R918" s="46"/>
      <c r="S918" s="46"/>
      <c r="T918" s="46"/>
      <c r="U918" s="46"/>
      <c r="V918" s="46"/>
      <c r="W918" s="46"/>
      <c r="X918" s="46"/>
      <c r="Y918" s="46"/>
      <c r="Z918" s="46"/>
      <c r="AA918" s="46"/>
      <c r="AB918" s="46"/>
      <c r="AC918" s="46"/>
      <c r="AD918" s="46"/>
      <c r="AE918" s="46"/>
      <c r="AF918" s="46"/>
      <c r="AG918" s="46"/>
      <c r="AH918" s="46"/>
      <c r="AI918" s="46"/>
      <c r="AJ918" s="46"/>
      <c r="AK918" s="46"/>
      <c r="AL918" s="46"/>
    </row>
    <row r="919">
      <c r="A919" s="50"/>
      <c r="B919" s="46"/>
      <c r="C919" s="46"/>
      <c r="D919" s="46"/>
      <c r="E919" s="70"/>
      <c r="F919" s="50"/>
      <c r="G919" s="50"/>
      <c r="H919" s="50"/>
      <c r="I919" s="50"/>
      <c r="J919" s="102"/>
      <c r="K919" s="46"/>
      <c r="L919" s="46"/>
      <c r="M919" s="46"/>
      <c r="N919" s="46"/>
      <c r="O919" s="46"/>
      <c r="P919" s="46"/>
      <c r="Q919" s="46"/>
      <c r="R919" s="46"/>
      <c r="S919" s="46"/>
      <c r="T919" s="46"/>
      <c r="U919" s="46"/>
      <c r="V919" s="46"/>
      <c r="W919" s="46"/>
      <c r="X919" s="46"/>
      <c r="Y919" s="46"/>
      <c r="Z919" s="46"/>
      <c r="AA919" s="46"/>
      <c r="AB919" s="46"/>
      <c r="AC919" s="46"/>
      <c r="AD919" s="46"/>
      <c r="AE919" s="46"/>
      <c r="AF919" s="46"/>
      <c r="AG919" s="46"/>
      <c r="AH919" s="46"/>
      <c r="AI919" s="46"/>
      <c r="AJ919" s="46"/>
      <c r="AK919" s="46"/>
      <c r="AL919" s="46"/>
    </row>
    <row r="920">
      <c r="A920" s="50"/>
      <c r="B920" s="46"/>
      <c r="C920" s="46"/>
      <c r="D920" s="46"/>
      <c r="E920" s="70"/>
      <c r="F920" s="50"/>
      <c r="G920" s="50"/>
      <c r="H920" s="50"/>
      <c r="I920" s="50"/>
      <c r="J920" s="102"/>
      <c r="K920" s="46"/>
      <c r="L920" s="46"/>
      <c r="M920" s="46"/>
      <c r="N920" s="46"/>
      <c r="O920" s="46"/>
      <c r="P920" s="46"/>
      <c r="Q920" s="46"/>
      <c r="R920" s="46"/>
      <c r="S920" s="46"/>
      <c r="T920" s="46"/>
      <c r="U920" s="46"/>
      <c r="V920" s="46"/>
      <c r="W920" s="46"/>
      <c r="X920" s="46"/>
      <c r="Y920" s="46"/>
      <c r="Z920" s="46"/>
      <c r="AA920" s="46"/>
      <c r="AB920" s="46"/>
      <c r="AC920" s="46"/>
      <c r="AD920" s="46"/>
      <c r="AE920" s="46"/>
      <c r="AF920" s="46"/>
      <c r="AG920" s="46"/>
      <c r="AH920" s="46"/>
      <c r="AI920" s="46"/>
      <c r="AJ920" s="46"/>
      <c r="AK920" s="46"/>
      <c r="AL920" s="46"/>
    </row>
    <row r="921">
      <c r="A921" s="50"/>
      <c r="B921" s="46"/>
      <c r="C921" s="46"/>
      <c r="D921" s="46"/>
      <c r="E921" s="70"/>
      <c r="F921" s="50"/>
      <c r="G921" s="50"/>
      <c r="H921" s="50"/>
      <c r="I921" s="50"/>
      <c r="J921" s="102"/>
      <c r="K921" s="46"/>
      <c r="L921" s="46"/>
      <c r="M921" s="46"/>
      <c r="N921" s="46"/>
      <c r="O921" s="46"/>
      <c r="P921" s="46"/>
      <c r="Q921" s="46"/>
      <c r="R921" s="46"/>
      <c r="S921" s="46"/>
      <c r="T921" s="46"/>
      <c r="U921" s="46"/>
      <c r="V921" s="46"/>
      <c r="W921" s="46"/>
      <c r="X921" s="46"/>
      <c r="Y921" s="46"/>
      <c r="Z921" s="46"/>
      <c r="AA921" s="46"/>
      <c r="AB921" s="46"/>
      <c r="AC921" s="46"/>
      <c r="AD921" s="46"/>
      <c r="AE921" s="46"/>
      <c r="AF921" s="46"/>
      <c r="AG921" s="46"/>
      <c r="AH921" s="46"/>
      <c r="AI921" s="46"/>
      <c r="AJ921" s="46"/>
      <c r="AK921" s="46"/>
      <c r="AL921" s="46"/>
    </row>
    <row r="922">
      <c r="A922" s="50"/>
      <c r="B922" s="46"/>
      <c r="C922" s="46"/>
      <c r="D922" s="46"/>
      <c r="E922" s="70"/>
      <c r="F922" s="50"/>
      <c r="G922" s="50"/>
      <c r="H922" s="50"/>
      <c r="I922" s="50"/>
      <c r="J922" s="102"/>
      <c r="K922" s="46"/>
      <c r="L922" s="46"/>
      <c r="M922" s="46"/>
      <c r="N922" s="46"/>
      <c r="O922" s="46"/>
      <c r="P922" s="46"/>
      <c r="Q922" s="46"/>
      <c r="R922" s="46"/>
      <c r="S922" s="46"/>
      <c r="T922" s="46"/>
      <c r="U922" s="46"/>
      <c r="V922" s="46"/>
      <c r="W922" s="46"/>
      <c r="X922" s="46"/>
      <c r="Y922" s="46"/>
      <c r="Z922" s="46"/>
      <c r="AA922" s="46"/>
      <c r="AB922" s="46"/>
      <c r="AC922" s="46"/>
      <c r="AD922" s="46"/>
      <c r="AE922" s="46"/>
      <c r="AF922" s="46"/>
      <c r="AG922" s="46"/>
      <c r="AH922" s="46"/>
      <c r="AI922" s="46"/>
      <c r="AJ922" s="46"/>
      <c r="AK922" s="46"/>
      <c r="AL922" s="46"/>
    </row>
    <row r="923">
      <c r="A923" s="50"/>
      <c r="B923" s="46"/>
      <c r="C923" s="46"/>
      <c r="D923" s="46"/>
      <c r="E923" s="70"/>
      <c r="F923" s="50"/>
      <c r="G923" s="50"/>
      <c r="H923" s="50"/>
      <c r="I923" s="50"/>
      <c r="J923" s="102"/>
      <c r="K923" s="46"/>
      <c r="L923" s="46"/>
      <c r="M923" s="46"/>
      <c r="N923" s="46"/>
      <c r="O923" s="46"/>
      <c r="P923" s="46"/>
      <c r="Q923" s="46"/>
      <c r="R923" s="46"/>
      <c r="S923" s="46"/>
      <c r="T923" s="46"/>
      <c r="U923" s="46"/>
      <c r="V923" s="46"/>
      <c r="W923" s="46"/>
      <c r="X923" s="46"/>
      <c r="Y923" s="46"/>
      <c r="Z923" s="46"/>
      <c r="AA923" s="46"/>
      <c r="AB923" s="46"/>
      <c r="AC923" s="46"/>
      <c r="AD923" s="46"/>
      <c r="AE923" s="46"/>
      <c r="AF923" s="46"/>
      <c r="AG923" s="46"/>
      <c r="AH923" s="46"/>
      <c r="AI923" s="46"/>
      <c r="AJ923" s="46"/>
      <c r="AK923" s="46"/>
      <c r="AL923" s="46"/>
    </row>
    <row r="924">
      <c r="A924" s="50"/>
      <c r="B924" s="46"/>
      <c r="C924" s="46"/>
      <c r="D924" s="46"/>
      <c r="E924" s="70"/>
      <c r="F924" s="50"/>
      <c r="G924" s="50"/>
      <c r="H924" s="50"/>
      <c r="I924" s="50"/>
      <c r="J924" s="102"/>
      <c r="K924" s="46"/>
      <c r="L924" s="46"/>
      <c r="M924" s="46"/>
      <c r="N924" s="46"/>
      <c r="O924" s="46"/>
      <c r="P924" s="46"/>
      <c r="Q924" s="46"/>
      <c r="R924" s="46"/>
      <c r="S924" s="46"/>
      <c r="T924" s="46"/>
      <c r="U924" s="46"/>
      <c r="V924" s="46"/>
      <c r="W924" s="46"/>
      <c r="X924" s="46"/>
      <c r="Y924" s="46"/>
      <c r="Z924" s="46"/>
      <c r="AA924" s="46"/>
      <c r="AB924" s="46"/>
      <c r="AC924" s="46"/>
      <c r="AD924" s="46"/>
      <c r="AE924" s="46"/>
      <c r="AF924" s="46"/>
      <c r="AG924" s="46"/>
      <c r="AH924" s="46"/>
      <c r="AI924" s="46"/>
      <c r="AJ924" s="46"/>
      <c r="AK924" s="46"/>
      <c r="AL924" s="46"/>
    </row>
    <row r="925">
      <c r="A925" s="50"/>
      <c r="B925" s="46"/>
      <c r="C925" s="46"/>
      <c r="D925" s="46"/>
      <c r="E925" s="70"/>
      <c r="F925" s="50"/>
      <c r="G925" s="50"/>
      <c r="H925" s="50"/>
      <c r="I925" s="50"/>
      <c r="J925" s="102"/>
      <c r="K925" s="46"/>
      <c r="L925" s="46"/>
      <c r="M925" s="46"/>
      <c r="N925" s="46"/>
      <c r="O925" s="46"/>
      <c r="P925" s="46"/>
      <c r="Q925" s="46"/>
      <c r="R925" s="46"/>
      <c r="S925" s="46"/>
      <c r="T925" s="46"/>
      <c r="U925" s="46"/>
      <c r="V925" s="46"/>
      <c r="W925" s="46"/>
      <c r="X925" s="46"/>
      <c r="Y925" s="46"/>
      <c r="Z925" s="46"/>
      <c r="AA925" s="46"/>
      <c r="AB925" s="46"/>
      <c r="AC925" s="46"/>
      <c r="AD925" s="46"/>
      <c r="AE925" s="46"/>
      <c r="AF925" s="46"/>
      <c r="AG925" s="46"/>
      <c r="AH925" s="46"/>
      <c r="AI925" s="46"/>
      <c r="AJ925" s="46"/>
      <c r="AK925" s="46"/>
      <c r="AL925" s="46"/>
    </row>
    <row r="926">
      <c r="A926" s="50"/>
      <c r="B926" s="46"/>
      <c r="C926" s="46"/>
      <c r="D926" s="46"/>
      <c r="E926" s="70"/>
      <c r="F926" s="50"/>
      <c r="G926" s="50"/>
      <c r="H926" s="50"/>
      <c r="I926" s="50"/>
      <c r="J926" s="102"/>
      <c r="K926" s="46"/>
      <c r="L926" s="46"/>
      <c r="M926" s="46"/>
      <c r="N926" s="46"/>
      <c r="O926" s="46"/>
      <c r="P926" s="46"/>
      <c r="Q926" s="46"/>
      <c r="R926" s="46"/>
      <c r="S926" s="46"/>
      <c r="T926" s="46"/>
      <c r="U926" s="46"/>
      <c r="V926" s="46"/>
      <c r="W926" s="46"/>
      <c r="X926" s="46"/>
      <c r="Y926" s="46"/>
      <c r="Z926" s="46"/>
      <c r="AA926" s="46"/>
      <c r="AB926" s="46"/>
      <c r="AC926" s="46"/>
      <c r="AD926" s="46"/>
      <c r="AE926" s="46"/>
      <c r="AF926" s="46"/>
      <c r="AG926" s="46"/>
      <c r="AH926" s="46"/>
      <c r="AI926" s="46"/>
      <c r="AJ926" s="46"/>
      <c r="AK926" s="46"/>
      <c r="AL926" s="46"/>
    </row>
    <row r="927">
      <c r="A927" s="50"/>
      <c r="B927" s="46"/>
      <c r="C927" s="46"/>
      <c r="D927" s="46"/>
      <c r="E927" s="70"/>
      <c r="F927" s="50"/>
      <c r="G927" s="50"/>
      <c r="H927" s="50"/>
      <c r="I927" s="50"/>
      <c r="J927" s="102"/>
      <c r="K927" s="46"/>
      <c r="L927" s="46"/>
      <c r="M927" s="46"/>
      <c r="N927" s="46"/>
      <c r="O927" s="46"/>
      <c r="P927" s="46"/>
      <c r="Q927" s="46"/>
      <c r="R927" s="46"/>
      <c r="S927" s="46"/>
      <c r="T927" s="46"/>
      <c r="U927" s="46"/>
      <c r="V927" s="46"/>
      <c r="W927" s="46"/>
      <c r="X927" s="46"/>
      <c r="Y927" s="46"/>
      <c r="Z927" s="46"/>
      <c r="AA927" s="46"/>
      <c r="AB927" s="46"/>
      <c r="AC927" s="46"/>
      <c r="AD927" s="46"/>
      <c r="AE927" s="46"/>
      <c r="AF927" s="46"/>
      <c r="AG927" s="46"/>
      <c r="AH927" s="46"/>
      <c r="AI927" s="46"/>
      <c r="AJ927" s="46"/>
      <c r="AK927" s="46"/>
      <c r="AL927" s="46"/>
    </row>
    <row r="928">
      <c r="A928" s="50"/>
      <c r="B928" s="46"/>
      <c r="C928" s="46"/>
      <c r="D928" s="46"/>
      <c r="E928" s="70"/>
      <c r="F928" s="50"/>
      <c r="G928" s="50"/>
      <c r="H928" s="50"/>
      <c r="I928" s="50"/>
      <c r="J928" s="102"/>
      <c r="K928" s="46"/>
      <c r="L928" s="46"/>
      <c r="M928" s="46"/>
      <c r="N928" s="46"/>
      <c r="O928" s="46"/>
      <c r="P928" s="46"/>
      <c r="Q928" s="46"/>
      <c r="R928" s="46"/>
      <c r="S928" s="46"/>
      <c r="T928" s="46"/>
      <c r="U928" s="46"/>
      <c r="V928" s="46"/>
      <c r="W928" s="46"/>
      <c r="X928" s="46"/>
      <c r="Y928" s="46"/>
      <c r="Z928" s="46"/>
      <c r="AA928" s="46"/>
      <c r="AB928" s="46"/>
      <c r="AC928" s="46"/>
      <c r="AD928" s="46"/>
      <c r="AE928" s="46"/>
      <c r="AF928" s="46"/>
      <c r="AG928" s="46"/>
      <c r="AH928" s="46"/>
      <c r="AI928" s="46"/>
      <c r="AJ928" s="46"/>
      <c r="AK928" s="46"/>
      <c r="AL928" s="46"/>
    </row>
    <row r="929">
      <c r="A929" s="50"/>
      <c r="B929" s="46"/>
      <c r="C929" s="46"/>
      <c r="D929" s="46"/>
      <c r="E929" s="70"/>
      <c r="F929" s="50"/>
      <c r="G929" s="50"/>
      <c r="H929" s="50"/>
      <c r="I929" s="50"/>
      <c r="J929" s="102"/>
      <c r="K929" s="46"/>
      <c r="L929" s="46"/>
      <c r="M929" s="46"/>
      <c r="N929" s="46"/>
      <c r="O929" s="46"/>
      <c r="P929" s="46"/>
      <c r="Q929" s="46"/>
      <c r="R929" s="46"/>
      <c r="S929" s="46"/>
      <c r="T929" s="46"/>
      <c r="U929" s="46"/>
      <c r="V929" s="46"/>
      <c r="W929" s="46"/>
      <c r="X929" s="46"/>
      <c r="Y929" s="46"/>
      <c r="Z929" s="46"/>
      <c r="AA929" s="46"/>
      <c r="AB929" s="46"/>
      <c r="AC929" s="46"/>
      <c r="AD929" s="46"/>
      <c r="AE929" s="46"/>
      <c r="AF929" s="46"/>
      <c r="AG929" s="46"/>
      <c r="AH929" s="46"/>
      <c r="AI929" s="46"/>
      <c r="AJ929" s="46"/>
      <c r="AK929" s="46"/>
      <c r="AL929" s="46"/>
    </row>
    <row r="930">
      <c r="A930" s="50"/>
      <c r="B930" s="46"/>
      <c r="C930" s="46"/>
      <c r="D930" s="46"/>
      <c r="E930" s="70"/>
      <c r="F930" s="50"/>
      <c r="G930" s="50"/>
      <c r="H930" s="50"/>
      <c r="I930" s="50"/>
      <c r="J930" s="102"/>
      <c r="K930" s="46"/>
      <c r="L930" s="46"/>
      <c r="M930" s="46"/>
      <c r="N930" s="46"/>
      <c r="O930" s="46"/>
      <c r="P930" s="46"/>
      <c r="Q930" s="46"/>
      <c r="R930" s="46"/>
      <c r="S930" s="46"/>
      <c r="T930" s="46"/>
      <c r="U930" s="46"/>
      <c r="V930" s="46"/>
      <c r="W930" s="46"/>
      <c r="X930" s="46"/>
      <c r="Y930" s="46"/>
      <c r="Z930" s="46"/>
      <c r="AA930" s="46"/>
      <c r="AB930" s="46"/>
      <c r="AC930" s="46"/>
      <c r="AD930" s="46"/>
      <c r="AE930" s="46"/>
      <c r="AF930" s="46"/>
      <c r="AG930" s="46"/>
      <c r="AH930" s="46"/>
      <c r="AI930" s="46"/>
      <c r="AJ930" s="46"/>
      <c r="AK930" s="46"/>
      <c r="AL930" s="46"/>
    </row>
    <row r="931">
      <c r="A931" s="50"/>
      <c r="B931" s="46"/>
      <c r="C931" s="46"/>
      <c r="D931" s="46"/>
      <c r="E931" s="70"/>
      <c r="F931" s="50"/>
      <c r="G931" s="50"/>
      <c r="H931" s="50"/>
      <c r="I931" s="50"/>
      <c r="J931" s="102"/>
      <c r="K931" s="46"/>
      <c r="L931" s="46"/>
      <c r="M931" s="46"/>
      <c r="N931" s="46"/>
      <c r="O931" s="46"/>
      <c r="P931" s="46"/>
      <c r="Q931" s="46"/>
      <c r="R931" s="46"/>
      <c r="S931" s="46"/>
      <c r="T931" s="46"/>
      <c r="U931" s="46"/>
      <c r="V931" s="46"/>
      <c r="W931" s="46"/>
      <c r="X931" s="46"/>
      <c r="Y931" s="46"/>
      <c r="Z931" s="46"/>
      <c r="AA931" s="46"/>
      <c r="AB931" s="46"/>
      <c r="AC931" s="46"/>
      <c r="AD931" s="46"/>
      <c r="AE931" s="46"/>
      <c r="AF931" s="46"/>
      <c r="AG931" s="46"/>
      <c r="AH931" s="46"/>
      <c r="AI931" s="46"/>
      <c r="AJ931" s="46"/>
      <c r="AK931" s="46"/>
      <c r="AL931" s="46"/>
    </row>
    <row r="932">
      <c r="A932" s="50"/>
      <c r="B932" s="46"/>
      <c r="C932" s="46"/>
      <c r="D932" s="46"/>
      <c r="E932" s="70"/>
      <c r="F932" s="50"/>
      <c r="G932" s="50"/>
      <c r="H932" s="50"/>
      <c r="I932" s="50"/>
      <c r="J932" s="102"/>
      <c r="K932" s="46"/>
      <c r="L932" s="46"/>
      <c r="M932" s="46"/>
      <c r="N932" s="46"/>
      <c r="O932" s="46"/>
      <c r="P932" s="46"/>
      <c r="Q932" s="46"/>
      <c r="R932" s="46"/>
      <c r="S932" s="46"/>
      <c r="T932" s="46"/>
      <c r="U932" s="46"/>
      <c r="V932" s="46"/>
      <c r="W932" s="46"/>
      <c r="X932" s="46"/>
      <c r="Y932" s="46"/>
      <c r="Z932" s="46"/>
      <c r="AA932" s="46"/>
      <c r="AB932" s="46"/>
      <c r="AC932" s="46"/>
      <c r="AD932" s="46"/>
      <c r="AE932" s="46"/>
      <c r="AF932" s="46"/>
      <c r="AG932" s="46"/>
      <c r="AH932" s="46"/>
      <c r="AI932" s="46"/>
      <c r="AJ932" s="46"/>
      <c r="AK932" s="46"/>
      <c r="AL932" s="46"/>
    </row>
    <row r="933">
      <c r="A933" s="50"/>
      <c r="B933" s="46"/>
      <c r="C933" s="46"/>
      <c r="D933" s="46"/>
      <c r="E933" s="70"/>
      <c r="F933" s="50"/>
      <c r="G933" s="50"/>
      <c r="H933" s="50"/>
      <c r="I933" s="50"/>
      <c r="J933" s="102"/>
      <c r="K933" s="46"/>
      <c r="L933" s="46"/>
      <c r="M933" s="46"/>
      <c r="N933" s="46"/>
      <c r="O933" s="46"/>
      <c r="P933" s="46"/>
      <c r="Q933" s="46"/>
      <c r="R933" s="46"/>
      <c r="S933" s="46"/>
      <c r="T933" s="46"/>
      <c r="U933" s="46"/>
      <c r="V933" s="46"/>
      <c r="W933" s="46"/>
      <c r="X933" s="46"/>
      <c r="Y933" s="46"/>
      <c r="Z933" s="46"/>
      <c r="AA933" s="46"/>
      <c r="AB933" s="46"/>
      <c r="AC933" s="46"/>
      <c r="AD933" s="46"/>
      <c r="AE933" s="46"/>
      <c r="AF933" s="46"/>
      <c r="AG933" s="46"/>
      <c r="AH933" s="46"/>
      <c r="AI933" s="46"/>
      <c r="AJ933" s="46"/>
      <c r="AK933" s="46"/>
      <c r="AL933" s="46"/>
    </row>
    <row r="934">
      <c r="A934" s="50"/>
      <c r="B934" s="46"/>
      <c r="C934" s="46"/>
      <c r="D934" s="46"/>
      <c r="E934" s="70"/>
      <c r="F934" s="50"/>
      <c r="G934" s="50"/>
      <c r="H934" s="50"/>
      <c r="I934" s="50"/>
      <c r="J934" s="102"/>
      <c r="K934" s="46"/>
      <c r="L934" s="46"/>
      <c r="M934" s="46"/>
      <c r="N934" s="46"/>
      <c r="O934" s="46"/>
      <c r="P934" s="46"/>
      <c r="Q934" s="46"/>
      <c r="R934" s="46"/>
      <c r="S934" s="46"/>
      <c r="T934" s="46"/>
      <c r="U934" s="46"/>
      <c r="V934" s="46"/>
      <c r="W934" s="46"/>
      <c r="X934" s="46"/>
      <c r="Y934" s="46"/>
      <c r="Z934" s="46"/>
      <c r="AA934" s="46"/>
      <c r="AB934" s="46"/>
      <c r="AC934" s="46"/>
      <c r="AD934" s="46"/>
      <c r="AE934" s="46"/>
      <c r="AF934" s="46"/>
      <c r="AG934" s="46"/>
      <c r="AH934" s="46"/>
      <c r="AI934" s="46"/>
      <c r="AJ934" s="46"/>
      <c r="AK934" s="46"/>
      <c r="AL934" s="46"/>
    </row>
    <row r="935">
      <c r="A935" s="50"/>
      <c r="B935" s="46"/>
      <c r="C935" s="46"/>
      <c r="D935" s="46"/>
      <c r="E935" s="70"/>
      <c r="F935" s="50"/>
      <c r="G935" s="50"/>
      <c r="H935" s="50"/>
      <c r="I935" s="50"/>
      <c r="J935" s="102"/>
      <c r="K935" s="46"/>
      <c r="L935" s="46"/>
      <c r="M935" s="46"/>
      <c r="N935" s="46"/>
      <c r="O935" s="46"/>
      <c r="P935" s="46"/>
      <c r="Q935" s="46"/>
      <c r="R935" s="46"/>
      <c r="S935" s="46"/>
      <c r="T935" s="46"/>
      <c r="U935" s="46"/>
      <c r="V935" s="46"/>
      <c r="W935" s="46"/>
      <c r="X935" s="46"/>
      <c r="Y935" s="46"/>
      <c r="Z935" s="46"/>
      <c r="AA935" s="46"/>
      <c r="AB935" s="46"/>
      <c r="AC935" s="46"/>
      <c r="AD935" s="46"/>
      <c r="AE935" s="46"/>
      <c r="AF935" s="46"/>
      <c r="AG935" s="46"/>
      <c r="AH935" s="46"/>
      <c r="AI935" s="46"/>
      <c r="AJ935" s="46"/>
      <c r="AK935" s="46"/>
      <c r="AL935" s="46"/>
    </row>
    <row r="936">
      <c r="A936" s="50"/>
      <c r="B936" s="46"/>
      <c r="C936" s="46"/>
      <c r="D936" s="46"/>
      <c r="E936" s="70"/>
      <c r="F936" s="50"/>
      <c r="G936" s="50"/>
      <c r="H936" s="50"/>
      <c r="I936" s="50"/>
      <c r="J936" s="102"/>
      <c r="K936" s="46"/>
      <c r="L936" s="46"/>
      <c r="M936" s="46"/>
      <c r="N936" s="46"/>
      <c r="O936" s="46"/>
      <c r="P936" s="46"/>
      <c r="Q936" s="46"/>
      <c r="R936" s="46"/>
      <c r="S936" s="46"/>
      <c r="T936" s="46"/>
      <c r="U936" s="46"/>
      <c r="V936" s="46"/>
      <c r="W936" s="46"/>
      <c r="X936" s="46"/>
      <c r="Y936" s="46"/>
      <c r="Z936" s="46"/>
      <c r="AA936" s="46"/>
      <c r="AB936" s="46"/>
      <c r="AC936" s="46"/>
      <c r="AD936" s="46"/>
      <c r="AE936" s="46"/>
      <c r="AF936" s="46"/>
      <c r="AG936" s="46"/>
      <c r="AH936" s="46"/>
      <c r="AI936" s="46"/>
      <c r="AJ936" s="46"/>
      <c r="AK936" s="46"/>
      <c r="AL936" s="46"/>
    </row>
    <row r="937">
      <c r="A937" s="50"/>
      <c r="B937" s="46"/>
      <c r="C937" s="46"/>
      <c r="D937" s="46"/>
      <c r="E937" s="70"/>
      <c r="F937" s="50"/>
      <c r="G937" s="50"/>
      <c r="H937" s="50"/>
      <c r="I937" s="50"/>
      <c r="J937" s="102"/>
      <c r="K937" s="46"/>
      <c r="L937" s="46"/>
      <c r="M937" s="46"/>
      <c r="N937" s="46"/>
      <c r="O937" s="46"/>
      <c r="P937" s="46"/>
      <c r="Q937" s="46"/>
      <c r="R937" s="46"/>
      <c r="S937" s="46"/>
      <c r="T937" s="46"/>
      <c r="U937" s="46"/>
      <c r="V937" s="46"/>
      <c r="W937" s="46"/>
      <c r="X937" s="46"/>
      <c r="Y937" s="46"/>
      <c r="Z937" s="46"/>
      <c r="AA937" s="46"/>
      <c r="AB937" s="46"/>
      <c r="AC937" s="46"/>
      <c r="AD937" s="46"/>
      <c r="AE937" s="46"/>
      <c r="AF937" s="46"/>
      <c r="AG937" s="46"/>
      <c r="AH937" s="46"/>
      <c r="AI937" s="46"/>
      <c r="AJ937" s="46"/>
      <c r="AK937" s="46"/>
      <c r="AL937" s="46"/>
    </row>
    <row r="938">
      <c r="A938" s="50"/>
      <c r="B938" s="46"/>
      <c r="C938" s="46"/>
      <c r="D938" s="46"/>
      <c r="E938" s="70"/>
      <c r="F938" s="50"/>
      <c r="G938" s="50"/>
      <c r="H938" s="50"/>
      <c r="I938" s="50"/>
      <c r="J938" s="102"/>
      <c r="K938" s="46"/>
      <c r="L938" s="46"/>
      <c r="M938" s="46"/>
      <c r="N938" s="46"/>
      <c r="O938" s="46"/>
      <c r="P938" s="46"/>
      <c r="Q938" s="46"/>
      <c r="R938" s="46"/>
      <c r="S938" s="46"/>
      <c r="T938" s="46"/>
      <c r="U938" s="46"/>
      <c r="V938" s="46"/>
      <c r="W938" s="46"/>
      <c r="X938" s="46"/>
      <c r="Y938" s="46"/>
      <c r="Z938" s="46"/>
      <c r="AA938" s="46"/>
      <c r="AB938" s="46"/>
      <c r="AC938" s="46"/>
      <c r="AD938" s="46"/>
      <c r="AE938" s="46"/>
      <c r="AF938" s="46"/>
      <c r="AG938" s="46"/>
      <c r="AH938" s="46"/>
      <c r="AI938" s="46"/>
      <c r="AJ938" s="46"/>
      <c r="AK938" s="46"/>
      <c r="AL938" s="46"/>
    </row>
    <row r="939">
      <c r="A939" s="50"/>
      <c r="B939" s="46"/>
      <c r="C939" s="46"/>
      <c r="D939" s="46"/>
      <c r="E939" s="70"/>
      <c r="F939" s="50"/>
      <c r="G939" s="50"/>
      <c r="H939" s="50"/>
      <c r="I939" s="50"/>
      <c r="J939" s="102"/>
      <c r="K939" s="46"/>
      <c r="L939" s="46"/>
      <c r="M939" s="46"/>
      <c r="N939" s="46"/>
      <c r="O939" s="46"/>
      <c r="P939" s="46"/>
      <c r="Q939" s="46"/>
      <c r="R939" s="46"/>
      <c r="S939" s="46"/>
      <c r="T939" s="46"/>
      <c r="U939" s="46"/>
      <c r="V939" s="46"/>
      <c r="W939" s="46"/>
      <c r="X939" s="46"/>
      <c r="Y939" s="46"/>
      <c r="Z939" s="46"/>
      <c r="AA939" s="46"/>
      <c r="AB939" s="46"/>
      <c r="AC939" s="46"/>
      <c r="AD939" s="46"/>
      <c r="AE939" s="46"/>
      <c r="AF939" s="46"/>
      <c r="AG939" s="46"/>
      <c r="AH939" s="46"/>
      <c r="AI939" s="46"/>
      <c r="AJ939" s="46"/>
      <c r="AK939" s="46"/>
      <c r="AL939" s="46"/>
    </row>
    <row r="940">
      <c r="A940" s="50"/>
      <c r="B940" s="46"/>
      <c r="C940" s="46"/>
      <c r="D940" s="46"/>
      <c r="E940" s="70"/>
      <c r="F940" s="50"/>
      <c r="G940" s="50"/>
      <c r="H940" s="50"/>
      <c r="I940" s="50"/>
      <c r="J940" s="102"/>
      <c r="K940" s="46"/>
      <c r="L940" s="46"/>
      <c r="M940" s="46"/>
      <c r="N940" s="46"/>
      <c r="O940" s="46"/>
      <c r="P940" s="46"/>
      <c r="Q940" s="46"/>
      <c r="R940" s="46"/>
      <c r="S940" s="46"/>
      <c r="T940" s="46"/>
      <c r="U940" s="46"/>
      <c r="V940" s="46"/>
      <c r="W940" s="46"/>
      <c r="X940" s="46"/>
      <c r="Y940" s="46"/>
      <c r="Z940" s="46"/>
      <c r="AA940" s="46"/>
      <c r="AB940" s="46"/>
      <c r="AC940" s="46"/>
      <c r="AD940" s="46"/>
      <c r="AE940" s="46"/>
      <c r="AF940" s="46"/>
      <c r="AG940" s="46"/>
      <c r="AH940" s="46"/>
      <c r="AI940" s="46"/>
      <c r="AJ940" s="46"/>
      <c r="AK940" s="46"/>
      <c r="AL940" s="46"/>
    </row>
    <row r="941">
      <c r="A941" s="50"/>
      <c r="B941" s="46"/>
      <c r="C941" s="46"/>
      <c r="D941" s="46"/>
      <c r="E941" s="70"/>
      <c r="F941" s="50"/>
      <c r="G941" s="50"/>
      <c r="H941" s="50"/>
      <c r="I941" s="50"/>
      <c r="J941" s="102"/>
      <c r="K941" s="46"/>
      <c r="L941" s="46"/>
      <c r="M941" s="46"/>
      <c r="N941" s="46"/>
      <c r="O941" s="46"/>
      <c r="P941" s="46"/>
      <c r="Q941" s="46"/>
      <c r="R941" s="46"/>
      <c r="S941" s="46"/>
      <c r="T941" s="46"/>
      <c r="U941" s="46"/>
      <c r="V941" s="46"/>
      <c r="W941" s="46"/>
      <c r="X941" s="46"/>
      <c r="Y941" s="46"/>
      <c r="Z941" s="46"/>
      <c r="AA941" s="46"/>
      <c r="AB941" s="46"/>
      <c r="AC941" s="46"/>
      <c r="AD941" s="46"/>
      <c r="AE941" s="46"/>
      <c r="AF941" s="46"/>
      <c r="AG941" s="46"/>
      <c r="AH941" s="46"/>
      <c r="AI941" s="46"/>
      <c r="AJ941" s="46"/>
      <c r="AK941" s="46"/>
      <c r="AL941" s="46"/>
    </row>
    <row r="942">
      <c r="A942" s="50"/>
      <c r="B942" s="46"/>
      <c r="C942" s="46"/>
      <c r="D942" s="46"/>
      <c r="E942" s="70"/>
      <c r="F942" s="50"/>
      <c r="G942" s="50"/>
      <c r="H942" s="50"/>
      <c r="I942" s="50"/>
      <c r="J942" s="102"/>
      <c r="K942" s="46"/>
      <c r="L942" s="46"/>
      <c r="M942" s="46"/>
      <c r="N942" s="46"/>
      <c r="O942" s="46"/>
      <c r="P942" s="46"/>
      <c r="Q942" s="46"/>
      <c r="R942" s="46"/>
      <c r="S942" s="46"/>
      <c r="T942" s="46"/>
      <c r="U942" s="46"/>
      <c r="V942" s="46"/>
      <c r="W942" s="46"/>
      <c r="X942" s="46"/>
      <c r="Y942" s="46"/>
      <c r="Z942" s="46"/>
      <c r="AA942" s="46"/>
      <c r="AB942" s="46"/>
      <c r="AC942" s="46"/>
      <c r="AD942" s="46"/>
      <c r="AE942" s="46"/>
      <c r="AF942" s="46"/>
      <c r="AG942" s="46"/>
      <c r="AH942" s="46"/>
      <c r="AI942" s="46"/>
      <c r="AJ942" s="46"/>
      <c r="AK942" s="46"/>
      <c r="AL942" s="46"/>
    </row>
    <row r="943">
      <c r="A943" s="50"/>
      <c r="B943" s="46"/>
      <c r="C943" s="46"/>
      <c r="D943" s="46"/>
      <c r="E943" s="70"/>
      <c r="F943" s="50"/>
      <c r="G943" s="50"/>
      <c r="H943" s="50"/>
      <c r="I943" s="50"/>
      <c r="J943" s="102"/>
      <c r="K943" s="46"/>
      <c r="L943" s="46"/>
      <c r="M943" s="46"/>
      <c r="N943" s="46"/>
      <c r="O943" s="46"/>
      <c r="P943" s="46"/>
      <c r="Q943" s="46"/>
      <c r="R943" s="46"/>
      <c r="S943" s="46"/>
      <c r="T943" s="46"/>
      <c r="U943" s="46"/>
      <c r="V943" s="46"/>
      <c r="W943" s="46"/>
      <c r="X943" s="46"/>
      <c r="Y943" s="46"/>
      <c r="Z943" s="46"/>
      <c r="AA943" s="46"/>
      <c r="AB943" s="46"/>
      <c r="AC943" s="46"/>
      <c r="AD943" s="46"/>
      <c r="AE943" s="46"/>
      <c r="AF943" s="46"/>
      <c r="AG943" s="46"/>
      <c r="AH943" s="46"/>
      <c r="AI943" s="46"/>
      <c r="AJ943" s="46"/>
      <c r="AK943" s="46"/>
      <c r="AL943" s="46"/>
    </row>
    <row r="944">
      <c r="A944" s="50"/>
      <c r="B944" s="46"/>
      <c r="C944" s="46"/>
      <c r="D944" s="46"/>
      <c r="E944" s="70"/>
      <c r="F944" s="50"/>
      <c r="G944" s="50"/>
      <c r="H944" s="50"/>
      <c r="I944" s="50"/>
      <c r="J944" s="102"/>
      <c r="K944" s="46"/>
      <c r="L944" s="46"/>
      <c r="M944" s="46"/>
      <c r="N944" s="46"/>
      <c r="O944" s="46"/>
      <c r="P944" s="46"/>
      <c r="Q944" s="46"/>
      <c r="R944" s="46"/>
      <c r="S944" s="46"/>
      <c r="T944" s="46"/>
      <c r="U944" s="46"/>
      <c r="V944" s="46"/>
      <c r="W944" s="46"/>
      <c r="X944" s="46"/>
      <c r="Y944" s="46"/>
      <c r="Z944" s="46"/>
      <c r="AA944" s="46"/>
      <c r="AB944" s="46"/>
      <c r="AC944" s="46"/>
      <c r="AD944" s="46"/>
      <c r="AE944" s="46"/>
      <c r="AF944" s="46"/>
      <c r="AG944" s="46"/>
      <c r="AH944" s="46"/>
      <c r="AI944" s="46"/>
      <c r="AJ944" s="46"/>
      <c r="AK944" s="46"/>
      <c r="AL944" s="46"/>
    </row>
    <row r="945">
      <c r="A945" s="50"/>
      <c r="B945" s="46"/>
      <c r="C945" s="46"/>
      <c r="D945" s="46"/>
      <c r="E945" s="70"/>
      <c r="F945" s="50"/>
      <c r="G945" s="50"/>
      <c r="H945" s="50"/>
      <c r="I945" s="50"/>
      <c r="J945" s="102"/>
      <c r="K945" s="46"/>
      <c r="L945" s="46"/>
      <c r="M945" s="46"/>
      <c r="N945" s="46"/>
      <c r="O945" s="46"/>
      <c r="P945" s="46"/>
      <c r="Q945" s="46"/>
      <c r="R945" s="46"/>
      <c r="S945" s="46"/>
      <c r="T945" s="46"/>
      <c r="U945" s="46"/>
      <c r="V945" s="46"/>
      <c r="W945" s="46"/>
      <c r="X945" s="46"/>
      <c r="Y945" s="46"/>
      <c r="Z945" s="46"/>
      <c r="AA945" s="46"/>
      <c r="AB945" s="46"/>
      <c r="AC945" s="46"/>
      <c r="AD945" s="46"/>
      <c r="AE945" s="46"/>
      <c r="AF945" s="46"/>
      <c r="AG945" s="46"/>
      <c r="AH945" s="46"/>
      <c r="AI945" s="46"/>
      <c r="AJ945" s="46"/>
      <c r="AK945" s="46"/>
      <c r="AL945" s="46"/>
    </row>
    <row r="946">
      <c r="A946" s="50"/>
      <c r="B946" s="46"/>
      <c r="C946" s="46"/>
      <c r="D946" s="46"/>
      <c r="E946" s="70"/>
      <c r="F946" s="50"/>
      <c r="G946" s="50"/>
      <c r="H946" s="50"/>
      <c r="I946" s="50"/>
      <c r="J946" s="102"/>
      <c r="K946" s="46"/>
      <c r="L946" s="46"/>
      <c r="M946" s="46"/>
      <c r="N946" s="46"/>
      <c r="O946" s="46"/>
      <c r="P946" s="46"/>
      <c r="Q946" s="46"/>
      <c r="R946" s="46"/>
      <c r="S946" s="46"/>
      <c r="T946" s="46"/>
      <c r="U946" s="46"/>
      <c r="V946" s="46"/>
      <c r="W946" s="46"/>
      <c r="X946" s="46"/>
      <c r="Y946" s="46"/>
      <c r="Z946" s="46"/>
      <c r="AA946" s="46"/>
      <c r="AB946" s="46"/>
      <c r="AC946" s="46"/>
      <c r="AD946" s="46"/>
      <c r="AE946" s="46"/>
      <c r="AF946" s="46"/>
      <c r="AG946" s="46"/>
      <c r="AH946" s="46"/>
      <c r="AI946" s="46"/>
      <c r="AJ946" s="46"/>
      <c r="AK946" s="46"/>
      <c r="AL946" s="46"/>
    </row>
    <row r="947">
      <c r="A947" s="50"/>
      <c r="B947" s="46"/>
      <c r="C947" s="46"/>
      <c r="D947" s="46"/>
      <c r="E947" s="70"/>
      <c r="F947" s="50"/>
      <c r="G947" s="50"/>
      <c r="H947" s="50"/>
      <c r="I947" s="50"/>
      <c r="J947" s="102"/>
      <c r="K947" s="46"/>
      <c r="L947" s="46"/>
      <c r="M947" s="46"/>
      <c r="N947" s="46"/>
      <c r="O947" s="46"/>
      <c r="P947" s="46"/>
      <c r="Q947" s="46"/>
      <c r="R947" s="46"/>
      <c r="S947" s="46"/>
      <c r="T947" s="46"/>
      <c r="U947" s="46"/>
      <c r="V947" s="46"/>
      <c r="W947" s="46"/>
      <c r="X947" s="46"/>
      <c r="Y947" s="46"/>
      <c r="Z947" s="46"/>
      <c r="AA947" s="46"/>
      <c r="AB947" s="46"/>
      <c r="AC947" s="46"/>
      <c r="AD947" s="46"/>
      <c r="AE947" s="46"/>
      <c r="AF947" s="46"/>
      <c r="AG947" s="46"/>
      <c r="AH947" s="46"/>
      <c r="AI947" s="46"/>
      <c r="AJ947" s="46"/>
      <c r="AK947" s="46"/>
      <c r="AL947" s="46"/>
    </row>
    <row r="948">
      <c r="A948" s="50"/>
      <c r="B948" s="46"/>
      <c r="C948" s="46"/>
      <c r="D948" s="46"/>
      <c r="E948" s="70"/>
      <c r="F948" s="50"/>
      <c r="G948" s="50"/>
      <c r="H948" s="50"/>
      <c r="I948" s="50"/>
      <c r="J948" s="102"/>
      <c r="K948" s="46"/>
      <c r="L948" s="46"/>
      <c r="M948" s="46"/>
      <c r="N948" s="46"/>
      <c r="O948" s="46"/>
      <c r="P948" s="46"/>
      <c r="Q948" s="46"/>
      <c r="R948" s="46"/>
      <c r="S948" s="46"/>
      <c r="T948" s="46"/>
      <c r="U948" s="46"/>
      <c r="V948" s="46"/>
      <c r="W948" s="46"/>
      <c r="X948" s="46"/>
      <c r="Y948" s="46"/>
      <c r="Z948" s="46"/>
      <c r="AA948" s="46"/>
      <c r="AB948" s="46"/>
      <c r="AC948" s="46"/>
      <c r="AD948" s="46"/>
      <c r="AE948" s="46"/>
      <c r="AF948" s="46"/>
      <c r="AG948" s="46"/>
      <c r="AH948" s="46"/>
      <c r="AI948" s="46"/>
      <c r="AJ948" s="46"/>
      <c r="AK948" s="46"/>
      <c r="AL948" s="46"/>
    </row>
    <row r="949">
      <c r="A949" s="50"/>
      <c r="B949" s="46"/>
      <c r="C949" s="46"/>
      <c r="D949" s="46"/>
      <c r="E949" s="70"/>
      <c r="F949" s="50"/>
      <c r="G949" s="50"/>
      <c r="H949" s="50"/>
      <c r="I949" s="50"/>
      <c r="J949" s="102"/>
      <c r="K949" s="46"/>
      <c r="L949" s="46"/>
      <c r="M949" s="46"/>
      <c r="N949" s="46"/>
      <c r="O949" s="46"/>
      <c r="P949" s="46"/>
      <c r="Q949" s="46"/>
      <c r="R949" s="46"/>
      <c r="S949" s="46"/>
      <c r="T949" s="46"/>
      <c r="U949" s="46"/>
      <c r="V949" s="46"/>
      <c r="W949" s="46"/>
      <c r="X949" s="46"/>
      <c r="Y949" s="46"/>
      <c r="Z949" s="46"/>
      <c r="AA949" s="46"/>
      <c r="AB949" s="46"/>
      <c r="AC949" s="46"/>
      <c r="AD949" s="46"/>
      <c r="AE949" s="46"/>
      <c r="AF949" s="46"/>
      <c r="AG949" s="46"/>
      <c r="AH949" s="46"/>
      <c r="AI949" s="46"/>
      <c r="AJ949" s="46"/>
      <c r="AK949" s="46"/>
      <c r="AL949" s="46"/>
    </row>
    <row r="950">
      <c r="A950" s="50"/>
      <c r="B950" s="46"/>
      <c r="C950" s="46"/>
      <c r="D950" s="46"/>
      <c r="E950" s="70"/>
      <c r="F950" s="50"/>
      <c r="G950" s="50"/>
      <c r="H950" s="50"/>
      <c r="I950" s="50"/>
      <c r="J950" s="102"/>
      <c r="K950" s="46"/>
      <c r="L950" s="46"/>
      <c r="M950" s="46"/>
      <c r="N950" s="46"/>
      <c r="O950" s="46"/>
      <c r="P950" s="46"/>
      <c r="Q950" s="46"/>
      <c r="R950" s="46"/>
      <c r="S950" s="46"/>
      <c r="T950" s="46"/>
      <c r="U950" s="46"/>
      <c r="V950" s="46"/>
      <c r="W950" s="46"/>
      <c r="X950" s="46"/>
      <c r="Y950" s="46"/>
      <c r="Z950" s="46"/>
      <c r="AA950" s="46"/>
      <c r="AB950" s="46"/>
      <c r="AC950" s="46"/>
      <c r="AD950" s="46"/>
      <c r="AE950" s="46"/>
      <c r="AF950" s="46"/>
      <c r="AG950" s="46"/>
      <c r="AH950" s="46"/>
      <c r="AI950" s="46"/>
      <c r="AJ950" s="46"/>
      <c r="AK950" s="46"/>
      <c r="AL950" s="46"/>
    </row>
    <row r="951">
      <c r="A951" s="50"/>
      <c r="B951" s="46"/>
      <c r="C951" s="46"/>
      <c r="D951" s="46"/>
      <c r="E951" s="70"/>
      <c r="F951" s="50"/>
      <c r="G951" s="50"/>
      <c r="H951" s="50"/>
      <c r="I951" s="50"/>
      <c r="J951" s="102"/>
      <c r="K951" s="46"/>
      <c r="L951" s="46"/>
      <c r="M951" s="46"/>
      <c r="N951" s="46"/>
      <c r="O951" s="46"/>
      <c r="P951" s="46"/>
      <c r="Q951" s="46"/>
      <c r="R951" s="46"/>
      <c r="S951" s="46"/>
      <c r="T951" s="46"/>
      <c r="U951" s="46"/>
      <c r="V951" s="46"/>
      <c r="W951" s="46"/>
      <c r="X951" s="46"/>
      <c r="Y951" s="46"/>
      <c r="Z951" s="46"/>
      <c r="AA951" s="46"/>
      <c r="AB951" s="46"/>
      <c r="AC951" s="46"/>
      <c r="AD951" s="46"/>
      <c r="AE951" s="46"/>
      <c r="AF951" s="46"/>
      <c r="AG951" s="46"/>
      <c r="AH951" s="46"/>
      <c r="AI951" s="46"/>
      <c r="AJ951" s="46"/>
      <c r="AK951" s="46"/>
      <c r="AL951" s="46"/>
    </row>
    <row r="952">
      <c r="A952" s="50"/>
      <c r="B952" s="46"/>
      <c r="C952" s="46"/>
      <c r="D952" s="46"/>
      <c r="E952" s="70"/>
      <c r="F952" s="50"/>
      <c r="G952" s="50"/>
      <c r="H952" s="50"/>
      <c r="I952" s="50"/>
      <c r="J952" s="102"/>
      <c r="K952" s="46"/>
      <c r="L952" s="46"/>
      <c r="M952" s="46"/>
      <c r="N952" s="46"/>
      <c r="O952" s="46"/>
      <c r="P952" s="46"/>
      <c r="Q952" s="46"/>
      <c r="R952" s="46"/>
      <c r="S952" s="46"/>
      <c r="T952" s="46"/>
      <c r="U952" s="46"/>
      <c r="V952" s="46"/>
      <c r="W952" s="46"/>
      <c r="X952" s="46"/>
      <c r="Y952" s="46"/>
      <c r="Z952" s="46"/>
      <c r="AA952" s="46"/>
      <c r="AB952" s="46"/>
      <c r="AC952" s="46"/>
      <c r="AD952" s="46"/>
      <c r="AE952" s="46"/>
      <c r="AF952" s="46"/>
      <c r="AG952" s="46"/>
      <c r="AH952" s="46"/>
      <c r="AI952" s="46"/>
      <c r="AJ952" s="46"/>
      <c r="AK952" s="46"/>
      <c r="AL952" s="46"/>
    </row>
    <row r="953">
      <c r="A953" s="50"/>
      <c r="B953" s="46"/>
      <c r="C953" s="46"/>
      <c r="D953" s="46"/>
      <c r="E953" s="70"/>
      <c r="F953" s="50"/>
      <c r="G953" s="50"/>
      <c r="H953" s="50"/>
      <c r="I953" s="50"/>
      <c r="J953" s="102"/>
      <c r="K953" s="46"/>
      <c r="L953" s="46"/>
      <c r="M953" s="46"/>
      <c r="N953" s="46"/>
      <c r="O953" s="46"/>
      <c r="P953" s="46"/>
      <c r="Q953" s="46"/>
      <c r="R953" s="46"/>
      <c r="S953" s="46"/>
      <c r="T953" s="46"/>
      <c r="U953" s="46"/>
      <c r="V953" s="46"/>
      <c r="W953" s="46"/>
      <c r="X953" s="46"/>
      <c r="Y953" s="46"/>
      <c r="Z953" s="46"/>
      <c r="AA953" s="46"/>
      <c r="AB953" s="46"/>
      <c r="AC953" s="46"/>
      <c r="AD953" s="46"/>
      <c r="AE953" s="46"/>
      <c r="AF953" s="46"/>
      <c r="AG953" s="46"/>
      <c r="AH953" s="46"/>
      <c r="AI953" s="46"/>
      <c r="AJ953" s="46"/>
      <c r="AK953" s="46"/>
      <c r="AL953" s="46"/>
    </row>
    <row r="954">
      <c r="A954" s="50"/>
      <c r="B954" s="46"/>
      <c r="C954" s="46"/>
      <c r="D954" s="46"/>
      <c r="E954" s="70"/>
      <c r="F954" s="50"/>
      <c r="G954" s="50"/>
      <c r="H954" s="50"/>
      <c r="I954" s="50"/>
      <c r="J954" s="102"/>
      <c r="K954" s="46"/>
      <c r="L954" s="46"/>
      <c r="M954" s="46"/>
      <c r="N954" s="46"/>
      <c r="O954" s="46"/>
      <c r="P954" s="46"/>
      <c r="Q954" s="46"/>
      <c r="R954" s="46"/>
      <c r="S954" s="46"/>
      <c r="T954" s="46"/>
      <c r="U954" s="46"/>
      <c r="V954" s="46"/>
      <c r="W954" s="46"/>
      <c r="X954" s="46"/>
      <c r="Y954" s="46"/>
      <c r="Z954" s="46"/>
      <c r="AA954" s="46"/>
      <c r="AB954" s="46"/>
      <c r="AC954" s="46"/>
      <c r="AD954" s="46"/>
      <c r="AE954" s="46"/>
      <c r="AF954" s="46"/>
      <c r="AG954" s="46"/>
      <c r="AH954" s="46"/>
      <c r="AI954" s="46"/>
      <c r="AJ954" s="46"/>
      <c r="AK954" s="46"/>
      <c r="AL954" s="46"/>
    </row>
    <row r="955">
      <c r="A955" s="50"/>
      <c r="B955" s="46"/>
      <c r="C955" s="46"/>
      <c r="D955" s="46"/>
      <c r="E955" s="70"/>
      <c r="F955" s="50"/>
      <c r="G955" s="50"/>
      <c r="H955" s="50"/>
      <c r="I955" s="50"/>
      <c r="J955" s="102"/>
      <c r="K955" s="46"/>
      <c r="L955" s="46"/>
      <c r="M955" s="46"/>
      <c r="N955" s="46"/>
      <c r="O955" s="46"/>
      <c r="P955" s="46"/>
      <c r="Q955" s="46"/>
      <c r="R955" s="46"/>
      <c r="S955" s="46"/>
      <c r="T955" s="46"/>
      <c r="U955" s="46"/>
      <c r="V955" s="46"/>
      <c r="W955" s="46"/>
      <c r="X955" s="46"/>
      <c r="Y955" s="46"/>
      <c r="Z955" s="46"/>
      <c r="AA955" s="46"/>
      <c r="AB955" s="46"/>
      <c r="AC955" s="46"/>
      <c r="AD955" s="46"/>
      <c r="AE955" s="46"/>
      <c r="AF955" s="46"/>
      <c r="AG955" s="46"/>
      <c r="AH955" s="46"/>
      <c r="AI955" s="46"/>
      <c r="AJ955" s="46"/>
      <c r="AK955" s="46"/>
      <c r="AL955" s="46"/>
    </row>
    <row r="956">
      <c r="A956" s="50"/>
      <c r="B956" s="46"/>
      <c r="C956" s="46"/>
      <c r="D956" s="46"/>
      <c r="E956" s="70"/>
      <c r="F956" s="50"/>
      <c r="G956" s="50"/>
      <c r="H956" s="50"/>
      <c r="I956" s="50"/>
      <c r="J956" s="102"/>
      <c r="K956" s="46"/>
      <c r="L956" s="46"/>
      <c r="M956" s="46"/>
      <c r="N956" s="46"/>
      <c r="O956" s="46"/>
      <c r="P956" s="46"/>
      <c r="Q956" s="46"/>
      <c r="R956" s="46"/>
      <c r="S956" s="46"/>
      <c r="T956" s="46"/>
      <c r="U956" s="46"/>
      <c r="V956" s="46"/>
      <c r="W956" s="46"/>
      <c r="X956" s="46"/>
      <c r="Y956" s="46"/>
      <c r="Z956" s="46"/>
      <c r="AA956" s="46"/>
      <c r="AB956" s="46"/>
      <c r="AC956" s="46"/>
      <c r="AD956" s="46"/>
      <c r="AE956" s="46"/>
      <c r="AF956" s="46"/>
      <c r="AG956" s="46"/>
      <c r="AH956" s="46"/>
      <c r="AI956" s="46"/>
      <c r="AJ956" s="46"/>
      <c r="AK956" s="46"/>
      <c r="AL956" s="46"/>
    </row>
    <row r="957">
      <c r="A957" s="50"/>
      <c r="B957" s="46"/>
      <c r="C957" s="46"/>
      <c r="D957" s="46"/>
      <c r="E957" s="70"/>
      <c r="F957" s="50"/>
      <c r="G957" s="50"/>
      <c r="H957" s="50"/>
      <c r="I957" s="50"/>
      <c r="J957" s="102"/>
      <c r="K957" s="46"/>
      <c r="L957" s="46"/>
      <c r="M957" s="46"/>
      <c r="N957" s="46"/>
      <c r="O957" s="46"/>
      <c r="P957" s="46"/>
      <c r="Q957" s="46"/>
      <c r="R957" s="46"/>
      <c r="S957" s="46"/>
      <c r="T957" s="46"/>
      <c r="U957" s="46"/>
      <c r="V957" s="46"/>
      <c r="W957" s="46"/>
      <c r="X957" s="46"/>
      <c r="Y957" s="46"/>
      <c r="Z957" s="46"/>
      <c r="AA957" s="46"/>
      <c r="AB957" s="46"/>
      <c r="AC957" s="46"/>
      <c r="AD957" s="46"/>
      <c r="AE957" s="46"/>
      <c r="AF957" s="46"/>
      <c r="AG957" s="46"/>
      <c r="AH957" s="46"/>
      <c r="AI957" s="46"/>
      <c r="AJ957" s="46"/>
      <c r="AK957" s="46"/>
      <c r="AL957" s="46"/>
    </row>
    <row r="958">
      <c r="A958" s="50"/>
      <c r="B958" s="46"/>
      <c r="C958" s="46"/>
      <c r="D958" s="46"/>
      <c r="E958" s="70"/>
      <c r="F958" s="50"/>
      <c r="G958" s="50"/>
      <c r="H958" s="50"/>
      <c r="I958" s="50"/>
      <c r="J958" s="102"/>
      <c r="K958" s="46"/>
      <c r="L958" s="46"/>
      <c r="M958" s="46"/>
      <c r="N958" s="46"/>
      <c r="O958" s="46"/>
      <c r="P958" s="46"/>
      <c r="Q958" s="46"/>
      <c r="R958" s="46"/>
      <c r="S958" s="46"/>
      <c r="T958" s="46"/>
      <c r="U958" s="46"/>
      <c r="V958" s="46"/>
      <c r="W958" s="46"/>
      <c r="X958" s="46"/>
      <c r="Y958" s="46"/>
      <c r="Z958" s="46"/>
      <c r="AA958" s="46"/>
      <c r="AB958" s="46"/>
      <c r="AC958" s="46"/>
      <c r="AD958" s="46"/>
      <c r="AE958" s="46"/>
      <c r="AF958" s="46"/>
      <c r="AG958" s="46"/>
      <c r="AH958" s="46"/>
      <c r="AI958" s="46"/>
      <c r="AJ958" s="46"/>
      <c r="AK958" s="46"/>
      <c r="AL958" s="46"/>
    </row>
    <row r="959">
      <c r="A959" s="50"/>
      <c r="B959" s="46"/>
      <c r="C959" s="46"/>
      <c r="D959" s="46"/>
      <c r="E959" s="70"/>
      <c r="F959" s="50"/>
      <c r="G959" s="50"/>
      <c r="H959" s="50"/>
      <c r="I959" s="50"/>
      <c r="J959" s="102"/>
      <c r="K959" s="46"/>
      <c r="L959" s="46"/>
      <c r="M959" s="46"/>
      <c r="N959" s="46"/>
      <c r="O959" s="46"/>
      <c r="P959" s="46"/>
      <c r="Q959" s="46"/>
      <c r="R959" s="46"/>
      <c r="S959" s="46"/>
      <c r="T959" s="46"/>
      <c r="U959" s="46"/>
      <c r="V959" s="46"/>
      <c r="W959" s="46"/>
      <c r="X959" s="46"/>
      <c r="Y959" s="46"/>
      <c r="Z959" s="46"/>
      <c r="AA959" s="46"/>
      <c r="AB959" s="46"/>
      <c r="AC959" s="46"/>
      <c r="AD959" s="46"/>
      <c r="AE959" s="46"/>
      <c r="AF959" s="46"/>
      <c r="AG959" s="46"/>
      <c r="AH959" s="46"/>
      <c r="AI959" s="46"/>
      <c r="AJ959" s="46"/>
      <c r="AK959" s="46"/>
      <c r="AL959" s="46"/>
    </row>
    <row r="960">
      <c r="A960" s="50"/>
      <c r="B960" s="46"/>
      <c r="C960" s="46"/>
      <c r="D960" s="46"/>
      <c r="E960" s="70"/>
      <c r="F960" s="50"/>
      <c r="G960" s="50"/>
      <c r="H960" s="50"/>
      <c r="I960" s="50"/>
      <c r="J960" s="102"/>
      <c r="K960" s="46"/>
      <c r="L960" s="46"/>
      <c r="M960" s="46"/>
      <c r="N960" s="46"/>
      <c r="O960" s="46"/>
      <c r="P960" s="46"/>
      <c r="Q960" s="46"/>
      <c r="R960" s="46"/>
      <c r="S960" s="46"/>
      <c r="T960" s="46"/>
      <c r="U960" s="46"/>
      <c r="V960" s="46"/>
      <c r="W960" s="46"/>
      <c r="X960" s="46"/>
      <c r="Y960" s="46"/>
      <c r="Z960" s="46"/>
      <c r="AA960" s="46"/>
      <c r="AB960" s="46"/>
      <c r="AC960" s="46"/>
      <c r="AD960" s="46"/>
      <c r="AE960" s="46"/>
      <c r="AF960" s="46"/>
      <c r="AG960" s="46"/>
      <c r="AH960" s="46"/>
      <c r="AI960" s="46"/>
      <c r="AJ960" s="46"/>
      <c r="AK960" s="46"/>
      <c r="AL960" s="46"/>
    </row>
    <row r="961">
      <c r="A961" s="50"/>
      <c r="B961" s="46"/>
      <c r="C961" s="46"/>
      <c r="D961" s="46"/>
      <c r="E961" s="70"/>
      <c r="F961" s="50"/>
      <c r="G961" s="50"/>
      <c r="H961" s="50"/>
      <c r="I961" s="50"/>
      <c r="J961" s="102"/>
      <c r="K961" s="46"/>
      <c r="L961" s="46"/>
      <c r="M961" s="46"/>
      <c r="N961" s="46"/>
      <c r="O961" s="46"/>
      <c r="P961" s="46"/>
      <c r="Q961" s="46"/>
      <c r="R961" s="46"/>
      <c r="S961" s="46"/>
      <c r="T961" s="46"/>
      <c r="U961" s="46"/>
      <c r="V961" s="46"/>
      <c r="W961" s="46"/>
      <c r="X961" s="46"/>
      <c r="Y961" s="46"/>
      <c r="Z961" s="46"/>
      <c r="AA961" s="46"/>
      <c r="AB961" s="46"/>
      <c r="AC961" s="46"/>
      <c r="AD961" s="46"/>
      <c r="AE961" s="46"/>
      <c r="AF961" s="46"/>
      <c r="AG961" s="46"/>
      <c r="AH961" s="46"/>
      <c r="AI961" s="46"/>
      <c r="AJ961" s="46"/>
      <c r="AK961" s="46"/>
      <c r="AL961" s="46"/>
    </row>
    <row r="962">
      <c r="A962" s="50"/>
      <c r="B962" s="46"/>
      <c r="C962" s="46"/>
      <c r="D962" s="46"/>
      <c r="E962" s="70"/>
      <c r="F962" s="50"/>
      <c r="G962" s="50"/>
      <c r="H962" s="50"/>
      <c r="I962" s="50"/>
      <c r="J962" s="102"/>
      <c r="K962" s="46"/>
      <c r="L962" s="46"/>
      <c r="M962" s="46"/>
      <c r="N962" s="46"/>
      <c r="O962" s="46"/>
      <c r="P962" s="46"/>
      <c r="Q962" s="46"/>
      <c r="R962" s="46"/>
      <c r="S962" s="46"/>
      <c r="T962" s="46"/>
      <c r="U962" s="46"/>
      <c r="V962" s="46"/>
      <c r="W962" s="46"/>
      <c r="X962" s="46"/>
      <c r="Y962" s="46"/>
      <c r="Z962" s="46"/>
      <c r="AA962" s="46"/>
      <c r="AB962" s="46"/>
      <c r="AC962" s="46"/>
      <c r="AD962" s="46"/>
      <c r="AE962" s="46"/>
      <c r="AF962" s="46"/>
      <c r="AG962" s="46"/>
      <c r="AH962" s="46"/>
      <c r="AI962" s="46"/>
      <c r="AJ962" s="46"/>
      <c r="AK962" s="46"/>
      <c r="AL962" s="46"/>
    </row>
    <row r="963">
      <c r="A963" s="50"/>
      <c r="B963" s="46"/>
      <c r="C963" s="46"/>
      <c r="D963" s="46"/>
      <c r="E963" s="70"/>
      <c r="F963" s="50"/>
      <c r="G963" s="50"/>
      <c r="H963" s="50"/>
      <c r="I963" s="50"/>
      <c r="J963" s="102"/>
      <c r="K963" s="46"/>
      <c r="L963" s="46"/>
      <c r="M963" s="46"/>
      <c r="N963" s="46"/>
      <c r="O963" s="46"/>
      <c r="P963" s="46"/>
      <c r="Q963" s="46"/>
      <c r="R963" s="46"/>
      <c r="S963" s="46"/>
      <c r="T963" s="46"/>
      <c r="U963" s="46"/>
      <c r="V963" s="46"/>
      <c r="W963" s="46"/>
      <c r="X963" s="46"/>
      <c r="Y963" s="46"/>
      <c r="Z963" s="46"/>
      <c r="AA963" s="46"/>
      <c r="AB963" s="46"/>
      <c r="AC963" s="46"/>
      <c r="AD963" s="46"/>
      <c r="AE963" s="46"/>
      <c r="AF963" s="46"/>
      <c r="AG963" s="46"/>
      <c r="AH963" s="46"/>
      <c r="AI963" s="46"/>
      <c r="AJ963" s="46"/>
      <c r="AK963" s="46"/>
      <c r="AL963" s="46"/>
    </row>
    <row r="964">
      <c r="A964" s="50"/>
      <c r="B964" s="46"/>
      <c r="C964" s="46"/>
      <c r="D964" s="46"/>
      <c r="E964" s="70"/>
      <c r="F964" s="50"/>
      <c r="G964" s="50"/>
      <c r="H964" s="50"/>
      <c r="I964" s="50"/>
      <c r="J964" s="102"/>
      <c r="K964" s="46"/>
      <c r="L964" s="46"/>
      <c r="M964" s="46"/>
      <c r="N964" s="46"/>
      <c r="O964" s="46"/>
      <c r="P964" s="46"/>
      <c r="Q964" s="46"/>
      <c r="R964" s="46"/>
      <c r="S964" s="46"/>
      <c r="T964" s="46"/>
      <c r="U964" s="46"/>
      <c r="V964" s="46"/>
      <c r="W964" s="46"/>
      <c r="X964" s="46"/>
      <c r="Y964" s="46"/>
      <c r="Z964" s="46"/>
      <c r="AA964" s="46"/>
      <c r="AB964" s="46"/>
      <c r="AC964" s="46"/>
      <c r="AD964" s="46"/>
      <c r="AE964" s="46"/>
      <c r="AF964" s="46"/>
      <c r="AG964" s="46"/>
      <c r="AH964" s="46"/>
      <c r="AI964" s="46"/>
      <c r="AJ964" s="46"/>
      <c r="AK964" s="46"/>
      <c r="AL964" s="46"/>
    </row>
    <row r="965">
      <c r="A965" s="50"/>
      <c r="B965" s="46"/>
      <c r="C965" s="46"/>
      <c r="D965" s="46"/>
      <c r="E965" s="70"/>
      <c r="F965" s="50"/>
      <c r="G965" s="50"/>
      <c r="H965" s="50"/>
      <c r="I965" s="50"/>
      <c r="J965" s="102"/>
      <c r="K965" s="46"/>
      <c r="L965" s="46"/>
      <c r="M965" s="46"/>
      <c r="N965" s="46"/>
      <c r="O965" s="46"/>
      <c r="P965" s="46"/>
      <c r="Q965" s="46"/>
      <c r="R965" s="46"/>
      <c r="S965" s="46"/>
      <c r="T965" s="46"/>
      <c r="U965" s="46"/>
      <c r="V965" s="46"/>
      <c r="W965" s="46"/>
      <c r="X965" s="46"/>
      <c r="Y965" s="46"/>
      <c r="Z965" s="46"/>
      <c r="AA965" s="46"/>
      <c r="AB965" s="46"/>
      <c r="AC965" s="46"/>
      <c r="AD965" s="46"/>
      <c r="AE965" s="46"/>
      <c r="AF965" s="46"/>
      <c r="AG965" s="46"/>
      <c r="AH965" s="46"/>
      <c r="AI965" s="46"/>
      <c r="AJ965" s="46"/>
      <c r="AK965" s="46"/>
      <c r="AL965" s="46"/>
    </row>
    <row r="966">
      <c r="A966" s="50"/>
      <c r="B966" s="46"/>
      <c r="C966" s="46"/>
      <c r="D966" s="46"/>
      <c r="E966" s="70"/>
      <c r="F966" s="50"/>
      <c r="G966" s="50"/>
      <c r="H966" s="50"/>
      <c r="I966" s="50"/>
      <c r="J966" s="102"/>
      <c r="K966" s="46"/>
      <c r="L966" s="46"/>
      <c r="M966" s="46"/>
      <c r="N966" s="46"/>
      <c r="O966" s="46"/>
      <c r="P966" s="46"/>
      <c r="Q966" s="46"/>
      <c r="R966" s="46"/>
      <c r="S966" s="46"/>
      <c r="T966" s="46"/>
      <c r="U966" s="46"/>
      <c r="V966" s="46"/>
      <c r="W966" s="46"/>
      <c r="X966" s="46"/>
      <c r="Y966" s="46"/>
      <c r="Z966" s="46"/>
      <c r="AA966" s="46"/>
      <c r="AB966" s="46"/>
      <c r="AC966" s="46"/>
      <c r="AD966" s="46"/>
      <c r="AE966" s="46"/>
      <c r="AF966" s="46"/>
      <c r="AG966" s="46"/>
      <c r="AH966" s="46"/>
      <c r="AI966" s="46"/>
      <c r="AJ966" s="46"/>
      <c r="AK966" s="46"/>
      <c r="AL966" s="46"/>
    </row>
    <row r="967">
      <c r="A967" s="50"/>
      <c r="B967" s="46"/>
      <c r="C967" s="46"/>
      <c r="D967" s="46"/>
      <c r="E967" s="70"/>
      <c r="F967" s="50"/>
      <c r="G967" s="50"/>
      <c r="H967" s="50"/>
      <c r="I967" s="50"/>
      <c r="J967" s="102"/>
      <c r="K967" s="46"/>
      <c r="L967" s="46"/>
      <c r="M967" s="46"/>
      <c r="N967" s="46"/>
      <c r="O967" s="46"/>
      <c r="P967" s="46"/>
      <c r="Q967" s="46"/>
      <c r="R967" s="46"/>
      <c r="S967" s="46"/>
      <c r="T967" s="46"/>
      <c r="U967" s="46"/>
      <c r="V967" s="46"/>
      <c r="W967" s="46"/>
      <c r="X967" s="46"/>
      <c r="Y967" s="46"/>
      <c r="Z967" s="46"/>
      <c r="AA967" s="46"/>
      <c r="AB967" s="46"/>
      <c r="AC967" s="46"/>
      <c r="AD967" s="46"/>
      <c r="AE967" s="46"/>
      <c r="AF967" s="46"/>
      <c r="AG967" s="46"/>
      <c r="AH967" s="46"/>
      <c r="AI967" s="46"/>
      <c r="AJ967" s="46"/>
      <c r="AK967" s="46"/>
      <c r="AL967" s="46"/>
    </row>
    <row r="968">
      <c r="A968" s="50"/>
      <c r="B968" s="46"/>
      <c r="C968" s="46"/>
      <c r="D968" s="46"/>
      <c r="E968" s="70"/>
      <c r="F968" s="50"/>
      <c r="G968" s="50"/>
      <c r="H968" s="50"/>
      <c r="I968" s="50"/>
      <c r="J968" s="102"/>
      <c r="K968" s="46"/>
      <c r="L968" s="46"/>
      <c r="M968" s="46"/>
      <c r="N968" s="46"/>
      <c r="O968" s="46"/>
      <c r="P968" s="46"/>
      <c r="Q968" s="46"/>
      <c r="R968" s="46"/>
      <c r="S968" s="46"/>
      <c r="T968" s="46"/>
      <c r="U968" s="46"/>
      <c r="V968" s="46"/>
      <c r="W968" s="46"/>
      <c r="X968" s="46"/>
      <c r="Y968" s="46"/>
      <c r="Z968" s="46"/>
      <c r="AA968" s="46"/>
      <c r="AB968" s="46"/>
      <c r="AC968" s="46"/>
      <c r="AD968" s="46"/>
      <c r="AE968" s="46"/>
      <c r="AF968" s="46"/>
      <c r="AG968" s="46"/>
      <c r="AH968" s="46"/>
      <c r="AI968" s="46"/>
      <c r="AJ968" s="46"/>
      <c r="AK968" s="46"/>
      <c r="AL968" s="46"/>
    </row>
  </sheetData>
  <mergeCells count="7">
    <mergeCell ref="A1:J1"/>
    <mergeCell ref="A37:B37"/>
    <mergeCell ref="A38:B38"/>
    <mergeCell ref="A39:B39"/>
    <mergeCell ref="A41:B41"/>
    <mergeCell ref="A42:B42"/>
    <mergeCell ref="A43:B43"/>
  </mergeCells>
  <conditionalFormatting sqref="E34">
    <cfRule type="cellIs" dxfId="0" priority="1" operator="between">
      <formula>"1%"</formula>
      <formula>"25%"</formula>
    </cfRule>
  </conditionalFormatting>
  <conditionalFormatting sqref="E34">
    <cfRule type="cellIs" dxfId="1" priority="2" operator="between">
      <formula>"26%"</formula>
      <formula>"50%"</formula>
    </cfRule>
  </conditionalFormatting>
  <conditionalFormatting sqref="E34">
    <cfRule type="cellIs" dxfId="2" priority="3" operator="between">
      <formula>"51%"</formula>
      <formula>"75%"</formula>
    </cfRule>
  </conditionalFormatting>
  <conditionalFormatting sqref="E34">
    <cfRule type="cellIs" dxfId="3" priority="4" operator="between">
      <formula>"76%"</formula>
      <formula>"100%"</formula>
    </cfRule>
  </conditionalFormatting>
  <printOptions gridLines="1" horizontalCentered="1"/>
  <pageMargins bottom="0.75" footer="0.0" header="0.0" left="0.7" right="0.7" top="0.75"/>
  <pageSetup paperSize="9"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4.0"/>
    <col customWidth="1" min="2" max="3" width="13.88"/>
    <col customWidth="1" min="4" max="4" width="10.75"/>
    <col customWidth="1" min="5" max="5" width="12.75"/>
    <col customWidth="1" min="6" max="6" width="11.88"/>
    <col customWidth="1" min="7" max="7" width="12.88"/>
    <col customWidth="1" min="8" max="8" width="10.13"/>
    <col customWidth="1" min="9" max="9" width="9.63"/>
    <col customWidth="1" min="10" max="10" width="10.5"/>
    <col customWidth="1" hidden="1" min="11" max="11" width="16.38"/>
    <col customWidth="1" hidden="1" min="12" max="12" width="9.88"/>
    <col customWidth="1" min="13" max="13" width="9.88"/>
    <col customWidth="1" min="14" max="14" width="8.63"/>
  </cols>
  <sheetData>
    <row r="1" ht="24.0" customHeight="1">
      <c r="A1" s="71" t="s">
        <v>4332</v>
      </c>
      <c r="K1" s="45"/>
      <c r="L1" s="45"/>
      <c r="M1" s="45"/>
      <c r="N1" s="45"/>
      <c r="O1" s="46"/>
      <c r="P1" s="46"/>
      <c r="Q1" s="46"/>
      <c r="R1" s="46"/>
      <c r="S1" s="46"/>
      <c r="T1" s="46"/>
      <c r="U1" s="46"/>
      <c r="V1" s="46"/>
      <c r="W1" s="46"/>
      <c r="X1" s="46"/>
      <c r="Y1" s="46"/>
      <c r="Z1" s="46"/>
      <c r="AA1" s="46"/>
      <c r="AB1" s="46"/>
      <c r="AC1" s="46"/>
      <c r="AD1" s="46"/>
      <c r="AE1" s="46"/>
      <c r="AF1" s="46"/>
      <c r="AG1" s="46"/>
      <c r="AH1" s="46"/>
      <c r="AI1" s="46"/>
      <c r="AJ1" s="46"/>
      <c r="AK1" s="46"/>
      <c r="AL1" s="46"/>
    </row>
    <row r="2">
      <c r="A2" s="47"/>
      <c r="B2" s="47" t="s">
        <v>4325</v>
      </c>
      <c r="C2" s="126">
        <v>45566.0</v>
      </c>
      <c r="D2" s="49" t="s">
        <v>4326</v>
      </c>
      <c r="E2" s="126">
        <v>45596.0</v>
      </c>
      <c r="G2" s="34"/>
      <c r="H2" s="102"/>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row>
    <row r="3" ht="12.0" customHeight="1">
      <c r="A3" s="47"/>
      <c r="B3" s="51"/>
      <c r="C3" s="51"/>
      <c r="D3" s="51"/>
      <c r="E3" s="52"/>
      <c r="F3" s="50"/>
      <c r="G3" s="47"/>
      <c r="H3" s="50"/>
      <c r="I3" s="50"/>
      <c r="J3" s="102"/>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row>
    <row r="4" ht="32.25" customHeight="1">
      <c r="A4" s="53" t="s">
        <v>4327</v>
      </c>
      <c r="B4" s="53" t="s">
        <v>5</v>
      </c>
      <c r="C4" s="53" t="s">
        <v>4333</v>
      </c>
      <c r="D4" s="53" t="s">
        <v>4358</v>
      </c>
      <c r="E4" s="54" t="s">
        <v>4328</v>
      </c>
      <c r="F4" s="53" t="s">
        <v>4329</v>
      </c>
      <c r="G4" s="53" t="s">
        <v>4330</v>
      </c>
      <c r="H4" s="53" t="s">
        <v>13</v>
      </c>
      <c r="I4" s="53" t="s">
        <v>4351</v>
      </c>
      <c r="J4" s="111" t="s">
        <v>102</v>
      </c>
      <c r="M4" s="56"/>
      <c r="N4" s="56"/>
      <c r="O4" s="56"/>
      <c r="P4" s="56"/>
      <c r="Q4" s="56"/>
      <c r="R4" s="56"/>
      <c r="S4" s="56"/>
      <c r="T4" s="56"/>
      <c r="U4" s="56"/>
      <c r="V4" s="56"/>
      <c r="W4" s="56"/>
      <c r="X4" s="56"/>
      <c r="Y4" s="56"/>
      <c r="Z4" s="56"/>
      <c r="AA4" s="56"/>
    </row>
    <row r="5" ht="19.5" customHeight="1">
      <c r="A5" s="75">
        <v>1.0</v>
      </c>
      <c r="B5" s="112" t="s">
        <v>2947</v>
      </c>
      <c r="C5" s="76" t="s">
        <v>4343</v>
      </c>
      <c r="D5" s="112"/>
      <c r="E5" s="113">
        <f>sumifs('KEG. PENGAJIAN HARIAN'!$D$2:$D969,'KEG. PENGAJIAN HARIAN'!$B$2:$B969,"&gt;="&amp;$C$2,'KEG. PENGAJIAN HARIAN'!$B$2:$B969,"&lt;="&amp;$E$2,'KEG. PENGAJIAN HARIAN'!$F$2:$F969,B5)</f>
        <v>0.4625</v>
      </c>
      <c r="F5" s="114">
        <v>0.5</v>
      </c>
      <c r="G5" s="115">
        <f t="shared" ref="G5:G33" si="1">IFERROR(E5/F5,0)</f>
        <v>0.925</v>
      </c>
      <c r="H5" s="116">
        <f>COUNTIFS('KEG. PENGAJIAN HARIAN'!$F$2:$F969,B5,'KEG. PENGAJIAN HARIAN'!$B$2:$B969,"&gt;="&amp;$C$2,'KEG. PENGAJIAN HARIAN'!$B$2:$B969,"&lt;="&amp;$E$2,'KEG. PENGAJIAN HARIAN'!$G$2:$G969,"hadir")</f>
        <v>9</v>
      </c>
      <c r="I5" s="123">
        <f>COUNTIFS('KEG. PENGAJIAN HARIAN'!$F$2:$F969,B5,'KEG. PENGAJIAN HARIAN'!$B$2:$B969,"&gt;="&amp;$C$2,'KEG. PENGAJIAN HARIAN'!$B$2:$B969,"&lt;="&amp;$E$2,'KEG. PENGAJIAN HARIAN'!$G$2:$G969,"By VN")</f>
        <v>0</v>
      </c>
      <c r="J5" s="118">
        <f>COUNTIFS('KEG. PENGAJIAN HARIAN'!$F$2:$F969,B5,'KEG. PENGAJIAN HARIAN'!$B$2:$B969,"&gt;="&amp;$C$2,'KEG. PENGAJIAN HARIAN'!$B$2:$B969,"&lt;="&amp;$E$2,'KEG. PENGAJIAN HARIAN'!$G$2:$G969,"izin (murid)")</f>
        <v>0</v>
      </c>
      <c r="L5" s="46"/>
      <c r="M5" s="46"/>
      <c r="N5" s="46"/>
      <c r="O5" s="46"/>
      <c r="P5" s="46"/>
      <c r="Q5" s="46"/>
      <c r="R5" s="125"/>
      <c r="S5" s="46"/>
      <c r="T5" s="46"/>
      <c r="U5" s="46"/>
      <c r="V5" s="46"/>
      <c r="W5" s="46"/>
      <c r="X5" s="46"/>
      <c r="Y5" s="46"/>
      <c r="Z5" s="46"/>
      <c r="AA5" s="46"/>
    </row>
    <row r="6" ht="19.5" customHeight="1">
      <c r="A6" s="75">
        <v>2.0</v>
      </c>
      <c r="B6" s="112" t="s">
        <v>22</v>
      </c>
      <c r="C6" s="76" t="s">
        <v>4337</v>
      </c>
      <c r="D6" s="112" t="s">
        <v>4348</v>
      </c>
      <c r="E6" s="113">
        <f>sumifs('KEG. PENGAJIAN HARIAN'!$D$2:$D969,'KEG. PENGAJIAN HARIAN'!$B$2:$B969,"&gt;="&amp;$C$2,'KEG. PENGAJIAN HARIAN'!$B$2:$B969,"&lt;="&amp;$E$2,'KEG. PENGAJIAN HARIAN'!$F$2:$F969,B6)</f>
        <v>0.4152777778</v>
      </c>
      <c r="F6" s="114">
        <v>0.5</v>
      </c>
      <c r="G6" s="115">
        <f t="shared" si="1"/>
        <v>0.8305555556</v>
      </c>
      <c r="H6" s="116">
        <f>COUNTIFS('KEG. PENGAJIAN HARIAN'!$F$2:$F969,B6,'KEG. PENGAJIAN HARIAN'!$B$2:$B969,"&gt;="&amp;$C$2,'KEG. PENGAJIAN HARIAN'!$B$2:$B969,"&lt;="&amp;$E$2,'KEG. PENGAJIAN HARIAN'!$G$2:$G969,"hadir")</f>
        <v>8</v>
      </c>
      <c r="I6" s="123">
        <f>COUNTIFS('KEG. PENGAJIAN HARIAN'!$F$2:$F969,B6,'KEG. PENGAJIAN HARIAN'!$B$2:$B969,"&gt;="&amp;$C$2,'KEG. PENGAJIAN HARIAN'!$B$2:$B969,"&lt;="&amp;$E$2,'KEG. PENGAJIAN HARIAN'!$G$2:$G969,"By VN")</f>
        <v>0</v>
      </c>
      <c r="J6" s="118">
        <f>COUNTIFS('KEG. PENGAJIAN HARIAN'!$F$2:$F969,B6,'KEG. PENGAJIAN HARIAN'!$B$2:$B969,"&gt;="&amp;$C$2,'KEG. PENGAJIAN HARIAN'!$B$2:$B969,"&lt;="&amp;$E$2,'KEG. PENGAJIAN HARIAN'!$G$2:$G969,"izin (murid)")</f>
        <v>0</v>
      </c>
      <c r="L6" s="46"/>
      <c r="M6" s="46"/>
      <c r="N6" s="46"/>
      <c r="O6" s="46"/>
      <c r="P6" s="46"/>
      <c r="Q6" s="46"/>
      <c r="R6" s="125"/>
      <c r="S6" s="46"/>
      <c r="T6" s="46"/>
      <c r="U6" s="46"/>
      <c r="V6" s="46"/>
      <c r="W6" s="46"/>
      <c r="X6" s="46"/>
      <c r="Y6" s="46"/>
      <c r="Z6" s="46"/>
      <c r="AA6" s="46"/>
    </row>
    <row r="7" ht="19.5" customHeight="1">
      <c r="A7" s="75">
        <v>3.0</v>
      </c>
      <c r="B7" s="112" t="s">
        <v>4340</v>
      </c>
      <c r="C7" s="76" t="s">
        <v>4341</v>
      </c>
      <c r="D7" s="112" t="s">
        <v>4348</v>
      </c>
      <c r="E7" s="114">
        <v>0.0</v>
      </c>
      <c r="F7" s="114">
        <v>0.5</v>
      </c>
      <c r="G7" s="115">
        <f t="shared" si="1"/>
        <v>0</v>
      </c>
      <c r="H7" s="116">
        <f>COUNTIFS('KEG. PENGAJIAN HARIAN'!$F$2:$F969,B7,'KEG. PENGAJIAN HARIAN'!$B$2:$B969,"&gt;="&amp;$C$2,'KEG. PENGAJIAN HARIAN'!$B$2:$B969,"&lt;="&amp;$E$2,'KEG. PENGAJIAN HARIAN'!$G$2:$G969,"hadir")</f>
        <v>0</v>
      </c>
      <c r="I7" s="123">
        <f>COUNTIFS('KEG. PENGAJIAN HARIAN'!$F$2:$F969,B7,'KEG. PENGAJIAN HARIAN'!$B$2:$B969,"&gt;="&amp;$C$2,'KEG. PENGAJIAN HARIAN'!$B$2:$B969,"&lt;="&amp;$E$2,'KEG. PENGAJIAN HARIAN'!$G$2:$G969,"By VN")</f>
        <v>0</v>
      </c>
      <c r="J7" s="118">
        <f>COUNTIFS('KEG. PENGAJIAN HARIAN'!$F$2:$F969,B7,'KEG. PENGAJIAN HARIAN'!$B$2:$B969,"&gt;="&amp;$C$2,'KEG. PENGAJIAN HARIAN'!$B$2:$B969,"&lt;="&amp;$E$2,'KEG. PENGAJIAN HARIAN'!$G$2:$G969,"izin (murid)")</f>
        <v>0</v>
      </c>
      <c r="M7" s="46"/>
      <c r="N7" s="46"/>
      <c r="O7" s="46"/>
      <c r="P7" s="46"/>
      <c r="Q7" s="46"/>
      <c r="R7" s="125"/>
      <c r="S7" s="46"/>
      <c r="T7" s="46"/>
      <c r="U7" s="46"/>
      <c r="V7" s="46"/>
      <c r="W7" s="46"/>
      <c r="X7" s="46"/>
      <c r="Y7" s="46"/>
      <c r="Z7" s="46"/>
      <c r="AA7" s="46"/>
    </row>
    <row r="8" ht="19.5" customHeight="1">
      <c r="A8" s="75">
        <v>4.0</v>
      </c>
      <c r="B8" s="112" t="s">
        <v>2935</v>
      </c>
      <c r="C8" s="76" t="s">
        <v>4343</v>
      </c>
      <c r="D8" s="112"/>
      <c r="E8" s="113">
        <f>sumifs('KEG. PENGAJIAN HARIAN'!$D$2:$D969,'KEG. PENGAJIAN HARIAN'!$B$2:$B969,"&gt;="&amp;$C$2,'KEG. PENGAJIAN HARIAN'!$B$2:$B969,"&lt;="&amp;$E$2,'KEG. PENGAJIAN HARIAN'!$F$2:$F969,B8)</f>
        <v>0.4618055556</v>
      </c>
      <c r="F8" s="114">
        <v>0.5</v>
      </c>
      <c r="G8" s="115">
        <f t="shared" si="1"/>
        <v>0.9236111111</v>
      </c>
      <c r="H8" s="116">
        <f>COUNTIFS('KEG. PENGAJIAN HARIAN'!$F$2:$F969,B8,'KEG. PENGAJIAN HARIAN'!$B$2:$B969,"&gt;="&amp;$C$2,'KEG. PENGAJIAN HARIAN'!$B$2:$B969,"&lt;="&amp;$E$2,'KEG. PENGAJIAN HARIAN'!$G$2:$G969,"hadir")</f>
        <v>11</v>
      </c>
      <c r="I8" s="123">
        <f>COUNTIFS('KEG. PENGAJIAN HARIAN'!$F$2:$F969,B8,'KEG. PENGAJIAN HARIAN'!$B$2:$B969,"&gt;="&amp;$C$2,'KEG. PENGAJIAN HARIAN'!$B$2:$B969,"&lt;="&amp;$E$2,'KEG. PENGAJIAN HARIAN'!$G$2:$G969,"By VN")</f>
        <v>0</v>
      </c>
      <c r="J8" s="118">
        <f>COUNTIFS('KEG. PENGAJIAN HARIAN'!$F$2:$F969,B8,'KEG. PENGAJIAN HARIAN'!$B$2:$B969,"&gt;="&amp;$C$2,'KEG. PENGAJIAN HARIAN'!$B$2:$B969,"&lt;="&amp;$E$2,'KEG. PENGAJIAN HARIAN'!$G$2:$G969,"izin (murid)")</f>
        <v>0</v>
      </c>
      <c r="K8" s="83" t="s">
        <v>4339</v>
      </c>
      <c r="L8" s="46">
        <f>countif(D5:D28,"PraCBR-CBR")</f>
        <v>11</v>
      </c>
      <c r="M8" s="46"/>
      <c r="N8" s="46"/>
      <c r="O8" s="46"/>
      <c r="P8" s="46"/>
      <c r="Q8" s="46"/>
      <c r="R8" s="125"/>
      <c r="S8" s="46"/>
      <c r="T8" s="46"/>
      <c r="U8" s="46"/>
      <c r="V8" s="46"/>
      <c r="W8" s="46"/>
      <c r="X8" s="46"/>
      <c r="Y8" s="46"/>
      <c r="Z8" s="46"/>
      <c r="AA8" s="46"/>
    </row>
    <row r="9" ht="19.5" customHeight="1">
      <c r="A9" s="75">
        <v>5.0</v>
      </c>
      <c r="B9" s="112" t="s">
        <v>220</v>
      </c>
      <c r="C9" s="76" t="s">
        <v>4343</v>
      </c>
      <c r="D9" s="112" t="s">
        <v>4339</v>
      </c>
      <c r="E9" s="113">
        <f>sumifs('KEG. PENGAJIAN HARIAN'!$D$2:$D969,'KEG. PENGAJIAN HARIAN'!$B$2:$B969,"&gt;="&amp;$C$2,'KEG. PENGAJIAN HARIAN'!$B$2:$B969,"&lt;="&amp;$E$2,'KEG. PENGAJIAN HARIAN'!$F$2:$F969,B9)</f>
        <v>0.3722222222</v>
      </c>
      <c r="F9" s="114">
        <v>0.5</v>
      </c>
      <c r="G9" s="115">
        <f t="shared" si="1"/>
        <v>0.7444444444</v>
      </c>
      <c r="H9" s="116">
        <f>COUNTIFS('KEG. PENGAJIAN HARIAN'!$F$2:$F969,B9,'KEG. PENGAJIAN HARIAN'!$B$2:$B969,"&gt;="&amp;$C$2,'KEG. PENGAJIAN HARIAN'!$B$2:$B969,"&lt;="&amp;$E$2,'KEG. PENGAJIAN HARIAN'!$G$2:$G969,"hadir")</f>
        <v>10</v>
      </c>
      <c r="I9" s="123">
        <f>COUNTIFS('KEG. PENGAJIAN HARIAN'!$F$2:$F969,B9,'KEG. PENGAJIAN HARIAN'!$B$2:$B969,"&gt;="&amp;$C$2,'KEG. PENGAJIAN HARIAN'!$B$2:$B969,"&lt;="&amp;$E$2,'KEG. PENGAJIAN HARIAN'!$G$2:$G969,"By VN")</f>
        <v>0</v>
      </c>
      <c r="J9" s="118">
        <f>COUNTIFS('KEG. PENGAJIAN HARIAN'!$F$2:$F969,B9,'KEG. PENGAJIAN HARIAN'!$B$2:$B969,"&gt;="&amp;$C$2,'KEG. PENGAJIAN HARIAN'!$B$2:$B969,"&lt;="&amp;$E$2,'KEG. PENGAJIAN HARIAN'!$G$2:$G969,"izin (murid)")</f>
        <v>0</v>
      </c>
      <c r="K9" s="83" t="s">
        <v>4342</v>
      </c>
      <c r="L9" s="46">
        <f>countif(D5:D28,"PraRMJ-RMJ")</f>
        <v>6</v>
      </c>
      <c r="M9" s="46"/>
      <c r="N9" s="46"/>
      <c r="O9" s="46"/>
      <c r="P9" s="46"/>
      <c r="Q9" s="46"/>
      <c r="R9" s="125"/>
      <c r="S9" s="46"/>
      <c r="T9" s="46"/>
      <c r="U9" s="46"/>
      <c r="V9" s="46"/>
      <c r="W9" s="46"/>
      <c r="X9" s="46"/>
      <c r="Y9" s="46"/>
      <c r="Z9" s="46"/>
      <c r="AA9" s="46"/>
    </row>
    <row r="10" ht="19.5" customHeight="1">
      <c r="A10" s="75">
        <v>6.0</v>
      </c>
      <c r="B10" s="119" t="s">
        <v>702</v>
      </c>
      <c r="C10" s="85" t="s">
        <v>4343</v>
      </c>
      <c r="D10" s="119" t="s">
        <v>4339</v>
      </c>
      <c r="E10" s="113">
        <f>sumifs('KEG. PENGAJIAN HARIAN'!$D$2:$D969,'KEG. PENGAJIAN HARIAN'!$B$2:$B969,"&gt;="&amp;$C$2,'KEG. PENGAJIAN HARIAN'!$B$2:$B969,"&lt;="&amp;$E$2,'KEG. PENGAJIAN HARIAN'!$F$2:$F969,B10)</f>
        <v>0.4055555556</v>
      </c>
      <c r="F10" s="114">
        <v>0.5</v>
      </c>
      <c r="G10" s="115">
        <f t="shared" si="1"/>
        <v>0.8111111111</v>
      </c>
      <c r="H10" s="116">
        <f>COUNTIFS('KEG. PENGAJIAN HARIAN'!$F$2:$F969,B10,'KEG. PENGAJIAN HARIAN'!$B$2:$B969,"&gt;="&amp;$C$2,'KEG. PENGAJIAN HARIAN'!$B$2:$B969,"&lt;="&amp;$E$2,'KEG. PENGAJIAN HARIAN'!$G$2:$G969,"hadir")</f>
        <v>10</v>
      </c>
      <c r="I10" s="123">
        <f>COUNTIFS('KEG. PENGAJIAN HARIAN'!$F$2:$F969,B10,'KEG. PENGAJIAN HARIAN'!$B$2:$B969,"&gt;="&amp;$C$2,'KEG. PENGAJIAN HARIAN'!$B$2:$B969,"&lt;="&amp;$E$2,'KEG. PENGAJIAN HARIAN'!$G$2:$G969,"By VN")</f>
        <v>0</v>
      </c>
      <c r="J10" s="118">
        <f>COUNTIFS('KEG. PENGAJIAN HARIAN'!$F$2:$F969,B10,'KEG. PENGAJIAN HARIAN'!$B$2:$B969,"&gt;="&amp;$C$2,'KEG. PENGAJIAN HARIAN'!$B$2:$B969,"&lt;="&amp;$E$2,'KEG. PENGAJIAN HARIAN'!$G$2:$G969,"izin (murid)")</f>
        <v>0</v>
      </c>
      <c r="K10" s="51" t="s">
        <v>4344</v>
      </c>
      <c r="L10" s="46">
        <f>countif(D5:D28,"PraNikah")</f>
        <v>4</v>
      </c>
      <c r="M10" s="46"/>
      <c r="N10" s="46"/>
      <c r="O10" s="46"/>
      <c r="P10" s="46"/>
      <c r="Q10" s="46"/>
      <c r="R10" s="125"/>
      <c r="S10" s="46"/>
      <c r="T10" s="46"/>
      <c r="U10" s="46"/>
      <c r="V10" s="46"/>
      <c r="W10" s="46"/>
      <c r="X10" s="46"/>
      <c r="Y10" s="46"/>
      <c r="Z10" s="46"/>
      <c r="AA10" s="46"/>
    </row>
    <row r="11" ht="19.5" customHeight="1">
      <c r="A11" s="75">
        <v>7.0</v>
      </c>
      <c r="B11" s="112" t="s">
        <v>711</v>
      </c>
      <c r="C11" s="76" t="s">
        <v>4345</v>
      </c>
      <c r="D11" s="112" t="s">
        <v>4342</v>
      </c>
      <c r="E11" s="113">
        <f>sumifs('KEG. PENGAJIAN HARIAN'!$D$2:$D969,'KEG. PENGAJIAN HARIAN'!$B$2:$B969,"&gt;="&amp;$C$2,'KEG. PENGAJIAN HARIAN'!$B$2:$B969,"&lt;="&amp;$E$2,'KEG. PENGAJIAN HARIAN'!$F$2:$F969,B11)</f>
        <v>0.3722222222</v>
      </c>
      <c r="F11" s="114">
        <v>0.5</v>
      </c>
      <c r="G11" s="115">
        <f t="shared" si="1"/>
        <v>0.7444444444</v>
      </c>
      <c r="H11" s="116">
        <f>COUNTIFS('KEG. PENGAJIAN HARIAN'!$F$2:$F969,B11,'KEG. PENGAJIAN HARIAN'!$B$2:$B969,"&gt;="&amp;$C$2,'KEG. PENGAJIAN HARIAN'!$B$2:$B969,"&lt;="&amp;$E$2,'KEG. PENGAJIAN HARIAN'!$G$2:$G969,"hadir")</f>
        <v>11</v>
      </c>
      <c r="I11" s="123">
        <f>COUNTIFS('KEG. PENGAJIAN HARIAN'!$F$2:$F969,B11,'KEG. PENGAJIAN HARIAN'!$B$2:$B969,"&gt;="&amp;$C$2,'KEG. PENGAJIAN HARIAN'!$B$2:$B969,"&lt;="&amp;$E$2,'KEG. PENGAJIAN HARIAN'!$G$2:$G969,"By VN")</f>
        <v>0</v>
      </c>
      <c r="J11" s="118">
        <f>COUNTIFS('KEG. PENGAJIAN HARIAN'!$F$2:$F969,B11,'KEG. PENGAJIAN HARIAN'!$B$2:$B969,"&gt;="&amp;$C$2,'KEG. PENGAJIAN HARIAN'!$B$2:$B969,"&lt;="&amp;$E$2,'KEG. PENGAJIAN HARIAN'!$G$2:$G969,"izin (murid)")</f>
        <v>0</v>
      </c>
      <c r="K11" s="46"/>
      <c r="L11" s="46"/>
      <c r="M11" s="46"/>
      <c r="N11" s="46"/>
      <c r="O11" s="46"/>
      <c r="P11" s="46"/>
      <c r="Q11" s="46"/>
      <c r="R11" s="125"/>
      <c r="S11" s="46"/>
      <c r="T11" s="46"/>
      <c r="U11" s="46"/>
      <c r="V11" s="46"/>
      <c r="W11" s="46"/>
      <c r="X11" s="46"/>
      <c r="Y11" s="46"/>
      <c r="Z11" s="46"/>
      <c r="AA11" s="46"/>
    </row>
    <row r="12" ht="19.5" customHeight="1">
      <c r="A12" s="75">
        <v>8.0</v>
      </c>
      <c r="B12" s="112" t="s">
        <v>213</v>
      </c>
      <c r="C12" s="76" t="s">
        <v>4343</v>
      </c>
      <c r="D12" s="112" t="s">
        <v>4342</v>
      </c>
      <c r="E12" s="113">
        <f>sumifs('KEG. PENGAJIAN HARIAN'!$D$2:$D969,'KEG. PENGAJIAN HARIAN'!$B$2:$B969,"&gt;="&amp;$C$2,'KEG. PENGAJIAN HARIAN'!$B$2:$B969,"&lt;="&amp;$E$2,'KEG. PENGAJIAN HARIAN'!$F$2:$F969,B12)</f>
        <v>0.07152777778</v>
      </c>
      <c r="F12" s="114">
        <v>0.5</v>
      </c>
      <c r="G12" s="115">
        <f t="shared" si="1"/>
        <v>0.1430555556</v>
      </c>
      <c r="H12" s="116">
        <f>COUNTIFS('KEG. PENGAJIAN HARIAN'!$F$2:$F969,B12,'KEG. PENGAJIAN HARIAN'!$B$2:$B969,"&gt;="&amp;$C$2,'KEG. PENGAJIAN HARIAN'!$B$2:$B969,"&lt;="&amp;$E$2,'KEG. PENGAJIAN HARIAN'!$G$2:$G969,"hadir")</f>
        <v>1</v>
      </c>
      <c r="I12" s="123">
        <f>COUNTIFS('KEG. PENGAJIAN HARIAN'!$F$2:$F969,B12,'KEG. PENGAJIAN HARIAN'!$B$2:$B969,"&gt;="&amp;$C$2,'KEG. PENGAJIAN HARIAN'!$B$2:$B969,"&lt;="&amp;$E$2,'KEG. PENGAJIAN HARIAN'!$G$2:$G969,"By VN")</f>
        <v>1</v>
      </c>
      <c r="J12" s="118">
        <f>COUNTIFS('KEG. PENGAJIAN HARIAN'!$F$2:$F969,B12,'KEG. PENGAJIAN HARIAN'!$B$2:$B969,"&gt;="&amp;$C$2,'KEG. PENGAJIAN HARIAN'!$B$2:$B969,"&lt;="&amp;$E$2,'KEG. PENGAJIAN HARIAN'!$G$2:$G969,"izin (murid)")</f>
        <v>0</v>
      </c>
      <c r="K12" s="83" t="s">
        <v>4337</v>
      </c>
      <c r="L12" s="46">
        <f>countif(C5:C28,"Chicago")</f>
        <v>10</v>
      </c>
      <c r="M12" s="46"/>
      <c r="N12" s="46"/>
      <c r="O12" s="46"/>
      <c r="P12" s="46"/>
      <c r="Q12" s="46"/>
      <c r="R12" s="125"/>
      <c r="S12" s="46"/>
      <c r="T12" s="46"/>
      <c r="U12" s="46"/>
      <c r="V12" s="46"/>
      <c r="W12" s="46"/>
      <c r="X12" s="46"/>
      <c r="Y12" s="46"/>
      <c r="Z12" s="46"/>
      <c r="AA12" s="46"/>
    </row>
    <row r="13" ht="19.5" customHeight="1">
      <c r="A13" s="75">
        <v>9.0</v>
      </c>
      <c r="B13" s="119" t="s">
        <v>192</v>
      </c>
      <c r="C13" s="85" t="s">
        <v>4343</v>
      </c>
      <c r="D13" s="119" t="s">
        <v>4339</v>
      </c>
      <c r="E13" s="113">
        <f>sumifs('KEG. PENGAJIAN HARIAN'!$D$2:$D969,'KEG. PENGAJIAN HARIAN'!$B$2:$B969,"&gt;="&amp;$C$2,'KEG. PENGAJIAN HARIAN'!$B$2:$B969,"&lt;="&amp;$E$2,'KEG. PENGAJIAN HARIAN'!$F$2:$F969,B13)</f>
        <v>0.1277777778</v>
      </c>
      <c r="F13" s="114">
        <v>0.5</v>
      </c>
      <c r="G13" s="115">
        <f t="shared" si="1"/>
        <v>0.2555555556</v>
      </c>
      <c r="H13" s="116">
        <f>COUNTIFS('KEG. PENGAJIAN HARIAN'!$F$2:$F969,B13,'KEG. PENGAJIAN HARIAN'!$B$2:$B969,"&gt;="&amp;$C$2,'KEG. PENGAJIAN HARIAN'!$B$2:$B969,"&lt;="&amp;$E$2,'KEG. PENGAJIAN HARIAN'!$G$2:$G969,"hadir")</f>
        <v>3</v>
      </c>
      <c r="I13" s="123">
        <f>COUNTIFS('KEG. PENGAJIAN HARIAN'!$F$2:$F969,B13,'KEG. PENGAJIAN HARIAN'!$B$2:$B969,"&gt;="&amp;$C$2,'KEG. PENGAJIAN HARIAN'!$B$2:$B969,"&lt;="&amp;$E$2,'KEG. PENGAJIAN HARIAN'!$G$2:$G969,"By VN")</f>
        <v>0</v>
      </c>
      <c r="J13" s="118">
        <f>COUNTIFS('KEG. PENGAJIAN HARIAN'!$F$2:$F969,B13,'KEG. PENGAJIAN HARIAN'!$B$2:$B969,"&gt;="&amp;$C$2,'KEG. PENGAJIAN HARIAN'!$B$2:$B969,"&lt;="&amp;$E$2,'KEG. PENGAJIAN HARIAN'!$G$2:$G969,"izin (murid)")</f>
        <v>0</v>
      </c>
      <c r="K13" s="83" t="s">
        <v>4341</v>
      </c>
      <c r="L13" s="46">
        <f>countif(C5:C28,"California")</f>
        <v>4</v>
      </c>
      <c r="M13" s="46"/>
      <c r="N13" s="46"/>
      <c r="O13" s="46"/>
      <c r="P13" s="46"/>
      <c r="Q13" s="46"/>
      <c r="R13" s="125"/>
      <c r="S13" s="46"/>
      <c r="T13" s="46"/>
      <c r="U13" s="46"/>
      <c r="V13" s="46"/>
      <c r="W13" s="46"/>
      <c r="X13" s="46"/>
      <c r="Y13" s="46"/>
      <c r="Z13" s="46"/>
      <c r="AA13" s="46"/>
    </row>
    <row r="14" ht="19.5" customHeight="1">
      <c r="A14" s="75">
        <v>10.0</v>
      </c>
      <c r="B14" s="112" t="s">
        <v>29</v>
      </c>
      <c r="C14" s="76" t="s">
        <v>4343</v>
      </c>
      <c r="D14" s="112" t="s">
        <v>4342</v>
      </c>
      <c r="E14" s="113">
        <f>sumifs('KEG. PENGAJIAN HARIAN'!$D$2:$D969,'KEG. PENGAJIAN HARIAN'!$B$2:$B969,"&gt;="&amp;$C$2,'KEG. PENGAJIAN HARIAN'!$B$2:$B969,"&lt;="&amp;$E$2,'KEG. PENGAJIAN HARIAN'!$F$2:$F969,B14)</f>
        <v>0.1048611111</v>
      </c>
      <c r="F14" s="114">
        <v>0.5</v>
      </c>
      <c r="G14" s="115">
        <f t="shared" si="1"/>
        <v>0.2097222222</v>
      </c>
      <c r="H14" s="116">
        <f>COUNTIFS('KEG. PENGAJIAN HARIAN'!$F$2:$F969,B14,'KEG. PENGAJIAN HARIAN'!$B$2:$B969,"&gt;="&amp;$C$2,'KEG. PENGAJIAN HARIAN'!$B$2:$B969,"&lt;="&amp;$E$2,'KEG. PENGAJIAN HARIAN'!$G$2:$G969,"hadir")</f>
        <v>3</v>
      </c>
      <c r="I14" s="123">
        <f>COUNTIFS('KEG. PENGAJIAN HARIAN'!$F$2:$F969,B14,'KEG. PENGAJIAN HARIAN'!$B$2:$B969,"&gt;="&amp;$C$2,'KEG. PENGAJIAN HARIAN'!$B$2:$B969,"&lt;="&amp;$E$2,'KEG. PENGAJIAN HARIAN'!$G$2:$G969,"By VN")</f>
        <v>0</v>
      </c>
      <c r="J14" s="118">
        <f>COUNTIFS('KEG. PENGAJIAN HARIAN'!$F$2:$F969,B14,'KEG. PENGAJIAN HARIAN'!$B$2:$B969,"&gt;="&amp;$C$2,'KEG. PENGAJIAN HARIAN'!$B$2:$B969,"&lt;="&amp;$E$2,'KEG. PENGAJIAN HARIAN'!$G$2:$G969,"izin (murid)")</f>
        <v>0</v>
      </c>
      <c r="K14" s="51" t="s">
        <v>4343</v>
      </c>
      <c r="L14" s="46">
        <f>countif(C5:C28,"New Hampshire")</f>
        <v>8</v>
      </c>
      <c r="M14" s="46"/>
      <c r="N14" s="46"/>
      <c r="O14" s="46"/>
      <c r="P14" s="46"/>
      <c r="Q14" s="46"/>
      <c r="R14" s="125"/>
      <c r="S14" s="46"/>
      <c r="T14" s="46"/>
      <c r="U14" s="46"/>
      <c r="V14" s="46"/>
      <c r="W14" s="46"/>
      <c r="X14" s="46"/>
      <c r="Y14" s="46"/>
      <c r="Z14" s="46"/>
      <c r="AA14" s="46"/>
    </row>
    <row r="15" ht="19.5" customHeight="1">
      <c r="A15" s="75">
        <v>11.0</v>
      </c>
      <c r="B15" s="112" t="s">
        <v>342</v>
      </c>
      <c r="C15" s="76" t="s">
        <v>4341</v>
      </c>
      <c r="D15" s="112" t="s">
        <v>4342</v>
      </c>
      <c r="E15" s="113">
        <f>sumifs('KEG. PENGAJIAN HARIAN'!$D$2:$D969,'KEG. PENGAJIAN HARIAN'!$B$2:$B969,"&gt;="&amp;$C$2,'KEG. PENGAJIAN HARIAN'!$B$2:$B969,"&lt;="&amp;$E$2,'KEG. PENGAJIAN HARIAN'!$F$2:$F969,B15)</f>
        <v>0.2145833333</v>
      </c>
      <c r="F15" s="114">
        <v>0.5</v>
      </c>
      <c r="G15" s="115">
        <f t="shared" si="1"/>
        <v>0.4291666667</v>
      </c>
      <c r="H15" s="116">
        <f>COUNTIFS('KEG. PENGAJIAN HARIAN'!$F$2:$F969,B15,'KEG. PENGAJIAN HARIAN'!$B$2:$B969,"&gt;="&amp;$C$2,'KEG. PENGAJIAN HARIAN'!$B$2:$B969,"&lt;="&amp;$E$2,'KEG. PENGAJIAN HARIAN'!$G$2:$G969,"hadir")</f>
        <v>8</v>
      </c>
      <c r="I15" s="123">
        <f>COUNTIFS('KEG. PENGAJIAN HARIAN'!$F$2:$F969,B15,'KEG. PENGAJIAN HARIAN'!$B$2:$B969,"&gt;="&amp;$C$2,'KEG. PENGAJIAN HARIAN'!$B$2:$B969,"&lt;="&amp;$E$2,'KEG. PENGAJIAN HARIAN'!$G$2:$G969,"By VN")</f>
        <v>1</v>
      </c>
      <c r="J15" s="118">
        <f>COUNTIFS('KEG. PENGAJIAN HARIAN'!$F$2:$F969,B15,'KEG. PENGAJIAN HARIAN'!$B$2:$B969,"&gt;="&amp;$C$2,'KEG. PENGAJIAN HARIAN'!$B$2:$B969,"&lt;="&amp;$E$2,'KEG. PENGAJIAN HARIAN'!$G$2:$G969,"izin (murid)")</f>
        <v>0</v>
      </c>
      <c r="K15" s="51" t="s">
        <v>4345</v>
      </c>
      <c r="L15" s="46">
        <f>countif(C5:C28,"Canada")</f>
        <v>2</v>
      </c>
      <c r="M15" s="46"/>
      <c r="N15" s="46"/>
      <c r="O15" s="46"/>
      <c r="P15" s="46"/>
      <c r="Q15" s="46"/>
      <c r="R15" s="125"/>
      <c r="S15" s="46"/>
      <c r="T15" s="46"/>
      <c r="U15" s="46"/>
      <c r="V15" s="46"/>
      <c r="W15" s="46"/>
      <c r="X15" s="46"/>
      <c r="Y15" s="46"/>
      <c r="Z15" s="46"/>
      <c r="AA15" s="46"/>
    </row>
    <row r="16" ht="19.5" customHeight="1">
      <c r="A16" s="75">
        <v>12.0</v>
      </c>
      <c r="B16" s="112" t="s">
        <v>345</v>
      </c>
      <c r="C16" s="76" t="s">
        <v>4345</v>
      </c>
      <c r="D16" s="112" t="s">
        <v>4342</v>
      </c>
      <c r="E16" s="113">
        <f>sumifs('KEG. PENGAJIAN HARIAN'!$D$2:$D969,'KEG. PENGAJIAN HARIAN'!$B$2:$B969,"&gt;="&amp;$C$2,'KEG. PENGAJIAN HARIAN'!$B$2:$B969,"&lt;="&amp;$E$2,'KEG. PENGAJIAN HARIAN'!$F$2:$F969,B16)</f>
        <v>0.2361111111</v>
      </c>
      <c r="F16" s="114">
        <v>0.5</v>
      </c>
      <c r="G16" s="115">
        <f t="shared" si="1"/>
        <v>0.4722222222</v>
      </c>
      <c r="H16" s="116">
        <f>COUNTIFS('KEG. PENGAJIAN HARIAN'!$F$2:$F969,B16,'KEG. PENGAJIAN HARIAN'!$B$2:$B969,"&gt;="&amp;$C$2,'KEG. PENGAJIAN HARIAN'!$B$2:$B969,"&lt;="&amp;$E$2,'KEG. PENGAJIAN HARIAN'!$G$2:$G969,"hadir")</f>
        <v>4</v>
      </c>
      <c r="I16" s="123">
        <f>COUNTIFS('KEG. PENGAJIAN HARIAN'!$F$2:$F969,B16,'KEG. PENGAJIAN HARIAN'!$B$2:$B969,"&gt;="&amp;$C$2,'KEG. PENGAJIAN HARIAN'!$B$2:$B969,"&lt;="&amp;$E$2,'KEG. PENGAJIAN HARIAN'!$G$2:$G969,"By VN")</f>
        <v>0</v>
      </c>
      <c r="J16" s="118">
        <f>COUNTIFS('KEG. PENGAJIAN HARIAN'!$F$2:$F969,B16,'KEG. PENGAJIAN HARIAN'!$B$2:$B969,"&gt;="&amp;$C$2,'KEG. PENGAJIAN HARIAN'!$B$2:$B969,"&lt;="&amp;$E$2,'KEG. PENGAJIAN HARIAN'!$G$2:$G969,"izin (murid)")</f>
        <v>0</v>
      </c>
      <c r="K16" s="46"/>
      <c r="L16" s="46"/>
      <c r="M16" s="46"/>
      <c r="N16" s="46"/>
      <c r="O16" s="46"/>
      <c r="P16" s="46"/>
      <c r="Q16" s="46"/>
      <c r="R16" s="125"/>
      <c r="S16" s="46"/>
      <c r="T16" s="46"/>
      <c r="U16" s="46"/>
      <c r="V16" s="46"/>
      <c r="W16" s="46"/>
      <c r="X16" s="46"/>
      <c r="Y16" s="46"/>
      <c r="Z16" s="46"/>
      <c r="AA16" s="46"/>
    </row>
    <row r="17" ht="19.5" customHeight="1">
      <c r="A17" s="75">
        <v>13.0</v>
      </c>
      <c r="B17" s="112" t="s">
        <v>535</v>
      </c>
      <c r="C17" s="76" t="s">
        <v>4337</v>
      </c>
      <c r="D17" s="112" t="s">
        <v>4339</v>
      </c>
      <c r="E17" s="113">
        <f>sumifs('KEG. PENGAJIAN HARIAN'!$D$2:$D969,'KEG. PENGAJIAN HARIAN'!$B$2:$B969,"&gt;="&amp;$C$2,'KEG. PENGAJIAN HARIAN'!$B$2:$B969,"&lt;="&amp;$E$2,'KEG. PENGAJIAN HARIAN'!$F$2:$F969,B17)</f>
        <v>0.4027777778</v>
      </c>
      <c r="F17" s="114">
        <v>0.5</v>
      </c>
      <c r="G17" s="115">
        <f t="shared" si="1"/>
        <v>0.8055555556</v>
      </c>
      <c r="H17" s="116">
        <f>COUNTIFS('KEG. PENGAJIAN HARIAN'!$F$2:$F969,B17,'KEG. PENGAJIAN HARIAN'!$B$2:$B969,"&gt;="&amp;$C$2,'KEG. PENGAJIAN HARIAN'!$B$2:$B969,"&lt;="&amp;$E$2,'KEG. PENGAJIAN HARIAN'!$G$2:$G969,"hadir")</f>
        <v>15</v>
      </c>
      <c r="I17" s="123">
        <f>COUNTIFS('KEG. PENGAJIAN HARIAN'!$F$2:$F969,B17,'KEG. PENGAJIAN HARIAN'!$B$2:$B969,"&gt;="&amp;$C$2,'KEG. PENGAJIAN HARIAN'!$B$2:$B969,"&lt;="&amp;$E$2,'KEG. PENGAJIAN HARIAN'!$G$2:$G969,"By VN")</f>
        <v>0</v>
      </c>
      <c r="J17" s="118">
        <f>COUNTIFS('KEG. PENGAJIAN HARIAN'!$F$2:$F969,B17,'KEG. PENGAJIAN HARIAN'!$B$2:$B969,"&gt;="&amp;$C$2,'KEG. PENGAJIAN HARIAN'!$B$2:$B969,"&lt;="&amp;$E$2,'KEG. PENGAJIAN HARIAN'!$G$2:$G969,"izin (murid)")</f>
        <v>0</v>
      </c>
      <c r="K17" s="46"/>
      <c r="L17" s="46"/>
      <c r="M17" s="46"/>
      <c r="N17" s="46"/>
      <c r="O17" s="46"/>
      <c r="P17" s="46"/>
      <c r="Q17" s="46"/>
      <c r="R17" s="125"/>
      <c r="S17" s="46"/>
      <c r="T17" s="46"/>
      <c r="U17" s="46"/>
      <c r="V17" s="46"/>
      <c r="W17" s="46"/>
      <c r="X17" s="46"/>
      <c r="Y17" s="46"/>
      <c r="Z17" s="46"/>
      <c r="AA17" s="46"/>
    </row>
    <row r="18" ht="19.5" customHeight="1">
      <c r="A18" s="75">
        <v>14.0</v>
      </c>
      <c r="B18" s="112" t="s">
        <v>348</v>
      </c>
      <c r="C18" s="76" t="s">
        <v>4337</v>
      </c>
      <c r="D18" s="112" t="s">
        <v>4339</v>
      </c>
      <c r="E18" s="113">
        <f>sumifs('KEG. PENGAJIAN HARIAN'!$D$2:$D969,'KEG. PENGAJIAN HARIAN'!$B$2:$B969,"&gt;="&amp;$C$2,'KEG. PENGAJIAN HARIAN'!$B$2:$B969,"&lt;="&amp;$E$2,'KEG. PENGAJIAN HARIAN'!$F$2:$F969,B18)</f>
        <v>0.4298611111</v>
      </c>
      <c r="F18" s="114">
        <v>0.5</v>
      </c>
      <c r="G18" s="115">
        <f t="shared" si="1"/>
        <v>0.8597222222</v>
      </c>
      <c r="H18" s="116">
        <f>COUNTIFS('KEG. PENGAJIAN HARIAN'!$F$2:$F969,B18,'KEG. PENGAJIAN HARIAN'!$B$2:$B969,"&gt;="&amp;$C$2,'KEG. PENGAJIAN HARIAN'!$B$2:$B969,"&lt;="&amp;$E$2,'KEG. PENGAJIAN HARIAN'!$G$2:$G969,"hadir")</f>
        <v>13</v>
      </c>
      <c r="I18" s="123">
        <f>COUNTIFS('KEG. PENGAJIAN HARIAN'!$F$2:$F969,B18,'KEG. PENGAJIAN HARIAN'!$B$2:$B969,"&gt;="&amp;$C$2,'KEG. PENGAJIAN HARIAN'!$B$2:$B969,"&lt;="&amp;$E$2,'KEG. PENGAJIAN HARIAN'!$G$2:$G969,"By VN")</f>
        <v>0</v>
      </c>
      <c r="J18" s="118">
        <f>COUNTIFS('KEG. PENGAJIAN HARIAN'!$F$2:$F969,B18,'KEG. PENGAJIAN HARIAN'!$B$2:$B969,"&gt;="&amp;$C$2,'KEG. PENGAJIAN HARIAN'!$B$2:$B969,"&lt;="&amp;$E$2,'KEG. PENGAJIAN HARIAN'!$G$2:$G969,"izin (murid)")</f>
        <v>0</v>
      </c>
      <c r="K18" s="46"/>
      <c r="L18" s="46"/>
      <c r="M18" s="46"/>
      <c r="N18" s="46"/>
      <c r="O18" s="46"/>
      <c r="P18" s="46"/>
      <c r="Q18" s="46"/>
      <c r="R18" s="125"/>
      <c r="S18" s="46"/>
      <c r="T18" s="46"/>
      <c r="U18" s="46"/>
      <c r="V18" s="46"/>
      <c r="W18" s="46"/>
      <c r="X18" s="46"/>
      <c r="Y18" s="46"/>
      <c r="Z18" s="46"/>
      <c r="AA18" s="46"/>
    </row>
    <row r="19" ht="19.5" customHeight="1">
      <c r="A19" s="75">
        <v>15.0</v>
      </c>
      <c r="B19" s="112" t="s">
        <v>3174</v>
      </c>
      <c r="C19" s="76" t="s">
        <v>4343</v>
      </c>
      <c r="D19" s="112" t="s">
        <v>4339</v>
      </c>
      <c r="E19" s="113">
        <f>sumifs('KEG. PENGAJIAN HARIAN'!$D$2:$D969,'KEG. PENGAJIAN HARIAN'!$B$2:$B969,"&gt;="&amp;$C$2,'KEG. PENGAJIAN HARIAN'!$B$2:$B969,"&lt;="&amp;$E$2,'KEG. PENGAJIAN HARIAN'!$F$2:$F969,B19)</f>
        <v>0.5680555556</v>
      </c>
      <c r="F19" s="114">
        <v>0.5</v>
      </c>
      <c r="G19" s="115">
        <f t="shared" si="1"/>
        <v>1.136111111</v>
      </c>
      <c r="H19" s="116">
        <f>COUNTIFS('KEG. PENGAJIAN HARIAN'!$F$2:$F969,B19,'KEG. PENGAJIAN HARIAN'!$B$2:$B969,"&gt;="&amp;$C$2,'KEG. PENGAJIAN HARIAN'!$B$2:$B969,"&lt;="&amp;$E$2,'KEG. PENGAJIAN HARIAN'!$G$2:$G969,"hadir")</f>
        <v>16</v>
      </c>
      <c r="I19" s="123">
        <f>COUNTIFS('KEG. PENGAJIAN HARIAN'!$F$2:$F969,B19,'KEG. PENGAJIAN HARIAN'!$B$2:$B969,"&gt;="&amp;$C$2,'KEG. PENGAJIAN HARIAN'!$B$2:$B969,"&lt;="&amp;$E$2,'KEG. PENGAJIAN HARIAN'!$G$2:$G969,"By VN")</f>
        <v>0</v>
      </c>
      <c r="J19" s="118">
        <f>COUNTIFS('KEG. PENGAJIAN HARIAN'!$F$2:$F969,B19,'KEG. PENGAJIAN HARIAN'!$B$2:$B969,"&gt;="&amp;$C$2,'KEG. PENGAJIAN HARIAN'!$B$2:$B969,"&lt;="&amp;$E$2,'KEG. PENGAJIAN HARIAN'!$G$2:$G969,"izin (murid)")</f>
        <v>0</v>
      </c>
      <c r="K19" s="46"/>
      <c r="L19" s="46"/>
      <c r="M19" s="46"/>
      <c r="N19" s="46"/>
      <c r="O19" s="46"/>
      <c r="P19" s="46"/>
      <c r="Q19" s="46"/>
      <c r="R19" s="125"/>
      <c r="S19" s="46"/>
      <c r="T19" s="46"/>
      <c r="U19" s="46"/>
      <c r="V19" s="46"/>
      <c r="W19" s="46"/>
      <c r="X19" s="46"/>
      <c r="Y19" s="46"/>
      <c r="Z19" s="46"/>
      <c r="AA19" s="46"/>
    </row>
    <row r="20" ht="19.5" customHeight="1">
      <c r="A20" s="75">
        <v>16.0</v>
      </c>
      <c r="B20" s="112" t="s">
        <v>385</v>
      </c>
      <c r="C20" s="76" t="s">
        <v>4337</v>
      </c>
      <c r="D20" s="112" t="s">
        <v>4342</v>
      </c>
      <c r="E20" s="113">
        <f>sumifs('KEG. PENGAJIAN HARIAN'!$D$2:$D969,'KEG. PENGAJIAN HARIAN'!$B$2:$B969,"&gt;="&amp;$C$2,'KEG. PENGAJIAN HARIAN'!$B$2:$B969,"&lt;="&amp;$E$2,'KEG. PENGAJIAN HARIAN'!$F$2:$F969,B20)</f>
        <v>0.4159722222</v>
      </c>
      <c r="F20" s="114">
        <v>0.5</v>
      </c>
      <c r="G20" s="115">
        <f t="shared" si="1"/>
        <v>0.8319444444</v>
      </c>
      <c r="H20" s="116">
        <f>COUNTIFS('KEG. PENGAJIAN HARIAN'!$F$2:$F969,B20,'KEG. PENGAJIAN HARIAN'!$B$2:$B969,"&gt;="&amp;$C$2,'KEG. PENGAJIAN HARIAN'!$B$2:$B969,"&lt;="&amp;$E$2,'KEG. PENGAJIAN HARIAN'!$G$2:$G969,"hadir")</f>
        <v>12</v>
      </c>
      <c r="I20" s="123">
        <f>COUNTIFS('KEG. PENGAJIAN HARIAN'!$F$2:$F969,B20,'KEG. PENGAJIAN HARIAN'!$B$2:$B969,"&gt;="&amp;$C$2,'KEG. PENGAJIAN HARIAN'!$B$2:$B969,"&lt;="&amp;$E$2,'KEG. PENGAJIAN HARIAN'!$G$2:$G969,"By VN")</f>
        <v>0</v>
      </c>
      <c r="J20" s="118">
        <f>COUNTIFS('KEG. PENGAJIAN HARIAN'!$F$2:$F969,B20,'KEG. PENGAJIAN HARIAN'!$B$2:$B969,"&gt;="&amp;$C$2,'KEG. PENGAJIAN HARIAN'!$B$2:$B969,"&lt;="&amp;$E$2,'KEG. PENGAJIAN HARIAN'!$G$2:$G969,"izin (murid)")</f>
        <v>0</v>
      </c>
      <c r="K20" s="46"/>
      <c r="L20" s="46"/>
      <c r="M20" s="46"/>
      <c r="N20" s="46"/>
      <c r="O20" s="46"/>
      <c r="P20" s="46"/>
      <c r="Q20" s="46"/>
      <c r="R20" s="125"/>
      <c r="S20" s="46"/>
      <c r="T20" s="46"/>
      <c r="U20" s="46"/>
      <c r="V20" s="46"/>
      <c r="W20" s="46"/>
      <c r="X20" s="46"/>
      <c r="Y20" s="46"/>
      <c r="Z20" s="46"/>
      <c r="AA20" s="46"/>
    </row>
    <row r="21" ht="19.5" customHeight="1">
      <c r="A21" s="75">
        <v>17.0</v>
      </c>
      <c r="B21" s="112" t="s">
        <v>648</v>
      </c>
      <c r="C21" s="76" t="s">
        <v>4341</v>
      </c>
      <c r="D21" s="112" t="s">
        <v>4348</v>
      </c>
      <c r="E21" s="113">
        <f>sumifs('KEG. PENGAJIAN HARIAN'!$D$2:$D969,'KEG. PENGAJIAN HARIAN'!$B$2:$B969,"&gt;="&amp;$C$2,'KEG. PENGAJIAN HARIAN'!$B$2:$B969,"&lt;="&amp;$E$2,'KEG. PENGAJIAN HARIAN'!$F$2:$F969,B21)</f>
        <v>0.04513888889</v>
      </c>
      <c r="F21" s="114">
        <v>0.5</v>
      </c>
      <c r="G21" s="115">
        <f t="shared" si="1"/>
        <v>0.09027777778</v>
      </c>
      <c r="H21" s="116">
        <f>COUNTIFS('KEG. PENGAJIAN HARIAN'!$F$2:$F969,B21,'KEG. PENGAJIAN HARIAN'!$B$2:$B969,"&gt;="&amp;$C$2,'KEG. PENGAJIAN HARIAN'!$B$2:$B969,"&lt;="&amp;$E$2,'KEG. PENGAJIAN HARIAN'!$G$2:$G969,"hadir")</f>
        <v>1</v>
      </c>
      <c r="I21" s="123">
        <f>COUNTIFS('KEG. PENGAJIAN HARIAN'!$F$2:$F969,B21,'KEG. PENGAJIAN HARIAN'!$B$2:$B969,"&gt;="&amp;$C$2,'KEG. PENGAJIAN HARIAN'!$B$2:$B969,"&lt;="&amp;$E$2,'KEG. PENGAJIAN HARIAN'!$G$2:$G969,"By VN")</f>
        <v>0</v>
      </c>
      <c r="J21" s="118">
        <f>COUNTIFS('KEG. PENGAJIAN HARIAN'!$F$2:$F969,B21,'KEG. PENGAJIAN HARIAN'!$B$2:$B969,"&gt;="&amp;$C$2,'KEG. PENGAJIAN HARIAN'!$B$2:$B969,"&lt;="&amp;$E$2,'KEG. PENGAJIAN HARIAN'!$G$2:$G969,"izin (murid)")</f>
        <v>0</v>
      </c>
      <c r="K21" s="83"/>
      <c r="L21" s="46"/>
      <c r="M21" s="86"/>
      <c r="N21" s="46"/>
      <c r="O21" s="46"/>
      <c r="P21" s="46"/>
      <c r="Q21" s="46"/>
      <c r="R21" s="125"/>
      <c r="S21" s="46"/>
      <c r="T21" s="46"/>
      <c r="U21" s="46"/>
      <c r="V21" s="46"/>
      <c r="W21" s="46"/>
      <c r="X21" s="46"/>
      <c r="Y21" s="46"/>
      <c r="Z21" s="46"/>
      <c r="AA21" s="46"/>
    </row>
    <row r="22" ht="19.5" customHeight="1">
      <c r="A22" s="75">
        <v>18.0</v>
      </c>
      <c r="B22" s="112" t="s">
        <v>19</v>
      </c>
      <c r="C22" s="76" t="s">
        <v>4337</v>
      </c>
      <c r="D22" s="112" t="s">
        <v>4339</v>
      </c>
      <c r="E22" s="113">
        <f>sumifs('KEG. PENGAJIAN HARIAN'!$D$2:$D969,'KEG. PENGAJIAN HARIAN'!$B$2:$B969,"&gt;="&amp;$C$2,'KEG. PENGAJIAN HARIAN'!$B$2:$B969,"&lt;="&amp;$E$2,'KEG. PENGAJIAN HARIAN'!$F$2:$F969,B22)</f>
        <v>0.4027777778</v>
      </c>
      <c r="F22" s="114">
        <v>0.5</v>
      </c>
      <c r="G22" s="115">
        <f t="shared" si="1"/>
        <v>0.8055555556</v>
      </c>
      <c r="H22" s="116">
        <f>COUNTIFS('KEG. PENGAJIAN HARIAN'!$F$2:$F969,B22,'KEG. PENGAJIAN HARIAN'!$B$2:$B969,"&gt;="&amp;$C$2,'KEG. PENGAJIAN HARIAN'!$B$2:$B969,"&lt;="&amp;$E$2,'KEG. PENGAJIAN HARIAN'!$G$2:$G969,"hadir")</f>
        <v>20</v>
      </c>
      <c r="I22" s="123">
        <f>COUNTIFS('KEG. PENGAJIAN HARIAN'!$F$2:$F969,B22,'KEG. PENGAJIAN HARIAN'!$B$2:$B969,"&gt;="&amp;$C$2,'KEG. PENGAJIAN HARIAN'!$B$2:$B969,"&lt;="&amp;$E$2,'KEG. PENGAJIAN HARIAN'!$G$2:$G969,"By VN")</f>
        <v>0</v>
      </c>
      <c r="J22" s="118">
        <f>COUNTIFS('KEG. PENGAJIAN HARIAN'!$F$2:$F969,B22,'KEG. PENGAJIAN HARIAN'!$B$2:$B969,"&gt;="&amp;$C$2,'KEG. PENGAJIAN HARIAN'!$B$2:$B969,"&lt;="&amp;$E$2,'KEG. PENGAJIAN HARIAN'!$G$2:$G969,"izin (murid)")</f>
        <v>0</v>
      </c>
      <c r="K22" s="83"/>
      <c r="L22" s="46"/>
      <c r="M22" s="86"/>
      <c r="N22" s="46"/>
      <c r="O22" s="46"/>
      <c r="P22" s="46"/>
      <c r="Q22" s="46"/>
      <c r="R22" s="125"/>
      <c r="S22" s="46"/>
      <c r="T22" s="46"/>
      <c r="U22" s="46"/>
      <c r="V22" s="46"/>
      <c r="W22" s="46"/>
      <c r="X22" s="46"/>
      <c r="Y22" s="46"/>
      <c r="Z22" s="46"/>
      <c r="AA22" s="46"/>
    </row>
    <row r="23" ht="19.5" customHeight="1">
      <c r="A23" s="75">
        <v>19.0</v>
      </c>
      <c r="B23" s="112" t="s">
        <v>181</v>
      </c>
      <c r="C23" s="76" t="s">
        <v>4341</v>
      </c>
      <c r="D23" s="112" t="s">
        <v>4348</v>
      </c>
      <c r="E23" s="113">
        <f>sumifs('KEG. PENGAJIAN HARIAN'!$D$2:$D969,'KEG. PENGAJIAN HARIAN'!$B$2:$B969,"&gt;="&amp;$C$2,'KEG. PENGAJIAN HARIAN'!$B$2:$B969,"&lt;="&amp;$E$2,'KEG. PENGAJIAN HARIAN'!$F$2:$F969,B23)</f>
        <v>0.1270833333</v>
      </c>
      <c r="F23" s="114">
        <v>0.5</v>
      </c>
      <c r="G23" s="115">
        <f t="shared" si="1"/>
        <v>0.2541666667</v>
      </c>
      <c r="H23" s="116">
        <f>COUNTIFS('KEG. PENGAJIAN HARIAN'!$F$2:$F969,B23,'KEG. PENGAJIAN HARIAN'!$B$2:$B969,"&gt;="&amp;$C$2,'KEG. PENGAJIAN HARIAN'!$B$2:$B969,"&lt;="&amp;$E$2,'KEG. PENGAJIAN HARIAN'!$G$2:$G969,"hadir")</f>
        <v>2</v>
      </c>
      <c r="I23" s="123">
        <f>COUNTIFS('KEG. PENGAJIAN HARIAN'!$F$2:$F969,B23,'KEG. PENGAJIAN HARIAN'!$B$2:$B969,"&gt;="&amp;$C$2,'KEG. PENGAJIAN HARIAN'!$B$2:$B969,"&lt;="&amp;$E$2,'KEG. PENGAJIAN HARIAN'!$G$2:$G969,"By VN")</f>
        <v>0</v>
      </c>
      <c r="J23" s="118">
        <f>COUNTIFS('KEG. PENGAJIAN HARIAN'!$F$2:$F969,B23,'KEG. PENGAJIAN HARIAN'!$B$2:$B969,"&gt;="&amp;$C$2,'KEG. PENGAJIAN HARIAN'!$B$2:$B969,"&lt;="&amp;$E$2,'KEG. PENGAJIAN HARIAN'!$G$2:$G969,"izin (murid)")</f>
        <v>1</v>
      </c>
      <c r="K23" s="83"/>
      <c r="L23" s="46"/>
      <c r="M23" s="86"/>
      <c r="N23" s="46"/>
      <c r="O23" s="46"/>
      <c r="P23" s="46"/>
      <c r="Q23" s="46"/>
      <c r="R23" s="125"/>
      <c r="S23" s="46"/>
      <c r="T23" s="46"/>
      <c r="U23" s="46"/>
      <c r="V23" s="46"/>
      <c r="W23" s="46"/>
      <c r="X23" s="46"/>
      <c r="Y23" s="46"/>
      <c r="Z23" s="46"/>
      <c r="AA23" s="46"/>
    </row>
    <row r="24" ht="19.5" customHeight="1">
      <c r="A24" s="75">
        <v>20.0</v>
      </c>
      <c r="B24" s="112" t="s">
        <v>201</v>
      </c>
      <c r="C24" s="76" t="s">
        <v>4337</v>
      </c>
      <c r="D24" s="112" t="s">
        <v>4339</v>
      </c>
      <c r="E24" s="113">
        <f>sumifs('KEG. PENGAJIAN HARIAN'!$D$2:$D969,'KEG. PENGAJIAN HARIAN'!$B$2:$B969,"&gt;="&amp;$C$2,'KEG. PENGAJIAN HARIAN'!$B$2:$B969,"&lt;="&amp;$E$2,'KEG. PENGAJIAN HARIAN'!$F$2:$F969,B24)</f>
        <v>0.2055555556</v>
      </c>
      <c r="F24" s="114">
        <v>0.5</v>
      </c>
      <c r="G24" s="115">
        <f t="shared" si="1"/>
        <v>0.4111111111</v>
      </c>
      <c r="H24" s="116">
        <f>COUNTIFS('KEG. PENGAJIAN HARIAN'!$F$2:$F969,B24,'KEG. PENGAJIAN HARIAN'!$B$2:$B969,"&gt;="&amp;$C$2,'KEG. PENGAJIAN HARIAN'!$B$2:$B969,"&lt;="&amp;$E$2,'KEG. PENGAJIAN HARIAN'!$G$2:$G969,"hadir")</f>
        <v>7</v>
      </c>
      <c r="I24" s="123">
        <f>COUNTIFS('KEG. PENGAJIAN HARIAN'!$F$2:$F969,B24,'KEG. PENGAJIAN HARIAN'!$B$2:$B969,"&gt;="&amp;$C$2,'KEG. PENGAJIAN HARIAN'!$B$2:$B969,"&lt;="&amp;$E$2,'KEG. PENGAJIAN HARIAN'!$G$2:$G969,"By VN")</f>
        <v>2</v>
      </c>
      <c r="J24" s="118">
        <f>COUNTIFS('KEG. PENGAJIAN HARIAN'!$F$2:$F969,B24,'KEG. PENGAJIAN HARIAN'!$B$2:$B969,"&gt;="&amp;$C$2,'KEG. PENGAJIAN HARIAN'!$B$2:$B969,"&lt;="&amp;$E$2,'KEG. PENGAJIAN HARIAN'!$G$2:$G969,"izin (murid)")</f>
        <v>1</v>
      </c>
      <c r="K24" s="51"/>
      <c r="L24" s="46"/>
      <c r="M24" s="86"/>
      <c r="N24" s="46"/>
      <c r="O24" s="46"/>
      <c r="P24" s="46"/>
      <c r="Q24" s="46"/>
      <c r="R24" s="125"/>
      <c r="S24" s="46"/>
      <c r="T24" s="46"/>
      <c r="U24" s="46"/>
      <c r="V24" s="46"/>
      <c r="W24" s="46"/>
      <c r="X24" s="46"/>
      <c r="Y24" s="46"/>
      <c r="Z24" s="46"/>
      <c r="AA24" s="46"/>
    </row>
    <row r="25" ht="19.5" customHeight="1">
      <c r="A25" s="75">
        <v>21.0</v>
      </c>
      <c r="B25" s="112" t="s">
        <v>2168</v>
      </c>
      <c r="C25" s="76" t="s">
        <v>4337</v>
      </c>
      <c r="D25" s="112" t="s">
        <v>4339</v>
      </c>
      <c r="E25" s="113">
        <f>sumifs('KEG. PENGAJIAN HARIAN'!$D$2:$D969,'KEG. PENGAJIAN HARIAN'!$B$2:$B969,"&gt;="&amp;$C$2,'KEG. PENGAJIAN HARIAN'!$B$2:$B969,"&lt;="&amp;$E$2,'KEG. PENGAJIAN HARIAN'!$F$2:$F969,B25)</f>
        <v>0.3222222222</v>
      </c>
      <c r="F25" s="127">
        <v>0.5</v>
      </c>
      <c r="G25" s="115">
        <f t="shared" si="1"/>
        <v>0.6444444444</v>
      </c>
      <c r="H25" s="116">
        <f>COUNTIFS('KEG. PENGAJIAN HARIAN'!$F$2:$F969,B25,'KEG. PENGAJIAN HARIAN'!$B$2:$B969,"&gt;="&amp;$C$2,'KEG. PENGAJIAN HARIAN'!$B$2:$B969,"&lt;="&amp;$E$2,'KEG. PENGAJIAN HARIAN'!$G$2:$G969,"hadir")</f>
        <v>11</v>
      </c>
      <c r="I25" s="123">
        <f>COUNTIFS('KEG. PENGAJIAN HARIAN'!$F$2:$F969,B25,'KEG. PENGAJIAN HARIAN'!$B$2:$B969,"&gt;="&amp;$C$2,'KEG. PENGAJIAN HARIAN'!$B$2:$B969,"&lt;="&amp;$E$2,'KEG. PENGAJIAN HARIAN'!$G$2:$G969,"By VN")</f>
        <v>0</v>
      </c>
      <c r="J25" s="118">
        <f>COUNTIFS('KEG. PENGAJIAN HARIAN'!$F$2:$F969,B25,'KEG. PENGAJIAN HARIAN'!$B$2:$B969,"&gt;="&amp;$C$2,'KEG. PENGAJIAN HARIAN'!$B$2:$B969,"&lt;="&amp;$E$2,'KEG. PENGAJIAN HARIAN'!$G$2:$G969,"izin (murid)")</f>
        <v>3</v>
      </c>
      <c r="K25" s="51"/>
      <c r="L25" s="46"/>
      <c r="M25" s="86"/>
      <c r="N25" s="46"/>
      <c r="O25" s="46"/>
      <c r="P25" s="46"/>
      <c r="Q25" s="46"/>
      <c r="R25" s="125"/>
      <c r="S25" s="46"/>
      <c r="T25" s="46"/>
      <c r="U25" s="46"/>
      <c r="V25" s="46"/>
      <c r="W25" s="46"/>
      <c r="X25" s="46"/>
      <c r="Y25" s="46"/>
      <c r="Z25" s="46"/>
      <c r="AA25" s="46"/>
    </row>
    <row r="26">
      <c r="A26" s="75">
        <v>22.0</v>
      </c>
      <c r="B26" s="112" t="s">
        <v>597</v>
      </c>
      <c r="C26" s="76" t="s">
        <v>4337</v>
      </c>
      <c r="D26" s="112" t="s">
        <v>4339</v>
      </c>
      <c r="E26" s="113">
        <f>sumifs('KEG. PENGAJIAN HARIAN'!$D$2:$D969,'KEG. PENGAJIAN HARIAN'!$B$2:$B969,"&gt;="&amp;$C$2,'KEG. PENGAJIAN HARIAN'!$B$2:$B969,"&lt;="&amp;$E$2,'KEG. PENGAJIAN HARIAN'!$F$2:$F969,B26)</f>
        <v>0.3854166667</v>
      </c>
      <c r="F26" s="114">
        <v>0.5</v>
      </c>
      <c r="G26" s="115">
        <f t="shared" si="1"/>
        <v>0.7708333333</v>
      </c>
      <c r="H26" s="116">
        <f>COUNTIFS('KEG. PENGAJIAN HARIAN'!$F$2:$F969,B26,'KEG. PENGAJIAN HARIAN'!$B$2:$B969,"&gt;="&amp;$C$2,'KEG. PENGAJIAN HARIAN'!$B$2:$B969,"&lt;="&amp;$E$2,'KEG. PENGAJIAN HARIAN'!$G$2:$G969,"hadir")</f>
        <v>16</v>
      </c>
      <c r="I26" s="123">
        <f>COUNTIFS('KEG. PENGAJIAN HARIAN'!$F$2:$F969,B26,'KEG. PENGAJIAN HARIAN'!$B$2:$B969,"&gt;="&amp;$C$2,'KEG. PENGAJIAN HARIAN'!$B$2:$B969,"&lt;="&amp;$E$2,'KEG. PENGAJIAN HARIAN'!$G$2:$G969,"By VN")</f>
        <v>1</v>
      </c>
      <c r="J26" s="118">
        <f>COUNTIFS('KEG. PENGAJIAN HARIAN'!$F$2:$F969,B26,'KEG. PENGAJIAN HARIAN'!$B$2:$B969,"&gt;="&amp;$C$2,'KEG. PENGAJIAN HARIAN'!$B$2:$B969,"&lt;="&amp;$E$2,'KEG. PENGAJIAN HARIAN'!$G$2:$G969,"izin (murid)")</f>
        <v>0</v>
      </c>
      <c r="K26" s="46"/>
      <c r="L26" s="46"/>
      <c r="M26" s="46"/>
      <c r="N26" s="46"/>
      <c r="O26" s="46"/>
      <c r="P26" s="46"/>
      <c r="Q26" s="46"/>
      <c r="R26" s="125"/>
      <c r="S26" s="46"/>
      <c r="T26" s="46"/>
      <c r="U26" s="46"/>
      <c r="V26" s="46"/>
      <c r="W26" s="46"/>
      <c r="X26" s="46"/>
      <c r="Y26" s="46"/>
      <c r="Z26" s="46"/>
      <c r="AA26" s="46"/>
    </row>
    <row r="27">
      <c r="A27" s="75">
        <v>23.0</v>
      </c>
      <c r="B27" s="112" t="s">
        <v>2911</v>
      </c>
      <c r="C27" s="76" t="s">
        <v>4337</v>
      </c>
      <c r="D27" s="112"/>
      <c r="E27" s="113">
        <f>sumifs('KEG. PENGAJIAN HARIAN'!$D$2:$D969,'KEG. PENGAJIAN HARIAN'!$B$2:$B969,"&gt;="&amp;$C$2,'KEG. PENGAJIAN HARIAN'!$B$2:$B969,"&lt;="&amp;$E$2,'KEG. PENGAJIAN HARIAN'!$F$2:$F969,B27)</f>
        <v>0.1166666667</v>
      </c>
      <c r="F27" s="114">
        <v>0.5</v>
      </c>
      <c r="G27" s="115">
        <f t="shared" si="1"/>
        <v>0.2333333333</v>
      </c>
      <c r="H27" s="116">
        <f>COUNTIFS('KEG. PENGAJIAN HARIAN'!$F$2:$F969,B27,'KEG. PENGAJIAN HARIAN'!$B$2:$B969,"&gt;="&amp;$C$2,'KEG. PENGAJIAN HARIAN'!$B$2:$B969,"&lt;="&amp;$E$2,'KEG. PENGAJIAN HARIAN'!$G$2:$G969,"hadir")</f>
        <v>8</v>
      </c>
      <c r="I27" s="123">
        <f>COUNTIFS('KEG. PENGAJIAN HARIAN'!$F$2:$F969,B27,'KEG. PENGAJIAN HARIAN'!$B$2:$B969,"&gt;="&amp;$C$2,'KEG. PENGAJIAN HARIAN'!$B$2:$B969,"&lt;="&amp;$E$2,'KEG. PENGAJIAN HARIAN'!$G$2:$G969,"By VN")</f>
        <v>0</v>
      </c>
      <c r="J27" s="118">
        <f>COUNTIFS('KEG. PENGAJIAN HARIAN'!$F$2:$F969,B27,'KEG. PENGAJIAN HARIAN'!$B$2:$B969,"&gt;="&amp;$C$2,'KEG. PENGAJIAN HARIAN'!$B$2:$B969,"&lt;="&amp;$E$2,'KEG. PENGAJIAN HARIAN'!$G$2:$G969,"izin (murid)")</f>
        <v>1</v>
      </c>
      <c r="K27" s="46"/>
      <c r="L27" s="46"/>
      <c r="M27" s="46"/>
      <c r="N27" s="46"/>
      <c r="O27" s="46"/>
      <c r="P27" s="46"/>
      <c r="Q27" s="46"/>
      <c r="R27" s="125"/>
      <c r="S27" s="46"/>
      <c r="T27" s="46"/>
      <c r="U27" s="46"/>
      <c r="V27" s="46"/>
      <c r="W27" s="46"/>
      <c r="X27" s="46"/>
      <c r="Y27" s="46"/>
      <c r="Z27" s="46"/>
      <c r="AA27" s="46"/>
    </row>
    <row r="28">
      <c r="A28" s="75">
        <v>24.0</v>
      </c>
      <c r="B28" s="112" t="s">
        <v>418</v>
      </c>
      <c r="C28" s="76" t="s">
        <v>4337</v>
      </c>
      <c r="D28" s="112" t="s">
        <v>4339</v>
      </c>
      <c r="E28" s="113">
        <f>sumifs('KEG. PENGAJIAN HARIAN'!$D$2:$D969,'KEG. PENGAJIAN HARIAN'!$B$2:$B969,"&gt;="&amp;$C$2,'KEG. PENGAJIAN HARIAN'!$B$2:$B969,"&lt;="&amp;$E$2,'KEG. PENGAJIAN HARIAN'!$F$2:$F969,B28)</f>
        <v>0.1895833333</v>
      </c>
      <c r="F28" s="114">
        <v>0.5</v>
      </c>
      <c r="G28" s="115">
        <f t="shared" si="1"/>
        <v>0.3791666667</v>
      </c>
      <c r="H28" s="116">
        <f>COUNTIFS('KEG. PENGAJIAN HARIAN'!$F$2:$F969,B28,'KEG. PENGAJIAN HARIAN'!$B$2:$B969,"&gt;="&amp;$C$2,'KEG. PENGAJIAN HARIAN'!$B$2:$B969,"&lt;="&amp;$E$2,'KEG. PENGAJIAN HARIAN'!$G$2:$G969,"hadir")</f>
        <v>10</v>
      </c>
      <c r="I28" s="123">
        <f>COUNTIFS('KEG. PENGAJIAN HARIAN'!$F$2:$F969,B28,'KEG. PENGAJIAN HARIAN'!$B$2:$B969,"&gt;="&amp;$C$2,'KEG. PENGAJIAN HARIAN'!$B$2:$B969,"&lt;="&amp;$E$2,'KEG. PENGAJIAN HARIAN'!$G$2:$G969,"By VN")</f>
        <v>0</v>
      </c>
      <c r="J28" s="118">
        <f>COUNTIFS('KEG. PENGAJIAN HARIAN'!$F$2:$F969,B28,'KEG. PENGAJIAN HARIAN'!$B$2:$B969,"&gt;="&amp;$C$2,'KEG. PENGAJIAN HARIAN'!$B$2:$B969,"&lt;="&amp;$E$2,'KEG. PENGAJIAN HARIAN'!$G$2:$G969,"izin (murid)")</f>
        <v>0</v>
      </c>
      <c r="K28" s="46"/>
      <c r="L28" s="46"/>
      <c r="M28" s="46"/>
      <c r="N28" s="46"/>
      <c r="O28" s="46"/>
      <c r="P28" s="46"/>
      <c r="Q28" s="46"/>
      <c r="R28" s="125"/>
      <c r="S28" s="46"/>
      <c r="T28" s="46"/>
      <c r="U28" s="46"/>
      <c r="V28" s="46"/>
      <c r="W28" s="46"/>
      <c r="X28" s="46"/>
      <c r="Y28" s="46"/>
      <c r="Z28" s="46"/>
      <c r="AA28" s="46"/>
    </row>
    <row r="29">
      <c r="A29" s="75">
        <v>25.0</v>
      </c>
      <c r="B29" s="112" t="s">
        <v>12</v>
      </c>
      <c r="C29" s="76" t="s">
        <v>4337</v>
      </c>
      <c r="D29" s="112" t="s">
        <v>4339</v>
      </c>
      <c r="E29" s="113">
        <f>sumifs('KEG. PENGAJIAN HARIAN'!$D$2:$D969,'KEG. PENGAJIAN HARIAN'!$B$2:$B969,"&gt;="&amp;$C$2,'KEG. PENGAJIAN HARIAN'!$B$2:$B969,"&lt;="&amp;$E$2,'KEG. PENGAJIAN HARIAN'!$F$2:$F969,B29)</f>
        <v>0.3034722222</v>
      </c>
      <c r="F29" s="114">
        <v>0.5</v>
      </c>
      <c r="G29" s="115">
        <f t="shared" si="1"/>
        <v>0.6069444444</v>
      </c>
      <c r="H29" s="116">
        <f>COUNTIFS('KEG. PENGAJIAN HARIAN'!$F$2:$F969,B29,'KEG. PENGAJIAN HARIAN'!$B$2:$B969,"&gt;="&amp;$C$2,'KEG. PENGAJIAN HARIAN'!$B$2:$B969,"&lt;="&amp;$E$2,'KEG. PENGAJIAN HARIAN'!$G$2:$G969,"hadir")</f>
        <v>9</v>
      </c>
      <c r="I29" s="123">
        <f>COUNTIFS('KEG. PENGAJIAN HARIAN'!$F$2:$F969,B29,'KEG. PENGAJIAN HARIAN'!$B$2:$B969,"&gt;="&amp;$C$2,'KEG. PENGAJIAN HARIAN'!$B$2:$B969,"&lt;="&amp;$E$2,'KEG. PENGAJIAN HARIAN'!$G$2:$G969,"By VN")</f>
        <v>0</v>
      </c>
      <c r="J29" s="118">
        <f>COUNTIFS('KEG. PENGAJIAN HARIAN'!$F$2:$F969,B29,'KEG. PENGAJIAN HARIAN'!$B$2:$B969,"&gt;="&amp;$C$2,'KEG. PENGAJIAN HARIAN'!$B$2:$B969,"&lt;="&amp;$E$2,'KEG. PENGAJIAN HARIAN'!$G$2:$G969,"izin (murid)")</f>
        <v>0</v>
      </c>
      <c r="K29" s="46"/>
      <c r="L29" s="46"/>
      <c r="M29" s="46"/>
      <c r="N29" s="46"/>
      <c r="O29" s="46"/>
      <c r="P29" s="46"/>
      <c r="Q29" s="46"/>
      <c r="R29" s="125"/>
      <c r="S29" s="46"/>
      <c r="T29" s="46"/>
      <c r="U29" s="46"/>
      <c r="V29" s="46"/>
      <c r="W29" s="46"/>
      <c r="X29" s="46"/>
      <c r="Y29" s="46"/>
      <c r="Z29" s="46"/>
      <c r="AA29" s="46"/>
    </row>
    <row r="30">
      <c r="A30" s="75">
        <v>26.0</v>
      </c>
      <c r="B30" s="112" t="s">
        <v>527</v>
      </c>
      <c r="C30" s="76" t="s">
        <v>4337</v>
      </c>
      <c r="D30" s="112" t="s">
        <v>4339</v>
      </c>
      <c r="E30" s="113">
        <f>sumifs('KEG. PENGAJIAN HARIAN'!$D$2:$D969,'KEG. PENGAJIAN HARIAN'!$B$2:$B969,"&gt;="&amp;$C$2,'KEG. PENGAJIAN HARIAN'!$B$2:$B969,"&lt;="&amp;$E$2,'KEG. PENGAJIAN HARIAN'!$F$2:$F969,B30)</f>
        <v>0.1326388889</v>
      </c>
      <c r="F30" s="114">
        <v>0.5</v>
      </c>
      <c r="G30" s="115">
        <f t="shared" si="1"/>
        <v>0.2652777778</v>
      </c>
      <c r="H30" s="116">
        <f>COUNTIFS('KEG. PENGAJIAN HARIAN'!$F$2:$F969,B30,'KEG. PENGAJIAN HARIAN'!$B$2:$B969,"&gt;="&amp;$C$2,'KEG. PENGAJIAN HARIAN'!$B$2:$B969,"&lt;="&amp;$E$2,'KEG. PENGAJIAN HARIAN'!$G$2:$G969,"hadir")</f>
        <v>3</v>
      </c>
      <c r="I30" s="123">
        <f>COUNTIFS('KEG. PENGAJIAN HARIAN'!$F$2:$F969,B30,'KEG. PENGAJIAN HARIAN'!$B$2:$B969,"&gt;="&amp;$C$2,'KEG. PENGAJIAN HARIAN'!$B$2:$B969,"&lt;="&amp;$E$2,'KEG. PENGAJIAN HARIAN'!$G$2:$G969,"By VN")</f>
        <v>0</v>
      </c>
      <c r="J30" s="118">
        <f>COUNTIFS('KEG. PENGAJIAN HARIAN'!$F$2:$F969,B30,'KEG. PENGAJIAN HARIAN'!$B$2:$B969,"&gt;="&amp;$C$2,'KEG. PENGAJIAN HARIAN'!$B$2:$B969,"&lt;="&amp;$E$2,'KEG. PENGAJIAN HARIAN'!$G$2:$G969,"izin (murid)")</f>
        <v>0</v>
      </c>
      <c r="K30" s="46"/>
      <c r="L30" s="46"/>
      <c r="M30" s="46"/>
      <c r="N30" s="46"/>
      <c r="O30" s="46"/>
      <c r="P30" s="46"/>
      <c r="Q30" s="46"/>
      <c r="R30" s="125"/>
      <c r="S30" s="46"/>
      <c r="T30" s="46"/>
      <c r="U30" s="46"/>
      <c r="V30" s="46"/>
      <c r="W30" s="46"/>
      <c r="X30" s="46"/>
      <c r="Y30" s="46"/>
      <c r="Z30" s="46"/>
      <c r="AA30" s="46"/>
    </row>
    <row r="31">
      <c r="A31" s="75">
        <v>27.0</v>
      </c>
      <c r="B31" s="112" t="s">
        <v>150</v>
      </c>
      <c r="C31" s="76" t="s">
        <v>4337</v>
      </c>
      <c r="D31" s="112" t="s">
        <v>4339</v>
      </c>
      <c r="E31" s="113">
        <f>sumifs('KEG. PENGAJIAN HARIAN'!$D$2:$D969,'KEG. PENGAJIAN HARIAN'!$B$2:$B969,"&gt;="&amp;$C$2,'KEG. PENGAJIAN HARIAN'!$B$2:$B969,"&lt;="&amp;$E$2,'KEG. PENGAJIAN HARIAN'!$F$2:$F969,B31)</f>
        <v>0.1604166667</v>
      </c>
      <c r="F31" s="114">
        <v>0.5</v>
      </c>
      <c r="G31" s="115">
        <f t="shared" si="1"/>
        <v>0.3208333333</v>
      </c>
      <c r="H31" s="116">
        <f>COUNTIFS('KEG. PENGAJIAN HARIAN'!$F$2:$F969,B31,'KEG. PENGAJIAN HARIAN'!$B$2:$B969,"&gt;="&amp;$C$2,'KEG. PENGAJIAN HARIAN'!$B$2:$B969,"&lt;="&amp;$E$2,'KEG. PENGAJIAN HARIAN'!$G$2:$G969,"hadir")</f>
        <v>5</v>
      </c>
      <c r="I31" s="123">
        <f>COUNTIFS('KEG. PENGAJIAN HARIAN'!$F$2:$F969,B31,'KEG. PENGAJIAN HARIAN'!$B$2:$B969,"&gt;="&amp;$C$2,'KEG. PENGAJIAN HARIAN'!$B$2:$B969,"&lt;="&amp;$E$2,'KEG. PENGAJIAN HARIAN'!$G$2:$G969,"By VN")</f>
        <v>0</v>
      </c>
      <c r="J31" s="118">
        <f>COUNTIFS('KEG. PENGAJIAN HARIAN'!$F$2:$F969,B31,'KEG. PENGAJIAN HARIAN'!$B$2:$B969,"&gt;="&amp;$C$2,'KEG. PENGAJIAN HARIAN'!$B$2:$B969,"&lt;="&amp;$E$2,'KEG. PENGAJIAN HARIAN'!$G$2:$G969,"izin (murid)")</f>
        <v>0</v>
      </c>
      <c r="K31" s="46"/>
      <c r="L31" s="46"/>
      <c r="M31" s="46"/>
      <c r="N31" s="46"/>
      <c r="O31" s="46"/>
      <c r="P31" s="46"/>
      <c r="Q31" s="46"/>
      <c r="R31" s="125"/>
      <c r="S31" s="46"/>
      <c r="T31" s="46"/>
      <c r="U31" s="46"/>
      <c r="V31" s="46"/>
      <c r="W31" s="46"/>
      <c r="X31" s="46"/>
      <c r="Y31" s="46"/>
      <c r="Z31" s="46"/>
      <c r="AA31" s="46"/>
    </row>
    <row r="32">
      <c r="A32" s="75">
        <v>28.0</v>
      </c>
      <c r="B32" s="112" t="s">
        <v>208</v>
      </c>
      <c r="C32" s="76" t="s">
        <v>4337</v>
      </c>
      <c r="D32" s="112" t="s">
        <v>4342</v>
      </c>
      <c r="E32" s="113">
        <f>sumifs('KEG. PENGAJIAN HARIAN'!$D$2:$D969,'KEG. PENGAJIAN HARIAN'!$B$2:$B969,"&gt;="&amp;$C$2,'KEG. PENGAJIAN HARIAN'!$B$2:$B969,"&lt;="&amp;$E$2,'KEG. PENGAJIAN HARIAN'!$F$2:$F969,B32)</f>
        <v>0.3597222222</v>
      </c>
      <c r="F32" s="114">
        <v>0.5</v>
      </c>
      <c r="G32" s="115">
        <f t="shared" si="1"/>
        <v>0.7194444444</v>
      </c>
      <c r="H32" s="116">
        <f>COUNTIFS('KEG. PENGAJIAN HARIAN'!$F$2:$F969,B32,'KEG. PENGAJIAN HARIAN'!$B$2:$B969,"&gt;="&amp;$C$2,'KEG. PENGAJIAN HARIAN'!$B$2:$B969,"&lt;="&amp;$E$2,'KEG. PENGAJIAN HARIAN'!$G$2:$G969,"hadir")</f>
        <v>8</v>
      </c>
      <c r="I32" s="123">
        <f>COUNTIFS('KEG. PENGAJIAN HARIAN'!$F$2:$F969,B32,'KEG. PENGAJIAN HARIAN'!$B$2:$B969,"&gt;="&amp;$C$2,'KEG. PENGAJIAN HARIAN'!$B$2:$B969,"&lt;="&amp;$E$2,'KEG. PENGAJIAN HARIAN'!$G$2:$G969,"By VN")</f>
        <v>0</v>
      </c>
      <c r="J32" s="118">
        <f>COUNTIFS('KEG. PENGAJIAN HARIAN'!$F$2:$F969,B32,'KEG. PENGAJIAN HARIAN'!$B$2:$B969,"&gt;="&amp;$C$2,'KEG. PENGAJIAN HARIAN'!$B$2:$B969,"&lt;="&amp;$E$2,'KEG. PENGAJIAN HARIAN'!$G$2:$G969,"izin (murid)")</f>
        <v>0</v>
      </c>
      <c r="K32" s="46"/>
      <c r="L32" s="46"/>
      <c r="M32" s="46"/>
      <c r="N32" s="46"/>
      <c r="O32" s="46"/>
      <c r="P32" s="46"/>
      <c r="Q32" s="46"/>
      <c r="R32" s="125"/>
      <c r="S32" s="46"/>
      <c r="T32" s="46"/>
      <c r="U32" s="46"/>
      <c r="V32" s="46"/>
      <c r="W32" s="46"/>
      <c r="X32" s="46"/>
      <c r="Y32" s="46"/>
      <c r="Z32" s="46"/>
      <c r="AA32" s="46"/>
    </row>
    <row r="33">
      <c r="A33" s="75">
        <v>29.0</v>
      </c>
      <c r="B33" s="112" t="s">
        <v>2914</v>
      </c>
      <c r="C33" s="76" t="s">
        <v>4343</v>
      </c>
      <c r="D33" s="112"/>
      <c r="E33" s="113">
        <f>sumifs('KEG. PENGAJIAN HARIAN'!$D$2:$D969,'KEG. PENGAJIAN HARIAN'!$B$2:$B969,"&gt;="&amp;$C$2,'KEG. PENGAJIAN HARIAN'!$B$2:$B969,"&lt;="&amp;$E$2,'KEG. PENGAJIAN HARIAN'!$F$2:$F969,B33)</f>
        <v>0.4222222222</v>
      </c>
      <c r="F33" s="114">
        <v>0.5</v>
      </c>
      <c r="G33" s="115">
        <f t="shared" si="1"/>
        <v>0.8444444444</v>
      </c>
      <c r="H33" s="116">
        <f>COUNTIFS('KEG. PENGAJIAN HARIAN'!$F$2:$F969,B33,'KEG. PENGAJIAN HARIAN'!$B$2:$B969,"&gt;="&amp;$C$2,'KEG. PENGAJIAN HARIAN'!$B$2:$B969,"&lt;="&amp;$E$2,'KEG. PENGAJIAN HARIAN'!$G$2:$G969,"hadir")</f>
        <v>13</v>
      </c>
      <c r="I33" s="123">
        <f>COUNTIFS('KEG. PENGAJIAN HARIAN'!$F$2:$F969,B33,'KEG. PENGAJIAN HARIAN'!$B$2:$B969,"&gt;="&amp;$C$2,'KEG. PENGAJIAN HARIAN'!$B$2:$B969,"&lt;="&amp;$E$2,'KEG. PENGAJIAN HARIAN'!$G$2:$G969,"By VN")</f>
        <v>0</v>
      </c>
      <c r="J33" s="118">
        <f>COUNTIFS('KEG. PENGAJIAN HARIAN'!$F$2:$F969,B33,'KEG. PENGAJIAN HARIAN'!$B$2:$B969,"&gt;="&amp;$C$2,'KEG. PENGAJIAN HARIAN'!$B$2:$B969,"&lt;="&amp;$E$2,'KEG. PENGAJIAN HARIAN'!$G$2:$G969,"izin (murid)")</f>
        <v>0</v>
      </c>
      <c r="K33" s="46"/>
      <c r="L33" s="46"/>
      <c r="M33" s="46"/>
      <c r="N33" s="46"/>
      <c r="O33" s="46"/>
      <c r="P33" s="46"/>
      <c r="Q33" s="46"/>
      <c r="R33" s="125"/>
      <c r="S33" s="46"/>
      <c r="T33" s="46"/>
      <c r="U33" s="46"/>
      <c r="V33" s="46"/>
      <c r="W33" s="46"/>
      <c r="X33" s="46"/>
      <c r="Y33" s="46"/>
      <c r="Z33" s="46"/>
      <c r="AA33" s="46"/>
    </row>
    <row r="34">
      <c r="A34" s="141"/>
      <c r="B34" s="46"/>
      <c r="C34" s="46"/>
      <c r="D34" s="46"/>
      <c r="E34" s="70">
        <f t="shared" ref="E34:F34" si="2">SUM(E5:E33)</f>
        <v>8.234027778</v>
      </c>
      <c r="F34" s="70">
        <f t="shared" si="2"/>
        <v>14.5</v>
      </c>
      <c r="G34" s="50"/>
      <c r="H34" s="50"/>
      <c r="I34" s="50"/>
      <c r="J34" s="46"/>
      <c r="K34" s="46"/>
      <c r="L34" s="46"/>
      <c r="M34" s="46"/>
      <c r="N34" s="46"/>
      <c r="O34" s="46"/>
      <c r="P34" s="46"/>
      <c r="Q34" s="46"/>
      <c r="R34" s="125"/>
      <c r="S34" s="46"/>
      <c r="T34" s="46"/>
      <c r="U34" s="46"/>
      <c r="V34" s="46"/>
      <c r="W34" s="46"/>
      <c r="X34" s="46"/>
      <c r="Y34" s="46"/>
      <c r="Z34" s="46"/>
      <c r="AA34" s="46"/>
      <c r="AB34" s="46"/>
      <c r="AC34" s="46"/>
      <c r="AD34" s="46"/>
      <c r="AE34" s="46"/>
      <c r="AF34" s="46"/>
      <c r="AG34" s="46"/>
      <c r="AH34" s="46"/>
      <c r="AI34" s="46"/>
      <c r="AJ34" s="46"/>
      <c r="AK34" s="46"/>
    </row>
    <row r="35">
      <c r="A35" s="50"/>
      <c r="B35" s="51"/>
      <c r="C35" s="51"/>
      <c r="D35" s="51"/>
      <c r="E35" s="120">
        <f>E34/F34</f>
        <v>0.5678639847</v>
      </c>
      <c r="F35" s="50"/>
      <c r="G35" s="83"/>
      <c r="H35" s="92"/>
      <c r="I35" s="93"/>
      <c r="J35" s="46"/>
      <c r="K35" s="46"/>
      <c r="L35" s="46"/>
      <c r="M35" s="46"/>
      <c r="N35" s="46"/>
      <c r="O35" s="46"/>
      <c r="P35" s="46"/>
      <c r="Q35" s="46"/>
      <c r="R35" s="125"/>
      <c r="S35" s="46"/>
      <c r="T35" s="46"/>
      <c r="U35" s="46"/>
      <c r="V35" s="46"/>
      <c r="W35" s="46"/>
      <c r="X35" s="46"/>
      <c r="Y35" s="46"/>
      <c r="Z35" s="46"/>
      <c r="AA35" s="46"/>
      <c r="AB35" s="46"/>
      <c r="AC35" s="46"/>
      <c r="AD35" s="46"/>
      <c r="AE35" s="46"/>
      <c r="AF35" s="46"/>
      <c r="AG35" s="46"/>
      <c r="AH35" s="46"/>
      <c r="AI35" s="46"/>
      <c r="AJ35" s="46"/>
      <c r="AK35" s="46"/>
    </row>
    <row r="36">
      <c r="A36" s="90"/>
      <c r="B36" s="90"/>
      <c r="C36" s="90"/>
      <c r="D36" s="90"/>
      <c r="E36" s="90"/>
      <c r="F36" s="90"/>
      <c r="G36" s="83"/>
      <c r="H36" s="97"/>
      <c r="I36" s="93"/>
      <c r="J36" s="90"/>
      <c r="K36" s="90"/>
      <c r="L36" s="90"/>
      <c r="M36" s="46"/>
      <c r="N36" s="46"/>
      <c r="O36" s="46"/>
      <c r="P36" s="46"/>
      <c r="Q36" s="46"/>
      <c r="R36" s="125"/>
      <c r="S36" s="46"/>
      <c r="T36" s="46"/>
      <c r="U36" s="46"/>
      <c r="V36" s="46"/>
      <c r="W36" s="46"/>
      <c r="X36" s="46"/>
      <c r="Y36" s="46"/>
      <c r="Z36" s="46"/>
      <c r="AA36" s="46"/>
      <c r="AB36" s="46"/>
      <c r="AC36" s="46"/>
      <c r="AD36" s="46"/>
      <c r="AE36" s="46"/>
      <c r="AF36" s="46"/>
      <c r="AG36" s="46"/>
      <c r="AH36" s="46"/>
      <c r="AI36" s="46"/>
      <c r="AJ36" s="46"/>
      <c r="AK36" s="46"/>
      <c r="AL36" s="46"/>
    </row>
    <row r="37">
      <c r="A37" s="96"/>
      <c r="B37" s="96"/>
      <c r="C37" s="96" t="s">
        <v>4337</v>
      </c>
      <c r="D37" s="96">
        <f t="shared" ref="D37:D40" si="3">COUNTIF($C$5:$C$33,C37)</f>
        <v>14</v>
      </c>
      <c r="E37" s="90"/>
      <c r="F37" s="90"/>
      <c r="G37" s="83"/>
      <c r="H37" s="97"/>
      <c r="I37" s="131" t="s">
        <v>4360</v>
      </c>
      <c r="J37" s="102"/>
      <c r="K37" s="46"/>
      <c r="L37" s="46"/>
      <c r="M37" s="46"/>
      <c r="N37" s="46"/>
      <c r="O37" s="46"/>
      <c r="P37" s="46"/>
      <c r="Q37" s="46"/>
      <c r="R37" s="125"/>
      <c r="S37" s="46"/>
      <c r="T37" s="46"/>
      <c r="U37" s="46"/>
      <c r="V37" s="46"/>
      <c r="W37" s="46"/>
      <c r="X37" s="46"/>
      <c r="Y37" s="46"/>
      <c r="Z37" s="46"/>
      <c r="AA37" s="46"/>
      <c r="AB37" s="46"/>
      <c r="AC37" s="46"/>
      <c r="AD37" s="46"/>
      <c r="AE37" s="46"/>
      <c r="AF37" s="46"/>
      <c r="AG37" s="46"/>
      <c r="AH37" s="46"/>
      <c r="AI37" s="46"/>
      <c r="AJ37" s="46"/>
      <c r="AK37" s="46"/>
      <c r="AL37" s="46"/>
    </row>
    <row r="38">
      <c r="A38" s="47"/>
      <c r="C38" s="96" t="s">
        <v>4343</v>
      </c>
      <c r="D38" s="96">
        <f t="shared" si="3"/>
        <v>9</v>
      </c>
      <c r="E38" s="96" t="s">
        <v>4337</v>
      </c>
      <c r="F38" s="52">
        <f t="shared" ref="F38:F41" si="4">SUMIF($C$5:$C$33,E38,$F$5:$F$33)</f>
        <v>7</v>
      </c>
      <c r="G38" s="96" t="s">
        <v>4337</v>
      </c>
      <c r="H38" s="132">
        <f>SUMIF($C$5:$C$33,G38,$E$5:$E$33)</f>
        <v>4.242361111</v>
      </c>
      <c r="I38" s="133">
        <f t="shared" ref="I38:I41" si="5">H38/F38</f>
        <v>0.6060515873</v>
      </c>
      <c r="J38" s="102"/>
      <c r="K38" s="46"/>
      <c r="L38" s="46"/>
      <c r="M38" s="46"/>
      <c r="N38" s="46"/>
      <c r="O38" s="46"/>
      <c r="P38" s="46"/>
      <c r="Q38" s="46"/>
      <c r="R38" s="125"/>
      <c r="S38" s="46"/>
      <c r="T38" s="46"/>
      <c r="U38" s="46"/>
      <c r="V38" s="46"/>
      <c r="W38" s="46"/>
      <c r="X38" s="46"/>
      <c r="Y38" s="46"/>
      <c r="Z38" s="46"/>
      <c r="AA38" s="46"/>
      <c r="AB38" s="46"/>
      <c r="AC38" s="46"/>
      <c r="AD38" s="46"/>
      <c r="AE38" s="46"/>
      <c r="AF38" s="46"/>
      <c r="AG38" s="46"/>
      <c r="AH38" s="46"/>
      <c r="AI38" s="46"/>
      <c r="AJ38" s="46"/>
      <c r="AK38" s="46"/>
      <c r="AL38" s="46"/>
    </row>
    <row r="39">
      <c r="A39" s="47"/>
      <c r="C39" s="96" t="s">
        <v>4341</v>
      </c>
      <c r="D39" s="96">
        <f t="shared" si="3"/>
        <v>4</v>
      </c>
      <c r="E39" s="96" t="s">
        <v>4343</v>
      </c>
      <c r="F39" s="52">
        <f t="shared" si="4"/>
        <v>4.5</v>
      </c>
      <c r="G39" s="96" t="s">
        <v>4343</v>
      </c>
      <c r="H39" s="132">
        <f t="shared" ref="H39:H41" si="6">SUMIF(C8:C35,G39,E8:E35)</f>
        <v>2.534027778</v>
      </c>
      <c r="I39" s="133">
        <f t="shared" si="5"/>
        <v>0.563117284</v>
      </c>
      <c r="J39" s="102"/>
      <c r="K39" s="46"/>
      <c r="L39" s="46"/>
      <c r="M39" s="46"/>
      <c r="N39" s="46"/>
      <c r="O39" s="46"/>
      <c r="P39" s="46"/>
      <c r="Q39" s="46"/>
      <c r="R39" s="125"/>
      <c r="S39" s="46"/>
      <c r="T39" s="46"/>
      <c r="U39" s="46"/>
      <c r="V39" s="46"/>
      <c r="W39" s="46"/>
      <c r="X39" s="46"/>
      <c r="Y39" s="46"/>
      <c r="Z39" s="46"/>
      <c r="AA39" s="46"/>
      <c r="AB39" s="46"/>
      <c r="AC39" s="46"/>
      <c r="AD39" s="46"/>
      <c r="AE39" s="46"/>
      <c r="AF39" s="46"/>
      <c r="AG39" s="46"/>
      <c r="AH39" s="46"/>
      <c r="AI39" s="46"/>
      <c r="AJ39" s="46"/>
      <c r="AK39" s="46"/>
      <c r="AL39" s="46"/>
    </row>
    <row r="40">
      <c r="A40" s="47"/>
      <c r="C40" s="96" t="s">
        <v>4345</v>
      </c>
      <c r="D40" s="96">
        <f t="shared" si="3"/>
        <v>2</v>
      </c>
      <c r="E40" s="96" t="s">
        <v>4341</v>
      </c>
      <c r="F40" s="52">
        <f t="shared" si="4"/>
        <v>2</v>
      </c>
      <c r="G40" s="96" t="s">
        <v>4341</v>
      </c>
      <c r="H40" s="132">
        <f t="shared" si="6"/>
        <v>0.3868055556</v>
      </c>
      <c r="I40" s="133">
        <f t="shared" si="5"/>
        <v>0.1934027778</v>
      </c>
      <c r="J40" s="102"/>
      <c r="K40" s="46"/>
      <c r="L40" s="46"/>
      <c r="M40" s="46"/>
      <c r="N40" s="46"/>
      <c r="O40" s="46"/>
      <c r="P40" s="46"/>
      <c r="Q40" s="46"/>
      <c r="R40" s="125"/>
      <c r="S40" s="46"/>
      <c r="T40" s="46"/>
      <c r="U40" s="46"/>
      <c r="V40" s="46"/>
      <c r="W40" s="46"/>
      <c r="X40" s="46"/>
      <c r="Y40" s="46"/>
      <c r="Z40" s="46"/>
      <c r="AA40" s="46"/>
      <c r="AB40" s="46"/>
      <c r="AC40" s="46"/>
      <c r="AD40" s="46"/>
      <c r="AE40" s="46"/>
      <c r="AF40" s="46"/>
      <c r="AG40" s="46"/>
      <c r="AH40" s="46"/>
      <c r="AI40" s="46"/>
      <c r="AJ40" s="46"/>
      <c r="AK40" s="46"/>
      <c r="AL40" s="46"/>
    </row>
    <row r="41">
      <c r="A41" s="96"/>
      <c r="B41" s="96"/>
      <c r="C41" s="96" t="s">
        <v>4361</v>
      </c>
      <c r="D41" s="96">
        <f>sum(D37:D40)</f>
        <v>29</v>
      </c>
      <c r="E41" s="96" t="s">
        <v>4345</v>
      </c>
      <c r="F41" s="52">
        <f t="shared" si="4"/>
        <v>1</v>
      </c>
      <c r="G41" s="96" t="s">
        <v>4345</v>
      </c>
      <c r="H41" s="132">
        <f t="shared" si="6"/>
        <v>0.6083333333</v>
      </c>
      <c r="I41" s="133">
        <f t="shared" si="5"/>
        <v>0.6083333333</v>
      </c>
      <c r="J41" s="102"/>
      <c r="K41" s="46"/>
      <c r="L41" s="46"/>
      <c r="M41" s="46"/>
      <c r="N41" s="46"/>
      <c r="O41" s="46"/>
      <c r="P41" s="46"/>
      <c r="Q41" s="46"/>
      <c r="R41" s="125"/>
      <c r="S41" s="46"/>
      <c r="T41" s="46"/>
      <c r="U41" s="46"/>
      <c r="V41" s="46"/>
      <c r="W41" s="46"/>
      <c r="X41" s="46"/>
      <c r="Y41" s="46"/>
      <c r="Z41" s="46"/>
      <c r="AA41" s="46"/>
      <c r="AB41" s="46"/>
      <c r="AC41" s="46"/>
      <c r="AD41" s="46"/>
      <c r="AE41" s="46"/>
      <c r="AF41" s="46"/>
      <c r="AG41" s="46"/>
      <c r="AH41" s="46"/>
      <c r="AI41" s="46"/>
      <c r="AJ41" s="46"/>
      <c r="AK41" s="46"/>
      <c r="AL41" s="46"/>
    </row>
    <row r="42">
      <c r="A42" s="47"/>
      <c r="C42" s="47"/>
      <c r="D42" s="47"/>
      <c r="E42" s="99"/>
      <c r="F42" s="50"/>
      <c r="G42" s="50"/>
      <c r="H42" s="50"/>
      <c r="I42" s="50"/>
      <c r="J42" s="102"/>
      <c r="K42" s="46"/>
      <c r="L42" s="46"/>
      <c r="M42" s="46"/>
      <c r="N42" s="46"/>
      <c r="O42" s="46"/>
      <c r="P42" s="46"/>
      <c r="Q42" s="46"/>
      <c r="R42" s="125"/>
      <c r="S42" s="46"/>
      <c r="T42" s="46"/>
      <c r="U42" s="46"/>
      <c r="V42" s="46"/>
      <c r="W42" s="46"/>
      <c r="X42" s="46"/>
      <c r="Y42" s="46"/>
      <c r="Z42" s="46"/>
      <c r="AA42" s="46"/>
      <c r="AB42" s="46"/>
      <c r="AC42" s="46"/>
      <c r="AD42" s="46"/>
      <c r="AE42" s="46"/>
      <c r="AF42" s="46"/>
      <c r="AG42" s="46"/>
      <c r="AH42" s="46"/>
      <c r="AI42" s="46"/>
      <c r="AJ42" s="46"/>
      <c r="AK42" s="46"/>
      <c r="AL42" s="46"/>
    </row>
    <row r="43">
      <c r="A43" s="47"/>
      <c r="C43" s="47"/>
      <c r="D43" s="47"/>
      <c r="E43" s="99"/>
      <c r="F43" s="50"/>
      <c r="G43" s="50"/>
      <c r="H43" s="50"/>
      <c r="I43" s="50"/>
      <c r="J43" s="102"/>
      <c r="K43" s="46"/>
      <c r="L43" s="46"/>
      <c r="M43" s="46"/>
      <c r="N43" s="46"/>
      <c r="O43" s="46"/>
      <c r="P43" s="46"/>
      <c r="Q43" s="46"/>
      <c r="R43" s="125"/>
      <c r="S43" s="46"/>
      <c r="T43" s="46"/>
      <c r="U43" s="46"/>
      <c r="V43" s="46"/>
      <c r="W43" s="46"/>
      <c r="X43" s="46"/>
      <c r="Y43" s="46"/>
      <c r="Z43" s="46"/>
      <c r="AA43" s="46"/>
      <c r="AB43" s="46"/>
      <c r="AC43" s="46"/>
      <c r="AD43" s="46"/>
      <c r="AE43" s="46"/>
      <c r="AF43" s="46"/>
      <c r="AG43" s="46"/>
      <c r="AH43" s="46"/>
      <c r="AI43" s="46"/>
      <c r="AJ43" s="46"/>
      <c r="AK43" s="46"/>
      <c r="AL43" s="46"/>
    </row>
    <row r="44">
      <c r="A44" s="47"/>
      <c r="C44" s="47"/>
      <c r="D44" s="47"/>
      <c r="E44" s="99"/>
      <c r="F44" s="50"/>
      <c r="G44" s="50"/>
      <c r="H44" s="50"/>
      <c r="I44" s="50"/>
      <c r="J44" s="102"/>
      <c r="K44" s="46"/>
      <c r="L44" s="46"/>
      <c r="M44" s="46"/>
      <c r="N44" s="46"/>
      <c r="O44" s="46"/>
      <c r="P44" s="46"/>
      <c r="Q44" s="46"/>
      <c r="R44" s="125"/>
      <c r="S44" s="46"/>
      <c r="T44" s="46"/>
      <c r="U44" s="46"/>
      <c r="V44" s="46"/>
      <c r="W44" s="46"/>
      <c r="X44" s="46"/>
      <c r="Y44" s="46"/>
      <c r="Z44" s="46"/>
      <c r="AA44" s="46"/>
      <c r="AB44" s="46"/>
      <c r="AC44" s="46"/>
      <c r="AD44" s="46"/>
      <c r="AE44" s="46"/>
      <c r="AF44" s="46"/>
      <c r="AG44" s="46"/>
      <c r="AH44" s="46"/>
      <c r="AI44" s="46"/>
      <c r="AJ44" s="46"/>
      <c r="AK44" s="46"/>
      <c r="AL44" s="46"/>
    </row>
    <row r="45">
      <c r="A45" s="50"/>
      <c r="B45" s="46"/>
      <c r="C45" s="46"/>
      <c r="D45" s="46"/>
      <c r="E45" s="70"/>
      <c r="F45" s="50"/>
      <c r="G45" s="50"/>
      <c r="H45" s="50"/>
      <c r="I45" s="50"/>
      <c r="J45" s="102"/>
      <c r="K45" s="46"/>
      <c r="L45" s="46"/>
      <c r="M45" s="46"/>
      <c r="N45" s="46"/>
      <c r="O45" s="46"/>
      <c r="P45" s="46"/>
      <c r="Q45" s="46"/>
      <c r="R45" s="125"/>
      <c r="S45" s="46"/>
      <c r="T45" s="46"/>
      <c r="U45" s="46"/>
      <c r="V45" s="46"/>
      <c r="W45" s="46"/>
      <c r="X45" s="46"/>
      <c r="Y45" s="46"/>
      <c r="Z45" s="46"/>
      <c r="AA45" s="46"/>
      <c r="AB45" s="46"/>
      <c r="AC45" s="46"/>
      <c r="AD45" s="46"/>
      <c r="AE45" s="46"/>
      <c r="AF45" s="46"/>
      <c r="AG45" s="46"/>
      <c r="AH45" s="46"/>
      <c r="AI45" s="46"/>
      <c r="AJ45" s="46"/>
      <c r="AK45" s="46"/>
      <c r="AL45" s="46"/>
    </row>
    <row r="46">
      <c r="A46" s="50"/>
      <c r="B46" s="46"/>
      <c r="C46" s="46"/>
      <c r="D46" s="46"/>
      <c r="E46" s="70"/>
      <c r="F46" s="50"/>
      <c r="G46" s="50"/>
      <c r="H46" s="50"/>
      <c r="I46" s="50"/>
      <c r="J46" s="102"/>
      <c r="K46" s="46"/>
      <c r="L46" s="46"/>
      <c r="M46" s="46"/>
      <c r="N46" s="46"/>
      <c r="O46" s="46"/>
      <c r="P46" s="46"/>
      <c r="Q46" s="46"/>
      <c r="R46" s="125"/>
      <c r="S46" s="46"/>
      <c r="T46" s="46"/>
      <c r="U46" s="46"/>
      <c r="V46" s="46"/>
      <c r="W46" s="46"/>
      <c r="X46" s="46"/>
      <c r="Y46" s="46"/>
      <c r="Z46" s="46"/>
      <c r="AA46" s="46"/>
      <c r="AB46" s="46"/>
      <c r="AC46" s="46"/>
      <c r="AD46" s="46"/>
      <c r="AE46" s="46"/>
      <c r="AF46" s="46"/>
      <c r="AG46" s="46"/>
      <c r="AH46" s="46"/>
      <c r="AI46" s="46"/>
      <c r="AJ46" s="46"/>
      <c r="AK46" s="46"/>
      <c r="AL46" s="46"/>
    </row>
    <row r="47">
      <c r="A47" s="50"/>
      <c r="B47" s="74"/>
      <c r="C47" s="46"/>
      <c r="D47" s="46"/>
      <c r="E47" s="70"/>
      <c r="F47" s="50"/>
      <c r="G47" s="50"/>
      <c r="H47" s="50"/>
      <c r="I47" s="50"/>
      <c r="J47" s="102"/>
      <c r="K47" s="46"/>
      <c r="L47" s="46"/>
      <c r="M47" s="46"/>
      <c r="N47" s="46"/>
      <c r="O47" s="46"/>
      <c r="P47" s="46"/>
      <c r="Q47" s="46"/>
      <c r="R47" s="125"/>
      <c r="S47" s="46"/>
      <c r="T47" s="46"/>
      <c r="U47" s="46"/>
      <c r="V47" s="46"/>
      <c r="W47" s="46"/>
      <c r="X47" s="46"/>
      <c r="Y47" s="46"/>
      <c r="Z47" s="46"/>
      <c r="AA47" s="46"/>
      <c r="AB47" s="46"/>
      <c r="AC47" s="46"/>
      <c r="AD47" s="46"/>
      <c r="AE47" s="46"/>
      <c r="AF47" s="46"/>
      <c r="AG47" s="46"/>
      <c r="AH47" s="46"/>
      <c r="AI47" s="46"/>
      <c r="AJ47" s="46"/>
      <c r="AK47" s="46"/>
      <c r="AL47" s="46"/>
    </row>
    <row r="48">
      <c r="A48" s="50"/>
      <c r="B48" s="83"/>
      <c r="C48" s="46"/>
      <c r="D48" s="46"/>
      <c r="E48" s="70"/>
      <c r="F48" s="50"/>
      <c r="G48" s="50"/>
      <c r="H48" s="50"/>
      <c r="I48" s="50"/>
      <c r="J48" s="102"/>
      <c r="K48" s="46"/>
      <c r="L48" s="46"/>
      <c r="M48" s="46"/>
      <c r="N48" s="46"/>
      <c r="O48" s="46"/>
      <c r="P48" s="46"/>
      <c r="Q48" s="46"/>
      <c r="R48" s="125"/>
      <c r="S48" s="46"/>
      <c r="T48" s="46"/>
      <c r="U48" s="46"/>
      <c r="V48" s="46"/>
      <c r="W48" s="46"/>
      <c r="X48" s="46"/>
      <c r="Y48" s="46"/>
      <c r="Z48" s="46"/>
      <c r="AA48" s="46"/>
      <c r="AB48" s="46"/>
      <c r="AC48" s="46"/>
      <c r="AD48" s="46"/>
      <c r="AE48" s="46"/>
      <c r="AF48" s="46"/>
      <c r="AG48" s="46"/>
      <c r="AH48" s="46"/>
      <c r="AI48" s="46"/>
      <c r="AJ48" s="46"/>
      <c r="AK48" s="46"/>
      <c r="AL48" s="46"/>
    </row>
    <row r="49">
      <c r="A49" s="50"/>
      <c r="B49" s="83"/>
      <c r="C49" s="46"/>
      <c r="D49" s="46"/>
      <c r="E49" s="70"/>
      <c r="F49" s="50"/>
      <c r="G49" s="50"/>
      <c r="H49" s="50"/>
      <c r="I49" s="50"/>
      <c r="J49" s="102"/>
      <c r="K49" s="46"/>
      <c r="L49" s="46"/>
      <c r="M49" s="46"/>
      <c r="N49" s="46"/>
      <c r="O49" s="46"/>
      <c r="P49" s="46"/>
      <c r="Q49" s="46"/>
      <c r="R49" s="125"/>
      <c r="S49" s="46"/>
      <c r="T49" s="46"/>
      <c r="U49" s="46"/>
      <c r="V49" s="46"/>
      <c r="W49" s="46"/>
      <c r="X49" s="46"/>
      <c r="Y49" s="46"/>
      <c r="Z49" s="46"/>
      <c r="AA49" s="46"/>
      <c r="AB49" s="46"/>
      <c r="AC49" s="46"/>
      <c r="AD49" s="46"/>
      <c r="AE49" s="46"/>
      <c r="AF49" s="46"/>
      <c r="AG49" s="46"/>
      <c r="AH49" s="46"/>
      <c r="AI49" s="46"/>
      <c r="AJ49" s="46"/>
      <c r="AK49" s="46"/>
      <c r="AL49" s="46"/>
    </row>
    <row r="50">
      <c r="A50" s="50"/>
      <c r="B50" s="46"/>
      <c r="C50" s="46"/>
      <c r="D50" s="46"/>
      <c r="E50" s="70"/>
      <c r="F50" s="50"/>
      <c r="G50" s="50"/>
      <c r="H50" s="50"/>
      <c r="I50" s="50"/>
      <c r="J50" s="102"/>
      <c r="K50" s="46"/>
      <c r="L50" s="46"/>
      <c r="M50" s="46"/>
      <c r="N50" s="46"/>
      <c r="O50" s="46"/>
      <c r="P50" s="46"/>
      <c r="Q50" s="46"/>
      <c r="R50" s="125"/>
      <c r="S50" s="46"/>
      <c r="T50" s="46"/>
      <c r="U50" s="46"/>
      <c r="V50" s="46"/>
      <c r="W50" s="46"/>
      <c r="X50" s="46"/>
      <c r="Y50" s="46"/>
      <c r="Z50" s="46"/>
      <c r="AA50" s="46"/>
      <c r="AB50" s="46"/>
      <c r="AC50" s="46"/>
      <c r="AD50" s="46"/>
      <c r="AE50" s="46"/>
      <c r="AF50" s="46"/>
      <c r="AG50" s="46"/>
      <c r="AH50" s="46"/>
      <c r="AI50" s="46"/>
      <c r="AJ50" s="46"/>
      <c r="AK50" s="46"/>
      <c r="AL50" s="46"/>
    </row>
    <row r="51">
      <c r="A51" s="50"/>
      <c r="B51" s="46"/>
      <c r="C51" s="46"/>
      <c r="D51" s="46"/>
      <c r="E51" s="70"/>
      <c r="F51" s="50"/>
      <c r="G51" s="50"/>
      <c r="H51" s="50"/>
      <c r="I51" s="50"/>
      <c r="J51" s="102"/>
      <c r="K51" s="46"/>
      <c r="L51" s="46"/>
      <c r="M51" s="46"/>
      <c r="N51" s="46"/>
      <c r="O51" s="46"/>
      <c r="P51" s="46"/>
      <c r="Q51" s="46"/>
      <c r="R51" s="125"/>
      <c r="S51" s="46"/>
      <c r="T51" s="46"/>
      <c r="U51" s="46"/>
      <c r="V51" s="46"/>
      <c r="W51" s="46"/>
      <c r="X51" s="46"/>
      <c r="Y51" s="46"/>
      <c r="Z51" s="46"/>
      <c r="AA51" s="46"/>
      <c r="AB51" s="46"/>
      <c r="AC51" s="46"/>
      <c r="AD51" s="46"/>
      <c r="AE51" s="46"/>
      <c r="AF51" s="46"/>
      <c r="AG51" s="46"/>
      <c r="AH51" s="46"/>
      <c r="AI51" s="46"/>
      <c r="AJ51" s="46"/>
      <c r="AK51" s="46"/>
      <c r="AL51" s="46"/>
    </row>
    <row r="52">
      <c r="A52" s="50"/>
      <c r="B52" s="46"/>
      <c r="C52" s="46"/>
      <c r="D52" s="46"/>
      <c r="E52" s="70"/>
      <c r="F52" s="50"/>
      <c r="G52" s="50"/>
      <c r="H52" s="50"/>
      <c r="I52" s="50"/>
      <c r="J52" s="102"/>
      <c r="K52" s="46"/>
      <c r="L52" s="46"/>
      <c r="M52" s="46"/>
      <c r="N52" s="46"/>
      <c r="O52" s="46"/>
      <c r="P52" s="46"/>
      <c r="Q52" s="46"/>
      <c r="R52" s="125"/>
      <c r="S52" s="46"/>
      <c r="T52" s="46"/>
      <c r="U52" s="46"/>
      <c r="V52" s="46"/>
      <c r="W52" s="46"/>
      <c r="X52" s="46"/>
      <c r="Y52" s="46"/>
      <c r="Z52" s="46"/>
      <c r="AA52" s="46"/>
      <c r="AB52" s="46"/>
      <c r="AC52" s="46"/>
      <c r="AD52" s="46"/>
      <c r="AE52" s="46"/>
      <c r="AF52" s="46"/>
      <c r="AG52" s="46"/>
      <c r="AH52" s="46"/>
      <c r="AI52" s="46"/>
      <c r="AJ52" s="46"/>
      <c r="AK52" s="46"/>
      <c r="AL52" s="46"/>
    </row>
    <row r="53">
      <c r="A53" s="50"/>
      <c r="B53" s="46"/>
      <c r="C53" s="46"/>
      <c r="D53" s="46"/>
      <c r="E53" s="70"/>
      <c r="F53" s="50"/>
      <c r="G53" s="50"/>
      <c r="H53" s="50"/>
      <c r="I53" s="50"/>
      <c r="J53" s="102"/>
      <c r="K53" s="46"/>
      <c r="L53" s="46"/>
      <c r="M53" s="46"/>
      <c r="N53" s="46"/>
      <c r="O53" s="46"/>
      <c r="P53" s="46"/>
      <c r="Q53" s="46"/>
      <c r="R53" s="125"/>
      <c r="S53" s="46"/>
      <c r="T53" s="46"/>
      <c r="U53" s="46"/>
      <c r="V53" s="46"/>
      <c r="W53" s="46"/>
      <c r="X53" s="46"/>
      <c r="Y53" s="46"/>
      <c r="Z53" s="46"/>
      <c r="AA53" s="46"/>
      <c r="AB53" s="46"/>
      <c r="AC53" s="46"/>
      <c r="AD53" s="46"/>
      <c r="AE53" s="46"/>
      <c r="AF53" s="46"/>
      <c r="AG53" s="46"/>
      <c r="AH53" s="46"/>
      <c r="AI53" s="46"/>
      <c r="AJ53" s="46"/>
      <c r="AK53" s="46"/>
      <c r="AL53" s="46"/>
    </row>
    <row r="54">
      <c r="A54" s="50"/>
      <c r="B54" s="46"/>
      <c r="C54" s="46"/>
      <c r="D54" s="46"/>
      <c r="E54" s="70"/>
      <c r="F54" s="50"/>
      <c r="G54" s="50"/>
      <c r="H54" s="50"/>
      <c r="I54" s="50"/>
      <c r="J54" s="102"/>
      <c r="K54" s="46"/>
      <c r="L54" s="46"/>
      <c r="M54" s="46"/>
      <c r="N54" s="46"/>
      <c r="O54" s="46"/>
      <c r="P54" s="46"/>
      <c r="Q54" s="46"/>
      <c r="R54" s="125"/>
      <c r="S54" s="46"/>
      <c r="T54" s="46"/>
      <c r="U54" s="46"/>
      <c r="V54" s="46"/>
      <c r="W54" s="46"/>
      <c r="X54" s="46"/>
      <c r="Y54" s="46"/>
      <c r="Z54" s="46"/>
      <c r="AA54" s="46"/>
      <c r="AB54" s="46"/>
      <c r="AC54" s="46"/>
      <c r="AD54" s="46"/>
      <c r="AE54" s="46"/>
      <c r="AF54" s="46"/>
      <c r="AG54" s="46"/>
      <c r="AH54" s="46"/>
      <c r="AI54" s="46"/>
      <c r="AJ54" s="46"/>
      <c r="AK54" s="46"/>
      <c r="AL54" s="46"/>
    </row>
    <row r="55">
      <c r="A55" s="50"/>
      <c r="B55" s="46"/>
      <c r="C55" s="46"/>
      <c r="D55" s="46"/>
      <c r="E55" s="70"/>
      <c r="F55" s="50"/>
      <c r="G55" s="50"/>
      <c r="H55" s="50"/>
      <c r="I55" s="50"/>
      <c r="J55" s="102"/>
      <c r="K55" s="46"/>
      <c r="L55" s="46"/>
      <c r="M55" s="46"/>
      <c r="N55" s="46"/>
      <c r="O55" s="46"/>
      <c r="P55" s="46"/>
      <c r="Q55" s="46"/>
      <c r="R55" s="125"/>
      <c r="S55" s="46"/>
      <c r="T55" s="46"/>
      <c r="U55" s="46"/>
      <c r="V55" s="46"/>
      <c r="W55" s="46"/>
      <c r="X55" s="46"/>
      <c r="Y55" s="46"/>
      <c r="Z55" s="46"/>
      <c r="AA55" s="46"/>
      <c r="AB55" s="46"/>
      <c r="AC55" s="46"/>
      <c r="AD55" s="46"/>
      <c r="AE55" s="46"/>
      <c r="AF55" s="46"/>
      <c r="AG55" s="46"/>
      <c r="AH55" s="46"/>
      <c r="AI55" s="46"/>
      <c r="AJ55" s="46"/>
      <c r="AK55" s="46"/>
      <c r="AL55" s="46"/>
    </row>
    <row r="56">
      <c r="A56" s="50"/>
      <c r="B56" s="46"/>
      <c r="C56" s="46"/>
      <c r="D56" s="46"/>
      <c r="E56" s="70"/>
      <c r="F56" s="50"/>
      <c r="G56" s="50"/>
      <c r="H56" s="50"/>
      <c r="I56" s="50"/>
      <c r="J56" s="102"/>
      <c r="K56" s="46"/>
      <c r="L56" s="46"/>
      <c r="M56" s="46"/>
      <c r="N56" s="46"/>
      <c r="O56" s="46"/>
      <c r="P56" s="46"/>
      <c r="Q56" s="46"/>
      <c r="R56" s="125"/>
      <c r="S56" s="46"/>
      <c r="T56" s="46"/>
      <c r="U56" s="46"/>
      <c r="V56" s="46"/>
      <c r="W56" s="46"/>
      <c r="X56" s="46"/>
      <c r="Y56" s="46"/>
      <c r="Z56" s="46"/>
      <c r="AA56" s="46"/>
      <c r="AB56" s="46"/>
      <c r="AC56" s="46"/>
      <c r="AD56" s="46"/>
      <c r="AE56" s="46"/>
      <c r="AF56" s="46"/>
      <c r="AG56" s="46"/>
      <c r="AH56" s="46"/>
      <c r="AI56" s="46"/>
      <c r="AJ56" s="46"/>
      <c r="AK56" s="46"/>
      <c r="AL56" s="46"/>
    </row>
    <row r="57">
      <c r="A57" s="50"/>
      <c r="B57" s="46"/>
      <c r="C57" s="46"/>
      <c r="D57" s="46"/>
      <c r="E57" s="70"/>
      <c r="F57" s="50"/>
      <c r="G57" s="50"/>
      <c r="H57" s="50"/>
      <c r="I57" s="50"/>
      <c r="J57" s="102"/>
      <c r="K57" s="46"/>
      <c r="L57" s="46"/>
      <c r="M57" s="46"/>
      <c r="N57" s="46"/>
      <c r="O57" s="46"/>
      <c r="P57" s="46"/>
      <c r="Q57" s="46"/>
      <c r="R57" s="125"/>
      <c r="S57" s="46"/>
      <c r="T57" s="46"/>
      <c r="U57" s="46"/>
      <c r="V57" s="46"/>
      <c r="W57" s="46"/>
      <c r="X57" s="46"/>
      <c r="Y57" s="46"/>
      <c r="Z57" s="46"/>
      <c r="AA57" s="46"/>
      <c r="AB57" s="46"/>
      <c r="AC57" s="46"/>
      <c r="AD57" s="46"/>
      <c r="AE57" s="46"/>
      <c r="AF57" s="46"/>
      <c r="AG57" s="46"/>
      <c r="AH57" s="46"/>
      <c r="AI57" s="46"/>
      <c r="AJ57" s="46"/>
      <c r="AK57" s="46"/>
      <c r="AL57" s="46"/>
    </row>
    <row r="58">
      <c r="A58" s="50"/>
      <c r="B58" s="46"/>
      <c r="C58" s="46"/>
      <c r="D58" s="46"/>
      <c r="E58" s="70"/>
      <c r="F58" s="50"/>
      <c r="G58" s="50"/>
      <c r="H58" s="50"/>
      <c r="I58" s="50"/>
      <c r="J58" s="102"/>
      <c r="K58" s="46"/>
      <c r="L58" s="46"/>
      <c r="M58" s="46"/>
      <c r="N58" s="46"/>
      <c r="O58" s="46"/>
      <c r="P58" s="46"/>
      <c r="Q58" s="46"/>
      <c r="R58" s="125"/>
      <c r="S58" s="46"/>
      <c r="T58" s="46"/>
      <c r="U58" s="46"/>
      <c r="V58" s="46"/>
      <c r="W58" s="46"/>
      <c r="X58" s="46"/>
      <c r="Y58" s="46"/>
      <c r="Z58" s="46"/>
      <c r="AA58" s="46"/>
      <c r="AB58" s="46"/>
      <c r="AC58" s="46"/>
      <c r="AD58" s="46"/>
      <c r="AE58" s="46"/>
      <c r="AF58" s="46"/>
      <c r="AG58" s="46"/>
      <c r="AH58" s="46"/>
      <c r="AI58" s="46"/>
      <c r="AJ58" s="46"/>
      <c r="AK58" s="46"/>
      <c r="AL58" s="46"/>
    </row>
    <row r="59">
      <c r="A59" s="50"/>
      <c r="B59" s="46"/>
      <c r="C59" s="46"/>
      <c r="D59" s="46"/>
      <c r="E59" s="70"/>
      <c r="F59" s="50"/>
      <c r="G59" s="50"/>
      <c r="H59" s="50"/>
      <c r="I59" s="50"/>
      <c r="J59" s="102"/>
      <c r="K59" s="46"/>
      <c r="L59" s="46"/>
      <c r="M59" s="46"/>
      <c r="N59" s="46"/>
      <c r="O59" s="46"/>
      <c r="P59" s="46"/>
      <c r="Q59" s="46"/>
      <c r="R59" s="125"/>
      <c r="S59" s="46"/>
      <c r="T59" s="46"/>
      <c r="U59" s="46"/>
      <c r="V59" s="46"/>
      <c r="W59" s="46"/>
      <c r="X59" s="46"/>
      <c r="Y59" s="46"/>
      <c r="Z59" s="46"/>
      <c r="AA59" s="46"/>
      <c r="AB59" s="46"/>
      <c r="AC59" s="46"/>
      <c r="AD59" s="46"/>
      <c r="AE59" s="46"/>
      <c r="AF59" s="46"/>
      <c r="AG59" s="46"/>
      <c r="AH59" s="46"/>
      <c r="AI59" s="46"/>
      <c r="AJ59" s="46"/>
      <c r="AK59" s="46"/>
      <c r="AL59" s="46"/>
    </row>
    <row r="60">
      <c r="A60" s="50"/>
      <c r="B60" s="46"/>
      <c r="C60" s="46"/>
      <c r="D60" s="46"/>
      <c r="E60" s="70"/>
      <c r="F60" s="50"/>
      <c r="G60" s="50"/>
      <c r="H60" s="50"/>
      <c r="I60" s="50"/>
      <c r="J60" s="102"/>
      <c r="K60" s="46"/>
      <c r="L60" s="46"/>
      <c r="M60" s="46"/>
      <c r="N60" s="46"/>
      <c r="O60" s="46"/>
      <c r="P60" s="46"/>
      <c r="Q60" s="46"/>
      <c r="R60" s="125"/>
      <c r="S60" s="46"/>
      <c r="T60" s="46"/>
      <c r="U60" s="46"/>
      <c r="V60" s="46"/>
      <c r="W60" s="46"/>
      <c r="X60" s="46"/>
      <c r="Y60" s="46"/>
      <c r="Z60" s="46"/>
      <c r="AA60" s="46"/>
      <c r="AB60" s="46"/>
      <c r="AC60" s="46"/>
      <c r="AD60" s="46"/>
      <c r="AE60" s="46"/>
      <c r="AF60" s="46"/>
      <c r="AG60" s="46"/>
      <c r="AH60" s="46"/>
      <c r="AI60" s="46"/>
      <c r="AJ60" s="46"/>
      <c r="AK60" s="46"/>
      <c r="AL60" s="46"/>
    </row>
    <row r="61">
      <c r="A61" s="50"/>
      <c r="B61" s="46"/>
      <c r="C61" s="46"/>
      <c r="D61" s="46"/>
      <c r="E61" s="70"/>
      <c r="F61" s="50"/>
      <c r="G61" s="50"/>
      <c r="H61" s="50"/>
      <c r="I61" s="50"/>
      <c r="J61" s="102"/>
      <c r="K61" s="46"/>
      <c r="L61" s="46"/>
      <c r="M61" s="46"/>
      <c r="N61" s="46"/>
      <c r="O61" s="46"/>
      <c r="P61" s="46"/>
      <c r="Q61" s="46"/>
      <c r="R61" s="125"/>
      <c r="S61" s="46"/>
      <c r="T61" s="46"/>
      <c r="U61" s="46"/>
      <c r="V61" s="46"/>
      <c r="W61" s="46"/>
      <c r="X61" s="46"/>
      <c r="Y61" s="46"/>
      <c r="Z61" s="46"/>
      <c r="AA61" s="46"/>
      <c r="AB61" s="46"/>
      <c r="AC61" s="46"/>
      <c r="AD61" s="46"/>
      <c r="AE61" s="46"/>
      <c r="AF61" s="46"/>
      <c r="AG61" s="46"/>
      <c r="AH61" s="46"/>
      <c r="AI61" s="46"/>
      <c r="AJ61" s="46"/>
      <c r="AK61" s="46"/>
      <c r="AL61" s="46"/>
    </row>
    <row r="62">
      <c r="A62" s="50"/>
      <c r="B62" s="46"/>
      <c r="C62" s="46"/>
      <c r="D62" s="46"/>
      <c r="E62" s="70"/>
      <c r="F62" s="50"/>
      <c r="G62" s="50"/>
      <c r="H62" s="50"/>
      <c r="I62" s="50"/>
      <c r="J62" s="102"/>
      <c r="K62" s="46"/>
      <c r="L62" s="46"/>
      <c r="M62" s="46"/>
      <c r="N62" s="46"/>
      <c r="O62" s="46"/>
      <c r="P62" s="46"/>
      <c r="Q62" s="46"/>
      <c r="R62" s="125"/>
      <c r="S62" s="46"/>
      <c r="T62" s="46"/>
      <c r="U62" s="46"/>
      <c r="V62" s="46"/>
      <c r="W62" s="46"/>
      <c r="X62" s="46"/>
      <c r="Y62" s="46"/>
      <c r="Z62" s="46"/>
      <c r="AA62" s="46"/>
      <c r="AB62" s="46"/>
      <c r="AC62" s="46"/>
      <c r="AD62" s="46"/>
      <c r="AE62" s="46"/>
      <c r="AF62" s="46"/>
      <c r="AG62" s="46"/>
      <c r="AH62" s="46"/>
      <c r="AI62" s="46"/>
      <c r="AJ62" s="46"/>
      <c r="AK62" s="46"/>
      <c r="AL62" s="46"/>
    </row>
    <row r="63">
      <c r="A63" s="50"/>
      <c r="B63" s="46"/>
      <c r="C63" s="46"/>
      <c r="D63" s="46"/>
      <c r="E63" s="70"/>
      <c r="F63" s="50"/>
      <c r="G63" s="50"/>
      <c r="H63" s="50"/>
      <c r="I63" s="50"/>
      <c r="J63" s="102"/>
      <c r="K63" s="46"/>
      <c r="L63" s="46"/>
      <c r="M63" s="46"/>
      <c r="N63" s="46"/>
      <c r="O63" s="46"/>
      <c r="P63" s="46"/>
      <c r="Q63" s="46"/>
      <c r="R63" s="125"/>
      <c r="S63" s="46"/>
      <c r="T63" s="46"/>
      <c r="U63" s="46"/>
      <c r="V63" s="46"/>
      <c r="W63" s="46"/>
      <c r="X63" s="46"/>
      <c r="Y63" s="46"/>
      <c r="Z63" s="46"/>
      <c r="AA63" s="46"/>
      <c r="AB63" s="46"/>
      <c r="AC63" s="46"/>
      <c r="AD63" s="46"/>
      <c r="AE63" s="46"/>
      <c r="AF63" s="46"/>
      <c r="AG63" s="46"/>
      <c r="AH63" s="46"/>
      <c r="AI63" s="46"/>
      <c r="AJ63" s="46"/>
      <c r="AK63" s="46"/>
      <c r="AL63" s="46"/>
    </row>
    <row r="64">
      <c r="A64" s="50"/>
      <c r="B64" s="46"/>
      <c r="C64" s="46"/>
      <c r="D64" s="46"/>
      <c r="E64" s="70"/>
      <c r="F64" s="50"/>
      <c r="G64" s="50"/>
      <c r="H64" s="50"/>
      <c r="I64" s="50"/>
      <c r="J64" s="102"/>
      <c r="K64" s="46"/>
      <c r="L64" s="46"/>
      <c r="M64" s="46"/>
      <c r="N64" s="46"/>
      <c r="O64" s="46"/>
      <c r="P64" s="46"/>
      <c r="Q64" s="46"/>
      <c r="R64" s="125"/>
      <c r="S64" s="46"/>
      <c r="T64" s="46"/>
      <c r="U64" s="46"/>
      <c r="V64" s="46"/>
      <c r="W64" s="46"/>
      <c r="X64" s="46"/>
      <c r="Y64" s="46"/>
      <c r="Z64" s="46"/>
      <c r="AA64" s="46"/>
      <c r="AB64" s="46"/>
      <c r="AC64" s="46"/>
      <c r="AD64" s="46"/>
      <c r="AE64" s="46"/>
      <c r="AF64" s="46"/>
      <c r="AG64" s="46"/>
      <c r="AH64" s="46"/>
      <c r="AI64" s="46"/>
      <c r="AJ64" s="46"/>
      <c r="AK64" s="46"/>
      <c r="AL64" s="46"/>
    </row>
    <row r="65">
      <c r="A65" s="50"/>
      <c r="B65" s="46"/>
      <c r="C65" s="46"/>
      <c r="D65" s="46"/>
      <c r="E65" s="70"/>
      <c r="F65" s="50"/>
      <c r="G65" s="50"/>
      <c r="H65" s="50"/>
      <c r="I65" s="50"/>
      <c r="J65" s="102"/>
      <c r="K65" s="46"/>
      <c r="L65" s="46"/>
      <c r="M65" s="46"/>
      <c r="N65" s="46"/>
      <c r="O65" s="46"/>
      <c r="P65" s="46"/>
      <c r="Q65" s="46"/>
      <c r="R65" s="125"/>
      <c r="S65" s="46"/>
      <c r="T65" s="46"/>
      <c r="U65" s="46"/>
      <c r="V65" s="46"/>
      <c r="W65" s="46"/>
      <c r="X65" s="46"/>
      <c r="Y65" s="46"/>
      <c r="Z65" s="46"/>
      <c r="AA65" s="46"/>
      <c r="AB65" s="46"/>
      <c r="AC65" s="46"/>
      <c r="AD65" s="46"/>
      <c r="AE65" s="46"/>
      <c r="AF65" s="46"/>
      <c r="AG65" s="46"/>
      <c r="AH65" s="46"/>
      <c r="AI65" s="46"/>
      <c r="AJ65" s="46"/>
      <c r="AK65" s="46"/>
      <c r="AL65" s="46"/>
    </row>
    <row r="66">
      <c r="A66" s="50"/>
      <c r="B66" s="46"/>
      <c r="C66" s="46"/>
      <c r="D66" s="46"/>
      <c r="E66" s="70"/>
      <c r="F66" s="50"/>
      <c r="G66" s="50"/>
      <c r="H66" s="50"/>
      <c r="I66" s="50"/>
      <c r="J66" s="102"/>
      <c r="K66" s="46"/>
      <c r="L66" s="46"/>
      <c r="M66" s="46"/>
      <c r="N66" s="46"/>
      <c r="O66" s="46"/>
      <c r="P66" s="46"/>
      <c r="Q66" s="46"/>
      <c r="R66" s="125"/>
      <c r="S66" s="46"/>
      <c r="T66" s="46"/>
      <c r="U66" s="46"/>
      <c r="V66" s="46"/>
      <c r="W66" s="46"/>
      <c r="X66" s="46"/>
      <c r="Y66" s="46"/>
      <c r="Z66" s="46"/>
      <c r="AA66" s="46"/>
      <c r="AB66" s="46"/>
      <c r="AC66" s="46"/>
      <c r="AD66" s="46"/>
      <c r="AE66" s="46"/>
      <c r="AF66" s="46"/>
      <c r="AG66" s="46"/>
      <c r="AH66" s="46"/>
      <c r="AI66" s="46"/>
      <c r="AJ66" s="46"/>
      <c r="AK66" s="46"/>
      <c r="AL66" s="46"/>
    </row>
    <row r="67">
      <c r="A67" s="50"/>
      <c r="B67" s="46"/>
      <c r="C67" s="46"/>
      <c r="D67" s="46"/>
      <c r="E67" s="70"/>
      <c r="F67" s="50"/>
      <c r="G67" s="50"/>
      <c r="H67" s="50"/>
      <c r="I67" s="50"/>
      <c r="J67" s="102"/>
      <c r="K67" s="46"/>
      <c r="L67" s="46"/>
      <c r="M67" s="46"/>
      <c r="N67" s="46"/>
      <c r="O67" s="46"/>
      <c r="P67" s="46"/>
      <c r="Q67" s="46"/>
      <c r="R67" s="46"/>
      <c r="S67" s="46"/>
      <c r="T67" s="46"/>
      <c r="U67" s="46"/>
      <c r="V67" s="46"/>
      <c r="W67" s="46"/>
      <c r="X67" s="46"/>
      <c r="Y67" s="46"/>
      <c r="Z67" s="46"/>
      <c r="AA67" s="46"/>
      <c r="AB67" s="46"/>
      <c r="AC67" s="46"/>
      <c r="AD67" s="46"/>
      <c r="AE67" s="46"/>
      <c r="AF67" s="46"/>
      <c r="AG67" s="46"/>
      <c r="AH67" s="46"/>
      <c r="AI67" s="46"/>
      <c r="AJ67" s="46"/>
      <c r="AK67" s="46"/>
      <c r="AL67" s="46"/>
    </row>
    <row r="68">
      <c r="A68" s="50"/>
      <c r="B68" s="46"/>
      <c r="C68" s="46"/>
      <c r="D68" s="46"/>
      <c r="E68" s="70"/>
      <c r="F68" s="50"/>
      <c r="G68" s="50"/>
      <c r="H68" s="50"/>
      <c r="I68" s="50"/>
      <c r="J68" s="102"/>
      <c r="K68" s="46"/>
      <c r="L68" s="46"/>
      <c r="M68" s="46"/>
      <c r="N68" s="46"/>
      <c r="O68" s="46"/>
      <c r="P68" s="46"/>
      <c r="Q68" s="46"/>
      <c r="R68" s="46"/>
      <c r="S68" s="46"/>
      <c r="T68" s="46"/>
      <c r="U68" s="46"/>
      <c r="V68" s="46"/>
      <c r="W68" s="46"/>
      <c r="X68" s="46"/>
      <c r="Y68" s="46"/>
      <c r="Z68" s="46"/>
      <c r="AA68" s="46"/>
      <c r="AB68" s="46"/>
      <c r="AC68" s="46"/>
      <c r="AD68" s="46"/>
      <c r="AE68" s="46"/>
      <c r="AF68" s="46"/>
      <c r="AG68" s="46"/>
      <c r="AH68" s="46"/>
      <c r="AI68" s="46"/>
      <c r="AJ68" s="46"/>
      <c r="AK68" s="46"/>
      <c r="AL68" s="46"/>
    </row>
    <row r="69">
      <c r="A69" s="50"/>
      <c r="B69" s="46"/>
      <c r="C69" s="46"/>
      <c r="D69" s="46"/>
      <c r="E69" s="70"/>
      <c r="F69" s="50"/>
      <c r="G69" s="50"/>
      <c r="H69" s="50"/>
      <c r="I69" s="50"/>
      <c r="J69" s="102"/>
      <c r="K69" s="46"/>
      <c r="L69" s="46"/>
      <c r="M69" s="46"/>
      <c r="N69" s="46"/>
      <c r="O69" s="46"/>
      <c r="P69" s="46"/>
      <c r="Q69" s="46"/>
      <c r="R69" s="46"/>
      <c r="S69" s="46"/>
      <c r="T69" s="46"/>
      <c r="U69" s="46"/>
      <c r="V69" s="46"/>
      <c r="W69" s="46"/>
      <c r="X69" s="46"/>
      <c r="Y69" s="46"/>
      <c r="Z69" s="46"/>
      <c r="AA69" s="46"/>
      <c r="AB69" s="46"/>
      <c r="AC69" s="46"/>
      <c r="AD69" s="46"/>
      <c r="AE69" s="46"/>
      <c r="AF69" s="46"/>
      <c r="AG69" s="46"/>
      <c r="AH69" s="46"/>
      <c r="AI69" s="46"/>
      <c r="AJ69" s="46"/>
      <c r="AK69" s="46"/>
      <c r="AL69" s="46"/>
    </row>
    <row r="70">
      <c r="A70" s="50"/>
      <c r="B70" s="46"/>
      <c r="C70" s="46"/>
      <c r="D70" s="46"/>
      <c r="E70" s="70"/>
      <c r="F70" s="50"/>
      <c r="G70" s="50"/>
      <c r="H70" s="50"/>
      <c r="I70" s="50"/>
      <c r="J70" s="102"/>
      <c r="K70" s="46"/>
      <c r="L70" s="46"/>
      <c r="M70" s="46"/>
      <c r="N70" s="46"/>
      <c r="O70" s="46"/>
      <c r="P70" s="46"/>
      <c r="Q70" s="46"/>
      <c r="R70" s="46"/>
      <c r="S70" s="46"/>
      <c r="T70" s="46"/>
      <c r="U70" s="46"/>
      <c r="V70" s="46"/>
      <c r="W70" s="46"/>
      <c r="X70" s="46"/>
      <c r="Y70" s="46"/>
      <c r="Z70" s="46"/>
      <c r="AA70" s="46"/>
      <c r="AB70" s="46"/>
      <c r="AC70" s="46"/>
      <c r="AD70" s="46"/>
      <c r="AE70" s="46"/>
      <c r="AF70" s="46"/>
      <c r="AG70" s="46"/>
      <c r="AH70" s="46"/>
      <c r="AI70" s="46"/>
      <c r="AJ70" s="46"/>
      <c r="AK70" s="46"/>
      <c r="AL70" s="46"/>
    </row>
    <row r="71">
      <c r="A71" s="50"/>
      <c r="B71" s="46"/>
      <c r="C71" s="46"/>
      <c r="D71" s="46"/>
      <c r="E71" s="70"/>
      <c r="F71" s="50"/>
      <c r="G71" s="50"/>
      <c r="H71" s="50"/>
      <c r="I71" s="50"/>
      <c r="J71" s="102"/>
      <c r="K71" s="46"/>
      <c r="L71" s="46"/>
      <c r="M71" s="46"/>
      <c r="N71" s="46"/>
      <c r="O71" s="46"/>
      <c r="P71" s="46"/>
      <c r="Q71" s="46"/>
      <c r="R71" s="46"/>
      <c r="S71" s="46"/>
      <c r="T71" s="46"/>
      <c r="U71" s="46"/>
      <c r="V71" s="46"/>
      <c r="W71" s="46"/>
      <c r="X71" s="46"/>
      <c r="Y71" s="46"/>
      <c r="Z71" s="46"/>
      <c r="AA71" s="46"/>
      <c r="AB71" s="46"/>
      <c r="AC71" s="46"/>
      <c r="AD71" s="46"/>
      <c r="AE71" s="46"/>
      <c r="AF71" s="46"/>
      <c r="AG71" s="46"/>
      <c r="AH71" s="46"/>
      <c r="AI71" s="46"/>
      <c r="AJ71" s="46"/>
      <c r="AK71" s="46"/>
      <c r="AL71" s="46"/>
    </row>
    <row r="72">
      <c r="A72" s="50"/>
      <c r="B72" s="46"/>
      <c r="C72" s="46"/>
      <c r="D72" s="46"/>
      <c r="E72" s="70"/>
      <c r="F72" s="50"/>
      <c r="G72" s="50"/>
      <c r="H72" s="50"/>
      <c r="I72" s="50"/>
      <c r="J72" s="102"/>
      <c r="K72" s="46"/>
      <c r="L72" s="46"/>
      <c r="M72" s="46"/>
      <c r="N72" s="46"/>
      <c r="O72" s="46"/>
      <c r="P72" s="46"/>
      <c r="Q72" s="46"/>
      <c r="R72" s="46"/>
      <c r="S72" s="46"/>
      <c r="T72" s="46"/>
      <c r="U72" s="46"/>
      <c r="V72" s="46"/>
      <c r="W72" s="46"/>
      <c r="X72" s="46"/>
      <c r="Y72" s="46"/>
      <c r="Z72" s="46"/>
      <c r="AA72" s="46"/>
      <c r="AB72" s="46"/>
      <c r="AC72" s="46"/>
      <c r="AD72" s="46"/>
      <c r="AE72" s="46"/>
      <c r="AF72" s="46"/>
      <c r="AG72" s="46"/>
      <c r="AH72" s="46"/>
      <c r="AI72" s="46"/>
      <c r="AJ72" s="46"/>
      <c r="AK72" s="46"/>
      <c r="AL72" s="46"/>
    </row>
    <row r="73">
      <c r="A73" s="50"/>
      <c r="B73" s="46"/>
      <c r="C73" s="46"/>
      <c r="D73" s="46"/>
      <c r="E73" s="70"/>
      <c r="F73" s="50"/>
      <c r="G73" s="50"/>
      <c r="H73" s="50"/>
      <c r="I73" s="50"/>
      <c r="J73" s="102"/>
      <c r="K73" s="46"/>
      <c r="L73" s="46"/>
      <c r="M73" s="46"/>
      <c r="N73" s="46"/>
      <c r="O73" s="46"/>
      <c r="P73" s="46"/>
      <c r="Q73" s="46"/>
      <c r="R73" s="46"/>
      <c r="S73" s="46"/>
      <c r="T73" s="46"/>
      <c r="U73" s="46"/>
      <c r="V73" s="46"/>
      <c r="W73" s="46"/>
      <c r="X73" s="46"/>
      <c r="Y73" s="46"/>
      <c r="Z73" s="46"/>
      <c r="AA73" s="46"/>
      <c r="AB73" s="46"/>
      <c r="AC73" s="46"/>
      <c r="AD73" s="46"/>
      <c r="AE73" s="46"/>
      <c r="AF73" s="46"/>
      <c r="AG73" s="46"/>
      <c r="AH73" s="46"/>
      <c r="AI73" s="46"/>
      <c r="AJ73" s="46"/>
      <c r="AK73" s="46"/>
      <c r="AL73" s="46"/>
    </row>
    <row r="74">
      <c r="A74" s="50"/>
      <c r="B74" s="46"/>
      <c r="C74" s="46"/>
      <c r="D74" s="46"/>
      <c r="E74" s="70"/>
      <c r="F74" s="50"/>
      <c r="G74" s="50"/>
      <c r="H74" s="50"/>
      <c r="I74" s="50"/>
      <c r="J74" s="102"/>
      <c r="K74" s="46"/>
      <c r="L74" s="46"/>
      <c r="M74" s="46"/>
      <c r="N74" s="46"/>
      <c r="O74" s="46"/>
      <c r="P74" s="46"/>
      <c r="Q74" s="46"/>
      <c r="R74" s="46"/>
      <c r="S74" s="46"/>
      <c r="T74" s="46"/>
      <c r="U74" s="46"/>
      <c r="V74" s="46"/>
      <c r="W74" s="46"/>
      <c r="X74" s="46"/>
      <c r="Y74" s="46"/>
      <c r="Z74" s="46"/>
      <c r="AA74" s="46"/>
      <c r="AB74" s="46"/>
      <c r="AC74" s="46"/>
      <c r="AD74" s="46"/>
      <c r="AE74" s="46"/>
      <c r="AF74" s="46"/>
      <c r="AG74" s="46"/>
      <c r="AH74" s="46"/>
      <c r="AI74" s="46"/>
      <c r="AJ74" s="46"/>
      <c r="AK74" s="46"/>
      <c r="AL74" s="46"/>
    </row>
    <row r="75">
      <c r="A75" s="50"/>
      <c r="B75" s="46"/>
      <c r="C75" s="46"/>
      <c r="D75" s="46"/>
      <c r="E75" s="70"/>
      <c r="F75" s="50"/>
      <c r="G75" s="50"/>
      <c r="H75" s="50"/>
      <c r="I75" s="50"/>
      <c r="J75" s="102"/>
      <c r="K75" s="46"/>
      <c r="L75" s="46"/>
      <c r="M75" s="46"/>
      <c r="N75" s="46"/>
      <c r="O75" s="46"/>
      <c r="P75" s="46"/>
      <c r="Q75" s="46"/>
      <c r="R75" s="46"/>
      <c r="S75" s="46"/>
      <c r="T75" s="46"/>
      <c r="U75" s="46"/>
      <c r="V75" s="46"/>
      <c r="W75" s="46"/>
      <c r="X75" s="46"/>
      <c r="Y75" s="46"/>
      <c r="Z75" s="46"/>
      <c r="AA75" s="46"/>
      <c r="AB75" s="46"/>
      <c r="AC75" s="46"/>
      <c r="AD75" s="46"/>
      <c r="AE75" s="46"/>
      <c r="AF75" s="46"/>
      <c r="AG75" s="46"/>
      <c r="AH75" s="46"/>
      <c r="AI75" s="46"/>
      <c r="AJ75" s="46"/>
      <c r="AK75" s="46"/>
      <c r="AL75" s="46"/>
    </row>
    <row r="76">
      <c r="A76" s="50"/>
      <c r="B76" s="46"/>
      <c r="C76" s="46"/>
      <c r="D76" s="46"/>
      <c r="E76" s="70"/>
      <c r="F76" s="50"/>
      <c r="G76" s="50"/>
      <c r="H76" s="50"/>
      <c r="I76" s="50"/>
      <c r="J76" s="102"/>
      <c r="K76" s="46"/>
      <c r="L76" s="46"/>
      <c r="M76" s="46"/>
      <c r="N76" s="46"/>
      <c r="O76" s="46"/>
      <c r="P76" s="46"/>
      <c r="Q76" s="46"/>
      <c r="R76" s="46"/>
      <c r="S76" s="46"/>
      <c r="T76" s="46"/>
      <c r="U76" s="46"/>
      <c r="V76" s="46"/>
      <c r="W76" s="46"/>
      <c r="X76" s="46"/>
      <c r="Y76" s="46"/>
      <c r="Z76" s="46"/>
      <c r="AA76" s="46"/>
      <c r="AB76" s="46"/>
      <c r="AC76" s="46"/>
      <c r="AD76" s="46"/>
      <c r="AE76" s="46"/>
      <c r="AF76" s="46"/>
      <c r="AG76" s="46"/>
      <c r="AH76" s="46"/>
      <c r="AI76" s="46"/>
      <c r="AJ76" s="46"/>
      <c r="AK76" s="46"/>
      <c r="AL76" s="46"/>
    </row>
    <row r="77">
      <c r="A77" s="50"/>
      <c r="B77" s="46"/>
      <c r="C77" s="46"/>
      <c r="D77" s="46"/>
      <c r="E77" s="70"/>
      <c r="F77" s="50"/>
      <c r="G77" s="50"/>
      <c r="H77" s="50"/>
      <c r="I77" s="50"/>
      <c r="J77" s="102"/>
      <c r="K77" s="46"/>
      <c r="L77" s="46"/>
      <c r="M77" s="46"/>
      <c r="N77" s="46"/>
      <c r="O77" s="46"/>
      <c r="P77" s="46"/>
      <c r="Q77" s="46"/>
      <c r="R77" s="46"/>
      <c r="S77" s="46"/>
      <c r="T77" s="46"/>
      <c r="U77" s="46"/>
      <c r="V77" s="46"/>
      <c r="W77" s="46"/>
      <c r="X77" s="46"/>
      <c r="Y77" s="46"/>
      <c r="Z77" s="46"/>
      <c r="AA77" s="46"/>
      <c r="AB77" s="46"/>
      <c r="AC77" s="46"/>
      <c r="AD77" s="46"/>
      <c r="AE77" s="46"/>
      <c r="AF77" s="46"/>
      <c r="AG77" s="46"/>
      <c r="AH77" s="46"/>
      <c r="AI77" s="46"/>
      <c r="AJ77" s="46"/>
      <c r="AK77" s="46"/>
      <c r="AL77" s="46"/>
    </row>
    <row r="78">
      <c r="A78" s="50"/>
      <c r="B78" s="46"/>
      <c r="C78" s="46"/>
      <c r="D78" s="46"/>
      <c r="E78" s="70"/>
      <c r="F78" s="50"/>
      <c r="G78" s="50"/>
      <c r="H78" s="50"/>
      <c r="I78" s="50"/>
      <c r="J78" s="102"/>
      <c r="K78" s="46"/>
      <c r="L78" s="46"/>
      <c r="M78" s="46"/>
      <c r="N78" s="46"/>
      <c r="O78" s="46"/>
      <c r="P78" s="46"/>
      <c r="Q78" s="46"/>
      <c r="R78" s="46"/>
      <c r="S78" s="46"/>
      <c r="T78" s="46"/>
      <c r="U78" s="46"/>
      <c r="V78" s="46"/>
      <c r="W78" s="46"/>
      <c r="X78" s="46"/>
      <c r="Y78" s="46"/>
      <c r="Z78" s="46"/>
      <c r="AA78" s="46"/>
      <c r="AB78" s="46"/>
      <c r="AC78" s="46"/>
      <c r="AD78" s="46"/>
      <c r="AE78" s="46"/>
      <c r="AF78" s="46"/>
      <c r="AG78" s="46"/>
      <c r="AH78" s="46"/>
      <c r="AI78" s="46"/>
      <c r="AJ78" s="46"/>
      <c r="AK78" s="46"/>
      <c r="AL78" s="46"/>
    </row>
    <row r="79">
      <c r="A79" s="50"/>
      <c r="B79" s="46"/>
      <c r="C79" s="46"/>
      <c r="D79" s="46"/>
      <c r="E79" s="70"/>
      <c r="F79" s="50"/>
      <c r="G79" s="50"/>
      <c r="H79" s="50"/>
      <c r="I79" s="50"/>
      <c r="J79" s="102"/>
      <c r="K79" s="46"/>
      <c r="L79" s="46"/>
      <c r="M79" s="46"/>
      <c r="N79" s="46"/>
      <c r="O79" s="46"/>
      <c r="P79" s="46"/>
      <c r="Q79" s="46"/>
      <c r="R79" s="46"/>
      <c r="S79" s="46"/>
      <c r="T79" s="46"/>
      <c r="U79" s="46"/>
      <c r="V79" s="46"/>
      <c r="W79" s="46"/>
      <c r="X79" s="46"/>
      <c r="Y79" s="46"/>
      <c r="Z79" s="46"/>
      <c r="AA79" s="46"/>
      <c r="AB79" s="46"/>
      <c r="AC79" s="46"/>
      <c r="AD79" s="46"/>
      <c r="AE79" s="46"/>
      <c r="AF79" s="46"/>
      <c r="AG79" s="46"/>
      <c r="AH79" s="46"/>
      <c r="AI79" s="46"/>
      <c r="AJ79" s="46"/>
      <c r="AK79" s="46"/>
      <c r="AL79" s="46"/>
    </row>
    <row r="80">
      <c r="A80" s="50"/>
      <c r="B80" s="46"/>
      <c r="C80" s="46"/>
      <c r="D80" s="46"/>
      <c r="E80" s="70"/>
      <c r="F80" s="50"/>
      <c r="G80" s="50"/>
      <c r="H80" s="50"/>
      <c r="I80" s="50"/>
      <c r="J80" s="102"/>
      <c r="K80" s="46"/>
      <c r="L80" s="46"/>
      <c r="M80" s="46"/>
      <c r="N80" s="46"/>
      <c r="O80" s="46"/>
      <c r="P80" s="46"/>
      <c r="Q80" s="46"/>
      <c r="R80" s="46"/>
      <c r="S80" s="46"/>
      <c r="T80" s="46"/>
      <c r="U80" s="46"/>
      <c r="V80" s="46"/>
      <c r="W80" s="46"/>
      <c r="X80" s="46"/>
      <c r="Y80" s="46"/>
      <c r="Z80" s="46"/>
      <c r="AA80" s="46"/>
      <c r="AB80" s="46"/>
      <c r="AC80" s="46"/>
      <c r="AD80" s="46"/>
      <c r="AE80" s="46"/>
      <c r="AF80" s="46"/>
      <c r="AG80" s="46"/>
      <c r="AH80" s="46"/>
      <c r="AI80" s="46"/>
      <c r="AJ80" s="46"/>
      <c r="AK80" s="46"/>
      <c r="AL80" s="46"/>
    </row>
    <row r="81">
      <c r="A81" s="50"/>
      <c r="B81" s="46"/>
      <c r="C81" s="46"/>
      <c r="D81" s="46"/>
      <c r="E81" s="70"/>
      <c r="F81" s="50"/>
      <c r="G81" s="50"/>
      <c r="H81" s="50"/>
      <c r="I81" s="50"/>
      <c r="J81" s="102"/>
      <c r="K81" s="46"/>
      <c r="L81" s="46"/>
      <c r="M81" s="46"/>
      <c r="N81" s="46"/>
      <c r="O81" s="46"/>
      <c r="P81" s="46"/>
      <c r="Q81" s="46"/>
      <c r="R81" s="46"/>
      <c r="S81" s="46"/>
      <c r="T81" s="46"/>
      <c r="U81" s="46"/>
      <c r="V81" s="46"/>
      <c r="W81" s="46"/>
      <c r="X81" s="46"/>
      <c r="Y81" s="46"/>
      <c r="Z81" s="46"/>
      <c r="AA81" s="46"/>
      <c r="AB81" s="46"/>
      <c r="AC81" s="46"/>
      <c r="AD81" s="46"/>
      <c r="AE81" s="46"/>
      <c r="AF81" s="46"/>
      <c r="AG81" s="46"/>
      <c r="AH81" s="46"/>
      <c r="AI81" s="46"/>
      <c r="AJ81" s="46"/>
      <c r="AK81" s="46"/>
      <c r="AL81" s="46"/>
    </row>
    <row r="82">
      <c r="A82" s="50"/>
      <c r="B82" s="46"/>
      <c r="C82" s="46"/>
      <c r="D82" s="46"/>
      <c r="E82" s="70"/>
      <c r="F82" s="50"/>
      <c r="G82" s="50"/>
      <c r="H82" s="50"/>
      <c r="I82" s="50"/>
      <c r="J82" s="102"/>
      <c r="K82" s="46"/>
      <c r="L82" s="46"/>
      <c r="M82" s="46"/>
      <c r="N82" s="46"/>
      <c r="O82" s="46"/>
      <c r="P82" s="46"/>
      <c r="Q82" s="46"/>
      <c r="R82" s="46"/>
      <c r="S82" s="46"/>
      <c r="T82" s="46"/>
      <c r="U82" s="46"/>
      <c r="V82" s="46"/>
      <c r="W82" s="46"/>
      <c r="X82" s="46"/>
      <c r="Y82" s="46"/>
      <c r="Z82" s="46"/>
      <c r="AA82" s="46"/>
      <c r="AB82" s="46"/>
      <c r="AC82" s="46"/>
      <c r="AD82" s="46"/>
      <c r="AE82" s="46"/>
      <c r="AF82" s="46"/>
      <c r="AG82" s="46"/>
      <c r="AH82" s="46"/>
      <c r="AI82" s="46"/>
      <c r="AJ82" s="46"/>
      <c r="AK82" s="46"/>
      <c r="AL82" s="46"/>
    </row>
    <row r="83">
      <c r="A83" s="50"/>
      <c r="B83" s="46"/>
      <c r="C83" s="46"/>
      <c r="D83" s="46"/>
      <c r="E83" s="70"/>
      <c r="F83" s="50"/>
      <c r="G83" s="50"/>
      <c r="H83" s="50"/>
      <c r="I83" s="50"/>
      <c r="J83" s="102"/>
      <c r="K83" s="46"/>
      <c r="L83" s="46"/>
      <c r="M83" s="46"/>
      <c r="N83" s="46"/>
      <c r="O83" s="46"/>
      <c r="P83" s="46"/>
      <c r="Q83" s="46"/>
      <c r="R83" s="46"/>
      <c r="S83" s="46"/>
      <c r="T83" s="46"/>
      <c r="U83" s="46"/>
      <c r="V83" s="46"/>
      <c r="W83" s="46"/>
      <c r="X83" s="46"/>
      <c r="Y83" s="46"/>
      <c r="Z83" s="46"/>
      <c r="AA83" s="46"/>
      <c r="AB83" s="46"/>
      <c r="AC83" s="46"/>
      <c r="AD83" s="46"/>
      <c r="AE83" s="46"/>
      <c r="AF83" s="46"/>
      <c r="AG83" s="46"/>
      <c r="AH83" s="46"/>
      <c r="AI83" s="46"/>
      <c r="AJ83" s="46"/>
      <c r="AK83" s="46"/>
      <c r="AL83" s="46"/>
    </row>
    <row r="84">
      <c r="A84" s="50"/>
      <c r="B84" s="46"/>
      <c r="C84" s="46"/>
      <c r="D84" s="46"/>
      <c r="E84" s="70"/>
      <c r="F84" s="50"/>
      <c r="G84" s="50"/>
      <c r="H84" s="50"/>
      <c r="I84" s="50"/>
      <c r="J84" s="102"/>
      <c r="K84" s="46"/>
      <c r="L84" s="46"/>
      <c r="M84" s="46"/>
      <c r="N84" s="46"/>
      <c r="O84" s="46"/>
      <c r="P84" s="46"/>
      <c r="Q84" s="46"/>
      <c r="R84" s="46"/>
      <c r="S84" s="46"/>
      <c r="T84" s="46"/>
      <c r="U84" s="46"/>
      <c r="V84" s="46"/>
      <c r="W84" s="46"/>
      <c r="X84" s="46"/>
      <c r="Y84" s="46"/>
      <c r="Z84" s="46"/>
      <c r="AA84" s="46"/>
      <c r="AB84" s="46"/>
      <c r="AC84" s="46"/>
      <c r="AD84" s="46"/>
      <c r="AE84" s="46"/>
      <c r="AF84" s="46"/>
      <c r="AG84" s="46"/>
      <c r="AH84" s="46"/>
      <c r="AI84" s="46"/>
      <c r="AJ84" s="46"/>
      <c r="AK84" s="46"/>
      <c r="AL84" s="46"/>
    </row>
    <row r="85">
      <c r="A85" s="50"/>
      <c r="B85" s="46"/>
      <c r="C85" s="46"/>
      <c r="D85" s="46"/>
      <c r="E85" s="70"/>
      <c r="F85" s="50"/>
      <c r="G85" s="50"/>
      <c r="H85" s="50"/>
      <c r="I85" s="50"/>
      <c r="J85" s="102"/>
      <c r="K85" s="46"/>
      <c r="L85" s="46"/>
      <c r="M85" s="46"/>
      <c r="N85" s="46"/>
      <c r="O85" s="46"/>
      <c r="P85" s="46"/>
      <c r="Q85" s="46"/>
      <c r="R85" s="46"/>
      <c r="S85" s="46"/>
      <c r="T85" s="46"/>
      <c r="U85" s="46"/>
      <c r="V85" s="46"/>
      <c r="W85" s="46"/>
      <c r="X85" s="46"/>
      <c r="Y85" s="46"/>
      <c r="Z85" s="46"/>
      <c r="AA85" s="46"/>
      <c r="AB85" s="46"/>
      <c r="AC85" s="46"/>
      <c r="AD85" s="46"/>
      <c r="AE85" s="46"/>
      <c r="AF85" s="46"/>
      <c r="AG85" s="46"/>
      <c r="AH85" s="46"/>
      <c r="AI85" s="46"/>
      <c r="AJ85" s="46"/>
      <c r="AK85" s="46"/>
      <c r="AL85" s="46"/>
    </row>
    <row r="86">
      <c r="A86" s="50"/>
      <c r="B86" s="46"/>
      <c r="C86" s="46"/>
      <c r="D86" s="46"/>
      <c r="E86" s="70"/>
      <c r="F86" s="50"/>
      <c r="G86" s="50"/>
      <c r="H86" s="50"/>
      <c r="I86" s="50"/>
      <c r="J86" s="102"/>
      <c r="K86" s="46"/>
      <c r="L86" s="46"/>
      <c r="M86" s="46"/>
      <c r="N86" s="46"/>
      <c r="O86" s="46"/>
      <c r="P86" s="46"/>
      <c r="Q86" s="46"/>
      <c r="R86" s="46"/>
      <c r="S86" s="46"/>
      <c r="T86" s="46"/>
      <c r="U86" s="46"/>
      <c r="V86" s="46"/>
      <c r="W86" s="46"/>
      <c r="X86" s="46"/>
      <c r="Y86" s="46"/>
      <c r="Z86" s="46"/>
      <c r="AA86" s="46"/>
      <c r="AB86" s="46"/>
      <c r="AC86" s="46"/>
      <c r="AD86" s="46"/>
      <c r="AE86" s="46"/>
      <c r="AF86" s="46"/>
      <c r="AG86" s="46"/>
      <c r="AH86" s="46"/>
      <c r="AI86" s="46"/>
      <c r="AJ86" s="46"/>
      <c r="AK86" s="46"/>
      <c r="AL86" s="46"/>
    </row>
    <row r="87">
      <c r="A87" s="50"/>
      <c r="B87" s="46"/>
      <c r="C87" s="46"/>
      <c r="D87" s="46"/>
      <c r="E87" s="70"/>
      <c r="F87" s="50"/>
      <c r="G87" s="50"/>
      <c r="H87" s="50"/>
      <c r="I87" s="50"/>
      <c r="J87" s="102"/>
      <c r="K87" s="46"/>
      <c r="L87" s="46"/>
      <c r="M87" s="46"/>
      <c r="N87" s="46"/>
      <c r="O87" s="46"/>
      <c r="P87" s="46"/>
      <c r="Q87" s="46"/>
      <c r="R87" s="46"/>
      <c r="S87" s="46"/>
      <c r="T87" s="46"/>
      <c r="U87" s="46"/>
      <c r="V87" s="46"/>
      <c r="W87" s="46"/>
      <c r="X87" s="46"/>
      <c r="Y87" s="46"/>
      <c r="Z87" s="46"/>
      <c r="AA87" s="46"/>
      <c r="AB87" s="46"/>
      <c r="AC87" s="46"/>
      <c r="AD87" s="46"/>
      <c r="AE87" s="46"/>
      <c r="AF87" s="46"/>
      <c r="AG87" s="46"/>
      <c r="AH87" s="46"/>
      <c r="AI87" s="46"/>
      <c r="AJ87" s="46"/>
      <c r="AK87" s="46"/>
      <c r="AL87" s="46"/>
    </row>
    <row r="88">
      <c r="A88" s="50"/>
      <c r="B88" s="46"/>
      <c r="C88" s="46"/>
      <c r="D88" s="46"/>
      <c r="E88" s="70"/>
      <c r="F88" s="50"/>
      <c r="G88" s="50"/>
      <c r="H88" s="50"/>
      <c r="I88" s="50"/>
      <c r="J88" s="102"/>
      <c r="K88" s="46"/>
      <c r="L88" s="46"/>
      <c r="M88" s="46"/>
      <c r="N88" s="46"/>
      <c r="O88" s="46"/>
      <c r="P88" s="46"/>
      <c r="Q88" s="46"/>
      <c r="R88" s="46"/>
      <c r="S88" s="46"/>
      <c r="T88" s="46"/>
      <c r="U88" s="46"/>
      <c r="V88" s="46"/>
      <c r="W88" s="46"/>
      <c r="X88" s="46"/>
      <c r="Y88" s="46"/>
      <c r="Z88" s="46"/>
      <c r="AA88" s="46"/>
      <c r="AB88" s="46"/>
      <c r="AC88" s="46"/>
      <c r="AD88" s="46"/>
      <c r="AE88" s="46"/>
      <c r="AF88" s="46"/>
      <c r="AG88" s="46"/>
      <c r="AH88" s="46"/>
      <c r="AI88" s="46"/>
      <c r="AJ88" s="46"/>
      <c r="AK88" s="46"/>
      <c r="AL88" s="46"/>
    </row>
    <row r="89">
      <c r="A89" s="50"/>
      <c r="B89" s="46"/>
      <c r="C89" s="46"/>
      <c r="D89" s="46"/>
      <c r="E89" s="70"/>
      <c r="F89" s="50"/>
      <c r="G89" s="50"/>
      <c r="H89" s="50"/>
      <c r="I89" s="50"/>
      <c r="J89" s="102"/>
      <c r="K89" s="46"/>
      <c r="L89" s="46"/>
      <c r="M89" s="46"/>
      <c r="N89" s="46"/>
      <c r="O89" s="46"/>
      <c r="P89" s="46"/>
      <c r="Q89" s="46"/>
      <c r="R89" s="46"/>
      <c r="S89" s="46"/>
      <c r="T89" s="46"/>
      <c r="U89" s="46"/>
      <c r="V89" s="46"/>
      <c r="W89" s="46"/>
      <c r="X89" s="46"/>
      <c r="Y89" s="46"/>
      <c r="Z89" s="46"/>
      <c r="AA89" s="46"/>
      <c r="AB89" s="46"/>
      <c r="AC89" s="46"/>
      <c r="AD89" s="46"/>
      <c r="AE89" s="46"/>
      <c r="AF89" s="46"/>
      <c r="AG89" s="46"/>
      <c r="AH89" s="46"/>
      <c r="AI89" s="46"/>
      <c r="AJ89" s="46"/>
      <c r="AK89" s="46"/>
      <c r="AL89" s="46"/>
    </row>
    <row r="90">
      <c r="A90" s="50"/>
      <c r="B90" s="46"/>
      <c r="C90" s="46"/>
      <c r="D90" s="46"/>
      <c r="E90" s="70"/>
      <c r="F90" s="50"/>
      <c r="G90" s="50"/>
      <c r="H90" s="50"/>
      <c r="I90" s="50"/>
      <c r="J90" s="102"/>
      <c r="K90" s="46"/>
      <c r="L90" s="46"/>
      <c r="M90" s="46"/>
      <c r="N90" s="46"/>
      <c r="O90" s="46"/>
      <c r="P90" s="46"/>
      <c r="Q90" s="46"/>
      <c r="R90" s="46"/>
      <c r="S90" s="46"/>
      <c r="T90" s="46"/>
      <c r="U90" s="46"/>
      <c r="V90" s="46"/>
      <c r="W90" s="46"/>
      <c r="X90" s="46"/>
      <c r="Y90" s="46"/>
      <c r="Z90" s="46"/>
      <c r="AA90" s="46"/>
      <c r="AB90" s="46"/>
      <c r="AC90" s="46"/>
      <c r="AD90" s="46"/>
      <c r="AE90" s="46"/>
      <c r="AF90" s="46"/>
      <c r="AG90" s="46"/>
      <c r="AH90" s="46"/>
      <c r="AI90" s="46"/>
      <c r="AJ90" s="46"/>
      <c r="AK90" s="46"/>
      <c r="AL90" s="46"/>
    </row>
    <row r="91">
      <c r="A91" s="50"/>
      <c r="B91" s="46"/>
      <c r="C91" s="46"/>
      <c r="D91" s="46"/>
      <c r="E91" s="70"/>
      <c r="F91" s="50"/>
      <c r="G91" s="50"/>
      <c r="H91" s="50"/>
      <c r="I91" s="50"/>
      <c r="J91" s="102"/>
      <c r="K91" s="46"/>
      <c r="L91" s="46"/>
      <c r="M91" s="46"/>
      <c r="N91" s="46"/>
      <c r="O91" s="46"/>
      <c r="P91" s="46"/>
      <c r="Q91" s="46"/>
      <c r="R91" s="46"/>
      <c r="S91" s="46"/>
      <c r="T91" s="46"/>
      <c r="U91" s="46"/>
      <c r="V91" s="46"/>
      <c r="W91" s="46"/>
      <c r="X91" s="46"/>
      <c r="Y91" s="46"/>
      <c r="Z91" s="46"/>
      <c r="AA91" s="46"/>
      <c r="AB91" s="46"/>
      <c r="AC91" s="46"/>
      <c r="AD91" s="46"/>
      <c r="AE91" s="46"/>
      <c r="AF91" s="46"/>
      <c r="AG91" s="46"/>
      <c r="AH91" s="46"/>
      <c r="AI91" s="46"/>
      <c r="AJ91" s="46"/>
      <c r="AK91" s="46"/>
      <c r="AL91" s="46"/>
    </row>
    <row r="92">
      <c r="A92" s="50"/>
      <c r="B92" s="46"/>
      <c r="C92" s="46"/>
      <c r="D92" s="46"/>
      <c r="E92" s="70"/>
      <c r="F92" s="50"/>
      <c r="G92" s="50"/>
      <c r="H92" s="50"/>
      <c r="I92" s="50"/>
      <c r="J92" s="102"/>
      <c r="K92" s="46"/>
      <c r="L92" s="46"/>
      <c r="M92" s="46"/>
      <c r="N92" s="46"/>
      <c r="O92" s="46"/>
      <c r="P92" s="46"/>
      <c r="Q92" s="46"/>
      <c r="R92" s="46"/>
      <c r="S92" s="46"/>
      <c r="T92" s="46"/>
      <c r="U92" s="46"/>
      <c r="V92" s="46"/>
      <c r="W92" s="46"/>
      <c r="X92" s="46"/>
      <c r="Y92" s="46"/>
      <c r="Z92" s="46"/>
      <c r="AA92" s="46"/>
      <c r="AB92" s="46"/>
      <c r="AC92" s="46"/>
      <c r="AD92" s="46"/>
      <c r="AE92" s="46"/>
      <c r="AF92" s="46"/>
      <c r="AG92" s="46"/>
      <c r="AH92" s="46"/>
      <c r="AI92" s="46"/>
      <c r="AJ92" s="46"/>
      <c r="AK92" s="46"/>
      <c r="AL92" s="46"/>
    </row>
    <row r="93">
      <c r="A93" s="50"/>
      <c r="B93" s="46"/>
      <c r="C93" s="46"/>
      <c r="D93" s="46"/>
      <c r="E93" s="70"/>
      <c r="F93" s="50"/>
      <c r="G93" s="50"/>
      <c r="H93" s="50"/>
      <c r="I93" s="50"/>
      <c r="J93" s="102"/>
      <c r="K93" s="46"/>
      <c r="L93" s="46"/>
      <c r="M93" s="46"/>
      <c r="N93" s="46"/>
      <c r="O93" s="46"/>
      <c r="P93" s="46"/>
      <c r="Q93" s="46"/>
      <c r="R93" s="46"/>
      <c r="S93" s="46"/>
      <c r="T93" s="46"/>
      <c r="U93" s="46"/>
      <c r="V93" s="46"/>
      <c r="W93" s="46"/>
      <c r="X93" s="46"/>
      <c r="Y93" s="46"/>
      <c r="Z93" s="46"/>
      <c r="AA93" s="46"/>
      <c r="AB93" s="46"/>
      <c r="AC93" s="46"/>
      <c r="AD93" s="46"/>
      <c r="AE93" s="46"/>
      <c r="AF93" s="46"/>
      <c r="AG93" s="46"/>
      <c r="AH93" s="46"/>
      <c r="AI93" s="46"/>
      <c r="AJ93" s="46"/>
      <c r="AK93" s="46"/>
      <c r="AL93" s="46"/>
    </row>
    <row r="94">
      <c r="A94" s="50"/>
      <c r="B94" s="46"/>
      <c r="C94" s="46"/>
      <c r="D94" s="46"/>
      <c r="E94" s="70"/>
      <c r="F94" s="50"/>
      <c r="G94" s="50"/>
      <c r="H94" s="50"/>
      <c r="I94" s="50"/>
      <c r="J94" s="102"/>
      <c r="K94" s="46"/>
      <c r="L94" s="46"/>
      <c r="M94" s="46"/>
      <c r="N94" s="46"/>
      <c r="O94" s="46"/>
      <c r="P94" s="46"/>
      <c r="Q94" s="46"/>
      <c r="R94" s="46"/>
      <c r="S94" s="46"/>
      <c r="T94" s="46"/>
      <c r="U94" s="46"/>
      <c r="V94" s="46"/>
      <c r="W94" s="46"/>
      <c r="X94" s="46"/>
      <c r="Y94" s="46"/>
      <c r="Z94" s="46"/>
      <c r="AA94" s="46"/>
      <c r="AB94" s="46"/>
      <c r="AC94" s="46"/>
      <c r="AD94" s="46"/>
      <c r="AE94" s="46"/>
      <c r="AF94" s="46"/>
      <c r="AG94" s="46"/>
      <c r="AH94" s="46"/>
      <c r="AI94" s="46"/>
      <c r="AJ94" s="46"/>
      <c r="AK94" s="46"/>
      <c r="AL94" s="46"/>
    </row>
    <row r="95">
      <c r="A95" s="50"/>
      <c r="B95" s="46"/>
      <c r="C95" s="46"/>
      <c r="D95" s="46"/>
      <c r="E95" s="70"/>
      <c r="F95" s="50"/>
      <c r="G95" s="50"/>
      <c r="H95" s="50"/>
      <c r="I95" s="50"/>
      <c r="J95" s="102"/>
      <c r="K95" s="46"/>
      <c r="L95" s="46"/>
      <c r="M95" s="46"/>
      <c r="N95" s="46"/>
      <c r="O95" s="46"/>
      <c r="P95" s="46"/>
      <c r="Q95" s="46"/>
      <c r="R95" s="46"/>
      <c r="S95" s="46"/>
      <c r="T95" s="46"/>
      <c r="U95" s="46"/>
      <c r="V95" s="46"/>
      <c r="W95" s="46"/>
      <c r="X95" s="46"/>
      <c r="Y95" s="46"/>
      <c r="Z95" s="46"/>
      <c r="AA95" s="46"/>
      <c r="AB95" s="46"/>
      <c r="AC95" s="46"/>
      <c r="AD95" s="46"/>
      <c r="AE95" s="46"/>
      <c r="AF95" s="46"/>
      <c r="AG95" s="46"/>
      <c r="AH95" s="46"/>
      <c r="AI95" s="46"/>
      <c r="AJ95" s="46"/>
      <c r="AK95" s="46"/>
      <c r="AL95" s="46"/>
    </row>
    <row r="96">
      <c r="A96" s="50"/>
      <c r="B96" s="46"/>
      <c r="C96" s="46"/>
      <c r="D96" s="46"/>
      <c r="E96" s="70"/>
      <c r="F96" s="50"/>
      <c r="G96" s="50"/>
      <c r="H96" s="50"/>
      <c r="I96" s="50"/>
      <c r="J96" s="102"/>
      <c r="K96" s="46"/>
      <c r="L96" s="46"/>
      <c r="M96" s="46"/>
      <c r="N96" s="46"/>
      <c r="O96" s="46"/>
      <c r="P96" s="46"/>
      <c r="Q96" s="46"/>
      <c r="R96" s="46"/>
      <c r="S96" s="46"/>
      <c r="T96" s="46"/>
      <c r="U96" s="46"/>
      <c r="V96" s="46"/>
      <c r="W96" s="46"/>
      <c r="X96" s="46"/>
      <c r="Y96" s="46"/>
      <c r="Z96" s="46"/>
      <c r="AA96" s="46"/>
      <c r="AB96" s="46"/>
      <c r="AC96" s="46"/>
      <c r="AD96" s="46"/>
      <c r="AE96" s="46"/>
      <c r="AF96" s="46"/>
      <c r="AG96" s="46"/>
      <c r="AH96" s="46"/>
      <c r="AI96" s="46"/>
      <c r="AJ96" s="46"/>
      <c r="AK96" s="46"/>
      <c r="AL96" s="46"/>
    </row>
    <row r="97">
      <c r="A97" s="50"/>
      <c r="B97" s="46"/>
      <c r="C97" s="46"/>
      <c r="D97" s="46"/>
      <c r="E97" s="70"/>
      <c r="F97" s="50"/>
      <c r="G97" s="50"/>
      <c r="H97" s="50"/>
      <c r="I97" s="50"/>
      <c r="J97" s="102"/>
      <c r="K97" s="46"/>
      <c r="L97" s="46"/>
      <c r="M97" s="46"/>
      <c r="N97" s="46"/>
      <c r="O97" s="46"/>
      <c r="P97" s="46"/>
      <c r="Q97" s="46"/>
      <c r="R97" s="46"/>
      <c r="S97" s="46"/>
      <c r="T97" s="46"/>
      <c r="U97" s="46"/>
      <c r="V97" s="46"/>
      <c r="W97" s="46"/>
      <c r="X97" s="46"/>
      <c r="Y97" s="46"/>
      <c r="Z97" s="46"/>
      <c r="AA97" s="46"/>
      <c r="AB97" s="46"/>
      <c r="AC97" s="46"/>
      <c r="AD97" s="46"/>
      <c r="AE97" s="46"/>
      <c r="AF97" s="46"/>
      <c r="AG97" s="46"/>
      <c r="AH97" s="46"/>
      <c r="AI97" s="46"/>
      <c r="AJ97" s="46"/>
      <c r="AK97" s="46"/>
      <c r="AL97" s="46"/>
    </row>
    <row r="98">
      <c r="A98" s="50"/>
      <c r="B98" s="46"/>
      <c r="C98" s="46"/>
      <c r="D98" s="46"/>
      <c r="E98" s="70"/>
      <c r="F98" s="50"/>
      <c r="G98" s="50"/>
      <c r="H98" s="50"/>
      <c r="I98" s="50"/>
      <c r="J98" s="102"/>
      <c r="K98" s="46"/>
      <c r="L98" s="46"/>
      <c r="M98" s="46"/>
      <c r="N98" s="46"/>
      <c r="O98" s="46"/>
      <c r="P98" s="46"/>
      <c r="Q98" s="46"/>
      <c r="R98" s="46"/>
      <c r="S98" s="46"/>
      <c r="T98" s="46"/>
      <c r="U98" s="46"/>
      <c r="V98" s="46"/>
      <c r="W98" s="46"/>
      <c r="X98" s="46"/>
      <c r="Y98" s="46"/>
      <c r="Z98" s="46"/>
      <c r="AA98" s="46"/>
      <c r="AB98" s="46"/>
      <c r="AC98" s="46"/>
      <c r="AD98" s="46"/>
      <c r="AE98" s="46"/>
      <c r="AF98" s="46"/>
      <c r="AG98" s="46"/>
      <c r="AH98" s="46"/>
      <c r="AI98" s="46"/>
      <c r="AJ98" s="46"/>
      <c r="AK98" s="46"/>
      <c r="AL98" s="46"/>
    </row>
    <row r="99">
      <c r="A99" s="50"/>
      <c r="B99" s="46"/>
      <c r="C99" s="46"/>
      <c r="D99" s="46"/>
      <c r="E99" s="70"/>
      <c r="F99" s="50"/>
      <c r="G99" s="50"/>
      <c r="H99" s="50"/>
      <c r="I99" s="50"/>
      <c r="J99" s="102"/>
      <c r="K99" s="46"/>
      <c r="L99" s="46"/>
      <c r="M99" s="46"/>
      <c r="N99" s="46"/>
      <c r="O99" s="46"/>
      <c r="P99" s="46"/>
      <c r="Q99" s="46"/>
      <c r="R99" s="46"/>
      <c r="S99" s="46"/>
      <c r="T99" s="46"/>
      <c r="U99" s="46"/>
      <c r="V99" s="46"/>
      <c r="W99" s="46"/>
      <c r="X99" s="46"/>
      <c r="Y99" s="46"/>
      <c r="Z99" s="46"/>
      <c r="AA99" s="46"/>
      <c r="AB99" s="46"/>
      <c r="AC99" s="46"/>
      <c r="AD99" s="46"/>
      <c r="AE99" s="46"/>
      <c r="AF99" s="46"/>
      <c r="AG99" s="46"/>
      <c r="AH99" s="46"/>
      <c r="AI99" s="46"/>
      <c r="AJ99" s="46"/>
      <c r="AK99" s="46"/>
      <c r="AL99" s="46"/>
    </row>
    <row r="100">
      <c r="A100" s="50"/>
      <c r="B100" s="46"/>
      <c r="C100" s="46"/>
      <c r="D100" s="46"/>
      <c r="E100" s="70"/>
      <c r="F100" s="50"/>
      <c r="G100" s="50"/>
      <c r="H100" s="50"/>
      <c r="I100" s="50"/>
      <c r="J100" s="102"/>
      <c r="K100" s="46"/>
      <c r="L100" s="46"/>
      <c r="M100" s="46"/>
      <c r="N100" s="46"/>
      <c r="O100" s="46"/>
      <c r="P100" s="46"/>
      <c r="Q100" s="46"/>
      <c r="R100" s="46"/>
      <c r="S100" s="46"/>
      <c r="T100" s="46"/>
      <c r="U100" s="46"/>
      <c r="V100" s="46"/>
      <c r="W100" s="46"/>
      <c r="X100" s="46"/>
      <c r="Y100" s="46"/>
      <c r="Z100" s="46"/>
      <c r="AA100" s="46"/>
      <c r="AB100" s="46"/>
      <c r="AC100" s="46"/>
      <c r="AD100" s="46"/>
      <c r="AE100" s="46"/>
      <c r="AF100" s="46"/>
      <c r="AG100" s="46"/>
      <c r="AH100" s="46"/>
      <c r="AI100" s="46"/>
      <c r="AJ100" s="46"/>
      <c r="AK100" s="46"/>
      <c r="AL100" s="46"/>
    </row>
    <row r="101">
      <c r="A101" s="50"/>
      <c r="B101" s="46"/>
      <c r="C101" s="46"/>
      <c r="D101" s="46"/>
      <c r="E101" s="70"/>
      <c r="F101" s="50"/>
      <c r="G101" s="50"/>
      <c r="H101" s="50"/>
      <c r="I101" s="50"/>
      <c r="J101" s="102"/>
      <c r="K101" s="46"/>
      <c r="L101" s="46"/>
      <c r="M101" s="46"/>
      <c r="N101" s="46"/>
      <c r="O101" s="46"/>
      <c r="P101" s="46"/>
      <c r="Q101" s="46"/>
      <c r="R101" s="46"/>
      <c r="S101" s="46"/>
      <c r="T101" s="46"/>
      <c r="U101" s="46"/>
      <c r="V101" s="46"/>
      <c r="W101" s="46"/>
      <c r="X101" s="46"/>
      <c r="Y101" s="46"/>
      <c r="Z101" s="46"/>
      <c r="AA101" s="46"/>
      <c r="AB101" s="46"/>
      <c r="AC101" s="46"/>
      <c r="AD101" s="46"/>
      <c r="AE101" s="46"/>
      <c r="AF101" s="46"/>
      <c r="AG101" s="46"/>
      <c r="AH101" s="46"/>
      <c r="AI101" s="46"/>
      <c r="AJ101" s="46"/>
      <c r="AK101" s="46"/>
      <c r="AL101" s="46"/>
    </row>
    <row r="102">
      <c r="A102" s="50"/>
      <c r="B102" s="46"/>
      <c r="C102" s="46"/>
      <c r="D102" s="46"/>
      <c r="E102" s="70"/>
      <c r="F102" s="50"/>
      <c r="G102" s="50"/>
      <c r="H102" s="50"/>
      <c r="I102" s="50"/>
      <c r="J102" s="102"/>
      <c r="K102" s="46"/>
      <c r="L102" s="46"/>
      <c r="M102" s="46"/>
      <c r="N102" s="46"/>
      <c r="O102" s="46"/>
      <c r="P102" s="46"/>
      <c r="Q102" s="46"/>
      <c r="R102" s="46"/>
      <c r="S102" s="46"/>
      <c r="T102" s="46"/>
      <c r="U102" s="46"/>
      <c r="V102" s="46"/>
      <c r="W102" s="46"/>
      <c r="X102" s="46"/>
      <c r="Y102" s="46"/>
      <c r="Z102" s="46"/>
      <c r="AA102" s="46"/>
      <c r="AB102" s="46"/>
      <c r="AC102" s="46"/>
      <c r="AD102" s="46"/>
      <c r="AE102" s="46"/>
      <c r="AF102" s="46"/>
      <c r="AG102" s="46"/>
      <c r="AH102" s="46"/>
      <c r="AI102" s="46"/>
      <c r="AJ102" s="46"/>
      <c r="AK102" s="46"/>
      <c r="AL102" s="46"/>
    </row>
    <row r="103">
      <c r="A103" s="50"/>
      <c r="B103" s="46"/>
      <c r="C103" s="46"/>
      <c r="D103" s="46"/>
      <c r="E103" s="70"/>
      <c r="F103" s="50"/>
      <c r="G103" s="50"/>
      <c r="H103" s="50"/>
      <c r="I103" s="50"/>
      <c r="J103" s="102"/>
      <c r="K103" s="46"/>
      <c r="L103" s="46"/>
      <c r="M103" s="46"/>
      <c r="N103" s="46"/>
      <c r="O103" s="46"/>
      <c r="P103" s="46"/>
      <c r="Q103" s="46"/>
      <c r="R103" s="46"/>
      <c r="S103" s="46"/>
      <c r="T103" s="46"/>
      <c r="U103" s="46"/>
      <c r="V103" s="46"/>
      <c r="W103" s="46"/>
      <c r="X103" s="46"/>
      <c r="Y103" s="46"/>
      <c r="Z103" s="46"/>
      <c r="AA103" s="46"/>
      <c r="AB103" s="46"/>
      <c r="AC103" s="46"/>
      <c r="AD103" s="46"/>
      <c r="AE103" s="46"/>
      <c r="AF103" s="46"/>
      <c r="AG103" s="46"/>
      <c r="AH103" s="46"/>
      <c r="AI103" s="46"/>
      <c r="AJ103" s="46"/>
      <c r="AK103" s="46"/>
      <c r="AL103" s="46"/>
    </row>
    <row r="104">
      <c r="A104" s="50"/>
      <c r="B104" s="46"/>
      <c r="C104" s="46"/>
      <c r="D104" s="46"/>
      <c r="E104" s="70"/>
      <c r="F104" s="50"/>
      <c r="G104" s="50"/>
      <c r="H104" s="50"/>
      <c r="I104" s="50"/>
      <c r="J104" s="102"/>
      <c r="K104" s="46"/>
      <c r="L104" s="46"/>
      <c r="M104" s="46"/>
      <c r="N104" s="46"/>
      <c r="O104" s="46"/>
      <c r="P104" s="46"/>
      <c r="Q104" s="46"/>
      <c r="R104" s="46"/>
      <c r="S104" s="46"/>
      <c r="T104" s="46"/>
      <c r="U104" s="46"/>
      <c r="V104" s="46"/>
      <c r="W104" s="46"/>
      <c r="X104" s="46"/>
      <c r="Y104" s="46"/>
      <c r="Z104" s="46"/>
      <c r="AA104" s="46"/>
      <c r="AB104" s="46"/>
      <c r="AC104" s="46"/>
      <c r="AD104" s="46"/>
      <c r="AE104" s="46"/>
      <c r="AF104" s="46"/>
      <c r="AG104" s="46"/>
      <c r="AH104" s="46"/>
      <c r="AI104" s="46"/>
      <c r="AJ104" s="46"/>
      <c r="AK104" s="46"/>
      <c r="AL104" s="46"/>
    </row>
    <row r="105">
      <c r="A105" s="50"/>
      <c r="B105" s="46"/>
      <c r="C105" s="46"/>
      <c r="D105" s="46"/>
      <c r="E105" s="70"/>
      <c r="F105" s="50"/>
      <c r="G105" s="50"/>
      <c r="H105" s="50"/>
      <c r="I105" s="50"/>
      <c r="J105" s="102"/>
      <c r="K105" s="46"/>
      <c r="L105" s="46"/>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c r="AJ105" s="46"/>
      <c r="AK105" s="46"/>
      <c r="AL105" s="46"/>
    </row>
    <row r="106">
      <c r="A106" s="50"/>
      <c r="B106" s="46"/>
      <c r="C106" s="46"/>
      <c r="D106" s="46"/>
      <c r="E106" s="70"/>
      <c r="F106" s="50"/>
      <c r="G106" s="50"/>
      <c r="H106" s="50"/>
      <c r="I106" s="50"/>
      <c r="J106" s="102"/>
      <c r="K106" s="46"/>
      <c r="L106" s="46"/>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c r="AJ106" s="46"/>
      <c r="AK106" s="46"/>
      <c r="AL106" s="46"/>
    </row>
    <row r="107">
      <c r="A107" s="50"/>
      <c r="B107" s="46"/>
      <c r="C107" s="46"/>
      <c r="D107" s="46"/>
      <c r="E107" s="70"/>
      <c r="F107" s="50"/>
      <c r="G107" s="50"/>
      <c r="H107" s="50"/>
      <c r="I107" s="50"/>
      <c r="J107" s="102"/>
      <c r="K107" s="46"/>
      <c r="L107" s="46"/>
      <c r="M107" s="46"/>
      <c r="N107" s="46"/>
      <c r="O107" s="46"/>
      <c r="P107" s="46"/>
      <c r="Q107" s="46"/>
      <c r="R107" s="46"/>
      <c r="S107" s="46"/>
      <c r="T107" s="46"/>
      <c r="U107" s="46"/>
      <c r="V107" s="46"/>
      <c r="W107" s="46"/>
      <c r="X107" s="46"/>
      <c r="Y107" s="46"/>
      <c r="Z107" s="46"/>
      <c r="AA107" s="46"/>
      <c r="AB107" s="46"/>
      <c r="AC107" s="46"/>
      <c r="AD107" s="46"/>
      <c r="AE107" s="46"/>
      <c r="AF107" s="46"/>
      <c r="AG107" s="46"/>
      <c r="AH107" s="46"/>
      <c r="AI107" s="46"/>
      <c r="AJ107" s="46"/>
      <c r="AK107" s="46"/>
      <c r="AL107" s="46"/>
    </row>
    <row r="108">
      <c r="A108" s="50"/>
      <c r="B108" s="46"/>
      <c r="C108" s="46"/>
      <c r="D108" s="46"/>
      <c r="E108" s="70"/>
      <c r="F108" s="50"/>
      <c r="G108" s="50"/>
      <c r="H108" s="50"/>
      <c r="I108" s="50"/>
      <c r="J108" s="102"/>
      <c r="K108" s="46"/>
      <c r="L108" s="46"/>
      <c r="M108" s="46"/>
      <c r="N108" s="46"/>
      <c r="O108" s="46"/>
      <c r="P108" s="46"/>
      <c r="Q108" s="46"/>
      <c r="R108" s="46"/>
      <c r="S108" s="46"/>
      <c r="T108" s="46"/>
      <c r="U108" s="46"/>
      <c r="V108" s="46"/>
      <c r="W108" s="46"/>
      <c r="X108" s="46"/>
      <c r="Y108" s="46"/>
      <c r="Z108" s="46"/>
      <c r="AA108" s="46"/>
      <c r="AB108" s="46"/>
      <c r="AC108" s="46"/>
      <c r="AD108" s="46"/>
      <c r="AE108" s="46"/>
      <c r="AF108" s="46"/>
      <c r="AG108" s="46"/>
      <c r="AH108" s="46"/>
      <c r="AI108" s="46"/>
      <c r="AJ108" s="46"/>
      <c r="AK108" s="46"/>
      <c r="AL108" s="46"/>
    </row>
    <row r="109">
      <c r="A109" s="50"/>
      <c r="B109" s="46"/>
      <c r="C109" s="46"/>
      <c r="D109" s="46"/>
      <c r="E109" s="70"/>
      <c r="F109" s="50"/>
      <c r="G109" s="50"/>
      <c r="H109" s="50"/>
      <c r="I109" s="50"/>
      <c r="J109" s="102"/>
      <c r="K109" s="46"/>
      <c r="L109" s="46"/>
      <c r="M109" s="46"/>
      <c r="N109" s="46"/>
      <c r="O109" s="46"/>
      <c r="P109" s="46"/>
      <c r="Q109" s="46"/>
      <c r="R109" s="46"/>
      <c r="S109" s="46"/>
      <c r="T109" s="46"/>
      <c r="U109" s="46"/>
      <c r="V109" s="46"/>
      <c r="W109" s="46"/>
      <c r="X109" s="46"/>
      <c r="Y109" s="46"/>
      <c r="Z109" s="46"/>
      <c r="AA109" s="46"/>
      <c r="AB109" s="46"/>
      <c r="AC109" s="46"/>
      <c r="AD109" s="46"/>
      <c r="AE109" s="46"/>
      <c r="AF109" s="46"/>
      <c r="AG109" s="46"/>
      <c r="AH109" s="46"/>
      <c r="AI109" s="46"/>
      <c r="AJ109" s="46"/>
      <c r="AK109" s="46"/>
      <c r="AL109" s="46"/>
    </row>
    <row r="110">
      <c r="A110" s="50"/>
      <c r="B110" s="46"/>
      <c r="C110" s="46"/>
      <c r="D110" s="46"/>
      <c r="E110" s="70"/>
      <c r="F110" s="50"/>
      <c r="G110" s="50"/>
      <c r="H110" s="50"/>
      <c r="I110" s="50"/>
      <c r="J110" s="102"/>
      <c r="K110" s="46"/>
      <c r="L110" s="46"/>
      <c r="M110" s="46"/>
      <c r="N110" s="46"/>
      <c r="O110" s="46"/>
      <c r="P110" s="46"/>
      <c r="Q110" s="46"/>
      <c r="R110" s="46"/>
      <c r="S110" s="46"/>
      <c r="T110" s="46"/>
      <c r="U110" s="46"/>
      <c r="V110" s="46"/>
      <c r="W110" s="46"/>
      <c r="X110" s="46"/>
      <c r="Y110" s="46"/>
      <c r="Z110" s="46"/>
      <c r="AA110" s="46"/>
      <c r="AB110" s="46"/>
      <c r="AC110" s="46"/>
      <c r="AD110" s="46"/>
      <c r="AE110" s="46"/>
      <c r="AF110" s="46"/>
      <c r="AG110" s="46"/>
      <c r="AH110" s="46"/>
      <c r="AI110" s="46"/>
      <c r="AJ110" s="46"/>
      <c r="AK110" s="46"/>
      <c r="AL110" s="46"/>
    </row>
    <row r="111">
      <c r="A111" s="50"/>
      <c r="B111" s="46"/>
      <c r="C111" s="46"/>
      <c r="D111" s="46"/>
      <c r="E111" s="70"/>
      <c r="F111" s="50"/>
      <c r="G111" s="50"/>
      <c r="H111" s="50"/>
      <c r="I111" s="50"/>
      <c r="J111" s="102"/>
      <c r="K111" s="46"/>
      <c r="L111" s="46"/>
      <c r="M111" s="46"/>
      <c r="N111" s="46"/>
      <c r="O111" s="46"/>
      <c r="P111" s="46"/>
      <c r="Q111" s="46"/>
      <c r="R111" s="46"/>
      <c r="S111" s="46"/>
      <c r="T111" s="46"/>
      <c r="U111" s="46"/>
      <c r="V111" s="46"/>
      <c r="W111" s="46"/>
      <c r="X111" s="46"/>
      <c r="Y111" s="46"/>
      <c r="Z111" s="46"/>
      <c r="AA111" s="46"/>
      <c r="AB111" s="46"/>
      <c r="AC111" s="46"/>
      <c r="AD111" s="46"/>
      <c r="AE111" s="46"/>
      <c r="AF111" s="46"/>
      <c r="AG111" s="46"/>
      <c r="AH111" s="46"/>
      <c r="AI111" s="46"/>
      <c r="AJ111" s="46"/>
      <c r="AK111" s="46"/>
      <c r="AL111" s="46"/>
    </row>
    <row r="112">
      <c r="A112" s="50"/>
      <c r="B112" s="46"/>
      <c r="C112" s="46"/>
      <c r="D112" s="46"/>
      <c r="E112" s="70"/>
      <c r="F112" s="50"/>
      <c r="G112" s="50"/>
      <c r="H112" s="50"/>
      <c r="I112" s="50"/>
      <c r="J112" s="102"/>
      <c r="K112" s="46"/>
      <c r="L112" s="46"/>
      <c r="M112" s="46"/>
      <c r="N112" s="46"/>
      <c r="O112" s="46"/>
      <c r="P112" s="46"/>
      <c r="Q112" s="46"/>
      <c r="R112" s="46"/>
      <c r="S112" s="46"/>
      <c r="T112" s="46"/>
      <c r="U112" s="46"/>
      <c r="V112" s="46"/>
      <c r="W112" s="46"/>
      <c r="X112" s="46"/>
      <c r="Y112" s="46"/>
      <c r="Z112" s="46"/>
      <c r="AA112" s="46"/>
      <c r="AB112" s="46"/>
      <c r="AC112" s="46"/>
      <c r="AD112" s="46"/>
      <c r="AE112" s="46"/>
      <c r="AF112" s="46"/>
      <c r="AG112" s="46"/>
      <c r="AH112" s="46"/>
      <c r="AI112" s="46"/>
      <c r="AJ112" s="46"/>
      <c r="AK112" s="46"/>
      <c r="AL112" s="46"/>
    </row>
    <row r="113">
      <c r="A113" s="50"/>
      <c r="B113" s="46"/>
      <c r="C113" s="46"/>
      <c r="D113" s="46"/>
      <c r="E113" s="70"/>
      <c r="F113" s="50"/>
      <c r="G113" s="50"/>
      <c r="H113" s="50"/>
      <c r="I113" s="50"/>
      <c r="J113" s="102"/>
      <c r="K113" s="46"/>
      <c r="L113" s="46"/>
      <c r="M113" s="46"/>
      <c r="N113" s="46"/>
      <c r="O113" s="46"/>
      <c r="P113" s="46"/>
      <c r="Q113" s="46"/>
      <c r="R113" s="46"/>
      <c r="S113" s="46"/>
      <c r="T113" s="46"/>
      <c r="U113" s="46"/>
      <c r="V113" s="46"/>
      <c r="W113" s="46"/>
      <c r="X113" s="46"/>
      <c r="Y113" s="46"/>
      <c r="Z113" s="46"/>
      <c r="AA113" s="46"/>
      <c r="AB113" s="46"/>
      <c r="AC113" s="46"/>
      <c r="AD113" s="46"/>
      <c r="AE113" s="46"/>
      <c r="AF113" s="46"/>
      <c r="AG113" s="46"/>
      <c r="AH113" s="46"/>
      <c r="AI113" s="46"/>
      <c r="AJ113" s="46"/>
      <c r="AK113" s="46"/>
      <c r="AL113" s="46"/>
    </row>
    <row r="114">
      <c r="A114" s="50"/>
      <c r="B114" s="46"/>
      <c r="C114" s="46"/>
      <c r="D114" s="46"/>
      <c r="E114" s="70"/>
      <c r="F114" s="50"/>
      <c r="G114" s="50"/>
      <c r="H114" s="50"/>
      <c r="I114" s="50"/>
      <c r="J114" s="102"/>
      <c r="K114" s="46"/>
      <c r="L114" s="46"/>
      <c r="M114" s="46"/>
      <c r="N114" s="46"/>
      <c r="O114" s="46"/>
      <c r="P114" s="46"/>
      <c r="Q114" s="46"/>
      <c r="R114" s="46"/>
      <c r="S114" s="46"/>
      <c r="T114" s="46"/>
      <c r="U114" s="46"/>
      <c r="V114" s="46"/>
      <c r="W114" s="46"/>
      <c r="X114" s="46"/>
      <c r="Y114" s="46"/>
      <c r="Z114" s="46"/>
      <c r="AA114" s="46"/>
      <c r="AB114" s="46"/>
      <c r="AC114" s="46"/>
      <c r="AD114" s="46"/>
      <c r="AE114" s="46"/>
      <c r="AF114" s="46"/>
      <c r="AG114" s="46"/>
      <c r="AH114" s="46"/>
      <c r="AI114" s="46"/>
      <c r="AJ114" s="46"/>
      <c r="AK114" s="46"/>
      <c r="AL114" s="46"/>
    </row>
    <row r="115">
      <c r="A115" s="50"/>
      <c r="B115" s="46"/>
      <c r="C115" s="46"/>
      <c r="D115" s="46"/>
      <c r="E115" s="70"/>
      <c r="F115" s="50"/>
      <c r="G115" s="50"/>
      <c r="H115" s="50"/>
      <c r="I115" s="50"/>
      <c r="J115" s="102"/>
      <c r="K115" s="46"/>
      <c r="L115" s="46"/>
      <c r="M115" s="46"/>
      <c r="N115" s="46"/>
      <c r="O115" s="46"/>
      <c r="P115" s="46"/>
      <c r="Q115" s="46"/>
      <c r="R115" s="46"/>
      <c r="S115" s="46"/>
      <c r="T115" s="46"/>
      <c r="U115" s="46"/>
      <c r="V115" s="46"/>
      <c r="W115" s="46"/>
      <c r="X115" s="46"/>
      <c r="Y115" s="46"/>
      <c r="Z115" s="46"/>
      <c r="AA115" s="46"/>
      <c r="AB115" s="46"/>
      <c r="AC115" s="46"/>
      <c r="AD115" s="46"/>
      <c r="AE115" s="46"/>
      <c r="AF115" s="46"/>
      <c r="AG115" s="46"/>
      <c r="AH115" s="46"/>
      <c r="AI115" s="46"/>
      <c r="AJ115" s="46"/>
      <c r="AK115" s="46"/>
      <c r="AL115" s="46"/>
    </row>
    <row r="116">
      <c r="A116" s="50"/>
      <c r="B116" s="46"/>
      <c r="C116" s="46"/>
      <c r="D116" s="46"/>
      <c r="E116" s="70"/>
      <c r="F116" s="50"/>
      <c r="G116" s="50"/>
      <c r="H116" s="50"/>
      <c r="I116" s="50"/>
      <c r="J116" s="102"/>
      <c r="K116" s="46"/>
      <c r="L116" s="46"/>
      <c r="M116" s="46"/>
      <c r="N116" s="46"/>
      <c r="O116" s="46"/>
      <c r="P116" s="46"/>
      <c r="Q116" s="46"/>
      <c r="R116" s="46"/>
      <c r="S116" s="46"/>
      <c r="T116" s="46"/>
      <c r="U116" s="46"/>
      <c r="V116" s="46"/>
      <c r="W116" s="46"/>
      <c r="X116" s="46"/>
      <c r="Y116" s="46"/>
      <c r="Z116" s="46"/>
      <c r="AA116" s="46"/>
      <c r="AB116" s="46"/>
      <c r="AC116" s="46"/>
      <c r="AD116" s="46"/>
      <c r="AE116" s="46"/>
      <c r="AF116" s="46"/>
      <c r="AG116" s="46"/>
      <c r="AH116" s="46"/>
      <c r="AI116" s="46"/>
      <c r="AJ116" s="46"/>
      <c r="AK116" s="46"/>
      <c r="AL116" s="46"/>
    </row>
    <row r="117">
      <c r="A117" s="50"/>
      <c r="B117" s="46"/>
      <c r="C117" s="46"/>
      <c r="D117" s="46"/>
      <c r="E117" s="70"/>
      <c r="F117" s="50"/>
      <c r="G117" s="50"/>
      <c r="H117" s="50"/>
      <c r="I117" s="50"/>
      <c r="J117" s="102"/>
      <c r="K117" s="46"/>
      <c r="L117" s="46"/>
      <c r="M117" s="46"/>
      <c r="N117" s="46"/>
      <c r="O117" s="46"/>
      <c r="P117" s="46"/>
      <c r="Q117" s="46"/>
      <c r="R117" s="46"/>
      <c r="S117" s="46"/>
      <c r="T117" s="46"/>
      <c r="U117" s="46"/>
      <c r="V117" s="46"/>
      <c r="W117" s="46"/>
      <c r="X117" s="46"/>
      <c r="Y117" s="46"/>
      <c r="Z117" s="46"/>
      <c r="AA117" s="46"/>
      <c r="AB117" s="46"/>
      <c r="AC117" s="46"/>
      <c r="AD117" s="46"/>
      <c r="AE117" s="46"/>
      <c r="AF117" s="46"/>
      <c r="AG117" s="46"/>
      <c r="AH117" s="46"/>
      <c r="AI117" s="46"/>
      <c r="AJ117" s="46"/>
      <c r="AK117" s="46"/>
      <c r="AL117" s="46"/>
    </row>
    <row r="118">
      <c r="A118" s="50"/>
      <c r="B118" s="46"/>
      <c r="C118" s="46"/>
      <c r="D118" s="46"/>
      <c r="E118" s="70"/>
      <c r="F118" s="50"/>
      <c r="G118" s="50"/>
      <c r="H118" s="50"/>
      <c r="I118" s="50"/>
      <c r="J118" s="102"/>
      <c r="K118" s="46"/>
      <c r="L118" s="46"/>
      <c r="M118" s="46"/>
      <c r="N118" s="46"/>
      <c r="O118" s="46"/>
      <c r="P118" s="46"/>
      <c r="Q118" s="46"/>
      <c r="R118" s="46"/>
      <c r="S118" s="46"/>
      <c r="T118" s="46"/>
      <c r="U118" s="46"/>
      <c r="V118" s="46"/>
      <c r="W118" s="46"/>
      <c r="X118" s="46"/>
      <c r="Y118" s="46"/>
      <c r="Z118" s="46"/>
      <c r="AA118" s="46"/>
      <c r="AB118" s="46"/>
      <c r="AC118" s="46"/>
      <c r="AD118" s="46"/>
      <c r="AE118" s="46"/>
      <c r="AF118" s="46"/>
      <c r="AG118" s="46"/>
      <c r="AH118" s="46"/>
      <c r="AI118" s="46"/>
      <c r="AJ118" s="46"/>
      <c r="AK118" s="46"/>
      <c r="AL118" s="46"/>
    </row>
    <row r="119">
      <c r="A119" s="50"/>
      <c r="B119" s="46"/>
      <c r="C119" s="46"/>
      <c r="D119" s="46"/>
      <c r="E119" s="70"/>
      <c r="F119" s="50"/>
      <c r="G119" s="50"/>
      <c r="H119" s="50"/>
      <c r="I119" s="50"/>
      <c r="J119" s="102"/>
      <c r="K119" s="46"/>
      <c r="L119" s="46"/>
      <c r="M119" s="46"/>
      <c r="N119" s="46"/>
      <c r="O119" s="46"/>
      <c r="P119" s="46"/>
      <c r="Q119" s="46"/>
      <c r="R119" s="46"/>
      <c r="S119" s="46"/>
      <c r="T119" s="46"/>
      <c r="U119" s="46"/>
      <c r="V119" s="46"/>
      <c r="W119" s="46"/>
      <c r="X119" s="46"/>
      <c r="Y119" s="46"/>
      <c r="Z119" s="46"/>
      <c r="AA119" s="46"/>
      <c r="AB119" s="46"/>
      <c r="AC119" s="46"/>
      <c r="AD119" s="46"/>
      <c r="AE119" s="46"/>
      <c r="AF119" s="46"/>
      <c r="AG119" s="46"/>
      <c r="AH119" s="46"/>
      <c r="AI119" s="46"/>
      <c r="AJ119" s="46"/>
      <c r="AK119" s="46"/>
      <c r="AL119" s="46"/>
    </row>
    <row r="120">
      <c r="A120" s="50"/>
      <c r="B120" s="46"/>
      <c r="C120" s="46"/>
      <c r="D120" s="46"/>
      <c r="E120" s="70"/>
      <c r="F120" s="50"/>
      <c r="G120" s="50"/>
      <c r="H120" s="50"/>
      <c r="I120" s="50"/>
      <c r="J120" s="102"/>
      <c r="K120" s="46"/>
      <c r="L120" s="46"/>
      <c r="M120" s="46"/>
      <c r="N120" s="46"/>
      <c r="O120" s="46"/>
      <c r="P120" s="46"/>
      <c r="Q120" s="46"/>
      <c r="R120" s="46"/>
      <c r="S120" s="46"/>
      <c r="T120" s="46"/>
      <c r="U120" s="46"/>
      <c r="V120" s="46"/>
      <c r="W120" s="46"/>
      <c r="X120" s="46"/>
      <c r="Y120" s="46"/>
      <c r="Z120" s="46"/>
      <c r="AA120" s="46"/>
      <c r="AB120" s="46"/>
      <c r="AC120" s="46"/>
      <c r="AD120" s="46"/>
      <c r="AE120" s="46"/>
      <c r="AF120" s="46"/>
      <c r="AG120" s="46"/>
      <c r="AH120" s="46"/>
      <c r="AI120" s="46"/>
      <c r="AJ120" s="46"/>
      <c r="AK120" s="46"/>
      <c r="AL120" s="46"/>
    </row>
    <row r="121">
      <c r="A121" s="50"/>
      <c r="B121" s="46"/>
      <c r="C121" s="46"/>
      <c r="D121" s="46"/>
      <c r="E121" s="70"/>
      <c r="F121" s="50"/>
      <c r="G121" s="50"/>
      <c r="H121" s="50"/>
      <c r="I121" s="50"/>
      <c r="J121" s="102"/>
      <c r="K121" s="46"/>
      <c r="L121" s="46"/>
      <c r="M121" s="46"/>
      <c r="N121" s="46"/>
      <c r="O121" s="46"/>
      <c r="P121" s="46"/>
      <c r="Q121" s="46"/>
      <c r="R121" s="46"/>
      <c r="S121" s="46"/>
      <c r="T121" s="46"/>
      <c r="U121" s="46"/>
      <c r="V121" s="46"/>
      <c r="W121" s="46"/>
      <c r="X121" s="46"/>
      <c r="Y121" s="46"/>
      <c r="Z121" s="46"/>
      <c r="AA121" s="46"/>
      <c r="AB121" s="46"/>
      <c r="AC121" s="46"/>
      <c r="AD121" s="46"/>
      <c r="AE121" s="46"/>
      <c r="AF121" s="46"/>
      <c r="AG121" s="46"/>
      <c r="AH121" s="46"/>
      <c r="AI121" s="46"/>
      <c r="AJ121" s="46"/>
      <c r="AK121" s="46"/>
      <c r="AL121" s="46"/>
    </row>
    <row r="122">
      <c r="A122" s="50"/>
      <c r="B122" s="46"/>
      <c r="C122" s="46"/>
      <c r="D122" s="46"/>
      <c r="E122" s="70"/>
      <c r="F122" s="50"/>
      <c r="G122" s="50"/>
      <c r="H122" s="50"/>
      <c r="I122" s="50"/>
      <c r="J122" s="102"/>
      <c r="K122" s="46"/>
      <c r="L122" s="46"/>
      <c r="M122" s="46"/>
      <c r="N122" s="46"/>
      <c r="O122" s="46"/>
      <c r="P122" s="46"/>
      <c r="Q122" s="46"/>
      <c r="R122" s="46"/>
      <c r="S122" s="46"/>
      <c r="T122" s="46"/>
      <c r="U122" s="46"/>
      <c r="V122" s="46"/>
      <c r="W122" s="46"/>
      <c r="X122" s="46"/>
      <c r="Y122" s="46"/>
      <c r="Z122" s="46"/>
      <c r="AA122" s="46"/>
      <c r="AB122" s="46"/>
      <c r="AC122" s="46"/>
      <c r="AD122" s="46"/>
      <c r="AE122" s="46"/>
      <c r="AF122" s="46"/>
      <c r="AG122" s="46"/>
      <c r="AH122" s="46"/>
      <c r="AI122" s="46"/>
      <c r="AJ122" s="46"/>
      <c r="AK122" s="46"/>
      <c r="AL122" s="46"/>
    </row>
    <row r="123">
      <c r="A123" s="50"/>
      <c r="B123" s="46"/>
      <c r="C123" s="46"/>
      <c r="D123" s="46"/>
      <c r="E123" s="70"/>
      <c r="F123" s="50"/>
      <c r="G123" s="50"/>
      <c r="H123" s="50"/>
      <c r="I123" s="50"/>
      <c r="J123" s="102"/>
      <c r="K123" s="46"/>
      <c r="L123" s="46"/>
      <c r="M123" s="46"/>
      <c r="N123" s="46"/>
      <c r="O123" s="46"/>
      <c r="P123" s="46"/>
      <c r="Q123" s="46"/>
      <c r="R123" s="46"/>
      <c r="S123" s="46"/>
      <c r="T123" s="46"/>
      <c r="U123" s="46"/>
      <c r="V123" s="46"/>
      <c r="W123" s="46"/>
      <c r="X123" s="46"/>
      <c r="Y123" s="46"/>
      <c r="Z123" s="46"/>
      <c r="AA123" s="46"/>
      <c r="AB123" s="46"/>
      <c r="AC123" s="46"/>
      <c r="AD123" s="46"/>
      <c r="AE123" s="46"/>
      <c r="AF123" s="46"/>
      <c r="AG123" s="46"/>
      <c r="AH123" s="46"/>
      <c r="AI123" s="46"/>
      <c r="AJ123" s="46"/>
      <c r="AK123" s="46"/>
      <c r="AL123" s="46"/>
    </row>
    <row r="124">
      <c r="A124" s="50"/>
      <c r="B124" s="46"/>
      <c r="C124" s="46"/>
      <c r="D124" s="46"/>
      <c r="E124" s="70"/>
      <c r="F124" s="50"/>
      <c r="G124" s="50"/>
      <c r="H124" s="50"/>
      <c r="I124" s="50"/>
      <c r="J124" s="102"/>
      <c r="K124" s="46"/>
      <c r="L124" s="46"/>
      <c r="M124" s="46"/>
      <c r="N124" s="46"/>
      <c r="O124" s="46"/>
      <c r="P124" s="46"/>
      <c r="Q124" s="46"/>
      <c r="R124" s="46"/>
      <c r="S124" s="46"/>
      <c r="T124" s="46"/>
      <c r="U124" s="46"/>
      <c r="V124" s="46"/>
      <c r="W124" s="46"/>
      <c r="X124" s="46"/>
      <c r="Y124" s="46"/>
      <c r="Z124" s="46"/>
      <c r="AA124" s="46"/>
      <c r="AB124" s="46"/>
      <c r="AC124" s="46"/>
      <c r="AD124" s="46"/>
      <c r="AE124" s="46"/>
      <c r="AF124" s="46"/>
      <c r="AG124" s="46"/>
      <c r="AH124" s="46"/>
      <c r="AI124" s="46"/>
      <c r="AJ124" s="46"/>
      <c r="AK124" s="46"/>
      <c r="AL124" s="46"/>
    </row>
    <row r="125">
      <c r="A125" s="50"/>
      <c r="B125" s="46"/>
      <c r="C125" s="46"/>
      <c r="D125" s="46"/>
      <c r="E125" s="70"/>
      <c r="F125" s="50"/>
      <c r="G125" s="50"/>
      <c r="H125" s="50"/>
      <c r="I125" s="50"/>
      <c r="J125" s="102"/>
      <c r="K125" s="46"/>
      <c r="L125" s="46"/>
      <c r="M125" s="46"/>
      <c r="N125" s="46"/>
      <c r="O125" s="46"/>
      <c r="P125" s="46"/>
      <c r="Q125" s="46"/>
      <c r="R125" s="46"/>
      <c r="S125" s="46"/>
      <c r="T125" s="46"/>
      <c r="U125" s="46"/>
      <c r="V125" s="46"/>
      <c r="W125" s="46"/>
      <c r="X125" s="46"/>
      <c r="Y125" s="46"/>
      <c r="Z125" s="46"/>
      <c r="AA125" s="46"/>
      <c r="AB125" s="46"/>
      <c r="AC125" s="46"/>
      <c r="AD125" s="46"/>
      <c r="AE125" s="46"/>
      <c r="AF125" s="46"/>
      <c r="AG125" s="46"/>
      <c r="AH125" s="46"/>
      <c r="AI125" s="46"/>
      <c r="AJ125" s="46"/>
      <c r="AK125" s="46"/>
      <c r="AL125" s="46"/>
    </row>
    <row r="126">
      <c r="A126" s="50"/>
      <c r="B126" s="46"/>
      <c r="C126" s="46"/>
      <c r="D126" s="46"/>
      <c r="E126" s="70"/>
      <c r="F126" s="50"/>
      <c r="G126" s="50"/>
      <c r="H126" s="50"/>
      <c r="I126" s="50"/>
      <c r="J126" s="102"/>
      <c r="K126" s="46"/>
      <c r="L126" s="46"/>
      <c r="M126" s="46"/>
      <c r="N126" s="46"/>
      <c r="O126" s="46"/>
      <c r="P126" s="46"/>
      <c r="Q126" s="46"/>
      <c r="R126" s="46"/>
      <c r="S126" s="46"/>
      <c r="T126" s="46"/>
      <c r="U126" s="46"/>
      <c r="V126" s="46"/>
      <c r="W126" s="46"/>
      <c r="X126" s="46"/>
      <c r="Y126" s="46"/>
      <c r="Z126" s="46"/>
      <c r="AA126" s="46"/>
      <c r="AB126" s="46"/>
      <c r="AC126" s="46"/>
      <c r="AD126" s="46"/>
      <c r="AE126" s="46"/>
      <c r="AF126" s="46"/>
      <c r="AG126" s="46"/>
      <c r="AH126" s="46"/>
      <c r="AI126" s="46"/>
      <c r="AJ126" s="46"/>
      <c r="AK126" s="46"/>
      <c r="AL126" s="46"/>
    </row>
    <row r="127">
      <c r="A127" s="50"/>
      <c r="B127" s="46"/>
      <c r="C127" s="46"/>
      <c r="D127" s="46"/>
      <c r="E127" s="70"/>
      <c r="F127" s="50"/>
      <c r="G127" s="50"/>
      <c r="H127" s="50"/>
      <c r="I127" s="50"/>
      <c r="J127" s="102"/>
      <c r="K127" s="46"/>
      <c r="L127" s="46"/>
      <c r="M127" s="46"/>
      <c r="N127" s="46"/>
      <c r="O127" s="46"/>
      <c r="P127" s="46"/>
      <c r="Q127" s="46"/>
      <c r="R127" s="46"/>
      <c r="S127" s="46"/>
      <c r="T127" s="46"/>
      <c r="U127" s="46"/>
      <c r="V127" s="46"/>
      <c r="W127" s="46"/>
      <c r="X127" s="46"/>
      <c r="Y127" s="46"/>
      <c r="Z127" s="46"/>
      <c r="AA127" s="46"/>
      <c r="AB127" s="46"/>
      <c r="AC127" s="46"/>
      <c r="AD127" s="46"/>
      <c r="AE127" s="46"/>
      <c r="AF127" s="46"/>
      <c r="AG127" s="46"/>
      <c r="AH127" s="46"/>
      <c r="AI127" s="46"/>
      <c r="AJ127" s="46"/>
      <c r="AK127" s="46"/>
      <c r="AL127" s="46"/>
    </row>
    <row r="128">
      <c r="A128" s="50"/>
      <c r="B128" s="46"/>
      <c r="C128" s="46"/>
      <c r="D128" s="46"/>
      <c r="E128" s="70"/>
      <c r="F128" s="50"/>
      <c r="G128" s="50"/>
      <c r="H128" s="50"/>
      <c r="I128" s="50"/>
      <c r="J128" s="102"/>
      <c r="K128" s="46"/>
      <c r="L128" s="46"/>
      <c r="M128" s="46"/>
      <c r="N128" s="46"/>
      <c r="O128" s="46"/>
      <c r="P128" s="46"/>
      <c r="Q128" s="46"/>
      <c r="R128" s="46"/>
      <c r="S128" s="46"/>
      <c r="T128" s="46"/>
      <c r="U128" s="46"/>
      <c r="V128" s="46"/>
      <c r="W128" s="46"/>
      <c r="X128" s="46"/>
      <c r="Y128" s="46"/>
      <c r="Z128" s="46"/>
      <c r="AA128" s="46"/>
      <c r="AB128" s="46"/>
      <c r="AC128" s="46"/>
      <c r="AD128" s="46"/>
      <c r="AE128" s="46"/>
      <c r="AF128" s="46"/>
      <c r="AG128" s="46"/>
      <c r="AH128" s="46"/>
      <c r="AI128" s="46"/>
      <c r="AJ128" s="46"/>
      <c r="AK128" s="46"/>
      <c r="AL128" s="46"/>
    </row>
    <row r="129">
      <c r="A129" s="50"/>
      <c r="B129" s="46"/>
      <c r="C129" s="46"/>
      <c r="D129" s="46"/>
      <c r="E129" s="70"/>
      <c r="F129" s="50"/>
      <c r="G129" s="50"/>
      <c r="H129" s="50"/>
      <c r="I129" s="50"/>
      <c r="J129" s="102"/>
      <c r="K129" s="46"/>
      <c r="L129" s="46"/>
      <c r="M129" s="46"/>
      <c r="N129" s="46"/>
      <c r="O129" s="46"/>
      <c r="P129" s="46"/>
      <c r="Q129" s="46"/>
      <c r="R129" s="46"/>
      <c r="S129" s="46"/>
      <c r="T129" s="46"/>
      <c r="U129" s="46"/>
      <c r="V129" s="46"/>
      <c r="W129" s="46"/>
      <c r="X129" s="46"/>
      <c r="Y129" s="46"/>
      <c r="Z129" s="46"/>
      <c r="AA129" s="46"/>
      <c r="AB129" s="46"/>
      <c r="AC129" s="46"/>
      <c r="AD129" s="46"/>
      <c r="AE129" s="46"/>
      <c r="AF129" s="46"/>
      <c r="AG129" s="46"/>
      <c r="AH129" s="46"/>
      <c r="AI129" s="46"/>
      <c r="AJ129" s="46"/>
      <c r="AK129" s="46"/>
      <c r="AL129" s="46"/>
    </row>
    <row r="130">
      <c r="A130" s="50"/>
      <c r="B130" s="46"/>
      <c r="C130" s="46"/>
      <c r="D130" s="46"/>
      <c r="E130" s="70"/>
      <c r="F130" s="50"/>
      <c r="G130" s="50"/>
      <c r="H130" s="50"/>
      <c r="I130" s="50"/>
      <c r="J130" s="102"/>
      <c r="K130" s="46"/>
      <c r="L130" s="46"/>
      <c r="M130" s="46"/>
      <c r="N130" s="46"/>
      <c r="O130" s="46"/>
      <c r="P130" s="46"/>
      <c r="Q130" s="46"/>
      <c r="R130" s="46"/>
      <c r="S130" s="46"/>
      <c r="T130" s="46"/>
      <c r="U130" s="46"/>
      <c r="V130" s="46"/>
      <c r="W130" s="46"/>
      <c r="X130" s="46"/>
      <c r="Y130" s="46"/>
      <c r="Z130" s="46"/>
      <c r="AA130" s="46"/>
      <c r="AB130" s="46"/>
      <c r="AC130" s="46"/>
      <c r="AD130" s="46"/>
      <c r="AE130" s="46"/>
      <c r="AF130" s="46"/>
      <c r="AG130" s="46"/>
      <c r="AH130" s="46"/>
      <c r="AI130" s="46"/>
      <c r="AJ130" s="46"/>
      <c r="AK130" s="46"/>
      <c r="AL130" s="46"/>
    </row>
    <row r="131">
      <c r="A131" s="50"/>
      <c r="B131" s="46"/>
      <c r="C131" s="46"/>
      <c r="D131" s="46"/>
      <c r="E131" s="70"/>
      <c r="F131" s="50"/>
      <c r="G131" s="50"/>
      <c r="H131" s="50"/>
      <c r="I131" s="50"/>
      <c r="J131" s="102"/>
      <c r="K131" s="46"/>
      <c r="L131" s="46"/>
      <c r="M131" s="46"/>
      <c r="N131" s="46"/>
      <c r="O131" s="46"/>
      <c r="P131" s="46"/>
      <c r="Q131" s="46"/>
      <c r="R131" s="46"/>
      <c r="S131" s="46"/>
      <c r="T131" s="46"/>
      <c r="U131" s="46"/>
      <c r="V131" s="46"/>
      <c r="W131" s="46"/>
      <c r="X131" s="46"/>
      <c r="Y131" s="46"/>
      <c r="Z131" s="46"/>
      <c r="AA131" s="46"/>
      <c r="AB131" s="46"/>
      <c r="AC131" s="46"/>
      <c r="AD131" s="46"/>
      <c r="AE131" s="46"/>
      <c r="AF131" s="46"/>
      <c r="AG131" s="46"/>
      <c r="AH131" s="46"/>
      <c r="AI131" s="46"/>
      <c r="AJ131" s="46"/>
      <c r="AK131" s="46"/>
      <c r="AL131" s="46"/>
    </row>
    <row r="132">
      <c r="A132" s="50"/>
      <c r="B132" s="46"/>
      <c r="C132" s="46"/>
      <c r="D132" s="46"/>
      <c r="E132" s="70"/>
      <c r="F132" s="50"/>
      <c r="G132" s="50"/>
      <c r="H132" s="50"/>
      <c r="I132" s="50"/>
      <c r="J132" s="102"/>
      <c r="K132" s="46"/>
      <c r="L132" s="46"/>
      <c r="M132" s="46"/>
      <c r="N132" s="46"/>
      <c r="O132" s="46"/>
      <c r="P132" s="46"/>
      <c r="Q132" s="46"/>
      <c r="R132" s="46"/>
      <c r="S132" s="46"/>
      <c r="T132" s="46"/>
      <c r="U132" s="46"/>
      <c r="V132" s="46"/>
      <c r="W132" s="46"/>
      <c r="X132" s="46"/>
      <c r="Y132" s="46"/>
      <c r="Z132" s="46"/>
      <c r="AA132" s="46"/>
      <c r="AB132" s="46"/>
      <c r="AC132" s="46"/>
      <c r="AD132" s="46"/>
      <c r="AE132" s="46"/>
      <c r="AF132" s="46"/>
      <c r="AG132" s="46"/>
      <c r="AH132" s="46"/>
      <c r="AI132" s="46"/>
      <c r="AJ132" s="46"/>
      <c r="AK132" s="46"/>
      <c r="AL132" s="46"/>
    </row>
    <row r="133">
      <c r="A133" s="50"/>
      <c r="B133" s="46"/>
      <c r="C133" s="46"/>
      <c r="D133" s="46"/>
      <c r="E133" s="70"/>
      <c r="F133" s="50"/>
      <c r="G133" s="50"/>
      <c r="H133" s="50"/>
      <c r="I133" s="50"/>
      <c r="J133" s="102"/>
      <c r="K133" s="46"/>
      <c r="L133" s="46"/>
      <c r="M133" s="46"/>
      <c r="N133" s="46"/>
      <c r="O133" s="46"/>
      <c r="P133" s="46"/>
      <c r="Q133" s="46"/>
      <c r="R133" s="46"/>
      <c r="S133" s="46"/>
      <c r="T133" s="46"/>
      <c r="U133" s="46"/>
      <c r="V133" s="46"/>
      <c r="W133" s="46"/>
      <c r="X133" s="46"/>
      <c r="Y133" s="46"/>
      <c r="Z133" s="46"/>
      <c r="AA133" s="46"/>
      <c r="AB133" s="46"/>
      <c r="AC133" s="46"/>
      <c r="AD133" s="46"/>
      <c r="AE133" s="46"/>
      <c r="AF133" s="46"/>
      <c r="AG133" s="46"/>
      <c r="AH133" s="46"/>
      <c r="AI133" s="46"/>
      <c r="AJ133" s="46"/>
      <c r="AK133" s="46"/>
      <c r="AL133" s="46"/>
    </row>
    <row r="134">
      <c r="A134" s="50"/>
      <c r="B134" s="46"/>
      <c r="C134" s="46"/>
      <c r="D134" s="46"/>
      <c r="E134" s="70"/>
      <c r="F134" s="50"/>
      <c r="G134" s="50"/>
      <c r="H134" s="50"/>
      <c r="I134" s="50"/>
      <c r="J134" s="102"/>
      <c r="K134" s="46"/>
      <c r="L134" s="46"/>
      <c r="M134" s="46"/>
      <c r="N134" s="46"/>
      <c r="O134" s="46"/>
      <c r="P134" s="46"/>
      <c r="Q134" s="46"/>
      <c r="R134" s="46"/>
      <c r="S134" s="46"/>
      <c r="T134" s="46"/>
      <c r="U134" s="46"/>
      <c r="V134" s="46"/>
      <c r="W134" s="46"/>
      <c r="X134" s="46"/>
      <c r="Y134" s="46"/>
      <c r="Z134" s="46"/>
      <c r="AA134" s="46"/>
      <c r="AB134" s="46"/>
      <c r="AC134" s="46"/>
      <c r="AD134" s="46"/>
      <c r="AE134" s="46"/>
      <c r="AF134" s="46"/>
      <c r="AG134" s="46"/>
      <c r="AH134" s="46"/>
      <c r="AI134" s="46"/>
      <c r="AJ134" s="46"/>
      <c r="AK134" s="46"/>
      <c r="AL134" s="46"/>
    </row>
    <row r="135">
      <c r="A135" s="50"/>
      <c r="B135" s="46"/>
      <c r="C135" s="46"/>
      <c r="D135" s="46"/>
      <c r="E135" s="70"/>
      <c r="F135" s="50"/>
      <c r="G135" s="50"/>
      <c r="H135" s="50"/>
      <c r="I135" s="50"/>
      <c r="J135" s="102"/>
      <c r="K135" s="46"/>
      <c r="L135" s="46"/>
      <c r="M135" s="46"/>
      <c r="N135" s="46"/>
      <c r="O135" s="46"/>
      <c r="P135" s="46"/>
      <c r="Q135" s="46"/>
      <c r="R135" s="46"/>
      <c r="S135" s="46"/>
      <c r="T135" s="46"/>
      <c r="U135" s="46"/>
      <c r="V135" s="46"/>
      <c r="W135" s="46"/>
      <c r="X135" s="46"/>
      <c r="Y135" s="46"/>
      <c r="Z135" s="46"/>
      <c r="AA135" s="46"/>
      <c r="AB135" s="46"/>
      <c r="AC135" s="46"/>
      <c r="AD135" s="46"/>
      <c r="AE135" s="46"/>
      <c r="AF135" s="46"/>
      <c r="AG135" s="46"/>
      <c r="AH135" s="46"/>
      <c r="AI135" s="46"/>
      <c r="AJ135" s="46"/>
      <c r="AK135" s="46"/>
      <c r="AL135" s="46"/>
    </row>
    <row r="136">
      <c r="A136" s="50"/>
      <c r="B136" s="46"/>
      <c r="C136" s="46"/>
      <c r="D136" s="46"/>
      <c r="E136" s="70"/>
      <c r="F136" s="50"/>
      <c r="G136" s="50"/>
      <c r="H136" s="50"/>
      <c r="I136" s="50"/>
      <c r="J136" s="102"/>
      <c r="K136" s="46"/>
      <c r="L136" s="46"/>
      <c r="M136" s="46"/>
      <c r="N136" s="46"/>
      <c r="O136" s="46"/>
      <c r="P136" s="46"/>
      <c r="Q136" s="46"/>
      <c r="R136" s="46"/>
      <c r="S136" s="46"/>
      <c r="T136" s="46"/>
      <c r="U136" s="46"/>
      <c r="V136" s="46"/>
      <c r="W136" s="46"/>
      <c r="X136" s="46"/>
      <c r="Y136" s="46"/>
      <c r="Z136" s="46"/>
      <c r="AA136" s="46"/>
      <c r="AB136" s="46"/>
      <c r="AC136" s="46"/>
      <c r="AD136" s="46"/>
      <c r="AE136" s="46"/>
      <c r="AF136" s="46"/>
      <c r="AG136" s="46"/>
      <c r="AH136" s="46"/>
      <c r="AI136" s="46"/>
      <c r="AJ136" s="46"/>
      <c r="AK136" s="46"/>
      <c r="AL136" s="46"/>
    </row>
    <row r="137">
      <c r="A137" s="50"/>
      <c r="B137" s="46"/>
      <c r="C137" s="46"/>
      <c r="D137" s="46"/>
      <c r="E137" s="70"/>
      <c r="F137" s="50"/>
      <c r="G137" s="50"/>
      <c r="H137" s="50"/>
      <c r="I137" s="50"/>
      <c r="J137" s="102"/>
      <c r="K137" s="46"/>
      <c r="L137" s="46"/>
      <c r="M137" s="46"/>
      <c r="N137" s="46"/>
      <c r="O137" s="46"/>
      <c r="P137" s="46"/>
      <c r="Q137" s="46"/>
      <c r="R137" s="46"/>
      <c r="S137" s="46"/>
      <c r="T137" s="46"/>
      <c r="U137" s="46"/>
      <c r="V137" s="46"/>
      <c r="W137" s="46"/>
      <c r="X137" s="46"/>
      <c r="Y137" s="46"/>
      <c r="Z137" s="46"/>
      <c r="AA137" s="46"/>
      <c r="AB137" s="46"/>
      <c r="AC137" s="46"/>
      <c r="AD137" s="46"/>
      <c r="AE137" s="46"/>
      <c r="AF137" s="46"/>
      <c r="AG137" s="46"/>
      <c r="AH137" s="46"/>
      <c r="AI137" s="46"/>
      <c r="AJ137" s="46"/>
      <c r="AK137" s="46"/>
      <c r="AL137" s="46"/>
    </row>
    <row r="138">
      <c r="A138" s="50"/>
      <c r="B138" s="46"/>
      <c r="C138" s="46"/>
      <c r="D138" s="46"/>
      <c r="E138" s="70"/>
      <c r="F138" s="50"/>
      <c r="G138" s="50"/>
      <c r="H138" s="50"/>
      <c r="I138" s="50"/>
      <c r="J138" s="102"/>
      <c r="K138" s="46"/>
      <c r="L138" s="46"/>
      <c r="M138" s="46"/>
      <c r="N138" s="46"/>
      <c r="O138" s="46"/>
      <c r="P138" s="46"/>
      <c r="Q138" s="46"/>
      <c r="R138" s="46"/>
      <c r="S138" s="46"/>
      <c r="T138" s="46"/>
      <c r="U138" s="46"/>
      <c r="V138" s="46"/>
      <c r="W138" s="46"/>
      <c r="X138" s="46"/>
      <c r="Y138" s="46"/>
      <c r="Z138" s="46"/>
      <c r="AA138" s="46"/>
      <c r="AB138" s="46"/>
      <c r="AC138" s="46"/>
      <c r="AD138" s="46"/>
      <c r="AE138" s="46"/>
      <c r="AF138" s="46"/>
      <c r="AG138" s="46"/>
      <c r="AH138" s="46"/>
      <c r="AI138" s="46"/>
      <c r="AJ138" s="46"/>
      <c r="AK138" s="46"/>
      <c r="AL138" s="46"/>
    </row>
    <row r="139">
      <c r="A139" s="50"/>
      <c r="B139" s="46"/>
      <c r="C139" s="46"/>
      <c r="D139" s="46"/>
      <c r="E139" s="70"/>
      <c r="F139" s="50"/>
      <c r="G139" s="50"/>
      <c r="H139" s="50"/>
      <c r="I139" s="50"/>
      <c r="J139" s="102"/>
      <c r="K139" s="46"/>
      <c r="L139" s="46"/>
      <c r="M139" s="46"/>
      <c r="N139" s="46"/>
      <c r="O139" s="46"/>
      <c r="P139" s="46"/>
      <c r="Q139" s="46"/>
      <c r="R139" s="46"/>
      <c r="S139" s="46"/>
      <c r="T139" s="46"/>
      <c r="U139" s="46"/>
      <c r="V139" s="46"/>
      <c r="W139" s="46"/>
      <c r="X139" s="46"/>
      <c r="Y139" s="46"/>
      <c r="Z139" s="46"/>
      <c r="AA139" s="46"/>
      <c r="AB139" s="46"/>
      <c r="AC139" s="46"/>
      <c r="AD139" s="46"/>
      <c r="AE139" s="46"/>
      <c r="AF139" s="46"/>
      <c r="AG139" s="46"/>
      <c r="AH139" s="46"/>
      <c r="AI139" s="46"/>
      <c r="AJ139" s="46"/>
      <c r="AK139" s="46"/>
      <c r="AL139" s="46"/>
    </row>
    <row r="140">
      <c r="A140" s="50"/>
      <c r="B140" s="46"/>
      <c r="C140" s="46"/>
      <c r="D140" s="46"/>
      <c r="E140" s="70"/>
      <c r="F140" s="50"/>
      <c r="G140" s="50"/>
      <c r="H140" s="50"/>
      <c r="I140" s="50"/>
      <c r="J140" s="102"/>
      <c r="K140" s="46"/>
      <c r="L140" s="46"/>
      <c r="M140" s="46"/>
      <c r="N140" s="46"/>
      <c r="O140" s="46"/>
      <c r="P140" s="46"/>
      <c r="Q140" s="46"/>
      <c r="R140" s="46"/>
      <c r="S140" s="46"/>
      <c r="T140" s="46"/>
      <c r="U140" s="46"/>
      <c r="V140" s="46"/>
      <c r="W140" s="46"/>
      <c r="X140" s="46"/>
      <c r="Y140" s="46"/>
      <c r="Z140" s="46"/>
      <c r="AA140" s="46"/>
      <c r="AB140" s="46"/>
      <c r="AC140" s="46"/>
      <c r="AD140" s="46"/>
      <c r="AE140" s="46"/>
      <c r="AF140" s="46"/>
      <c r="AG140" s="46"/>
      <c r="AH140" s="46"/>
      <c r="AI140" s="46"/>
      <c r="AJ140" s="46"/>
      <c r="AK140" s="46"/>
      <c r="AL140" s="46"/>
    </row>
    <row r="141">
      <c r="A141" s="50"/>
      <c r="B141" s="46"/>
      <c r="C141" s="46"/>
      <c r="D141" s="46"/>
      <c r="E141" s="70"/>
      <c r="F141" s="50"/>
      <c r="G141" s="50"/>
      <c r="H141" s="50"/>
      <c r="I141" s="50"/>
      <c r="J141" s="102"/>
      <c r="K141" s="46"/>
      <c r="L141" s="46"/>
      <c r="M141" s="46"/>
      <c r="N141" s="46"/>
      <c r="O141" s="46"/>
      <c r="P141" s="46"/>
      <c r="Q141" s="46"/>
      <c r="R141" s="46"/>
      <c r="S141" s="46"/>
      <c r="T141" s="46"/>
      <c r="U141" s="46"/>
      <c r="V141" s="46"/>
      <c r="W141" s="46"/>
      <c r="X141" s="46"/>
      <c r="Y141" s="46"/>
      <c r="Z141" s="46"/>
      <c r="AA141" s="46"/>
      <c r="AB141" s="46"/>
      <c r="AC141" s="46"/>
      <c r="AD141" s="46"/>
      <c r="AE141" s="46"/>
      <c r="AF141" s="46"/>
      <c r="AG141" s="46"/>
      <c r="AH141" s="46"/>
      <c r="AI141" s="46"/>
      <c r="AJ141" s="46"/>
      <c r="AK141" s="46"/>
      <c r="AL141" s="46"/>
    </row>
    <row r="142">
      <c r="A142" s="50"/>
      <c r="B142" s="46"/>
      <c r="C142" s="46"/>
      <c r="D142" s="46"/>
      <c r="E142" s="70"/>
      <c r="F142" s="50"/>
      <c r="G142" s="50"/>
      <c r="H142" s="50"/>
      <c r="I142" s="50"/>
      <c r="J142" s="102"/>
      <c r="K142" s="46"/>
      <c r="L142" s="46"/>
      <c r="M142" s="46"/>
      <c r="N142" s="46"/>
      <c r="O142" s="46"/>
      <c r="P142" s="46"/>
      <c r="Q142" s="46"/>
      <c r="R142" s="46"/>
      <c r="S142" s="46"/>
      <c r="T142" s="46"/>
      <c r="U142" s="46"/>
      <c r="V142" s="46"/>
      <c r="W142" s="46"/>
      <c r="X142" s="46"/>
      <c r="Y142" s="46"/>
      <c r="Z142" s="46"/>
      <c r="AA142" s="46"/>
      <c r="AB142" s="46"/>
      <c r="AC142" s="46"/>
      <c r="AD142" s="46"/>
      <c r="AE142" s="46"/>
      <c r="AF142" s="46"/>
      <c r="AG142" s="46"/>
      <c r="AH142" s="46"/>
      <c r="AI142" s="46"/>
      <c r="AJ142" s="46"/>
      <c r="AK142" s="46"/>
      <c r="AL142" s="46"/>
    </row>
    <row r="143">
      <c r="A143" s="50"/>
      <c r="B143" s="46"/>
      <c r="C143" s="46"/>
      <c r="D143" s="46"/>
      <c r="E143" s="70"/>
      <c r="F143" s="50"/>
      <c r="G143" s="50"/>
      <c r="H143" s="50"/>
      <c r="I143" s="50"/>
      <c r="J143" s="102"/>
      <c r="K143" s="46"/>
      <c r="L143" s="46"/>
      <c r="M143" s="46"/>
      <c r="N143" s="46"/>
      <c r="O143" s="46"/>
      <c r="P143" s="46"/>
      <c r="Q143" s="46"/>
      <c r="R143" s="46"/>
      <c r="S143" s="46"/>
      <c r="T143" s="46"/>
      <c r="U143" s="46"/>
      <c r="V143" s="46"/>
      <c r="W143" s="46"/>
      <c r="X143" s="46"/>
      <c r="Y143" s="46"/>
      <c r="Z143" s="46"/>
      <c r="AA143" s="46"/>
      <c r="AB143" s="46"/>
      <c r="AC143" s="46"/>
      <c r="AD143" s="46"/>
      <c r="AE143" s="46"/>
      <c r="AF143" s="46"/>
      <c r="AG143" s="46"/>
      <c r="AH143" s="46"/>
      <c r="AI143" s="46"/>
      <c r="AJ143" s="46"/>
      <c r="AK143" s="46"/>
      <c r="AL143" s="46"/>
    </row>
    <row r="144">
      <c r="A144" s="50"/>
      <c r="B144" s="46"/>
      <c r="C144" s="46"/>
      <c r="D144" s="46"/>
      <c r="E144" s="70"/>
      <c r="F144" s="50"/>
      <c r="G144" s="50"/>
      <c r="H144" s="50"/>
      <c r="I144" s="50"/>
      <c r="J144" s="102"/>
      <c r="K144" s="46"/>
      <c r="L144" s="46"/>
      <c r="M144" s="46"/>
      <c r="N144" s="46"/>
      <c r="O144" s="46"/>
      <c r="P144" s="46"/>
      <c r="Q144" s="46"/>
      <c r="R144" s="46"/>
      <c r="S144" s="46"/>
      <c r="T144" s="46"/>
      <c r="U144" s="46"/>
      <c r="V144" s="46"/>
      <c r="W144" s="46"/>
      <c r="X144" s="46"/>
      <c r="Y144" s="46"/>
      <c r="Z144" s="46"/>
      <c r="AA144" s="46"/>
      <c r="AB144" s="46"/>
      <c r="AC144" s="46"/>
      <c r="AD144" s="46"/>
      <c r="AE144" s="46"/>
      <c r="AF144" s="46"/>
      <c r="AG144" s="46"/>
      <c r="AH144" s="46"/>
      <c r="AI144" s="46"/>
      <c r="AJ144" s="46"/>
      <c r="AK144" s="46"/>
      <c r="AL144" s="46"/>
    </row>
    <row r="145">
      <c r="A145" s="50"/>
      <c r="B145" s="46"/>
      <c r="C145" s="46"/>
      <c r="D145" s="46"/>
      <c r="E145" s="70"/>
      <c r="F145" s="50"/>
      <c r="G145" s="50"/>
      <c r="H145" s="50"/>
      <c r="I145" s="50"/>
      <c r="J145" s="102"/>
      <c r="K145" s="46"/>
      <c r="L145" s="46"/>
      <c r="M145" s="46"/>
      <c r="N145" s="46"/>
      <c r="O145" s="46"/>
      <c r="P145" s="46"/>
      <c r="Q145" s="46"/>
      <c r="R145" s="46"/>
      <c r="S145" s="46"/>
      <c r="T145" s="46"/>
      <c r="U145" s="46"/>
      <c r="V145" s="46"/>
      <c r="W145" s="46"/>
      <c r="X145" s="46"/>
      <c r="Y145" s="46"/>
      <c r="Z145" s="46"/>
      <c r="AA145" s="46"/>
      <c r="AB145" s="46"/>
      <c r="AC145" s="46"/>
      <c r="AD145" s="46"/>
      <c r="AE145" s="46"/>
      <c r="AF145" s="46"/>
      <c r="AG145" s="46"/>
      <c r="AH145" s="46"/>
      <c r="AI145" s="46"/>
      <c r="AJ145" s="46"/>
      <c r="AK145" s="46"/>
      <c r="AL145" s="46"/>
    </row>
    <row r="146">
      <c r="A146" s="50"/>
      <c r="B146" s="46"/>
      <c r="C146" s="46"/>
      <c r="D146" s="46"/>
      <c r="E146" s="70"/>
      <c r="F146" s="50"/>
      <c r="G146" s="50"/>
      <c r="H146" s="50"/>
      <c r="I146" s="50"/>
      <c r="J146" s="102"/>
      <c r="K146" s="46"/>
      <c r="L146" s="46"/>
      <c r="M146" s="46"/>
      <c r="N146" s="46"/>
      <c r="O146" s="46"/>
      <c r="P146" s="46"/>
      <c r="Q146" s="46"/>
      <c r="R146" s="46"/>
      <c r="S146" s="46"/>
      <c r="T146" s="46"/>
      <c r="U146" s="46"/>
      <c r="V146" s="46"/>
      <c r="W146" s="46"/>
      <c r="X146" s="46"/>
      <c r="Y146" s="46"/>
      <c r="Z146" s="46"/>
      <c r="AA146" s="46"/>
      <c r="AB146" s="46"/>
      <c r="AC146" s="46"/>
      <c r="AD146" s="46"/>
      <c r="AE146" s="46"/>
      <c r="AF146" s="46"/>
      <c r="AG146" s="46"/>
      <c r="AH146" s="46"/>
      <c r="AI146" s="46"/>
      <c r="AJ146" s="46"/>
      <c r="AK146" s="46"/>
      <c r="AL146" s="46"/>
    </row>
    <row r="147">
      <c r="A147" s="50"/>
      <c r="B147" s="46"/>
      <c r="C147" s="46"/>
      <c r="D147" s="46"/>
      <c r="E147" s="70"/>
      <c r="F147" s="50"/>
      <c r="G147" s="50"/>
      <c r="H147" s="50"/>
      <c r="I147" s="50"/>
      <c r="J147" s="102"/>
      <c r="K147" s="46"/>
      <c r="L147" s="46"/>
      <c r="M147" s="46"/>
      <c r="N147" s="46"/>
      <c r="O147" s="46"/>
      <c r="P147" s="46"/>
      <c r="Q147" s="46"/>
      <c r="R147" s="46"/>
      <c r="S147" s="46"/>
      <c r="T147" s="46"/>
      <c r="U147" s="46"/>
      <c r="V147" s="46"/>
      <c r="W147" s="46"/>
      <c r="X147" s="46"/>
      <c r="Y147" s="46"/>
      <c r="Z147" s="46"/>
      <c r="AA147" s="46"/>
      <c r="AB147" s="46"/>
      <c r="AC147" s="46"/>
      <c r="AD147" s="46"/>
      <c r="AE147" s="46"/>
      <c r="AF147" s="46"/>
      <c r="AG147" s="46"/>
      <c r="AH147" s="46"/>
      <c r="AI147" s="46"/>
      <c r="AJ147" s="46"/>
      <c r="AK147" s="46"/>
      <c r="AL147" s="46"/>
    </row>
    <row r="148">
      <c r="A148" s="50"/>
      <c r="B148" s="46"/>
      <c r="C148" s="46"/>
      <c r="D148" s="46"/>
      <c r="E148" s="70"/>
      <c r="F148" s="50"/>
      <c r="G148" s="50"/>
      <c r="H148" s="50"/>
      <c r="I148" s="50"/>
      <c r="J148" s="102"/>
      <c r="K148" s="46"/>
      <c r="L148" s="46"/>
      <c r="M148" s="46"/>
      <c r="N148" s="46"/>
      <c r="O148" s="46"/>
      <c r="P148" s="46"/>
      <c r="Q148" s="46"/>
      <c r="R148" s="46"/>
      <c r="S148" s="46"/>
      <c r="T148" s="46"/>
      <c r="U148" s="46"/>
      <c r="V148" s="46"/>
      <c r="W148" s="46"/>
      <c r="X148" s="46"/>
      <c r="Y148" s="46"/>
      <c r="Z148" s="46"/>
      <c r="AA148" s="46"/>
      <c r="AB148" s="46"/>
      <c r="AC148" s="46"/>
      <c r="AD148" s="46"/>
      <c r="AE148" s="46"/>
      <c r="AF148" s="46"/>
      <c r="AG148" s="46"/>
      <c r="AH148" s="46"/>
      <c r="AI148" s="46"/>
      <c r="AJ148" s="46"/>
      <c r="AK148" s="46"/>
      <c r="AL148" s="46"/>
    </row>
    <row r="149">
      <c r="A149" s="50"/>
      <c r="B149" s="46"/>
      <c r="C149" s="46"/>
      <c r="D149" s="46"/>
      <c r="E149" s="70"/>
      <c r="F149" s="50"/>
      <c r="G149" s="50"/>
      <c r="H149" s="50"/>
      <c r="I149" s="50"/>
      <c r="J149" s="102"/>
      <c r="K149" s="46"/>
      <c r="L149" s="46"/>
      <c r="M149" s="46"/>
      <c r="N149" s="46"/>
      <c r="O149" s="46"/>
      <c r="P149" s="46"/>
      <c r="Q149" s="46"/>
      <c r="R149" s="46"/>
      <c r="S149" s="46"/>
      <c r="T149" s="46"/>
      <c r="U149" s="46"/>
      <c r="V149" s="46"/>
      <c r="W149" s="46"/>
      <c r="X149" s="46"/>
      <c r="Y149" s="46"/>
      <c r="Z149" s="46"/>
      <c r="AA149" s="46"/>
      <c r="AB149" s="46"/>
      <c r="AC149" s="46"/>
      <c r="AD149" s="46"/>
      <c r="AE149" s="46"/>
      <c r="AF149" s="46"/>
      <c r="AG149" s="46"/>
      <c r="AH149" s="46"/>
      <c r="AI149" s="46"/>
      <c r="AJ149" s="46"/>
      <c r="AK149" s="46"/>
      <c r="AL149" s="46"/>
    </row>
    <row r="150">
      <c r="A150" s="50"/>
      <c r="B150" s="46"/>
      <c r="C150" s="46"/>
      <c r="D150" s="46"/>
      <c r="E150" s="70"/>
      <c r="F150" s="50"/>
      <c r="G150" s="50"/>
      <c r="H150" s="50"/>
      <c r="I150" s="50"/>
      <c r="J150" s="102"/>
      <c r="K150" s="46"/>
      <c r="L150" s="46"/>
      <c r="M150" s="46"/>
      <c r="N150" s="46"/>
      <c r="O150" s="46"/>
      <c r="P150" s="46"/>
      <c r="Q150" s="46"/>
      <c r="R150" s="46"/>
      <c r="S150" s="46"/>
      <c r="T150" s="46"/>
      <c r="U150" s="46"/>
      <c r="V150" s="46"/>
      <c r="W150" s="46"/>
      <c r="X150" s="46"/>
      <c r="Y150" s="46"/>
      <c r="Z150" s="46"/>
      <c r="AA150" s="46"/>
      <c r="AB150" s="46"/>
      <c r="AC150" s="46"/>
      <c r="AD150" s="46"/>
      <c r="AE150" s="46"/>
      <c r="AF150" s="46"/>
      <c r="AG150" s="46"/>
      <c r="AH150" s="46"/>
      <c r="AI150" s="46"/>
      <c r="AJ150" s="46"/>
      <c r="AK150" s="46"/>
      <c r="AL150" s="46"/>
    </row>
    <row r="151">
      <c r="A151" s="50"/>
      <c r="B151" s="46"/>
      <c r="C151" s="46"/>
      <c r="D151" s="46"/>
      <c r="E151" s="70"/>
      <c r="F151" s="50"/>
      <c r="G151" s="50"/>
      <c r="H151" s="50"/>
      <c r="I151" s="50"/>
      <c r="J151" s="102"/>
      <c r="K151" s="46"/>
      <c r="L151" s="46"/>
      <c r="M151" s="46"/>
      <c r="N151" s="46"/>
      <c r="O151" s="46"/>
      <c r="P151" s="46"/>
      <c r="Q151" s="46"/>
      <c r="R151" s="46"/>
      <c r="S151" s="46"/>
      <c r="T151" s="46"/>
      <c r="U151" s="46"/>
      <c r="V151" s="46"/>
      <c r="W151" s="46"/>
      <c r="X151" s="46"/>
      <c r="Y151" s="46"/>
      <c r="Z151" s="46"/>
      <c r="AA151" s="46"/>
      <c r="AB151" s="46"/>
      <c r="AC151" s="46"/>
      <c r="AD151" s="46"/>
      <c r="AE151" s="46"/>
      <c r="AF151" s="46"/>
      <c r="AG151" s="46"/>
      <c r="AH151" s="46"/>
      <c r="AI151" s="46"/>
      <c r="AJ151" s="46"/>
      <c r="AK151" s="46"/>
      <c r="AL151" s="46"/>
    </row>
    <row r="152">
      <c r="A152" s="50"/>
      <c r="B152" s="46"/>
      <c r="C152" s="46"/>
      <c r="D152" s="46"/>
      <c r="E152" s="70"/>
      <c r="F152" s="50"/>
      <c r="G152" s="50"/>
      <c r="H152" s="50"/>
      <c r="I152" s="50"/>
      <c r="J152" s="102"/>
      <c r="K152" s="46"/>
      <c r="L152" s="46"/>
      <c r="M152" s="46"/>
      <c r="N152" s="46"/>
      <c r="O152" s="46"/>
      <c r="P152" s="46"/>
      <c r="Q152" s="46"/>
      <c r="R152" s="46"/>
      <c r="S152" s="46"/>
      <c r="T152" s="46"/>
      <c r="U152" s="46"/>
      <c r="V152" s="46"/>
      <c r="W152" s="46"/>
      <c r="X152" s="46"/>
      <c r="Y152" s="46"/>
      <c r="Z152" s="46"/>
      <c r="AA152" s="46"/>
      <c r="AB152" s="46"/>
      <c r="AC152" s="46"/>
      <c r="AD152" s="46"/>
      <c r="AE152" s="46"/>
      <c r="AF152" s="46"/>
      <c r="AG152" s="46"/>
      <c r="AH152" s="46"/>
      <c r="AI152" s="46"/>
      <c r="AJ152" s="46"/>
      <c r="AK152" s="46"/>
      <c r="AL152" s="46"/>
    </row>
    <row r="153">
      <c r="A153" s="50"/>
      <c r="B153" s="46"/>
      <c r="C153" s="46"/>
      <c r="D153" s="46"/>
      <c r="E153" s="70"/>
      <c r="F153" s="50"/>
      <c r="G153" s="50"/>
      <c r="H153" s="50"/>
      <c r="I153" s="50"/>
      <c r="J153" s="102"/>
      <c r="K153" s="46"/>
      <c r="L153" s="46"/>
      <c r="M153" s="46"/>
      <c r="N153" s="46"/>
      <c r="O153" s="46"/>
      <c r="P153" s="46"/>
      <c r="Q153" s="46"/>
      <c r="R153" s="46"/>
      <c r="S153" s="46"/>
      <c r="T153" s="46"/>
      <c r="U153" s="46"/>
      <c r="V153" s="46"/>
      <c r="W153" s="46"/>
      <c r="X153" s="46"/>
      <c r="Y153" s="46"/>
      <c r="Z153" s="46"/>
      <c r="AA153" s="46"/>
      <c r="AB153" s="46"/>
      <c r="AC153" s="46"/>
      <c r="AD153" s="46"/>
      <c r="AE153" s="46"/>
      <c r="AF153" s="46"/>
      <c r="AG153" s="46"/>
      <c r="AH153" s="46"/>
      <c r="AI153" s="46"/>
      <c r="AJ153" s="46"/>
      <c r="AK153" s="46"/>
      <c r="AL153" s="46"/>
    </row>
    <row r="154">
      <c r="A154" s="50"/>
      <c r="B154" s="46"/>
      <c r="C154" s="46"/>
      <c r="D154" s="46"/>
      <c r="E154" s="70"/>
      <c r="F154" s="50"/>
      <c r="G154" s="50"/>
      <c r="H154" s="50"/>
      <c r="I154" s="50"/>
      <c r="J154" s="102"/>
      <c r="K154" s="46"/>
      <c r="L154" s="46"/>
      <c r="M154" s="46"/>
      <c r="N154" s="46"/>
      <c r="O154" s="46"/>
      <c r="P154" s="46"/>
      <c r="Q154" s="46"/>
      <c r="R154" s="46"/>
      <c r="S154" s="46"/>
      <c r="T154" s="46"/>
      <c r="U154" s="46"/>
      <c r="V154" s="46"/>
      <c r="W154" s="46"/>
      <c r="X154" s="46"/>
      <c r="Y154" s="46"/>
      <c r="Z154" s="46"/>
      <c r="AA154" s="46"/>
      <c r="AB154" s="46"/>
      <c r="AC154" s="46"/>
      <c r="AD154" s="46"/>
      <c r="AE154" s="46"/>
      <c r="AF154" s="46"/>
      <c r="AG154" s="46"/>
      <c r="AH154" s="46"/>
      <c r="AI154" s="46"/>
      <c r="AJ154" s="46"/>
      <c r="AK154" s="46"/>
      <c r="AL154" s="46"/>
    </row>
    <row r="155">
      <c r="A155" s="50"/>
      <c r="B155" s="46"/>
      <c r="C155" s="46"/>
      <c r="D155" s="46"/>
      <c r="E155" s="70"/>
      <c r="F155" s="50"/>
      <c r="G155" s="50"/>
      <c r="H155" s="50"/>
      <c r="I155" s="50"/>
      <c r="J155" s="102"/>
      <c r="K155" s="46"/>
      <c r="L155" s="46"/>
      <c r="M155" s="46"/>
      <c r="N155" s="46"/>
      <c r="O155" s="46"/>
      <c r="P155" s="46"/>
      <c r="Q155" s="46"/>
      <c r="R155" s="46"/>
      <c r="S155" s="46"/>
      <c r="T155" s="46"/>
      <c r="U155" s="46"/>
      <c r="V155" s="46"/>
      <c r="W155" s="46"/>
      <c r="X155" s="46"/>
      <c r="Y155" s="46"/>
      <c r="Z155" s="46"/>
      <c r="AA155" s="46"/>
      <c r="AB155" s="46"/>
      <c r="AC155" s="46"/>
      <c r="AD155" s="46"/>
      <c r="AE155" s="46"/>
      <c r="AF155" s="46"/>
      <c r="AG155" s="46"/>
      <c r="AH155" s="46"/>
      <c r="AI155" s="46"/>
      <c r="AJ155" s="46"/>
      <c r="AK155" s="46"/>
      <c r="AL155" s="46"/>
    </row>
    <row r="156">
      <c r="A156" s="50"/>
      <c r="B156" s="46"/>
      <c r="C156" s="46"/>
      <c r="D156" s="46"/>
      <c r="E156" s="70"/>
      <c r="F156" s="50"/>
      <c r="G156" s="50"/>
      <c r="H156" s="50"/>
      <c r="I156" s="50"/>
      <c r="J156" s="102"/>
      <c r="K156" s="46"/>
      <c r="L156" s="46"/>
      <c r="M156" s="46"/>
      <c r="N156" s="46"/>
      <c r="O156" s="46"/>
      <c r="P156" s="46"/>
      <c r="Q156" s="46"/>
      <c r="R156" s="46"/>
      <c r="S156" s="46"/>
      <c r="T156" s="46"/>
      <c r="U156" s="46"/>
      <c r="V156" s="46"/>
      <c r="W156" s="46"/>
      <c r="X156" s="46"/>
      <c r="Y156" s="46"/>
      <c r="Z156" s="46"/>
      <c r="AA156" s="46"/>
      <c r="AB156" s="46"/>
      <c r="AC156" s="46"/>
      <c r="AD156" s="46"/>
      <c r="AE156" s="46"/>
      <c r="AF156" s="46"/>
      <c r="AG156" s="46"/>
      <c r="AH156" s="46"/>
      <c r="AI156" s="46"/>
      <c r="AJ156" s="46"/>
      <c r="AK156" s="46"/>
      <c r="AL156" s="46"/>
    </row>
    <row r="157">
      <c r="A157" s="50"/>
      <c r="B157" s="46"/>
      <c r="C157" s="46"/>
      <c r="D157" s="46"/>
      <c r="E157" s="70"/>
      <c r="F157" s="50"/>
      <c r="G157" s="50"/>
      <c r="H157" s="50"/>
      <c r="I157" s="50"/>
      <c r="J157" s="102"/>
      <c r="K157" s="46"/>
      <c r="L157" s="46"/>
      <c r="M157" s="46"/>
      <c r="N157" s="46"/>
      <c r="O157" s="46"/>
      <c r="P157" s="46"/>
      <c r="Q157" s="46"/>
      <c r="R157" s="46"/>
      <c r="S157" s="46"/>
      <c r="T157" s="46"/>
      <c r="U157" s="46"/>
      <c r="V157" s="46"/>
      <c r="W157" s="46"/>
      <c r="X157" s="46"/>
      <c r="Y157" s="46"/>
      <c r="Z157" s="46"/>
      <c r="AA157" s="46"/>
      <c r="AB157" s="46"/>
      <c r="AC157" s="46"/>
      <c r="AD157" s="46"/>
      <c r="AE157" s="46"/>
      <c r="AF157" s="46"/>
      <c r="AG157" s="46"/>
      <c r="AH157" s="46"/>
      <c r="AI157" s="46"/>
      <c r="AJ157" s="46"/>
      <c r="AK157" s="46"/>
      <c r="AL157" s="46"/>
    </row>
    <row r="158">
      <c r="A158" s="50"/>
      <c r="B158" s="46"/>
      <c r="C158" s="46"/>
      <c r="D158" s="46"/>
      <c r="E158" s="70"/>
      <c r="F158" s="50"/>
      <c r="G158" s="50"/>
      <c r="H158" s="50"/>
      <c r="I158" s="50"/>
      <c r="J158" s="102"/>
      <c r="K158" s="46"/>
      <c r="L158" s="46"/>
      <c r="M158" s="46"/>
      <c r="N158" s="46"/>
      <c r="O158" s="46"/>
      <c r="P158" s="46"/>
      <c r="Q158" s="46"/>
      <c r="R158" s="46"/>
      <c r="S158" s="46"/>
      <c r="T158" s="46"/>
      <c r="U158" s="46"/>
      <c r="V158" s="46"/>
      <c r="W158" s="46"/>
      <c r="X158" s="46"/>
      <c r="Y158" s="46"/>
      <c r="Z158" s="46"/>
      <c r="AA158" s="46"/>
      <c r="AB158" s="46"/>
      <c r="AC158" s="46"/>
      <c r="AD158" s="46"/>
      <c r="AE158" s="46"/>
      <c r="AF158" s="46"/>
      <c r="AG158" s="46"/>
      <c r="AH158" s="46"/>
      <c r="AI158" s="46"/>
      <c r="AJ158" s="46"/>
      <c r="AK158" s="46"/>
      <c r="AL158" s="46"/>
    </row>
    <row r="159">
      <c r="A159" s="50"/>
      <c r="B159" s="46"/>
      <c r="C159" s="46"/>
      <c r="D159" s="46"/>
      <c r="E159" s="70"/>
      <c r="F159" s="50"/>
      <c r="G159" s="50"/>
      <c r="H159" s="50"/>
      <c r="I159" s="50"/>
      <c r="J159" s="102"/>
      <c r="K159" s="46"/>
      <c r="L159" s="46"/>
      <c r="M159" s="46"/>
      <c r="N159" s="46"/>
      <c r="O159" s="46"/>
      <c r="P159" s="46"/>
      <c r="Q159" s="46"/>
      <c r="R159" s="46"/>
      <c r="S159" s="46"/>
      <c r="T159" s="46"/>
      <c r="U159" s="46"/>
      <c r="V159" s="46"/>
      <c r="W159" s="46"/>
      <c r="X159" s="46"/>
      <c r="Y159" s="46"/>
      <c r="Z159" s="46"/>
      <c r="AA159" s="46"/>
      <c r="AB159" s="46"/>
      <c r="AC159" s="46"/>
      <c r="AD159" s="46"/>
      <c r="AE159" s="46"/>
      <c r="AF159" s="46"/>
      <c r="AG159" s="46"/>
      <c r="AH159" s="46"/>
      <c r="AI159" s="46"/>
      <c r="AJ159" s="46"/>
      <c r="AK159" s="46"/>
      <c r="AL159" s="46"/>
    </row>
    <row r="160">
      <c r="A160" s="50"/>
      <c r="B160" s="46"/>
      <c r="C160" s="46"/>
      <c r="D160" s="46"/>
      <c r="E160" s="70"/>
      <c r="F160" s="50"/>
      <c r="G160" s="50"/>
      <c r="H160" s="50"/>
      <c r="I160" s="50"/>
      <c r="J160" s="102"/>
      <c r="K160" s="46"/>
      <c r="L160" s="46"/>
      <c r="M160" s="46"/>
      <c r="N160" s="46"/>
      <c r="O160" s="46"/>
      <c r="P160" s="46"/>
      <c r="Q160" s="46"/>
      <c r="R160" s="46"/>
      <c r="S160" s="46"/>
      <c r="T160" s="46"/>
      <c r="U160" s="46"/>
      <c r="V160" s="46"/>
      <c r="W160" s="46"/>
      <c r="X160" s="46"/>
      <c r="Y160" s="46"/>
      <c r="Z160" s="46"/>
      <c r="AA160" s="46"/>
      <c r="AB160" s="46"/>
      <c r="AC160" s="46"/>
      <c r="AD160" s="46"/>
      <c r="AE160" s="46"/>
      <c r="AF160" s="46"/>
      <c r="AG160" s="46"/>
      <c r="AH160" s="46"/>
      <c r="AI160" s="46"/>
      <c r="AJ160" s="46"/>
      <c r="AK160" s="46"/>
      <c r="AL160" s="46"/>
    </row>
    <row r="161">
      <c r="A161" s="50"/>
      <c r="B161" s="46"/>
      <c r="C161" s="46"/>
      <c r="D161" s="46"/>
      <c r="E161" s="70"/>
      <c r="F161" s="50"/>
      <c r="G161" s="50"/>
      <c r="H161" s="50"/>
      <c r="I161" s="50"/>
      <c r="J161" s="102"/>
      <c r="K161" s="46"/>
      <c r="L161" s="46"/>
      <c r="M161" s="46"/>
      <c r="N161" s="46"/>
      <c r="O161" s="46"/>
      <c r="P161" s="46"/>
      <c r="Q161" s="46"/>
      <c r="R161" s="46"/>
      <c r="S161" s="46"/>
      <c r="T161" s="46"/>
      <c r="U161" s="46"/>
      <c r="V161" s="46"/>
      <c r="W161" s="46"/>
      <c r="X161" s="46"/>
      <c r="Y161" s="46"/>
      <c r="Z161" s="46"/>
      <c r="AA161" s="46"/>
      <c r="AB161" s="46"/>
      <c r="AC161" s="46"/>
      <c r="AD161" s="46"/>
      <c r="AE161" s="46"/>
      <c r="AF161" s="46"/>
      <c r="AG161" s="46"/>
      <c r="AH161" s="46"/>
      <c r="AI161" s="46"/>
      <c r="AJ161" s="46"/>
      <c r="AK161" s="46"/>
      <c r="AL161" s="46"/>
    </row>
    <row r="162">
      <c r="A162" s="50"/>
      <c r="B162" s="46"/>
      <c r="C162" s="46"/>
      <c r="D162" s="46"/>
      <c r="E162" s="70"/>
      <c r="F162" s="50"/>
      <c r="G162" s="50"/>
      <c r="H162" s="50"/>
      <c r="I162" s="50"/>
      <c r="J162" s="102"/>
      <c r="K162" s="46"/>
      <c r="L162" s="46"/>
      <c r="M162" s="46"/>
      <c r="N162" s="46"/>
      <c r="O162" s="46"/>
      <c r="P162" s="46"/>
      <c r="Q162" s="46"/>
      <c r="R162" s="46"/>
      <c r="S162" s="46"/>
      <c r="T162" s="46"/>
      <c r="U162" s="46"/>
      <c r="V162" s="46"/>
      <c r="W162" s="46"/>
      <c r="X162" s="46"/>
      <c r="Y162" s="46"/>
      <c r="Z162" s="46"/>
      <c r="AA162" s="46"/>
      <c r="AB162" s="46"/>
      <c r="AC162" s="46"/>
      <c r="AD162" s="46"/>
      <c r="AE162" s="46"/>
      <c r="AF162" s="46"/>
      <c r="AG162" s="46"/>
      <c r="AH162" s="46"/>
      <c r="AI162" s="46"/>
      <c r="AJ162" s="46"/>
      <c r="AK162" s="46"/>
      <c r="AL162" s="46"/>
    </row>
    <row r="163">
      <c r="A163" s="50"/>
      <c r="B163" s="46"/>
      <c r="C163" s="46"/>
      <c r="D163" s="46"/>
      <c r="E163" s="70"/>
      <c r="F163" s="50"/>
      <c r="G163" s="50"/>
      <c r="H163" s="50"/>
      <c r="I163" s="50"/>
      <c r="J163" s="102"/>
      <c r="K163" s="46"/>
      <c r="L163" s="46"/>
      <c r="M163" s="46"/>
      <c r="N163" s="46"/>
      <c r="O163" s="46"/>
      <c r="P163" s="46"/>
      <c r="Q163" s="46"/>
      <c r="R163" s="46"/>
      <c r="S163" s="46"/>
      <c r="T163" s="46"/>
      <c r="U163" s="46"/>
      <c r="V163" s="46"/>
      <c r="W163" s="46"/>
      <c r="X163" s="46"/>
      <c r="Y163" s="46"/>
      <c r="Z163" s="46"/>
      <c r="AA163" s="46"/>
      <c r="AB163" s="46"/>
      <c r="AC163" s="46"/>
      <c r="AD163" s="46"/>
      <c r="AE163" s="46"/>
      <c r="AF163" s="46"/>
      <c r="AG163" s="46"/>
      <c r="AH163" s="46"/>
      <c r="AI163" s="46"/>
      <c r="AJ163" s="46"/>
      <c r="AK163" s="46"/>
      <c r="AL163" s="46"/>
    </row>
    <row r="164">
      <c r="A164" s="50"/>
      <c r="B164" s="46"/>
      <c r="C164" s="46"/>
      <c r="D164" s="46"/>
      <c r="E164" s="70"/>
      <c r="F164" s="50"/>
      <c r="G164" s="50"/>
      <c r="H164" s="50"/>
      <c r="I164" s="50"/>
      <c r="J164" s="102"/>
      <c r="K164" s="46"/>
      <c r="L164" s="46"/>
      <c r="M164" s="46"/>
      <c r="N164" s="46"/>
      <c r="O164" s="46"/>
      <c r="P164" s="46"/>
      <c r="Q164" s="46"/>
      <c r="R164" s="46"/>
      <c r="S164" s="46"/>
      <c r="T164" s="46"/>
      <c r="U164" s="46"/>
      <c r="V164" s="46"/>
      <c r="W164" s="46"/>
      <c r="X164" s="46"/>
      <c r="Y164" s="46"/>
      <c r="Z164" s="46"/>
      <c r="AA164" s="46"/>
      <c r="AB164" s="46"/>
      <c r="AC164" s="46"/>
      <c r="AD164" s="46"/>
      <c r="AE164" s="46"/>
      <c r="AF164" s="46"/>
      <c r="AG164" s="46"/>
      <c r="AH164" s="46"/>
      <c r="AI164" s="46"/>
      <c r="AJ164" s="46"/>
      <c r="AK164" s="46"/>
      <c r="AL164" s="46"/>
    </row>
    <row r="165">
      <c r="A165" s="50"/>
      <c r="B165" s="46"/>
      <c r="C165" s="46"/>
      <c r="D165" s="46"/>
      <c r="E165" s="70"/>
      <c r="F165" s="50"/>
      <c r="G165" s="50"/>
      <c r="H165" s="50"/>
      <c r="I165" s="50"/>
      <c r="J165" s="102"/>
      <c r="K165" s="46"/>
      <c r="L165" s="46"/>
      <c r="M165" s="46"/>
      <c r="N165" s="46"/>
      <c r="O165" s="46"/>
      <c r="P165" s="46"/>
      <c r="Q165" s="46"/>
      <c r="R165" s="46"/>
      <c r="S165" s="46"/>
      <c r="T165" s="46"/>
      <c r="U165" s="46"/>
      <c r="V165" s="46"/>
      <c r="W165" s="46"/>
      <c r="X165" s="46"/>
      <c r="Y165" s="46"/>
      <c r="Z165" s="46"/>
      <c r="AA165" s="46"/>
      <c r="AB165" s="46"/>
      <c r="AC165" s="46"/>
      <c r="AD165" s="46"/>
      <c r="AE165" s="46"/>
      <c r="AF165" s="46"/>
      <c r="AG165" s="46"/>
      <c r="AH165" s="46"/>
      <c r="AI165" s="46"/>
      <c r="AJ165" s="46"/>
      <c r="AK165" s="46"/>
      <c r="AL165" s="46"/>
    </row>
    <row r="166">
      <c r="A166" s="50"/>
      <c r="B166" s="46"/>
      <c r="C166" s="46"/>
      <c r="D166" s="46"/>
      <c r="E166" s="70"/>
      <c r="F166" s="50"/>
      <c r="G166" s="50"/>
      <c r="H166" s="50"/>
      <c r="I166" s="50"/>
      <c r="J166" s="102"/>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c r="AH166" s="46"/>
      <c r="AI166" s="46"/>
      <c r="AJ166" s="46"/>
      <c r="AK166" s="46"/>
      <c r="AL166" s="46"/>
    </row>
    <row r="167">
      <c r="A167" s="50"/>
      <c r="B167" s="46"/>
      <c r="C167" s="46"/>
      <c r="D167" s="46"/>
      <c r="E167" s="70"/>
      <c r="F167" s="50"/>
      <c r="G167" s="50"/>
      <c r="H167" s="50"/>
      <c r="I167" s="50"/>
      <c r="J167" s="102"/>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c r="AH167" s="46"/>
      <c r="AI167" s="46"/>
      <c r="AJ167" s="46"/>
      <c r="AK167" s="46"/>
      <c r="AL167" s="46"/>
    </row>
    <row r="168">
      <c r="A168" s="50"/>
      <c r="B168" s="46"/>
      <c r="C168" s="46"/>
      <c r="D168" s="46"/>
      <c r="E168" s="70"/>
      <c r="F168" s="50"/>
      <c r="G168" s="50"/>
      <c r="H168" s="50"/>
      <c r="I168" s="50"/>
      <c r="J168" s="102"/>
      <c r="K168" s="46"/>
      <c r="L168" s="46"/>
      <c r="M168" s="46"/>
      <c r="N168" s="46"/>
      <c r="O168" s="46"/>
      <c r="P168" s="46"/>
      <c r="Q168" s="46"/>
      <c r="R168" s="46"/>
      <c r="S168" s="46"/>
      <c r="T168" s="46"/>
      <c r="U168" s="46"/>
      <c r="V168" s="46"/>
      <c r="W168" s="46"/>
      <c r="X168" s="46"/>
      <c r="Y168" s="46"/>
      <c r="Z168" s="46"/>
      <c r="AA168" s="46"/>
      <c r="AB168" s="46"/>
      <c r="AC168" s="46"/>
      <c r="AD168" s="46"/>
      <c r="AE168" s="46"/>
      <c r="AF168" s="46"/>
      <c r="AG168" s="46"/>
      <c r="AH168" s="46"/>
      <c r="AI168" s="46"/>
      <c r="AJ168" s="46"/>
      <c r="AK168" s="46"/>
      <c r="AL168" s="46"/>
    </row>
    <row r="169">
      <c r="A169" s="50"/>
      <c r="B169" s="46"/>
      <c r="C169" s="46"/>
      <c r="D169" s="46"/>
      <c r="E169" s="70"/>
      <c r="F169" s="50"/>
      <c r="G169" s="50"/>
      <c r="H169" s="50"/>
      <c r="I169" s="50"/>
      <c r="J169" s="102"/>
      <c r="K169" s="46"/>
      <c r="L169" s="46"/>
      <c r="M169" s="46"/>
      <c r="N169" s="46"/>
      <c r="O169" s="46"/>
      <c r="P169" s="46"/>
      <c r="Q169" s="46"/>
      <c r="R169" s="46"/>
      <c r="S169" s="46"/>
      <c r="T169" s="46"/>
      <c r="U169" s="46"/>
      <c r="V169" s="46"/>
      <c r="W169" s="46"/>
      <c r="X169" s="46"/>
      <c r="Y169" s="46"/>
      <c r="Z169" s="46"/>
      <c r="AA169" s="46"/>
      <c r="AB169" s="46"/>
      <c r="AC169" s="46"/>
      <c r="AD169" s="46"/>
      <c r="AE169" s="46"/>
      <c r="AF169" s="46"/>
      <c r="AG169" s="46"/>
      <c r="AH169" s="46"/>
      <c r="AI169" s="46"/>
      <c r="AJ169" s="46"/>
      <c r="AK169" s="46"/>
      <c r="AL169" s="46"/>
    </row>
    <row r="170">
      <c r="A170" s="50"/>
      <c r="B170" s="46"/>
      <c r="C170" s="46"/>
      <c r="D170" s="46"/>
      <c r="E170" s="70"/>
      <c r="F170" s="50"/>
      <c r="G170" s="50"/>
      <c r="H170" s="50"/>
      <c r="I170" s="50"/>
      <c r="J170" s="102"/>
      <c r="K170" s="46"/>
      <c r="L170" s="46"/>
      <c r="M170" s="46"/>
      <c r="N170" s="46"/>
      <c r="O170" s="46"/>
      <c r="P170" s="46"/>
      <c r="Q170" s="46"/>
      <c r="R170" s="46"/>
      <c r="S170" s="46"/>
      <c r="T170" s="46"/>
      <c r="U170" s="46"/>
      <c r="V170" s="46"/>
      <c r="W170" s="46"/>
      <c r="X170" s="46"/>
      <c r="Y170" s="46"/>
      <c r="Z170" s="46"/>
      <c r="AA170" s="46"/>
      <c r="AB170" s="46"/>
      <c r="AC170" s="46"/>
      <c r="AD170" s="46"/>
      <c r="AE170" s="46"/>
      <c r="AF170" s="46"/>
      <c r="AG170" s="46"/>
      <c r="AH170" s="46"/>
      <c r="AI170" s="46"/>
      <c r="AJ170" s="46"/>
      <c r="AK170" s="46"/>
      <c r="AL170" s="46"/>
    </row>
    <row r="171">
      <c r="A171" s="50"/>
      <c r="B171" s="46"/>
      <c r="C171" s="46"/>
      <c r="D171" s="46"/>
      <c r="E171" s="70"/>
      <c r="F171" s="50"/>
      <c r="G171" s="50"/>
      <c r="H171" s="50"/>
      <c r="I171" s="50"/>
      <c r="J171" s="102"/>
      <c r="K171" s="46"/>
      <c r="L171" s="46"/>
      <c r="M171" s="46"/>
      <c r="N171" s="46"/>
      <c r="O171" s="46"/>
      <c r="P171" s="46"/>
      <c r="Q171" s="46"/>
      <c r="R171" s="46"/>
      <c r="S171" s="46"/>
      <c r="T171" s="46"/>
      <c r="U171" s="46"/>
      <c r="V171" s="46"/>
      <c r="W171" s="46"/>
      <c r="X171" s="46"/>
      <c r="Y171" s="46"/>
      <c r="Z171" s="46"/>
      <c r="AA171" s="46"/>
      <c r="AB171" s="46"/>
      <c r="AC171" s="46"/>
      <c r="AD171" s="46"/>
      <c r="AE171" s="46"/>
      <c r="AF171" s="46"/>
      <c r="AG171" s="46"/>
      <c r="AH171" s="46"/>
      <c r="AI171" s="46"/>
      <c r="AJ171" s="46"/>
      <c r="AK171" s="46"/>
      <c r="AL171" s="46"/>
    </row>
    <row r="172">
      <c r="A172" s="50"/>
      <c r="B172" s="46"/>
      <c r="C172" s="46"/>
      <c r="D172" s="46"/>
      <c r="E172" s="70"/>
      <c r="F172" s="50"/>
      <c r="G172" s="50"/>
      <c r="H172" s="50"/>
      <c r="I172" s="50"/>
      <c r="J172" s="102"/>
      <c r="K172" s="46"/>
      <c r="L172" s="46"/>
      <c r="M172" s="46"/>
      <c r="N172" s="46"/>
      <c r="O172" s="46"/>
      <c r="P172" s="46"/>
      <c r="Q172" s="46"/>
      <c r="R172" s="46"/>
      <c r="S172" s="46"/>
      <c r="T172" s="46"/>
      <c r="U172" s="46"/>
      <c r="V172" s="46"/>
      <c r="W172" s="46"/>
      <c r="X172" s="46"/>
      <c r="Y172" s="46"/>
      <c r="Z172" s="46"/>
      <c r="AA172" s="46"/>
      <c r="AB172" s="46"/>
      <c r="AC172" s="46"/>
      <c r="AD172" s="46"/>
      <c r="AE172" s="46"/>
      <c r="AF172" s="46"/>
      <c r="AG172" s="46"/>
      <c r="AH172" s="46"/>
      <c r="AI172" s="46"/>
      <c r="AJ172" s="46"/>
      <c r="AK172" s="46"/>
      <c r="AL172" s="46"/>
    </row>
    <row r="173">
      <c r="A173" s="50"/>
      <c r="B173" s="46"/>
      <c r="C173" s="46"/>
      <c r="D173" s="46"/>
      <c r="E173" s="70"/>
      <c r="F173" s="50"/>
      <c r="G173" s="50"/>
      <c r="H173" s="50"/>
      <c r="I173" s="50"/>
      <c r="J173" s="102"/>
      <c r="K173" s="46"/>
      <c r="L173" s="46"/>
      <c r="M173" s="46"/>
      <c r="N173" s="46"/>
      <c r="O173" s="46"/>
      <c r="P173" s="46"/>
      <c r="Q173" s="46"/>
      <c r="R173" s="46"/>
      <c r="S173" s="46"/>
      <c r="T173" s="46"/>
      <c r="U173" s="46"/>
      <c r="V173" s="46"/>
      <c r="W173" s="46"/>
      <c r="X173" s="46"/>
      <c r="Y173" s="46"/>
      <c r="Z173" s="46"/>
      <c r="AA173" s="46"/>
      <c r="AB173" s="46"/>
      <c r="AC173" s="46"/>
      <c r="AD173" s="46"/>
      <c r="AE173" s="46"/>
      <c r="AF173" s="46"/>
      <c r="AG173" s="46"/>
      <c r="AH173" s="46"/>
      <c r="AI173" s="46"/>
      <c r="AJ173" s="46"/>
      <c r="AK173" s="46"/>
      <c r="AL173" s="46"/>
    </row>
    <row r="174">
      <c r="A174" s="50"/>
      <c r="B174" s="46"/>
      <c r="C174" s="46"/>
      <c r="D174" s="46"/>
      <c r="E174" s="70"/>
      <c r="F174" s="50"/>
      <c r="G174" s="50"/>
      <c r="H174" s="50"/>
      <c r="I174" s="50"/>
      <c r="J174" s="102"/>
      <c r="K174" s="46"/>
      <c r="L174" s="46"/>
      <c r="M174" s="46"/>
      <c r="N174" s="46"/>
      <c r="O174" s="46"/>
      <c r="P174" s="46"/>
      <c r="Q174" s="46"/>
      <c r="R174" s="46"/>
      <c r="S174" s="46"/>
      <c r="T174" s="46"/>
      <c r="U174" s="46"/>
      <c r="V174" s="46"/>
      <c r="W174" s="46"/>
      <c r="X174" s="46"/>
      <c r="Y174" s="46"/>
      <c r="Z174" s="46"/>
      <c r="AA174" s="46"/>
      <c r="AB174" s="46"/>
      <c r="AC174" s="46"/>
      <c r="AD174" s="46"/>
      <c r="AE174" s="46"/>
      <c r="AF174" s="46"/>
      <c r="AG174" s="46"/>
      <c r="AH174" s="46"/>
      <c r="AI174" s="46"/>
      <c r="AJ174" s="46"/>
      <c r="AK174" s="46"/>
      <c r="AL174" s="46"/>
    </row>
    <row r="175">
      <c r="A175" s="50"/>
      <c r="B175" s="46"/>
      <c r="C175" s="46"/>
      <c r="D175" s="46"/>
      <c r="E175" s="70"/>
      <c r="F175" s="50"/>
      <c r="G175" s="50"/>
      <c r="H175" s="50"/>
      <c r="I175" s="50"/>
      <c r="J175" s="102"/>
      <c r="K175" s="46"/>
      <c r="L175" s="46"/>
      <c r="M175" s="46"/>
      <c r="N175" s="46"/>
      <c r="O175" s="46"/>
      <c r="P175" s="46"/>
      <c r="Q175" s="46"/>
      <c r="R175" s="46"/>
      <c r="S175" s="46"/>
      <c r="T175" s="46"/>
      <c r="U175" s="46"/>
      <c r="V175" s="46"/>
      <c r="W175" s="46"/>
      <c r="X175" s="46"/>
      <c r="Y175" s="46"/>
      <c r="Z175" s="46"/>
      <c r="AA175" s="46"/>
      <c r="AB175" s="46"/>
      <c r="AC175" s="46"/>
      <c r="AD175" s="46"/>
      <c r="AE175" s="46"/>
      <c r="AF175" s="46"/>
      <c r="AG175" s="46"/>
      <c r="AH175" s="46"/>
      <c r="AI175" s="46"/>
      <c r="AJ175" s="46"/>
      <c r="AK175" s="46"/>
      <c r="AL175" s="46"/>
    </row>
    <row r="176">
      <c r="A176" s="50"/>
      <c r="B176" s="46"/>
      <c r="C176" s="46"/>
      <c r="D176" s="46"/>
      <c r="E176" s="70"/>
      <c r="F176" s="50"/>
      <c r="G176" s="50"/>
      <c r="H176" s="50"/>
      <c r="I176" s="50"/>
      <c r="J176" s="102"/>
      <c r="K176" s="46"/>
      <c r="L176" s="46"/>
      <c r="M176" s="46"/>
      <c r="N176" s="46"/>
      <c r="O176" s="46"/>
      <c r="P176" s="46"/>
      <c r="Q176" s="46"/>
      <c r="R176" s="46"/>
      <c r="S176" s="46"/>
      <c r="T176" s="46"/>
      <c r="U176" s="46"/>
      <c r="V176" s="46"/>
      <c r="W176" s="46"/>
      <c r="X176" s="46"/>
      <c r="Y176" s="46"/>
      <c r="Z176" s="46"/>
      <c r="AA176" s="46"/>
      <c r="AB176" s="46"/>
      <c r="AC176" s="46"/>
      <c r="AD176" s="46"/>
      <c r="AE176" s="46"/>
      <c r="AF176" s="46"/>
      <c r="AG176" s="46"/>
      <c r="AH176" s="46"/>
      <c r="AI176" s="46"/>
      <c r="AJ176" s="46"/>
      <c r="AK176" s="46"/>
      <c r="AL176" s="46"/>
    </row>
    <row r="177">
      <c r="A177" s="50"/>
      <c r="B177" s="46"/>
      <c r="C177" s="46"/>
      <c r="D177" s="46"/>
      <c r="E177" s="70"/>
      <c r="F177" s="50"/>
      <c r="G177" s="50"/>
      <c r="H177" s="50"/>
      <c r="I177" s="50"/>
      <c r="J177" s="102"/>
      <c r="K177" s="46"/>
      <c r="L177" s="46"/>
      <c r="M177" s="46"/>
      <c r="N177" s="46"/>
      <c r="O177" s="46"/>
      <c r="P177" s="46"/>
      <c r="Q177" s="46"/>
      <c r="R177" s="46"/>
      <c r="S177" s="46"/>
      <c r="T177" s="46"/>
      <c r="U177" s="46"/>
      <c r="V177" s="46"/>
      <c r="W177" s="46"/>
      <c r="X177" s="46"/>
      <c r="Y177" s="46"/>
      <c r="Z177" s="46"/>
      <c r="AA177" s="46"/>
      <c r="AB177" s="46"/>
      <c r="AC177" s="46"/>
      <c r="AD177" s="46"/>
      <c r="AE177" s="46"/>
      <c r="AF177" s="46"/>
      <c r="AG177" s="46"/>
      <c r="AH177" s="46"/>
      <c r="AI177" s="46"/>
      <c r="AJ177" s="46"/>
      <c r="AK177" s="46"/>
      <c r="AL177" s="46"/>
    </row>
    <row r="178">
      <c r="A178" s="50"/>
      <c r="B178" s="46"/>
      <c r="C178" s="46"/>
      <c r="D178" s="46"/>
      <c r="E178" s="70"/>
      <c r="F178" s="50"/>
      <c r="G178" s="50"/>
      <c r="H178" s="50"/>
      <c r="I178" s="50"/>
      <c r="J178" s="102"/>
      <c r="K178" s="46"/>
      <c r="L178" s="46"/>
      <c r="M178" s="46"/>
      <c r="N178" s="46"/>
      <c r="O178" s="46"/>
      <c r="P178" s="46"/>
      <c r="Q178" s="46"/>
      <c r="R178" s="46"/>
      <c r="S178" s="46"/>
      <c r="T178" s="46"/>
      <c r="U178" s="46"/>
      <c r="V178" s="46"/>
      <c r="W178" s="46"/>
      <c r="X178" s="46"/>
      <c r="Y178" s="46"/>
      <c r="Z178" s="46"/>
      <c r="AA178" s="46"/>
      <c r="AB178" s="46"/>
      <c r="AC178" s="46"/>
      <c r="AD178" s="46"/>
      <c r="AE178" s="46"/>
      <c r="AF178" s="46"/>
      <c r="AG178" s="46"/>
      <c r="AH178" s="46"/>
      <c r="AI178" s="46"/>
      <c r="AJ178" s="46"/>
      <c r="AK178" s="46"/>
      <c r="AL178" s="46"/>
    </row>
    <row r="179">
      <c r="A179" s="50"/>
      <c r="B179" s="46"/>
      <c r="C179" s="46"/>
      <c r="D179" s="46"/>
      <c r="E179" s="70"/>
      <c r="F179" s="50"/>
      <c r="G179" s="50"/>
      <c r="H179" s="50"/>
      <c r="I179" s="50"/>
      <c r="J179" s="102"/>
      <c r="K179" s="46"/>
      <c r="L179" s="46"/>
      <c r="M179" s="46"/>
      <c r="N179" s="46"/>
      <c r="O179" s="46"/>
      <c r="P179" s="46"/>
      <c r="Q179" s="46"/>
      <c r="R179" s="46"/>
      <c r="S179" s="46"/>
      <c r="T179" s="46"/>
      <c r="U179" s="46"/>
      <c r="V179" s="46"/>
      <c r="W179" s="46"/>
      <c r="X179" s="46"/>
      <c r="Y179" s="46"/>
      <c r="Z179" s="46"/>
      <c r="AA179" s="46"/>
      <c r="AB179" s="46"/>
      <c r="AC179" s="46"/>
      <c r="AD179" s="46"/>
      <c r="AE179" s="46"/>
      <c r="AF179" s="46"/>
      <c r="AG179" s="46"/>
      <c r="AH179" s="46"/>
      <c r="AI179" s="46"/>
      <c r="AJ179" s="46"/>
      <c r="AK179" s="46"/>
      <c r="AL179" s="46"/>
    </row>
    <row r="180">
      <c r="A180" s="50"/>
      <c r="B180" s="46"/>
      <c r="C180" s="46"/>
      <c r="D180" s="46"/>
      <c r="E180" s="70"/>
      <c r="F180" s="50"/>
      <c r="G180" s="50"/>
      <c r="H180" s="50"/>
      <c r="I180" s="50"/>
      <c r="J180" s="102"/>
      <c r="K180" s="46"/>
      <c r="L180" s="46"/>
      <c r="M180" s="46"/>
      <c r="N180" s="46"/>
      <c r="O180" s="46"/>
      <c r="P180" s="46"/>
      <c r="Q180" s="46"/>
      <c r="R180" s="46"/>
      <c r="S180" s="46"/>
      <c r="T180" s="46"/>
      <c r="U180" s="46"/>
      <c r="V180" s="46"/>
      <c r="W180" s="46"/>
      <c r="X180" s="46"/>
      <c r="Y180" s="46"/>
      <c r="Z180" s="46"/>
      <c r="AA180" s="46"/>
      <c r="AB180" s="46"/>
      <c r="AC180" s="46"/>
      <c r="AD180" s="46"/>
      <c r="AE180" s="46"/>
      <c r="AF180" s="46"/>
      <c r="AG180" s="46"/>
      <c r="AH180" s="46"/>
      <c r="AI180" s="46"/>
      <c r="AJ180" s="46"/>
      <c r="AK180" s="46"/>
      <c r="AL180" s="46"/>
    </row>
    <row r="181">
      <c r="A181" s="50"/>
      <c r="B181" s="46"/>
      <c r="C181" s="46"/>
      <c r="D181" s="46"/>
      <c r="E181" s="70"/>
      <c r="F181" s="50"/>
      <c r="G181" s="50"/>
      <c r="H181" s="50"/>
      <c r="I181" s="50"/>
      <c r="J181" s="102"/>
      <c r="K181" s="46"/>
      <c r="L181" s="46"/>
      <c r="M181" s="46"/>
      <c r="N181" s="46"/>
      <c r="O181" s="46"/>
      <c r="P181" s="46"/>
      <c r="Q181" s="46"/>
      <c r="R181" s="46"/>
      <c r="S181" s="46"/>
      <c r="T181" s="46"/>
      <c r="U181" s="46"/>
      <c r="V181" s="46"/>
      <c r="W181" s="46"/>
      <c r="X181" s="46"/>
      <c r="Y181" s="46"/>
      <c r="Z181" s="46"/>
      <c r="AA181" s="46"/>
      <c r="AB181" s="46"/>
      <c r="AC181" s="46"/>
      <c r="AD181" s="46"/>
      <c r="AE181" s="46"/>
      <c r="AF181" s="46"/>
      <c r="AG181" s="46"/>
      <c r="AH181" s="46"/>
      <c r="AI181" s="46"/>
      <c r="AJ181" s="46"/>
      <c r="AK181" s="46"/>
      <c r="AL181" s="46"/>
    </row>
    <row r="182">
      <c r="A182" s="50"/>
      <c r="B182" s="46"/>
      <c r="C182" s="46"/>
      <c r="D182" s="46"/>
      <c r="E182" s="70"/>
      <c r="F182" s="50"/>
      <c r="G182" s="50"/>
      <c r="H182" s="50"/>
      <c r="I182" s="50"/>
      <c r="J182" s="102"/>
      <c r="K182" s="46"/>
      <c r="L182" s="46"/>
      <c r="M182" s="46"/>
      <c r="N182" s="46"/>
      <c r="O182" s="46"/>
      <c r="P182" s="46"/>
      <c r="Q182" s="46"/>
      <c r="R182" s="46"/>
      <c r="S182" s="46"/>
      <c r="T182" s="46"/>
      <c r="U182" s="46"/>
      <c r="V182" s="46"/>
      <c r="W182" s="46"/>
      <c r="X182" s="46"/>
      <c r="Y182" s="46"/>
      <c r="Z182" s="46"/>
      <c r="AA182" s="46"/>
      <c r="AB182" s="46"/>
      <c r="AC182" s="46"/>
      <c r="AD182" s="46"/>
      <c r="AE182" s="46"/>
      <c r="AF182" s="46"/>
      <c r="AG182" s="46"/>
      <c r="AH182" s="46"/>
      <c r="AI182" s="46"/>
      <c r="AJ182" s="46"/>
      <c r="AK182" s="46"/>
      <c r="AL182" s="46"/>
    </row>
    <row r="183">
      <c r="A183" s="50"/>
      <c r="B183" s="46"/>
      <c r="C183" s="46"/>
      <c r="D183" s="46"/>
      <c r="E183" s="70"/>
      <c r="F183" s="50"/>
      <c r="G183" s="50"/>
      <c r="H183" s="50"/>
      <c r="I183" s="50"/>
      <c r="J183" s="102"/>
      <c r="K183" s="46"/>
      <c r="L183" s="46"/>
      <c r="M183" s="46"/>
      <c r="N183" s="46"/>
      <c r="O183" s="46"/>
      <c r="P183" s="46"/>
      <c r="Q183" s="46"/>
      <c r="R183" s="46"/>
      <c r="S183" s="46"/>
      <c r="T183" s="46"/>
      <c r="U183" s="46"/>
      <c r="V183" s="46"/>
      <c r="W183" s="46"/>
      <c r="X183" s="46"/>
      <c r="Y183" s="46"/>
      <c r="Z183" s="46"/>
      <c r="AA183" s="46"/>
      <c r="AB183" s="46"/>
      <c r="AC183" s="46"/>
      <c r="AD183" s="46"/>
      <c r="AE183" s="46"/>
      <c r="AF183" s="46"/>
      <c r="AG183" s="46"/>
      <c r="AH183" s="46"/>
      <c r="AI183" s="46"/>
      <c r="AJ183" s="46"/>
      <c r="AK183" s="46"/>
      <c r="AL183" s="46"/>
    </row>
    <row r="184">
      <c r="A184" s="50"/>
      <c r="B184" s="46"/>
      <c r="C184" s="46"/>
      <c r="D184" s="46"/>
      <c r="E184" s="70"/>
      <c r="F184" s="50"/>
      <c r="G184" s="50"/>
      <c r="H184" s="50"/>
      <c r="I184" s="50"/>
      <c r="J184" s="102"/>
      <c r="K184" s="46"/>
      <c r="L184" s="46"/>
      <c r="M184" s="46"/>
      <c r="N184" s="46"/>
      <c r="O184" s="46"/>
      <c r="P184" s="46"/>
      <c r="Q184" s="46"/>
      <c r="R184" s="46"/>
      <c r="S184" s="46"/>
      <c r="T184" s="46"/>
      <c r="U184" s="46"/>
      <c r="V184" s="46"/>
      <c r="W184" s="46"/>
      <c r="X184" s="46"/>
      <c r="Y184" s="46"/>
      <c r="Z184" s="46"/>
      <c r="AA184" s="46"/>
      <c r="AB184" s="46"/>
      <c r="AC184" s="46"/>
      <c r="AD184" s="46"/>
      <c r="AE184" s="46"/>
      <c r="AF184" s="46"/>
      <c r="AG184" s="46"/>
      <c r="AH184" s="46"/>
      <c r="AI184" s="46"/>
      <c r="AJ184" s="46"/>
      <c r="AK184" s="46"/>
      <c r="AL184" s="46"/>
    </row>
    <row r="185">
      <c r="A185" s="50"/>
      <c r="B185" s="46"/>
      <c r="C185" s="46"/>
      <c r="D185" s="46"/>
      <c r="E185" s="70"/>
      <c r="F185" s="50"/>
      <c r="G185" s="50"/>
      <c r="H185" s="50"/>
      <c r="I185" s="50"/>
      <c r="J185" s="102"/>
      <c r="K185" s="46"/>
      <c r="L185" s="46"/>
      <c r="M185" s="46"/>
      <c r="N185" s="46"/>
      <c r="O185" s="46"/>
      <c r="P185" s="46"/>
      <c r="Q185" s="46"/>
      <c r="R185" s="46"/>
      <c r="S185" s="46"/>
      <c r="T185" s="46"/>
      <c r="U185" s="46"/>
      <c r="V185" s="46"/>
      <c r="W185" s="46"/>
      <c r="X185" s="46"/>
      <c r="Y185" s="46"/>
      <c r="Z185" s="46"/>
      <c r="AA185" s="46"/>
      <c r="AB185" s="46"/>
      <c r="AC185" s="46"/>
      <c r="AD185" s="46"/>
      <c r="AE185" s="46"/>
      <c r="AF185" s="46"/>
      <c r="AG185" s="46"/>
      <c r="AH185" s="46"/>
      <c r="AI185" s="46"/>
      <c r="AJ185" s="46"/>
      <c r="AK185" s="46"/>
      <c r="AL185" s="46"/>
    </row>
    <row r="186">
      <c r="A186" s="50"/>
      <c r="B186" s="46"/>
      <c r="C186" s="46"/>
      <c r="D186" s="46"/>
      <c r="E186" s="70"/>
      <c r="F186" s="50"/>
      <c r="G186" s="50"/>
      <c r="H186" s="50"/>
      <c r="I186" s="50"/>
      <c r="J186" s="102"/>
      <c r="K186" s="46"/>
      <c r="L186" s="46"/>
      <c r="M186" s="46"/>
      <c r="N186" s="46"/>
      <c r="O186" s="46"/>
      <c r="P186" s="46"/>
      <c r="Q186" s="46"/>
      <c r="R186" s="46"/>
      <c r="S186" s="46"/>
      <c r="T186" s="46"/>
      <c r="U186" s="46"/>
      <c r="V186" s="46"/>
      <c r="W186" s="46"/>
      <c r="X186" s="46"/>
      <c r="Y186" s="46"/>
      <c r="Z186" s="46"/>
      <c r="AA186" s="46"/>
      <c r="AB186" s="46"/>
      <c r="AC186" s="46"/>
      <c r="AD186" s="46"/>
      <c r="AE186" s="46"/>
      <c r="AF186" s="46"/>
      <c r="AG186" s="46"/>
      <c r="AH186" s="46"/>
      <c r="AI186" s="46"/>
      <c r="AJ186" s="46"/>
      <c r="AK186" s="46"/>
      <c r="AL186" s="46"/>
    </row>
    <row r="187">
      <c r="A187" s="50"/>
      <c r="B187" s="46"/>
      <c r="C187" s="46"/>
      <c r="D187" s="46"/>
      <c r="E187" s="70"/>
      <c r="F187" s="50"/>
      <c r="G187" s="50"/>
      <c r="H187" s="50"/>
      <c r="I187" s="50"/>
      <c r="J187" s="102"/>
      <c r="K187" s="46"/>
      <c r="L187" s="46"/>
      <c r="M187" s="46"/>
      <c r="N187" s="46"/>
      <c r="O187" s="46"/>
      <c r="P187" s="46"/>
      <c r="Q187" s="46"/>
      <c r="R187" s="46"/>
      <c r="S187" s="46"/>
      <c r="T187" s="46"/>
      <c r="U187" s="46"/>
      <c r="V187" s="46"/>
      <c r="W187" s="46"/>
      <c r="X187" s="46"/>
      <c r="Y187" s="46"/>
      <c r="Z187" s="46"/>
      <c r="AA187" s="46"/>
      <c r="AB187" s="46"/>
      <c r="AC187" s="46"/>
      <c r="AD187" s="46"/>
      <c r="AE187" s="46"/>
      <c r="AF187" s="46"/>
      <c r="AG187" s="46"/>
      <c r="AH187" s="46"/>
      <c r="AI187" s="46"/>
      <c r="AJ187" s="46"/>
      <c r="AK187" s="46"/>
      <c r="AL187" s="46"/>
    </row>
    <row r="188">
      <c r="A188" s="50"/>
      <c r="B188" s="46"/>
      <c r="C188" s="46"/>
      <c r="D188" s="46"/>
      <c r="E188" s="70"/>
      <c r="F188" s="50"/>
      <c r="G188" s="50"/>
      <c r="H188" s="50"/>
      <c r="I188" s="50"/>
      <c r="J188" s="102"/>
      <c r="K188" s="46"/>
      <c r="L188" s="46"/>
      <c r="M188" s="46"/>
      <c r="N188" s="46"/>
      <c r="O188" s="46"/>
      <c r="P188" s="46"/>
      <c r="Q188" s="46"/>
      <c r="R188" s="46"/>
      <c r="S188" s="46"/>
      <c r="T188" s="46"/>
      <c r="U188" s="46"/>
      <c r="V188" s="46"/>
      <c r="W188" s="46"/>
      <c r="X188" s="46"/>
      <c r="Y188" s="46"/>
      <c r="Z188" s="46"/>
      <c r="AA188" s="46"/>
      <c r="AB188" s="46"/>
      <c r="AC188" s="46"/>
      <c r="AD188" s="46"/>
      <c r="AE188" s="46"/>
      <c r="AF188" s="46"/>
      <c r="AG188" s="46"/>
      <c r="AH188" s="46"/>
      <c r="AI188" s="46"/>
      <c r="AJ188" s="46"/>
      <c r="AK188" s="46"/>
      <c r="AL188" s="46"/>
    </row>
    <row r="189">
      <c r="A189" s="50"/>
      <c r="B189" s="46"/>
      <c r="C189" s="46"/>
      <c r="D189" s="46"/>
      <c r="E189" s="70"/>
      <c r="F189" s="50"/>
      <c r="G189" s="50"/>
      <c r="H189" s="50"/>
      <c r="I189" s="50"/>
      <c r="J189" s="102"/>
      <c r="K189" s="46"/>
      <c r="L189" s="46"/>
      <c r="M189" s="46"/>
      <c r="N189" s="46"/>
      <c r="O189" s="46"/>
      <c r="P189" s="46"/>
      <c r="Q189" s="46"/>
      <c r="R189" s="46"/>
      <c r="S189" s="46"/>
      <c r="T189" s="46"/>
      <c r="U189" s="46"/>
      <c r="V189" s="46"/>
      <c r="W189" s="46"/>
      <c r="X189" s="46"/>
      <c r="Y189" s="46"/>
      <c r="Z189" s="46"/>
      <c r="AA189" s="46"/>
      <c r="AB189" s="46"/>
      <c r="AC189" s="46"/>
      <c r="AD189" s="46"/>
      <c r="AE189" s="46"/>
      <c r="AF189" s="46"/>
      <c r="AG189" s="46"/>
      <c r="AH189" s="46"/>
      <c r="AI189" s="46"/>
      <c r="AJ189" s="46"/>
      <c r="AK189" s="46"/>
      <c r="AL189" s="46"/>
    </row>
    <row r="190">
      <c r="A190" s="50"/>
      <c r="B190" s="46"/>
      <c r="C190" s="46"/>
      <c r="D190" s="46"/>
      <c r="E190" s="70"/>
      <c r="F190" s="50"/>
      <c r="G190" s="50"/>
      <c r="H190" s="50"/>
      <c r="I190" s="50"/>
      <c r="J190" s="102"/>
      <c r="K190" s="46"/>
      <c r="L190" s="46"/>
      <c r="M190" s="46"/>
      <c r="N190" s="46"/>
      <c r="O190" s="46"/>
      <c r="P190" s="46"/>
      <c r="Q190" s="46"/>
      <c r="R190" s="46"/>
      <c r="S190" s="46"/>
      <c r="T190" s="46"/>
      <c r="U190" s="46"/>
      <c r="V190" s="46"/>
      <c r="W190" s="46"/>
      <c r="X190" s="46"/>
      <c r="Y190" s="46"/>
      <c r="Z190" s="46"/>
      <c r="AA190" s="46"/>
      <c r="AB190" s="46"/>
      <c r="AC190" s="46"/>
      <c r="AD190" s="46"/>
      <c r="AE190" s="46"/>
      <c r="AF190" s="46"/>
      <c r="AG190" s="46"/>
      <c r="AH190" s="46"/>
      <c r="AI190" s="46"/>
      <c r="AJ190" s="46"/>
      <c r="AK190" s="46"/>
      <c r="AL190" s="46"/>
    </row>
    <row r="191">
      <c r="A191" s="50"/>
      <c r="B191" s="46"/>
      <c r="C191" s="46"/>
      <c r="D191" s="46"/>
      <c r="E191" s="70"/>
      <c r="F191" s="50"/>
      <c r="G191" s="50"/>
      <c r="H191" s="50"/>
      <c r="I191" s="50"/>
      <c r="J191" s="102"/>
      <c r="K191" s="46"/>
      <c r="L191" s="46"/>
      <c r="M191" s="46"/>
      <c r="N191" s="46"/>
      <c r="O191" s="46"/>
      <c r="P191" s="46"/>
      <c r="Q191" s="46"/>
      <c r="R191" s="46"/>
      <c r="S191" s="46"/>
      <c r="T191" s="46"/>
      <c r="U191" s="46"/>
      <c r="V191" s="46"/>
      <c r="W191" s="46"/>
      <c r="X191" s="46"/>
      <c r="Y191" s="46"/>
      <c r="Z191" s="46"/>
      <c r="AA191" s="46"/>
      <c r="AB191" s="46"/>
      <c r="AC191" s="46"/>
      <c r="AD191" s="46"/>
      <c r="AE191" s="46"/>
      <c r="AF191" s="46"/>
      <c r="AG191" s="46"/>
      <c r="AH191" s="46"/>
      <c r="AI191" s="46"/>
      <c r="AJ191" s="46"/>
      <c r="AK191" s="46"/>
      <c r="AL191" s="46"/>
    </row>
    <row r="192">
      <c r="A192" s="50"/>
      <c r="B192" s="46"/>
      <c r="C192" s="46"/>
      <c r="D192" s="46"/>
      <c r="E192" s="70"/>
      <c r="F192" s="50"/>
      <c r="G192" s="50"/>
      <c r="H192" s="50"/>
      <c r="I192" s="50"/>
      <c r="J192" s="102"/>
      <c r="K192" s="46"/>
      <c r="L192" s="46"/>
      <c r="M192" s="46"/>
      <c r="N192" s="46"/>
      <c r="O192" s="46"/>
      <c r="P192" s="46"/>
      <c r="Q192" s="46"/>
      <c r="R192" s="46"/>
      <c r="S192" s="46"/>
      <c r="T192" s="46"/>
      <c r="U192" s="46"/>
      <c r="V192" s="46"/>
      <c r="W192" s="46"/>
      <c r="X192" s="46"/>
      <c r="Y192" s="46"/>
      <c r="Z192" s="46"/>
      <c r="AA192" s="46"/>
      <c r="AB192" s="46"/>
      <c r="AC192" s="46"/>
      <c r="AD192" s="46"/>
      <c r="AE192" s="46"/>
      <c r="AF192" s="46"/>
      <c r="AG192" s="46"/>
      <c r="AH192" s="46"/>
      <c r="AI192" s="46"/>
      <c r="AJ192" s="46"/>
      <c r="AK192" s="46"/>
      <c r="AL192" s="46"/>
    </row>
    <row r="193">
      <c r="A193" s="50"/>
      <c r="B193" s="46"/>
      <c r="C193" s="46"/>
      <c r="D193" s="46"/>
      <c r="E193" s="70"/>
      <c r="F193" s="50"/>
      <c r="G193" s="50"/>
      <c r="H193" s="50"/>
      <c r="I193" s="50"/>
      <c r="J193" s="102"/>
      <c r="K193" s="46"/>
      <c r="L193" s="46"/>
      <c r="M193" s="46"/>
      <c r="N193" s="46"/>
      <c r="O193" s="46"/>
      <c r="P193" s="46"/>
      <c r="Q193" s="46"/>
      <c r="R193" s="46"/>
      <c r="S193" s="46"/>
      <c r="T193" s="46"/>
      <c r="U193" s="46"/>
      <c r="V193" s="46"/>
      <c r="W193" s="46"/>
      <c r="X193" s="46"/>
      <c r="Y193" s="46"/>
      <c r="Z193" s="46"/>
      <c r="AA193" s="46"/>
      <c r="AB193" s="46"/>
      <c r="AC193" s="46"/>
      <c r="AD193" s="46"/>
      <c r="AE193" s="46"/>
      <c r="AF193" s="46"/>
      <c r="AG193" s="46"/>
      <c r="AH193" s="46"/>
      <c r="AI193" s="46"/>
      <c r="AJ193" s="46"/>
      <c r="AK193" s="46"/>
      <c r="AL193" s="46"/>
    </row>
    <row r="194">
      <c r="A194" s="50"/>
      <c r="B194" s="46"/>
      <c r="C194" s="46"/>
      <c r="D194" s="46"/>
      <c r="E194" s="70"/>
      <c r="F194" s="50"/>
      <c r="G194" s="50"/>
      <c r="H194" s="50"/>
      <c r="I194" s="50"/>
      <c r="J194" s="102"/>
      <c r="K194" s="46"/>
      <c r="L194" s="46"/>
      <c r="M194" s="46"/>
      <c r="N194" s="46"/>
      <c r="O194" s="46"/>
      <c r="P194" s="46"/>
      <c r="Q194" s="46"/>
      <c r="R194" s="46"/>
      <c r="S194" s="46"/>
      <c r="T194" s="46"/>
      <c r="U194" s="46"/>
      <c r="V194" s="46"/>
      <c r="W194" s="46"/>
      <c r="X194" s="46"/>
      <c r="Y194" s="46"/>
      <c r="Z194" s="46"/>
      <c r="AA194" s="46"/>
      <c r="AB194" s="46"/>
      <c r="AC194" s="46"/>
      <c r="AD194" s="46"/>
      <c r="AE194" s="46"/>
      <c r="AF194" s="46"/>
      <c r="AG194" s="46"/>
      <c r="AH194" s="46"/>
      <c r="AI194" s="46"/>
      <c r="AJ194" s="46"/>
      <c r="AK194" s="46"/>
      <c r="AL194" s="46"/>
    </row>
    <row r="195">
      <c r="A195" s="50"/>
      <c r="B195" s="46"/>
      <c r="C195" s="46"/>
      <c r="D195" s="46"/>
      <c r="E195" s="70"/>
      <c r="F195" s="50"/>
      <c r="G195" s="50"/>
      <c r="H195" s="50"/>
      <c r="I195" s="50"/>
      <c r="J195" s="102"/>
      <c r="K195" s="46"/>
      <c r="L195" s="46"/>
      <c r="M195" s="46"/>
      <c r="N195" s="46"/>
      <c r="O195" s="46"/>
      <c r="P195" s="46"/>
      <c r="Q195" s="46"/>
      <c r="R195" s="46"/>
      <c r="S195" s="46"/>
      <c r="T195" s="46"/>
      <c r="U195" s="46"/>
      <c r="V195" s="46"/>
      <c r="W195" s="46"/>
      <c r="X195" s="46"/>
      <c r="Y195" s="46"/>
      <c r="Z195" s="46"/>
      <c r="AA195" s="46"/>
      <c r="AB195" s="46"/>
      <c r="AC195" s="46"/>
      <c r="AD195" s="46"/>
      <c r="AE195" s="46"/>
      <c r="AF195" s="46"/>
      <c r="AG195" s="46"/>
      <c r="AH195" s="46"/>
      <c r="AI195" s="46"/>
      <c r="AJ195" s="46"/>
      <c r="AK195" s="46"/>
      <c r="AL195" s="46"/>
    </row>
    <row r="196">
      <c r="A196" s="50"/>
      <c r="B196" s="46"/>
      <c r="C196" s="46"/>
      <c r="D196" s="46"/>
      <c r="E196" s="70"/>
      <c r="F196" s="50"/>
      <c r="G196" s="50"/>
      <c r="H196" s="50"/>
      <c r="I196" s="50"/>
      <c r="J196" s="102"/>
      <c r="K196" s="46"/>
      <c r="L196" s="46"/>
      <c r="M196" s="46"/>
      <c r="N196" s="46"/>
      <c r="O196" s="46"/>
      <c r="P196" s="46"/>
      <c r="Q196" s="46"/>
      <c r="R196" s="46"/>
      <c r="S196" s="46"/>
      <c r="T196" s="46"/>
      <c r="U196" s="46"/>
      <c r="V196" s="46"/>
      <c r="W196" s="46"/>
      <c r="X196" s="46"/>
      <c r="Y196" s="46"/>
      <c r="Z196" s="46"/>
      <c r="AA196" s="46"/>
      <c r="AB196" s="46"/>
      <c r="AC196" s="46"/>
      <c r="AD196" s="46"/>
      <c r="AE196" s="46"/>
      <c r="AF196" s="46"/>
      <c r="AG196" s="46"/>
      <c r="AH196" s="46"/>
      <c r="AI196" s="46"/>
      <c r="AJ196" s="46"/>
      <c r="AK196" s="46"/>
      <c r="AL196" s="46"/>
    </row>
    <row r="197">
      <c r="A197" s="50"/>
      <c r="B197" s="46"/>
      <c r="C197" s="46"/>
      <c r="D197" s="46"/>
      <c r="E197" s="70"/>
      <c r="F197" s="50"/>
      <c r="G197" s="50"/>
      <c r="H197" s="50"/>
      <c r="I197" s="50"/>
      <c r="J197" s="102"/>
      <c r="K197" s="46"/>
      <c r="L197" s="46"/>
      <c r="M197" s="46"/>
      <c r="N197" s="46"/>
      <c r="O197" s="46"/>
      <c r="P197" s="46"/>
      <c r="Q197" s="46"/>
      <c r="R197" s="46"/>
      <c r="S197" s="46"/>
      <c r="T197" s="46"/>
      <c r="U197" s="46"/>
      <c r="V197" s="46"/>
      <c r="W197" s="46"/>
      <c r="X197" s="46"/>
      <c r="Y197" s="46"/>
      <c r="Z197" s="46"/>
      <c r="AA197" s="46"/>
      <c r="AB197" s="46"/>
      <c r="AC197" s="46"/>
      <c r="AD197" s="46"/>
      <c r="AE197" s="46"/>
      <c r="AF197" s="46"/>
      <c r="AG197" s="46"/>
      <c r="AH197" s="46"/>
      <c r="AI197" s="46"/>
      <c r="AJ197" s="46"/>
      <c r="AK197" s="46"/>
      <c r="AL197" s="46"/>
    </row>
    <row r="198">
      <c r="A198" s="50"/>
      <c r="B198" s="46"/>
      <c r="C198" s="46"/>
      <c r="D198" s="46"/>
      <c r="E198" s="70"/>
      <c r="F198" s="50"/>
      <c r="G198" s="50"/>
      <c r="H198" s="50"/>
      <c r="I198" s="50"/>
      <c r="J198" s="102"/>
      <c r="K198" s="46"/>
      <c r="L198" s="46"/>
      <c r="M198" s="46"/>
      <c r="N198" s="46"/>
      <c r="O198" s="46"/>
      <c r="P198" s="46"/>
      <c r="Q198" s="46"/>
      <c r="R198" s="46"/>
      <c r="S198" s="46"/>
      <c r="T198" s="46"/>
      <c r="U198" s="46"/>
      <c r="V198" s="46"/>
      <c r="W198" s="46"/>
      <c r="X198" s="46"/>
      <c r="Y198" s="46"/>
      <c r="Z198" s="46"/>
      <c r="AA198" s="46"/>
      <c r="AB198" s="46"/>
      <c r="AC198" s="46"/>
      <c r="AD198" s="46"/>
      <c r="AE198" s="46"/>
      <c r="AF198" s="46"/>
      <c r="AG198" s="46"/>
      <c r="AH198" s="46"/>
      <c r="AI198" s="46"/>
      <c r="AJ198" s="46"/>
      <c r="AK198" s="46"/>
      <c r="AL198" s="46"/>
    </row>
    <row r="199">
      <c r="A199" s="50"/>
      <c r="B199" s="46"/>
      <c r="C199" s="46"/>
      <c r="D199" s="46"/>
      <c r="E199" s="70"/>
      <c r="F199" s="50"/>
      <c r="G199" s="50"/>
      <c r="H199" s="50"/>
      <c r="I199" s="50"/>
      <c r="J199" s="102"/>
      <c r="K199" s="46"/>
      <c r="L199" s="46"/>
      <c r="M199" s="46"/>
      <c r="N199" s="46"/>
      <c r="O199" s="46"/>
      <c r="P199" s="46"/>
      <c r="Q199" s="46"/>
      <c r="R199" s="46"/>
      <c r="S199" s="46"/>
      <c r="T199" s="46"/>
      <c r="U199" s="46"/>
      <c r="V199" s="46"/>
      <c r="W199" s="46"/>
      <c r="X199" s="46"/>
      <c r="Y199" s="46"/>
      <c r="Z199" s="46"/>
      <c r="AA199" s="46"/>
      <c r="AB199" s="46"/>
      <c r="AC199" s="46"/>
      <c r="AD199" s="46"/>
      <c r="AE199" s="46"/>
      <c r="AF199" s="46"/>
      <c r="AG199" s="46"/>
      <c r="AH199" s="46"/>
      <c r="AI199" s="46"/>
      <c r="AJ199" s="46"/>
      <c r="AK199" s="46"/>
      <c r="AL199" s="46"/>
    </row>
    <row r="200">
      <c r="A200" s="50"/>
      <c r="B200" s="46"/>
      <c r="C200" s="46"/>
      <c r="D200" s="46"/>
      <c r="E200" s="70"/>
      <c r="F200" s="50"/>
      <c r="G200" s="50"/>
      <c r="H200" s="50"/>
      <c r="I200" s="50"/>
      <c r="J200" s="102"/>
      <c r="K200" s="46"/>
      <c r="L200" s="46"/>
      <c r="M200" s="46"/>
      <c r="N200" s="46"/>
      <c r="O200" s="46"/>
      <c r="P200" s="46"/>
      <c r="Q200" s="46"/>
      <c r="R200" s="46"/>
      <c r="S200" s="46"/>
      <c r="T200" s="46"/>
      <c r="U200" s="46"/>
      <c r="V200" s="46"/>
      <c r="W200" s="46"/>
      <c r="X200" s="46"/>
      <c r="Y200" s="46"/>
      <c r="Z200" s="46"/>
      <c r="AA200" s="46"/>
      <c r="AB200" s="46"/>
      <c r="AC200" s="46"/>
      <c r="AD200" s="46"/>
      <c r="AE200" s="46"/>
      <c r="AF200" s="46"/>
      <c r="AG200" s="46"/>
      <c r="AH200" s="46"/>
      <c r="AI200" s="46"/>
      <c r="AJ200" s="46"/>
      <c r="AK200" s="46"/>
      <c r="AL200" s="46"/>
    </row>
    <row r="201">
      <c r="A201" s="50"/>
      <c r="B201" s="46"/>
      <c r="C201" s="46"/>
      <c r="D201" s="46"/>
      <c r="E201" s="70"/>
      <c r="F201" s="50"/>
      <c r="G201" s="50"/>
      <c r="H201" s="50"/>
      <c r="I201" s="50"/>
      <c r="J201" s="102"/>
      <c r="K201" s="46"/>
      <c r="L201" s="46"/>
      <c r="M201" s="46"/>
      <c r="N201" s="46"/>
      <c r="O201" s="46"/>
      <c r="P201" s="46"/>
      <c r="Q201" s="46"/>
      <c r="R201" s="46"/>
      <c r="S201" s="46"/>
      <c r="T201" s="46"/>
      <c r="U201" s="46"/>
      <c r="V201" s="46"/>
      <c r="W201" s="46"/>
      <c r="X201" s="46"/>
      <c r="Y201" s="46"/>
      <c r="Z201" s="46"/>
      <c r="AA201" s="46"/>
      <c r="AB201" s="46"/>
      <c r="AC201" s="46"/>
      <c r="AD201" s="46"/>
      <c r="AE201" s="46"/>
      <c r="AF201" s="46"/>
      <c r="AG201" s="46"/>
      <c r="AH201" s="46"/>
      <c r="AI201" s="46"/>
      <c r="AJ201" s="46"/>
      <c r="AK201" s="46"/>
      <c r="AL201" s="46"/>
    </row>
    <row r="202">
      <c r="A202" s="50"/>
      <c r="B202" s="46"/>
      <c r="C202" s="46"/>
      <c r="D202" s="46"/>
      <c r="E202" s="70"/>
      <c r="F202" s="50"/>
      <c r="G202" s="50"/>
      <c r="H202" s="50"/>
      <c r="I202" s="50"/>
      <c r="J202" s="102"/>
      <c r="K202" s="46"/>
      <c r="L202" s="46"/>
      <c r="M202" s="46"/>
      <c r="N202" s="46"/>
      <c r="O202" s="46"/>
      <c r="P202" s="46"/>
      <c r="Q202" s="46"/>
      <c r="R202" s="46"/>
      <c r="S202" s="46"/>
      <c r="T202" s="46"/>
      <c r="U202" s="46"/>
      <c r="V202" s="46"/>
      <c r="W202" s="46"/>
      <c r="X202" s="46"/>
      <c r="Y202" s="46"/>
      <c r="Z202" s="46"/>
      <c r="AA202" s="46"/>
      <c r="AB202" s="46"/>
      <c r="AC202" s="46"/>
      <c r="AD202" s="46"/>
      <c r="AE202" s="46"/>
      <c r="AF202" s="46"/>
      <c r="AG202" s="46"/>
      <c r="AH202" s="46"/>
      <c r="AI202" s="46"/>
      <c r="AJ202" s="46"/>
      <c r="AK202" s="46"/>
      <c r="AL202" s="46"/>
    </row>
    <row r="203">
      <c r="A203" s="50"/>
      <c r="B203" s="46"/>
      <c r="C203" s="46"/>
      <c r="D203" s="46"/>
      <c r="E203" s="70"/>
      <c r="F203" s="50"/>
      <c r="G203" s="50"/>
      <c r="H203" s="50"/>
      <c r="I203" s="50"/>
      <c r="J203" s="102"/>
      <c r="K203" s="46"/>
      <c r="L203" s="46"/>
      <c r="M203" s="46"/>
      <c r="N203" s="46"/>
      <c r="O203" s="46"/>
      <c r="P203" s="46"/>
      <c r="Q203" s="46"/>
      <c r="R203" s="46"/>
      <c r="S203" s="46"/>
      <c r="T203" s="46"/>
      <c r="U203" s="46"/>
      <c r="V203" s="46"/>
      <c r="W203" s="46"/>
      <c r="X203" s="46"/>
      <c r="Y203" s="46"/>
      <c r="Z203" s="46"/>
      <c r="AA203" s="46"/>
      <c r="AB203" s="46"/>
      <c r="AC203" s="46"/>
      <c r="AD203" s="46"/>
      <c r="AE203" s="46"/>
      <c r="AF203" s="46"/>
      <c r="AG203" s="46"/>
      <c r="AH203" s="46"/>
      <c r="AI203" s="46"/>
      <c r="AJ203" s="46"/>
      <c r="AK203" s="46"/>
      <c r="AL203" s="46"/>
    </row>
    <row r="204">
      <c r="A204" s="50"/>
      <c r="B204" s="46"/>
      <c r="C204" s="46"/>
      <c r="D204" s="46"/>
      <c r="E204" s="70"/>
      <c r="F204" s="50"/>
      <c r="G204" s="50"/>
      <c r="H204" s="50"/>
      <c r="I204" s="50"/>
      <c r="J204" s="102"/>
      <c r="K204" s="46"/>
      <c r="L204" s="46"/>
      <c r="M204" s="46"/>
      <c r="N204" s="46"/>
      <c r="O204" s="46"/>
      <c r="P204" s="46"/>
      <c r="Q204" s="46"/>
      <c r="R204" s="46"/>
      <c r="S204" s="46"/>
      <c r="T204" s="46"/>
      <c r="U204" s="46"/>
      <c r="V204" s="46"/>
      <c r="W204" s="46"/>
      <c r="X204" s="46"/>
      <c r="Y204" s="46"/>
      <c r="Z204" s="46"/>
      <c r="AA204" s="46"/>
      <c r="AB204" s="46"/>
      <c r="AC204" s="46"/>
      <c r="AD204" s="46"/>
      <c r="AE204" s="46"/>
      <c r="AF204" s="46"/>
      <c r="AG204" s="46"/>
      <c r="AH204" s="46"/>
      <c r="AI204" s="46"/>
      <c r="AJ204" s="46"/>
      <c r="AK204" s="46"/>
      <c r="AL204" s="46"/>
    </row>
    <row r="205">
      <c r="A205" s="50"/>
      <c r="B205" s="46"/>
      <c r="C205" s="46"/>
      <c r="D205" s="46"/>
      <c r="E205" s="70"/>
      <c r="F205" s="50"/>
      <c r="G205" s="50"/>
      <c r="H205" s="50"/>
      <c r="I205" s="50"/>
      <c r="J205" s="102"/>
      <c r="K205" s="46"/>
      <c r="L205" s="46"/>
      <c r="M205" s="46"/>
      <c r="N205" s="46"/>
      <c r="O205" s="46"/>
      <c r="P205" s="46"/>
      <c r="Q205" s="46"/>
      <c r="R205" s="46"/>
      <c r="S205" s="46"/>
      <c r="T205" s="46"/>
      <c r="U205" s="46"/>
      <c r="V205" s="46"/>
      <c r="W205" s="46"/>
      <c r="X205" s="46"/>
      <c r="Y205" s="46"/>
      <c r="Z205" s="46"/>
      <c r="AA205" s="46"/>
      <c r="AB205" s="46"/>
      <c r="AC205" s="46"/>
      <c r="AD205" s="46"/>
      <c r="AE205" s="46"/>
      <c r="AF205" s="46"/>
      <c r="AG205" s="46"/>
      <c r="AH205" s="46"/>
      <c r="AI205" s="46"/>
      <c r="AJ205" s="46"/>
      <c r="AK205" s="46"/>
      <c r="AL205" s="46"/>
    </row>
    <row r="206">
      <c r="A206" s="50"/>
      <c r="B206" s="46"/>
      <c r="C206" s="46"/>
      <c r="D206" s="46"/>
      <c r="E206" s="70"/>
      <c r="F206" s="50"/>
      <c r="G206" s="50"/>
      <c r="H206" s="50"/>
      <c r="I206" s="50"/>
      <c r="J206" s="102"/>
      <c r="K206" s="46"/>
      <c r="L206" s="46"/>
      <c r="M206" s="46"/>
      <c r="N206" s="46"/>
      <c r="O206" s="46"/>
      <c r="P206" s="46"/>
      <c r="Q206" s="46"/>
      <c r="R206" s="46"/>
      <c r="S206" s="46"/>
      <c r="T206" s="46"/>
      <c r="U206" s="46"/>
      <c r="V206" s="46"/>
      <c r="W206" s="46"/>
      <c r="X206" s="46"/>
      <c r="Y206" s="46"/>
      <c r="Z206" s="46"/>
      <c r="AA206" s="46"/>
      <c r="AB206" s="46"/>
      <c r="AC206" s="46"/>
      <c r="AD206" s="46"/>
      <c r="AE206" s="46"/>
      <c r="AF206" s="46"/>
      <c r="AG206" s="46"/>
      <c r="AH206" s="46"/>
      <c r="AI206" s="46"/>
      <c r="AJ206" s="46"/>
      <c r="AK206" s="46"/>
      <c r="AL206" s="46"/>
    </row>
    <row r="207">
      <c r="A207" s="50"/>
      <c r="B207" s="46"/>
      <c r="C207" s="46"/>
      <c r="D207" s="46"/>
      <c r="E207" s="70"/>
      <c r="F207" s="50"/>
      <c r="G207" s="50"/>
      <c r="H207" s="50"/>
      <c r="I207" s="50"/>
      <c r="J207" s="102"/>
      <c r="K207" s="46"/>
      <c r="L207" s="46"/>
      <c r="M207" s="46"/>
      <c r="N207" s="46"/>
      <c r="O207" s="46"/>
      <c r="P207" s="46"/>
      <c r="Q207" s="46"/>
      <c r="R207" s="46"/>
      <c r="S207" s="46"/>
      <c r="T207" s="46"/>
      <c r="U207" s="46"/>
      <c r="V207" s="46"/>
      <c r="W207" s="46"/>
      <c r="X207" s="46"/>
      <c r="Y207" s="46"/>
      <c r="Z207" s="46"/>
      <c r="AA207" s="46"/>
      <c r="AB207" s="46"/>
      <c r="AC207" s="46"/>
      <c r="AD207" s="46"/>
      <c r="AE207" s="46"/>
      <c r="AF207" s="46"/>
      <c r="AG207" s="46"/>
      <c r="AH207" s="46"/>
      <c r="AI207" s="46"/>
      <c r="AJ207" s="46"/>
      <c r="AK207" s="46"/>
      <c r="AL207" s="46"/>
    </row>
    <row r="208">
      <c r="A208" s="50"/>
      <c r="B208" s="46"/>
      <c r="C208" s="46"/>
      <c r="D208" s="46"/>
      <c r="E208" s="70"/>
      <c r="F208" s="50"/>
      <c r="G208" s="50"/>
      <c r="H208" s="50"/>
      <c r="I208" s="50"/>
      <c r="J208" s="102"/>
      <c r="K208" s="46"/>
      <c r="L208" s="46"/>
      <c r="M208" s="46"/>
      <c r="N208" s="46"/>
      <c r="O208" s="46"/>
      <c r="P208" s="46"/>
      <c r="Q208" s="46"/>
      <c r="R208" s="46"/>
      <c r="S208" s="46"/>
      <c r="T208" s="46"/>
      <c r="U208" s="46"/>
      <c r="V208" s="46"/>
      <c r="W208" s="46"/>
      <c r="X208" s="46"/>
      <c r="Y208" s="46"/>
      <c r="Z208" s="46"/>
      <c r="AA208" s="46"/>
      <c r="AB208" s="46"/>
      <c r="AC208" s="46"/>
      <c r="AD208" s="46"/>
      <c r="AE208" s="46"/>
      <c r="AF208" s="46"/>
      <c r="AG208" s="46"/>
      <c r="AH208" s="46"/>
      <c r="AI208" s="46"/>
      <c r="AJ208" s="46"/>
      <c r="AK208" s="46"/>
      <c r="AL208" s="46"/>
    </row>
    <row r="209">
      <c r="A209" s="50"/>
      <c r="B209" s="46"/>
      <c r="C209" s="46"/>
      <c r="D209" s="46"/>
      <c r="E209" s="70"/>
      <c r="F209" s="50"/>
      <c r="G209" s="50"/>
      <c r="H209" s="50"/>
      <c r="I209" s="50"/>
      <c r="J209" s="102"/>
      <c r="K209" s="46"/>
      <c r="L209" s="46"/>
      <c r="M209" s="46"/>
      <c r="N209" s="46"/>
      <c r="O209" s="46"/>
      <c r="P209" s="46"/>
      <c r="Q209" s="46"/>
      <c r="R209" s="46"/>
      <c r="S209" s="46"/>
      <c r="T209" s="46"/>
      <c r="U209" s="46"/>
      <c r="V209" s="46"/>
      <c r="W209" s="46"/>
      <c r="X209" s="46"/>
      <c r="Y209" s="46"/>
      <c r="Z209" s="46"/>
      <c r="AA209" s="46"/>
      <c r="AB209" s="46"/>
      <c r="AC209" s="46"/>
      <c r="AD209" s="46"/>
      <c r="AE209" s="46"/>
      <c r="AF209" s="46"/>
      <c r="AG209" s="46"/>
      <c r="AH209" s="46"/>
      <c r="AI209" s="46"/>
      <c r="AJ209" s="46"/>
      <c r="AK209" s="46"/>
      <c r="AL209" s="46"/>
    </row>
    <row r="210">
      <c r="A210" s="50"/>
      <c r="B210" s="46"/>
      <c r="C210" s="46"/>
      <c r="D210" s="46"/>
      <c r="E210" s="70"/>
      <c r="F210" s="50"/>
      <c r="G210" s="50"/>
      <c r="H210" s="50"/>
      <c r="I210" s="50"/>
      <c r="J210" s="102"/>
      <c r="K210" s="46"/>
      <c r="L210" s="46"/>
      <c r="M210" s="46"/>
      <c r="N210" s="46"/>
      <c r="O210" s="46"/>
      <c r="P210" s="46"/>
      <c r="Q210" s="46"/>
      <c r="R210" s="46"/>
      <c r="S210" s="46"/>
      <c r="T210" s="46"/>
      <c r="U210" s="46"/>
      <c r="V210" s="46"/>
      <c r="W210" s="46"/>
      <c r="X210" s="46"/>
      <c r="Y210" s="46"/>
      <c r="Z210" s="46"/>
      <c r="AA210" s="46"/>
      <c r="AB210" s="46"/>
      <c r="AC210" s="46"/>
      <c r="AD210" s="46"/>
      <c r="AE210" s="46"/>
      <c r="AF210" s="46"/>
      <c r="AG210" s="46"/>
      <c r="AH210" s="46"/>
      <c r="AI210" s="46"/>
      <c r="AJ210" s="46"/>
      <c r="AK210" s="46"/>
      <c r="AL210" s="46"/>
    </row>
    <row r="211">
      <c r="A211" s="50"/>
      <c r="B211" s="46"/>
      <c r="C211" s="46"/>
      <c r="D211" s="46"/>
      <c r="E211" s="70"/>
      <c r="F211" s="50"/>
      <c r="G211" s="50"/>
      <c r="H211" s="50"/>
      <c r="I211" s="50"/>
      <c r="J211" s="102"/>
      <c r="K211" s="46"/>
      <c r="L211" s="46"/>
      <c r="M211" s="46"/>
      <c r="N211" s="46"/>
      <c r="O211" s="46"/>
      <c r="P211" s="46"/>
      <c r="Q211" s="46"/>
      <c r="R211" s="46"/>
      <c r="S211" s="46"/>
      <c r="T211" s="46"/>
      <c r="U211" s="46"/>
      <c r="V211" s="46"/>
      <c r="W211" s="46"/>
      <c r="X211" s="46"/>
      <c r="Y211" s="46"/>
      <c r="Z211" s="46"/>
      <c r="AA211" s="46"/>
      <c r="AB211" s="46"/>
      <c r="AC211" s="46"/>
      <c r="AD211" s="46"/>
      <c r="AE211" s="46"/>
      <c r="AF211" s="46"/>
      <c r="AG211" s="46"/>
      <c r="AH211" s="46"/>
      <c r="AI211" s="46"/>
      <c r="AJ211" s="46"/>
      <c r="AK211" s="46"/>
      <c r="AL211" s="46"/>
    </row>
    <row r="212">
      <c r="A212" s="50"/>
      <c r="B212" s="46"/>
      <c r="C212" s="46"/>
      <c r="D212" s="46"/>
      <c r="E212" s="70"/>
      <c r="F212" s="50"/>
      <c r="G212" s="50"/>
      <c r="H212" s="50"/>
      <c r="I212" s="50"/>
      <c r="J212" s="102"/>
      <c r="K212" s="46"/>
      <c r="L212" s="46"/>
      <c r="M212" s="46"/>
      <c r="N212" s="46"/>
      <c r="O212" s="46"/>
      <c r="P212" s="46"/>
      <c r="Q212" s="46"/>
      <c r="R212" s="46"/>
      <c r="S212" s="46"/>
      <c r="T212" s="46"/>
      <c r="U212" s="46"/>
      <c r="V212" s="46"/>
      <c r="W212" s="46"/>
      <c r="X212" s="46"/>
      <c r="Y212" s="46"/>
      <c r="Z212" s="46"/>
      <c r="AA212" s="46"/>
      <c r="AB212" s="46"/>
      <c r="AC212" s="46"/>
      <c r="AD212" s="46"/>
      <c r="AE212" s="46"/>
      <c r="AF212" s="46"/>
      <c r="AG212" s="46"/>
      <c r="AH212" s="46"/>
      <c r="AI212" s="46"/>
      <c r="AJ212" s="46"/>
      <c r="AK212" s="46"/>
      <c r="AL212" s="46"/>
    </row>
    <row r="213">
      <c r="A213" s="50"/>
      <c r="B213" s="46"/>
      <c r="C213" s="46"/>
      <c r="D213" s="46"/>
      <c r="E213" s="70"/>
      <c r="F213" s="50"/>
      <c r="G213" s="50"/>
      <c r="H213" s="50"/>
      <c r="I213" s="50"/>
      <c r="J213" s="102"/>
      <c r="K213" s="46"/>
      <c r="L213" s="46"/>
      <c r="M213" s="46"/>
      <c r="N213" s="46"/>
      <c r="O213" s="46"/>
      <c r="P213" s="46"/>
      <c r="Q213" s="46"/>
      <c r="R213" s="46"/>
      <c r="S213" s="46"/>
      <c r="T213" s="46"/>
      <c r="U213" s="46"/>
      <c r="V213" s="46"/>
      <c r="W213" s="46"/>
      <c r="X213" s="46"/>
      <c r="Y213" s="46"/>
      <c r="Z213" s="46"/>
      <c r="AA213" s="46"/>
      <c r="AB213" s="46"/>
      <c r="AC213" s="46"/>
      <c r="AD213" s="46"/>
      <c r="AE213" s="46"/>
      <c r="AF213" s="46"/>
      <c r="AG213" s="46"/>
      <c r="AH213" s="46"/>
      <c r="AI213" s="46"/>
      <c r="AJ213" s="46"/>
      <c r="AK213" s="46"/>
      <c r="AL213" s="46"/>
    </row>
    <row r="214">
      <c r="A214" s="50"/>
      <c r="B214" s="46"/>
      <c r="C214" s="46"/>
      <c r="D214" s="46"/>
      <c r="E214" s="70"/>
      <c r="F214" s="50"/>
      <c r="G214" s="50"/>
      <c r="H214" s="50"/>
      <c r="I214" s="50"/>
      <c r="J214" s="102"/>
      <c r="K214" s="46"/>
      <c r="L214" s="46"/>
      <c r="M214" s="46"/>
      <c r="N214" s="46"/>
      <c r="O214" s="46"/>
      <c r="P214" s="46"/>
      <c r="Q214" s="46"/>
      <c r="R214" s="46"/>
      <c r="S214" s="46"/>
      <c r="T214" s="46"/>
      <c r="U214" s="46"/>
      <c r="V214" s="46"/>
      <c r="W214" s="46"/>
      <c r="X214" s="46"/>
      <c r="Y214" s="46"/>
      <c r="Z214" s="46"/>
      <c r="AA214" s="46"/>
      <c r="AB214" s="46"/>
      <c r="AC214" s="46"/>
      <c r="AD214" s="46"/>
      <c r="AE214" s="46"/>
      <c r="AF214" s="46"/>
      <c r="AG214" s="46"/>
      <c r="AH214" s="46"/>
      <c r="AI214" s="46"/>
      <c r="AJ214" s="46"/>
      <c r="AK214" s="46"/>
      <c r="AL214" s="46"/>
    </row>
    <row r="215">
      <c r="A215" s="50"/>
      <c r="B215" s="46"/>
      <c r="C215" s="46"/>
      <c r="D215" s="46"/>
      <c r="E215" s="70"/>
      <c r="F215" s="50"/>
      <c r="G215" s="50"/>
      <c r="H215" s="50"/>
      <c r="I215" s="50"/>
      <c r="J215" s="102"/>
      <c r="K215" s="46"/>
      <c r="L215" s="46"/>
      <c r="M215" s="46"/>
      <c r="N215" s="46"/>
      <c r="O215" s="46"/>
      <c r="P215" s="46"/>
      <c r="Q215" s="46"/>
      <c r="R215" s="46"/>
      <c r="S215" s="46"/>
      <c r="T215" s="46"/>
      <c r="U215" s="46"/>
      <c r="V215" s="46"/>
      <c r="W215" s="46"/>
      <c r="X215" s="46"/>
      <c r="Y215" s="46"/>
      <c r="Z215" s="46"/>
      <c r="AA215" s="46"/>
      <c r="AB215" s="46"/>
      <c r="AC215" s="46"/>
      <c r="AD215" s="46"/>
      <c r="AE215" s="46"/>
      <c r="AF215" s="46"/>
      <c r="AG215" s="46"/>
      <c r="AH215" s="46"/>
      <c r="AI215" s="46"/>
      <c r="AJ215" s="46"/>
      <c r="AK215" s="46"/>
      <c r="AL215" s="46"/>
    </row>
    <row r="216">
      <c r="A216" s="50"/>
      <c r="B216" s="46"/>
      <c r="C216" s="46"/>
      <c r="D216" s="46"/>
      <c r="E216" s="70"/>
      <c r="F216" s="50"/>
      <c r="G216" s="50"/>
      <c r="H216" s="50"/>
      <c r="I216" s="50"/>
      <c r="J216" s="102"/>
      <c r="K216" s="46"/>
      <c r="L216" s="46"/>
      <c r="M216" s="46"/>
      <c r="N216" s="46"/>
      <c r="O216" s="46"/>
      <c r="P216" s="46"/>
      <c r="Q216" s="46"/>
      <c r="R216" s="46"/>
      <c r="S216" s="46"/>
      <c r="T216" s="46"/>
      <c r="U216" s="46"/>
      <c r="V216" s="46"/>
      <c r="W216" s="46"/>
      <c r="X216" s="46"/>
      <c r="Y216" s="46"/>
      <c r="Z216" s="46"/>
      <c r="AA216" s="46"/>
      <c r="AB216" s="46"/>
      <c r="AC216" s="46"/>
      <c r="AD216" s="46"/>
      <c r="AE216" s="46"/>
      <c r="AF216" s="46"/>
      <c r="AG216" s="46"/>
      <c r="AH216" s="46"/>
      <c r="AI216" s="46"/>
      <c r="AJ216" s="46"/>
      <c r="AK216" s="46"/>
      <c r="AL216" s="46"/>
    </row>
    <row r="217">
      <c r="A217" s="50"/>
      <c r="B217" s="46"/>
      <c r="C217" s="46"/>
      <c r="D217" s="46"/>
      <c r="E217" s="70"/>
      <c r="F217" s="50"/>
      <c r="G217" s="50"/>
      <c r="H217" s="50"/>
      <c r="I217" s="50"/>
      <c r="J217" s="102"/>
      <c r="K217" s="46"/>
      <c r="L217" s="46"/>
      <c r="M217" s="46"/>
      <c r="N217" s="46"/>
      <c r="O217" s="46"/>
      <c r="P217" s="46"/>
      <c r="Q217" s="46"/>
      <c r="R217" s="46"/>
      <c r="S217" s="46"/>
      <c r="T217" s="46"/>
      <c r="U217" s="46"/>
      <c r="V217" s="46"/>
      <c r="W217" s="46"/>
      <c r="X217" s="46"/>
      <c r="Y217" s="46"/>
      <c r="Z217" s="46"/>
      <c r="AA217" s="46"/>
      <c r="AB217" s="46"/>
      <c r="AC217" s="46"/>
      <c r="AD217" s="46"/>
      <c r="AE217" s="46"/>
      <c r="AF217" s="46"/>
      <c r="AG217" s="46"/>
      <c r="AH217" s="46"/>
      <c r="AI217" s="46"/>
      <c r="AJ217" s="46"/>
      <c r="AK217" s="46"/>
      <c r="AL217" s="46"/>
    </row>
    <row r="218">
      <c r="A218" s="50"/>
      <c r="B218" s="46"/>
      <c r="C218" s="46"/>
      <c r="D218" s="46"/>
      <c r="E218" s="70"/>
      <c r="F218" s="50"/>
      <c r="G218" s="50"/>
      <c r="H218" s="50"/>
      <c r="I218" s="50"/>
      <c r="J218" s="102"/>
      <c r="K218" s="46"/>
      <c r="L218" s="46"/>
      <c r="M218" s="46"/>
      <c r="N218" s="46"/>
      <c r="O218" s="46"/>
      <c r="P218" s="46"/>
      <c r="Q218" s="46"/>
      <c r="R218" s="46"/>
      <c r="S218" s="46"/>
      <c r="T218" s="46"/>
      <c r="U218" s="46"/>
      <c r="V218" s="46"/>
      <c r="W218" s="46"/>
      <c r="X218" s="46"/>
      <c r="Y218" s="46"/>
      <c r="Z218" s="46"/>
      <c r="AA218" s="46"/>
      <c r="AB218" s="46"/>
      <c r="AC218" s="46"/>
      <c r="AD218" s="46"/>
      <c r="AE218" s="46"/>
      <c r="AF218" s="46"/>
      <c r="AG218" s="46"/>
      <c r="AH218" s="46"/>
      <c r="AI218" s="46"/>
      <c r="AJ218" s="46"/>
      <c r="AK218" s="46"/>
      <c r="AL218" s="46"/>
    </row>
    <row r="219">
      <c r="A219" s="50"/>
      <c r="B219" s="46"/>
      <c r="C219" s="46"/>
      <c r="D219" s="46"/>
      <c r="E219" s="70"/>
      <c r="F219" s="50"/>
      <c r="G219" s="50"/>
      <c r="H219" s="50"/>
      <c r="I219" s="50"/>
      <c r="J219" s="102"/>
      <c r="K219" s="46"/>
      <c r="L219" s="46"/>
      <c r="M219" s="46"/>
      <c r="N219" s="46"/>
      <c r="O219" s="46"/>
      <c r="P219" s="46"/>
      <c r="Q219" s="46"/>
      <c r="R219" s="46"/>
      <c r="S219" s="46"/>
      <c r="T219" s="46"/>
      <c r="U219" s="46"/>
      <c r="V219" s="46"/>
      <c r="W219" s="46"/>
      <c r="X219" s="46"/>
      <c r="Y219" s="46"/>
      <c r="Z219" s="46"/>
      <c r="AA219" s="46"/>
      <c r="AB219" s="46"/>
      <c r="AC219" s="46"/>
      <c r="AD219" s="46"/>
      <c r="AE219" s="46"/>
      <c r="AF219" s="46"/>
      <c r="AG219" s="46"/>
      <c r="AH219" s="46"/>
      <c r="AI219" s="46"/>
      <c r="AJ219" s="46"/>
      <c r="AK219" s="46"/>
      <c r="AL219" s="46"/>
    </row>
    <row r="220">
      <c r="A220" s="50"/>
      <c r="B220" s="46"/>
      <c r="C220" s="46"/>
      <c r="D220" s="46"/>
      <c r="E220" s="70"/>
      <c r="F220" s="50"/>
      <c r="G220" s="50"/>
      <c r="H220" s="50"/>
      <c r="I220" s="50"/>
      <c r="J220" s="102"/>
      <c r="K220" s="46"/>
      <c r="L220" s="46"/>
      <c r="M220" s="46"/>
      <c r="N220" s="46"/>
      <c r="O220" s="46"/>
      <c r="P220" s="46"/>
      <c r="Q220" s="46"/>
      <c r="R220" s="46"/>
      <c r="S220" s="46"/>
      <c r="T220" s="46"/>
      <c r="U220" s="46"/>
      <c r="V220" s="46"/>
      <c r="W220" s="46"/>
      <c r="X220" s="46"/>
      <c r="Y220" s="46"/>
      <c r="Z220" s="46"/>
      <c r="AA220" s="46"/>
      <c r="AB220" s="46"/>
      <c r="AC220" s="46"/>
      <c r="AD220" s="46"/>
      <c r="AE220" s="46"/>
      <c r="AF220" s="46"/>
      <c r="AG220" s="46"/>
      <c r="AH220" s="46"/>
      <c r="AI220" s="46"/>
      <c r="AJ220" s="46"/>
      <c r="AK220" s="46"/>
      <c r="AL220" s="46"/>
    </row>
    <row r="221">
      <c r="A221" s="50"/>
      <c r="B221" s="46"/>
      <c r="C221" s="46"/>
      <c r="D221" s="46"/>
      <c r="E221" s="70"/>
      <c r="F221" s="50"/>
      <c r="G221" s="50"/>
      <c r="H221" s="50"/>
      <c r="I221" s="50"/>
      <c r="J221" s="102"/>
      <c r="K221" s="46"/>
      <c r="L221" s="46"/>
      <c r="M221" s="46"/>
      <c r="N221" s="46"/>
      <c r="O221" s="46"/>
      <c r="P221" s="46"/>
      <c r="Q221" s="46"/>
      <c r="R221" s="46"/>
      <c r="S221" s="46"/>
      <c r="T221" s="46"/>
      <c r="U221" s="46"/>
      <c r="V221" s="46"/>
      <c r="W221" s="46"/>
      <c r="X221" s="46"/>
      <c r="Y221" s="46"/>
      <c r="Z221" s="46"/>
      <c r="AA221" s="46"/>
      <c r="AB221" s="46"/>
      <c r="AC221" s="46"/>
      <c r="AD221" s="46"/>
      <c r="AE221" s="46"/>
      <c r="AF221" s="46"/>
      <c r="AG221" s="46"/>
      <c r="AH221" s="46"/>
      <c r="AI221" s="46"/>
      <c r="AJ221" s="46"/>
      <c r="AK221" s="46"/>
      <c r="AL221" s="46"/>
    </row>
    <row r="222">
      <c r="A222" s="50"/>
      <c r="B222" s="46"/>
      <c r="C222" s="46"/>
      <c r="D222" s="46"/>
      <c r="E222" s="70"/>
      <c r="F222" s="50"/>
      <c r="G222" s="50"/>
      <c r="H222" s="50"/>
      <c r="I222" s="50"/>
      <c r="J222" s="102"/>
      <c r="K222" s="46"/>
      <c r="L222" s="46"/>
      <c r="M222" s="46"/>
      <c r="N222" s="46"/>
      <c r="O222" s="46"/>
      <c r="P222" s="46"/>
      <c r="Q222" s="46"/>
      <c r="R222" s="46"/>
      <c r="S222" s="46"/>
      <c r="T222" s="46"/>
      <c r="U222" s="46"/>
      <c r="V222" s="46"/>
      <c r="W222" s="46"/>
      <c r="X222" s="46"/>
      <c r="Y222" s="46"/>
      <c r="Z222" s="46"/>
      <c r="AA222" s="46"/>
      <c r="AB222" s="46"/>
      <c r="AC222" s="46"/>
      <c r="AD222" s="46"/>
      <c r="AE222" s="46"/>
      <c r="AF222" s="46"/>
      <c r="AG222" s="46"/>
      <c r="AH222" s="46"/>
      <c r="AI222" s="46"/>
      <c r="AJ222" s="46"/>
      <c r="AK222" s="46"/>
      <c r="AL222" s="46"/>
    </row>
    <row r="223">
      <c r="A223" s="50"/>
      <c r="B223" s="46"/>
      <c r="C223" s="46"/>
      <c r="D223" s="46"/>
      <c r="E223" s="70"/>
      <c r="F223" s="50"/>
      <c r="G223" s="50"/>
      <c r="H223" s="50"/>
      <c r="I223" s="50"/>
      <c r="J223" s="102"/>
      <c r="K223" s="46"/>
      <c r="L223" s="46"/>
      <c r="M223" s="46"/>
      <c r="N223" s="46"/>
      <c r="O223" s="46"/>
      <c r="P223" s="46"/>
      <c r="Q223" s="46"/>
      <c r="R223" s="46"/>
      <c r="S223" s="46"/>
      <c r="T223" s="46"/>
      <c r="U223" s="46"/>
      <c r="V223" s="46"/>
      <c r="W223" s="46"/>
      <c r="X223" s="46"/>
      <c r="Y223" s="46"/>
      <c r="Z223" s="46"/>
      <c r="AA223" s="46"/>
      <c r="AB223" s="46"/>
      <c r="AC223" s="46"/>
      <c r="AD223" s="46"/>
      <c r="AE223" s="46"/>
      <c r="AF223" s="46"/>
      <c r="AG223" s="46"/>
      <c r="AH223" s="46"/>
      <c r="AI223" s="46"/>
      <c r="AJ223" s="46"/>
      <c r="AK223" s="46"/>
      <c r="AL223" s="46"/>
    </row>
    <row r="224">
      <c r="A224" s="50"/>
      <c r="B224" s="46"/>
      <c r="C224" s="46"/>
      <c r="D224" s="46"/>
      <c r="E224" s="70"/>
      <c r="F224" s="50"/>
      <c r="G224" s="50"/>
      <c r="H224" s="50"/>
      <c r="I224" s="50"/>
      <c r="J224" s="102"/>
      <c r="K224" s="46"/>
      <c r="L224" s="46"/>
      <c r="M224" s="46"/>
      <c r="N224" s="46"/>
      <c r="O224" s="46"/>
      <c r="P224" s="46"/>
      <c r="Q224" s="46"/>
      <c r="R224" s="46"/>
      <c r="S224" s="46"/>
      <c r="T224" s="46"/>
      <c r="U224" s="46"/>
      <c r="V224" s="46"/>
      <c r="W224" s="46"/>
      <c r="X224" s="46"/>
      <c r="Y224" s="46"/>
      <c r="Z224" s="46"/>
      <c r="AA224" s="46"/>
      <c r="AB224" s="46"/>
      <c r="AC224" s="46"/>
      <c r="AD224" s="46"/>
      <c r="AE224" s="46"/>
      <c r="AF224" s="46"/>
      <c r="AG224" s="46"/>
      <c r="AH224" s="46"/>
      <c r="AI224" s="46"/>
      <c r="AJ224" s="46"/>
      <c r="AK224" s="46"/>
      <c r="AL224" s="46"/>
    </row>
    <row r="225">
      <c r="A225" s="50"/>
      <c r="B225" s="46"/>
      <c r="C225" s="46"/>
      <c r="D225" s="46"/>
      <c r="E225" s="70"/>
      <c r="F225" s="50"/>
      <c r="G225" s="50"/>
      <c r="H225" s="50"/>
      <c r="I225" s="50"/>
      <c r="J225" s="102"/>
      <c r="K225" s="46"/>
      <c r="L225" s="46"/>
      <c r="M225" s="46"/>
      <c r="N225" s="46"/>
      <c r="O225" s="46"/>
      <c r="P225" s="46"/>
      <c r="Q225" s="46"/>
      <c r="R225" s="46"/>
      <c r="S225" s="46"/>
      <c r="T225" s="46"/>
      <c r="U225" s="46"/>
      <c r="V225" s="46"/>
      <c r="W225" s="46"/>
      <c r="X225" s="46"/>
      <c r="Y225" s="46"/>
      <c r="Z225" s="46"/>
      <c r="AA225" s="46"/>
      <c r="AB225" s="46"/>
      <c r="AC225" s="46"/>
      <c r="AD225" s="46"/>
      <c r="AE225" s="46"/>
      <c r="AF225" s="46"/>
      <c r="AG225" s="46"/>
      <c r="AH225" s="46"/>
      <c r="AI225" s="46"/>
      <c r="AJ225" s="46"/>
      <c r="AK225" s="46"/>
      <c r="AL225" s="46"/>
    </row>
    <row r="226">
      <c r="A226" s="50"/>
      <c r="B226" s="46"/>
      <c r="C226" s="46"/>
      <c r="D226" s="46"/>
      <c r="E226" s="70"/>
      <c r="F226" s="50"/>
      <c r="G226" s="50"/>
      <c r="H226" s="50"/>
      <c r="I226" s="50"/>
      <c r="J226" s="102"/>
      <c r="K226" s="46"/>
      <c r="L226" s="46"/>
      <c r="M226" s="46"/>
      <c r="N226" s="46"/>
      <c r="O226" s="46"/>
      <c r="P226" s="46"/>
      <c r="Q226" s="46"/>
      <c r="R226" s="46"/>
      <c r="S226" s="46"/>
      <c r="T226" s="46"/>
      <c r="U226" s="46"/>
      <c r="V226" s="46"/>
      <c r="W226" s="46"/>
      <c r="X226" s="46"/>
      <c r="Y226" s="46"/>
      <c r="Z226" s="46"/>
      <c r="AA226" s="46"/>
      <c r="AB226" s="46"/>
      <c r="AC226" s="46"/>
      <c r="AD226" s="46"/>
      <c r="AE226" s="46"/>
      <c r="AF226" s="46"/>
      <c r="AG226" s="46"/>
      <c r="AH226" s="46"/>
      <c r="AI226" s="46"/>
      <c r="AJ226" s="46"/>
      <c r="AK226" s="46"/>
      <c r="AL226" s="46"/>
    </row>
    <row r="227">
      <c r="A227" s="50"/>
      <c r="B227" s="46"/>
      <c r="C227" s="46"/>
      <c r="D227" s="46"/>
      <c r="E227" s="70"/>
      <c r="F227" s="50"/>
      <c r="G227" s="50"/>
      <c r="H227" s="50"/>
      <c r="I227" s="50"/>
      <c r="J227" s="102"/>
      <c r="K227" s="46"/>
      <c r="L227" s="46"/>
      <c r="M227" s="46"/>
      <c r="N227" s="46"/>
      <c r="O227" s="46"/>
      <c r="P227" s="46"/>
      <c r="Q227" s="46"/>
      <c r="R227" s="46"/>
      <c r="S227" s="46"/>
      <c r="T227" s="46"/>
      <c r="U227" s="46"/>
      <c r="V227" s="46"/>
      <c r="W227" s="46"/>
      <c r="X227" s="46"/>
      <c r="Y227" s="46"/>
      <c r="Z227" s="46"/>
      <c r="AA227" s="46"/>
      <c r="AB227" s="46"/>
      <c r="AC227" s="46"/>
      <c r="AD227" s="46"/>
      <c r="AE227" s="46"/>
      <c r="AF227" s="46"/>
      <c r="AG227" s="46"/>
      <c r="AH227" s="46"/>
      <c r="AI227" s="46"/>
      <c r="AJ227" s="46"/>
      <c r="AK227" s="46"/>
      <c r="AL227" s="46"/>
    </row>
    <row r="228">
      <c r="A228" s="50"/>
      <c r="B228" s="46"/>
      <c r="C228" s="46"/>
      <c r="D228" s="46"/>
      <c r="E228" s="70"/>
      <c r="F228" s="50"/>
      <c r="G228" s="50"/>
      <c r="H228" s="50"/>
      <c r="I228" s="50"/>
      <c r="J228" s="102"/>
      <c r="K228" s="46"/>
      <c r="L228" s="46"/>
      <c r="M228" s="46"/>
      <c r="N228" s="46"/>
      <c r="O228" s="46"/>
      <c r="P228" s="46"/>
      <c r="Q228" s="46"/>
      <c r="R228" s="46"/>
      <c r="S228" s="46"/>
      <c r="T228" s="46"/>
      <c r="U228" s="46"/>
      <c r="V228" s="46"/>
      <c r="W228" s="46"/>
      <c r="X228" s="46"/>
      <c r="Y228" s="46"/>
      <c r="Z228" s="46"/>
      <c r="AA228" s="46"/>
      <c r="AB228" s="46"/>
      <c r="AC228" s="46"/>
      <c r="AD228" s="46"/>
      <c r="AE228" s="46"/>
      <c r="AF228" s="46"/>
      <c r="AG228" s="46"/>
      <c r="AH228" s="46"/>
      <c r="AI228" s="46"/>
      <c r="AJ228" s="46"/>
      <c r="AK228" s="46"/>
      <c r="AL228" s="46"/>
    </row>
    <row r="229">
      <c r="A229" s="50"/>
      <c r="B229" s="46"/>
      <c r="C229" s="46"/>
      <c r="D229" s="46"/>
      <c r="E229" s="70"/>
      <c r="F229" s="50"/>
      <c r="G229" s="50"/>
      <c r="H229" s="50"/>
      <c r="I229" s="50"/>
      <c r="J229" s="102"/>
      <c r="K229" s="46"/>
      <c r="L229" s="46"/>
      <c r="M229" s="46"/>
      <c r="N229" s="46"/>
      <c r="O229" s="46"/>
      <c r="P229" s="46"/>
      <c r="Q229" s="46"/>
      <c r="R229" s="46"/>
      <c r="S229" s="46"/>
      <c r="T229" s="46"/>
      <c r="U229" s="46"/>
      <c r="V229" s="46"/>
      <c r="W229" s="46"/>
      <c r="X229" s="46"/>
      <c r="Y229" s="46"/>
      <c r="Z229" s="46"/>
      <c r="AA229" s="46"/>
      <c r="AB229" s="46"/>
      <c r="AC229" s="46"/>
      <c r="AD229" s="46"/>
      <c r="AE229" s="46"/>
      <c r="AF229" s="46"/>
      <c r="AG229" s="46"/>
      <c r="AH229" s="46"/>
      <c r="AI229" s="46"/>
      <c r="AJ229" s="46"/>
      <c r="AK229" s="46"/>
      <c r="AL229" s="46"/>
    </row>
    <row r="230">
      <c r="A230" s="50"/>
      <c r="B230" s="46"/>
      <c r="C230" s="46"/>
      <c r="D230" s="46"/>
      <c r="E230" s="70"/>
      <c r="F230" s="50"/>
      <c r="G230" s="50"/>
      <c r="H230" s="50"/>
      <c r="I230" s="50"/>
      <c r="J230" s="102"/>
      <c r="K230" s="46"/>
      <c r="L230" s="46"/>
      <c r="M230" s="46"/>
      <c r="N230" s="46"/>
      <c r="O230" s="46"/>
      <c r="P230" s="46"/>
      <c r="Q230" s="46"/>
      <c r="R230" s="46"/>
      <c r="S230" s="46"/>
      <c r="T230" s="46"/>
      <c r="U230" s="46"/>
      <c r="V230" s="46"/>
      <c r="W230" s="46"/>
      <c r="X230" s="46"/>
      <c r="Y230" s="46"/>
      <c r="Z230" s="46"/>
      <c r="AA230" s="46"/>
      <c r="AB230" s="46"/>
      <c r="AC230" s="46"/>
      <c r="AD230" s="46"/>
      <c r="AE230" s="46"/>
      <c r="AF230" s="46"/>
      <c r="AG230" s="46"/>
      <c r="AH230" s="46"/>
      <c r="AI230" s="46"/>
      <c r="AJ230" s="46"/>
      <c r="AK230" s="46"/>
      <c r="AL230" s="46"/>
    </row>
    <row r="231">
      <c r="A231" s="50"/>
      <c r="B231" s="46"/>
      <c r="C231" s="46"/>
      <c r="D231" s="46"/>
      <c r="E231" s="70"/>
      <c r="F231" s="50"/>
      <c r="G231" s="50"/>
      <c r="H231" s="50"/>
      <c r="I231" s="50"/>
      <c r="J231" s="102"/>
      <c r="K231" s="46"/>
      <c r="L231" s="46"/>
      <c r="M231" s="46"/>
      <c r="N231" s="46"/>
      <c r="O231" s="46"/>
      <c r="P231" s="46"/>
      <c r="Q231" s="46"/>
      <c r="R231" s="46"/>
      <c r="S231" s="46"/>
      <c r="T231" s="46"/>
      <c r="U231" s="46"/>
      <c r="V231" s="46"/>
      <c r="W231" s="46"/>
      <c r="X231" s="46"/>
      <c r="Y231" s="46"/>
      <c r="Z231" s="46"/>
      <c r="AA231" s="46"/>
      <c r="AB231" s="46"/>
      <c r="AC231" s="46"/>
      <c r="AD231" s="46"/>
      <c r="AE231" s="46"/>
      <c r="AF231" s="46"/>
      <c r="AG231" s="46"/>
      <c r="AH231" s="46"/>
      <c r="AI231" s="46"/>
      <c r="AJ231" s="46"/>
      <c r="AK231" s="46"/>
      <c r="AL231" s="46"/>
    </row>
    <row r="232">
      <c r="A232" s="50"/>
      <c r="B232" s="46"/>
      <c r="C232" s="46"/>
      <c r="D232" s="46"/>
      <c r="E232" s="70"/>
      <c r="F232" s="50"/>
      <c r="G232" s="50"/>
      <c r="H232" s="50"/>
      <c r="I232" s="50"/>
      <c r="J232" s="102"/>
      <c r="K232" s="46"/>
      <c r="L232" s="46"/>
      <c r="M232" s="46"/>
      <c r="N232" s="46"/>
      <c r="O232" s="46"/>
      <c r="P232" s="46"/>
      <c r="Q232" s="46"/>
      <c r="R232" s="46"/>
      <c r="S232" s="46"/>
      <c r="T232" s="46"/>
      <c r="U232" s="46"/>
      <c r="V232" s="46"/>
      <c r="W232" s="46"/>
      <c r="X232" s="46"/>
      <c r="Y232" s="46"/>
      <c r="Z232" s="46"/>
      <c r="AA232" s="46"/>
      <c r="AB232" s="46"/>
      <c r="AC232" s="46"/>
      <c r="AD232" s="46"/>
      <c r="AE232" s="46"/>
      <c r="AF232" s="46"/>
      <c r="AG232" s="46"/>
      <c r="AH232" s="46"/>
      <c r="AI232" s="46"/>
      <c r="AJ232" s="46"/>
      <c r="AK232" s="46"/>
      <c r="AL232" s="46"/>
    </row>
    <row r="233">
      <c r="A233" s="50"/>
      <c r="B233" s="46"/>
      <c r="C233" s="46"/>
      <c r="D233" s="46"/>
      <c r="E233" s="70"/>
      <c r="F233" s="50"/>
      <c r="G233" s="50"/>
      <c r="H233" s="50"/>
      <c r="I233" s="50"/>
      <c r="J233" s="102"/>
      <c r="K233" s="46"/>
      <c r="L233" s="46"/>
      <c r="M233" s="46"/>
      <c r="N233" s="46"/>
      <c r="O233" s="46"/>
      <c r="P233" s="46"/>
      <c r="Q233" s="46"/>
      <c r="R233" s="46"/>
      <c r="S233" s="46"/>
      <c r="T233" s="46"/>
      <c r="U233" s="46"/>
      <c r="V233" s="46"/>
      <c r="W233" s="46"/>
      <c r="X233" s="46"/>
      <c r="Y233" s="46"/>
      <c r="Z233" s="46"/>
      <c r="AA233" s="46"/>
      <c r="AB233" s="46"/>
      <c r="AC233" s="46"/>
      <c r="AD233" s="46"/>
      <c r="AE233" s="46"/>
      <c r="AF233" s="46"/>
      <c r="AG233" s="46"/>
      <c r="AH233" s="46"/>
      <c r="AI233" s="46"/>
      <c r="AJ233" s="46"/>
      <c r="AK233" s="46"/>
      <c r="AL233" s="46"/>
    </row>
    <row r="234">
      <c r="A234" s="50"/>
      <c r="B234" s="46"/>
      <c r="C234" s="46"/>
      <c r="D234" s="46"/>
      <c r="E234" s="70"/>
      <c r="F234" s="50"/>
      <c r="G234" s="50"/>
      <c r="H234" s="50"/>
      <c r="I234" s="50"/>
      <c r="J234" s="102"/>
      <c r="K234" s="46"/>
      <c r="L234" s="46"/>
      <c r="M234" s="46"/>
      <c r="N234" s="46"/>
      <c r="O234" s="46"/>
      <c r="P234" s="46"/>
      <c r="Q234" s="46"/>
      <c r="R234" s="46"/>
      <c r="S234" s="46"/>
      <c r="T234" s="46"/>
      <c r="U234" s="46"/>
      <c r="V234" s="46"/>
      <c r="W234" s="46"/>
      <c r="X234" s="46"/>
      <c r="Y234" s="46"/>
      <c r="Z234" s="46"/>
      <c r="AA234" s="46"/>
      <c r="AB234" s="46"/>
      <c r="AC234" s="46"/>
      <c r="AD234" s="46"/>
      <c r="AE234" s="46"/>
      <c r="AF234" s="46"/>
      <c r="AG234" s="46"/>
      <c r="AH234" s="46"/>
      <c r="AI234" s="46"/>
      <c r="AJ234" s="46"/>
      <c r="AK234" s="46"/>
      <c r="AL234" s="46"/>
    </row>
    <row r="235">
      <c r="A235" s="50"/>
      <c r="B235" s="46"/>
      <c r="C235" s="46"/>
      <c r="D235" s="46"/>
      <c r="E235" s="70"/>
      <c r="F235" s="50"/>
      <c r="G235" s="50"/>
      <c r="H235" s="50"/>
      <c r="I235" s="50"/>
      <c r="J235" s="102"/>
      <c r="K235" s="46"/>
      <c r="L235" s="46"/>
      <c r="M235" s="46"/>
      <c r="N235" s="46"/>
      <c r="O235" s="46"/>
      <c r="P235" s="46"/>
      <c r="Q235" s="46"/>
      <c r="R235" s="46"/>
      <c r="S235" s="46"/>
      <c r="T235" s="46"/>
      <c r="U235" s="46"/>
      <c r="V235" s="46"/>
      <c r="W235" s="46"/>
      <c r="X235" s="46"/>
      <c r="Y235" s="46"/>
      <c r="Z235" s="46"/>
      <c r="AA235" s="46"/>
      <c r="AB235" s="46"/>
      <c r="AC235" s="46"/>
      <c r="AD235" s="46"/>
      <c r="AE235" s="46"/>
      <c r="AF235" s="46"/>
      <c r="AG235" s="46"/>
      <c r="AH235" s="46"/>
      <c r="AI235" s="46"/>
      <c r="AJ235" s="46"/>
      <c r="AK235" s="46"/>
      <c r="AL235" s="46"/>
    </row>
    <row r="236">
      <c r="A236" s="50"/>
      <c r="B236" s="46"/>
      <c r="C236" s="46"/>
      <c r="D236" s="46"/>
      <c r="E236" s="70"/>
      <c r="F236" s="50"/>
      <c r="G236" s="50"/>
      <c r="H236" s="50"/>
      <c r="I236" s="50"/>
      <c r="J236" s="102"/>
      <c r="K236" s="46"/>
      <c r="L236" s="46"/>
      <c r="M236" s="46"/>
      <c r="N236" s="46"/>
      <c r="O236" s="46"/>
      <c r="P236" s="46"/>
      <c r="Q236" s="46"/>
      <c r="R236" s="46"/>
      <c r="S236" s="46"/>
      <c r="T236" s="46"/>
      <c r="U236" s="46"/>
      <c r="V236" s="46"/>
      <c r="W236" s="46"/>
      <c r="X236" s="46"/>
      <c r="Y236" s="46"/>
      <c r="Z236" s="46"/>
      <c r="AA236" s="46"/>
      <c r="AB236" s="46"/>
      <c r="AC236" s="46"/>
      <c r="AD236" s="46"/>
      <c r="AE236" s="46"/>
      <c r="AF236" s="46"/>
      <c r="AG236" s="46"/>
      <c r="AH236" s="46"/>
      <c r="AI236" s="46"/>
      <c r="AJ236" s="46"/>
      <c r="AK236" s="46"/>
      <c r="AL236" s="46"/>
    </row>
    <row r="237">
      <c r="A237" s="50"/>
      <c r="B237" s="46"/>
      <c r="C237" s="46"/>
      <c r="D237" s="46"/>
      <c r="E237" s="70"/>
      <c r="F237" s="50"/>
      <c r="G237" s="50"/>
      <c r="H237" s="50"/>
      <c r="I237" s="50"/>
      <c r="J237" s="102"/>
      <c r="K237" s="46"/>
      <c r="L237" s="46"/>
      <c r="M237" s="46"/>
      <c r="N237" s="46"/>
      <c r="O237" s="46"/>
      <c r="P237" s="46"/>
      <c r="Q237" s="46"/>
      <c r="R237" s="46"/>
      <c r="S237" s="46"/>
      <c r="T237" s="46"/>
      <c r="U237" s="46"/>
      <c r="V237" s="46"/>
      <c r="W237" s="46"/>
      <c r="X237" s="46"/>
      <c r="Y237" s="46"/>
      <c r="Z237" s="46"/>
      <c r="AA237" s="46"/>
      <c r="AB237" s="46"/>
      <c r="AC237" s="46"/>
      <c r="AD237" s="46"/>
      <c r="AE237" s="46"/>
      <c r="AF237" s="46"/>
      <c r="AG237" s="46"/>
      <c r="AH237" s="46"/>
      <c r="AI237" s="46"/>
      <c r="AJ237" s="46"/>
      <c r="AK237" s="46"/>
      <c r="AL237" s="46"/>
    </row>
    <row r="238">
      <c r="A238" s="50"/>
      <c r="B238" s="46"/>
      <c r="C238" s="46"/>
      <c r="D238" s="46"/>
      <c r="E238" s="70"/>
      <c r="F238" s="50"/>
      <c r="G238" s="50"/>
      <c r="H238" s="50"/>
      <c r="I238" s="50"/>
      <c r="J238" s="102"/>
      <c r="K238" s="46"/>
      <c r="L238" s="46"/>
      <c r="M238" s="46"/>
      <c r="N238" s="46"/>
      <c r="O238" s="46"/>
      <c r="P238" s="46"/>
      <c r="Q238" s="46"/>
      <c r="R238" s="46"/>
      <c r="S238" s="46"/>
      <c r="T238" s="46"/>
      <c r="U238" s="46"/>
      <c r="V238" s="46"/>
      <c r="W238" s="46"/>
      <c r="X238" s="46"/>
      <c r="Y238" s="46"/>
      <c r="Z238" s="46"/>
      <c r="AA238" s="46"/>
      <c r="AB238" s="46"/>
      <c r="AC238" s="46"/>
      <c r="AD238" s="46"/>
      <c r="AE238" s="46"/>
      <c r="AF238" s="46"/>
      <c r="AG238" s="46"/>
      <c r="AH238" s="46"/>
      <c r="AI238" s="46"/>
      <c r="AJ238" s="46"/>
      <c r="AK238" s="46"/>
      <c r="AL238" s="46"/>
    </row>
    <row r="239">
      <c r="A239" s="50"/>
      <c r="B239" s="46"/>
      <c r="C239" s="46"/>
      <c r="D239" s="46"/>
      <c r="E239" s="70"/>
      <c r="F239" s="50"/>
      <c r="G239" s="50"/>
      <c r="H239" s="50"/>
      <c r="I239" s="50"/>
      <c r="J239" s="102"/>
      <c r="K239" s="46"/>
      <c r="L239" s="46"/>
      <c r="M239" s="46"/>
      <c r="N239" s="46"/>
      <c r="O239" s="46"/>
      <c r="P239" s="46"/>
      <c r="Q239" s="46"/>
      <c r="R239" s="46"/>
      <c r="S239" s="46"/>
      <c r="T239" s="46"/>
      <c r="U239" s="46"/>
      <c r="V239" s="46"/>
      <c r="W239" s="46"/>
      <c r="X239" s="46"/>
      <c r="Y239" s="46"/>
      <c r="Z239" s="46"/>
      <c r="AA239" s="46"/>
      <c r="AB239" s="46"/>
      <c r="AC239" s="46"/>
      <c r="AD239" s="46"/>
      <c r="AE239" s="46"/>
      <c r="AF239" s="46"/>
      <c r="AG239" s="46"/>
      <c r="AH239" s="46"/>
      <c r="AI239" s="46"/>
      <c r="AJ239" s="46"/>
      <c r="AK239" s="46"/>
      <c r="AL239" s="46"/>
    </row>
    <row r="240">
      <c r="A240" s="50"/>
      <c r="B240" s="46"/>
      <c r="C240" s="46"/>
      <c r="D240" s="46"/>
      <c r="E240" s="70"/>
      <c r="F240" s="50"/>
      <c r="G240" s="50"/>
      <c r="H240" s="50"/>
      <c r="I240" s="50"/>
      <c r="J240" s="102"/>
      <c r="K240" s="46"/>
      <c r="L240" s="46"/>
      <c r="M240" s="46"/>
      <c r="N240" s="46"/>
      <c r="O240" s="46"/>
      <c r="P240" s="46"/>
      <c r="Q240" s="46"/>
      <c r="R240" s="46"/>
      <c r="S240" s="46"/>
      <c r="T240" s="46"/>
      <c r="U240" s="46"/>
      <c r="V240" s="46"/>
      <c r="W240" s="46"/>
      <c r="X240" s="46"/>
      <c r="Y240" s="46"/>
      <c r="Z240" s="46"/>
      <c r="AA240" s="46"/>
      <c r="AB240" s="46"/>
      <c r="AC240" s="46"/>
      <c r="AD240" s="46"/>
      <c r="AE240" s="46"/>
      <c r="AF240" s="46"/>
      <c r="AG240" s="46"/>
      <c r="AH240" s="46"/>
      <c r="AI240" s="46"/>
      <c r="AJ240" s="46"/>
      <c r="AK240" s="46"/>
      <c r="AL240" s="46"/>
    </row>
    <row r="241">
      <c r="A241" s="50"/>
      <c r="B241" s="46"/>
      <c r="C241" s="46"/>
      <c r="D241" s="46"/>
      <c r="E241" s="70"/>
      <c r="F241" s="50"/>
      <c r="G241" s="50"/>
      <c r="H241" s="50"/>
      <c r="I241" s="50"/>
      <c r="J241" s="102"/>
      <c r="K241" s="46"/>
      <c r="L241" s="46"/>
      <c r="M241" s="46"/>
      <c r="N241" s="46"/>
      <c r="O241" s="46"/>
      <c r="P241" s="46"/>
      <c r="Q241" s="46"/>
      <c r="R241" s="46"/>
      <c r="S241" s="46"/>
      <c r="T241" s="46"/>
      <c r="U241" s="46"/>
      <c r="V241" s="46"/>
      <c r="W241" s="46"/>
      <c r="X241" s="46"/>
      <c r="Y241" s="46"/>
      <c r="Z241" s="46"/>
      <c r="AA241" s="46"/>
      <c r="AB241" s="46"/>
      <c r="AC241" s="46"/>
      <c r="AD241" s="46"/>
      <c r="AE241" s="46"/>
      <c r="AF241" s="46"/>
      <c r="AG241" s="46"/>
      <c r="AH241" s="46"/>
      <c r="AI241" s="46"/>
      <c r="AJ241" s="46"/>
      <c r="AK241" s="46"/>
      <c r="AL241" s="46"/>
    </row>
    <row r="242">
      <c r="A242" s="50"/>
      <c r="B242" s="46"/>
      <c r="C242" s="46"/>
      <c r="D242" s="46"/>
      <c r="E242" s="70"/>
      <c r="F242" s="50"/>
      <c r="G242" s="50"/>
      <c r="H242" s="50"/>
      <c r="I242" s="50"/>
      <c r="J242" s="102"/>
      <c r="K242" s="46"/>
      <c r="L242" s="46"/>
      <c r="M242" s="46"/>
      <c r="N242" s="46"/>
      <c r="O242" s="46"/>
      <c r="P242" s="46"/>
      <c r="Q242" s="46"/>
      <c r="R242" s="46"/>
      <c r="S242" s="46"/>
      <c r="T242" s="46"/>
      <c r="U242" s="46"/>
      <c r="V242" s="46"/>
      <c r="W242" s="46"/>
      <c r="X242" s="46"/>
      <c r="Y242" s="46"/>
      <c r="Z242" s="46"/>
      <c r="AA242" s="46"/>
      <c r="AB242" s="46"/>
      <c r="AC242" s="46"/>
      <c r="AD242" s="46"/>
      <c r="AE242" s="46"/>
      <c r="AF242" s="46"/>
      <c r="AG242" s="46"/>
      <c r="AH242" s="46"/>
      <c r="AI242" s="46"/>
      <c r="AJ242" s="46"/>
      <c r="AK242" s="46"/>
      <c r="AL242" s="46"/>
    </row>
    <row r="243">
      <c r="A243" s="50"/>
      <c r="B243" s="46"/>
      <c r="C243" s="46"/>
      <c r="D243" s="46"/>
      <c r="E243" s="70"/>
      <c r="F243" s="50"/>
      <c r="G243" s="50"/>
      <c r="H243" s="50"/>
      <c r="I243" s="50"/>
      <c r="J243" s="102"/>
      <c r="K243" s="46"/>
      <c r="L243" s="46"/>
      <c r="M243" s="46"/>
      <c r="N243" s="46"/>
      <c r="O243" s="46"/>
      <c r="P243" s="46"/>
      <c r="Q243" s="46"/>
      <c r="R243" s="46"/>
      <c r="S243" s="46"/>
      <c r="T243" s="46"/>
      <c r="U243" s="46"/>
      <c r="V243" s="46"/>
      <c r="W243" s="46"/>
      <c r="X243" s="46"/>
      <c r="Y243" s="46"/>
      <c r="Z243" s="46"/>
      <c r="AA243" s="46"/>
      <c r="AB243" s="46"/>
      <c r="AC243" s="46"/>
      <c r="AD243" s="46"/>
      <c r="AE243" s="46"/>
      <c r="AF243" s="46"/>
      <c r="AG243" s="46"/>
      <c r="AH243" s="46"/>
      <c r="AI243" s="46"/>
      <c r="AJ243" s="46"/>
      <c r="AK243" s="46"/>
      <c r="AL243" s="46"/>
    </row>
    <row r="244">
      <c r="A244" s="50"/>
      <c r="B244" s="46"/>
      <c r="C244" s="46"/>
      <c r="D244" s="46"/>
      <c r="E244" s="70"/>
      <c r="F244" s="50"/>
      <c r="G244" s="50"/>
      <c r="H244" s="50"/>
      <c r="I244" s="50"/>
      <c r="J244" s="102"/>
      <c r="K244" s="46"/>
      <c r="L244" s="46"/>
      <c r="M244" s="46"/>
      <c r="N244" s="46"/>
      <c r="O244" s="46"/>
      <c r="P244" s="46"/>
      <c r="Q244" s="46"/>
      <c r="R244" s="46"/>
      <c r="S244" s="46"/>
      <c r="T244" s="46"/>
      <c r="U244" s="46"/>
      <c r="V244" s="46"/>
      <c r="W244" s="46"/>
      <c r="X244" s="46"/>
      <c r="Y244" s="46"/>
      <c r="Z244" s="46"/>
      <c r="AA244" s="46"/>
      <c r="AB244" s="46"/>
      <c r="AC244" s="46"/>
      <c r="AD244" s="46"/>
      <c r="AE244" s="46"/>
      <c r="AF244" s="46"/>
      <c r="AG244" s="46"/>
      <c r="AH244" s="46"/>
      <c r="AI244" s="46"/>
      <c r="AJ244" s="46"/>
      <c r="AK244" s="46"/>
      <c r="AL244" s="46"/>
    </row>
    <row r="245">
      <c r="A245" s="50"/>
      <c r="B245" s="46"/>
      <c r="C245" s="46"/>
      <c r="D245" s="46"/>
      <c r="E245" s="70"/>
      <c r="F245" s="50"/>
      <c r="G245" s="50"/>
      <c r="H245" s="50"/>
      <c r="I245" s="50"/>
      <c r="J245" s="102"/>
      <c r="K245" s="46"/>
      <c r="L245" s="46"/>
      <c r="M245" s="46"/>
      <c r="N245" s="46"/>
      <c r="O245" s="46"/>
      <c r="P245" s="46"/>
      <c r="Q245" s="46"/>
      <c r="R245" s="46"/>
      <c r="S245" s="46"/>
      <c r="T245" s="46"/>
      <c r="U245" s="46"/>
      <c r="V245" s="46"/>
      <c r="W245" s="46"/>
      <c r="X245" s="46"/>
      <c r="Y245" s="46"/>
      <c r="Z245" s="46"/>
      <c r="AA245" s="46"/>
      <c r="AB245" s="46"/>
      <c r="AC245" s="46"/>
      <c r="AD245" s="46"/>
      <c r="AE245" s="46"/>
      <c r="AF245" s="46"/>
      <c r="AG245" s="46"/>
      <c r="AH245" s="46"/>
      <c r="AI245" s="46"/>
      <c r="AJ245" s="46"/>
      <c r="AK245" s="46"/>
      <c r="AL245" s="46"/>
    </row>
    <row r="246">
      <c r="A246" s="50"/>
      <c r="B246" s="46"/>
      <c r="C246" s="46"/>
      <c r="D246" s="46"/>
      <c r="E246" s="70"/>
      <c r="F246" s="50"/>
      <c r="G246" s="50"/>
      <c r="H246" s="50"/>
      <c r="I246" s="50"/>
      <c r="J246" s="102"/>
      <c r="K246" s="46"/>
      <c r="L246" s="46"/>
      <c r="M246" s="46"/>
      <c r="N246" s="46"/>
      <c r="O246" s="46"/>
      <c r="P246" s="46"/>
      <c r="Q246" s="46"/>
      <c r="R246" s="46"/>
      <c r="S246" s="46"/>
      <c r="T246" s="46"/>
      <c r="U246" s="46"/>
      <c r="V246" s="46"/>
      <c r="W246" s="46"/>
      <c r="X246" s="46"/>
      <c r="Y246" s="46"/>
      <c r="Z246" s="46"/>
      <c r="AA246" s="46"/>
      <c r="AB246" s="46"/>
      <c r="AC246" s="46"/>
      <c r="AD246" s="46"/>
      <c r="AE246" s="46"/>
      <c r="AF246" s="46"/>
      <c r="AG246" s="46"/>
      <c r="AH246" s="46"/>
      <c r="AI246" s="46"/>
      <c r="AJ246" s="46"/>
      <c r="AK246" s="46"/>
      <c r="AL246" s="46"/>
    </row>
    <row r="247">
      <c r="A247" s="50"/>
      <c r="B247" s="46"/>
      <c r="C247" s="46"/>
      <c r="D247" s="46"/>
      <c r="E247" s="70"/>
      <c r="F247" s="50"/>
      <c r="G247" s="50"/>
      <c r="H247" s="50"/>
      <c r="I247" s="50"/>
      <c r="J247" s="102"/>
      <c r="K247" s="46"/>
      <c r="L247" s="46"/>
      <c r="M247" s="46"/>
      <c r="N247" s="46"/>
      <c r="O247" s="46"/>
      <c r="P247" s="46"/>
      <c r="Q247" s="46"/>
      <c r="R247" s="46"/>
      <c r="S247" s="46"/>
      <c r="T247" s="46"/>
      <c r="U247" s="46"/>
      <c r="V247" s="46"/>
      <c r="W247" s="46"/>
      <c r="X247" s="46"/>
      <c r="Y247" s="46"/>
      <c r="Z247" s="46"/>
      <c r="AA247" s="46"/>
      <c r="AB247" s="46"/>
      <c r="AC247" s="46"/>
      <c r="AD247" s="46"/>
      <c r="AE247" s="46"/>
      <c r="AF247" s="46"/>
      <c r="AG247" s="46"/>
      <c r="AH247" s="46"/>
      <c r="AI247" s="46"/>
      <c r="AJ247" s="46"/>
      <c r="AK247" s="46"/>
      <c r="AL247" s="46"/>
    </row>
    <row r="248">
      <c r="A248" s="50"/>
      <c r="B248" s="46"/>
      <c r="C248" s="46"/>
      <c r="D248" s="46"/>
      <c r="E248" s="70"/>
      <c r="F248" s="50"/>
      <c r="G248" s="50"/>
      <c r="H248" s="50"/>
      <c r="I248" s="50"/>
      <c r="J248" s="102"/>
      <c r="K248" s="46"/>
      <c r="L248" s="46"/>
      <c r="M248" s="46"/>
      <c r="N248" s="46"/>
      <c r="O248" s="46"/>
      <c r="P248" s="46"/>
      <c r="Q248" s="46"/>
      <c r="R248" s="46"/>
      <c r="S248" s="46"/>
      <c r="T248" s="46"/>
      <c r="U248" s="46"/>
      <c r="V248" s="46"/>
      <c r="W248" s="46"/>
      <c r="X248" s="46"/>
      <c r="Y248" s="46"/>
      <c r="Z248" s="46"/>
      <c r="AA248" s="46"/>
      <c r="AB248" s="46"/>
      <c r="AC248" s="46"/>
      <c r="AD248" s="46"/>
      <c r="AE248" s="46"/>
      <c r="AF248" s="46"/>
      <c r="AG248" s="46"/>
      <c r="AH248" s="46"/>
      <c r="AI248" s="46"/>
      <c r="AJ248" s="46"/>
      <c r="AK248" s="46"/>
      <c r="AL248" s="46"/>
    </row>
    <row r="249">
      <c r="A249" s="50"/>
      <c r="B249" s="46"/>
      <c r="C249" s="46"/>
      <c r="D249" s="46"/>
      <c r="E249" s="70"/>
      <c r="F249" s="50"/>
      <c r="G249" s="50"/>
      <c r="H249" s="50"/>
      <c r="I249" s="50"/>
      <c r="J249" s="102"/>
      <c r="K249" s="46"/>
      <c r="L249" s="46"/>
      <c r="M249" s="46"/>
      <c r="N249" s="46"/>
      <c r="O249" s="46"/>
      <c r="P249" s="46"/>
      <c r="Q249" s="46"/>
      <c r="R249" s="46"/>
      <c r="S249" s="46"/>
      <c r="T249" s="46"/>
      <c r="U249" s="46"/>
      <c r="V249" s="46"/>
      <c r="W249" s="46"/>
      <c r="X249" s="46"/>
      <c r="Y249" s="46"/>
      <c r="Z249" s="46"/>
      <c r="AA249" s="46"/>
      <c r="AB249" s="46"/>
      <c r="AC249" s="46"/>
      <c r="AD249" s="46"/>
      <c r="AE249" s="46"/>
      <c r="AF249" s="46"/>
      <c r="AG249" s="46"/>
      <c r="AH249" s="46"/>
      <c r="AI249" s="46"/>
      <c r="AJ249" s="46"/>
      <c r="AK249" s="46"/>
      <c r="AL249" s="46"/>
    </row>
    <row r="250">
      <c r="A250" s="50"/>
      <c r="B250" s="46"/>
      <c r="C250" s="46"/>
      <c r="D250" s="46"/>
      <c r="E250" s="70"/>
      <c r="F250" s="50"/>
      <c r="G250" s="50"/>
      <c r="H250" s="50"/>
      <c r="I250" s="50"/>
      <c r="J250" s="102"/>
      <c r="K250" s="46"/>
      <c r="L250" s="46"/>
      <c r="M250" s="46"/>
      <c r="N250" s="46"/>
      <c r="O250" s="46"/>
      <c r="P250" s="46"/>
      <c r="Q250" s="46"/>
      <c r="R250" s="46"/>
      <c r="S250" s="46"/>
      <c r="T250" s="46"/>
      <c r="U250" s="46"/>
      <c r="V250" s="46"/>
      <c r="W250" s="46"/>
      <c r="X250" s="46"/>
      <c r="Y250" s="46"/>
      <c r="Z250" s="46"/>
      <c r="AA250" s="46"/>
      <c r="AB250" s="46"/>
      <c r="AC250" s="46"/>
      <c r="AD250" s="46"/>
      <c r="AE250" s="46"/>
      <c r="AF250" s="46"/>
      <c r="AG250" s="46"/>
      <c r="AH250" s="46"/>
      <c r="AI250" s="46"/>
      <c r="AJ250" s="46"/>
      <c r="AK250" s="46"/>
      <c r="AL250" s="46"/>
    </row>
    <row r="251">
      <c r="A251" s="50"/>
      <c r="B251" s="46"/>
      <c r="C251" s="46"/>
      <c r="D251" s="46"/>
      <c r="E251" s="70"/>
      <c r="F251" s="50"/>
      <c r="G251" s="50"/>
      <c r="H251" s="50"/>
      <c r="I251" s="50"/>
      <c r="J251" s="102"/>
      <c r="K251" s="46"/>
      <c r="L251" s="46"/>
      <c r="M251" s="46"/>
      <c r="N251" s="46"/>
      <c r="O251" s="46"/>
      <c r="P251" s="46"/>
      <c r="Q251" s="46"/>
      <c r="R251" s="46"/>
      <c r="S251" s="46"/>
      <c r="T251" s="46"/>
      <c r="U251" s="46"/>
      <c r="V251" s="46"/>
      <c r="W251" s="46"/>
      <c r="X251" s="46"/>
      <c r="Y251" s="46"/>
      <c r="Z251" s="46"/>
      <c r="AA251" s="46"/>
      <c r="AB251" s="46"/>
      <c r="AC251" s="46"/>
      <c r="AD251" s="46"/>
      <c r="AE251" s="46"/>
      <c r="AF251" s="46"/>
      <c r="AG251" s="46"/>
      <c r="AH251" s="46"/>
      <c r="AI251" s="46"/>
      <c r="AJ251" s="46"/>
      <c r="AK251" s="46"/>
      <c r="AL251" s="46"/>
    </row>
    <row r="252">
      <c r="A252" s="50"/>
      <c r="B252" s="46"/>
      <c r="C252" s="46"/>
      <c r="D252" s="46"/>
      <c r="E252" s="70"/>
      <c r="F252" s="50"/>
      <c r="G252" s="50"/>
      <c r="H252" s="50"/>
      <c r="I252" s="50"/>
      <c r="J252" s="102"/>
      <c r="K252" s="46"/>
      <c r="L252" s="46"/>
      <c r="M252" s="46"/>
      <c r="N252" s="46"/>
      <c r="O252" s="46"/>
      <c r="P252" s="46"/>
      <c r="Q252" s="46"/>
      <c r="R252" s="46"/>
      <c r="S252" s="46"/>
      <c r="T252" s="46"/>
      <c r="U252" s="46"/>
      <c r="V252" s="46"/>
      <c r="W252" s="46"/>
      <c r="X252" s="46"/>
      <c r="Y252" s="46"/>
      <c r="Z252" s="46"/>
      <c r="AA252" s="46"/>
      <c r="AB252" s="46"/>
      <c r="AC252" s="46"/>
      <c r="AD252" s="46"/>
      <c r="AE252" s="46"/>
      <c r="AF252" s="46"/>
      <c r="AG252" s="46"/>
      <c r="AH252" s="46"/>
      <c r="AI252" s="46"/>
      <c r="AJ252" s="46"/>
      <c r="AK252" s="46"/>
      <c r="AL252" s="46"/>
    </row>
    <row r="253">
      <c r="A253" s="50"/>
      <c r="B253" s="46"/>
      <c r="C253" s="46"/>
      <c r="D253" s="46"/>
      <c r="E253" s="70"/>
      <c r="F253" s="50"/>
      <c r="G253" s="50"/>
      <c r="H253" s="50"/>
      <c r="I253" s="50"/>
      <c r="J253" s="102"/>
      <c r="K253" s="46"/>
      <c r="L253" s="46"/>
      <c r="M253" s="46"/>
      <c r="N253" s="46"/>
      <c r="O253" s="46"/>
      <c r="P253" s="46"/>
      <c r="Q253" s="46"/>
      <c r="R253" s="46"/>
      <c r="S253" s="46"/>
      <c r="T253" s="46"/>
      <c r="U253" s="46"/>
      <c r="V253" s="46"/>
      <c r="W253" s="46"/>
      <c r="X253" s="46"/>
      <c r="Y253" s="46"/>
      <c r="Z253" s="46"/>
      <c r="AA253" s="46"/>
      <c r="AB253" s="46"/>
      <c r="AC253" s="46"/>
      <c r="AD253" s="46"/>
      <c r="AE253" s="46"/>
      <c r="AF253" s="46"/>
      <c r="AG253" s="46"/>
      <c r="AH253" s="46"/>
      <c r="AI253" s="46"/>
      <c r="AJ253" s="46"/>
      <c r="AK253" s="46"/>
      <c r="AL253" s="46"/>
    </row>
    <row r="254">
      <c r="A254" s="50"/>
      <c r="B254" s="46"/>
      <c r="C254" s="46"/>
      <c r="D254" s="46"/>
      <c r="E254" s="70"/>
      <c r="F254" s="50"/>
      <c r="G254" s="50"/>
      <c r="H254" s="50"/>
      <c r="I254" s="50"/>
      <c r="J254" s="102"/>
      <c r="K254" s="46"/>
      <c r="L254" s="46"/>
      <c r="M254" s="46"/>
      <c r="N254" s="46"/>
      <c r="O254" s="46"/>
      <c r="P254" s="46"/>
      <c r="Q254" s="46"/>
      <c r="R254" s="46"/>
      <c r="S254" s="46"/>
      <c r="T254" s="46"/>
      <c r="U254" s="46"/>
      <c r="V254" s="46"/>
      <c r="W254" s="46"/>
      <c r="X254" s="46"/>
      <c r="Y254" s="46"/>
      <c r="Z254" s="46"/>
      <c r="AA254" s="46"/>
      <c r="AB254" s="46"/>
      <c r="AC254" s="46"/>
      <c r="AD254" s="46"/>
      <c r="AE254" s="46"/>
      <c r="AF254" s="46"/>
      <c r="AG254" s="46"/>
      <c r="AH254" s="46"/>
      <c r="AI254" s="46"/>
      <c r="AJ254" s="46"/>
      <c r="AK254" s="46"/>
      <c r="AL254" s="46"/>
    </row>
    <row r="255">
      <c r="A255" s="50"/>
      <c r="B255" s="46"/>
      <c r="C255" s="46"/>
      <c r="D255" s="46"/>
      <c r="E255" s="70"/>
      <c r="F255" s="50"/>
      <c r="G255" s="50"/>
      <c r="H255" s="50"/>
      <c r="I255" s="50"/>
      <c r="J255" s="102"/>
      <c r="K255" s="46"/>
      <c r="L255" s="46"/>
      <c r="M255" s="46"/>
      <c r="N255" s="46"/>
      <c r="O255" s="46"/>
      <c r="P255" s="46"/>
      <c r="Q255" s="46"/>
      <c r="R255" s="46"/>
      <c r="S255" s="46"/>
      <c r="T255" s="46"/>
      <c r="U255" s="46"/>
      <c r="V255" s="46"/>
      <c r="W255" s="46"/>
      <c r="X255" s="46"/>
      <c r="Y255" s="46"/>
      <c r="Z255" s="46"/>
      <c r="AA255" s="46"/>
      <c r="AB255" s="46"/>
      <c r="AC255" s="46"/>
      <c r="AD255" s="46"/>
      <c r="AE255" s="46"/>
      <c r="AF255" s="46"/>
      <c r="AG255" s="46"/>
      <c r="AH255" s="46"/>
      <c r="AI255" s="46"/>
      <c r="AJ255" s="46"/>
      <c r="AK255" s="46"/>
      <c r="AL255" s="46"/>
    </row>
    <row r="256">
      <c r="A256" s="50"/>
      <c r="B256" s="46"/>
      <c r="C256" s="46"/>
      <c r="D256" s="46"/>
      <c r="E256" s="70"/>
      <c r="F256" s="50"/>
      <c r="G256" s="50"/>
      <c r="H256" s="50"/>
      <c r="I256" s="50"/>
      <c r="J256" s="102"/>
      <c r="K256" s="46"/>
      <c r="L256" s="46"/>
      <c r="M256" s="46"/>
      <c r="N256" s="46"/>
      <c r="O256" s="46"/>
      <c r="P256" s="46"/>
      <c r="Q256" s="46"/>
      <c r="R256" s="46"/>
      <c r="S256" s="46"/>
      <c r="T256" s="46"/>
      <c r="U256" s="46"/>
      <c r="V256" s="46"/>
      <c r="W256" s="46"/>
      <c r="X256" s="46"/>
      <c r="Y256" s="46"/>
      <c r="Z256" s="46"/>
      <c r="AA256" s="46"/>
      <c r="AB256" s="46"/>
      <c r="AC256" s="46"/>
      <c r="AD256" s="46"/>
      <c r="AE256" s="46"/>
      <c r="AF256" s="46"/>
      <c r="AG256" s="46"/>
      <c r="AH256" s="46"/>
      <c r="AI256" s="46"/>
      <c r="AJ256" s="46"/>
      <c r="AK256" s="46"/>
      <c r="AL256" s="46"/>
    </row>
    <row r="257">
      <c r="A257" s="50"/>
      <c r="B257" s="46"/>
      <c r="C257" s="46"/>
      <c r="D257" s="46"/>
      <c r="E257" s="70"/>
      <c r="F257" s="50"/>
      <c r="G257" s="50"/>
      <c r="H257" s="50"/>
      <c r="I257" s="50"/>
      <c r="J257" s="102"/>
      <c r="K257" s="46"/>
      <c r="L257" s="46"/>
      <c r="M257" s="46"/>
      <c r="N257" s="46"/>
      <c r="O257" s="46"/>
      <c r="P257" s="46"/>
      <c r="Q257" s="46"/>
      <c r="R257" s="46"/>
      <c r="S257" s="46"/>
      <c r="T257" s="46"/>
      <c r="U257" s="46"/>
      <c r="V257" s="46"/>
      <c r="W257" s="46"/>
      <c r="X257" s="46"/>
      <c r="Y257" s="46"/>
      <c r="Z257" s="46"/>
      <c r="AA257" s="46"/>
      <c r="AB257" s="46"/>
      <c r="AC257" s="46"/>
      <c r="AD257" s="46"/>
      <c r="AE257" s="46"/>
      <c r="AF257" s="46"/>
      <c r="AG257" s="46"/>
      <c r="AH257" s="46"/>
      <c r="AI257" s="46"/>
      <c r="AJ257" s="46"/>
      <c r="AK257" s="46"/>
      <c r="AL257" s="46"/>
    </row>
    <row r="258">
      <c r="A258" s="50"/>
      <c r="B258" s="46"/>
      <c r="C258" s="46"/>
      <c r="D258" s="46"/>
      <c r="E258" s="70"/>
      <c r="F258" s="50"/>
      <c r="G258" s="50"/>
      <c r="H258" s="50"/>
      <c r="I258" s="50"/>
      <c r="J258" s="102"/>
      <c r="K258" s="46"/>
      <c r="L258" s="46"/>
      <c r="M258" s="46"/>
      <c r="N258" s="46"/>
      <c r="O258" s="46"/>
      <c r="P258" s="46"/>
      <c r="Q258" s="46"/>
      <c r="R258" s="46"/>
      <c r="S258" s="46"/>
      <c r="T258" s="46"/>
      <c r="U258" s="46"/>
      <c r="V258" s="46"/>
      <c r="W258" s="46"/>
      <c r="X258" s="46"/>
      <c r="Y258" s="46"/>
      <c r="Z258" s="46"/>
      <c r="AA258" s="46"/>
      <c r="AB258" s="46"/>
      <c r="AC258" s="46"/>
      <c r="AD258" s="46"/>
      <c r="AE258" s="46"/>
      <c r="AF258" s="46"/>
      <c r="AG258" s="46"/>
      <c r="AH258" s="46"/>
      <c r="AI258" s="46"/>
      <c r="AJ258" s="46"/>
      <c r="AK258" s="46"/>
      <c r="AL258" s="46"/>
    </row>
    <row r="259">
      <c r="A259" s="50"/>
      <c r="B259" s="46"/>
      <c r="C259" s="46"/>
      <c r="D259" s="46"/>
      <c r="E259" s="70"/>
      <c r="F259" s="50"/>
      <c r="G259" s="50"/>
      <c r="H259" s="50"/>
      <c r="I259" s="50"/>
      <c r="J259" s="102"/>
      <c r="K259" s="46"/>
      <c r="L259" s="46"/>
      <c r="M259" s="46"/>
      <c r="N259" s="46"/>
      <c r="O259" s="46"/>
      <c r="P259" s="46"/>
      <c r="Q259" s="46"/>
      <c r="R259" s="46"/>
      <c r="S259" s="46"/>
      <c r="T259" s="46"/>
      <c r="U259" s="46"/>
      <c r="V259" s="46"/>
      <c r="W259" s="46"/>
      <c r="X259" s="46"/>
      <c r="Y259" s="46"/>
      <c r="Z259" s="46"/>
      <c r="AA259" s="46"/>
      <c r="AB259" s="46"/>
      <c r="AC259" s="46"/>
      <c r="AD259" s="46"/>
      <c r="AE259" s="46"/>
      <c r="AF259" s="46"/>
      <c r="AG259" s="46"/>
      <c r="AH259" s="46"/>
      <c r="AI259" s="46"/>
      <c r="AJ259" s="46"/>
      <c r="AK259" s="46"/>
      <c r="AL259" s="46"/>
    </row>
    <row r="260">
      <c r="A260" s="50"/>
      <c r="B260" s="46"/>
      <c r="C260" s="46"/>
      <c r="D260" s="46"/>
      <c r="E260" s="70"/>
      <c r="F260" s="50"/>
      <c r="G260" s="50"/>
      <c r="H260" s="50"/>
      <c r="I260" s="50"/>
      <c r="J260" s="102"/>
      <c r="K260" s="46"/>
      <c r="L260" s="46"/>
      <c r="M260" s="46"/>
      <c r="N260" s="46"/>
      <c r="O260" s="46"/>
      <c r="P260" s="46"/>
      <c r="Q260" s="46"/>
      <c r="R260" s="46"/>
      <c r="S260" s="46"/>
      <c r="T260" s="46"/>
      <c r="U260" s="46"/>
      <c r="V260" s="46"/>
      <c r="W260" s="46"/>
      <c r="X260" s="46"/>
      <c r="Y260" s="46"/>
      <c r="Z260" s="46"/>
      <c r="AA260" s="46"/>
      <c r="AB260" s="46"/>
      <c r="AC260" s="46"/>
      <c r="AD260" s="46"/>
      <c r="AE260" s="46"/>
      <c r="AF260" s="46"/>
      <c r="AG260" s="46"/>
      <c r="AH260" s="46"/>
      <c r="AI260" s="46"/>
      <c r="AJ260" s="46"/>
      <c r="AK260" s="46"/>
      <c r="AL260" s="46"/>
    </row>
    <row r="261">
      <c r="A261" s="50"/>
      <c r="B261" s="46"/>
      <c r="C261" s="46"/>
      <c r="D261" s="46"/>
      <c r="E261" s="70"/>
      <c r="F261" s="50"/>
      <c r="G261" s="50"/>
      <c r="H261" s="50"/>
      <c r="I261" s="50"/>
      <c r="J261" s="102"/>
      <c r="K261" s="46"/>
      <c r="L261" s="46"/>
      <c r="M261" s="46"/>
      <c r="N261" s="46"/>
      <c r="O261" s="46"/>
      <c r="P261" s="46"/>
      <c r="Q261" s="46"/>
      <c r="R261" s="46"/>
      <c r="S261" s="46"/>
      <c r="T261" s="46"/>
      <c r="U261" s="46"/>
      <c r="V261" s="46"/>
      <c r="W261" s="46"/>
      <c r="X261" s="46"/>
      <c r="Y261" s="46"/>
      <c r="Z261" s="46"/>
      <c r="AA261" s="46"/>
      <c r="AB261" s="46"/>
      <c r="AC261" s="46"/>
      <c r="AD261" s="46"/>
      <c r="AE261" s="46"/>
      <c r="AF261" s="46"/>
      <c r="AG261" s="46"/>
      <c r="AH261" s="46"/>
      <c r="AI261" s="46"/>
      <c r="AJ261" s="46"/>
      <c r="AK261" s="46"/>
      <c r="AL261" s="46"/>
    </row>
    <row r="262">
      <c r="A262" s="50"/>
      <c r="B262" s="46"/>
      <c r="C262" s="46"/>
      <c r="D262" s="46"/>
      <c r="E262" s="70"/>
      <c r="F262" s="50"/>
      <c r="G262" s="50"/>
      <c r="H262" s="50"/>
      <c r="I262" s="50"/>
      <c r="J262" s="102"/>
      <c r="K262" s="46"/>
      <c r="L262" s="46"/>
      <c r="M262" s="46"/>
      <c r="N262" s="46"/>
      <c r="O262" s="46"/>
      <c r="P262" s="46"/>
      <c r="Q262" s="46"/>
      <c r="R262" s="46"/>
      <c r="S262" s="46"/>
      <c r="T262" s="46"/>
      <c r="U262" s="46"/>
      <c r="V262" s="46"/>
      <c r="W262" s="46"/>
      <c r="X262" s="46"/>
      <c r="Y262" s="46"/>
      <c r="Z262" s="46"/>
      <c r="AA262" s="46"/>
      <c r="AB262" s="46"/>
      <c r="AC262" s="46"/>
      <c r="AD262" s="46"/>
      <c r="AE262" s="46"/>
      <c r="AF262" s="46"/>
      <c r="AG262" s="46"/>
      <c r="AH262" s="46"/>
      <c r="AI262" s="46"/>
      <c r="AJ262" s="46"/>
      <c r="AK262" s="46"/>
      <c r="AL262" s="46"/>
    </row>
    <row r="263">
      <c r="A263" s="50"/>
      <c r="B263" s="46"/>
      <c r="C263" s="46"/>
      <c r="D263" s="46"/>
      <c r="E263" s="70"/>
      <c r="F263" s="50"/>
      <c r="G263" s="50"/>
      <c r="H263" s="50"/>
      <c r="I263" s="50"/>
      <c r="J263" s="102"/>
      <c r="K263" s="46"/>
      <c r="L263" s="46"/>
      <c r="M263" s="46"/>
      <c r="N263" s="46"/>
      <c r="O263" s="46"/>
      <c r="P263" s="46"/>
      <c r="Q263" s="46"/>
      <c r="R263" s="46"/>
      <c r="S263" s="46"/>
      <c r="T263" s="46"/>
      <c r="U263" s="46"/>
      <c r="V263" s="46"/>
      <c r="W263" s="46"/>
      <c r="X263" s="46"/>
      <c r="Y263" s="46"/>
      <c r="Z263" s="46"/>
      <c r="AA263" s="46"/>
      <c r="AB263" s="46"/>
      <c r="AC263" s="46"/>
      <c r="AD263" s="46"/>
      <c r="AE263" s="46"/>
      <c r="AF263" s="46"/>
      <c r="AG263" s="46"/>
      <c r="AH263" s="46"/>
      <c r="AI263" s="46"/>
      <c r="AJ263" s="46"/>
      <c r="AK263" s="46"/>
      <c r="AL263" s="46"/>
    </row>
    <row r="264">
      <c r="A264" s="50"/>
      <c r="B264" s="46"/>
      <c r="C264" s="46"/>
      <c r="D264" s="46"/>
      <c r="E264" s="70"/>
      <c r="F264" s="50"/>
      <c r="G264" s="50"/>
      <c r="H264" s="50"/>
      <c r="I264" s="50"/>
      <c r="J264" s="102"/>
      <c r="K264" s="46"/>
      <c r="L264" s="46"/>
      <c r="M264" s="46"/>
      <c r="N264" s="46"/>
      <c r="O264" s="46"/>
      <c r="P264" s="46"/>
      <c r="Q264" s="46"/>
      <c r="R264" s="46"/>
      <c r="S264" s="46"/>
      <c r="T264" s="46"/>
      <c r="U264" s="46"/>
      <c r="V264" s="46"/>
      <c r="W264" s="46"/>
      <c r="X264" s="46"/>
      <c r="Y264" s="46"/>
      <c r="Z264" s="46"/>
      <c r="AA264" s="46"/>
      <c r="AB264" s="46"/>
      <c r="AC264" s="46"/>
      <c r="AD264" s="46"/>
      <c r="AE264" s="46"/>
      <c r="AF264" s="46"/>
      <c r="AG264" s="46"/>
      <c r="AH264" s="46"/>
      <c r="AI264" s="46"/>
      <c r="AJ264" s="46"/>
      <c r="AK264" s="46"/>
      <c r="AL264" s="46"/>
    </row>
    <row r="265">
      <c r="A265" s="50"/>
      <c r="B265" s="46"/>
      <c r="C265" s="46"/>
      <c r="D265" s="46"/>
      <c r="E265" s="70"/>
      <c r="F265" s="50"/>
      <c r="G265" s="50"/>
      <c r="H265" s="50"/>
      <c r="I265" s="50"/>
      <c r="J265" s="102"/>
      <c r="K265" s="46"/>
      <c r="L265" s="46"/>
      <c r="M265" s="46"/>
      <c r="N265" s="46"/>
      <c r="O265" s="46"/>
      <c r="P265" s="46"/>
      <c r="Q265" s="46"/>
      <c r="R265" s="46"/>
      <c r="S265" s="46"/>
      <c r="T265" s="46"/>
      <c r="U265" s="46"/>
      <c r="V265" s="46"/>
      <c r="W265" s="46"/>
      <c r="X265" s="46"/>
      <c r="Y265" s="46"/>
      <c r="Z265" s="46"/>
      <c r="AA265" s="46"/>
      <c r="AB265" s="46"/>
      <c r="AC265" s="46"/>
      <c r="AD265" s="46"/>
      <c r="AE265" s="46"/>
      <c r="AF265" s="46"/>
      <c r="AG265" s="46"/>
      <c r="AH265" s="46"/>
      <c r="AI265" s="46"/>
      <c r="AJ265" s="46"/>
      <c r="AK265" s="46"/>
      <c r="AL265" s="46"/>
    </row>
    <row r="266">
      <c r="A266" s="50"/>
      <c r="B266" s="46"/>
      <c r="C266" s="46"/>
      <c r="D266" s="46"/>
      <c r="E266" s="70"/>
      <c r="F266" s="50"/>
      <c r="G266" s="50"/>
      <c r="H266" s="50"/>
      <c r="I266" s="50"/>
      <c r="J266" s="102"/>
      <c r="K266" s="46"/>
      <c r="L266" s="46"/>
      <c r="M266" s="46"/>
      <c r="N266" s="46"/>
      <c r="O266" s="46"/>
      <c r="P266" s="46"/>
      <c r="Q266" s="46"/>
      <c r="R266" s="46"/>
      <c r="S266" s="46"/>
      <c r="T266" s="46"/>
      <c r="U266" s="46"/>
      <c r="V266" s="46"/>
      <c r="W266" s="46"/>
      <c r="X266" s="46"/>
      <c r="Y266" s="46"/>
      <c r="Z266" s="46"/>
      <c r="AA266" s="46"/>
      <c r="AB266" s="46"/>
      <c r="AC266" s="46"/>
      <c r="AD266" s="46"/>
      <c r="AE266" s="46"/>
      <c r="AF266" s="46"/>
      <c r="AG266" s="46"/>
      <c r="AH266" s="46"/>
      <c r="AI266" s="46"/>
      <c r="AJ266" s="46"/>
      <c r="AK266" s="46"/>
      <c r="AL266" s="46"/>
    </row>
    <row r="267">
      <c r="A267" s="50"/>
      <c r="B267" s="46"/>
      <c r="C267" s="46"/>
      <c r="D267" s="46"/>
      <c r="E267" s="70"/>
      <c r="F267" s="50"/>
      <c r="G267" s="50"/>
      <c r="H267" s="50"/>
      <c r="I267" s="50"/>
      <c r="J267" s="102"/>
      <c r="K267" s="46"/>
      <c r="L267" s="46"/>
      <c r="M267" s="46"/>
      <c r="N267" s="46"/>
      <c r="O267" s="46"/>
      <c r="P267" s="46"/>
      <c r="Q267" s="46"/>
      <c r="R267" s="46"/>
      <c r="S267" s="46"/>
      <c r="T267" s="46"/>
      <c r="U267" s="46"/>
      <c r="V267" s="46"/>
      <c r="W267" s="46"/>
      <c r="X267" s="46"/>
      <c r="Y267" s="46"/>
      <c r="Z267" s="46"/>
      <c r="AA267" s="46"/>
      <c r="AB267" s="46"/>
      <c r="AC267" s="46"/>
      <c r="AD267" s="46"/>
      <c r="AE267" s="46"/>
      <c r="AF267" s="46"/>
      <c r="AG267" s="46"/>
      <c r="AH267" s="46"/>
      <c r="AI267" s="46"/>
      <c r="AJ267" s="46"/>
      <c r="AK267" s="46"/>
      <c r="AL267" s="46"/>
    </row>
    <row r="268">
      <c r="A268" s="50"/>
      <c r="B268" s="46"/>
      <c r="C268" s="46"/>
      <c r="D268" s="46"/>
      <c r="E268" s="70"/>
      <c r="F268" s="50"/>
      <c r="G268" s="50"/>
      <c r="H268" s="50"/>
      <c r="I268" s="50"/>
      <c r="J268" s="102"/>
      <c r="K268" s="46"/>
      <c r="L268" s="46"/>
      <c r="M268" s="46"/>
      <c r="N268" s="46"/>
      <c r="O268" s="46"/>
      <c r="P268" s="46"/>
      <c r="Q268" s="46"/>
      <c r="R268" s="46"/>
      <c r="S268" s="46"/>
      <c r="T268" s="46"/>
      <c r="U268" s="46"/>
      <c r="V268" s="46"/>
      <c r="W268" s="46"/>
      <c r="X268" s="46"/>
      <c r="Y268" s="46"/>
      <c r="Z268" s="46"/>
      <c r="AA268" s="46"/>
      <c r="AB268" s="46"/>
      <c r="AC268" s="46"/>
      <c r="AD268" s="46"/>
      <c r="AE268" s="46"/>
      <c r="AF268" s="46"/>
      <c r="AG268" s="46"/>
      <c r="AH268" s="46"/>
      <c r="AI268" s="46"/>
      <c r="AJ268" s="46"/>
      <c r="AK268" s="46"/>
      <c r="AL268" s="46"/>
    </row>
    <row r="269">
      <c r="A269" s="50"/>
      <c r="B269" s="46"/>
      <c r="C269" s="46"/>
      <c r="D269" s="46"/>
      <c r="E269" s="70"/>
      <c r="F269" s="50"/>
      <c r="G269" s="50"/>
      <c r="H269" s="50"/>
      <c r="I269" s="50"/>
      <c r="J269" s="102"/>
      <c r="K269" s="46"/>
      <c r="L269" s="46"/>
      <c r="M269" s="46"/>
      <c r="N269" s="46"/>
      <c r="O269" s="46"/>
      <c r="P269" s="46"/>
      <c r="Q269" s="46"/>
      <c r="R269" s="46"/>
      <c r="S269" s="46"/>
      <c r="T269" s="46"/>
      <c r="U269" s="46"/>
      <c r="V269" s="46"/>
      <c r="W269" s="46"/>
      <c r="X269" s="46"/>
      <c r="Y269" s="46"/>
      <c r="Z269" s="46"/>
      <c r="AA269" s="46"/>
      <c r="AB269" s="46"/>
      <c r="AC269" s="46"/>
      <c r="AD269" s="46"/>
      <c r="AE269" s="46"/>
      <c r="AF269" s="46"/>
      <c r="AG269" s="46"/>
      <c r="AH269" s="46"/>
      <c r="AI269" s="46"/>
      <c r="AJ269" s="46"/>
      <c r="AK269" s="46"/>
      <c r="AL269" s="46"/>
    </row>
    <row r="270">
      <c r="A270" s="50"/>
      <c r="B270" s="46"/>
      <c r="C270" s="46"/>
      <c r="D270" s="46"/>
      <c r="E270" s="70"/>
      <c r="F270" s="50"/>
      <c r="G270" s="50"/>
      <c r="H270" s="50"/>
      <c r="I270" s="50"/>
      <c r="J270" s="102"/>
      <c r="K270" s="46"/>
      <c r="L270" s="46"/>
      <c r="M270" s="46"/>
      <c r="N270" s="46"/>
      <c r="O270" s="46"/>
      <c r="P270" s="46"/>
      <c r="Q270" s="46"/>
      <c r="R270" s="46"/>
      <c r="S270" s="46"/>
      <c r="T270" s="46"/>
      <c r="U270" s="46"/>
      <c r="V270" s="46"/>
      <c r="W270" s="46"/>
      <c r="X270" s="46"/>
      <c r="Y270" s="46"/>
      <c r="Z270" s="46"/>
      <c r="AA270" s="46"/>
      <c r="AB270" s="46"/>
      <c r="AC270" s="46"/>
      <c r="AD270" s="46"/>
      <c r="AE270" s="46"/>
      <c r="AF270" s="46"/>
      <c r="AG270" s="46"/>
      <c r="AH270" s="46"/>
      <c r="AI270" s="46"/>
      <c r="AJ270" s="46"/>
      <c r="AK270" s="46"/>
      <c r="AL270" s="46"/>
    </row>
    <row r="271">
      <c r="A271" s="50"/>
      <c r="B271" s="46"/>
      <c r="C271" s="46"/>
      <c r="D271" s="46"/>
      <c r="E271" s="70"/>
      <c r="F271" s="50"/>
      <c r="G271" s="50"/>
      <c r="H271" s="50"/>
      <c r="I271" s="50"/>
      <c r="J271" s="102"/>
      <c r="K271" s="46"/>
      <c r="L271" s="46"/>
      <c r="M271" s="46"/>
      <c r="N271" s="46"/>
      <c r="O271" s="46"/>
      <c r="P271" s="46"/>
      <c r="Q271" s="46"/>
      <c r="R271" s="46"/>
      <c r="S271" s="46"/>
      <c r="T271" s="46"/>
      <c r="U271" s="46"/>
      <c r="V271" s="46"/>
      <c r="W271" s="46"/>
      <c r="X271" s="46"/>
      <c r="Y271" s="46"/>
      <c r="Z271" s="46"/>
      <c r="AA271" s="46"/>
      <c r="AB271" s="46"/>
      <c r="AC271" s="46"/>
      <c r="AD271" s="46"/>
      <c r="AE271" s="46"/>
      <c r="AF271" s="46"/>
      <c r="AG271" s="46"/>
      <c r="AH271" s="46"/>
      <c r="AI271" s="46"/>
      <c r="AJ271" s="46"/>
      <c r="AK271" s="46"/>
      <c r="AL271" s="46"/>
    </row>
    <row r="272">
      <c r="A272" s="50"/>
      <c r="B272" s="46"/>
      <c r="C272" s="46"/>
      <c r="D272" s="46"/>
      <c r="E272" s="70"/>
      <c r="F272" s="50"/>
      <c r="G272" s="50"/>
      <c r="H272" s="50"/>
      <c r="I272" s="50"/>
      <c r="J272" s="102"/>
      <c r="K272" s="46"/>
      <c r="L272" s="46"/>
      <c r="M272" s="46"/>
      <c r="N272" s="46"/>
      <c r="O272" s="46"/>
      <c r="P272" s="46"/>
      <c r="Q272" s="46"/>
      <c r="R272" s="46"/>
      <c r="S272" s="46"/>
      <c r="T272" s="46"/>
      <c r="U272" s="46"/>
      <c r="V272" s="46"/>
      <c r="W272" s="46"/>
      <c r="X272" s="46"/>
      <c r="Y272" s="46"/>
      <c r="Z272" s="46"/>
      <c r="AA272" s="46"/>
      <c r="AB272" s="46"/>
      <c r="AC272" s="46"/>
      <c r="AD272" s="46"/>
      <c r="AE272" s="46"/>
      <c r="AF272" s="46"/>
      <c r="AG272" s="46"/>
      <c r="AH272" s="46"/>
      <c r="AI272" s="46"/>
      <c r="AJ272" s="46"/>
      <c r="AK272" s="46"/>
      <c r="AL272" s="46"/>
    </row>
    <row r="273">
      <c r="A273" s="50"/>
      <c r="B273" s="46"/>
      <c r="C273" s="46"/>
      <c r="D273" s="46"/>
      <c r="E273" s="70"/>
      <c r="F273" s="50"/>
      <c r="G273" s="50"/>
      <c r="H273" s="50"/>
      <c r="I273" s="50"/>
      <c r="J273" s="102"/>
      <c r="K273" s="46"/>
      <c r="L273" s="46"/>
      <c r="M273" s="46"/>
      <c r="N273" s="46"/>
      <c r="O273" s="46"/>
      <c r="P273" s="46"/>
      <c r="Q273" s="46"/>
      <c r="R273" s="46"/>
      <c r="S273" s="46"/>
      <c r="T273" s="46"/>
      <c r="U273" s="46"/>
      <c r="V273" s="46"/>
      <c r="W273" s="46"/>
      <c r="X273" s="46"/>
      <c r="Y273" s="46"/>
      <c r="Z273" s="46"/>
      <c r="AA273" s="46"/>
      <c r="AB273" s="46"/>
      <c r="AC273" s="46"/>
      <c r="AD273" s="46"/>
      <c r="AE273" s="46"/>
      <c r="AF273" s="46"/>
      <c r="AG273" s="46"/>
      <c r="AH273" s="46"/>
      <c r="AI273" s="46"/>
      <c r="AJ273" s="46"/>
      <c r="AK273" s="46"/>
      <c r="AL273" s="46"/>
    </row>
    <row r="274">
      <c r="A274" s="50"/>
      <c r="B274" s="46"/>
      <c r="C274" s="46"/>
      <c r="D274" s="46"/>
      <c r="E274" s="70"/>
      <c r="F274" s="50"/>
      <c r="G274" s="50"/>
      <c r="H274" s="50"/>
      <c r="I274" s="50"/>
      <c r="J274" s="102"/>
      <c r="K274" s="46"/>
      <c r="L274" s="46"/>
      <c r="M274" s="46"/>
      <c r="N274" s="46"/>
      <c r="O274" s="46"/>
      <c r="P274" s="46"/>
      <c r="Q274" s="46"/>
      <c r="R274" s="46"/>
      <c r="S274" s="46"/>
      <c r="T274" s="46"/>
      <c r="U274" s="46"/>
      <c r="V274" s="46"/>
      <c r="W274" s="46"/>
      <c r="X274" s="46"/>
      <c r="Y274" s="46"/>
      <c r="Z274" s="46"/>
      <c r="AA274" s="46"/>
      <c r="AB274" s="46"/>
      <c r="AC274" s="46"/>
      <c r="AD274" s="46"/>
      <c r="AE274" s="46"/>
      <c r="AF274" s="46"/>
      <c r="AG274" s="46"/>
      <c r="AH274" s="46"/>
      <c r="AI274" s="46"/>
      <c r="AJ274" s="46"/>
      <c r="AK274" s="46"/>
      <c r="AL274" s="46"/>
    </row>
    <row r="275">
      <c r="A275" s="50"/>
      <c r="B275" s="46"/>
      <c r="C275" s="46"/>
      <c r="D275" s="46"/>
      <c r="E275" s="70"/>
      <c r="F275" s="50"/>
      <c r="G275" s="50"/>
      <c r="H275" s="50"/>
      <c r="I275" s="50"/>
      <c r="J275" s="102"/>
      <c r="K275" s="46"/>
      <c r="L275" s="46"/>
      <c r="M275" s="46"/>
      <c r="N275" s="46"/>
      <c r="O275" s="46"/>
      <c r="P275" s="46"/>
      <c r="Q275" s="46"/>
      <c r="R275" s="46"/>
      <c r="S275" s="46"/>
      <c r="T275" s="46"/>
      <c r="U275" s="46"/>
      <c r="V275" s="46"/>
      <c r="W275" s="46"/>
      <c r="X275" s="46"/>
      <c r="Y275" s="46"/>
      <c r="Z275" s="46"/>
      <c r="AA275" s="46"/>
      <c r="AB275" s="46"/>
      <c r="AC275" s="46"/>
      <c r="AD275" s="46"/>
      <c r="AE275" s="46"/>
      <c r="AF275" s="46"/>
      <c r="AG275" s="46"/>
      <c r="AH275" s="46"/>
      <c r="AI275" s="46"/>
      <c r="AJ275" s="46"/>
      <c r="AK275" s="46"/>
      <c r="AL275" s="46"/>
    </row>
    <row r="276">
      <c r="A276" s="50"/>
      <c r="B276" s="46"/>
      <c r="C276" s="46"/>
      <c r="D276" s="46"/>
      <c r="E276" s="70"/>
      <c r="F276" s="50"/>
      <c r="G276" s="50"/>
      <c r="H276" s="50"/>
      <c r="I276" s="50"/>
      <c r="J276" s="102"/>
      <c r="K276" s="46"/>
      <c r="L276" s="46"/>
      <c r="M276" s="46"/>
      <c r="N276" s="46"/>
      <c r="O276" s="46"/>
      <c r="P276" s="46"/>
      <c r="Q276" s="46"/>
      <c r="R276" s="46"/>
      <c r="S276" s="46"/>
      <c r="T276" s="46"/>
      <c r="U276" s="46"/>
      <c r="V276" s="46"/>
      <c r="W276" s="46"/>
      <c r="X276" s="46"/>
      <c r="Y276" s="46"/>
      <c r="Z276" s="46"/>
      <c r="AA276" s="46"/>
      <c r="AB276" s="46"/>
      <c r="AC276" s="46"/>
      <c r="AD276" s="46"/>
      <c r="AE276" s="46"/>
      <c r="AF276" s="46"/>
      <c r="AG276" s="46"/>
      <c r="AH276" s="46"/>
      <c r="AI276" s="46"/>
      <c r="AJ276" s="46"/>
      <c r="AK276" s="46"/>
      <c r="AL276" s="46"/>
    </row>
    <row r="277">
      <c r="A277" s="50"/>
      <c r="B277" s="46"/>
      <c r="C277" s="46"/>
      <c r="D277" s="46"/>
      <c r="E277" s="70"/>
      <c r="F277" s="50"/>
      <c r="G277" s="50"/>
      <c r="H277" s="50"/>
      <c r="I277" s="50"/>
      <c r="J277" s="102"/>
      <c r="K277" s="46"/>
      <c r="L277" s="46"/>
      <c r="M277" s="46"/>
      <c r="N277" s="46"/>
      <c r="O277" s="46"/>
      <c r="P277" s="46"/>
      <c r="Q277" s="46"/>
      <c r="R277" s="46"/>
      <c r="S277" s="46"/>
      <c r="T277" s="46"/>
      <c r="U277" s="46"/>
      <c r="V277" s="46"/>
      <c r="W277" s="46"/>
      <c r="X277" s="46"/>
      <c r="Y277" s="46"/>
      <c r="Z277" s="46"/>
      <c r="AA277" s="46"/>
      <c r="AB277" s="46"/>
      <c r="AC277" s="46"/>
      <c r="AD277" s="46"/>
      <c r="AE277" s="46"/>
      <c r="AF277" s="46"/>
      <c r="AG277" s="46"/>
      <c r="AH277" s="46"/>
      <c r="AI277" s="46"/>
      <c r="AJ277" s="46"/>
      <c r="AK277" s="46"/>
      <c r="AL277" s="46"/>
    </row>
    <row r="278">
      <c r="A278" s="50"/>
      <c r="B278" s="46"/>
      <c r="C278" s="46"/>
      <c r="D278" s="46"/>
      <c r="E278" s="70"/>
      <c r="F278" s="50"/>
      <c r="G278" s="50"/>
      <c r="H278" s="50"/>
      <c r="I278" s="50"/>
      <c r="J278" s="102"/>
      <c r="K278" s="46"/>
      <c r="L278" s="46"/>
      <c r="M278" s="46"/>
      <c r="N278" s="46"/>
      <c r="O278" s="46"/>
      <c r="P278" s="46"/>
      <c r="Q278" s="46"/>
      <c r="R278" s="46"/>
      <c r="S278" s="46"/>
      <c r="T278" s="46"/>
      <c r="U278" s="46"/>
      <c r="V278" s="46"/>
      <c r="W278" s="46"/>
      <c r="X278" s="46"/>
      <c r="Y278" s="46"/>
      <c r="Z278" s="46"/>
      <c r="AA278" s="46"/>
      <c r="AB278" s="46"/>
      <c r="AC278" s="46"/>
      <c r="AD278" s="46"/>
      <c r="AE278" s="46"/>
      <c r="AF278" s="46"/>
      <c r="AG278" s="46"/>
      <c r="AH278" s="46"/>
      <c r="AI278" s="46"/>
      <c r="AJ278" s="46"/>
      <c r="AK278" s="46"/>
      <c r="AL278" s="46"/>
    </row>
    <row r="279">
      <c r="A279" s="50"/>
      <c r="B279" s="46"/>
      <c r="C279" s="46"/>
      <c r="D279" s="46"/>
      <c r="E279" s="70"/>
      <c r="F279" s="50"/>
      <c r="G279" s="50"/>
      <c r="H279" s="50"/>
      <c r="I279" s="50"/>
      <c r="J279" s="102"/>
      <c r="K279" s="46"/>
      <c r="L279" s="46"/>
      <c r="M279" s="46"/>
      <c r="N279" s="46"/>
      <c r="O279" s="46"/>
      <c r="P279" s="46"/>
      <c r="Q279" s="46"/>
      <c r="R279" s="46"/>
      <c r="S279" s="46"/>
      <c r="T279" s="46"/>
      <c r="U279" s="46"/>
      <c r="V279" s="46"/>
      <c r="W279" s="46"/>
      <c r="X279" s="46"/>
      <c r="Y279" s="46"/>
      <c r="Z279" s="46"/>
      <c r="AA279" s="46"/>
      <c r="AB279" s="46"/>
      <c r="AC279" s="46"/>
      <c r="AD279" s="46"/>
      <c r="AE279" s="46"/>
      <c r="AF279" s="46"/>
      <c r="AG279" s="46"/>
      <c r="AH279" s="46"/>
      <c r="AI279" s="46"/>
      <c r="AJ279" s="46"/>
      <c r="AK279" s="46"/>
      <c r="AL279" s="46"/>
    </row>
    <row r="280">
      <c r="A280" s="50"/>
      <c r="B280" s="46"/>
      <c r="C280" s="46"/>
      <c r="D280" s="46"/>
      <c r="E280" s="70"/>
      <c r="F280" s="50"/>
      <c r="G280" s="50"/>
      <c r="H280" s="50"/>
      <c r="I280" s="50"/>
      <c r="J280" s="102"/>
      <c r="K280" s="46"/>
      <c r="L280" s="46"/>
      <c r="M280" s="46"/>
      <c r="N280" s="46"/>
      <c r="O280" s="46"/>
      <c r="P280" s="46"/>
      <c r="Q280" s="46"/>
      <c r="R280" s="46"/>
      <c r="S280" s="46"/>
      <c r="T280" s="46"/>
      <c r="U280" s="46"/>
      <c r="V280" s="46"/>
      <c r="W280" s="46"/>
      <c r="X280" s="46"/>
      <c r="Y280" s="46"/>
      <c r="Z280" s="46"/>
      <c r="AA280" s="46"/>
      <c r="AB280" s="46"/>
      <c r="AC280" s="46"/>
      <c r="AD280" s="46"/>
      <c r="AE280" s="46"/>
      <c r="AF280" s="46"/>
      <c r="AG280" s="46"/>
      <c r="AH280" s="46"/>
      <c r="AI280" s="46"/>
      <c r="AJ280" s="46"/>
      <c r="AK280" s="46"/>
      <c r="AL280" s="46"/>
    </row>
    <row r="281">
      <c r="A281" s="50"/>
      <c r="B281" s="46"/>
      <c r="C281" s="46"/>
      <c r="D281" s="46"/>
      <c r="E281" s="70"/>
      <c r="F281" s="50"/>
      <c r="G281" s="50"/>
      <c r="H281" s="50"/>
      <c r="I281" s="50"/>
      <c r="J281" s="102"/>
      <c r="K281" s="46"/>
      <c r="L281" s="46"/>
      <c r="M281" s="46"/>
      <c r="N281" s="46"/>
      <c r="O281" s="46"/>
      <c r="P281" s="46"/>
      <c r="Q281" s="46"/>
      <c r="R281" s="46"/>
      <c r="S281" s="46"/>
      <c r="T281" s="46"/>
      <c r="U281" s="46"/>
      <c r="V281" s="46"/>
      <c r="W281" s="46"/>
      <c r="X281" s="46"/>
      <c r="Y281" s="46"/>
      <c r="Z281" s="46"/>
      <c r="AA281" s="46"/>
      <c r="AB281" s="46"/>
      <c r="AC281" s="46"/>
      <c r="AD281" s="46"/>
      <c r="AE281" s="46"/>
      <c r="AF281" s="46"/>
      <c r="AG281" s="46"/>
      <c r="AH281" s="46"/>
      <c r="AI281" s="46"/>
      <c r="AJ281" s="46"/>
      <c r="AK281" s="46"/>
      <c r="AL281" s="46"/>
    </row>
    <row r="282">
      <c r="A282" s="50"/>
      <c r="B282" s="46"/>
      <c r="C282" s="46"/>
      <c r="D282" s="46"/>
      <c r="E282" s="70"/>
      <c r="F282" s="50"/>
      <c r="G282" s="50"/>
      <c r="H282" s="50"/>
      <c r="I282" s="50"/>
      <c r="J282" s="102"/>
      <c r="K282" s="46"/>
      <c r="L282" s="46"/>
      <c r="M282" s="46"/>
      <c r="N282" s="46"/>
      <c r="O282" s="46"/>
      <c r="P282" s="46"/>
      <c r="Q282" s="46"/>
      <c r="R282" s="46"/>
      <c r="S282" s="46"/>
      <c r="T282" s="46"/>
      <c r="U282" s="46"/>
      <c r="V282" s="46"/>
      <c r="W282" s="46"/>
      <c r="X282" s="46"/>
      <c r="Y282" s="46"/>
      <c r="Z282" s="46"/>
      <c r="AA282" s="46"/>
      <c r="AB282" s="46"/>
      <c r="AC282" s="46"/>
      <c r="AD282" s="46"/>
      <c r="AE282" s="46"/>
      <c r="AF282" s="46"/>
      <c r="AG282" s="46"/>
      <c r="AH282" s="46"/>
      <c r="AI282" s="46"/>
      <c r="AJ282" s="46"/>
      <c r="AK282" s="46"/>
      <c r="AL282" s="46"/>
    </row>
    <row r="283">
      <c r="A283" s="50"/>
      <c r="B283" s="46"/>
      <c r="C283" s="46"/>
      <c r="D283" s="46"/>
      <c r="E283" s="70"/>
      <c r="F283" s="50"/>
      <c r="G283" s="50"/>
      <c r="H283" s="50"/>
      <c r="I283" s="50"/>
      <c r="J283" s="102"/>
      <c r="K283" s="46"/>
      <c r="L283" s="46"/>
      <c r="M283" s="46"/>
      <c r="N283" s="46"/>
      <c r="O283" s="46"/>
      <c r="P283" s="46"/>
      <c r="Q283" s="46"/>
      <c r="R283" s="46"/>
      <c r="S283" s="46"/>
      <c r="T283" s="46"/>
      <c r="U283" s="46"/>
      <c r="V283" s="46"/>
      <c r="W283" s="46"/>
      <c r="X283" s="46"/>
      <c r="Y283" s="46"/>
      <c r="Z283" s="46"/>
      <c r="AA283" s="46"/>
      <c r="AB283" s="46"/>
      <c r="AC283" s="46"/>
      <c r="AD283" s="46"/>
      <c r="AE283" s="46"/>
      <c r="AF283" s="46"/>
      <c r="AG283" s="46"/>
      <c r="AH283" s="46"/>
      <c r="AI283" s="46"/>
      <c r="AJ283" s="46"/>
      <c r="AK283" s="46"/>
      <c r="AL283" s="46"/>
    </row>
    <row r="284">
      <c r="A284" s="50"/>
      <c r="B284" s="46"/>
      <c r="C284" s="46"/>
      <c r="D284" s="46"/>
      <c r="E284" s="70"/>
      <c r="F284" s="50"/>
      <c r="G284" s="50"/>
      <c r="H284" s="50"/>
      <c r="I284" s="50"/>
      <c r="J284" s="102"/>
      <c r="K284" s="46"/>
      <c r="L284" s="46"/>
      <c r="M284" s="46"/>
      <c r="N284" s="46"/>
      <c r="O284" s="46"/>
      <c r="P284" s="46"/>
      <c r="Q284" s="46"/>
      <c r="R284" s="46"/>
      <c r="S284" s="46"/>
      <c r="T284" s="46"/>
      <c r="U284" s="46"/>
      <c r="V284" s="46"/>
      <c r="W284" s="46"/>
      <c r="X284" s="46"/>
      <c r="Y284" s="46"/>
      <c r="Z284" s="46"/>
      <c r="AA284" s="46"/>
      <c r="AB284" s="46"/>
      <c r="AC284" s="46"/>
      <c r="AD284" s="46"/>
      <c r="AE284" s="46"/>
      <c r="AF284" s="46"/>
      <c r="AG284" s="46"/>
      <c r="AH284" s="46"/>
      <c r="AI284" s="46"/>
      <c r="AJ284" s="46"/>
      <c r="AK284" s="46"/>
      <c r="AL284" s="46"/>
    </row>
    <row r="285">
      <c r="A285" s="50"/>
      <c r="B285" s="46"/>
      <c r="C285" s="46"/>
      <c r="D285" s="46"/>
      <c r="E285" s="70"/>
      <c r="F285" s="50"/>
      <c r="G285" s="50"/>
      <c r="H285" s="50"/>
      <c r="I285" s="50"/>
      <c r="J285" s="102"/>
      <c r="K285" s="46"/>
      <c r="L285" s="46"/>
      <c r="M285" s="46"/>
      <c r="N285" s="46"/>
      <c r="O285" s="46"/>
      <c r="P285" s="46"/>
      <c r="Q285" s="46"/>
      <c r="R285" s="46"/>
      <c r="S285" s="46"/>
      <c r="T285" s="46"/>
      <c r="U285" s="46"/>
      <c r="V285" s="46"/>
      <c r="W285" s="46"/>
      <c r="X285" s="46"/>
      <c r="Y285" s="46"/>
      <c r="Z285" s="46"/>
      <c r="AA285" s="46"/>
      <c r="AB285" s="46"/>
      <c r="AC285" s="46"/>
      <c r="AD285" s="46"/>
      <c r="AE285" s="46"/>
      <c r="AF285" s="46"/>
      <c r="AG285" s="46"/>
      <c r="AH285" s="46"/>
      <c r="AI285" s="46"/>
      <c r="AJ285" s="46"/>
      <c r="AK285" s="46"/>
      <c r="AL285" s="46"/>
    </row>
    <row r="286">
      <c r="A286" s="50"/>
      <c r="B286" s="46"/>
      <c r="C286" s="46"/>
      <c r="D286" s="46"/>
      <c r="E286" s="70"/>
      <c r="F286" s="50"/>
      <c r="G286" s="50"/>
      <c r="H286" s="50"/>
      <c r="I286" s="50"/>
      <c r="J286" s="102"/>
      <c r="K286" s="46"/>
      <c r="L286" s="46"/>
      <c r="M286" s="46"/>
      <c r="N286" s="46"/>
      <c r="O286" s="46"/>
      <c r="P286" s="46"/>
      <c r="Q286" s="46"/>
      <c r="R286" s="46"/>
      <c r="S286" s="46"/>
      <c r="T286" s="46"/>
      <c r="U286" s="46"/>
      <c r="V286" s="46"/>
      <c r="W286" s="46"/>
      <c r="X286" s="46"/>
      <c r="Y286" s="46"/>
      <c r="Z286" s="46"/>
      <c r="AA286" s="46"/>
      <c r="AB286" s="46"/>
      <c r="AC286" s="46"/>
      <c r="AD286" s="46"/>
      <c r="AE286" s="46"/>
      <c r="AF286" s="46"/>
      <c r="AG286" s="46"/>
      <c r="AH286" s="46"/>
      <c r="AI286" s="46"/>
      <c r="AJ286" s="46"/>
      <c r="AK286" s="46"/>
      <c r="AL286" s="46"/>
    </row>
    <row r="287">
      <c r="A287" s="50"/>
      <c r="B287" s="46"/>
      <c r="C287" s="46"/>
      <c r="D287" s="46"/>
      <c r="E287" s="70"/>
      <c r="F287" s="50"/>
      <c r="G287" s="50"/>
      <c r="H287" s="50"/>
      <c r="I287" s="50"/>
      <c r="J287" s="102"/>
      <c r="K287" s="46"/>
      <c r="L287" s="46"/>
      <c r="M287" s="46"/>
      <c r="N287" s="46"/>
      <c r="O287" s="46"/>
      <c r="P287" s="46"/>
      <c r="Q287" s="46"/>
      <c r="R287" s="46"/>
      <c r="S287" s="46"/>
      <c r="T287" s="46"/>
      <c r="U287" s="46"/>
      <c r="V287" s="46"/>
      <c r="W287" s="46"/>
      <c r="X287" s="46"/>
      <c r="Y287" s="46"/>
      <c r="Z287" s="46"/>
      <c r="AA287" s="46"/>
      <c r="AB287" s="46"/>
      <c r="AC287" s="46"/>
      <c r="AD287" s="46"/>
      <c r="AE287" s="46"/>
      <c r="AF287" s="46"/>
      <c r="AG287" s="46"/>
      <c r="AH287" s="46"/>
      <c r="AI287" s="46"/>
      <c r="AJ287" s="46"/>
      <c r="AK287" s="46"/>
      <c r="AL287" s="46"/>
    </row>
    <row r="288">
      <c r="A288" s="50"/>
      <c r="B288" s="46"/>
      <c r="C288" s="46"/>
      <c r="D288" s="46"/>
      <c r="E288" s="70"/>
      <c r="F288" s="50"/>
      <c r="G288" s="50"/>
      <c r="H288" s="50"/>
      <c r="I288" s="50"/>
      <c r="J288" s="102"/>
      <c r="K288" s="46"/>
      <c r="L288" s="46"/>
      <c r="M288" s="46"/>
      <c r="N288" s="46"/>
      <c r="O288" s="46"/>
      <c r="P288" s="46"/>
      <c r="Q288" s="46"/>
      <c r="R288" s="46"/>
      <c r="S288" s="46"/>
      <c r="T288" s="46"/>
      <c r="U288" s="46"/>
      <c r="V288" s="46"/>
      <c r="W288" s="46"/>
      <c r="X288" s="46"/>
      <c r="Y288" s="46"/>
      <c r="Z288" s="46"/>
      <c r="AA288" s="46"/>
      <c r="AB288" s="46"/>
      <c r="AC288" s="46"/>
      <c r="AD288" s="46"/>
      <c r="AE288" s="46"/>
      <c r="AF288" s="46"/>
      <c r="AG288" s="46"/>
      <c r="AH288" s="46"/>
      <c r="AI288" s="46"/>
      <c r="AJ288" s="46"/>
      <c r="AK288" s="46"/>
      <c r="AL288" s="46"/>
    </row>
    <row r="289">
      <c r="A289" s="50"/>
      <c r="B289" s="46"/>
      <c r="C289" s="46"/>
      <c r="D289" s="46"/>
      <c r="E289" s="70"/>
      <c r="F289" s="50"/>
      <c r="G289" s="50"/>
      <c r="H289" s="50"/>
      <c r="I289" s="50"/>
      <c r="J289" s="102"/>
      <c r="K289" s="46"/>
      <c r="L289" s="46"/>
      <c r="M289" s="46"/>
      <c r="N289" s="46"/>
      <c r="O289" s="46"/>
      <c r="P289" s="46"/>
      <c r="Q289" s="46"/>
      <c r="R289" s="46"/>
      <c r="S289" s="46"/>
      <c r="T289" s="46"/>
      <c r="U289" s="46"/>
      <c r="V289" s="46"/>
      <c r="W289" s="46"/>
      <c r="X289" s="46"/>
      <c r="Y289" s="46"/>
      <c r="Z289" s="46"/>
      <c r="AA289" s="46"/>
      <c r="AB289" s="46"/>
      <c r="AC289" s="46"/>
      <c r="AD289" s="46"/>
      <c r="AE289" s="46"/>
      <c r="AF289" s="46"/>
      <c r="AG289" s="46"/>
      <c r="AH289" s="46"/>
      <c r="AI289" s="46"/>
      <c r="AJ289" s="46"/>
      <c r="AK289" s="46"/>
      <c r="AL289" s="46"/>
    </row>
    <row r="290">
      <c r="A290" s="50"/>
      <c r="B290" s="46"/>
      <c r="C290" s="46"/>
      <c r="D290" s="46"/>
      <c r="E290" s="70"/>
      <c r="F290" s="50"/>
      <c r="G290" s="50"/>
      <c r="H290" s="50"/>
      <c r="I290" s="50"/>
      <c r="J290" s="102"/>
      <c r="K290" s="46"/>
      <c r="L290" s="46"/>
      <c r="M290" s="46"/>
      <c r="N290" s="46"/>
      <c r="O290" s="46"/>
      <c r="P290" s="46"/>
      <c r="Q290" s="46"/>
      <c r="R290" s="46"/>
      <c r="S290" s="46"/>
      <c r="T290" s="46"/>
      <c r="U290" s="46"/>
      <c r="V290" s="46"/>
      <c r="W290" s="46"/>
      <c r="X290" s="46"/>
      <c r="Y290" s="46"/>
      <c r="Z290" s="46"/>
      <c r="AA290" s="46"/>
      <c r="AB290" s="46"/>
      <c r="AC290" s="46"/>
      <c r="AD290" s="46"/>
      <c r="AE290" s="46"/>
      <c r="AF290" s="46"/>
      <c r="AG290" s="46"/>
      <c r="AH290" s="46"/>
      <c r="AI290" s="46"/>
      <c r="AJ290" s="46"/>
      <c r="AK290" s="46"/>
      <c r="AL290" s="46"/>
    </row>
    <row r="291">
      <c r="A291" s="50"/>
      <c r="B291" s="46"/>
      <c r="C291" s="46"/>
      <c r="D291" s="46"/>
      <c r="E291" s="70"/>
      <c r="F291" s="50"/>
      <c r="G291" s="50"/>
      <c r="H291" s="50"/>
      <c r="I291" s="50"/>
      <c r="J291" s="102"/>
      <c r="K291" s="46"/>
      <c r="L291" s="46"/>
      <c r="M291" s="46"/>
      <c r="N291" s="46"/>
      <c r="O291" s="46"/>
      <c r="P291" s="46"/>
      <c r="Q291" s="46"/>
      <c r="R291" s="46"/>
      <c r="S291" s="46"/>
      <c r="T291" s="46"/>
      <c r="U291" s="46"/>
      <c r="V291" s="46"/>
      <c r="W291" s="46"/>
      <c r="X291" s="46"/>
      <c r="Y291" s="46"/>
      <c r="Z291" s="46"/>
      <c r="AA291" s="46"/>
      <c r="AB291" s="46"/>
      <c r="AC291" s="46"/>
      <c r="AD291" s="46"/>
      <c r="AE291" s="46"/>
      <c r="AF291" s="46"/>
      <c r="AG291" s="46"/>
      <c r="AH291" s="46"/>
      <c r="AI291" s="46"/>
      <c r="AJ291" s="46"/>
      <c r="AK291" s="46"/>
      <c r="AL291" s="46"/>
    </row>
    <row r="292">
      <c r="A292" s="50"/>
      <c r="B292" s="46"/>
      <c r="C292" s="46"/>
      <c r="D292" s="46"/>
      <c r="E292" s="70"/>
      <c r="F292" s="50"/>
      <c r="G292" s="50"/>
      <c r="H292" s="50"/>
      <c r="I292" s="50"/>
      <c r="J292" s="102"/>
      <c r="K292" s="46"/>
      <c r="L292" s="46"/>
      <c r="M292" s="46"/>
      <c r="N292" s="46"/>
      <c r="O292" s="46"/>
      <c r="P292" s="46"/>
      <c r="Q292" s="46"/>
      <c r="R292" s="46"/>
      <c r="S292" s="46"/>
      <c r="T292" s="46"/>
      <c r="U292" s="46"/>
      <c r="V292" s="46"/>
      <c r="W292" s="46"/>
      <c r="X292" s="46"/>
      <c r="Y292" s="46"/>
      <c r="Z292" s="46"/>
      <c r="AA292" s="46"/>
      <c r="AB292" s="46"/>
      <c r="AC292" s="46"/>
      <c r="AD292" s="46"/>
      <c r="AE292" s="46"/>
      <c r="AF292" s="46"/>
      <c r="AG292" s="46"/>
      <c r="AH292" s="46"/>
      <c r="AI292" s="46"/>
      <c r="AJ292" s="46"/>
      <c r="AK292" s="46"/>
      <c r="AL292" s="46"/>
    </row>
    <row r="293">
      <c r="A293" s="50"/>
      <c r="B293" s="46"/>
      <c r="C293" s="46"/>
      <c r="D293" s="46"/>
      <c r="E293" s="70"/>
      <c r="F293" s="50"/>
      <c r="G293" s="50"/>
      <c r="H293" s="50"/>
      <c r="I293" s="50"/>
      <c r="J293" s="102"/>
      <c r="K293" s="46"/>
      <c r="L293" s="46"/>
      <c r="M293" s="46"/>
      <c r="N293" s="46"/>
      <c r="O293" s="46"/>
      <c r="P293" s="46"/>
      <c r="Q293" s="46"/>
      <c r="R293" s="46"/>
      <c r="S293" s="46"/>
      <c r="T293" s="46"/>
      <c r="U293" s="46"/>
      <c r="V293" s="46"/>
      <c r="W293" s="46"/>
      <c r="X293" s="46"/>
      <c r="Y293" s="46"/>
      <c r="Z293" s="46"/>
      <c r="AA293" s="46"/>
      <c r="AB293" s="46"/>
      <c r="AC293" s="46"/>
      <c r="AD293" s="46"/>
      <c r="AE293" s="46"/>
      <c r="AF293" s="46"/>
      <c r="AG293" s="46"/>
      <c r="AH293" s="46"/>
      <c r="AI293" s="46"/>
      <c r="AJ293" s="46"/>
      <c r="AK293" s="46"/>
      <c r="AL293" s="46"/>
    </row>
    <row r="294">
      <c r="A294" s="50"/>
      <c r="B294" s="46"/>
      <c r="C294" s="46"/>
      <c r="D294" s="46"/>
      <c r="E294" s="70"/>
      <c r="F294" s="50"/>
      <c r="G294" s="50"/>
      <c r="H294" s="50"/>
      <c r="I294" s="50"/>
      <c r="J294" s="102"/>
      <c r="K294" s="46"/>
      <c r="L294" s="46"/>
      <c r="M294" s="46"/>
      <c r="N294" s="46"/>
      <c r="O294" s="46"/>
      <c r="P294" s="46"/>
      <c r="Q294" s="46"/>
      <c r="R294" s="46"/>
      <c r="S294" s="46"/>
      <c r="T294" s="46"/>
      <c r="U294" s="46"/>
      <c r="V294" s="46"/>
      <c r="W294" s="46"/>
      <c r="X294" s="46"/>
      <c r="Y294" s="46"/>
      <c r="Z294" s="46"/>
      <c r="AA294" s="46"/>
      <c r="AB294" s="46"/>
      <c r="AC294" s="46"/>
      <c r="AD294" s="46"/>
      <c r="AE294" s="46"/>
      <c r="AF294" s="46"/>
      <c r="AG294" s="46"/>
      <c r="AH294" s="46"/>
      <c r="AI294" s="46"/>
      <c r="AJ294" s="46"/>
      <c r="AK294" s="46"/>
      <c r="AL294" s="46"/>
    </row>
    <row r="295">
      <c r="A295" s="50"/>
      <c r="B295" s="46"/>
      <c r="C295" s="46"/>
      <c r="D295" s="46"/>
      <c r="E295" s="70"/>
      <c r="F295" s="50"/>
      <c r="G295" s="50"/>
      <c r="H295" s="50"/>
      <c r="I295" s="50"/>
      <c r="J295" s="102"/>
      <c r="K295" s="46"/>
      <c r="L295" s="46"/>
      <c r="M295" s="46"/>
      <c r="N295" s="46"/>
      <c r="O295" s="46"/>
      <c r="P295" s="46"/>
      <c r="Q295" s="46"/>
      <c r="R295" s="46"/>
      <c r="S295" s="46"/>
      <c r="T295" s="46"/>
      <c r="U295" s="46"/>
      <c r="V295" s="46"/>
      <c r="W295" s="46"/>
      <c r="X295" s="46"/>
      <c r="Y295" s="46"/>
      <c r="Z295" s="46"/>
      <c r="AA295" s="46"/>
      <c r="AB295" s="46"/>
      <c r="AC295" s="46"/>
      <c r="AD295" s="46"/>
      <c r="AE295" s="46"/>
      <c r="AF295" s="46"/>
      <c r="AG295" s="46"/>
      <c r="AH295" s="46"/>
      <c r="AI295" s="46"/>
      <c r="AJ295" s="46"/>
      <c r="AK295" s="46"/>
      <c r="AL295" s="46"/>
    </row>
    <row r="296">
      <c r="A296" s="50"/>
      <c r="B296" s="46"/>
      <c r="C296" s="46"/>
      <c r="D296" s="46"/>
      <c r="E296" s="70"/>
      <c r="F296" s="50"/>
      <c r="G296" s="50"/>
      <c r="H296" s="50"/>
      <c r="I296" s="50"/>
      <c r="J296" s="102"/>
      <c r="K296" s="46"/>
      <c r="L296" s="46"/>
      <c r="M296" s="46"/>
      <c r="N296" s="46"/>
      <c r="O296" s="46"/>
      <c r="P296" s="46"/>
      <c r="Q296" s="46"/>
      <c r="R296" s="46"/>
      <c r="S296" s="46"/>
      <c r="T296" s="46"/>
      <c r="U296" s="46"/>
      <c r="V296" s="46"/>
      <c r="W296" s="46"/>
      <c r="X296" s="46"/>
      <c r="Y296" s="46"/>
      <c r="Z296" s="46"/>
      <c r="AA296" s="46"/>
      <c r="AB296" s="46"/>
      <c r="AC296" s="46"/>
      <c r="AD296" s="46"/>
      <c r="AE296" s="46"/>
      <c r="AF296" s="46"/>
      <c r="AG296" s="46"/>
      <c r="AH296" s="46"/>
      <c r="AI296" s="46"/>
      <c r="AJ296" s="46"/>
      <c r="AK296" s="46"/>
      <c r="AL296" s="46"/>
    </row>
    <row r="297">
      <c r="A297" s="50"/>
      <c r="B297" s="46"/>
      <c r="C297" s="46"/>
      <c r="D297" s="46"/>
      <c r="E297" s="70"/>
      <c r="F297" s="50"/>
      <c r="G297" s="50"/>
      <c r="H297" s="50"/>
      <c r="I297" s="50"/>
      <c r="J297" s="102"/>
      <c r="K297" s="46"/>
      <c r="L297" s="46"/>
      <c r="M297" s="46"/>
      <c r="N297" s="46"/>
      <c r="O297" s="46"/>
      <c r="P297" s="46"/>
      <c r="Q297" s="46"/>
      <c r="R297" s="46"/>
      <c r="S297" s="46"/>
      <c r="T297" s="46"/>
      <c r="U297" s="46"/>
      <c r="V297" s="46"/>
      <c r="W297" s="46"/>
      <c r="X297" s="46"/>
      <c r="Y297" s="46"/>
      <c r="Z297" s="46"/>
      <c r="AA297" s="46"/>
      <c r="AB297" s="46"/>
      <c r="AC297" s="46"/>
      <c r="AD297" s="46"/>
      <c r="AE297" s="46"/>
      <c r="AF297" s="46"/>
      <c r="AG297" s="46"/>
      <c r="AH297" s="46"/>
      <c r="AI297" s="46"/>
      <c r="AJ297" s="46"/>
      <c r="AK297" s="46"/>
      <c r="AL297" s="46"/>
    </row>
    <row r="298">
      <c r="A298" s="50"/>
      <c r="B298" s="46"/>
      <c r="C298" s="46"/>
      <c r="D298" s="46"/>
      <c r="E298" s="70"/>
      <c r="F298" s="50"/>
      <c r="G298" s="50"/>
      <c r="H298" s="50"/>
      <c r="I298" s="50"/>
      <c r="J298" s="102"/>
      <c r="K298" s="46"/>
      <c r="L298" s="46"/>
      <c r="M298" s="46"/>
      <c r="N298" s="46"/>
      <c r="O298" s="46"/>
      <c r="P298" s="46"/>
      <c r="Q298" s="46"/>
      <c r="R298" s="46"/>
      <c r="S298" s="46"/>
      <c r="T298" s="46"/>
      <c r="U298" s="46"/>
      <c r="V298" s="46"/>
      <c r="W298" s="46"/>
      <c r="X298" s="46"/>
      <c r="Y298" s="46"/>
      <c r="Z298" s="46"/>
      <c r="AA298" s="46"/>
      <c r="AB298" s="46"/>
      <c r="AC298" s="46"/>
      <c r="AD298" s="46"/>
      <c r="AE298" s="46"/>
      <c r="AF298" s="46"/>
      <c r="AG298" s="46"/>
      <c r="AH298" s="46"/>
      <c r="AI298" s="46"/>
      <c r="AJ298" s="46"/>
      <c r="AK298" s="46"/>
      <c r="AL298" s="46"/>
    </row>
    <row r="299">
      <c r="A299" s="50"/>
      <c r="B299" s="46"/>
      <c r="C299" s="46"/>
      <c r="D299" s="46"/>
      <c r="E299" s="70"/>
      <c r="F299" s="50"/>
      <c r="G299" s="50"/>
      <c r="H299" s="50"/>
      <c r="I299" s="50"/>
      <c r="J299" s="102"/>
      <c r="K299" s="46"/>
      <c r="L299" s="46"/>
      <c r="M299" s="46"/>
      <c r="N299" s="46"/>
      <c r="O299" s="46"/>
      <c r="P299" s="46"/>
      <c r="Q299" s="46"/>
      <c r="R299" s="46"/>
      <c r="S299" s="46"/>
      <c r="T299" s="46"/>
      <c r="U299" s="46"/>
      <c r="V299" s="46"/>
      <c r="W299" s="46"/>
      <c r="X299" s="46"/>
      <c r="Y299" s="46"/>
      <c r="Z299" s="46"/>
      <c r="AA299" s="46"/>
      <c r="AB299" s="46"/>
      <c r="AC299" s="46"/>
      <c r="AD299" s="46"/>
      <c r="AE299" s="46"/>
      <c r="AF299" s="46"/>
      <c r="AG299" s="46"/>
      <c r="AH299" s="46"/>
      <c r="AI299" s="46"/>
      <c r="AJ299" s="46"/>
      <c r="AK299" s="46"/>
      <c r="AL299" s="46"/>
    </row>
    <row r="300">
      <c r="A300" s="50"/>
      <c r="B300" s="46"/>
      <c r="C300" s="46"/>
      <c r="D300" s="46"/>
      <c r="E300" s="70"/>
      <c r="F300" s="50"/>
      <c r="G300" s="50"/>
      <c r="H300" s="50"/>
      <c r="I300" s="50"/>
      <c r="J300" s="102"/>
      <c r="K300" s="46"/>
      <c r="L300" s="46"/>
      <c r="M300" s="46"/>
      <c r="N300" s="46"/>
      <c r="O300" s="46"/>
      <c r="P300" s="46"/>
      <c r="Q300" s="46"/>
      <c r="R300" s="46"/>
      <c r="S300" s="46"/>
      <c r="T300" s="46"/>
      <c r="U300" s="46"/>
      <c r="V300" s="46"/>
      <c r="W300" s="46"/>
      <c r="X300" s="46"/>
      <c r="Y300" s="46"/>
      <c r="Z300" s="46"/>
      <c r="AA300" s="46"/>
      <c r="AB300" s="46"/>
      <c r="AC300" s="46"/>
      <c r="AD300" s="46"/>
      <c r="AE300" s="46"/>
      <c r="AF300" s="46"/>
      <c r="AG300" s="46"/>
      <c r="AH300" s="46"/>
      <c r="AI300" s="46"/>
      <c r="AJ300" s="46"/>
      <c r="AK300" s="46"/>
      <c r="AL300" s="46"/>
    </row>
    <row r="301">
      <c r="A301" s="50"/>
      <c r="B301" s="46"/>
      <c r="C301" s="46"/>
      <c r="D301" s="46"/>
      <c r="E301" s="70"/>
      <c r="F301" s="50"/>
      <c r="G301" s="50"/>
      <c r="H301" s="50"/>
      <c r="I301" s="50"/>
      <c r="J301" s="102"/>
      <c r="K301" s="46"/>
      <c r="L301" s="46"/>
      <c r="M301" s="46"/>
      <c r="N301" s="46"/>
      <c r="O301" s="46"/>
      <c r="P301" s="46"/>
      <c r="Q301" s="46"/>
      <c r="R301" s="46"/>
      <c r="S301" s="46"/>
      <c r="T301" s="46"/>
      <c r="U301" s="46"/>
      <c r="V301" s="46"/>
      <c r="W301" s="46"/>
      <c r="X301" s="46"/>
      <c r="Y301" s="46"/>
      <c r="Z301" s="46"/>
      <c r="AA301" s="46"/>
      <c r="AB301" s="46"/>
      <c r="AC301" s="46"/>
      <c r="AD301" s="46"/>
      <c r="AE301" s="46"/>
      <c r="AF301" s="46"/>
      <c r="AG301" s="46"/>
      <c r="AH301" s="46"/>
      <c r="AI301" s="46"/>
      <c r="AJ301" s="46"/>
      <c r="AK301" s="46"/>
      <c r="AL301" s="46"/>
    </row>
    <row r="302">
      <c r="A302" s="50"/>
      <c r="B302" s="46"/>
      <c r="C302" s="46"/>
      <c r="D302" s="46"/>
      <c r="E302" s="70"/>
      <c r="F302" s="50"/>
      <c r="G302" s="50"/>
      <c r="H302" s="50"/>
      <c r="I302" s="50"/>
      <c r="J302" s="102"/>
      <c r="K302" s="46"/>
      <c r="L302" s="46"/>
      <c r="M302" s="46"/>
      <c r="N302" s="46"/>
      <c r="O302" s="46"/>
      <c r="P302" s="46"/>
      <c r="Q302" s="46"/>
      <c r="R302" s="46"/>
      <c r="S302" s="46"/>
      <c r="T302" s="46"/>
      <c r="U302" s="46"/>
      <c r="V302" s="46"/>
      <c r="W302" s="46"/>
      <c r="X302" s="46"/>
      <c r="Y302" s="46"/>
      <c r="Z302" s="46"/>
      <c r="AA302" s="46"/>
      <c r="AB302" s="46"/>
      <c r="AC302" s="46"/>
      <c r="AD302" s="46"/>
      <c r="AE302" s="46"/>
      <c r="AF302" s="46"/>
      <c r="AG302" s="46"/>
      <c r="AH302" s="46"/>
      <c r="AI302" s="46"/>
      <c r="AJ302" s="46"/>
      <c r="AK302" s="46"/>
      <c r="AL302" s="46"/>
    </row>
    <row r="303">
      <c r="A303" s="50"/>
      <c r="B303" s="46"/>
      <c r="C303" s="46"/>
      <c r="D303" s="46"/>
      <c r="E303" s="70"/>
      <c r="F303" s="50"/>
      <c r="G303" s="50"/>
      <c r="H303" s="50"/>
      <c r="I303" s="50"/>
      <c r="J303" s="102"/>
      <c r="K303" s="46"/>
      <c r="L303" s="46"/>
      <c r="M303" s="46"/>
      <c r="N303" s="46"/>
      <c r="O303" s="46"/>
      <c r="P303" s="46"/>
      <c r="Q303" s="46"/>
      <c r="R303" s="46"/>
      <c r="S303" s="46"/>
      <c r="T303" s="46"/>
      <c r="U303" s="46"/>
      <c r="V303" s="46"/>
      <c r="W303" s="46"/>
      <c r="X303" s="46"/>
      <c r="Y303" s="46"/>
      <c r="Z303" s="46"/>
      <c r="AA303" s="46"/>
      <c r="AB303" s="46"/>
      <c r="AC303" s="46"/>
      <c r="AD303" s="46"/>
      <c r="AE303" s="46"/>
      <c r="AF303" s="46"/>
      <c r="AG303" s="46"/>
      <c r="AH303" s="46"/>
      <c r="AI303" s="46"/>
      <c r="AJ303" s="46"/>
      <c r="AK303" s="46"/>
      <c r="AL303" s="46"/>
    </row>
    <row r="304">
      <c r="A304" s="50"/>
      <c r="B304" s="46"/>
      <c r="C304" s="46"/>
      <c r="D304" s="46"/>
      <c r="E304" s="70"/>
      <c r="F304" s="50"/>
      <c r="G304" s="50"/>
      <c r="H304" s="50"/>
      <c r="I304" s="50"/>
      <c r="J304" s="102"/>
      <c r="K304" s="46"/>
      <c r="L304" s="46"/>
      <c r="M304" s="46"/>
      <c r="N304" s="46"/>
      <c r="O304" s="46"/>
      <c r="P304" s="46"/>
      <c r="Q304" s="46"/>
      <c r="R304" s="46"/>
      <c r="S304" s="46"/>
      <c r="T304" s="46"/>
      <c r="U304" s="46"/>
      <c r="V304" s="46"/>
      <c r="W304" s="46"/>
      <c r="X304" s="46"/>
      <c r="Y304" s="46"/>
      <c r="Z304" s="46"/>
      <c r="AA304" s="46"/>
      <c r="AB304" s="46"/>
      <c r="AC304" s="46"/>
      <c r="AD304" s="46"/>
      <c r="AE304" s="46"/>
      <c r="AF304" s="46"/>
      <c r="AG304" s="46"/>
      <c r="AH304" s="46"/>
      <c r="AI304" s="46"/>
      <c r="AJ304" s="46"/>
      <c r="AK304" s="46"/>
      <c r="AL304" s="46"/>
    </row>
    <row r="305">
      <c r="A305" s="50"/>
      <c r="B305" s="46"/>
      <c r="C305" s="46"/>
      <c r="D305" s="46"/>
      <c r="E305" s="70"/>
      <c r="F305" s="50"/>
      <c r="G305" s="50"/>
      <c r="H305" s="50"/>
      <c r="I305" s="50"/>
      <c r="J305" s="102"/>
      <c r="K305" s="46"/>
      <c r="L305" s="46"/>
      <c r="M305" s="46"/>
      <c r="N305" s="46"/>
      <c r="O305" s="46"/>
      <c r="P305" s="46"/>
      <c r="Q305" s="46"/>
      <c r="R305" s="46"/>
      <c r="S305" s="46"/>
      <c r="T305" s="46"/>
      <c r="U305" s="46"/>
      <c r="V305" s="46"/>
      <c r="W305" s="46"/>
      <c r="X305" s="46"/>
      <c r="Y305" s="46"/>
      <c r="Z305" s="46"/>
      <c r="AA305" s="46"/>
      <c r="AB305" s="46"/>
      <c r="AC305" s="46"/>
      <c r="AD305" s="46"/>
      <c r="AE305" s="46"/>
      <c r="AF305" s="46"/>
      <c r="AG305" s="46"/>
      <c r="AH305" s="46"/>
      <c r="AI305" s="46"/>
      <c r="AJ305" s="46"/>
      <c r="AK305" s="46"/>
      <c r="AL305" s="46"/>
    </row>
    <row r="306">
      <c r="A306" s="50"/>
      <c r="B306" s="46"/>
      <c r="C306" s="46"/>
      <c r="D306" s="46"/>
      <c r="E306" s="70"/>
      <c r="F306" s="50"/>
      <c r="G306" s="50"/>
      <c r="H306" s="50"/>
      <c r="I306" s="50"/>
      <c r="J306" s="102"/>
      <c r="K306" s="46"/>
      <c r="L306" s="46"/>
      <c r="M306" s="46"/>
      <c r="N306" s="46"/>
      <c r="O306" s="46"/>
      <c r="P306" s="46"/>
      <c r="Q306" s="46"/>
      <c r="R306" s="46"/>
      <c r="S306" s="46"/>
      <c r="T306" s="46"/>
      <c r="U306" s="46"/>
      <c r="V306" s="46"/>
      <c r="W306" s="46"/>
      <c r="X306" s="46"/>
      <c r="Y306" s="46"/>
      <c r="Z306" s="46"/>
      <c r="AA306" s="46"/>
      <c r="AB306" s="46"/>
      <c r="AC306" s="46"/>
      <c r="AD306" s="46"/>
      <c r="AE306" s="46"/>
      <c r="AF306" s="46"/>
      <c r="AG306" s="46"/>
      <c r="AH306" s="46"/>
      <c r="AI306" s="46"/>
      <c r="AJ306" s="46"/>
      <c r="AK306" s="46"/>
      <c r="AL306" s="46"/>
    </row>
    <row r="307">
      <c r="A307" s="50"/>
      <c r="B307" s="46"/>
      <c r="C307" s="46"/>
      <c r="D307" s="46"/>
      <c r="E307" s="70"/>
      <c r="F307" s="50"/>
      <c r="G307" s="50"/>
      <c r="H307" s="50"/>
      <c r="I307" s="50"/>
      <c r="J307" s="102"/>
      <c r="K307" s="46"/>
      <c r="L307" s="46"/>
      <c r="M307" s="46"/>
      <c r="N307" s="46"/>
      <c r="O307" s="46"/>
      <c r="P307" s="46"/>
      <c r="Q307" s="46"/>
      <c r="R307" s="46"/>
      <c r="S307" s="46"/>
      <c r="T307" s="46"/>
      <c r="U307" s="46"/>
      <c r="V307" s="46"/>
      <c r="W307" s="46"/>
      <c r="X307" s="46"/>
      <c r="Y307" s="46"/>
      <c r="Z307" s="46"/>
      <c r="AA307" s="46"/>
      <c r="AB307" s="46"/>
      <c r="AC307" s="46"/>
      <c r="AD307" s="46"/>
      <c r="AE307" s="46"/>
      <c r="AF307" s="46"/>
      <c r="AG307" s="46"/>
      <c r="AH307" s="46"/>
      <c r="AI307" s="46"/>
      <c r="AJ307" s="46"/>
      <c r="AK307" s="46"/>
      <c r="AL307" s="46"/>
    </row>
    <row r="308">
      <c r="A308" s="50"/>
      <c r="B308" s="46"/>
      <c r="C308" s="46"/>
      <c r="D308" s="46"/>
      <c r="E308" s="70"/>
      <c r="F308" s="50"/>
      <c r="G308" s="50"/>
      <c r="H308" s="50"/>
      <c r="I308" s="50"/>
      <c r="J308" s="102"/>
      <c r="K308" s="46"/>
      <c r="L308" s="46"/>
      <c r="M308" s="46"/>
      <c r="N308" s="46"/>
      <c r="O308" s="46"/>
      <c r="P308" s="46"/>
      <c r="Q308" s="46"/>
      <c r="R308" s="46"/>
      <c r="S308" s="46"/>
      <c r="T308" s="46"/>
      <c r="U308" s="46"/>
      <c r="V308" s="46"/>
      <c r="W308" s="46"/>
      <c r="X308" s="46"/>
      <c r="Y308" s="46"/>
      <c r="Z308" s="46"/>
      <c r="AA308" s="46"/>
      <c r="AB308" s="46"/>
      <c r="AC308" s="46"/>
      <c r="AD308" s="46"/>
      <c r="AE308" s="46"/>
      <c r="AF308" s="46"/>
      <c r="AG308" s="46"/>
      <c r="AH308" s="46"/>
      <c r="AI308" s="46"/>
      <c r="AJ308" s="46"/>
      <c r="AK308" s="46"/>
      <c r="AL308" s="46"/>
    </row>
    <row r="309">
      <c r="A309" s="50"/>
      <c r="B309" s="46"/>
      <c r="C309" s="46"/>
      <c r="D309" s="46"/>
      <c r="E309" s="70"/>
      <c r="F309" s="50"/>
      <c r="G309" s="50"/>
      <c r="H309" s="50"/>
      <c r="I309" s="50"/>
      <c r="J309" s="102"/>
      <c r="K309" s="46"/>
      <c r="L309" s="46"/>
      <c r="M309" s="46"/>
      <c r="N309" s="46"/>
      <c r="O309" s="46"/>
      <c r="P309" s="46"/>
      <c r="Q309" s="46"/>
      <c r="R309" s="46"/>
      <c r="S309" s="46"/>
      <c r="T309" s="46"/>
      <c r="U309" s="46"/>
      <c r="V309" s="46"/>
      <c r="W309" s="46"/>
      <c r="X309" s="46"/>
      <c r="Y309" s="46"/>
      <c r="Z309" s="46"/>
      <c r="AA309" s="46"/>
      <c r="AB309" s="46"/>
      <c r="AC309" s="46"/>
      <c r="AD309" s="46"/>
      <c r="AE309" s="46"/>
      <c r="AF309" s="46"/>
      <c r="AG309" s="46"/>
      <c r="AH309" s="46"/>
      <c r="AI309" s="46"/>
      <c r="AJ309" s="46"/>
      <c r="AK309" s="46"/>
      <c r="AL309" s="46"/>
    </row>
    <row r="310">
      <c r="A310" s="50"/>
      <c r="B310" s="46"/>
      <c r="C310" s="46"/>
      <c r="D310" s="46"/>
      <c r="E310" s="70"/>
      <c r="F310" s="50"/>
      <c r="G310" s="50"/>
      <c r="H310" s="50"/>
      <c r="I310" s="50"/>
      <c r="J310" s="102"/>
      <c r="K310" s="46"/>
      <c r="L310" s="46"/>
      <c r="M310" s="46"/>
      <c r="N310" s="46"/>
      <c r="O310" s="46"/>
      <c r="P310" s="46"/>
      <c r="Q310" s="46"/>
      <c r="R310" s="46"/>
      <c r="S310" s="46"/>
      <c r="T310" s="46"/>
      <c r="U310" s="46"/>
      <c r="V310" s="46"/>
      <c r="W310" s="46"/>
      <c r="X310" s="46"/>
      <c r="Y310" s="46"/>
      <c r="Z310" s="46"/>
      <c r="AA310" s="46"/>
      <c r="AB310" s="46"/>
      <c r="AC310" s="46"/>
      <c r="AD310" s="46"/>
      <c r="AE310" s="46"/>
      <c r="AF310" s="46"/>
      <c r="AG310" s="46"/>
      <c r="AH310" s="46"/>
      <c r="AI310" s="46"/>
      <c r="AJ310" s="46"/>
      <c r="AK310" s="46"/>
      <c r="AL310" s="46"/>
    </row>
    <row r="311">
      <c r="A311" s="50"/>
      <c r="B311" s="46"/>
      <c r="C311" s="46"/>
      <c r="D311" s="46"/>
      <c r="E311" s="70"/>
      <c r="F311" s="50"/>
      <c r="G311" s="50"/>
      <c r="H311" s="50"/>
      <c r="I311" s="50"/>
      <c r="J311" s="102"/>
      <c r="K311" s="46"/>
      <c r="L311" s="46"/>
      <c r="M311" s="46"/>
      <c r="N311" s="46"/>
      <c r="O311" s="46"/>
      <c r="P311" s="46"/>
      <c r="Q311" s="46"/>
      <c r="R311" s="46"/>
      <c r="S311" s="46"/>
      <c r="T311" s="46"/>
      <c r="U311" s="46"/>
      <c r="V311" s="46"/>
      <c r="W311" s="46"/>
      <c r="X311" s="46"/>
      <c r="Y311" s="46"/>
      <c r="Z311" s="46"/>
      <c r="AA311" s="46"/>
      <c r="AB311" s="46"/>
      <c r="AC311" s="46"/>
      <c r="AD311" s="46"/>
      <c r="AE311" s="46"/>
      <c r="AF311" s="46"/>
      <c r="AG311" s="46"/>
      <c r="AH311" s="46"/>
      <c r="AI311" s="46"/>
      <c r="AJ311" s="46"/>
      <c r="AK311" s="46"/>
      <c r="AL311" s="46"/>
    </row>
    <row r="312">
      <c r="A312" s="50"/>
      <c r="B312" s="46"/>
      <c r="C312" s="46"/>
      <c r="D312" s="46"/>
      <c r="E312" s="70"/>
      <c r="F312" s="50"/>
      <c r="G312" s="50"/>
      <c r="H312" s="50"/>
      <c r="I312" s="50"/>
      <c r="J312" s="102"/>
      <c r="K312" s="46"/>
      <c r="L312" s="46"/>
      <c r="M312" s="46"/>
      <c r="N312" s="46"/>
      <c r="O312" s="46"/>
      <c r="P312" s="46"/>
      <c r="Q312" s="46"/>
      <c r="R312" s="46"/>
      <c r="S312" s="46"/>
      <c r="T312" s="46"/>
      <c r="U312" s="46"/>
      <c r="V312" s="46"/>
      <c r="W312" s="46"/>
      <c r="X312" s="46"/>
      <c r="Y312" s="46"/>
      <c r="Z312" s="46"/>
      <c r="AA312" s="46"/>
      <c r="AB312" s="46"/>
      <c r="AC312" s="46"/>
      <c r="AD312" s="46"/>
      <c r="AE312" s="46"/>
      <c r="AF312" s="46"/>
      <c r="AG312" s="46"/>
      <c r="AH312" s="46"/>
      <c r="AI312" s="46"/>
      <c r="AJ312" s="46"/>
      <c r="AK312" s="46"/>
      <c r="AL312" s="46"/>
    </row>
    <row r="313">
      <c r="A313" s="50"/>
      <c r="B313" s="46"/>
      <c r="C313" s="46"/>
      <c r="D313" s="46"/>
      <c r="E313" s="70"/>
      <c r="F313" s="50"/>
      <c r="G313" s="50"/>
      <c r="H313" s="50"/>
      <c r="I313" s="50"/>
      <c r="J313" s="102"/>
      <c r="K313" s="46"/>
      <c r="L313" s="46"/>
      <c r="M313" s="46"/>
      <c r="N313" s="46"/>
      <c r="O313" s="46"/>
      <c r="P313" s="46"/>
      <c r="Q313" s="46"/>
      <c r="R313" s="46"/>
      <c r="S313" s="46"/>
      <c r="T313" s="46"/>
      <c r="U313" s="46"/>
      <c r="V313" s="46"/>
      <c r="W313" s="46"/>
      <c r="X313" s="46"/>
      <c r="Y313" s="46"/>
      <c r="Z313" s="46"/>
      <c r="AA313" s="46"/>
      <c r="AB313" s="46"/>
      <c r="AC313" s="46"/>
      <c r="AD313" s="46"/>
      <c r="AE313" s="46"/>
      <c r="AF313" s="46"/>
      <c r="AG313" s="46"/>
      <c r="AH313" s="46"/>
      <c r="AI313" s="46"/>
      <c r="AJ313" s="46"/>
      <c r="AK313" s="46"/>
      <c r="AL313" s="46"/>
    </row>
    <row r="314">
      <c r="A314" s="50"/>
      <c r="B314" s="46"/>
      <c r="C314" s="46"/>
      <c r="D314" s="46"/>
      <c r="E314" s="70"/>
      <c r="F314" s="50"/>
      <c r="G314" s="50"/>
      <c r="H314" s="50"/>
      <c r="I314" s="50"/>
      <c r="J314" s="102"/>
      <c r="K314" s="46"/>
      <c r="L314" s="46"/>
      <c r="M314" s="46"/>
      <c r="N314" s="46"/>
      <c r="O314" s="46"/>
      <c r="P314" s="46"/>
      <c r="Q314" s="46"/>
      <c r="R314" s="46"/>
      <c r="S314" s="46"/>
      <c r="T314" s="46"/>
      <c r="U314" s="46"/>
      <c r="V314" s="46"/>
      <c r="W314" s="46"/>
      <c r="X314" s="46"/>
      <c r="Y314" s="46"/>
      <c r="Z314" s="46"/>
      <c r="AA314" s="46"/>
      <c r="AB314" s="46"/>
      <c r="AC314" s="46"/>
      <c r="AD314" s="46"/>
      <c r="AE314" s="46"/>
      <c r="AF314" s="46"/>
      <c r="AG314" s="46"/>
      <c r="AH314" s="46"/>
      <c r="AI314" s="46"/>
      <c r="AJ314" s="46"/>
      <c r="AK314" s="46"/>
      <c r="AL314" s="46"/>
    </row>
    <row r="315">
      <c r="A315" s="50"/>
      <c r="B315" s="46"/>
      <c r="C315" s="46"/>
      <c r="D315" s="46"/>
      <c r="E315" s="70"/>
      <c r="F315" s="50"/>
      <c r="G315" s="50"/>
      <c r="H315" s="50"/>
      <c r="I315" s="50"/>
      <c r="J315" s="102"/>
      <c r="K315" s="46"/>
      <c r="L315" s="46"/>
      <c r="M315" s="46"/>
      <c r="N315" s="46"/>
      <c r="O315" s="46"/>
      <c r="P315" s="46"/>
      <c r="Q315" s="46"/>
      <c r="R315" s="46"/>
      <c r="S315" s="46"/>
      <c r="T315" s="46"/>
      <c r="U315" s="46"/>
      <c r="V315" s="46"/>
      <c r="W315" s="46"/>
      <c r="X315" s="46"/>
      <c r="Y315" s="46"/>
      <c r="Z315" s="46"/>
      <c r="AA315" s="46"/>
      <c r="AB315" s="46"/>
      <c r="AC315" s="46"/>
      <c r="AD315" s="46"/>
      <c r="AE315" s="46"/>
      <c r="AF315" s="46"/>
      <c r="AG315" s="46"/>
      <c r="AH315" s="46"/>
      <c r="AI315" s="46"/>
      <c r="AJ315" s="46"/>
      <c r="AK315" s="46"/>
      <c r="AL315" s="46"/>
    </row>
    <row r="316">
      <c r="A316" s="50"/>
      <c r="B316" s="46"/>
      <c r="C316" s="46"/>
      <c r="D316" s="46"/>
      <c r="E316" s="70"/>
      <c r="F316" s="50"/>
      <c r="G316" s="50"/>
      <c r="H316" s="50"/>
      <c r="I316" s="50"/>
      <c r="J316" s="102"/>
      <c r="K316" s="46"/>
      <c r="L316" s="46"/>
      <c r="M316" s="46"/>
      <c r="N316" s="46"/>
      <c r="O316" s="46"/>
      <c r="P316" s="46"/>
      <c r="Q316" s="46"/>
      <c r="R316" s="46"/>
      <c r="S316" s="46"/>
      <c r="T316" s="46"/>
      <c r="U316" s="46"/>
      <c r="V316" s="46"/>
      <c r="W316" s="46"/>
      <c r="X316" s="46"/>
      <c r="Y316" s="46"/>
      <c r="Z316" s="46"/>
      <c r="AA316" s="46"/>
      <c r="AB316" s="46"/>
      <c r="AC316" s="46"/>
      <c r="AD316" s="46"/>
      <c r="AE316" s="46"/>
      <c r="AF316" s="46"/>
      <c r="AG316" s="46"/>
      <c r="AH316" s="46"/>
      <c r="AI316" s="46"/>
      <c r="AJ316" s="46"/>
      <c r="AK316" s="46"/>
      <c r="AL316" s="46"/>
    </row>
    <row r="317">
      <c r="A317" s="50"/>
      <c r="B317" s="46"/>
      <c r="C317" s="46"/>
      <c r="D317" s="46"/>
      <c r="E317" s="70"/>
      <c r="F317" s="50"/>
      <c r="G317" s="50"/>
      <c r="H317" s="50"/>
      <c r="I317" s="50"/>
      <c r="J317" s="102"/>
      <c r="K317" s="46"/>
      <c r="L317" s="46"/>
      <c r="M317" s="46"/>
      <c r="N317" s="46"/>
      <c r="O317" s="46"/>
      <c r="P317" s="46"/>
      <c r="Q317" s="46"/>
      <c r="R317" s="46"/>
      <c r="S317" s="46"/>
      <c r="T317" s="46"/>
      <c r="U317" s="46"/>
      <c r="V317" s="46"/>
      <c r="W317" s="46"/>
      <c r="X317" s="46"/>
      <c r="Y317" s="46"/>
      <c r="Z317" s="46"/>
      <c r="AA317" s="46"/>
      <c r="AB317" s="46"/>
      <c r="AC317" s="46"/>
      <c r="AD317" s="46"/>
      <c r="AE317" s="46"/>
      <c r="AF317" s="46"/>
      <c r="AG317" s="46"/>
      <c r="AH317" s="46"/>
      <c r="AI317" s="46"/>
      <c r="AJ317" s="46"/>
      <c r="AK317" s="46"/>
      <c r="AL317" s="46"/>
    </row>
    <row r="318">
      <c r="A318" s="50"/>
      <c r="B318" s="46"/>
      <c r="C318" s="46"/>
      <c r="D318" s="46"/>
      <c r="E318" s="70"/>
      <c r="F318" s="50"/>
      <c r="G318" s="50"/>
      <c r="H318" s="50"/>
      <c r="I318" s="50"/>
      <c r="J318" s="102"/>
      <c r="K318" s="46"/>
      <c r="L318" s="46"/>
      <c r="M318" s="46"/>
      <c r="N318" s="46"/>
      <c r="O318" s="46"/>
      <c r="P318" s="46"/>
      <c r="Q318" s="46"/>
      <c r="R318" s="46"/>
      <c r="S318" s="46"/>
      <c r="T318" s="46"/>
      <c r="U318" s="46"/>
      <c r="V318" s="46"/>
      <c r="W318" s="46"/>
      <c r="X318" s="46"/>
      <c r="Y318" s="46"/>
      <c r="Z318" s="46"/>
      <c r="AA318" s="46"/>
      <c r="AB318" s="46"/>
      <c r="AC318" s="46"/>
      <c r="AD318" s="46"/>
      <c r="AE318" s="46"/>
      <c r="AF318" s="46"/>
      <c r="AG318" s="46"/>
      <c r="AH318" s="46"/>
      <c r="AI318" s="46"/>
      <c r="AJ318" s="46"/>
      <c r="AK318" s="46"/>
      <c r="AL318" s="46"/>
    </row>
    <row r="319">
      <c r="A319" s="50"/>
      <c r="B319" s="46"/>
      <c r="C319" s="46"/>
      <c r="D319" s="46"/>
      <c r="E319" s="70"/>
      <c r="F319" s="50"/>
      <c r="G319" s="50"/>
      <c r="H319" s="50"/>
      <c r="I319" s="50"/>
      <c r="J319" s="102"/>
      <c r="K319" s="46"/>
      <c r="L319" s="46"/>
      <c r="M319" s="46"/>
      <c r="N319" s="46"/>
      <c r="O319" s="46"/>
      <c r="P319" s="46"/>
      <c r="Q319" s="46"/>
      <c r="R319" s="46"/>
      <c r="S319" s="46"/>
      <c r="T319" s="46"/>
      <c r="U319" s="46"/>
      <c r="V319" s="46"/>
      <c r="W319" s="46"/>
      <c r="X319" s="46"/>
      <c r="Y319" s="46"/>
      <c r="Z319" s="46"/>
      <c r="AA319" s="46"/>
      <c r="AB319" s="46"/>
      <c r="AC319" s="46"/>
      <c r="AD319" s="46"/>
      <c r="AE319" s="46"/>
      <c r="AF319" s="46"/>
      <c r="AG319" s="46"/>
      <c r="AH319" s="46"/>
      <c r="AI319" s="46"/>
      <c r="AJ319" s="46"/>
      <c r="AK319" s="46"/>
      <c r="AL319" s="46"/>
    </row>
    <row r="320">
      <c r="A320" s="50"/>
      <c r="B320" s="46"/>
      <c r="C320" s="46"/>
      <c r="D320" s="46"/>
      <c r="E320" s="70"/>
      <c r="F320" s="50"/>
      <c r="G320" s="50"/>
      <c r="H320" s="50"/>
      <c r="I320" s="50"/>
      <c r="J320" s="102"/>
      <c r="K320" s="46"/>
      <c r="L320" s="46"/>
      <c r="M320" s="46"/>
      <c r="N320" s="46"/>
      <c r="O320" s="46"/>
      <c r="P320" s="46"/>
      <c r="Q320" s="46"/>
      <c r="R320" s="46"/>
      <c r="S320" s="46"/>
      <c r="T320" s="46"/>
      <c r="U320" s="46"/>
      <c r="V320" s="46"/>
      <c r="W320" s="46"/>
      <c r="X320" s="46"/>
      <c r="Y320" s="46"/>
      <c r="Z320" s="46"/>
      <c r="AA320" s="46"/>
      <c r="AB320" s="46"/>
      <c r="AC320" s="46"/>
      <c r="AD320" s="46"/>
      <c r="AE320" s="46"/>
      <c r="AF320" s="46"/>
      <c r="AG320" s="46"/>
      <c r="AH320" s="46"/>
      <c r="AI320" s="46"/>
      <c r="AJ320" s="46"/>
      <c r="AK320" s="46"/>
      <c r="AL320" s="46"/>
    </row>
    <row r="321">
      <c r="A321" s="50"/>
      <c r="B321" s="46"/>
      <c r="C321" s="46"/>
      <c r="D321" s="46"/>
      <c r="E321" s="70"/>
      <c r="F321" s="50"/>
      <c r="G321" s="50"/>
      <c r="H321" s="50"/>
      <c r="I321" s="50"/>
      <c r="J321" s="102"/>
      <c r="K321" s="46"/>
      <c r="L321" s="46"/>
      <c r="M321" s="46"/>
      <c r="N321" s="46"/>
      <c r="O321" s="46"/>
      <c r="P321" s="46"/>
      <c r="Q321" s="46"/>
      <c r="R321" s="46"/>
      <c r="S321" s="46"/>
      <c r="T321" s="46"/>
      <c r="U321" s="46"/>
      <c r="V321" s="46"/>
      <c r="W321" s="46"/>
      <c r="X321" s="46"/>
      <c r="Y321" s="46"/>
      <c r="Z321" s="46"/>
      <c r="AA321" s="46"/>
      <c r="AB321" s="46"/>
      <c r="AC321" s="46"/>
      <c r="AD321" s="46"/>
      <c r="AE321" s="46"/>
      <c r="AF321" s="46"/>
      <c r="AG321" s="46"/>
      <c r="AH321" s="46"/>
      <c r="AI321" s="46"/>
      <c r="AJ321" s="46"/>
      <c r="AK321" s="46"/>
      <c r="AL321" s="46"/>
    </row>
    <row r="322">
      <c r="A322" s="50"/>
      <c r="B322" s="46"/>
      <c r="C322" s="46"/>
      <c r="D322" s="46"/>
      <c r="E322" s="70"/>
      <c r="F322" s="50"/>
      <c r="G322" s="50"/>
      <c r="H322" s="50"/>
      <c r="I322" s="50"/>
      <c r="J322" s="102"/>
      <c r="K322" s="46"/>
      <c r="L322" s="46"/>
      <c r="M322" s="46"/>
      <c r="N322" s="46"/>
      <c r="O322" s="46"/>
      <c r="P322" s="46"/>
      <c r="Q322" s="46"/>
      <c r="R322" s="46"/>
      <c r="S322" s="46"/>
      <c r="T322" s="46"/>
      <c r="U322" s="46"/>
      <c r="V322" s="46"/>
      <c r="W322" s="46"/>
      <c r="X322" s="46"/>
      <c r="Y322" s="46"/>
      <c r="Z322" s="46"/>
      <c r="AA322" s="46"/>
      <c r="AB322" s="46"/>
      <c r="AC322" s="46"/>
      <c r="AD322" s="46"/>
      <c r="AE322" s="46"/>
      <c r="AF322" s="46"/>
      <c r="AG322" s="46"/>
      <c r="AH322" s="46"/>
      <c r="AI322" s="46"/>
      <c r="AJ322" s="46"/>
      <c r="AK322" s="46"/>
      <c r="AL322" s="46"/>
    </row>
    <row r="323">
      <c r="A323" s="50"/>
      <c r="B323" s="46"/>
      <c r="C323" s="46"/>
      <c r="D323" s="46"/>
      <c r="E323" s="70"/>
      <c r="F323" s="50"/>
      <c r="G323" s="50"/>
      <c r="H323" s="50"/>
      <c r="I323" s="50"/>
      <c r="J323" s="102"/>
      <c r="K323" s="46"/>
      <c r="L323" s="46"/>
      <c r="M323" s="46"/>
      <c r="N323" s="46"/>
      <c r="O323" s="46"/>
      <c r="P323" s="46"/>
      <c r="Q323" s="46"/>
      <c r="R323" s="46"/>
      <c r="S323" s="46"/>
      <c r="T323" s="46"/>
      <c r="U323" s="46"/>
      <c r="V323" s="46"/>
      <c r="W323" s="46"/>
      <c r="X323" s="46"/>
      <c r="Y323" s="46"/>
      <c r="Z323" s="46"/>
      <c r="AA323" s="46"/>
      <c r="AB323" s="46"/>
      <c r="AC323" s="46"/>
      <c r="AD323" s="46"/>
      <c r="AE323" s="46"/>
      <c r="AF323" s="46"/>
      <c r="AG323" s="46"/>
      <c r="AH323" s="46"/>
      <c r="AI323" s="46"/>
      <c r="AJ323" s="46"/>
      <c r="AK323" s="46"/>
      <c r="AL323" s="46"/>
    </row>
    <row r="324">
      <c r="A324" s="50"/>
      <c r="B324" s="46"/>
      <c r="C324" s="46"/>
      <c r="D324" s="46"/>
      <c r="E324" s="70"/>
      <c r="F324" s="50"/>
      <c r="G324" s="50"/>
      <c r="H324" s="50"/>
      <c r="I324" s="50"/>
      <c r="J324" s="102"/>
      <c r="K324" s="46"/>
      <c r="L324" s="46"/>
      <c r="M324" s="46"/>
      <c r="N324" s="46"/>
      <c r="O324" s="46"/>
      <c r="P324" s="46"/>
      <c r="Q324" s="46"/>
      <c r="R324" s="46"/>
      <c r="S324" s="46"/>
      <c r="T324" s="46"/>
      <c r="U324" s="46"/>
      <c r="V324" s="46"/>
      <c r="W324" s="46"/>
      <c r="X324" s="46"/>
      <c r="Y324" s="46"/>
      <c r="Z324" s="46"/>
      <c r="AA324" s="46"/>
      <c r="AB324" s="46"/>
      <c r="AC324" s="46"/>
      <c r="AD324" s="46"/>
      <c r="AE324" s="46"/>
      <c r="AF324" s="46"/>
      <c r="AG324" s="46"/>
      <c r="AH324" s="46"/>
      <c r="AI324" s="46"/>
      <c r="AJ324" s="46"/>
      <c r="AK324" s="46"/>
      <c r="AL324" s="46"/>
    </row>
    <row r="325">
      <c r="A325" s="50"/>
      <c r="B325" s="46"/>
      <c r="C325" s="46"/>
      <c r="D325" s="46"/>
      <c r="E325" s="70"/>
      <c r="F325" s="50"/>
      <c r="G325" s="50"/>
      <c r="H325" s="50"/>
      <c r="I325" s="50"/>
      <c r="J325" s="102"/>
      <c r="K325" s="46"/>
      <c r="L325" s="46"/>
      <c r="M325" s="46"/>
      <c r="N325" s="46"/>
      <c r="O325" s="46"/>
      <c r="P325" s="46"/>
      <c r="Q325" s="46"/>
      <c r="R325" s="46"/>
      <c r="S325" s="46"/>
      <c r="T325" s="46"/>
      <c r="U325" s="46"/>
      <c r="V325" s="46"/>
      <c r="W325" s="46"/>
      <c r="X325" s="46"/>
      <c r="Y325" s="46"/>
      <c r="Z325" s="46"/>
      <c r="AA325" s="46"/>
      <c r="AB325" s="46"/>
      <c r="AC325" s="46"/>
      <c r="AD325" s="46"/>
      <c r="AE325" s="46"/>
      <c r="AF325" s="46"/>
      <c r="AG325" s="46"/>
      <c r="AH325" s="46"/>
      <c r="AI325" s="46"/>
      <c r="AJ325" s="46"/>
      <c r="AK325" s="46"/>
      <c r="AL325" s="46"/>
    </row>
    <row r="326">
      <c r="A326" s="50"/>
      <c r="B326" s="46"/>
      <c r="C326" s="46"/>
      <c r="D326" s="46"/>
      <c r="E326" s="70"/>
      <c r="F326" s="50"/>
      <c r="G326" s="50"/>
      <c r="H326" s="50"/>
      <c r="I326" s="50"/>
      <c r="J326" s="102"/>
      <c r="K326" s="46"/>
      <c r="L326" s="46"/>
      <c r="M326" s="46"/>
      <c r="N326" s="46"/>
      <c r="O326" s="46"/>
      <c r="P326" s="46"/>
      <c r="Q326" s="46"/>
      <c r="R326" s="46"/>
      <c r="S326" s="46"/>
      <c r="T326" s="46"/>
      <c r="U326" s="46"/>
      <c r="V326" s="46"/>
      <c r="W326" s="46"/>
      <c r="X326" s="46"/>
      <c r="Y326" s="46"/>
      <c r="Z326" s="46"/>
      <c r="AA326" s="46"/>
      <c r="AB326" s="46"/>
      <c r="AC326" s="46"/>
      <c r="AD326" s="46"/>
      <c r="AE326" s="46"/>
      <c r="AF326" s="46"/>
      <c r="AG326" s="46"/>
      <c r="AH326" s="46"/>
      <c r="AI326" s="46"/>
      <c r="AJ326" s="46"/>
      <c r="AK326" s="46"/>
      <c r="AL326" s="46"/>
    </row>
    <row r="327">
      <c r="A327" s="50"/>
      <c r="B327" s="46"/>
      <c r="C327" s="46"/>
      <c r="D327" s="46"/>
      <c r="E327" s="70"/>
      <c r="F327" s="50"/>
      <c r="G327" s="50"/>
      <c r="H327" s="50"/>
      <c r="I327" s="50"/>
      <c r="J327" s="102"/>
      <c r="K327" s="46"/>
      <c r="L327" s="46"/>
      <c r="M327" s="46"/>
      <c r="N327" s="46"/>
      <c r="O327" s="46"/>
      <c r="P327" s="46"/>
      <c r="Q327" s="46"/>
      <c r="R327" s="46"/>
      <c r="S327" s="46"/>
      <c r="T327" s="46"/>
      <c r="U327" s="46"/>
      <c r="V327" s="46"/>
      <c r="W327" s="46"/>
      <c r="X327" s="46"/>
      <c r="Y327" s="46"/>
      <c r="Z327" s="46"/>
      <c r="AA327" s="46"/>
      <c r="AB327" s="46"/>
      <c r="AC327" s="46"/>
      <c r="AD327" s="46"/>
      <c r="AE327" s="46"/>
      <c r="AF327" s="46"/>
      <c r="AG327" s="46"/>
      <c r="AH327" s="46"/>
      <c r="AI327" s="46"/>
      <c r="AJ327" s="46"/>
      <c r="AK327" s="46"/>
      <c r="AL327" s="46"/>
    </row>
    <row r="328">
      <c r="A328" s="50"/>
      <c r="B328" s="46"/>
      <c r="C328" s="46"/>
      <c r="D328" s="46"/>
      <c r="E328" s="70"/>
      <c r="F328" s="50"/>
      <c r="G328" s="50"/>
      <c r="H328" s="50"/>
      <c r="I328" s="50"/>
      <c r="J328" s="102"/>
      <c r="K328" s="46"/>
      <c r="L328" s="46"/>
      <c r="M328" s="46"/>
      <c r="N328" s="46"/>
      <c r="O328" s="46"/>
      <c r="P328" s="46"/>
      <c r="Q328" s="46"/>
      <c r="R328" s="46"/>
      <c r="S328" s="46"/>
      <c r="T328" s="46"/>
      <c r="U328" s="46"/>
      <c r="V328" s="46"/>
      <c r="W328" s="46"/>
      <c r="X328" s="46"/>
      <c r="Y328" s="46"/>
      <c r="Z328" s="46"/>
      <c r="AA328" s="46"/>
      <c r="AB328" s="46"/>
      <c r="AC328" s="46"/>
      <c r="AD328" s="46"/>
      <c r="AE328" s="46"/>
      <c r="AF328" s="46"/>
      <c r="AG328" s="46"/>
      <c r="AH328" s="46"/>
      <c r="AI328" s="46"/>
      <c r="AJ328" s="46"/>
      <c r="AK328" s="46"/>
      <c r="AL328" s="46"/>
    </row>
    <row r="329">
      <c r="A329" s="50"/>
      <c r="B329" s="46"/>
      <c r="C329" s="46"/>
      <c r="D329" s="46"/>
      <c r="E329" s="70"/>
      <c r="F329" s="50"/>
      <c r="G329" s="50"/>
      <c r="H329" s="50"/>
      <c r="I329" s="50"/>
      <c r="J329" s="102"/>
      <c r="K329" s="46"/>
      <c r="L329" s="46"/>
      <c r="M329" s="46"/>
      <c r="N329" s="46"/>
      <c r="O329" s="46"/>
      <c r="P329" s="46"/>
      <c r="Q329" s="46"/>
      <c r="R329" s="46"/>
      <c r="S329" s="46"/>
      <c r="T329" s="46"/>
      <c r="U329" s="46"/>
      <c r="V329" s="46"/>
      <c r="W329" s="46"/>
      <c r="X329" s="46"/>
      <c r="Y329" s="46"/>
      <c r="Z329" s="46"/>
      <c r="AA329" s="46"/>
      <c r="AB329" s="46"/>
      <c r="AC329" s="46"/>
      <c r="AD329" s="46"/>
      <c r="AE329" s="46"/>
      <c r="AF329" s="46"/>
      <c r="AG329" s="46"/>
      <c r="AH329" s="46"/>
      <c r="AI329" s="46"/>
      <c r="AJ329" s="46"/>
      <c r="AK329" s="46"/>
      <c r="AL329" s="46"/>
    </row>
    <row r="330">
      <c r="A330" s="50"/>
      <c r="B330" s="46"/>
      <c r="C330" s="46"/>
      <c r="D330" s="46"/>
      <c r="E330" s="70"/>
      <c r="F330" s="50"/>
      <c r="G330" s="50"/>
      <c r="H330" s="50"/>
      <c r="I330" s="50"/>
      <c r="J330" s="102"/>
      <c r="K330" s="46"/>
      <c r="L330" s="46"/>
      <c r="M330" s="46"/>
      <c r="N330" s="46"/>
      <c r="O330" s="46"/>
      <c r="P330" s="46"/>
      <c r="Q330" s="46"/>
      <c r="R330" s="46"/>
      <c r="S330" s="46"/>
      <c r="T330" s="46"/>
      <c r="U330" s="46"/>
      <c r="V330" s="46"/>
      <c r="W330" s="46"/>
      <c r="X330" s="46"/>
      <c r="Y330" s="46"/>
      <c r="Z330" s="46"/>
      <c r="AA330" s="46"/>
      <c r="AB330" s="46"/>
      <c r="AC330" s="46"/>
      <c r="AD330" s="46"/>
      <c r="AE330" s="46"/>
      <c r="AF330" s="46"/>
      <c r="AG330" s="46"/>
      <c r="AH330" s="46"/>
      <c r="AI330" s="46"/>
      <c r="AJ330" s="46"/>
      <c r="AK330" s="46"/>
      <c r="AL330" s="46"/>
    </row>
    <row r="331">
      <c r="A331" s="50"/>
      <c r="B331" s="46"/>
      <c r="C331" s="46"/>
      <c r="D331" s="46"/>
      <c r="E331" s="70"/>
      <c r="F331" s="50"/>
      <c r="G331" s="50"/>
      <c r="H331" s="50"/>
      <c r="I331" s="50"/>
      <c r="J331" s="102"/>
      <c r="K331" s="46"/>
      <c r="L331" s="46"/>
      <c r="M331" s="46"/>
      <c r="N331" s="46"/>
      <c r="O331" s="46"/>
      <c r="P331" s="46"/>
      <c r="Q331" s="46"/>
      <c r="R331" s="46"/>
      <c r="S331" s="46"/>
      <c r="T331" s="46"/>
      <c r="U331" s="46"/>
      <c r="V331" s="46"/>
      <c r="W331" s="46"/>
      <c r="X331" s="46"/>
      <c r="Y331" s="46"/>
      <c r="Z331" s="46"/>
      <c r="AA331" s="46"/>
      <c r="AB331" s="46"/>
      <c r="AC331" s="46"/>
      <c r="AD331" s="46"/>
      <c r="AE331" s="46"/>
      <c r="AF331" s="46"/>
      <c r="AG331" s="46"/>
      <c r="AH331" s="46"/>
      <c r="AI331" s="46"/>
      <c r="AJ331" s="46"/>
      <c r="AK331" s="46"/>
      <c r="AL331" s="46"/>
    </row>
    <row r="332">
      <c r="A332" s="50"/>
      <c r="B332" s="46"/>
      <c r="C332" s="46"/>
      <c r="D332" s="46"/>
      <c r="E332" s="70"/>
      <c r="F332" s="50"/>
      <c r="G332" s="50"/>
      <c r="H332" s="50"/>
      <c r="I332" s="50"/>
      <c r="J332" s="102"/>
      <c r="K332" s="46"/>
      <c r="L332" s="46"/>
      <c r="M332" s="46"/>
      <c r="N332" s="46"/>
      <c r="O332" s="46"/>
      <c r="P332" s="46"/>
      <c r="Q332" s="46"/>
      <c r="R332" s="46"/>
      <c r="S332" s="46"/>
      <c r="T332" s="46"/>
      <c r="U332" s="46"/>
      <c r="V332" s="46"/>
      <c r="W332" s="46"/>
      <c r="X332" s="46"/>
      <c r="Y332" s="46"/>
      <c r="Z332" s="46"/>
      <c r="AA332" s="46"/>
      <c r="AB332" s="46"/>
      <c r="AC332" s="46"/>
      <c r="AD332" s="46"/>
      <c r="AE332" s="46"/>
      <c r="AF332" s="46"/>
      <c r="AG332" s="46"/>
      <c r="AH332" s="46"/>
      <c r="AI332" s="46"/>
      <c r="AJ332" s="46"/>
      <c r="AK332" s="46"/>
      <c r="AL332" s="46"/>
    </row>
    <row r="333">
      <c r="A333" s="50"/>
      <c r="B333" s="46"/>
      <c r="C333" s="46"/>
      <c r="D333" s="46"/>
      <c r="E333" s="70"/>
      <c r="F333" s="50"/>
      <c r="G333" s="50"/>
      <c r="H333" s="50"/>
      <c r="I333" s="50"/>
      <c r="J333" s="102"/>
      <c r="K333" s="46"/>
      <c r="L333" s="46"/>
      <c r="M333" s="46"/>
      <c r="N333" s="46"/>
      <c r="O333" s="46"/>
      <c r="P333" s="46"/>
      <c r="Q333" s="46"/>
      <c r="R333" s="46"/>
      <c r="S333" s="46"/>
      <c r="T333" s="46"/>
      <c r="U333" s="46"/>
      <c r="V333" s="46"/>
      <c r="W333" s="46"/>
      <c r="X333" s="46"/>
      <c r="Y333" s="46"/>
      <c r="Z333" s="46"/>
      <c r="AA333" s="46"/>
      <c r="AB333" s="46"/>
      <c r="AC333" s="46"/>
      <c r="AD333" s="46"/>
      <c r="AE333" s="46"/>
      <c r="AF333" s="46"/>
      <c r="AG333" s="46"/>
      <c r="AH333" s="46"/>
      <c r="AI333" s="46"/>
      <c r="AJ333" s="46"/>
      <c r="AK333" s="46"/>
      <c r="AL333" s="46"/>
    </row>
    <row r="334">
      <c r="A334" s="50"/>
      <c r="B334" s="46"/>
      <c r="C334" s="46"/>
      <c r="D334" s="46"/>
      <c r="E334" s="70"/>
      <c r="F334" s="50"/>
      <c r="G334" s="50"/>
      <c r="H334" s="50"/>
      <c r="I334" s="50"/>
      <c r="J334" s="102"/>
      <c r="K334" s="46"/>
      <c r="L334" s="46"/>
      <c r="M334" s="46"/>
      <c r="N334" s="46"/>
      <c r="O334" s="46"/>
      <c r="P334" s="46"/>
      <c r="Q334" s="46"/>
      <c r="R334" s="46"/>
      <c r="S334" s="46"/>
      <c r="T334" s="46"/>
      <c r="U334" s="46"/>
      <c r="V334" s="46"/>
      <c r="W334" s="46"/>
      <c r="X334" s="46"/>
      <c r="Y334" s="46"/>
      <c r="Z334" s="46"/>
      <c r="AA334" s="46"/>
      <c r="AB334" s="46"/>
      <c r="AC334" s="46"/>
      <c r="AD334" s="46"/>
      <c r="AE334" s="46"/>
      <c r="AF334" s="46"/>
      <c r="AG334" s="46"/>
      <c r="AH334" s="46"/>
      <c r="AI334" s="46"/>
      <c r="AJ334" s="46"/>
      <c r="AK334" s="46"/>
      <c r="AL334" s="46"/>
    </row>
    <row r="335">
      <c r="A335" s="50"/>
      <c r="B335" s="46"/>
      <c r="C335" s="46"/>
      <c r="D335" s="46"/>
      <c r="E335" s="70"/>
      <c r="F335" s="50"/>
      <c r="G335" s="50"/>
      <c r="H335" s="50"/>
      <c r="I335" s="50"/>
      <c r="J335" s="102"/>
      <c r="K335" s="46"/>
      <c r="L335" s="46"/>
      <c r="M335" s="46"/>
      <c r="N335" s="46"/>
      <c r="O335" s="46"/>
      <c r="P335" s="46"/>
      <c r="Q335" s="46"/>
      <c r="R335" s="46"/>
      <c r="S335" s="46"/>
      <c r="T335" s="46"/>
      <c r="U335" s="46"/>
      <c r="V335" s="46"/>
      <c r="W335" s="46"/>
      <c r="X335" s="46"/>
      <c r="Y335" s="46"/>
      <c r="Z335" s="46"/>
      <c r="AA335" s="46"/>
      <c r="AB335" s="46"/>
      <c r="AC335" s="46"/>
      <c r="AD335" s="46"/>
      <c r="AE335" s="46"/>
      <c r="AF335" s="46"/>
      <c r="AG335" s="46"/>
      <c r="AH335" s="46"/>
      <c r="AI335" s="46"/>
      <c r="AJ335" s="46"/>
      <c r="AK335" s="46"/>
      <c r="AL335" s="46"/>
    </row>
    <row r="336">
      <c r="A336" s="50"/>
      <c r="B336" s="46"/>
      <c r="C336" s="46"/>
      <c r="D336" s="46"/>
      <c r="E336" s="70"/>
      <c r="F336" s="50"/>
      <c r="G336" s="50"/>
      <c r="H336" s="50"/>
      <c r="I336" s="50"/>
      <c r="J336" s="102"/>
      <c r="K336" s="46"/>
      <c r="L336" s="46"/>
      <c r="M336" s="46"/>
      <c r="N336" s="46"/>
      <c r="O336" s="46"/>
      <c r="P336" s="46"/>
      <c r="Q336" s="46"/>
      <c r="R336" s="46"/>
      <c r="S336" s="46"/>
      <c r="T336" s="46"/>
      <c r="U336" s="46"/>
      <c r="V336" s="46"/>
      <c r="W336" s="46"/>
      <c r="X336" s="46"/>
      <c r="Y336" s="46"/>
      <c r="Z336" s="46"/>
      <c r="AA336" s="46"/>
      <c r="AB336" s="46"/>
      <c r="AC336" s="46"/>
      <c r="AD336" s="46"/>
      <c r="AE336" s="46"/>
      <c r="AF336" s="46"/>
      <c r="AG336" s="46"/>
      <c r="AH336" s="46"/>
      <c r="AI336" s="46"/>
      <c r="AJ336" s="46"/>
      <c r="AK336" s="46"/>
      <c r="AL336" s="46"/>
    </row>
    <row r="337">
      <c r="A337" s="50"/>
      <c r="B337" s="46"/>
      <c r="C337" s="46"/>
      <c r="D337" s="46"/>
      <c r="E337" s="70"/>
      <c r="F337" s="50"/>
      <c r="G337" s="50"/>
      <c r="H337" s="50"/>
      <c r="I337" s="50"/>
      <c r="J337" s="102"/>
      <c r="K337" s="46"/>
      <c r="L337" s="46"/>
      <c r="M337" s="46"/>
      <c r="N337" s="46"/>
      <c r="O337" s="46"/>
      <c r="P337" s="46"/>
      <c r="Q337" s="46"/>
      <c r="R337" s="46"/>
      <c r="S337" s="46"/>
      <c r="T337" s="46"/>
      <c r="U337" s="46"/>
      <c r="V337" s="46"/>
      <c r="W337" s="46"/>
      <c r="X337" s="46"/>
      <c r="Y337" s="46"/>
      <c r="Z337" s="46"/>
      <c r="AA337" s="46"/>
      <c r="AB337" s="46"/>
      <c r="AC337" s="46"/>
      <c r="AD337" s="46"/>
      <c r="AE337" s="46"/>
      <c r="AF337" s="46"/>
      <c r="AG337" s="46"/>
      <c r="AH337" s="46"/>
      <c r="AI337" s="46"/>
      <c r="AJ337" s="46"/>
      <c r="AK337" s="46"/>
      <c r="AL337" s="46"/>
    </row>
    <row r="338">
      <c r="A338" s="50"/>
      <c r="B338" s="46"/>
      <c r="C338" s="46"/>
      <c r="D338" s="46"/>
      <c r="E338" s="70"/>
      <c r="F338" s="50"/>
      <c r="G338" s="50"/>
      <c r="H338" s="50"/>
      <c r="I338" s="50"/>
      <c r="J338" s="102"/>
      <c r="K338" s="46"/>
      <c r="L338" s="46"/>
      <c r="M338" s="46"/>
      <c r="N338" s="46"/>
      <c r="O338" s="46"/>
      <c r="P338" s="46"/>
      <c r="Q338" s="46"/>
      <c r="R338" s="46"/>
      <c r="S338" s="46"/>
      <c r="T338" s="46"/>
      <c r="U338" s="46"/>
      <c r="V338" s="46"/>
      <c r="W338" s="46"/>
      <c r="X338" s="46"/>
      <c r="Y338" s="46"/>
      <c r="Z338" s="46"/>
      <c r="AA338" s="46"/>
      <c r="AB338" s="46"/>
      <c r="AC338" s="46"/>
      <c r="AD338" s="46"/>
      <c r="AE338" s="46"/>
      <c r="AF338" s="46"/>
      <c r="AG338" s="46"/>
      <c r="AH338" s="46"/>
      <c r="AI338" s="46"/>
      <c r="AJ338" s="46"/>
      <c r="AK338" s="46"/>
      <c r="AL338" s="46"/>
    </row>
    <row r="339">
      <c r="A339" s="50"/>
      <c r="B339" s="46"/>
      <c r="C339" s="46"/>
      <c r="D339" s="46"/>
      <c r="E339" s="70"/>
      <c r="F339" s="50"/>
      <c r="G339" s="50"/>
      <c r="H339" s="50"/>
      <c r="I339" s="50"/>
      <c r="J339" s="102"/>
      <c r="K339" s="46"/>
      <c r="L339" s="46"/>
      <c r="M339" s="46"/>
      <c r="N339" s="46"/>
      <c r="O339" s="46"/>
      <c r="P339" s="46"/>
      <c r="Q339" s="46"/>
      <c r="R339" s="46"/>
      <c r="S339" s="46"/>
      <c r="T339" s="46"/>
      <c r="U339" s="46"/>
      <c r="V339" s="46"/>
      <c r="W339" s="46"/>
      <c r="X339" s="46"/>
      <c r="Y339" s="46"/>
      <c r="Z339" s="46"/>
      <c r="AA339" s="46"/>
      <c r="AB339" s="46"/>
      <c r="AC339" s="46"/>
      <c r="AD339" s="46"/>
      <c r="AE339" s="46"/>
      <c r="AF339" s="46"/>
      <c r="AG339" s="46"/>
      <c r="AH339" s="46"/>
      <c r="AI339" s="46"/>
      <c r="AJ339" s="46"/>
      <c r="AK339" s="46"/>
      <c r="AL339" s="46"/>
    </row>
    <row r="340">
      <c r="A340" s="50"/>
      <c r="B340" s="46"/>
      <c r="C340" s="46"/>
      <c r="D340" s="46"/>
      <c r="E340" s="70"/>
      <c r="F340" s="50"/>
      <c r="G340" s="50"/>
      <c r="H340" s="50"/>
      <c r="I340" s="50"/>
      <c r="J340" s="102"/>
      <c r="K340" s="46"/>
      <c r="L340" s="46"/>
      <c r="M340" s="46"/>
      <c r="N340" s="46"/>
      <c r="O340" s="46"/>
      <c r="P340" s="46"/>
      <c r="Q340" s="46"/>
      <c r="R340" s="46"/>
      <c r="S340" s="46"/>
      <c r="T340" s="46"/>
      <c r="U340" s="46"/>
      <c r="V340" s="46"/>
      <c r="W340" s="46"/>
      <c r="X340" s="46"/>
      <c r="Y340" s="46"/>
      <c r="Z340" s="46"/>
      <c r="AA340" s="46"/>
      <c r="AB340" s="46"/>
      <c r="AC340" s="46"/>
      <c r="AD340" s="46"/>
      <c r="AE340" s="46"/>
      <c r="AF340" s="46"/>
      <c r="AG340" s="46"/>
      <c r="AH340" s="46"/>
      <c r="AI340" s="46"/>
      <c r="AJ340" s="46"/>
      <c r="AK340" s="46"/>
      <c r="AL340" s="46"/>
    </row>
    <row r="341">
      <c r="A341" s="50"/>
      <c r="B341" s="46"/>
      <c r="C341" s="46"/>
      <c r="D341" s="46"/>
      <c r="E341" s="70"/>
      <c r="F341" s="50"/>
      <c r="G341" s="50"/>
      <c r="H341" s="50"/>
      <c r="I341" s="50"/>
      <c r="J341" s="102"/>
      <c r="K341" s="46"/>
      <c r="L341" s="46"/>
      <c r="M341" s="46"/>
      <c r="N341" s="46"/>
      <c r="O341" s="46"/>
      <c r="P341" s="46"/>
      <c r="Q341" s="46"/>
      <c r="R341" s="46"/>
      <c r="S341" s="46"/>
      <c r="T341" s="46"/>
      <c r="U341" s="46"/>
      <c r="V341" s="46"/>
      <c r="W341" s="46"/>
      <c r="X341" s="46"/>
      <c r="Y341" s="46"/>
      <c r="Z341" s="46"/>
      <c r="AA341" s="46"/>
      <c r="AB341" s="46"/>
      <c r="AC341" s="46"/>
      <c r="AD341" s="46"/>
      <c r="AE341" s="46"/>
      <c r="AF341" s="46"/>
      <c r="AG341" s="46"/>
      <c r="AH341" s="46"/>
      <c r="AI341" s="46"/>
      <c r="AJ341" s="46"/>
      <c r="AK341" s="46"/>
      <c r="AL341" s="46"/>
    </row>
    <row r="342">
      <c r="A342" s="50"/>
      <c r="B342" s="46"/>
      <c r="C342" s="46"/>
      <c r="D342" s="46"/>
      <c r="E342" s="70"/>
      <c r="F342" s="50"/>
      <c r="G342" s="50"/>
      <c r="H342" s="50"/>
      <c r="I342" s="50"/>
      <c r="J342" s="102"/>
      <c r="K342" s="46"/>
      <c r="L342" s="46"/>
      <c r="M342" s="46"/>
      <c r="N342" s="46"/>
      <c r="O342" s="46"/>
      <c r="P342" s="46"/>
      <c r="Q342" s="46"/>
      <c r="R342" s="46"/>
      <c r="S342" s="46"/>
      <c r="T342" s="46"/>
      <c r="U342" s="46"/>
      <c r="V342" s="46"/>
      <c r="W342" s="46"/>
      <c r="X342" s="46"/>
      <c r="Y342" s="46"/>
      <c r="Z342" s="46"/>
      <c r="AA342" s="46"/>
      <c r="AB342" s="46"/>
      <c r="AC342" s="46"/>
      <c r="AD342" s="46"/>
      <c r="AE342" s="46"/>
      <c r="AF342" s="46"/>
      <c r="AG342" s="46"/>
      <c r="AH342" s="46"/>
      <c r="AI342" s="46"/>
      <c r="AJ342" s="46"/>
      <c r="AK342" s="46"/>
      <c r="AL342" s="46"/>
    </row>
    <row r="343">
      <c r="A343" s="50"/>
      <c r="B343" s="46"/>
      <c r="C343" s="46"/>
      <c r="D343" s="46"/>
      <c r="E343" s="70"/>
      <c r="F343" s="50"/>
      <c r="G343" s="50"/>
      <c r="H343" s="50"/>
      <c r="I343" s="50"/>
      <c r="J343" s="102"/>
      <c r="K343" s="46"/>
      <c r="L343" s="46"/>
      <c r="M343" s="46"/>
      <c r="N343" s="46"/>
      <c r="O343" s="46"/>
      <c r="P343" s="46"/>
      <c r="Q343" s="46"/>
      <c r="R343" s="46"/>
      <c r="S343" s="46"/>
      <c r="T343" s="46"/>
      <c r="U343" s="46"/>
      <c r="V343" s="46"/>
      <c r="W343" s="46"/>
      <c r="X343" s="46"/>
      <c r="Y343" s="46"/>
      <c r="Z343" s="46"/>
      <c r="AA343" s="46"/>
      <c r="AB343" s="46"/>
      <c r="AC343" s="46"/>
      <c r="AD343" s="46"/>
      <c r="AE343" s="46"/>
      <c r="AF343" s="46"/>
      <c r="AG343" s="46"/>
      <c r="AH343" s="46"/>
      <c r="AI343" s="46"/>
      <c r="AJ343" s="46"/>
      <c r="AK343" s="46"/>
      <c r="AL343" s="46"/>
    </row>
    <row r="344">
      <c r="A344" s="50"/>
      <c r="B344" s="46"/>
      <c r="C344" s="46"/>
      <c r="D344" s="46"/>
      <c r="E344" s="70"/>
      <c r="F344" s="50"/>
      <c r="G344" s="50"/>
      <c r="H344" s="50"/>
      <c r="I344" s="50"/>
      <c r="J344" s="102"/>
      <c r="K344" s="46"/>
      <c r="L344" s="46"/>
      <c r="M344" s="46"/>
      <c r="N344" s="46"/>
      <c r="O344" s="46"/>
      <c r="P344" s="46"/>
      <c r="Q344" s="46"/>
      <c r="R344" s="46"/>
      <c r="S344" s="46"/>
      <c r="T344" s="46"/>
      <c r="U344" s="46"/>
      <c r="V344" s="46"/>
      <c r="W344" s="46"/>
      <c r="X344" s="46"/>
      <c r="Y344" s="46"/>
      <c r="Z344" s="46"/>
      <c r="AA344" s="46"/>
      <c r="AB344" s="46"/>
      <c r="AC344" s="46"/>
      <c r="AD344" s="46"/>
      <c r="AE344" s="46"/>
      <c r="AF344" s="46"/>
      <c r="AG344" s="46"/>
      <c r="AH344" s="46"/>
      <c r="AI344" s="46"/>
      <c r="AJ344" s="46"/>
      <c r="AK344" s="46"/>
      <c r="AL344" s="46"/>
    </row>
    <row r="345">
      <c r="A345" s="50"/>
      <c r="B345" s="46"/>
      <c r="C345" s="46"/>
      <c r="D345" s="46"/>
      <c r="E345" s="70"/>
      <c r="F345" s="50"/>
      <c r="G345" s="50"/>
      <c r="H345" s="50"/>
      <c r="I345" s="50"/>
      <c r="J345" s="102"/>
      <c r="K345" s="46"/>
      <c r="L345" s="46"/>
      <c r="M345" s="46"/>
      <c r="N345" s="46"/>
      <c r="O345" s="46"/>
      <c r="P345" s="46"/>
      <c r="Q345" s="46"/>
      <c r="R345" s="46"/>
      <c r="S345" s="46"/>
      <c r="T345" s="46"/>
      <c r="U345" s="46"/>
      <c r="V345" s="46"/>
      <c r="W345" s="46"/>
      <c r="X345" s="46"/>
      <c r="Y345" s="46"/>
      <c r="Z345" s="46"/>
      <c r="AA345" s="46"/>
      <c r="AB345" s="46"/>
      <c r="AC345" s="46"/>
      <c r="AD345" s="46"/>
      <c r="AE345" s="46"/>
      <c r="AF345" s="46"/>
      <c r="AG345" s="46"/>
      <c r="AH345" s="46"/>
      <c r="AI345" s="46"/>
      <c r="AJ345" s="46"/>
      <c r="AK345" s="46"/>
      <c r="AL345" s="46"/>
    </row>
    <row r="346">
      <c r="A346" s="50"/>
      <c r="B346" s="46"/>
      <c r="C346" s="46"/>
      <c r="D346" s="46"/>
      <c r="E346" s="70"/>
      <c r="F346" s="50"/>
      <c r="G346" s="50"/>
      <c r="H346" s="50"/>
      <c r="I346" s="50"/>
      <c r="J346" s="102"/>
      <c r="K346" s="46"/>
      <c r="L346" s="46"/>
      <c r="M346" s="46"/>
      <c r="N346" s="46"/>
      <c r="O346" s="46"/>
      <c r="P346" s="46"/>
      <c r="Q346" s="46"/>
      <c r="R346" s="46"/>
      <c r="S346" s="46"/>
      <c r="T346" s="46"/>
      <c r="U346" s="46"/>
      <c r="V346" s="46"/>
      <c r="W346" s="46"/>
      <c r="X346" s="46"/>
      <c r="Y346" s="46"/>
      <c r="Z346" s="46"/>
      <c r="AA346" s="46"/>
      <c r="AB346" s="46"/>
      <c r="AC346" s="46"/>
      <c r="AD346" s="46"/>
      <c r="AE346" s="46"/>
      <c r="AF346" s="46"/>
      <c r="AG346" s="46"/>
      <c r="AH346" s="46"/>
      <c r="AI346" s="46"/>
      <c r="AJ346" s="46"/>
      <c r="AK346" s="46"/>
      <c r="AL346" s="46"/>
    </row>
    <row r="347">
      <c r="A347" s="50"/>
      <c r="B347" s="46"/>
      <c r="C347" s="46"/>
      <c r="D347" s="46"/>
      <c r="E347" s="70"/>
      <c r="F347" s="50"/>
      <c r="G347" s="50"/>
      <c r="H347" s="50"/>
      <c r="I347" s="50"/>
      <c r="J347" s="102"/>
      <c r="K347" s="46"/>
      <c r="L347" s="46"/>
      <c r="M347" s="46"/>
      <c r="N347" s="46"/>
      <c r="O347" s="46"/>
      <c r="P347" s="46"/>
      <c r="Q347" s="46"/>
      <c r="R347" s="46"/>
      <c r="S347" s="46"/>
      <c r="T347" s="46"/>
      <c r="U347" s="46"/>
      <c r="V347" s="46"/>
      <c r="W347" s="46"/>
      <c r="X347" s="46"/>
      <c r="Y347" s="46"/>
      <c r="Z347" s="46"/>
      <c r="AA347" s="46"/>
      <c r="AB347" s="46"/>
      <c r="AC347" s="46"/>
      <c r="AD347" s="46"/>
      <c r="AE347" s="46"/>
      <c r="AF347" s="46"/>
      <c r="AG347" s="46"/>
      <c r="AH347" s="46"/>
      <c r="AI347" s="46"/>
      <c r="AJ347" s="46"/>
      <c r="AK347" s="46"/>
      <c r="AL347" s="46"/>
    </row>
    <row r="348">
      <c r="A348" s="50"/>
      <c r="B348" s="46"/>
      <c r="C348" s="46"/>
      <c r="D348" s="46"/>
      <c r="E348" s="70"/>
      <c r="F348" s="50"/>
      <c r="G348" s="50"/>
      <c r="H348" s="50"/>
      <c r="I348" s="50"/>
      <c r="J348" s="102"/>
      <c r="K348" s="46"/>
      <c r="L348" s="46"/>
      <c r="M348" s="46"/>
      <c r="N348" s="46"/>
      <c r="O348" s="46"/>
      <c r="P348" s="46"/>
      <c r="Q348" s="46"/>
      <c r="R348" s="46"/>
      <c r="S348" s="46"/>
      <c r="T348" s="46"/>
      <c r="U348" s="46"/>
      <c r="V348" s="46"/>
      <c r="W348" s="46"/>
      <c r="X348" s="46"/>
      <c r="Y348" s="46"/>
      <c r="Z348" s="46"/>
      <c r="AA348" s="46"/>
      <c r="AB348" s="46"/>
      <c r="AC348" s="46"/>
      <c r="AD348" s="46"/>
      <c r="AE348" s="46"/>
      <c r="AF348" s="46"/>
      <c r="AG348" s="46"/>
      <c r="AH348" s="46"/>
      <c r="AI348" s="46"/>
      <c r="AJ348" s="46"/>
      <c r="AK348" s="46"/>
      <c r="AL348" s="46"/>
    </row>
    <row r="349">
      <c r="A349" s="50"/>
      <c r="B349" s="46"/>
      <c r="C349" s="46"/>
      <c r="D349" s="46"/>
      <c r="E349" s="70"/>
      <c r="F349" s="50"/>
      <c r="G349" s="50"/>
      <c r="H349" s="50"/>
      <c r="I349" s="50"/>
      <c r="J349" s="102"/>
      <c r="K349" s="46"/>
      <c r="L349" s="46"/>
      <c r="M349" s="46"/>
      <c r="N349" s="46"/>
      <c r="O349" s="46"/>
      <c r="P349" s="46"/>
      <c r="Q349" s="46"/>
      <c r="R349" s="46"/>
      <c r="S349" s="46"/>
      <c r="T349" s="46"/>
      <c r="U349" s="46"/>
      <c r="V349" s="46"/>
      <c r="W349" s="46"/>
      <c r="X349" s="46"/>
      <c r="Y349" s="46"/>
      <c r="Z349" s="46"/>
      <c r="AA349" s="46"/>
      <c r="AB349" s="46"/>
      <c r="AC349" s="46"/>
      <c r="AD349" s="46"/>
      <c r="AE349" s="46"/>
      <c r="AF349" s="46"/>
      <c r="AG349" s="46"/>
      <c r="AH349" s="46"/>
      <c r="AI349" s="46"/>
      <c r="AJ349" s="46"/>
      <c r="AK349" s="46"/>
      <c r="AL349" s="46"/>
    </row>
    <row r="350">
      <c r="A350" s="50"/>
      <c r="B350" s="46"/>
      <c r="C350" s="46"/>
      <c r="D350" s="46"/>
      <c r="E350" s="70"/>
      <c r="F350" s="50"/>
      <c r="G350" s="50"/>
      <c r="H350" s="50"/>
      <c r="I350" s="50"/>
      <c r="J350" s="102"/>
      <c r="K350" s="46"/>
      <c r="L350" s="46"/>
      <c r="M350" s="46"/>
      <c r="N350" s="46"/>
      <c r="O350" s="46"/>
      <c r="P350" s="46"/>
      <c r="Q350" s="46"/>
      <c r="R350" s="46"/>
      <c r="S350" s="46"/>
      <c r="T350" s="46"/>
      <c r="U350" s="46"/>
      <c r="V350" s="46"/>
      <c r="W350" s="46"/>
      <c r="X350" s="46"/>
      <c r="Y350" s="46"/>
      <c r="Z350" s="46"/>
      <c r="AA350" s="46"/>
      <c r="AB350" s="46"/>
      <c r="AC350" s="46"/>
      <c r="AD350" s="46"/>
      <c r="AE350" s="46"/>
      <c r="AF350" s="46"/>
      <c r="AG350" s="46"/>
      <c r="AH350" s="46"/>
      <c r="AI350" s="46"/>
      <c r="AJ350" s="46"/>
      <c r="AK350" s="46"/>
      <c r="AL350" s="46"/>
    </row>
    <row r="351">
      <c r="A351" s="50"/>
      <c r="B351" s="46"/>
      <c r="C351" s="46"/>
      <c r="D351" s="46"/>
      <c r="E351" s="70"/>
      <c r="F351" s="50"/>
      <c r="G351" s="50"/>
      <c r="H351" s="50"/>
      <c r="I351" s="50"/>
      <c r="J351" s="102"/>
      <c r="K351" s="46"/>
      <c r="L351" s="46"/>
      <c r="M351" s="46"/>
      <c r="N351" s="46"/>
      <c r="O351" s="46"/>
      <c r="P351" s="46"/>
      <c r="Q351" s="46"/>
      <c r="R351" s="46"/>
      <c r="S351" s="46"/>
      <c r="T351" s="46"/>
      <c r="U351" s="46"/>
      <c r="V351" s="46"/>
      <c r="W351" s="46"/>
      <c r="X351" s="46"/>
      <c r="Y351" s="46"/>
      <c r="Z351" s="46"/>
      <c r="AA351" s="46"/>
      <c r="AB351" s="46"/>
      <c r="AC351" s="46"/>
      <c r="AD351" s="46"/>
      <c r="AE351" s="46"/>
      <c r="AF351" s="46"/>
      <c r="AG351" s="46"/>
      <c r="AH351" s="46"/>
      <c r="AI351" s="46"/>
      <c r="AJ351" s="46"/>
      <c r="AK351" s="46"/>
      <c r="AL351" s="46"/>
    </row>
    <row r="352">
      <c r="A352" s="50"/>
      <c r="B352" s="46"/>
      <c r="C352" s="46"/>
      <c r="D352" s="46"/>
      <c r="E352" s="70"/>
      <c r="F352" s="50"/>
      <c r="G352" s="50"/>
      <c r="H352" s="50"/>
      <c r="I352" s="50"/>
      <c r="J352" s="102"/>
      <c r="K352" s="46"/>
      <c r="L352" s="46"/>
      <c r="M352" s="46"/>
      <c r="N352" s="46"/>
      <c r="O352" s="46"/>
      <c r="P352" s="46"/>
      <c r="Q352" s="46"/>
      <c r="R352" s="46"/>
      <c r="S352" s="46"/>
      <c r="T352" s="46"/>
      <c r="U352" s="46"/>
      <c r="V352" s="46"/>
      <c r="W352" s="46"/>
      <c r="X352" s="46"/>
      <c r="Y352" s="46"/>
      <c r="Z352" s="46"/>
      <c r="AA352" s="46"/>
      <c r="AB352" s="46"/>
      <c r="AC352" s="46"/>
      <c r="AD352" s="46"/>
      <c r="AE352" s="46"/>
      <c r="AF352" s="46"/>
      <c r="AG352" s="46"/>
      <c r="AH352" s="46"/>
      <c r="AI352" s="46"/>
      <c r="AJ352" s="46"/>
      <c r="AK352" s="46"/>
      <c r="AL352" s="46"/>
    </row>
    <row r="353">
      <c r="A353" s="50"/>
      <c r="B353" s="46"/>
      <c r="C353" s="46"/>
      <c r="D353" s="46"/>
      <c r="E353" s="70"/>
      <c r="F353" s="50"/>
      <c r="G353" s="50"/>
      <c r="H353" s="50"/>
      <c r="I353" s="50"/>
      <c r="J353" s="102"/>
      <c r="K353" s="46"/>
      <c r="L353" s="46"/>
      <c r="M353" s="46"/>
      <c r="N353" s="46"/>
      <c r="O353" s="46"/>
      <c r="P353" s="46"/>
      <c r="Q353" s="46"/>
      <c r="R353" s="46"/>
      <c r="S353" s="46"/>
      <c r="T353" s="46"/>
      <c r="U353" s="46"/>
      <c r="V353" s="46"/>
      <c r="W353" s="46"/>
      <c r="X353" s="46"/>
      <c r="Y353" s="46"/>
      <c r="Z353" s="46"/>
      <c r="AA353" s="46"/>
      <c r="AB353" s="46"/>
      <c r="AC353" s="46"/>
      <c r="AD353" s="46"/>
      <c r="AE353" s="46"/>
      <c r="AF353" s="46"/>
      <c r="AG353" s="46"/>
      <c r="AH353" s="46"/>
      <c r="AI353" s="46"/>
      <c r="AJ353" s="46"/>
      <c r="AK353" s="46"/>
      <c r="AL353" s="46"/>
    </row>
    <row r="354">
      <c r="A354" s="50"/>
      <c r="B354" s="46"/>
      <c r="C354" s="46"/>
      <c r="D354" s="46"/>
      <c r="E354" s="70"/>
      <c r="F354" s="50"/>
      <c r="G354" s="50"/>
      <c r="H354" s="50"/>
      <c r="I354" s="50"/>
      <c r="J354" s="102"/>
      <c r="K354" s="46"/>
      <c r="L354" s="46"/>
      <c r="M354" s="46"/>
      <c r="N354" s="46"/>
      <c r="O354" s="46"/>
      <c r="P354" s="46"/>
      <c r="Q354" s="46"/>
      <c r="R354" s="46"/>
      <c r="S354" s="46"/>
      <c r="T354" s="46"/>
      <c r="U354" s="46"/>
      <c r="V354" s="46"/>
      <c r="W354" s="46"/>
      <c r="X354" s="46"/>
      <c r="Y354" s="46"/>
      <c r="Z354" s="46"/>
      <c r="AA354" s="46"/>
      <c r="AB354" s="46"/>
      <c r="AC354" s="46"/>
      <c r="AD354" s="46"/>
      <c r="AE354" s="46"/>
      <c r="AF354" s="46"/>
      <c r="AG354" s="46"/>
      <c r="AH354" s="46"/>
      <c r="AI354" s="46"/>
      <c r="AJ354" s="46"/>
      <c r="AK354" s="46"/>
      <c r="AL354" s="46"/>
    </row>
    <row r="355">
      <c r="A355" s="50"/>
      <c r="B355" s="46"/>
      <c r="C355" s="46"/>
      <c r="D355" s="46"/>
      <c r="E355" s="70"/>
      <c r="F355" s="50"/>
      <c r="G355" s="50"/>
      <c r="H355" s="50"/>
      <c r="I355" s="50"/>
      <c r="J355" s="102"/>
      <c r="K355" s="46"/>
      <c r="L355" s="46"/>
      <c r="M355" s="46"/>
      <c r="N355" s="46"/>
      <c r="O355" s="46"/>
      <c r="P355" s="46"/>
      <c r="Q355" s="46"/>
      <c r="R355" s="46"/>
      <c r="S355" s="46"/>
      <c r="T355" s="46"/>
      <c r="U355" s="46"/>
      <c r="V355" s="46"/>
      <c r="W355" s="46"/>
      <c r="X355" s="46"/>
      <c r="Y355" s="46"/>
      <c r="Z355" s="46"/>
      <c r="AA355" s="46"/>
      <c r="AB355" s="46"/>
      <c r="AC355" s="46"/>
      <c r="AD355" s="46"/>
      <c r="AE355" s="46"/>
      <c r="AF355" s="46"/>
      <c r="AG355" s="46"/>
      <c r="AH355" s="46"/>
      <c r="AI355" s="46"/>
      <c r="AJ355" s="46"/>
      <c r="AK355" s="46"/>
      <c r="AL355" s="46"/>
    </row>
    <row r="356">
      <c r="A356" s="50"/>
      <c r="B356" s="46"/>
      <c r="C356" s="46"/>
      <c r="D356" s="46"/>
      <c r="E356" s="70"/>
      <c r="F356" s="50"/>
      <c r="G356" s="50"/>
      <c r="H356" s="50"/>
      <c r="I356" s="50"/>
      <c r="J356" s="102"/>
      <c r="K356" s="46"/>
      <c r="L356" s="46"/>
      <c r="M356" s="46"/>
      <c r="N356" s="46"/>
      <c r="O356" s="46"/>
      <c r="P356" s="46"/>
      <c r="Q356" s="46"/>
      <c r="R356" s="46"/>
      <c r="S356" s="46"/>
      <c r="T356" s="46"/>
      <c r="U356" s="46"/>
      <c r="V356" s="46"/>
      <c r="W356" s="46"/>
      <c r="X356" s="46"/>
      <c r="Y356" s="46"/>
      <c r="Z356" s="46"/>
      <c r="AA356" s="46"/>
      <c r="AB356" s="46"/>
      <c r="AC356" s="46"/>
      <c r="AD356" s="46"/>
      <c r="AE356" s="46"/>
      <c r="AF356" s="46"/>
      <c r="AG356" s="46"/>
      <c r="AH356" s="46"/>
      <c r="AI356" s="46"/>
      <c r="AJ356" s="46"/>
      <c r="AK356" s="46"/>
      <c r="AL356" s="46"/>
    </row>
    <row r="357">
      <c r="A357" s="50"/>
      <c r="B357" s="46"/>
      <c r="C357" s="46"/>
      <c r="D357" s="46"/>
      <c r="E357" s="70"/>
      <c r="F357" s="50"/>
      <c r="G357" s="50"/>
      <c r="H357" s="50"/>
      <c r="I357" s="50"/>
      <c r="J357" s="102"/>
      <c r="K357" s="46"/>
      <c r="L357" s="46"/>
      <c r="M357" s="46"/>
      <c r="N357" s="46"/>
      <c r="O357" s="46"/>
      <c r="P357" s="46"/>
      <c r="Q357" s="46"/>
      <c r="R357" s="46"/>
      <c r="S357" s="46"/>
      <c r="T357" s="46"/>
      <c r="U357" s="46"/>
      <c r="V357" s="46"/>
      <c r="W357" s="46"/>
      <c r="X357" s="46"/>
      <c r="Y357" s="46"/>
      <c r="Z357" s="46"/>
      <c r="AA357" s="46"/>
      <c r="AB357" s="46"/>
      <c r="AC357" s="46"/>
      <c r="AD357" s="46"/>
      <c r="AE357" s="46"/>
      <c r="AF357" s="46"/>
      <c r="AG357" s="46"/>
      <c r="AH357" s="46"/>
      <c r="AI357" s="46"/>
      <c r="AJ357" s="46"/>
      <c r="AK357" s="46"/>
      <c r="AL357" s="46"/>
    </row>
    <row r="358">
      <c r="A358" s="50"/>
      <c r="B358" s="46"/>
      <c r="C358" s="46"/>
      <c r="D358" s="46"/>
      <c r="E358" s="70"/>
      <c r="F358" s="50"/>
      <c r="G358" s="50"/>
      <c r="H358" s="50"/>
      <c r="I358" s="50"/>
      <c r="J358" s="102"/>
      <c r="K358" s="46"/>
      <c r="L358" s="46"/>
      <c r="M358" s="46"/>
      <c r="N358" s="46"/>
      <c r="O358" s="46"/>
      <c r="P358" s="46"/>
      <c r="Q358" s="46"/>
      <c r="R358" s="46"/>
      <c r="S358" s="46"/>
      <c r="T358" s="46"/>
      <c r="U358" s="46"/>
      <c r="V358" s="46"/>
      <c r="W358" s="46"/>
      <c r="X358" s="46"/>
      <c r="Y358" s="46"/>
      <c r="Z358" s="46"/>
      <c r="AA358" s="46"/>
      <c r="AB358" s="46"/>
      <c r="AC358" s="46"/>
      <c r="AD358" s="46"/>
      <c r="AE358" s="46"/>
      <c r="AF358" s="46"/>
      <c r="AG358" s="46"/>
      <c r="AH358" s="46"/>
      <c r="AI358" s="46"/>
      <c r="AJ358" s="46"/>
      <c r="AK358" s="46"/>
      <c r="AL358" s="46"/>
    </row>
    <row r="359">
      <c r="A359" s="50"/>
      <c r="B359" s="46"/>
      <c r="C359" s="46"/>
      <c r="D359" s="46"/>
      <c r="E359" s="70"/>
      <c r="F359" s="50"/>
      <c r="G359" s="50"/>
      <c r="H359" s="50"/>
      <c r="I359" s="50"/>
      <c r="J359" s="102"/>
      <c r="K359" s="46"/>
      <c r="L359" s="46"/>
      <c r="M359" s="46"/>
      <c r="N359" s="46"/>
      <c r="O359" s="46"/>
      <c r="P359" s="46"/>
      <c r="Q359" s="46"/>
      <c r="R359" s="46"/>
      <c r="S359" s="46"/>
      <c r="T359" s="46"/>
      <c r="U359" s="46"/>
      <c r="V359" s="46"/>
      <c r="W359" s="46"/>
      <c r="X359" s="46"/>
      <c r="Y359" s="46"/>
      <c r="Z359" s="46"/>
      <c r="AA359" s="46"/>
      <c r="AB359" s="46"/>
      <c r="AC359" s="46"/>
      <c r="AD359" s="46"/>
      <c r="AE359" s="46"/>
      <c r="AF359" s="46"/>
      <c r="AG359" s="46"/>
      <c r="AH359" s="46"/>
      <c r="AI359" s="46"/>
      <c r="AJ359" s="46"/>
      <c r="AK359" s="46"/>
      <c r="AL359" s="46"/>
    </row>
    <row r="360">
      <c r="A360" s="50"/>
      <c r="B360" s="46"/>
      <c r="C360" s="46"/>
      <c r="D360" s="46"/>
      <c r="E360" s="70"/>
      <c r="F360" s="50"/>
      <c r="G360" s="50"/>
      <c r="H360" s="50"/>
      <c r="I360" s="50"/>
      <c r="J360" s="102"/>
      <c r="K360" s="46"/>
      <c r="L360" s="46"/>
      <c r="M360" s="46"/>
      <c r="N360" s="46"/>
      <c r="O360" s="46"/>
      <c r="P360" s="46"/>
      <c r="Q360" s="46"/>
      <c r="R360" s="46"/>
      <c r="S360" s="46"/>
      <c r="T360" s="46"/>
      <c r="U360" s="46"/>
      <c r="V360" s="46"/>
      <c r="W360" s="46"/>
      <c r="X360" s="46"/>
      <c r="Y360" s="46"/>
      <c r="Z360" s="46"/>
      <c r="AA360" s="46"/>
      <c r="AB360" s="46"/>
      <c r="AC360" s="46"/>
      <c r="AD360" s="46"/>
      <c r="AE360" s="46"/>
      <c r="AF360" s="46"/>
      <c r="AG360" s="46"/>
      <c r="AH360" s="46"/>
      <c r="AI360" s="46"/>
      <c r="AJ360" s="46"/>
      <c r="AK360" s="46"/>
      <c r="AL360" s="46"/>
    </row>
    <row r="361">
      <c r="A361" s="50"/>
      <c r="B361" s="46"/>
      <c r="C361" s="46"/>
      <c r="D361" s="46"/>
      <c r="E361" s="70"/>
      <c r="F361" s="50"/>
      <c r="G361" s="50"/>
      <c r="H361" s="50"/>
      <c r="I361" s="50"/>
      <c r="J361" s="102"/>
      <c r="K361" s="46"/>
      <c r="L361" s="46"/>
      <c r="M361" s="46"/>
      <c r="N361" s="46"/>
      <c r="O361" s="46"/>
      <c r="P361" s="46"/>
      <c r="Q361" s="46"/>
      <c r="R361" s="46"/>
      <c r="S361" s="46"/>
      <c r="T361" s="46"/>
      <c r="U361" s="46"/>
      <c r="V361" s="46"/>
      <c r="W361" s="46"/>
      <c r="X361" s="46"/>
      <c r="Y361" s="46"/>
      <c r="Z361" s="46"/>
      <c r="AA361" s="46"/>
      <c r="AB361" s="46"/>
      <c r="AC361" s="46"/>
      <c r="AD361" s="46"/>
      <c r="AE361" s="46"/>
      <c r="AF361" s="46"/>
      <c r="AG361" s="46"/>
      <c r="AH361" s="46"/>
      <c r="AI361" s="46"/>
      <c r="AJ361" s="46"/>
      <c r="AK361" s="46"/>
      <c r="AL361" s="46"/>
    </row>
    <row r="362">
      <c r="A362" s="50"/>
      <c r="B362" s="46"/>
      <c r="C362" s="46"/>
      <c r="D362" s="46"/>
      <c r="E362" s="70"/>
      <c r="F362" s="50"/>
      <c r="G362" s="50"/>
      <c r="H362" s="50"/>
      <c r="I362" s="50"/>
      <c r="J362" s="102"/>
      <c r="K362" s="46"/>
      <c r="L362" s="46"/>
      <c r="M362" s="46"/>
      <c r="N362" s="46"/>
      <c r="O362" s="46"/>
      <c r="P362" s="46"/>
      <c r="Q362" s="46"/>
      <c r="R362" s="46"/>
      <c r="S362" s="46"/>
      <c r="T362" s="46"/>
      <c r="U362" s="46"/>
      <c r="V362" s="46"/>
      <c r="W362" s="46"/>
      <c r="X362" s="46"/>
      <c r="Y362" s="46"/>
      <c r="Z362" s="46"/>
      <c r="AA362" s="46"/>
      <c r="AB362" s="46"/>
      <c r="AC362" s="46"/>
      <c r="AD362" s="46"/>
      <c r="AE362" s="46"/>
      <c r="AF362" s="46"/>
      <c r="AG362" s="46"/>
      <c r="AH362" s="46"/>
      <c r="AI362" s="46"/>
      <c r="AJ362" s="46"/>
      <c r="AK362" s="46"/>
      <c r="AL362" s="46"/>
    </row>
    <row r="363">
      <c r="A363" s="50"/>
      <c r="B363" s="46"/>
      <c r="C363" s="46"/>
      <c r="D363" s="46"/>
      <c r="E363" s="70"/>
      <c r="F363" s="50"/>
      <c r="G363" s="50"/>
      <c r="H363" s="50"/>
      <c r="I363" s="50"/>
      <c r="J363" s="102"/>
      <c r="K363" s="46"/>
      <c r="L363" s="46"/>
      <c r="M363" s="46"/>
      <c r="N363" s="46"/>
      <c r="O363" s="46"/>
      <c r="P363" s="46"/>
      <c r="Q363" s="46"/>
      <c r="R363" s="46"/>
      <c r="S363" s="46"/>
      <c r="T363" s="46"/>
      <c r="U363" s="46"/>
      <c r="V363" s="46"/>
      <c r="W363" s="46"/>
      <c r="X363" s="46"/>
      <c r="Y363" s="46"/>
      <c r="Z363" s="46"/>
      <c r="AA363" s="46"/>
      <c r="AB363" s="46"/>
      <c r="AC363" s="46"/>
      <c r="AD363" s="46"/>
      <c r="AE363" s="46"/>
      <c r="AF363" s="46"/>
      <c r="AG363" s="46"/>
      <c r="AH363" s="46"/>
      <c r="AI363" s="46"/>
      <c r="AJ363" s="46"/>
      <c r="AK363" s="46"/>
      <c r="AL363" s="46"/>
    </row>
    <row r="364">
      <c r="A364" s="50"/>
      <c r="B364" s="46"/>
      <c r="C364" s="46"/>
      <c r="D364" s="46"/>
      <c r="E364" s="70"/>
      <c r="F364" s="50"/>
      <c r="G364" s="50"/>
      <c r="H364" s="50"/>
      <c r="I364" s="50"/>
      <c r="J364" s="102"/>
      <c r="K364" s="46"/>
      <c r="L364" s="46"/>
      <c r="M364" s="46"/>
      <c r="N364" s="46"/>
      <c r="O364" s="46"/>
      <c r="P364" s="46"/>
      <c r="Q364" s="46"/>
      <c r="R364" s="46"/>
      <c r="S364" s="46"/>
      <c r="T364" s="46"/>
      <c r="U364" s="46"/>
      <c r="V364" s="46"/>
      <c r="W364" s="46"/>
      <c r="X364" s="46"/>
      <c r="Y364" s="46"/>
      <c r="Z364" s="46"/>
      <c r="AA364" s="46"/>
      <c r="AB364" s="46"/>
      <c r="AC364" s="46"/>
      <c r="AD364" s="46"/>
      <c r="AE364" s="46"/>
      <c r="AF364" s="46"/>
      <c r="AG364" s="46"/>
      <c r="AH364" s="46"/>
      <c r="AI364" s="46"/>
      <c r="AJ364" s="46"/>
      <c r="AK364" s="46"/>
      <c r="AL364" s="46"/>
    </row>
    <row r="365">
      <c r="A365" s="50"/>
      <c r="B365" s="46"/>
      <c r="C365" s="46"/>
      <c r="D365" s="46"/>
      <c r="E365" s="70"/>
      <c r="F365" s="50"/>
      <c r="G365" s="50"/>
      <c r="H365" s="50"/>
      <c r="I365" s="50"/>
      <c r="J365" s="102"/>
      <c r="K365" s="46"/>
      <c r="L365" s="46"/>
      <c r="M365" s="46"/>
      <c r="N365" s="46"/>
      <c r="O365" s="46"/>
      <c r="P365" s="46"/>
      <c r="Q365" s="46"/>
      <c r="R365" s="46"/>
      <c r="S365" s="46"/>
      <c r="T365" s="46"/>
      <c r="U365" s="46"/>
      <c r="V365" s="46"/>
      <c r="W365" s="46"/>
      <c r="X365" s="46"/>
      <c r="Y365" s="46"/>
      <c r="Z365" s="46"/>
      <c r="AA365" s="46"/>
      <c r="AB365" s="46"/>
      <c r="AC365" s="46"/>
      <c r="AD365" s="46"/>
      <c r="AE365" s="46"/>
      <c r="AF365" s="46"/>
      <c r="AG365" s="46"/>
      <c r="AH365" s="46"/>
      <c r="AI365" s="46"/>
      <c r="AJ365" s="46"/>
      <c r="AK365" s="46"/>
      <c r="AL365" s="46"/>
    </row>
    <row r="366">
      <c r="A366" s="50"/>
      <c r="B366" s="46"/>
      <c r="C366" s="46"/>
      <c r="D366" s="46"/>
      <c r="E366" s="70"/>
      <c r="F366" s="50"/>
      <c r="G366" s="50"/>
      <c r="H366" s="50"/>
      <c r="I366" s="50"/>
      <c r="J366" s="102"/>
      <c r="K366" s="46"/>
      <c r="L366" s="46"/>
      <c r="M366" s="46"/>
      <c r="N366" s="46"/>
      <c r="O366" s="46"/>
      <c r="P366" s="46"/>
      <c r="Q366" s="46"/>
      <c r="R366" s="46"/>
      <c r="S366" s="46"/>
      <c r="T366" s="46"/>
      <c r="U366" s="46"/>
      <c r="V366" s="46"/>
      <c r="W366" s="46"/>
      <c r="X366" s="46"/>
      <c r="Y366" s="46"/>
      <c r="Z366" s="46"/>
      <c r="AA366" s="46"/>
      <c r="AB366" s="46"/>
      <c r="AC366" s="46"/>
      <c r="AD366" s="46"/>
      <c r="AE366" s="46"/>
      <c r="AF366" s="46"/>
      <c r="AG366" s="46"/>
      <c r="AH366" s="46"/>
      <c r="AI366" s="46"/>
      <c r="AJ366" s="46"/>
      <c r="AK366" s="46"/>
      <c r="AL366" s="46"/>
    </row>
    <row r="367">
      <c r="A367" s="50"/>
      <c r="B367" s="46"/>
      <c r="C367" s="46"/>
      <c r="D367" s="46"/>
      <c r="E367" s="70"/>
      <c r="F367" s="50"/>
      <c r="G367" s="50"/>
      <c r="H367" s="50"/>
      <c r="I367" s="50"/>
      <c r="J367" s="102"/>
      <c r="K367" s="46"/>
      <c r="L367" s="46"/>
      <c r="M367" s="46"/>
      <c r="N367" s="46"/>
      <c r="O367" s="46"/>
      <c r="P367" s="46"/>
      <c r="Q367" s="46"/>
      <c r="R367" s="46"/>
      <c r="S367" s="46"/>
      <c r="T367" s="46"/>
      <c r="U367" s="46"/>
      <c r="V367" s="46"/>
      <c r="W367" s="46"/>
      <c r="X367" s="46"/>
      <c r="Y367" s="46"/>
      <c r="Z367" s="46"/>
      <c r="AA367" s="46"/>
      <c r="AB367" s="46"/>
      <c r="AC367" s="46"/>
      <c r="AD367" s="46"/>
      <c r="AE367" s="46"/>
      <c r="AF367" s="46"/>
      <c r="AG367" s="46"/>
      <c r="AH367" s="46"/>
      <c r="AI367" s="46"/>
      <c r="AJ367" s="46"/>
      <c r="AK367" s="46"/>
      <c r="AL367" s="46"/>
    </row>
    <row r="368">
      <c r="A368" s="50"/>
      <c r="B368" s="46"/>
      <c r="C368" s="46"/>
      <c r="D368" s="46"/>
      <c r="E368" s="70"/>
      <c r="F368" s="50"/>
      <c r="G368" s="50"/>
      <c r="H368" s="50"/>
      <c r="I368" s="50"/>
      <c r="J368" s="102"/>
      <c r="K368" s="46"/>
      <c r="L368" s="46"/>
      <c r="M368" s="46"/>
      <c r="N368" s="46"/>
      <c r="O368" s="46"/>
      <c r="P368" s="46"/>
      <c r="Q368" s="46"/>
      <c r="R368" s="46"/>
      <c r="S368" s="46"/>
      <c r="T368" s="46"/>
      <c r="U368" s="46"/>
      <c r="V368" s="46"/>
      <c r="W368" s="46"/>
      <c r="X368" s="46"/>
      <c r="Y368" s="46"/>
      <c r="Z368" s="46"/>
      <c r="AA368" s="46"/>
      <c r="AB368" s="46"/>
      <c r="AC368" s="46"/>
      <c r="AD368" s="46"/>
      <c r="AE368" s="46"/>
      <c r="AF368" s="46"/>
      <c r="AG368" s="46"/>
      <c r="AH368" s="46"/>
      <c r="AI368" s="46"/>
      <c r="AJ368" s="46"/>
      <c r="AK368" s="46"/>
      <c r="AL368" s="46"/>
    </row>
    <row r="369">
      <c r="A369" s="50"/>
      <c r="B369" s="46"/>
      <c r="C369" s="46"/>
      <c r="D369" s="46"/>
      <c r="E369" s="70"/>
      <c r="F369" s="50"/>
      <c r="G369" s="50"/>
      <c r="H369" s="50"/>
      <c r="I369" s="50"/>
      <c r="J369" s="102"/>
      <c r="K369" s="46"/>
      <c r="L369" s="46"/>
      <c r="M369" s="46"/>
      <c r="N369" s="46"/>
      <c r="O369" s="46"/>
      <c r="P369" s="46"/>
      <c r="Q369" s="46"/>
      <c r="R369" s="46"/>
      <c r="S369" s="46"/>
      <c r="T369" s="46"/>
      <c r="U369" s="46"/>
      <c r="V369" s="46"/>
      <c r="W369" s="46"/>
      <c r="X369" s="46"/>
      <c r="Y369" s="46"/>
      <c r="Z369" s="46"/>
      <c r="AA369" s="46"/>
      <c r="AB369" s="46"/>
      <c r="AC369" s="46"/>
      <c r="AD369" s="46"/>
      <c r="AE369" s="46"/>
      <c r="AF369" s="46"/>
      <c r="AG369" s="46"/>
      <c r="AH369" s="46"/>
      <c r="AI369" s="46"/>
      <c r="AJ369" s="46"/>
      <c r="AK369" s="46"/>
      <c r="AL369" s="46"/>
    </row>
    <row r="370">
      <c r="A370" s="50"/>
      <c r="B370" s="46"/>
      <c r="C370" s="46"/>
      <c r="D370" s="46"/>
      <c r="E370" s="70"/>
      <c r="F370" s="50"/>
      <c r="G370" s="50"/>
      <c r="H370" s="50"/>
      <c r="I370" s="50"/>
      <c r="J370" s="102"/>
      <c r="K370" s="46"/>
      <c r="L370" s="46"/>
      <c r="M370" s="46"/>
      <c r="N370" s="46"/>
      <c r="O370" s="46"/>
      <c r="P370" s="46"/>
      <c r="Q370" s="46"/>
      <c r="R370" s="46"/>
      <c r="S370" s="46"/>
      <c r="T370" s="46"/>
      <c r="U370" s="46"/>
      <c r="V370" s="46"/>
      <c r="W370" s="46"/>
      <c r="X370" s="46"/>
      <c r="Y370" s="46"/>
      <c r="Z370" s="46"/>
      <c r="AA370" s="46"/>
      <c r="AB370" s="46"/>
      <c r="AC370" s="46"/>
      <c r="AD370" s="46"/>
      <c r="AE370" s="46"/>
      <c r="AF370" s="46"/>
      <c r="AG370" s="46"/>
      <c r="AH370" s="46"/>
      <c r="AI370" s="46"/>
      <c r="AJ370" s="46"/>
      <c r="AK370" s="46"/>
      <c r="AL370" s="46"/>
    </row>
    <row r="371">
      <c r="A371" s="50"/>
      <c r="B371" s="46"/>
      <c r="C371" s="46"/>
      <c r="D371" s="46"/>
      <c r="E371" s="70"/>
      <c r="F371" s="50"/>
      <c r="G371" s="50"/>
      <c r="H371" s="50"/>
      <c r="I371" s="50"/>
      <c r="J371" s="102"/>
      <c r="K371" s="46"/>
      <c r="L371" s="46"/>
      <c r="M371" s="46"/>
      <c r="N371" s="46"/>
      <c r="O371" s="46"/>
      <c r="P371" s="46"/>
      <c r="Q371" s="46"/>
      <c r="R371" s="46"/>
      <c r="S371" s="46"/>
      <c r="T371" s="46"/>
      <c r="U371" s="46"/>
      <c r="V371" s="46"/>
      <c r="W371" s="46"/>
      <c r="X371" s="46"/>
      <c r="Y371" s="46"/>
      <c r="Z371" s="46"/>
      <c r="AA371" s="46"/>
      <c r="AB371" s="46"/>
      <c r="AC371" s="46"/>
      <c r="AD371" s="46"/>
      <c r="AE371" s="46"/>
      <c r="AF371" s="46"/>
      <c r="AG371" s="46"/>
      <c r="AH371" s="46"/>
      <c r="AI371" s="46"/>
      <c r="AJ371" s="46"/>
      <c r="AK371" s="46"/>
      <c r="AL371" s="46"/>
    </row>
    <row r="372">
      <c r="A372" s="50"/>
      <c r="B372" s="46"/>
      <c r="C372" s="46"/>
      <c r="D372" s="46"/>
      <c r="E372" s="70"/>
      <c r="F372" s="50"/>
      <c r="G372" s="50"/>
      <c r="H372" s="50"/>
      <c r="I372" s="50"/>
      <c r="J372" s="102"/>
      <c r="K372" s="46"/>
      <c r="L372" s="46"/>
      <c r="M372" s="46"/>
      <c r="N372" s="46"/>
      <c r="O372" s="46"/>
      <c r="P372" s="46"/>
      <c r="Q372" s="46"/>
      <c r="R372" s="46"/>
      <c r="S372" s="46"/>
      <c r="T372" s="46"/>
      <c r="U372" s="46"/>
      <c r="V372" s="46"/>
      <c r="W372" s="46"/>
      <c r="X372" s="46"/>
      <c r="Y372" s="46"/>
      <c r="Z372" s="46"/>
      <c r="AA372" s="46"/>
      <c r="AB372" s="46"/>
      <c r="AC372" s="46"/>
      <c r="AD372" s="46"/>
      <c r="AE372" s="46"/>
      <c r="AF372" s="46"/>
      <c r="AG372" s="46"/>
      <c r="AH372" s="46"/>
      <c r="AI372" s="46"/>
      <c r="AJ372" s="46"/>
      <c r="AK372" s="46"/>
      <c r="AL372" s="46"/>
    </row>
    <row r="373">
      <c r="A373" s="50"/>
      <c r="B373" s="46"/>
      <c r="C373" s="46"/>
      <c r="D373" s="46"/>
      <c r="E373" s="70"/>
      <c r="F373" s="50"/>
      <c r="G373" s="50"/>
      <c r="H373" s="50"/>
      <c r="I373" s="50"/>
      <c r="J373" s="102"/>
      <c r="K373" s="46"/>
      <c r="L373" s="46"/>
      <c r="M373" s="46"/>
      <c r="N373" s="46"/>
      <c r="O373" s="46"/>
      <c r="P373" s="46"/>
      <c r="Q373" s="46"/>
      <c r="R373" s="46"/>
      <c r="S373" s="46"/>
      <c r="T373" s="46"/>
      <c r="U373" s="46"/>
      <c r="V373" s="46"/>
      <c r="W373" s="46"/>
      <c r="X373" s="46"/>
      <c r="Y373" s="46"/>
      <c r="Z373" s="46"/>
      <c r="AA373" s="46"/>
      <c r="AB373" s="46"/>
      <c r="AC373" s="46"/>
      <c r="AD373" s="46"/>
      <c r="AE373" s="46"/>
      <c r="AF373" s="46"/>
      <c r="AG373" s="46"/>
      <c r="AH373" s="46"/>
      <c r="AI373" s="46"/>
      <c r="AJ373" s="46"/>
      <c r="AK373" s="46"/>
      <c r="AL373" s="46"/>
    </row>
    <row r="374">
      <c r="A374" s="50"/>
      <c r="B374" s="46"/>
      <c r="C374" s="46"/>
      <c r="D374" s="46"/>
      <c r="E374" s="70"/>
      <c r="F374" s="50"/>
      <c r="G374" s="50"/>
      <c r="H374" s="50"/>
      <c r="I374" s="50"/>
      <c r="J374" s="102"/>
      <c r="K374" s="46"/>
      <c r="L374" s="46"/>
      <c r="M374" s="46"/>
      <c r="N374" s="46"/>
      <c r="O374" s="46"/>
      <c r="P374" s="46"/>
      <c r="Q374" s="46"/>
      <c r="R374" s="46"/>
      <c r="S374" s="46"/>
      <c r="T374" s="46"/>
      <c r="U374" s="46"/>
      <c r="V374" s="46"/>
      <c r="W374" s="46"/>
      <c r="X374" s="46"/>
      <c r="Y374" s="46"/>
      <c r="Z374" s="46"/>
      <c r="AA374" s="46"/>
      <c r="AB374" s="46"/>
      <c r="AC374" s="46"/>
      <c r="AD374" s="46"/>
      <c r="AE374" s="46"/>
      <c r="AF374" s="46"/>
      <c r="AG374" s="46"/>
      <c r="AH374" s="46"/>
      <c r="AI374" s="46"/>
      <c r="AJ374" s="46"/>
      <c r="AK374" s="46"/>
      <c r="AL374" s="46"/>
    </row>
    <row r="375">
      <c r="A375" s="50"/>
      <c r="B375" s="46"/>
      <c r="C375" s="46"/>
      <c r="D375" s="46"/>
      <c r="E375" s="70"/>
      <c r="F375" s="50"/>
      <c r="G375" s="50"/>
      <c r="H375" s="50"/>
      <c r="I375" s="50"/>
      <c r="J375" s="102"/>
      <c r="K375" s="46"/>
      <c r="L375" s="46"/>
      <c r="M375" s="46"/>
      <c r="N375" s="46"/>
      <c r="O375" s="46"/>
      <c r="P375" s="46"/>
      <c r="Q375" s="46"/>
      <c r="R375" s="46"/>
      <c r="S375" s="46"/>
      <c r="T375" s="46"/>
      <c r="U375" s="46"/>
      <c r="V375" s="46"/>
      <c r="W375" s="46"/>
      <c r="X375" s="46"/>
      <c r="Y375" s="46"/>
      <c r="Z375" s="46"/>
      <c r="AA375" s="46"/>
      <c r="AB375" s="46"/>
      <c r="AC375" s="46"/>
      <c r="AD375" s="46"/>
      <c r="AE375" s="46"/>
      <c r="AF375" s="46"/>
      <c r="AG375" s="46"/>
      <c r="AH375" s="46"/>
      <c r="AI375" s="46"/>
      <c r="AJ375" s="46"/>
      <c r="AK375" s="46"/>
      <c r="AL375" s="46"/>
    </row>
    <row r="376">
      <c r="A376" s="50"/>
      <c r="B376" s="46"/>
      <c r="C376" s="46"/>
      <c r="D376" s="46"/>
      <c r="E376" s="70"/>
      <c r="F376" s="50"/>
      <c r="G376" s="50"/>
      <c r="H376" s="50"/>
      <c r="I376" s="50"/>
      <c r="J376" s="102"/>
      <c r="K376" s="46"/>
      <c r="L376" s="46"/>
      <c r="M376" s="46"/>
      <c r="N376" s="46"/>
      <c r="O376" s="46"/>
      <c r="P376" s="46"/>
      <c r="Q376" s="46"/>
      <c r="R376" s="46"/>
      <c r="S376" s="46"/>
      <c r="T376" s="46"/>
      <c r="U376" s="46"/>
      <c r="V376" s="46"/>
      <c r="W376" s="46"/>
      <c r="X376" s="46"/>
      <c r="Y376" s="46"/>
      <c r="Z376" s="46"/>
      <c r="AA376" s="46"/>
      <c r="AB376" s="46"/>
      <c r="AC376" s="46"/>
      <c r="AD376" s="46"/>
      <c r="AE376" s="46"/>
      <c r="AF376" s="46"/>
      <c r="AG376" s="46"/>
      <c r="AH376" s="46"/>
      <c r="AI376" s="46"/>
      <c r="AJ376" s="46"/>
      <c r="AK376" s="46"/>
      <c r="AL376" s="46"/>
    </row>
    <row r="377">
      <c r="A377" s="50"/>
      <c r="B377" s="46"/>
      <c r="C377" s="46"/>
      <c r="D377" s="46"/>
      <c r="E377" s="70"/>
      <c r="F377" s="50"/>
      <c r="G377" s="50"/>
      <c r="H377" s="50"/>
      <c r="I377" s="50"/>
      <c r="J377" s="102"/>
      <c r="K377" s="46"/>
      <c r="L377" s="46"/>
      <c r="M377" s="46"/>
      <c r="N377" s="46"/>
      <c r="O377" s="46"/>
      <c r="P377" s="46"/>
      <c r="Q377" s="46"/>
      <c r="R377" s="46"/>
      <c r="S377" s="46"/>
      <c r="T377" s="46"/>
      <c r="U377" s="46"/>
      <c r="V377" s="46"/>
      <c r="W377" s="46"/>
      <c r="X377" s="46"/>
      <c r="Y377" s="46"/>
      <c r="Z377" s="46"/>
      <c r="AA377" s="46"/>
      <c r="AB377" s="46"/>
      <c r="AC377" s="46"/>
      <c r="AD377" s="46"/>
      <c r="AE377" s="46"/>
      <c r="AF377" s="46"/>
      <c r="AG377" s="46"/>
      <c r="AH377" s="46"/>
      <c r="AI377" s="46"/>
      <c r="AJ377" s="46"/>
      <c r="AK377" s="46"/>
      <c r="AL377" s="46"/>
    </row>
    <row r="378">
      <c r="A378" s="50"/>
      <c r="B378" s="46"/>
      <c r="C378" s="46"/>
      <c r="D378" s="46"/>
      <c r="E378" s="70"/>
      <c r="F378" s="50"/>
      <c r="G378" s="50"/>
      <c r="H378" s="50"/>
      <c r="I378" s="50"/>
      <c r="J378" s="102"/>
      <c r="K378" s="46"/>
      <c r="L378" s="46"/>
      <c r="M378" s="46"/>
      <c r="N378" s="46"/>
      <c r="O378" s="46"/>
      <c r="P378" s="46"/>
      <c r="Q378" s="46"/>
      <c r="R378" s="46"/>
      <c r="S378" s="46"/>
      <c r="T378" s="46"/>
      <c r="U378" s="46"/>
      <c r="V378" s="46"/>
      <c r="W378" s="46"/>
      <c r="X378" s="46"/>
      <c r="Y378" s="46"/>
      <c r="Z378" s="46"/>
      <c r="AA378" s="46"/>
      <c r="AB378" s="46"/>
      <c r="AC378" s="46"/>
      <c r="AD378" s="46"/>
      <c r="AE378" s="46"/>
      <c r="AF378" s="46"/>
      <c r="AG378" s="46"/>
      <c r="AH378" s="46"/>
      <c r="AI378" s="46"/>
      <c r="AJ378" s="46"/>
      <c r="AK378" s="46"/>
      <c r="AL378" s="46"/>
    </row>
    <row r="379">
      <c r="A379" s="50"/>
      <c r="B379" s="46"/>
      <c r="C379" s="46"/>
      <c r="D379" s="46"/>
      <c r="E379" s="70"/>
      <c r="F379" s="50"/>
      <c r="G379" s="50"/>
      <c r="H379" s="50"/>
      <c r="I379" s="50"/>
      <c r="J379" s="102"/>
      <c r="K379" s="46"/>
      <c r="L379" s="46"/>
      <c r="M379" s="46"/>
      <c r="N379" s="46"/>
      <c r="O379" s="46"/>
      <c r="P379" s="46"/>
      <c r="Q379" s="46"/>
      <c r="R379" s="46"/>
      <c r="S379" s="46"/>
      <c r="T379" s="46"/>
      <c r="U379" s="46"/>
      <c r="V379" s="46"/>
      <c r="W379" s="46"/>
      <c r="X379" s="46"/>
      <c r="Y379" s="46"/>
      <c r="Z379" s="46"/>
      <c r="AA379" s="46"/>
      <c r="AB379" s="46"/>
      <c r="AC379" s="46"/>
      <c r="AD379" s="46"/>
      <c r="AE379" s="46"/>
      <c r="AF379" s="46"/>
      <c r="AG379" s="46"/>
      <c r="AH379" s="46"/>
      <c r="AI379" s="46"/>
      <c r="AJ379" s="46"/>
      <c r="AK379" s="46"/>
      <c r="AL379" s="46"/>
    </row>
    <row r="380">
      <c r="A380" s="50"/>
      <c r="B380" s="46"/>
      <c r="C380" s="46"/>
      <c r="D380" s="46"/>
      <c r="E380" s="70"/>
      <c r="F380" s="50"/>
      <c r="G380" s="50"/>
      <c r="H380" s="50"/>
      <c r="I380" s="50"/>
      <c r="J380" s="102"/>
      <c r="K380" s="46"/>
      <c r="L380" s="46"/>
      <c r="M380" s="46"/>
      <c r="N380" s="46"/>
      <c r="O380" s="46"/>
      <c r="P380" s="46"/>
      <c r="Q380" s="46"/>
      <c r="R380" s="46"/>
      <c r="S380" s="46"/>
      <c r="T380" s="46"/>
      <c r="U380" s="46"/>
      <c r="V380" s="46"/>
      <c r="W380" s="46"/>
      <c r="X380" s="46"/>
      <c r="Y380" s="46"/>
      <c r="Z380" s="46"/>
      <c r="AA380" s="46"/>
      <c r="AB380" s="46"/>
      <c r="AC380" s="46"/>
      <c r="AD380" s="46"/>
      <c r="AE380" s="46"/>
      <c r="AF380" s="46"/>
      <c r="AG380" s="46"/>
      <c r="AH380" s="46"/>
      <c r="AI380" s="46"/>
      <c r="AJ380" s="46"/>
      <c r="AK380" s="46"/>
      <c r="AL380" s="46"/>
    </row>
    <row r="381">
      <c r="A381" s="50"/>
      <c r="B381" s="46"/>
      <c r="C381" s="46"/>
      <c r="D381" s="46"/>
      <c r="E381" s="70"/>
      <c r="F381" s="50"/>
      <c r="G381" s="50"/>
      <c r="H381" s="50"/>
      <c r="I381" s="50"/>
      <c r="J381" s="102"/>
      <c r="K381" s="46"/>
      <c r="L381" s="46"/>
      <c r="M381" s="46"/>
      <c r="N381" s="46"/>
      <c r="O381" s="46"/>
      <c r="P381" s="46"/>
      <c r="Q381" s="46"/>
      <c r="R381" s="46"/>
      <c r="S381" s="46"/>
      <c r="T381" s="46"/>
      <c r="U381" s="46"/>
      <c r="V381" s="46"/>
      <c r="W381" s="46"/>
      <c r="X381" s="46"/>
      <c r="Y381" s="46"/>
      <c r="Z381" s="46"/>
      <c r="AA381" s="46"/>
      <c r="AB381" s="46"/>
      <c r="AC381" s="46"/>
      <c r="AD381" s="46"/>
      <c r="AE381" s="46"/>
      <c r="AF381" s="46"/>
      <c r="AG381" s="46"/>
      <c r="AH381" s="46"/>
      <c r="AI381" s="46"/>
      <c r="AJ381" s="46"/>
      <c r="AK381" s="46"/>
      <c r="AL381" s="46"/>
    </row>
    <row r="382">
      <c r="A382" s="50"/>
      <c r="B382" s="46"/>
      <c r="C382" s="46"/>
      <c r="D382" s="46"/>
      <c r="E382" s="70"/>
      <c r="F382" s="50"/>
      <c r="G382" s="50"/>
      <c r="H382" s="50"/>
      <c r="I382" s="50"/>
      <c r="J382" s="102"/>
      <c r="K382" s="46"/>
      <c r="L382" s="46"/>
      <c r="M382" s="46"/>
      <c r="N382" s="46"/>
      <c r="O382" s="46"/>
      <c r="P382" s="46"/>
      <c r="Q382" s="46"/>
      <c r="R382" s="46"/>
      <c r="S382" s="46"/>
      <c r="T382" s="46"/>
      <c r="U382" s="46"/>
      <c r="V382" s="46"/>
      <c r="W382" s="46"/>
      <c r="X382" s="46"/>
      <c r="Y382" s="46"/>
      <c r="Z382" s="46"/>
      <c r="AA382" s="46"/>
      <c r="AB382" s="46"/>
      <c r="AC382" s="46"/>
      <c r="AD382" s="46"/>
      <c r="AE382" s="46"/>
      <c r="AF382" s="46"/>
      <c r="AG382" s="46"/>
      <c r="AH382" s="46"/>
      <c r="AI382" s="46"/>
      <c r="AJ382" s="46"/>
      <c r="AK382" s="46"/>
      <c r="AL382" s="46"/>
    </row>
    <row r="383">
      <c r="A383" s="50"/>
      <c r="B383" s="46"/>
      <c r="C383" s="46"/>
      <c r="D383" s="46"/>
      <c r="E383" s="70"/>
      <c r="F383" s="50"/>
      <c r="G383" s="50"/>
      <c r="H383" s="50"/>
      <c r="I383" s="50"/>
      <c r="J383" s="102"/>
      <c r="K383" s="46"/>
      <c r="L383" s="46"/>
      <c r="M383" s="46"/>
      <c r="N383" s="46"/>
      <c r="O383" s="46"/>
      <c r="P383" s="46"/>
      <c r="Q383" s="46"/>
      <c r="R383" s="46"/>
      <c r="S383" s="46"/>
      <c r="T383" s="46"/>
      <c r="U383" s="46"/>
      <c r="V383" s="46"/>
      <c r="W383" s="46"/>
      <c r="X383" s="46"/>
      <c r="Y383" s="46"/>
      <c r="Z383" s="46"/>
      <c r="AA383" s="46"/>
      <c r="AB383" s="46"/>
      <c r="AC383" s="46"/>
      <c r="AD383" s="46"/>
      <c r="AE383" s="46"/>
      <c r="AF383" s="46"/>
      <c r="AG383" s="46"/>
      <c r="AH383" s="46"/>
      <c r="AI383" s="46"/>
      <c r="AJ383" s="46"/>
      <c r="AK383" s="46"/>
      <c r="AL383" s="46"/>
    </row>
    <row r="384">
      <c r="A384" s="50"/>
      <c r="B384" s="46"/>
      <c r="C384" s="46"/>
      <c r="D384" s="46"/>
      <c r="E384" s="70"/>
      <c r="F384" s="50"/>
      <c r="G384" s="50"/>
      <c r="H384" s="50"/>
      <c r="I384" s="50"/>
      <c r="J384" s="102"/>
      <c r="K384" s="46"/>
      <c r="L384" s="46"/>
      <c r="M384" s="46"/>
      <c r="N384" s="46"/>
      <c r="O384" s="46"/>
      <c r="P384" s="46"/>
      <c r="Q384" s="46"/>
      <c r="R384" s="46"/>
      <c r="S384" s="46"/>
      <c r="T384" s="46"/>
      <c r="U384" s="46"/>
      <c r="V384" s="46"/>
      <c r="W384" s="46"/>
      <c r="X384" s="46"/>
      <c r="Y384" s="46"/>
      <c r="Z384" s="46"/>
      <c r="AA384" s="46"/>
      <c r="AB384" s="46"/>
      <c r="AC384" s="46"/>
      <c r="AD384" s="46"/>
      <c r="AE384" s="46"/>
      <c r="AF384" s="46"/>
      <c r="AG384" s="46"/>
      <c r="AH384" s="46"/>
      <c r="AI384" s="46"/>
      <c r="AJ384" s="46"/>
      <c r="AK384" s="46"/>
      <c r="AL384" s="46"/>
    </row>
    <row r="385">
      <c r="A385" s="50"/>
      <c r="B385" s="46"/>
      <c r="C385" s="46"/>
      <c r="D385" s="46"/>
      <c r="E385" s="70"/>
      <c r="F385" s="50"/>
      <c r="G385" s="50"/>
      <c r="H385" s="50"/>
      <c r="I385" s="50"/>
      <c r="J385" s="102"/>
      <c r="K385" s="46"/>
      <c r="L385" s="46"/>
      <c r="M385" s="46"/>
      <c r="N385" s="46"/>
      <c r="O385" s="46"/>
      <c r="P385" s="46"/>
      <c r="Q385" s="46"/>
      <c r="R385" s="46"/>
      <c r="S385" s="46"/>
      <c r="T385" s="46"/>
      <c r="U385" s="46"/>
      <c r="V385" s="46"/>
      <c r="W385" s="46"/>
      <c r="X385" s="46"/>
      <c r="Y385" s="46"/>
      <c r="Z385" s="46"/>
      <c r="AA385" s="46"/>
      <c r="AB385" s="46"/>
      <c r="AC385" s="46"/>
      <c r="AD385" s="46"/>
      <c r="AE385" s="46"/>
      <c r="AF385" s="46"/>
      <c r="AG385" s="46"/>
      <c r="AH385" s="46"/>
      <c r="AI385" s="46"/>
      <c r="AJ385" s="46"/>
      <c r="AK385" s="46"/>
      <c r="AL385" s="46"/>
    </row>
    <row r="386">
      <c r="A386" s="50"/>
      <c r="B386" s="46"/>
      <c r="C386" s="46"/>
      <c r="D386" s="46"/>
      <c r="E386" s="70"/>
      <c r="F386" s="50"/>
      <c r="G386" s="50"/>
      <c r="H386" s="50"/>
      <c r="I386" s="50"/>
      <c r="J386" s="102"/>
      <c r="K386" s="46"/>
      <c r="L386" s="46"/>
      <c r="M386" s="46"/>
      <c r="N386" s="46"/>
      <c r="O386" s="46"/>
      <c r="P386" s="46"/>
      <c r="Q386" s="46"/>
      <c r="R386" s="46"/>
      <c r="S386" s="46"/>
      <c r="T386" s="46"/>
      <c r="U386" s="46"/>
      <c r="V386" s="46"/>
      <c r="W386" s="46"/>
      <c r="X386" s="46"/>
      <c r="Y386" s="46"/>
      <c r="Z386" s="46"/>
      <c r="AA386" s="46"/>
      <c r="AB386" s="46"/>
      <c r="AC386" s="46"/>
      <c r="AD386" s="46"/>
      <c r="AE386" s="46"/>
      <c r="AF386" s="46"/>
      <c r="AG386" s="46"/>
      <c r="AH386" s="46"/>
      <c r="AI386" s="46"/>
      <c r="AJ386" s="46"/>
      <c r="AK386" s="46"/>
      <c r="AL386" s="46"/>
    </row>
    <row r="387">
      <c r="A387" s="50"/>
      <c r="B387" s="46"/>
      <c r="C387" s="46"/>
      <c r="D387" s="46"/>
      <c r="E387" s="70"/>
      <c r="F387" s="50"/>
      <c r="G387" s="50"/>
      <c r="H387" s="50"/>
      <c r="I387" s="50"/>
      <c r="J387" s="102"/>
      <c r="K387" s="46"/>
      <c r="L387" s="46"/>
      <c r="M387" s="46"/>
      <c r="N387" s="46"/>
      <c r="O387" s="46"/>
      <c r="P387" s="46"/>
      <c r="Q387" s="46"/>
      <c r="R387" s="46"/>
      <c r="S387" s="46"/>
      <c r="T387" s="46"/>
      <c r="U387" s="46"/>
      <c r="V387" s="46"/>
      <c r="W387" s="46"/>
      <c r="X387" s="46"/>
      <c r="Y387" s="46"/>
      <c r="Z387" s="46"/>
      <c r="AA387" s="46"/>
      <c r="AB387" s="46"/>
      <c r="AC387" s="46"/>
      <c r="AD387" s="46"/>
      <c r="AE387" s="46"/>
      <c r="AF387" s="46"/>
      <c r="AG387" s="46"/>
      <c r="AH387" s="46"/>
      <c r="AI387" s="46"/>
      <c r="AJ387" s="46"/>
      <c r="AK387" s="46"/>
      <c r="AL387" s="46"/>
    </row>
    <row r="388">
      <c r="A388" s="50"/>
      <c r="B388" s="46"/>
      <c r="C388" s="46"/>
      <c r="D388" s="46"/>
      <c r="E388" s="70"/>
      <c r="F388" s="50"/>
      <c r="G388" s="50"/>
      <c r="H388" s="50"/>
      <c r="I388" s="50"/>
      <c r="J388" s="102"/>
      <c r="K388" s="46"/>
      <c r="L388" s="46"/>
      <c r="M388" s="46"/>
      <c r="N388" s="46"/>
      <c r="O388" s="46"/>
      <c r="P388" s="46"/>
      <c r="Q388" s="46"/>
      <c r="R388" s="46"/>
      <c r="S388" s="46"/>
      <c r="T388" s="46"/>
      <c r="U388" s="46"/>
      <c r="V388" s="46"/>
      <c r="W388" s="46"/>
      <c r="X388" s="46"/>
      <c r="Y388" s="46"/>
      <c r="Z388" s="46"/>
      <c r="AA388" s="46"/>
      <c r="AB388" s="46"/>
      <c r="AC388" s="46"/>
      <c r="AD388" s="46"/>
      <c r="AE388" s="46"/>
      <c r="AF388" s="46"/>
      <c r="AG388" s="46"/>
      <c r="AH388" s="46"/>
      <c r="AI388" s="46"/>
      <c r="AJ388" s="46"/>
      <c r="AK388" s="46"/>
      <c r="AL388" s="46"/>
    </row>
    <row r="389">
      <c r="A389" s="50"/>
      <c r="B389" s="46"/>
      <c r="C389" s="46"/>
      <c r="D389" s="46"/>
      <c r="E389" s="70"/>
      <c r="F389" s="50"/>
      <c r="G389" s="50"/>
      <c r="H389" s="50"/>
      <c r="I389" s="50"/>
      <c r="J389" s="102"/>
      <c r="K389" s="46"/>
      <c r="L389" s="46"/>
      <c r="M389" s="46"/>
      <c r="N389" s="46"/>
      <c r="O389" s="46"/>
      <c r="P389" s="46"/>
      <c r="Q389" s="46"/>
      <c r="R389" s="46"/>
      <c r="S389" s="46"/>
      <c r="T389" s="46"/>
      <c r="U389" s="46"/>
      <c r="V389" s="46"/>
      <c r="W389" s="46"/>
      <c r="X389" s="46"/>
      <c r="Y389" s="46"/>
      <c r="Z389" s="46"/>
      <c r="AA389" s="46"/>
      <c r="AB389" s="46"/>
      <c r="AC389" s="46"/>
      <c r="AD389" s="46"/>
      <c r="AE389" s="46"/>
      <c r="AF389" s="46"/>
      <c r="AG389" s="46"/>
      <c r="AH389" s="46"/>
      <c r="AI389" s="46"/>
      <c r="AJ389" s="46"/>
      <c r="AK389" s="46"/>
      <c r="AL389" s="46"/>
    </row>
    <row r="390">
      <c r="A390" s="50"/>
      <c r="B390" s="46"/>
      <c r="C390" s="46"/>
      <c r="D390" s="46"/>
      <c r="E390" s="70"/>
      <c r="F390" s="50"/>
      <c r="G390" s="50"/>
      <c r="H390" s="50"/>
      <c r="I390" s="50"/>
      <c r="J390" s="102"/>
      <c r="K390" s="46"/>
      <c r="L390" s="46"/>
      <c r="M390" s="46"/>
      <c r="N390" s="46"/>
      <c r="O390" s="46"/>
      <c r="P390" s="46"/>
      <c r="Q390" s="46"/>
      <c r="R390" s="46"/>
      <c r="S390" s="46"/>
      <c r="T390" s="46"/>
      <c r="U390" s="46"/>
      <c r="V390" s="46"/>
      <c r="W390" s="46"/>
      <c r="X390" s="46"/>
      <c r="Y390" s="46"/>
      <c r="Z390" s="46"/>
      <c r="AA390" s="46"/>
      <c r="AB390" s="46"/>
      <c r="AC390" s="46"/>
      <c r="AD390" s="46"/>
      <c r="AE390" s="46"/>
      <c r="AF390" s="46"/>
      <c r="AG390" s="46"/>
      <c r="AH390" s="46"/>
      <c r="AI390" s="46"/>
      <c r="AJ390" s="46"/>
      <c r="AK390" s="46"/>
      <c r="AL390" s="46"/>
    </row>
    <row r="391">
      <c r="A391" s="50"/>
      <c r="B391" s="46"/>
      <c r="C391" s="46"/>
      <c r="D391" s="46"/>
      <c r="E391" s="70"/>
      <c r="F391" s="50"/>
      <c r="G391" s="50"/>
      <c r="H391" s="50"/>
      <c r="I391" s="50"/>
      <c r="J391" s="102"/>
      <c r="K391" s="46"/>
      <c r="L391" s="46"/>
      <c r="M391" s="46"/>
      <c r="N391" s="46"/>
      <c r="O391" s="46"/>
      <c r="P391" s="46"/>
      <c r="Q391" s="46"/>
      <c r="R391" s="46"/>
      <c r="S391" s="46"/>
      <c r="T391" s="46"/>
      <c r="U391" s="46"/>
      <c r="V391" s="46"/>
      <c r="W391" s="46"/>
      <c r="X391" s="46"/>
      <c r="Y391" s="46"/>
      <c r="Z391" s="46"/>
      <c r="AA391" s="46"/>
      <c r="AB391" s="46"/>
      <c r="AC391" s="46"/>
      <c r="AD391" s="46"/>
      <c r="AE391" s="46"/>
      <c r="AF391" s="46"/>
      <c r="AG391" s="46"/>
      <c r="AH391" s="46"/>
      <c r="AI391" s="46"/>
      <c r="AJ391" s="46"/>
      <c r="AK391" s="46"/>
      <c r="AL391" s="46"/>
    </row>
    <row r="392">
      <c r="A392" s="50"/>
      <c r="B392" s="46"/>
      <c r="C392" s="46"/>
      <c r="D392" s="46"/>
      <c r="E392" s="70"/>
      <c r="F392" s="50"/>
      <c r="G392" s="50"/>
      <c r="H392" s="50"/>
      <c r="I392" s="50"/>
      <c r="J392" s="102"/>
      <c r="K392" s="46"/>
      <c r="L392" s="46"/>
      <c r="M392" s="46"/>
      <c r="N392" s="46"/>
      <c r="O392" s="46"/>
      <c r="P392" s="46"/>
      <c r="Q392" s="46"/>
      <c r="R392" s="46"/>
      <c r="S392" s="46"/>
      <c r="T392" s="46"/>
      <c r="U392" s="46"/>
      <c r="V392" s="46"/>
      <c r="W392" s="46"/>
      <c r="X392" s="46"/>
      <c r="Y392" s="46"/>
      <c r="Z392" s="46"/>
      <c r="AA392" s="46"/>
      <c r="AB392" s="46"/>
      <c r="AC392" s="46"/>
      <c r="AD392" s="46"/>
      <c r="AE392" s="46"/>
      <c r="AF392" s="46"/>
      <c r="AG392" s="46"/>
      <c r="AH392" s="46"/>
      <c r="AI392" s="46"/>
      <c r="AJ392" s="46"/>
      <c r="AK392" s="46"/>
      <c r="AL392" s="46"/>
    </row>
    <row r="393">
      <c r="A393" s="50"/>
      <c r="B393" s="46"/>
      <c r="C393" s="46"/>
      <c r="D393" s="46"/>
      <c r="E393" s="70"/>
      <c r="F393" s="50"/>
      <c r="G393" s="50"/>
      <c r="H393" s="50"/>
      <c r="I393" s="50"/>
      <c r="J393" s="102"/>
      <c r="K393" s="46"/>
      <c r="L393" s="46"/>
      <c r="M393" s="46"/>
      <c r="N393" s="46"/>
      <c r="O393" s="46"/>
      <c r="P393" s="46"/>
      <c r="Q393" s="46"/>
      <c r="R393" s="46"/>
      <c r="S393" s="46"/>
      <c r="T393" s="46"/>
      <c r="U393" s="46"/>
      <c r="V393" s="46"/>
      <c r="W393" s="46"/>
      <c r="X393" s="46"/>
      <c r="Y393" s="46"/>
      <c r="Z393" s="46"/>
      <c r="AA393" s="46"/>
      <c r="AB393" s="46"/>
      <c r="AC393" s="46"/>
      <c r="AD393" s="46"/>
      <c r="AE393" s="46"/>
      <c r="AF393" s="46"/>
      <c r="AG393" s="46"/>
      <c r="AH393" s="46"/>
      <c r="AI393" s="46"/>
      <c r="AJ393" s="46"/>
      <c r="AK393" s="46"/>
      <c r="AL393" s="46"/>
    </row>
    <row r="394">
      <c r="A394" s="50"/>
      <c r="B394" s="46"/>
      <c r="C394" s="46"/>
      <c r="D394" s="46"/>
      <c r="E394" s="70"/>
      <c r="F394" s="50"/>
      <c r="G394" s="50"/>
      <c r="H394" s="50"/>
      <c r="I394" s="50"/>
      <c r="J394" s="102"/>
      <c r="K394" s="46"/>
      <c r="L394" s="46"/>
      <c r="M394" s="46"/>
      <c r="N394" s="46"/>
      <c r="O394" s="46"/>
      <c r="P394" s="46"/>
      <c r="Q394" s="46"/>
      <c r="R394" s="46"/>
      <c r="S394" s="46"/>
      <c r="T394" s="46"/>
      <c r="U394" s="46"/>
      <c r="V394" s="46"/>
      <c r="W394" s="46"/>
      <c r="X394" s="46"/>
      <c r="Y394" s="46"/>
      <c r="Z394" s="46"/>
      <c r="AA394" s="46"/>
      <c r="AB394" s="46"/>
      <c r="AC394" s="46"/>
      <c r="AD394" s="46"/>
      <c r="AE394" s="46"/>
      <c r="AF394" s="46"/>
      <c r="AG394" s="46"/>
      <c r="AH394" s="46"/>
      <c r="AI394" s="46"/>
      <c r="AJ394" s="46"/>
      <c r="AK394" s="46"/>
      <c r="AL394" s="46"/>
    </row>
    <row r="395">
      <c r="A395" s="50"/>
      <c r="B395" s="46"/>
      <c r="C395" s="46"/>
      <c r="D395" s="46"/>
      <c r="E395" s="70"/>
      <c r="F395" s="50"/>
      <c r="G395" s="50"/>
      <c r="H395" s="50"/>
      <c r="I395" s="50"/>
      <c r="J395" s="102"/>
      <c r="K395" s="46"/>
      <c r="L395" s="46"/>
      <c r="M395" s="46"/>
      <c r="N395" s="46"/>
      <c r="O395" s="46"/>
      <c r="P395" s="46"/>
      <c r="Q395" s="46"/>
      <c r="R395" s="46"/>
      <c r="S395" s="46"/>
      <c r="T395" s="46"/>
      <c r="U395" s="46"/>
      <c r="V395" s="46"/>
      <c r="W395" s="46"/>
      <c r="X395" s="46"/>
      <c r="Y395" s="46"/>
      <c r="Z395" s="46"/>
      <c r="AA395" s="46"/>
      <c r="AB395" s="46"/>
      <c r="AC395" s="46"/>
      <c r="AD395" s="46"/>
      <c r="AE395" s="46"/>
      <c r="AF395" s="46"/>
      <c r="AG395" s="46"/>
      <c r="AH395" s="46"/>
      <c r="AI395" s="46"/>
      <c r="AJ395" s="46"/>
      <c r="AK395" s="46"/>
      <c r="AL395" s="46"/>
    </row>
    <row r="396">
      <c r="A396" s="50"/>
      <c r="B396" s="46"/>
      <c r="C396" s="46"/>
      <c r="D396" s="46"/>
      <c r="E396" s="70"/>
      <c r="F396" s="50"/>
      <c r="G396" s="50"/>
      <c r="H396" s="50"/>
      <c r="I396" s="50"/>
      <c r="J396" s="102"/>
      <c r="K396" s="46"/>
      <c r="L396" s="46"/>
      <c r="M396" s="46"/>
      <c r="N396" s="46"/>
      <c r="O396" s="46"/>
      <c r="P396" s="46"/>
      <c r="Q396" s="46"/>
      <c r="R396" s="46"/>
      <c r="S396" s="46"/>
      <c r="T396" s="46"/>
      <c r="U396" s="46"/>
      <c r="V396" s="46"/>
      <c r="W396" s="46"/>
      <c r="X396" s="46"/>
      <c r="Y396" s="46"/>
      <c r="Z396" s="46"/>
      <c r="AA396" s="46"/>
      <c r="AB396" s="46"/>
      <c r="AC396" s="46"/>
      <c r="AD396" s="46"/>
      <c r="AE396" s="46"/>
      <c r="AF396" s="46"/>
      <c r="AG396" s="46"/>
      <c r="AH396" s="46"/>
      <c r="AI396" s="46"/>
      <c r="AJ396" s="46"/>
      <c r="AK396" s="46"/>
      <c r="AL396" s="46"/>
    </row>
    <row r="397">
      <c r="A397" s="50"/>
      <c r="B397" s="46"/>
      <c r="C397" s="46"/>
      <c r="D397" s="46"/>
      <c r="E397" s="70"/>
      <c r="F397" s="50"/>
      <c r="G397" s="50"/>
      <c r="H397" s="50"/>
      <c r="I397" s="50"/>
      <c r="J397" s="102"/>
      <c r="K397" s="46"/>
      <c r="L397" s="46"/>
      <c r="M397" s="46"/>
      <c r="N397" s="46"/>
      <c r="O397" s="46"/>
      <c r="P397" s="46"/>
      <c r="Q397" s="46"/>
      <c r="R397" s="46"/>
      <c r="S397" s="46"/>
      <c r="T397" s="46"/>
      <c r="U397" s="46"/>
      <c r="V397" s="46"/>
      <c r="W397" s="46"/>
      <c r="X397" s="46"/>
      <c r="Y397" s="46"/>
      <c r="Z397" s="46"/>
      <c r="AA397" s="46"/>
      <c r="AB397" s="46"/>
      <c r="AC397" s="46"/>
      <c r="AD397" s="46"/>
      <c r="AE397" s="46"/>
      <c r="AF397" s="46"/>
      <c r="AG397" s="46"/>
      <c r="AH397" s="46"/>
      <c r="AI397" s="46"/>
      <c r="AJ397" s="46"/>
      <c r="AK397" s="46"/>
      <c r="AL397" s="46"/>
    </row>
    <row r="398">
      <c r="A398" s="50"/>
      <c r="B398" s="46"/>
      <c r="C398" s="46"/>
      <c r="D398" s="46"/>
      <c r="E398" s="70"/>
      <c r="F398" s="50"/>
      <c r="G398" s="50"/>
      <c r="H398" s="50"/>
      <c r="I398" s="50"/>
      <c r="J398" s="102"/>
      <c r="K398" s="46"/>
      <c r="L398" s="46"/>
      <c r="M398" s="46"/>
      <c r="N398" s="46"/>
      <c r="O398" s="46"/>
      <c r="P398" s="46"/>
      <c r="Q398" s="46"/>
      <c r="R398" s="46"/>
      <c r="S398" s="46"/>
      <c r="T398" s="46"/>
      <c r="U398" s="46"/>
      <c r="V398" s="46"/>
      <c r="W398" s="46"/>
      <c r="X398" s="46"/>
      <c r="Y398" s="46"/>
      <c r="Z398" s="46"/>
      <c r="AA398" s="46"/>
      <c r="AB398" s="46"/>
      <c r="AC398" s="46"/>
      <c r="AD398" s="46"/>
      <c r="AE398" s="46"/>
      <c r="AF398" s="46"/>
      <c r="AG398" s="46"/>
      <c r="AH398" s="46"/>
      <c r="AI398" s="46"/>
      <c r="AJ398" s="46"/>
      <c r="AK398" s="46"/>
      <c r="AL398" s="46"/>
    </row>
    <row r="399">
      <c r="A399" s="50"/>
      <c r="B399" s="46"/>
      <c r="C399" s="46"/>
      <c r="D399" s="46"/>
      <c r="E399" s="70"/>
      <c r="F399" s="50"/>
      <c r="G399" s="50"/>
      <c r="H399" s="50"/>
      <c r="I399" s="50"/>
      <c r="J399" s="102"/>
      <c r="K399" s="46"/>
      <c r="L399" s="46"/>
      <c r="M399" s="46"/>
      <c r="N399" s="46"/>
      <c r="O399" s="46"/>
      <c r="P399" s="46"/>
      <c r="Q399" s="46"/>
      <c r="R399" s="46"/>
      <c r="S399" s="46"/>
      <c r="T399" s="46"/>
      <c r="U399" s="46"/>
      <c r="V399" s="46"/>
      <c r="W399" s="46"/>
      <c r="X399" s="46"/>
      <c r="Y399" s="46"/>
      <c r="Z399" s="46"/>
      <c r="AA399" s="46"/>
      <c r="AB399" s="46"/>
      <c r="AC399" s="46"/>
      <c r="AD399" s="46"/>
      <c r="AE399" s="46"/>
      <c r="AF399" s="46"/>
      <c r="AG399" s="46"/>
      <c r="AH399" s="46"/>
      <c r="AI399" s="46"/>
      <c r="AJ399" s="46"/>
      <c r="AK399" s="46"/>
      <c r="AL399" s="46"/>
    </row>
    <row r="400">
      <c r="A400" s="50"/>
      <c r="B400" s="46"/>
      <c r="C400" s="46"/>
      <c r="D400" s="46"/>
      <c r="E400" s="70"/>
      <c r="F400" s="50"/>
      <c r="G400" s="50"/>
      <c r="H400" s="50"/>
      <c r="I400" s="50"/>
      <c r="J400" s="102"/>
      <c r="K400" s="46"/>
      <c r="L400" s="46"/>
      <c r="M400" s="46"/>
      <c r="N400" s="46"/>
      <c r="O400" s="46"/>
      <c r="P400" s="46"/>
      <c r="Q400" s="46"/>
      <c r="R400" s="46"/>
      <c r="S400" s="46"/>
      <c r="T400" s="46"/>
      <c r="U400" s="46"/>
      <c r="V400" s="46"/>
      <c r="W400" s="46"/>
      <c r="X400" s="46"/>
      <c r="Y400" s="46"/>
      <c r="Z400" s="46"/>
      <c r="AA400" s="46"/>
      <c r="AB400" s="46"/>
      <c r="AC400" s="46"/>
      <c r="AD400" s="46"/>
      <c r="AE400" s="46"/>
      <c r="AF400" s="46"/>
      <c r="AG400" s="46"/>
      <c r="AH400" s="46"/>
      <c r="AI400" s="46"/>
      <c r="AJ400" s="46"/>
      <c r="AK400" s="46"/>
      <c r="AL400" s="46"/>
    </row>
    <row r="401">
      <c r="A401" s="50"/>
      <c r="B401" s="46"/>
      <c r="C401" s="46"/>
      <c r="D401" s="46"/>
      <c r="E401" s="70"/>
      <c r="F401" s="50"/>
      <c r="G401" s="50"/>
      <c r="H401" s="50"/>
      <c r="I401" s="50"/>
      <c r="J401" s="102"/>
      <c r="K401" s="46"/>
      <c r="L401" s="46"/>
      <c r="M401" s="46"/>
      <c r="N401" s="46"/>
      <c r="O401" s="46"/>
      <c r="P401" s="46"/>
      <c r="Q401" s="46"/>
      <c r="R401" s="46"/>
      <c r="S401" s="46"/>
      <c r="T401" s="46"/>
      <c r="U401" s="46"/>
      <c r="V401" s="46"/>
      <c r="W401" s="46"/>
      <c r="X401" s="46"/>
      <c r="Y401" s="46"/>
      <c r="Z401" s="46"/>
      <c r="AA401" s="46"/>
      <c r="AB401" s="46"/>
      <c r="AC401" s="46"/>
      <c r="AD401" s="46"/>
      <c r="AE401" s="46"/>
      <c r="AF401" s="46"/>
      <c r="AG401" s="46"/>
      <c r="AH401" s="46"/>
      <c r="AI401" s="46"/>
      <c r="AJ401" s="46"/>
      <c r="AK401" s="46"/>
      <c r="AL401" s="46"/>
    </row>
    <row r="402">
      <c r="A402" s="50"/>
      <c r="B402" s="46"/>
      <c r="C402" s="46"/>
      <c r="D402" s="46"/>
      <c r="E402" s="70"/>
      <c r="F402" s="50"/>
      <c r="G402" s="50"/>
      <c r="H402" s="50"/>
      <c r="I402" s="50"/>
      <c r="J402" s="102"/>
      <c r="K402" s="46"/>
      <c r="L402" s="46"/>
      <c r="M402" s="46"/>
      <c r="N402" s="46"/>
      <c r="O402" s="46"/>
      <c r="P402" s="46"/>
      <c r="Q402" s="46"/>
      <c r="R402" s="46"/>
      <c r="S402" s="46"/>
      <c r="T402" s="46"/>
      <c r="U402" s="46"/>
      <c r="V402" s="46"/>
      <c r="W402" s="46"/>
      <c r="X402" s="46"/>
      <c r="Y402" s="46"/>
      <c r="Z402" s="46"/>
      <c r="AA402" s="46"/>
      <c r="AB402" s="46"/>
      <c r="AC402" s="46"/>
      <c r="AD402" s="46"/>
      <c r="AE402" s="46"/>
      <c r="AF402" s="46"/>
      <c r="AG402" s="46"/>
      <c r="AH402" s="46"/>
      <c r="AI402" s="46"/>
      <c r="AJ402" s="46"/>
      <c r="AK402" s="46"/>
      <c r="AL402" s="46"/>
    </row>
    <row r="403">
      <c r="A403" s="50"/>
      <c r="B403" s="46"/>
      <c r="C403" s="46"/>
      <c r="D403" s="46"/>
      <c r="E403" s="70"/>
      <c r="F403" s="50"/>
      <c r="G403" s="50"/>
      <c r="H403" s="50"/>
      <c r="I403" s="50"/>
      <c r="J403" s="102"/>
      <c r="K403" s="46"/>
      <c r="L403" s="46"/>
      <c r="M403" s="46"/>
      <c r="N403" s="46"/>
      <c r="O403" s="46"/>
      <c r="P403" s="46"/>
      <c r="Q403" s="46"/>
      <c r="R403" s="46"/>
      <c r="S403" s="46"/>
      <c r="T403" s="46"/>
      <c r="U403" s="46"/>
      <c r="V403" s="46"/>
      <c r="W403" s="46"/>
      <c r="X403" s="46"/>
      <c r="Y403" s="46"/>
      <c r="Z403" s="46"/>
      <c r="AA403" s="46"/>
      <c r="AB403" s="46"/>
      <c r="AC403" s="46"/>
      <c r="AD403" s="46"/>
      <c r="AE403" s="46"/>
      <c r="AF403" s="46"/>
      <c r="AG403" s="46"/>
      <c r="AH403" s="46"/>
      <c r="AI403" s="46"/>
      <c r="AJ403" s="46"/>
      <c r="AK403" s="46"/>
      <c r="AL403" s="46"/>
    </row>
    <row r="404">
      <c r="A404" s="50"/>
      <c r="B404" s="46"/>
      <c r="C404" s="46"/>
      <c r="D404" s="46"/>
      <c r="E404" s="70"/>
      <c r="F404" s="50"/>
      <c r="G404" s="50"/>
      <c r="H404" s="50"/>
      <c r="I404" s="50"/>
      <c r="J404" s="102"/>
      <c r="K404" s="46"/>
      <c r="L404" s="46"/>
      <c r="M404" s="46"/>
      <c r="N404" s="46"/>
      <c r="O404" s="46"/>
      <c r="P404" s="46"/>
      <c r="Q404" s="46"/>
      <c r="R404" s="46"/>
      <c r="S404" s="46"/>
      <c r="T404" s="46"/>
      <c r="U404" s="46"/>
      <c r="V404" s="46"/>
      <c r="W404" s="46"/>
      <c r="X404" s="46"/>
      <c r="Y404" s="46"/>
      <c r="Z404" s="46"/>
      <c r="AA404" s="46"/>
      <c r="AB404" s="46"/>
      <c r="AC404" s="46"/>
      <c r="AD404" s="46"/>
      <c r="AE404" s="46"/>
      <c r="AF404" s="46"/>
      <c r="AG404" s="46"/>
      <c r="AH404" s="46"/>
      <c r="AI404" s="46"/>
      <c r="AJ404" s="46"/>
      <c r="AK404" s="46"/>
      <c r="AL404" s="46"/>
    </row>
    <row r="405">
      <c r="A405" s="50"/>
      <c r="B405" s="46"/>
      <c r="C405" s="46"/>
      <c r="D405" s="46"/>
      <c r="E405" s="70"/>
      <c r="F405" s="50"/>
      <c r="G405" s="50"/>
      <c r="H405" s="50"/>
      <c r="I405" s="50"/>
      <c r="J405" s="102"/>
      <c r="K405" s="46"/>
      <c r="L405" s="46"/>
      <c r="M405" s="46"/>
      <c r="N405" s="46"/>
      <c r="O405" s="46"/>
      <c r="P405" s="46"/>
      <c r="Q405" s="46"/>
      <c r="R405" s="46"/>
      <c r="S405" s="46"/>
      <c r="T405" s="46"/>
      <c r="U405" s="46"/>
      <c r="V405" s="46"/>
      <c r="W405" s="46"/>
      <c r="X405" s="46"/>
      <c r="Y405" s="46"/>
      <c r="Z405" s="46"/>
      <c r="AA405" s="46"/>
      <c r="AB405" s="46"/>
      <c r="AC405" s="46"/>
      <c r="AD405" s="46"/>
      <c r="AE405" s="46"/>
      <c r="AF405" s="46"/>
      <c r="AG405" s="46"/>
      <c r="AH405" s="46"/>
      <c r="AI405" s="46"/>
      <c r="AJ405" s="46"/>
      <c r="AK405" s="46"/>
      <c r="AL405" s="46"/>
    </row>
    <row r="406">
      <c r="A406" s="50"/>
      <c r="B406" s="46"/>
      <c r="C406" s="46"/>
      <c r="D406" s="46"/>
      <c r="E406" s="70"/>
      <c r="F406" s="50"/>
      <c r="G406" s="50"/>
      <c r="H406" s="50"/>
      <c r="I406" s="50"/>
      <c r="J406" s="102"/>
      <c r="K406" s="46"/>
      <c r="L406" s="46"/>
      <c r="M406" s="46"/>
      <c r="N406" s="46"/>
      <c r="O406" s="46"/>
      <c r="P406" s="46"/>
      <c r="Q406" s="46"/>
      <c r="R406" s="46"/>
      <c r="S406" s="46"/>
      <c r="T406" s="46"/>
      <c r="U406" s="46"/>
      <c r="V406" s="46"/>
      <c r="W406" s="46"/>
      <c r="X406" s="46"/>
      <c r="Y406" s="46"/>
      <c r="Z406" s="46"/>
      <c r="AA406" s="46"/>
      <c r="AB406" s="46"/>
      <c r="AC406" s="46"/>
      <c r="AD406" s="46"/>
      <c r="AE406" s="46"/>
      <c r="AF406" s="46"/>
      <c r="AG406" s="46"/>
      <c r="AH406" s="46"/>
      <c r="AI406" s="46"/>
      <c r="AJ406" s="46"/>
      <c r="AK406" s="46"/>
      <c r="AL406" s="46"/>
    </row>
    <row r="407">
      <c r="A407" s="50"/>
      <c r="B407" s="46"/>
      <c r="C407" s="46"/>
      <c r="D407" s="46"/>
      <c r="E407" s="70"/>
      <c r="F407" s="50"/>
      <c r="G407" s="50"/>
      <c r="H407" s="50"/>
      <c r="I407" s="50"/>
      <c r="J407" s="102"/>
      <c r="K407" s="46"/>
      <c r="L407" s="46"/>
      <c r="M407" s="46"/>
      <c r="N407" s="46"/>
      <c r="O407" s="46"/>
      <c r="P407" s="46"/>
      <c r="Q407" s="46"/>
      <c r="R407" s="46"/>
      <c r="S407" s="46"/>
      <c r="T407" s="46"/>
      <c r="U407" s="46"/>
      <c r="V407" s="46"/>
      <c r="W407" s="46"/>
      <c r="X407" s="46"/>
      <c r="Y407" s="46"/>
      <c r="Z407" s="46"/>
      <c r="AA407" s="46"/>
      <c r="AB407" s="46"/>
      <c r="AC407" s="46"/>
      <c r="AD407" s="46"/>
      <c r="AE407" s="46"/>
      <c r="AF407" s="46"/>
      <c r="AG407" s="46"/>
      <c r="AH407" s="46"/>
      <c r="AI407" s="46"/>
      <c r="AJ407" s="46"/>
      <c r="AK407" s="46"/>
      <c r="AL407" s="46"/>
    </row>
    <row r="408">
      <c r="A408" s="50"/>
      <c r="B408" s="46"/>
      <c r="C408" s="46"/>
      <c r="D408" s="46"/>
      <c r="E408" s="70"/>
      <c r="F408" s="50"/>
      <c r="G408" s="50"/>
      <c r="H408" s="50"/>
      <c r="I408" s="50"/>
      <c r="J408" s="102"/>
      <c r="K408" s="46"/>
      <c r="L408" s="46"/>
      <c r="M408" s="46"/>
      <c r="N408" s="46"/>
      <c r="O408" s="46"/>
      <c r="P408" s="46"/>
      <c r="Q408" s="46"/>
      <c r="R408" s="46"/>
      <c r="S408" s="46"/>
      <c r="T408" s="46"/>
      <c r="U408" s="46"/>
      <c r="V408" s="46"/>
      <c r="W408" s="46"/>
      <c r="X408" s="46"/>
      <c r="Y408" s="46"/>
      <c r="Z408" s="46"/>
      <c r="AA408" s="46"/>
      <c r="AB408" s="46"/>
      <c r="AC408" s="46"/>
      <c r="AD408" s="46"/>
      <c r="AE408" s="46"/>
      <c r="AF408" s="46"/>
      <c r="AG408" s="46"/>
      <c r="AH408" s="46"/>
      <c r="AI408" s="46"/>
      <c r="AJ408" s="46"/>
      <c r="AK408" s="46"/>
      <c r="AL408" s="46"/>
    </row>
    <row r="409">
      <c r="A409" s="50"/>
      <c r="B409" s="46"/>
      <c r="C409" s="46"/>
      <c r="D409" s="46"/>
      <c r="E409" s="70"/>
      <c r="F409" s="50"/>
      <c r="G409" s="50"/>
      <c r="H409" s="50"/>
      <c r="I409" s="50"/>
      <c r="J409" s="102"/>
      <c r="K409" s="46"/>
      <c r="L409" s="46"/>
      <c r="M409" s="46"/>
      <c r="N409" s="46"/>
      <c r="O409" s="46"/>
      <c r="P409" s="46"/>
      <c r="Q409" s="46"/>
      <c r="R409" s="46"/>
      <c r="S409" s="46"/>
      <c r="T409" s="46"/>
      <c r="U409" s="46"/>
      <c r="V409" s="46"/>
      <c r="W409" s="46"/>
      <c r="X409" s="46"/>
      <c r="Y409" s="46"/>
      <c r="Z409" s="46"/>
      <c r="AA409" s="46"/>
      <c r="AB409" s="46"/>
      <c r="AC409" s="46"/>
      <c r="AD409" s="46"/>
      <c r="AE409" s="46"/>
      <c r="AF409" s="46"/>
      <c r="AG409" s="46"/>
      <c r="AH409" s="46"/>
      <c r="AI409" s="46"/>
      <c r="AJ409" s="46"/>
      <c r="AK409" s="46"/>
      <c r="AL409" s="46"/>
    </row>
    <row r="410">
      <c r="A410" s="50"/>
      <c r="B410" s="46"/>
      <c r="C410" s="46"/>
      <c r="D410" s="46"/>
      <c r="E410" s="70"/>
      <c r="F410" s="50"/>
      <c r="G410" s="50"/>
      <c r="H410" s="50"/>
      <c r="I410" s="50"/>
      <c r="J410" s="102"/>
      <c r="K410" s="46"/>
      <c r="L410" s="46"/>
      <c r="M410" s="46"/>
      <c r="N410" s="46"/>
      <c r="O410" s="46"/>
      <c r="P410" s="46"/>
      <c r="Q410" s="46"/>
      <c r="R410" s="46"/>
      <c r="S410" s="46"/>
      <c r="T410" s="46"/>
      <c r="U410" s="46"/>
      <c r="V410" s="46"/>
      <c r="W410" s="46"/>
      <c r="X410" s="46"/>
      <c r="Y410" s="46"/>
      <c r="Z410" s="46"/>
      <c r="AA410" s="46"/>
      <c r="AB410" s="46"/>
      <c r="AC410" s="46"/>
      <c r="AD410" s="46"/>
      <c r="AE410" s="46"/>
      <c r="AF410" s="46"/>
      <c r="AG410" s="46"/>
      <c r="AH410" s="46"/>
      <c r="AI410" s="46"/>
      <c r="AJ410" s="46"/>
      <c r="AK410" s="46"/>
      <c r="AL410" s="46"/>
    </row>
    <row r="411">
      <c r="A411" s="50"/>
      <c r="B411" s="46"/>
      <c r="C411" s="46"/>
      <c r="D411" s="46"/>
      <c r="E411" s="70"/>
      <c r="F411" s="50"/>
      <c r="G411" s="50"/>
      <c r="H411" s="50"/>
      <c r="I411" s="50"/>
      <c r="J411" s="102"/>
      <c r="K411" s="46"/>
      <c r="L411" s="46"/>
      <c r="M411" s="46"/>
      <c r="N411" s="46"/>
      <c r="O411" s="46"/>
      <c r="P411" s="46"/>
      <c r="Q411" s="46"/>
      <c r="R411" s="46"/>
      <c r="S411" s="46"/>
      <c r="T411" s="46"/>
      <c r="U411" s="46"/>
      <c r="V411" s="46"/>
      <c r="W411" s="46"/>
      <c r="X411" s="46"/>
      <c r="Y411" s="46"/>
      <c r="Z411" s="46"/>
      <c r="AA411" s="46"/>
      <c r="AB411" s="46"/>
      <c r="AC411" s="46"/>
      <c r="AD411" s="46"/>
      <c r="AE411" s="46"/>
      <c r="AF411" s="46"/>
      <c r="AG411" s="46"/>
      <c r="AH411" s="46"/>
      <c r="AI411" s="46"/>
      <c r="AJ411" s="46"/>
      <c r="AK411" s="46"/>
      <c r="AL411" s="46"/>
    </row>
    <row r="412">
      <c r="A412" s="50"/>
      <c r="B412" s="46"/>
      <c r="C412" s="46"/>
      <c r="D412" s="46"/>
      <c r="E412" s="70"/>
      <c r="F412" s="50"/>
      <c r="G412" s="50"/>
      <c r="H412" s="50"/>
      <c r="I412" s="50"/>
      <c r="J412" s="102"/>
      <c r="K412" s="46"/>
      <c r="L412" s="46"/>
      <c r="M412" s="46"/>
      <c r="N412" s="46"/>
      <c r="O412" s="46"/>
      <c r="P412" s="46"/>
      <c r="Q412" s="46"/>
      <c r="R412" s="46"/>
      <c r="S412" s="46"/>
      <c r="T412" s="46"/>
      <c r="U412" s="46"/>
      <c r="V412" s="46"/>
      <c r="W412" s="46"/>
      <c r="X412" s="46"/>
      <c r="Y412" s="46"/>
      <c r="Z412" s="46"/>
      <c r="AA412" s="46"/>
      <c r="AB412" s="46"/>
      <c r="AC412" s="46"/>
      <c r="AD412" s="46"/>
      <c r="AE412" s="46"/>
      <c r="AF412" s="46"/>
      <c r="AG412" s="46"/>
      <c r="AH412" s="46"/>
      <c r="AI412" s="46"/>
      <c r="AJ412" s="46"/>
      <c r="AK412" s="46"/>
      <c r="AL412" s="46"/>
    </row>
    <row r="413">
      <c r="A413" s="50"/>
      <c r="B413" s="46"/>
      <c r="C413" s="46"/>
      <c r="D413" s="46"/>
      <c r="E413" s="70"/>
      <c r="F413" s="50"/>
      <c r="G413" s="50"/>
      <c r="H413" s="50"/>
      <c r="I413" s="50"/>
      <c r="J413" s="102"/>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c r="AL413" s="46"/>
    </row>
    <row r="414">
      <c r="A414" s="50"/>
      <c r="B414" s="46"/>
      <c r="C414" s="46"/>
      <c r="D414" s="46"/>
      <c r="E414" s="70"/>
      <c r="F414" s="50"/>
      <c r="G414" s="50"/>
      <c r="H414" s="50"/>
      <c r="I414" s="50"/>
      <c r="J414" s="102"/>
      <c r="K414" s="46"/>
      <c r="L414" s="46"/>
      <c r="M414" s="46"/>
      <c r="N414" s="46"/>
      <c r="O414" s="46"/>
      <c r="P414" s="46"/>
      <c r="Q414" s="46"/>
      <c r="R414" s="46"/>
      <c r="S414" s="46"/>
      <c r="T414" s="46"/>
      <c r="U414" s="46"/>
      <c r="V414" s="46"/>
      <c r="W414" s="46"/>
      <c r="X414" s="46"/>
      <c r="Y414" s="46"/>
      <c r="Z414" s="46"/>
      <c r="AA414" s="46"/>
      <c r="AB414" s="46"/>
      <c r="AC414" s="46"/>
      <c r="AD414" s="46"/>
      <c r="AE414" s="46"/>
      <c r="AF414" s="46"/>
      <c r="AG414" s="46"/>
      <c r="AH414" s="46"/>
      <c r="AI414" s="46"/>
      <c r="AJ414" s="46"/>
      <c r="AK414" s="46"/>
      <c r="AL414" s="46"/>
    </row>
    <row r="415">
      <c r="A415" s="50"/>
      <c r="B415" s="46"/>
      <c r="C415" s="46"/>
      <c r="D415" s="46"/>
      <c r="E415" s="70"/>
      <c r="F415" s="50"/>
      <c r="G415" s="50"/>
      <c r="H415" s="50"/>
      <c r="I415" s="50"/>
      <c r="J415" s="102"/>
      <c r="K415" s="46"/>
      <c r="L415" s="46"/>
      <c r="M415" s="46"/>
      <c r="N415" s="46"/>
      <c r="O415" s="46"/>
      <c r="P415" s="46"/>
      <c r="Q415" s="46"/>
      <c r="R415" s="46"/>
      <c r="S415" s="46"/>
      <c r="T415" s="46"/>
      <c r="U415" s="46"/>
      <c r="V415" s="46"/>
      <c r="W415" s="46"/>
      <c r="X415" s="46"/>
      <c r="Y415" s="46"/>
      <c r="Z415" s="46"/>
      <c r="AA415" s="46"/>
      <c r="AB415" s="46"/>
      <c r="AC415" s="46"/>
      <c r="AD415" s="46"/>
      <c r="AE415" s="46"/>
      <c r="AF415" s="46"/>
      <c r="AG415" s="46"/>
      <c r="AH415" s="46"/>
      <c r="AI415" s="46"/>
      <c r="AJ415" s="46"/>
      <c r="AK415" s="46"/>
      <c r="AL415" s="46"/>
    </row>
    <row r="416">
      <c r="A416" s="50"/>
      <c r="B416" s="46"/>
      <c r="C416" s="46"/>
      <c r="D416" s="46"/>
      <c r="E416" s="70"/>
      <c r="F416" s="50"/>
      <c r="G416" s="50"/>
      <c r="H416" s="50"/>
      <c r="I416" s="50"/>
      <c r="J416" s="102"/>
      <c r="K416" s="46"/>
      <c r="L416" s="46"/>
      <c r="M416" s="46"/>
      <c r="N416" s="46"/>
      <c r="O416" s="46"/>
      <c r="P416" s="46"/>
      <c r="Q416" s="46"/>
      <c r="R416" s="46"/>
      <c r="S416" s="46"/>
      <c r="T416" s="46"/>
      <c r="U416" s="46"/>
      <c r="V416" s="46"/>
      <c r="W416" s="46"/>
      <c r="X416" s="46"/>
      <c r="Y416" s="46"/>
      <c r="Z416" s="46"/>
      <c r="AA416" s="46"/>
      <c r="AB416" s="46"/>
      <c r="AC416" s="46"/>
      <c r="AD416" s="46"/>
      <c r="AE416" s="46"/>
      <c r="AF416" s="46"/>
      <c r="AG416" s="46"/>
      <c r="AH416" s="46"/>
      <c r="AI416" s="46"/>
      <c r="AJ416" s="46"/>
      <c r="AK416" s="46"/>
      <c r="AL416" s="46"/>
    </row>
    <row r="417">
      <c r="A417" s="50"/>
      <c r="B417" s="46"/>
      <c r="C417" s="46"/>
      <c r="D417" s="46"/>
      <c r="E417" s="70"/>
      <c r="F417" s="50"/>
      <c r="G417" s="50"/>
      <c r="H417" s="50"/>
      <c r="I417" s="50"/>
      <c r="J417" s="102"/>
      <c r="K417" s="46"/>
      <c r="L417" s="46"/>
      <c r="M417" s="46"/>
      <c r="N417" s="46"/>
      <c r="O417" s="46"/>
      <c r="P417" s="46"/>
      <c r="Q417" s="46"/>
      <c r="R417" s="46"/>
      <c r="S417" s="46"/>
      <c r="T417" s="46"/>
      <c r="U417" s="46"/>
      <c r="V417" s="46"/>
      <c r="W417" s="46"/>
      <c r="X417" s="46"/>
      <c r="Y417" s="46"/>
      <c r="Z417" s="46"/>
      <c r="AA417" s="46"/>
      <c r="AB417" s="46"/>
      <c r="AC417" s="46"/>
      <c r="AD417" s="46"/>
      <c r="AE417" s="46"/>
      <c r="AF417" s="46"/>
      <c r="AG417" s="46"/>
      <c r="AH417" s="46"/>
      <c r="AI417" s="46"/>
      <c r="AJ417" s="46"/>
      <c r="AK417" s="46"/>
      <c r="AL417" s="46"/>
    </row>
    <row r="418">
      <c r="A418" s="50"/>
      <c r="B418" s="46"/>
      <c r="C418" s="46"/>
      <c r="D418" s="46"/>
      <c r="E418" s="70"/>
      <c r="F418" s="50"/>
      <c r="G418" s="50"/>
      <c r="H418" s="50"/>
      <c r="I418" s="50"/>
      <c r="J418" s="102"/>
      <c r="K418" s="46"/>
      <c r="L418" s="46"/>
      <c r="M418" s="46"/>
      <c r="N418" s="46"/>
      <c r="O418" s="46"/>
      <c r="P418" s="46"/>
      <c r="Q418" s="46"/>
      <c r="R418" s="46"/>
      <c r="S418" s="46"/>
      <c r="T418" s="46"/>
      <c r="U418" s="46"/>
      <c r="V418" s="46"/>
      <c r="W418" s="46"/>
      <c r="X418" s="46"/>
      <c r="Y418" s="46"/>
      <c r="Z418" s="46"/>
      <c r="AA418" s="46"/>
      <c r="AB418" s="46"/>
      <c r="AC418" s="46"/>
      <c r="AD418" s="46"/>
      <c r="AE418" s="46"/>
      <c r="AF418" s="46"/>
      <c r="AG418" s="46"/>
      <c r="AH418" s="46"/>
      <c r="AI418" s="46"/>
      <c r="AJ418" s="46"/>
      <c r="AK418" s="46"/>
      <c r="AL418" s="46"/>
    </row>
    <row r="419">
      <c r="A419" s="50"/>
      <c r="B419" s="46"/>
      <c r="C419" s="46"/>
      <c r="D419" s="46"/>
      <c r="E419" s="70"/>
      <c r="F419" s="50"/>
      <c r="G419" s="50"/>
      <c r="H419" s="50"/>
      <c r="I419" s="50"/>
      <c r="J419" s="102"/>
      <c r="K419" s="46"/>
      <c r="L419" s="46"/>
      <c r="M419" s="46"/>
      <c r="N419" s="46"/>
      <c r="O419" s="46"/>
      <c r="P419" s="46"/>
      <c r="Q419" s="46"/>
      <c r="R419" s="46"/>
      <c r="S419" s="46"/>
      <c r="T419" s="46"/>
      <c r="U419" s="46"/>
      <c r="V419" s="46"/>
      <c r="W419" s="46"/>
      <c r="X419" s="46"/>
      <c r="Y419" s="46"/>
      <c r="Z419" s="46"/>
      <c r="AA419" s="46"/>
      <c r="AB419" s="46"/>
      <c r="AC419" s="46"/>
      <c r="AD419" s="46"/>
      <c r="AE419" s="46"/>
      <c r="AF419" s="46"/>
      <c r="AG419" s="46"/>
      <c r="AH419" s="46"/>
      <c r="AI419" s="46"/>
      <c r="AJ419" s="46"/>
      <c r="AK419" s="46"/>
      <c r="AL419" s="46"/>
    </row>
    <row r="420">
      <c r="A420" s="50"/>
      <c r="B420" s="46"/>
      <c r="C420" s="46"/>
      <c r="D420" s="46"/>
      <c r="E420" s="70"/>
      <c r="F420" s="50"/>
      <c r="G420" s="50"/>
      <c r="H420" s="50"/>
      <c r="I420" s="50"/>
      <c r="J420" s="102"/>
      <c r="K420" s="46"/>
      <c r="L420" s="46"/>
      <c r="M420" s="46"/>
      <c r="N420" s="46"/>
      <c r="O420" s="46"/>
      <c r="P420" s="46"/>
      <c r="Q420" s="46"/>
      <c r="R420" s="46"/>
      <c r="S420" s="46"/>
      <c r="T420" s="46"/>
      <c r="U420" s="46"/>
      <c r="V420" s="46"/>
      <c r="W420" s="46"/>
      <c r="X420" s="46"/>
      <c r="Y420" s="46"/>
      <c r="Z420" s="46"/>
      <c r="AA420" s="46"/>
      <c r="AB420" s="46"/>
      <c r="AC420" s="46"/>
      <c r="AD420" s="46"/>
      <c r="AE420" s="46"/>
      <c r="AF420" s="46"/>
      <c r="AG420" s="46"/>
      <c r="AH420" s="46"/>
      <c r="AI420" s="46"/>
      <c r="AJ420" s="46"/>
      <c r="AK420" s="46"/>
      <c r="AL420" s="46"/>
    </row>
    <row r="421">
      <c r="A421" s="50"/>
      <c r="B421" s="46"/>
      <c r="C421" s="46"/>
      <c r="D421" s="46"/>
      <c r="E421" s="70"/>
      <c r="F421" s="50"/>
      <c r="G421" s="50"/>
      <c r="H421" s="50"/>
      <c r="I421" s="50"/>
      <c r="J421" s="102"/>
      <c r="K421" s="46"/>
      <c r="L421" s="46"/>
      <c r="M421" s="46"/>
      <c r="N421" s="46"/>
      <c r="O421" s="46"/>
      <c r="P421" s="46"/>
      <c r="Q421" s="46"/>
      <c r="R421" s="46"/>
      <c r="S421" s="46"/>
      <c r="T421" s="46"/>
      <c r="U421" s="46"/>
      <c r="V421" s="46"/>
      <c r="W421" s="46"/>
      <c r="X421" s="46"/>
      <c r="Y421" s="46"/>
      <c r="Z421" s="46"/>
      <c r="AA421" s="46"/>
      <c r="AB421" s="46"/>
      <c r="AC421" s="46"/>
      <c r="AD421" s="46"/>
      <c r="AE421" s="46"/>
      <c r="AF421" s="46"/>
      <c r="AG421" s="46"/>
      <c r="AH421" s="46"/>
      <c r="AI421" s="46"/>
      <c r="AJ421" s="46"/>
      <c r="AK421" s="46"/>
      <c r="AL421" s="46"/>
    </row>
    <row r="422">
      <c r="A422" s="50"/>
      <c r="B422" s="46"/>
      <c r="C422" s="46"/>
      <c r="D422" s="46"/>
      <c r="E422" s="70"/>
      <c r="F422" s="50"/>
      <c r="G422" s="50"/>
      <c r="H422" s="50"/>
      <c r="I422" s="50"/>
      <c r="J422" s="102"/>
      <c r="K422" s="46"/>
      <c r="L422" s="46"/>
      <c r="M422" s="46"/>
      <c r="N422" s="46"/>
      <c r="O422" s="46"/>
      <c r="P422" s="46"/>
      <c r="Q422" s="46"/>
      <c r="R422" s="46"/>
      <c r="S422" s="46"/>
      <c r="T422" s="46"/>
      <c r="U422" s="46"/>
      <c r="V422" s="46"/>
      <c r="W422" s="46"/>
      <c r="X422" s="46"/>
      <c r="Y422" s="46"/>
      <c r="Z422" s="46"/>
      <c r="AA422" s="46"/>
      <c r="AB422" s="46"/>
      <c r="AC422" s="46"/>
      <c r="AD422" s="46"/>
      <c r="AE422" s="46"/>
      <c r="AF422" s="46"/>
      <c r="AG422" s="46"/>
      <c r="AH422" s="46"/>
      <c r="AI422" s="46"/>
      <c r="AJ422" s="46"/>
      <c r="AK422" s="46"/>
      <c r="AL422" s="46"/>
    </row>
    <row r="423">
      <c r="A423" s="50"/>
      <c r="B423" s="46"/>
      <c r="C423" s="46"/>
      <c r="D423" s="46"/>
      <c r="E423" s="70"/>
      <c r="F423" s="50"/>
      <c r="G423" s="50"/>
      <c r="H423" s="50"/>
      <c r="I423" s="50"/>
      <c r="J423" s="102"/>
      <c r="K423" s="46"/>
      <c r="L423" s="46"/>
      <c r="M423" s="46"/>
      <c r="N423" s="46"/>
      <c r="O423" s="46"/>
      <c r="P423" s="46"/>
      <c r="Q423" s="46"/>
      <c r="R423" s="46"/>
      <c r="S423" s="46"/>
      <c r="T423" s="46"/>
      <c r="U423" s="46"/>
      <c r="V423" s="46"/>
      <c r="W423" s="46"/>
      <c r="X423" s="46"/>
      <c r="Y423" s="46"/>
      <c r="Z423" s="46"/>
      <c r="AA423" s="46"/>
      <c r="AB423" s="46"/>
      <c r="AC423" s="46"/>
      <c r="AD423" s="46"/>
      <c r="AE423" s="46"/>
      <c r="AF423" s="46"/>
      <c r="AG423" s="46"/>
      <c r="AH423" s="46"/>
      <c r="AI423" s="46"/>
      <c r="AJ423" s="46"/>
      <c r="AK423" s="46"/>
      <c r="AL423" s="46"/>
    </row>
    <row r="424">
      <c r="A424" s="50"/>
      <c r="B424" s="46"/>
      <c r="C424" s="46"/>
      <c r="D424" s="46"/>
      <c r="E424" s="70"/>
      <c r="F424" s="50"/>
      <c r="G424" s="50"/>
      <c r="H424" s="50"/>
      <c r="I424" s="50"/>
      <c r="J424" s="102"/>
      <c r="K424" s="46"/>
      <c r="L424" s="46"/>
      <c r="M424" s="46"/>
      <c r="N424" s="46"/>
      <c r="O424" s="46"/>
      <c r="P424" s="46"/>
      <c r="Q424" s="46"/>
      <c r="R424" s="46"/>
      <c r="S424" s="46"/>
      <c r="T424" s="46"/>
      <c r="U424" s="46"/>
      <c r="V424" s="46"/>
      <c r="W424" s="46"/>
      <c r="X424" s="46"/>
      <c r="Y424" s="46"/>
      <c r="Z424" s="46"/>
      <c r="AA424" s="46"/>
      <c r="AB424" s="46"/>
      <c r="AC424" s="46"/>
      <c r="AD424" s="46"/>
      <c r="AE424" s="46"/>
      <c r="AF424" s="46"/>
      <c r="AG424" s="46"/>
      <c r="AH424" s="46"/>
      <c r="AI424" s="46"/>
      <c r="AJ424" s="46"/>
      <c r="AK424" s="46"/>
      <c r="AL424" s="46"/>
    </row>
    <row r="425">
      <c r="A425" s="50"/>
      <c r="B425" s="46"/>
      <c r="C425" s="46"/>
      <c r="D425" s="46"/>
      <c r="E425" s="70"/>
      <c r="F425" s="50"/>
      <c r="G425" s="50"/>
      <c r="H425" s="50"/>
      <c r="I425" s="50"/>
      <c r="J425" s="102"/>
      <c r="K425" s="46"/>
      <c r="L425" s="46"/>
      <c r="M425" s="46"/>
      <c r="N425" s="46"/>
      <c r="O425" s="46"/>
      <c r="P425" s="46"/>
      <c r="Q425" s="46"/>
      <c r="R425" s="46"/>
      <c r="S425" s="46"/>
      <c r="T425" s="46"/>
      <c r="U425" s="46"/>
      <c r="V425" s="46"/>
      <c r="W425" s="46"/>
      <c r="X425" s="46"/>
      <c r="Y425" s="46"/>
      <c r="Z425" s="46"/>
      <c r="AA425" s="46"/>
      <c r="AB425" s="46"/>
      <c r="AC425" s="46"/>
      <c r="AD425" s="46"/>
      <c r="AE425" s="46"/>
      <c r="AF425" s="46"/>
      <c r="AG425" s="46"/>
      <c r="AH425" s="46"/>
      <c r="AI425" s="46"/>
      <c r="AJ425" s="46"/>
      <c r="AK425" s="46"/>
      <c r="AL425" s="46"/>
    </row>
    <row r="426">
      <c r="A426" s="50"/>
      <c r="B426" s="46"/>
      <c r="C426" s="46"/>
      <c r="D426" s="46"/>
      <c r="E426" s="70"/>
      <c r="F426" s="50"/>
      <c r="G426" s="50"/>
      <c r="H426" s="50"/>
      <c r="I426" s="50"/>
      <c r="J426" s="102"/>
      <c r="K426" s="46"/>
      <c r="L426" s="46"/>
      <c r="M426" s="46"/>
      <c r="N426" s="46"/>
      <c r="O426" s="46"/>
      <c r="P426" s="46"/>
      <c r="Q426" s="46"/>
      <c r="R426" s="46"/>
      <c r="S426" s="46"/>
      <c r="T426" s="46"/>
      <c r="U426" s="46"/>
      <c r="V426" s="46"/>
      <c r="W426" s="46"/>
      <c r="X426" s="46"/>
      <c r="Y426" s="46"/>
      <c r="Z426" s="46"/>
      <c r="AA426" s="46"/>
      <c r="AB426" s="46"/>
      <c r="AC426" s="46"/>
      <c r="AD426" s="46"/>
      <c r="AE426" s="46"/>
      <c r="AF426" s="46"/>
      <c r="AG426" s="46"/>
      <c r="AH426" s="46"/>
      <c r="AI426" s="46"/>
      <c r="AJ426" s="46"/>
      <c r="AK426" s="46"/>
      <c r="AL426" s="46"/>
    </row>
    <row r="427">
      <c r="A427" s="50"/>
      <c r="B427" s="46"/>
      <c r="C427" s="46"/>
      <c r="D427" s="46"/>
      <c r="E427" s="70"/>
      <c r="F427" s="50"/>
      <c r="G427" s="50"/>
      <c r="H427" s="50"/>
      <c r="I427" s="50"/>
      <c r="J427" s="102"/>
      <c r="K427" s="46"/>
      <c r="L427" s="46"/>
      <c r="M427" s="46"/>
      <c r="N427" s="46"/>
      <c r="O427" s="46"/>
      <c r="P427" s="46"/>
      <c r="Q427" s="46"/>
      <c r="R427" s="46"/>
      <c r="S427" s="46"/>
      <c r="T427" s="46"/>
      <c r="U427" s="46"/>
      <c r="V427" s="46"/>
      <c r="W427" s="46"/>
      <c r="X427" s="46"/>
      <c r="Y427" s="46"/>
      <c r="Z427" s="46"/>
      <c r="AA427" s="46"/>
      <c r="AB427" s="46"/>
      <c r="AC427" s="46"/>
      <c r="AD427" s="46"/>
      <c r="AE427" s="46"/>
      <c r="AF427" s="46"/>
      <c r="AG427" s="46"/>
      <c r="AH427" s="46"/>
      <c r="AI427" s="46"/>
      <c r="AJ427" s="46"/>
      <c r="AK427" s="46"/>
      <c r="AL427" s="46"/>
    </row>
    <row r="428">
      <c r="A428" s="50"/>
      <c r="B428" s="46"/>
      <c r="C428" s="46"/>
      <c r="D428" s="46"/>
      <c r="E428" s="70"/>
      <c r="F428" s="50"/>
      <c r="G428" s="50"/>
      <c r="H428" s="50"/>
      <c r="I428" s="50"/>
      <c r="J428" s="102"/>
      <c r="K428" s="46"/>
      <c r="L428" s="46"/>
      <c r="M428" s="46"/>
      <c r="N428" s="46"/>
      <c r="O428" s="46"/>
      <c r="P428" s="46"/>
      <c r="Q428" s="46"/>
      <c r="R428" s="46"/>
      <c r="S428" s="46"/>
      <c r="T428" s="46"/>
      <c r="U428" s="46"/>
      <c r="V428" s="46"/>
      <c r="W428" s="46"/>
      <c r="X428" s="46"/>
      <c r="Y428" s="46"/>
      <c r="Z428" s="46"/>
      <c r="AA428" s="46"/>
      <c r="AB428" s="46"/>
      <c r="AC428" s="46"/>
      <c r="AD428" s="46"/>
      <c r="AE428" s="46"/>
      <c r="AF428" s="46"/>
      <c r="AG428" s="46"/>
      <c r="AH428" s="46"/>
      <c r="AI428" s="46"/>
      <c r="AJ428" s="46"/>
      <c r="AK428" s="46"/>
      <c r="AL428" s="46"/>
    </row>
    <row r="429">
      <c r="A429" s="50"/>
      <c r="B429" s="46"/>
      <c r="C429" s="46"/>
      <c r="D429" s="46"/>
      <c r="E429" s="70"/>
      <c r="F429" s="50"/>
      <c r="G429" s="50"/>
      <c r="H429" s="50"/>
      <c r="I429" s="50"/>
      <c r="J429" s="102"/>
      <c r="K429" s="46"/>
      <c r="L429" s="46"/>
      <c r="M429" s="46"/>
      <c r="N429" s="46"/>
      <c r="O429" s="46"/>
      <c r="P429" s="46"/>
      <c r="Q429" s="46"/>
      <c r="R429" s="46"/>
      <c r="S429" s="46"/>
      <c r="T429" s="46"/>
      <c r="U429" s="46"/>
      <c r="V429" s="46"/>
      <c r="W429" s="46"/>
      <c r="X429" s="46"/>
      <c r="Y429" s="46"/>
      <c r="Z429" s="46"/>
      <c r="AA429" s="46"/>
      <c r="AB429" s="46"/>
      <c r="AC429" s="46"/>
      <c r="AD429" s="46"/>
      <c r="AE429" s="46"/>
      <c r="AF429" s="46"/>
      <c r="AG429" s="46"/>
      <c r="AH429" s="46"/>
      <c r="AI429" s="46"/>
      <c r="AJ429" s="46"/>
      <c r="AK429" s="46"/>
      <c r="AL429" s="46"/>
    </row>
    <row r="430">
      <c r="A430" s="50"/>
      <c r="B430" s="46"/>
      <c r="C430" s="46"/>
      <c r="D430" s="46"/>
      <c r="E430" s="70"/>
      <c r="F430" s="50"/>
      <c r="G430" s="50"/>
      <c r="H430" s="50"/>
      <c r="I430" s="50"/>
      <c r="J430" s="102"/>
      <c r="K430" s="46"/>
      <c r="L430" s="46"/>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c r="AJ430" s="46"/>
      <c r="AK430" s="46"/>
      <c r="AL430" s="46"/>
    </row>
    <row r="431">
      <c r="A431" s="50"/>
      <c r="B431" s="46"/>
      <c r="C431" s="46"/>
      <c r="D431" s="46"/>
      <c r="E431" s="70"/>
      <c r="F431" s="50"/>
      <c r="G431" s="50"/>
      <c r="H431" s="50"/>
      <c r="I431" s="50"/>
      <c r="J431" s="102"/>
      <c r="K431" s="46"/>
      <c r="L431" s="46"/>
      <c r="M431" s="46"/>
      <c r="N431" s="46"/>
      <c r="O431" s="46"/>
      <c r="P431" s="46"/>
      <c r="Q431" s="46"/>
      <c r="R431" s="46"/>
      <c r="S431" s="46"/>
      <c r="T431" s="46"/>
      <c r="U431" s="46"/>
      <c r="V431" s="46"/>
      <c r="W431" s="46"/>
      <c r="X431" s="46"/>
      <c r="Y431" s="46"/>
      <c r="Z431" s="46"/>
      <c r="AA431" s="46"/>
      <c r="AB431" s="46"/>
      <c r="AC431" s="46"/>
      <c r="AD431" s="46"/>
      <c r="AE431" s="46"/>
      <c r="AF431" s="46"/>
      <c r="AG431" s="46"/>
      <c r="AH431" s="46"/>
      <c r="AI431" s="46"/>
      <c r="AJ431" s="46"/>
      <c r="AK431" s="46"/>
      <c r="AL431" s="46"/>
    </row>
    <row r="432">
      <c r="A432" s="50"/>
      <c r="B432" s="46"/>
      <c r="C432" s="46"/>
      <c r="D432" s="46"/>
      <c r="E432" s="70"/>
      <c r="F432" s="50"/>
      <c r="G432" s="50"/>
      <c r="H432" s="50"/>
      <c r="I432" s="50"/>
      <c r="J432" s="102"/>
      <c r="K432" s="46"/>
      <c r="L432" s="46"/>
      <c r="M432" s="46"/>
      <c r="N432" s="46"/>
      <c r="O432" s="46"/>
      <c r="P432" s="46"/>
      <c r="Q432" s="46"/>
      <c r="R432" s="46"/>
      <c r="S432" s="46"/>
      <c r="T432" s="46"/>
      <c r="U432" s="46"/>
      <c r="V432" s="46"/>
      <c r="W432" s="46"/>
      <c r="X432" s="46"/>
      <c r="Y432" s="46"/>
      <c r="Z432" s="46"/>
      <c r="AA432" s="46"/>
      <c r="AB432" s="46"/>
      <c r="AC432" s="46"/>
      <c r="AD432" s="46"/>
      <c r="AE432" s="46"/>
      <c r="AF432" s="46"/>
      <c r="AG432" s="46"/>
      <c r="AH432" s="46"/>
      <c r="AI432" s="46"/>
      <c r="AJ432" s="46"/>
      <c r="AK432" s="46"/>
      <c r="AL432" s="46"/>
    </row>
    <row r="433">
      <c r="A433" s="50"/>
      <c r="B433" s="46"/>
      <c r="C433" s="46"/>
      <c r="D433" s="46"/>
      <c r="E433" s="70"/>
      <c r="F433" s="50"/>
      <c r="G433" s="50"/>
      <c r="H433" s="50"/>
      <c r="I433" s="50"/>
      <c r="J433" s="102"/>
      <c r="K433" s="46"/>
      <c r="L433" s="46"/>
      <c r="M433" s="46"/>
      <c r="N433" s="46"/>
      <c r="O433" s="46"/>
      <c r="P433" s="46"/>
      <c r="Q433" s="46"/>
      <c r="R433" s="46"/>
      <c r="S433" s="46"/>
      <c r="T433" s="46"/>
      <c r="U433" s="46"/>
      <c r="V433" s="46"/>
      <c r="W433" s="46"/>
      <c r="X433" s="46"/>
      <c r="Y433" s="46"/>
      <c r="Z433" s="46"/>
      <c r="AA433" s="46"/>
      <c r="AB433" s="46"/>
      <c r="AC433" s="46"/>
      <c r="AD433" s="46"/>
      <c r="AE433" s="46"/>
      <c r="AF433" s="46"/>
      <c r="AG433" s="46"/>
      <c r="AH433" s="46"/>
      <c r="AI433" s="46"/>
      <c r="AJ433" s="46"/>
      <c r="AK433" s="46"/>
      <c r="AL433" s="46"/>
    </row>
    <row r="434">
      <c r="A434" s="50"/>
      <c r="B434" s="46"/>
      <c r="C434" s="46"/>
      <c r="D434" s="46"/>
      <c r="E434" s="70"/>
      <c r="F434" s="50"/>
      <c r="G434" s="50"/>
      <c r="H434" s="50"/>
      <c r="I434" s="50"/>
      <c r="J434" s="102"/>
      <c r="K434" s="46"/>
      <c r="L434" s="46"/>
      <c r="M434" s="46"/>
      <c r="N434" s="46"/>
      <c r="O434" s="46"/>
      <c r="P434" s="46"/>
      <c r="Q434" s="46"/>
      <c r="R434" s="46"/>
      <c r="S434" s="46"/>
      <c r="T434" s="46"/>
      <c r="U434" s="46"/>
      <c r="V434" s="46"/>
      <c r="W434" s="46"/>
      <c r="X434" s="46"/>
      <c r="Y434" s="46"/>
      <c r="Z434" s="46"/>
      <c r="AA434" s="46"/>
      <c r="AB434" s="46"/>
      <c r="AC434" s="46"/>
      <c r="AD434" s="46"/>
      <c r="AE434" s="46"/>
      <c r="AF434" s="46"/>
      <c r="AG434" s="46"/>
      <c r="AH434" s="46"/>
      <c r="AI434" s="46"/>
      <c r="AJ434" s="46"/>
      <c r="AK434" s="46"/>
      <c r="AL434" s="46"/>
    </row>
    <row r="435">
      <c r="A435" s="50"/>
      <c r="B435" s="46"/>
      <c r="C435" s="46"/>
      <c r="D435" s="46"/>
      <c r="E435" s="70"/>
      <c r="F435" s="50"/>
      <c r="G435" s="50"/>
      <c r="H435" s="50"/>
      <c r="I435" s="50"/>
      <c r="J435" s="102"/>
      <c r="K435" s="46"/>
      <c r="L435" s="46"/>
      <c r="M435" s="46"/>
      <c r="N435" s="46"/>
      <c r="O435" s="46"/>
      <c r="P435" s="46"/>
      <c r="Q435" s="46"/>
      <c r="R435" s="46"/>
      <c r="S435" s="46"/>
      <c r="T435" s="46"/>
      <c r="U435" s="46"/>
      <c r="V435" s="46"/>
      <c r="W435" s="46"/>
      <c r="X435" s="46"/>
      <c r="Y435" s="46"/>
      <c r="Z435" s="46"/>
      <c r="AA435" s="46"/>
      <c r="AB435" s="46"/>
      <c r="AC435" s="46"/>
      <c r="AD435" s="46"/>
      <c r="AE435" s="46"/>
      <c r="AF435" s="46"/>
      <c r="AG435" s="46"/>
      <c r="AH435" s="46"/>
      <c r="AI435" s="46"/>
      <c r="AJ435" s="46"/>
      <c r="AK435" s="46"/>
      <c r="AL435" s="46"/>
    </row>
    <row r="436">
      <c r="A436" s="50"/>
      <c r="B436" s="46"/>
      <c r="C436" s="46"/>
      <c r="D436" s="46"/>
      <c r="E436" s="70"/>
      <c r="F436" s="50"/>
      <c r="G436" s="50"/>
      <c r="H436" s="50"/>
      <c r="I436" s="50"/>
      <c r="J436" s="102"/>
      <c r="K436" s="46"/>
      <c r="L436" s="46"/>
      <c r="M436" s="46"/>
      <c r="N436" s="46"/>
      <c r="O436" s="46"/>
      <c r="P436" s="46"/>
      <c r="Q436" s="46"/>
      <c r="R436" s="46"/>
      <c r="S436" s="46"/>
      <c r="T436" s="46"/>
      <c r="U436" s="46"/>
      <c r="V436" s="46"/>
      <c r="W436" s="46"/>
      <c r="X436" s="46"/>
      <c r="Y436" s="46"/>
      <c r="Z436" s="46"/>
      <c r="AA436" s="46"/>
      <c r="AB436" s="46"/>
      <c r="AC436" s="46"/>
      <c r="AD436" s="46"/>
      <c r="AE436" s="46"/>
      <c r="AF436" s="46"/>
      <c r="AG436" s="46"/>
      <c r="AH436" s="46"/>
      <c r="AI436" s="46"/>
      <c r="AJ436" s="46"/>
      <c r="AK436" s="46"/>
      <c r="AL436" s="46"/>
    </row>
    <row r="437">
      <c r="A437" s="50"/>
      <c r="B437" s="46"/>
      <c r="C437" s="46"/>
      <c r="D437" s="46"/>
      <c r="E437" s="70"/>
      <c r="F437" s="50"/>
      <c r="G437" s="50"/>
      <c r="H437" s="50"/>
      <c r="I437" s="50"/>
      <c r="J437" s="102"/>
      <c r="K437" s="46"/>
      <c r="L437" s="46"/>
      <c r="M437" s="46"/>
      <c r="N437" s="46"/>
      <c r="O437" s="46"/>
      <c r="P437" s="46"/>
      <c r="Q437" s="46"/>
      <c r="R437" s="46"/>
      <c r="S437" s="46"/>
      <c r="T437" s="46"/>
      <c r="U437" s="46"/>
      <c r="V437" s="46"/>
      <c r="W437" s="46"/>
      <c r="X437" s="46"/>
      <c r="Y437" s="46"/>
      <c r="Z437" s="46"/>
      <c r="AA437" s="46"/>
      <c r="AB437" s="46"/>
      <c r="AC437" s="46"/>
      <c r="AD437" s="46"/>
      <c r="AE437" s="46"/>
      <c r="AF437" s="46"/>
      <c r="AG437" s="46"/>
      <c r="AH437" s="46"/>
      <c r="AI437" s="46"/>
      <c r="AJ437" s="46"/>
      <c r="AK437" s="46"/>
      <c r="AL437" s="46"/>
    </row>
    <row r="438">
      <c r="A438" s="50"/>
      <c r="B438" s="46"/>
      <c r="C438" s="46"/>
      <c r="D438" s="46"/>
      <c r="E438" s="70"/>
      <c r="F438" s="50"/>
      <c r="G438" s="50"/>
      <c r="H438" s="50"/>
      <c r="I438" s="50"/>
      <c r="J438" s="102"/>
      <c r="K438" s="46"/>
      <c r="L438" s="46"/>
      <c r="M438" s="46"/>
      <c r="N438" s="46"/>
      <c r="O438" s="46"/>
      <c r="P438" s="46"/>
      <c r="Q438" s="46"/>
      <c r="R438" s="46"/>
      <c r="S438" s="46"/>
      <c r="T438" s="46"/>
      <c r="U438" s="46"/>
      <c r="V438" s="46"/>
      <c r="W438" s="46"/>
      <c r="X438" s="46"/>
      <c r="Y438" s="46"/>
      <c r="Z438" s="46"/>
      <c r="AA438" s="46"/>
      <c r="AB438" s="46"/>
      <c r="AC438" s="46"/>
      <c r="AD438" s="46"/>
      <c r="AE438" s="46"/>
      <c r="AF438" s="46"/>
      <c r="AG438" s="46"/>
      <c r="AH438" s="46"/>
      <c r="AI438" s="46"/>
      <c r="AJ438" s="46"/>
      <c r="AK438" s="46"/>
      <c r="AL438" s="46"/>
    </row>
    <row r="439">
      <c r="A439" s="50"/>
      <c r="B439" s="46"/>
      <c r="C439" s="46"/>
      <c r="D439" s="46"/>
      <c r="E439" s="70"/>
      <c r="F439" s="50"/>
      <c r="G439" s="50"/>
      <c r="H439" s="50"/>
      <c r="I439" s="50"/>
      <c r="J439" s="102"/>
      <c r="K439" s="46"/>
      <c r="L439" s="46"/>
      <c r="M439" s="46"/>
      <c r="N439" s="46"/>
      <c r="O439" s="46"/>
      <c r="P439" s="46"/>
      <c r="Q439" s="46"/>
      <c r="R439" s="46"/>
      <c r="S439" s="46"/>
      <c r="T439" s="46"/>
      <c r="U439" s="46"/>
      <c r="V439" s="46"/>
      <c r="W439" s="46"/>
      <c r="X439" s="46"/>
      <c r="Y439" s="46"/>
      <c r="Z439" s="46"/>
      <c r="AA439" s="46"/>
      <c r="AB439" s="46"/>
      <c r="AC439" s="46"/>
      <c r="AD439" s="46"/>
      <c r="AE439" s="46"/>
      <c r="AF439" s="46"/>
      <c r="AG439" s="46"/>
      <c r="AH439" s="46"/>
      <c r="AI439" s="46"/>
      <c r="AJ439" s="46"/>
      <c r="AK439" s="46"/>
      <c r="AL439" s="46"/>
    </row>
    <row r="440">
      <c r="A440" s="50"/>
      <c r="B440" s="46"/>
      <c r="C440" s="46"/>
      <c r="D440" s="46"/>
      <c r="E440" s="70"/>
      <c r="F440" s="50"/>
      <c r="G440" s="50"/>
      <c r="H440" s="50"/>
      <c r="I440" s="50"/>
      <c r="J440" s="102"/>
      <c r="K440" s="46"/>
      <c r="L440" s="46"/>
      <c r="M440" s="46"/>
      <c r="N440" s="46"/>
      <c r="O440" s="46"/>
      <c r="P440" s="46"/>
      <c r="Q440" s="46"/>
      <c r="R440" s="46"/>
      <c r="S440" s="46"/>
      <c r="T440" s="46"/>
      <c r="U440" s="46"/>
      <c r="V440" s="46"/>
      <c r="W440" s="46"/>
      <c r="X440" s="46"/>
      <c r="Y440" s="46"/>
      <c r="Z440" s="46"/>
      <c r="AA440" s="46"/>
      <c r="AB440" s="46"/>
      <c r="AC440" s="46"/>
      <c r="AD440" s="46"/>
      <c r="AE440" s="46"/>
      <c r="AF440" s="46"/>
      <c r="AG440" s="46"/>
      <c r="AH440" s="46"/>
      <c r="AI440" s="46"/>
      <c r="AJ440" s="46"/>
      <c r="AK440" s="46"/>
      <c r="AL440" s="46"/>
    </row>
    <row r="441">
      <c r="A441" s="50"/>
      <c r="B441" s="46"/>
      <c r="C441" s="46"/>
      <c r="D441" s="46"/>
      <c r="E441" s="70"/>
      <c r="F441" s="50"/>
      <c r="G441" s="50"/>
      <c r="H441" s="50"/>
      <c r="I441" s="50"/>
      <c r="J441" s="102"/>
      <c r="K441" s="46"/>
      <c r="L441" s="46"/>
      <c r="M441" s="46"/>
      <c r="N441" s="46"/>
      <c r="O441" s="46"/>
      <c r="P441" s="46"/>
      <c r="Q441" s="46"/>
      <c r="R441" s="46"/>
      <c r="S441" s="46"/>
      <c r="T441" s="46"/>
      <c r="U441" s="46"/>
      <c r="V441" s="46"/>
      <c r="W441" s="46"/>
      <c r="X441" s="46"/>
      <c r="Y441" s="46"/>
      <c r="Z441" s="46"/>
      <c r="AA441" s="46"/>
      <c r="AB441" s="46"/>
      <c r="AC441" s="46"/>
      <c r="AD441" s="46"/>
      <c r="AE441" s="46"/>
      <c r="AF441" s="46"/>
      <c r="AG441" s="46"/>
      <c r="AH441" s="46"/>
      <c r="AI441" s="46"/>
      <c r="AJ441" s="46"/>
      <c r="AK441" s="46"/>
      <c r="AL441" s="46"/>
    </row>
    <row r="442">
      <c r="A442" s="50"/>
      <c r="B442" s="46"/>
      <c r="C442" s="46"/>
      <c r="D442" s="46"/>
      <c r="E442" s="70"/>
      <c r="F442" s="50"/>
      <c r="G442" s="50"/>
      <c r="H442" s="50"/>
      <c r="I442" s="50"/>
      <c r="J442" s="102"/>
      <c r="K442" s="46"/>
      <c r="L442" s="46"/>
      <c r="M442" s="46"/>
      <c r="N442" s="46"/>
      <c r="O442" s="46"/>
      <c r="P442" s="46"/>
      <c r="Q442" s="46"/>
      <c r="R442" s="46"/>
      <c r="S442" s="46"/>
      <c r="T442" s="46"/>
      <c r="U442" s="46"/>
      <c r="V442" s="46"/>
      <c r="W442" s="46"/>
      <c r="X442" s="46"/>
      <c r="Y442" s="46"/>
      <c r="Z442" s="46"/>
      <c r="AA442" s="46"/>
      <c r="AB442" s="46"/>
      <c r="AC442" s="46"/>
      <c r="AD442" s="46"/>
      <c r="AE442" s="46"/>
      <c r="AF442" s="46"/>
      <c r="AG442" s="46"/>
      <c r="AH442" s="46"/>
      <c r="AI442" s="46"/>
      <c r="AJ442" s="46"/>
      <c r="AK442" s="46"/>
      <c r="AL442" s="46"/>
    </row>
    <row r="443">
      <c r="A443" s="50"/>
      <c r="B443" s="46"/>
      <c r="C443" s="46"/>
      <c r="D443" s="46"/>
      <c r="E443" s="70"/>
      <c r="F443" s="50"/>
      <c r="G443" s="50"/>
      <c r="H443" s="50"/>
      <c r="I443" s="50"/>
      <c r="J443" s="102"/>
      <c r="K443" s="46"/>
      <c r="L443" s="46"/>
      <c r="M443" s="46"/>
      <c r="N443" s="46"/>
      <c r="O443" s="46"/>
      <c r="P443" s="46"/>
      <c r="Q443" s="46"/>
      <c r="R443" s="46"/>
      <c r="S443" s="46"/>
      <c r="T443" s="46"/>
      <c r="U443" s="46"/>
      <c r="V443" s="46"/>
      <c r="W443" s="46"/>
      <c r="X443" s="46"/>
      <c r="Y443" s="46"/>
      <c r="Z443" s="46"/>
      <c r="AA443" s="46"/>
      <c r="AB443" s="46"/>
      <c r="AC443" s="46"/>
      <c r="AD443" s="46"/>
      <c r="AE443" s="46"/>
      <c r="AF443" s="46"/>
      <c r="AG443" s="46"/>
      <c r="AH443" s="46"/>
      <c r="AI443" s="46"/>
      <c r="AJ443" s="46"/>
      <c r="AK443" s="46"/>
      <c r="AL443" s="46"/>
    </row>
    <row r="444">
      <c r="A444" s="50"/>
      <c r="B444" s="46"/>
      <c r="C444" s="46"/>
      <c r="D444" s="46"/>
      <c r="E444" s="70"/>
      <c r="F444" s="50"/>
      <c r="G444" s="50"/>
      <c r="H444" s="50"/>
      <c r="I444" s="50"/>
      <c r="J444" s="102"/>
      <c r="K444" s="46"/>
      <c r="L444" s="46"/>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c r="AJ444" s="46"/>
      <c r="AK444" s="46"/>
      <c r="AL444" s="46"/>
    </row>
    <row r="445">
      <c r="A445" s="50"/>
      <c r="B445" s="46"/>
      <c r="C445" s="46"/>
      <c r="D445" s="46"/>
      <c r="E445" s="70"/>
      <c r="F445" s="50"/>
      <c r="G445" s="50"/>
      <c r="H445" s="50"/>
      <c r="I445" s="50"/>
      <c r="J445" s="102"/>
      <c r="K445" s="46"/>
      <c r="L445" s="46"/>
      <c r="M445" s="46"/>
      <c r="N445" s="46"/>
      <c r="O445" s="46"/>
      <c r="P445" s="46"/>
      <c r="Q445" s="46"/>
      <c r="R445" s="46"/>
      <c r="S445" s="46"/>
      <c r="T445" s="46"/>
      <c r="U445" s="46"/>
      <c r="V445" s="46"/>
      <c r="W445" s="46"/>
      <c r="X445" s="46"/>
      <c r="Y445" s="46"/>
      <c r="Z445" s="46"/>
      <c r="AA445" s="46"/>
      <c r="AB445" s="46"/>
      <c r="AC445" s="46"/>
      <c r="AD445" s="46"/>
      <c r="AE445" s="46"/>
      <c r="AF445" s="46"/>
      <c r="AG445" s="46"/>
      <c r="AH445" s="46"/>
      <c r="AI445" s="46"/>
      <c r="AJ445" s="46"/>
      <c r="AK445" s="46"/>
      <c r="AL445" s="46"/>
    </row>
    <row r="446">
      <c r="A446" s="50"/>
      <c r="B446" s="46"/>
      <c r="C446" s="46"/>
      <c r="D446" s="46"/>
      <c r="E446" s="70"/>
      <c r="F446" s="50"/>
      <c r="G446" s="50"/>
      <c r="H446" s="50"/>
      <c r="I446" s="50"/>
      <c r="J446" s="102"/>
      <c r="K446" s="46"/>
      <c r="L446" s="46"/>
      <c r="M446" s="46"/>
      <c r="N446" s="46"/>
      <c r="O446" s="46"/>
      <c r="P446" s="46"/>
      <c r="Q446" s="46"/>
      <c r="R446" s="46"/>
      <c r="S446" s="46"/>
      <c r="T446" s="46"/>
      <c r="U446" s="46"/>
      <c r="V446" s="46"/>
      <c r="W446" s="46"/>
      <c r="X446" s="46"/>
      <c r="Y446" s="46"/>
      <c r="Z446" s="46"/>
      <c r="AA446" s="46"/>
      <c r="AB446" s="46"/>
      <c r="AC446" s="46"/>
      <c r="AD446" s="46"/>
      <c r="AE446" s="46"/>
      <c r="AF446" s="46"/>
      <c r="AG446" s="46"/>
      <c r="AH446" s="46"/>
      <c r="AI446" s="46"/>
      <c r="AJ446" s="46"/>
      <c r="AK446" s="46"/>
      <c r="AL446" s="46"/>
    </row>
    <row r="447">
      <c r="A447" s="50"/>
      <c r="B447" s="46"/>
      <c r="C447" s="46"/>
      <c r="D447" s="46"/>
      <c r="E447" s="70"/>
      <c r="F447" s="50"/>
      <c r="G447" s="50"/>
      <c r="H447" s="50"/>
      <c r="I447" s="50"/>
      <c r="J447" s="102"/>
      <c r="K447" s="46"/>
      <c r="L447" s="46"/>
      <c r="M447" s="46"/>
      <c r="N447" s="46"/>
      <c r="O447" s="46"/>
      <c r="P447" s="46"/>
      <c r="Q447" s="46"/>
      <c r="R447" s="46"/>
      <c r="S447" s="46"/>
      <c r="T447" s="46"/>
      <c r="U447" s="46"/>
      <c r="V447" s="46"/>
      <c r="W447" s="46"/>
      <c r="X447" s="46"/>
      <c r="Y447" s="46"/>
      <c r="Z447" s="46"/>
      <c r="AA447" s="46"/>
      <c r="AB447" s="46"/>
      <c r="AC447" s="46"/>
      <c r="AD447" s="46"/>
      <c r="AE447" s="46"/>
      <c r="AF447" s="46"/>
      <c r="AG447" s="46"/>
      <c r="AH447" s="46"/>
      <c r="AI447" s="46"/>
      <c r="AJ447" s="46"/>
      <c r="AK447" s="46"/>
      <c r="AL447" s="46"/>
    </row>
    <row r="448">
      <c r="A448" s="50"/>
      <c r="B448" s="46"/>
      <c r="C448" s="46"/>
      <c r="D448" s="46"/>
      <c r="E448" s="70"/>
      <c r="F448" s="50"/>
      <c r="G448" s="50"/>
      <c r="H448" s="50"/>
      <c r="I448" s="50"/>
      <c r="J448" s="102"/>
      <c r="K448" s="46"/>
      <c r="L448" s="46"/>
      <c r="M448" s="46"/>
      <c r="N448" s="46"/>
      <c r="O448" s="46"/>
      <c r="P448" s="46"/>
      <c r="Q448" s="46"/>
      <c r="R448" s="46"/>
      <c r="S448" s="46"/>
      <c r="T448" s="46"/>
      <c r="U448" s="46"/>
      <c r="V448" s="46"/>
      <c r="W448" s="46"/>
      <c r="X448" s="46"/>
      <c r="Y448" s="46"/>
      <c r="Z448" s="46"/>
      <c r="AA448" s="46"/>
      <c r="AB448" s="46"/>
      <c r="AC448" s="46"/>
      <c r="AD448" s="46"/>
      <c r="AE448" s="46"/>
      <c r="AF448" s="46"/>
      <c r="AG448" s="46"/>
      <c r="AH448" s="46"/>
      <c r="AI448" s="46"/>
      <c r="AJ448" s="46"/>
      <c r="AK448" s="46"/>
      <c r="AL448" s="46"/>
    </row>
    <row r="449">
      <c r="A449" s="50"/>
      <c r="B449" s="46"/>
      <c r="C449" s="46"/>
      <c r="D449" s="46"/>
      <c r="E449" s="70"/>
      <c r="F449" s="50"/>
      <c r="G449" s="50"/>
      <c r="H449" s="50"/>
      <c r="I449" s="50"/>
      <c r="J449" s="102"/>
      <c r="K449" s="46"/>
      <c r="L449" s="46"/>
      <c r="M449" s="46"/>
      <c r="N449" s="46"/>
      <c r="O449" s="46"/>
      <c r="P449" s="46"/>
      <c r="Q449" s="46"/>
      <c r="R449" s="46"/>
      <c r="S449" s="46"/>
      <c r="T449" s="46"/>
      <c r="U449" s="46"/>
      <c r="V449" s="46"/>
      <c r="W449" s="46"/>
      <c r="X449" s="46"/>
      <c r="Y449" s="46"/>
      <c r="Z449" s="46"/>
      <c r="AA449" s="46"/>
      <c r="AB449" s="46"/>
      <c r="AC449" s="46"/>
      <c r="AD449" s="46"/>
      <c r="AE449" s="46"/>
      <c r="AF449" s="46"/>
      <c r="AG449" s="46"/>
      <c r="AH449" s="46"/>
      <c r="AI449" s="46"/>
      <c r="AJ449" s="46"/>
      <c r="AK449" s="46"/>
      <c r="AL449" s="46"/>
    </row>
    <row r="450">
      <c r="A450" s="50"/>
      <c r="B450" s="46"/>
      <c r="C450" s="46"/>
      <c r="D450" s="46"/>
      <c r="E450" s="70"/>
      <c r="F450" s="50"/>
      <c r="G450" s="50"/>
      <c r="H450" s="50"/>
      <c r="I450" s="50"/>
      <c r="J450" s="102"/>
      <c r="K450" s="46"/>
      <c r="L450" s="46"/>
      <c r="M450" s="46"/>
      <c r="N450" s="46"/>
      <c r="O450" s="46"/>
      <c r="P450" s="46"/>
      <c r="Q450" s="46"/>
      <c r="R450" s="46"/>
      <c r="S450" s="46"/>
      <c r="T450" s="46"/>
      <c r="U450" s="46"/>
      <c r="V450" s="46"/>
      <c r="W450" s="46"/>
      <c r="X450" s="46"/>
      <c r="Y450" s="46"/>
      <c r="Z450" s="46"/>
      <c r="AA450" s="46"/>
      <c r="AB450" s="46"/>
      <c r="AC450" s="46"/>
      <c r="AD450" s="46"/>
      <c r="AE450" s="46"/>
      <c r="AF450" s="46"/>
      <c r="AG450" s="46"/>
      <c r="AH450" s="46"/>
      <c r="AI450" s="46"/>
      <c r="AJ450" s="46"/>
      <c r="AK450" s="46"/>
      <c r="AL450" s="46"/>
    </row>
    <row r="451">
      <c r="A451" s="50"/>
      <c r="B451" s="46"/>
      <c r="C451" s="46"/>
      <c r="D451" s="46"/>
      <c r="E451" s="70"/>
      <c r="F451" s="50"/>
      <c r="G451" s="50"/>
      <c r="H451" s="50"/>
      <c r="I451" s="50"/>
      <c r="J451" s="102"/>
      <c r="K451" s="46"/>
      <c r="L451" s="46"/>
      <c r="M451" s="46"/>
      <c r="N451" s="46"/>
      <c r="O451" s="46"/>
      <c r="P451" s="46"/>
      <c r="Q451" s="46"/>
      <c r="R451" s="46"/>
      <c r="S451" s="46"/>
      <c r="T451" s="46"/>
      <c r="U451" s="46"/>
      <c r="V451" s="46"/>
      <c r="W451" s="46"/>
      <c r="X451" s="46"/>
      <c r="Y451" s="46"/>
      <c r="Z451" s="46"/>
      <c r="AA451" s="46"/>
      <c r="AB451" s="46"/>
      <c r="AC451" s="46"/>
      <c r="AD451" s="46"/>
      <c r="AE451" s="46"/>
      <c r="AF451" s="46"/>
      <c r="AG451" s="46"/>
      <c r="AH451" s="46"/>
      <c r="AI451" s="46"/>
      <c r="AJ451" s="46"/>
      <c r="AK451" s="46"/>
      <c r="AL451" s="46"/>
    </row>
    <row r="452">
      <c r="A452" s="50"/>
      <c r="B452" s="46"/>
      <c r="C452" s="46"/>
      <c r="D452" s="46"/>
      <c r="E452" s="70"/>
      <c r="F452" s="50"/>
      <c r="G452" s="50"/>
      <c r="H452" s="50"/>
      <c r="I452" s="50"/>
      <c r="J452" s="102"/>
      <c r="K452" s="46"/>
      <c r="L452" s="46"/>
      <c r="M452" s="46"/>
      <c r="N452" s="46"/>
      <c r="O452" s="46"/>
      <c r="P452" s="46"/>
      <c r="Q452" s="46"/>
      <c r="R452" s="46"/>
      <c r="S452" s="46"/>
      <c r="T452" s="46"/>
      <c r="U452" s="46"/>
      <c r="V452" s="46"/>
      <c r="W452" s="46"/>
      <c r="X452" s="46"/>
      <c r="Y452" s="46"/>
      <c r="Z452" s="46"/>
      <c r="AA452" s="46"/>
      <c r="AB452" s="46"/>
      <c r="AC452" s="46"/>
      <c r="AD452" s="46"/>
      <c r="AE452" s="46"/>
      <c r="AF452" s="46"/>
      <c r="AG452" s="46"/>
      <c r="AH452" s="46"/>
      <c r="AI452" s="46"/>
      <c r="AJ452" s="46"/>
      <c r="AK452" s="46"/>
      <c r="AL452" s="46"/>
    </row>
    <row r="453">
      <c r="A453" s="50"/>
      <c r="B453" s="46"/>
      <c r="C453" s="46"/>
      <c r="D453" s="46"/>
      <c r="E453" s="70"/>
      <c r="F453" s="50"/>
      <c r="G453" s="50"/>
      <c r="H453" s="50"/>
      <c r="I453" s="50"/>
      <c r="J453" s="102"/>
      <c r="K453" s="46"/>
      <c r="L453" s="46"/>
      <c r="M453" s="46"/>
      <c r="N453" s="46"/>
      <c r="O453" s="46"/>
      <c r="P453" s="46"/>
      <c r="Q453" s="46"/>
      <c r="R453" s="46"/>
      <c r="S453" s="46"/>
      <c r="T453" s="46"/>
      <c r="U453" s="46"/>
      <c r="V453" s="46"/>
      <c r="W453" s="46"/>
      <c r="X453" s="46"/>
      <c r="Y453" s="46"/>
      <c r="Z453" s="46"/>
      <c r="AA453" s="46"/>
      <c r="AB453" s="46"/>
      <c r="AC453" s="46"/>
      <c r="AD453" s="46"/>
      <c r="AE453" s="46"/>
      <c r="AF453" s="46"/>
      <c r="AG453" s="46"/>
      <c r="AH453" s="46"/>
      <c r="AI453" s="46"/>
      <c r="AJ453" s="46"/>
      <c r="AK453" s="46"/>
      <c r="AL453" s="46"/>
    </row>
    <row r="454">
      <c r="A454" s="50"/>
      <c r="B454" s="46"/>
      <c r="C454" s="46"/>
      <c r="D454" s="46"/>
      <c r="E454" s="70"/>
      <c r="F454" s="50"/>
      <c r="G454" s="50"/>
      <c r="H454" s="50"/>
      <c r="I454" s="50"/>
      <c r="J454" s="102"/>
      <c r="K454" s="46"/>
      <c r="L454" s="46"/>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c r="AJ454" s="46"/>
      <c r="AK454" s="46"/>
      <c r="AL454" s="46"/>
    </row>
    <row r="455">
      <c r="A455" s="50"/>
      <c r="B455" s="46"/>
      <c r="C455" s="46"/>
      <c r="D455" s="46"/>
      <c r="E455" s="70"/>
      <c r="F455" s="50"/>
      <c r="G455" s="50"/>
      <c r="H455" s="50"/>
      <c r="I455" s="50"/>
      <c r="J455" s="102"/>
      <c r="K455" s="46"/>
      <c r="L455" s="46"/>
      <c r="M455" s="46"/>
      <c r="N455" s="46"/>
      <c r="O455" s="46"/>
      <c r="P455" s="46"/>
      <c r="Q455" s="46"/>
      <c r="R455" s="46"/>
      <c r="S455" s="46"/>
      <c r="T455" s="46"/>
      <c r="U455" s="46"/>
      <c r="V455" s="46"/>
      <c r="W455" s="46"/>
      <c r="X455" s="46"/>
      <c r="Y455" s="46"/>
      <c r="Z455" s="46"/>
      <c r="AA455" s="46"/>
      <c r="AB455" s="46"/>
      <c r="AC455" s="46"/>
      <c r="AD455" s="46"/>
      <c r="AE455" s="46"/>
      <c r="AF455" s="46"/>
      <c r="AG455" s="46"/>
      <c r="AH455" s="46"/>
      <c r="AI455" s="46"/>
      <c r="AJ455" s="46"/>
      <c r="AK455" s="46"/>
      <c r="AL455" s="46"/>
    </row>
    <row r="456">
      <c r="A456" s="50"/>
      <c r="B456" s="46"/>
      <c r="C456" s="46"/>
      <c r="D456" s="46"/>
      <c r="E456" s="70"/>
      <c r="F456" s="50"/>
      <c r="G456" s="50"/>
      <c r="H456" s="50"/>
      <c r="I456" s="50"/>
      <c r="J456" s="102"/>
      <c r="K456" s="46"/>
      <c r="L456" s="46"/>
      <c r="M456" s="46"/>
      <c r="N456" s="46"/>
      <c r="O456" s="46"/>
      <c r="P456" s="46"/>
      <c r="Q456" s="46"/>
      <c r="R456" s="46"/>
      <c r="S456" s="46"/>
      <c r="T456" s="46"/>
      <c r="U456" s="46"/>
      <c r="V456" s="46"/>
      <c r="W456" s="46"/>
      <c r="X456" s="46"/>
      <c r="Y456" s="46"/>
      <c r="Z456" s="46"/>
      <c r="AA456" s="46"/>
      <c r="AB456" s="46"/>
      <c r="AC456" s="46"/>
      <c r="AD456" s="46"/>
      <c r="AE456" s="46"/>
      <c r="AF456" s="46"/>
      <c r="AG456" s="46"/>
      <c r="AH456" s="46"/>
      <c r="AI456" s="46"/>
      <c r="AJ456" s="46"/>
      <c r="AK456" s="46"/>
      <c r="AL456" s="46"/>
    </row>
    <row r="457">
      <c r="A457" s="50"/>
      <c r="B457" s="46"/>
      <c r="C457" s="46"/>
      <c r="D457" s="46"/>
      <c r="E457" s="70"/>
      <c r="F457" s="50"/>
      <c r="G457" s="50"/>
      <c r="H457" s="50"/>
      <c r="I457" s="50"/>
      <c r="J457" s="102"/>
      <c r="K457" s="46"/>
      <c r="L457" s="46"/>
      <c r="M457" s="46"/>
      <c r="N457" s="46"/>
      <c r="O457" s="46"/>
      <c r="P457" s="46"/>
      <c r="Q457" s="46"/>
      <c r="R457" s="46"/>
      <c r="S457" s="46"/>
      <c r="T457" s="46"/>
      <c r="U457" s="46"/>
      <c r="V457" s="46"/>
      <c r="W457" s="46"/>
      <c r="X457" s="46"/>
      <c r="Y457" s="46"/>
      <c r="Z457" s="46"/>
      <c r="AA457" s="46"/>
      <c r="AB457" s="46"/>
      <c r="AC457" s="46"/>
      <c r="AD457" s="46"/>
      <c r="AE457" s="46"/>
      <c r="AF457" s="46"/>
      <c r="AG457" s="46"/>
      <c r="AH457" s="46"/>
      <c r="AI457" s="46"/>
      <c r="AJ457" s="46"/>
      <c r="AK457" s="46"/>
      <c r="AL457" s="46"/>
    </row>
    <row r="458">
      <c r="A458" s="50"/>
      <c r="B458" s="46"/>
      <c r="C458" s="46"/>
      <c r="D458" s="46"/>
      <c r="E458" s="70"/>
      <c r="F458" s="50"/>
      <c r="G458" s="50"/>
      <c r="H458" s="50"/>
      <c r="I458" s="50"/>
      <c r="J458" s="102"/>
      <c r="K458" s="46"/>
      <c r="L458" s="46"/>
      <c r="M458" s="46"/>
      <c r="N458" s="46"/>
      <c r="O458" s="46"/>
      <c r="P458" s="46"/>
      <c r="Q458" s="46"/>
      <c r="R458" s="46"/>
      <c r="S458" s="46"/>
      <c r="T458" s="46"/>
      <c r="U458" s="46"/>
      <c r="V458" s="46"/>
      <c r="W458" s="46"/>
      <c r="X458" s="46"/>
      <c r="Y458" s="46"/>
      <c r="Z458" s="46"/>
      <c r="AA458" s="46"/>
      <c r="AB458" s="46"/>
      <c r="AC458" s="46"/>
      <c r="AD458" s="46"/>
      <c r="AE458" s="46"/>
      <c r="AF458" s="46"/>
      <c r="AG458" s="46"/>
      <c r="AH458" s="46"/>
      <c r="AI458" s="46"/>
      <c r="AJ458" s="46"/>
      <c r="AK458" s="46"/>
      <c r="AL458" s="46"/>
    </row>
    <row r="459">
      <c r="A459" s="50"/>
      <c r="B459" s="46"/>
      <c r="C459" s="46"/>
      <c r="D459" s="46"/>
      <c r="E459" s="70"/>
      <c r="F459" s="50"/>
      <c r="G459" s="50"/>
      <c r="H459" s="50"/>
      <c r="I459" s="50"/>
      <c r="J459" s="102"/>
      <c r="K459" s="46"/>
      <c r="L459" s="46"/>
      <c r="M459" s="46"/>
      <c r="N459" s="46"/>
      <c r="O459" s="46"/>
      <c r="P459" s="46"/>
      <c r="Q459" s="46"/>
      <c r="R459" s="46"/>
      <c r="S459" s="46"/>
      <c r="T459" s="46"/>
      <c r="U459" s="46"/>
      <c r="V459" s="46"/>
      <c r="W459" s="46"/>
      <c r="X459" s="46"/>
      <c r="Y459" s="46"/>
      <c r="Z459" s="46"/>
      <c r="AA459" s="46"/>
      <c r="AB459" s="46"/>
      <c r="AC459" s="46"/>
      <c r="AD459" s="46"/>
      <c r="AE459" s="46"/>
      <c r="AF459" s="46"/>
      <c r="AG459" s="46"/>
      <c r="AH459" s="46"/>
      <c r="AI459" s="46"/>
      <c r="AJ459" s="46"/>
      <c r="AK459" s="46"/>
      <c r="AL459" s="46"/>
    </row>
    <row r="460">
      <c r="A460" s="50"/>
      <c r="B460" s="46"/>
      <c r="C460" s="46"/>
      <c r="D460" s="46"/>
      <c r="E460" s="70"/>
      <c r="F460" s="50"/>
      <c r="G460" s="50"/>
      <c r="H460" s="50"/>
      <c r="I460" s="50"/>
      <c r="J460" s="102"/>
      <c r="K460" s="46"/>
      <c r="L460" s="46"/>
      <c r="M460" s="46"/>
      <c r="N460" s="46"/>
      <c r="O460" s="46"/>
      <c r="P460" s="46"/>
      <c r="Q460" s="46"/>
      <c r="R460" s="46"/>
      <c r="S460" s="46"/>
      <c r="T460" s="46"/>
      <c r="U460" s="46"/>
      <c r="V460" s="46"/>
      <c r="W460" s="46"/>
      <c r="X460" s="46"/>
      <c r="Y460" s="46"/>
      <c r="Z460" s="46"/>
      <c r="AA460" s="46"/>
      <c r="AB460" s="46"/>
      <c r="AC460" s="46"/>
      <c r="AD460" s="46"/>
      <c r="AE460" s="46"/>
      <c r="AF460" s="46"/>
      <c r="AG460" s="46"/>
      <c r="AH460" s="46"/>
      <c r="AI460" s="46"/>
      <c r="AJ460" s="46"/>
      <c r="AK460" s="46"/>
      <c r="AL460" s="46"/>
    </row>
    <row r="461">
      <c r="A461" s="50"/>
      <c r="B461" s="46"/>
      <c r="C461" s="46"/>
      <c r="D461" s="46"/>
      <c r="E461" s="70"/>
      <c r="F461" s="50"/>
      <c r="G461" s="50"/>
      <c r="H461" s="50"/>
      <c r="I461" s="50"/>
      <c r="J461" s="102"/>
      <c r="K461" s="46"/>
      <c r="L461" s="46"/>
      <c r="M461" s="46"/>
      <c r="N461" s="46"/>
      <c r="O461" s="46"/>
      <c r="P461" s="46"/>
      <c r="Q461" s="46"/>
      <c r="R461" s="46"/>
      <c r="S461" s="46"/>
      <c r="T461" s="46"/>
      <c r="U461" s="46"/>
      <c r="V461" s="46"/>
      <c r="W461" s="46"/>
      <c r="X461" s="46"/>
      <c r="Y461" s="46"/>
      <c r="Z461" s="46"/>
      <c r="AA461" s="46"/>
      <c r="AB461" s="46"/>
      <c r="AC461" s="46"/>
      <c r="AD461" s="46"/>
      <c r="AE461" s="46"/>
      <c r="AF461" s="46"/>
      <c r="AG461" s="46"/>
      <c r="AH461" s="46"/>
      <c r="AI461" s="46"/>
      <c r="AJ461" s="46"/>
      <c r="AK461" s="46"/>
      <c r="AL461" s="46"/>
    </row>
    <row r="462">
      <c r="A462" s="50"/>
      <c r="B462" s="46"/>
      <c r="C462" s="46"/>
      <c r="D462" s="46"/>
      <c r="E462" s="70"/>
      <c r="F462" s="50"/>
      <c r="G462" s="50"/>
      <c r="H462" s="50"/>
      <c r="I462" s="50"/>
      <c r="J462" s="102"/>
      <c r="K462" s="46"/>
      <c r="L462" s="46"/>
      <c r="M462" s="46"/>
      <c r="N462" s="46"/>
      <c r="O462" s="46"/>
      <c r="P462" s="46"/>
      <c r="Q462" s="46"/>
      <c r="R462" s="46"/>
      <c r="S462" s="46"/>
      <c r="T462" s="46"/>
      <c r="U462" s="46"/>
      <c r="V462" s="46"/>
      <c r="W462" s="46"/>
      <c r="X462" s="46"/>
      <c r="Y462" s="46"/>
      <c r="Z462" s="46"/>
      <c r="AA462" s="46"/>
      <c r="AB462" s="46"/>
      <c r="AC462" s="46"/>
      <c r="AD462" s="46"/>
      <c r="AE462" s="46"/>
      <c r="AF462" s="46"/>
      <c r="AG462" s="46"/>
      <c r="AH462" s="46"/>
      <c r="AI462" s="46"/>
      <c r="AJ462" s="46"/>
      <c r="AK462" s="46"/>
      <c r="AL462" s="46"/>
    </row>
    <row r="463">
      <c r="A463" s="50"/>
      <c r="B463" s="46"/>
      <c r="C463" s="46"/>
      <c r="D463" s="46"/>
      <c r="E463" s="70"/>
      <c r="F463" s="50"/>
      <c r="G463" s="50"/>
      <c r="H463" s="50"/>
      <c r="I463" s="50"/>
      <c r="J463" s="102"/>
      <c r="K463" s="46"/>
      <c r="L463" s="46"/>
      <c r="M463" s="46"/>
      <c r="N463" s="46"/>
      <c r="O463" s="46"/>
      <c r="P463" s="46"/>
      <c r="Q463" s="46"/>
      <c r="R463" s="46"/>
      <c r="S463" s="46"/>
      <c r="T463" s="46"/>
      <c r="U463" s="46"/>
      <c r="V463" s="46"/>
      <c r="W463" s="46"/>
      <c r="X463" s="46"/>
      <c r="Y463" s="46"/>
      <c r="Z463" s="46"/>
      <c r="AA463" s="46"/>
      <c r="AB463" s="46"/>
      <c r="AC463" s="46"/>
      <c r="AD463" s="46"/>
      <c r="AE463" s="46"/>
      <c r="AF463" s="46"/>
      <c r="AG463" s="46"/>
      <c r="AH463" s="46"/>
      <c r="AI463" s="46"/>
      <c r="AJ463" s="46"/>
      <c r="AK463" s="46"/>
      <c r="AL463" s="46"/>
    </row>
    <row r="464">
      <c r="A464" s="50"/>
      <c r="B464" s="46"/>
      <c r="C464" s="46"/>
      <c r="D464" s="46"/>
      <c r="E464" s="70"/>
      <c r="F464" s="50"/>
      <c r="G464" s="50"/>
      <c r="H464" s="50"/>
      <c r="I464" s="50"/>
      <c r="J464" s="102"/>
      <c r="K464" s="46"/>
      <c r="L464" s="46"/>
      <c r="M464" s="46"/>
      <c r="N464" s="46"/>
      <c r="O464" s="46"/>
      <c r="P464" s="46"/>
      <c r="Q464" s="46"/>
      <c r="R464" s="46"/>
      <c r="S464" s="46"/>
      <c r="T464" s="46"/>
      <c r="U464" s="46"/>
      <c r="V464" s="46"/>
      <c r="W464" s="46"/>
      <c r="X464" s="46"/>
      <c r="Y464" s="46"/>
      <c r="Z464" s="46"/>
      <c r="AA464" s="46"/>
      <c r="AB464" s="46"/>
      <c r="AC464" s="46"/>
      <c r="AD464" s="46"/>
      <c r="AE464" s="46"/>
      <c r="AF464" s="46"/>
      <c r="AG464" s="46"/>
      <c r="AH464" s="46"/>
      <c r="AI464" s="46"/>
      <c r="AJ464" s="46"/>
      <c r="AK464" s="46"/>
      <c r="AL464" s="46"/>
    </row>
    <row r="465">
      <c r="A465" s="50"/>
      <c r="B465" s="46"/>
      <c r="C465" s="46"/>
      <c r="D465" s="46"/>
      <c r="E465" s="70"/>
      <c r="F465" s="50"/>
      <c r="G465" s="50"/>
      <c r="H465" s="50"/>
      <c r="I465" s="50"/>
      <c r="J465" s="102"/>
      <c r="K465" s="46"/>
      <c r="L465" s="46"/>
      <c r="M465" s="46"/>
      <c r="N465" s="46"/>
      <c r="O465" s="46"/>
      <c r="P465" s="46"/>
      <c r="Q465" s="46"/>
      <c r="R465" s="46"/>
      <c r="S465" s="46"/>
      <c r="T465" s="46"/>
      <c r="U465" s="46"/>
      <c r="V465" s="46"/>
      <c r="W465" s="46"/>
      <c r="X465" s="46"/>
      <c r="Y465" s="46"/>
      <c r="Z465" s="46"/>
      <c r="AA465" s="46"/>
      <c r="AB465" s="46"/>
      <c r="AC465" s="46"/>
      <c r="AD465" s="46"/>
      <c r="AE465" s="46"/>
      <c r="AF465" s="46"/>
      <c r="AG465" s="46"/>
      <c r="AH465" s="46"/>
      <c r="AI465" s="46"/>
      <c r="AJ465" s="46"/>
      <c r="AK465" s="46"/>
      <c r="AL465" s="46"/>
    </row>
    <row r="466">
      <c r="A466" s="50"/>
      <c r="B466" s="46"/>
      <c r="C466" s="46"/>
      <c r="D466" s="46"/>
      <c r="E466" s="70"/>
      <c r="F466" s="50"/>
      <c r="G466" s="50"/>
      <c r="H466" s="50"/>
      <c r="I466" s="50"/>
      <c r="J466" s="102"/>
      <c r="K466" s="46"/>
      <c r="L466" s="46"/>
      <c r="M466" s="46"/>
      <c r="N466" s="46"/>
      <c r="O466" s="46"/>
      <c r="P466" s="46"/>
      <c r="Q466" s="46"/>
      <c r="R466" s="46"/>
      <c r="S466" s="46"/>
      <c r="T466" s="46"/>
      <c r="U466" s="46"/>
      <c r="V466" s="46"/>
      <c r="W466" s="46"/>
      <c r="X466" s="46"/>
      <c r="Y466" s="46"/>
      <c r="Z466" s="46"/>
      <c r="AA466" s="46"/>
      <c r="AB466" s="46"/>
      <c r="AC466" s="46"/>
      <c r="AD466" s="46"/>
      <c r="AE466" s="46"/>
      <c r="AF466" s="46"/>
      <c r="AG466" s="46"/>
      <c r="AH466" s="46"/>
      <c r="AI466" s="46"/>
      <c r="AJ466" s="46"/>
      <c r="AK466" s="46"/>
      <c r="AL466" s="46"/>
    </row>
    <row r="467">
      <c r="A467" s="50"/>
      <c r="B467" s="46"/>
      <c r="C467" s="46"/>
      <c r="D467" s="46"/>
      <c r="E467" s="70"/>
      <c r="F467" s="50"/>
      <c r="G467" s="50"/>
      <c r="H467" s="50"/>
      <c r="I467" s="50"/>
      <c r="J467" s="102"/>
      <c r="K467" s="46"/>
      <c r="L467" s="46"/>
      <c r="M467" s="46"/>
      <c r="N467" s="46"/>
      <c r="O467" s="46"/>
      <c r="P467" s="46"/>
      <c r="Q467" s="46"/>
      <c r="R467" s="46"/>
      <c r="S467" s="46"/>
      <c r="T467" s="46"/>
      <c r="U467" s="46"/>
      <c r="V467" s="46"/>
      <c r="W467" s="46"/>
      <c r="X467" s="46"/>
      <c r="Y467" s="46"/>
      <c r="Z467" s="46"/>
      <c r="AA467" s="46"/>
      <c r="AB467" s="46"/>
      <c r="AC467" s="46"/>
      <c r="AD467" s="46"/>
      <c r="AE467" s="46"/>
      <c r="AF467" s="46"/>
      <c r="AG467" s="46"/>
      <c r="AH467" s="46"/>
      <c r="AI467" s="46"/>
      <c r="AJ467" s="46"/>
      <c r="AK467" s="46"/>
      <c r="AL467" s="46"/>
    </row>
    <row r="468">
      <c r="A468" s="50"/>
      <c r="B468" s="46"/>
      <c r="C468" s="46"/>
      <c r="D468" s="46"/>
      <c r="E468" s="70"/>
      <c r="F468" s="50"/>
      <c r="G468" s="50"/>
      <c r="H468" s="50"/>
      <c r="I468" s="50"/>
      <c r="J468" s="102"/>
      <c r="K468" s="46"/>
      <c r="L468" s="46"/>
      <c r="M468" s="46"/>
      <c r="N468" s="46"/>
      <c r="O468" s="46"/>
      <c r="P468" s="46"/>
      <c r="Q468" s="46"/>
      <c r="R468" s="46"/>
      <c r="S468" s="46"/>
      <c r="T468" s="46"/>
      <c r="U468" s="46"/>
      <c r="V468" s="46"/>
      <c r="W468" s="46"/>
      <c r="X468" s="46"/>
      <c r="Y468" s="46"/>
      <c r="Z468" s="46"/>
      <c r="AA468" s="46"/>
      <c r="AB468" s="46"/>
      <c r="AC468" s="46"/>
      <c r="AD468" s="46"/>
      <c r="AE468" s="46"/>
      <c r="AF468" s="46"/>
      <c r="AG468" s="46"/>
      <c r="AH468" s="46"/>
      <c r="AI468" s="46"/>
      <c r="AJ468" s="46"/>
      <c r="AK468" s="46"/>
      <c r="AL468" s="46"/>
    </row>
    <row r="469">
      <c r="A469" s="50"/>
      <c r="B469" s="46"/>
      <c r="C469" s="46"/>
      <c r="D469" s="46"/>
      <c r="E469" s="70"/>
      <c r="F469" s="50"/>
      <c r="G469" s="50"/>
      <c r="H469" s="50"/>
      <c r="I469" s="50"/>
      <c r="J469" s="102"/>
      <c r="K469" s="46"/>
      <c r="L469" s="46"/>
      <c r="M469" s="46"/>
      <c r="N469" s="46"/>
      <c r="O469" s="46"/>
      <c r="P469" s="46"/>
      <c r="Q469" s="46"/>
      <c r="R469" s="46"/>
      <c r="S469" s="46"/>
      <c r="T469" s="46"/>
      <c r="U469" s="46"/>
      <c r="V469" s="46"/>
      <c r="W469" s="46"/>
      <c r="X469" s="46"/>
      <c r="Y469" s="46"/>
      <c r="Z469" s="46"/>
      <c r="AA469" s="46"/>
      <c r="AB469" s="46"/>
      <c r="AC469" s="46"/>
      <c r="AD469" s="46"/>
      <c r="AE469" s="46"/>
      <c r="AF469" s="46"/>
      <c r="AG469" s="46"/>
      <c r="AH469" s="46"/>
      <c r="AI469" s="46"/>
      <c r="AJ469" s="46"/>
      <c r="AK469" s="46"/>
      <c r="AL469" s="46"/>
    </row>
    <row r="470">
      <c r="A470" s="50"/>
      <c r="B470" s="46"/>
      <c r="C470" s="46"/>
      <c r="D470" s="46"/>
      <c r="E470" s="70"/>
      <c r="F470" s="50"/>
      <c r="G470" s="50"/>
      <c r="H470" s="50"/>
      <c r="I470" s="50"/>
      <c r="J470" s="102"/>
      <c r="K470" s="46"/>
      <c r="L470" s="46"/>
      <c r="M470" s="46"/>
      <c r="N470" s="46"/>
      <c r="O470" s="46"/>
      <c r="P470" s="46"/>
      <c r="Q470" s="46"/>
      <c r="R470" s="46"/>
      <c r="S470" s="46"/>
      <c r="T470" s="46"/>
      <c r="U470" s="46"/>
      <c r="V470" s="46"/>
      <c r="W470" s="46"/>
      <c r="X470" s="46"/>
      <c r="Y470" s="46"/>
      <c r="Z470" s="46"/>
      <c r="AA470" s="46"/>
      <c r="AB470" s="46"/>
      <c r="AC470" s="46"/>
      <c r="AD470" s="46"/>
      <c r="AE470" s="46"/>
      <c r="AF470" s="46"/>
      <c r="AG470" s="46"/>
      <c r="AH470" s="46"/>
      <c r="AI470" s="46"/>
      <c r="AJ470" s="46"/>
      <c r="AK470" s="46"/>
      <c r="AL470" s="46"/>
    </row>
    <row r="471">
      <c r="A471" s="50"/>
      <c r="B471" s="46"/>
      <c r="C471" s="46"/>
      <c r="D471" s="46"/>
      <c r="E471" s="70"/>
      <c r="F471" s="50"/>
      <c r="G471" s="50"/>
      <c r="H471" s="50"/>
      <c r="I471" s="50"/>
      <c r="J471" s="102"/>
      <c r="K471" s="46"/>
      <c r="L471" s="46"/>
      <c r="M471" s="46"/>
      <c r="N471" s="46"/>
      <c r="O471" s="46"/>
      <c r="P471" s="46"/>
      <c r="Q471" s="46"/>
      <c r="R471" s="46"/>
      <c r="S471" s="46"/>
      <c r="T471" s="46"/>
      <c r="U471" s="46"/>
      <c r="V471" s="46"/>
      <c r="W471" s="46"/>
      <c r="X471" s="46"/>
      <c r="Y471" s="46"/>
      <c r="Z471" s="46"/>
      <c r="AA471" s="46"/>
      <c r="AB471" s="46"/>
      <c r="AC471" s="46"/>
      <c r="AD471" s="46"/>
      <c r="AE471" s="46"/>
      <c r="AF471" s="46"/>
      <c r="AG471" s="46"/>
      <c r="AH471" s="46"/>
      <c r="AI471" s="46"/>
      <c r="AJ471" s="46"/>
      <c r="AK471" s="46"/>
      <c r="AL471" s="46"/>
    </row>
    <row r="472">
      <c r="A472" s="50"/>
      <c r="B472" s="46"/>
      <c r="C472" s="46"/>
      <c r="D472" s="46"/>
      <c r="E472" s="70"/>
      <c r="F472" s="50"/>
      <c r="G472" s="50"/>
      <c r="H472" s="50"/>
      <c r="I472" s="50"/>
      <c r="J472" s="102"/>
      <c r="K472" s="46"/>
      <c r="L472" s="46"/>
      <c r="M472" s="46"/>
      <c r="N472" s="46"/>
      <c r="O472" s="46"/>
      <c r="P472" s="46"/>
      <c r="Q472" s="46"/>
      <c r="R472" s="46"/>
      <c r="S472" s="46"/>
      <c r="T472" s="46"/>
      <c r="U472" s="46"/>
      <c r="V472" s="46"/>
      <c r="W472" s="46"/>
      <c r="X472" s="46"/>
      <c r="Y472" s="46"/>
      <c r="Z472" s="46"/>
      <c r="AA472" s="46"/>
      <c r="AB472" s="46"/>
      <c r="AC472" s="46"/>
      <c r="AD472" s="46"/>
      <c r="AE472" s="46"/>
      <c r="AF472" s="46"/>
      <c r="AG472" s="46"/>
      <c r="AH472" s="46"/>
      <c r="AI472" s="46"/>
      <c r="AJ472" s="46"/>
      <c r="AK472" s="46"/>
      <c r="AL472" s="46"/>
    </row>
    <row r="473">
      <c r="A473" s="50"/>
      <c r="B473" s="46"/>
      <c r="C473" s="46"/>
      <c r="D473" s="46"/>
      <c r="E473" s="70"/>
      <c r="F473" s="50"/>
      <c r="G473" s="50"/>
      <c r="H473" s="50"/>
      <c r="I473" s="50"/>
      <c r="J473" s="102"/>
      <c r="K473" s="46"/>
      <c r="L473" s="46"/>
      <c r="M473" s="46"/>
      <c r="N473" s="46"/>
      <c r="O473" s="46"/>
      <c r="P473" s="46"/>
      <c r="Q473" s="46"/>
      <c r="R473" s="46"/>
      <c r="S473" s="46"/>
      <c r="T473" s="46"/>
      <c r="U473" s="46"/>
      <c r="V473" s="46"/>
      <c r="W473" s="46"/>
      <c r="X473" s="46"/>
      <c r="Y473" s="46"/>
      <c r="Z473" s="46"/>
      <c r="AA473" s="46"/>
      <c r="AB473" s="46"/>
      <c r="AC473" s="46"/>
      <c r="AD473" s="46"/>
      <c r="AE473" s="46"/>
      <c r="AF473" s="46"/>
      <c r="AG473" s="46"/>
      <c r="AH473" s="46"/>
      <c r="AI473" s="46"/>
      <c r="AJ473" s="46"/>
      <c r="AK473" s="46"/>
      <c r="AL473" s="46"/>
    </row>
    <row r="474">
      <c r="A474" s="50"/>
      <c r="B474" s="46"/>
      <c r="C474" s="46"/>
      <c r="D474" s="46"/>
      <c r="E474" s="70"/>
      <c r="F474" s="50"/>
      <c r="G474" s="50"/>
      <c r="H474" s="50"/>
      <c r="I474" s="50"/>
      <c r="J474" s="102"/>
      <c r="K474" s="46"/>
      <c r="L474" s="46"/>
      <c r="M474" s="46"/>
      <c r="N474" s="46"/>
      <c r="O474" s="46"/>
      <c r="P474" s="46"/>
      <c r="Q474" s="46"/>
      <c r="R474" s="46"/>
      <c r="S474" s="46"/>
      <c r="T474" s="46"/>
      <c r="U474" s="46"/>
      <c r="V474" s="46"/>
      <c r="W474" s="46"/>
      <c r="X474" s="46"/>
      <c r="Y474" s="46"/>
      <c r="Z474" s="46"/>
      <c r="AA474" s="46"/>
      <c r="AB474" s="46"/>
      <c r="AC474" s="46"/>
      <c r="AD474" s="46"/>
      <c r="AE474" s="46"/>
      <c r="AF474" s="46"/>
      <c r="AG474" s="46"/>
      <c r="AH474" s="46"/>
      <c r="AI474" s="46"/>
      <c r="AJ474" s="46"/>
      <c r="AK474" s="46"/>
      <c r="AL474" s="46"/>
    </row>
    <row r="475">
      <c r="A475" s="50"/>
      <c r="B475" s="46"/>
      <c r="C475" s="46"/>
      <c r="D475" s="46"/>
      <c r="E475" s="70"/>
      <c r="F475" s="50"/>
      <c r="G475" s="50"/>
      <c r="H475" s="50"/>
      <c r="I475" s="50"/>
      <c r="J475" s="102"/>
      <c r="K475" s="46"/>
      <c r="L475" s="46"/>
      <c r="M475" s="46"/>
      <c r="N475" s="46"/>
      <c r="O475" s="46"/>
      <c r="P475" s="46"/>
      <c r="Q475" s="46"/>
      <c r="R475" s="46"/>
      <c r="S475" s="46"/>
      <c r="T475" s="46"/>
      <c r="U475" s="46"/>
      <c r="V475" s="46"/>
      <c r="W475" s="46"/>
      <c r="X475" s="46"/>
      <c r="Y475" s="46"/>
      <c r="Z475" s="46"/>
      <c r="AA475" s="46"/>
      <c r="AB475" s="46"/>
      <c r="AC475" s="46"/>
      <c r="AD475" s="46"/>
      <c r="AE475" s="46"/>
      <c r="AF475" s="46"/>
      <c r="AG475" s="46"/>
      <c r="AH475" s="46"/>
      <c r="AI475" s="46"/>
      <c r="AJ475" s="46"/>
      <c r="AK475" s="46"/>
      <c r="AL475" s="46"/>
    </row>
    <row r="476">
      <c r="A476" s="50"/>
      <c r="B476" s="46"/>
      <c r="C476" s="46"/>
      <c r="D476" s="46"/>
      <c r="E476" s="70"/>
      <c r="F476" s="50"/>
      <c r="G476" s="50"/>
      <c r="H476" s="50"/>
      <c r="I476" s="50"/>
      <c r="J476" s="102"/>
      <c r="K476" s="46"/>
      <c r="L476" s="46"/>
      <c r="M476" s="46"/>
      <c r="N476" s="46"/>
      <c r="O476" s="46"/>
      <c r="P476" s="46"/>
      <c r="Q476" s="46"/>
      <c r="R476" s="46"/>
      <c r="S476" s="46"/>
      <c r="T476" s="46"/>
      <c r="U476" s="46"/>
      <c r="V476" s="46"/>
      <c r="W476" s="46"/>
      <c r="X476" s="46"/>
      <c r="Y476" s="46"/>
      <c r="Z476" s="46"/>
      <c r="AA476" s="46"/>
      <c r="AB476" s="46"/>
      <c r="AC476" s="46"/>
      <c r="AD476" s="46"/>
      <c r="AE476" s="46"/>
      <c r="AF476" s="46"/>
      <c r="AG476" s="46"/>
      <c r="AH476" s="46"/>
      <c r="AI476" s="46"/>
      <c r="AJ476" s="46"/>
      <c r="AK476" s="46"/>
      <c r="AL476" s="46"/>
    </row>
    <row r="477">
      <c r="A477" s="50"/>
      <c r="B477" s="46"/>
      <c r="C477" s="46"/>
      <c r="D477" s="46"/>
      <c r="E477" s="70"/>
      <c r="F477" s="50"/>
      <c r="G477" s="50"/>
      <c r="H477" s="50"/>
      <c r="I477" s="50"/>
      <c r="J477" s="102"/>
      <c r="K477" s="46"/>
      <c r="L477" s="46"/>
      <c r="M477" s="46"/>
      <c r="N477" s="46"/>
      <c r="O477" s="46"/>
      <c r="P477" s="46"/>
      <c r="Q477" s="46"/>
      <c r="R477" s="46"/>
      <c r="S477" s="46"/>
      <c r="T477" s="46"/>
      <c r="U477" s="46"/>
      <c r="V477" s="46"/>
      <c r="W477" s="46"/>
      <c r="X477" s="46"/>
      <c r="Y477" s="46"/>
      <c r="Z477" s="46"/>
      <c r="AA477" s="46"/>
      <c r="AB477" s="46"/>
      <c r="AC477" s="46"/>
      <c r="AD477" s="46"/>
      <c r="AE477" s="46"/>
      <c r="AF477" s="46"/>
      <c r="AG477" s="46"/>
      <c r="AH477" s="46"/>
      <c r="AI477" s="46"/>
      <c r="AJ477" s="46"/>
      <c r="AK477" s="46"/>
      <c r="AL477" s="46"/>
    </row>
    <row r="478">
      <c r="A478" s="50"/>
      <c r="B478" s="46"/>
      <c r="C478" s="46"/>
      <c r="D478" s="46"/>
      <c r="E478" s="70"/>
      <c r="F478" s="50"/>
      <c r="G478" s="50"/>
      <c r="H478" s="50"/>
      <c r="I478" s="50"/>
      <c r="J478" s="102"/>
      <c r="K478" s="46"/>
      <c r="L478" s="46"/>
      <c r="M478" s="46"/>
      <c r="N478" s="46"/>
      <c r="O478" s="46"/>
      <c r="P478" s="46"/>
      <c r="Q478" s="46"/>
      <c r="R478" s="46"/>
      <c r="S478" s="46"/>
      <c r="T478" s="46"/>
      <c r="U478" s="46"/>
      <c r="V478" s="46"/>
      <c r="W478" s="46"/>
      <c r="X478" s="46"/>
      <c r="Y478" s="46"/>
      <c r="Z478" s="46"/>
      <c r="AA478" s="46"/>
      <c r="AB478" s="46"/>
      <c r="AC478" s="46"/>
      <c r="AD478" s="46"/>
      <c r="AE478" s="46"/>
      <c r="AF478" s="46"/>
      <c r="AG478" s="46"/>
      <c r="AH478" s="46"/>
      <c r="AI478" s="46"/>
      <c r="AJ478" s="46"/>
      <c r="AK478" s="46"/>
      <c r="AL478" s="46"/>
    </row>
    <row r="479">
      <c r="A479" s="50"/>
      <c r="B479" s="46"/>
      <c r="C479" s="46"/>
      <c r="D479" s="46"/>
      <c r="E479" s="70"/>
      <c r="F479" s="50"/>
      <c r="G479" s="50"/>
      <c r="H479" s="50"/>
      <c r="I479" s="50"/>
      <c r="J479" s="102"/>
      <c r="K479" s="46"/>
      <c r="L479" s="46"/>
      <c r="M479" s="46"/>
      <c r="N479" s="46"/>
      <c r="O479" s="46"/>
      <c r="P479" s="46"/>
      <c r="Q479" s="46"/>
      <c r="R479" s="46"/>
      <c r="S479" s="46"/>
      <c r="T479" s="46"/>
      <c r="U479" s="46"/>
      <c r="V479" s="46"/>
      <c r="W479" s="46"/>
      <c r="X479" s="46"/>
      <c r="Y479" s="46"/>
      <c r="Z479" s="46"/>
      <c r="AA479" s="46"/>
      <c r="AB479" s="46"/>
      <c r="AC479" s="46"/>
      <c r="AD479" s="46"/>
      <c r="AE479" s="46"/>
      <c r="AF479" s="46"/>
      <c r="AG479" s="46"/>
      <c r="AH479" s="46"/>
      <c r="AI479" s="46"/>
      <c r="AJ479" s="46"/>
      <c r="AK479" s="46"/>
      <c r="AL479" s="46"/>
    </row>
    <row r="480">
      <c r="A480" s="50"/>
      <c r="B480" s="46"/>
      <c r="C480" s="46"/>
      <c r="D480" s="46"/>
      <c r="E480" s="70"/>
      <c r="F480" s="50"/>
      <c r="G480" s="50"/>
      <c r="H480" s="50"/>
      <c r="I480" s="50"/>
      <c r="J480" s="102"/>
      <c r="K480" s="46"/>
      <c r="L480" s="46"/>
      <c r="M480" s="46"/>
      <c r="N480" s="46"/>
      <c r="O480" s="46"/>
      <c r="P480" s="46"/>
      <c r="Q480" s="46"/>
      <c r="R480" s="46"/>
      <c r="S480" s="46"/>
      <c r="T480" s="46"/>
      <c r="U480" s="46"/>
      <c r="V480" s="46"/>
      <c r="W480" s="46"/>
      <c r="X480" s="46"/>
      <c r="Y480" s="46"/>
      <c r="Z480" s="46"/>
      <c r="AA480" s="46"/>
      <c r="AB480" s="46"/>
      <c r="AC480" s="46"/>
      <c r="AD480" s="46"/>
      <c r="AE480" s="46"/>
      <c r="AF480" s="46"/>
      <c r="AG480" s="46"/>
      <c r="AH480" s="46"/>
      <c r="AI480" s="46"/>
      <c r="AJ480" s="46"/>
      <c r="AK480" s="46"/>
      <c r="AL480" s="46"/>
    </row>
    <row r="481">
      <c r="A481" s="50"/>
      <c r="B481" s="46"/>
      <c r="C481" s="46"/>
      <c r="D481" s="46"/>
      <c r="E481" s="70"/>
      <c r="F481" s="50"/>
      <c r="G481" s="50"/>
      <c r="H481" s="50"/>
      <c r="I481" s="50"/>
      <c r="J481" s="102"/>
      <c r="K481" s="46"/>
      <c r="L481" s="46"/>
      <c r="M481" s="46"/>
      <c r="N481" s="46"/>
      <c r="O481" s="46"/>
      <c r="P481" s="46"/>
      <c r="Q481" s="46"/>
      <c r="R481" s="46"/>
      <c r="S481" s="46"/>
      <c r="T481" s="46"/>
      <c r="U481" s="46"/>
      <c r="V481" s="46"/>
      <c r="W481" s="46"/>
      <c r="X481" s="46"/>
      <c r="Y481" s="46"/>
      <c r="Z481" s="46"/>
      <c r="AA481" s="46"/>
      <c r="AB481" s="46"/>
      <c r="AC481" s="46"/>
      <c r="AD481" s="46"/>
      <c r="AE481" s="46"/>
      <c r="AF481" s="46"/>
      <c r="AG481" s="46"/>
      <c r="AH481" s="46"/>
      <c r="AI481" s="46"/>
      <c r="AJ481" s="46"/>
      <c r="AK481" s="46"/>
      <c r="AL481" s="46"/>
    </row>
    <row r="482">
      <c r="A482" s="50"/>
      <c r="B482" s="46"/>
      <c r="C482" s="46"/>
      <c r="D482" s="46"/>
      <c r="E482" s="70"/>
      <c r="F482" s="50"/>
      <c r="G482" s="50"/>
      <c r="H482" s="50"/>
      <c r="I482" s="50"/>
      <c r="J482" s="102"/>
      <c r="K482" s="46"/>
      <c r="L482" s="46"/>
      <c r="M482" s="46"/>
      <c r="N482" s="46"/>
      <c r="O482" s="46"/>
      <c r="P482" s="46"/>
      <c r="Q482" s="46"/>
      <c r="R482" s="46"/>
      <c r="S482" s="46"/>
      <c r="T482" s="46"/>
      <c r="U482" s="46"/>
      <c r="V482" s="46"/>
      <c r="W482" s="46"/>
      <c r="X482" s="46"/>
      <c r="Y482" s="46"/>
      <c r="Z482" s="46"/>
      <c r="AA482" s="46"/>
      <c r="AB482" s="46"/>
      <c r="AC482" s="46"/>
      <c r="AD482" s="46"/>
      <c r="AE482" s="46"/>
      <c r="AF482" s="46"/>
      <c r="AG482" s="46"/>
      <c r="AH482" s="46"/>
      <c r="AI482" s="46"/>
      <c r="AJ482" s="46"/>
      <c r="AK482" s="46"/>
      <c r="AL482" s="46"/>
    </row>
    <row r="483">
      <c r="A483" s="50"/>
      <c r="B483" s="46"/>
      <c r="C483" s="46"/>
      <c r="D483" s="46"/>
      <c r="E483" s="70"/>
      <c r="F483" s="50"/>
      <c r="G483" s="50"/>
      <c r="H483" s="50"/>
      <c r="I483" s="50"/>
      <c r="J483" s="102"/>
      <c r="K483" s="46"/>
      <c r="L483" s="46"/>
      <c r="M483" s="46"/>
      <c r="N483" s="46"/>
      <c r="O483" s="46"/>
      <c r="P483" s="46"/>
      <c r="Q483" s="46"/>
      <c r="R483" s="46"/>
      <c r="S483" s="46"/>
      <c r="T483" s="46"/>
      <c r="U483" s="46"/>
      <c r="V483" s="46"/>
      <c r="W483" s="46"/>
      <c r="X483" s="46"/>
      <c r="Y483" s="46"/>
      <c r="Z483" s="46"/>
      <c r="AA483" s="46"/>
      <c r="AB483" s="46"/>
      <c r="AC483" s="46"/>
      <c r="AD483" s="46"/>
      <c r="AE483" s="46"/>
      <c r="AF483" s="46"/>
      <c r="AG483" s="46"/>
      <c r="AH483" s="46"/>
      <c r="AI483" s="46"/>
      <c r="AJ483" s="46"/>
      <c r="AK483" s="46"/>
      <c r="AL483" s="46"/>
    </row>
    <row r="484">
      <c r="A484" s="50"/>
      <c r="B484" s="46"/>
      <c r="C484" s="46"/>
      <c r="D484" s="46"/>
      <c r="E484" s="70"/>
      <c r="F484" s="50"/>
      <c r="G484" s="50"/>
      <c r="H484" s="50"/>
      <c r="I484" s="50"/>
      <c r="J484" s="102"/>
      <c r="K484" s="46"/>
      <c r="L484" s="46"/>
      <c r="M484" s="46"/>
      <c r="N484" s="46"/>
      <c r="O484" s="46"/>
      <c r="P484" s="46"/>
      <c r="Q484" s="46"/>
      <c r="R484" s="46"/>
      <c r="S484" s="46"/>
      <c r="T484" s="46"/>
      <c r="U484" s="46"/>
      <c r="V484" s="46"/>
      <c r="W484" s="46"/>
      <c r="X484" s="46"/>
      <c r="Y484" s="46"/>
      <c r="Z484" s="46"/>
      <c r="AA484" s="46"/>
      <c r="AB484" s="46"/>
      <c r="AC484" s="46"/>
      <c r="AD484" s="46"/>
      <c r="AE484" s="46"/>
      <c r="AF484" s="46"/>
      <c r="AG484" s="46"/>
      <c r="AH484" s="46"/>
      <c r="AI484" s="46"/>
      <c r="AJ484" s="46"/>
      <c r="AK484" s="46"/>
      <c r="AL484" s="46"/>
    </row>
    <row r="485">
      <c r="A485" s="50"/>
      <c r="B485" s="46"/>
      <c r="C485" s="46"/>
      <c r="D485" s="46"/>
      <c r="E485" s="70"/>
      <c r="F485" s="50"/>
      <c r="G485" s="50"/>
      <c r="H485" s="50"/>
      <c r="I485" s="50"/>
      <c r="J485" s="102"/>
      <c r="K485" s="46"/>
      <c r="L485" s="46"/>
      <c r="M485" s="46"/>
      <c r="N485" s="46"/>
      <c r="O485" s="46"/>
      <c r="P485" s="46"/>
      <c r="Q485" s="46"/>
      <c r="R485" s="46"/>
      <c r="S485" s="46"/>
      <c r="T485" s="46"/>
      <c r="U485" s="46"/>
      <c r="V485" s="46"/>
      <c r="W485" s="46"/>
      <c r="X485" s="46"/>
      <c r="Y485" s="46"/>
      <c r="Z485" s="46"/>
      <c r="AA485" s="46"/>
      <c r="AB485" s="46"/>
      <c r="AC485" s="46"/>
      <c r="AD485" s="46"/>
      <c r="AE485" s="46"/>
      <c r="AF485" s="46"/>
      <c r="AG485" s="46"/>
      <c r="AH485" s="46"/>
      <c r="AI485" s="46"/>
      <c r="AJ485" s="46"/>
      <c r="AK485" s="46"/>
      <c r="AL485" s="46"/>
    </row>
    <row r="486">
      <c r="A486" s="50"/>
      <c r="B486" s="46"/>
      <c r="C486" s="46"/>
      <c r="D486" s="46"/>
      <c r="E486" s="70"/>
      <c r="F486" s="50"/>
      <c r="G486" s="50"/>
      <c r="H486" s="50"/>
      <c r="I486" s="50"/>
      <c r="J486" s="102"/>
      <c r="K486" s="46"/>
      <c r="L486" s="46"/>
      <c r="M486" s="46"/>
      <c r="N486" s="46"/>
      <c r="O486" s="46"/>
      <c r="P486" s="46"/>
      <c r="Q486" s="46"/>
      <c r="R486" s="46"/>
      <c r="S486" s="46"/>
      <c r="T486" s="46"/>
      <c r="U486" s="46"/>
      <c r="V486" s="46"/>
      <c r="W486" s="46"/>
      <c r="X486" s="46"/>
      <c r="Y486" s="46"/>
      <c r="Z486" s="46"/>
      <c r="AA486" s="46"/>
      <c r="AB486" s="46"/>
      <c r="AC486" s="46"/>
      <c r="AD486" s="46"/>
      <c r="AE486" s="46"/>
      <c r="AF486" s="46"/>
      <c r="AG486" s="46"/>
      <c r="AH486" s="46"/>
      <c r="AI486" s="46"/>
      <c r="AJ486" s="46"/>
      <c r="AK486" s="46"/>
      <c r="AL486" s="46"/>
    </row>
    <row r="487">
      <c r="A487" s="50"/>
      <c r="B487" s="46"/>
      <c r="C487" s="46"/>
      <c r="D487" s="46"/>
      <c r="E487" s="70"/>
      <c r="F487" s="50"/>
      <c r="G487" s="50"/>
      <c r="H487" s="50"/>
      <c r="I487" s="50"/>
      <c r="J487" s="102"/>
      <c r="K487" s="46"/>
      <c r="L487" s="46"/>
      <c r="M487" s="46"/>
      <c r="N487" s="46"/>
      <c r="O487" s="46"/>
      <c r="P487" s="46"/>
      <c r="Q487" s="46"/>
      <c r="R487" s="46"/>
      <c r="S487" s="46"/>
      <c r="T487" s="46"/>
      <c r="U487" s="46"/>
      <c r="V487" s="46"/>
      <c r="W487" s="46"/>
      <c r="X487" s="46"/>
      <c r="Y487" s="46"/>
      <c r="Z487" s="46"/>
      <c r="AA487" s="46"/>
      <c r="AB487" s="46"/>
      <c r="AC487" s="46"/>
      <c r="AD487" s="46"/>
      <c r="AE487" s="46"/>
      <c r="AF487" s="46"/>
      <c r="AG487" s="46"/>
      <c r="AH487" s="46"/>
      <c r="AI487" s="46"/>
      <c r="AJ487" s="46"/>
      <c r="AK487" s="46"/>
      <c r="AL487" s="46"/>
    </row>
    <row r="488">
      <c r="A488" s="50"/>
      <c r="B488" s="46"/>
      <c r="C488" s="46"/>
      <c r="D488" s="46"/>
      <c r="E488" s="70"/>
      <c r="F488" s="50"/>
      <c r="G488" s="50"/>
      <c r="H488" s="50"/>
      <c r="I488" s="50"/>
      <c r="J488" s="102"/>
      <c r="K488" s="46"/>
      <c r="L488" s="46"/>
      <c r="M488" s="46"/>
      <c r="N488" s="46"/>
      <c r="O488" s="46"/>
      <c r="P488" s="46"/>
      <c r="Q488" s="46"/>
      <c r="R488" s="46"/>
      <c r="S488" s="46"/>
      <c r="T488" s="46"/>
      <c r="U488" s="46"/>
      <c r="V488" s="46"/>
      <c r="W488" s="46"/>
      <c r="X488" s="46"/>
      <c r="Y488" s="46"/>
      <c r="Z488" s="46"/>
      <c r="AA488" s="46"/>
      <c r="AB488" s="46"/>
      <c r="AC488" s="46"/>
      <c r="AD488" s="46"/>
      <c r="AE488" s="46"/>
      <c r="AF488" s="46"/>
      <c r="AG488" s="46"/>
      <c r="AH488" s="46"/>
      <c r="AI488" s="46"/>
      <c r="AJ488" s="46"/>
      <c r="AK488" s="46"/>
      <c r="AL488" s="46"/>
    </row>
    <row r="489">
      <c r="A489" s="50"/>
      <c r="B489" s="46"/>
      <c r="C489" s="46"/>
      <c r="D489" s="46"/>
      <c r="E489" s="70"/>
      <c r="F489" s="50"/>
      <c r="G489" s="50"/>
      <c r="H489" s="50"/>
      <c r="I489" s="50"/>
      <c r="J489" s="102"/>
      <c r="K489" s="46"/>
      <c r="L489" s="46"/>
      <c r="M489" s="46"/>
      <c r="N489" s="46"/>
      <c r="O489" s="46"/>
      <c r="P489" s="46"/>
      <c r="Q489" s="46"/>
      <c r="R489" s="46"/>
      <c r="S489" s="46"/>
      <c r="T489" s="46"/>
      <c r="U489" s="46"/>
      <c r="V489" s="46"/>
      <c r="W489" s="46"/>
      <c r="X489" s="46"/>
      <c r="Y489" s="46"/>
      <c r="Z489" s="46"/>
      <c r="AA489" s="46"/>
      <c r="AB489" s="46"/>
      <c r="AC489" s="46"/>
      <c r="AD489" s="46"/>
      <c r="AE489" s="46"/>
      <c r="AF489" s="46"/>
      <c r="AG489" s="46"/>
      <c r="AH489" s="46"/>
      <c r="AI489" s="46"/>
      <c r="AJ489" s="46"/>
      <c r="AK489" s="46"/>
      <c r="AL489" s="46"/>
    </row>
    <row r="490">
      <c r="A490" s="50"/>
      <c r="B490" s="46"/>
      <c r="C490" s="46"/>
      <c r="D490" s="46"/>
      <c r="E490" s="70"/>
      <c r="F490" s="50"/>
      <c r="G490" s="50"/>
      <c r="H490" s="50"/>
      <c r="I490" s="50"/>
      <c r="J490" s="102"/>
      <c r="K490" s="46"/>
      <c r="L490" s="46"/>
      <c r="M490" s="46"/>
      <c r="N490" s="46"/>
      <c r="O490" s="46"/>
      <c r="P490" s="46"/>
      <c r="Q490" s="46"/>
      <c r="R490" s="46"/>
      <c r="S490" s="46"/>
      <c r="T490" s="46"/>
      <c r="U490" s="46"/>
      <c r="V490" s="46"/>
      <c r="W490" s="46"/>
      <c r="X490" s="46"/>
      <c r="Y490" s="46"/>
      <c r="Z490" s="46"/>
      <c r="AA490" s="46"/>
      <c r="AB490" s="46"/>
      <c r="AC490" s="46"/>
      <c r="AD490" s="46"/>
      <c r="AE490" s="46"/>
      <c r="AF490" s="46"/>
      <c r="AG490" s="46"/>
      <c r="AH490" s="46"/>
      <c r="AI490" s="46"/>
      <c r="AJ490" s="46"/>
      <c r="AK490" s="46"/>
      <c r="AL490" s="46"/>
    </row>
    <row r="491">
      <c r="A491" s="50"/>
      <c r="B491" s="46"/>
      <c r="C491" s="46"/>
      <c r="D491" s="46"/>
      <c r="E491" s="70"/>
      <c r="F491" s="50"/>
      <c r="G491" s="50"/>
      <c r="H491" s="50"/>
      <c r="I491" s="50"/>
      <c r="J491" s="102"/>
      <c r="K491" s="46"/>
      <c r="L491" s="46"/>
      <c r="M491" s="46"/>
      <c r="N491" s="46"/>
      <c r="O491" s="46"/>
      <c r="P491" s="46"/>
      <c r="Q491" s="46"/>
      <c r="R491" s="46"/>
      <c r="S491" s="46"/>
      <c r="T491" s="46"/>
      <c r="U491" s="46"/>
      <c r="V491" s="46"/>
      <c r="W491" s="46"/>
      <c r="X491" s="46"/>
      <c r="Y491" s="46"/>
      <c r="Z491" s="46"/>
      <c r="AA491" s="46"/>
      <c r="AB491" s="46"/>
      <c r="AC491" s="46"/>
      <c r="AD491" s="46"/>
      <c r="AE491" s="46"/>
      <c r="AF491" s="46"/>
      <c r="AG491" s="46"/>
      <c r="AH491" s="46"/>
      <c r="AI491" s="46"/>
      <c r="AJ491" s="46"/>
      <c r="AK491" s="46"/>
      <c r="AL491" s="46"/>
    </row>
    <row r="492">
      <c r="A492" s="50"/>
      <c r="B492" s="46"/>
      <c r="C492" s="46"/>
      <c r="D492" s="46"/>
      <c r="E492" s="70"/>
      <c r="F492" s="50"/>
      <c r="G492" s="50"/>
      <c r="H492" s="50"/>
      <c r="I492" s="50"/>
      <c r="J492" s="102"/>
      <c r="K492" s="46"/>
      <c r="L492" s="46"/>
      <c r="M492" s="46"/>
      <c r="N492" s="46"/>
      <c r="O492" s="46"/>
      <c r="P492" s="46"/>
      <c r="Q492" s="46"/>
      <c r="R492" s="46"/>
      <c r="S492" s="46"/>
      <c r="T492" s="46"/>
      <c r="U492" s="46"/>
      <c r="V492" s="46"/>
      <c r="W492" s="46"/>
      <c r="X492" s="46"/>
      <c r="Y492" s="46"/>
      <c r="Z492" s="46"/>
      <c r="AA492" s="46"/>
      <c r="AB492" s="46"/>
      <c r="AC492" s="46"/>
      <c r="AD492" s="46"/>
      <c r="AE492" s="46"/>
      <c r="AF492" s="46"/>
      <c r="AG492" s="46"/>
      <c r="AH492" s="46"/>
      <c r="AI492" s="46"/>
      <c r="AJ492" s="46"/>
      <c r="AK492" s="46"/>
      <c r="AL492" s="46"/>
    </row>
    <row r="493">
      <c r="A493" s="50"/>
      <c r="B493" s="46"/>
      <c r="C493" s="46"/>
      <c r="D493" s="46"/>
      <c r="E493" s="70"/>
      <c r="F493" s="50"/>
      <c r="G493" s="50"/>
      <c r="H493" s="50"/>
      <c r="I493" s="50"/>
      <c r="J493" s="102"/>
      <c r="K493" s="46"/>
      <c r="L493" s="46"/>
      <c r="M493" s="46"/>
      <c r="N493" s="46"/>
      <c r="O493" s="46"/>
      <c r="P493" s="46"/>
      <c r="Q493" s="46"/>
      <c r="R493" s="46"/>
      <c r="S493" s="46"/>
      <c r="T493" s="46"/>
      <c r="U493" s="46"/>
      <c r="V493" s="46"/>
      <c r="W493" s="46"/>
      <c r="X493" s="46"/>
      <c r="Y493" s="46"/>
      <c r="Z493" s="46"/>
      <c r="AA493" s="46"/>
      <c r="AB493" s="46"/>
      <c r="AC493" s="46"/>
      <c r="AD493" s="46"/>
      <c r="AE493" s="46"/>
      <c r="AF493" s="46"/>
      <c r="AG493" s="46"/>
      <c r="AH493" s="46"/>
      <c r="AI493" s="46"/>
      <c r="AJ493" s="46"/>
      <c r="AK493" s="46"/>
      <c r="AL493" s="46"/>
    </row>
    <row r="494">
      <c r="A494" s="50"/>
      <c r="B494" s="46"/>
      <c r="C494" s="46"/>
      <c r="D494" s="46"/>
      <c r="E494" s="70"/>
      <c r="F494" s="50"/>
      <c r="G494" s="50"/>
      <c r="H494" s="50"/>
      <c r="I494" s="50"/>
      <c r="J494" s="102"/>
      <c r="K494" s="46"/>
      <c r="L494" s="46"/>
      <c r="M494" s="46"/>
      <c r="N494" s="46"/>
      <c r="O494" s="46"/>
      <c r="P494" s="46"/>
      <c r="Q494" s="46"/>
      <c r="R494" s="46"/>
      <c r="S494" s="46"/>
      <c r="T494" s="46"/>
      <c r="U494" s="46"/>
      <c r="V494" s="46"/>
      <c r="W494" s="46"/>
      <c r="X494" s="46"/>
      <c r="Y494" s="46"/>
      <c r="Z494" s="46"/>
      <c r="AA494" s="46"/>
      <c r="AB494" s="46"/>
      <c r="AC494" s="46"/>
      <c r="AD494" s="46"/>
      <c r="AE494" s="46"/>
      <c r="AF494" s="46"/>
      <c r="AG494" s="46"/>
      <c r="AH494" s="46"/>
      <c r="AI494" s="46"/>
      <c r="AJ494" s="46"/>
      <c r="AK494" s="46"/>
      <c r="AL494" s="46"/>
    </row>
    <row r="495">
      <c r="A495" s="50"/>
      <c r="B495" s="46"/>
      <c r="C495" s="46"/>
      <c r="D495" s="46"/>
      <c r="E495" s="70"/>
      <c r="F495" s="50"/>
      <c r="G495" s="50"/>
      <c r="H495" s="50"/>
      <c r="I495" s="50"/>
      <c r="J495" s="102"/>
      <c r="K495" s="46"/>
      <c r="L495" s="46"/>
      <c r="M495" s="46"/>
      <c r="N495" s="46"/>
      <c r="O495" s="46"/>
      <c r="P495" s="46"/>
      <c r="Q495" s="46"/>
      <c r="R495" s="46"/>
      <c r="S495" s="46"/>
      <c r="T495" s="46"/>
      <c r="U495" s="46"/>
      <c r="V495" s="46"/>
      <c r="W495" s="46"/>
      <c r="X495" s="46"/>
      <c r="Y495" s="46"/>
      <c r="Z495" s="46"/>
      <c r="AA495" s="46"/>
      <c r="AB495" s="46"/>
      <c r="AC495" s="46"/>
      <c r="AD495" s="46"/>
      <c r="AE495" s="46"/>
      <c r="AF495" s="46"/>
      <c r="AG495" s="46"/>
      <c r="AH495" s="46"/>
      <c r="AI495" s="46"/>
      <c r="AJ495" s="46"/>
      <c r="AK495" s="46"/>
      <c r="AL495" s="46"/>
    </row>
    <row r="496">
      <c r="A496" s="50"/>
      <c r="B496" s="46"/>
      <c r="C496" s="46"/>
      <c r="D496" s="46"/>
      <c r="E496" s="70"/>
      <c r="F496" s="50"/>
      <c r="G496" s="50"/>
      <c r="H496" s="50"/>
      <c r="I496" s="50"/>
      <c r="J496" s="102"/>
      <c r="K496" s="46"/>
      <c r="L496" s="46"/>
      <c r="M496" s="46"/>
      <c r="N496" s="46"/>
      <c r="O496" s="46"/>
      <c r="P496" s="46"/>
      <c r="Q496" s="46"/>
      <c r="R496" s="46"/>
      <c r="S496" s="46"/>
      <c r="T496" s="46"/>
      <c r="U496" s="46"/>
      <c r="V496" s="46"/>
      <c r="W496" s="46"/>
      <c r="X496" s="46"/>
      <c r="Y496" s="46"/>
      <c r="Z496" s="46"/>
      <c r="AA496" s="46"/>
      <c r="AB496" s="46"/>
      <c r="AC496" s="46"/>
      <c r="AD496" s="46"/>
      <c r="AE496" s="46"/>
      <c r="AF496" s="46"/>
      <c r="AG496" s="46"/>
      <c r="AH496" s="46"/>
      <c r="AI496" s="46"/>
      <c r="AJ496" s="46"/>
      <c r="AK496" s="46"/>
      <c r="AL496" s="46"/>
    </row>
    <row r="497">
      <c r="A497" s="50"/>
      <c r="B497" s="46"/>
      <c r="C497" s="46"/>
      <c r="D497" s="46"/>
      <c r="E497" s="70"/>
      <c r="F497" s="50"/>
      <c r="G497" s="50"/>
      <c r="H497" s="50"/>
      <c r="I497" s="50"/>
      <c r="J497" s="102"/>
      <c r="K497" s="46"/>
      <c r="L497" s="46"/>
      <c r="M497" s="46"/>
      <c r="N497" s="46"/>
      <c r="O497" s="46"/>
      <c r="P497" s="46"/>
      <c r="Q497" s="46"/>
      <c r="R497" s="46"/>
      <c r="S497" s="46"/>
      <c r="T497" s="46"/>
      <c r="U497" s="46"/>
      <c r="V497" s="46"/>
      <c r="W497" s="46"/>
      <c r="X497" s="46"/>
      <c r="Y497" s="46"/>
      <c r="Z497" s="46"/>
      <c r="AA497" s="46"/>
      <c r="AB497" s="46"/>
      <c r="AC497" s="46"/>
      <c r="AD497" s="46"/>
      <c r="AE497" s="46"/>
      <c r="AF497" s="46"/>
      <c r="AG497" s="46"/>
      <c r="AH497" s="46"/>
      <c r="AI497" s="46"/>
      <c r="AJ497" s="46"/>
      <c r="AK497" s="46"/>
      <c r="AL497" s="46"/>
    </row>
    <row r="498">
      <c r="A498" s="50"/>
      <c r="B498" s="46"/>
      <c r="C498" s="46"/>
      <c r="D498" s="46"/>
      <c r="E498" s="70"/>
      <c r="F498" s="50"/>
      <c r="G498" s="50"/>
      <c r="H498" s="50"/>
      <c r="I498" s="50"/>
      <c r="J498" s="102"/>
      <c r="K498" s="46"/>
      <c r="L498" s="46"/>
      <c r="M498" s="46"/>
      <c r="N498" s="46"/>
      <c r="O498" s="46"/>
      <c r="P498" s="46"/>
      <c r="Q498" s="46"/>
      <c r="R498" s="46"/>
      <c r="S498" s="46"/>
      <c r="T498" s="46"/>
      <c r="U498" s="46"/>
      <c r="V498" s="46"/>
      <c r="W498" s="46"/>
      <c r="X498" s="46"/>
      <c r="Y498" s="46"/>
      <c r="Z498" s="46"/>
      <c r="AA498" s="46"/>
      <c r="AB498" s="46"/>
      <c r="AC498" s="46"/>
      <c r="AD498" s="46"/>
      <c r="AE498" s="46"/>
      <c r="AF498" s="46"/>
      <c r="AG498" s="46"/>
      <c r="AH498" s="46"/>
      <c r="AI498" s="46"/>
      <c r="AJ498" s="46"/>
      <c r="AK498" s="46"/>
      <c r="AL498" s="46"/>
    </row>
    <row r="499">
      <c r="A499" s="50"/>
      <c r="B499" s="46"/>
      <c r="C499" s="46"/>
      <c r="D499" s="46"/>
      <c r="E499" s="70"/>
      <c r="F499" s="50"/>
      <c r="G499" s="50"/>
      <c r="H499" s="50"/>
      <c r="I499" s="50"/>
      <c r="J499" s="102"/>
      <c r="K499" s="46"/>
      <c r="L499" s="46"/>
      <c r="M499" s="46"/>
      <c r="N499" s="46"/>
      <c r="O499" s="46"/>
      <c r="P499" s="46"/>
      <c r="Q499" s="46"/>
      <c r="R499" s="46"/>
      <c r="S499" s="46"/>
      <c r="T499" s="46"/>
      <c r="U499" s="46"/>
      <c r="V499" s="46"/>
      <c r="W499" s="46"/>
      <c r="X499" s="46"/>
      <c r="Y499" s="46"/>
      <c r="Z499" s="46"/>
      <c r="AA499" s="46"/>
      <c r="AB499" s="46"/>
      <c r="AC499" s="46"/>
      <c r="AD499" s="46"/>
      <c r="AE499" s="46"/>
      <c r="AF499" s="46"/>
      <c r="AG499" s="46"/>
      <c r="AH499" s="46"/>
      <c r="AI499" s="46"/>
      <c r="AJ499" s="46"/>
      <c r="AK499" s="46"/>
      <c r="AL499" s="46"/>
    </row>
    <row r="500">
      <c r="A500" s="50"/>
      <c r="B500" s="46"/>
      <c r="C500" s="46"/>
      <c r="D500" s="46"/>
      <c r="E500" s="70"/>
      <c r="F500" s="50"/>
      <c r="G500" s="50"/>
      <c r="H500" s="50"/>
      <c r="I500" s="50"/>
      <c r="J500" s="102"/>
      <c r="K500" s="46"/>
      <c r="L500" s="46"/>
      <c r="M500" s="46"/>
      <c r="N500" s="46"/>
      <c r="O500" s="46"/>
      <c r="P500" s="46"/>
      <c r="Q500" s="46"/>
      <c r="R500" s="46"/>
      <c r="S500" s="46"/>
      <c r="T500" s="46"/>
      <c r="U500" s="46"/>
      <c r="V500" s="46"/>
      <c r="W500" s="46"/>
      <c r="X500" s="46"/>
      <c r="Y500" s="46"/>
      <c r="Z500" s="46"/>
      <c r="AA500" s="46"/>
      <c r="AB500" s="46"/>
      <c r="AC500" s="46"/>
      <c r="AD500" s="46"/>
      <c r="AE500" s="46"/>
      <c r="AF500" s="46"/>
      <c r="AG500" s="46"/>
      <c r="AH500" s="46"/>
      <c r="AI500" s="46"/>
      <c r="AJ500" s="46"/>
      <c r="AK500" s="46"/>
      <c r="AL500" s="46"/>
    </row>
    <row r="501">
      <c r="A501" s="50"/>
      <c r="B501" s="46"/>
      <c r="C501" s="46"/>
      <c r="D501" s="46"/>
      <c r="E501" s="70"/>
      <c r="F501" s="50"/>
      <c r="G501" s="50"/>
      <c r="H501" s="50"/>
      <c r="I501" s="50"/>
      <c r="J501" s="102"/>
      <c r="K501" s="46"/>
      <c r="L501" s="46"/>
      <c r="M501" s="46"/>
      <c r="N501" s="46"/>
      <c r="O501" s="46"/>
      <c r="P501" s="46"/>
      <c r="Q501" s="46"/>
      <c r="R501" s="46"/>
      <c r="S501" s="46"/>
      <c r="T501" s="46"/>
      <c r="U501" s="46"/>
      <c r="V501" s="46"/>
      <c r="W501" s="46"/>
      <c r="X501" s="46"/>
      <c r="Y501" s="46"/>
      <c r="Z501" s="46"/>
      <c r="AA501" s="46"/>
      <c r="AB501" s="46"/>
      <c r="AC501" s="46"/>
      <c r="AD501" s="46"/>
      <c r="AE501" s="46"/>
      <c r="AF501" s="46"/>
      <c r="AG501" s="46"/>
      <c r="AH501" s="46"/>
      <c r="AI501" s="46"/>
      <c r="AJ501" s="46"/>
      <c r="AK501" s="46"/>
      <c r="AL501" s="46"/>
    </row>
    <row r="502">
      <c r="A502" s="50"/>
      <c r="B502" s="46"/>
      <c r="C502" s="46"/>
      <c r="D502" s="46"/>
      <c r="E502" s="70"/>
      <c r="F502" s="50"/>
      <c r="G502" s="50"/>
      <c r="H502" s="50"/>
      <c r="I502" s="50"/>
      <c r="J502" s="102"/>
      <c r="K502" s="46"/>
      <c r="L502" s="46"/>
      <c r="M502" s="46"/>
      <c r="N502" s="46"/>
      <c r="O502" s="46"/>
      <c r="P502" s="46"/>
      <c r="Q502" s="46"/>
      <c r="R502" s="46"/>
      <c r="S502" s="46"/>
      <c r="T502" s="46"/>
      <c r="U502" s="46"/>
      <c r="V502" s="46"/>
      <c r="W502" s="46"/>
      <c r="X502" s="46"/>
      <c r="Y502" s="46"/>
      <c r="Z502" s="46"/>
      <c r="AA502" s="46"/>
      <c r="AB502" s="46"/>
      <c r="AC502" s="46"/>
      <c r="AD502" s="46"/>
      <c r="AE502" s="46"/>
      <c r="AF502" s="46"/>
      <c r="AG502" s="46"/>
      <c r="AH502" s="46"/>
      <c r="AI502" s="46"/>
      <c r="AJ502" s="46"/>
      <c r="AK502" s="46"/>
      <c r="AL502" s="46"/>
    </row>
    <row r="503">
      <c r="A503" s="50"/>
      <c r="B503" s="46"/>
      <c r="C503" s="46"/>
      <c r="D503" s="46"/>
      <c r="E503" s="70"/>
      <c r="F503" s="50"/>
      <c r="G503" s="50"/>
      <c r="H503" s="50"/>
      <c r="I503" s="50"/>
      <c r="J503" s="102"/>
      <c r="K503" s="46"/>
      <c r="L503" s="46"/>
      <c r="M503" s="46"/>
      <c r="N503" s="46"/>
      <c r="O503" s="46"/>
      <c r="P503" s="46"/>
      <c r="Q503" s="46"/>
      <c r="R503" s="46"/>
      <c r="S503" s="46"/>
      <c r="T503" s="46"/>
      <c r="U503" s="46"/>
      <c r="V503" s="46"/>
      <c r="W503" s="46"/>
      <c r="X503" s="46"/>
      <c r="Y503" s="46"/>
      <c r="Z503" s="46"/>
      <c r="AA503" s="46"/>
      <c r="AB503" s="46"/>
      <c r="AC503" s="46"/>
      <c r="AD503" s="46"/>
      <c r="AE503" s="46"/>
      <c r="AF503" s="46"/>
      <c r="AG503" s="46"/>
      <c r="AH503" s="46"/>
      <c r="AI503" s="46"/>
      <c r="AJ503" s="46"/>
      <c r="AK503" s="46"/>
      <c r="AL503" s="46"/>
    </row>
    <row r="504">
      <c r="A504" s="50"/>
      <c r="B504" s="46"/>
      <c r="C504" s="46"/>
      <c r="D504" s="46"/>
      <c r="E504" s="70"/>
      <c r="F504" s="50"/>
      <c r="G504" s="50"/>
      <c r="H504" s="50"/>
      <c r="I504" s="50"/>
      <c r="J504" s="102"/>
      <c r="K504" s="46"/>
      <c r="L504" s="46"/>
      <c r="M504" s="46"/>
      <c r="N504" s="46"/>
      <c r="O504" s="46"/>
      <c r="P504" s="46"/>
      <c r="Q504" s="46"/>
      <c r="R504" s="46"/>
      <c r="S504" s="46"/>
      <c r="T504" s="46"/>
      <c r="U504" s="46"/>
      <c r="V504" s="46"/>
      <c r="W504" s="46"/>
      <c r="X504" s="46"/>
      <c r="Y504" s="46"/>
      <c r="Z504" s="46"/>
      <c r="AA504" s="46"/>
      <c r="AB504" s="46"/>
      <c r="AC504" s="46"/>
      <c r="AD504" s="46"/>
      <c r="AE504" s="46"/>
      <c r="AF504" s="46"/>
      <c r="AG504" s="46"/>
      <c r="AH504" s="46"/>
      <c r="AI504" s="46"/>
      <c r="AJ504" s="46"/>
      <c r="AK504" s="46"/>
      <c r="AL504" s="46"/>
    </row>
    <row r="505">
      <c r="A505" s="50"/>
      <c r="B505" s="46"/>
      <c r="C505" s="46"/>
      <c r="D505" s="46"/>
      <c r="E505" s="70"/>
      <c r="F505" s="50"/>
      <c r="G505" s="50"/>
      <c r="H505" s="50"/>
      <c r="I505" s="50"/>
      <c r="J505" s="102"/>
      <c r="K505" s="46"/>
      <c r="L505" s="46"/>
      <c r="M505" s="46"/>
      <c r="N505" s="46"/>
      <c r="O505" s="46"/>
      <c r="P505" s="46"/>
      <c r="Q505" s="46"/>
      <c r="R505" s="46"/>
      <c r="S505" s="46"/>
      <c r="T505" s="46"/>
      <c r="U505" s="46"/>
      <c r="V505" s="46"/>
      <c r="W505" s="46"/>
      <c r="X505" s="46"/>
      <c r="Y505" s="46"/>
      <c r="Z505" s="46"/>
      <c r="AA505" s="46"/>
      <c r="AB505" s="46"/>
      <c r="AC505" s="46"/>
      <c r="AD505" s="46"/>
      <c r="AE505" s="46"/>
      <c r="AF505" s="46"/>
      <c r="AG505" s="46"/>
      <c r="AH505" s="46"/>
      <c r="AI505" s="46"/>
      <c r="AJ505" s="46"/>
      <c r="AK505" s="46"/>
      <c r="AL505" s="46"/>
    </row>
    <row r="506">
      <c r="A506" s="50"/>
      <c r="B506" s="46"/>
      <c r="C506" s="46"/>
      <c r="D506" s="46"/>
      <c r="E506" s="70"/>
      <c r="F506" s="50"/>
      <c r="G506" s="50"/>
      <c r="H506" s="50"/>
      <c r="I506" s="50"/>
      <c r="J506" s="102"/>
      <c r="K506" s="46"/>
      <c r="L506" s="46"/>
      <c r="M506" s="46"/>
      <c r="N506" s="46"/>
      <c r="O506" s="46"/>
      <c r="P506" s="46"/>
      <c r="Q506" s="46"/>
      <c r="R506" s="46"/>
      <c r="S506" s="46"/>
      <c r="T506" s="46"/>
      <c r="U506" s="46"/>
      <c r="V506" s="46"/>
      <c r="W506" s="46"/>
      <c r="X506" s="46"/>
      <c r="Y506" s="46"/>
      <c r="Z506" s="46"/>
      <c r="AA506" s="46"/>
      <c r="AB506" s="46"/>
      <c r="AC506" s="46"/>
      <c r="AD506" s="46"/>
      <c r="AE506" s="46"/>
      <c r="AF506" s="46"/>
      <c r="AG506" s="46"/>
      <c r="AH506" s="46"/>
      <c r="AI506" s="46"/>
      <c r="AJ506" s="46"/>
      <c r="AK506" s="46"/>
      <c r="AL506" s="46"/>
    </row>
    <row r="507">
      <c r="A507" s="50"/>
      <c r="B507" s="46"/>
      <c r="C507" s="46"/>
      <c r="D507" s="46"/>
      <c r="E507" s="70"/>
      <c r="F507" s="50"/>
      <c r="G507" s="50"/>
      <c r="H507" s="50"/>
      <c r="I507" s="50"/>
      <c r="J507" s="102"/>
      <c r="K507" s="46"/>
      <c r="L507" s="46"/>
      <c r="M507" s="46"/>
      <c r="N507" s="46"/>
      <c r="O507" s="46"/>
      <c r="P507" s="46"/>
      <c r="Q507" s="46"/>
      <c r="R507" s="46"/>
      <c r="S507" s="46"/>
      <c r="T507" s="46"/>
      <c r="U507" s="46"/>
      <c r="V507" s="46"/>
      <c r="W507" s="46"/>
      <c r="X507" s="46"/>
      <c r="Y507" s="46"/>
      <c r="Z507" s="46"/>
      <c r="AA507" s="46"/>
      <c r="AB507" s="46"/>
      <c r="AC507" s="46"/>
      <c r="AD507" s="46"/>
      <c r="AE507" s="46"/>
      <c r="AF507" s="46"/>
      <c r="AG507" s="46"/>
      <c r="AH507" s="46"/>
      <c r="AI507" s="46"/>
      <c r="AJ507" s="46"/>
      <c r="AK507" s="46"/>
      <c r="AL507" s="46"/>
    </row>
    <row r="508">
      <c r="A508" s="50"/>
      <c r="B508" s="46"/>
      <c r="C508" s="46"/>
      <c r="D508" s="46"/>
      <c r="E508" s="70"/>
      <c r="F508" s="50"/>
      <c r="G508" s="50"/>
      <c r="H508" s="50"/>
      <c r="I508" s="50"/>
      <c r="J508" s="102"/>
      <c r="K508" s="46"/>
      <c r="L508" s="46"/>
      <c r="M508" s="46"/>
      <c r="N508" s="46"/>
      <c r="O508" s="46"/>
      <c r="P508" s="46"/>
      <c r="Q508" s="46"/>
      <c r="R508" s="46"/>
      <c r="S508" s="46"/>
      <c r="T508" s="46"/>
      <c r="U508" s="46"/>
      <c r="V508" s="46"/>
      <c r="W508" s="46"/>
      <c r="X508" s="46"/>
      <c r="Y508" s="46"/>
      <c r="Z508" s="46"/>
      <c r="AA508" s="46"/>
      <c r="AB508" s="46"/>
      <c r="AC508" s="46"/>
      <c r="AD508" s="46"/>
      <c r="AE508" s="46"/>
      <c r="AF508" s="46"/>
      <c r="AG508" s="46"/>
      <c r="AH508" s="46"/>
      <c r="AI508" s="46"/>
      <c r="AJ508" s="46"/>
      <c r="AK508" s="46"/>
      <c r="AL508" s="46"/>
    </row>
    <row r="509">
      <c r="A509" s="50"/>
      <c r="B509" s="46"/>
      <c r="C509" s="46"/>
      <c r="D509" s="46"/>
      <c r="E509" s="70"/>
      <c r="F509" s="50"/>
      <c r="G509" s="50"/>
      <c r="H509" s="50"/>
      <c r="I509" s="50"/>
      <c r="J509" s="102"/>
      <c r="K509" s="46"/>
      <c r="L509" s="46"/>
      <c r="M509" s="46"/>
      <c r="N509" s="46"/>
      <c r="O509" s="46"/>
      <c r="P509" s="46"/>
      <c r="Q509" s="46"/>
      <c r="R509" s="46"/>
      <c r="S509" s="46"/>
      <c r="T509" s="46"/>
      <c r="U509" s="46"/>
      <c r="V509" s="46"/>
      <c r="W509" s="46"/>
      <c r="X509" s="46"/>
      <c r="Y509" s="46"/>
      <c r="Z509" s="46"/>
      <c r="AA509" s="46"/>
      <c r="AB509" s="46"/>
      <c r="AC509" s="46"/>
      <c r="AD509" s="46"/>
      <c r="AE509" s="46"/>
      <c r="AF509" s="46"/>
      <c r="AG509" s="46"/>
      <c r="AH509" s="46"/>
      <c r="AI509" s="46"/>
      <c r="AJ509" s="46"/>
      <c r="AK509" s="46"/>
      <c r="AL509" s="46"/>
    </row>
    <row r="510">
      <c r="A510" s="50"/>
      <c r="B510" s="46"/>
      <c r="C510" s="46"/>
      <c r="D510" s="46"/>
      <c r="E510" s="70"/>
      <c r="F510" s="50"/>
      <c r="G510" s="50"/>
      <c r="H510" s="50"/>
      <c r="I510" s="50"/>
      <c r="J510" s="102"/>
      <c r="K510" s="46"/>
      <c r="L510" s="46"/>
      <c r="M510" s="46"/>
      <c r="N510" s="46"/>
      <c r="O510" s="46"/>
      <c r="P510" s="46"/>
      <c r="Q510" s="46"/>
      <c r="R510" s="46"/>
      <c r="S510" s="46"/>
      <c r="T510" s="46"/>
      <c r="U510" s="46"/>
      <c r="V510" s="46"/>
      <c r="W510" s="46"/>
      <c r="X510" s="46"/>
      <c r="Y510" s="46"/>
      <c r="Z510" s="46"/>
      <c r="AA510" s="46"/>
      <c r="AB510" s="46"/>
      <c r="AC510" s="46"/>
      <c r="AD510" s="46"/>
      <c r="AE510" s="46"/>
      <c r="AF510" s="46"/>
      <c r="AG510" s="46"/>
      <c r="AH510" s="46"/>
      <c r="AI510" s="46"/>
      <c r="AJ510" s="46"/>
      <c r="AK510" s="46"/>
      <c r="AL510" s="46"/>
    </row>
    <row r="511">
      <c r="A511" s="50"/>
      <c r="B511" s="46"/>
      <c r="C511" s="46"/>
      <c r="D511" s="46"/>
      <c r="E511" s="70"/>
      <c r="F511" s="50"/>
      <c r="G511" s="50"/>
      <c r="H511" s="50"/>
      <c r="I511" s="50"/>
      <c r="J511" s="102"/>
      <c r="K511" s="46"/>
      <c r="L511" s="46"/>
      <c r="M511" s="46"/>
      <c r="N511" s="46"/>
      <c r="O511" s="46"/>
      <c r="P511" s="46"/>
      <c r="Q511" s="46"/>
      <c r="R511" s="46"/>
      <c r="S511" s="46"/>
      <c r="T511" s="46"/>
      <c r="U511" s="46"/>
      <c r="V511" s="46"/>
      <c r="W511" s="46"/>
      <c r="X511" s="46"/>
      <c r="Y511" s="46"/>
      <c r="Z511" s="46"/>
      <c r="AA511" s="46"/>
      <c r="AB511" s="46"/>
      <c r="AC511" s="46"/>
      <c r="AD511" s="46"/>
      <c r="AE511" s="46"/>
      <c r="AF511" s="46"/>
      <c r="AG511" s="46"/>
      <c r="AH511" s="46"/>
      <c r="AI511" s="46"/>
      <c r="AJ511" s="46"/>
      <c r="AK511" s="46"/>
      <c r="AL511" s="46"/>
    </row>
    <row r="512">
      <c r="A512" s="50"/>
      <c r="B512" s="46"/>
      <c r="C512" s="46"/>
      <c r="D512" s="46"/>
      <c r="E512" s="70"/>
      <c r="F512" s="50"/>
      <c r="G512" s="50"/>
      <c r="H512" s="50"/>
      <c r="I512" s="50"/>
      <c r="J512" s="102"/>
      <c r="K512" s="46"/>
      <c r="L512" s="46"/>
      <c r="M512" s="46"/>
      <c r="N512" s="46"/>
      <c r="O512" s="46"/>
      <c r="P512" s="46"/>
      <c r="Q512" s="46"/>
      <c r="R512" s="46"/>
      <c r="S512" s="46"/>
      <c r="T512" s="46"/>
      <c r="U512" s="46"/>
      <c r="V512" s="46"/>
      <c r="W512" s="46"/>
      <c r="X512" s="46"/>
      <c r="Y512" s="46"/>
      <c r="Z512" s="46"/>
      <c r="AA512" s="46"/>
      <c r="AB512" s="46"/>
      <c r="AC512" s="46"/>
      <c r="AD512" s="46"/>
      <c r="AE512" s="46"/>
      <c r="AF512" s="46"/>
      <c r="AG512" s="46"/>
      <c r="AH512" s="46"/>
      <c r="AI512" s="46"/>
      <c r="AJ512" s="46"/>
      <c r="AK512" s="46"/>
      <c r="AL512" s="46"/>
    </row>
    <row r="513">
      <c r="A513" s="50"/>
      <c r="B513" s="46"/>
      <c r="C513" s="46"/>
      <c r="D513" s="46"/>
      <c r="E513" s="70"/>
      <c r="F513" s="50"/>
      <c r="G513" s="50"/>
      <c r="H513" s="50"/>
      <c r="I513" s="50"/>
      <c r="J513" s="102"/>
      <c r="K513" s="46"/>
      <c r="L513" s="46"/>
      <c r="M513" s="46"/>
      <c r="N513" s="46"/>
      <c r="O513" s="46"/>
      <c r="P513" s="46"/>
      <c r="Q513" s="46"/>
      <c r="R513" s="46"/>
      <c r="S513" s="46"/>
      <c r="T513" s="46"/>
      <c r="U513" s="46"/>
      <c r="V513" s="46"/>
      <c r="W513" s="46"/>
      <c r="X513" s="46"/>
      <c r="Y513" s="46"/>
      <c r="Z513" s="46"/>
      <c r="AA513" s="46"/>
      <c r="AB513" s="46"/>
      <c r="AC513" s="46"/>
      <c r="AD513" s="46"/>
      <c r="AE513" s="46"/>
      <c r="AF513" s="46"/>
      <c r="AG513" s="46"/>
      <c r="AH513" s="46"/>
      <c r="AI513" s="46"/>
      <c r="AJ513" s="46"/>
      <c r="AK513" s="46"/>
      <c r="AL513" s="46"/>
    </row>
    <row r="514">
      <c r="A514" s="50"/>
      <c r="B514" s="46"/>
      <c r="C514" s="46"/>
      <c r="D514" s="46"/>
      <c r="E514" s="70"/>
      <c r="F514" s="50"/>
      <c r="G514" s="50"/>
      <c r="H514" s="50"/>
      <c r="I514" s="50"/>
      <c r="J514" s="102"/>
      <c r="K514" s="46"/>
      <c r="L514" s="46"/>
      <c r="M514" s="46"/>
      <c r="N514" s="46"/>
      <c r="O514" s="46"/>
      <c r="P514" s="46"/>
      <c r="Q514" s="46"/>
      <c r="R514" s="46"/>
      <c r="S514" s="46"/>
      <c r="T514" s="46"/>
      <c r="U514" s="46"/>
      <c r="V514" s="46"/>
      <c r="W514" s="46"/>
      <c r="X514" s="46"/>
      <c r="Y514" s="46"/>
      <c r="Z514" s="46"/>
      <c r="AA514" s="46"/>
      <c r="AB514" s="46"/>
      <c r="AC514" s="46"/>
      <c r="AD514" s="46"/>
      <c r="AE514" s="46"/>
      <c r="AF514" s="46"/>
      <c r="AG514" s="46"/>
      <c r="AH514" s="46"/>
      <c r="AI514" s="46"/>
      <c r="AJ514" s="46"/>
      <c r="AK514" s="46"/>
      <c r="AL514" s="46"/>
    </row>
    <row r="515">
      <c r="A515" s="50"/>
      <c r="B515" s="46"/>
      <c r="C515" s="46"/>
      <c r="D515" s="46"/>
      <c r="E515" s="70"/>
      <c r="F515" s="50"/>
      <c r="G515" s="50"/>
      <c r="H515" s="50"/>
      <c r="I515" s="50"/>
      <c r="J515" s="102"/>
      <c r="K515" s="46"/>
      <c r="L515" s="46"/>
      <c r="M515" s="46"/>
      <c r="N515" s="46"/>
      <c r="O515" s="46"/>
      <c r="P515" s="46"/>
      <c r="Q515" s="46"/>
      <c r="R515" s="46"/>
      <c r="S515" s="46"/>
      <c r="T515" s="46"/>
      <c r="U515" s="46"/>
      <c r="V515" s="46"/>
      <c r="W515" s="46"/>
      <c r="X515" s="46"/>
      <c r="Y515" s="46"/>
      <c r="Z515" s="46"/>
      <c r="AA515" s="46"/>
      <c r="AB515" s="46"/>
      <c r="AC515" s="46"/>
      <c r="AD515" s="46"/>
      <c r="AE515" s="46"/>
      <c r="AF515" s="46"/>
      <c r="AG515" s="46"/>
      <c r="AH515" s="46"/>
      <c r="AI515" s="46"/>
      <c r="AJ515" s="46"/>
      <c r="AK515" s="46"/>
      <c r="AL515" s="46"/>
    </row>
    <row r="516">
      <c r="A516" s="50"/>
      <c r="B516" s="46"/>
      <c r="C516" s="46"/>
      <c r="D516" s="46"/>
      <c r="E516" s="70"/>
      <c r="F516" s="50"/>
      <c r="G516" s="50"/>
      <c r="H516" s="50"/>
      <c r="I516" s="50"/>
      <c r="J516" s="102"/>
      <c r="K516" s="46"/>
      <c r="L516" s="46"/>
      <c r="M516" s="46"/>
      <c r="N516" s="46"/>
      <c r="O516" s="46"/>
      <c r="P516" s="46"/>
      <c r="Q516" s="46"/>
      <c r="R516" s="46"/>
      <c r="S516" s="46"/>
      <c r="T516" s="46"/>
      <c r="U516" s="46"/>
      <c r="V516" s="46"/>
      <c r="W516" s="46"/>
      <c r="X516" s="46"/>
      <c r="Y516" s="46"/>
      <c r="Z516" s="46"/>
      <c r="AA516" s="46"/>
      <c r="AB516" s="46"/>
      <c r="AC516" s="46"/>
      <c r="AD516" s="46"/>
      <c r="AE516" s="46"/>
      <c r="AF516" s="46"/>
      <c r="AG516" s="46"/>
      <c r="AH516" s="46"/>
      <c r="AI516" s="46"/>
      <c r="AJ516" s="46"/>
      <c r="AK516" s="46"/>
      <c r="AL516" s="46"/>
    </row>
    <row r="517">
      <c r="A517" s="50"/>
      <c r="B517" s="46"/>
      <c r="C517" s="46"/>
      <c r="D517" s="46"/>
      <c r="E517" s="70"/>
      <c r="F517" s="50"/>
      <c r="G517" s="50"/>
      <c r="H517" s="50"/>
      <c r="I517" s="50"/>
      <c r="J517" s="102"/>
      <c r="K517" s="46"/>
      <c r="L517" s="46"/>
      <c r="M517" s="46"/>
      <c r="N517" s="46"/>
      <c r="O517" s="46"/>
      <c r="P517" s="46"/>
      <c r="Q517" s="46"/>
      <c r="R517" s="46"/>
      <c r="S517" s="46"/>
      <c r="T517" s="46"/>
      <c r="U517" s="46"/>
      <c r="V517" s="46"/>
      <c r="W517" s="46"/>
      <c r="X517" s="46"/>
      <c r="Y517" s="46"/>
      <c r="Z517" s="46"/>
      <c r="AA517" s="46"/>
      <c r="AB517" s="46"/>
      <c r="AC517" s="46"/>
      <c r="AD517" s="46"/>
      <c r="AE517" s="46"/>
      <c r="AF517" s="46"/>
      <c r="AG517" s="46"/>
      <c r="AH517" s="46"/>
      <c r="AI517" s="46"/>
      <c r="AJ517" s="46"/>
      <c r="AK517" s="46"/>
      <c r="AL517" s="46"/>
    </row>
    <row r="518">
      <c r="A518" s="50"/>
      <c r="B518" s="46"/>
      <c r="C518" s="46"/>
      <c r="D518" s="46"/>
      <c r="E518" s="70"/>
      <c r="F518" s="50"/>
      <c r="G518" s="50"/>
      <c r="H518" s="50"/>
      <c r="I518" s="50"/>
      <c r="J518" s="102"/>
      <c r="K518" s="46"/>
      <c r="L518" s="46"/>
      <c r="M518" s="46"/>
      <c r="N518" s="46"/>
      <c r="O518" s="46"/>
      <c r="P518" s="46"/>
      <c r="Q518" s="46"/>
      <c r="R518" s="46"/>
      <c r="S518" s="46"/>
      <c r="T518" s="46"/>
      <c r="U518" s="46"/>
      <c r="V518" s="46"/>
      <c r="W518" s="46"/>
      <c r="X518" s="46"/>
      <c r="Y518" s="46"/>
      <c r="Z518" s="46"/>
      <c r="AA518" s="46"/>
      <c r="AB518" s="46"/>
      <c r="AC518" s="46"/>
      <c r="AD518" s="46"/>
      <c r="AE518" s="46"/>
      <c r="AF518" s="46"/>
      <c r="AG518" s="46"/>
      <c r="AH518" s="46"/>
      <c r="AI518" s="46"/>
      <c r="AJ518" s="46"/>
      <c r="AK518" s="46"/>
      <c r="AL518" s="46"/>
    </row>
    <row r="519">
      <c r="A519" s="50"/>
      <c r="B519" s="46"/>
      <c r="C519" s="46"/>
      <c r="D519" s="46"/>
      <c r="E519" s="70"/>
      <c r="F519" s="50"/>
      <c r="G519" s="50"/>
      <c r="H519" s="50"/>
      <c r="I519" s="50"/>
      <c r="J519" s="102"/>
      <c r="K519" s="46"/>
      <c r="L519" s="46"/>
      <c r="M519" s="46"/>
      <c r="N519" s="46"/>
      <c r="O519" s="46"/>
      <c r="P519" s="46"/>
      <c r="Q519" s="46"/>
      <c r="R519" s="46"/>
      <c r="S519" s="46"/>
      <c r="T519" s="46"/>
      <c r="U519" s="46"/>
      <c r="V519" s="46"/>
      <c r="W519" s="46"/>
      <c r="X519" s="46"/>
      <c r="Y519" s="46"/>
      <c r="Z519" s="46"/>
      <c r="AA519" s="46"/>
      <c r="AB519" s="46"/>
      <c r="AC519" s="46"/>
      <c r="AD519" s="46"/>
      <c r="AE519" s="46"/>
      <c r="AF519" s="46"/>
      <c r="AG519" s="46"/>
      <c r="AH519" s="46"/>
      <c r="AI519" s="46"/>
      <c r="AJ519" s="46"/>
      <c r="AK519" s="46"/>
      <c r="AL519" s="46"/>
    </row>
    <row r="520">
      <c r="A520" s="50"/>
      <c r="B520" s="46"/>
      <c r="C520" s="46"/>
      <c r="D520" s="46"/>
      <c r="E520" s="70"/>
      <c r="F520" s="50"/>
      <c r="G520" s="50"/>
      <c r="H520" s="50"/>
      <c r="I520" s="50"/>
      <c r="J520" s="102"/>
      <c r="K520" s="46"/>
      <c r="L520" s="46"/>
      <c r="M520" s="46"/>
      <c r="N520" s="46"/>
      <c r="O520" s="46"/>
      <c r="P520" s="46"/>
      <c r="Q520" s="46"/>
      <c r="R520" s="46"/>
      <c r="S520" s="46"/>
      <c r="T520" s="46"/>
      <c r="U520" s="46"/>
      <c r="V520" s="46"/>
      <c r="W520" s="46"/>
      <c r="X520" s="46"/>
      <c r="Y520" s="46"/>
      <c r="Z520" s="46"/>
      <c r="AA520" s="46"/>
      <c r="AB520" s="46"/>
      <c r="AC520" s="46"/>
      <c r="AD520" s="46"/>
      <c r="AE520" s="46"/>
      <c r="AF520" s="46"/>
      <c r="AG520" s="46"/>
      <c r="AH520" s="46"/>
      <c r="AI520" s="46"/>
      <c r="AJ520" s="46"/>
      <c r="AK520" s="46"/>
      <c r="AL520" s="46"/>
    </row>
    <row r="521">
      <c r="A521" s="50"/>
      <c r="B521" s="46"/>
      <c r="C521" s="46"/>
      <c r="D521" s="46"/>
      <c r="E521" s="70"/>
      <c r="F521" s="50"/>
      <c r="G521" s="50"/>
      <c r="H521" s="50"/>
      <c r="I521" s="50"/>
      <c r="J521" s="102"/>
      <c r="K521" s="46"/>
      <c r="L521" s="46"/>
      <c r="M521" s="46"/>
      <c r="N521" s="46"/>
      <c r="O521" s="46"/>
      <c r="P521" s="46"/>
      <c r="Q521" s="46"/>
      <c r="R521" s="46"/>
      <c r="S521" s="46"/>
      <c r="T521" s="46"/>
      <c r="U521" s="46"/>
      <c r="V521" s="46"/>
      <c r="W521" s="46"/>
      <c r="X521" s="46"/>
      <c r="Y521" s="46"/>
      <c r="Z521" s="46"/>
      <c r="AA521" s="46"/>
      <c r="AB521" s="46"/>
      <c r="AC521" s="46"/>
      <c r="AD521" s="46"/>
      <c r="AE521" s="46"/>
      <c r="AF521" s="46"/>
      <c r="AG521" s="46"/>
      <c r="AH521" s="46"/>
      <c r="AI521" s="46"/>
      <c r="AJ521" s="46"/>
      <c r="AK521" s="46"/>
      <c r="AL521" s="46"/>
    </row>
    <row r="522">
      <c r="A522" s="50"/>
      <c r="B522" s="46"/>
      <c r="C522" s="46"/>
      <c r="D522" s="46"/>
      <c r="E522" s="70"/>
      <c r="F522" s="50"/>
      <c r="G522" s="50"/>
      <c r="H522" s="50"/>
      <c r="I522" s="50"/>
      <c r="J522" s="102"/>
      <c r="K522" s="46"/>
      <c r="L522" s="46"/>
      <c r="M522" s="46"/>
      <c r="N522" s="46"/>
      <c r="O522" s="46"/>
      <c r="P522" s="46"/>
      <c r="Q522" s="46"/>
      <c r="R522" s="46"/>
      <c r="S522" s="46"/>
      <c r="T522" s="46"/>
      <c r="U522" s="46"/>
      <c r="V522" s="46"/>
      <c r="W522" s="46"/>
      <c r="X522" s="46"/>
      <c r="Y522" s="46"/>
      <c r="Z522" s="46"/>
      <c r="AA522" s="46"/>
      <c r="AB522" s="46"/>
      <c r="AC522" s="46"/>
      <c r="AD522" s="46"/>
      <c r="AE522" s="46"/>
      <c r="AF522" s="46"/>
      <c r="AG522" s="46"/>
      <c r="AH522" s="46"/>
      <c r="AI522" s="46"/>
      <c r="AJ522" s="46"/>
      <c r="AK522" s="46"/>
      <c r="AL522" s="46"/>
    </row>
    <row r="523">
      <c r="A523" s="50"/>
      <c r="B523" s="46"/>
      <c r="C523" s="46"/>
      <c r="D523" s="46"/>
      <c r="E523" s="70"/>
      <c r="F523" s="50"/>
      <c r="G523" s="50"/>
      <c r="H523" s="50"/>
      <c r="I523" s="50"/>
      <c r="J523" s="102"/>
      <c r="K523" s="46"/>
      <c r="L523" s="46"/>
      <c r="M523" s="46"/>
      <c r="N523" s="46"/>
      <c r="O523" s="46"/>
      <c r="P523" s="46"/>
      <c r="Q523" s="46"/>
      <c r="R523" s="46"/>
      <c r="S523" s="46"/>
      <c r="T523" s="46"/>
      <c r="U523" s="46"/>
      <c r="V523" s="46"/>
      <c r="W523" s="46"/>
      <c r="X523" s="46"/>
      <c r="Y523" s="46"/>
      <c r="Z523" s="46"/>
      <c r="AA523" s="46"/>
      <c r="AB523" s="46"/>
      <c r="AC523" s="46"/>
      <c r="AD523" s="46"/>
      <c r="AE523" s="46"/>
      <c r="AF523" s="46"/>
      <c r="AG523" s="46"/>
      <c r="AH523" s="46"/>
      <c r="AI523" s="46"/>
      <c r="AJ523" s="46"/>
      <c r="AK523" s="46"/>
      <c r="AL523" s="46"/>
    </row>
    <row r="524">
      <c r="A524" s="50"/>
      <c r="B524" s="46"/>
      <c r="C524" s="46"/>
      <c r="D524" s="46"/>
      <c r="E524" s="70"/>
      <c r="F524" s="50"/>
      <c r="G524" s="50"/>
      <c r="H524" s="50"/>
      <c r="I524" s="50"/>
      <c r="J524" s="102"/>
      <c r="K524" s="46"/>
      <c r="L524" s="46"/>
      <c r="M524" s="46"/>
      <c r="N524" s="46"/>
      <c r="O524" s="46"/>
      <c r="P524" s="46"/>
      <c r="Q524" s="46"/>
      <c r="R524" s="46"/>
      <c r="S524" s="46"/>
      <c r="T524" s="46"/>
      <c r="U524" s="46"/>
      <c r="V524" s="46"/>
      <c r="W524" s="46"/>
      <c r="X524" s="46"/>
      <c r="Y524" s="46"/>
      <c r="Z524" s="46"/>
      <c r="AA524" s="46"/>
      <c r="AB524" s="46"/>
      <c r="AC524" s="46"/>
      <c r="AD524" s="46"/>
      <c r="AE524" s="46"/>
      <c r="AF524" s="46"/>
      <c r="AG524" s="46"/>
      <c r="AH524" s="46"/>
      <c r="AI524" s="46"/>
      <c r="AJ524" s="46"/>
      <c r="AK524" s="46"/>
      <c r="AL524" s="46"/>
    </row>
    <row r="525">
      <c r="A525" s="50"/>
      <c r="B525" s="46"/>
      <c r="C525" s="46"/>
      <c r="D525" s="46"/>
      <c r="E525" s="70"/>
      <c r="F525" s="50"/>
      <c r="G525" s="50"/>
      <c r="H525" s="50"/>
      <c r="I525" s="50"/>
      <c r="J525" s="102"/>
      <c r="K525" s="46"/>
      <c r="L525" s="46"/>
      <c r="M525" s="46"/>
      <c r="N525" s="46"/>
      <c r="O525" s="46"/>
      <c r="P525" s="46"/>
      <c r="Q525" s="46"/>
      <c r="R525" s="46"/>
      <c r="S525" s="46"/>
      <c r="T525" s="46"/>
      <c r="U525" s="46"/>
      <c r="V525" s="46"/>
      <c r="W525" s="46"/>
      <c r="X525" s="46"/>
      <c r="Y525" s="46"/>
      <c r="Z525" s="46"/>
      <c r="AA525" s="46"/>
      <c r="AB525" s="46"/>
      <c r="AC525" s="46"/>
      <c r="AD525" s="46"/>
      <c r="AE525" s="46"/>
      <c r="AF525" s="46"/>
      <c r="AG525" s="46"/>
      <c r="AH525" s="46"/>
      <c r="AI525" s="46"/>
      <c r="AJ525" s="46"/>
      <c r="AK525" s="46"/>
      <c r="AL525" s="46"/>
    </row>
    <row r="526">
      <c r="A526" s="50"/>
      <c r="B526" s="46"/>
      <c r="C526" s="46"/>
      <c r="D526" s="46"/>
      <c r="E526" s="70"/>
      <c r="F526" s="50"/>
      <c r="G526" s="50"/>
      <c r="H526" s="50"/>
      <c r="I526" s="50"/>
      <c r="J526" s="102"/>
      <c r="K526" s="46"/>
      <c r="L526" s="46"/>
      <c r="M526" s="46"/>
      <c r="N526" s="46"/>
      <c r="O526" s="46"/>
      <c r="P526" s="46"/>
      <c r="Q526" s="46"/>
      <c r="R526" s="46"/>
      <c r="S526" s="46"/>
      <c r="T526" s="46"/>
      <c r="U526" s="46"/>
      <c r="V526" s="46"/>
      <c r="W526" s="46"/>
      <c r="X526" s="46"/>
      <c r="Y526" s="46"/>
      <c r="Z526" s="46"/>
      <c r="AA526" s="46"/>
      <c r="AB526" s="46"/>
      <c r="AC526" s="46"/>
      <c r="AD526" s="46"/>
      <c r="AE526" s="46"/>
      <c r="AF526" s="46"/>
      <c r="AG526" s="46"/>
      <c r="AH526" s="46"/>
      <c r="AI526" s="46"/>
      <c r="AJ526" s="46"/>
      <c r="AK526" s="46"/>
      <c r="AL526" s="46"/>
    </row>
    <row r="527">
      <c r="A527" s="50"/>
      <c r="B527" s="46"/>
      <c r="C527" s="46"/>
      <c r="D527" s="46"/>
      <c r="E527" s="70"/>
      <c r="F527" s="50"/>
      <c r="G527" s="50"/>
      <c r="H527" s="50"/>
      <c r="I527" s="50"/>
      <c r="J527" s="102"/>
      <c r="K527" s="46"/>
      <c r="L527" s="46"/>
      <c r="M527" s="46"/>
      <c r="N527" s="46"/>
      <c r="O527" s="46"/>
      <c r="P527" s="46"/>
      <c r="Q527" s="46"/>
      <c r="R527" s="46"/>
      <c r="S527" s="46"/>
      <c r="T527" s="46"/>
      <c r="U527" s="46"/>
      <c r="V527" s="46"/>
      <c r="W527" s="46"/>
      <c r="X527" s="46"/>
      <c r="Y527" s="46"/>
      <c r="Z527" s="46"/>
      <c r="AA527" s="46"/>
      <c r="AB527" s="46"/>
      <c r="AC527" s="46"/>
      <c r="AD527" s="46"/>
      <c r="AE527" s="46"/>
      <c r="AF527" s="46"/>
      <c r="AG527" s="46"/>
      <c r="AH527" s="46"/>
      <c r="AI527" s="46"/>
      <c r="AJ527" s="46"/>
      <c r="AK527" s="46"/>
      <c r="AL527" s="46"/>
    </row>
    <row r="528">
      <c r="A528" s="50"/>
      <c r="B528" s="46"/>
      <c r="C528" s="46"/>
      <c r="D528" s="46"/>
      <c r="E528" s="70"/>
      <c r="F528" s="50"/>
      <c r="G528" s="50"/>
      <c r="H528" s="50"/>
      <c r="I528" s="50"/>
      <c r="J528" s="102"/>
      <c r="K528" s="46"/>
      <c r="L528" s="46"/>
      <c r="M528" s="46"/>
      <c r="N528" s="46"/>
      <c r="O528" s="46"/>
      <c r="P528" s="46"/>
      <c r="Q528" s="46"/>
      <c r="R528" s="46"/>
      <c r="S528" s="46"/>
      <c r="T528" s="46"/>
      <c r="U528" s="46"/>
      <c r="V528" s="46"/>
      <c r="W528" s="46"/>
      <c r="X528" s="46"/>
      <c r="Y528" s="46"/>
      <c r="Z528" s="46"/>
      <c r="AA528" s="46"/>
      <c r="AB528" s="46"/>
      <c r="AC528" s="46"/>
      <c r="AD528" s="46"/>
      <c r="AE528" s="46"/>
      <c r="AF528" s="46"/>
      <c r="AG528" s="46"/>
      <c r="AH528" s="46"/>
      <c r="AI528" s="46"/>
      <c r="AJ528" s="46"/>
      <c r="AK528" s="46"/>
      <c r="AL528" s="46"/>
    </row>
    <row r="529">
      <c r="A529" s="50"/>
      <c r="B529" s="46"/>
      <c r="C529" s="46"/>
      <c r="D529" s="46"/>
      <c r="E529" s="70"/>
      <c r="F529" s="50"/>
      <c r="G529" s="50"/>
      <c r="H529" s="50"/>
      <c r="I529" s="50"/>
      <c r="J529" s="102"/>
      <c r="K529" s="46"/>
      <c r="L529" s="46"/>
      <c r="M529" s="46"/>
      <c r="N529" s="46"/>
      <c r="O529" s="46"/>
      <c r="P529" s="46"/>
      <c r="Q529" s="46"/>
      <c r="R529" s="46"/>
      <c r="S529" s="46"/>
      <c r="T529" s="46"/>
      <c r="U529" s="46"/>
      <c r="V529" s="46"/>
      <c r="W529" s="46"/>
      <c r="X529" s="46"/>
      <c r="Y529" s="46"/>
      <c r="Z529" s="46"/>
      <c r="AA529" s="46"/>
      <c r="AB529" s="46"/>
      <c r="AC529" s="46"/>
      <c r="AD529" s="46"/>
      <c r="AE529" s="46"/>
      <c r="AF529" s="46"/>
      <c r="AG529" s="46"/>
      <c r="AH529" s="46"/>
      <c r="AI529" s="46"/>
      <c r="AJ529" s="46"/>
      <c r="AK529" s="46"/>
      <c r="AL529" s="46"/>
    </row>
    <row r="530">
      <c r="A530" s="50"/>
      <c r="B530" s="46"/>
      <c r="C530" s="46"/>
      <c r="D530" s="46"/>
      <c r="E530" s="70"/>
      <c r="F530" s="50"/>
      <c r="G530" s="50"/>
      <c r="H530" s="50"/>
      <c r="I530" s="50"/>
      <c r="J530" s="102"/>
      <c r="K530" s="46"/>
      <c r="L530" s="46"/>
      <c r="M530" s="46"/>
      <c r="N530" s="46"/>
      <c r="O530" s="46"/>
      <c r="P530" s="46"/>
      <c r="Q530" s="46"/>
      <c r="R530" s="46"/>
      <c r="S530" s="46"/>
      <c r="T530" s="46"/>
      <c r="U530" s="46"/>
      <c r="V530" s="46"/>
      <c r="W530" s="46"/>
      <c r="X530" s="46"/>
      <c r="Y530" s="46"/>
      <c r="Z530" s="46"/>
      <c r="AA530" s="46"/>
      <c r="AB530" s="46"/>
      <c r="AC530" s="46"/>
      <c r="AD530" s="46"/>
      <c r="AE530" s="46"/>
      <c r="AF530" s="46"/>
      <c r="AG530" s="46"/>
      <c r="AH530" s="46"/>
      <c r="AI530" s="46"/>
      <c r="AJ530" s="46"/>
      <c r="AK530" s="46"/>
      <c r="AL530" s="46"/>
    </row>
    <row r="531">
      <c r="A531" s="50"/>
      <c r="B531" s="46"/>
      <c r="C531" s="46"/>
      <c r="D531" s="46"/>
      <c r="E531" s="70"/>
      <c r="F531" s="50"/>
      <c r="G531" s="50"/>
      <c r="H531" s="50"/>
      <c r="I531" s="50"/>
      <c r="J531" s="102"/>
      <c r="K531" s="46"/>
      <c r="L531" s="46"/>
      <c r="M531" s="46"/>
      <c r="N531" s="46"/>
      <c r="O531" s="46"/>
      <c r="P531" s="46"/>
      <c r="Q531" s="46"/>
      <c r="R531" s="46"/>
      <c r="S531" s="46"/>
      <c r="T531" s="46"/>
      <c r="U531" s="46"/>
      <c r="V531" s="46"/>
      <c r="W531" s="46"/>
      <c r="X531" s="46"/>
      <c r="Y531" s="46"/>
      <c r="Z531" s="46"/>
      <c r="AA531" s="46"/>
      <c r="AB531" s="46"/>
      <c r="AC531" s="46"/>
      <c r="AD531" s="46"/>
      <c r="AE531" s="46"/>
      <c r="AF531" s="46"/>
      <c r="AG531" s="46"/>
      <c r="AH531" s="46"/>
      <c r="AI531" s="46"/>
      <c r="AJ531" s="46"/>
      <c r="AK531" s="46"/>
      <c r="AL531" s="46"/>
    </row>
    <row r="532">
      <c r="A532" s="50"/>
      <c r="B532" s="46"/>
      <c r="C532" s="46"/>
      <c r="D532" s="46"/>
      <c r="E532" s="70"/>
      <c r="F532" s="50"/>
      <c r="G532" s="50"/>
      <c r="H532" s="50"/>
      <c r="I532" s="50"/>
      <c r="J532" s="102"/>
      <c r="K532" s="46"/>
      <c r="L532" s="46"/>
      <c r="M532" s="46"/>
      <c r="N532" s="46"/>
      <c r="O532" s="46"/>
      <c r="P532" s="46"/>
      <c r="Q532" s="46"/>
      <c r="R532" s="46"/>
      <c r="S532" s="46"/>
      <c r="T532" s="46"/>
      <c r="U532" s="46"/>
      <c r="V532" s="46"/>
      <c r="W532" s="46"/>
      <c r="X532" s="46"/>
      <c r="Y532" s="46"/>
      <c r="Z532" s="46"/>
      <c r="AA532" s="46"/>
      <c r="AB532" s="46"/>
      <c r="AC532" s="46"/>
      <c r="AD532" s="46"/>
      <c r="AE532" s="46"/>
      <c r="AF532" s="46"/>
      <c r="AG532" s="46"/>
      <c r="AH532" s="46"/>
      <c r="AI532" s="46"/>
      <c r="AJ532" s="46"/>
      <c r="AK532" s="46"/>
      <c r="AL532" s="46"/>
    </row>
    <row r="533">
      <c r="A533" s="50"/>
      <c r="B533" s="46"/>
      <c r="C533" s="46"/>
      <c r="D533" s="46"/>
      <c r="E533" s="70"/>
      <c r="F533" s="50"/>
      <c r="G533" s="50"/>
      <c r="H533" s="50"/>
      <c r="I533" s="50"/>
      <c r="J533" s="102"/>
      <c r="K533" s="46"/>
      <c r="L533" s="46"/>
      <c r="M533" s="46"/>
      <c r="N533" s="46"/>
      <c r="O533" s="46"/>
      <c r="P533" s="46"/>
      <c r="Q533" s="46"/>
      <c r="R533" s="46"/>
      <c r="S533" s="46"/>
      <c r="T533" s="46"/>
      <c r="U533" s="46"/>
      <c r="V533" s="46"/>
      <c r="W533" s="46"/>
      <c r="X533" s="46"/>
      <c r="Y533" s="46"/>
      <c r="Z533" s="46"/>
      <c r="AA533" s="46"/>
      <c r="AB533" s="46"/>
      <c r="AC533" s="46"/>
      <c r="AD533" s="46"/>
      <c r="AE533" s="46"/>
      <c r="AF533" s="46"/>
      <c r="AG533" s="46"/>
      <c r="AH533" s="46"/>
      <c r="AI533" s="46"/>
      <c r="AJ533" s="46"/>
      <c r="AK533" s="46"/>
      <c r="AL533" s="46"/>
    </row>
    <row r="534">
      <c r="A534" s="50"/>
      <c r="B534" s="46"/>
      <c r="C534" s="46"/>
      <c r="D534" s="46"/>
      <c r="E534" s="70"/>
      <c r="F534" s="50"/>
      <c r="G534" s="50"/>
      <c r="H534" s="50"/>
      <c r="I534" s="50"/>
      <c r="J534" s="102"/>
      <c r="K534" s="46"/>
      <c r="L534" s="46"/>
      <c r="M534" s="46"/>
      <c r="N534" s="46"/>
      <c r="O534" s="46"/>
      <c r="P534" s="46"/>
      <c r="Q534" s="46"/>
      <c r="R534" s="46"/>
      <c r="S534" s="46"/>
      <c r="T534" s="46"/>
      <c r="U534" s="46"/>
      <c r="V534" s="46"/>
      <c r="W534" s="46"/>
      <c r="X534" s="46"/>
      <c r="Y534" s="46"/>
      <c r="Z534" s="46"/>
      <c r="AA534" s="46"/>
      <c r="AB534" s="46"/>
      <c r="AC534" s="46"/>
      <c r="AD534" s="46"/>
      <c r="AE534" s="46"/>
      <c r="AF534" s="46"/>
      <c r="AG534" s="46"/>
      <c r="AH534" s="46"/>
      <c r="AI534" s="46"/>
      <c r="AJ534" s="46"/>
      <c r="AK534" s="46"/>
      <c r="AL534" s="46"/>
    </row>
    <row r="535">
      <c r="A535" s="50"/>
      <c r="B535" s="46"/>
      <c r="C535" s="46"/>
      <c r="D535" s="46"/>
      <c r="E535" s="70"/>
      <c r="F535" s="50"/>
      <c r="G535" s="50"/>
      <c r="H535" s="50"/>
      <c r="I535" s="50"/>
      <c r="J535" s="102"/>
      <c r="K535" s="46"/>
      <c r="L535" s="46"/>
      <c r="M535" s="46"/>
      <c r="N535" s="46"/>
      <c r="O535" s="46"/>
      <c r="P535" s="46"/>
      <c r="Q535" s="46"/>
      <c r="R535" s="46"/>
      <c r="S535" s="46"/>
      <c r="T535" s="46"/>
      <c r="U535" s="46"/>
      <c r="V535" s="46"/>
      <c r="W535" s="46"/>
      <c r="X535" s="46"/>
      <c r="Y535" s="46"/>
      <c r="Z535" s="46"/>
      <c r="AA535" s="46"/>
      <c r="AB535" s="46"/>
      <c r="AC535" s="46"/>
      <c r="AD535" s="46"/>
      <c r="AE535" s="46"/>
      <c r="AF535" s="46"/>
      <c r="AG535" s="46"/>
      <c r="AH535" s="46"/>
      <c r="AI535" s="46"/>
      <c r="AJ535" s="46"/>
      <c r="AK535" s="46"/>
      <c r="AL535" s="46"/>
    </row>
    <row r="536">
      <c r="A536" s="50"/>
      <c r="B536" s="46"/>
      <c r="C536" s="46"/>
      <c r="D536" s="46"/>
      <c r="E536" s="70"/>
      <c r="F536" s="50"/>
      <c r="G536" s="50"/>
      <c r="H536" s="50"/>
      <c r="I536" s="50"/>
      <c r="J536" s="102"/>
      <c r="K536" s="46"/>
      <c r="L536" s="46"/>
      <c r="M536" s="46"/>
      <c r="N536" s="46"/>
      <c r="O536" s="46"/>
      <c r="P536" s="46"/>
      <c r="Q536" s="46"/>
      <c r="R536" s="46"/>
      <c r="S536" s="46"/>
      <c r="T536" s="46"/>
      <c r="U536" s="46"/>
      <c r="V536" s="46"/>
      <c r="W536" s="46"/>
      <c r="X536" s="46"/>
      <c r="Y536" s="46"/>
      <c r="Z536" s="46"/>
      <c r="AA536" s="46"/>
      <c r="AB536" s="46"/>
      <c r="AC536" s="46"/>
      <c r="AD536" s="46"/>
      <c r="AE536" s="46"/>
      <c r="AF536" s="46"/>
      <c r="AG536" s="46"/>
      <c r="AH536" s="46"/>
      <c r="AI536" s="46"/>
      <c r="AJ536" s="46"/>
      <c r="AK536" s="46"/>
      <c r="AL536" s="46"/>
    </row>
    <row r="537">
      <c r="A537" s="50"/>
      <c r="B537" s="46"/>
      <c r="C537" s="46"/>
      <c r="D537" s="46"/>
      <c r="E537" s="70"/>
      <c r="F537" s="50"/>
      <c r="G537" s="50"/>
      <c r="H537" s="50"/>
      <c r="I537" s="50"/>
      <c r="J537" s="102"/>
      <c r="K537" s="46"/>
      <c r="L537" s="46"/>
      <c r="M537" s="46"/>
      <c r="N537" s="46"/>
      <c r="O537" s="46"/>
      <c r="P537" s="46"/>
      <c r="Q537" s="46"/>
      <c r="R537" s="46"/>
      <c r="S537" s="46"/>
      <c r="T537" s="46"/>
      <c r="U537" s="46"/>
      <c r="V537" s="46"/>
      <c r="W537" s="46"/>
      <c r="X537" s="46"/>
      <c r="Y537" s="46"/>
      <c r="Z537" s="46"/>
      <c r="AA537" s="46"/>
      <c r="AB537" s="46"/>
      <c r="AC537" s="46"/>
      <c r="AD537" s="46"/>
      <c r="AE537" s="46"/>
      <c r="AF537" s="46"/>
      <c r="AG537" s="46"/>
      <c r="AH537" s="46"/>
      <c r="AI537" s="46"/>
      <c r="AJ537" s="46"/>
      <c r="AK537" s="46"/>
      <c r="AL537" s="46"/>
    </row>
    <row r="538">
      <c r="A538" s="50"/>
      <c r="B538" s="46"/>
      <c r="C538" s="46"/>
      <c r="D538" s="46"/>
      <c r="E538" s="70"/>
      <c r="F538" s="50"/>
      <c r="G538" s="50"/>
      <c r="H538" s="50"/>
      <c r="I538" s="50"/>
      <c r="J538" s="102"/>
      <c r="K538" s="46"/>
      <c r="L538" s="46"/>
      <c r="M538" s="46"/>
      <c r="N538" s="46"/>
      <c r="O538" s="46"/>
      <c r="P538" s="46"/>
      <c r="Q538" s="46"/>
      <c r="R538" s="46"/>
      <c r="S538" s="46"/>
      <c r="T538" s="46"/>
      <c r="U538" s="46"/>
      <c r="V538" s="46"/>
      <c r="W538" s="46"/>
      <c r="X538" s="46"/>
      <c r="Y538" s="46"/>
      <c r="Z538" s="46"/>
      <c r="AA538" s="46"/>
      <c r="AB538" s="46"/>
      <c r="AC538" s="46"/>
      <c r="AD538" s="46"/>
      <c r="AE538" s="46"/>
      <c r="AF538" s="46"/>
      <c r="AG538" s="46"/>
      <c r="AH538" s="46"/>
      <c r="AI538" s="46"/>
      <c r="AJ538" s="46"/>
      <c r="AK538" s="46"/>
      <c r="AL538" s="46"/>
    </row>
    <row r="539">
      <c r="A539" s="50"/>
      <c r="B539" s="46"/>
      <c r="C539" s="46"/>
      <c r="D539" s="46"/>
      <c r="E539" s="70"/>
      <c r="F539" s="50"/>
      <c r="G539" s="50"/>
      <c r="H539" s="50"/>
      <c r="I539" s="50"/>
      <c r="J539" s="102"/>
      <c r="K539" s="46"/>
      <c r="L539" s="46"/>
      <c r="M539" s="46"/>
      <c r="N539" s="46"/>
      <c r="O539" s="46"/>
      <c r="P539" s="46"/>
      <c r="Q539" s="46"/>
      <c r="R539" s="46"/>
      <c r="S539" s="46"/>
      <c r="T539" s="46"/>
      <c r="U539" s="46"/>
      <c r="V539" s="46"/>
      <c r="W539" s="46"/>
      <c r="X539" s="46"/>
      <c r="Y539" s="46"/>
      <c r="Z539" s="46"/>
      <c r="AA539" s="46"/>
      <c r="AB539" s="46"/>
      <c r="AC539" s="46"/>
      <c r="AD539" s="46"/>
      <c r="AE539" s="46"/>
      <c r="AF539" s="46"/>
      <c r="AG539" s="46"/>
      <c r="AH539" s="46"/>
      <c r="AI539" s="46"/>
      <c r="AJ539" s="46"/>
      <c r="AK539" s="46"/>
      <c r="AL539" s="46"/>
    </row>
    <row r="540">
      <c r="A540" s="50"/>
      <c r="B540" s="46"/>
      <c r="C540" s="46"/>
      <c r="D540" s="46"/>
      <c r="E540" s="70"/>
      <c r="F540" s="50"/>
      <c r="G540" s="50"/>
      <c r="H540" s="50"/>
      <c r="I540" s="50"/>
      <c r="J540" s="102"/>
      <c r="K540" s="46"/>
      <c r="L540" s="46"/>
      <c r="M540" s="46"/>
      <c r="N540" s="46"/>
      <c r="O540" s="46"/>
      <c r="P540" s="46"/>
      <c r="Q540" s="46"/>
      <c r="R540" s="46"/>
      <c r="S540" s="46"/>
      <c r="T540" s="46"/>
      <c r="U540" s="46"/>
      <c r="V540" s="46"/>
      <c r="W540" s="46"/>
      <c r="X540" s="46"/>
      <c r="Y540" s="46"/>
      <c r="Z540" s="46"/>
      <c r="AA540" s="46"/>
      <c r="AB540" s="46"/>
      <c r="AC540" s="46"/>
      <c r="AD540" s="46"/>
      <c r="AE540" s="46"/>
      <c r="AF540" s="46"/>
      <c r="AG540" s="46"/>
      <c r="AH540" s="46"/>
      <c r="AI540" s="46"/>
      <c r="AJ540" s="46"/>
      <c r="AK540" s="46"/>
      <c r="AL540" s="46"/>
    </row>
    <row r="541">
      <c r="A541" s="50"/>
      <c r="B541" s="46"/>
      <c r="C541" s="46"/>
      <c r="D541" s="46"/>
      <c r="E541" s="70"/>
      <c r="F541" s="50"/>
      <c r="G541" s="50"/>
      <c r="H541" s="50"/>
      <c r="I541" s="50"/>
      <c r="J541" s="102"/>
      <c r="K541" s="46"/>
      <c r="L541" s="46"/>
      <c r="M541" s="46"/>
      <c r="N541" s="46"/>
      <c r="O541" s="46"/>
      <c r="P541" s="46"/>
      <c r="Q541" s="46"/>
      <c r="R541" s="46"/>
      <c r="S541" s="46"/>
      <c r="T541" s="46"/>
      <c r="U541" s="46"/>
      <c r="V541" s="46"/>
      <c r="W541" s="46"/>
      <c r="X541" s="46"/>
      <c r="Y541" s="46"/>
      <c r="Z541" s="46"/>
      <c r="AA541" s="46"/>
      <c r="AB541" s="46"/>
      <c r="AC541" s="46"/>
      <c r="AD541" s="46"/>
      <c r="AE541" s="46"/>
      <c r="AF541" s="46"/>
      <c r="AG541" s="46"/>
      <c r="AH541" s="46"/>
      <c r="AI541" s="46"/>
      <c r="AJ541" s="46"/>
      <c r="AK541" s="46"/>
      <c r="AL541" s="46"/>
    </row>
    <row r="542">
      <c r="A542" s="50"/>
      <c r="B542" s="46"/>
      <c r="C542" s="46"/>
      <c r="D542" s="46"/>
      <c r="E542" s="70"/>
      <c r="F542" s="50"/>
      <c r="G542" s="50"/>
      <c r="H542" s="50"/>
      <c r="I542" s="50"/>
      <c r="J542" s="102"/>
      <c r="K542" s="46"/>
      <c r="L542" s="46"/>
      <c r="M542" s="46"/>
      <c r="N542" s="46"/>
      <c r="O542" s="46"/>
      <c r="P542" s="46"/>
      <c r="Q542" s="46"/>
      <c r="R542" s="46"/>
      <c r="S542" s="46"/>
      <c r="T542" s="46"/>
      <c r="U542" s="46"/>
      <c r="V542" s="46"/>
      <c r="W542" s="46"/>
      <c r="X542" s="46"/>
      <c r="Y542" s="46"/>
      <c r="Z542" s="46"/>
      <c r="AA542" s="46"/>
      <c r="AB542" s="46"/>
      <c r="AC542" s="46"/>
      <c r="AD542" s="46"/>
      <c r="AE542" s="46"/>
      <c r="AF542" s="46"/>
      <c r="AG542" s="46"/>
      <c r="AH542" s="46"/>
      <c r="AI542" s="46"/>
      <c r="AJ542" s="46"/>
      <c r="AK542" s="46"/>
      <c r="AL542" s="46"/>
    </row>
    <row r="543">
      <c r="A543" s="50"/>
      <c r="B543" s="46"/>
      <c r="C543" s="46"/>
      <c r="D543" s="46"/>
      <c r="E543" s="70"/>
      <c r="F543" s="50"/>
      <c r="G543" s="50"/>
      <c r="H543" s="50"/>
      <c r="I543" s="50"/>
      <c r="J543" s="102"/>
      <c r="K543" s="46"/>
      <c r="L543" s="46"/>
      <c r="M543" s="46"/>
      <c r="N543" s="46"/>
      <c r="O543" s="46"/>
      <c r="P543" s="46"/>
      <c r="Q543" s="46"/>
      <c r="R543" s="46"/>
      <c r="S543" s="46"/>
      <c r="T543" s="46"/>
      <c r="U543" s="46"/>
      <c r="V543" s="46"/>
      <c r="W543" s="46"/>
      <c r="X543" s="46"/>
      <c r="Y543" s="46"/>
      <c r="Z543" s="46"/>
      <c r="AA543" s="46"/>
      <c r="AB543" s="46"/>
      <c r="AC543" s="46"/>
      <c r="AD543" s="46"/>
      <c r="AE543" s="46"/>
      <c r="AF543" s="46"/>
      <c r="AG543" s="46"/>
      <c r="AH543" s="46"/>
      <c r="AI543" s="46"/>
      <c r="AJ543" s="46"/>
      <c r="AK543" s="46"/>
      <c r="AL543" s="46"/>
    </row>
    <row r="544">
      <c r="A544" s="50"/>
      <c r="B544" s="46"/>
      <c r="C544" s="46"/>
      <c r="D544" s="46"/>
      <c r="E544" s="70"/>
      <c r="F544" s="50"/>
      <c r="G544" s="50"/>
      <c r="H544" s="50"/>
      <c r="I544" s="50"/>
      <c r="J544" s="102"/>
      <c r="K544" s="46"/>
      <c r="L544" s="46"/>
      <c r="M544" s="46"/>
      <c r="N544" s="46"/>
      <c r="O544" s="46"/>
      <c r="P544" s="46"/>
      <c r="Q544" s="46"/>
      <c r="R544" s="46"/>
      <c r="S544" s="46"/>
      <c r="T544" s="46"/>
      <c r="U544" s="46"/>
      <c r="V544" s="46"/>
      <c r="W544" s="46"/>
      <c r="X544" s="46"/>
      <c r="Y544" s="46"/>
      <c r="Z544" s="46"/>
      <c r="AA544" s="46"/>
      <c r="AB544" s="46"/>
      <c r="AC544" s="46"/>
      <c r="AD544" s="46"/>
      <c r="AE544" s="46"/>
      <c r="AF544" s="46"/>
      <c r="AG544" s="46"/>
      <c r="AH544" s="46"/>
      <c r="AI544" s="46"/>
      <c r="AJ544" s="46"/>
      <c r="AK544" s="46"/>
      <c r="AL544" s="46"/>
    </row>
    <row r="545">
      <c r="A545" s="50"/>
      <c r="B545" s="46"/>
      <c r="C545" s="46"/>
      <c r="D545" s="46"/>
      <c r="E545" s="70"/>
      <c r="F545" s="50"/>
      <c r="G545" s="50"/>
      <c r="H545" s="50"/>
      <c r="I545" s="50"/>
      <c r="J545" s="102"/>
      <c r="K545" s="46"/>
      <c r="L545" s="46"/>
      <c r="M545" s="46"/>
      <c r="N545" s="46"/>
      <c r="O545" s="46"/>
      <c r="P545" s="46"/>
      <c r="Q545" s="46"/>
      <c r="R545" s="46"/>
      <c r="S545" s="46"/>
      <c r="T545" s="46"/>
      <c r="U545" s="46"/>
      <c r="V545" s="46"/>
      <c r="W545" s="46"/>
      <c r="X545" s="46"/>
      <c r="Y545" s="46"/>
      <c r="Z545" s="46"/>
      <c r="AA545" s="46"/>
      <c r="AB545" s="46"/>
      <c r="AC545" s="46"/>
      <c r="AD545" s="46"/>
      <c r="AE545" s="46"/>
      <c r="AF545" s="46"/>
      <c r="AG545" s="46"/>
      <c r="AH545" s="46"/>
      <c r="AI545" s="46"/>
      <c r="AJ545" s="46"/>
      <c r="AK545" s="46"/>
      <c r="AL545" s="46"/>
    </row>
    <row r="546">
      <c r="A546" s="50"/>
      <c r="B546" s="46"/>
      <c r="C546" s="46"/>
      <c r="D546" s="46"/>
      <c r="E546" s="70"/>
      <c r="F546" s="50"/>
      <c r="G546" s="50"/>
      <c r="H546" s="50"/>
      <c r="I546" s="50"/>
      <c r="J546" s="102"/>
      <c r="K546" s="46"/>
      <c r="L546" s="46"/>
      <c r="M546" s="46"/>
      <c r="N546" s="46"/>
      <c r="O546" s="46"/>
      <c r="P546" s="46"/>
      <c r="Q546" s="46"/>
      <c r="R546" s="46"/>
      <c r="S546" s="46"/>
      <c r="T546" s="46"/>
      <c r="U546" s="46"/>
      <c r="V546" s="46"/>
      <c r="W546" s="46"/>
      <c r="X546" s="46"/>
      <c r="Y546" s="46"/>
      <c r="Z546" s="46"/>
      <c r="AA546" s="46"/>
      <c r="AB546" s="46"/>
      <c r="AC546" s="46"/>
      <c r="AD546" s="46"/>
      <c r="AE546" s="46"/>
      <c r="AF546" s="46"/>
      <c r="AG546" s="46"/>
      <c r="AH546" s="46"/>
      <c r="AI546" s="46"/>
      <c r="AJ546" s="46"/>
      <c r="AK546" s="46"/>
      <c r="AL546" s="46"/>
    </row>
    <row r="547">
      <c r="A547" s="50"/>
      <c r="B547" s="46"/>
      <c r="C547" s="46"/>
      <c r="D547" s="46"/>
      <c r="E547" s="70"/>
      <c r="F547" s="50"/>
      <c r="G547" s="50"/>
      <c r="H547" s="50"/>
      <c r="I547" s="50"/>
      <c r="J547" s="102"/>
      <c r="K547" s="46"/>
      <c r="L547" s="46"/>
      <c r="M547" s="46"/>
      <c r="N547" s="46"/>
      <c r="O547" s="46"/>
      <c r="P547" s="46"/>
      <c r="Q547" s="46"/>
      <c r="R547" s="46"/>
      <c r="S547" s="46"/>
      <c r="T547" s="46"/>
      <c r="U547" s="46"/>
      <c r="V547" s="46"/>
      <c r="W547" s="46"/>
      <c r="X547" s="46"/>
      <c r="Y547" s="46"/>
      <c r="Z547" s="46"/>
      <c r="AA547" s="46"/>
      <c r="AB547" s="46"/>
      <c r="AC547" s="46"/>
      <c r="AD547" s="46"/>
      <c r="AE547" s="46"/>
      <c r="AF547" s="46"/>
      <c r="AG547" s="46"/>
      <c r="AH547" s="46"/>
      <c r="AI547" s="46"/>
      <c r="AJ547" s="46"/>
      <c r="AK547" s="46"/>
      <c r="AL547" s="46"/>
    </row>
    <row r="548">
      <c r="A548" s="50"/>
      <c r="B548" s="46"/>
      <c r="C548" s="46"/>
      <c r="D548" s="46"/>
      <c r="E548" s="70"/>
      <c r="F548" s="50"/>
      <c r="G548" s="50"/>
      <c r="H548" s="50"/>
      <c r="I548" s="50"/>
      <c r="J548" s="102"/>
      <c r="K548" s="46"/>
      <c r="L548" s="46"/>
      <c r="M548" s="46"/>
      <c r="N548" s="46"/>
      <c r="O548" s="46"/>
      <c r="P548" s="46"/>
      <c r="Q548" s="46"/>
      <c r="R548" s="46"/>
      <c r="S548" s="46"/>
      <c r="T548" s="46"/>
      <c r="U548" s="46"/>
      <c r="V548" s="46"/>
      <c r="W548" s="46"/>
      <c r="X548" s="46"/>
      <c r="Y548" s="46"/>
      <c r="Z548" s="46"/>
      <c r="AA548" s="46"/>
      <c r="AB548" s="46"/>
      <c r="AC548" s="46"/>
      <c r="AD548" s="46"/>
      <c r="AE548" s="46"/>
      <c r="AF548" s="46"/>
      <c r="AG548" s="46"/>
      <c r="AH548" s="46"/>
      <c r="AI548" s="46"/>
      <c r="AJ548" s="46"/>
      <c r="AK548" s="46"/>
      <c r="AL548" s="46"/>
    </row>
    <row r="549">
      <c r="A549" s="50"/>
      <c r="B549" s="46"/>
      <c r="C549" s="46"/>
      <c r="D549" s="46"/>
      <c r="E549" s="70"/>
      <c r="F549" s="50"/>
      <c r="G549" s="50"/>
      <c r="H549" s="50"/>
      <c r="I549" s="50"/>
      <c r="J549" s="102"/>
      <c r="K549" s="46"/>
      <c r="L549" s="46"/>
      <c r="M549" s="46"/>
      <c r="N549" s="46"/>
      <c r="O549" s="46"/>
      <c r="P549" s="46"/>
      <c r="Q549" s="46"/>
      <c r="R549" s="46"/>
      <c r="S549" s="46"/>
      <c r="T549" s="46"/>
      <c r="U549" s="46"/>
      <c r="V549" s="46"/>
      <c r="W549" s="46"/>
      <c r="X549" s="46"/>
      <c r="Y549" s="46"/>
      <c r="Z549" s="46"/>
      <c r="AA549" s="46"/>
      <c r="AB549" s="46"/>
      <c r="AC549" s="46"/>
      <c r="AD549" s="46"/>
      <c r="AE549" s="46"/>
      <c r="AF549" s="46"/>
      <c r="AG549" s="46"/>
      <c r="AH549" s="46"/>
      <c r="AI549" s="46"/>
      <c r="AJ549" s="46"/>
      <c r="AK549" s="46"/>
      <c r="AL549" s="46"/>
    </row>
    <row r="550">
      <c r="A550" s="50"/>
      <c r="B550" s="46"/>
      <c r="C550" s="46"/>
      <c r="D550" s="46"/>
      <c r="E550" s="70"/>
      <c r="F550" s="50"/>
      <c r="G550" s="50"/>
      <c r="H550" s="50"/>
      <c r="I550" s="50"/>
      <c r="J550" s="102"/>
      <c r="K550" s="46"/>
      <c r="L550" s="46"/>
      <c r="M550" s="46"/>
      <c r="N550" s="46"/>
      <c r="O550" s="46"/>
      <c r="P550" s="46"/>
      <c r="Q550" s="46"/>
      <c r="R550" s="46"/>
      <c r="S550" s="46"/>
      <c r="T550" s="46"/>
      <c r="U550" s="46"/>
      <c r="V550" s="46"/>
      <c r="W550" s="46"/>
      <c r="X550" s="46"/>
      <c r="Y550" s="46"/>
      <c r="Z550" s="46"/>
      <c r="AA550" s="46"/>
      <c r="AB550" s="46"/>
      <c r="AC550" s="46"/>
      <c r="AD550" s="46"/>
      <c r="AE550" s="46"/>
      <c r="AF550" s="46"/>
      <c r="AG550" s="46"/>
      <c r="AH550" s="46"/>
      <c r="AI550" s="46"/>
      <c r="AJ550" s="46"/>
      <c r="AK550" s="46"/>
      <c r="AL550" s="46"/>
    </row>
    <row r="551">
      <c r="A551" s="50"/>
      <c r="B551" s="46"/>
      <c r="C551" s="46"/>
      <c r="D551" s="46"/>
      <c r="E551" s="70"/>
      <c r="F551" s="50"/>
      <c r="G551" s="50"/>
      <c r="H551" s="50"/>
      <c r="I551" s="50"/>
      <c r="J551" s="102"/>
      <c r="K551" s="46"/>
      <c r="L551" s="46"/>
      <c r="M551" s="46"/>
      <c r="N551" s="46"/>
      <c r="O551" s="46"/>
      <c r="P551" s="46"/>
      <c r="Q551" s="46"/>
      <c r="R551" s="46"/>
      <c r="S551" s="46"/>
      <c r="T551" s="46"/>
      <c r="U551" s="46"/>
      <c r="V551" s="46"/>
      <c r="W551" s="46"/>
      <c r="X551" s="46"/>
      <c r="Y551" s="46"/>
      <c r="Z551" s="46"/>
      <c r="AA551" s="46"/>
      <c r="AB551" s="46"/>
      <c r="AC551" s="46"/>
      <c r="AD551" s="46"/>
      <c r="AE551" s="46"/>
      <c r="AF551" s="46"/>
      <c r="AG551" s="46"/>
      <c r="AH551" s="46"/>
      <c r="AI551" s="46"/>
      <c r="AJ551" s="46"/>
      <c r="AK551" s="46"/>
      <c r="AL551" s="46"/>
    </row>
    <row r="552">
      <c r="A552" s="50"/>
      <c r="B552" s="46"/>
      <c r="C552" s="46"/>
      <c r="D552" s="46"/>
      <c r="E552" s="70"/>
      <c r="F552" s="50"/>
      <c r="G552" s="50"/>
      <c r="H552" s="50"/>
      <c r="I552" s="50"/>
      <c r="J552" s="102"/>
      <c r="K552" s="46"/>
      <c r="L552" s="46"/>
      <c r="M552" s="46"/>
      <c r="N552" s="46"/>
      <c r="O552" s="46"/>
      <c r="P552" s="46"/>
      <c r="Q552" s="46"/>
      <c r="R552" s="46"/>
      <c r="S552" s="46"/>
      <c r="T552" s="46"/>
      <c r="U552" s="46"/>
      <c r="V552" s="46"/>
      <c r="W552" s="46"/>
      <c r="X552" s="46"/>
      <c r="Y552" s="46"/>
      <c r="Z552" s="46"/>
      <c r="AA552" s="46"/>
      <c r="AB552" s="46"/>
      <c r="AC552" s="46"/>
      <c r="AD552" s="46"/>
      <c r="AE552" s="46"/>
      <c r="AF552" s="46"/>
      <c r="AG552" s="46"/>
      <c r="AH552" s="46"/>
      <c r="AI552" s="46"/>
      <c r="AJ552" s="46"/>
      <c r="AK552" s="46"/>
      <c r="AL552" s="46"/>
    </row>
    <row r="553">
      <c r="A553" s="50"/>
      <c r="B553" s="46"/>
      <c r="C553" s="46"/>
      <c r="D553" s="46"/>
      <c r="E553" s="70"/>
      <c r="F553" s="50"/>
      <c r="G553" s="50"/>
      <c r="H553" s="50"/>
      <c r="I553" s="50"/>
      <c r="J553" s="102"/>
      <c r="K553" s="46"/>
      <c r="L553" s="46"/>
      <c r="M553" s="46"/>
      <c r="N553" s="46"/>
      <c r="O553" s="46"/>
      <c r="P553" s="46"/>
      <c r="Q553" s="46"/>
      <c r="R553" s="46"/>
      <c r="S553" s="46"/>
      <c r="T553" s="46"/>
      <c r="U553" s="46"/>
      <c r="V553" s="46"/>
      <c r="W553" s="46"/>
      <c r="X553" s="46"/>
      <c r="Y553" s="46"/>
      <c r="Z553" s="46"/>
      <c r="AA553" s="46"/>
      <c r="AB553" s="46"/>
      <c r="AC553" s="46"/>
      <c r="AD553" s="46"/>
      <c r="AE553" s="46"/>
      <c r="AF553" s="46"/>
      <c r="AG553" s="46"/>
      <c r="AH553" s="46"/>
      <c r="AI553" s="46"/>
      <c r="AJ553" s="46"/>
      <c r="AK553" s="46"/>
      <c r="AL553" s="46"/>
    </row>
    <row r="554">
      <c r="A554" s="50"/>
      <c r="B554" s="46"/>
      <c r="C554" s="46"/>
      <c r="D554" s="46"/>
      <c r="E554" s="70"/>
      <c r="F554" s="50"/>
      <c r="G554" s="50"/>
      <c r="H554" s="50"/>
      <c r="I554" s="50"/>
      <c r="J554" s="102"/>
      <c r="K554" s="46"/>
      <c r="L554" s="46"/>
      <c r="M554" s="46"/>
      <c r="N554" s="46"/>
      <c r="O554" s="46"/>
      <c r="P554" s="46"/>
      <c r="Q554" s="46"/>
      <c r="R554" s="46"/>
      <c r="S554" s="46"/>
      <c r="T554" s="46"/>
      <c r="U554" s="46"/>
      <c r="V554" s="46"/>
      <c r="W554" s="46"/>
      <c r="X554" s="46"/>
      <c r="Y554" s="46"/>
      <c r="Z554" s="46"/>
      <c r="AA554" s="46"/>
      <c r="AB554" s="46"/>
      <c r="AC554" s="46"/>
      <c r="AD554" s="46"/>
      <c r="AE554" s="46"/>
      <c r="AF554" s="46"/>
      <c r="AG554" s="46"/>
      <c r="AH554" s="46"/>
      <c r="AI554" s="46"/>
      <c r="AJ554" s="46"/>
      <c r="AK554" s="46"/>
      <c r="AL554" s="46"/>
    </row>
    <row r="555">
      <c r="A555" s="50"/>
      <c r="B555" s="46"/>
      <c r="C555" s="46"/>
      <c r="D555" s="46"/>
      <c r="E555" s="70"/>
      <c r="F555" s="50"/>
      <c r="G555" s="50"/>
      <c r="H555" s="50"/>
      <c r="I555" s="50"/>
      <c r="J555" s="102"/>
      <c r="K555" s="46"/>
      <c r="L555" s="46"/>
      <c r="M555" s="46"/>
      <c r="N555" s="46"/>
      <c r="O555" s="46"/>
      <c r="P555" s="46"/>
      <c r="Q555" s="46"/>
      <c r="R555" s="46"/>
      <c r="S555" s="46"/>
      <c r="T555" s="46"/>
      <c r="U555" s="46"/>
      <c r="V555" s="46"/>
      <c r="W555" s="46"/>
      <c r="X555" s="46"/>
      <c r="Y555" s="46"/>
      <c r="Z555" s="46"/>
      <c r="AA555" s="46"/>
      <c r="AB555" s="46"/>
      <c r="AC555" s="46"/>
      <c r="AD555" s="46"/>
      <c r="AE555" s="46"/>
      <c r="AF555" s="46"/>
      <c r="AG555" s="46"/>
      <c r="AH555" s="46"/>
      <c r="AI555" s="46"/>
      <c r="AJ555" s="46"/>
      <c r="AK555" s="46"/>
      <c r="AL555" s="46"/>
    </row>
    <row r="556">
      <c r="A556" s="50"/>
      <c r="B556" s="46"/>
      <c r="C556" s="46"/>
      <c r="D556" s="46"/>
      <c r="E556" s="70"/>
      <c r="F556" s="50"/>
      <c r="G556" s="50"/>
      <c r="H556" s="50"/>
      <c r="I556" s="50"/>
      <c r="J556" s="102"/>
      <c r="K556" s="46"/>
      <c r="L556" s="46"/>
      <c r="M556" s="46"/>
      <c r="N556" s="46"/>
      <c r="O556" s="46"/>
      <c r="P556" s="46"/>
      <c r="Q556" s="46"/>
      <c r="R556" s="46"/>
      <c r="S556" s="46"/>
      <c r="T556" s="46"/>
      <c r="U556" s="46"/>
      <c r="V556" s="46"/>
      <c r="W556" s="46"/>
      <c r="X556" s="46"/>
      <c r="Y556" s="46"/>
      <c r="Z556" s="46"/>
      <c r="AA556" s="46"/>
      <c r="AB556" s="46"/>
      <c r="AC556" s="46"/>
      <c r="AD556" s="46"/>
      <c r="AE556" s="46"/>
      <c r="AF556" s="46"/>
      <c r="AG556" s="46"/>
      <c r="AH556" s="46"/>
      <c r="AI556" s="46"/>
      <c r="AJ556" s="46"/>
      <c r="AK556" s="46"/>
      <c r="AL556" s="46"/>
    </row>
    <row r="557">
      <c r="A557" s="50"/>
      <c r="B557" s="46"/>
      <c r="C557" s="46"/>
      <c r="D557" s="46"/>
      <c r="E557" s="70"/>
      <c r="F557" s="50"/>
      <c r="G557" s="50"/>
      <c r="H557" s="50"/>
      <c r="I557" s="50"/>
      <c r="J557" s="102"/>
      <c r="K557" s="46"/>
      <c r="L557" s="46"/>
      <c r="M557" s="46"/>
      <c r="N557" s="46"/>
      <c r="O557" s="46"/>
      <c r="P557" s="46"/>
      <c r="Q557" s="46"/>
      <c r="R557" s="46"/>
      <c r="S557" s="46"/>
      <c r="T557" s="46"/>
      <c r="U557" s="46"/>
      <c r="V557" s="46"/>
      <c r="W557" s="46"/>
      <c r="X557" s="46"/>
      <c r="Y557" s="46"/>
      <c r="Z557" s="46"/>
      <c r="AA557" s="46"/>
      <c r="AB557" s="46"/>
      <c r="AC557" s="46"/>
      <c r="AD557" s="46"/>
      <c r="AE557" s="46"/>
      <c r="AF557" s="46"/>
      <c r="AG557" s="46"/>
      <c r="AH557" s="46"/>
      <c r="AI557" s="46"/>
      <c r="AJ557" s="46"/>
      <c r="AK557" s="46"/>
      <c r="AL557" s="46"/>
    </row>
    <row r="558">
      <c r="A558" s="50"/>
      <c r="B558" s="46"/>
      <c r="C558" s="46"/>
      <c r="D558" s="46"/>
      <c r="E558" s="70"/>
      <c r="F558" s="50"/>
      <c r="G558" s="50"/>
      <c r="H558" s="50"/>
      <c r="I558" s="50"/>
      <c r="J558" s="102"/>
      <c r="K558" s="46"/>
      <c r="L558" s="46"/>
      <c r="M558" s="46"/>
      <c r="N558" s="46"/>
      <c r="O558" s="46"/>
      <c r="P558" s="46"/>
      <c r="Q558" s="46"/>
      <c r="R558" s="46"/>
      <c r="S558" s="46"/>
      <c r="T558" s="46"/>
      <c r="U558" s="46"/>
      <c r="V558" s="46"/>
      <c r="W558" s="46"/>
      <c r="X558" s="46"/>
      <c r="Y558" s="46"/>
      <c r="Z558" s="46"/>
      <c r="AA558" s="46"/>
      <c r="AB558" s="46"/>
      <c r="AC558" s="46"/>
      <c r="AD558" s="46"/>
      <c r="AE558" s="46"/>
      <c r="AF558" s="46"/>
      <c r="AG558" s="46"/>
      <c r="AH558" s="46"/>
      <c r="AI558" s="46"/>
      <c r="AJ558" s="46"/>
      <c r="AK558" s="46"/>
      <c r="AL558" s="46"/>
    </row>
    <row r="559">
      <c r="A559" s="50"/>
      <c r="B559" s="46"/>
      <c r="C559" s="46"/>
      <c r="D559" s="46"/>
      <c r="E559" s="70"/>
      <c r="F559" s="50"/>
      <c r="G559" s="50"/>
      <c r="H559" s="50"/>
      <c r="I559" s="50"/>
      <c r="J559" s="102"/>
      <c r="K559" s="46"/>
      <c r="L559" s="46"/>
      <c r="M559" s="46"/>
      <c r="N559" s="46"/>
      <c r="O559" s="46"/>
      <c r="P559" s="46"/>
      <c r="Q559" s="46"/>
      <c r="R559" s="46"/>
      <c r="S559" s="46"/>
      <c r="T559" s="46"/>
      <c r="U559" s="46"/>
      <c r="V559" s="46"/>
      <c r="W559" s="46"/>
      <c r="X559" s="46"/>
      <c r="Y559" s="46"/>
      <c r="Z559" s="46"/>
      <c r="AA559" s="46"/>
      <c r="AB559" s="46"/>
      <c r="AC559" s="46"/>
      <c r="AD559" s="46"/>
      <c r="AE559" s="46"/>
      <c r="AF559" s="46"/>
      <c r="AG559" s="46"/>
      <c r="AH559" s="46"/>
      <c r="AI559" s="46"/>
      <c r="AJ559" s="46"/>
      <c r="AK559" s="46"/>
      <c r="AL559" s="46"/>
    </row>
    <row r="560">
      <c r="A560" s="50"/>
      <c r="B560" s="46"/>
      <c r="C560" s="46"/>
      <c r="D560" s="46"/>
      <c r="E560" s="70"/>
      <c r="F560" s="50"/>
      <c r="G560" s="50"/>
      <c r="H560" s="50"/>
      <c r="I560" s="50"/>
      <c r="J560" s="102"/>
      <c r="K560" s="46"/>
      <c r="L560" s="46"/>
      <c r="M560" s="46"/>
      <c r="N560" s="46"/>
      <c r="O560" s="46"/>
      <c r="P560" s="46"/>
      <c r="Q560" s="46"/>
      <c r="R560" s="46"/>
      <c r="S560" s="46"/>
      <c r="T560" s="46"/>
      <c r="U560" s="46"/>
      <c r="V560" s="46"/>
      <c r="W560" s="46"/>
      <c r="X560" s="46"/>
      <c r="Y560" s="46"/>
      <c r="Z560" s="46"/>
      <c r="AA560" s="46"/>
      <c r="AB560" s="46"/>
      <c r="AC560" s="46"/>
      <c r="AD560" s="46"/>
      <c r="AE560" s="46"/>
      <c r="AF560" s="46"/>
      <c r="AG560" s="46"/>
      <c r="AH560" s="46"/>
      <c r="AI560" s="46"/>
      <c r="AJ560" s="46"/>
      <c r="AK560" s="46"/>
      <c r="AL560" s="46"/>
    </row>
    <row r="561">
      <c r="A561" s="50"/>
      <c r="B561" s="46"/>
      <c r="C561" s="46"/>
      <c r="D561" s="46"/>
      <c r="E561" s="70"/>
      <c r="F561" s="50"/>
      <c r="G561" s="50"/>
      <c r="H561" s="50"/>
      <c r="I561" s="50"/>
      <c r="J561" s="102"/>
      <c r="K561" s="46"/>
      <c r="L561" s="46"/>
      <c r="M561" s="46"/>
      <c r="N561" s="46"/>
      <c r="O561" s="46"/>
      <c r="P561" s="46"/>
      <c r="Q561" s="46"/>
      <c r="R561" s="46"/>
      <c r="S561" s="46"/>
      <c r="T561" s="46"/>
      <c r="U561" s="46"/>
      <c r="V561" s="46"/>
      <c r="W561" s="46"/>
      <c r="X561" s="46"/>
      <c r="Y561" s="46"/>
      <c r="Z561" s="46"/>
      <c r="AA561" s="46"/>
      <c r="AB561" s="46"/>
      <c r="AC561" s="46"/>
      <c r="AD561" s="46"/>
      <c r="AE561" s="46"/>
      <c r="AF561" s="46"/>
      <c r="AG561" s="46"/>
      <c r="AH561" s="46"/>
      <c r="AI561" s="46"/>
      <c r="AJ561" s="46"/>
      <c r="AK561" s="46"/>
      <c r="AL561" s="46"/>
    </row>
    <row r="562">
      <c r="A562" s="50"/>
      <c r="B562" s="46"/>
      <c r="C562" s="46"/>
      <c r="D562" s="46"/>
      <c r="E562" s="70"/>
      <c r="F562" s="50"/>
      <c r="G562" s="50"/>
      <c r="H562" s="50"/>
      <c r="I562" s="50"/>
      <c r="J562" s="102"/>
      <c r="K562" s="46"/>
      <c r="L562" s="46"/>
      <c r="M562" s="46"/>
      <c r="N562" s="46"/>
      <c r="O562" s="46"/>
      <c r="P562" s="46"/>
      <c r="Q562" s="46"/>
      <c r="R562" s="46"/>
      <c r="S562" s="46"/>
      <c r="T562" s="46"/>
      <c r="U562" s="46"/>
      <c r="V562" s="46"/>
      <c r="W562" s="46"/>
      <c r="X562" s="46"/>
      <c r="Y562" s="46"/>
      <c r="Z562" s="46"/>
      <c r="AA562" s="46"/>
      <c r="AB562" s="46"/>
      <c r="AC562" s="46"/>
      <c r="AD562" s="46"/>
      <c r="AE562" s="46"/>
      <c r="AF562" s="46"/>
      <c r="AG562" s="46"/>
      <c r="AH562" s="46"/>
      <c r="AI562" s="46"/>
      <c r="AJ562" s="46"/>
      <c r="AK562" s="46"/>
      <c r="AL562" s="46"/>
    </row>
    <row r="563">
      <c r="A563" s="50"/>
      <c r="B563" s="46"/>
      <c r="C563" s="46"/>
      <c r="D563" s="46"/>
      <c r="E563" s="70"/>
      <c r="F563" s="50"/>
      <c r="G563" s="50"/>
      <c r="H563" s="50"/>
      <c r="I563" s="50"/>
      <c r="J563" s="102"/>
      <c r="K563" s="46"/>
      <c r="L563" s="46"/>
      <c r="M563" s="46"/>
      <c r="N563" s="46"/>
      <c r="O563" s="46"/>
      <c r="P563" s="46"/>
      <c r="Q563" s="46"/>
      <c r="R563" s="46"/>
      <c r="S563" s="46"/>
      <c r="T563" s="46"/>
      <c r="U563" s="46"/>
      <c r="V563" s="46"/>
      <c r="W563" s="46"/>
      <c r="X563" s="46"/>
      <c r="Y563" s="46"/>
      <c r="Z563" s="46"/>
      <c r="AA563" s="46"/>
      <c r="AB563" s="46"/>
      <c r="AC563" s="46"/>
      <c r="AD563" s="46"/>
      <c r="AE563" s="46"/>
      <c r="AF563" s="46"/>
      <c r="AG563" s="46"/>
      <c r="AH563" s="46"/>
      <c r="AI563" s="46"/>
      <c r="AJ563" s="46"/>
      <c r="AK563" s="46"/>
      <c r="AL563" s="46"/>
    </row>
    <row r="564">
      <c r="A564" s="50"/>
      <c r="B564" s="46"/>
      <c r="C564" s="46"/>
      <c r="D564" s="46"/>
      <c r="E564" s="70"/>
      <c r="F564" s="50"/>
      <c r="G564" s="50"/>
      <c r="H564" s="50"/>
      <c r="I564" s="50"/>
      <c r="J564" s="102"/>
      <c r="K564" s="46"/>
      <c r="L564" s="46"/>
      <c r="M564" s="46"/>
      <c r="N564" s="46"/>
      <c r="O564" s="46"/>
      <c r="P564" s="46"/>
      <c r="Q564" s="46"/>
      <c r="R564" s="46"/>
      <c r="S564" s="46"/>
      <c r="T564" s="46"/>
      <c r="U564" s="46"/>
      <c r="V564" s="46"/>
      <c r="W564" s="46"/>
      <c r="X564" s="46"/>
      <c r="Y564" s="46"/>
      <c r="Z564" s="46"/>
      <c r="AA564" s="46"/>
      <c r="AB564" s="46"/>
      <c r="AC564" s="46"/>
      <c r="AD564" s="46"/>
      <c r="AE564" s="46"/>
      <c r="AF564" s="46"/>
      <c r="AG564" s="46"/>
      <c r="AH564" s="46"/>
      <c r="AI564" s="46"/>
      <c r="AJ564" s="46"/>
      <c r="AK564" s="46"/>
      <c r="AL564" s="46"/>
    </row>
    <row r="565">
      <c r="A565" s="50"/>
      <c r="B565" s="46"/>
      <c r="C565" s="46"/>
      <c r="D565" s="46"/>
      <c r="E565" s="70"/>
      <c r="F565" s="50"/>
      <c r="G565" s="50"/>
      <c r="H565" s="50"/>
      <c r="I565" s="50"/>
      <c r="J565" s="102"/>
      <c r="K565" s="46"/>
      <c r="L565" s="46"/>
      <c r="M565" s="46"/>
      <c r="N565" s="46"/>
      <c r="O565" s="46"/>
      <c r="P565" s="46"/>
      <c r="Q565" s="46"/>
      <c r="R565" s="46"/>
      <c r="S565" s="46"/>
      <c r="T565" s="46"/>
      <c r="U565" s="46"/>
      <c r="V565" s="46"/>
      <c r="W565" s="46"/>
      <c r="X565" s="46"/>
      <c r="Y565" s="46"/>
      <c r="Z565" s="46"/>
      <c r="AA565" s="46"/>
      <c r="AB565" s="46"/>
      <c r="AC565" s="46"/>
      <c r="AD565" s="46"/>
      <c r="AE565" s="46"/>
      <c r="AF565" s="46"/>
      <c r="AG565" s="46"/>
      <c r="AH565" s="46"/>
      <c r="AI565" s="46"/>
      <c r="AJ565" s="46"/>
      <c r="AK565" s="46"/>
      <c r="AL565" s="46"/>
    </row>
    <row r="566">
      <c r="A566" s="50"/>
      <c r="B566" s="46"/>
      <c r="C566" s="46"/>
      <c r="D566" s="46"/>
      <c r="E566" s="70"/>
      <c r="F566" s="50"/>
      <c r="G566" s="50"/>
      <c r="H566" s="50"/>
      <c r="I566" s="50"/>
      <c r="J566" s="102"/>
      <c r="K566" s="46"/>
      <c r="L566" s="46"/>
      <c r="M566" s="46"/>
      <c r="N566" s="46"/>
      <c r="O566" s="46"/>
      <c r="P566" s="46"/>
      <c r="Q566" s="46"/>
      <c r="R566" s="46"/>
      <c r="S566" s="46"/>
      <c r="T566" s="46"/>
      <c r="U566" s="46"/>
      <c r="V566" s="46"/>
      <c r="W566" s="46"/>
      <c r="X566" s="46"/>
      <c r="Y566" s="46"/>
      <c r="Z566" s="46"/>
      <c r="AA566" s="46"/>
      <c r="AB566" s="46"/>
      <c r="AC566" s="46"/>
      <c r="AD566" s="46"/>
      <c r="AE566" s="46"/>
      <c r="AF566" s="46"/>
      <c r="AG566" s="46"/>
      <c r="AH566" s="46"/>
      <c r="AI566" s="46"/>
      <c r="AJ566" s="46"/>
      <c r="AK566" s="46"/>
      <c r="AL566" s="46"/>
    </row>
    <row r="567">
      <c r="A567" s="50"/>
      <c r="B567" s="46"/>
      <c r="C567" s="46"/>
      <c r="D567" s="46"/>
      <c r="E567" s="70"/>
      <c r="F567" s="50"/>
      <c r="G567" s="50"/>
      <c r="H567" s="50"/>
      <c r="I567" s="50"/>
      <c r="J567" s="102"/>
      <c r="K567" s="46"/>
      <c r="L567" s="46"/>
      <c r="M567" s="46"/>
      <c r="N567" s="46"/>
      <c r="O567" s="46"/>
      <c r="P567" s="46"/>
      <c r="Q567" s="46"/>
      <c r="R567" s="46"/>
      <c r="S567" s="46"/>
      <c r="T567" s="46"/>
      <c r="U567" s="46"/>
      <c r="V567" s="46"/>
      <c r="W567" s="46"/>
      <c r="X567" s="46"/>
      <c r="Y567" s="46"/>
      <c r="Z567" s="46"/>
      <c r="AA567" s="46"/>
      <c r="AB567" s="46"/>
      <c r="AC567" s="46"/>
      <c r="AD567" s="46"/>
      <c r="AE567" s="46"/>
      <c r="AF567" s="46"/>
      <c r="AG567" s="46"/>
      <c r="AH567" s="46"/>
      <c r="AI567" s="46"/>
      <c r="AJ567" s="46"/>
      <c r="AK567" s="46"/>
      <c r="AL567" s="46"/>
    </row>
    <row r="568">
      <c r="A568" s="50"/>
      <c r="B568" s="46"/>
      <c r="C568" s="46"/>
      <c r="D568" s="46"/>
      <c r="E568" s="70"/>
      <c r="F568" s="50"/>
      <c r="G568" s="50"/>
      <c r="H568" s="50"/>
      <c r="I568" s="50"/>
      <c r="J568" s="102"/>
      <c r="K568" s="46"/>
      <c r="L568" s="46"/>
      <c r="M568" s="46"/>
      <c r="N568" s="46"/>
      <c r="O568" s="46"/>
      <c r="P568" s="46"/>
      <c r="Q568" s="46"/>
      <c r="R568" s="46"/>
      <c r="S568" s="46"/>
      <c r="T568" s="46"/>
      <c r="U568" s="46"/>
      <c r="V568" s="46"/>
      <c r="W568" s="46"/>
      <c r="X568" s="46"/>
      <c r="Y568" s="46"/>
      <c r="Z568" s="46"/>
      <c r="AA568" s="46"/>
      <c r="AB568" s="46"/>
      <c r="AC568" s="46"/>
      <c r="AD568" s="46"/>
      <c r="AE568" s="46"/>
      <c r="AF568" s="46"/>
      <c r="AG568" s="46"/>
      <c r="AH568" s="46"/>
      <c r="AI568" s="46"/>
      <c r="AJ568" s="46"/>
      <c r="AK568" s="46"/>
      <c r="AL568" s="46"/>
    </row>
    <row r="569">
      <c r="A569" s="50"/>
      <c r="B569" s="46"/>
      <c r="C569" s="46"/>
      <c r="D569" s="46"/>
      <c r="E569" s="70"/>
      <c r="F569" s="50"/>
      <c r="G569" s="50"/>
      <c r="H569" s="50"/>
      <c r="I569" s="50"/>
      <c r="J569" s="102"/>
      <c r="K569" s="46"/>
      <c r="L569" s="46"/>
      <c r="M569" s="46"/>
      <c r="N569" s="46"/>
      <c r="O569" s="46"/>
      <c r="P569" s="46"/>
      <c r="Q569" s="46"/>
      <c r="R569" s="46"/>
      <c r="S569" s="46"/>
      <c r="T569" s="46"/>
      <c r="U569" s="46"/>
      <c r="V569" s="46"/>
      <c r="W569" s="46"/>
      <c r="X569" s="46"/>
      <c r="Y569" s="46"/>
      <c r="Z569" s="46"/>
      <c r="AA569" s="46"/>
      <c r="AB569" s="46"/>
      <c r="AC569" s="46"/>
      <c r="AD569" s="46"/>
      <c r="AE569" s="46"/>
      <c r="AF569" s="46"/>
      <c r="AG569" s="46"/>
      <c r="AH569" s="46"/>
      <c r="AI569" s="46"/>
      <c r="AJ569" s="46"/>
      <c r="AK569" s="46"/>
      <c r="AL569" s="46"/>
    </row>
    <row r="570">
      <c r="A570" s="50"/>
      <c r="B570" s="46"/>
      <c r="C570" s="46"/>
      <c r="D570" s="46"/>
      <c r="E570" s="70"/>
      <c r="F570" s="50"/>
      <c r="G570" s="50"/>
      <c r="H570" s="50"/>
      <c r="I570" s="50"/>
      <c r="J570" s="102"/>
      <c r="K570" s="46"/>
      <c r="L570" s="46"/>
      <c r="M570" s="46"/>
      <c r="N570" s="46"/>
      <c r="O570" s="46"/>
      <c r="P570" s="46"/>
      <c r="Q570" s="46"/>
      <c r="R570" s="46"/>
      <c r="S570" s="46"/>
      <c r="T570" s="46"/>
      <c r="U570" s="46"/>
      <c r="V570" s="46"/>
      <c r="W570" s="46"/>
      <c r="X570" s="46"/>
      <c r="Y570" s="46"/>
      <c r="Z570" s="46"/>
      <c r="AA570" s="46"/>
      <c r="AB570" s="46"/>
      <c r="AC570" s="46"/>
      <c r="AD570" s="46"/>
      <c r="AE570" s="46"/>
      <c r="AF570" s="46"/>
      <c r="AG570" s="46"/>
      <c r="AH570" s="46"/>
      <c r="AI570" s="46"/>
      <c r="AJ570" s="46"/>
      <c r="AK570" s="46"/>
      <c r="AL570" s="46"/>
    </row>
    <row r="571">
      <c r="A571" s="50"/>
      <c r="B571" s="46"/>
      <c r="C571" s="46"/>
      <c r="D571" s="46"/>
      <c r="E571" s="70"/>
      <c r="F571" s="50"/>
      <c r="G571" s="50"/>
      <c r="H571" s="50"/>
      <c r="I571" s="50"/>
      <c r="J571" s="102"/>
      <c r="K571" s="46"/>
      <c r="L571" s="46"/>
      <c r="M571" s="46"/>
      <c r="N571" s="46"/>
      <c r="O571" s="46"/>
      <c r="P571" s="46"/>
      <c r="Q571" s="46"/>
      <c r="R571" s="46"/>
      <c r="S571" s="46"/>
      <c r="T571" s="46"/>
      <c r="U571" s="46"/>
      <c r="V571" s="46"/>
      <c r="W571" s="46"/>
      <c r="X571" s="46"/>
      <c r="Y571" s="46"/>
      <c r="Z571" s="46"/>
      <c r="AA571" s="46"/>
      <c r="AB571" s="46"/>
      <c r="AC571" s="46"/>
      <c r="AD571" s="46"/>
      <c r="AE571" s="46"/>
      <c r="AF571" s="46"/>
      <c r="AG571" s="46"/>
      <c r="AH571" s="46"/>
      <c r="AI571" s="46"/>
      <c r="AJ571" s="46"/>
      <c r="AK571" s="46"/>
      <c r="AL571" s="46"/>
    </row>
    <row r="572">
      <c r="A572" s="50"/>
      <c r="B572" s="46"/>
      <c r="C572" s="46"/>
      <c r="D572" s="46"/>
      <c r="E572" s="70"/>
      <c r="F572" s="50"/>
      <c r="G572" s="50"/>
      <c r="H572" s="50"/>
      <c r="I572" s="50"/>
      <c r="J572" s="102"/>
      <c r="K572" s="46"/>
      <c r="L572" s="46"/>
      <c r="M572" s="46"/>
      <c r="N572" s="46"/>
      <c r="O572" s="46"/>
      <c r="P572" s="46"/>
      <c r="Q572" s="46"/>
      <c r="R572" s="46"/>
      <c r="S572" s="46"/>
      <c r="T572" s="46"/>
      <c r="U572" s="46"/>
      <c r="V572" s="46"/>
      <c r="W572" s="46"/>
      <c r="X572" s="46"/>
      <c r="Y572" s="46"/>
      <c r="Z572" s="46"/>
      <c r="AA572" s="46"/>
      <c r="AB572" s="46"/>
      <c r="AC572" s="46"/>
      <c r="AD572" s="46"/>
      <c r="AE572" s="46"/>
      <c r="AF572" s="46"/>
      <c r="AG572" s="46"/>
      <c r="AH572" s="46"/>
      <c r="AI572" s="46"/>
      <c r="AJ572" s="46"/>
      <c r="AK572" s="46"/>
      <c r="AL572" s="46"/>
    </row>
    <row r="573">
      <c r="A573" s="50"/>
      <c r="B573" s="46"/>
      <c r="C573" s="46"/>
      <c r="D573" s="46"/>
      <c r="E573" s="70"/>
      <c r="F573" s="50"/>
      <c r="G573" s="50"/>
      <c r="H573" s="50"/>
      <c r="I573" s="50"/>
      <c r="J573" s="102"/>
      <c r="K573" s="46"/>
      <c r="L573" s="46"/>
      <c r="M573" s="46"/>
      <c r="N573" s="46"/>
      <c r="O573" s="46"/>
      <c r="P573" s="46"/>
      <c r="Q573" s="46"/>
      <c r="R573" s="46"/>
      <c r="S573" s="46"/>
      <c r="T573" s="46"/>
      <c r="U573" s="46"/>
      <c r="V573" s="46"/>
      <c r="W573" s="46"/>
      <c r="X573" s="46"/>
      <c r="Y573" s="46"/>
      <c r="Z573" s="46"/>
      <c r="AA573" s="46"/>
      <c r="AB573" s="46"/>
      <c r="AC573" s="46"/>
      <c r="AD573" s="46"/>
      <c r="AE573" s="46"/>
      <c r="AF573" s="46"/>
      <c r="AG573" s="46"/>
      <c r="AH573" s="46"/>
      <c r="AI573" s="46"/>
      <c r="AJ573" s="46"/>
      <c r="AK573" s="46"/>
      <c r="AL573" s="46"/>
    </row>
    <row r="574">
      <c r="A574" s="50"/>
      <c r="B574" s="46"/>
      <c r="C574" s="46"/>
      <c r="D574" s="46"/>
      <c r="E574" s="70"/>
      <c r="F574" s="50"/>
      <c r="G574" s="50"/>
      <c r="H574" s="50"/>
      <c r="I574" s="50"/>
      <c r="J574" s="102"/>
      <c r="K574" s="46"/>
      <c r="L574" s="46"/>
      <c r="M574" s="46"/>
      <c r="N574" s="46"/>
      <c r="O574" s="46"/>
      <c r="P574" s="46"/>
      <c r="Q574" s="46"/>
      <c r="R574" s="46"/>
      <c r="S574" s="46"/>
      <c r="T574" s="46"/>
      <c r="U574" s="46"/>
      <c r="V574" s="46"/>
      <c r="W574" s="46"/>
      <c r="X574" s="46"/>
      <c r="Y574" s="46"/>
      <c r="Z574" s="46"/>
      <c r="AA574" s="46"/>
      <c r="AB574" s="46"/>
      <c r="AC574" s="46"/>
      <c r="AD574" s="46"/>
      <c r="AE574" s="46"/>
      <c r="AF574" s="46"/>
      <c r="AG574" s="46"/>
      <c r="AH574" s="46"/>
      <c r="AI574" s="46"/>
      <c r="AJ574" s="46"/>
      <c r="AK574" s="46"/>
      <c r="AL574" s="46"/>
    </row>
    <row r="575">
      <c r="A575" s="50"/>
      <c r="B575" s="46"/>
      <c r="C575" s="46"/>
      <c r="D575" s="46"/>
      <c r="E575" s="70"/>
      <c r="F575" s="50"/>
      <c r="G575" s="50"/>
      <c r="H575" s="50"/>
      <c r="I575" s="50"/>
      <c r="J575" s="102"/>
      <c r="K575" s="46"/>
      <c r="L575" s="46"/>
      <c r="M575" s="46"/>
      <c r="N575" s="46"/>
      <c r="O575" s="46"/>
      <c r="P575" s="46"/>
      <c r="Q575" s="46"/>
      <c r="R575" s="46"/>
      <c r="S575" s="46"/>
      <c r="T575" s="46"/>
      <c r="U575" s="46"/>
      <c r="V575" s="46"/>
      <c r="W575" s="46"/>
      <c r="X575" s="46"/>
      <c r="Y575" s="46"/>
      <c r="Z575" s="46"/>
      <c r="AA575" s="46"/>
      <c r="AB575" s="46"/>
      <c r="AC575" s="46"/>
      <c r="AD575" s="46"/>
      <c r="AE575" s="46"/>
      <c r="AF575" s="46"/>
      <c r="AG575" s="46"/>
      <c r="AH575" s="46"/>
      <c r="AI575" s="46"/>
      <c r="AJ575" s="46"/>
      <c r="AK575" s="46"/>
      <c r="AL575" s="46"/>
    </row>
    <row r="576">
      <c r="A576" s="50"/>
      <c r="B576" s="46"/>
      <c r="C576" s="46"/>
      <c r="D576" s="46"/>
      <c r="E576" s="70"/>
      <c r="F576" s="50"/>
      <c r="G576" s="50"/>
      <c r="H576" s="50"/>
      <c r="I576" s="50"/>
      <c r="J576" s="102"/>
      <c r="K576" s="46"/>
      <c r="L576" s="46"/>
      <c r="M576" s="46"/>
      <c r="N576" s="46"/>
      <c r="O576" s="46"/>
      <c r="P576" s="46"/>
      <c r="Q576" s="46"/>
      <c r="R576" s="46"/>
      <c r="S576" s="46"/>
      <c r="T576" s="46"/>
      <c r="U576" s="46"/>
      <c r="V576" s="46"/>
      <c r="W576" s="46"/>
      <c r="X576" s="46"/>
      <c r="Y576" s="46"/>
      <c r="Z576" s="46"/>
      <c r="AA576" s="46"/>
      <c r="AB576" s="46"/>
      <c r="AC576" s="46"/>
      <c r="AD576" s="46"/>
      <c r="AE576" s="46"/>
      <c r="AF576" s="46"/>
      <c r="AG576" s="46"/>
      <c r="AH576" s="46"/>
      <c r="AI576" s="46"/>
      <c r="AJ576" s="46"/>
      <c r="AK576" s="46"/>
      <c r="AL576" s="46"/>
    </row>
    <row r="577">
      <c r="A577" s="50"/>
      <c r="B577" s="46"/>
      <c r="C577" s="46"/>
      <c r="D577" s="46"/>
      <c r="E577" s="70"/>
      <c r="F577" s="50"/>
      <c r="G577" s="50"/>
      <c r="H577" s="50"/>
      <c r="I577" s="50"/>
      <c r="J577" s="102"/>
      <c r="K577" s="46"/>
      <c r="L577" s="46"/>
      <c r="M577" s="46"/>
      <c r="N577" s="46"/>
      <c r="O577" s="46"/>
      <c r="P577" s="46"/>
      <c r="Q577" s="46"/>
      <c r="R577" s="46"/>
      <c r="S577" s="46"/>
      <c r="T577" s="46"/>
      <c r="U577" s="46"/>
      <c r="V577" s="46"/>
      <c r="W577" s="46"/>
      <c r="X577" s="46"/>
      <c r="Y577" s="46"/>
      <c r="Z577" s="46"/>
      <c r="AA577" s="46"/>
      <c r="AB577" s="46"/>
      <c r="AC577" s="46"/>
      <c r="AD577" s="46"/>
      <c r="AE577" s="46"/>
      <c r="AF577" s="46"/>
      <c r="AG577" s="46"/>
      <c r="AH577" s="46"/>
      <c r="AI577" s="46"/>
      <c r="AJ577" s="46"/>
      <c r="AK577" s="46"/>
      <c r="AL577" s="46"/>
    </row>
    <row r="578">
      <c r="A578" s="50"/>
      <c r="B578" s="46"/>
      <c r="C578" s="46"/>
      <c r="D578" s="46"/>
      <c r="E578" s="70"/>
      <c r="F578" s="50"/>
      <c r="G578" s="50"/>
      <c r="H578" s="50"/>
      <c r="I578" s="50"/>
      <c r="J578" s="102"/>
      <c r="K578" s="46"/>
      <c r="L578" s="46"/>
      <c r="M578" s="46"/>
      <c r="N578" s="46"/>
      <c r="O578" s="46"/>
      <c r="P578" s="46"/>
      <c r="Q578" s="46"/>
      <c r="R578" s="46"/>
      <c r="S578" s="46"/>
      <c r="T578" s="46"/>
      <c r="U578" s="46"/>
      <c r="V578" s="46"/>
      <c r="W578" s="46"/>
      <c r="X578" s="46"/>
      <c r="Y578" s="46"/>
      <c r="Z578" s="46"/>
      <c r="AA578" s="46"/>
      <c r="AB578" s="46"/>
      <c r="AC578" s="46"/>
      <c r="AD578" s="46"/>
      <c r="AE578" s="46"/>
      <c r="AF578" s="46"/>
      <c r="AG578" s="46"/>
      <c r="AH578" s="46"/>
      <c r="AI578" s="46"/>
      <c r="AJ578" s="46"/>
      <c r="AK578" s="46"/>
      <c r="AL578" s="46"/>
    </row>
    <row r="579">
      <c r="A579" s="50"/>
      <c r="B579" s="46"/>
      <c r="C579" s="46"/>
      <c r="D579" s="46"/>
      <c r="E579" s="70"/>
      <c r="F579" s="50"/>
      <c r="G579" s="50"/>
      <c r="H579" s="50"/>
      <c r="I579" s="50"/>
      <c r="J579" s="102"/>
      <c r="K579" s="46"/>
      <c r="L579" s="46"/>
      <c r="M579" s="46"/>
      <c r="N579" s="46"/>
      <c r="O579" s="46"/>
      <c r="P579" s="46"/>
      <c r="Q579" s="46"/>
      <c r="R579" s="46"/>
      <c r="S579" s="46"/>
      <c r="T579" s="46"/>
      <c r="U579" s="46"/>
      <c r="V579" s="46"/>
      <c r="W579" s="46"/>
      <c r="X579" s="46"/>
      <c r="Y579" s="46"/>
      <c r="Z579" s="46"/>
      <c r="AA579" s="46"/>
      <c r="AB579" s="46"/>
      <c r="AC579" s="46"/>
      <c r="AD579" s="46"/>
      <c r="AE579" s="46"/>
      <c r="AF579" s="46"/>
      <c r="AG579" s="46"/>
      <c r="AH579" s="46"/>
      <c r="AI579" s="46"/>
      <c r="AJ579" s="46"/>
      <c r="AK579" s="46"/>
      <c r="AL579" s="46"/>
    </row>
    <row r="580">
      <c r="A580" s="50"/>
      <c r="B580" s="46"/>
      <c r="C580" s="46"/>
      <c r="D580" s="46"/>
      <c r="E580" s="70"/>
      <c r="F580" s="50"/>
      <c r="G580" s="50"/>
      <c r="H580" s="50"/>
      <c r="I580" s="50"/>
      <c r="J580" s="102"/>
      <c r="K580" s="46"/>
      <c r="L580" s="46"/>
      <c r="M580" s="46"/>
      <c r="N580" s="46"/>
      <c r="O580" s="46"/>
      <c r="P580" s="46"/>
      <c r="Q580" s="46"/>
      <c r="R580" s="46"/>
      <c r="S580" s="46"/>
      <c r="T580" s="46"/>
      <c r="U580" s="46"/>
      <c r="V580" s="46"/>
      <c r="W580" s="46"/>
      <c r="X580" s="46"/>
      <c r="Y580" s="46"/>
      <c r="Z580" s="46"/>
      <c r="AA580" s="46"/>
      <c r="AB580" s="46"/>
      <c r="AC580" s="46"/>
      <c r="AD580" s="46"/>
      <c r="AE580" s="46"/>
      <c r="AF580" s="46"/>
      <c r="AG580" s="46"/>
      <c r="AH580" s="46"/>
      <c r="AI580" s="46"/>
      <c r="AJ580" s="46"/>
      <c r="AK580" s="46"/>
      <c r="AL580" s="46"/>
    </row>
    <row r="581">
      <c r="A581" s="50"/>
      <c r="B581" s="46"/>
      <c r="C581" s="46"/>
      <c r="D581" s="46"/>
      <c r="E581" s="70"/>
      <c r="F581" s="50"/>
      <c r="G581" s="50"/>
      <c r="H581" s="50"/>
      <c r="I581" s="50"/>
      <c r="J581" s="102"/>
      <c r="K581" s="46"/>
      <c r="L581" s="46"/>
      <c r="M581" s="46"/>
      <c r="N581" s="46"/>
      <c r="O581" s="46"/>
      <c r="P581" s="46"/>
      <c r="Q581" s="46"/>
      <c r="R581" s="46"/>
      <c r="S581" s="46"/>
      <c r="T581" s="46"/>
      <c r="U581" s="46"/>
      <c r="V581" s="46"/>
      <c r="W581" s="46"/>
      <c r="X581" s="46"/>
      <c r="Y581" s="46"/>
      <c r="Z581" s="46"/>
      <c r="AA581" s="46"/>
      <c r="AB581" s="46"/>
      <c r="AC581" s="46"/>
      <c r="AD581" s="46"/>
      <c r="AE581" s="46"/>
      <c r="AF581" s="46"/>
      <c r="AG581" s="46"/>
      <c r="AH581" s="46"/>
      <c r="AI581" s="46"/>
      <c r="AJ581" s="46"/>
      <c r="AK581" s="46"/>
      <c r="AL581" s="46"/>
    </row>
    <row r="582">
      <c r="A582" s="50"/>
      <c r="B582" s="46"/>
      <c r="C582" s="46"/>
      <c r="D582" s="46"/>
      <c r="E582" s="70"/>
      <c r="F582" s="50"/>
      <c r="G582" s="50"/>
      <c r="H582" s="50"/>
      <c r="I582" s="50"/>
      <c r="J582" s="102"/>
      <c r="K582" s="46"/>
      <c r="L582" s="46"/>
      <c r="M582" s="46"/>
      <c r="N582" s="46"/>
      <c r="O582" s="46"/>
      <c r="P582" s="46"/>
      <c r="Q582" s="46"/>
      <c r="R582" s="46"/>
      <c r="S582" s="46"/>
      <c r="T582" s="46"/>
      <c r="U582" s="46"/>
      <c r="V582" s="46"/>
      <c r="W582" s="46"/>
      <c r="X582" s="46"/>
      <c r="Y582" s="46"/>
      <c r="Z582" s="46"/>
      <c r="AA582" s="46"/>
      <c r="AB582" s="46"/>
      <c r="AC582" s="46"/>
      <c r="AD582" s="46"/>
      <c r="AE582" s="46"/>
      <c r="AF582" s="46"/>
      <c r="AG582" s="46"/>
      <c r="AH582" s="46"/>
      <c r="AI582" s="46"/>
      <c r="AJ582" s="46"/>
      <c r="AK582" s="46"/>
      <c r="AL582" s="46"/>
    </row>
    <row r="583">
      <c r="A583" s="50"/>
      <c r="B583" s="46"/>
      <c r="C583" s="46"/>
      <c r="D583" s="46"/>
      <c r="E583" s="70"/>
      <c r="F583" s="50"/>
      <c r="G583" s="50"/>
      <c r="H583" s="50"/>
      <c r="I583" s="50"/>
      <c r="J583" s="102"/>
      <c r="K583" s="46"/>
      <c r="L583" s="46"/>
      <c r="M583" s="46"/>
      <c r="N583" s="46"/>
      <c r="O583" s="46"/>
      <c r="P583" s="46"/>
      <c r="Q583" s="46"/>
      <c r="R583" s="46"/>
      <c r="S583" s="46"/>
      <c r="T583" s="46"/>
      <c r="U583" s="46"/>
      <c r="V583" s="46"/>
      <c r="W583" s="46"/>
      <c r="X583" s="46"/>
      <c r="Y583" s="46"/>
      <c r="Z583" s="46"/>
      <c r="AA583" s="46"/>
      <c r="AB583" s="46"/>
      <c r="AC583" s="46"/>
      <c r="AD583" s="46"/>
      <c r="AE583" s="46"/>
      <c r="AF583" s="46"/>
      <c r="AG583" s="46"/>
      <c r="AH583" s="46"/>
      <c r="AI583" s="46"/>
      <c r="AJ583" s="46"/>
      <c r="AK583" s="46"/>
      <c r="AL583" s="46"/>
    </row>
    <row r="584">
      <c r="A584" s="50"/>
      <c r="B584" s="46"/>
      <c r="C584" s="46"/>
      <c r="D584" s="46"/>
      <c r="E584" s="70"/>
      <c r="F584" s="50"/>
      <c r="G584" s="50"/>
      <c r="H584" s="50"/>
      <c r="I584" s="50"/>
      <c r="J584" s="102"/>
      <c r="K584" s="46"/>
      <c r="L584" s="46"/>
      <c r="M584" s="46"/>
      <c r="N584" s="46"/>
      <c r="O584" s="46"/>
      <c r="P584" s="46"/>
      <c r="Q584" s="46"/>
      <c r="R584" s="46"/>
      <c r="S584" s="46"/>
      <c r="T584" s="46"/>
      <c r="U584" s="46"/>
      <c r="V584" s="46"/>
      <c r="W584" s="46"/>
      <c r="X584" s="46"/>
      <c r="Y584" s="46"/>
      <c r="Z584" s="46"/>
      <c r="AA584" s="46"/>
      <c r="AB584" s="46"/>
      <c r="AC584" s="46"/>
      <c r="AD584" s="46"/>
      <c r="AE584" s="46"/>
      <c r="AF584" s="46"/>
      <c r="AG584" s="46"/>
      <c r="AH584" s="46"/>
      <c r="AI584" s="46"/>
      <c r="AJ584" s="46"/>
      <c r="AK584" s="46"/>
      <c r="AL584" s="46"/>
    </row>
    <row r="585">
      <c r="A585" s="50"/>
      <c r="B585" s="46"/>
      <c r="C585" s="46"/>
      <c r="D585" s="46"/>
      <c r="E585" s="70"/>
      <c r="F585" s="50"/>
      <c r="G585" s="50"/>
      <c r="H585" s="50"/>
      <c r="I585" s="50"/>
      <c r="J585" s="102"/>
      <c r="K585" s="46"/>
      <c r="L585" s="46"/>
      <c r="M585" s="46"/>
      <c r="N585" s="46"/>
      <c r="O585" s="46"/>
      <c r="P585" s="46"/>
      <c r="Q585" s="46"/>
      <c r="R585" s="46"/>
      <c r="S585" s="46"/>
      <c r="T585" s="46"/>
      <c r="U585" s="46"/>
      <c r="V585" s="46"/>
      <c r="W585" s="46"/>
      <c r="X585" s="46"/>
      <c r="Y585" s="46"/>
      <c r="Z585" s="46"/>
      <c r="AA585" s="46"/>
      <c r="AB585" s="46"/>
      <c r="AC585" s="46"/>
      <c r="AD585" s="46"/>
      <c r="AE585" s="46"/>
      <c r="AF585" s="46"/>
      <c r="AG585" s="46"/>
      <c r="AH585" s="46"/>
      <c r="AI585" s="46"/>
      <c r="AJ585" s="46"/>
      <c r="AK585" s="46"/>
      <c r="AL585" s="46"/>
    </row>
    <row r="586">
      <c r="A586" s="50"/>
      <c r="B586" s="46"/>
      <c r="C586" s="46"/>
      <c r="D586" s="46"/>
      <c r="E586" s="70"/>
      <c r="F586" s="50"/>
      <c r="G586" s="50"/>
      <c r="H586" s="50"/>
      <c r="I586" s="50"/>
      <c r="J586" s="102"/>
      <c r="K586" s="46"/>
      <c r="L586" s="46"/>
      <c r="M586" s="46"/>
      <c r="N586" s="46"/>
      <c r="O586" s="46"/>
      <c r="P586" s="46"/>
      <c r="Q586" s="46"/>
      <c r="R586" s="46"/>
      <c r="S586" s="46"/>
      <c r="T586" s="46"/>
      <c r="U586" s="46"/>
      <c r="V586" s="46"/>
      <c r="W586" s="46"/>
      <c r="X586" s="46"/>
      <c r="Y586" s="46"/>
      <c r="Z586" s="46"/>
      <c r="AA586" s="46"/>
      <c r="AB586" s="46"/>
      <c r="AC586" s="46"/>
      <c r="AD586" s="46"/>
      <c r="AE586" s="46"/>
      <c r="AF586" s="46"/>
      <c r="AG586" s="46"/>
      <c r="AH586" s="46"/>
      <c r="AI586" s="46"/>
      <c r="AJ586" s="46"/>
      <c r="AK586" s="46"/>
      <c r="AL586" s="46"/>
    </row>
    <row r="587">
      <c r="A587" s="50"/>
      <c r="B587" s="46"/>
      <c r="C587" s="46"/>
      <c r="D587" s="46"/>
      <c r="E587" s="70"/>
      <c r="F587" s="50"/>
      <c r="G587" s="50"/>
      <c r="H587" s="50"/>
      <c r="I587" s="50"/>
      <c r="J587" s="102"/>
      <c r="K587" s="46"/>
      <c r="L587" s="46"/>
      <c r="M587" s="46"/>
      <c r="N587" s="46"/>
      <c r="O587" s="46"/>
      <c r="P587" s="46"/>
      <c r="Q587" s="46"/>
      <c r="R587" s="46"/>
      <c r="S587" s="46"/>
      <c r="T587" s="46"/>
      <c r="U587" s="46"/>
      <c r="V587" s="46"/>
      <c r="W587" s="46"/>
      <c r="X587" s="46"/>
      <c r="Y587" s="46"/>
      <c r="Z587" s="46"/>
      <c r="AA587" s="46"/>
      <c r="AB587" s="46"/>
      <c r="AC587" s="46"/>
      <c r="AD587" s="46"/>
      <c r="AE587" s="46"/>
      <c r="AF587" s="46"/>
      <c r="AG587" s="46"/>
      <c r="AH587" s="46"/>
      <c r="AI587" s="46"/>
      <c r="AJ587" s="46"/>
      <c r="AK587" s="46"/>
      <c r="AL587" s="46"/>
    </row>
    <row r="588">
      <c r="A588" s="50"/>
      <c r="B588" s="46"/>
      <c r="C588" s="46"/>
      <c r="D588" s="46"/>
      <c r="E588" s="70"/>
      <c r="F588" s="50"/>
      <c r="G588" s="50"/>
      <c r="H588" s="50"/>
      <c r="I588" s="50"/>
      <c r="J588" s="102"/>
      <c r="K588" s="46"/>
      <c r="L588" s="46"/>
      <c r="M588" s="46"/>
      <c r="N588" s="46"/>
      <c r="O588" s="46"/>
      <c r="P588" s="46"/>
      <c r="Q588" s="46"/>
      <c r="R588" s="46"/>
      <c r="S588" s="46"/>
      <c r="T588" s="46"/>
      <c r="U588" s="46"/>
      <c r="V588" s="46"/>
      <c r="W588" s="46"/>
      <c r="X588" s="46"/>
      <c r="Y588" s="46"/>
      <c r="Z588" s="46"/>
      <c r="AA588" s="46"/>
      <c r="AB588" s="46"/>
      <c r="AC588" s="46"/>
      <c r="AD588" s="46"/>
      <c r="AE588" s="46"/>
      <c r="AF588" s="46"/>
      <c r="AG588" s="46"/>
      <c r="AH588" s="46"/>
      <c r="AI588" s="46"/>
      <c r="AJ588" s="46"/>
      <c r="AK588" s="46"/>
      <c r="AL588" s="46"/>
    </row>
    <row r="589">
      <c r="A589" s="50"/>
      <c r="B589" s="46"/>
      <c r="C589" s="46"/>
      <c r="D589" s="46"/>
      <c r="E589" s="70"/>
      <c r="F589" s="50"/>
      <c r="G589" s="50"/>
      <c r="H589" s="50"/>
      <c r="I589" s="50"/>
      <c r="J589" s="102"/>
      <c r="K589" s="46"/>
      <c r="L589" s="46"/>
      <c r="M589" s="46"/>
      <c r="N589" s="46"/>
      <c r="O589" s="46"/>
      <c r="P589" s="46"/>
      <c r="Q589" s="46"/>
      <c r="R589" s="46"/>
      <c r="S589" s="46"/>
      <c r="T589" s="46"/>
      <c r="U589" s="46"/>
      <c r="V589" s="46"/>
      <c r="W589" s="46"/>
      <c r="X589" s="46"/>
      <c r="Y589" s="46"/>
      <c r="Z589" s="46"/>
      <c r="AA589" s="46"/>
      <c r="AB589" s="46"/>
      <c r="AC589" s="46"/>
      <c r="AD589" s="46"/>
      <c r="AE589" s="46"/>
      <c r="AF589" s="46"/>
      <c r="AG589" s="46"/>
      <c r="AH589" s="46"/>
      <c r="AI589" s="46"/>
      <c r="AJ589" s="46"/>
      <c r="AK589" s="46"/>
      <c r="AL589" s="46"/>
    </row>
    <row r="590">
      <c r="A590" s="50"/>
      <c r="B590" s="46"/>
      <c r="C590" s="46"/>
      <c r="D590" s="46"/>
      <c r="E590" s="70"/>
      <c r="F590" s="50"/>
      <c r="G590" s="50"/>
      <c r="H590" s="50"/>
      <c r="I590" s="50"/>
      <c r="J590" s="102"/>
      <c r="K590" s="46"/>
      <c r="L590" s="46"/>
      <c r="M590" s="46"/>
      <c r="N590" s="46"/>
      <c r="O590" s="46"/>
      <c r="P590" s="46"/>
      <c r="Q590" s="46"/>
      <c r="R590" s="46"/>
      <c r="S590" s="46"/>
      <c r="T590" s="46"/>
      <c r="U590" s="46"/>
      <c r="V590" s="46"/>
      <c r="W590" s="46"/>
      <c r="X590" s="46"/>
      <c r="Y590" s="46"/>
      <c r="Z590" s="46"/>
      <c r="AA590" s="46"/>
      <c r="AB590" s="46"/>
      <c r="AC590" s="46"/>
      <c r="AD590" s="46"/>
      <c r="AE590" s="46"/>
      <c r="AF590" s="46"/>
      <c r="AG590" s="46"/>
      <c r="AH590" s="46"/>
      <c r="AI590" s="46"/>
      <c r="AJ590" s="46"/>
      <c r="AK590" s="46"/>
      <c r="AL590" s="46"/>
    </row>
    <row r="591">
      <c r="A591" s="50"/>
      <c r="B591" s="46"/>
      <c r="C591" s="46"/>
      <c r="D591" s="46"/>
      <c r="E591" s="70"/>
      <c r="F591" s="50"/>
      <c r="G591" s="50"/>
      <c r="H591" s="50"/>
      <c r="I591" s="50"/>
      <c r="J591" s="102"/>
      <c r="K591" s="46"/>
      <c r="L591" s="46"/>
      <c r="M591" s="46"/>
      <c r="N591" s="46"/>
      <c r="O591" s="46"/>
      <c r="P591" s="46"/>
      <c r="Q591" s="46"/>
      <c r="R591" s="46"/>
      <c r="S591" s="46"/>
      <c r="T591" s="46"/>
      <c r="U591" s="46"/>
      <c r="V591" s="46"/>
      <c r="W591" s="46"/>
      <c r="X591" s="46"/>
      <c r="Y591" s="46"/>
      <c r="Z591" s="46"/>
      <c r="AA591" s="46"/>
      <c r="AB591" s="46"/>
      <c r="AC591" s="46"/>
      <c r="AD591" s="46"/>
      <c r="AE591" s="46"/>
      <c r="AF591" s="46"/>
      <c r="AG591" s="46"/>
      <c r="AH591" s="46"/>
      <c r="AI591" s="46"/>
      <c r="AJ591" s="46"/>
      <c r="AK591" s="46"/>
      <c r="AL591" s="46"/>
    </row>
    <row r="592">
      <c r="A592" s="50"/>
      <c r="B592" s="46"/>
      <c r="C592" s="46"/>
      <c r="D592" s="46"/>
      <c r="E592" s="70"/>
      <c r="F592" s="50"/>
      <c r="G592" s="50"/>
      <c r="H592" s="50"/>
      <c r="I592" s="50"/>
      <c r="J592" s="102"/>
      <c r="K592" s="46"/>
      <c r="L592" s="46"/>
      <c r="M592" s="46"/>
      <c r="N592" s="46"/>
      <c r="O592" s="46"/>
      <c r="P592" s="46"/>
      <c r="Q592" s="46"/>
      <c r="R592" s="46"/>
      <c r="S592" s="46"/>
      <c r="T592" s="46"/>
      <c r="U592" s="46"/>
      <c r="V592" s="46"/>
      <c r="W592" s="46"/>
      <c r="X592" s="46"/>
      <c r="Y592" s="46"/>
      <c r="Z592" s="46"/>
      <c r="AA592" s="46"/>
      <c r="AB592" s="46"/>
      <c r="AC592" s="46"/>
      <c r="AD592" s="46"/>
      <c r="AE592" s="46"/>
      <c r="AF592" s="46"/>
      <c r="AG592" s="46"/>
      <c r="AH592" s="46"/>
      <c r="AI592" s="46"/>
      <c r="AJ592" s="46"/>
      <c r="AK592" s="46"/>
      <c r="AL592" s="46"/>
    </row>
    <row r="593">
      <c r="A593" s="50"/>
      <c r="B593" s="46"/>
      <c r="C593" s="46"/>
      <c r="D593" s="46"/>
      <c r="E593" s="70"/>
      <c r="F593" s="50"/>
      <c r="G593" s="50"/>
      <c r="H593" s="50"/>
      <c r="I593" s="50"/>
      <c r="J593" s="102"/>
      <c r="K593" s="46"/>
      <c r="L593" s="46"/>
      <c r="M593" s="46"/>
      <c r="N593" s="46"/>
      <c r="O593" s="46"/>
      <c r="P593" s="46"/>
      <c r="Q593" s="46"/>
      <c r="R593" s="46"/>
      <c r="S593" s="46"/>
      <c r="T593" s="46"/>
      <c r="U593" s="46"/>
      <c r="V593" s="46"/>
      <c r="W593" s="46"/>
      <c r="X593" s="46"/>
      <c r="Y593" s="46"/>
      <c r="Z593" s="46"/>
      <c r="AA593" s="46"/>
      <c r="AB593" s="46"/>
      <c r="AC593" s="46"/>
      <c r="AD593" s="46"/>
      <c r="AE593" s="46"/>
      <c r="AF593" s="46"/>
      <c r="AG593" s="46"/>
      <c r="AH593" s="46"/>
      <c r="AI593" s="46"/>
      <c r="AJ593" s="46"/>
      <c r="AK593" s="46"/>
      <c r="AL593" s="46"/>
    </row>
    <row r="594">
      <c r="A594" s="50"/>
      <c r="B594" s="46"/>
      <c r="C594" s="46"/>
      <c r="D594" s="46"/>
      <c r="E594" s="70"/>
      <c r="F594" s="50"/>
      <c r="G594" s="50"/>
      <c r="H594" s="50"/>
      <c r="I594" s="50"/>
      <c r="J594" s="102"/>
      <c r="K594" s="46"/>
      <c r="L594" s="46"/>
      <c r="M594" s="46"/>
      <c r="N594" s="46"/>
      <c r="O594" s="46"/>
      <c r="P594" s="46"/>
      <c r="Q594" s="46"/>
      <c r="R594" s="46"/>
      <c r="S594" s="46"/>
      <c r="T594" s="46"/>
      <c r="U594" s="46"/>
      <c r="V594" s="46"/>
      <c r="W594" s="46"/>
      <c r="X594" s="46"/>
      <c r="Y594" s="46"/>
      <c r="Z594" s="46"/>
      <c r="AA594" s="46"/>
      <c r="AB594" s="46"/>
      <c r="AC594" s="46"/>
      <c r="AD594" s="46"/>
      <c r="AE594" s="46"/>
      <c r="AF594" s="46"/>
      <c r="AG594" s="46"/>
      <c r="AH594" s="46"/>
      <c r="AI594" s="46"/>
      <c r="AJ594" s="46"/>
      <c r="AK594" s="46"/>
      <c r="AL594" s="46"/>
    </row>
    <row r="595">
      <c r="A595" s="50"/>
      <c r="B595" s="46"/>
      <c r="C595" s="46"/>
      <c r="D595" s="46"/>
      <c r="E595" s="70"/>
      <c r="F595" s="50"/>
      <c r="G595" s="50"/>
      <c r="H595" s="50"/>
      <c r="I595" s="50"/>
      <c r="J595" s="102"/>
      <c r="K595" s="46"/>
      <c r="L595" s="46"/>
      <c r="M595" s="46"/>
      <c r="N595" s="46"/>
      <c r="O595" s="46"/>
      <c r="P595" s="46"/>
      <c r="Q595" s="46"/>
      <c r="R595" s="46"/>
      <c r="S595" s="46"/>
      <c r="T595" s="46"/>
      <c r="U595" s="46"/>
      <c r="V595" s="46"/>
      <c r="W595" s="46"/>
      <c r="X595" s="46"/>
      <c r="Y595" s="46"/>
      <c r="Z595" s="46"/>
      <c r="AA595" s="46"/>
      <c r="AB595" s="46"/>
      <c r="AC595" s="46"/>
      <c r="AD595" s="46"/>
      <c r="AE595" s="46"/>
      <c r="AF595" s="46"/>
      <c r="AG595" s="46"/>
      <c r="AH595" s="46"/>
      <c r="AI595" s="46"/>
      <c r="AJ595" s="46"/>
      <c r="AK595" s="46"/>
      <c r="AL595" s="46"/>
    </row>
    <row r="596">
      <c r="A596" s="50"/>
      <c r="B596" s="46"/>
      <c r="C596" s="46"/>
      <c r="D596" s="46"/>
      <c r="E596" s="70"/>
      <c r="F596" s="50"/>
      <c r="G596" s="50"/>
      <c r="H596" s="50"/>
      <c r="I596" s="50"/>
      <c r="J596" s="102"/>
      <c r="K596" s="46"/>
      <c r="L596" s="46"/>
      <c r="M596" s="46"/>
      <c r="N596" s="46"/>
      <c r="O596" s="46"/>
      <c r="P596" s="46"/>
      <c r="Q596" s="46"/>
      <c r="R596" s="46"/>
      <c r="S596" s="46"/>
      <c r="T596" s="46"/>
      <c r="U596" s="46"/>
      <c r="V596" s="46"/>
      <c r="W596" s="46"/>
      <c r="X596" s="46"/>
      <c r="Y596" s="46"/>
      <c r="Z596" s="46"/>
      <c r="AA596" s="46"/>
      <c r="AB596" s="46"/>
      <c r="AC596" s="46"/>
      <c r="AD596" s="46"/>
      <c r="AE596" s="46"/>
      <c r="AF596" s="46"/>
      <c r="AG596" s="46"/>
      <c r="AH596" s="46"/>
      <c r="AI596" s="46"/>
      <c r="AJ596" s="46"/>
      <c r="AK596" s="46"/>
      <c r="AL596" s="46"/>
    </row>
    <row r="597">
      <c r="A597" s="50"/>
      <c r="B597" s="46"/>
      <c r="C597" s="46"/>
      <c r="D597" s="46"/>
      <c r="E597" s="70"/>
      <c r="F597" s="50"/>
      <c r="G597" s="50"/>
      <c r="H597" s="50"/>
      <c r="I597" s="50"/>
      <c r="J597" s="102"/>
      <c r="K597" s="46"/>
      <c r="L597" s="46"/>
      <c r="M597" s="46"/>
      <c r="N597" s="46"/>
      <c r="O597" s="46"/>
      <c r="P597" s="46"/>
      <c r="Q597" s="46"/>
      <c r="R597" s="46"/>
      <c r="S597" s="46"/>
      <c r="T597" s="46"/>
      <c r="U597" s="46"/>
      <c r="V597" s="46"/>
      <c r="W597" s="46"/>
      <c r="X597" s="46"/>
      <c r="Y597" s="46"/>
      <c r="Z597" s="46"/>
      <c r="AA597" s="46"/>
      <c r="AB597" s="46"/>
      <c r="AC597" s="46"/>
      <c r="AD597" s="46"/>
      <c r="AE597" s="46"/>
      <c r="AF597" s="46"/>
      <c r="AG597" s="46"/>
      <c r="AH597" s="46"/>
      <c r="AI597" s="46"/>
      <c r="AJ597" s="46"/>
      <c r="AK597" s="46"/>
      <c r="AL597" s="46"/>
    </row>
    <row r="598">
      <c r="A598" s="50"/>
      <c r="B598" s="46"/>
      <c r="C598" s="46"/>
      <c r="D598" s="46"/>
      <c r="E598" s="70"/>
      <c r="F598" s="50"/>
      <c r="G598" s="50"/>
      <c r="H598" s="50"/>
      <c r="I598" s="50"/>
      <c r="J598" s="102"/>
      <c r="K598" s="46"/>
      <c r="L598" s="46"/>
      <c r="M598" s="46"/>
      <c r="N598" s="46"/>
      <c r="O598" s="46"/>
      <c r="P598" s="46"/>
      <c r="Q598" s="46"/>
      <c r="R598" s="46"/>
      <c r="S598" s="46"/>
      <c r="T598" s="46"/>
      <c r="U598" s="46"/>
      <c r="V598" s="46"/>
      <c r="W598" s="46"/>
      <c r="X598" s="46"/>
      <c r="Y598" s="46"/>
      <c r="Z598" s="46"/>
      <c r="AA598" s="46"/>
      <c r="AB598" s="46"/>
      <c r="AC598" s="46"/>
      <c r="AD598" s="46"/>
      <c r="AE598" s="46"/>
      <c r="AF598" s="46"/>
      <c r="AG598" s="46"/>
      <c r="AH598" s="46"/>
      <c r="AI598" s="46"/>
      <c r="AJ598" s="46"/>
      <c r="AK598" s="46"/>
      <c r="AL598" s="46"/>
    </row>
    <row r="599">
      <c r="A599" s="50"/>
      <c r="B599" s="46"/>
      <c r="C599" s="46"/>
      <c r="D599" s="46"/>
      <c r="E599" s="70"/>
      <c r="F599" s="50"/>
      <c r="G599" s="50"/>
      <c r="H599" s="50"/>
      <c r="I599" s="50"/>
      <c r="J599" s="102"/>
      <c r="K599" s="46"/>
      <c r="L599" s="46"/>
      <c r="M599" s="46"/>
      <c r="N599" s="46"/>
      <c r="O599" s="46"/>
      <c r="P599" s="46"/>
      <c r="Q599" s="46"/>
      <c r="R599" s="46"/>
      <c r="S599" s="46"/>
      <c r="T599" s="46"/>
      <c r="U599" s="46"/>
      <c r="V599" s="46"/>
      <c r="W599" s="46"/>
      <c r="X599" s="46"/>
      <c r="Y599" s="46"/>
      <c r="Z599" s="46"/>
      <c r="AA599" s="46"/>
      <c r="AB599" s="46"/>
      <c r="AC599" s="46"/>
      <c r="AD599" s="46"/>
      <c r="AE599" s="46"/>
      <c r="AF599" s="46"/>
      <c r="AG599" s="46"/>
      <c r="AH599" s="46"/>
      <c r="AI599" s="46"/>
      <c r="AJ599" s="46"/>
      <c r="AK599" s="46"/>
      <c r="AL599" s="46"/>
    </row>
    <row r="600">
      <c r="A600" s="50"/>
      <c r="B600" s="46"/>
      <c r="C600" s="46"/>
      <c r="D600" s="46"/>
      <c r="E600" s="70"/>
      <c r="F600" s="50"/>
      <c r="G600" s="50"/>
      <c r="H600" s="50"/>
      <c r="I600" s="50"/>
      <c r="J600" s="102"/>
      <c r="K600" s="46"/>
      <c r="L600" s="46"/>
      <c r="M600" s="46"/>
      <c r="N600" s="46"/>
      <c r="O600" s="46"/>
      <c r="P600" s="46"/>
      <c r="Q600" s="46"/>
      <c r="R600" s="46"/>
      <c r="S600" s="46"/>
      <c r="T600" s="46"/>
      <c r="U600" s="46"/>
      <c r="V600" s="46"/>
      <c r="W600" s="46"/>
      <c r="X600" s="46"/>
      <c r="Y600" s="46"/>
      <c r="Z600" s="46"/>
      <c r="AA600" s="46"/>
      <c r="AB600" s="46"/>
      <c r="AC600" s="46"/>
      <c r="AD600" s="46"/>
      <c r="AE600" s="46"/>
      <c r="AF600" s="46"/>
      <c r="AG600" s="46"/>
      <c r="AH600" s="46"/>
      <c r="AI600" s="46"/>
      <c r="AJ600" s="46"/>
      <c r="AK600" s="46"/>
      <c r="AL600" s="46"/>
    </row>
    <row r="601">
      <c r="A601" s="50"/>
      <c r="B601" s="46"/>
      <c r="C601" s="46"/>
      <c r="D601" s="46"/>
      <c r="E601" s="70"/>
      <c r="F601" s="50"/>
      <c r="G601" s="50"/>
      <c r="H601" s="50"/>
      <c r="I601" s="50"/>
      <c r="J601" s="102"/>
      <c r="K601" s="46"/>
      <c r="L601" s="46"/>
      <c r="M601" s="46"/>
      <c r="N601" s="46"/>
      <c r="O601" s="46"/>
      <c r="P601" s="46"/>
      <c r="Q601" s="46"/>
      <c r="R601" s="46"/>
      <c r="S601" s="46"/>
      <c r="T601" s="46"/>
      <c r="U601" s="46"/>
      <c r="V601" s="46"/>
      <c r="W601" s="46"/>
      <c r="X601" s="46"/>
      <c r="Y601" s="46"/>
      <c r="Z601" s="46"/>
      <c r="AA601" s="46"/>
      <c r="AB601" s="46"/>
      <c r="AC601" s="46"/>
      <c r="AD601" s="46"/>
      <c r="AE601" s="46"/>
      <c r="AF601" s="46"/>
      <c r="AG601" s="46"/>
      <c r="AH601" s="46"/>
      <c r="AI601" s="46"/>
      <c r="AJ601" s="46"/>
      <c r="AK601" s="46"/>
      <c r="AL601" s="46"/>
    </row>
    <row r="602">
      <c r="A602" s="50"/>
      <c r="B602" s="46"/>
      <c r="C602" s="46"/>
      <c r="D602" s="46"/>
      <c r="E602" s="70"/>
      <c r="F602" s="50"/>
      <c r="G602" s="50"/>
      <c r="H602" s="50"/>
      <c r="I602" s="50"/>
      <c r="J602" s="102"/>
      <c r="K602" s="46"/>
      <c r="L602" s="46"/>
      <c r="M602" s="46"/>
      <c r="N602" s="46"/>
      <c r="O602" s="46"/>
      <c r="P602" s="46"/>
      <c r="Q602" s="46"/>
      <c r="R602" s="46"/>
      <c r="S602" s="46"/>
      <c r="T602" s="46"/>
      <c r="U602" s="46"/>
      <c r="V602" s="46"/>
      <c r="W602" s="46"/>
      <c r="X602" s="46"/>
      <c r="Y602" s="46"/>
      <c r="Z602" s="46"/>
      <c r="AA602" s="46"/>
      <c r="AB602" s="46"/>
      <c r="AC602" s="46"/>
      <c r="AD602" s="46"/>
      <c r="AE602" s="46"/>
      <c r="AF602" s="46"/>
      <c r="AG602" s="46"/>
      <c r="AH602" s="46"/>
      <c r="AI602" s="46"/>
      <c r="AJ602" s="46"/>
      <c r="AK602" s="46"/>
      <c r="AL602" s="46"/>
    </row>
    <row r="603">
      <c r="A603" s="50"/>
      <c r="B603" s="46"/>
      <c r="C603" s="46"/>
      <c r="D603" s="46"/>
      <c r="E603" s="70"/>
      <c r="F603" s="50"/>
      <c r="G603" s="50"/>
      <c r="H603" s="50"/>
      <c r="I603" s="50"/>
      <c r="J603" s="102"/>
      <c r="K603" s="46"/>
      <c r="L603" s="46"/>
      <c r="M603" s="46"/>
      <c r="N603" s="46"/>
      <c r="O603" s="46"/>
      <c r="P603" s="46"/>
      <c r="Q603" s="46"/>
      <c r="R603" s="46"/>
      <c r="S603" s="46"/>
      <c r="T603" s="46"/>
      <c r="U603" s="46"/>
      <c r="V603" s="46"/>
      <c r="W603" s="46"/>
      <c r="X603" s="46"/>
      <c r="Y603" s="46"/>
      <c r="Z603" s="46"/>
      <c r="AA603" s="46"/>
      <c r="AB603" s="46"/>
      <c r="AC603" s="46"/>
      <c r="AD603" s="46"/>
      <c r="AE603" s="46"/>
      <c r="AF603" s="46"/>
      <c r="AG603" s="46"/>
      <c r="AH603" s="46"/>
      <c r="AI603" s="46"/>
      <c r="AJ603" s="46"/>
      <c r="AK603" s="46"/>
      <c r="AL603" s="46"/>
    </row>
    <row r="604">
      <c r="A604" s="50"/>
      <c r="B604" s="46"/>
      <c r="C604" s="46"/>
      <c r="D604" s="46"/>
      <c r="E604" s="70"/>
      <c r="F604" s="50"/>
      <c r="G604" s="50"/>
      <c r="H604" s="50"/>
      <c r="I604" s="50"/>
      <c r="J604" s="102"/>
      <c r="K604" s="46"/>
      <c r="L604" s="46"/>
      <c r="M604" s="46"/>
      <c r="N604" s="46"/>
      <c r="O604" s="46"/>
      <c r="P604" s="46"/>
      <c r="Q604" s="46"/>
      <c r="R604" s="46"/>
      <c r="S604" s="46"/>
      <c r="T604" s="46"/>
      <c r="U604" s="46"/>
      <c r="V604" s="46"/>
      <c r="W604" s="46"/>
      <c r="X604" s="46"/>
      <c r="Y604" s="46"/>
      <c r="Z604" s="46"/>
      <c r="AA604" s="46"/>
      <c r="AB604" s="46"/>
      <c r="AC604" s="46"/>
      <c r="AD604" s="46"/>
      <c r="AE604" s="46"/>
      <c r="AF604" s="46"/>
      <c r="AG604" s="46"/>
      <c r="AH604" s="46"/>
      <c r="AI604" s="46"/>
      <c r="AJ604" s="46"/>
      <c r="AK604" s="46"/>
      <c r="AL604" s="46"/>
    </row>
    <row r="605">
      <c r="A605" s="50"/>
      <c r="B605" s="46"/>
      <c r="C605" s="46"/>
      <c r="D605" s="46"/>
      <c r="E605" s="70"/>
      <c r="F605" s="50"/>
      <c r="G605" s="50"/>
      <c r="H605" s="50"/>
      <c r="I605" s="50"/>
      <c r="J605" s="102"/>
      <c r="K605" s="46"/>
      <c r="L605" s="46"/>
      <c r="M605" s="46"/>
      <c r="N605" s="46"/>
      <c r="O605" s="46"/>
      <c r="P605" s="46"/>
      <c r="Q605" s="46"/>
      <c r="R605" s="46"/>
      <c r="S605" s="46"/>
      <c r="T605" s="46"/>
      <c r="U605" s="46"/>
      <c r="V605" s="46"/>
      <c r="W605" s="46"/>
      <c r="X605" s="46"/>
      <c r="Y605" s="46"/>
      <c r="Z605" s="46"/>
      <c r="AA605" s="46"/>
      <c r="AB605" s="46"/>
      <c r="AC605" s="46"/>
      <c r="AD605" s="46"/>
      <c r="AE605" s="46"/>
      <c r="AF605" s="46"/>
      <c r="AG605" s="46"/>
      <c r="AH605" s="46"/>
      <c r="AI605" s="46"/>
      <c r="AJ605" s="46"/>
      <c r="AK605" s="46"/>
      <c r="AL605" s="46"/>
    </row>
    <row r="606">
      <c r="A606" s="50"/>
      <c r="B606" s="46"/>
      <c r="C606" s="46"/>
      <c r="D606" s="46"/>
      <c r="E606" s="70"/>
      <c r="F606" s="50"/>
      <c r="G606" s="50"/>
      <c r="H606" s="50"/>
      <c r="I606" s="50"/>
      <c r="J606" s="102"/>
      <c r="K606" s="46"/>
      <c r="L606" s="46"/>
      <c r="M606" s="46"/>
      <c r="N606" s="46"/>
      <c r="O606" s="46"/>
      <c r="P606" s="46"/>
      <c r="Q606" s="46"/>
      <c r="R606" s="46"/>
      <c r="S606" s="46"/>
      <c r="T606" s="46"/>
      <c r="U606" s="46"/>
      <c r="V606" s="46"/>
      <c r="W606" s="46"/>
      <c r="X606" s="46"/>
      <c r="Y606" s="46"/>
      <c r="Z606" s="46"/>
      <c r="AA606" s="46"/>
      <c r="AB606" s="46"/>
      <c r="AC606" s="46"/>
      <c r="AD606" s="46"/>
      <c r="AE606" s="46"/>
      <c r="AF606" s="46"/>
      <c r="AG606" s="46"/>
      <c r="AH606" s="46"/>
      <c r="AI606" s="46"/>
      <c r="AJ606" s="46"/>
      <c r="AK606" s="46"/>
      <c r="AL606" s="46"/>
    </row>
    <row r="607">
      <c r="A607" s="50"/>
      <c r="B607" s="46"/>
      <c r="C607" s="46"/>
      <c r="D607" s="46"/>
      <c r="E607" s="70"/>
      <c r="F607" s="50"/>
      <c r="G607" s="50"/>
      <c r="H607" s="50"/>
      <c r="I607" s="50"/>
      <c r="J607" s="102"/>
      <c r="K607" s="46"/>
      <c r="L607" s="46"/>
      <c r="M607" s="46"/>
      <c r="N607" s="46"/>
      <c r="O607" s="46"/>
      <c r="P607" s="46"/>
      <c r="Q607" s="46"/>
      <c r="R607" s="46"/>
      <c r="S607" s="46"/>
      <c r="T607" s="46"/>
      <c r="U607" s="46"/>
      <c r="V607" s="46"/>
      <c r="W607" s="46"/>
      <c r="X607" s="46"/>
      <c r="Y607" s="46"/>
      <c r="Z607" s="46"/>
      <c r="AA607" s="46"/>
      <c r="AB607" s="46"/>
      <c r="AC607" s="46"/>
      <c r="AD607" s="46"/>
      <c r="AE607" s="46"/>
      <c r="AF607" s="46"/>
      <c r="AG607" s="46"/>
      <c r="AH607" s="46"/>
      <c r="AI607" s="46"/>
      <c r="AJ607" s="46"/>
      <c r="AK607" s="46"/>
      <c r="AL607" s="46"/>
    </row>
    <row r="608">
      <c r="A608" s="50"/>
      <c r="B608" s="46"/>
      <c r="C608" s="46"/>
      <c r="D608" s="46"/>
      <c r="E608" s="70"/>
      <c r="F608" s="50"/>
      <c r="G608" s="50"/>
      <c r="H608" s="50"/>
      <c r="I608" s="50"/>
      <c r="J608" s="102"/>
      <c r="K608" s="46"/>
      <c r="L608" s="46"/>
      <c r="M608" s="46"/>
      <c r="N608" s="46"/>
      <c r="O608" s="46"/>
      <c r="P608" s="46"/>
      <c r="Q608" s="46"/>
      <c r="R608" s="46"/>
      <c r="S608" s="46"/>
      <c r="T608" s="46"/>
      <c r="U608" s="46"/>
      <c r="V608" s="46"/>
      <c r="W608" s="46"/>
      <c r="X608" s="46"/>
      <c r="Y608" s="46"/>
      <c r="Z608" s="46"/>
      <c r="AA608" s="46"/>
      <c r="AB608" s="46"/>
      <c r="AC608" s="46"/>
      <c r="AD608" s="46"/>
      <c r="AE608" s="46"/>
      <c r="AF608" s="46"/>
      <c r="AG608" s="46"/>
      <c r="AH608" s="46"/>
      <c r="AI608" s="46"/>
      <c r="AJ608" s="46"/>
      <c r="AK608" s="46"/>
      <c r="AL608" s="46"/>
    </row>
    <row r="609">
      <c r="A609" s="50"/>
      <c r="B609" s="46"/>
      <c r="C609" s="46"/>
      <c r="D609" s="46"/>
      <c r="E609" s="70"/>
      <c r="F609" s="50"/>
      <c r="G609" s="50"/>
      <c r="H609" s="50"/>
      <c r="I609" s="50"/>
      <c r="J609" s="102"/>
      <c r="K609" s="46"/>
      <c r="L609" s="46"/>
      <c r="M609" s="46"/>
      <c r="N609" s="46"/>
      <c r="O609" s="46"/>
      <c r="P609" s="46"/>
      <c r="Q609" s="46"/>
      <c r="R609" s="46"/>
      <c r="S609" s="46"/>
      <c r="T609" s="46"/>
      <c r="U609" s="46"/>
      <c r="V609" s="46"/>
      <c r="W609" s="46"/>
      <c r="X609" s="46"/>
      <c r="Y609" s="46"/>
      <c r="Z609" s="46"/>
      <c r="AA609" s="46"/>
      <c r="AB609" s="46"/>
      <c r="AC609" s="46"/>
      <c r="AD609" s="46"/>
      <c r="AE609" s="46"/>
      <c r="AF609" s="46"/>
      <c r="AG609" s="46"/>
      <c r="AH609" s="46"/>
      <c r="AI609" s="46"/>
      <c r="AJ609" s="46"/>
      <c r="AK609" s="46"/>
      <c r="AL609" s="46"/>
    </row>
    <row r="610">
      <c r="A610" s="50"/>
      <c r="B610" s="46"/>
      <c r="C610" s="46"/>
      <c r="D610" s="46"/>
      <c r="E610" s="70"/>
      <c r="F610" s="50"/>
      <c r="G610" s="50"/>
      <c r="H610" s="50"/>
      <c r="I610" s="50"/>
      <c r="J610" s="102"/>
      <c r="K610" s="46"/>
      <c r="L610" s="46"/>
      <c r="M610" s="46"/>
      <c r="N610" s="46"/>
      <c r="O610" s="46"/>
      <c r="P610" s="46"/>
      <c r="Q610" s="46"/>
      <c r="R610" s="46"/>
      <c r="S610" s="46"/>
      <c r="T610" s="46"/>
      <c r="U610" s="46"/>
      <c r="V610" s="46"/>
      <c r="W610" s="46"/>
      <c r="X610" s="46"/>
      <c r="Y610" s="46"/>
      <c r="Z610" s="46"/>
      <c r="AA610" s="46"/>
      <c r="AB610" s="46"/>
      <c r="AC610" s="46"/>
      <c r="AD610" s="46"/>
      <c r="AE610" s="46"/>
      <c r="AF610" s="46"/>
      <c r="AG610" s="46"/>
      <c r="AH610" s="46"/>
      <c r="AI610" s="46"/>
      <c r="AJ610" s="46"/>
      <c r="AK610" s="46"/>
      <c r="AL610" s="46"/>
    </row>
    <row r="611">
      <c r="A611" s="50"/>
      <c r="B611" s="46"/>
      <c r="C611" s="46"/>
      <c r="D611" s="46"/>
      <c r="E611" s="70"/>
      <c r="F611" s="50"/>
      <c r="G611" s="50"/>
      <c r="H611" s="50"/>
      <c r="I611" s="50"/>
      <c r="J611" s="102"/>
      <c r="K611" s="46"/>
      <c r="L611" s="46"/>
      <c r="M611" s="46"/>
      <c r="N611" s="46"/>
      <c r="O611" s="46"/>
      <c r="P611" s="46"/>
      <c r="Q611" s="46"/>
      <c r="R611" s="46"/>
      <c r="S611" s="46"/>
      <c r="T611" s="46"/>
      <c r="U611" s="46"/>
      <c r="V611" s="46"/>
      <c r="W611" s="46"/>
      <c r="X611" s="46"/>
      <c r="Y611" s="46"/>
      <c r="Z611" s="46"/>
      <c r="AA611" s="46"/>
      <c r="AB611" s="46"/>
      <c r="AC611" s="46"/>
      <c r="AD611" s="46"/>
      <c r="AE611" s="46"/>
      <c r="AF611" s="46"/>
      <c r="AG611" s="46"/>
      <c r="AH611" s="46"/>
      <c r="AI611" s="46"/>
      <c r="AJ611" s="46"/>
      <c r="AK611" s="46"/>
      <c r="AL611" s="46"/>
    </row>
    <row r="612">
      <c r="A612" s="50"/>
      <c r="B612" s="46"/>
      <c r="C612" s="46"/>
      <c r="D612" s="46"/>
      <c r="E612" s="70"/>
      <c r="F612" s="50"/>
      <c r="G612" s="50"/>
      <c r="H612" s="50"/>
      <c r="I612" s="50"/>
      <c r="J612" s="102"/>
      <c r="K612" s="46"/>
      <c r="L612" s="46"/>
      <c r="M612" s="46"/>
      <c r="N612" s="46"/>
      <c r="O612" s="46"/>
      <c r="P612" s="46"/>
      <c r="Q612" s="46"/>
      <c r="R612" s="46"/>
      <c r="S612" s="46"/>
      <c r="T612" s="46"/>
      <c r="U612" s="46"/>
      <c r="V612" s="46"/>
      <c r="W612" s="46"/>
      <c r="X612" s="46"/>
      <c r="Y612" s="46"/>
      <c r="Z612" s="46"/>
      <c r="AA612" s="46"/>
      <c r="AB612" s="46"/>
      <c r="AC612" s="46"/>
      <c r="AD612" s="46"/>
      <c r="AE612" s="46"/>
      <c r="AF612" s="46"/>
      <c r="AG612" s="46"/>
      <c r="AH612" s="46"/>
      <c r="AI612" s="46"/>
      <c r="AJ612" s="46"/>
      <c r="AK612" s="46"/>
      <c r="AL612" s="46"/>
    </row>
    <row r="613">
      <c r="A613" s="50"/>
      <c r="B613" s="46"/>
      <c r="C613" s="46"/>
      <c r="D613" s="46"/>
      <c r="E613" s="70"/>
      <c r="F613" s="50"/>
      <c r="G613" s="50"/>
      <c r="H613" s="50"/>
      <c r="I613" s="50"/>
      <c r="J613" s="102"/>
      <c r="K613" s="46"/>
      <c r="L613" s="46"/>
      <c r="M613" s="46"/>
      <c r="N613" s="46"/>
      <c r="O613" s="46"/>
      <c r="P613" s="46"/>
      <c r="Q613" s="46"/>
      <c r="R613" s="46"/>
      <c r="S613" s="46"/>
      <c r="T613" s="46"/>
      <c r="U613" s="46"/>
      <c r="V613" s="46"/>
      <c r="W613" s="46"/>
      <c r="X613" s="46"/>
      <c r="Y613" s="46"/>
      <c r="Z613" s="46"/>
      <c r="AA613" s="46"/>
      <c r="AB613" s="46"/>
      <c r="AC613" s="46"/>
      <c r="AD613" s="46"/>
      <c r="AE613" s="46"/>
      <c r="AF613" s="46"/>
      <c r="AG613" s="46"/>
      <c r="AH613" s="46"/>
      <c r="AI613" s="46"/>
      <c r="AJ613" s="46"/>
      <c r="AK613" s="46"/>
      <c r="AL613" s="46"/>
    </row>
    <row r="614">
      <c r="A614" s="50"/>
      <c r="B614" s="46"/>
      <c r="C614" s="46"/>
      <c r="D614" s="46"/>
      <c r="E614" s="70"/>
      <c r="F614" s="50"/>
      <c r="G614" s="50"/>
      <c r="H614" s="50"/>
      <c r="I614" s="50"/>
      <c r="J614" s="102"/>
      <c r="K614" s="46"/>
      <c r="L614" s="46"/>
      <c r="M614" s="46"/>
      <c r="N614" s="46"/>
      <c r="O614" s="46"/>
      <c r="P614" s="46"/>
      <c r="Q614" s="46"/>
      <c r="R614" s="46"/>
      <c r="S614" s="46"/>
      <c r="T614" s="46"/>
      <c r="U614" s="46"/>
      <c r="V614" s="46"/>
      <c r="W614" s="46"/>
      <c r="X614" s="46"/>
      <c r="Y614" s="46"/>
      <c r="Z614" s="46"/>
      <c r="AA614" s="46"/>
      <c r="AB614" s="46"/>
      <c r="AC614" s="46"/>
      <c r="AD614" s="46"/>
      <c r="AE614" s="46"/>
      <c r="AF614" s="46"/>
      <c r="AG614" s="46"/>
      <c r="AH614" s="46"/>
      <c r="AI614" s="46"/>
      <c r="AJ614" s="46"/>
      <c r="AK614" s="46"/>
      <c r="AL614" s="46"/>
    </row>
    <row r="615">
      <c r="A615" s="50"/>
      <c r="B615" s="46"/>
      <c r="C615" s="46"/>
      <c r="D615" s="46"/>
      <c r="E615" s="70"/>
      <c r="F615" s="50"/>
      <c r="G615" s="50"/>
      <c r="H615" s="50"/>
      <c r="I615" s="50"/>
      <c r="J615" s="102"/>
      <c r="K615" s="46"/>
      <c r="L615" s="46"/>
      <c r="M615" s="46"/>
      <c r="N615" s="46"/>
      <c r="O615" s="46"/>
      <c r="P615" s="46"/>
      <c r="Q615" s="46"/>
      <c r="R615" s="46"/>
      <c r="S615" s="46"/>
      <c r="T615" s="46"/>
      <c r="U615" s="46"/>
      <c r="V615" s="46"/>
      <c r="W615" s="46"/>
      <c r="X615" s="46"/>
      <c r="Y615" s="46"/>
      <c r="Z615" s="46"/>
      <c r="AA615" s="46"/>
      <c r="AB615" s="46"/>
      <c r="AC615" s="46"/>
      <c r="AD615" s="46"/>
      <c r="AE615" s="46"/>
      <c r="AF615" s="46"/>
      <c r="AG615" s="46"/>
      <c r="AH615" s="46"/>
      <c r="AI615" s="46"/>
      <c r="AJ615" s="46"/>
      <c r="AK615" s="46"/>
      <c r="AL615" s="46"/>
    </row>
    <row r="616">
      <c r="A616" s="50"/>
      <c r="B616" s="46"/>
      <c r="C616" s="46"/>
      <c r="D616" s="46"/>
      <c r="E616" s="70"/>
      <c r="F616" s="50"/>
      <c r="G616" s="50"/>
      <c r="H616" s="50"/>
      <c r="I616" s="50"/>
      <c r="J616" s="102"/>
      <c r="K616" s="46"/>
      <c r="L616" s="46"/>
      <c r="M616" s="46"/>
      <c r="N616" s="46"/>
      <c r="O616" s="46"/>
      <c r="P616" s="46"/>
      <c r="Q616" s="46"/>
      <c r="R616" s="46"/>
      <c r="S616" s="46"/>
      <c r="T616" s="46"/>
      <c r="U616" s="46"/>
      <c r="V616" s="46"/>
      <c r="W616" s="46"/>
      <c r="X616" s="46"/>
      <c r="Y616" s="46"/>
      <c r="Z616" s="46"/>
      <c r="AA616" s="46"/>
      <c r="AB616" s="46"/>
      <c r="AC616" s="46"/>
      <c r="AD616" s="46"/>
      <c r="AE616" s="46"/>
      <c r="AF616" s="46"/>
      <c r="AG616" s="46"/>
      <c r="AH616" s="46"/>
      <c r="AI616" s="46"/>
      <c r="AJ616" s="46"/>
      <c r="AK616" s="46"/>
      <c r="AL616" s="46"/>
    </row>
    <row r="617">
      <c r="A617" s="50"/>
      <c r="B617" s="46"/>
      <c r="C617" s="46"/>
      <c r="D617" s="46"/>
      <c r="E617" s="70"/>
      <c r="F617" s="50"/>
      <c r="G617" s="50"/>
      <c r="H617" s="50"/>
      <c r="I617" s="50"/>
      <c r="J617" s="102"/>
      <c r="K617" s="46"/>
      <c r="L617" s="46"/>
      <c r="M617" s="46"/>
      <c r="N617" s="46"/>
      <c r="O617" s="46"/>
      <c r="P617" s="46"/>
      <c r="Q617" s="46"/>
      <c r="R617" s="46"/>
      <c r="S617" s="46"/>
      <c r="T617" s="46"/>
      <c r="U617" s="46"/>
      <c r="V617" s="46"/>
      <c r="W617" s="46"/>
      <c r="X617" s="46"/>
      <c r="Y617" s="46"/>
      <c r="Z617" s="46"/>
      <c r="AA617" s="46"/>
      <c r="AB617" s="46"/>
      <c r="AC617" s="46"/>
      <c r="AD617" s="46"/>
      <c r="AE617" s="46"/>
      <c r="AF617" s="46"/>
      <c r="AG617" s="46"/>
      <c r="AH617" s="46"/>
      <c r="AI617" s="46"/>
      <c r="AJ617" s="46"/>
      <c r="AK617" s="46"/>
      <c r="AL617" s="46"/>
    </row>
    <row r="618">
      <c r="A618" s="50"/>
      <c r="B618" s="46"/>
      <c r="C618" s="46"/>
      <c r="D618" s="46"/>
      <c r="E618" s="70"/>
      <c r="F618" s="50"/>
      <c r="G618" s="50"/>
      <c r="H618" s="50"/>
      <c r="I618" s="50"/>
      <c r="J618" s="102"/>
      <c r="K618" s="46"/>
      <c r="L618" s="46"/>
      <c r="M618" s="46"/>
      <c r="N618" s="46"/>
      <c r="O618" s="46"/>
      <c r="P618" s="46"/>
      <c r="Q618" s="46"/>
      <c r="R618" s="46"/>
      <c r="S618" s="46"/>
      <c r="T618" s="46"/>
      <c r="U618" s="46"/>
      <c r="V618" s="46"/>
      <c r="W618" s="46"/>
      <c r="X618" s="46"/>
      <c r="Y618" s="46"/>
      <c r="Z618" s="46"/>
      <c r="AA618" s="46"/>
      <c r="AB618" s="46"/>
      <c r="AC618" s="46"/>
      <c r="AD618" s="46"/>
      <c r="AE618" s="46"/>
      <c r="AF618" s="46"/>
      <c r="AG618" s="46"/>
      <c r="AH618" s="46"/>
      <c r="AI618" s="46"/>
      <c r="AJ618" s="46"/>
      <c r="AK618" s="46"/>
      <c r="AL618" s="46"/>
    </row>
    <row r="619">
      <c r="A619" s="50"/>
      <c r="B619" s="46"/>
      <c r="C619" s="46"/>
      <c r="D619" s="46"/>
      <c r="E619" s="70"/>
      <c r="F619" s="50"/>
      <c r="G619" s="50"/>
      <c r="H619" s="50"/>
      <c r="I619" s="50"/>
      <c r="J619" s="102"/>
      <c r="K619" s="46"/>
      <c r="L619" s="46"/>
      <c r="M619" s="46"/>
      <c r="N619" s="46"/>
      <c r="O619" s="46"/>
      <c r="P619" s="46"/>
      <c r="Q619" s="46"/>
      <c r="R619" s="46"/>
      <c r="S619" s="46"/>
      <c r="T619" s="46"/>
      <c r="U619" s="46"/>
      <c r="V619" s="46"/>
      <c r="W619" s="46"/>
      <c r="X619" s="46"/>
      <c r="Y619" s="46"/>
      <c r="Z619" s="46"/>
      <c r="AA619" s="46"/>
      <c r="AB619" s="46"/>
      <c r="AC619" s="46"/>
      <c r="AD619" s="46"/>
      <c r="AE619" s="46"/>
      <c r="AF619" s="46"/>
      <c r="AG619" s="46"/>
      <c r="AH619" s="46"/>
      <c r="AI619" s="46"/>
      <c r="AJ619" s="46"/>
      <c r="AK619" s="46"/>
      <c r="AL619" s="46"/>
    </row>
    <row r="620">
      <c r="A620" s="50"/>
      <c r="B620" s="46"/>
      <c r="C620" s="46"/>
      <c r="D620" s="46"/>
      <c r="E620" s="70"/>
      <c r="F620" s="50"/>
      <c r="G620" s="50"/>
      <c r="H620" s="50"/>
      <c r="I620" s="50"/>
      <c r="J620" s="102"/>
      <c r="K620" s="46"/>
      <c r="L620" s="46"/>
      <c r="M620" s="46"/>
      <c r="N620" s="46"/>
      <c r="O620" s="46"/>
      <c r="P620" s="46"/>
      <c r="Q620" s="46"/>
      <c r="R620" s="46"/>
      <c r="S620" s="46"/>
      <c r="T620" s="46"/>
      <c r="U620" s="46"/>
      <c r="V620" s="46"/>
      <c r="W620" s="46"/>
      <c r="X620" s="46"/>
      <c r="Y620" s="46"/>
      <c r="Z620" s="46"/>
      <c r="AA620" s="46"/>
      <c r="AB620" s="46"/>
      <c r="AC620" s="46"/>
      <c r="AD620" s="46"/>
      <c r="AE620" s="46"/>
      <c r="AF620" s="46"/>
      <c r="AG620" s="46"/>
      <c r="AH620" s="46"/>
      <c r="AI620" s="46"/>
      <c r="AJ620" s="46"/>
      <c r="AK620" s="46"/>
      <c r="AL620" s="46"/>
    </row>
    <row r="621">
      <c r="A621" s="50"/>
      <c r="B621" s="46"/>
      <c r="C621" s="46"/>
      <c r="D621" s="46"/>
      <c r="E621" s="70"/>
      <c r="F621" s="50"/>
      <c r="G621" s="50"/>
      <c r="H621" s="50"/>
      <c r="I621" s="50"/>
      <c r="J621" s="102"/>
      <c r="K621" s="46"/>
      <c r="L621" s="46"/>
      <c r="M621" s="46"/>
      <c r="N621" s="46"/>
      <c r="O621" s="46"/>
      <c r="P621" s="46"/>
      <c r="Q621" s="46"/>
      <c r="R621" s="46"/>
      <c r="S621" s="46"/>
      <c r="T621" s="46"/>
      <c r="U621" s="46"/>
      <c r="V621" s="46"/>
      <c r="W621" s="46"/>
      <c r="X621" s="46"/>
      <c r="Y621" s="46"/>
      <c r="Z621" s="46"/>
      <c r="AA621" s="46"/>
      <c r="AB621" s="46"/>
      <c r="AC621" s="46"/>
      <c r="AD621" s="46"/>
      <c r="AE621" s="46"/>
      <c r="AF621" s="46"/>
      <c r="AG621" s="46"/>
      <c r="AH621" s="46"/>
      <c r="AI621" s="46"/>
      <c r="AJ621" s="46"/>
      <c r="AK621" s="46"/>
      <c r="AL621" s="46"/>
    </row>
    <row r="622">
      <c r="A622" s="50"/>
      <c r="B622" s="46"/>
      <c r="C622" s="46"/>
      <c r="D622" s="46"/>
      <c r="E622" s="70"/>
      <c r="F622" s="50"/>
      <c r="G622" s="50"/>
      <c r="H622" s="50"/>
      <c r="I622" s="50"/>
      <c r="J622" s="102"/>
      <c r="K622" s="46"/>
      <c r="L622" s="46"/>
      <c r="M622" s="46"/>
      <c r="N622" s="46"/>
      <c r="O622" s="46"/>
      <c r="P622" s="46"/>
      <c r="Q622" s="46"/>
      <c r="R622" s="46"/>
      <c r="S622" s="46"/>
      <c r="T622" s="46"/>
      <c r="U622" s="46"/>
      <c r="V622" s="46"/>
      <c r="W622" s="46"/>
      <c r="X622" s="46"/>
      <c r="Y622" s="46"/>
      <c r="Z622" s="46"/>
      <c r="AA622" s="46"/>
      <c r="AB622" s="46"/>
      <c r="AC622" s="46"/>
      <c r="AD622" s="46"/>
      <c r="AE622" s="46"/>
      <c r="AF622" s="46"/>
      <c r="AG622" s="46"/>
      <c r="AH622" s="46"/>
      <c r="AI622" s="46"/>
      <c r="AJ622" s="46"/>
      <c r="AK622" s="46"/>
      <c r="AL622" s="46"/>
    </row>
    <row r="623">
      <c r="A623" s="50"/>
      <c r="B623" s="46"/>
      <c r="C623" s="46"/>
      <c r="D623" s="46"/>
      <c r="E623" s="70"/>
      <c r="F623" s="50"/>
      <c r="G623" s="50"/>
      <c r="H623" s="50"/>
      <c r="I623" s="50"/>
      <c r="J623" s="102"/>
      <c r="K623" s="46"/>
      <c r="L623" s="46"/>
      <c r="M623" s="46"/>
      <c r="N623" s="46"/>
      <c r="O623" s="46"/>
      <c r="P623" s="46"/>
      <c r="Q623" s="46"/>
      <c r="R623" s="46"/>
      <c r="S623" s="46"/>
      <c r="T623" s="46"/>
      <c r="U623" s="46"/>
      <c r="V623" s="46"/>
      <c r="W623" s="46"/>
      <c r="X623" s="46"/>
      <c r="Y623" s="46"/>
      <c r="Z623" s="46"/>
      <c r="AA623" s="46"/>
      <c r="AB623" s="46"/>
      <c r="AC623" s="46"/>
      <c r="AD623" s="46"/>
      <c r="AE623" s="46"/>
      <c r="AF623" s="46"/>
      <c r="AG623" s="46"/>
      <c r="AH623" s="46"/>
      <c r="AI623" s="46"/>
      <c r="AJ623" s="46"/>
      <c r="AK623" s="46"/>
      <c r="AL623" s="46"/>
    </row>
    <row r="624">
      <c r="A624" s="50"/>
      <c r="B624" s="46"/>
      <c r="C624" s="46"/>
      <c r="D624" s="46"/>
      <c r="E624" s="70"/>
      <c r="F624" s="50"/>
      <c r="G624" s="50"/>
      <c r="H624" s="50"/>
      <c r="I624" s="50"/>
      <c r="J624" s="102"/>
      <c r="K624" s="46"/>
      <c r="L624" s="46"/>
      <c r="M624" s="46"/>
      <c r="N624" s="46"/>
      <c r="O624" s="46"/>
      <c r="P624" s="46"/>
      <c r="Q624" s="46"/>
      <c r="R624" s="46"/>
      <c r="S624" s="46"/>
      <c r="T624" s="46"/>
      <c r="U624" s="46"/>
      <c r="V624" s="46"/>
      <c r="W624" s="46"/>
      <c r="X624" s="46"/>
      <c r="Y624" s="46"/>
      <c r="Z624" s="46"/>
      <c r="AA624" s="46"/>
      <c r="AB624" s="46"/>
      <c r="AC624" s="46"/>
      <c r="AD624" s="46"/>
      <c r="AE624" s="46"/>
      <c r="AF624" s="46"/>
      <c r="AG624" s="46"/>
      <c r="AH624" s="46"/>
      <c r="AI624" s="46"/>
      <c r="AJ624" s="46"/>
      <c r="AK624" s="46"/>
      <c r="AL624" s="46"/>
    </row>
    <row r="625">
      <c r="A625" s="50"/>
      <c r="B625" s="46"/>
      <c r="C625" s="46"/>
      <c r="D625" s="46"/>
      <c r="E625" s="70"/>
      <c r="F625" s="50"/>
      <c r="G625" s="50"/>
      <c r="H625" s="50"/>
      <c r="I625" s="50"/>
      <c r="J625" s="102"/>
      <c r="K625" s="46"/>
      <c r="L625" s="46"/>
      <c r="M625" s="46"/>
      <c r="N625" s="46"/>
      <c r="O625" s="46"/>
      <c r="P625" s="46"/>
      <c r="Q625" s="46"/>
      <c r="R625" s="46"/>
      <c r="S625" s="46"/>
      <c r="T625" s="46"/>
      <c r="U625" s="46"/>
      <c r="V625" s="46"/>
      <c r="W625" s="46"/>
      <c r="X625" s="46"/>
      <c r="Y625" s="46"/>
      <c r="Z625" s="46"/>
      <c r="AA625" s="46"/>
      <c r="AB625" s="46"/>
      <c r="AC625" s="46"/>
      <c r="AD625" s="46"/>
      <c r="AE625" s="46"/>
      <c r="AF625" s="46"/>
      <c r="AG625" s="46"/>
      <c r="AH625" s="46"/>
      <c r="AI625" s="46"/>
      <c r="AJ625" s="46"/>
      <c r="AK625" s="46"/>
      <c r="AL625" s="46"/>
    </row>
    <row r="626">
      <c r="A626" s="50"/>
      <c r="B626" s="46"/>
      <c r="C626" s="46"/>
      <c r="D626" s="46"/>
      <c r="E626" s="70"/>
      <c r="F626" s="50"/>
      <c r="G626" s="50"/>
      <c r="H626" s="50"/>
      <c r="I626" s="50"/>
      <c r="J626" s="102"/>
      <c r="K626" s="46"/>
      <c r="L626" s="46"/>
      <c r="M626" s="46"/>
      <c r="N626" s="46"/>
      <c r="O626" s="46"/>
      <c r="P626" s="46"/>
      <c r="Q626" s="46"/>
      <c r="R626" s="46"/>
      <c r="S626" s="46"/>
      <c r="T626" s="46"/>
      <c r="U626" s="46"/>
      <c r="V626" s="46"/>
      <c r="W626" s="46"/>
      <c r="X626" s="46"/>
      <c r="Y626" s="46"/>
      <c r="Z626" s="46"/>
      <c r="AA626" s="46"/>
      <c r="AB626" s="46"/>
      <c r="AC626" s="46"/>
      <c r="AD626" s="46"/>
      <c r="AE626" s="46"/>
      <c r="AF626" s="46"/>
      <c r="AG626" s="46"/>
      <c r="AH626" s="46"/>
      <c r="AI626" s="46"/>
      <c r="AJ626" s="46"/>
      <c r="AK626" s="46"/>
      <c r="AL626" s="46"/>
    </row>
    <row r="627">
      <c r="A627" s="50"/>
      <c r="B627" s="46"/>
      <c r="C627" s="46"/>
      <c r="D627" s="46"/>
      <c r="E627" s="70"/>
      <c r="F627" s="50"/>
      <c r="G627" s="50"/>
      <c r="H627" s="50"/>
      <c r="I627" s="50"/>
      <c r="J627" s="102"/>
      <c r="K627" s="46"/>
      <c r="L627" s="46"/>
      <c r="M627" s="46"/>
      <c r="N627" s="46"/>
      <c r="O627" s="46"/>
      <c r="P627" s="46"/>
      <c r="Q627" s="46"/>
      <c r="R627" s="46"/>
      <c r="S627" s="46"/>
      <c r="T627" s="46"/>
      <c r="U627" s="46"/>
      <c r="V627" s="46"/>
      <c r="W627" s="46"/>
      <c r="X627" s="46"/>
      <c r="Y627" s="46"/>
      <c r="Z627" s="46"/>
      <c r="AA627" s="46"/>
      <c r="AB627" s="46"/>
      <c r="AC627" s="46"/>
      <c r="AD627" s="46"/>
      <c r="AE627" s="46"/>
      <c r="AF627" s="46"/>
      <c r="AG627" s="46"/>
      <c r="AH627" s="46"/>
      <c r="AI627" s="46"/>
      <c r="AJ627" s="46"/>
      <c r="AK627" s="46"/>
      <c r="AL627" s="46"/>
    </row>
    <row r="628">
      <c r="A628" s="50"/>
      <c r="B628" s="46"/>
      <c r="C628" s="46"/>
      <c r="D628" s="46"/>
      <c r="E628" s="70"/>
      <c r="F628" s="50"/>
      <c r="G628" s="50"/>
      <c r="H628" s="50"/>
      <c r="I628" s="50"/>
      <c r="J628" s="102"/>
      <c r="K628" s="46"/>
      <c r="L628" s="46"/>
      <c r="M628" s="46"/>
      <c r="N628" s="46"/>
      <c r="O628" s="46"/>
      <c r="P628" s="46"/>
      <c r="Q628" s="46"/>
      <c r="R628" s="46"/>
      <c r="S628" s="46"/>
      <c r="T628" s="46"/>
      <c r="U628" s="46"/>
      <c r="V628" s="46"/>
      <c r="W628" s="46"/>
      <c r="X628" s="46"/>
      <c r="Y628" s="46"/>
      <c r="Z628" s="46"/>
      <c r="AA628" s="46"/>
      <c r="AB628" s="46"/>
      <c r="AC628" s="46"/>
      <c r="AD628" s="46"/>
      <c r="AE628" s="46"/>
      <c r="AF628" s="46"/>
      <c r="AG628" s="46"/>
      <c r="AH628" s="46"/>
      <c r="AI628" s="46"/>
      <c r="AJ628" s="46"/>
      <c r="AK628" s="46"/>
      <c r="AL628" s="46"/>
    </row>
    <row r="629">
      <c r="A629" s="50"/>
      <c r="B629" s="46"/>
      <c r="C629" s="46"/>
      <c r="D629" s="46"/>
      <c r="E629" s="70"/>
      <c r="F629" s="50"/>
      <c r="G629" s="50"/>
      <c r="H629" s="50"/>
      <c r="I629" s="50"/>
      <c r="J629" s="102"/>
      <c r="K629" s="46"/>
      <c r="L629" s="46"/>
      <c r="M629" s="46"/>
      <c r="N629" s="46"/>
      <c r="O629" s="46"/>
      <c r="P629" s="46"/>
      <c r="Q629" s="46"/>
      <c r="R629" s="46"/>
      <c r="S629" s="46"/>
      <c r="T629" s="46"/>
      <c r="U629" s="46"/>
      <c r="V629" s="46"/>
      <c r="W629" s="46"/>
      <c r="X629" s="46"/>
      <c r="Y629" s="46"/>
      <c r="Z629" s="46"/>
      <c r="AA629" s="46"/>
      <c r="AB629" s="46"/>
      <c r="AC629" s="46"/>
      <c r="AD629" s="46"/>
      <c r="AE629" s="46"/>
      <c r="AF629" s="46"/>
      <c r="AG629" s="46"/>
      <c r="AH629" s="46"/>
      <c r="AI629" s="46"/>
      <c r="AJ629" s="46"/>
      <c r="AK629" s="46"/>
      <c r="AL629" s="46"/>
    </row>
    <row r="630">
      <c r="A630" s="50"/>
      <c r="B630" s="46"/>
      <c r="C630" s="46"/>
      <c r="D630" s="46"/>
      <c r="E630" s="70"/>
      <c r="F630" s="50"/>
      <c r="G630" s="50"/>
      <c r="H630" s="50"/>
      <c r="I630" s="50"/>
      <c r="J630" s="102"/>
      <c r="K630" s="46"/>
      <c r="L630" s="46"/>
      <c r="M630" s="46"/>
      <c r="N630" s="46"/>
      <c r="O630" s="46"/>
      <c r="P630" s="46"/>
      <c r="Q630" s="46"/>
      <c r="R630" s="46"/>
      <c r="S630" s="46"/>
      <c r="T630" s="46"/>
      <c r="U630" s="46"/>
      <c r="V630" s="46"/>
      <c r="W630" s="46"/>
      <c r="X630" s="46"/>
      <c r="Y630" s="46"/>
      <c r="Z630" s="46"/>
      <c r="AA630" s="46"/>
      <c r="AB630" s="46"/>
      <c r="AC630" s="46"/>
      <c r="AD630" s="46"/>
      <c r="AE630" s="46"/>
      <c r="AF630" s="46"/>
      <c r="AG630" s="46"/>
      <c r="AH630" s="46"/>
      <c r="AI630" s="46"/>
      <c r="AJ630" s="46"/>
      <c r="AK630" s="46"/>
      <c r="AL630" s="46"/>
    </row>
    <row r="631">
      <c r="A631" s="50"/>
      <c r="B631" s="46"/>
      <c r="C631" s="46"/>
      <c r="D631" s="46"/>
      <c r="E631" s="70"/>
      <c r="F631" s="50"/>
      <c r="G631" s="50"/>
      <c r="H631" s="50"/>
      <c r="I631" s="50"/>
      <c r="J631" s="102"/>
      <c r="K631" s="46"/>
      <c r="L631" s="46"/>
      <c r="M631" s="46"/>
      <c r="N631" s="46"/>
      <c r="O631" s="46"/>
      <c r="P631" s="46"/>
      <c r="Q631" s="46"/>
      <c r="R631" s="46"/>
      <c r="S631" s="46"/>
      <c r="T631" s="46"/>
      <c r="U631" s="46"/>
      <c r="V631" s="46"/>
      <c r="W631" s="46"/>
      <c r="X631" s="46"/>
      <c r="Y631" s="46"/>
      <c r="Z631" s="46"/>
      <c r="AA631" s="46"/>
      <c r="AB631" s="46"/>
      <c r="AC631" s="46"/>
      <c r="AD631" s="46"/>
      <c r="AE631" s="46"/>
      <c r="AF631" s="46"/>
      <c r="AG631" s="46"/>
      <c r="AH631" s="46"/>
      <c r="AI631" s="46"/>
      <c r="AJ631" s="46"/>
      <c r="AK631" s="46"/>
      <c r="AL631" s="46"/>
    </row>
    <row r="632">
      <c r="A632" s="50"/>
      <c r="B632" s="46"/>
      <c r="C632" s="46"/>
      <c r="D632" s="46"/>
      <c r="E632" s="70"/>
      <c r="F632" s="50"/>
      <c r="G632" s="50"/>
      <c r="H632" s="50"/>
      <c r="I632" s="50"/>
      <c r="J632" s="102"/>
      <c r="K632" s="46"/>
      <c r="L632" s="46"/>
      <c r="M632" s="46"/>
      <c r="N632" s="46"/>
      <c r="O632" s="46"/>
      <c r="P632" s="46"/>
      <c r="Q632" s="46"/>
      <c r="R632" s="46"/>
      <c r="S632" s="46"/>
      <c r="T632" s="46"/>
      <c r="U632" s="46"/>
      <c r="V632" s="46"/>
      <c r="W632" s="46"/>
      <c r="X632" s="46"/>
      <c r="Y632" s="46"/>
      <c r="Z632" s="46"/>
      <c r="AA632" s="46"/>
      <c r="AB632" s="46"/>
      <c r="AC632" s="46"/>
      <c r="AD632" s="46"/>
      <c r="AE632" s="46"/>
      <c r="AF632" s="46"/>
      <c r="AG632" s="46"/>
      <c r="AH632" s="46"/>
      <c r="AI632" s="46"/>
      <c r="AJ632" s="46"/>
      <c r="AK632" s="46"/>
      <c r="AL632" s="46"/>
    </row>
    <row r="633">
      <c r="A633" s="50"/>
      <c r="B633" s="46"/>
      <c r="C633" s="46"/>
      <c r="D633" s="46"/>
      <c r="E633" s="70"/>
      <c r="F633" s="50"/>
      <c r="G633" s="50"/>
      <c r="H633" s="50"/>
      <c r="I633" s="50"/>
      <c r="J633" s="102"/>
      <c r="K633" s="46"/>
      <c r="L633" s="46"/>
      <c r="M633" s="46"/>
      <c r="N633" s="46"/>
      <c r="O633" s="46"/>
      <c r="P633" s="46"/>
      <c r="Q633" s="46"/>
      <c r="R633" s="46"/>
      <c r="S633" s="46"/>
      <c r="T633" s="46"/>
      <c r="U633" s="46"/>
      <c r="V633" s="46"/>
      <c r="W633" s="46"/>
      <c r="X633" s="46"/>
      <c r="Y633" s="46"/>
      <c r="Z633" s="46"/>
      <c r="AA633" s="46"/>
      <c r="AB633" s="46"/>
      <c r="AC633" s="46"/>
      <c r="AD633" s="46"/>
      <c r="AE633" s="46"/>
      <c r="AF633" s="46"/>
      <c r="AG633" s="46"/>
      <c r="AH633" s="46"/>
      <c r="AI633" s="46"/>
      <c r="AJ633" s="46"/>
      <c r="AK633" s="46"/>
      <c r="AL633" s="46"/>
    </row>
    <row r="634">
      <c r="A634" s="50"/>
      <c r="B634" s="46"/>
      <c r="C634" s="46"/>
      <c r="D634" s="46"/>
      <c r="E634" s="70"/>
      <c r="F634" s="50"/>
      <c r="G634" s="50"/>
      <c r="H634" s="50"/>
      <c r="I634" s="50"/>
      <c r="J634" s="102"/>
      <c r="K634" s="46"/>
      <c r="L634" s="46"/>
      <c r="M634" s="46"/>
      <c r="N634" s="46"/>
      <c r="O634" s="46"/>
      <c r="P634" s="46"/>
      <c r="Q634" s="46"/>
      <c r="R634" s="46"/>
      <c r="S634" s="46"/>
      <c r="T634" s="46"/>
      <c r="U634" s="46"/>
      <c r="V634" s="46"/>
      <c r="W634" s="46"/>
      <c r="X634" s="46"/>
      <c r="Y634" s="46"/>
      <c r="Z634" s="46"/>
      <c r="AA634" s="46"/>
      <c r="AB634" s="46"/>
      <c r="AC634" s="46"/>
      <c r="AD634" s="46"/>
      <c r="AE634" s="46"/>
      <c r="AF634" s="46"/>
      <c r="AG634" s="46"/>
      <c r="AH634" s="46"/>
      <c r="AI634" s="46"/>
      <c r="AJ634" s="46"/>
      <c r="AK634" s="46"/>
      <c r="AL634" s="46"/>
    </row>
    <row r="635">
      <c r="A635" s="50"/>
      <c r="B635" s="46"/>
      <c r="C635" s="46"/>
      <c r="D635" s="46"/>
      <c r="E635" s="70"/>
      <c r="F635" s="50"/>
      <c r="G635" s="50"/>
      <c r="H635" s="50"/>
      <c r="I635" s="50"/>
      <c r="J635" s="102"/>
      <c r="K635" s="46"/>
      <c r="L635" s="46"/>
      <c r="M635" s="46"/>
      <c r="N635" s="46"/>
      <c r="O635" s="46"/>
      <c r="P635" s="46"/>
      <c r="Q635" s="46"/>
      <c r="R635" s="46"/>
      <c r="S635" s="46"/>
      <c r="T635" s="46"/>
      <c r="U635" s="46"/>
      <c r="V635" s="46"/>
      <c r="W635" s="46"/>
      <c r="X635" s="46"/>
      <c r="Y635" s="46"/>
      <c r="Z635" s="46"/>
      <c r="AA635" s="46"/>
      <c r="AB635" s="46"/>
      <c r="AC635" s="46"/>
      <c r="AD635" s="46"/>
      <c r="AE635" s="46"/>
      <c r="AF635" s="46"/>
      <c r="AG635" s="46"/>
      <c r="AH635" s="46"/>
      <c r="AI635" s="46"/>
      <c r="AJ635" s="46"/>
      <c r="AK635" s="46"/>
      <c r="AL635" s="46"/>
    </row>
    <row r="636">
      <c r="A636" s="50"/>
      <c r="B636" s="46"/>
      <c r="C636" s="46"/>
      <c r="D636" s="46"/>
      <c r="E636" s="70"/>
      <c r="F636" s="50"/>
      <c r="G636" s="50"/>
      <c r="H636" s="50"/>
      <c r="I636" s="50"/>
      <c r="J636" s="102"/>
      <c r="K636" s="46"/>
      <c r="L636" s="46"/>
      <c r="M636" s="46"/>
      <c r="N636" s="46"/>
      <c r="O636" s="46"/>
      <c r="P636" s="46"/>
      <c r="Q636" s="46"/>
      <c r="R636" s="46"/>
      <c r="S636" s="46"/>
      <c r="T636" s="46"/>
      <c r="U636" s="46"/>
      <c r="V636" s="46"/>
      <c r="W636" s="46"/>
      <c r="X636" s="46"/>
      <c r="Y636" s="46"/>
      <c r="Z636" s="46"/>
      <c r="AA636" s="46"/>
      <c r="AB636" s="46"/>
      <c r="AC636" s="46"/>
      <c r="AD636" s="46"/>
      <c r="AE636" s="46"/>
      <c r="AF636" s="46"/>
      <c r="AG636" s="46"/>
      <c r="AH636" s="46"/>
      <c r="AI636" s="46"/>
      <c r="AJ636" s="46"/>
      <c r="AK636" s="46"/>
      <c r="AL636" s="46"/>
    </row>
    <row r="637">
      <c r="A637" s="50"/>
      <c r="B637" s="46"/>
      <c r="C637" s="46"/>
      <c r="D637" s="46"/>
      <c r="E637" s="70"/>
      <c r="F637" s="50"/>
      <c r="G637" s="50"/>
      <c r="H637" s="50"/>
      <c r="I637" s="50"/>
      <c r="J637" s="102"/>
      <c r="K637" s="46"/>
      <c r="L637" s="46"/>
      <c r="M637" s="46"/>
      <c r="N637" s="46"/>
      <c r="O637" s="46"/>
      <c r="P637" s="46"/>
      <c r="Q637" s="46"/>
      <c r="R637" s="46"/>
      <c r="S637" s="46"/>
      <c r="T637" s="46"/>
      <c r="U637" s="46"/>
      <c r="V637" s="46"/>
      <c r="W637" s="46"/>
      <c r="X637" s="46"/>
      <c r="Y637" s="46"/>
      <c r="Z637" s="46"/>
      <c r="AA637" s="46"/>
      <c r="AB637" s="46"/>
      <c r="AC637" s="46"/>
      <c r="AD637" s="46"/>
      <c r="AE637" s="46"/>
      <c r="AF637" s="46"/>
      <c r="AG637" s="46"/>
      <c r="AH637" s="46"/>
      <c r="AI637" s="46"/>
      <c r="AJ637" s="46"/>
      <c r="AK637" s="46"/>
      <c r="AL637" s="46"/>
    </row>
    <row r="638">
      <c r="A638" s="50"/>
      <c r="B638" s="46"/>
      <c r="C638" s="46"/>
      <c r="D638" s="46"/>
      <c r="E638" s="70"/>
      <c r="F638" s="50"/>
      <c r="G638" s="50"/>
      <c r="H638" s="50"/>
      <c r="I638" s="50"/>
      <c r="J638" s="102"/>
      <c r="K638" s="46"/>
      <c r="L638" s="46"/>
      <c r="M638" s="46"/>
      <c r="N638" s="46"/>
      <c r="O638" s="46"/>
      <c r="P638" s="46"/>
      <c r="Q638" s="46"/>
      <c r="R638" s="46"/>
      <c r="S638" s="46"/>
      <c r="T638" s="46"/>
      <c r="U638" s="46"/>
      <c r="V638" s="46"/>
      <c r="W638" s="46"/>
      <c r="X638" s="46"/>
      <c r="Y638" s="46"/>
      <c r="Z638" s="46"/>
      <c r="AA638" s="46"/>
      <c r="AB638" s="46"/>
      <c r="AC638" s="46"/>
      <c r="AD638" s="46"/>
      <c r="AE638" s="46"/>
      <c r="AF638" s="46"/>
      <c r="AG638" s="46"/>
      <c r="AH638" s="46"/>
      <c r="AI638" s="46"/>
      <c r="AJ638" s="46"/>
      <c r="AK638" s="46"/>
      <c r="AL638" s="46"/>
    </row>
    <row r="639">
      <c r="A639" s="50"/>
      <c r="B639" s="46"/>
      <c r="C639" s="46"/>
      <c r="D639" s="46"/>
      <c r="E639" s="70"/>
      <c r="F639" s="50"/>
      <c r="G639" s="50"/>
      <c r="H639" s="50"/>
      <c r="I639" s="50"/>
      <c r="J639" s="102"/>
      <c r="K639" s="46"/>
      <c r="L639" s="46"/>
      <c r="M639" s="46"/>
      <c r="N639" s="46"/>
      <c r="O639" s="46"/>
      <c r="P639" s="46"/>
      <c r="Q639" s="46"/>
      <c r="R639" s="46"/>
      <c r="S639" s="46"/>
      <c r="T639" s="46"/>
      <c r="U639" s="46"/>
      <c r="V639" s="46"/>
      <c r="W639" s="46"/>
      <c r="X639" s="46"/>
      <c r="Y639" s="46"/>
      <c r="Z639" s="46"/>
      <c r="AA639" s="46"/>
      <c r="AB639" s="46"/>
      <c r="AC639" s="46"/>
      <c r="AD639" s="46"/>
      <c r="AE639" s="46"/>
      <c r="AF639" s="46"/>
      <c r="AG639" s="46"/>
      <c r="AH639" s="46"/>
      <c r="AI639" s="46"/>
      <c r="AJ639" s="46"/>
      <c r="AK639" s="46"/>
      <c r="AL639" s="46"/>
    </row>
    <row r="640">
      <c r="A640" s="50"/>
      <c r="B640" s="46"/>
      <c r="C640" s="46"/>
      <c r="D640" s="46"/>
      <c r="E640" s="70"/>
      <c r="F640" s="50"/>
      <c r="G640" s="50"/>
      <c r="H640" s="50"/>
      <c r="I640" s="50"/>
      <c r="J640" s="102"/>
      <c r="K640" s="46"/>
      <c r="L640" s="46"/>
      <c r="M640" s="46"/>
      <c r="N640" s="46"/>
      <c r="O640" s="46"/>
      <c r="P640" s="46"/>
      <c r="Q640" s="46"/>
      <c r="R640" s="46"/>
      <c r="S640" s="46"/>
      <c r="T640" s="46"/>
      <c r="U640" s="46"/>
      <c r="V640" s="46"/>
      <c r="W640" s="46"/>
      <c r="X640" s="46"/>
      <c r="Y640" s="46"/>
      <c r="Z640" s="46"/>
      <c r="AA640" s="46"/>
      <c r="AB640" s="46"/>
      <c r="AC640" s="46"/>
      <c r="AD640" s="46"/>
      <c r="AE640" s="46"/>
      <c r="AF640" s="46"/>
      <c r="AG640" s="46"/>
      <c r="AH640" s="46"/>
      <c r="AI640" s="46"/>
      <c r="AJ640" s="46"/>
      <c r="AK640" s="46"/>
      <c r="AL640" s="46"/>
    </row>
    <row r="641">
      <c r="A641" s="50"/>
      <c r="B641" s="46"/>
      <c r="C641" s="46"/>
      <c r="D641" s="46"/>
      <c r="E641" s="70"/>
      <c r="F641" s="50"/>
      <c r="G641" s="50"/>
      <c r="H641" s="50"/>
      <c r="I641" s="50"/>
      <c r="J641" s="102"/>
      <c r="K641" s="46"/>
      <c r="L641" s="46"/>
      <c r="M641" s="46"/>
      <c r="N641" s="46"/>
      <c r="O641" s="46"/>
      <c r="P641" s="46"/>
      <c r="Q641" s="46"/>
      <c r="R641" s="46"/>
      <c r="S641" s="46"/>
      <c r="T641" s="46"/>
      <c r="U641" s="46"/>
      <c r="V641" s="46"/>
      <c r="W641" s="46"/>
      <c r="X641" s="46"/>
      <c r="Y641" s="46"/>
      <c r="Z641" s="46"/>
      <c r="AA641" s="46"/>
      <c r="AB641" s="46"/>
      <c r="AC641" s="46"/>
      <c r="AD641" s="46"/>
      <c r="AE641" s="46"/>
      <c r="AF641" s="46"/>
      <c r="AG641" s="46"/>
      <c r="AH641" s="46"/>
      <c r="AI641" s="46"/>
      <c r="AJ641" s="46"/>
      <c r="AK641" s="46"/>
      <c r="AL641" s="46"/>
    </row>
    <row r="642">
      <c r="A642" s="50"/>
      <c r="B642" s="46"/>
      <c r="C642" s="46"/>
      <c r="D642" s="46"/>
      <c r="E642" s="70"/>
      <c r="F642" s="50"/>
      <c r="G642" s="50"/>
      <c r="H642" s="50"/>
      <c r="I642" s="50"/>
      <c r="J642" s="102"/>
      <c r="K642" s="46"/>
      <c r="L642" s="46"/>
      <c r="M642" s="46"/>
      <c r="N642" s="46"/>
      <c r="O642" s="46"/>
      <c r="P642" s="46"/>
      <c r="Q642" s="46"/>
      <c r="R642" s="46"/>
      <c r="S642" s="46"/>
      <c r="T642" s="46"/>
      <c r="U642" s="46"/>
      <c r="V642" s="46"/>
      <c r="W642" s="46"/>
      <c r="X642" s="46"/>
      <c r="Y642" s="46"/>
      <c r="Z642" s="46"/>
      <c r="AA642" s="46"/>
      <c r="AB642" s="46"/>
      <c r="AC642" s="46"/>
      <c r="AD642" s="46"/>
      <c r="AE642" s="46"/>
      <c r="AF642" s="46"/>
      <c r="AG642" s="46"/>
      <c r="AH642" s="46"/>
      <c r="AI642" s="46"/>
      <c r="AJ642" s="46"/>
      <c r="AK642" s="46"/>
      <c r="AL642" s="46"/>
    </row>
    <row r="643">
      <c r="A643" s="50"/>
      <c r="B643" s="46"/>
      <c r="C643" s="46"/>
      <c r="D643" s="46"/>
      <c r="E643" s="70"/>
      <c r="F643" s="50"/>
      <c r="G643" s="50"/>
      <c r="H643" s="50"/>
      <c r="I643" s="50"/>
      <c r="J643" s="102"/>
      <c r="K643" s="46"/>
      <c r="L643" s="46"/>
      <c r="M643" s="46"/>
      <c r="N643" s="46"/>
      <c r="O643" s="46"/>
      <c r="P643" s="46"/>
      <c r="Q643" s="46"/>
      <c r="R643" s="46"/>
      <c r="S643" s="46"/>
      <c r="T643" s="46"/>
      <c r="U643" s="46"/>
      <c r="V643" s="46"/>
      <c r="W643" s="46"/>
      <c r="X643" s="46"/>
      <c r="Y643" s="46"/>
      <c r="Z643" s="46"/>
      <c r="AA643" s="46"/>
      <c r="AB643" s="46"/>
      <c r="AC643" s="46"/>
      <c r="AD643" s="46"/>
      <c r="AE643" s="46"/>
      <c r="AF643" s="46"/>
      <c r="AG643" s="46"/>
      <c r="AH643" s="46"/>
      <c r="AI643" s="46"/>
      <c r="AJ643" s="46"/>
      <c r="AK643" s="46"/>
      <c r="AL643" s="46"/>
    </row>
    <row r="644">
      <c r="A644" s="50"/>
      <c r="B644" s="46"/>
      <c r="C644" s="46"/>
      <c r="D644" s="46"/>
      <c r="E644" s="70"/>
      <c r="F644" s="50"/>
      <c r="G644" s="50"/>
      <c r="H644" s="50"/>
      <c r="I644" s="50"/>
      <c r="J644" s="102"/>
      <c r="K644" s="46"/>
      <c r="L644" s="46"/>
      <c r="M644" s="46"/>
      <c r="N644" s="46"/>
      <c r="O644" s="46"/>
      <c r="P644" s="46"/>
      <c r="Q644" s="46"/>
      <c r="R644" s="46"/>
      <c r="S644" s="46"/>
      <c r="T644" s="46"/>
      <c r="U644" s="46"/>
      <c r="V644" s="46"/>
      <c r="W644" s="46"/>
      <c r="X644" s="46"/>
      <c r="Y644" s="46"/>
      <c r="Z644" s="46"/>
      <c r="AA644" s="46"/>
      <c r="AB644" s="46"/>
      <c r="AC644" s="46"/>
      <c r="AD644" s="46"/>
      <c r="AE644" s="46"/>
      <c r="AF644" s="46"/>
      <c r="AG644" s="46"/>
      <c r="AH644" s="46"/>
      <c r="AI644" s="46"/>
      <c r="AJ644" s="46"/>
      <c r="AK644" s="46"/>
      <c r="AL644" s="46"/>
    </row>
    <row r="645">
      <c r="A645" s="50"/>
      <c r="B645" s="46"/>
      <c r="C645" s="46"/>
      <c r="D645" s="46"/>
      <c r="E645" s="70"/>
      <c r="F645" s="50"/>
      <c r="G645" s="50"/>
      <c r="H645" s="50"/>
      <c r="I645" s="50"/>
      <c r="J645" s="102"/>
      <c r="K645" s="46"/>
      <c r="L645" s="46"/>
      <c r="M645" s="46"/>
      <c r="N645" s="46"/>
      <c r="O645" s="46"/>
      <c r="P645" s="46"/>
      <c r="Q645" s="46"/>
      <c r="R645" s="46"/>
      <c r="S645" s="46"/>
      <c r="T645" s="46"/>
      <c r="U645" s="46"/>
      <c r="V645" s="46"/>
      <c r="W645" s="46"/>
      <c r="X645" s="46"/>
      <c r="Y645" s="46"/>
      <c r="Z645" s="46"/>
      <c r="AA645" s="46"/>
      <c r="AB645" s="46"/>
      <c r="AC645" s="46"/>
      <c r="AD645" s="46"/>
      <c r="AE645" s="46"/>
      <c r="AF645" s="46"/>
      <c r="AG645" s="46"/>
      <c r="AH645" s="46"/>
      <c r="AI645" s="46"/>
      <c r="AJ645" s="46"/>
      <c r="AK645" s="46"/>
      <c r="AL645" s="46"/>
    </row>
    <row r="646">
      <c r="A646" s="50"/>
      <c r="B646" s="46"/>
      <c r="C646" s="46"/>
      <c r="D646" s="46"/>
      <c r="E646" s="70"/>
      <c r="F646" s="50"/>
      <c r="G646" s="50"/>
      <c r="H646" s="50"/>
      <c r="I646" s="50"/>
      <c r="J646" s="102"/>
      <c r="K646" s="46"/>
      <c r="L646" s="46"/>
      <c r="M646" s="46"/>
      <c r="N646" s="46"/>
      <c r="O646" s="46"/>
      <c r="P646" s="46"/>
      <c r="Q646" s="46"/>
      <c r="R646" s="46"/>
      <c r="S646" s="46"/>
      <c r="T646" s="46"/>
      <c r="U646" s="46"/>
      <c r="V646" s="46"/>
      <c r="W646" s="46"/>
      <c r="X646" s="46"/>
      <c r="Y646" s="46"/>
      <c r="Z646" s="46"/>
      <c r="AA646" s="46"/>
      <c r="AB646" s="46"/>
      <c r="AC646" s="46"/>
      <c r="AD646" s="46"/>
      <c r="AE646" s="46"/>
      <c r="AF646" s="46"/>
      <c r="AG646" s="46"/>
      <c r="AH646" s="46"/>
      <c r="AI646" s="46"/>
      <c r="AJ646" s="46"/>
      <c r="AK646" s="46"/>
      <c r="AL646" s="46"/>
    </row>
    <row r="647">
      <c r="A647" s="50"/>
      <c r="B647" s="46"/>
      <c r="C647" s="46"/>
      <c r="D647" s="46"/>
      <c r="E647" s="70"/>
      <c r="F647" s="50"/>
      <c r="G647" s="50"/>
      <c r="H647" s="50"/>
      <c r="I647" s="50"/>
      <c r="J647" s="102"/>
      <c r="K647" s="46"/>
      <c r="L647" s="46"/>
      <c r="M647" s="46"/>
      <c r="N647" s="46"/>
      <c r="O647" s="46"/>
      <c r="P647" s="46"/>
      <c r="Q647" s="46"/>
      <c r="R647" s="46"/>
      <c r="S647" s="46"/>
      <c r="T647" s="46"/>
      <c r="U647" s="46"/>
      <c r="V647" s="46"/>
      <c r="W647" s="46"/>
      <c r="X647" s="46"/>
      <c r="Y647" s="46"/>
      <c r="Z647" s="46"/>
      <c r="AA647" s="46"/>
      <c r="AB647" s="46"/>
      <c r="AC647" s="46"/>
      <c r="AD647" s="46"/>
      <c r="AE647" s="46"/>
      <c r="AF647" s="46"/>
      <c r="AG647" s="46"/>
      <c r="AH647" s="46"/>
      <c r="AI647" s="46"/>
      <c r="AJ647" s="46"/>
      <c r="AK647" s="46"/>
      <c r="AL647" s="46"/>
    </row>
    <row r="648">
      <c r="A648" s="50"/>
      <c r="B648" s="46"/>
      <c r="C648" s="46"/>
      <c r="D648" s="46"/>
      <c r="E648" s="70"/>
      <c r="F648" s="50"/>
      <c r="G648" s="50"/>
      <c r="H648" s="50"/>
      <c r="I648" s="50"/>
      <c r="J648" s="102"/>
      <c r="K648" s="46"/>
      <c r="L648" s="46"/>
      <c r="M648" s="46"/>
      <c r="N648" s="46"/>
      <c r="O648" s="46"/>
      <c r="P648" s="46"/>
      <c r="Q648" s="46"/>
      <c r="R648" s="46"/>
      <c r="S648" s="46"/>
      <c r="T648" s="46"/>
      <c r="U648" s="46"/>
      <c r="V648" s="46"/>
      <c r="W648" s="46"/>
      <c r="X648" s="46"/>
      <c r="Y648" s="46"/>
      <c r="Z648" s="46"/>
      <c r="AA648" s="46"/>
      <c r="AB648" s="46"/>
      <c r="AC648" s="46"/>
      <c r="AD648" s="46"/>
      <c r="AE648" s="46"/>
      <c r="AF648" s="46"/>
      <c r="AG648" s="46"/>
      <c r="AH648" s="46"/>
      <c r="AI648" s="46"/>
      <c r="AJ648" s="46"/>
      <c r="AK648" s="46"/>
      <c r="AL648" s="46"/>
    </row>
    <row r="649">
      <c r="A649" s="50"/>
      <c r="B649" s="46"/>
      <c r="C649" s="46"/>
      <c r="D649" s="46"/>
      <c r="E649" s="70"/>
      <c r="F649" s="50"/>
      <c r="G649" s="50"/>
      <c r="H649" s="50"/>
      <c r="I649" s="50"/>
      <c r="J649" s="102"/>
      <c r="K649" s="46"/>
      <c r="L649" s="46"/>
      <c r="M649" s="46"/>
      <c r="N649" s="46"/>
      <c r="O649" s="46"/>
      <c r="P649" s="46"/>
      <c r="Q649" s="46"/>
      <c r="R649" s="46"/>
      <c r="S649" s="46"/>
      <c r="T649" s="46"/>
      <c r="U649" s="46"/>
      <c r="V649" s="46"/>
      <c r="W649" s="46"/>
      <c r="X649" s="46"/>
      <c r="Y649" s="46"/>
      <c r="Z649" s="46"/>
      <c r="AA649" s="46"/>
      <c r="AB649" s="46"/>
      <c r="AC649" s="46"/>
      <c r="AD649" s="46"/>
      <c r="AE649" s="46"/>
      <c r="AF649" s="46"/>
      <c r="AG649" s="46"/>
      <c r="AH649" s="46"/>
      <c r="AI649" s="46"/>
      <c r="AJ649" s="46"/>
      <c r="AK649" s="46"/>
      <c r="AL649" s="46"/>
    </row>
    <row r="650">
      <c r="A650" s="50"/>
      <c r="B650" s="46"/>
      <c r="C650" s="46"/>
      <c r="D650" s="46"/>
      <c r="E650" s="70"/>
      <c r="F650" s="50"/>
      <c r="G650" s="50"/>
      <c r="H650" s="50"/>
      <c r="I650" s="50"/>
      <c r="J650" s="102"/>
      <c r="K650" s="46"/>
      <c r="L650" s="46"/>
      <c r="M650" s="46"/>
      <c r="N650" s="46"/>
      <c r="O650" s="46"/>
      <c r="P650" s="46"/>
      <c r="Q650" s="46"/>
      <c r="R650" s="46"/>
      <c r="S650" s="46"/>
      <c r="T650" s="46"/>
      <c r="U650" s="46"/>
      <c r="V650" s="46"/>
      <c r="W650" s="46"/>
      <c r="X650" s="46"/>
      <c r="Y650" s="46"/>
      <c r="Z650" s="46"/>
      <c r="AA650" s="46"/>
      <c r="AB650" s="46"/>
      <c r="AC650" s="46"/>
      <c r="AD650" s="46"/>
      <c r="AE650" s="46"/>
      <c r="AF650" s="46"/>
      <c r="AG650" s="46"/>
      <c r="AH650" s="46"/>
      <c r="AI650" s="46"/>
      <c r="AJ650" s="46"/>
      <c r="AK650" s="46"/>
      <c r="AL650" s="46"/>
    </row>
    <row r="651">
      <c r="A651" s="50"/>
      <c r="B651" s="46"/>
      <c r="C651" s="46"/>
      <c r="D651" s="46"/>
      <c r="E651" s="70"/>
      <c r="F651" s="50"/>
      <c r="G651" s="50"/>
      <c r="H651" s="50"/>
      <c r="I651" s="50"/>
      <c r="J651" s="102"/>
      <c r="K651" s="46"/>
      <c r="L651" s="46"/>
      <c r="M651" s="46"/>
      <c r="N651" s="46"/>
      <c r="O651" s="46"/>
      <c r="P651" s="46"/>
      <c r="Q651" s="46"/>
      <c r="R651" s="46"/>
      <c r="S651" s="46"/>
      <c r="T651" s="46"/>
      <c r="U651" s="46"/>
      <c r="V651" s="46"/>
      <c r="W651" s="46"/>
      <c r="X651" s="46"/>
      <c r="Y651" s="46"/>
      <c r="Z651" s="46"/>
      <c r="AA651" s="46"/>
      <c r="AB651" s="46"/>
      <c r="AC651" s="46"/>
      <c r="AD651" s="46"/>
      <c r="AE651" s="46"/>
      <c r="AF651" s="46"/>
      <c r="AG651" s="46"/>
      <c r="AH651" s="46"/>
      <c r="AI651" s="46"/>
      <c r="AJ651" s="46"/>
      <c r="AK651" s="46"/>
      <c r="AL651" s="46"/>
    </row>
    <row r="652">
      <c r="A652" s="50"/>
      <c r="B652" s="46"/>
      <c r="C652" s="46"/>
      <c r="D652" s="46"/>
      <c r="E652" s="70"/>
      <c r="F652" s="50"/>
      <c r="G652" s="50"/>
      <c r="H652" s="50"/>
      <c r="I652" s="50"/>
      <c r="J652" s="102"/>
      <c r="K652" s="46"/>
      <c r="L652" s="46"/>
      <c r="M652" s="46"/>
      <c r="N652" s="46"/>
      <c r="O652" s="46"/>
      <c r="P652" s="46"/>
      <c r="Q652" s="46"/>
      <c r="R652" s="46"/>
      <c r="S652" s="46"/>
      <c r="T652" s="46"/>
      <c r="U652" s="46"/>
      <c r="V652" s="46"/>
      <c r="W652" s="46"/>
      <c r="X652" s="46"/>
      <c r="Y652" s="46"/>
      <c r="Z652" s="46"/>
      <c r="AA652" s="46"/>
      <c r="AB652" s="46"/>
      <c r="AC652" s="46"/>
      <c r="AD652" s="46"/>
      <c r="AE652" s="46"/>
      <c r="AF652" s="46"/>
      <c r="AG652" s="46"/>
      <c r="AH652" s="46"/>
      <c r="AI652" s="46"/>
      <c r="AJ652" s="46"/>
      <c r="AK652" s="46"/>
      <c r="AL652" s="46"/>
    </row>
    <row r="653">
      <c r="A653" s="50"/>
      <c r="B653" s="46"/>
      <c r="C653" s="46"/>
      <c r="D653" s="46"/>
      <c r="E653" s="70"/>
      <c r="F653" s="50"/>
      <c r="G653" s="50"/>
      <c r="H653" s="50"/>
      <c r="I653" s="50"/>
      <c r="J653" s="102"/>
      <c r="K653" s="46"/>
      <c r="L653" s="46"/>
      <c r="M653" s="46"/>
      <c r="N653" s="46"/>
      <c r="O653" s="46"/>
      <c r="P653" s="46"/>
      <c r="Q653" s="46"/>
      <c r="R653" s="46"/>
      <c r="S653" s="46"/>
      <c r="T653" s="46"/>
      <c r="U653" s="46"/>
      <c r="V653" s="46"/>
      <c r="W653" s="46"/>
      <c r="X653" s="46"/>
      <c r="Y653" s="46"/>
      <c r="Z653" s="46"/>
      <c r="AA653" s="46"/>
      <c r="AB653" s="46"/>
      <c r="AC653" s="46"/>
      <c r="AD653" s="46"/>
      <c r="AE653" s="46"/>
      <c r="AF653" s="46"/>
      <c r="AG653" s="46"/>
      <c r="AH653" s="46"/>
      <c r="AI653" s="46"/>
      <c r="AJ653" s="46"/>
      <c r="AK653" s="46"/>
      <c r="AL653" s="46"/>
    </row>
    <row r="654">
      <c r="A654" s="50"/>
      <c r="B654" s="46"/>
      <c r="C654" s="46"/>
      <c r="D654" s="46"/>
      <c r="E654" s="70"/>
      <c r="F654" s="50"/>
      <c r="G654" s="50"/>
      <c r="H654" s="50"/>
      <c r="I654" s="50"/>
      <c r="J654" s="102"/>
      <c r="K654" s="46"/>
      <c r="L654" s="46"/>
      <c r="M654" s="46"/>
      <c r="N654" s="46"/>
      <c r="O654" s="46"/>
      <c r="P654" s="46"/>
      <c r="Q654" s="46"/>
      <c r="R654" s="46"/>
      <c r="S654" s="46"/>
      <c r="T654" s="46"/>
      <c r="U654" s="46"/>
      <c r="V654" s="46"/>
      <c r="W654" s="46"/>
      <c r="X654" s="46"/>
      <c r="Y654" s="46"/>
      <c r="Z654" s="46"/>
      <c r="AA654" s="46"/>
      <c r="AB654" s="46"/>
      <c r="AC654" s="46"/>
      <c r="AD654" s="46"/>
      <c r="AE654" s="46"/>
      <c r="AF654" s="46"/>
      <c r="AG654" s="46"/>
      <c r="AH654" s="46"/>
      <c r="AI654" s="46"/>
      <c r="AJ654" s="46"/>
      <c r="AK654" s="46"/>
      <c r="AL654" s="46"/>
    </row>
    <row r="655">
      <c r="A655" s="50"/>
      <c r="B655" s="46"/>
      <c r="C655" s="46"/>
      <c r="D655" s="46"/>
      <c r="E655" s="70"/>
      <c r="F655" s="50"/>
      <c r="G655" s="50"/>
      <c r="H655" s="50"/>
      <c r="I655" s="50"/>
      <c r="J655" s="102"/>
      <c r="K655" s="46"/>
      <c r="L655" s="46"/>
      <c r="M655" s="46"/>
      <c r="N655" s="46"/>
      <c r="O655" s="46"/>
      <c r="P655" s="46"/>
      <c r="Q655" s="46"/>
      <c r="R655" s="46"/>
      <c r="S655" s="46"/>
      <c r="T655" s="46"/>
      <c r="U655" s="46"/>
      <c r="V655" s="46"/>
      <c r="W655" s="46"/>
      <c r="X655" s="46"/>
      <c r="Y655" s="46"/>
      <c r="Z655" s="46"/>
      <c r="AA655" s="46"/>
      <c r="AB655" s="46"/>
      <c r="AC655" s="46"/>
      <c r="AD655" s="46"/>
      <c r="AE655" s="46"/>
      <c r="AF655" s="46"/>
      <c r="AG655" s="46"/>
      <c r="AH655" s="46"/>
      <c r="AI655" s="46"/>
      <c r="AJ655" s="46"/>
      <c r="AK655" s="46"/>
      <c r="AL655" s="46"/>
    </row>
    <row r="656">
      <c r="A656" s="50"/>
      <c r="B656" s="46"/>
      <c r="C656" s="46"/>
      <c r="D656" s="46"/>
      <c r="E656" s="70"/>
      <c r="F656" s="50"/>
      <c r="G656" s="50"/>
      <c r="H656" s="50"/>
      <c r="I656" s="50"/>
      <c r="J656" s="102"/>
      <c r="K656" s="46"/>
      <c r="L656" s="46"/>
      <c r="M656" s="46"/>
      <c r="N656" s="46"/>
      <c r="O656" s="46"/>
      <c r="P656" s="46"/>
      <c r="Q656" s="46"/>
      <c r="R656" s="46"/>
      <c r="S656" s="46"/>
      <c r="T656" s="46"/>
      <c r="U656" s="46"/>
      <c r="V656" s="46"/>
      <c r="W656" s="46"/>
      <c r="X656" s="46"/>
      <c r="Y656" s="46"/>
      <c r="Z656" s="46"/>
      <c r="AA656" s="46"/>
      <c r="AB656" s="46"/>
      <c r="AC656" s="46"/>
      <c r="AD656" s="46"/>
      <c r="AE656" s="46"/>
      <c r="AF656" s="46"/>
      <c r="AG656" s="46"/>
      <c r="AH656" s="46"/>
      <c r="AI656" s="46"/>
      <c r="AJ656" s="46"/>
      <c r="AK656" s="46"/>
      <c r="AL656" s="46"/>
    </row>
    <row r="657">
      <c r="A657" s="50"/>
      <c r="B657" s="46"/>
      <c r="C657" s="46"/>
      <c r="D657" s="46"/>
      <c r="E657" s="70"/>
      <c r="F657" s="50"/>
      <c r="G657" s="50"/>
      <c r="H657" s="50"/>
      <c r="I657" s="50"/>
      <c r="J657" s="102"/>
      <c r="K657" s="46"/>
      <c r="L657" s="46"/>
      <c r="M657" s="46"/>
      <c r="N657" s="46"/>
      <c r="O657" s="46"/>
      <c r="P657" s="46"/>
      <c r="Q657" s="46"/>
      <c r="R657" s="46"/>
      <c r="S657" s="46"/>
      <c r="T657" s="46"/>
      <c r="U657" s="46"/>
      <c r="V657" s="46"/>
      <c r="W657" s="46"/>
      <c r="X657" s="46"/>
      <c r="Y657" s="46"/>
      <c r="Z657" s="46"/>
      <c r="AA657" s="46"/>
      <c r="AB657" s="46"/>
      <c r="AC657" s="46"/>
      <c r="AD657" s="46"/>
      <c r="AE657" s="46"/>
      <c r="AF657" s="46"/>
      <c r="AG657" s="46"/>
      <c r="AH657" s="46"/>
      <c r="AI657" s="46"/>
      <c r="AJ657" s="46"/>
      <c r="AK657" s="46"/>
      <c r="AL657" s="46"/>
    </row>
    <row r="658">
      <c r="A658" s="50"/>
      <c r="B658" s="46"/>
      <c r="C658" s="46"/>
      <c r="D658" s="46"/>
      <c r="E658" s="70"/>
      <c r="F658" s="50"/>
      <c r="G658" s="50"/>
      <c r="H658" s="50"/>
      <c r="I658" s="50"/>
      <c r="J658" s="102"/>
      <c r="K658" s="46"/>
      <c r="L658" s="46"/>
      <c r="M658" s="46"/>
      <c r="N658" s="46"/>
      <c r="O658" s="46"/>
      <c r="P658" s="46"/>
      <c r="Q658" s="46"/>
      <c r="R658" s="46"/>
      <c r="S658" s="46"/>
      <c r="T658" s="46"/>
      <c r="U658" s="46"/>
      <c r="V658" s="46"/>
      <c r="W658" s="46"/>
      <c r="X658" s="46"/>
      <c r="Y658" s="46"/>
      <c r="Z658" s="46"/>
      <c r="AA658" s="46"/>
      <c r="AB658" s="46"/>
      <c r="AC658" s="46"/>
      <c r="AD658" s="46"/>
      <c r="AE658" s="46"/>
      <c r="AF658" s="46"/>
      <c r="AG658" s="46"/>
      <c r="AH658" s="46"/>
      <c r="AI658" s="46"/>
      <c r="AJ658" s="46"/>
      <c r="AK658" s="46"/>
      <c r="AL658" s="46"/>
    </row>
    <row r="659">
      <c r="A659" s="50"/>
      <c r="B659" s="46"/>
      <c r="C659" s="46"/>
      <c r="D659" s="46"/>
      <c r="E659" s="70"/>
      <c r="F659" s="50"/>
      <c r="G659" s="50"/>
      <c r="H659" s="50"/>
      <c r="I659" s="50"/>
      <c r="J659" s="102"/>
      <c r="K659" s="46"/>
      <c r="L659" s="46"/>
      <c r="M659" s="46"/>
      <c r="N659" s="46"/>
      <c r="O659" s="46"/>
      <c r="P659" s="46"/>
      <c r="Q659" s="46"/>
      <c r="R659" s="46"/>
      <c r="S659" s="46"/>
      <c r="T659" s="46"/>
      <c r="U659" s="46"/>
      <c r="V659" s="46"/>
      <c r="W659" s="46"/>
      <c r="X659" s="46"/>
      <c r="Y659" s="46"/>
      <c r="Z659" s="46"/>
      <c r="AA659" s="46"/>
      <c r="AB659" s="46"/>
      <c r="AC659" s="46"/>
      <c r="AD659" s="46"/>
      <c r="AE659" s="46"/>
      <c r="AF659" s="46"/>
      <c r="AG659" s="46"/>
      <c r="AH659" s="46"/>
      <c r="AI659" s="46"/>
      <c r="AJ659" s="46"/>
      <c r="AK659" s="46"/>
      <c r="AL659" s="46"/>
    </row>
    <row r="660">
      <c r="A660" s="50"/>
      <c r="B660" s="46"/>
      <c r="C660" s="46"/>
      <c r="D660" s="46"/>
      <c r="E660" s="70"/>
      <c r="F660" s="50"/>
      <c r="G660" s="50"/>
      <c r="H660" s="50"/>
      <c r="I660" s="50"/>
      <c r="J660" s="102"/>
      <c r="K660" s="46"/>
      <c r="L660" s="46"/>
      <c r="M660" s="46"/>
      <c r="N660" s="46"/>
      <c r="O660" s="46"/>
      <c r="P660" s="46"/>
      <c r="Q660" s="46"/>
      <c r="R660" s="46"/>
      <c r="S660" s="46"/>
      <c r="T660" s="46"/>
      <c r="U660" s="46"/>
      <c r="V660" s="46"/>
      <c r="W660" s="46"/>
      <c r="X660" s="46"/>
      <c r="Y660" s="46"/>
      <c r="Z660" s="46"/>
      <c r="AA660" s="46"/>
      <c r="AB660" s="46"/>
      <c r="AC660" s="46"/>
      <c r="AD660" s="46"/>
      <c r="AE660" s="46"/>
      <c r="AF660" s="46"/>
      <c r="AG660" s="46"/>
      <c r="AH660" s="46"/>
      <c r="AI660" s="46"/>
      <c r="AJ660" s="46"/>
      <c r="AK660" s="46"/>
      <c r="AL660" s="46"/>
    </row>
    <row r="661">
      <c r="A661" s="50"/>
      <c r="B661" s="46"/>
      <c r="C661" s="46"/>
      <c r="D661" s="46"/>
      <c r="E661" s="70"/>
      <c r="F661" s="50"/>
      <c r="G661" s="50"/>
      <c r="H661" s="50"/>
      <c r="I661" s="50"/>
      <c r="J661" s="102"/>
      <c r="K661" s="46"/>
      <c r="L661" s="46"/>
      <c r="M661" s="46"/>
      <c r="N661" s="46"/>
      <c r="O661" s="46"/>
      <c r="P661" s="46"/>
      <c r="Q661" s="46"/>
      <c r="R661" s="46"/>
      <c r="S661" s="46"/>
      <c r="T661" s="46"/>
      <c r="U661" s="46"/>
      <c r="V661" s="46"/>
      <c r="W661" s="46"/>
      <c r="X661" s="46"/>
      <c r="Y661" s="46"/>
      <c r="Z661" s="46"/>
      <c r="AA661" s="46"/>
      <c r="AB661" s="46"/>
      <c r="AC661" s="46"/>
      <c r="AD661" s="46"/>
      <c r="AE661" s="46"/>
      <c r="AF661" s="46"/>
      <c r="AG661" s="46"/>
      <c r="AH661" s="46"/>
      <c r="AI661" s="46"/>
      <c r="AJ661" s="46"/>
      <c r="AK661" s="46"/>
      <c r="AL661" s="46"/>
    </row>
    <row r="662">
      <c r="A662" s="50"/>
      <c r="B662" s="46"/>
      <c r="C662" s="46"/>
      <c r="D662" s="46"/>
      <c r="E662" s="70"/>
      <c r="F662" s="50"/>
      <c r="G662" s="50"/>
      <c r="H662" s="50"/>
      <c r="I662" s="50"/>
      <c r="J662" s="102"/>
      <c r="K662" s="46"/>
      <c r="L662" s="46"/>
      <c r="M662" s="46"/>
      <c r="N662" s="46"/>
      <c r="O662" s="46"/>
      <c r="P662" s="46"/>
      <c r="Q662" s="46"/>
      <c r="R662" s="46"/>
      <c r="S662" s="46"/>
      <c r="T662" s="46"/>
      <c r="U662" s="46"/>
      <c r="V662" s="46"/>
      <c r="W662" s="46"/>
      <c r="X662" s="46"/>
      <c r="Y662" s="46"/>
      <c r="Z662" s="46"/>
      <c r="AA662" s="46"/>
      <c r="AB662" s="46"/>
      <c r="AC662" s="46"/>
      <c r="AD662" s="46"/>
      <c r="AE662" s="46"/>
      <c r="AF662" s="46"/>
      <c r="AG662" s="46"/>
      <c r="AH662" s="46"/>
      <c r="AI662" s="46"/>
      <c r="AJ662" s="46"/>
      <c r="AK662" s="46"/>
      <c r="AL662" s="46"/>
    </row>
    <row r="663">
      <c r="A663" s="50"/>
      <c r="B663" s="46"/>
      <c r="C663" s="46"/>
      <c r="D663" s="46"/>
      <c r="E663" s="70"/>
      <c r="F663" s="50"/>
      <c r="G663" s="50"/>
      <c r="H663" s="50"/>
      <c r="I663" s="50"/>
      <c r="J663" s="102"/>
      <c r="K663" s="46"/>
      <c r="L663" s="46"/>
      <c r="M663" s="46"/>
      <c r="N663" s="46"/>
      <c r="O663" s="46"/>
      <c r="P663" s="46"/>
      <c r="Q663" s="46"/>
      <c r="R663" s="46"/>
      <c r="S663" s="46"/>
      <c r="T663" s="46"/>
      <c r="U663" s="46"/>
      <c r="V663" s="46"/>
      <c r="W663" s="46"/>
      <c r="X663" s="46"/>
      <c r="Y663" s="46"/>
      <c r="Z663" s="46"/>
      <c r="AA663" s="46"/>
      <c r="AB663" s="46"/>
      <c r="AC663" s="46"/>
      <c r="AD663" s="46"/>
      <c r="AE663" s="46"/>
      <c r="AF663" s="46"/>
      <c r="AG663" s="46"/>
      <c r="AH663" s="46"/>
      <c r="AI663" s="46"/>
      <c r="AJ663" s="46"/>
      <c r="AK663" s="46"/>
      <c r="AL663" s="46"/>
    </row>
    <row r="664">
      <c r="A664" s="50"/>
      <c r="B664" s="46"/>
      <c r="C664" s="46"/>
      <c r="D664" s="46"/>
      <c r="E664" s="70"/>
      <c r="F664" s="50"/>
      <c r="G664" s="50"/>
      <c r="H664" s="50"/>
      <c r="I664" s="50"/>
      <c r="J664" s="102"/>
      <c r="K664" s="46"/>
      <c r="L664" s="46"/>
      <c r="M664" s="46"/>
      <c r="N664" s="46"/>
      <c r="O664" s="46"/>
      <c r="P664" s="46"/>
      <c r="Q664" s="46"/>
      <c r="R664" s="46"/>
      <c r="S664" s="46"/>
      <c r="T664" s="46"/>
      <c r="U664" s="46"/>
      <c r="V664" s="46"/>
      <c r="W664" s="46"/>
      <c r="X664" s="46"/>
      <c r="Y664" s="46"/>
      <c r="Z664" s="46"/>
      <c r="AA664" s="46"/>
      <c r="AB664" s="46"/>
      <c r="AC664" s="46"/>
      <c r="AD664" s="46"/>
      <c r="AE664" s="46"/>
      <c r="AF664" s="46"/>
      <c r="AG664" s="46"/>
      <c r="AH664" s="46"/>
      <c r="AI664" s="46"/>
      <c r="AJ664" s="46"/>
      <c r="AK664" s="46"/>
      <c r="AL664" s="46"/>
    </row>
    <row r="665">
      <c r="A665" s="50"/>
      <c r="B665" s="46"/>
      <c r="C665" s="46"/>
      <c r="D665" s="46"/>
      <c r="E665" s="70"/>
      <c r="F665" s="50"/>
      <c r="G665" s="50"/>
      <c r="H665" s="50"/>
      <c r="I665" s="50"/>
      <c r="J665" s="102"/>
      <c r="K665" s="46"/>
      <c r="L665" s="46"/>
      <c r="M665" s="46"/>
      <c r="N665" s="46"/>
      <c r="O665" s="46"/>
      <c r="P665" s="46"/>
      <c r="Q665" s="46"/>
      <c r="R665" s="46"/>
      <c r="S665" s="46"/>
      <c r="T665" s="46"/>
      <c r="U665" s="46"/>
      <c r="V665" s="46"/>
      <c r="W665" s="46"/>
      <c r="X665" s="46"/>
      <c r="Y665" s="46"/>
      <c r="Z665" s="46"/>
      <c r="AA665" s="46"/>
      <c r="AB665" s="46"/>
      <c r="AC665" s="46"/>
      <c r="AD665" s="46"/>
      <c r="AE665" s="46"/>
      <c r="AF665" s="46"/>
      <c r="AG665" s="46"/>
      <c r="AH665" s="46"/>
      <c r="AI665" s="46"/>
      <c r="AJ665" s="46"/>
      <c r="AK665" s="46"/>
      <c r="AL665" s="46"/>
    </row>
    <row r="666">
      <c r="A666" s="50"/>
      <c r="B666" s="46"/>
      <c r="C666" s="46"/>
      <c r="D666" s="46"/>
      <c r="E666" s="70"/>
      <c r="F666" s="50"/>
      <c r="G666" s="50"/>
      <c r="H666" s="50"/>
      <c r="I666" s="50"/>
      <c r="J666" s="102"/>
      <c r="K666" s="46"/>
      <c r="L666" s="46"/>
      <c r="M666" s="46"/>
      <c r="N666" s="46"/>
      <c r="O666" s="46"/>
      <c r="P666" s="46"/>
      <c r="Q666" s="46"/>
      <c r="R666" s="46"/>
      <c r="S666" s="46"/>
      <c r="T666" s="46"/>
      <c r="U666" s="46"/>
      <c r="V666" s="46"/>
      <c r="W666" s="46"/>
      <c r="X666" s="46"/>
      <c r="Y666" s="46"/>
      <c r="Z666" s="46"/>
      <c r="AA666" s="46"/>
      <c r="AB666" s="46"/>
      <c r="AC666" s="46"/>
      <c r="AD666" s="46"/>
      <c r="AE666" s="46"/>
      <c r="AF666" s="46"/>
      <c r="AG666" s="46"/>
      <c r="AH666" s="46"/>
      <c r="AI666" s="46"/>
      <c r="AJ666" s="46"/>
      <c r="AK666" s="46"/>
      <c r="AL666" s="46"/>
    </row>
    <row r="667">
      <c r="A667" s="50"/>
      <c r="B667" s="46"/>
      <c r="C667" s="46"/>
      <c r="D667" s="46"/>
      <c r="E667" s="70"/>
      <c r="F667" s="50"/>
      <c r="G667" s="50"/>
      <c r="H667" s="50"/>
      <c r="I667" s="50"/>
      <c r="J667" s="102"/>
      <c r="K667" s="46"/>
      <c r="L667" s="46"/>
      <c r="M667" s="46"/>
      <c r="N667" s="46"/>
      <c r="O667" s="46"/>
      <c r="P667" s="46"/>
      <c r="Q667" s="46"/>
      <c r="R667" s="46"/>
      <c r="S667" s="46"/>
      <c r="T667" s="46"/>
      <c r="U667" s="46"/>
      <c r="V667" s="46"/>
      <c r="W667" s="46"/>
      <c r="X667" s="46"/>
      <c r="Y667" s="46"/>
      <c r="Z667" s="46"/>
      <c r="AA667" s="46"/>
      <c r="AB667" s="46"/>
      <c r="AC667" s="46"/>
      <c r="AD667" s="46"/>
      <c r="AE667" s="46"/>
      <c r="AF667" s="46"/>
      <c r="AG667" s="46"/>
      <c r="AH667" s="46"/>
      <c r="AI667" s="46"/>
      <c r="AJ667" s="46"/>
      <c r="AK667" s="46"/>
      <c r="AL667" s="46"/>
    </row>
    <row r="668">
      <c r="A668" s="50"/>
      <c r="B668" s="46"/>
      <c r="C668" s="46"/>
      <c r="D668" s="46"/>
      <c r="E668" s="70"/>
      <c r="F668" s="50"/>
      <c r="G668" s="50"/>
      <c r="H668" s="50"/>
      <c r="I668" s="50"/>
      <c r="J668" s="102"/>
      <c r="K668" s="46"/>
      <c r="L668" s="46"/>
      <c r="M668" s="46"/>
      <c r="N668" s="46"/>
      <c r="O668" s="46"/>
      <c r="P668" s="46"/>
      <c r="Q668" s="46"/>
      <c r="R668" s="46"/>
      <c r="S668" s="46"/>
      <c r="T668" s="46"/>
      <c r="U668" s="46"/>
      <c r="V668" s="46"/>
      <c r="W668" s="46"/>
      <c r="X668" s="46"/>
      <c r="Y668" s="46"/>
      <c r="Z668" s="46"/>
      <c r="AA668" s="46"/>
      <c r="AB668" s="46"/>
      <c r="AC668" s="46"/>
      <c r="AD668" s="46"/>
      <c r="AE668" s="46"/>
      <c r="AF668" s="46"/>
      <c r="AG668" s="46"/>
      <c r="AH668" s="46"/>
      <c r="AI668" s="46"/>
      <c r="AJ668" s="46"/>
      <c r="AK668" s="46"/>
      <c r="AL668" s="46"/>
    </row>
    <row r="669">
      <c r="A669" s="50"/>
      <c r="B669" s="46"/>
      <c r="C669" s="46"/>
      <c r="D669" s="46"/>
      <c r="E669" s="70"/>
      <c r="F669" s="50"/>
      <c r="G669" s="50"/>
      <c r="H669" s="50"/>
      <c r="I669" s="50"/>
      <c r="J669" s="102"/>
      <c r="K669" s="46"/>
      <c r="L669" s="46"/>
      <c r="M669" s="46"/>
      <c r="N669" s="46"/>
      <c r="O669" s="46"/>
      <c r="P669" s="46"/>
      <c r="Q669" s="46"/>
      <c r="R669" s="46"/>
      <c r="S669" s="46"/>
      <c r="T669" s="46"/>
      <c r="U669" s="46"/>
      <c r="V669" s="46"/>
      <c r="W669" s="46"/>
      <c r="X669" s="46"/>
      <c r="Y669" s="46"/>
      <c r="Z669" s="46"/>
      <c r="AA669" s="46"/>
      <c r="AB669" s="46"/>
      <c r="AC669" s="46"/>
      <c r="AD669" s="46"/>
      <c r="AE669" s="46"/>
      <c r="AF669" s="46"/>
      <c r="AG669" s="46"/>
      <c r="AH669" s="46"/>
      <c r="AI669" s="46"/>
      <c r="AJ669" s="46"/>
      <c r="AK669" s="46"/>
      <c r="AL669" s="46"/>
    </row>
    <row r="670">
      <c r="A670" s="50"/>
      <c r="B670" s="46"/>
      <c r="C670" s="46"/>
      <c r="D670" s="46"/>
      <c r="E670" s="70"/>
      <c r="F670" s="50"/>
      <c r="G670" s="50"/>
      <c r="H670" s="50"/>
      <c r="I670" s="50"/>
      <c r="J670" s="102"/>
      <c r="K670" s="46"/>
      <c r="L670" s="46"/>
      <c r="M670" s="46"/>
      <c r="N670" s="46"/>
      <c r="O670" s="46"/>
      <c r="P670" s="46"/>
      <c r="Q670" s="46"/>
      <c r="R670" s="46"/>
      <c r="S670" s="46"/>
      <c r="T670" s="46"/>
      <c r="U670" s="46"/>
      <c r="V670" s="46"/>
      <c r="W670" s="46"/>
      <c r="X670" s="46"/>
      <c r="Y670" s="46"/>
      <c r="Z670" s="46"/>
      <c r="AA670" s="46"/>
      <c r="AB670" s="46"/>
      <c r="AC670" s="46"/>
      <c r="AD670" s="46"/>
      <c r="AE670" s="46"/>
      <c r="AF670" s="46"/>
      <c r="AG670" s="46"/>
      <c r="AH670" s="46"/>
      <c r="AI670" s="46"/>
      <c r="AJ670" s="46"/>
      <c r="AK670" s="46"/>
      <c r="AL670" s="46"/>
    </row>
    <row r="671">
      <c r="A671" s="50"/>
      <c r="B671" s="46"/>
      <c r="C671" s="46"/>
      <c r="D671" s="46"/>
      <c r="E671" s="70"/>
      <c r="F671" s="50"/>
      <c r="G671" s="50"/>
      <c r="H671" s="50"/>
      <c r="I671" s="50"/>
      <c r="J671" s="102"/>
      <c r="K671" s="46"/>
      <c r="L671" s="46"/>
      <c r="M671" s="46"/>
      <c r="N671" s="46"/>
      <c r="O671" s="46"/>
      <c r="P671" s="46"/>
      <c r="Q671" s="46"/>
      <c r="R671" s="46"/>
      <c r="S671" s="46"/>
      <c r="T671" s="46"/>
      <c r="U671" s="46"/>
      <c r="V671" s="46"/>
      <c r="W671" s="46"/>
      <c r="X671" s="46"/>
      <c r="Y671" s="46"/>
      <c r="Z671" s="46"/>
      <c r="AA671" s="46"/>
      <c r="AB671" s="46"/>
      <c r="AC671" s="46"/>
      <c r="AD671" s="46"/>
      <c r="AE671" s="46"/>
      <c r="AF671" s="46"/>
      <c r="AG671" s="46"/>
      <c r="AH671" s="46"/>
      <c r="AI671" s="46"/>
      <c r="AJ671" s="46"/>
      <c r="AK671" s="46"/>
      <c r="AL671" s="46"/>
    </row>
    <row r="672">
      <c r="A672" s="50"/>
      <c r="B672" s="46"/>
      <c r="C672" s="46"/>
      <c r="D672" s="46"/>
      <c r="E672" s="70"/>
      <c r="F672" s="50"/>
      <c r="G672" s="50"/>
      <c r="H672" s="50"/>
      <c r="I672" s="50"/>
      <c r="J672" s="102"/>
      <c r="K672" s="46"/>
      <c r="L672" s="46"/>
      <c r="M672" s="46"/>
      <c r="N672" s="46"/>
      <c r="O672" s="46"/>
      <c r="P672" s="46"/>
      <c r="Q672" s="46"/>
      <c r="R672" s="46"/>
      <c r="S672" s="46"/>
      <c r="T672" s="46"/>
      <c r="U672" s="46"/>
      <c r="V672" s="46"/>
      <c r="W672" s="46"/>
      <c r="X672" s="46"/>
      <c r="Y672" s="46"/>
      <c r="Z672" s="46"/>
      <c r="AA672" s="46"/>
      <c r="AB672" s="46"/>
      <c r="AC672" s="46"/>
      <c r="AD672" s="46"/>
      <c r="AE672" s="46"/>
      <c r="AF672" s="46"/>
      <c r="AG672" s="46"/>
      <c r="AH672" s="46"/>
      <c r="AI672" s="46"/>
      <c r="AJ672" s="46"/>
      <c r="AK672" s="46"/>
      <c r="AL672" s="46"/>
    </row>
    <row r="673">
      <c r="A673" s="50"/>
      <c r="B673" s="46"/>
      <c r="C673" s="46"/>
      <c r="D673" s="46"/>
      <c r="E673" s="70"/>
      <c r="F673" s="50"/>
      <c r="G673" s="50"/>
      <c r="H673" s="50"/>
      <c r="I673" s="50"/>
      <c r="J673" s="102"/>
      <c r="K673" s="46"/>
      <c r="L673" s="46"/>
      <c r="M673" s="46"/>
      <c r="N673" s="46"/>
      <c r="O673" s="46"/>
      <c r="P673" s="46"/>
      <c r="Q673" s="46"/>
      <c r="R673" s="46"/>
      <c r="S673" s="46"/>
      <c r="T673" s="46"/>
      <c r="U673" s="46"/>
      <c r="V673" s="46"/>
      <c r="W673" s="46"/>
      <c r="X673" s="46"/>
      <c r="Y673" s="46"/>
      <c r="Z673" s="46"/>
      <c r="AA673" s="46"/>
      <c r="AB673" s="46"/>
      <c r="AC673" s="46"/>
      <c r="AD673" s="46"/>
      <c r="AE673" s="46"/>
      <c r="AF673" s="46"/>
      <c r="AG673" s="46"/>
      <c r="AH673" s="46"/>
      <c r="AI673" s="46"/>
      <c r="AJ673" s="46"/>
      <c r="AK673" s="46"/>
      <c r="AL673" s="46"/>
    </row>
    <row r="674">
      <c r="A674" s="50"/>
      <c r="B674" s="46"/>
      <c r="C674" s="46"/>
      <c r="D674" s="46"/>
      <c r="E674" s="70"/>
      <c r="F674" s="50"/>
      <c r="G674" s="50"/>
      <c r="H674" s="50"/>
      <c r="I674" s="50"/>
      <c r="J674" s="102"/>
      <c r="K674" s="46"/>
      <c r="L674" s="46"/>
      <c r="M674" s="46"/>
      <c r="N674" s="46"/>
      <c r="O674" s="46"/>
      <c r="P674" s="46"/>
      <c r="Q674" s="46"/>
      <c r="R674" s="46"/>
      <c r="S674" s="46"/>
      <c r="T674" s="46"/>
      <c r="U674" s="46"/>
      <c r="V674" s="46"/>
      <c r="W674" s="46"/>
      <c r="X674" s="46"/>
      <c r="Y674" s="46"/>
      <c r="Z674" s="46"/>
      <c r="AA674" s="46"/>
      <c r="AB674" s="46"/>
      <c r="AC674" s="46"/>
      <c r="AD674" s="46"/>
      <c r="AE674" s="46"/>
      <c r="AF674" s="46"/>
      <c r="AG674" s="46"/>
      <c r="AH674" s="46"/>
      <c r="AI674" s="46"/>
      <c r="AJ674" s="46"/>
      <c r="AK674" s="46"/>
      <c r="AL674" s="46"/>
    </row>
    <row r="675">
      <c r="A675" s="50"/>
      <c r="B675" s="46"/>
      <c r="C675" s="46"/>
      <c r="D675" s="46"/>
      <c r="E675" s="70"/>
      <c r="F675" s="50"/>
      <c r="G675" s="50"/>
      <c r="H675" s="50"/>
      <c r="I675" s="50"/>
      <c r="J675" s="102"/>
      <c r="K675" s="46"/>
      <c r="L675" s="46"/>
      <c r="M675" s="46"/>
      <c r="N675" s="46"/>
      <c r="O675" s="46"/>
      <c r="P675" s="46"/>
      <c r="Q675" s="46"/>
      <c r="R675" s="46"/>
      <c r="S675" s="46"/>
      <c r="T675" s="46"/>
      <c r="U675" s="46"/>
      <c r="V675" s="46"/>
      <c r="W675" s="46"/>
      <c r="X675" s="46"/>
      <c r="Y675" s="46"/>
      <c r="Z675" s="46"/>
      <c r="AA675" s="46"/>
      <c r="AB675" s="46"/>
      <c r="AC675" s="46"/>
      <c r="AD675" s="46"/>
      <c r="AE675" s="46"/>
      <c r="AF675" s="46"/>
      <c r="AG675" s="46"/>
      <c r="AH675" s="46"/>
      <c r="AI675" s="46"/>
      <c r="AJ675" s="46"/>
      <c r="AK675" s="46"/>
      <c r="AL675" s="46"/>
    </row>
    <row r="676">
      <c r="A676" s="50"/>
      <c r="B676" s="46"/>
      <c r="C676" s="46"/>
      <c r="D676" s="46"/>
      <c r="E676" s="70"/>
      <c r="F676" s="50"/>
      <c r="G676" s="50"/>
      <c r="H676" s="50"/>
      <c r="I676" s="50"/>
      <c r="J676" s="102"/>
      <c r="K676" s="46"/>
      <c r="L676" s="46"/>
      <c r="M676" s="46"/>
      <c r="N676" s="46"/>
      <c r="O676" s="46"/>
      <c r="P676" s="46"/>
      <c r="Q676" s="46"/>
      <c r="R676" s="46"/>
      <c r="S676" s="46"/>
      <c r="T676" s="46"/>
      <c r="U676" s="46"/>
      <c r="V676" s="46"/>
      <c r="W676" s="46"/>
      <c r="X676" s="46"/>
      <c r="Y676" s="46"/>
      <c r="Z676" s="46"/>
      <c r="AA676" s="46"/>
      <c r="AB676" s="46"/>
      <c r="AC676" s="46"/>
      <c r="AD676" s="46"/>
      <c r="AE676" s="46"/>
      <c r="AF676" s="46"/>
      <c r="AG676" s="46"/>
      <c r="AH676" s="46"/>
      <c r="AI676" s="46"/>
      <c r="AJ676" s="46"/>
      <c r="AK676" s="46"/>
      <c r="AL676" s="46"/>
    </row>
    <row r="677">
      <c r="A677" s="50"/>
      <c r="B677" s="46"/>
      <c r="C677" s="46"/>
      <c r="D677" s="46"/>
      <c r="E677" s="70"/>
      <c r="F677" s="50"/>
      <c r="G677" s="50"/>
      <c r="H677" s="50"/>
      <c r="I677" s="50"/>
      <c r="J677" s="102"/>
      <c r="K677" s="46"/>
      <c r="L677" s="46"/>
      <c r="M677" s="46"/>
      <c r="N677" s="46"/>
      <c r="O677" s="46"/>
      <c r="P677" s="46"/>
      <c r="Q677" s="46"/>
      <c r="R677" s="46"/>
      <c r="S677" s="46"/>
      <c r="T677" s="46"/>
      <c r="U677" s="46"/>
      <c r="V677" s="46"/>
      <c r="W677" s="46"/>
      <c r="X677" s="46"/>
      <c r="Y677" s="46"/>
      <c r="Z677" s="46"/>
      <c r="AA677" s="46"/>
      <c r="AB677" s="46"/>
      <c r="AC677" s="46"/>
      <c r="AD677" s="46"/>
      <c r="AE677" s="46"/>
      <c r="AF677" s="46"/>
      <c r="AG677" s="46"/>
      <c r="AH677" s="46"/>
      <c r="AI677" s="46"/>
      <c r="AJ677" s="46"/>
      <c r="AK677" s="46"/>
      <c r="AL677" s="46"/>
    </row>
    <row r="678">
      <c r="A678" s="50"/>
      <c r="B678" s="46"/>
      <c r="C678" s="46"/>
      <c r="D678" s="46"/>
      <c r="E678" s="70"/>
      <c r="F678" s="50"/>
      <c r="G678" s="50"/>
      <c r="H678" s="50"/>
      <c r="I678" s="50"/>
      <c r="J678" s="102"/>
      <c r="K678" s="46"/>
      <c r="L678" s="46"/>
      <c r="M678" s="46"/>
      <c r="N678" s="46"/>
      <c r="O678" s="46"/>
      <c r="P678" s="46"/>
      <c r="Q678" s="46"/>
      <c r="R678" s="46"/>
      <c r="S678" s="46"/>
      <c r="T678" s="46"/>
      <c r="U678" s="46"/>
      <c r="V678" s="46"/>
      <c r="W678" s="46"/>
      <c r="X678" s="46"/>
      <c r="Y678" s="46"/>
      <c r="Z678" s="46"/>
      <c r="AA678" s="46"/>
      <c r="AB678" s="46"/>
      <c r="AC678" s="46"/>
      <c r="AD678" s="46"/>
      <c r="AE678" s="46"/>
      <c r="AF678" s="46"/>
      <c r="AG678" s="46"/>
      <c r="AH678" s="46"/>
      <c r="AI678" s="46"/>
      <c r="AJ678" s="46"/>
      <c r="AK678" s="46"/>
      <c r="AL678" s="46"/>
    </row>
    <row r="679">
      <c r="A679" s="50"/>
      <c r="B679" s="46"/>
      <c r="C679" s="46"/>
      <c r="D679" s="46"/>
      <c r="E679" s="70"/>
      <c r="F679" s="50"/>
      <c r="G679" s="50"/>
      <c r="H679" s="50"/>
      <c r="I679" s="50"/>
      <c r="J679" s="102"/>
      <c r="K679" s="46"/>
      <c r="L679" s="46"/>
      <c r="M679" s="46"/>
      <c r="N679" s="46"/>
      <c r="O679" s="46"/>
      <c r="P679" s="46"/>
      <c r="Q679" s="46"/>
      <c r="R679" s="46"/>
      <c r="S679" s="46"/>
      <c r="T679" s="46"/>
      <c r="U679" s="46"/>
      <c r="V679" s="46"/>
      <c r="W679" s="46"/>
      <c r="X679" s="46"/>
      <c r="Y679" s="46"/>
      <c r="Z679" s="46"/>
      <c r="AA679" s="46"/>
      <c r="AB679" s="46"/>
      <c r="AC679" s="46"/>
      <c r="AD679" s="46"/>
      <c r="AE679" s="46"/>
      <c r="AF679" s="46"/>
      <c r="AG679" s="46"/>
      <c r="AH679" s="46"/>
      <c r="AI679" s="46"/>
      <c r="AJ679" s="46"/>
      <c r="AK679" s="46"/>
      <c r="AL679" s="46"/>
    </row>
    <row r="680">
      <c r="A680" s="50"/>
      <c r="B680" s="46"/>
      <c r="C680" s="46"/>
      <c r="D680" s="46"/>
      <c r="E680" s="70"/>
      <c r="F680" s="50"/>
      <c r="G680" s="50"/>
      <c r="H680" s="50"/>
      <c r="I680" s="50"/>
      <c r="J680" s="102"/>
      <c r="K680" s="46"/>
      <c r="L680" s="46"/>
      <c r="M680" s="46"/>
      <c r="N680" s="46"/>
      <c r="O680" s="46"/>
      <c r="P680" s="46"/>
      <c r="Q680" s="46"/>
      <c r="R680" s="46"/>
      <c r="S680" s="46"/>
      <c r="T680" s="46"/>
      <c r="U680" s="46"/>
      <c r="V680" s="46"/>
      <c r="W680" s="46"/>
      <c r="X680" s="46"/>
      <c r="Y680" s="46"/>
      <c r="Z680" s="46"/>
      <c r="AA680" s="46"/>
      <c r="AB680" s="46"/>
      <c r="AC680" s="46"/>
      <c r="AD680" s="46"/>
      <c r="AE680" s="46"/>
      <c r="AF680" s="46"/>
      <c r="AG680" s="46"/>
      <c r="AH680" s="46"/>
      <c r="AI680" s="46"/>
      <c r="AJ680" s="46"/>
      <c r="AK680" s="46"/>
      <c r="AL680" s="46"/>
    </row>
    <row r="681">
      <c r="A681" s="50"/>
      <c r="B681" s="46"/>
      <c r="C681" s="46"/>
      <c r="D681" s="46"/>
      <c r="E681" s="70"/>
      <c r="F681" s="50"/>
      <c r="G681" s="50"/>
      <c r="H681" s="50"/>
      <c r="I681" s="50"/>
      <c r="J681" s="102"/>
      <c r="K681" s="46"/>
      <c r="L681" s="46"/>
      <c r="M681" s="46"/>
      <c r="N681" s="46"/>
      <c r="O681" s="46"/>
      <c r="P681" s="46"/>
      <c r="Q681" s="46"/>
      <c r="R681" s="46"/>
      <c r="S681" s="46"/>
      <c r="T681" s="46"/>
      <c r="U681" s="46"/>
      <c r="V681" s="46"/>
      <c r="W681" s="46"/>
      <c r="X681" s="46"/>
      <c r="Y681" s="46"/>
      <c r="Z681" s="46"/>
      <c r="AA681" s="46"/>
      <c r="AB681" s="46"/>
      <c r="AC681" s="46"/>
      <c r="AD681" s="46"/>
      <c r="AE681" s="46"/>
      <c r="AF681" s="46"/>
      <c r="AG681" s="46"/>
      <c r="AH681" s="46"/>
      <c r="AI681" s="46"/>
      <c r="AJ681" s="46"/>
      <c r="AK681" s="46"/>
      <c r="AL681" s="46"/>
    </row>
    <row r="682">
      <c r="A682" s="50"/>
      <c r="B682" s="46"/>
      <c r="C682" s="46"/>
      <c r="D682" s="46"/>
      <c r="E682" s="70"/>
      <c r="F682" s="50"/>
      <c r="G682" s="50"/>
      <c r="H682" s="50"/>
      <c r="I682" s="50"/>
      <c r="J682" s="102"/>
      <c r="K682" s="46"/>
      <c r="L682" s="46"/>
      <c r="M682" s="46"/>
      <c r="N682" s="46"/>
      <c r="O682" s="46"/>
      <c r="P682" s="46"/>
      <c r="Q682" s="46"/>
      <c r="R682" s="46"/>
      <c r="S682" s="46"/>
      <c r="T682" s="46"/>
      <c r="U682" s="46"/>
      <c r="V682" s="46"/>
      <c r="W682" s="46"/>
      <c r="X682" s="46"/>
      <c r="Y682" s="46"/>
      <c r="Z682" s="46"/>
      <c r="AA682" s="46"/>
      <c r="AB682" s="46"/>
      <c r="AC682" s="46"/>
      <c r="AD682" s="46"/>
      <c r="AE682" s="46"/>
      <c r="AF682" s="46"/>
      <c r="AG682" s="46"/>
      <c r="AH682" s="46"/>
      <c r="AI682" s="46"/>
      <c r="AJ682" s="46"/>
      <c r="AK682" s="46"/>
      <c r="AL682" s="46"/>
    </row>
    <row r="683">
      <c r="A683" s="50"/>
      <c r="B683" s="46"/>
      <c r="C683" s="46"/>
      <c r="D683" s="46"/>
      <c r="E683" s="70"/>
      <c r="F683" s="50"/>
      <c r="G683" s="50"/>
      <c r="H683" s="50"/>
      <c r="I683" s="50"/>
      <c r="J683" s="102"/>
      <c r="K683" s="46"/>
      <c r="L683" s="46"/>
      <c r="M683" s="46"/>
      <c r="N683" s="46"/>
      <c r="O683" s="46"/>
      <c r="P683" s="46"/>
      <c r="Q683" s="46"/>
      <c r="R683" s="46"/>
      <c r="S683" s="46"/>
      <c r="T683" s="46"/>
      <c r="U683" s="46"/>
      <c r="V683" s="46"/>
      <c r="W683" s="46"/>
      <c r="X683" s="46"/>
      <c r="Y683" s="46"/>
      <c r="Z683" s="46"/>
      <c r="AA683" s="46"/>
      <c r="AB683" s="46"/>
      <c r="AC683" s="46"/>
      <c r="AD683" s="46"/>
      <c r="AE683" s="46"/>
      <c r="AF683" s="46"/>
      <c r="AG683" s="46"/>
      <c r="AH683" s="46"/>
      <c r="AI683" s="46"/>
      <c r="AJ683" s="46"/>
      <c r="AK683" s="46"/>
      <c r="AL683" s="46"/>
    </row>
    <row r="684">
      <c r="A684" s="50"/>
      <c r="B684" s="46"/>
      <c r="C684" s="46"/>
      <c r="D684" s="46"/>
      <c r="E684" s="70"/>
      <c r="F684" s="50"/>
      <c r="G684" s="50"/>
      <c r="H684" s="50"/>
      <c r="I684" s="50"/>
      <c r="J684" s="102"/>
      <c r="K684" s="46"/>
      <c r="L684" s="46"/>
      <c r="M684" s="46"/>
      <c r="N684" s="46"/>
      <c r="O684" s="46"/>
      <c r="P684" s="46"/>
      <c r="Q684" s="46"/>
      <c r="R684" s="46"/>
      <c r="S684" s="46"/>
      <c r="T684" s="46"/>
      <c r="U684" s="46"/>
      <c r="V684" s="46"/>
      <c r="W684" s="46"/>
      <c r="X684" s="46"/>
      <c r="Y684" s="46"/>
      <c r="Z684" s="46"/>
      <c r="AA684" s="46"/>
      <c r="AB684" s="46"/>
      <c r="AC684" s="46"/>
      <c r="AD684" s="46"/>
      <c r="AE684" s="46"/>
      <c r="AF684" s="46"/>
      <c r="AG684" s="46"/>
      <c r="AH684" s="46"/>
      <c r="AI684" s="46"/>
      <c r="AJ684" s="46"/>
      <c r="AK684" s="46"/>
      <c r="AL684" s="46"/>
    </row>
    <row r="685">
      <c r="A685" s="50"/>
      <c r="B685" s="46"/>
      <c r="C685" s="46"/>
      <c r="D685" s="46"/>
      <c r="E685" s="70"/>
      <c r="F685" s="50"/>
      <c r="G685" s="50"/>
      <c r="H685" s="50"/>
      <c r="I685" s="50"/>
      <c r="J685" s="102"/>
      <c r="K685" s="46"/>
      <c r="L685" s="46"/>
      <c r="M685" s="46"/>
      <c r="N685" s="46"/>
      <c r="O685" s="46"/>
      <c r="P685" s="46"/>
      <c r="Q685" s="46"/>
      <c r="R685" s="46"/>
      <c r="S685" s="46"/>
      <c r="T685" s="46"/>
      <c r="U685" s="46"/>
      <c r="V685" s="46"/>
      <c r="W685" s="46"/>
      <c r="X685" s="46"/>
      <c r="Y685" s="46"/>
      <c r="Z685" s="46"/>
      <c r="AA685" s="46"/>
      <c r="AB685" s="46"/>
      <c r="AC685" s="46"/>
      <c r="AD685" s="46"/>
      <c r="AE685" s="46"/>
      <c r="AF685" s="46"/>
      <c r="AG685" s="46"/>
      <c r="AH685" s="46"/>
      <c r="AI685" s="46"/>
      <c r="AJ685" s="46"/>
      <c r="AK685" s="46"/>
      <c r="AL685" s="46"/>
    </row>
    <row r="686">
      <c r="A686" s="50"/>
      <c r="B686" s="46"/>
      <c r="C686" s="46"/>
      <c r="D686" s="46"/>
      <c r="E686" s="70"/>
      <c r="F686" s="50"/>
      <c r="G686" s="50"/>
      <c r="H686" s="50"/>
      <c r="I686" s="50"/>
      <c r="J686" s="102"/>
      <c r="K686" s="46"/>
      <c r="L686" s="46"/>
      <c r="M686" s="46"/>
      <c r="N686" s="46"/>
      <c r="O686" s="46"/>
      <c r="P686" s="46"/>
      <c r="Q686" s="46"/>
      <c r="R686" s="46"/>
      <c r="S686" s="46"/>
      <c r="T686" s="46"/>
      <c r="U686" s="46"/>
      <c r="V686" s="46"/>
      <c r="W686" s="46"/>
      <c r="X686" s="46"/>
      <c r="Y686" s="46"/>
      <c r="Z686" s="46"/>
      <c r="AA686" s="46"/>
      <c r="AB686" s="46"/>
      <c r="AC686" s="46"/>
      <c r="AD686" s="46"/>
      <c r="AE686" s="46"/>
      <c r="AF686" s="46"/>
      <c r="AG686" s="46"/>
      <c r="AH686" s="46"/>
      <c r="AI686" s="46"/>
      <c r="AJ686" s="46"/>
      <c r="AK686" s="46"/>
      <c r="AL686" s="46"/>
    </row>
    <row r="687">
      <c r="A687" s="50"/>
      <c r="B687" s="46"/>
      <c r="C687" s="46"/>
      <c r="D687" s="46"/>
      <c r="E687" s="70"/>
      <c r="F687" s="50"/>
      <c r="G687" s="50"/>
      <c r="H687" s="50"/>
      <c r="I687" s="50"/>
      <c r="J687" s="102"/>
      <c r="K687" s="46"/>
      <c r="L687" s="46"/>
      <c r="M687" s="46"/>
      <c r="N687" s="46"/>
      <c r="O687" s="46"/>
      <c r="P687" s="46"/>
      <c r="Q687" s="46"/>
      <c r="R687" s="46"/>
      <c r="S687" s="46"/>
      <c r="T687" s="46"/>
      <c r="U687" s="46"/>
      <c r="V687" s="46"/>
      <c r="W687" s="46"/>
      <c r="X687" s="46"/>
      <c r="Y687" s="46"/>
      <c r="Z687" s="46"/>
      <c r="AA687" s="46"/>
      <c r="AB687" s="46"/>
      <c r="AC687" s="46"/>
      <c r="AD687" s="46"/>
      <c r="AE687" s="46"/>
      <c r="AF687" s="46"/>
      <c r="AG687" s="46"/>
      <c r="AH687" s="46"/>
      <c r="AI687" s="46"/>
      <c r="AJ687" s="46"/>
      <c r="AK687" s="46"/>
      <c r="AL687" s="46"/>
    </row>
    <row r="688">
      <c r="A688" s="50"/>
      <c r="B688" s="46"/>
      <c r="C688" s="46"/>
      <c r="D688" s="46"/>
      <c r="E688" s="70"/>
      <c r="F688" s="50"/>
      <c r="G688" s="50"/>
      <c r="H688" s="50"/>
      <c r="I688" s="50"/>
      <c r="J688" s="102"/>
      <c r="K688" s="46"/>
      <c r="L688" s="46"/>
      <c r="M688" s="46"/>
      <c r="N688" s="46"/>
      <c r="O688" s="46"/>
      <c r="P688" s="46"/>
      <c r="Q688" s="46"/>
      <c r="R688" s="46"/>
      <c r="S688" s="46"/>
      <c r="T688" s="46"/>
      <c r="U688" s="46"/>
      <c r="V688" s="46"/>
      <c r="W688" s="46"/>
      <c r="X688" s="46"/>
      <c r="Y688" s="46"/>
      <c r="Z688" s="46"/>
      <c r="AA688" s="46"/>
      <c r="AB688" s="46"/>
      <c r="AC688" s="46"/>
      <c r="AD688" s="46"/>
      <c r="AE688" s="46"/>
      <c r="AF688" s="46"/>
      <c r="AG688" s="46"/>
      <c r="AH688" s="46"/>
      <c r="AI688" s="46"/>
      <c r="AJ688" s="46"/>
      <c r="AK688" s="46"/>
      <c r="AL688" s="46"/>
    </row>
    <row r="689">
      <c r="A689" s="50"/>
      <c r="B689" s="46"/>
      <c r="C689" s="46"/>
      <c r="D689" s="46"/>
      <c r="E689" s="70"/>
      <c r="F689" s="50"/>
      <c r="G689" s="50"/>
      <c r="H689" s="50"/>
      <c r="I689" s="50"/>
      <c r="J689" s="102"/>
      <c r="K689" s="46"/>
      <c r="L689" s="46"/>
      <c r="M689" s="46"/>
      <c r="N689" s="46"/>
      <c r="O689" s="46"/>
      <c r="P689" s="46"/>
      <c r="Q689" s="46"/>
      <c r="R689" s="46"/>
      <c r="S689" s="46"/>
      <c r="T689" s="46"/>
      <c r="U689" s="46"/>
      <c r="V689" s="46"/>
      <c r="W689" s="46"/>
      <c r="X689" s="46"/>
      <c r="Y689" s="46"/>
      <c r="Z689" s="46"/>
      <c r="AA689" s="46"/>
      <c r="AB689" s="46"/>
      <c r="AC689" s="46"/>
      <c r="AD689" s="46"/>
      <c r="AE689" s="46"/>
      <c r="AF689" s="46"/>
      <c r="AG689" s="46"/>
      <c r="AH689" s="46"/>
      <c r="AI689" s="46"/>
      <c r="AJ689" s="46"/>
      <c r="AK689" s="46"/>
      <c r="AL689" s="46"/>
    </row>
    <row r="690">
      <c r="A690" s="50"/>
      <c r="B690" s="46"/>
      <c r="C690" s="46"/>
      <c r="D690" s="46"/>
      <c r="E690" s="70"/>
      <c r="F690" s="50"/>
      <c r="G690" s="50"/>
      <c r="H690" s="50"/>
      <c r="I690" s="50"/>
      <c r="J690" s="102"/>
      <c r="K690" s="46"/>
      <c r="L690" s="46"/>
      <c r="M690" s="46"/>
      <c r="N690" s="46"/>
      <c r="O690" s="46"/>
      <c r="P690" s="46"/>
      <c r="Q690" s="46"/>
      <c r="R690" s="46"/>
      <c r="S690" s="46"/>
      <c r="T690" s="46"/>
      <c r="U690" s="46"/>
      <c r="V690" s="46"/>
      <c r="W690" s="46"/>
      <c r="X690" s="46"/>
      <c r="Y690" s="46"/>
      <c r="Z690" s="46"/>
      <c r="AA690" s="46"/>
      <c r="AB690" s="46"/>
      <c r="AC690" s="46"/>
      <c r="AD690" s="46"/>
      <c r="AE690" s="46"/>
      <c r="AF690" s="46"/>
      <c r="AG690" s="46"/>
      <c r="AH690" s="46"/>
      <c r="AI690" s="46"/>
      <c r="AJ690" s="46"/>
      <c r="AK690" s="46"/>
      <c r="AL690" s="46"/>
    </row>
    <row r="691">
      <c r="A691" s="50"/>
      <c r="B691" s="46"/>
      <c r="C691" s="46"/>
      <c r="D691" s="46"/>
      <c r="E691" s="70"/>
      <c r="F691" s="50"/>
      <c r="G691" s="50"/>
      <c r="H691" s="50"/>
      <c r="I691" s="50"/>
      <c r="J691" s="102"/>
      <c r="K691" s="46"/>
      <c r="L691" s="46"/>
      <c r="M691" s="46"/>
      <c r="N691" s="46"/>
      <c r="O691" s="46"/>
      <c r="P691" s="46"/>
      <c r="Q691" s="46"/>
      <c r="R691" s="46"/>
      <c r="S691" s="46"/>
      <c r="T691" s="46"/>
      <c r="U691" s="46"/>
      <c r="V691" s="46"/>
      <c r="W691" s="46"/>
      <c r="X691" s="46"/>
      <c r="Y691" s="46"/>
      <c r="Z691" s="46"/>
      <c r="AA691" s="46"/>
      <c r="AB691" s="46"/>
      <c r="AC691" s="46"/>
      <c r="AD691" s="46"/>
      <c r="AE691" s="46"/>
      <c r="AF691" s="46"/>
      <c r="AG691" s="46"/>
      <c r="AH691" s="46"/>
      <c r="AI691" s="46"/>
      <c r="AJ691" s="46"/>
      <c r="AK691" s="46"/>
      <c r="AL691" s="46"/>
    </row>
    <row r="692">
      <c r="A692" s="50"/>
      <c r="B692" s="46"/>
      <c r="C692" s="46"/>
      <c r="D692" s="46"/>
      <c r="E692" s="70"/>
      <c r="F692" s="50"/>
      <c r="G692" s="50"/>
      <c r="H692" s="50"/>
      <c r="I692" s="50"/>
      <c r="J692" s="102"/>
      <c r="K692" s="46"/>
      <c r="L692" s="46"/>
      <c r="M692" s="46"/>
      <c r="N692" s="46"/>
      <c r="O692" s="46"/>
      <c r="P692" s="46"/>
      <c r="Q692" s="46"/>
      <c r="R692" s="46"/>
      <c r="S692" s="46"/>
      <c r="T692" s="46"/>
      <c r="U692" s="46"/>
      <c r="V692" s="46"/>
      <c r="W692" s="46"/>
      <c r="X692" s="46"/>
      <c r="Y692" s="46"/>
      <c r="Z692" s="46"/>
      <c r="AA692" s="46"/>
      <c r="AB692" s="46"/>
      <c r="AC692" s="46"/>
      <c r="AD692" s="46"/>
      <c r="AE692" s="46"/>
      <c r="AF692" s="46"/>
      <c r="AG692" s="46"/>
      <c r="AH692" s="46"/>
      <c r="AI692" s="46"/>
      <c r="AJ692" s="46"/>
      <c r="AK692" s="46"/>
      <c r="AL692" s="46"/>
    </row>
    <row r="693">
      <c r="A693" s="50"/>
      <c r="B693" s="46"/>
      <c r="C693" s="46"/>
      <c r="D693" s="46"/>
      <c r="E693" s="70"/>
      <c r="F693" s="50"/>
      <c r="G693" s="50"/>
      <c r="H693" s="50"/>
      <c r="I693" s="50"/>
      <c r="J693" s="102"/>
      <c r="K693" s="46"/>
      <c r="L693" s="46"/>
      <c r="M693" s="46"/>
      <c r="N693" s="46"/>
      <c r="O693" s="46"/>
      <c r="P693" s="46"/>
      <c r="Q693" s="46"/>
      <c r="R693" s="46"/>
      <c r="S693" s="46"/>
      <c r="T693" s="46"/>
      <c r="U693" s="46"/>
      <c r="V693" s="46"/>
      <c r="W693" s="46"/>
      <c r="X693" s="46"/>
      <c r="Y693" s="46"/>
      <c r="Z693" s="46"/>
      <c r="AA693" s="46"/>
      <c r="AB693" s="46"/>
      <c r="AC693" s="46"/>
      <c r="AD693" s="46"/>
      <c r="AE693" s="46"/>
      <c r="AF693" s="46"/>
      <c r="AG693" s="46"/>
      <c r="AH693" s="46"/>
      <c r="AI693" s="46"/>
      <c r="AJ693" s="46"/>
      <c r="AK693" s="46"/>
      <c r="AL693" s="46"/>
    </row>
    <row r="694">
      <c r="A694" s="50"/>
      <c r="B694" s="46"/>
      <c r="C694" s="46"/>
      <c r="D694" s="46"/>
      <c r="E694" s="70"/>
      <c r="F694" s="50"/>
      <c r="G694" s="50"/>
      <c r="H694" s="50"/>
      <c r="I694" s="50"/>
      <c r="J694" s="102"/>
      <c r="K694" s="46"/>
      <c r="L694" s="46"/>
      <c r="M694" s="46"/>
      <c r="N694" s="46"/>
      <c r="O694" s="46"/>
      <c r="P694" s="46"/>
      <c r="Q694" s="46"/>
      <c r="R694" s="46"/>
      <c r="S694" s="46"/>
      <c r="T694" s="46"/>
      <c r="U694" s="46"/>
      <c r="V694" s="46"/>
      <c r="W694" s="46"/>
      <c r="X694" s="46"/>
      <c r="Y694" s="46"/>
      <c r="Z694" s="46"/>
      <c r="AA694" s="46"/>
      <c r="AB694" s="46"/>
      <c r="AC694" s="46"/>
      <c r="AD694" s="46"/>
      <c r="AE694" s="46"/>
      <c r="AF694" s="46"/>
      <c r="AG694" s="46"/>
      <c r="AH694" s="46"/>
      <c r="AI694" s="46"/>
      <c r="AJ694" s="46"/>
      <c r="AK694" s="46"/>
      <c r="AL694" s="46"/>
    </row>
    <row r="695">
      <c r="A695" s="50"/>
      <c r="B695" s="46"/>
      <c r="C695" s="46"/>
      <c r="D695" s="46"/>
      <c r="E695" s="70"/>
      <c r="F695" s="50"/>
      <c r="G695" s="50"/>
      <c r="H695" s="50"/>
      <c r="I695" s="50"/>
      <c r="J695" s="102"/>
      <c r="K695" s="46"/>
      <c r="L695" s="46"/>
      <c r="M695" s="46"/>
      <c r="N695" s="46"/>
      <c r="O695" s="46"/>
      <c r="P695" s="46"/>
      <c r="Q695" s="46"/>
      <c r="R695" s="46"/>
      <c r="S695" s="46"/>
      <c r="T695" s="46"/>
      <c r="U695" s="46"/>
      <c r="V695" s="46"/>
      <c r="W695" s="46"/>
      <c r="X695" s="46"/>
      <c r="Y695" s="46"/>
      <c r="Z695" s="46"/>
      <c r="AA695" s="46"/>
      <c r="AB695" s="46"/>
      <c r="AC695" s="46"/>
      <c r="AD695" s="46"/>
      <c r="AE695" s="46"/>
      <c r="AF695" s="46"/>
      <c r="AG695" s="46"/>
      <c r="AH695" s="46"/>
      <c r="AI695" s="46"/>
      <c r="AJ695" s="46"/>
      <c r="AK695" s="46"/>
      <c r="AL695" s="46"/>
    </row>
    <row r="696">
      <c r="A696" s="50"/>
      <c r="B696" s="46"/>
      <c r="C696" s="46"/>
      <c r="D696" s="46"/>
      <c r="E696" s="70"/>
      <c r="F696" s="50"/>
      <c r="G696" s="50"/>
      <c r="H696" s="50"/>
      <c r="I696" s="50"/>
      <c r="J696" s="102"/>
      <c r="K696" s="46"/>
      <c r="L696" s="46"/>
      <c r="M696" s="46"/>
      <c r="N696" s="46"/>
      <c r="O696" s="46"/>
      <c r="P696" s="46"/>
      <c r="Q696" s="46"/>
      <c r="R696" s="46"/>
      <c r="S696" s="46"/>
      <c r="T696" s="46"/>
      <c r="U696" s="46"/>
      <c r="V696" s="46"/>
      <c r="W696" s="46"/>
      <c r="X696" s="46"/>
      <c r="Y696" s="46"/>
      <c r="Z696" s="46"/>
      <c r="AA696" s="46"/>
      <c r="AB696" s="46"/>
      <c r="AC696" s="46"/>
      <c r="AD696" s="46"/>
      <c r="AE696" s="46"/>
      <c r="AF696" s="46"/>
      <c r="AG696" s="46"/>
      <c r="AH696" s="46"/>
      <c r="AI696" s="46"/>
      <c r="AJ696" s="46"/>
      <c r="AK696" s="46"/>
      <c r="AL696" s="46"/>
    </row>
    <row r="697">
      <c r="A697" s="50"/>
      <c r="B697" s="46"/>
      <c r="C697" s="46"/>
      <c r="D697" s="46"/>
      <c r="E697" s="70"/>
      <c r="F697" s="50"/>
      <c r="G697" s="50"/>
      <c r="H697" s="50"/>
      <c r="I697" s="50"/>
      <c r="J697" s="102"/>
      <c r="K697" s="46"/>
      <c r="L697" s="46"/>
      <c r="M697" s="46"/>
      <c r="N697" s="46"/>
      <c r="O697" s="46"/>
      <c r="P697" s="46"/>
      <c r="Q697" s="46"/>
      <c r="R697" s="46"/>
      <c r="S697" s="46"/>
      <c r="T697" s="46"/>
      <c r="U697" s="46"/>
      <c r="V697" s="46"/>
      <c r="W697" s="46"/>
      <c r="X697" s="46"/>
      <c r="Y697" s="46"/>
      <c r="Z697" s="46"/>
      <c r="AA697" s="46"/>
      <c r="AB697" s="46"/>
      <c r="AC697" s="46"/>
      <c r="AD697" s="46"/>
      <c r="AE697" s="46"/>
      <c r="AF697" s="46"/>
      <c r="AG697" s="46"/>
      <c r="AH697" s="46"/>
      <c r="AI697" s="46"/>
      <c r="AJ697" s="46"/>
      <c r="AK697" s="46"/>
      <c r="AL697" s="46"/>
    </row>
    <row r="698">
      <c r="A698" s="50"/>
      <c r="B698" s="46"/>
      <c r="C698" s="46"/>
      <c r="D698" s="46"/>
      <c r="E698" s="70"/>
      <c r="F698" s="50"/>
      <c r="G698" s="50"/>
      <c r="H698" s="50"/>
      <c r="I698" s="50"/>
      <c r="J698" s="102"/>
      <c r="K698" s="46"/>
      <c r="L698" s="46"/>
      <c r="M698" s="46"/>
      <c r="N698" s="46"/>
      <c r="O698" s="46"/>
      <c r="P698" s="46"/>
      <c r="Q698" s="46"/>
      <c r="R698" s="46"/>
      <c r="S698" s="46"/>
      <c r="T698" s="46"/>
      <c r="U698" s="46"/>
      <c r="V698" s="46"/>
      <c r="W698" s="46"/>
      <c r="X698" s="46"/>
      <c r="Y698" s="46"/>
      <c r="Z698" s="46"/>
      <c r="AA698" s="46"/>
      <c r="AB698" s="46"/>
      <c r="AC698" s="46"/>
      <c r="AD698" s="46"/>
      <c r="AE698" s="46"/>
      <c r="AF698" s="46"/>
      <c r="AG698" s="46"/>
      <c r="AH698" s="46"/>
      <c r="AI698" s="46"/>
      <c r="AJ698" s="46"/>
      <c r="AK698" s="46"/>
      <c r="AL698" s="46"/>
    </row>
    <row r="699">
      <c r="A699" s="50"/>
      <c r="B699" s="46"/>
      <c r="C699" s="46"/>
      <c r="D699" s="46"/>
      <c r="E699" s="70"/>
      <c r="F699" s="50"/>
      <c r="G699" s="50"/>
      <c r="H699" s="50"/>
      <c r="I699" s="50"/>
      <c r="J699" s="102"/>
      <c r="K699" s="46"/>
      <c r="L699" s="46"/>
      <c r="M699" s="46"/>
      <c r="N699" s="46"/>
      <c r="O699" s="46"/>
      <c r="P699" s="46"/>
      <c r="Q699" s="46"/>
      <c r="R699" s="46"/>
      <c r="S699" s="46"/>
      <c r="T699" s="46"/>
      <c r="U699" s="46"/>
      <c r="V699" s="46"/>
      <c r="W699" s="46"/>
      <c r="X699" s="46"/>
      <c r="Y699" s="46"/>
      <c r="Z699" s="46"/>
      <c r="AA699" s="46"/>
      <c r="AB699" s="46"/>
      <c r="AC699" s="46"/>
      <c r="AD699" s="46"/>
      <c r="AE699" s="46"/>
      <c r="AF699" s="46"/>
      <c r="AG699" s="46"/>
      <c r="AH699" s="46"/>
      <c r="AI699" s="46"/>
      <c r="AJ699" s="46"/>
      <c r="AK699" s="46"/>
      <c r="AL699" s="46"/>
    </row>
    <row r="700">
      <c r="A700" s="50"/>
      <c r="B700" s="46"/>
      <c r="C700" s="46"/>
      <c r="D700" s="46"/>
      <c r="E700" s="70"/>
      <c r="F700" s="50"/>
      <c r="G700" s="50"/>
      <c r="H700" s="50"/>
      <c r="I700" s="50"/>
      <c r="J700" s="102"/>
      <c r="K700" s="46"/>
      <c r="L700" s="46"/>
      <c r="M700" s="46"/>
      <c r="N700" s="46"/>
      <c r="O700" s="46"/>
      <c r="P700" s="46"/>
      <c r="Q700" s="46"/>
      <c r="R700" s="46"/>
      <c r="S700" s="46"/>
      <c r="T700" s="46"/>
      <c r="U700" s="46"/>
      <c r="V700" s="46"/>
      <c r="W700" s="46"/>
      <c r="X700" s="46"/>
      <c r="Y700" s="46"/>
      <c r="Z700" s="46"/>
      <c r="AA700" s="46"/>
      <c r="AB700" s="46"/>
      <c r="AC700" s="46"/>
      <c r="AD700" s="46"/>
      <c r="AE700" s="46"/>
      <c r="AF700" s="46"/>
      <c r="AG700" s="46"/>
      <c r="AH700" s="46"/>
      <c r="AI700" s="46"/>
      <c r="AJ700" s="46"/>
      <c r="AK700" s="46"/>
      <c r="AL700" s="46"/>
    </row>
    <row r="701">
      <c r="A701" s="50"/>
      <c r="B701" s="46"/>
      <c r="C701" s="46"/>
      <c r="D701" s="46"/>
      <c r="E701" s="70"/>
      <c r="F701" s="50"/>
      <c r="G701" s="50"/>
      <c r="H701" s="50"/>
      <c r="I701" s="50"/>
      <c r="J701" s="102"/>
      <c r="K701" s="46"/>
      <c r="L701" s="46"/>
      <c r="M701" s="46"/>
      <c r="N701" s="46"/>
      <c r="O701" s="46"/>
      <c r="P701" s="46"/>
      <c r="Q701" s="46"/>
      <c r="R701" s="46"/>
      <c r="S701" s="46"/>
      <c r="T701" s="46"/>
      <c r="U701" s="46"/>
      <c r="V701" s="46"/>
      <c r="W701" s="46"/>
      <c r="X701" s="46"/>
      <c r="Y701" s="46"/>
      <c r="Z701" s="46"/>
      <c r="AA701" s="46"/>
      <c r="AB701" s="46"/>
      <c r="AC701" s="46"/>
      <c r="AD701" s="46"/>
      <c r="AE701" s="46"/>
      <c r="AF701" s="46"/>
      <c r="AG701" s="46"/>
      <c r="AH701" s="46"/>
      <c r="AI701" s="46"/>
      <c r="AJ701" s="46"/>
      <c r="AK701" s="46"/>
      <c r="AL701" s="46"/>
    </row>
    <row r="702">
      <c r="A702" s="50"/>
      <c r="B702" s="46"/>
      <c r="C702" s="46"/>
      <c r="D702" s="46"/>
      <c r="E702" s="70"/>
      <c r="F702" s="50"/>
      <c r="G702" s="50"/>
      <c r="H702" s="50"/>
      <c r="I702" s="50"/>
      <c r="J702" s="102"/>
      <c r="K702" s="46"/>
      <c r="L702" s="46"/>
      <c r="M702" s="46"/>
      <c r="N702" s="46"/>
      <c r="O702" s="46"/>
      <c r="P702" s="46"/>
      <c r="Q702" s="46"/>
      <c r="R702" s="46"/>
      <c r="S702" s="46"/>
      <c r="T702" s="46"/>
      <c r="U702" s="46"/>
      <c r="V702" s="46"/>
      <c r="W702" s="46"/>
      <c r="X702" s="46"/>
      <c r="Y702" s="46"/>
      <c r="Z702" s="46"/>
      <c r="AA702" s="46"/>
      <c r="AB702" s="46"/>
      <c r="AC702" s="46"/>
      <c r="AD702" s="46"/>
      <c r="AE702" s="46"/>
      <c r="AF702" s="46"/>
      <c r="AG702" s="46"/>
      <c r="AH702" s="46"/>
      <c r="AI702" s="46"/>
      <c r="AJ702" s="46"/>
      <c r="AK702" s="46"/>
      <c r="AL702" s="46"/>
    </row>
    <row r="703">
      <c r="A703" s="50"/>
      <c r="B703" s="46"/>
      <c r="C703" s="46"/>
      <c r="D703" s="46"/>
      <c r="E703" s="70"/>
      <c r="F703" s="50"/>
      <c r="G703" s="50"/>
      <c r="H703" s="50"/>
      <c r="I703" s="50"/>
      <c r="J703" s="102"/>
      <c r="K703" s="46"/>
      <c r="L703" s="46"/>
      <c r="M703" s="46"/>
      <c r="N703" s="46"/>
      <c r="O703" s="46"/>
      <c r="P703" s="46"/>
      <c r="Q703" s="46"/>
      <c r="R703" s="46"/>
      <c r="S703" s="46"/>
      <c r="T703" s="46"/>
      <c r="U703" s="46"/>
      <c r="V703" s="46"/>
      <c r="W703" s="46"/>
      <c r="X703" s="46"/>
      <c r="Y703" s="46"/>
      <c r="Z703" s="46"/>
      <c r="AA703" s="46"/>
      <c r="AB703" s="46"/>
      <c r="AC703" s="46"/>
      <c r="AD703" s="46"/>
      <c r="AE703" s="46"/>
      <c r="AF703" s="46"/>
      <c r="AG703" s="46"/>
      <c r="AH703" s="46"/>
      <c r="AI703" s="46"/>
      <c r="AJ703" s="46"/>
      <c r="AK703" s="46"/>
      <c r="AL703" s="46"/>
    </row>
    <row r="704">
      <c r="A704" s="50"/>
      <c r="B704" s="46"/>
      <c r="C704" s="46"/>
      <c r="D704" s="46"/>
      <c r="E704" s="70"/>
      <c r="F704" s="50"/>
      <c r="G704" s="50"/>
      <c r="H704" s="50"/>
      <c r="I704" s="50"/>
      <c r="J704" s="102"/>
      <c r="K704" s="46"/>
      <c r="L704" s="46"/>
      <c r="M704" s="46"/>
      <c r="N704" s="46"/>
      <c r="O704" s="46"/>
      <c r="P704" s="46"/>
      <c r="Q704" s="46"/>
      <c r="R704" s="46"/>
      <c r="S704" s="46"/>
      <c r="T704" s="46"/>
      <c r="U704" s="46"/>
      <c r="V704" s="46"/>
      <c r="W704" s="46"/>
      <c r="X704" s="46"/>
      <c r="Y704" s="46"/>
      <c r="Z704" s="46"/>
      <c r="AA704" s="46"/>
      <c r="AB704" s="46"/>
      <c r="AC704" s="46"/>
      <c r="AD704" s="46"/>
      <c r="AE704" s="46"/>
      <c r="AF704" s="46"/>
      <c r="AG704" s="46"/>
      <c r="AH704" s="46"/>
      <c r="AI704" s="46"/>
      <c r="AJ704" s="46"/>
      <c r="AK704" s="46"/>
      <c r="AL704" s="46"/>
    </row>
    <row r="705">
      <c r="A705" s="50"/>
      <c r="B705" s="46"/>
      <c r="C705" s="46"/>
      <c r="D705" s="46"/>
      <c r="E705" s="70"/>
      <c r="F705" s="50"/>
      <c r="G705" s="50"/>
      <c r="H705" s="50"/>
      <c r="I705" s="50"/>
      <c r="J705" s="102"/>
      <c r="K705" s="46"/>
      <c r="L705" s="46"/>
      <c r="M705" s="46"/>
      <c r="N705" s="46"/>
      <c r="O705" s="46"/>
      <c r="P705" s="46"/>
      <c r="Q705" s="46"/>
      <c r="R705" s="46"/>
      <c r="S705" s="46"/>
      <c r="T705" s="46"/>
      <c r="U705" s="46"/>
      <c r="V705" s="46"/>
      <c r="W705" s="46"/>
      <c r="X705" s="46"/>
      <c r="Y705" s="46"/>
      <c r="Z705" s="46"/>
      <c r="AA705" s="46"/>
      <c r="AB705" s="46"/>
      <c r="AC705" s="46"/>
      <c r="AD705" s="46"/>
      <c r="AE705" s="46"/>
      <c r="AF705" s="46"/>
      <c r="AG705" s="46"/>
      <c r="AH705" s="46"/>
      <c r="AI705" s="46"/>
      <c r="AJ705" s="46"/>
      <c r="AK705" s="46"/>
      <c r="AL705" s="46"/>
    </row>
    <row r="706">
      <c r="A706" s="50"/>
      <c r="B706" s="46"/>
      <c r="C706" s="46"/>
      <c r="D706" s="46"/>
      <c r="E706" s="70"/>
      <c r="F706" s="50"/>
      <c r="G706" s="50"/>
      <c r="H706" s="50"/>
      <c r="I706" s="50"/>
      <c r="J706" s="102"/>
      <c r="K706" s="46"/>
      <c r="L706" s="46"/>
      <c r="M706" s="46"/>
      <c r="N706" s="46"/>
      <c r="O706" s="46"/>
      <c r="P706" s="46"/>
      <c r="Q706" s="46"/>
      <c r="R706" s="46"/>
      <c r="S706" s="46"/>
      <c r="T706" s="46"/>
      <c r="U706" s="46"/>
      <c r="V706" s="46"/>
      <c r="W706" s="46"/>
      <c r="X706" s="46"/>
      <c r="Y706" s="46"/>
      <c r="Z706" s="46"/>
      <c r="AA706" s="46"/>
      <c r="AB706" s="46"/>
      <c r="AC706" s="46"/>
      <c r="AD706" s="46"/>
      <c r="AE706" s="46"/>
      <c r="AF706" s="46"/>
      <c r="AG706" s="46"/>
      <c r="AH706" s="46"/>
      <c r="AI706" s="46"/>
      <c r="AJ706" s="46"/>
      <c r="AK706" s="46"/>
      <c r="AL706" s="46"/>
    </row>
    <row r="707">
      <c r="A707" s="50"/>
      <c r="B707" s="46"/>
      <c r="C707" s="46"/>
      <c r="D707" s="46"/>
      <c r="E707" s="70"/>
      <c r="F707" s="50"/>
      <c r="G707" s="50"/>
      <c r="H707" s="50"/>
      <c r="I707" s="50"/>
      <c r="J707" s="102"/>
      <c r="K707" s="46"/>
      <c r="L707" s="46"/>
      <c r="M707" s="46"/>
      <c r="N707" s="46"/>
      <c r="O707" s="46"/>
      <c r="P707" s="46"/>
      <c r="Q707" s="46"/>
      <c r="R707" s="46"/>
      <c r="S707" s="46"/>
      <c r="T707" s="46"/>
      <c r="U707" s="46"/>
      <c r="V707" s="46"/>
      <c r="W707" s="46"/>
      <c r="X707" s="46"/>
      <c r="Y707" s="46"/>
      <c r="Z707" s="46"/>
      <c r="AA707" s="46"/>
      <c r="AB707" s="46"/>
      <c r="AC707" s="46"/>
      <c r="AD707" s="46"/>
      <c r="AE707" s="46"/>
      <c r="AF707" s="46"/>
      <c r="AG707" s="46"/>
      <c r="AH707" s="46"/>
      <c r="AI707" s="46"/>
      <c r="AJ707" s="46"/>
      <c r="AK707" s="46"/>
      <c r="AL707" s="46"/>
    </row>
    <row r="708">
      <c r="A708" s="50"/>
      <c r="B708" s="46"/>
      <c r="C708" s="46"/>
      <c r="D708" s="46"/>
      <c r="E708" s="70"/>
      <c r="F708" s="50"/>
      <c r="G708" s="50"/>
      <c r="H708" s="50"/>
      <c r="I708" s="50"/>
      <c r="J708" s="102"/>
      <c r="K708" s="46"/>
      <c r="L708" s="46"/>
      <c r="M708" s="46"/>
      <c r="N708" s="46"/>
      <c r="O708" s="46"/>
      <c r="P708" s="46"/>
      <c r="Q708" s="46"/>
      <c r="R708" s="46"/>
      <c r="S708" s="46"/>
      <c r="T708" s="46"/>
      <c r="U708" s="46"/>
      <c r="V708" s="46"/>
      <c r="W708" s="46"/>
      <c r="X708" s="46"/>
      <c r="Y708" s="46"/>
      <c r="Z708" s="46"/>
      <c r="AA708" s="46"/>
      <c r="AB708" s="46"/>
      <c r="AC708" s="46"/>
      <c r="AD708" s="46"/>
      <c r="AE708" s="46"/>
      <c r="AF708" s="46"/>
      <c r="AG708" s="46"/>
      <c r="AH708" s="46"/>
      <c r="AI708" s="46"/>
      <c r="AJ708" s="46"/>
      <c r="AK708" s="46"/>
      <c r="AL708" s="46"/>
    </row>
    <row r="709">
      <c r="A709" s="50"/>
      <c r="B709" s="46"/>
      <c r="C709" s="46"/>
      <c r="D709" s="46"/>
      <c r="E709" s="70"/>
      <c r="F709" s="50"/>
      <c r="G709" s="50"/>
      <c r="H709" s="50"/>
      <c r="I709" s="50"/>
      <c r="J709" s="102"/>
      <c r="K709" s="46"/>
      <c r="L709" s="46"/>
      <c r="M709" s="46"/>
      <c r="N709" s="46"/>
      <c r="O709" s="46"/>
      <c r="P709" s="46"/>
      <c r="Q709" s="46"/>
      <c r="R709" s="46"/>
      <c r="S709" s="46"/>
      <c r="T709" s="46"/>
      <c r="U709" s="46"/>
      <c r="V709" s="46"/>
      <c r="W709" s="46"/>
      <c r="X709" s="46"/>
      <c r="Y709" s="46"/>
      <c r="Z709" s="46"/>
      <c r="AA709" s="46"/>
      <c r="AB709" s="46"/>
      <c r="AC709" s="46"/>
      <c r="AD709" s="46"/>
      <c r="AE709" s="46"/>
      <c r="AF709" s="46"/>
      <c r="AG709" s="46"/>
      <c r="AH709" s="46"/>
      <c r="AI709" s="46"/>
      <c r="AJ709" s="46"/>
      <c r="AK709" s="46"/>
      <c r="AL709" s="46"/>
    </row>
    <row r="710">
      <c r="A710" s="50"/>
      <c r="B710" s="46"/>
      <c r="C710" s="46"/>
      <c r="D710" s="46"/>
      <c r="E710" s="70"/>
      <c r="F710" s="50"/>
      <c r="G710" s="50"/>
      <c r="H710" s="50"/>
      <c r="I710" s="50"/>
      <c r="J710" s="102"/>
      <c r="K710" s="46"/>
      <c r="L710" s="46"/>
      <c r="M710" s="46"/>
      <c r="N710" s="46"/>
      <c r="O710" s="46"/>
      <c r="P710" s="46"/>
      <c r="Q710" s="46"/>
      <c r="R710" s="46"/>
      <c r="S710" s="46"/>
      <c r="T710" s="46"/>
      <c r="U710" s="46"/>
      <c r="V710" s="46"/>
      <c r="W710" s="46"/>
      <c r="X710" s="46"/>
      <c r="Y710" s="46"/>
      <c r="Z710" s="46"/>
      <c r="AA710" s="46"/>
      <c r="AB710" s="46"/>
      <c r="AC710" s="46"/>
      <c r="AD710" s="46"/>
      <c r="AE710" s="46"/>
      <c r="AF710" s="46"/>
      <c r="AG710" s="46"/>
      <c r="AH710" s="46"/>
      <c r="AI710" s="46"/>
      <c r="AJ710" s="46"/>
      <c r="AK710" s="46"/>
      <c r="AL710" s="46"/>
    </row>
    <row r="711">
      <c r="A711" s="50"/>
      <c r="B711" s="46"/>
      <c r="C711" s="46"/>
      <c r="D711" s="46"/>
      <c r="E711" s="70"/>
      <c r="F711" s="50"/>
      <c r="G711" s="50"/>
      <c r="H711" s="50"/>
      <c r="I711" s="50"/>
      <c r="J711" s="102"/>
      <c r="K711" s="46"/>
      <c r="L711" s="46"/>
      <c r="M711" s="46"/>
      <c r="N711" s="46"/>
      <c r="O711" s="46"/>
      <c r="P711" s="46"/>
      <c r="Q711" s="46"/>
      <c r="R711" s="46"/>
      <c r="S711" s="46"/>
      <c r="T711" s="46"/>
      <c r="U711" s="46"/>
      <c r="V711" s="46"/>
      <c r="W711" s="46"/>
      <c r="X711" s="46"/>
      <c r="Y711" s="46"/>
      <c r="Z711" s="46"/>
      <c r="AA711" s="46"/>
      <c r="AB711" s="46"/>
      <c r="AC711" s="46"/>
      <c r="AD711" s="46"/>
      <c r="AE711" s="46"/>
      <c r="AF711" s="46"/>
      <c r="AG711" s="46"/>
      <c r="AH711" s="46"/>
      <c r="AI711" s="46"/>
      <c r="AJ711" s="46"/>
      <c r="AK711" s="46"/>
      <c r="AL711" s="46"/>
    </row>
    <row r="712">
      <c r="A712" s="50"/>
      <c r="B712" s="46"/>
      <c r="C712" s="46"/>
      <c r="D712" s="46"/>
      <c r="E712" s="70"/>
      <c r="F712" s="50"/>
      <c r="G712" s="50"/>
      <c r="H712" s="50"/>
      <c r="I712" s="50"/>
      <c r="J712" s="102"/>
      <c r="K712" s="46"/>
      <c r="L712" s="46"/>
      <c r="M712" s="46"/>
      <c r="N712" s="46"/>
      <c r="O712" s="46"/>
      <c r="P712" s="46"/>
      <c r="Q712" s="46"/>
      <c r="R712" s="46"/>
      <c r="S712" s="46"/>
      <c r="T712" s="46"/>
      <c r="U712" s="46"/>
      <c r="V712" s="46"/>
      <c r="W712" s="46"/>
      <c r="X712" s="46"/>
      <c r="Y712" s="46"/>
      <c r="Z712" s="46"/>
      <c r="AA712" s="46"/>
      <c r="AB712" s="46"/>
      <c r="AC712" s="46"/>
      <c r="AD712" s="46"/>
      <c r="AE712" s="46"/>
      <c r="AF712" s="46"/>
      <c r="AG712" s="46"/>
      <c r="AH712" s="46"/>
      <c r="AI712" s="46"/>
      <c r="AJ712" s="46"/>
      <c r="AK712" s="46"/>
      <c r="AL712" s="46"/>
    </row>
    <row r="713">
      <c r="A713" s="50"/>
      <c r="B713" s="46"/>
      <c r="C713" s="46"/>
      <c r="D713" s="46"/>
      <c r="E713" s="70"/>
      <c r="F713" s="50"/>
      <c r="G713" s="50"/>
      <c r="H713" s="50"/>
      <c r="I713" s="50"/>
      <c r="J713" s="102"/>
      <c r="K713" s="46"/>
      <c r="L713" s="46"/>
      <c r="M713" s="46"/>
      <c r="N713" s="46"/>
      <c r="O713" s="46"/>
      <c r="P713" s="46"/>
      <c r="Q713" s="46"/>
      <c r="R713" s="46"/>
      <c r="S713" s="46"/>
      <c r="T713" s="46"/>
      <c r="U713" s="46"/>
      <c r="V713" s="46"/>
      <c r="W713" s="46"/>
      <c r="X713" s="46"/>
      <c r="Y713" s="46"/>
      <c r="Z713" s="46"/>
      <c r="AA713" s="46"/>
      <c r="AB713" s="46"/>
      <c r="AC713" s="46"/>
      <c r="AD713" s="46"/>
      <c r="AE713" s="46"/>
      <c r="AF713" s="46"/>
      <c r="AG713" s="46"/>
      <c r="AH713" s="46"/>
      <c r="AI713" s="46"/>
      <c r="AJ713" s="46"/>
      <c r="AK713" s="46"/>
      <c r="AL713" s="46"/>
    </row>
    <row r="714">
      <c r="A714" s="50"/>
      <c r="B714" s="46"/>
      <c r="C714" s="46"/>
      <c r="D714" s="46"/>
      <c r="E714" s="70"/>
      <c r="F714" s="50"/>
      <c r="G714" s="50"/>
      <c r="H714" s="50"/>
      <c r="I714" s="50"/>
      <c r="J714" s="102"/>
      <c r="K714" s="46"/>
      <c r="L714" s="46"/>
      <c r="M714" s="46"/>
      <c r="N714" s="46"/>
      <c r="O714" s="46"/>
      <c r="P714" s="46"/>
      <c r="Q714" s="46"/>
      <c r="R714" s="46"/>
      <c r="S714" s="46"/>
      <c r="T714" s="46"/>
      <c r="U714" s="46"/>
      <c r="V714" s="46"/>
      <c r="W714" s="46"/>
      <c r="X714" s="46"/>
      <c r="Y714" s="46"/>
      <c r="Z714" s="46"/>
      <c r="AA714" s="46"/>
      <c r="AB714" s="46"/>
      <c r="AC714" s="46"/>
      <c r="AD714" s="46"/>
      <c r="AE714" s="46"/>
      <c r="AF714" s="46"/>
      <c r="AG714" s="46"/>
      <c r="AH714" s="46"/>
      <c r="AI714" s="46"/>
      <c r="AJ714" s="46"/>
      <c r="AK714" s="46"/>
      <c r="AL714" s="46"/>
    </row>
    <row r="715">
      <c r="A715" s="50"/>
      <c r="B715" s="46"/>
      <c r="C715" s="46"/>
      <c r="D715" s="46"/>
      <c r="E715" s="70"/>
      <c r="F715" s="50"/>
      <c r="G715" s="50"/>
      <c r="H715" s="50"/>
      <c r="I715" s="50"/>
      <c r="J715" s="102"/>
      <c r="K715" s="46"/>
      <c r="L715" s="46"/>
      <c r="M715" s="46"/>
      <c r="N715" s="46"/>
      <c r="O715" s="46"/>
      <c r="P715" s="46"/>
      <c r="Q715" s="46"/>
      <c r="R715" s="46"/>
      <c r="S715" s="46"/>
      <c r="T715" s="46"/>
      <c r="U715" s="46"/>
      <c r="V715" s="46"/>
      <c r="W715" s="46"/>
      <c r="X715" s="46"/>
      <c r="Y715" s="46"/>
      <c r="Z715" s="46"/>
      <c r="AA715" s="46"/>
      <c r="AB715" s="46"/>
      <c r="AC715" s="46"/>
      <c r="AD715" s="46"/>
      <c r="AE715" s="46"/>
      <c r="AF715" s="46"/>
      <c r="AG715" s="46"/>
      <c r="AH715" s="46"/>
      <c r="AI715" s="46"/>
      <c r="AJ715" s="46"/>
      <c r="AK715" s="46"/>
      <c r="AL715" s="46"/>
    </row>
    <row r="716">
      <c r="A716" s="50"/>
      <c r="B716" s="46"/>
      <c r="C716" s="46"/>
      <c r="D716" s="46"/>
      <c r="E716" s="70"/>
      <c r="F716" s="50"/>
      <c r="G716" s="50"/>
      <c r="H716" s="50"/>
      <c r="I716" s="50"/>
      <c r="J716" s="102"/>
      <c r="K716" s="46"/>
      <c r="L716" s="46"/>
      <c r="M716" s="46"/>
      <c r="N716" s="46"/>
      <c r="O716" s="46"/>
      <c r="P716" s="46"/>
      <c r="Q716" s="46"/>
      <c r="R716" s="46"/>
      <c r="S716" s="46"/>
      <c r="T716" s="46"/>
      <c r="U716" s="46"/>
      <c r="V716" s="46"/>
      <c r="W716" s="46"/>
      <c r="X716" s="46"/>
      <c r="Y716" s="46"/>
      <c r="Z716" s="46"/>
      <c r="AA716" s="46"/>
      <c r="AB716" s="46"/>
      <c r="AC716" s="46"/>
      <c r="AD716" s="46"/>
      <c r="AE716" s="46"/>
      <c r="AF716" s="46"/>
      <c r="AG716" s="46"/>
      <c r="AH716" s="46"/>
      <c r="AI716" s="46"/>
      <c r="AJ716" s="46"/>
      <c r="AK716" s="46"/>
      <c r="AL716" s="46"/>
    </row>
    <row r="717">
      <c r="A717" s="50"/>
      <c r="B717" s="46"/>
      <c r="C717" s="46"/>
      <c r="D717" s="46"/>
      <c r="E717" s="70"/>
      <c r="F717" s="50"/>
      <c r="G717" s="50"/>
      <c r="H717" s="50"/>
      <c r="I717" s="50"/>
      <c r="J717" s="102"/>
      <c r="K717" s="46"/>
      <c r="L717" s="46"/>
      <c r="M717" s="46"/>
      <c r="N717" s="46"/>
      <c r="O717" s="46"/>
      <c r="P717" s="46"/>
      <c r="Q717" s="46"/>
      <c r="R717" s="46"/>
      <c r="S717" s="46"/>
      <c r="T717" s="46"/>
      <c r="U717" s="46"/>
      <c r="V717" s="46"/>
      <c r="W717" s="46"/>
      <c r="X717" s="46"/>
      <c r="Y717" s="46"/>
      <c r="Z717" s="46"/>
      <c r="AA717" s="46"/>
      <c r="AB717" s="46"/>
      <c r="AC717" s="46"/>
      <c r="AD717" s="46"/>
      <c r="AE717" s="46"/>
      <c r="AF717" s="46"/>
      <c r="AG717" s="46"/>
      <c r="AH717" s="46"/>
      <c r="AI717" s="46"/>
      <c r="AJ717" s="46"/>
      <c r="AK717" s="46"/>
      <c r="AL717" s="46"/>
    </row>
    <row r="718">
      <c r="A718" s="50"/>
      <c r="B718" s="46"/>
      <c r="C718" s="46"/>
      <c r="D718" s="46"/>
      <c r="E718" s="70"/>
      <c r="F718" s="50"/>
      <c r="G718" s="50"/>
      <c r="H718" s="50"/>
      <c r="I718" s="50"/>
      <c r="J718" s="102"/>
      <c r="K718" s="46"/>
      <c r="L718" s="46"/>
      <c r="M718" s="46"/>
      <c r="N718" s="46"/>
      <c r="O718" s="46"/>
      <c r="P718" s="46"/>
      <c r="Q718" s="46"/>
      <c r="R718" s="46"/>
      <c r="S718" s="46"/>
      <c r="T718" s="46"/>
      <c r="U718" s="46"/>
      <c r="V718" s="46"/>
      <c r="W718" s="46"/>
      <c r="X718" s="46"/>
      <c r="Y718" s="46"/>
      <c r="Z718" s="46"/>
      <c r="AA718" s="46"/>
      <c r="AB718" s="46"/>
      <c r="AC718" s="46"/>
      <c r="AD718" s="46"/>
      <c r="AE718" s="46"/>
      <c r="AF718" s="46"/>
      <c r="AG718" s="46"/>
      <c r="AH718" s="46"/>
      <c r="AI718" s="46"/>
      <c r="AJ718" s="46"/>
      <c r="AK718" s="46"/>
      <c r="AL718" s="46"/>
    </row>
    <row r="719">
      <c r="A719" s="50"/>
      <c r="B719" s="46"/>
      <c r="C719" s="46"/>
      <c r="D719" s="46"/>
      <c r="E719" s="70"/>
      <c r="F719" s="50"/>
      <c r="G719" s="50"/>
      <c r="H719" s="50"/>
      <c r="I719" s="50"/>
      <c r="J719" s="102"/>
      <c r="K719" s="46"/>
      <c r="L719" s="46"/>
      <c r="M719" s="46"/>
      <c r="N719" s="46"/>
      <c r="O719" s="46"/>
      <c r="P719" s="46"/>
      <c r="Q719" s="46"/>
      <c r="R719" s="46"/>
      <c r="S719" s="46"/>
      <c r="T719" s="46"/>
      <c r="U719" s="46"/>
      <c r="V719" s="46"/>
      <c r="W719" s="46"/>
      <c r="X719" s="46"/>
      <c r="Y719" s="46"/>
      <c r="Z719" s="46"/>
      <c r="AA719" s="46"/>
      <c r="AB719" s="46"/>
      <c r="AC719" s="46"/>
      <c r="AD719" s="46"/>
      <c r="AE719" s="46"/>
      <c r="AF719" s="46"/>
      <c r="AG719" s="46"/>
      <c r="AH719" s="46"/>
      <c r="AI719" s="46"/>
      <c r="AJ719" s="46"/>
      <c r="AK719" s="46"/>
      <c r="AL719" s="46"/>
    </row>
    <row r="720">
      <c r="A720" s="50"/>
      <c r="B720" s="46"/>
      <c r="C720" s="46"/>
      <c r="D720" s="46"/>
      <c r="E720" s="70"/>
      <c r="F720" s="50"/>
      <c r="G720" s="50"/>
      <c r="H720" s="50"/>
      <c r="I720" s="50"/>
      <c r="J720" s="102"/>
      <c r="K720" s="46"/>
      <c r="L720" s="46"/>
      <c r="M720" s="46"/>
      <c r="N720" s="46"/>
      <c r="O720" s="46"/>
      <c r="P720" s="46"/>
      <c r="Q720" s="46"/>
      <c r="R720" s="46"/>
      <c r="S720" s="46"/>
      <c r="T720" s="46"/>
      <c r="U720" s="46"/>
      <c r="V720" s="46"/>
      <c r="W720" s="46"/>
      <c r="X720" s="46"/>
      <c r="Y720" s="46"/>
      <c r="Z720" s="46"/>
      <c r="AA720" s="46"/>
      <c r="AB720" s="46"/>
      <c r="AC720" s="46"/>
      <c r="AD720" s="46"/>
      <c r="AE720" s="46"/>
      <c r="AF720" s="46"/>
      <c r="AG720" s="46"/>
      <c r="AH720" s="46"/>
      <c r="AI720" s="46"/>
      <c r="AJ720" s="46"/>
      <c r="AK720" s="46"/>
      <c r="AL720" s="46"/>
    </row>
    <row r="721">
      <c r="A721" s="50"/>
      <c r="B721" s="46"/>
      <c r="C721" s="46"/>
      <c r="D721" s="46"/>
      <c r="E721" s="70"/>
      <c r="F721" s="50"/>
      <c r="G721" s="50"/>
      <c r="H721" s="50"/>
      <c r="I721" s="50"/>
      <c r="J721" s="102"/>
      <c r="K721" s="46"/>
      <c r="L721" s="46"/>
      <c r="M721" s="46"/>
      <c r="N721" s="46"/>
      <c r="O721" s="46"/>
      <c r="P721" s="46"/>
      <c r="Q721" s="46"/>
      <c r="R721" s="46"/>
      <c r="S721" s="46"/>
      <c r="T721" s="46"/>
      <c r="U721" s="46"/>
      <c r="V721" s="46"/>
      <c r="W721" s="46"/>
      <c r="X721" s="46"/>
      <c r="Y721" s="46"/>
      <c r="Z721" s="46"/>
      <c r="AA721" s="46"/>
      <c r="AB721" s="46"/>
      <c r="AC721" s="46"/>
      <c r="AD721" s="46"/>
      <c r="AE721" s="46"/>
      <c r="AF721" s="46"/>
      <c r="AG721" s="46"/>
      <c r="AH721" s="46"/>
      <c r="AI721" s="46"/>
      <c r="AJ721" s="46"/>
      <c r="AK721" s="46"/>
      <c r="AL721" s="46"/>
    </row>
    <row r="722">
      <c r="A722" s="50"/>
      <c r="B722" s="46"/>
      <c r="C722" s="46"/>
      <c r="D722" s="46"/>
      <c r="E722" s="70"/>
      <c r="F722" s="50"/>
      <c r="G722" s="50"/>
      <c r="H722" s="50"/>
      <c r="I722" s="50"/>
      <c r="J722" s="102"/>
      <c r="K722" s="46"/>
      <c r="L722" s="46"/>
      <c r="M722" s="46"/>
      <c r="N722" s="46"/>
      <c r="O722" s="46"/>
      <c r="P722" s="46"/>
      <c r="Q722" s="46"/>
      <c r="R722" s="46"/>
      <c r="S722" s="46"/>
      <c r="T722" s="46"/>
      <c r="U722" s="46"/>
      <c r="V722" s="46"/>
      <c r="W722" s="46"/>
      <c r="X722" s="46"/>
      <c r="Y722" s="46"/>
      <c r="Z722" s="46"/>
      <c r="AA722" s="46"/>
      <c r="AB722" s="46"/>
      <c r="AC722" s="46"/>
      <c r="AD722" s="46"/>
      <c r="AE722" s="46"/>
      <c r="AF722" s="46"/>
      <c r="AG722" s="46"/>
      <c r="AH722" s="46"/>
      <c r="AI722" s="46"/>
      <c r="AJ722" s="46"/>
      <c r="AK722" s="46"/>
      <c r="AL722" s="46"/>
    </row>
    <row r="723">
      <c r="A723" s="50"/>
      <c r="B723" s="46"/>
      <c r="C723" s="46"/>
      <c r="D723" s="46"/>
      <c r="E723" s="70"/>
      <c r="F723" s="50"/>
      <c r="G723" s="50"/>
      <c r="H723" s="50"/>
      <c r="I723" s="50"/>
      <c r="J723" s="102"/>
      <c r="K723" s="46"/>
      <c r="L723" s="46"/>
      <c r="M723" s="46"/>
      <c r="N723" s="46"/>
      <c r="O723" s="46"/>
      <c r="P723" s="46"/>
      <c r="Q723" s="46"/>
      <c r="R723" s="46"/>
      <c r="S723" s="46"/>
      <c r="T723" s="46"/>
      <c r="U723" s="46"/>
      <c r="V723" s="46"/>
      <c r="W723" s="46"/>
      <c r="X723" s="46"/>
      <c r="Y723" s="46"/>
      <c r="Z723" s="46"/>
      <c r="AA723" s="46"/>
      <c r="AB723" s="46"/>
      <c r="AC723" s="46"/>
      <c r="AD723" s="46"/>
      <c r="AE723" s="46"/>
      <c r="AF723" s="46"/>
      <c r="AG723" s="46"/>
      <c r="AH723" s="46"/>
      <c r="AI723" s="46"/>
      <c r="AJ723" s="46"/>
      <c r="AK723" s="46"/>
      <c r="AL723" s="46"/>
    </row>
    <row r="724">
      <c r="A724" s="50"/>
      <c r="B724" s="46"/>
      <c r="C724" s="46"/>
      <c r="D724" s="46"/>
      <c r="E724" s="70"/>
      <c r="F724" s="50"/>
      <c r="G724" s="50"/>
      <c r="H724" s="50"/>
      <c r="I724" s="50"/>
      <c r="J724" s="102"/>
      <c r="K724" s="46"/>
      <c r="L724" s="46"/>
      <c r="M724" s="46"/>
      <c r="N724" s="46"/>
      <c r="O724" s="46"/>
      <c r="P724" s="46"/>
      <c r="Q724" s="46"/>
      <c r="R724" s="46"/>
      <c r="S724" s="46"/>
      <c r="T724" s="46"/>
      <c r="U724" s="46"/>
      <c r="V724" s="46"/>
      <c r="W724" s="46"/>
      <c r="X724" s="46"/>
      <c r="Y724" s="46"/>
      <c r="Z724" s="46"/>
      <c r="AA724" s="46"/>
      <c r="AB724" s="46"/>
      <c r="AC724" s="46"/>
      <c r="AD724" s="46"/>
      <c r="AE724" s="46"/>
      <c r="AF724" s="46"/>
      <c r="AG724" s="46"/>
      <c r="AH724" s="46"/>
      <c r="AI724" s="46"/>
      <c r="AJ724" s="46"/>
      <c r="AK724" s="46"/>
      <c r="AL724" s="46"/>
    </row>
    <row r="725">
      <c r="A725" s="50"/>
      <c r="B725" s="46"/>
      <c r="C725" s="46"/>
      <c r="D725" s="46"/>
      <c r="E725" s="70"/>
      <c r="F725" s="50"/>
      <c r="G725" s="50"/>
      <c r="H725" s="50"/>
      <c r="I725" s="50"/>
      <c r="J725" s="102"/>
      <c r="K725" s="46"/>
      <c r="L725" s="46"/>
      <c r="M725" s="46"/>
      <c r="N725" s="46"/>
      <c r="O725" s="46"/>
      <c r="P725" s="46"/>
      <c r="Q725" s="46"/>
      <c r="R725" s="46"/>
      <c r="S725" s="46"/>
      <c r="T725" s="46"/>
      <c r="U725" s="46"/>
      <c r="V725" s="46"/>
      <c r="W725" s="46"/>
      <c r="X725" s="46"/>
      <c r="Y725" s="46"/>
      <c r="Z725" s="46"/>
      <c r="AA725" s="46"/>
      <c r="AB725" s="46"/>
      <c r="AC725" s="46"/>
      <c r="AD725" s="46"/>
      <c r="AE725" s="46"/>
      <c r="AF725" s="46"/>
      <c r="AG725" s="46"/>
      <c r="AH725" s="46"/>
      <c r="AI725" s="46"/>
      <c r="AJ725" s="46"/>
      <c r="AK725" s="46"/>
      <c r="AL725" s="46"/>
    </row>
    <row r="726">
      <c r="A726" s="50"/>
      <c r="B726" s="46"/>
      <c r="C726" s="46"/>
      <c r="D726" s="46"/>
      <c r="E726" s="70"/>
      <c r="F726" s="50"/>
      <c r="G726" s="50"/>
      <c r="H726" s="50"/>
      <c r="I726" s="50"/>
      <c r="J726" s="102"/>
      <c r="K726" s="46"/>
      <c r="L726" s="46"/>
      <c r="M726" s="46"/>
      <c r="N726" s="46"/>
      <c r="O726" s="46"/>
      <c r="P726" s="46"/>
      <c r="Q726" s="46"/>
      <c r="R726" s="46"/>
      <c r="S726" s="46"/>
      <c r="T726" s="46"/>
      <c r="U726" s="46"/>
      <c r="V726" s="46"/>
      <c r="W726" s="46"/>
      <c r="X726" s="46"/>
      <c r="Y726" s="46"/>
      <c r="Z726" s="46"/>
      <c r="AA726" s="46"/>
      <c r="AB726" s="46"/>
      <c r="AC726" s="46"/>
      <c r="AD726" s="46"/>
      <c r="AE726" s="46"/>
      <c r="AF726" s="46"/>
      <c r="AG726" s="46"/>
      <c r="AH726" s="46"/>
      <c r="AI726" s="46"/>
      <c r="AJ726" s="46"/>
      <c r="AK726" s="46"/>
      <c r="AL726" s="46"/>
    </row>
    <row r="727">
      <c r="A727" s="50"/>
      <c r="B727" s="46"/>
      <c r="C727" s="46"/>
      <c r="D727" s="46"/>
      <c r="E727" s="70"/>
      <c r="F727" s="50"/>
      <c r="G727" s="50"/>
      <c r="H727" s="50"/>
      <c r="I727" s="50"/>
      <c r="J727" s="102"/>
      <c r="K727" s="46"/>
      <c r="L727" s="46"/>
      <c r="M727" s="46"/>
      <c r="N727" s="46"/>
      <c r="O727" s="46"/>
      <c r="P727" s="46"/>
      <c r="Q727" s="46"/>
      <c r="R727" s="46"/>
      <c r="S727" s="46"/>
      <c r="T727" s="46"/>
      <c r="U727" s="46"/>
      <c r="V727" s="46"/>
      <c r="W727" s="46"/>
      <c r="X727" s="46"/>
      <c r="Y727" s="46"/>
      <c r="Z727" s="46"/>
      <c r="AA727" s="46"/>
      <c r="AB727" s="46"/>
      <c r="AC727" s="46"/>
      <c r="AD727" s="46"/>
      <c r="AE727" s="46"/>
      <c r="AF727" s="46"/>
      <c r="AG727" s="46"/>
      <c r="AH727" s="46"/>
      <c r="AI727" s="46"/>
      <c r="AJ727" s="46"/>
      <c r="AK727" s="46"/>
      <c r="AL727" s="46"/>
    </row>
    <row r="728">
      <c r="A728" s="50"/>
      <c r="B728" s="46"/>
      <c r="C728" s="46"/>
      <c r="D728" s="46"/>
      <c r="E728" s="70"/>
      <c r="F728" s="50"/>
      <c r="G728" s="50"/>
      <c r="H728" s="50"/>
      <c r="I728" s="50"/>
      <c r="J728" s="102"/>
      <c r="K728" s="46"/>
      <c r="L728" s="46"/>
      <c r="M728" s="46"/>
      <c r="N728" s="46"/>
      <c r="O728" s="46"/>
      <c r="P728" s="46"/>
      <c r="Q728" s="46"/>
      <c r="R728" s="46"/>
      <c r="S728" s="46"/>
      <c r="T728" s="46"/>
      <c r="U728" s="46"/>
      <c r="V728" s="46"/>
      <c r="W728" s="46"/>
      <c r="X728" s="46"/>
      <c r="Y728" s="46"/>
      <c r="Z728" s="46"/>
      <c r="AA728" s="46"/>
      <c r="AB728" s="46"/>
      <c r="AC728" s="46"/>
      <c r="AD728" s="46"/>
      <c r="AE728" s="46"/>
      <c r="AF728" s="46"/>
      <c r="AG728" s="46"/>
      <c r="AH728" s="46"/>
      <c r="AI728" s="46"/>
      <c r="AJ728" s="46"/>
      <c r="AK728" s="46"/>
      <c r="AL728" s="46"/>
    </row>
    <row r="729">
      <c r="A729" s="50"/>
      <c r="B729" s="46"/>
      <c r="C729" s="46"/>
      <c r="D729" s="46"/>
      <c r="E729" s="70"/>
      <c r="F729" s="50"/>
      <c r="G729" s="50"/>
      <c r="H729" s="50"/>
      <c r="I729" s="50"/>
      <c r="J729" s="102"/>
      <c r="K729" s="46"/>
      <c r="L729" s="46"/>
      <c r="M729" s="46"/>
      <c r="N729" s="46"/>
      <c r="O729" s="46"/>
      <c r="P729" s="46"/>
      <c r="Q729" s="46"/>
      <c r="R729" s="46"/>
      <c r="S729" s="46"/>
      <c r="T729" s="46"/>
      <c r="U729" s="46"/>
      <c r="V729" s="46"/>
      <c r="W729" s="46"/>
      <c r="X729" s="46"/>
      <c r="Y729" s="46"/>
      <c r="Z729" s="46"/>
      <c r="AA729" s="46"/>
      <c r="AB729" s="46"/>
      <c r="AC729" s="46"/>
      <c r="AD729" s="46"/>
      <c r="AE729" s="46"/>
      <c r="AF729" s="46"/>
      <c r="AG729" s="46"/>
      <c r="AH729" s="46"/>
      <c r="AI729" s="46"/>
      <c r="AJ729" s="46"/>
      <c r="AK729" s="46"/>
      <c r="AL729" s="46"/>
    </row>
    <row r="730">
      <c r="A730" s="50"/>
      <c r="B730" s="46"/>
      <c r="C730" s="46"/>
      <c r="D730" s="46"/>
      <c r="E730" s="70"/>
      <c r="F730" s="50"/>
      <c r="G730" s="50"/>
      <c r="H730" s="50"/>
      <c r="I730" s="50"/>
      <c r="J730" s="102"/>
      <c r="K730" s="46"/>
      <c r="L730" s="46"/>
      <c r="M730" s="46"/>
      <c r="N730" s="46"/>
      <c r="O730" s="46"/>
      <c r="P730" s="46"/>
      <c r="Q730" s="46"/>
      <c r="R730" s="46"/>
      <c r="S730" s="46"/>
      <c r="T730" s="46"/>
      <c r="U730" s="46"/>
      <c r="V730" s="46"/>
      <c r="W730" s="46"/>
      <c r="X730" s="46"/>
      <c r="Y730" s="46"/>
      <c r="Z730" s="46"/>
      <c r="AA730" s="46"/>
      <c r="AB730" s="46"/>
      <c r="AC730" s="46"/>
      <c r="AD730" s="46"/>
      <c r="AE730" s="46"/>
      <c r="AF730" s="46"/>
      <c r="AG730" s="46"/>
      <c r="AH730" s="46"/>
      <c r="AI730" s="46"/>
      <c r="AJ730" s="46"/>
      <c r="AK730" s="46"/>
      <c r="AL730" s="46"/>
    </row>
    <row r="731">
      <c r="A731" s="50"/>
      <c r="B731" s="46"/>
      <c r="C731" s="46"/>
      <c r="D731" s="46"/>
      <c r="E731" s="70"/>
      <c r="F731" s="50"/>
      <c r="G731" s="50"/>
      <c r="H731" s="50"/>
      <c r="I731" s="50"/>
      <c r="J731" s="102"/>
      <c r="K731" s="46"/>
      <c r="L731" s="46"/>
      <c r="M731" s="46"/>
      <c r="N731" s="46"/>
      <c r="O731" s="46"/>
      <c r="P731" s="46"/>
      <c r="Q731" s="46"/>
      <c r="R731" s="46"/>
      <c r="S731" s="46"/>
      <c r="T731" s="46"/>
      <c r="U731" s="46"/>
      <c r="V731" s="46"/>
      <c r="W731" s="46"/>
      <c r="X731" s="46"/>
      <c r="Y731" s="46"/>
      <c r="Z731" s="46"/>
      <c r="AA731" s="46"/>
      <c r="AB731" s="46"/>
      <c r="AC731" s="46"/>
      <c r="AD731" s="46"/>
      <c r="AE731" s="46"/>
      <c r="AF731" s="46"/>
      <c r="AG731" s="46"/>
      <c r="AH731" s="46"/>
      <c r="AI731" s="46"/>
      <c r="AJ731" s="46"/>
      <c r="AK731" s="46"/>
      <c r="AL731" s="46"/>
    </row>
    <row r="732">
      <c r="A732" s="50"/>
      <c r="B732" s="46"/>
      <c r="C732" s="46"/>
      <c r="D732" s="46"/>
      <c r="E732" s="70"/>
      <c r="F732" s="50"/>
      <c r="G732" s="50"/>
      <c r="H732" s="50"/>
      <c r="I732" s="50"/>
      <c r="J732" s="102"/>
      <c r="K732" s="46"/>
      <c r="L732" s="46"/>
      <c r="M732" s="46"/>
      <c r="N732" s="46"/>
      <c r="O732" s="46"/>
      <c r="P732" s="46"/>
      <c r="Q732" s="46"/>
      <c r="R732" s="46"/>
      <c r="S732" s="46"/>
      <c r="T732" s="46"/>
      <c r="U732" s="46"/>
      <c r="V732" s="46"/>
      <c r="W732" s="46"/>
      <c r="X732" s="46"/>
      <c r="Y732" s="46"/>
      <c r="Z732" s="46"/>
      <c r="AA732" s="46"/>
      <c r="AB732" s="46"/>
      <c r="AC732" s="46"/>
      <c r="AD732" s="46"/>
      <c r="AE732" s="46"/>
      <c r="AF732" s="46"/>
      <c r="AG732" s="46"/>
      <c r="AH732" s="46"/>
      <c r="AI732" s="46"/>
      <c r="AJ732" s="46"/>
      <c r="AK732" s="46"/>
      <c r="AL732" s="46"/>
    </row>
    <row r="733">
      <c r="A733" s="50"/>
      <c r="B733" s="46"/>
      <c r="C733" s="46"/>
      <c r="D733" s="46"/>
      <c r="E733" s="70"/>
      <c r="F733" s="50"/>
      <c r="G733" s="50"/>
      <c r="H733" s="50"/>
      <c r="I733" s="50"/>
      <c r="J733" s="102"/>
      <c r="K733" s="46"/>
      <c r="L733" s="46"/>
      <c r="M733" s="46"/>
      <c r="N733" s="46"/>
      <c r="O733" s="46"/>
      <c r="P733" s="46"/>
      <c r="Q733" s="46"/>
      <c r="R733" s="46"/>
      <c r="S733" s="46"/>
      <c r="T733" s="46"/>
      <c r="U733" s="46"/>
      <c r="V733" s="46"/>
      <c r="W733" s="46"/>
      <c r="X733" s="46"/>
      <c r="Y733" s="46"/>
      <c r="Z733" s="46"/>
      <c r="AA733" s="46"/>
      <c r="AB733" s="46"/>
      <c r="AC733" s="46"/>
      <c r="AD733" s="46"/>
      <c r="AE733" s="46"/>
      <c r="AF733" s="46"/>
      <c r="AG733" s="46"/>
      <c r="AH733" s="46"/>
      <c r="AI733" s="46"/>
      <c r="AJ733" s="46"/>
      <c r="AK733" s="46"/>
      <c r="AL733" s="46"/>
    </row>
    <row r="734">
      <c r="A734" s="50"/>
      <c r="B734" s="46"/>
      <c r="C734" s="46"/>
      <c r="D734" s="46"/>
      <c r="E734" s="70"/>
      <c r="F734" s="50"/>
      <c r="G734" s="50"/>
      <c r="H734" s="50"/>
      <c r="I734" s="50"/>
      <c r="J734" s="102"/>
      <c r="K734" s="46"/>
      <c r="L734" s="46"/>
      <c r="M734" s="46"/>
      <c r="N734" s="46"/>
      <c r="O734" s="46"/>
      <c r="P734" s="46"/>
      <c r="Q734" s="46"/>
      <c r="R734" s="46"/>
      <c r="S734" s="46"/>
      <c r="T734" s="46"/>
      <c r="U734" s="46"/>
      <c r="V734" s="46"/>
      <c r="W734" s="46"/>
      <c r="X734" s="46"/>
      <c r="Y734" s="46"/>
      <c r="Z734" s="46"/>
      <c r="AA734" s="46"/>
      <c r="AB734" s="46"/>
      <c r="AC734" s="46"/>
      <c r="AD734" s="46"/>
      <c r="AE734" s="46"/>
      <c r="AF734" s="46"/>
      <c r="AG734" s="46"/>
      <c r="AH734" s="46"/>
      <c r="AI734" s="46"/>
      <c r="AJ734" s="46"/>
      <c r="AK734" s="46"/>
      <c r="AL734" s="46"/>
    </row>
    <row r="735">
      <c r="A735" s="50"/>
      <c r="B735" s="46"/>
      <c r="C735" s="46"/>
      <c r="D735" s="46"/>
      <c r="E735" s="70"/>
      <c r="F735" s="50"/>
      <c r="G735" s="50"/>
      <c r="H735" s="50"/>
      <c r="I735" s="50"/>
      <c r="J735" s="102"/>
      <c r="K735" s="46"/>
      <c r="L735" s="46"/>
      <c r="M735" s="46"/>
      <c r="N735" s="46"/>
      <c r="O735" s="46"/>
      <c r="P735" s="46"/>
      <c r="Q735" s="46"/>
      <c r="R735" s="46"/>
      <c r="S735" s="46"/>
      <c r="T735" s="46"/>
      <c r="U735" s="46"/>
      <c r="V735" s="46"/>
      <c r="W735" s="46"/>
      <c r="X735" s="46"/>
      <c r="Y735" s="46"/>
      <c r="Z735" s="46"/>
      <c r="AA735" s="46"/>
      <c r="AB735" s="46"/>
      <c r="AC735" s="46"/>
      <c r="AD735" s="46"/>
      <c r="AE735" s="46"/>
      <c r="AF735" s="46"/>
      <c r="AG735" s="46"/>
      <c r="AH735" s="46"/>
      <c r="AI735" s="46"/>
      <c r="AJ735" s="46"/>
      <c r="AK735" s="46"/>
      <c r="AL735" s="46"/>
    </row>
    <row r="736">
      <c r="A736" s="50"/>
      <c r="B736" s="46"/>
      <c r="C736" s="46"/>
      <c r="D736" s="46"/>
      <c r="E736" s="70"/>
      <c r="F736" s="50"/>
      <c r="G736" s="50"/>
      <c r="H736" s="50"/>
      <c r="I736" s="50"/>
      <c r="J736" s="102"/>
      <c r="K736" s="46"/>
      <c r="L736" s="46"/>
      <c r="M736" s="46"/>
      <c r="N736" s="46"/>
      <c r="O736" s="46"/>
      <c r="P736" s="46"/>
      <c r="Q736" s="46"/>
      <c r="R736" s="46"/>
      <c r="S736" s="46"/>
      <c r="T736" s="46"/>
      <c r="U736" s="46"/>
      <c r="V736" s="46"/>
      <c r="W736" s="46"/>
      <c r="X736" s="46"/>
      <c r="Y736" s="46"/>
      <c r="Z736" s="46"/>
      <c r="AA736" s="46"/>
      <c r="AB736" s="46"/>
      <c r="AC736" s="46"/>
      <c r="AD736" s="46"/>
      <c r="AE736" s="46"/>
      <c r="AF736" s="46"/>
      <c r="AG736" s="46"/>
      <c r="AH736" s="46"/>
      <c r="AI736" s="46"/>
      <c r="AJ736" s="46"/>
      <c r="AK736" s="46"/>
      <c r="AL736" s="46"/>
    </row>
    <row r="737">
      <c r="A737" s="50"/>
      <c r="B737" s="46"/>
      <c r="C737" s="46"/>
      <c r="D737" s="46"/>
      <c r="E737" s="70"/>
      <c r="F737" s="50"/>
      <c r="G737" s="50"/>
      <c r="H737" s="50"/>
      <c r="I737" s="50"/>
      <c r="J737" s="102"/>
      <c r="K737" s="46"/>
      <c r="L737" s="46"/>
      <c r="M737" s="46"/>
      <c r="N737" s="46"/>
      <c r="O737" s="46"/>
      <c r="P737" s="46"/>
      <c r="Q737" s="46"/>
      <c r="R737" s="46"/>
      <c r="S737" s="46"/>
      <c r="T737" s="46"/>
      <c r="U737" s="46"/>
      <c r="V737" s="46"/>
      <c r="W737" s="46"/>
      <c r="X737" s="46"/>
      <c r="Y737" s="46"/>
      <c r="Z737" s="46"/>
      <c r="AA737" s="46"/>
      <c r="AB737" s="46"/>
      <c r="AC737" s="46"/>
      <c r="AD737" s="46"/>
      <c r="AE737" s="46"/>
      <c r="AF737" s="46"/>
      <c r="AG737" s="46"/>
      <c r="AH737" s="46"/>
      <c r="AI737" s="46"/>
      <c r="AJ737" s="46"/>
      <c r="AK737" s="46"/>
      <c r="AL737" s="46"/>
    </row>
    <row r="738">
      <c r="A738" s="50"/>
      <c r="B738" s="46"/>
      <c r="C738" s="46"/>
      <c r="D738" s="46"/>
      <c r="E738" s="70"/>
      <c r="F738" s="50"/>
      <c r="G738" s="50"/>
      <c r="H738" s="50"/>
      <c r="I738" s="50"/>
      <c r="J738" s="102"/>
      <c r="K738" s="46"/>
      <c r="L738" s="46"/>
      <c r="M738" s="46"/>
      <c r="N738" s="46"/>
      <c r="O738" s="46"/>
      <c r="P738" s="46"/>
      <c r="Q738" s="46"/>
      <c r="R738" s="46"/>
      <c r="S738" s="46"/>
      <c r="T738" s="46"/>
      <c r="U738" s="46"/>
      <c r="V738" s="46"/>
      <c r="W738" s="46"/>
      <c r="X738" s="46"/>
      <c r="Y738" s="46"/>
      <c r="Z738" s="46"/>
      <c r="AA738" s="46"/>
      <c r="AB738" s="46"/>
      <c r="AC738" s="46"/>
      <c r="AD738" s="46"/>
      <c r="AE738" s="46"/>
      <c r="AF738" s="46"/>
      <c r="AG738" s="46"/>
      <c r="AH738" s="46"/>
      <c r="AI738" s="46"/>
      <c r="AJ738" s="46"/>
      <c r="AK738" s="46"/>
      <c r="AL738" s="46"/>
    </row>
    <row r="739">
      <c r="A739" s="50"/>
      <c r="B739" s="46"/>
      <c r="C739" s="46"/>
      <c r="D739" s="46"/>
      <c r="E739" s="70"/>
      <c r="F739" s="50"/>
      <c r="G739" s="50"/>
      <c r="H739" s="50"/>
      <c r="I739" s="50"/>
      <c r="J739" s="102"/>
      <c r="K739" s="46"/>
      <c r="L739" s="46"/>
      <c r="M739" s="46"/>
      <c r="N739" s="46"/>
      <c r="O739" s="46"/>
      <c r="P739" s="46"/>
      <c r="Q739" s="46"/>
      <c r="R739" s="46"/>
      <c r="S739" s="46"/>
      <c r="T739" s="46"/>
      <c r="U739" s="46"/>
      <c r="V739" s="46"/>
      <c r="W739" s="46"/>
      <c r="X739" s="46"/>
      <c r="Y739" s="46"/>
      <c r="Z739" s="46"/>
      <c r="AA739" s="46"/>
      <c r="AB739" s="46"/>
      <c r="AC739" s="46"/>
      <c r="AD739" s="46"/>
      <c r="AE739" s="46"/>
      <c r="AF739" s="46"/>
      <c r="AG739" s="46"/>
      <c r="AH739" s="46"/>
      <c r="AI739" s="46"/>
      <c r="AJ739" s="46"/>
      <c r="AK739" s="46"/>
      <c r="AL739" s="46"/>
    </row>
    <row r="740">
      <c r="A740" s="50"/>
      <c r="B740" s="46"/>
      <c r="C740" s="46"/>
      <c r="D740" s="46"/>
      <c r="E740" s="70"/>
      <c r="F740" s="50"/>
      <c r="G740" s="50"/>
      <c r="H740" s="50"/>
      <c r="I740" s="50"/>
      <c r="J740" s="102"/>
      <c r="K740" s="46"/>
      <c r="L740" s="46"/>
      <c r="M740" s="46"/>
      <c r="N740" s="46"/>
      <c r="O740" s="46"/>
      <c r="P740" s="46"/>
      <c r="Q740" s="46"/>
      <c r="R740" s="46"/>
      <c r="S740" s="46"/>
      <c r="T740" s="46"/>
      <c r="U740" s="46"/>
      <c r="V740" s="46"/>
      <c r="W740" s="46"/>
      <c r="X740" s="46"/>
      <c r="Y740" s="46"/>
      <c r="Z740" s="46"/>
      <c r="AA740" s="46"/>
      <c r="AB740" s="46"/>
      <c r="AC740" s="46"/>
      <c r="AD740" s="46"/>
      <c r="AE740" s="46"/>
      <c r="AF740" s="46"/>
      <c r="AG740" s="46"/>
      <c r="AH740" s="46"/>
      <c r="AI740" s="46"/>
      <c r="AJ740" s="46"/>
      <c r="AK740" s="46"/>
      <c r="AL740" s="46"/>
    </row>
    <row r="741">
      <c r="A741" s="50"/>
      <c r="B741" s="46"/>
      <c r="C741" s="46"/>
      <c r="D741" s="46"/>
      <c r="E741" s="70"/>
      <c r="F741" s="50"/>
      <c r="G741" s="50"/>
      <c r="H741" s="50"/>
      <c r="I741" s="50"/>
      <c r="J741" s="102"/>
      <c r="K741" s="46"/>
      <c r="L741" s="46"/>
      <c r="M741" s="46"/>
      <c r="N741" s="46"/>
      <c r="O741" s="46"/>
      <c r="P741" s="46"/>
      <c r="Q741" s="46"/>
      <c r="R741" s="46"/>
      <c r="S741" s="46"/>
      <c r="T741" s="46"/>
      <c r="U741" s="46"/>
      <c r="V741" s="46"/>
      <c r="W741" s="46"/>
      <c r="X741" s="46"/>
      <c r="Y741" s="46"/>
      <c r="Z741" s="46"/>
      <c r="AA741" s="46"/>
      <c r="AB741" s="46"/>
      <c r="AC741" s="46"/>
      <c r="AD741" s="46"/>
      <c r="AE741" s="46"/>
      <c r="AF741" s="46"/>
      <c r="AG741" s="46"/>
      <c r="AH741" s="46"/>
      <c r="AI741" s="46"/>
      <c r="AJ741" s="46"/>
      <c r="AK741" s="46"/>
      <c r="AL741" s="46"/>
    </row>
    <row r="742">
      <c r="A742" s="50"/>
      <c r="B742" s="46"/>
      <c r="C742" s="46"/>
      <c r="D742" s="46"/>
      <c r="E742" s="70"/>
      <c r="F742" s="50"/>
      <c r="G742" s="50"/>
      <c r="H742" s="50"/>
      <c r="I742" s="50"/>
      <c r="J742" s="102"/>
      <c r="K742" s="46"/>
      <c r="L742" s="46"/>
      <c r="M742" s="46"/>
      <c r="N742" s="46"/>
      <c r="O742" s="46"/>
      <c r="P742" s="46"/>
      <c r="Q742" s="46"/>
      <c r="R742" s="46"/>
      <c r="S742" s="46"/>
      <c r="T742" s="46"/>
      <c r="U742" s="46"/>
      <c r="V742" s="46"/>
      <c r="W742" s="46"/>
      <c r="X742" s="46"/>
      <c r="Y742" s="46"/>
      <c r="Z742" s="46"/>
      <c r="AA742" s="46"/>
      <c r="AB742" s="46"/>
      <c r="AC742" s="46"/>
      <c r="AD742" s="46"/>
      <c r="AE742" s="46"/>
      <c r="AF742" s="46"/>
      <c r="AG742" s="46"/>
      <c r="AH742" s="46"/>
      <c r="AI742" s="46"/>
      <c r="AJ742" s="46"/>
      <c r="AK742" s="46"/>
      <c r="AL742" s="46"/>
    </row>
    <row r="743">
      <c r="A743" s="50"/>
      <c r="B743" s="46"/>
      <c r="C743" s="46"/>
      <c r="D743" s="46"/>
      <c r="E743" s="70"/>
      <c r="F743" s="50"/>
      <c r="G743" s="50"/>
      <c r="H743" s="50"/>
      <c r="I743" s="50"/>
      <c r="J743" s="102"/>
      <c r="K743" s="46"/>
      <c r="L743" s="46"/>
      <c r="M743" s="46"/>
      <c r="N743" s="46"/>
      <c r="O743" s="46"/>
      <c r="P743" s="46"/>
      <c r="Q743" s="46"/>
      <c r="R743" s="46"/>
      <c r="S743" s="46"/>
      <c r="T743" s="46"/>
      <c r="U743" s="46"/>
      <c r="V743" s="46"/>
      <c r="W743" s="46"/>
      <c r="X743" s="46"/>
      <c r="Y743" s="46"/>
      <c r="Z743" s="46"/>
      <c r="AA743" s="46"/>
      <c r="AB743" s="46"/>
      <c r="AC743" s="46"/>
      <c r="AD743" s="46"/>
      <c r="AE743" s="46"/>
      <c r="AF743" s="46"/>
      <c r="AG743" s="46"/>
      <c r="AH743" s="46"/>
      <c r="AI743" s="46"/>
      <c r="AJ743" s="46"/>
      <c r="AK743" s="46"/>
      <c r="AL743" s="46"/>
    </row>
    <row r="744">
      <c r="A744" s="50"/>
      <c r="B744" s="46"/>
      <c r="C744" s="46"/>
      <c r="D744" s="46"/>
      <c r="E744" s="70"/>
      <c r="F744" s="50"/>
      <c r="G744" s="50"/>
      <c r="H744" s="50"/>
      <c r="I744" s="50"/>
      <c r="J744" s="102"/>
      <c r="K744" s="46"/>
      <c r="L744" s="46"/>
      <c r="M744" s="46"/>
      <c r="N744" s="46"/>
      <c r="O744" s="46"/>
      <c r="P744" s="46"/>
      <c r="Q744" s="46"/>
      <c r="R744" s="46"/>
      <c r="S744" s="46"/>
      <c r="T744" s="46"/>
      <c r="U744" s="46"/>
      <c r="V744" s="46"/>
      <c r="W744" s="46"/>
      <c r="X744" s="46"/>
      <c r="Y744" s="46"/>
      <c r="Z744" s="46"/>
      <c r="AA744" s="46"/>
      <c r="AB744" s="46"/>
      <c r="AC744" s="46"/>
      <c r="AD744" s="46"/>
      <c r="AE744" s="46"/>
      <c r="AF744" s="46"/>
      <c r="AG744" s="46"/>
      <c r="AH744" s="46"/>
      <c r="AI744" s="46"/>
      <c r="AJ744" s="46"/>
      <c r="AK744" s="46"/>
      <c r="AL744" s="46"/>
    </row>
    <row r="745">
      <c r="A745" s="50"/>
      <c r="B745" s="46"/>
      <c r="C745" s="46"/>
      <c r="D745" s="46"/>
      <c r="E745" s="70"/>
      <c r="F745" s="50"/>
      <c r="G745" s="50"/>
      <c r="H745" s="50"/>
      <c r="I745" s="50"/>
      <c r="J745" s="102"/>
      <c r="K745" s="46"/>
      <c r="L745" s="46"/>
      <c r="M745" s="46"/>
      <c r="N745" s="46"/>
      <c r="O745" s="46"/>
      <c r="P745" s="46"/>
      <c r="Q745" s="46"/>
      <c r="R745" s="46"/>
      <c r="S745" s="46"/>
      <c r="T745" s="46"/>
      <c r="U745" s="46"/>
      <c r="V745" s="46"/>
      <c r="W745" s="46"/>
      <c r="X745" s="46"/>
      <c r="Y745" s="46"/>
      <c r="Z745" s="46"/>
      <c r="AA745" s="46"/>
      <c r="AB745" s="46"/>
      <c r="AC745" s="46"/>
      <c r="AD745" s="46"/>
      <c r="AE745" s="46"/>
      <c r="AF745" s="46"/>
      <c r="AG745" s="46"/>
      <c r="AH745" s="46"/>
      <c r="AI745" s="46"/>
      <c r="AJ745" s="46"/>
      <c r="AK745" s="46"/>
      <c r="AL745" s="46"/>
    </row>
    <row r="746">
      <c r="A746" s="50"/>
      <c r="B746" s="46"/>
      <c r="C746" s="46"/>
      <c r="D746" s="46"/>
      <c r="E746" s="70"/>
      <c r="F746" s="50"/>
      <c r="G746" s="50"/>
      <c r="H746" s="50"/>
      <c r="I746" s="50"/>
      <c r="J746" s="102"/>
      <c r="K746" s="46"/>
      <c r="L746" s="46"/>
      <c r="M746" s="46"/>
      <c r="N746" s="46"/>
      <c r="O746" s="46"/>
      <c r="P746" s="46"/>
      <c r="Q746" s="46"/>
      <c r="R746" s="46"/>
      <c r="S746" s="46"/>
      <c r="T746" s="46"/>
      <c r="U746" s="46"/>
      <c r="V746" s="46"/>
      <c r="W746" s="46"/>
      <c r="X746" s="46"/>
      <c r="Y746" s="46"/>
      <c r="Z746" s="46"/>
      <c r="AA746" s="46"/>
      <c r="AB746" s="46"/>
      <c r="AC746" s="46"/>
      <c r="AD746" s="46"/>
      <c r="AE746" s="46"/>
      <c r="AF746" s="46"/>
      <c r="AG746" s="46"/>
      <c r="AH746" s="46"/>
      <c r="AI746" s="46"/>
      <c r="AJ746" s="46"/>
      <c r="AK746" s="46"/>
      <c r="AL746" s="46"/>
    </row>
    <row r="747">
      <c r="A747" s="50"/>
      <c r="B747" s="46"/>
      <c r="C747" s="46"/>
      <c r="D747" s="46"/>
      <c r="E747" s="70"/>
      <c r="F747" s="50"/>
      <c r="G747" s="50"/>
      <c r="H747" s="50"/>
      <c r="I747" s="50"/>
      <c r="J747" s="102"/>
      <c r="K747" s="46"/>
      <c r="L747" s="46"/>
      <c r="M747" s="46"/>
      <c r="N747" s="46"/>
      <c r="O747" s="46"/>
      <c r="P747" s="46"/>
      <c r="Q747" s="46"/>
      <c r="R747" s="46"/>
      <c r="S747" s="46"/>
      <c r="T747" s="46"/>
      <c r="U747" s="46"/>
      <c r="V747" s="46"/>
      <c r="W747" s="46"/>
      <c r="X747" s="46"/>
      <c r="Y747" s="46"/>
      <c r="Z747" s="46"/>
      <c r="AA747" s="46"/>
      <c r="AB747" s="46"/>
      <c r="AC747" s="46"/>
      <c r="AD747" s="46"/>
      <c r="AE747" s="46"/>
      <c r="AF747" s="46"/>
      <c r="AG747" s="46"/>
      <c r="AH747" s="46"/>
      <c r="AI747" s="46"/>
      <c r="AJ747" s="46"/>
      <c r="AK747" s="46"/>
      <c r="AL747" s="46"/>
    </row>
    <row r="748">
      <c r="A748" s="50"/>
      <c r="B748" s="46"/>
      <c r="C748" s="46"/>
      <c r="D748" s="46"/>
      <c r="E748" s="70"/>
      <c r="F748" s="50"/>
      <c r="G748" s="50"/>
      <c r="H748" s="50"/>
      <c r="I748" s="50"/>
      <c r="J748" s="102"/>
      <c r="K748" s="46"/>
      <c r="L748" s="46"/>
      <c r="M748" s="46"/>
      <c r="N748" s="46"/>
      <c r="O748" s="46"/>
      <c r="P748" s="46"/>
      <c r="Q748" s="46"/>
      <c r="R748" s="46"/>
      <c r="S748" s="46"/>
      <c r="T748" s="46"/>
      <c r="U748" s="46"/>
      <c r="V748" s="46"/>
      <c r="W748" s="46"/>
      <c r="X748" s="46"/>
      <c r="Y748" s="46"/>
      <c r="Z748" s="46"/>
      <c r="AA748" s="46"/>
      <c r="AB748" s="46"/>
      <c r="AC748" s="46"/>
      <c r="AD748" s="46"/>
      <c r="AE748" s="46"/>
      <c r="AF748" s="46"/>
      <c r="AG748" s="46"/>
      <c r="AH748" s="46"/>
      <c r="AI748" s="46"/>
      <c r="AJ748" s="46"/>
      <c r="AK748" s="46"/>
      <c r="AL748" s="46"/>
    </row>
    <row r="749">
      <c r="A749" s="50"/>
      <c r="B749" s="46"/>
      <c r="C749" s="46"/>
      <c r="D749" s="46"/>
      <c r="E749" s="70"/>
      <c r="F749" s="50"/>
      <c r="G749" s="50"/>
      <c r="H749" s="50"/>
      <c r="I749" s="50"/>
      <c r="J749" s="102"/>
      <c r="K749" s="46"/>
      <c r="L749" s="46"/>
      <c r="M749" s="46"/>
      <c r="N749" s="46"/>
      <c r="O749" s="46"/>
      <c r="P749" s="46"/>
      <c r="Q749" s="46"/>
      <c r="R749" s="46"/>
      <c r="S749" s="46"/>
      <c r="T749" s="46"/>
      <c r="U749" s="46"/>
      <c r="V749" s="46"/>
      <c r="W749" s="46"/>
      <c r="X749" s="46"/>
      <c r="Y749" s="46"/>
      <c r="Z749" s="46"/>
      <c r="AA749" s="46"/>
      <c r="AB749" s="46"/>
      <c r="AC749" s="46"/>
      <c r="AD749" s="46"/>
      <c r="AE749" s="46"/>
      <c r="AF749" s="46"/>
      <c r="AG749" s="46"/>
      <c r="AH749" s="46"/>
      <c r="AI749" s="46"/>
      <c r="AJ749" s="46"/>
      <c r="AK749" s="46"/>
      <c r="AL749" s="46"/>
    </row>
    <row r="750">
      <c r="A750" s="50"/>
      <c r="B750" s="46"/>
      <c r="C750" s="46"/>
      <c r="D750" s="46"/>
      <c r="E750" s="70"/>
      <c r="F750" s="50"/>
      <c r="G750" s="50"/>
      <c r="H750" s="50"/>
      <c r="I750" s="50"/>
      <c r="J750" s="102"/>
      <c r="K750" s="46"/>
      <c r="L750" s="46"/>
      <c r="M750" s="46"/>
      <c r="N750" s="46"/>
      <c r="O750" s="46"/>
      <c r="P750" s="46"/>
      <c r="Q750" s="46"/>
      <c r="R750" s="46"/>
      <c r="S750" s="46"/>
      <c r="T750" s="46"/>
      <c r="U750" s="46"/>
      <c r="V750" s="46"/>
      <c r="W750" s="46"/>
      <c r="X750" s="46"/>
      <c r="Y750" s="46"/>
      <c r="Z750" s="46"/>
      <c r="AA750" s="46"/>
      <c r="AB750" s="46"/>
      <c r="AC750" s="46"/>
      <c r="AD750" s="46"/>
      <c r="AE750" s="46"/>
      <c r="AF750" s="46"/>
      <c r="AG750" s="46"/>
      <c r="AH750" s="46"/>
      <c r="AI750" s="46"/>
      <c r="AJ750" s="46"/>
      <c r="AK750" s="46"/>
      <c r="AL750" s="46"/>
    </row>
    <row r="751">
      <c r="A751" s="50"/>
      <c r="B751" s="46"/>
      <c r="C751" s="46"/>
      <c r="D751" s="46"/>
      <c r="E751" s="70"/>
      <c r="F751" s="50"/>
      <c r="G751" s="50"/>
      <c r="H751" s="50"/>
      <c r="I751" s="50"/>
      <c r="J751" s="102"/>
      <c r="K751" s="46"/>
      <c r="L751" s="46"/>
      <c r="M751" s="46"/>
      <c r="N751" s="46"/>
      <c r="O751" s="46"/>
      <c r="P751" s="46"/>
      <c r="Q751" s="46"/>
      <c r="R751" s="46"/>
      <c r="S751" s="46"/>
      <c r="T751" s="46"/>
      <c r="U751" s="46"/>
      <c r="V751" s="46"/>
      <c r="W751" s="46"/>
      <c r="X751" s="46"/>
      <c r="Y751" s="46"/>
      <c r="Z751" s="46"/>
      <c r="AA751" s="46"/>
      <c r="AB751" s="46"/>
      <c r="AC751" s="46"/>
      <c r="AD751" s="46"/>
      <c r="AE751" s="46"/>
      <c r="AF751" s="46"/>
      <c r="AG751" s="46"/>
      <c r="AH751" s="46"/>
      <c r="AI751" s="46"/>
      <c r="AJ751" s="46"/>
      <c r="AK751" s="46"/>
      <c r="AL751" s="46"/>
    </row>
    <row r="752">
      <c r="A752" s="50"/>
      <c r="B752" s="46"/>
      <c r="C752" s="46"/>
      <c r="D752" s="46"/>
      <c r="E752" s="70"/>
      <c r="F752" s="50"/>
      <c r="G752" s="50"/>
      <c r="H752" s="50"/>
      <c r="I752" s="50"/>
      <c r="J752" s="102"/>
      <c r="K752" s="46"/>
      <c r="L752" s="46"/>
      <c r="M752" s="46"/>
      <c r="N752" s="46"/>
      <c r="O752" s="46"/>
      <c r="P752" s="46"/>
      <c r="Q752" s="46"/>
      <c r="R752" s="46"/>
      <c r="S752" s="46"/>
      <c r="T752" s="46"/>
      <c r="U752" s="46"/>
      <c r="V752" s="46"/>
      <c r="W752" s="46"/>
      <c r="X752" s="46"/>
      <c r="Y752" s="46"/>
      <c r="Z752" s="46"/>
      <c r="AA752" s="46"/>
      <c r="AB752" s="46"/>
      <c r="AC752" s="46"/>
      <c r="AD752" s="46"/>
      <c r="AE752" s="46"/>
      <c r="AF752" s="46"/>
      <c r="AG752" s="46"/>
      <c r="AH752" s="46"/>
      <c r="AI752" s="46"/>
      <c r="AJ752" s="46"/>
      <c r="AK752" s="46"/>
      <c r="AL752" s="46"/>
    </row>
    <row r="753">
      <c r="A753" s="50"/>
      <c r="B753" s="46"/>
      <c r="C753" s="46"/>
      <c r="D753" s="46"/>
      <c r="E753" s="70"/>
      <c r="F753" s="50"/>
      <c r="G753" s="50"/>
      <c r="H753" s="50"/>
      <c r="I753" s="50"/>
      <c r="J753" s="102"/>
      <c r="K753" s="46"/>
      <c r="L753" s="46"/>
      <c r="M753" s="46"/>
      <c r="N753" s="46"/>
      <c r="O753" s="46"/>
      <c r="P753" s="46"/>
      <c r="Q753" s="46"/>
      <c r="R753" s="46"/>
      <c r="S753" s="46"/>
      <c r="T753" s="46"/>
      <c r="U753" s="46"/>
      <c r="V753" s="46"/>
      <c r="W753" s="46"/>
      <c r="X753" s="46"/>
      <c r="Y753" s="46"/>
      <c r="Z753" s="46"/>
      <c r="AA753" s="46"/>
      <c r="AB753" s="46"/>
      <c r="AC753" s="46"/>
      <c r="AD753" s="46"/>
      <c r="AE753" s="46"/>
      <c r="AF753" s="46"/>
      <c r="AG753" s="46"/>
      <c r="AH753" s="46"/>
      <c r="AI753" s="46"/>
      <c r="AJ753" s="46"/>
      <c r="AK753" s="46"/>
      <c r="AL753" s="46"/>
    </row>
    <row r="754">
      <c r="A754" s="50"/>
      <c r="B754" s="46"/>
      <c r="C754" s="46"/>
      <c r="D754" s="46"/>
      <c r="E754" s="70"/>
      <c r="F754" s="50"/>
      <c r="G754" s="50"/>
      <c r="H754" s="50"/>
      <c r="I754" s="50"/>
      <c r="J754" s="102"/>
      <c r="K754" s="46"/>
      <c r="L754" s="46"/>
      <c r="M754" s="46"/>
      <c r="N754" s="46"/>
      <c r="O754" s="46"/>
      <c r="P754" s="46"/>
      <c r="Q754" s="46"/>
      <c r="R754" s="46"/>
      <c r="S754" s="46"/>
      <c r="T754" s="46"/>
      <c r="U754" s="46"/>
      <c r="V754" s="46"/>
      <c r="W754" s="46"/>
      <c r="X754" s="46"/>
      <c r="Y754" s="46"/>
      <c r="Z754" s="46"/>
      <c r="AA754" s="46"/>
      <c r="AB754" s="46"/>
      <c r="AC754" s="46"/>
      <c r="AD754" s="46"/>
      <c r="AE754" s="46"/>
      <c r="AF754" s="46"/>
      <c r="AG754" s="46"/>
      <c r="AH754" s="46"/>
      <c r="AI754" s="46"/>
      <c r="AJ754" s="46"/>
      <c r="AK754" s="46"/>
      <c r="AL754" s="46"/>
    </row>
    <row r="755">
      <c r="A755" s="50"/>
      <c r="B755" s="46"/>
      <c r="C755" s="46"/>
      <c r="D755" s="46"/>
      <c r="E755" s="70"/>
      <c r="F755" s="50"/>
      <c r="G755" s="50"/>
      <c r="H755" s="50"/>
      <c r="I755" s="50"/>
      <c r="J755" s="102"/>
      <c r="K755" s="46"/>
      <c r="L755" s="46"/>
      <c r="M755" s="46"/>
      <c r="N755" s="46"/>
      <c r="O755" s="46"/>
      <c r="P755" s="46"/>
      <c r="Q755" s="46"/>
      <c r="R755" s="46"/>
      <c r="S755" s="46"/>
      <c r="T755" s="46"/>
      <c r="U755" s="46"/>
      <c r="V755" s="46"/>
      <c r="W755" s="46"/>
      <c r="X755" s="46"/>
      <c r="Y755" s="46"/>
      <c r="Z755" s="46"/>
      <c r="AA755" s="46"/>
      <c r="AB755" s="46"/>
      <c r="AC755" s="46"/>
      <c r="AD755" s="46"/>
      <c r="AE755" s="46"/>
      <c r="AF755" s="46"/>
      <c r="AG755" s="46"/>
      <c r="AH755" s="46"/>
      <c r="AI755" s="46"/>
      <c r="AJ755" s="46"/>
      <c r="AK755" s="46"/>
      <c r="AL755" s="46"/>
    </row>
    <row r="756">
      <c r="A756" s="50"/>
      <c r="B756" s="46"/>
      <c r="C756" s="46"/>
      <c r="D756" s="46"/>
      <c r="E756" s="70"/>
      <c r="F756" s="50"/>
      <c r="G756" s="50"/>
      <c r="H756" s="50"/>
      <c r="I756" s="50"/>
      <c r="J756" s="102"/>
      <c r="K756" s="46"/>
      <c r="L756" s="46"/>
      <c r="M756" s="46"/>
      <c r="N756" s="46"/>
      <c r="O756" s="46"/>
      <c r="P756" s="46"/>
      <c r="Q756" s="46"/>
      <c r="R756" s="46"/>
      <c r="S756" s="46"/>
      <c r="T756" s="46"/>
      <c r="U756" s="46"/>
      <c r="V756" s="46"/>
      <c r="W756" s="46"/>
      <c r="X756" s="46"/>
      <c r="Y756" s="46"/>
      <c r="Z756" s="46"/>
      <c r="AA756" s="46"/>
      <c r="AB756" s="46"/>
      <c r="AC756" s="46"/>
      <c r="AD756" s="46"/>
      <c r="AE756" s="46"/>
      <c r="AF756" s="46"/>
      <c r="AG756" s="46"/>
      <c r="AH756" s="46"/>
      <c r="AI756" s="46"/>
      <c r="AJ756" s="46"/>
      <c r="AK756" s="46"/>
      <c r="AL756" s="46"/>
    </row>
    <row r="757">
      <c r="A757" s="50"/>
      <c r="B757" s="46"/>
      <c r="C757" s="46"/>
      <c r="D757" s="46"/>
      <c r="E757" s="70"/>
      <c r="F757" s="50"/>
      <c r="G757" s="50"/>
      <c r="H757" s="50"/>
      <c r="I757" s="50"/>
      <c r="J757" s="102"/>
      <c r="K757" s="46"/>
      <c r="L757" s="46"/>
      <c r="M757" s="46"/>
      <c r="N757" s="46"/>
      <c r="O757" s="46"/>
      <c r="P757" s="46"/>
      <c r="Q757" s="46"/>
      <c r="R757" s="46"/>
      <c r="S757" s="46"/>
      <c r="T757" s="46"/>
      <c r="U757" s="46"/>
      <c r="V757" s="46"/>
      <c r="W757" s="46"/>
      <c r="X757" s="46"/>
      <c r="Y757" s="46"/>
      <c r="Z757" s="46"/>
      <c r="AA757" s="46"/>
      <c r="AB757" s="46"/>
      <c r="AC757" s="46"/>
      <c r="AD757" s="46"/>
      <c r="AE757" s="46"/>
      <c r="AF757" s="46"/>
      <c r="AG757" s="46"/>
      <c r="AH757" s="46"/>
      <c r="AI757" s="46"/>
      <c r="AJ757" s="46"/>
      <c r="AK757" s="46"/>
      <c r="AL757" s="46"/>
    </row>
    <row r="758">
      <c r="A758" s="50"/>
      <c r="B758" s="46"/>
      <c r="C758" s="46"/>
      <c r="D758" s="46"/>
      <c r="E758" s="70"/>
      <c r="F758" s="50"/>
      <c r="G758" s="50"/>
      <c r="H758" s="50"/>
      <c r="I758" s="50"/>
      <c r="J758" s="102"/>
      <c r="K758" s="46"/>
      <c r="L758" s="46"/>
      <c r="M758" s="46"/>
      <c r="N758" s="46"/>
      <c r="O758" s="46"/>
      <c r="P758" s="46"/>
      <c r="Q758" s="46"/>
      <c r="R758" s="46"/>
      <c r="S758" s="46"/>
      <c r="T758" s="46"/>
      <c r="U758" s="46"/>
      <c r="V758" s="46"/>
      <c r="W758" s="46"/>
      <c r="X758" s="46"/>
      <c r="Y758" s="46"/>
      <c r="Z758" s="46"/>
      <c r="AA758" s="46"/>
      <c r="AB758" s="46"/>
      <c r="AC758" s="46"/>
      <c r="AD758" s="46"/>
      <c r="AE758" s="46"/>
      <c r="AF758" s="46"/>
      <c r="AG758" s="46"/>
      <c r="AH758" s="46"/>
      <c r="AI758" s="46"/>
      <c r="AJ758" s="46"/>
      <c r="AK758" s="46"/>
      <c r="AL758" s="46"/>
    </row>
    <row r="759">
      <c r="A759" s="50"/>
      <c r="B759" s="46"/>
      <c r="C759" s="46"/>
      <c r="D759" s="46"/>
      <c r="E759" s="70"/>
      <c r="F759" s="50"/>
      <c r="G759" s="50"/>
      <c r="H759" s="50"/>
      <c r="I759" s="50"/>
      <c r="J759" s="102"/>
      <c r="K759" s="46"/>
      <c r="L759" s="46"/>
      <c r="M759" s="46"/>
      <c r="N759" s="46"/>
      <c r="O759" s="46"/>
      <c r="P759" s="46"/>
      <c r="Q759" s="46"/>
      <c r="R759" s="46"/>
      <c r="S759" s="46"/>
      <c r="T759" s="46"/>
      <c r="U759" s="46"/>
      <c r="V759" s="46"/>
      <c r="W759" s="46"/>
      <c r="X759" s="46"/>
      <c r="Y759" s="46"/>
      <c r="Z759" s="46"/>
      <c r="AA759" s="46"/>
      <c r="AB759" s="46"/>
      <c r="AC759" s="46"/>
      <c r="AD759" s="46"/>
      <c r="AE759" s="46"/>
      <c r="AF759" s="46"/>
      <c r="AG759" s="46"/>
      <c r="AH759" s="46"/>
      <c r="AI759" s="46"/>
      <c r="AJ759" s="46"/>
      <c r="AK759" s="46"/>
      <c r="AL759" s="46"/>
    </row>
    <row r="760">
      <c r="A760" s="50"/>
      <c r="B760" s="46"/>
      <c r="C760" s="46"/>
      <c r="D760" s="46"/>
      <c r="E760" s="70"/>
      <c r="F760" s="50"/>
      <c r="G760" s="50"/>
      <c r="H760" s="50"/>
      <c r="I760" s="50"/>
      <c r="J760" s="102"/>
      <c r="K760" s="46"/>
      <c r="L760" s="46"/>
      <c r="M760" s="46"/>
      <c r="N760" s="46"/>
      <c r="O760" s="46"/>
      <c r="P760" s="46"/>
      <c r="Q760" s="46"/>
      <c r="R760" s="46"/>
      <c r="S760" s="46"/>
      <c r="T760" s="46"/>
      <c r="U760" s="46"/>
      <c r="V760" s="46"/>
      <c r="W760" s="46"/>
      <c r="X760" s="46"/>
      <c r="Y760" s="46"/>
      <c r="Z760" s="46"/>
      <c r="AA760" s="46"/>
      <c r="AB760" s="46"/>
      <c r="AC760" s="46"/>
      <c r="AD760" s="46"/>
      <c r="AE760" s="46"/>
      <c r="AF760" s="46"/>
      <c r="AG760" s="46"/>
      <c r="AH760" s="46"/>
      <c r="AI760" s="46"/>
      <c r="AJ760" s="46"/>
      <c r="AK760" s="46"/>
      <c r="AL760" s="46"/>
    </row>
    <row r="761">
      <c r="A761" s="50"/>
      <c r="B761" s="46"/>
      <c r="C761" s="46"/>
      <c r="D761" s="46"/>
      <c r="E761" s="70"/>
      <c r="F761" s="50"/>
      <c r="G761" s="50"/>
      <c r="H761" s="50"/>
      <c r="I761" s="50"/>
      <c r="J761" s="102"/>
      <c r="K761" s="46"/>
      <c r="L761" s="46"/>
      <c r="M761" s="46"/>
      <c r="N761" s="46"/>
      <c r="O761" s="46"/>
      <c r="P761" s="46"/>
      <c r="Q761" s="46"/>
      <c r="R761" s="46"/>
      <c r="S761" s="46"/>
      <c r="T761" s="46"/>
      <c r="U761" s="46"/>
      <c r="V761" s="46"/>
      <c r="W761" s="46"/>
      <c r="X761" s="46"/>
      <c r="Y761" s="46"/>
      <c r="Z761" s="46"/>
      <c r="AA761" s="46"/>
      <c r="AB761" s="46"/>
      <c r="AC761" s="46"/>
      <c r="AD761" s="46"/>
      <c r="AE761" s="46"/>
      <c r="AF761" s="46"/>
      <c r="AG761" s="46"/>
      <c r="AH761" s="46"/>
      <c r="AI761" s="46"/>
      <c r="AJ761" s="46"/>
      <c r="AK761" s="46"/>
      <c r="AL761" s="46"/>
    </row>
    <row r="762">
      <c r="A762" s="50"/>
      <c r="B762" s="46"/>
      <c r="C762" s="46"/>
      <c r="D762" s="46"/>
      <c r="E762" s="70"/>
      <c r="F762" s="50"/>
      <c r="G762" s="50"/>
      <c r="H762" s="50"/>
      <c r="I762" s="50"/>
      <c r="J762" s="102"/>
      <c r="K762" s="46"/>
      <c r="L762" s="46"/>
      <c r="M762" s="46"/>
      <c r="N762" s="46"/>
      <c r="O762" s="46"/>
      <c r="P762" s="46"/>
      <c r="Q762" s="46"/>
      <c r="R762" s="46"/>
      <c r="S762" s="46"/>
      <c r="T762" s="46"/>
      <c r="U762" s="46"/>
      <c r="V762" s="46"/>
      <c r="W762" s="46"/>
      <c r="X762" s="46"/>
      <c r="Y762" s="46"/>
      <c r="Z762" s="46"/>
      <c r="AA762" s="46"/>
      <c r="AB762" s="46"/>
      <c r="AC762" s="46"/>
      <c r="AD762" s="46"/>
      <c r="AE762" s="46"/>
      <c r="AF762" s="46"/>
      <c r="AG762" s="46"/>
      <c r="AH762" s="46"/>
      <c r="AI762" s="46"/>
      <c r="AJ762" s="46"/>
      <c r="AK762" s="46"/>
      <c r="AL762" s="46"/>
    </row>
    <row r="763">
      <c r="A763" s="50"/>
      <c r="B763" s="46"/>
      <c r="C763" s="46"/>
      <c r="D763" s="46"/>
      <c r="E763" s="70"/>
      <c r="F763" s="50"/>
      <c r="G763" s="50"/>
      <c r="H763" s="50"/>
      <c r="I763" s="50"/>
      <c r="J763" s="102"/>
      <c r="K763" s="46"/>
      <c r="L763" s="46"/>
      <c r="M763" s="46"/>
      <c r="N763" s="46"/>
      <c r="O763" s="46"/>
      <c r="P763" s="46"/>
      <c r="Q763" s="46"/>
      <c r="R763" s="46"/>
      <c r="S763" s="46"/>
      <c r="T763" s="46"/>
      <c r="U763" s="46"/>
      <c r="V763" s="46"/>
      <c r="W763" s="46"/>
      <c r="X763" s="46"/>
      <c r="Y763" s="46"/>
      <c r="Z763" s="46"/>
      <c r="AA763" s="46"/>
      <c r="AB763" s="46"/>
      <c r="AC763" s="46"/>
      <c r="AD763" s="46"/>
      <c r="AE763" s="46"/>
      <c r="AF763" s="46"/>
      <c r="AG763" s="46"/>
      <c r="AH763" s="46"/>
      <c r="AI763" s="46"/>
      <c r="AJ763" s="46"/>
      <c r="AK763" s="46"/>
      <c r="AL763" s="46"/>
    </row>
    <row r="764">
      <c r="A764" s="50"/>
      <c r="B764" s="46"/>
      <c r="C764" s="46"/>
      <c r="D764" s="46"/>
      <c r="E764" s="70"/>
      <c r="F764" s="50"/>
      <c r="G764" s="50"/>
      <c r="H764" s="50"/>
      <c r="I764" s="50"/>
      <c r="J764" s="102"/>
      <c r="K764" s="46"/>
      <c r="L764" s="46"/>
      <c r="M764" s="46"/>
      <c r="N764" s="46"/>
      <c r="O764" s="46"/>
      <c r="P764" s="46"/>
      <c r="Q764" s="46"/>
      <c r="R764" s="46"/>
      <c r="S764" s="46"/>
      <c r="T764" s="46"/>
      <c r="U764" s="46"/>
      <c r="V764" s="46"/>
      <c r="W764" s="46"/>
      <c r="X764" s="46"/>
      <c r="Y764" s="46"/>
      <c r="Z764" s="46"/>
      <c r="AA764" s="46"/>
      <c r="AB764" s="46"/>
      <c r="AC764" s="46"/>
      <c r="AD764" s="46"/>
      <c r="AE764" s="46"/>
      <c r="AF764" s="46"/>
      <c r="AG764" s="46"/>
      <c r="AH764" s="46"/>
      <c r="AI764" s="46"/>
      <c r="AJ764" s="46"/>
      <c r="AK764" s="46"/>
      <c r="AL764" s="46"/>
    </row>
    <row r="765">
      <c r="A765" s="50"/>
      <c r="B765" s="46"/>
      <c r="C765" s="46"/>
      <c r="D765" s="46"/>
      <c r="E765" s="70"/>
      <c r="F765" s="50"/>
      <c r="G765" s="50"/>
      <c r="H765" s="50"/>
      <c r="I765" s="50"/>
      <c r="J765" s="102"/>
      <c r="K765" s="46"/>
      <c r="L765" s="46"/>
      <c r="M765" s="46"/>
      <c r="N765" s="46"/>
      <c r="O765" s="46"/>
      <c r="P765" s="46"/>
      <c r="Q765" s="46"/>
      <c r="R765" s="46"/>
      <c r="S765" s="46"/>
      <c r="T765" s="46"/>
      <c r="U765" s="46"/>
      <c r="V765" s="46"/>
      <c r="W765" s="46"/>
      <c r="X765" s="46"/>
      <c r="Y765" s="46"/>
      <c r="Z765" s="46"/>
      <c r="AA765" s="46"/>
      <c r="AB765" s="46"/>
      <c r="AC765" s="46"/>
      <c r="AD765" s="46"/>
      <c r="AE765" s="46"/>
      <c r="AF765" s="46"/>
      <c r="AG765" s="46"/>
      <c r="AH765" s="46"/>
      <c r="AI765" s="46"/>
      <c r="AJ765" s="46"/>
      <c r="AK765" s="46"/>
      <c r="AL765" s="46"/>
    </row>
    <row r="766">
      <c r="A766" s="50"/>
      <c r="B766" s="46"/>
      <c r="C766" s="46"/>
      <c r="D766" s="46"/>
      <c r="E766" s="70"/>
      <c r="F766" s="50"/>
      <c r="G766" s="50"/>
      <c r="H766" s="50"/>
      <c r="I766" s="50"/>
      <c r="J766" s="102"/>
      <c r="K766" s="46"/>
      <c r="L766" s="46"/>
      <c r="M766" s="46"/>
      <c r="N766" s="46"/>
      <c r="O766" s="46"/>
      <c r="P766" s="46"/>
      <c r="Q766" s="46"/>
      <c r="R766" s="46"/>
      <c r="S766" s="46"/>
      <c r="T766" s="46"/>
      <c r="U766" s="46"/>
      <c r="V766" s="46"/>
      <c r="W766" s="46"/>
      <c r="X766" s="46"/>
      <c r="Y766" s="46"/>
      <c r="Z766" s="46"/>
      <c r="AA766" s="46"/>
      <c r="AB766" s="46"/>
      <c r="AC766" s="46"/>
      <c r="AD766" s="46"/>
      <c r="AE766" s="46"/>
      <c r="AF766" s="46"/>
      <c r="AG766" s="46"/>
      <c r="AH766" s="46"/>
      <c r="AI766" s="46"/>
      <c r="AJ766" s="46"/>
      <c r="AK766" s="46"/>
      <c r="AL766" s="46"/>
    </row>
    <row r="767">
      <c r="A767" s="50"/>
      <c r="B767" s="46"/>
      <c r="C767" s="46"/>
      <c r="D767" s="46"/>
      <c r="E767" s="70"/>
      <c r="F767" s="50"/>
      <c r="G767" s="50"/>
      <c r="H767" s="50"/>
      <c r="I767" s="50"/>
      <c r="J767" s="102"/>
      <c r="K767" s="46"/>
      <c r="L767" s="46"/>
      <c r="M767" s="46"/>
      <c r="N767" s="46"/>
      <c r="O767" s="46"/>
      <c r="P767" s="46"/>
      <c r="Q767" s="46"/>
      <c r="R767" s="46"/>
      <c r="S767" s="46"/>
      <c r="T767" s="46"/>
      <c r="U767" s="46"/>
      <c r="V767" s="46"/>
      <c r="W767" s="46"/>
      <c r="X767" s="46"/>
      <c r="Y767" s="46"/>
      <c r="Z767" s="46"/>
      <c r="AA767" s="46"/>
      <c r="AB767" s="46"/>
      <c r="AC767" s="46"/>
      <c r="AD767" s="46"/>
      <c r="AE767" s="46"/>
      <c r="AF767" s="46"/>
      <c r="AG767" s="46"/>
      <c r="AH767" s="46"/>
      <c r="AI767" s="46"/>
      <c r="AJ767" s="46"/>
      <c r="AK767" s="46"/>
      <c r="AL767" s="46"/>
    </row>
    <row r="768">
      <c r="A768" s="50"/>
      <c r="B768" s="46"/>
      <c r="C768" s="46"/>
      <c r="D768" s="46"/>
      <c r="E768" s="70"/>
      <c r="F768" s="50"/>
      <c r="G768" s="50"/>
      <c r="H768" s="50"/>
      <c r="I768" s="50"/>
      <c r="J768" s="102"/>
      <c r="K768" s="46"/>
      <c r="L768" s="46"/>
      <c r="M768" s="46"/>
      <c r="N768" s="46"/>
      <c r="O768" s="46"/>
      <c r="P768" s="46"/>
      <c r="Q768" s="46"/>
      <c r="R768" s="46"/>
      <c r="S768" s="46"/>
      <c r="T768" s="46"/>
      <c r="U768" s="46"/>
      <c r="V768" s="46"/>
      <c r="W768" s="46"/>
      <c r="X768" s="46"/>
      <c r="Y768" s="46"/>
      <c r="Z768" s="46"/>
      <c r="AA768" s="46"/>
      <c r="AB768" s="46"/>
      <c r="AC768" s="46"/>
      <c r="AD768" s="46"/>
      <c r="AE768" s="46"/>
      <c r="AF768" s="46"/>
      <c r="AG768" s="46"/>
      <c r="AH768" s="46"/>
      <c r="AI768" s="46"/>
      <c r="AJ768" s="46"/>
      <c r="AK768" s="46"/>
      <c r="AL768" s="46"/>
    </row>
    <row r="769">
      <c r="A769" s="50"/>
      <c r="B769" s="46"/>
      <c r="C769" s="46"/>
      <c r="D769" s="46"/>
      <c r="E769" s="70"/>
      <c r="F769" s="50"/>
      <c r="G769" s="50"/>
      <c r="H769" s="50"/>
      <c r="I769" s="50"/>
      <c r="J769" s="102"/>
      <c r="K769" s="46"/>
      <c r="L769" s="46"/>
      <c r="M769" s="46"/>
      <c r="N769" s="46"/>
      <c r="O769" s="46"/>
      <c r="P769" s="46"/>
      <c r="Q769" s="46"/>
      <c r="R769" s="46"/>
      <c r="S769" s="46"/>
      <c r="T769" s="46"/>
      <c r="U769" s="46"/>
      <c r="V769" s="46"/>
      <c r="W769" s="46"/>
      <c r="X769" s="46"/>
      <c r="Y769" s="46"/>
      <c r="Z769" s="46"/>
      <c r="AA769" s="46"/>
      <c r="AB769" s="46"/>
      <c r="AC769" s="46"/>
      <c r="AD769" s="46"/>
      <c r="AE769" s="46"/>
      <c r="AF769" s="46"/>
      <c r="AG769" s="46"/>
      <c r="AH769" s="46"/>
      <c r="AI769" s="46"/>
      <c r="AJ769" s="46"/>
      <c r="AK769" s="46"/>
      <c r="AL769" s="46"/>
    </row>
    <row r="770">
      <c r="A770" s="50"/>
      <c r="B770" s="46"/>
      <c r="C770" s="46"/>
      <c r="D770" s="46"/>
      <c r="E770" s="70"/>
      <c r="F770" s="50"/>
      <c r="G770" s="50"/>
      <c r="H770" s="50"/>
      <c r="I770" s="50"/>
      <c r="J770" s="102"/>
      <c r="K770" s="46"/>
      <c r="L770" s="46"/>
      <c r="M770" s="46"/>
      <c r="N770" s="46"/>
      <c r="O770" s="46"/>
      <c r="P770" s="46"/>
      <c r="Q770" s="46"/>
      <c r="R770" s="46"/>
      <c r="S770" s="46"/>
      <c r="T770" s="46"/>
      <c r="U770" s="46"/>
      <c r="V770" s="46"/>
      <c r="W770" s="46"/>
      <c r="X770" s="46"/>
      <c r="Y770" s="46"/>
      <c r="Z770" s="46"/>
      <c r="AA770" s="46"/>
      <c r="AB770" s="46"/>
      <c r="AC770" s="46"/>
      <c r="AD770" s="46"/>
      <c r="AE770" s="46"/>
      <c r="AF770" s="46"/>
      <c r="AG770" s="46"/>
      <c r="AH770" s="46"/>
      <c r="AI770" s="46"/>
      <c r="AJ770" s="46"/>
      <c r="AK770" s="46"/>
      <c r="AL770" s="46"/>
    </row>
    <row r="771">
      <c r="A771" s="50"/>
      <c r="B771" s="46"/>
      <c r="C771" s="46"/>
      <c r="D771" s="46"/>
      <c r="E771" s="70"/>
      <c r="F771" s="50"/>
      <c r="G771" s="50"/>
      <c r="H771" s="50"/>
      <c r="I771" s="50"/>
      <c r="J771" s="102"/>
      <c r="K771" s="46"/>
      <c r="L771" s="46"/>
      <c r="M771" s="46"/>
      <c r="N771" s="46"/>
      <c r="O771" s="46"/>
      <c r="P771" s="46"/>
      <c r="Q771" s="46"/>
      <c r="R771" s="46"/>
      <c r="S771" s="46"/>
      <c r="T771" s="46"/>
      <c r="U771" s="46"/>
      <c r="V771" s="46"/>
      <c r="W771" s="46"/>
      <c r="X771" s="46"/>
      <c r="Y771" s="46"/>
      <c r="Z771" s="46"/>
      <c r="AA771" s="46"/>
      <c r="AB771" s="46"/>
      <c r="AC771" s="46"/>
      <c r="AD771" s="46"/>
      <c r="AE771" s="46"/>
      <c r="AF771" s="46"/>
      <c r="AG771" s="46"/>
      <c r="AH771" s="46"/>
      <c r="AI771" s="46"/>
      <c r="AJ771" s="46"/>
      <c r="AK771" s="46"/>
      <c r="AL771" s="46"/>
    </row>
    <row r="772">
      <c r="A772" s="50"/>
      <c r="B772" s="46"/>
      <c r="C772" s="46"/>
      <c r="D772" s="46"/>
      <c r="E772" s="70"/>
      <c r="F772" s="50"/>
      <c r="G772" s="50"/>
      <c r="H772" s="50"/>
      <c r="I772" s="50"/>
      <c r="J772" s="102"/>
      <c r="K772" s="46"/>
      <c r="L772" s="46"/>
      <c r="M772" s="46"/>
      <c r="N772" s="46"/>
      <c r="O772" s="46"/>
      <c r="P772" s="46"/>
      <c r="Q772" s="46"/>
      <c r="R772" s="46"/>
      <c r="S772" s="46"/>
      <c r="T772" s="46"/>
      <c r="U772" s="46"/>
      <c r="V772" s="46"/>
      <c r="W772" s="46"/>
      <c r="X772" s="46"/>
      <c r="Y772" s="46"/>
      <c r="Z772" s="46"/>
      <c r="AA772" s="46"/>
      <c r="AB772" s="46"/>
      <c r="AC772" s="46"/>
      <c r="AD772" s="46"/>
      <c r="AE772" s="46"/>
      <c r="AF772" s="46"/>
      <c r="AG772" s="46"/>
      <c r="AH772" s="46"/>
      <c r="AI772" s="46"/>
      <c r="AJ772" s="46"/>
      <c r="AK772" s="46"/>
      <c r="AL772" s="46"/>
    </row>
    <row r="773">
      <c r="A773" s="50"/>
      <c r="B773" s="46"/>
      <c r="C773" s="46"/>
      <c r="D773" s="46"/>
      <c r="E773" s="70"/>
      <c r="F773" s="50"/>
      <c r="G773" s="50"/>
      <c r="H773" s="50"/>
      <c r="I773" s="50"/>
      <c r="J773" s="102"/>
      <c r="K773" s="46"/>
      <c r="L773" s="46"/>
      <c r="M773" s="46"/>
      <c r="N773" s="46"/>
      <c r="O773" s="46"/>
      <c r="P773" s="46"/>
      <c r="Q773" s="46"/>
      <c r="R773" s="46"/>
      <c r="S773" s="46"/>
      <c r="T773" s="46"/>
      <c r="U773" s="46"/>
      <c r="V773" s="46"/>
      <c r="W773" s="46"/>
      <c r="X773" s="46"/>
      <c r="Y773" s="46"/>
      <c r="Z773" s="46"/>
      <c r="AA773" s="46"/>
      <c r="AB773" s="46"/>
      <c r="AC773" s="46"/>
      <c r="AD773" s="46"/>
      <c r="AE773" s="46"/>
      <c r="AF773" s="46"/>
      <c r="AG773" s="46"/>
      <c r="AH773" s="46"/>
      <c r="AI773" s="46"/>
      <c r="AJ773" s="46"/>
      <c r="AK773" s="46"/>
      <c r="AL773" s="46"/>
    </row>
    <row r="774">
      <c r="A774" s="50"/>
      <c r="B774" s="46"/>
      <c r="C774" s="46"/>
      <c r="D774" s="46"/>
      <c r="E774" s="70"/>
      <c r="F774" s="50"/>
      <c r="G774" s="50"/>
      <c r="H774" s="50"/>
      <c r="I774" s="50"/>
      <c r="J774" s="102"/>
      <c r="K774" s="46"/>
      <c r="L774" s="46"/>
      <c r="M774" s="46"/>
      <c r="N774" s="46"/>
      <c r="O774" s="46"/>
      <c r="P774" s="46"/>
      <c r="Q774" s="46"/>
      <c r="R774" s="46"/>
      <c r="S774" s="46"/>
      <c r="T774" s="46"/>
      <c r="U774" s="46"/>
      <c r="V774" s="46"/>
      <c r="W774" s="46"/>
      <c r="X774" s="46"/>
      <c r="Y774" s="46"/>
      <c r="Z774" s="46"/>
      <c r="AA774" s="46"/>
      <c r="AB774" s="46"/>
      <c r="AC774" s="46"/>
      <c r="AD774" s="46"/>
      <c r="AE774" s="46"/>
      <c r="AF774" s="46"/>
      <c r="AG774" s="46"/>
      <c r="AH774" s="46"/>
      <c r="AI774" s="46"/>
      <c r="AJ774" s="46"/>
      <c r="AK774" s="46"/>
      <c r="AL774" s="46"/>
    </row>
    <row r="775">
      <c r="A775" s="50"/>
      <c r="B775" s="46"/>
      <c r="C775" s="46"/>
      <c r="D775" s="46"/>
      <c r="E775" s="70"/>
      <c r="F775" s="50"/>
      <c r="G775" s="50"/>
      <c r="H775" s="50"/>
      <c r="I775" s="50"/>
      <c r="J775" s="102"/>
      <c r="K775" s="46"/>
      <c r="L775" s="46"/>
      <c r="M775" s="46"/>
      <c r="N775" s="46"/>
      <c r="O775" s="46"/>
      <c r="P775" s="46"/>
      <c r="Q775" s="46"/>
      <c r="R775" s="46"/>
      <c r="S775" s="46"/>
      <c r="T775" s="46"/>
      <c r="U775" s="46"/>
      <c r="V775" s="46"/>
      <c r="W775" s="46"/>
      <c r="X775" s="46"/>
      <c r="Y775" s="46"/>
      <c r="Z775" s="46"/>
      <c r="AA775" s="46"/>
      <c r="AB775" s="46"/>
      <c r="AC775" s="46"/>
      <c r="AD775" s="46"/>
      <c r="AE775" s="46"/>
      <c r="AF775" s="46"/>
      <c r="AG775" s="46"/>
      <c r="AH775" s="46"/>
      <c r="AI775" s="46"/>
      <c r="AJ775" s="46"/>
      <c r="AK775" s="46"/>
      <c r="AL775" s="46"/>
    </row>
    <row r="776">
      <c r="A776" s="50"/>
      <c r="B776" s="46"/>
      <c r="C776" s="46"/>
      <c r="D776" s="46"/>
      <c r="E776" s="70"/>
      <c r="F776" s="50"/>
      <c r="G776" s="50"/>
      <c r="H776" s="50"/>
      <c r="I776" s="50"/>
      <c r="J776" s="102"/>
      <c r="K776" s="46"/>
      <c r="L776" s="46"/>
      <c r="M776" s="46"/>
      <c r="N776" s="46"/>
      <c r="O776" s="46"/>
      <c r="P776" s="46"/>
      <c r="Q776" s="46"/>
      <c r="R776" s="46"/>
      <c r="S776" s="46"/>
      <c r="T776" s="46"/>
      <c r="U776" s="46"/>
      <c r="V776" s="46"/>
      <c r="W776" s="46"/>
      <c r="X776" s="46"/>
      <c r="Y776" s="46"/>
      <c r="Z776" s="46"/>
      <c r="AA776" s="46"/>
      <c r="AB776" s="46"/>
      <c r="AC776" s="46"/>
      <c r="AD776" s="46"/>
      <c r="AE776" s="46"/>
      <c r="AF776" s="46"/>
      <c r="AG776" s="46"/>
      <c r="AH776" s="46"/>
      <c r="AI776" s="46"/>
      <c r="AJ776" s="46"/>
      <c r="AK776" s="46"/>
      <c r="AL776" s="46"/>
    </row>
    <row r="777">
      <c r="A777" s="50"/>
      <c r="B777" s="46"/>
      <c r="C777" s="46"/>
      <c r="D777" s="46"/>
      <c r="E777" s="70"/>
      <c r="F777" s="50"/>
      <c r="G777" s="50"/>
      <c r="H777" s="50"/>
      <c r="I777" s="50"/>
      <c r="J777" s="102"/>
      <c r="K777" s="46"/>
      <c r="L777" s="46"/>
      <c r="M777" s="46"/>
      <c r="N777" s="46"/>
      <c r="O777" s="46"/>
      <c r="P777" s="46"/>
      <c r="Q777" s="46"/>
      <c r="R777" s="46"/>
      <c r="S777" s="46"/>
      <c r="T777" s="46"/>
      <c r="U777" s="46"/>
      <c r="V777" s="46"/>
      <c r="W777" s="46"/>
      <c r="X777" s="46"/>
      <c r="Y777" s="46"/>
      <c r="Z777" s="46"/>
      <c r="AA777" s="46"/>
      <c r="AB777" s="46"/>
      <c r="AC777" s="46"/>
      <c r="AD777" s="46"/>
      <c r="AE777" s="46"/>
      <c r="AF777" s="46"/>
      <c r="AG777" s="46"/>
      <c r="AH777" s="46"/>
      <c r="AI777" s="46"/>
      <c r="AJ777" s="46"/>
      <c r="AK777" s="46"/>
      <c r="AL777" s="46"/>
    </row>
    <row r="778">
      <c r="A778" s="50"/>
      <c r="B778" s="46"/>
      <c r="C778" s="46"/>
      <c r="D778" s="46"/>
      <c r="E778" s="70"/>
      <c r="F778" s="50"/>
      <c r="G778" s="50"/>
      <c r="H778" s="50"/>
      <c r="I778" s="50"/>
      <c r="J778" s="102"/>
      <c r="K778" s="46"/>
      <c r="L778" s="46"/>
      <c r="M778" s="46"/>
      <c r="N778" s="46"/>
      <c r="O778" s="46"/>
      <c r="P778" s="46"/>
      <c r="Q778" s="46"/>
      <c r="R778" s="46"/>
      <c r="S778" s="46"/>
      <c r="T778" s="46"/>
      <c r="U778" s="46"/>
      <c r="V778" s="46"/>
      <c r="W778" s="46"/>
      <c r="X778" s="46"/>
      <c r="Y778" s="46"/>
      <c r="Z778" s="46"/>
      <c r="AA778" s="46"/>
      <c r="AB778" s="46"/>
      <c r="AC778" s="46"/>
      <c r="AD778" s="46"/>
      <c r="AE778" s="46"/>
      <c r="AF778" s="46"/>
      <c r="AG778" s="46"/>
      <c r="AH778" s="46"/>
      <c r="AI778" s="46"/>
      <c r="AJ778" s="46"/>
      <c r="AK778" s="46"/>
      <c r="AL778" s="46"/>
    </row>
    <row r="779">
      <c r="A779" s="50"/>
      <c r="B779" s="46"/>
      <c r="C779" s="46"/>
      <c r="D779" s="46"/>
      <c r="E779" s="70"/>
      <c r="F779" s="50"/>
      <c r="G779" s="50"/>
      <c r="H779" s="50"/>
      <c r="I779" s="50"/>
      <c r="J779" s="102"/>
      <c r="K779" s="46"/>
      <c r="L779" s="46"/>
      <c r="M779" s="46"/>
      <c r="N779" s="46"/>
      <c r="O779" s="46"/>
      <c r="P779" s="46"/>
      <c r="Q779" s="46"/>
      <c r="R779" s="46"/>
      <c r="S779" s="46"/>
      <c r="T779" s="46"/>
      <c r="U779" s="46"/>
      <c r="V779" s="46"/>
      <c r="W779" s="46"/>
      <c r="X779" s="46"/>
      <c r="Y779" s="46"/>
      <c r="Z779" s="46"/>
      <c r="AA779" s="46"/>
      <c r="AB779" s="46"/>
      <c r="AC779" s="46"/>
      <c r="AD779" s="46"/>
      <c r="AE779" s="46"/>
      <c r="AF779" s="46"/>
      <c r="AG779" s="46"/>
      <c r="AH779" s="46"/>
      <c r="AI779" s="46"/>
      <c r="AJ779" s="46"/>
      <c r="AK779" s="46"/>
      <c r="AL779" s="46"/>
    </row>
    <row r="780">
      <c r="A780" s="50"/>
      <c r="B780" s="46"/>
      <c r="C780" s="46"/>
      <c r="D780" s="46"/>
      <c r="E780" s="70"/>
      <c r="F780" s="50"/>
      <c r="G780" s="50"/>
      <c r="H780" s="50"/>
      <c r="I780" s="50"/>
      <c r="J780" s="102"/>
      <c r="K780" s="46"/>
      <c r="L780" s="46"/>
      <c r="M780" s="46"/>
      <c r="N780" s="46"/>
      <c r="O780" s="46"/>
      <c r="P780" s="46"/>
      <c r="Q780" s="46"/>
      <c r="R780" s="46"/>
      <c r="S780" s="46"/>
      <c r="T780" s="46"/>
      <c r="U780" s="46"/>
      <c r="V780" s="46"/>
      <c r="W780" s="46"/>
      <c r="X780" s="46"/>
      <c r="Y780" s="46"/>
      <c r="Z780" s="46"/>
      <c r="AA780" s="46"/>
      <c r="AB780" s="46"/>
      <c r="AC780" s="46"/>
      <c r="AD780" s="46"/>
      <c r="AE780" s="46"/>
      <c r="AF780" s="46"/>
      <c r="AG780" s="46"/>
      <c r="AH780" s="46"/>
      <c r="AI780" s="46"/>
      <c r="AJ780" s="46"/>
      <c r="AK780" s="46"/>
      <c r="AL780" s="46"/>
    </row>
    <row r="781">
      <c r="A781" s="50"/>
      <c r="B781" s="46"/>
      <c r="C781" s="46"/>
      <c r="D781" s="46"/>
      <c r="E781" s="70"/>
      <c r="F781" s="50"/>
      <c r="G781" s="50"/>
      <c r="H781" s="50"/>
      <c r="I781" s="50"/>
      <c r="J781" s="102"/>
      <c r="K781" s="46"/>
      <c r="L781" s="46"/>
      <c r="M781" s="46"/>
      <c r="N781" s="46"/>
      <c r="O781" s="46"/>
      <c r="P781" s="46"/>
      <c r="Q781" s="46"/>
      <c r="R781" s="46"/>
      <c r="S781" s="46"/>
      <c r="T781" s="46"/>
      <c r="U781" s="46"/>
      <c r="V781" s="46"/>
      <c r="W781" s="46"/>
      <c r="X781" s="46"/>
      <c r="Y781" s="46"/>
      <c r="Z781" s="46"/>
      <c r="AA781" s="46"/>
      <c r="AB781" s="46"/>
      <c r="AC781" s="46"/>
      <c r="AD781" s="46"/>
      <c r="AE781" s="46"/>
      <c r="AF781" s="46"/>
      <c r="AG781" s="46"/>
      <c r="AH781" s="46"/>
      <c r="AI781" s="46"/>
      <c r="AJ781" s="46"/>
      <c r="AK781" s="46"/>
      <c r="AL781" s="46"/>
    </row>
    <row r="782">
      <c r="A782" s="50"/>
      <c r="B782" s="46"/>
      <c r="C782" s="46"/>
      <c r="D782" s="46"/>
      <c r="E782" s="70"/>
      <c r="F782" s="50"/>
      <c r="G782" s="50"/>
      <c r="H782" s="50"/>
      <c r="I782" s="50"/>
      <c r="J782" s="102"/>
      <c r="K782" s="46"/>
      <c r="L782" s="46"/>
      <c r="M782" s="46"/>
      <c r="N782" s="46"/>
      <c r="O782" s="46"/>
      <c r="P782" s="46"/>
      <c r="Q782" s="46"/>
      <c r="R782" s="46"/>
      <c r="S782" s="46"/>
      <c r="T782" s="46"/>
      <c r="U782" s="46"/>
      <c r="V782" s="46"/>
      <c r="W782" s="46"/>
      <c r="X782" s="46"/>
      <c r="Y782" s="46"/>
      <c r="Z782" s="46"/>
      <c r="AA782" s="46"/>
      <c r="AB782" s="46"/>
      <c r="AC782" s="46"/>
      <c r="AD782" s="46"/>
      <c r="AE782" s="46"/>
      <c r="AF782" s="46"/>
      <c r="AG782" s="46"/>
      <c r="AH782" s="46"/>
      <c r="AI782" s="46"/>
      <c r="AJ782" s="46"/>
      <c r="AK782" s="46"/>
      <c r="AL782" s="46"/>
    </row>
    <row r="783">
      <c r="A783" s="50"/>
      <c r="B783" s="46"/>
      <c r="C783" s="46"/>
      <c r="D783" s="46"/>
      <c r="E783" s="70"/>
      <c r="F783" s="50"/>
      <c r="G783" s="50"/>
      <c r="H783" s="50"/>
      <c r="I783" s="50"/>
      <c r="J783" s="102"/>
      <c r="K783" s="46"/>
      <c r="L783" s="46"/>
      <c r="M783" s="46"/>
      <c r="N783" s="46"/>
      <c r="O783" s="46"/>
      <c r="P783" s="46"/>
      <c r="Q783" s="46"/>
      <c r="R783" s="46"/>
      <c r="S783" s="46"/>
      <c r="T783" s="46"/>
      <c r="U783" s="46"/>
      <c r="V783" s="46"/>
      <c r="W783" s="46"/>
      <c r="X783" s="46"/>
      <c r="Y783" s="46"/>
      <c r="Z783" s="46"/>
      <c r="AA783" s="46"/>
      <c r="AB783" s="46"/>
      <c r="AC783" s="46"/>
      <c r="AD783" s="46"/>
      <c r="AE783" s="46"/>
      <c r="AF783" s="46"/>
      <c r="AG783" s="46"/>
      <c r="AH783" s="46"/>
      <c r="AI783" s="46"/>
      <c r="AJ783" s="46"/>
      <c r="AK783" s="46"/>
      <c r="AL783" s="46"/>
    </row>
    <row r="784">
      <c r="A784" s="50"/>
      <c r="B784" s="46"/>
      <c r="C784" s="46"/>
      <c r="D784" s="46"/>
      <c r="E784" s="70"/>
      <c r="F784" s="50"/>
      <c r="G784" s="50"/>
      <c r="H784" s="50"/>
      <c r="I784" s="50"/>
      <c r="J784" s="102"/>
      <c r="K784" s="46"/>
      <c r="L784" s="46"/>
      <c r="M784" s="46"/>
      <c r="N784" s="46"/>
      <c r="O784" s="46"/>
      <c r="P784" s="46"/>
      <c r="Q784" s="46"/>
      <c r="R784" s="46"/>
      <c r="S784" s="46"/>
      <c r="T784" s="46"/>
      <c r="U784" s="46"/>
      <c r="V784" s="46"/>
      <c r="W784" s="46"/>
      <c r="X784" s="46"/>
      <c r="Y784" s="46"/>
      <c r="Z784" s="46"/>
      <c r="AA784" s="46"/>
      <c r="AB784" s="46"/>
      <c r="AC784" s="46"/>
      <c r="AD784" s="46"/>
      <c r="AE784" s="46"/>
      <c r="AF784" s="46"/>
      <c r="AG784" s="46"/>
      <c r="AH784" s="46"/>
      <c r="AI784" s="46"/>
      <c r="AJ784" s="46"/>
      <c r="AK784" s="46"/>
      <c r="AL784" s="46"/>
    </row>
    <row r="785">
      <c r="A785" s="50"/>
      <c r="B785" s="46"/>
      <c r="C785" s="46"/>
      <c r="D785" s="46"/>
      <c r="E785" s="70"/>
      <c r="F785" s="50"/>
      <c r="G785" s="50"/>
      <c r="H785" s="50"/>
      <c r="I785" s="50"/>
      <c r="J785" s="102"/>
      <c r="K785" s="46"/>
      <c r="L785" s="46"/>
      <c r="M785" s="46"/>
      <c r="N785" s="46"/>
      <c r="O785" s="46"/>
      <c r="P785" s="46"/>
      <c r="Q785" s="46"/>
      <c r="R785" s="46"/>
      <c r="S785" s="46"/>
      <c r="T785" s="46"/>
      <c r="U785" s="46"/>
      <c r="V785" s="46"/>
      <c r="W785" s="46"/>
      <c r="X785" s="46"/>
      <c r="Y785" s="46"/>
      <c r="Z785" s="46"/>
      <c r="AA785" s="46"/>
      <c r="AB785" s="46"/>
      <c r="AC785" s="46"/>
      <c r="AD785" s="46"/>
      <c r="AE785" s="46"/>
      <c r="AF785" s="46"/>
      <c r="AG785" s="46"/>
      <c r="AH785" s="46"/>
      <c r="AI785" s="46"/>
      <c r="AJ785" s="46"/>
      <c r="AK785" s="46"/>
      <c r="AL785" s="46"/>
    </row>
    <row r="786">
      <c r="A786" s="50"/>
      <c r="B786" s="46"/>
      <c r="C786" s="46"/>
      <c r="D786" s="46"/>
      <c r="E786" s="70"/>
      <c r="F786" s="50"/>
      <c r="G786" s="50"/>
      <c r="H786" s="50"/>
      <c r="I786" s="50"/>
      <c r="J786" s="102"/>
      <c r="K786" s="46"/>
      <c r="L786" s="46"/>
      <c r="M786" s="46"/>
      <c r="N786" s="46"/>
      <c r="O786" s="46"/>
      <c r="P786" s="46"/>
      <c r="Q786" s="46"/>
      <c r="R786" s="46"/>
      <c r="S786" s="46"/>
      <c r="T786" s="46"/>
      <c r="U786" s="46"/>
      <c r="V786" s="46"/>
      <c r="W786" s="46"/>
      <c r="X786" s="46"/>
      <c r="Y786" s="46"/>
      <c r="Z786" s="46"/>
      <c r="AA786" s="46"/>
      <c r="AB786" s="46"/>
      <c r="AC786" s="46"/>
      <c r="AD786" s="46"/>
      <c r="AE786" s="46"/>
      <c r="AF786" s="46"/>
      <c r="AG786" s="46"/>
      <c r="AH786" s="46"/>
      <c r="AI786" s="46"/>
      <c r="AJ786" s="46"/>
      <c r="AK786" s="46"/>
      <c r="AL786" s="46"/>
    </row>
    <row r="787">
      <c r="A787" s="50"/>
      <c r="B787" s="46"/>
      <c r="C787" s="46"/>
      <c r="D787" s="46"/>
      <c r="E787" s="70"/>
      <c r="F787" s="50"/>
      <c r="G787" s="50"/>
      <c r="H787" s="50"/>
      <c r="I787" s="50"/>
      <c r="J787" s="102"/>
      <c r="K787" s="46"/>
      <c r="L787" s="46"/>
      <c r="M787" s="46"/>
      <c r="N787" s="46"/>
      <c r="O787" s="46"/>
      <c r="P787" s="46"/>
      <c r="Q787" s="46"/>
      <c r="R787" s="46"/>
      <c r="S787" s="46"/>
      <c r="T787" s="46"/>
      <c r="U787" s="46"/>
      <c r="V787" s="46"/>
      <c r="W787" s="46"/>
      <c r="X787" s="46"/>
      <c r="Y787" s="46"/>
      <c r="Z787" s="46"/>
      <c r="AA787" s="46"/>
      <c r="AB787" s="46"/>
      <c r="AC787" s="46"/>
      <c r="AD787" s="46"/>
      <c r="AE787" s="46"/>
      <c r="AF787" s="46"/>
      <c r="AG787" s="46"/>
      <c r="AH787" s="46"/>
      <c r="AI787" s="46"/>
      <c r="AJ787" s="46"/>
      <c r="AK787" s="46"/>
      <c r="AL787" s="46"/>
    </row>
    <row r="788">
      <c r="A788" s="50"/>
      <c r="B788" s="46"/>
      <c r="C788" s="46"/>
      <c r="D788" s="46"/>
      <c r="E788" s="70"/>
      <c r="F788" s="50"/>
      <c r="G788" s="50"/>
      <c r="H788" s="50"/>
      <c r="I788" s="50"/>
      <c r="J788" s="102"/>
      <c r="K788" s="46"/>
      <c r="L788" s="46"/>
      <c r="M788" s="46"/>
      <c r="N788" s="46"/>
      <c r="O788" s="46"/>
      <c r="P788" s="46"/>
      <c r="Q788" s="46"/>
      <c r="R788" s="46"/>
      <c r="S788" s="46"/>
      <c r="T788" s="46"/>
      <c r="U788" s="46"/>
      <c r="V788" s="46"/>
      <c r="W788" s="46"/>
      <c r="X788" s="46"/>
      <c r="Y788" s="46"/>
      <c r="Z788" s="46"/>
      <c r="AA788" s="46"/>
      <c r="AB788" s="46"/>
      <c r="AC788" s="46"/>
      <c r="AD788" s="46"/>
      <c r="AE788" s="46"/>
      <c r="AF788" s="46"/>
      <c r="AG788" s="46"/>
      <c r="AH788" s="46"/>
      <c r="AI788" s="46"/>
      <c r="AJ788" s="46"/>
      <c r="AK788" s="46"/>
      <c r="AL788" s="46"/>
    </row>
    <row r="789">
      <c r="A789" s="50"/>
      <c r="B789" s="46"/>
      <c r="C789" s="46"/>
      <c r="D789" s="46"/>
      <c r="E789" s="70"/>
      <c r="F789" s="50"/>
      <c r="G789" s="50"/>
      <c r="H789" s="50"/>
      <c r="I789" s="50"/>
      <c r="J789" s="102"/>
      <c r="K789" s="46"/>
      <c r="L789" s="46"/>
      <c r="M789" s="46"/>
      <c r="N789" s="46"/>
      <c r="O789" s="46"/>
      <c r="P789" s="46"/>
      <c r="Q789" s="46"/>
      <c r="R789" s="46"/>
      <c r="S789" s="46"/>
      <c r="T789" s="46"/>
      <c r="U789" s="46"/>
      <c r="V789" s="46"/>
      <c r="W789" s="46"/>
      <c r="X789" s="46"/>
      <c r="Y789" s="46"/>
      <c r="Z789" s="46"/>
      <c r="AA789" s="46"/>
      <c r="AB789" s="46"/>
      <c r="AC789" s="46"/>
      <c r="AD789" s="46"/>
      <c r="AE789" s="46"/>
      <c r="AF789" s="46"/>
      <c r="AG789" s="46"/>
      <c r="AH789" s="46"/>
      <c r="AI789" s="46"/>
      <c r="AJ789" s="46"/>
      <c r="AK789" s="46"/>
      <c r="AL789" s="46"/>
    </row>
    <row r="790">
      <c r="A790" s="50"/>
      <c r="B790" s="46"/>
      <c r="C790" s="46"/>
      <c r="D790" s="46"/>
      <c r="E790" s="70"/>
      <c r="F790" s="50"/>
      <c r="G790" s="50"/>
      <c r="H790" s="50"/>
      <c r="I790" s="50"/>
      <c r="J790" s="102"/>
      <c r="K790" s="46"/>
      <c r="L790" s="46"/>
      <c r="M790" s="46"/>
      <c r="N790" s="46"/>
      <c r="O790" s="46"/>
      <c r="P790" s="46"/>
      <c r="Q790" s="46"/>
      <c r="R790" s="46"/>
      <c r="S790" s="46"/>
      <c r="T790" s="46"/>
      <c r="U790" s="46"/>
      <c r="V790" s="46"/>
      <c r="W790" s="46"/>
      <c r="X790" s="46"/>
      <c r="Y790" s="46"/>
      <c r="Z790" s="46"/>
      <c r="AA790" s="46"/>
      <c r="AB790" s="46"/>
      <c r="AC790" s="46"/>
      <c r="AD790" s="46"/>
      <c r="AE790" s="46"/>
      <c r="AF790" s="46"/>
      <c r="AG790" s="46"/>
      <c r="AH790" s="46"/>
      <c r="AI790" s="46"/>
      <c r="AJ790" s="46"/>
      <c r="AK790" s="46"/>
      <c r="AL790" s="46"/>
    </row>
    <row r="791">
      <c r="A791" s="50"/>
      <c r="B791" s="46"/>
      <c r="C791" s="46"/>
      <c r="D791" s="46"/>
      <c r="E791" s="70"/>
      <c r="F791" s="50"/>
      <c r="G791" s="50"/>
      <c r="H791" s="50"/>
      <c r="I791" s="50"/>
      <c r="J791" s="102"/>
      <c r="K791" s="46"/>
      <c r="L791" s="46"/>
      <c r="M791" s="46"/>
      <c r="N791" s="46"/>
      <c r="O791" s="46"/>
      <c r="P791" s="46"/>
      <c r="Q791" s="46"/>
      <c r="R791" s="46"/>
      <c r="S791" s="46"/>
      <c r="T791" s="46"/>
      <c r="U791" s="46"/>
      <c r="V791" s="46"/>
      <c r="W791" s="46"/>
      <c r="X791" s="46"/>
      <c r="Y791" s="46"/>
      <c r="Z791" s="46"/>
      <c r="AA791" s="46"/>
      <c r="AB791" s="46"/>
      <c r="AC791" s="46"/>
      <c r="AD791" s="46"/>
      <c r="AE791" s="46"/>
      <c r="AF791" s="46"/>
      <c r="AG791" s="46"/>
      <c r="AH791" s="46"/>
      <c r="AI791" s="46"/>
      <c r="AJ791" s="46"/>
      <c r="AK791" s="46"/>
      <c r="AL791" s="46"/>
    </row>
    <row r="792">
      <c r="A792" s="50"/>
      <c r="B792" s="46"/>
      <c r="C792" s="46"/>
      <c r="D792" s="46"/>
      <c r="E792" s="70"/>
      <c r="F792" s="50"/>
      <c r="G792" s="50"/>
      <c r="H792" s="50"/>
      <c r="I792" s="50"/>
      <c r="J792" s="102"/>
      <c r="K792" s="46"/>
      <c r="L792" s="46"/>
      <c r="M792" s="46"/>
      <c r="N792" s="46"/>
      <c r="O792" s="46"/>
      <c r="P792" s="46"/>
      <c r="Q792" s="46"/>
      <c r="R792" s="46"/>
      <c r="S792" s="46"/>
      <c r="T792" s="46"/>
      <c r="U792" s="46"/>
      <c r="V792" s="46"/>
      <c r="W792" s="46"/>
      <c r="X792" s="46"/>
      <c r="Y792" s="46"/>
      <c r="Z792" s="46"/>
      <c r="AA792" s="46"/>
      <c r="AB792" s="46"/>
      <c r="AC792" s="46"/>
      <c r="AD792" s="46"/>
      <c r="AE792" s="46"/>
      <c r="AF792" s="46"/>
      <c r="AG792" s="46"/>
      <c r="AH792" s="46"/>
      <c r="AI792" s="46"/>
      <c r="AJ792" s="46"/>
      <c r="AK792" s="46"/>
      <c r="AL792" s="46"/>
    </row>
    <row r="793">
      <c r="A793" s="50"/>
      <c r="B793" s="46"/>
      <c r="C793" s="46"/>
      <c r="D793" s="46"/>
      <c r="E793" s="70"/>
      <c r="F793" s="50"/>
      <c r="G793" s="50"/>
      <c r="H793" s="50"/>
      <c r="I793" s="50"/>
      <c r="J793" s="102"/>
      <c r="K793" s="46"/>
      <c r="L793" s="46"/>
      <c r="M793" s="46"/>
      <c r="N793" s="46"/>
      <c r="O793" s="46"/>
      <c r="P793" s="46"/>
      <c r="Q793" s="46"/>
      <c r="R793" s="46"/>
      <c r="S793" s="46"/>
      <c r="T793" s="46"/>
      <c r="U793" s="46"/>
      <c r="V793" s="46"/>
      <c r="W793" s="46"/>
      <c r="X793" s="46"/>
      <c r="Y793" s="46"/>
      <c r="Z793" s="46"/>
      <c r="AA793" s="46"/>
      <c r="AB793" s="46"/>
      <c r="AC793" s="46"/>
      <c r="AD793" s="46"/>
      <c r="AE793" s="46"/>
      <c r="AF793" s="46"/>
      <c r="AG793" s="46"/>
      <c r="AH793" s="46"/>
      <c r="AI793" s="46"/>
      <c r="AJ793" s="46"/>
      <c r="AK793" s="46"/>
      <c r="AL793" s="46"/>
    </row>
    <row r="794">
      <c r="A794" s="50"/>
      <c r="B794" s="46"/>
      <c r="C794" s="46"/>
      <c r="D794" s="46"/>
      <c r="E794" s="70"/>
      <c r="F794" s="50"/>
      <c r="G794" s="50"/>
      <c r="H794" s="50"/>
      <c r="I794" s="50"/>
      <c r="J794" s="102"/>
      <c r="K794" s="46"/>
      <c r="L794" s="46"/>
      <c r="M794" s="46"/>
      <c r="N794" s="46"/>
      <c r="O794" s="46"/>
      <c r="P794" s="46"/>
      <c r="Q794" s="46"/>
      <c r="R794" s="46"/>
      <c r="S794" s="46"/>
      <c r="T794" s="46"/>
      <c r="U794" s="46"/>
      <c r="V794" s="46"/>
      <c r="W794" s="46"/>
      <c r="X794" s="46"/>
      <c r="Y794" s="46"/>
      <c r="Z794" s="46"/>
      <c r="AA794" s="46"/>
      <c r="AB794" s="46"/>
      <c r="AC794" s="46"/>
      <c r="AD794" s="46"/>
      <c r="AE794" s="46"/>
      <c r="AF794" s="46"/>
      <c r="AG794" s="46"/>
      <c r="AH794" s="46"/>
      <c r="AI794" s="46"/>
      <c r="AJ794" s="46"/>
      <c r="AK794" s="46"/>
      <c r="AL794" s="46"/>
    </row>
    <row r="795">
      <c r="A795" s="50"/>
      <c r="B795" s="46"/>
      <c r="C795" s="46"/>
      <c r="D795" s="46"/>
      <c r="E795" s="70"/>
      <c r="F795" s="50"/>
      <c r="G795" s="50"/>
      <c r="H795" s="50"/>
      <c r="I795" s="50"/>
      <c r="J795" s="102"/>
      <c r="K795" s="46"/>
      <c r="L795" s="46"/>
      <c r="M795" s="46"/>
      <c r="N795" s="46"/>
      <c r="O795" s="46"/>
      <c r="P795" s="46"/>
      <c r="Q795" s="46"/>
      <c r="R795" s="46"/>
      <c r="S795" s="46"/>
      <c r="T795" s="46"/>
      <c r="U795" s="46"/>
      <c r="V795" s="46"/>
      <c r="W795" s="46"/>
      <c r="X795" s="46"/>
      <c r="Y795" s="46"/>
      <c r="Z795" s="46"/>
      <c r="AA795" s="46"/>
      <c r="AB795" s="46"/>
      <c r="AC795" s="46"/>
      <c r="AD795" s="46"/>
      <c r="AE795" s="46"/>
      <c r="AF795" s="46"/>
      <c r="AG795" s="46"/>
      <c r="AH795" s="46"/>
      <c r="AI795" s="46"/>
      <c r="AJ795" s="46"/>
      <c r="AK795" s="46"/>
      <c r="AL795" s="46"/>
    </row>
    <row r="796">
      <c r="A796" s="50"/>
      <c r="B796" s="46"/>
      <c r="C796" s="46"/>
      <c r="D796" s="46"/>
      <c r="E796" s="70"/>
      <c r="F796" s="50"/>
      <c r="G796" s="50"/>
      <c r="H796" s="50"/>
      <c r="I796" s="50"/>
      <c r="J796" s="102"/>
      <c r="K796" s="46"/>
      <c r="L796" s="46"/>
      <c r="M796" s="46"/>
      <c r="N796" s="46"/>
      <c r="O796" s="46"/>
      <c r="P796" s="46"/>
      <c r="Q796" s="46"/>
      <c r="R796" s="46"/>
      <c r="S796" s="46"/>
      <c r="T796" s="46"/>
      <c r="U796" s="46"/>
      <c r="V796" s="46"/>
      <c r="W796" s="46"/>
      <c r="X796" s="46"/>
      <c r="Y796" s="46"/>
      <c r="Z796" s="46"/>
      <c r="AA796" s="46"/>
      <c r="AB796" s="46"/>
      <c r="AC796" s="46"/>
      <c r="AD796" s="46"/>
      <c r="AE796" s="46"/>
      <c r="AF796" s="46"/>
      <c r="AG796" s="46"/>
      <c r="AH796" s="46"/>
      <c r="AI796" s="46"/>
      <c r="AJ796" s="46"/>
      <c r="AK796" s="46"/>
      <c r="AL796" s="46"/>
    </row>
    <row r="797">
      <c r="A797" s="50"/>
      <c r="B797" s="46"/>
      <c r="C797" s="46"/>
      <c r="D797" s="46"/>
      <c r="E797" s="70"/>
      <c r="F797" s="50"/>
      <c r="G797" s="50"/>
      <c r="H797" s="50"/>
      <c r="I797" s="50"/>
      <c r="J797" s="102"/>
      <c r="K797" s="46"/>
      <c r="L797" s="46"/>
      <c r="M797" s="46"/>
      <c r="N797" s="46"/>
      <c r="O797" s="46"/>
      <c r="P797" s="46"/>
      <c r="Q797" s="46"/>
      <c r="R797" s="46"/>
      <c r="S797" s="46"/>
      <c r="T797" s="46"/>
      <c r="U797" s="46"/>
      <c r="V797" s="46"/>
      <c r="W797" s="46"/>
      <c r="X797" s="46"/>
      <c r="Y797" s="46"/>
      <c r="Z797" s="46"/>
      <c r="AA797" s="46"/>
      <c r="AB797" s="46"/>
      <c r="AC797" s="46"/>
      <c r="AD797" s="46"/>
      <c r="AE797" s="46"/>
      <c r="AF797" s="46"/>
      <c r="AG797" s="46"/>
      <c r="AH797" s="46"/>
      <c r="AI797" s="46"/>
      <c r="AJ797" s="46"/>
      <c r="AK797" s="46"/>
      <c r="AL797" s="46"/>
    </row>
    <row r="798">
      <c r="A798" s="50"/>
      <c r="B798" s="46"/>
      <c r="C798" s="46"/>
      <c r="D798" s="46"/>
      <c r="E798" s="70"/>
      <c r="F798" s="50"/>
      <c r="G798" s="50"/>
      <c r="H798" s="50"/>
      <c r="I798" s="50"/>
      <c r="J798" s="102"/>
      <c r="K798" s="46"/>
      <c r="L798" s="46"/>
      <c r="M798" s="46"/>
      <c r="N798" s="46"/>
      <c r="O798" s="46"/>
      <c r="P798" s="46"/>
      <c r="Q798" s="46"/>
      <c r="R798" s="46"/>
      <c r="S798" s="46"/>
      <c r="T798" s="46"/>
      <c r="U798" s="46"/>
      <c r="V798" s="46"/>
      <c r="W798" s="46"/>
      <c r="X798" s="46"/>
      <c r="Y798" s="46"/>
      <c r="Z798" s="46"/>
      <c r="AA798" s="46"/>
      <c r="AB798" s="46"/>
      <c r="AC798" s="46"/>
      <c r="AD798" s="46"/>
      <c r="AE798" s="46"/>
      <c r="AF798" s="46"/>
      <c r="AG798" s="46"/>
      <c r="AH798" s="46"/>
      <c r="AI798" s="46"/>
      <c r="AJ798" s="46"/>
      <c r="AK798" s="46"/>
      <c r="AL798" s="46"/>
    </row>
    <row r="799">
      <c r="A799" s="50"/>
      <c r="B799" s="46"/>
      <c r="C799" s="46"/>
      <c r="D799" s="46"/>
      <c r="E799" s="70"/>
      <c r="F799" s="50"/>
      <c r="G799" s="50"/>
      <c r="H799" s="50"/>
      <c r="I799" s="50"/>
      <c r="J799" s="102"/>
      <c r="K799" s="46"/>
      <c r="L799" s="46"/>
      <c r="M799" s="46"/>
      <c r="N799" s="46"/>
      <c r="O799" s="46"/>
      <c r="P799" s="46"/>
      <c r="Q799" s="46"/>
      <c r="R799" s="46"/>
      <c r="S799" s="46"/>
      <c r="T799" s="46"/>
      <c r="U799" s="46"/>
      <c r="V799" s="46"/>
      <c r="W799" s="46"/>
      <c r="X799" s="46"/>
      <c r="Y799" s="46"/>
      <c r="Z799" s="46"/>
      <c r="AA799" s="46"/>
      <c r="AB799" s="46"/>
      <c r="AC799" s="46"/>
      <c r="AD799" s="46"/>
      <c r="AE799" s="46"/>
      <c r="AF799" s="46"/>
      <c r="AG799" s="46"/>
      <c r="AH799" s="46"/>
      <c r="AI799" s="46"/>
      <c r="AJ799" s="46"/>
      <c r="AK799" s="46"/>
      <c r="AL799" s="46"/>
    </row>
    <row r="800">
      <c r="A800" s="50"/>
      <c r="B800" s="46"/>
      <c r="C800" s="46"/>
      <c r="D800" s="46"/>
      <c r="E800" s="70"/>
      <c r="F800" s="50"/>
      <c r="G800" s="50"/>
      <c r="H800" s="50"/>
      <c r="I800" s="50"/>
      <c r="J800" s="102"/>
      <c r="K800" s="46"/>
      <c r="L800" s="46"/>
      <c r="M800" s="46"/>
      <c r="N800" s="46"/>
      <c r="O800" s="46"/>
      <c r="P800" s="46"/>
      <c r="Q800" s="46"/>
      <c r="R800" s="46"/>
      <c r="S800" s="46"/>
      <c r="T800" s="46"/>
      <c r="U800" s="46"/>
      <c r="V800" s="46"/>
      <c r="W800" s="46"/>
      <c r="X800" s="46"/>
      <c r="Y800" s="46"/>
      <c r="Z800" s="46"/>
      <c r="AA800" s="46"/>
      <c r="AB800" s="46"/>
      <c r="AC800" s="46"/>
      <c r="AD800" s="46"/>
      <c r="AE800" s="46"/>
      <c r="AF800" s="46"/>
      <c r="AG800" s="46"/>
      <c r="AH800" s="46"/>
      <c r="AI800" s="46"/>
      <c r="AJ800" s="46"/>
      <c r="AK800" s="46"/>
      <c r="AL800" s="46"/>
    </row>
    <row r="801">
      <c r="A801" s="50"/>
      <c r="B801" s="46"/>
      <c r="C801" s="46"/>
      <c r="D801" s="46"/>
      <c r="E801" s="70"/>
      <c r="F801" s="50"/>
      <c r="G801" s="50"/>
      <c r="H801" s="50"/>
      <c r="I801" s="50"/>
      <c r="J801" s="102"/>
      <c r="K801" s="46"/>
      <c r="L801" s="46"/>
      <c r="M801" s="46"/>
      <c r="N801" s="46"/>
      <c r="O801" s="46"/>
      <c r="P801" s="46"/>
      <c r="Q801" s="46"/>
      <c r="R801" s="46"/>
      <c r="S801" s="46"/>
      <c r="T801" s="46"/>
      <c r="U801" s="46"/>
      <c r="V801" s="46"/>
      <c r="W801" s="46"/>
      <c r="X801" s="46"/>
      <c r="Y801" s="46"/>
      <c r="Z801" s="46"/>
      <c r="AA801" s="46"/>
      <c r="AB801" s="46"/>
      <c r="AC801" s="46"/>
      <c r="AD801" s="46"/>
      <c r="AE801" s="46"/>
      <c r="AF801" s="46"/>
      <c r="AG801" s="46"/>
      <c r="AH801" s="46"/>
      <c r="AI801" s="46"/>
      <c r="AJ801" s="46"/>
      <c r="AK801" s="46"/>
      <c r="AL801" s="46"/>
    </row>
    <row r="802">
      <c r="A802" s="50"/>
      <c r="B802" s="46"/>
      <c r="C802" s="46"/>
      <c r="D802" s="46"/>
      <c r="E802" s="70"/>
      <c r="F802" s="50"/>
      <c r="G802" s="50"/>
      <c r="H802" s="50"/>
      <c r="I802" s="50"/>
      <c r="J802" s="102"/>
      <c r="K802" s="46"/>
      <c r="L802" s="46"/>
      <c r="M802" s="46"/>
      <c r="N802" s="46"/>
      <c r="O802" s="46"/>
      <c r="P802" s="46"/>
      <c r="Q802" s="46"/>
      <c r="R802" s="46"/>
      <c r="S802" s="46"/>
      <c r="T802" s="46"/>
      <c r="U802" s="46"/>
      <c r="V802" s="46"/>
      <c r="W802" s="46"/>
      <c r="X802" s="46"/>
      <c r="Y802" s="46"/>
      <c r="Z802" s="46"/>
      <c r="AA802" s="46"/>
      <c r="AB802" s="46"/>
      <c r="AC802" s="46"/>
      <c r="AD802" s="46"/>
      <c r="AE802" s="46"/>
      <c r="AF802" s="46"/>
      <c r="AG802" s="46"/>
      <c r="AH802" s="46"/>
      <c r="AI802" s="46"/>
      <c r="AJ802" s="46"/>
      <c r="AK802" s="46"/>
      <c r="AL802" s="46"/>
    </row>
    <row r="803">
      <c r="A803" s="50"/>
      <c r="B803" s="46"/>
      <c r="C803" s="46"/>
      <c r="D803" s="46"/>
      <c r="E803" s="70"/>
      <c r="F803" s="50"/>
      <c r="G803" s="50"/>
      <c r="H803" s="50"/>
      <c r="I803" s="50"/>
      <c r="J803" s="102"/>
      <c r="K803" s="46"/>
      <c r="L803" s="46"/>
      <c r="M803" s="46"/>
      <c r="N803" s="46"/>
      <c r="O803" s="46"/>
      <c r="P803" s="46"/>
      <c r="Q803" s="46"/>
      <c r="R803" s="46"/>
      <c r="S803" s="46"/>
      <c r="T803" s="46"/>
      <c r="U803" s="46"/>
      <c r="V803" s="46"/>
      <c r="W803" s="46"/>
      <c r="X803" s="46"/>
      <c r="Y803" s="46"/>
      <c r="Z803" s="46"/>
      <c r="AA803" s="46"/>
      <c r="AB803" s="46"/>
      <c r="AC803" s="46"/>
      <c r="AD803" s="46"/>
      <c r="AE803" s="46"/>
      <c r="AF803" s="46"/>
      <c r="AG803" s="46"/>
      <c r="AH803" s="46"/>
      <c r="AI803" s="46"/>
      <c r="AJ803" s="46"/>
      <c r="AK803" s="46"/>
      <c r="AL803" s="46"/>
    </row>
    <row r="804">
      <c r="A804" s="50"/>
      <c r="B804" s="46"/>
      <c r="C804" s="46"/>
      <c r="D804" s="46"/>
      <c r="E804" s="70"/>
      <c r="F804" s="50"/>
      <c r="G804" s="50"/>
      <c r="H804" s="50"/>
      <c r="I804" s="50"/>
      <c r="J804" s="102"/>
      <c r="K804" s="46"/>
      <c r="L804" s="46"/>
      <c r="M804" s="46"/>
      <c r="N804" s="46"/>
      <c r="O804" s="46"/>
      <c r="P804" s="46"/>
      <c r="Q804" s="46"/>
      <c r="R804" s="46"/>
      <c r="S804" s="46"/>
      <c r="T804" s="46"/>
      <c r="U804" s="46"/>
      <c r="V804" s="46"/>
      <c r="W804" s="46"/>
      <c r="X804" s="46"/>
      <c r="Y804" s="46"/>
      <c r="Z804" s="46"/>
      <c r="AA804" s="46"/>
      <c r="AB804" s="46"/>
      <c r="AC804" s="46"/>
      <c r="AD804" s="46"/>
      <c r="AE804" s="46"/>
      <c r="AF804" s="46"/>
      <c r="AG804" s="46"/>
      <c r="AH804" s="46"/>
      <c r="AI804" s="46"/>
      <c r="AJ804" s="46"/>
      <c r="AK804" s="46"/>
      <c r="AL804" s="46"/>
    </row>
    <row r="805">
      <c r="A805" s="50"/>
      <c r="B805" s="46"/>
      <c r="C805" s="46"/>
      <c r="D805" s="46"/>
      <c r="E805" s="70"/>
      <c r="F805" s="50"/>
      <c r="G805" s="50"/>
      <c r="H805" s="50"/>
      <c r="I805" s="50"/>
      <c r="J805" s="102"/>
      <c r="K805" s="46"/>
      <c r="L805" s="46"/>
      <c r="M805" s="46"/>
      <c r="N805" s="46"/>
      <c r="O805" s="46"/>
      <c r="P805" s="46"/>
      <c r="Q805" s="46"/>
      <c r="R805" s="46"/>
      <c r="S805" s="46"/>
      <c r="T805" s="46"/>
      <c r="U805" s="46"/>
      <c r="V805" s="46"/>
      <c r="W805" s="46"/>
      <c r="X805" s="46"/>
      <c r="Y805" s="46"/>
      <c r="Z805" s="46"/>
      <c r="AA805" s="46"/>
      <c r="AB805" s="46"/>
      <c r="AC805" s="46"/>
      <c r="AD805" s="46"/>
      <c r="AE805" s="46"/>
      <c r="AF805" s="46"/>
      <c r="AG805" s="46"/>
      <c r="AH805" s="46"/>
      <c r="AI805" s="46"/>
      <c r="AJ805" s="46"/>
      <c r="AK805" s="46"/>
      <c r="AL805" s="46"/>
    </row>
    <row r="806">
      <c r="A806" s="50"/>
      <c r="B806" s="46"/>
      <c r="C806" s="46"/>
      <c r="D806" s="46"/>
      <c r="E806" s="70"/>
      <c r="F806" s="50"/>
      <c r="G806" s="50"/>
      <c r="H806" s="50"/>
      <c r="I806" s="50"/>
      <c r="J806" s="102"/>
      <c r="K806" s="46"/>
      <c r="L806" s="46"/>
      <c r="M806" s="46"/>
      <c r="N806" s="46"/>
      <c r="O806" s="46"/>
      <c r="P806" s="46"/>
      <c r="Q806" s="46"/>
      <c r="R806" s="46"/>
      <c r="S806" s="46"/>
      <c r="T806" s="46"/>
      <c r="U806" s="46"/>
      <c r="V806" s="46"/>
      <c r="W806" s="46"/>
      <c r="X806" s="46"/>
      <c r="Y806" s="46"/>
      <c r="Z806" s="46"/>
      <c r="AA806" s="46"/>
      <c r="AB806" s="46"/>
      <c r="AC806" s="46"/>
      <c r="AD806" s="46"/>
      <c r="AE806" s="46"/>
      <c r="AF806" s="46"/>
      <c r="AG806" s="46"/>
      <c r="AH806" s="46"/>
      <c r="AI806" s="46"/>
      <c r="AJ806" s="46"/>
      <c r="AK806" s="46"/>
      <c r="AL806" s="46"/>
    </row>
    <row r="807">
      <c r="A807" s="50"/>
      <c r="B807" s="46"/>
      <c r="C807" s="46"/>
      <c r="D807" s="46"/>
      <c r="E807" s="70"/>
      <c r="F807" s="50"/>
      <c r="G807" s="50"/>
      <c r="H807" s="50"/>
      <c r="I807" s="50"/>
      <c r="J807" s="102"/>
      <c r="K807" s="46"/>
      <c r="L807" s="46"/>
      <c r="M807" s="46"/>
      <c r="N807" s="46"/>
      <c r="O807" s="46"/>
      <c r="P807" s="46"/>
      <c r="Q807" s="46"/>
      <c r="R807" s="46"/>
      <c r="S807" s="46"/>
      <c r="T807" s="46"/>
      <c r="U807" s="46"/>
      <c r="V807" s="46"/>
      <c r="W807" s="46"/>
      <c r="X807" s="46"/>
      <c r="Y807" s="46"/>
      <c r="Z807" s="46"/>
      <c r="AA807" s="46"/>
      <c r="AB807" s="46"/>
      <c r="AC807" s="46"/>
      <c r="AD807" s="46"/>
      <c r="AE807" s="46"/>
      <c r="AF807" s="46"/>
      <c r="AG807" s="46"/>
      <c r="AH807" s="46"/>
      <c r="AI807" s="46"/>
      <c r="AJ807" s="46"/>
      <c r="AK807" s="46"/>
      <c r="AL807" s="46"/>
    </row>
    <row r="808">
      <c r="A808" s="50"/>
      <c r="B808" s="46"/>
      <c r="C808" s="46"/>
      <c r="D808" s="46"/>
      <c r="E808" s="70"/>
      <c r="F808" s="50"/>
      <c r="G808" s="50"/>
      <c r="H808" s="50"/>
      <c r="I808" s="50"/>
      <c r="J808" s="102"/>
      <c r="K808" s="46"/>
      <c r="L808" s="46"/>
      <c r="M808" s="46"/>
      <c r="N808" s="46"/>
      <c r="O808" s="46"/>
      <c r="P808" s="46"/>
      <c r="Q808" s="46"/>
      <c r="R808" s="46"/>
      <c r="S808" s="46"/>
      <c r="T808" s="46"/>
      <c r="U808" s="46"/>
      <c r="V808" s="46"/>
      <c r="W808" s="46"/>
      <c r="X808" s="46"/>
      <c r="Y808" s="46"/>
      <c r="Z808" s="46"/>
      <c r="AA808" s="46"/>
      <c r="AB808" s="46"/>
      <c r="AC808" s="46"/>
      <c r="AD808" s="46"/>
      <c r="AE808" s="46"/>
      <c r="AF808" s="46"/>
      <c r="AG808" s="46"/>
      <c r="AH808" s="46"/>
      <c r="AI808" s="46"/>
      <c r="AJ808" s="46"/>
      <c r="AK808" s="46"/>
      <c r="AL808" s="46"/>
    </row>
    <row r="809">
      <c r="A809" s="50"/>
      <c r="B809" s="46"/>
      <c r="C809" s="46"/>
      <c r="D809" s="46"/>
      <c r="E809" s="70"/>
      <c r="F809" s="50"/>
      <c r="G809" s="50"/>
      <c r="H809" s="50"/>
      <c r="I809" s="50"/>
      <c r="J809" s="102"/>
      <c r="K809" s="46"/>
      <c r="L809" s="46"/>
      <c r="M809" s="46"/>
      <c r="N809" s="46"/>
      <c r="O809" s="46"/>
      <c r="P809" s="46"/>
      <c r="Q809" s="46"/>
      <c r="R809" s="46"/>
      <c r="S809" s="46"/>
      <c r="T809" s="46"/>
      <c r="U809" s="46"/>
      <c r="V809" s="46"/>
      <c r="W809" s="46"/>
      <c r="X809" s="46"/>
      <c r="Y809" s="46"/>
      <c r="Z809" s="46"/>
      <c r="AA809" s="46"/>
      <c r="AB809" s="46"/>
      <c r="AC809" s="46"/>
      <c r="AD809" s="46"/>
      <c r="AE809" s="46"/>
      <c r="AF809" s="46"/>
      <c r="AG809" s="46"/>
      <c r="AH809" s="46"/>
      <c r="AI809" s="46"/>
      <c r="AJ809" s="46"/>
      <c r="AK809" s="46"/>
      <c r="AL809" s="46"/>
    </row>
    <row r="810">
      <c r="A810" s="50"/>
      <c r="B810" s="46"/>
      <c r="C810" s="46"/>
      <c r="D810" s="46"/>
      <c r="E810" s="70"/>
      <c r="F810" s="50"/>
      <c r="G810" s="50"/>
      <c r="H810" s="50"/>
      <c r="I810" s="50"/>
      <c r="J810" s="102"/>
      <c r="K810" s="46"/>
      <c r="L810" s="46"/>
      <c r="M810" s="46"/>
      <c r="N810" s="46"/>
      <c r="O810" s="46"/>
      <c r="P810" s="46"/>
      <c r="Q810" s="46"/>
      <c r="R810" s="46"/>
      <c r="S810" s="46"/>
      <c r="T810" s="46"/>
      <c r="U810" s="46"/>
      <c r="V810" s="46"/>
      <c r="W810" s="46"/>
      <c r="X810" s="46"/>
      <c r="Y810" s="46"/>
      <c r="Z810" s="46"/>
      <c r="AA810" s="46"/>
      <c r="AB810" s="46"/>
      <c r="AC810" s="46"/>
      <c r="AD810" s="46"/>
      <c r="AE810" s="46"/>
      <c r="AF810" s="46"/>
      <c r="AG810" s="46"/>
      <c r="AH810" s="46"/>
      <c r="AI810" s="46"/>
      <c r="AJ810" s="46"/>
      <c r="AK810" s="46"/>
      <c r="AL810" s="46"/>
    </row>
    <row r="811">
      <c r="A811" s="50"/>
      <c r="B811" s="46"/>
      <c r="C811" s="46"/>
      <c r="D811" s="46"/>
      <c r="E811" s="70"/>
      <c r="F811" s="50"/>
      <c r="G811" s="50"/>
      <c r="H811" s="50"/>
      <c r="I811" s="50"/>
      <c r="J811" s="102"/>
      <c r="K811" s="46"/>
      <c r="L811" s="46"/>
      <c r="M811" s="46"/>
      <c r="N811" s="46"/>
      <c r="O811" s="46"/>
      <c r="P811" s="46"/>
      <c r="Q811" s="46"/>
      <c r="R811" s="46"/>
      <c r="S811" s="46"/>
      <c r="T811" s="46"/>
      <c r="U811" s="46"/>
      <c r="V811" s="46"/>
      <c r="W811" s="46"/>
      <c r="X811" s="46"/>
      <c r="Y811" s="46"/>
      <c r="Z811" s="46"/>
      <c r="AA811" s="46"/>
      <c r="AB811" s="46"/>
      <c r="AC811" s="46"/>
      <c r="AD811" s="46"/>
      <c r="AE811" s="46"/>
      <c r="AF811" s="46"/>
      <c r="AG811" s="46"/>
      <c r="AH811" s="46"/>
      <c r="AI811" s="46"/>
      <c r="AJ811" s="46"/>
      <c r="AK811" s="46"/>
      <c r="AL811" s="46"/>
    </row>
    <row r="812">
      <c r="A812" s="50"/>
      <c r="B812" s="46"/>
      <c r="C812" s="46"/>
      <c r="D812" s="46"/>
      <c r="E812" s="70"/>
      <c r="F812" s="50"/>
      <c r="G812" s="50"/>
      <c r="H812" s="50"/>
      <c r="I812" s="50"/>
      <c r="J812" s="102"/>
      <c r="K812" s="46"/>
      <c r="L812" s="46"/>
      <c r="M812" s="46"/>
      <c r="N812" s="46"/>
      <c r="O812" s="46"/>
      <c r="P812" s="46"/>
      <c r="Q812" s="46"/>
      <c r="R812" s="46"/>
      <c r="S812" s="46"/>
      <c r="T812" s="46"/>
      <c r="U812" s="46"/>
      <c r="V812" s="46"/>
      <c r="W812" s="46"/>
      <c r="X812" s="46"/>
      <c r="Y812" s="46"/>
      <c r="Z812" s="46"/>
      <c r="AA812" s="46"/>
      <c r="AB812" s="46"/>
      <c r="AC812" s="46"/>
      <c r="AD812" s="46"/>
      <c r="AE812" s="46"/>
      <c r="AF812" s="46"/>
      <c r="AG812" s="46"/>
      <c r="AH812" s="46"/>
      <c r="AI812" s="46"/>
      <c r="AJ812" s="46"/>
      <c r="AK812" s="46"/>
      <c r="AL812" s="46"/>
    </row>
    <row r="813">
      <c r="A813" s="50"/>
      <c r="B813" s="46"/>
      <c r="C813" s="46"/>
      <c r="D813" s="46"/>
      <c r="E813" s="70"/>
      <c r="F813" s="50"/>
      <c r="G813" s="50"/>
      <c r="H813" s="50"/>
      <c r="I813" s="50"/>
      <c r="J813" s="102"/>
      <c r="K813" s="46"/>
      <c r="L813" s="46"/>
      <c r="M813" s="46"/>
      <c r="N813" s="46"/>
      <c r="O813" s="46"/>
      <c r="P813" s="46"/>
      <c r="Q813" s="46"/>
      <c r="R813" s="46"/>
      <c r="S813" s="46"/>
      <c r="T813" s="46"/>
      <c r="U813" s="46"/>
      <c r="V813" s="46"/>
      <c r="W813" s="46"/>
      <c r="X813" s="46"/>
      <c r="Y813" s="46"/>
      <c r="Z813" s="46"/>
      <c r="AA813" s="46"/>
      <c r="AB813" s="46"/>
      <c r="AC813" s="46"/>
      <c r="AD813" s="46"/>
      <c r="AE813" s="46"/>
      <c r="AF813" s="46"/>
      <c r="AG813" s="46"/>
      <c r="AH813" s="46"/>
      <c r="AI813" s="46"/>
      <c r="AJ813" s="46"/>
      <c r="AK813" s="46"/>
      <c r="AL813" s="46"/>
    </row>
    <row r="814">
      <c r="A814" s="50"/>
      <c r="B814" s="46"/>
      <c r="C814" s="46"/>
      <c r="D814" s="46"/>
      <c r="E814" s="70"/>
      <c r="F814" s="50"/>
      <c r="G814" s="50"/>
      <c r="H814" s="50"/>
      <c r="I814" s="50"/>
      <c r="J814" s="102"/>
      <c r="K814" s="46"/>
      <c r="L814" s="46"/>
      <c r="M814" s="46"/>
      <c r="N814" s="46"/>
      <c r="O814" s="46"/>
      <c r="P814" s="46"/>
      <c r="Q814" s="46"/>
      <c r="R814" s="46"/>
      <c r="S814" s="46"/>
      <c r="T814" s="46"/>
      <c r="U814" s="46"/>
      <c r="V814" s="46"/>
      <c r="W814" s="46"/>
      <c r="X814" s="46"/>
      <c r="Y814" s="46"/>
      <c r="Z814" s="46"/>
      <c r="AA814" s="46"/>
      <c r="AB814" s="46"/>
      <c r="AC814" s="46"/>
      <c r="AD814" s="46"/>
      <c r="AE814" s="46"/>
      <c r="AF814" s="46"/>
      <c r="AG814" s="46"/>
      <c r="AH814" s="46"/>
      <c r="AI814" s="46"/>
      <c r="AJ814" s="46"/>
      <c r="AK814" s="46"/>
      <c r="AL814" s="46"/>
    </row>
    <row r="815">
      <c r="A815" s="50"/>
      <c r="B815" s="46"/>
      <c r="C815" s="46"/>
      <c r="D815" s="46"/>
      <c r="E815" s="70"/>
      <c r="F815" s="50"/>
      <c r="G815" s="50"/>
      <c r="H815" s="50"/>
      <c r="I815" s="50"/>
      <c r="J815" s="102"/>
      <c r="K815" s="46"/>
      <c r="L815" s="46"/>
      <c r="M815" s="46"/>
      <c r="N815" s="46"/>
      <c r="O815" s="46"/>
      <c r="P815" s="46"/>
      <c r="Q815" s="46"/>
      <c r="R815" s="46"/>
      <c r="S815" s="46"/>
      <c r="T815" s="46"/>
      <c r="U815" s="46"/>
      <c r="V815" s="46"/>
      <c r="W815" s="46"/>
      <c r="X815" s="46"/>
      <c r="Y815" s="46"/>
      <c r="Z815" s="46"/>
      <c r="AA815" s="46"/>
      <c r="AB815" s="46"/>
      <c r="AC815" s="46"/>
      <c r="AD815" s="46"/>
      <c r="AE815" s="46"/>
      <c r="AF815" s="46"/>
      <c r="AG815" s="46"/>
      <c r="AH815" s="46"/>
      <c r="AI815" s="46"/>
      <c r="AJ815" s="46"/>
      <c r="AK815" s="46"/>
      <c r="AL815" s="46"/>
    </row>
    <row r="816">
      <c r="A816" s="50"/>
      <c r="B816" s="46"/>
      <c r="C816" s="46"/>
      <c r="D816" s="46"/>
      <c r="E816" s="70"/>
      <c r="F816" s="50"/>
      <c r="G816" s="50"/>
      <c r="H816" s="50"/>
      <c r="I816" s="50"/>
      <c r="J816" s="102"/>
      <c r="K816" s="46"/>
      <c r="L816" s="46"/>
      <c r="M816" s="46"/>
      <c r="N816" s="46"/>
      <c r="O816" s="46"/>
      <c r="P816" s="46"/>
      <c r="Q816" s="46"/>
      <c r="R816" s="46"/>
      <c r="S816" s="46"/>
      <c r="T816" s="46"/>
      <c r="U816" s="46"/>
      <c r="V816" s="46"/>
      <c r="W816" s="46"/>
      <c r="X816" s="46"/>
      <c r="Y816" s="46"/>
      <c r="Z816" s="46"/>
      <c r="AA816" s="46"/>
      <c r="AB816" s="46"/>
      <c r="AC816" s="46"/>
      <c r="AD816" s="46"/>
      <c r="AE816" s="46"/>
      <c r="AF816" s="46"/>
      <c r="AG816" s="46"/>
      <c r="AH816" s="46"/>
      <c r="AI816" s="46"/>
      <c r="AJ816" s="46"/>
      <c r="AK816" s="46"/>
      <c r="AL816" s="46"/>
    </row>
    <row r="817">
      <c r="A817" s="50"/>
      <c r="B817" s="46"/>
      <c r="C817" s="46"/>
      <c r="D817" s="46"/>
      <c r="E817" s="70"/>
      <c r="F817" s="50"/>
      <c r="G817" s="50"/>
      <c r="H817" s="50"/>
      <c r="I817" s="50"/>
      <c r="J817" s="102"/>
      <c r="K817" s="46"/>
      <c r="L817" s="46"/>
      <c r="M817" s="46"/>
      <c r="N817" s="46"/>
      <c r="O817" s="46"/>
      <c r="P817" s="46"/>
      <c r="Q817" s="46"/>
      <c r="R817" s="46"/>
      <c r="S817" s="46"/>
      <c r="T817" s="46"/>
      <c r="U817" s="46"/>
      <c r="V817" s="46"/>
      <c r="W817" s="46"/>
      <c r="X817" s="46"/>
      <c r="Y817" s="46"/>
      <c r="Z817" s="46"/>
      <c r="AA817" s="46"/>
      <c r="AB817" s="46"/>
      <c r="AC817" s="46"/>
      <c r="AD817" s="46"/>
      <c r="AE817" s="46"/>
      <c r="AF817" s="46"/>
      <c r="AG817" s="46"/>
      <c r="AH817" s="46"/>
      <c r="AI817" s="46"/>
      <c r="AJ817" s="46"/>
      <c r="AK817" s="46"/>
      <c r="AL817" s="46"/>
    </row>
    <row r="818">
      <c r="A818" s="50"/>
      <c r="B818" s="46"/>
      <c r="C818" s="46"/>
      <c r="D818" s="46"/>
      <c r="E818" s="70"/>
      <c r="F818" s="50"/>
      <c r="G818" s="50"/>
      <c r="H818" s="50"/>
      <c r="I818" s="50"/>
      <c r="J818" s="102"/>
      <c r="K818" s="46"/>
      <c r="L818" s="46"/>
      <c r="M818" s="46"/>
      <c r="N818" s="46"/>
      <c r="O818" s="46"/>
      <c r="P818" s="46"/>
      <c r="Q818" s="46"/>
      <c r="R818" s="46"/>
      <c r="S818" s="46"/>
      <c r="T818" s="46"/>
      <c r="U818" s="46"/>
      <c r="V818" s="46"/>
      <c r="W818" s="46"/>
      <c r="X818" s="46"/>
      <c r="Y818" s="46"/>
      <c r="Z818" s="46"/>
      <c r="AA818" s="46"/>
      <c r="AB818" s="46"/>
      <c r="AC818" s="46"/>
      <c r="AD818" s="46"/>
      <c r="AE818" s="46"/>
      <c r="AF818" s="46"/>
      <c r="AG818" s="46"/>
      <c r="AH818" s="46"/>
      <c r="AI818" s="46"/>
      <c r="AJ818" s="46"/>
      <c r="AK818" s="46"/>
      <c r="AL818" s="46"/>
    </row>
    <row r="819">
      <c r="A819" s="50"/>
      <c r="B819" s="46"/>
      <c r="C819" s="46"/>
      <c r="D819" s="46"/>
      <c r="E819" s="70"/>
      <c r="F819" s="50"/>
      <c r="G819" s="50"/>
      <c r="H819" s="50"/>
      <c r="I819" s="50"/>
      <c r="J819" s="102"/>
      <c r="K819" s="46"/>
      <c r="L819" s="46"/>
      <c r="M819" s="46"/>
      <c r="N819" s="46"/>
      <c r="O819" s="46"/>
      <c r="P819" s="46"/>
      <c r="Q819" s="46"/>
      <c r="R819" s="46"/>
      <c r="S819" s="46"/>
      <c r="T819" s="46"/>
      <c r="U819" s="46"/>
      <c r="V819" s="46"/>
      <c r="W819" s="46"/>
      <c r="X819" s="46"/>
      <c r="Y819" s="46"/>
      <c r="Z819" s="46"/>
      <c r="AA819" s="46"/>
      <c r="AB819" s="46"/>
      <c r="AC819" s="46"/>
      <c r="AD819" s="46"/>
      <c r="AE819" s="46"/>
      <c r="AF819" s="46"/>
      <c r="AG819" s="46"/>
      <c r="AH819" s="46"/>
      <c r="AI819" s="46"/>
      <c r="AJ819" s="46"/>
      <c r="AK819" s="46"/>
      <c r="AL819" s="46"/>
    </row>
    <row r="820">
      <c r="A820" s="50"/>
      <c r="B820" s="46"/>
      <c r="C820" s="46"/>
      <c r="D820" s="46"/>
      <c r="E820" s="70"/>
      <c r="F820" s="50"/>
      <c r="G820" s="50"/>
      <c r="H820" s="50"/>
      <c r="I820" s="50"/>
      <c r="J820" s="102"/>
      <c r="K820" s="46"/>
      <c r="L820" s="46"/>
      <c r="M820" s="46"/>
      <c r="N820" s="46"/>
      <c r="O820" s="46"/>
      <c r="P820" s="46"/>
      <c r="Q820" s="46"/>
      <c r="R820" s="46"/>
      <c r="S820" s="46"/>
      <c r="T820" s="46"/>
      <c r="U820" s="46"/>
      <c r="V820" s="46"/>
      <c r="W820" s="46"/>
      <c r="X820" s="46"/>
      <c r="Y820" s="46"/>
      <c r="Z820" s="46"/>
      <c r="AA820" s="46"/>
      <c r="AB820" s="46"/>
      <c r="AC820" s="46"/>
      <c r="AD820" s="46"/>
      <c r="AE820" s="46"/>
      <c r="AF820" s="46"/>
      <c r="AG820" s="46"/>
      <c r="AH820" s="46"/>
      <c r="AI820" s="46"/>
      <c r="AJ820" s="46"/>
      <c r="AK820" s="46"/>
      <c r="AL820" s="46"/>
    </row>
    <row r="821">
      <c r="A821" s="50"/>
      <c r="B821" s="46"/>
      <c r="C821" s="46"/>
      <c r="D821" s="46"/>
      <c r="E821" s="70"/>
      <c r="F821" s="50"/>
      <c r="G821" s="50"/>
      <c r="H821" s="50"/>
      <c r="I821" s="50"/>
      <c r="J821" s="102"/>
      <c r="K821" s="46"/>
      <c r="L821" s="46"/>
      <c r="M821" s="46"/>
      <c r="N821" s="46"/>
      <c r="O821" s="46"/>
      <c r="P821" s="46"/>
      <c r="Q821" s="46"/>
      <c r="R821" s="46"/>
      <c r="S821" s="46"/>
      <c r="T821" s="46"/>
      <c r="U821" s="46"/>
      <c r="V821" s="46"/>
      <c r="W821" s="46"/>
      <c r="X821" s="46"/>
      <c r="Y821" s="46"/>
      <c r="Z821" s="46"/>
      <c r="AA821" s="46"/>
      <c r="AB821" s="46"/>
      <c r="AC821" s="46"/>
      <c r="AD821" s="46"/>
      <c r="AE821" s="46"/>
      <c r="AF821" s="46"/>
      <c r="AG821" s="46"/>
      <c r="AH821" s="46"/>
      <c r="AI821" s="46"/>
      <c r="AJ821" s="46"/>
      <c r="AK821" s="46"/>
      <c r="AL821" s="46"/>
    </row>
    <row r="822">
      <c r="A822" s="50"/>
      <c r="B822" s="46"/>
      <c r="C822" s="46"/>
      <c r="D822" s="46"/>
      <c r="E822" s="70"/>
      <c r="F822" s="50"/>
      <c r="G822" s="50"/>
      <c r="H822" s="50"/>
      <c r="I822" s="50"/>
      <c r="J822" s="102"/>
      <c r="K822" s="46"/>
      <c r="L822" s="46"/>
      <c r="M822" s="46"/>
      <c r="N822" s="46"/>
      <c r="O822" s="46"/>
      <c r="P822" s="46"/>
      <c r="Q822" s="46"/>
      <c r="R822" s="46"/>
      <c r="S822" s="46"/>
      <c r="T822" s="46"/>
      <c r="U822" s="46"/>
      <c r="V822" s="46"/>
      <c r="W822" s="46"/>
      <c r="X822" s="46"/>
      <c r="Y822" s="46"/>
      <c r="Z822" s="46"/>
      <c r="AA822" s="46"/>
      <c r="AB822" s="46"/>
      <c r="AC822" s="46"/>
      <c r="AD822" s="46"/>
      <c r="AE822" s="46"/>
      <c r="AF822" s="46"/>
      <c r="AG822" s="46"/>
      <c r="AH822" s="46"/>
      <c r="AI822" s="46"/>
      <c r="AJ822" s="46"/>
      <c r="AK822" s="46"/>
      <c r="AL822" s="46"/>
    </row>
    <row r="823">
      <c r="A823" s="50"/>
      <c r="B823" s="46"/>
      <c r="C823" s="46"/>
      <c r="D823" s="46"/>
      <c r="E823" s="70"/>
      <c r="F823" s="50"/>
      <c r="G823" s="50"/>
      <c r="H823" s="50"/>
      <c r="I823" s="50"/>
      <c r="J823" s="102"/>
      <c r="K823" s="46"/>
      <c r="L823" s="46"/>
      <c r="M823" s="46"/>
      <c r="N823" s="46"/>
      <c r="O823" s="46"/>
      <c r="P823" s="46"/>
      <c r="Q823" s="46"/>
      <c r="R823" s="46"/>
      <c r="S823" s="46"/>
      <c r="T823" s="46"/>
      <c r="U823" s="46"/>
      <c r="V823" s="46"/>
      <c r="W823" s="46"/>
      <c r="X823" s="46"/>
      <c r="Y823" s="46"/>
      <c r="Z823" s="46"/>
      <c r="AA823" s="46"/>
      <c r="AB823" s="46"/>
      <c r="AC823" s="46"/>
      <c r="AD823" s="46"/>
      <c r="AE823" s="46"/>
      <c r="AF823" s="46"/>
      <c r="AG823" s="46"/>
      <c r="AH823" s="46"/>
      <c r="AI823" s="46"/>
      <c r="AJ823" s="46"/>
      <c r="AK823" s="46"/>
      <c r="AL823" s="46"/>
    </row>
    <row r="824">
      <c r="A824" s="50"/>
      <c r="B824" s="46"/>
      <c r="C824" s="46"/>
      <c r="D824" s="46"/>
      <c r="E824" s="70"/>
      <c r="F824" s="50"/>
      <c r="G824" s="50"/>
      <c r="H824" s="50"/>
      <c r="I824" s="50"/>
      <c r="J824" s="102"/>
      <c r="K824" s="46"/>
      <c r="L824" s="46"/>
      <c r="M824" s="46"/>
      <c r="N824" s="46"/>
      <c r="O824" s="46"/>
      <c r="P824" s="46"/>
      <c r="Q824" s="46"/>
      <c r="R824" s="46"/>
      <c r="S824" s="46"/>
      <c r="T824" s="46"/>
      <c r="U824" s="46"/>
      <c r="V824" s="46"/>
      <c r="W824" s="46"/>
      <c r="X824" s="46"/>
      <c r="Y824" s="46"/>
      <c r="Z824" s="46"/>
      <c r="AA824" s="46"/>
      <c r="AB824" s="46"/>
      <c r="AC824" s="46"/>
      <c r="AD824" s="46"/>
      <c r="AE824" s="46"/>
      <c r="AF824" s="46"/>
      <c r="AG824" s="46"/>
      <c r="AH824" s="46"/>
      <c r="AI824" s="46"/>
      <c r="AJ824" s="46"/>
      <c r="AK824" s="46"/>
      <c r="AL824" s="46"/>
    </row>
    <row r="825">
      <c r="A825" s="50"/>
      <c r="B825" s="46"/>
      <c r="C825" s="46"/>
      <c r="D825" s="46"/>
      <c r="E825" s="70"/>
      <c r="F825" s="50"/>
      <c r="G825" s="50"/>
      <c r="H825" s="50"/>
      <c r="I825" s="50"/>
      <c r="J825" s="102"/>
      <c r="K825" s="46"/>
      <c r="L825" s="46"/>
      <c r="M825" s="46"/>
      <c r="N825" s="46"/>
      <c r="O825" s="46"/>
      <c r="P825" s="46"/>
      <c r="Q825" s="46"/>
      <c r="R825" s="46"/>
      <c r="S825" s="46"/>
      <c r="T825" s="46"/>
      <c r="U825" s="46"/>
      <c r="V825" s="46"/>
      <c r="W825" s="46"/>
      <c r="X825" s="46"/>
      <c r="Y825" s="46"/>
      <c r="Z825" s="46"/>
      <c r="AA825" s="46"/>
      <c r="AB825" s="46"/>
      <c r="AC825" s="46"/>
      <c r="AD825" s="46"/>
      <c r="AE825" s="46"/>
      <c r="AF825" s="46"/>
      <c r="AG825" s="46"/>
      <c r="AH825" s="46"/>
      <c r="AI825" s="46"/>
      <c r="AJ825" s="46"/>
      <c r="AK825" s="46"/>
      <c r="AL825" s="46"/>
    </row>
    <row r="826">
      <c r="A826" s="50"/>
      <c r="B826" s="46"/>
      <c r="C826" s="46"/>
      <c r="D826" s="46"/>
      <c r="E826" s="70"/>
      <c r="F826" s="50"/>
      <c r="G826" s="50"/>
      <c r="H826" s="50"/>
      <c r="I826" s="50"/>
      <c r="J826" s="102"/>
      <c r="K826" s="46"/>
      <c r="L826" s="46"/>
      <c r="M826" s="46"/>
      <c r="N826" s="46"/>
      <c r="O826" s="46"/>
      <c r="P826" s="46"/>
      <c r="Q826" s="46"/>
      <c r="R826" s="46"/>
      <c r="S826" s="46"/>
      <c r="T826" s="46"/>
      <c r="U826" s="46"/>
      <c r="V826" s="46"/>
      <c r="W826" s="46"/>
      <c r="X826" s="46"/>
      <c r="Y826" s="46"/>
      <c r="Z826" s="46"/>
      <c r="AA826" s="46"/>
      <c r="AB826" s="46"/>
      <c r="AC826" s="46"/>
      <c r="AD826" s="46"/>
      <c r="AE826" s="46"/>
      <c r="AF826" s="46"/>
      <c r="AG826" s="46"/>
      <c r="AH826" s="46"/>
      <c r="AI826" s="46"/>
      <c r="AJ826" s="46"/>
      <c r="AK826" s="46"/>
      <c r="AL826" s="46"/>
    </row>
    <row r="827">
      <c r="A827" s="50"/>
      <c r="B827" s="46"/>
      <c r="C827" s="46"/>
      <c r="D827" s="46"/>
      <c r="E827" s="70"/>
      <c r="F827" s="50"/>
      <c r="G827" s="50"/>
      <c r="H827" s="50"/>
      <c r="I827" s="50"/>
      <c r="J827" s="102"/>
      <c r="K827" s="46"/>
      <c r="L827" s="46"/>
      <c r="M827" s="46"/>
      <c r="N827" s="46"/>
      <c r="O827" s="46"/>
      <c r="P827" s="46"/>
      <c r="Q827" s="46"/>
      <c r="R827" s="46"/>
      <c r="S827" s="46"/>
      <c r="T827" s="46"/>
      <c r="U827" s="46"/>
      <c r="V827" s="46"/>
      <c r="W827" s="46"/>
      <c r="X827" s="46"/>
      <c r="Y827" s="46"/>
      <c r="Z827" s="46"/>
      <c r="AA827" s="46"/>
      <c r="AB827" s="46"/>
      <c r="AC827" s="46"/>
      <c r="AD827" s="46"/>
      <c r="AE827" s="46"/>
      <c r="AF827" s="46"/>
      <c r="AG827" s="46"/>
      <c r="AH827" s="46"/>
      <c r="AI827" s="46"/>
      <c r="AJ827" s="46"/>
      <c r="AK827" s="46"/>
      <c r="AL827" s="46"/>
    </row>
    <row r="828">
      <c r="A828" s="50"/>
      <c r="B828" s="46"/>
      <c r="C828" s="46"/>
      <c r="D828" s="46"/>
      <c r="E828" s="70"/>
      <c r="F828" s="50"/>
      <c r="G828" s="50"/>
      <c r="H828" s="50"/>
      <c r="I828" s="50"/>
      <c r="J828" s="102"/>
      <c r="K828" s="46"/>
      <c r="L828" s="46"/>
      <c r="M828" s="46"/>
      <c r="N828" s="46"/>
      <c r="O828" s="46"/>
      <c r="P828" s="46"/>
      <c r="Q828" s="46"/>
      <c r="R828" s="46"/>
      <c r="S828" s="46"/>
      <c r="T828" s="46"/>
      <c r="U828" s="46"/>
      <c r="V828" s="46"/>
      <c r="W828" s="46"/>
      <c r="X828" s="46"/>
      <c r="Y828" s="46"/>
      <c r="Z828" s="46"/>
      <c r="AA828" s="46"/>
      <c r="AB828" s="46"/>
      <c r="AC828" s="46"/>
      <c r="AD828" s="46"/>
      <c r="AE828" s="46"/>
      <c r="AF828" s="46"/>
      <c r="AG828" s="46"/>
      <c r="AH828" s="46"/>
      <c r="AI828" s="46"/>
      <c r="AJ828" s="46"/>
      <c r="AK828" s="46"/>
      <c r="AL828" s="46"/>
    </row>
    <row r="829">
      <c r="A829" s="50"/>
      <c r="B829" s="46"/>
      <c r="C829" s="46"/>
      <c r="D829" s="46"/>
      <c r="E829" s="70"/>
      <c r="F829" s="50"/>
      <c r="G829" s="50"/>
      <c r="H829" s="50"/>
      <c r="I829" s="50"/>
      <c r="J829" s="102"/>
      <c r="K829" s="46"/>
      <c r="L829" s="46"/>
      <c r="M829" s="46"/>
      <c r="N829" s="46"/>
      <c r="O829" s="46"/>
      <c r="P829" s="46"/>
      <c r="Q829" s="46"/>
      <c r="R829" s="46"/>
      <c r="S829" s="46"/>
      <c r="T829" s="46"/>
      <c r="U829" s="46"/>
      <c r="V829" s="46"/>
      <c r="W829" s="46"/>
      <c r="X829" s="46"/>
      <c r="Y829" s="46"/>
      <c r="Z829" s="46"/>
      <c r="AA829" s="46"/>
      <c r="AB829" s="46"/>
      <c r="AC829" s="46"/>
      <c r="AD829" s="46"/>
      <c r="AE829" s="46"/>
      <c r="AF829" s="46"/>
      <c r="AG829" s="46"/>
      <c r="AH829" s="46"/>
      <c r="AI829" s="46"/>
      <c r="AJ829" s="46"/>
      <c r="AK829" s="46"/>
      <c r="AL829" s="46"/>
    </row>
    <row r="830">
      <c r="A830" s="50"/>
      <c r="B830" s="46"/>
      <c r="C830" s="46"/>
      <c r="D830" s="46"/>
      <c r="E830" s="70"/>
      <c r="F830" s="50"/>
      <c r="G830" s="50"/>
      <c r="H830" s="50"/>
      <c r="I830" s="50"/>
      <c r="J830" s="102"/>
      <c r="K830" s="46"/>
      <c r="L830" s="46"/>
      <c r="M830" s="46"/>
      <c r="N830" s="46"/>
      <c r="O830" s="46"/>
      <c r="P830" s="46"/>
      <c r="Q830" s="46"/>
      <c r="R830" s="46"/>
      <c r="S830" s="46"/>
      <c r="T830" s="46"/>
      <c r="U830" s="46"/>
      <c r="V830" s="46"/>
      <c r="W830" s="46"/>
      <c r="X830" s="46"/>
      <c r="Y830" s="46"/>
      <c r="Z830" s="46"/>
      <c r="AA830" s="46"/>
      <c r="AB830" s="46"/>
      <c r="AC830" s="46"/>
      <c r="AD830" s="46"/>
      <c r="AE830" s="46"/>
      <c r="AF830" s="46"/>
      <c r="AG830" s="46"/>
      <c r="AH830" s="46"/>
      <c r="AI830" s="46"/>
      <c r="AJ830" s="46"/>
      <c r="AK830" s="46"/>
      <c r="AL830" s="46"/>
    </row>
    <row r="831">
      <c r="A831" s="50"/>
      <c r="B831" s="46"/>
      <c r="C831" s="46"/>
      <c r="D831" s="46"/>
      <c r="E831" s="70"/>
      <c r="F831" s="50"/>
      <c r="G831" s="50"/>
      <c r="H831" s="50"/>
      <c r="I831" s="50"/>
      <c r="J831" s="102"/>
      <c r="K831" s="46"/>
      <c r="L831" s="46"/>
      <c r="M831" s="46"/>
      <c r="N831" s="46"/>
      <c r="O831" s="46"/>
      <c r="P831" s="46"/>
      <c r="Q831" s="46"/>
      <c r="R831" s="46"/>
      <c r="S831" s="46"/>
      <c r="T831" s="46"/>
      <c r="U831" s="46"/>
      <c r="V831" s="46"/>
      <c r="W831" s="46"/>
      <c r="X831" s="46"/>
      <c r="Y831" s="46"/>
      <c r="Z831" s="46"/>
      <c r="AA831" s="46"/>
      <c r="AB831" s="46"/>
      <c r="AC831" s="46"/>
      <c r="AD831" s="46"/>
      <c r="AE831" s="46"/>
      <c r="AF831" s="46"/>
      <c r="AG831" s="46"/>
      <c r="AH831" s="46"/>
      <c r="AI831" s="46"/>
      <c r="AJ831" s="46"/>
      <c r="AK831" s="46"/>
      <c r="AL831" s="46"/>
    </row>
    <row r="832">
      <c r="A832" s="50"/>
      <c r="B832" s="46"/>
      <c r="C832" s="46"/>
      <c r="D832" s="46"/>
      <c r="E832" s="70"/>
      <c r="F832" s="50"/>
      <c r="G832" s="50"/>
      <c r="H832" s="50"/>
      <c r="I832" s="50"/>
      <c r="J832" s="102"/>
      <c r="K832" s="46"/>
      <c r="L832" s="46"/>
      <c r="M832" s="46"/>
      <c r="N832" s="46"/>
      <c r="O832" s="46"/>
      <c r="P832" s="46"/>
      <c r="Q832" s="46"/>
      <c r="R832" s="46"/>
      <c r="S832" s="46"/>
      <c r="T832" s="46"/>
      <c r="U832" s="46"/>
      <c r="V832" s="46"/>
      <c r="W832" s="46"/>
      <c r="X832" s="46"/>
      <c r="Y832" s="46"/>
      <c r="Z832" s="46"/>
      <c r="AA832" s="46"/>
      <c r="AB832" s="46"/>
      <c r="AC832" s="46"/>
      <c r="AD832" s="46"/>
      <c r="AE832" s="46"/>
      <c r="AF832" s="46"/>
      <c r="AG832" s="46"/>
      <c r="AH832" s="46"/>
      <c r="AI832" s="46"/>
      <c r="AJ832" s="46"/>
      <c r="AK832" s="46"/>
      <c r="AL832" s="46"/>
    </row>
    <row r="833">
      <c r="A833" s="50"/>
      <c r="B833" s="46"/>
      <c r="C833" s="46"/>
      <c r="D833" s="46"/>
      <c r="E833" s="70"/>
      <c r="F833" s="50"/>
      <c r="G833" s="50"/>
      <c r="H833" s="50"/>
      <c r="I833" s="50"/>
      <c r="J833" s="102"/>
      <c r="K833" s="46"/>
      <c r="L833" s="46"/>
      <c r="M833" s="46"/>
      <c r="N833" s="46"/>
      <c r="O833" s="46"/>
      <c r="P833" s="46"/>
      <c r="Q833" s="46"/>
      <c r="R833" s="46"/>
      <c r="S833" s="46"/>
      <c r="T833" s="46"/>
      <c r="U833" s="46"/>
      <c r="V833" s="46"/>
      <c r="W833" s="46"/>
      <c r="X833" s="46"/>
      <c r="Y833" s="46"/>
      <c r="Z833" s="46"/>
      <c r="AA833" s="46"/>
      <c r="AB833" s="46"/>
      <c r="AC833" s="46"/>
      <c r="AD833" s="46"/>
      <c r="AE833" s="46"/>
      <c r="AF833" s="46"/>
      <c r="AG833" s="46"/>
      <c r="AH833" s="46"/>
      <c r="AI833" s="46"/>
      <c r="AJ833" s="46"/>
      <c r="AK833" s="46"/>
      <c r="AL833" s="46"/>
    </row>
    <row r="834">
      <c r="A834" s="50"/>
      <c r="B834" s="46"/>
      <c r="C834" s="46"/>
      <c r="D834" s="46"/>
      <c r="E834" s="70"/>
      <c r="F834" s="50"/>
      <c r="G834" s="50"/>
      <c r="H834" s="50"/>
      <c r="I834" s="50"/>
      <c r="J834" s="102"/>
      <c r="K834" s="46"/>
      <c r="L834" s="46"/>
      <c r="M834" s="46"/>
      <c r="N834" s="46"/>
      <c r="O834" s="46"/>
      <c r="P834" s="46"/>
      <c r="Q834" s="46"/>
      <c r="R834" s="46"/>
      <c r="S834" s="46"/>
      <c r="T834" s="46"/>
      <c r="U834" s="46"/>
      <c r="V834" s="46"/>
      <c r="W834" s="46"/>
      <c r="X834" s="46"/>
      <c r="Y834" s="46"/>
      <c r="Z834" s="46"/>
      <c r="AA834" s="46"/>
      <c r="AB834" s="46"/>
      <c r="AC834" s="46"/>
      <c r="AD834" s="46"/>
      <c r="AE834" s="46"/>
      <c r="AF834" s="46"/>
      <c r="AG834" s="46"/>
      <c r="AH834" s="46"/>
      <c r="AI834" s="46"/>
      <c r="AJ834" s="46"/>
      <c r="AK834" s="46"/>
      <c r="AL834" s="46"/>
    </row>
    <row r="835">
      <c r="A835" s="50"/>
      <c r="B835" s="46"/>
      <c r="C835" s="46"/>
      <c r="D835" s="46"/>
      <c r="E835" s="70"/>
      <c r="F835" s="50"/>
      <c r="G835" s="50"/>
      <c r="H835" s="50"/>
      <c r="I835" s="50"/>
      <c r="J835" s="102"/>
      <c r="K835" s="46"/>
      <c r="L835" s="46"/>
      <c r="M835" s="46"/>
      <c r="N835" s="46"/>
      <c r="O835" s="46"/>
      <c r="P835" s="46"/>
      <c r="Q835" s="46"/>
      <c r="R835" s="46"/>
      <c r="S835" s="46"/>
      <c r="T835" s="46"/>
      <c r="U835" s="46"/>
      <c r="V835" s="46"/>
      <c r="W835" s="46"/>
      <c r="X835" s="46"/>
      <c r="Y835" s="46"/>
      <c r="Z835" s="46"/>
      <c r="AA835" s="46"/>
      <c r="AB835" s="46"/>
      <c r="AC835" s="46"/>
      <c r="AD835" s="46"/>
      <c r="AE835" s="46"/>
      <c r="AF835" s="46"/>
      <c r="AG835" s="46"/>
      <c r="AH835" s="46"/>
      <c r="AI835" s="46"/>
      <c r="AJ835" s="46"/>
      <c r="AK835" s="46"/>
      <c r="AL835" s="46"/>
    </row>
    <row r="836">
      <c r="A836" s="50"/>
      <c r="B836" s="46"/>
      <c r="C836" s="46"/>
      <c r="D836" s="46"/>
      <c r="E836" s="70"/>
      <c r="F836" s="50"/>
      <c r="G836" s="50"/>
      <c r="H836" s="50"/>
      <c r="I836" s="50"/>
      <c r="J836" s="102"/>
      <c r="K836" s="46"/>
      <c r="L836" s="46"/>
      <c r="M836" s="46"/>
      <c r="N836" s="46"/>
      <c r="O836" s="46"/>
      <c r="P836" s="46"/>
      <c r="Q836" s="46"/>
      <c r="R836" s="46"/>
      <c r="S836" s="46"/>
      <c r="T836" s="46"/>
      <c r="U836" s="46"/>
      <c r="V836" s="46"/>
      <c r="W836" s="46"/>
      <c r="X836" s="46"/>
      <c r="Y836" s="46"/>
      <c r="Z836" s="46"/>
      <c r="AA836" s="46"/>
      <c r="AB836" s="46"/>
      <c r="AC836" s="46"/>
      <c r="AD836" s="46"/>
      <c r="AE836" s="46"/>
      <c r="AF836" s="46"/>
      <c r="AG836" s="46"/>
      <c r="AH836" s="46"/>
      <c r="AI836" s="46"/>
      <c r="AJ836" s="46"/>
      <c r="AK836" s="46"/>
      <c r="AL836" s="46"/>
    </row>
    <row r="837">
      <c r="A837" s="50"/>
      <c r="B837" s="46"/>
      <c r="C837" s="46"/>
      <c r="D837" s="46"/>
      <c r="E837" s="70"/>
      <c r="F837" s="50"/>
      <c r="G837" s="50"/>
      <c r="H837" s="50"/>
      <c r="I837" s="50"/>
      <c r="J837" s="102"/>
      <c r="K837" s="46"/>
      <c r="L837" s="46"/>
      <c r="M837" s="46"/>
      <c r="N837" s="46"/>
      <c r="O837" s="46"/>
      <c r="P837" s="46"/>
      <c r="Q837" s="46"/>
      <c r="R837" s="46"/>
      <c r="S837" s="46"/>
      <c r="T837" s="46"/>
      <c r="U837" s="46"/>
      <c r="V837" s="46"/>
      <c r="W837" s="46"/>
      <c r="X837" s="46"/>
      <c r="Y837" s="46"/>
      <c r="Z837" s="46"/>
      <c r="AA837" s="46"/>
      <c r="AB837" s="46"/>
      <c r="AC837" s="46"/>
      <c r="AD837" s="46"/>
      <c r="AE837" s="46"/>
      <c r="AF837" s="46"/>
      <c r="AG837" s="46"/>
      <c r="AH837" s="46"/>
      <c r="AI837" s="46"/>
      <c r="AJ837" s="46"/>
      <c r="AK837" s="46"/>
      <c r="AL837" s="46"/>
    </row>
    <row r="838">
      <c r="A838" s="50"/>
      <c r="B838" s="46"/>
      <c r="C838" s="46"/>
      <c r="D838" s="46"/>
      <c r="E838" s="70"/>
      <c r="F838" s="50"/>
      <c r="G838" s="50"/>
      <c r="H838" s="50"/>
      <c r="I838" s="50"/>
      <c r="J838" s="102"/>
      <c r="K838" s="46"/>
      <c r="L838" s="46"/>
      <c r="M838" s="46"/>
      <c r="N838" s="46"/>
      <c r="O838" s="46"/>
      <c r="P838" s="46"/>
      <c r="Q838" s="46"/>
      <c r="R838" s="46"/>
      <c r="S838" s="46"/>
      <c r="T838" s="46"/>
      <c r="U838" s="46"/>
      <c r="V838" s="46"/>
      <c r="W838" s="46"/>
      <c r="X838" s="46"/>
      <c r="Y838" s="46"/>
      <c r="Z838" s="46"/>
      <c r="AA838" s="46"/>
      <c r="AB838" s="46"/>
      <c r="AC838" s="46"/>
      <c r="AD838" s="46"/>
      <c r="AE838" s="46"/>
      <c r="AF838" s="46"/>
      <c r="AG838" s="46"/>
      <c r="AH838" s="46"/>
      <c r="AI838" s="46"/>
      <c r="AJ838" s="46"/>
      <c r="AK838" s="46"/>
      <c r="AL838" s="46"/>
    </row>
    <row r="839">
      <c r="A839" s="50"/>
      <c r="B839" s="46"/>
      <c r="C839" s="46"/>
      <c r="D839" s="46"/>
      <c r="E839" s="70"/>
      <c r="F839" s="50"/>
      <c r="G839" s="50"/>
      <c r="H839" s="50"/>
      <c r="I839" s="50"/>
      <c r="J839" s="102"/>
      <c r="K839" s="46"/>
      <c r="L839" s="46"/>
      <c r="M839" s="46"/>
      <c r="N839" s="46"/>
      <c r="O839" s="46"/>
      <c r="P839" s="46"/>
      <c r="Q839" s="46"/>
      <c r="R839" s="46"/>
      <c r="S839" s="46"/>
      <c r="T839" s="46"/>
      <c r="U839" s="46"/>
      <c r="V839" s="46"/>
      <c r="W839" s="46"/>
      <c r="X839" s="46"/>
      <c r="Y839" s="46"/>
      <c r="Z839" s="46"/>
      <c r="AA839" s="46"/>
      <c r="AB839" s="46"/>
      <c r="AC839" s="46"/>
      <c r="AD839" s="46"/>
      <c r="AE839" s="46"/>
      <c r="AF839" s="46"/>
      <c r="AG839" s="46"/>
      <c r="AH839" s="46"/>
      <c r="AI839" s="46"/>
      <c r="AJ839" s="46"/>
      <c r="AK839" s="46"/>
      <c r="AL839" s="46"/>
    </row>
    <row r="840">
      <c r="A840" s="50"/>
      <c r="B840" s="46"/>
      <c r="C840" s="46"/>
      <c r="D840" s="46"/>
      <c r="E840" s="70"/>
      <c r="F840" s="50"/>
      <c r="G840" s="50"/>
      <c r="H840" s="50"/>
      <c r="I840" s="50"/>
      <c r="J840" s="102"/>
      <c r="K840" s="46"/>
      <c r="L840" s="46"/>
      <c r="M840" s="46"/>
      <c r="N840" s="46"/>
      <c r="O840" s="46"/>
      <c r="P840" s="46"/>
      <c r="Q840" s="46"/>
      <c r="R840" s="46"/>
      <c r="S840" s="46"/>
      <c r="T840" s="46"/>
      <c r="U840" s="46"/>
      <c r="V840" s="46"/>
      <c r="W840" s="46"/>
      <c r="X840" s="46"/>
      <c r="Y840" s="46"/>
      <c r="Z840" s="46"/>
      <c r="AA840" s="46"/>
      <c r="AB840" s="46"/>
      <c r="AC840" s="46"/>
      <c r="AD840" s="46"/>
      <c r="AE840" s="46"/>
      <c r="AF840" s="46"/>
      <c r="AG840" s="46"/>
      <c r="AH840" s="46"/>
      <c r="AI840" s="46"/>
      <c r="AJ840" s="46"/>
      <c r="AK840" s="46"/>
      <c r="AL840" s="46"/>
    </row>
    <row r="841">
      <c r="A841" s="50"/>
      <c r="B841" s="46"/>
      <c r="C841" s="46"/>
      <c r="D841" s="46"/>
      <c r="E841" s="70"/>
      <c r="F841" s="50"/>
      <c r="G841" s="50"/>
      <c r="H841" s="50"/>
      <c r="I841" s="50"/>
      <c r="J841" s="102"/>
      <c r="K841" s="46"/>
      <c r="L841" s="46"/>
      <c r="M841" s="46"/>
      <c r="N841" s="46"/>
      <c r="O841" s="46"/>
      <c r="P841" s="46"/>
      <c r="Q841" s="46"/>
      <c r="R841" s="46"/>
      <c r="S841" s="46"/>
      <c r="T841" s="46"/>
      <c r="U841" s="46"/>
      <c r="V841" s="46"/>
      <c r="W841" s="46"/>
      <c r="X841" s="46"/>
      <c r="Y841" s="46"/>
      <c r="Z841" s="46"/>
      <c r="AA841" s="46"/>
      <c r="AB841" s="46"/>
      <c r="AC841" s="46"/>
      <c r="AD841" s="46"/>
      <c r="AE841" s="46"/>
      <c r="AF841" s="46"/>
      <c r="AG841" s="46"/>
      <c r="AH841" s="46"/>
      <c r="AI841" s="46"/>
      <c r="AJ841" s="46"/>
      <c r="AK841" s="46"/>
      <c r="AL841" s="46"/>
    </row>
    <row r="842">
      <c r="A842" s="50"/>
      <c r="B842" s="46"/>
      <c r="C842" s="46"/>
      <c r="D842" s="46"/>
      <c r="E842" s="70"/>
      <c r="F842" s="50"/>
      <c r="G842" s="50"/>
      <c r="H842" s="50"/>
      <c r="I842" s="50"/>
      <c r="J842" s="102"/>
      <c r="K842" s="46"/>
      <c r="L842" s="46"/>
      <c r="M842" s="46"/>
      <c r="N842" s="46"/>
      <c r="O842" s="46"/>
      <c r="P842" s="46"/>
      <c r="Q842" s="46"/>
      <c r="R842" s="46"/>
      <c r="S842" s="46"/>
      <c r="T842" s="46"/>
      <c r="U842" s="46"/>
      <c r="V842" s="46"/>
      <c r="W842" s="46"/>
      <c r="X842" s="46"/>
      <c r="Y842" s="46"/>
      <c r="Z842" s="46"/>
      <c r="AA842" s="46"/>
      <c r="AB842" s="46"/>
      <c r="AC842" s="46"/>
      <c r="AD842" s="46"/>
      <c r="AE842" s="46"/>
      <c r="AF842" s="46"/>
      <c r="AG842" s="46"/>
      <c r="AH842" s="46"/>
      <c r="AI842" s="46"/>
      <c r="AJ842" s="46"/>
      <c r="AK842" s="46"/>
      <c r="AL842" s="46"/>
    </row>
    <row r="843">
      <c r="A843" s="50"/>
      <c r="B843" s="46"/>
      <c r="C843" s="46"/>
      <c r="D843" s="46"/>
      <c r="E843" s="70"/>
      <c r="F843" s="50"/>
      <c r="G843" s="50"/>
      <c r="H843" s="50"/>
      <c r="I843" s="50"/>
      <c r="J843" s="102"/>
      <c r="K843" s="46"/>
      <c r="L843" s="46"/>
      <c r="M843" s="46"/>
      <c r="N843" s="46"/>
      <c r="O843" s="46"/>
      <c r="P843" s="46"/>
      <c r="Q843" s="46"/>
      <c r="R843" s="46"/>
      <c r="S843" s="46"/>
      <c r="T843" s="46"/>
      <c r="U843" s="46"/>
      <c r="V843" s="46"/>
      <c r="W843" s="46"/>
      <c r="X843" s="46"/>
      <c r="Y843" s="46"/>
      <c r="Z843" s="46"/>
      <c r="AA843" s="46"/>
      <c r="AB843" s="46"/>
      <c r="AC843" s="46"/>
      <c r="AD843" s="46"/>
      <c r="AE843" s="46"/>
      <c r="AF843" s="46"/>
      <c r="AG843" s="46"/>
      <c r="AH843" s="46"/>
      <c r="AI843" s="46"/>
      <c r="AJ843" s="46"/>
      <c r="AK843" s="46"/>
      <c r="AL843" s="46"/>
    </row>
    <row r="844">
      <c r="A844" s="50"/>
      <c r="B844" s="46"/>
      <c r="C844" s="46"/>
      <c r="D844" s="46"/>
      <c r="E844" s="70"/>
      <c r="F844" s="50"/>
      <c r="G844" s="50"/>
      <c r="H844" s="50"/>
      <c r="I844" s="50"/>
      <c r="J844" s="102"/>
      <c r="K844" s="46"/>
      <c r="L844" s="46"/>
      <c r="M844" s="46"/>
      <c r="N844" s="46"/>
      <c r="O844" s="46"/>
      <c r="P844" s="46"/>
      <c r="Q844" s="46"/>
      <c r="R844" s="46"/>
      <c r="S844" s="46"/>
      <c r="T844" s="46"/>
      <c r="U844" s="46"/>
      <c r="V844" s="46"/>
      <c r="W844" s="46"/>
      <c r="X844" s="46"/>
      <c r="Y844" s="46"/>
      <c r="Z844" s="46"/>
      <c r="AA844" s="46"/>
      <c r="AB844" s="46"/>
      <c r="AC844" s="46"/>
      <c r="AD844" s="46"/>
      <c r="AE844" s="46"/>
      <c r="AF844" s="46"/>
      <c r="AG844" s="46"/>
      <c r="AH844" s="46"/>
      <c r="AI844" s="46"/>
      <c r="AJ844" s="46"/>
      <c r="AK844" s="46"/>
      <c r="AL844" s="46"/>
    </row>
    <row r="845">
      <c r="A845" s="50"/>
      <c r="B845" s="46"/>
      <c r="C845" s="46"/>
      <c r="D845" s="46"/>
      <c r="E845" s="70"/>
      <c r="F845" s="50"/>
      <c r="G845" s="50"/>
      <c r="H845" s="50"/>
      <c r="I845" s="50"/>
      <c r="J845" s="102"/>
      <c r="K845" s="46"/>
      <c r="L845" s="46"/>
      <c r="M845" s="46"/>
      <c r="N845" s="46"/>
      <c r="O845" s="46"/>
      <c r="P845" s="46"/>
      <c r="Q845" s="46"/>
      <c r="R845" s="46"/>
      <c r="S845" s="46"/>
      <c r="T845" s="46"/>
      <c r="U845" s="46"/>
      <c r="V845" s="46"/>
      <c r="W845" s="46"/>
      <c r="X845" s="46"/>
      <c r="Y845" s="46"/>
      <c r="Z845" s="46"/>
      <c r="AA845" s="46"/>
      <c r="AB845" s="46"/>
      <c r="AC845" s="46"/>
      <c r="AD845" s="46"/>
      <c r="AE845" s="46"/>
      <c r="AF845" s="46"/>
      <c r="AG845" s="46"/>
      <c r="AH845" s="46"/>
      <c r="AI845" s="46"/>
      <c r="AJ845" s="46"/>
      <c r="AK845" s="46"/>
      <c r="AL845" s="46"/>
    </row>
    <row r="846">
      <c r="A846" s="50"/>
      <c r="B846" s="46"/>
      <c r="C846" s="46"/>
      <c r="D846" s="46"/>
      <c r="E846" s="70"/>
      <c r="F846" s="50"/>
      <c r="G846" s="50"/>
      <c r="H846" s="50"/>
      <c r="I846" s="50"/>
      <c r="J846" s="102"/>
      <c r="K846" s="46"/>
      <c r="L846" s="46"/>
      <c r="M846" s="46"/>
      <c r="N846" s="46"/>
      <c r="O846" s="46"/>
      <c r="P846" s="46"/>
      <c r="Q846" s="46"/>
      <c r="R846" s="46"/>
      <c r="S846" s="46"/>
      <c r="T846" s="46"/>
      <c r="U846" s="46"/>
      <c r="V846" s="46"/>
      <c r="W846" s="46"/>
      <c r="X846" s="46"/>
      <c r="Y846" s="46"/>
      <c r="Z846" s="46"/>
      <c r="AA846" s="46"/>
      <c r="AB846" s="46"/>
      <c r="AC846" s="46"/>
      <c r="AD846" s="46"/>
      <c r="AE846" s="46"/>
      <c r="AF846" s="46"/>
      <c r="AG846" s="46"/>
      <c r="AH846" s="46"/>
      <c r="AI846" s="46"/>
      <c r="AJ846" s="46"/>
      <c r="AK846" s="46"/>
      <c r="AL846" s="46"/>
    </row>
    <row r="847">
      <c r="A847" s="50"/>
      <c r="B847" s="46"/>
      <c r="C847" s="46"/>
      <c r="D847" s="46"/>
      <c r="E847" s="70"/>
      <c r="F847" s="50"/>
      <c r="G847" s="50"/>
      <c r="H847" s="50"/>
      <c r="I847" s="50"/>
      <c r="J847" s="102"/>
      <c r="K847" s="46"/>
      <c r="L847" s="46"/>
      <c r="M847" s="46"/>
      <c r="N847" s="46"/>
      <c r="O847" s="46"/>
      <c r="P847" s="46"/>
      <c r="Q847" s="46"/>
      <c r="R847" s="46"/>
      <c r="S847" s="46"/>
      <c r="T847" s="46"/>
      <c r="U847" s="46"/>
      <c r="V847" s="46"/>
      <c r="W847" s="46"/>
      <c r="X847" s="46"/>
      <c r="Y847" s="46"/>
      <c r="Z847" s="46"/>
      <c r="AA847" s="46"/>
      <c r="AB847" s="46"/>
      <c r="AC847" s="46"/>
      <c r="AD847" s="46"/>
      <c r="AE847" s="46"/>
      <c r="AF847" s="46"/>
      <c r="AG847" s="46"/>
      <c r="AH847" s="46"/>
      <c r="AI847" s="46"/>
      <c r="AJ847" s="46"/>
      <c r="AK847" s="46"/>
      <c r="AL847" s="46"/>
    </row>
    <row r="848">
      <c r="A848" s="50"/>
      <c r="B848" s="46"/>
      <c r="C848" s="46"/>
      <c r="D848" s="46"/>
      <c r="E848" s="70"/>
      <c r="F848" s="50"/>
      <c r="G848" s="50"/>
      <c r="H848" s="50"/>
      <c r="I848" s="50"/>
      <c r="J848" s="102"/>
      <c r="K848" s="46"/>
      <c r="L848" s="46"/>
      <c r="M848" s="46"/>
      <c r="N848" s="46"/>
      <c r="O848" s="46"/>
      <c r="P848" s="46"/>
      <c r="Q848" s="46"/>
      <c r="R848" s="46"/>
      <c r="S848" s="46"/>
      <c r="T848" s="46"/>
      <c r="U848" s="46"/>
      <c r="V848" s="46"/>
      <c r="W848" s="46"/>
      <c r="X848" s="46"/>
      <c r="Y848" s="46"/>
      <c r="Z848" s="46"/>
      <c r="AA848" s="46"/>
      <c r="AB848" s="46"/>
      <c r="AC848" s="46"/>
      <c r="AD848" s="46"/>
      <c r="AE848" s="46"/>
      <c r="AF848" s="46"/>
      <c r="AG848" s="46"/>
      <c r="AH848" s="46"/>
      <c r="AI848" s="46"/>
      <c r="AJ848" s="46"/>
      <c r="AK848" s="46"/>
      <c r="AL848" s="46"/>
    </row>
    <row r="849">
      <c r="A849" s="50"/>
      <c r="B849" s="46"/>
      <c r="C849" s="46"/>
      <c r="D849" s="46"/>
      <c r="E849" s="70"/>
      <c r="F849" s="50"/>
      <c r="G849" s="50"/>
      <c r="H849" s="50"/>
      <c r="I849" s="50"/>
      <c r="J849" s="102"/>
      <c r="K849" s="46"/>
      <c r="L849" s="46"/>
      <c r="M849" s="46"/>
      <c r="N849" s="46"/>
      <c r="O849" s="46"/>
      <c r="P849" s="46"/>
      <c r="Q849" s="46"/>
      <c r="R849" s="46"/>
      <c r="S849" s="46"/>
      <c r="T849" s="46"/>
      <c r="U849" s="46"/>
      <c r="V849" s="46"/>
      <c r="W849" s="46"/>
      <c r="X849" s="46"/>
      <c r="Y849" s="46"/>
      <c r="Z849" s="46"/>
      <c r="AA849" s="46"/>
      <c r="AB849" s="46"/>
      <c r="AC849" s="46"/>
      <c r="AD849" s="46"/>
      <c r="AE849" s="46"/>
      <c r="AF849" s="46"/>
      <c r="AG849" s="46"/>
      <c r="AH849" s="46"/>
      <c r="AI849" s="46"/>
      <c r="AJ849" s="46"/>
      <c r="AK849" s="46"/>
      <c r="AL849" s="46"/>
    </row>
    <row r="850">
      <c r="A850" s="50"/>
      <c r="B850" s="46"/>
      <c r="C850" s="46"/>
      <c r="D850" s="46"/>
      <c r="E850" s="70"/>
      <c r="F850" s="50"/>
      <c r="G850" s="50"/>
      <c r="H850" s="50"/>
      <c r="I850" s="50"/>
      <c r="J850" s="102"/>
      <c r="K850" s="46"/>
      <c r="L850" s="46"/>
      <c r="M850" s="46"/>
      <c r="N850" s="46"/>
      <c r="O850" s="46"/>
      <c r="P850" s="46"/>
      <c r="Q850" s="46"/>
      <c r="R850" s="46"/>
      <c r="S850" s="46"/>
      <c r="T850" s="46"/>
      <c r="U850" s="46"/>
      <c r="V850" s="46"/>
      <c r="W850" s="46"/>
      <c r="X850" s="46"/>
      <c r="Y850" s="46"/>
      <c r="Z850" s="46"/>
      <c r="AA850" s="46"/>
      <c r="AB850" s="46"/>
      <c r="AC850" s="46"/>
      <c r="AD850" s="46"/>
      <c r="AE850" s="46"/>
      <c r="AF850" s="46"/>
      <c r="AG850" s="46"/>
      <c r="AH850" s="46"/>
      <c r="AI850" s="46"/>
      <c r="AJ850" s="46"/>
      <c r="AK850" s="46"/>
      <c r="AL850" s="46"/>
    </row>
    <row r="851">
      <c r="A851" s="50"/>
      <c r="B851" s="46"/>
      <c r="C851" s="46"/>
      <c r="D851" s="46"/>
      <c r="E851" s="70"/>
      <c r="F851" s="50"/>
      <c r="G851" s="50"/>
      <c r="H851" s="50"/>
      <c r="I851" s="50"/>
      <c r="J851" s="102"/>
      <c r="K851" s="46"/>
      <c r="L851" s="46"/>
      <c r="M851" s="46"/>
      <c r="N851" s="46"/>
      <c r="O851" s="46"/>
      <c r="P851" s="46"/>
      <c r="Q851" s="46"/>
      <c r="R851" s="46"/>
      <c r="S851" s="46"/>
      <c r="T851" s="46"/>
      <c r="U851" s="46"/>
      <c r="V851" s="46"/>
      <c r="W851" s="46"/>
      <c r="X851" s="46"/>
      <c r="Y851" s="46"/>
      <c r="Z851" s="46"/>
      <c r="AA851" s="46"/>
      <c r="AB851" s="46"/>
      <c r="AC851" s="46"/>
      <c r="AD851" s="46"/>
      <c r="AE851" s="46"/>
      <c r="AF851" s="46"/>
      <c r="AG851" s="46"/>
      <c r="AH851" s="46"/>
      <c r="AI851" s="46"/>
      <c r="AJ851" s="46"/>
      <c r="AK851" s="46"/>
      <c r="AL851" s="46"/>
    </row>
    <row r="852">
      <c r="A852" s="50"/>
      <c r="B852" s="46"/>
      <c r="C852" s="46"/>
      <c r="D852" s="46"/>
      <c r="E852" s="70"/>
      <c r="F852" s="50"/>
      <c r="G852" s="50"/>
      <c r="H852" s="50"/>
      <c r="I852" s="50"/>
      <c r="J852" s="102"/>
      <c r="K852" s="46"/>
      <c r="L852" s="46"/>
      <c r="M852" s="46"/>
      <c r="N852" s="46"/>
      <c r="O852" s="46"/>
      <c r="P852" s="46"/>
      <c r="Q852" s="46"/>
      <c r="R852" s="46"/>
      <c r="S852" s="46"/>
      <c r="T852" s="46"/>
      <c r="U852" s="46"/>
      <c r="V852" s="46"/>
      <c r="W852" s="46"/>
      <c r="X852" s="46"/>
      <c r="Y852" s="46"/>
      <c r="Z852" s="46"/>
      <c r="AA852" s="46"/>
      <c r="AB852" s="46"/>
      <c r="AC852" s="46"/>
      <c r="AD852" s="46"/>
      <c r="AE852" s="46"/>
      <c r="AF852" s="46"/>
      <c r="AG852" s="46"/>
      <c r="AH852" s="46"/>
      <c r="AI852" s="46"/>
      <c r="AJ852" s="46"/>
      <c r="AK852" s="46"/>
      <c r="AL852" s="46"/>
    </row>
    <row r="853">
      <c r="A853" s="50"/>
      <c r="B853" s="46"/>
      <c r="C853" s="46"/>
      <c r="D853" s="46"/>
      <c r="E853" s="70"/>
      <c r="F853" s="50"/>
      <c r="G853" s="50"/>
      <c r="H853" s="50"/>
      <c r="I853" s="50"/>
      <c r="J853" s="102"/>
      <c r="K853" s="46"/>
      <c r="L853" s="46"/>
      <c r="M853" s="46"/>
      <c r="N853" s="46"/>
      <c r="O853" s="46"/>
      <c r="P853" s="46"/>
      <c r="Q853" s="46"/>
      <c r="R853" s="46"/>
      <c r="S853" s="46"/>
      <c r="T853" s="46"/>
      <c r="U853" s="46"/>
      <c r="V853" s="46"/>
      <c r="W853" s="46"/>
      <c r="X853" s="46"/>
      <c r="Y853" s="46"/>
      <c r="Z853" s="46"/>
      <c r="AA853" s="46"/>
      <c r="AB853" s="46"/>
      <c r="AC853" s="46"/>
      <c r="AD853" s="46"/>
      <c r="AE853" s="46"/>
      <c r="AF853" s="46"/>
      <c r="AG853" s="46"/>
      <c r="AH853" s="46"/>
      <c r="AI853" s="46"/>
      <c r="AJ853" s="46"/>
      <c r="AK853" s="46"/>
      <c r="AL853" s="46"/>
    </row>
    <row r="854">
      <c r="A854" s="50"/>
      <c r="B854" s="46"/>
      <c r="C854" s="46"/>
      <c r="D854" s="46"/>
      <c r="E854" s="70"/>
      <c r="F854" s="50"/>
      <c r="G854" s="50"/>
      <c r="H854" s="50"/>
      <c r="I854" s="50"/>
      <c r="J854" s="102"/>
      <c r="K854" s="46"/>
      <c r="L854" s="46"/>
      <c r="M854" s="46"/>
      <c r="N854" s="46"/>
      <c r="O854" s="46"/>
      <c r="P854" s="46"/>
      <c r="Q854" s="46"/>
      <c r="R854" s="46"/>
      <c r="S854" s="46"/>
      <c r="T854" s="46"/>
      <c r="U854" s="46"/>
      <c r="V854" s="46"/>
      <c r="W854" s="46"/>
      <c r="X854" s="46"/>
      <c r="Y854" s="46"/>
      <c r="Z854" s="46"/>
      <c r="AA854" s="46"/>
      <c r="AB854" s="46"/>
      <c r="AC854" s="46"/>
      <c r="AD854" s="46"/>
      <c r="AE854" s="46"/>
      <c r="AF854" s="46"/>
      <c r="AG854" s="46"/>
      <c r="AH854" s="46"/>
      <c r="AI854" s="46"/>
      <c r="AJ854" s="46"/>
      <c r="AK854" s="46"/>
      <c r="AL854" s="46"/>
    </row>
    <row r="855">
      <c r="A855" s="50"/>
      <c r="B855" s="46"/>
      <c r="C855" s="46"/>
      <c r="D855" s="46"/>
      <c r="E855" s="70"/>
      <c r="F855" s="50"/>
      <c r="G855" s="50"/>
      <c r="H855" s="50"/>
      <c r="I855" s="50"/>
      <c r="J855" s="102"/>
      <c r="K855" s="46"/>
      <c r="L855" s="46"/>
      <c r="M855" s="46"/>
      <c r="N855" s="46"/>
      <c r="O855" s="46"/>
      <c r="P855" s="46"/>
      <c r="Q855" s="46"/>
      <c r="R855" s="46"/>
      <c r="S855" s="46"/>
      <c r="T855" s="46"/>
      <c r="U855" s="46"/>
      <c r="V855" s="46"/>
      <c r="W855" s="46"/>
      <c r="X855" s="46"/>
      <c r="Y855" s="46"/>
      <c r="Z855" s="46"/>
      <c r="AA855" s="46"/>
      <c r="AB855" s="46"/>
      <c r="AC855" s="46"/>
      <c r="AD855" s="46"/>
      <c r="AE855" s="46"/>
      <c r="AF855" s="46"/>
      <c r="AG855" s="46"/>
      <c r="AH855" s="46"/>
      <c r="AI855" s="46"/>
      <c r="AJ855" s="46"/>
      <c r="AK855" s="46"/>
      <c r="AL855" s="46"/>
    </row>
    <row r="856">
      <c r="A856" s="50"/>
      <c r="B856" s="46"/>
      <c r="C856" s="46"/>
      <c r="D856" s="46"/>
      <c r="E856" s="70"/>
      <c r="F856" s="50"/>
      <c r="G856" s="50"/>
      <c r="H856" s="50"/>
      <c r="I856" s="50"/>
      <c r="J856" s="102"/>
      <c r="K856" s="46"/>
      <c r="L856" s="46"/>
      <c r="M856" s="46"/>
      <c r="N856" s="46"/>
      <c r="O856" s="46"/>
      <c r="P856" s="46"/>
      <c r="Q856" s="46"/>
      <c r="R856" s="46"/>
      <c r="S856" s="46"/>
      <c r="T856" s="46"/>
      <c r="U856" s="46"/>
      <c r="V856" s="46"/>
      <c r="W856" s="46"/>
      <c r="X856" s="46"/>
      <c r="Y856" s="46"/>
      <c r="Z856" s="46"/>
      <c r="AA856" s="46"/>
      <c r="AB856" s="46"/>
      <c r="AC856" s="46"/>
      <c r="AD856" s="46"/>
      <c r="AE856" s="46"/>
      <c r="AF856" s="46"/>
      <c r="AG856" s="46"/>
      <c r="AH856" s="46"/>
      <c r="AI856" s="46"/>
      <c r="AJ856" s="46"/>
      <c r="AK856" s="46"/>
      <c r="AL856" s="46"/>
    </row>
    <row r="857">
      <c r="A857" s="50"/>
      <c r="B857" s="46"/>
      <c r="C857" s="46"/>
      <c r="D857" s="46"/>
      <c r="E857" s="70"/>
      <c r="F857" s="50"/>
      <c r="G857" s="50"/>
      <c r="H857" s="50"/>
      <c r="I857" s="50"/>
      <c r="J857" s="102"/>
      <c r="K857" s="46"/>
      <c r="L857" s="46"/>
      <c r="M857" s="46"/>
      <c r="N857" s="46"/>
      <c r="O857" s="46"/>
      <c r="P857" s="46"/>
      <c r="Q857" s="46"/>
      <c r="R857" s="46"/>
      <c r="S857" s="46"/>
      <c r="T857" s="46"/>
      <c r="U857" s="46"/>
      <c r="V857" s="46"/>
      <c r="W857" s="46"/>
      <c r="X857" s="46"/>
      <c r="Y857" s="46"/>
      <c r="Z857" s="46"/>
      <c r="AA857" s="46"/>
      <c r="AB857" s="46"/>
      <c r="AC857" s="46"/>
      <c r="AD857" s="46"/>
      <c r="AE857" s="46"/>
      <c r="AF857" s="46"/>
      <c r="AG857" s="46"/>
      <c r="AH857" s="46"/>
      <c r="AI857" s="46"/>
      <c r="AJ857" s="46"/>
      <c r="AK857" s="46"/>
      <c r="AL857" s="46"/>
    </row>
    <row r="858">
      <c r="A858" s="50"/>
      <c r="B858" s="46"/>
      <c r="C858" s="46"/>
      <c r="D858" s="46"/>
      <c r="E858" s="70"/>
      <c r="F858" s="50"/>
      <c r="G858" s="50"/>
      <c r="H858" s="50"/>
      <c r="I858" s="50"/>
      <c r="J858" s="102"/>
      <c r="K858" s="46"/>
      <c r="L858" s="46"/>
      <c r="M858" s="46"/>
      <c r="N858" s="46"/>
      <c r="O858" s="46"/>
      <c r="P858" s="46"/>
      <c r="Q858" s="46"/>
      <c r="R858" s="46"/>
      <c r="S858" s="46"/>
      <c r="T858" s="46"/>
      <c r="U858" s="46"/>
      <c r="V858" s="46"/>
      <c r="W858" s="46"/>
      <c r="X858" s="46"/>
      <c r="Y858" s="46"/>
      <c r="Z858" s="46"/>
      <c r="AA858" s="46"/>
      <c r="AB858" s="46"/>
      <c r="AC858" s="46"/>
      <c r="AD858" s="46"/>
      <c r="AE858" s="46"/>
      <c r="AF858" s="46"/>
      <c r="AG858" s="46"/>
      <c r="AH858" s="46"/>
      <c r="AI858" s="46"/>
      <c r="AJ858" s="46"/>
      <c r="AK858" s="46"/>
      <c r="AL858" s="46"/>
    </row>
    <row r="859">
      <c r="A859" s="50"/>
      <c r="B859" s="46"/>
      <c r="C859" s="46"/>
      <c r="D859" s="46"/>
      <c r="E859" s="70"/>
      <c r="F859" s="50"/>
      <c r="G859" s="50"/>
      <c r="H859" s="50"/>
      <c r="I859" s="50"/>
      <c r="J859" s="102"/>
      <c r="K859" s="46"/>
      <c r="L859" s="46"/>
      <c r="M859" s="46"/>
      <c r="N859" s="46"/>
      <c r="O859" s="46"/>
      <c r="P859" s="46"/>
      <c r="Q859" s="46"/>
      <c r="R859" s="46"/>
      <c r="S859" s="46"/>
      <c r="T859" s="46"/>
      <c r="U859" s="46"/>
      <c r="V859" s="46"/>
      <c r="W859" s="46"/>
      <c r="X859" s="46"/>
      <c r="Y859" s="46"/>
      <c r="Z859" s="46"/>
      <c r="AA859" s="46"/>
      <c r="AB859" s="46"/>
      <c r="AC859" s="46"/>
      <c r="AD859" s="46"/>
      <c r="AE859" s="46"/>
      <c r="AF859" s="46"/>
      <c r="AG859" s="46"/>
      <c r="AH859" s="46"/>
      <c r="AI859" s="46"/>
      <c r="AJ859" s="46"/>
      <c r="AK859" s="46"/>
      <c r="AL859" s="46"/>
    </row>
    <row r="860">
      <c r="A860" s="50"/>
      <c r="B860" s="46"/>
      <c r="C860" s="46"/>
      <c r="D860" s="46"/>
      <c r="E860" s="70"/>
      <c r="F860" s="50"/>
      <c r="G860" s="50"/>
      <c r="H860" s="50"/>
      <c r="I860" s="50"/>
      <c r="J860" s="102"/>
      <c r="K860" s="46"/>
      <c r="L860" s="46"/>
      <c r="M860" s="46"/>
      <c r="N860" s="46"/>
      <c r="O860" s="46"/>
      <c r="P860" s="46"/>
      <c r="Q860" s="46"/>
      <c r="R860" s="46"/>
      <c r="S860" s="46"/>
      <c r="T860" s="46"/>
      <c r="U860" s="46"/>
      <c r="V860" s="46"/>
      <c r="W860" s="46"/>
      <c r="X860" s="46"/>
      <c r="Y860" s="46"/>
      <c r="Z860" s="46"/>
      <c r="AA860" s="46"/>
      <c r="AB860" s="46"/>
      <c r="AC860" s="46"/>
      <c r="AD860" s="46"/>
      <c r="AE860" s="46"/>
      <c r="AF860" s="46"/>
      <c r="AG860" s="46"/>
      <c r="AH860" s="46"/>
      <c r="AI860" s="46"/>
      <c r="AJ860" s="46"/>
      <c r="AK860" s="46"/>
      <c r="AL860" s="46"/>
    </row>
    <row r="861">
      <c r="A861" s="50"/>
      <c r="B861" s="46"/>
      <c r="C861" s="46"/>
      <c r="D861" s="46"/>
      <c r="E861" s="70"/>
      <c r="F861" s="50"/>
      <c r="G861" s="50"/>
      <c r="H861" s="50"/>
      <c r="I861" s="50"/>
      <c r="J861" s="102"/>
      <c r="K861" s="46"/>
      <c r="L861" s="46"/>
      <c r="M861" s="46"/>
      <c r="N861" s="46"/>
      <c r="O861" s="46"/>
      <c r="P861" s="46"/>
      <c r="Q861" s="46"/>
      <c r="R861" s="46"/>
      <c r="S861" s="46"/>
      <c r="T861" s="46"/>
      <c r="U861" s="46"/>
      <c r="V861" s="46"/>
      <c r="W861" s="46"/>
      <c r="X861" s="46"/>
      <c r="Y861" s="46"/>
      <c r="Z861" s="46"/>
      <c r="AA861" s="46"/>
      <c r="AB861" s="46"/>
      <c r="AC861" s="46"/>
      <c r="AD861" s="46"/>
      <c r="AE861" s="46"/>
      <c r="AF861" s="46"/>
      <c r="AG861" s="46"/>
      <c r="AH861" s="46"/>
      <c r="AI861" s="46"/>
      <c r="AJ861" s="46"/>
      <c r="AK861" s="46"/>
      <c r="AL861" s="46"/>
    </row>
    <row r="862">
      <c r="A862" s="50"/>
      <c r="B862" s="46"/>
      <c r="C862" s="46"/>
      <c r="D862" s="46"/>
      <c r="E862" s="70"/>
      <c r="F862" s="50"/>
      <c r="G862" s="50"/>
      <c r="H862" s="50"/>
      <c r="I862" s="50"/>
      <c r="J862" s="102"/>
      <c r="K862" s="46"/>
      <c r="L862" s="46"/>
      <c r="M862" s="46"/>
      <c r="N862" s="46"/>
      <c r="O862" s="46"/>
      <c r="P862" s="46"/>
      <c r="Q862" s="46"/>
      <c r="R862" s="46"/>
      <c r="S862" s="46"/>
      <c r="T862" s="46"/>
      <c r="U862" s="46"/>
      <c r="V862" s="46"/>
      <c r="W862" s="46"/>
      <c r="X862" s="46"/>
      <c r="Y862" s="46"/>
      <c r="Z862" s="46"/>
      <c r="AA862" s="46"/>
      <c r="AB862" s="46"/>
      <c r="AC862" s="46"/>
      <c r="AD862" s="46"/>
      <c r="AE862" s="46"/>
      <c r="AF862" s="46"/>
      <c r="AG862" s="46"/>
      <c r="AH862" s="46"/>
      <c r="AI862" s="46"/>
      <c r="AJ862" s="46"/>
      <c r="AK862" s="46"/>
      <c r="AL862" s="46"/>
    </row>
    <row r="863">
      <c r="A863" s="50"/>
      <c r="B863" s="46"/>
      <c r="C863" s="46"/>
      <c r="D863" s="46"/>
      <c r="E863" s="70"/>
      <c r="F863" s="50"/>
      <c r="G863" s="50"/>
      <c r="H863" s="50"/>
      <c r="I863" s="50"/>
      <c r="J863" s="102"/>
      <c r="K863" s="46"/>
      <c r="L863" s="46"/>
      <c r="M863" s="46"/>
      <c r="N863" s="46"/>
      <c r="O863" s="46"/>
      <c r="P863" s="46"/>
      <c r="Q863" s="46"/>
      <c r="R863" s="46"/>
      <c r="S863" s="46"/>
      <c r="T863" s="46"/>
      <c r="U863" s="46"/>
      <c r="V863" s="46"/>
      <c r="W863" s="46"/>
      <c r="X863" s="46"/>
      <c r="Y863" s="46"/>
      <c r="Z863" s="46"/>
      <c r="AA863" s="46"/>
      <c r="AB863" s="46"/>
      <c r="AC863" s="46"/>
      <c r="AD863" s="46"/>
      <c r="AE863" s="46"/>
      <c r="AF863" s="46"/>
      <c r="AG863" s="46"/>
      <c r="AH863" s="46"/>
      <c r="AI863" s="46"/>
      <c r="AJ863" s="46"/>
      <c r="AK863" s="46"/>
      <c r="AL863" s="46"/>
    </row>
    <row r="864">
      <c r="A864" s="50"/>
      <c r="B864" s="46"/>
      <c r="C864" s="46"/>
      <c r="D864" s="46"/>
      <c r="E864" s="70"/>
      <c r="F864" s="50"/>
      <c r="G864" s="50"/>
      <c r="H864" s="50"/>
      <c r="I864" s="50"/>
      <c r="J864" s="102"/>
      <c r="K864" s="46"/>
      <c r="L864" s="46"/>
      <c r="M864" s="46"/>
      <c r="N864" s="46"/>
      <c r="O864" s="46"/>
      <c r="P864" s="46"/>
      <c r="Q864" s="46"/>
      <c r="R864" s="46"/>
      <c r="S864" s="46"/>
      <c r="T864" s="46"/>
      <c r="U864" s="46"/>
      <c r="V864" s="46"/>
      <c r="W864" s="46"/>
      <c r="X864" s="46"/>
      <c r="Y864" s="46"/>
      <c r="Z864" s="46"/>
      <c r="AA864" s="46"/>
      <c r="AB864" s="46"/>
      <c r="AC864" s="46"/>
      <c r="AD864" s="46"/>
      <c r="AE864" s="46"/>
      <c r="AF864" s="46"/>
      <c r="AG864" s="46"/>
      <c r="AH864" s="46"/>
      <c r="AI864" s="46"/>
      <c r="AJ864" s="46"/>
      <c r="AK864" s="46"/>
      <c r="AL864" s="46"/>
    </row>
    <row r="865">
      <c r="A865" s="50"/>
      <c r="B865" s="46"/>
      <c r="C865" s="46"/>
      <c r="D865" s="46"/>
      <c r="E865" s="70"/>
      <c r="F865" s="50"/>
      <c r="G865" s="50"/>
      <c r="H865" s="50"/>
      <c r="I865" s="50"/>
      <c r="J865" s="102"/>
      <c r="K865" s="46"/>
      <c r="L865" s="46"/>
      <c r="M865" s="46"/>
      <c r="N865" s="46"/>
      <c r="O865" s="46"/>
      <c r="P865" s="46"/>
      <c r="Q865" s="46"/>
      <c r="R865" s="46"/>
      <c r="S865" s="46"/>
      <c r="T865" s="46"/>
      <c r="U865" s="46"/>
      <c r="V865" s="46"/>
      <c r="W865" s="46"/>
      <c r="X865" s="46"/>
      <c r="Y865" s="46"/>
      <c r="Z865" s="46"/>
      <c r="AA865" s="46"/>
      <c r="AB865" s="46"/>
      <c r="AC865" s="46"/>
      <c r="AD865" s="46"/>
      <c r="AE865" s="46"/>
      <c r="AF865" s="46"/>
      <c r="AG865" s="46"/>
      <c r="AH865" s="46"/>
      <c r="AI865" s="46"/>
      <c r="AJ865" s="46"/>
      <c r="AK865" s="46"/>
      <c r="AL865" s="46"/>
    </row>
    <row r="866">
      <c r="A866" s="50"/>
      <c r="B866" s="46"/>
      <c r="C866" s="46"/>
      <c r="D866" s="46"/>
      <c r="E866" s="70"/>
      <c r="F866" s="50"/>
      <c r="G866" s="50"/>
      <c r="H866" s="50"/>
      <c r="I866" s="50"/>
      <c r="J866" s="102"/>
      <c r="K866" s="46"/>
      <c r="L866" s="46"/>
      <c r="M866" s="46"/>
      <c r="N866" s="46"/>
      <c r="O866" s="46"/>
      <c r="P866" s="46"/>
      <c r="Q866" s="46"/>
      <c r="R866" s="46"/>
      <c r="S866" s="46"/>
      <c r="T866" s="46"/>
      <c r="U866" s="46"/>
      <c r="V866" s="46"/>
      <c r="W866" s="46"/>
      <c r="X866" s="46"/>
      <c r="Y866" s="46"/>
      <c r="Z866" s="46"/>
      <c r="AA866" s="46"/>
      <c r="AB866" s="46"/>
      <c r="AC866" s="46"/>
      <c r="AD866" s="46"/>
      <c r="AE866" s="46"/>
      <c r="AF866" s="46"/>
      <c r="AG866" s="46"/>
      <c r="AH866" s="46"/>
      <c r="AI866" s="46"/>
      <c r="AJ866" s="46"/>
      <c r="AK866" s="46"/>
      <c r="AL866" s="46"/>
    </row>
    <row r="867">
      <c r="A867" s="50"/>
      <c r="B867" s="46"/>
      <c r="C867" s="46"/>
      <c r="D867" s="46"/>
      <c r="E867" s="70"/>
      <c r="F867" s="50"/>
      <c r="G867" s="50"/>
      <c r="H867" s="50"/>
      <c r="I867" s="50"/>
      <c r="J867" s="102"/>
      <c r="K867" s="46"/>
      <c r="L867" s="46"/>
      <c r="M867" s="46"/>
      <c r="N867" s="46"/>
      <c r="O867" s="46"/>
      <c r="P867" s="46"/>
      <c r="Q867" s="46"/>
      <c r="R867" s="46"/>
      <c r="S867" s="46"/>
      <c r="T867" s="46"/>
      <c r="U867" s="46"/>
      <c r="V867" s="46"/>
      <c r="W867" s="46"/>
      <c r="X867" s="46"/>
      <c r="Y867" s="46"/>
      <c r="Z867" s="46"/>
      <c r="AA867" s="46"/>
      <c r="AB867" s="46"/>
      <c r="AC867" s="46"/>
      <c r="AD867" s="46"/>
      <c r="AE867" s="46"/>
      <c r="AF867" s="46"/>
      <c r="AG867" s="46"/>
      <c r="AH867" s="46"/>
      <c r="AI867" s="46"/>
      <c r="AJ867" s="46"/>
      <c r="AK867" s="46"/>
      <c r="AL867" s="46"/>
    </row>
    <row r="868">
      <c r="A868" s="50"/>
      <c r="B868" s="46"/>
      <c r="C868" s="46"/>
      <c r="D868" s="46"/>
      <c r="E868" s="70"/>
      <c r="F868" s="50"/>
      <c r="G868" s="50"/>
      <c r="H868" s="50"/>
      <c r="I868" s="50"/>
      <c r="J868" s="102"/>
      <c r="K868" s="46"/>
      <c r="L868" s="46"/>
      <c r="M868" s="46"/>
      <c r="N868" s="46"/>
      <c r="O868" s="46"/>
      <c r="P868" s="46"/>
      <c r="Q868" s="46"/>
      <c r="R868" s="46"/>
      <c r="S868" s="46"/>
      <c r="T868" s="46"/>
      <c r="U868" s="46"/>
      <c r="V868" s="46"/>
      <c r="W868" s="46"/>
      <c r="X868" s="46"/>
      <c r="Y868" s="46"/>
      <c r="Z868" s="46"/>
      <c r="AA868" s="46"/>
      <c r="AB868" s="46"/>
      <c r="AC868" s="46"/>
      <c r="AD868" s="46"/>
      <c r="AE868" s="46"/>
      <c r="AF868" s="46"/>
      <c r="AG868" s="46"/>
      <c r="AH868" s="46"/>
      <c r="AI868" s="46"/>
      <c r="AJ868" s="46"/>
      <c r="AK868" s="46"/>
      <c r="AL868" s="46"/>
    </row>
    <row r="869">
      <c r="A869" s="50"/>
      <c r="B869" s="46"/>
      <c r="C869" s="46"/>
      <c r="D869" s="46"/>
      <c r="E869" s="70"/>
      <c r="F869" s="50"/>
      <c r="G869" s="50"/>
      <c r="H869" s="50"/>
      <c r="I869" s="50"/>
      <c r="J869" s="102"/>
      <c r="K869" s="46"/>
      <c r="L869" s="46"/>
      <c r="M869" s="46"/>
      <c r="N869" s="46"/>
      <c r="O869" s="46"/>
      <c r="P869" s="46"/>
      <c r="Q869" s="46"/>
      <c r="R869" s="46"/>
      <c r="S869" s="46"/>
      <c r="T869" s="46"/>
      <c r="U869" s="46"/>
      <c r="V869" s="46"/>
      <c r="W869" s="46"/>
      <c r="X869" s="46"/>
      <c r="Y869" s="46"/>
      <c r="Z869" s="46"/>
      <c r="AA869" s="46"/>
      <c r="AB869" s="46"/>
      <c r="AC869" s="46"/>
      <c r="AD869" s="46"/>
      <c r="AE869" s="46"/>
      <c r="AF869" s="46"/>
      <c r="AG869" s="46"/>
      <c r="AH869" s="46"/>
      <c r="AI869" s="46"/>
      <c r="AJ869" s="46"/>
      <c r="AK869" s="46"/>
      <c r="AL869" s="46"/>
    </row>
    <row r="870">
      <c r="A870" s="50"/>
      <c r="B870" s="46"/>
      <c r="C870" s="46"/>
      <c r="D870" s="46"/>
      <c r="E870" s="70"/>
      <c r="F870" s="50"/>
      <c r="G870" s="50"/>
      <c r="H870" s="50"/>
      <c r="I870" s="50"/>
      <c r="J870" s="102"/>
      <c r="K870" s="46"/>
      <c r="L870" s="46"/>
      <c r="M870" s="46"/>
      <c r="N870" s="46"/>
      <c r="O870" s="46"/>
      <c r="P870" s="46"/>
      <c r="Q870" s="46"/>
      <c r="R870" s="46"/>
      <c r="S870" s="46"/>
      <c r="T870" s="46"/>
      <c r="U870" s="46"/>
      <c r="V870" s="46"/>
      <c r="W870" s="46"/>
      <c r="X870" s="46"/>
      <c r="Y870" s="46"/>
      <c r="Z870" s="46"/>
      <c r="AA870" s="46"/>
      <c r="AB870" s="46"/>
      <c r="AC870" s="46"/>
      <c r="AD870" s="46"/>
      <c r="AE870" s="46"/>
      <c r="AF870" s="46"/>
      <c r="AG870" s="46"/>
      <c r="AH870" s="46"/>
      <c r="AI870" s="46"/>
      <c r="AJ870" s="46"/>
      <c r="AK870" s="46"/>
      <c r="AL870" s="46"/>
    </row>
    <row r="871">
      <c r="A871" s="50"/>
      <c r="B871" s="46"/>
      <c r="C871" s="46"/>
      <c r="D871" s="46"/>
      <c r="E871" s="70"/>
      <c r="F871" s="50"/>
      <c r="G871" s="50"/>
      <c r="H871" s="50"/>
      <c r="I871" s="50"/>
      <c r="J871" s="102"/>
      <c r="K871" s="46"/>
      <c r="L871" s="46"/>
      <c r="M871" s="46"/>
      <c r="N871" s="46"/>
      <c r="O871" s="46"/>
      <c r="P871" s="46"/>
      <c r="Q871" s="46"/>
      <c r="R871" s="46"/>
      <c r="S871" s="46"/>
      <c r="T871" s="46"/>
      <c r="U871" s="46"/>
      <c r="V871" s="46"/>
      <c r="W871" s="46"/>
      <c r="X871" s="46"/>
      <c r="Y871" s="46"/>
      <c r="Z871" s="46"/>
      <c r="AA871" s="46"/>
      <c r="AB871" s="46"/>
      <c r="AC871" s="46"/>
      <c r="AD871" s="46"/>
      <c r="AE871" s="46"/>
      <c r="AF871" s="46"/>
      <c r="AG871" s="46"/>
      <c r="AH871" s="46"/>
      <c r="AI871" s="46"/>
      <c r="AJ871" s="46"/>
      <c r="AK871" s="46"/>
      <c r="AL871" s="46"/>
    </row>
    <row r="872">
      <c r="A872" s="50"/>
      <c r="B872" s="46"/>
      <c r="C872" s="46"/>
      <c r="D872" s="46"/>
      <c r="E872" s="70"/>
      <c r="F872" s="50"/>
      <c r="G872" s="50"/>
      <c r="H872" s="50"/>
      <c r="I872" s="50"/>
      <c r="J872" s="102"/>
      <c r="K872" s="46"/>
      <c r="L872" s="46"/>
      <c r="M872" s="46"/>
      <c r="N872" s="46"/>
      <c r="O872" s="46"/>
      <c r="P872" s="46"/>
      <c r="Q872" s="46"/>
      <c r="R872" s="46"/>
      <c r="S872" s="46"/>
      <c r="T872" s="46"/>
      <c r="U872" s="46"/>
      <c r="V872" s="46"/>
      <c r="W872" s="46"/>
      <c r="X872" s="46"/>
      <c r="Y872" s="46"/>
      <c r="Z872" s="46"/>
      <c r="AA872" s="46"/>
      <c r="AB872" s="46"/>
      <c r="AC872" s="46"/>
      <c r="AD872" s="46"/>
      <c r="AE872" s="46"/>
      <c r="AF872" s="46"/>
      <c r="AG872" s="46"/>
      <c r="AH872" s="46"/>
      <c r="AI872" s="46"/>
      <c r="AJ872" s="46"/>
      <c r="AK872" s="46"/>
      <c r="AL872" s="46"/>
    </row>
    <row r="873">
      <c r="A873" s="50"/>
      <c r="B873" s="46"/>
      <c r="C873" s="46"/>
      <c r="D873" s="46"/>
      <c r="E873" s="70"/>
      <c r="F873" s="50"/>
      <c r="G873" s="50"/>
      <c r="H873" s="50"/>
      <c r="I873" s="50"/>
      <c r="J873" s="102"/>
      <c r="K873" s="46"/>
      <c r="L873" s="46"/>
      <c r="M873" s="46"/>
      <c r="N873" s="46"/>
      <c r="O873" s="46"/>
      <c r="P873" s="46"/>
      <c r="Q873" s="46"/>
      <c r="R873" s="46"/>
      <c r="S873" s="46"/>
      <c r="T873" s="46"/>
      <c r="U873" s="46"/>
      <c r="V873" s="46"/>
      <c r="W873" s="46"/>
      <c r="X873" s="46"/>
      <c r="Y873" s="46"/>
      <c r="Z873" s="46"/>
      <c r="AA873" s="46"/>
      <c r="AB873" s="46"/>
      <c r="AC873" s="46"/>
      <c r="AD873" s="46"/>
      <c r="AE873" s="46"/>
      <c r="AF873" s="46"/>
      <c r="AG873" s="46"/>
      <c r="AH873" s="46"/>
      <c r="AI873" s="46"/>
      <c r="AJ873" s="46"/>
      <c r="AK873" s="46"/>
      <c r="AL873" s="46"/>
    </row>
    <row r="874">
      <c r="A874" s="50"/>
      <c r="B874" s="46"/>
      <c r="C874" s="46"/>
      <c r="D874" s="46"/>
      <c r="E874" s="70"/>
      <c r="F874" s="50"/>
      <c r="G874" s="50"/>
      <c r="H874" s="50"/>
      <c r="I874" s="50"/>
      <c r="J874" s="102"/>
      <c r="K874" s="46"/>
      <c r="L874" s="46"/>
      <c r="M874" s="46"/>
      <c r="N874" s="46"/>
      <c r="O874" s="46"/>
      <c r="P874" s="46"/>
      <c r="Q874" s="46"/>
      <c r="R874" s="46"/>
      <c r="S874" s="46"/>
      <c r="T874" s="46"/>
      <c r="U874" s="46"/>
      <c r="V874" s="46"/>
      <c r="W874" s="46"/>
      <c r="X874" s="46"/>
      <c r="Y874" s="46"/>
      <c r="Z874" s="46"/>
      <c r="AA874" s="46"/>
      <c r="AB874" s="46"/>
      <c r="AC874" s="46"/>
      <c r="AD874" s="46"/>
      <c r="AE874" s="46"/>
      <c r="AF874" s="46"/>
      <c r="AG874" s="46"/>
      <c r="AH874" s="46"/>
      <c r="AI874" s="46"/>
      <c r="AJ874" s="46"/>
      <c r="AK874" s="46"/>
      <c r="AL874" s="46"/>
    </row>
    <row r="875">
      <c r="A875" s="50"/>
      <c r="B875" s="46"/>
      <c r="C875" s="46"/>
      <c r="D875" s="46"/>
      <c r="E875" s="70"/>
      <c r="F875" s="50"/>
      <c r="G875" s="50"/>
      <c r="H875" s="50"/>
      <c r="I875" s="50"/>
      <c r="J875" s="102"/>
      <c r="K875" s="46"/>
      <c r="L875" s="46"/>
      <c r="M875" s="46"/>
      <c r="N875" s="46"/>
      <c r="O875" s="46"/>
      <c r="P875" s="46"/>
      <c r="Q875" s="46"/>
      <c r="R875" s="46"/>
      <c r="S875" s="46"/>
      <c r="T875" s="46"/>
      <c r="U875" s="46"/>
      <c r="V875" s="46"/>
      <c r="W875" s="46"/>
      <c r="X875" s="46"/>
      <c r="Y875" s="46"/>
      <c r="Z875" s="46"/>
      <c r="AA875" s="46"/>
      <c r="AB875" s="46"/>
      <c r="AC875" s="46"/>
      <c r="AD875" s="46"/>
      <c r="AE875" s="46"/>
      <c r="AF875" s="46"/>
      <c r="AG875" s="46"/>
      <c r="AH875" s="46"/>
      <c r="AI875" s="46"/>
      <c r="AJ875" s="46"/>
      <c r="AK875" s="46"/>
      <c r="AL875" s="46"/>
    </row>
    <row r="876">
      <c r="A876" s="50"/>
      <c r="B876" s="46"/>
      <c r="C876" s="46"/>
      <c r="D876" s="46"/>
      <c r="E876" s="70"/>
      <c r="F876" s="50"/>
      <c r="G876" s="50"/>
      <c r="H876" s="50"/>
      <c r="I876" s="50"/>
      <c r="J876" s="102"/>
      <c r="K876" s="46"/>
      <c r="L876" s="46"/>
      <c r="M876" s="46"/>
      <c r="N876" s="46"/>
      <c r="O876" s="46"/>
      <c r="P876" s="46"/>
      <c r="Q876" s="46"/>
      <c r="R876" s="46"/>
      <c r="S876" s="46"/>
      <c r="T876" s="46"/>
      <c r="U876" s="46"/>
      <c r="V876" s="46"/>
      <c r="W876" s="46"/>
      <c r="X876" s="46"/>
      <c r="Y876" s="46"/>
      <c r="Z876" s="46"/>
      <c r="AA876" s="46"/>
      <c r="AB876" s="46"/>
      <c r="AC876" s="46"/>
      <c r="AD876" s="46"/>
      <c r="AE876" s="46"/>
      <c r="AF876" s="46"/>
      <c r="AG876" s="46"/>
      <c r="AH876" s="46"/>
      <c r="AI876" s="46"/>
      <c r="AJ876" s="46"/>
      <c r="AK876" s="46"/>
      <c r="AL876" s="46"/>
    </row>
    <row r="877">
      <c r="A877" s="50"/>
      <c r="B877" s="46"/>
      <c r="C877" s="46"/>
      <c r="D877" s="46"/>
      <c r="E877" s="70"/>
      <c r="F877" s="50"/>
      <c r="G877" s="50"/>
      <c r="H877" s="50"/>
      <c r="I877" s="50"/>
      <c r="J877" s="102"/>
      <c r="K877" s="46"/>
      <c r="L877" s="46"/>
      <c r="M877" s="46"/>
      <c r="N877" s="46"/>
      <c r="O877" s="46"/>
      <c r="P877" s="46"/>
      <c r="Q877" s="46"/>
      <c r="R877" s="46"/>
      <c r="S877" s="46"/>
      <c r="T877" s="46"/>
      <c r="U877" s="46"/>
      <c r="V877" s="46"/>
      <c r="W877" s="46"/>
      <c r="X877" s="46"/>
      <c r="Y877" s="46"/>
      <c r="Z877" s="46"/>
      <c r="AA877" s="46"/>
      <c r="AB877" s="46"/>
      <c r="AC877" s="46"/>
      <c r="AD877" s="46"/>
      <c r="AE877" s="46"/>
      <c r="AF877" s="46"/>
      <c r="AG877" s="46"/>
      <c r="AH877" s="46"/>
      <c r="AI877" s="46"/>
      <c r="AJ877" s="46"/>
      <c r="AK877" s="46"/>
      <c r="AL877" s="46"/>
    </row>
    <row r="878">
      <c r="A878" s="50"/>
      <c r="B878" s="46"/>
      <c r="C878" s="46"/>
      <c r="D878" s="46"/>
      <c r="E878" s="70"/>
      <c r="F878" s="50"/>
      <c r="G878" s="50"/>
      <c r="H878" s="50"/>
      <c r="I878" s="50"/>
      <c r="J878" s="102"/>
      <c r="K878" s="46"/>
      <c r="L878" s="46"/>
      <c r="M878" s="46"/>
      <c r="N878" s="46"/>
      <c r="O878" s="46"/>
      <c r="P878" s="46"/>
      <c r="Q878" s="46"/>
      <c r="R878" s="46"/>
      <c r="S878" s="46"/>
      <c r="T878" s="46"/>
      <c r="U878" s="46"/>
      <c r="V878" s="46"/>
      <c r="W878" s="46"/>
      <c r="X878" s="46"/>
      <c r="Y878" s="46"/>
      <c r="Z878" s="46"/>
      <c r="AA878" s="46"/>
      <c r="AB878" s="46"/>
      <c r="AC878" s="46"/>
      <c r="AD878" s="46"/>
      <c r="AE878" s="46"/>
      <c r="AF878" s="46"/>
      <c r="AG878" s="46"/>
      <c r="AH878" s="46"/>
      <c r="AI878" s="46"/>
      <c r="AJ878" s="46"/>
      <c r="AK878" s="46"/>
      <c r="AL878" s="46"/>
    </row>
    <row r="879">
      <c r="A879" s="50"/>
      <c r="B879" s="46"/>
      <c r="C879" s="46"/>
      <c r="D879" s="46"/>
      <c r="E879" s="70"/>
      <c r="F879" s="50"/>
      <c r="G879" s="50"/>
      <c r="H879" s="50"/>
      <c r="I879" s="50"/>
      <c r="J879" s="102"/>
      <c r="K879" s="46"/>
      <c r="L879" s="46"/>
      <c r="M879" s="46"/>
      <c r="N879" s="46"/>
      <c r="O879" s="46"/>
      <c r="P879" s="46"/>
      <c r="Q879" s="46"/>
      <c r="R879" s="46"/>
      <c r="S879" s="46"/>
      <c r="T879" s="46"/>
      <c r="U879" s="46"/>
      <c r="V879" s="46"/>
      <c r="W879" s="46"/>
      <c r="X879" s="46"/>
      <c r="Y879" s="46"/>
      <c r="Z879" s="46"/>
      <c r="AA879" s="46"/>
      <c r="AB879" s="46"/>
      <c r="AC879" s="46"/>
      <c r="AD879" s="46"/>
      <c r="AE879" s="46"/>
      <c r="AF879" s="46"/>
      <c r="AG879" s="46"/>
      <c r="AH879" s="46"/>
      <c r="AI879" s="46"/>
      <c r="AJ879" s="46"/>
      <c r="AK879" s="46"/>
      <c r="AL879" s="46"/>
    </row>
    <row r="880">
      <c r="A880" s="50"/>
      <c r="B880" s="46"/>
      <c r="C880" s="46"/>
      <c r="D880" s="46"/>
      <c r="E880" s="70"/>
      <c r="F880" s="50"/>
      <c r="G880" s="50"/>
      <c r="H880" s="50"/>
      <c r="I880" s="50"/>
      <c r="J880" s="102"/>
      <c r="K880" s="46"/>
      <c r="L880" s="46"/>
      <c r="M880" s="46"/>
      <c r="N880" s="46"/>
      <c r="O880" s="46"/>
      <c r="P880" s="46"/>
      <c r="Q880" s="46"/>
      <c r="R880" s="46"/>
      <c r="S880" s="46"/>
      <c r="T880" s="46"/>
      <c r="U880" s="46"/>
      <c r="V880" s="46"/>
      <c r="W880" s="46"/>
      <c r="X880" s="46"/>
      <c r="Y880" s="46"/>
      <c r="Z880" s="46"/>
      <c r="AA880" s="46"/>
      <c r="AB880" s="46"/>
      <c r="AC880" s="46"/>
      <c r="AD880" s="46"/>
      <c r="AE880" s="46"/>
      <c r="AF880" s="46"/>
      <c r="AG880" s="46"/>
      <c r="AH880" s="46"/>
      <c r="AI880" s="46"/>
      <c r="AJ880" s="46"/>
      <c r="AK880" s="46"/>
      <c r="AL880" s="46"/>
    </row>
    <row r="881">
      <c r="A881" s="50"/>
      <c r="B881" s="46"/>
      <c r="C881" s="46"/>
      <c r="D881" s="46"/>
      <c r="E881" s="70"/>
      <c r="F881" s="50"/>
      <c r="G881" s="50"/>
      <c r="H881" s="50"/>
      <c r="I881" s="50"/>
      <c r="J881" s="102"/>
      <c r="K881" s="46"/>
      <c r="L881" s="46"/>
      <c r="M881" s="46"/>
      <c r="N881" s="46"/>
      <c r="O881" s="46"/>
      <c r="P881" s="46"/>
      <c r="Q881" s="46"/>
      <c r="R881" s="46"/>
      <c r="S881" s="46"/>
      <c r="T881" s="46"/>
      <c r="U881" s="46"/>
      <c r="V881" s="46"/>
      <c r="W881" s="46"/>
      <c r="X881" s="46"/>
      <c r="Y881" s="46"/>
      <c r="Z881" s="46"/>
      <c r="AA881" s="46"/>
      <c r="AB881" s="46"/>
      <c r="AC881" s="46"/>
      <c r="AD881" s="46"/>
      <c r="AE881" s="46"/>
      <c r="AF881" s="46"/>
      <c r="AG881" s="46"/>
      <c r="AH881" s="46"/>
      <c r="AI881" s="46"/>
      <c r="AJ881" s="46"/>
      <c r="AK881" s="46"/>
      <c r="AL881" s="46"/>
    </row>
    <row r="882">
      <c r="A882" s="50"/>
      <c r="B882" s="46"/>
      <c r="C882" s="46"/>
      <c r="D882" s="46"/>
      <c r="E882" s="70"/>
      <c r="F882" s="50"/>
      <c r="G882" s="50"/>
      <c r="H882" s="50"/>
      <c r="I882" s="50"/>
      <c r="J882" s="102"/>
      <c r="K882" s="46"/>
      <c r="L882" s="46"/>
      <c r="M882" s="46"/>
      <c r="N882" s="46"/>
      <c r="O882" s="46"/>
      <c r="P882" s="46"/>
      <c r="Q882" s="46"/>
      <c r="R882" s="46"/>
      <c r="S882" s="46"/>
      <c r="T882" s="46"/>
      <c r="U882" s="46"/>
      <c r="V882" s="46"/>
      <c r="W882" s="46"/>
      <c r="X882" s="46"/>
      <c r="Y882" s="46"/>
      <c r="Z882" s="46"/>
      <c r="AA882" s="46"/>
      <c r="AB882" s="46"/>
      <c r="AC882" s="46"/>
      <c r="AD882" s="46"/>
      <c r="AE882" s="46"/>
      <c r="AF882" s="46"/>
      <c r="AG882" s="46"/>
      <c r="AH882" s="46"/>
      <c r="AI882" s="46"/>
      <c r="AJ882" s="46"/>
      <c r="AK882" s="46"/>
      <c r="AL882" s="46"/>
    </row>
    <row r="883">
      <c r="A883" s="50"/>
      <c r="B883" s="46"/>
      <c r="C883" s="46"/>
      <c r="D883" s="46"/>
      <c r="E883" s="70"/>
      <c r="F883" s="50"/>
      <c r="G883" s="50"/>
      <c r="H883" s="50"/>
      <c r="I883" s="50"/>
      <c r="J883" s="102"/>
      <c r="K883" s="46"/>
      <c r="L883" s="46"/>
      <c r="M883" s="46"/>
      <c r="N883" s="46"/>
      <c r="O883" s="46"/>
      <c r="P883" s="46"/>
      <c r="Q883" s="46"/>
      <c r="R883" s="46"/>
      <c r="S883" s="46"/>
      <c r="T883" s="46"/>
      <c r="U883" s="46"/>
      <c r="V883" s="46"/>
      <c r="W883" s="46"/>
      <c r="X883" s="46"/>
      <c r="Y883" s="46"/>
      <c r="Z883" s="46"/>
      <c r="AA883" s="46"/>
      <c r="AB883" s="46"/>
      <c r="AC883" s="46"/>
      <c r="AD883" s="46"/>
      <c r="AE883" s="46"/>
      <c r="AF883" s="46"/>
      <c r="AG883" s="46"/>
      <c r="AH883" s="46"/>
      <c r="AI883" s="46"/>
      <c r="AJ883" s="46"/>
      <c r="AK883" s="46"/>
      <c r="AL883" s="46"/>
    </row>
    <row r="884">
      <c r="A884" s="50"/>
      <c r="B884" s="46"/>
      <c r="C884" s="46"/>
      <c r="D884" s="46"/>
      <c r="E884" s="70"/>
      <c r="F884" s="50"/>
      <c r="G884" s="50"/>
      <c r="H884" s="50"/>
      <c r="I884" s="50"/>
      <c r="J884" s="102"/>
      <c r="K884" s="46"/>
      <c r="L884" s="46"/>
      <c r="M884" s="46"/>
      <c r="N884" s="46"/>
      <c r="O884" s="46"/>
      <c r="P884" s="46"/>
      <c r="Q884" s="46"/>
      <c r="R884" s="46"/>
      <c r="S884" s="46"/>
      <c r="T884" s="46"/>
      <c r="U884" s="46"/>
      <c r="V884" s="46"/>
      <c r="W884" s="46"/>
      <c r="X884" s="46"/>
      <c r="Y884" s="46"/>
      <c r="Z884" s="46"/>
      <c r="AA884" s="46"/>
      <c r="AB884" s="46"/>
      <c r="AC884" s="46"/>
      <c r="AD884" s="46"/>
      <c r="AE884" s="46"/>
      <c r="AF884" s="46"/>
      <c r="AG884" s="46"/>
      <c r="AH884" s="46"/>
      <c r="AI884" s="46"/>
      <c r="AJ884" s="46"/>
      <c r="AK884" s="46"/>
      <c r="AL884" s="46"/>
    </row>
    <row r="885">
      <c r="A885" s="50"/>
      <c r="B885" s="46"/>
      <c r="C885" s="46"/>
      <c r="D885" s="46"/>
      <c r="E885" s="70"/>
      <c r="F885" s="50"/>
      <c r="G885" s="50"/>
      <c r="H885" s="50"/>
      <c r="I885" s="50"/>
      <c r="J885" s="102"/>
      <c r="K885" s="46"/>
      <c r="L885" s="46"/>
      <c r="M885" s="46"/>
      <c r="N885" s="46"/>
      <c r="O885" s="46"/>
      <c r="P885" s="46"/>
      <c r="Q885" s="46"/>
      <c r="R885" s="46"/>
      <c r="S885" s="46"/>
      <c r="T885" s="46"/>
      <c r="U885" s="46"/>
      <c r="V885" s="46"/>
      <c r="W885" s="46"/>
      <c r="X885" s="46"/>
      <c r="Y885" s="46"/>
      <c r="Z885" s="46"/>
      <c r="AA885" s="46"/>
      <c r="AB885" s="46"/>
      <c r="AC885" s="46"/>
      <c r="AD885" s="46"/>
      <c r="AE885" s="46"/>
      <c r="AF885" s="46"/>
      <c r="AG885" s="46"/>
      <c r="AH885" s="46"/>
      <c r="AI885" s="46"/>
      <c r="AJ885" s="46"/>
      <c r="AK885" s="46"/>
      <c r="AL885" s="46"/>
    </row>
    <row r="886">
      <c r="A886" s="50"/>
      <c r="B886" s="46"/>
      <c r="C886" s="46"/>
      <c r="D886" s="46"/>
      <c r="E886" s="70"/>
      <c r="F886" s="50"/>
      <c r="G886" s="50"/>
      <c r="H886" s="50"/>
      <c r="I886" s="50"/>
      <c r="J886" s="102"/>
      <c r="K886" s="46"/>
      <c r="L886" s="46"/>
      <c r="M886" s="46"/>
      <c r="N886" s="46"/>
      <c r="O886" s="46"/>
      <c r="P886" s="46"/>
      <c r="Q886" s="46"/>
      <c r="R886" s="46"/>
      <c r="S886" s="46"/>
      <c r="T886" s="46"/>
      <c r="U886" s="46"/>
      <c r="V886" s="46"/>
      <c r="W886" s="46"/>
      <c r="X886" s="46"/>
      <c r="Y886" s="46"/>
      <c r="Z886" s="46"/>
      <c r="AA886" s="46"/>
      <c r="AB886" s="46"/>
      <c r="AC886" s="46"/>
      <c r="AD886" s="46"/>
      <c r="AE886" s="46"/>
      <c r="AF886" s="46"/>
      <c r="AG886" s="46"/>
      <c r="AH886" s="46"/>
      <c r="AI886" s="46"/>
      <c r="AJ886" s="46"/>
      <c r="AK886" s="46"/>
      <c r="AL886" s="46"/>
    </row>
    <row r="887">
      <c r="A887" s="50"/>
      <c r="B887" s="46"/>
      <c r="C887" s="46"/>
      <c r="D887" s="46"/>
      <c r="E887" s="70"/>
      <c r="F887" s="50"/>
      <c r="G887" s="50"/>
      <c r="H887" s="50"/>
      <c r="I887" s="50"/>
      <c r="J887" s="102"/>
      <c r="K887" s="46"/>
      <c r="L887" s="46"/>
      <c r="M887" s="46"/>
      <c r="N887" s="46"/>
      <c r="O887" s="46"/>
      <c r="P887" s="46"/>
      <c r="Q887" s="46"/>
      <c r="R887" s="46"/>
      <c r="S887" s="46"/>
      <c r="T887" s="46"/>
      <c r="U887" s="46"/>
      <c r="V887" s="46"/>
      <c r="W887" s="46"/>
      <c r="X887" s="46"/>
      <c r="Y887" s="46"/>
      <c r="Z887" s="46"/>
      <c r="AA887" s="46"/>
      <c r="AB887" s="46"/>
      <c r="AC887" s="46"/>
      <c r="AD887" s="46"/>
      <c r="AE887" s="46"/>
      <c r="AF887" s="46"/>
      <c r="AG887" s="46"/>
      <c r="AH887" s="46"/>
      <c r="AI887" s="46"/>
      <c r="AJ887" s="46"/>
      <c r="AK887" s="46"/>
      <c r="AL887" s="46"/>
    </row>
    <row r="888">
      <c r="A888" s="50"/>
      <c r="B888" s="46"/>
      <c r="C888" s="46"/>
      <c r="D888" s="46"/>
      <c r="E888" s="70"/>
      <c r="F888" s="50"/>
      <c r="G888" s="50"/>
      <c r="H888" s="50"/>
      <c r="I888" s="50"/>
      <c r="J888" s="102"/>
      <c r="K888" s="46"/>
      <c r="L888" s="46"/>
      <c r="M888" s="46"/>
      <c r="N888" s="46"/>
      <c r="O888" s="46"/>
      <c r="P888" s="46"/>
      <c r="Q888" s="46"/>
      <c r="R888" s="46"/>
      <c r="S888" s="46"/>
      <c r="T888" s="46"/>
      <c r="U888" s="46"/>
      <c r="V888" s="46"/>
      <c r="W888" s="46"/>
      <c r="X888" s="46"/>
      <c r="Y888" s="46"/>
      <c r="Z888" s="46"/>
      <c r="AA888" s="46"/>
      <c r="AB888" s="46"/>
      <c r="AC888" s="46"/>
      <c r="AD888" s="46"/>
      <c r="AE888" s="46"/>
      <c r="AF888" s="46"/>
      <c r="AG888" s="46"/>
      <c r="AH888" s="46"/>
      <c r="AI888" s="46"/>
      <c r="AJ888" s="46"/>
      <c r="AK888" s="46"/>
      <c r="AL888" s="46"/>
    </row>
    <row r="889">
      <c r="A889" s="50"/>
      <c r="B889" s="46"/>
      <c r="C889" s="46"/>
      <c r="D889" s="46"/>
      <c r="E889" s="70"/>
      <c r="F889" s="50"/>
      <c r="G889" s="50"/>
      <c r="H889" s="50"/>
      <c r="I889" s="50"/>
      <c r="J889" s="102"/>
      <c r="K889" s="46"/>
      <c r="L889" s="46"/>
      <c r="M889" s="46"/>
      <c r="N889" s="46"/>
      <c r="O889" s="46"/>
      <c r="P889" s="46"/>
      <c r="Q889" s="46"/>
      <c r="R889" s="46"/>
      <c r="S889" s="46"/>
      <c r="T889" s="46"/>
      <c r="U889" s="46"/>
      <c r="V889" s="46"/>
      <c r="W889" s="46"/>
      <c r="X889" s="46"/>
      <c r="Y889" s="46"/>
      <c r="Z889" s="46"/>
      <c r="AA889" s="46"/>
      <c r="AB889" s="46"/>
      <c r="AC889" s="46"/>
      <c r="AD889" s="46"/>
      <c r="AE889" s="46"/>
      <c r="AF889" s="46"/>
      <c r="AG889" s="46"/>
      <c r="AH889" s="46"/>
      <c r="AI889" s="46"/>
      <c r="AJ889" s="46"/>
      <c r="AK889" s="46"/>
      <c r="AL889" s="46"/>
    </row>
    <row r="890">
      <c r="A890" s="50"/>
      <c r="B890" s="46"/>
      <c r="C890" s="46"/>
      <c r="D890" s="46"/>
      <c r="E890" s="70"/>
      <c r="F890" s="50"/>
      <c r="G890" s="50"/>
      <c r="H890" s="50"/>
      <c r="I890" s="50"/>
      <c r="J890" s="102"/>
      <c r="K890" s="46"/>
      <c r="L890" s="46"/>
      <c r="M890" s="46"/>
      <c r="N890" s="46"/>
      <c r="O890" s="46"/>
      <c r="P890" s="46"/>
      <c r="Q890" s="46"/>
      <c r="R890" s="46"/>
      <c r="S890" s="46"/>
      <c r="T890" s="46"/>
      <c r="U890" s="46"/>
      <c r="V890" s="46"/>
      <c r="W890" s="46"/>
      <c r="X890" s="46"/>
      <c r="Y890" s="46"/>
      <c r="Z890" s="46"/>
      <c r="AA890" s="46"/>
      <c r="AB890" s="46"/>
      <c r="AC890" s="46"/>
      <c r="AD890" s="46"/>
      <c r="AE890" s="46"/>
      <c r="AF890" s="46"/>
      <c r="AG890" s="46"/>
      <c r="AH890" s="46"/>
      <c r="AI890" s="46"/>
      <c r="AJ890" s="46"/>
      <c r="AK890" s="46"/>
      <c r="AL890" s="46"/>
    </row>
    <row r="891">
      <c r="A891" s="50"/>
      <c r="B891" s="46"/>
      <c r="C891" s="46"/>
      <c r="D891" s="46"/>
      <c r="E891" s="70"/>
      <c r="F891" s="50"/>
      <c r="G891" s="50"/>
      <c r="H891" s="50"/>
      <c r="I891" s="50"/>
      <c r="J891" s="102"/>
      <c r="K891" s="46"/>
      <c r="L891" s="46"/>
      <c r="M891" s="46"/>
      <c r="N891" s="46"/>
      <c r="O891" s="46"/>
      <c r="P891" s="46"/>
      <c r="Q891" s="46"/>
      <c r="R891" s="46"/>
      <c r="S891" s="46"/>
      <c r="T891" s="46"/>
      <c r="U891" s="46"/>
      <c r="V891" s="46"/>
      <c r="W891" s="46"/>
      <c r="X891" s="46"/>
      <c r="Y891" s="46"/>
      <c r="Z891" s="46"/>
      <c r="AA891" s="46"/>
      <c r="AB891" s="46"/>
      <c r="AC891" s="46"/>
      <c r="AD891" s="46"/>
      <c r="AE891" s="46"/>
      <c r="AF891" s="46"/>
      <c r="AG891" s="46"/>
      <c r="AH891" s="46"/>
      <c r="AI891" s="46"/>
      <c r="AJ891" s="46"/>
      <c r="AK891" s="46"/>
      <c r="AL891" s="46"/>
    </row>
    <row r="892">
      <c r="A892" s="50"/>
      <c r="B892" s="46"/>
      <c r="C892" s="46"/>
      <c r="D892" s="46"/>
      <c r="E892" s="70"/>
      <c r="F892" s="50"/>
      <c r="G892" s="50"/>
      <c r="H892" s="50"/>
      <c r="I892" s="50"/>
      <c r="J892" s="102"/>
      <c r="K892" s="46"/>
      <c r="L892" s="46"/>
      <c r="M892" s="46"/>
      <c r="N892" s="46"/>
      <c r="O892" s="46"/>
      <c r="P892" s="46"/>
      <c r="Q892" s="46"/>
      <c r="R892" s="46"/>
      <c r="S892" s="46"/>
      <c r="T892" s="46"/>
      <c r="U892" s="46"/>
      <c r="V892" s="46"/>
      <c r="W892" s="46"/>
      <c r="X892" s="46"/>
      <c r="Y892" s="46"/>
      <c r="Z892" s="46"/>
      <c r="AA892" s="46"/>
      <c r="AB892" s="46"/>
      <c r="AC892" s="46"/>
      <c r="AD892" s="46"/>
      <c r="AE892" s="46"/>
      <c r="AF892" s="46"/>
      <c r="AG892" s="46"/>
      <c r="AH892" s="46"/>
      <c r="AI892" s="46"/>
      <c r="AJ892" s="46"/>
      <c r="AK892" s="46"/>
      <c r="AL892" s="46"/>
    </row>
    <row r="893">
      <c r="A893" s="50"/>
      <c r="B893" s="46"/>
      <c r="C893" s="46"/>
      <c r="D893" s="46"/>
      <c r="E893" s="70"/>
      <c r="F893" s="50"/>
      <c r="G893" s="50"/>
      <c r="H893" s="50"/>
      <c r="I893" s="50"/>
      <c r="J893" s="102"/>
      <c r="K893" s="46"/>
      <c r="L893" s="46"/>
      <c r="M893" s="46"/>
      <c r="N893" s="46"/>
      <c r="O893" s="46"/>
      <c r="P893" s="46"/>
      <c r="Q893" s="46"/>
      <c r="R893" s="46"/>
      <c r="S893" s="46"/>
      <c r="T893" s="46"/>
      <c r="U893" s="46"/>
      <c r="V893" s="46"/>
      <c r="W893" s="46"/>
      <c r="X893" s="46"/>
      <c r="Y893" s="46"/>
      <c r="Z893" s="46"/>
      <c r="AA893" s="46"/>
      <c r="AB893" s="46"/>
      <c r="AC893" s="46"/>
      <c r="AD893" s="46"/>
      <c r="AE893" s="46"/>
      <c r="AF893" s="46"/>
      <c r="AG893" s="46"/>
      <c r="AH893" s="46"/>
      <c r="AI893" s="46"/>
      <c r="AJ893" s="46"/>
      <c r="AK893" s="46"/>
      <c r="AL893" s="46"/>
    </row>
    <row r="894">
      <c r="A894" s="50"/>
      <c r="B894" s="46"/>
      <c r="C894" s="46"/>
      <c r="D894" s="46"/>
      <c r="E894" s="70"/>
      <c r="F894" s="50"/>
      <c r="G894" s="50"/>
      <c r="H894" s="50"/>
      <c r="I894" s="50"/>
      <c r="J894" s="102"/>
      <c r="K894" s="46"/>
      <c r="L894" s="46"/>
      <c r="M894" s="46"/>
      <c r="N894" s="46"/>
      <c r="O894" s="46"/>
      <c r="P894" s="46"/>
      <c r="Q894" s="46"/>
      <c r="R894" s="46"/>
      <c r="S894" s="46"/>
      <c r="T894" s="46"/>
      <c r="U894" s="46"/>
      <c r="V894" s="46"/>
      <c r="W894" s="46"/>
      <c r="X894" s="46"/>
      <c r="Y894" s="46"/>
      <c r="Z894" s="46"/>
      <c r="AA894" s="46"/>
      <c r="AB894" s="46"/>
      <c r="AC894" s="46"/>
      <c r="AD894" s="46"/>
      <c r="AE894" s="46"/>
      <c r="AF894" s="46"/>
      <c r="AG894" s="46"/>
      <c r="AH894" s="46"/>
      <c r="AI894" s="46"/>
      <c r="AJ894" s="46"/>
      <c r="AK894" s="46"/>
      <c r="AL894" s="46"/>
    </row>
    <row r="895">
      <c r="A895" s="50"/>
      <c r="B895" s="46"/>
      <c r="C895" s="46"/>
      <c r="D895" s="46"/>
      <c r="E895" s="70"/>
      <c r="F895" s="50"/>
      <c r="G895" s="50"/>
      <c r="H895" s="50"/>
      <c r="I895" s="50"/>
      <c r="J895" s="102"/>
      <c r="K895" s="46"/>
      <c r="L895" s="46"/>
      <c r="M895" s="46"/>
      <c r="N895" s="46"/>
      <c r="O895" s="46"/>
      <c r="P895" s="46"/>
      <c r="Q895" s="46"/>
      <c r="R895" s="46"/>
      <c r="S895" s="46"/>
      <c r="T895" s="46"/>
      <c r="U895" s="46"/>
      <c r="V895" s="46"/>
      <c r="W895" s="46"/>
      <c r="X895" s="46"/>
      <c r="Y895" s="46"/>
      <c r="Z895" s="46"/>
      <c r="AA895" s="46"/>
      <c r="AB895" s="46"/>
      <c r="AC895" s="46"/>
      <c r="AD895" s="46"/>
      <c r="AE895" s="46"/>
      <c r="AF895" s="46"/>
      <c r="AG895" s="46"/>
      <c r="AH895" s="46"/>
      <c r="AI895" s="46"/>
      <c r="AJ895" s="46"/>
      <c r="AK895" s="46"/>
      <c r="AL895" s="46"/>
    </row>
    <row r="896">
      <c r="A896" s="50"/>
      <c r="B896" s="46"/>
      <c r="C896" s="46"/>
      <c r="D896" s="46"/>
      <c r="E896" s="70"/>
      <c r="F896" s="50"/>
      <c r="G896" s="50"/>
      <c r="H896" s="50"/>
      <c r="I896" s="50"/>
      <c r="J896" s="102"/>
      <c r="K896" s="46"/>
      <c r="L896" s="46"/>
      <c r="M896" s="46"/>
      <c r="N896" s="46"/>
      <c r="O896" s="46"/>
      <c r="P896" s="46"/>
      <c r="Q896" s="46"/>
      <c r="R896" s="46"/>
      <c r="S896" s="46"/>
      <c r="T896" s="46"/>
      <c r="U896" s="46"/>
      <c r="V896" s="46"/>
      <c r="W896" s="46"/>
      <c r="X896" s="46"/>
      <c r="Y896" s="46"/>
      <c r="Z896" s="46"/>
      <c r="AA896" s="46"/>
      <c r="AB896" s="46"/>
      <c r="AC896" s="46"/>
      <c r="AD896" s="46"/>
      <c r="AE896" s="46"/>
      <c r="AF896" s="46"/>
      <c r="AG896" s="46"/>
      <c r="AH896" s="46"/>
      <c r="AI896" s="46"/>
      <c r="AJ896" s="46"/>
      <c r="AK896" s="46"/>
      <c r="AL896" s="46"/>
    </row>
    <row r="897">
      <c r="A897" s="50"/>
      <c r="B897" s="46"/>
      <c r="C897" s="46"/>
      <c r="D897" s="46"/>
      <c r="E897" s="70"/>
      <c r="F897" s="50"/>
      <c r="G897" s="50"/>
      <c r="H897" s="50"/>
      <c r="I897" s="50"/>
      <c r="J897" s="102"/>
      <c r="K897" s="46"/>
      <c r="L897" s="46"/>
      <c r="M897" s="46"/>
      <c r="N897" s="46"/>
      <c r="O897" s="46"/>
      <c r="P897" s="46"/>
      <c r="Q897" s="46"/>
      <c r="R897" s="46"/>
      <c r="S897" s="46"/>
      <c r="T897" s="46"/>
      <c r="U897" s="46"/>
      <c r="V897" s="46"/>
      <c r="W897" s="46"/>
      <c r="X897" s="46"/>
      <c r="Y897" s="46"/>
      <c r="Z897" s="46"/>
      <c r="AA897" s="46"/>
      <c r="AB897" s="46"/>
      <c r="AC897" s="46"/>
      <c r="AD897" s="46"/>
      <c r="AE897" s="46"/>
      <c r="AF897" s="46"/>
      <c r="AG897" s="46"/>
      <c r="AH897" s="46"/>
      <c r="AI897" s="46"/>
      <c r="AJ897" s="46"/>
      <c r="AK897" s="46"/>
      <c r="AL897" s="46"/>
    </row>
    <row r="898">
      <c r="A898" s="50"/>
      <c r="B898" s="46"/>
      <c r="C898" s="46"/>
      <c r="D898" s="46"/>
      <c r="E898" s="70"/>
      <c r="F898" s="50"/>
      <c r="G898" s="50"/>
      <c r="H898" s="50"/>
      <c r="I898" s="50"/>
      <c r="J898" s="102"/>
      <c r="K898" s="46"/>
      <c r="L898" s="46"/>
      <c r="M898" s="46"/>
      <c r="N898" s="46"/>
      <c r="O898" s="46"/>
      <c r="P898" s="46"/>
      <c r="Q898" s="46"/>
      <c r="R898" s="46"/>
      <c r="S898" s="46"/>
      <c r="T898" s="46"/>
      <c r="U898" s="46"/>
      <c r="V898" s="46"/>
      <c r="W898" s="46"/>
      <c r="X898" s="46"/>
      <c r="Y898" s="46"/>
      <c r="Z898" s="46"/>
      <c r="AA898" s="46"/>
      <c r="AB898" s="46"/>
      <c r="AC898" s="46"/>
      <c r="AD898" s="46"/>
      <c r="AE898" s="46"/>
      <c r="AF898" s="46"/>
      <c r="AG898" s="46"/>
      <c r="AH898" s="46"/>
      <c r="AI898" s="46"/>
      <c r="AJ898" s="46"/>
      <c r="AK898" s="46"/>
      <c r="AL898" s="46"/>
    </row>
    <row r="899">
      <c r="A899" s="50"/>
      <c r="B899" s="46"/>
      <c r="C899" s="46"/>
      <c r="D899" s="46"/>
      <c r="E899" s="70"/>
      <c r="F899" s="50"/>
      <c r="G899" s="50"/>
      <c r="H899" s="50"/>
      <c r="I899" s="50"/>
      <c r="J899" s="102"/>
      <c r="K899" s="46"/>
      <c r="L899" s="46"/>
      <c r="M899" s="46"/>
      <c r="N899" s="46"/>
      <c r="O899" s="46"/>
      <c r="P899" s="46"/>
      <c r="Q899" s="46"/>
      <c r="R899" s="46"/>
      <c r="S899" s="46"/>
      <c r="T899" s="46"/>
      <c r="U899" s="46"/>
      <c r="V899" s="46"/>
      <c r="W899" s="46"/>
      <c r="X899" s="46"/>
      <c r="Y899" s="46"/>
      <c r="Z899" s="46"/>
      <c r="AA899" s="46"/>
      <c r="AB899" s="46"/>
      <c r="AC899" s="46"/>
      <c r="AD899" s="46"/>
      <c r="AE899" s="46"/>
      <c r="AF899" s="46"/>
      <c r="AG899" s="46"/>
      <c r="AH899" s="46"/>
      <c r="AI899" s="46"/>
      <c r="AJ899" s="46"/>
      <c r="AK899" s="46"/>
      <c r="AL899" s="46"/>
    </row>
    <row r="900">
      <c r="A900" s="50"/>
      <c r="B900" s="46"/>
      <c r="C900" s="46"/>
      <c r="D900" s="46"/>
      <c r="E900" s="70"/>
      <c r="F900" s="50"/>
      <c r="G900" s="50"/>
      <c r="H900" s="50"/>
      <c r="I900" s="50"/>
      <c r="J900" s="102"/>
      <c r="K900" s="46"/>
      <c r="L900" s="46"/>
      <c r="M900" s="46"/>
      <c r="N900" s="46"/>
      <c r="O900" s="46"/>
      <c r="P900" s="46"/>
      <c r="Q900" s="46"/>
      <c r="R900" s="46"/>
      <c r="S900" s="46"/>
      <c r="T900" s="46"/>
      <c r="U900" s="46"/>
      <c r="V900" s="46"/>
      <c r="W900" s="46"/>
      <c r="X900" s="46"/>
      <c r="Y900" s="46"/>
      <c r="Z900" s="46"/>
      <c r="AA900" s="46"/>
      <c r="AB900" s="46"/>
      <c r="AC900" s="46"/>
      <c r="AD900" s="46"/>
      <c r="AE900" s="46"/>
      <c r="AF900" s="46"/>
      <c r="AG900" s="46"/>
      <c r="AH900" s="46"/>
      <c r="AI900" s="46"/>
      <c r="AJ900" s="46"/>
      <c r="AK900" s="46"/>
      <c r="AL900" s="46"/>
    </row>
    <row r="901">
      <c r="A901" s="50"/>
      <c r="B901" s="46"/>
      <c r="C901" s="46"/>
      <c r="D901" s="46"/>
      <c r="E901" s="70"/>
      <c r="F901" s="50"/>
      <c r="G901" s="50"/>
      <c r="H901" s="50"/>
      <c r="I901" s="50"/>
      <c r="J901" s="102"/>
      <c r="K901" s="46"/>
      <c r="L901" s="46"/>
      <c r="M901" s="46"/>
      <c r="N901" s="46"/>
      <c r="O901" s="46"/>
      <c r="P901" s="46"/>
      <c r="Q901" s="46"/>
      <c r="R901" s="46"/>
      <c r="S901" s="46"/>
      <c r="T901" s="46"/>
      <c r="U901" s="46"/>
      <c r="V901" s="46"/>
      <c r="W901" s="46"/>
      <c r="X901" s="46"/>
      <c r="Y901" s="46"/>
      <c r="Z901" s="46"/>
      <c r="AA901" s="46"/>
      <c r="AB901" s="46"/>
      <c r="AC901" s="46"/>
      <c r="AD901" s="46"/>
      <c r="AE901" s="46"/>
      <c r="AF901" s="46"/>
      <c r="AG901" s="46"/>
      <c r="AH901" s="46"/>
      <c r="AI901" s="46"/>
      <c r="AJ901" s="46"/>
      <c r="AK901" s="46"/>
      <c r="AL901" s="46"/>
    </row>
    <row r="902">
      <c r="A902" s="50"/>
      <c r="B902" s="46"/>
      <c r="C902" s="46"/>
      <c r="D902" s="46"/>
      <c r="E902" s="70"/>
      <c r="F902" s="50"/>
      <c r="G902" s="50"/>
      <c r="H902" s="50"/>
      <c r="I902" s="50"/>
      <c r="J902" s="102"/>
      <c r="K902" s="46"/>
      <c r="L902" s="46"/>
      <c r="M902" s="46"/>
      <c r="N902" s="46"/>
      <c r="O902" s="46"/>
      <c r="P902" s="46"/>
      <c r="Q902" s="46"/>
      <c r="R902" s="46"/>
      <c r="S902" s="46"/>
      <c r="T902" s="46"/>
      <c r="U902" s="46"/>
      <c r="V902" s="46"/>
      <c r="W902" s="46"/>
      <c r="X902" s="46"/>
      <c r="Y902" s="46"/>
      <c r="Z902" s="46"/>
      <c r="AA902" s="46"/>
      <c r="AB902" s="46"/>
      <c r="AC902" s="46"/>
      <c r="AD902" s="46"/>
      <c r="AE902" s="46"/>
      <c r="AF902" s="46"/>
      <c r="AG902" s="46"/>
      <c r="AH902" s="46"/>
      <c r="AI902" s="46"/>
      <c r="AJ902" s="46"/>
      <c r="AK902" s="46"/>
      <c r="AL902" s="46"/>
    </row>
    <row r="903">
      <c r="A903" s="50"/>
      <c r="B903" s="46"/>
      <c r="C903" s="46"/>
      <c r="D903" s="46"/>
      <c r="E903" s="70"/>
      <c r="F903" s="50"/>
      <c r="G903" s="50"/>
      <c r="H903" s="50"/>
      <c r="I903" s="50"/>
      <c r="J903" s="102"/>
      <c r="K903" s="46"/>
      <c r="L903" s="46"/>
      <c r="M903" s="46"/>
      <c r="N903" s="46"/>
      <c r="O903" s="46"/>
      <c r="P903" s="46"/>
      <c r="Q903" s="46"/>
      <c r="R903" s="46"/>
      <c r="S903" s="46"/>
      <c r="T903" s="46"/>
      <c r="U903" s="46"/>
      <c r="V903" s="46"/>
      <c r="W903" s="46"/>
      <c r="X903" s="46"/>
      <c r="Y903" s="46"/>
      <c r="Z903" s="46"/>
      <c r="AA903" s="46"/>
      <c r="AB903" s="46"/>
      <c r="AC903" s="46"/>
      <c r="AD903" s="46"/>
      <c r="AE903" s="46"/>
      <c r="AF903" s="46"/>
      <c r="AG903" s="46"/>
      <c r="AH903" s="46"/>
      <c r="AI903" s="46"/>
      <c r="AJ903" s="46"/>
      <c r="AK903" s="46"/>
      <c r="AL903" s="46"/>
    </row>
    <row r="904">
      <c r="A904" s="50"/>
      <c r="B904" s="46"/>
      <c r="C904" s="46"/>
      <c r="D904" s="46"/>
      <c r="E904" s="70"/>
      <c r="F904" s="50"/>
      <c r="G904" s="50"/>
      <c r="H904" s="50"/>
      <c r="I904" s="50"/>
      <c r="J904" s="102"/>
      <c r="K904" s="46"/>
      <c r="L904" s="46"/>
      <c r="M904" s="46"/>
      <c r="N904" s="46"/>
      <c r="O904" s="46"/>
      <c r="P904" s="46"/>
      <c r="Q904" s="46"/>
      <c r="R904" s="46"/>
      <c r="S904" s="46"/>
      <c r="T904" s="46"/>
      <c r="U904" s="46"/>
      <c r="V904" s="46"/>
      <c r="W904" s="46"/>
      <c r="X904" s="46"/>
      <c r="Y904" s="46"/>
      <c r="Z904" s="46"/>
      <c r="AA904" s="46"/>
      <c r="AB904" s="46"/>
      <c r="AC904" s="46"/>
      <c r="AD904" s="46"/>
      <c r="AE904" s="46"/>
      <c r="AF904" s="46"/>
      <c r="AG904" s="46"/>
      <c r="AH904" s="46"/>
      <c r="AI904" s="46"/>
      <c r="AJ904" s="46"/>
      <c r="AK904" s="46"/>
      <c r="AL904" s="46"/>
    </row>
    <row r="905">
      <c r="A905" s="50"/>
      <c r="B905" s="46"/>
      <c r="C905" s="46"/>
      <c r="D905" s="46"/>
      <c r="E905" s="70"/>
      <c r="F905" s="50"/>
      <c r="G905" s="50"/>
      <c r="H905" s="50"/>
      <c r="I905" s="50"/>
      <c r="J905" s="102"/>
      <c r="K905" s="46"/>
      <c r="L905" s="46"/>
      <c r="M905" s="46"/>
      <c r="N905" s="46"/>
      <c r="O905" s="46"/>
      <c r="P905" s="46"/>
      <c r="Q905" s="46"/>
      <c r="R905" s="46"/>
      <c r="S905" s="46"/>
      <c r="T905" s="46"/>
      <c r="U905" s="46"/>
      <c r="V905" s="46"/>
      <c r="W905" s="46"/>
      <c r="X905" s="46"/>
      <c r="Y905" s="46"/>
      <c r="Z905" s="46"/>
      <c r="AA905" s="46"/>
      <c r="AB905" s="46"/>
      <c r="AC905" s="46"/>
      <c r="AD905" s="46"/>
      <c r="AE905" s="46"/>
      <c r="AF905" s="46"/>
      <c r="AG905" s="46"/>
      <c r="AH905" s="46"/>
      <c r="AI905" s="46"/>
      <c r="AJ905" s="46"/>
      <c r="AK905" s="46"/>
      <c r="AL905" s="46"/>
    </row>
    <row r="906">
      <c r="A906" s="50"/>
      <c r="B906" s="46"/>
      <c r="C906" s="46"/>
      <c r="D906" s="46"/>
      <c r="E906" s="70"/>
      <c r="F906" s="50"/>
      <c r="G906" s="50"/>
      <c r="H906" s="50"/>
      <c r="I906" s="50"/>
      <c r="J906" s="102"/>
      <c r="K906" s="46"/>
      <c r="L906" s="46"/>
      <c r="M906" s="46"/>
      <c r="N906" s="46"/>
      <c r="O906" s="46"/>
      <c r="P906" s="46"/>
      <c r="Q906" s="46"/>
      <c r="R906" s="46"/>
      <c r="S906" s="46"/>
      <c r="T906" s="46"/>
      <c r="U906" s="46"/>
      <c r="V906" s="46"/>
      <c r="W906" s="46"/>
      <c r="X906" s="46"/>
      <c r="Y906" s="46"/>
      <c r="Z906" s="46"/>
      <c r="AA906" s="46"/>
      <c r="AB906" s="46"/>
      <c r="AC906" s="46"/>
      <c r="AD906" s="46"/>
      <c r="AE906" s="46"/>
      <c r="AF906" s="46"/>
      <c r="AG906" s="46"/>
      <c r="AH906" s="46"/>
      <c r="AI906" s="46"/>
      <c r="AJ906" s="46"/>
      <c r="AK906" s="46"/>
      <c r="AL906" s="46"/>
    </row>
    <row r="907">
      <c r="A907" s="50"/>
      <c r="B907" s="46"/>
      <c r="C907" s="46"/>
      <c r="D907" s="46"/>
      <c r="E907" s="70"/>
      <c r="F907" s="50"/>
      <c r="G907" s="50"/>
      <c r="H907" s="50"/>
      <c r="I907" s="50"/>
      <c r="J907" s="102"/>
      <c r="K907" s="46"/>
      <c r="L907" s="46"/>
      <c r="M907" s="46"/>
      <c r="N907" s="46"/>
      <c r="O907" s="46"/>
      <c r="P907" s="46"/>
      <c r="Q907" s="46"/>
      <c r="R907" s="46"/>
      <c r="S907" s="46"/>
      <c r="T907" s="46"/>
      <c r="U907" s="46"/>
      <c r="V907" s="46"/>
      <c r="W907" s="46"/>
      <c r="X907" s="46"/>
      <c r="Y907" s="46"/>
      <c r="Z907" s="46"/>
      <c r="AA907" s="46"/>
      <c r="AB907" s="46"/>
      <c r="AC907" s="46"/>
      <c r="AD907" s="46"/>
      <c r="AE907" s="46"/>
      <c r="AF907" s="46"/>
      <c r="AG907" s="46"/>
      <c r="AH907" s="46"/>
      <c r="AI907" s="46"/>
      <c r="AJ907" s="46"/>
      <c r="AK907" s="46"/>
      <c r="AL907" s="46"/>
    </row>
    <row r="908">
      <c r="A908" s="50"/>
      <c r="B908" s="46"/>
      <c r="C908" s="46"/>
      <c r="D908" s="46"/>
      <c r="E908" s="70"/>
      <c r="F908" s="50"/>
      <c r="G908" s="50"/>
      <c r="H908" s="50"/>
      <c r="I908" s="50"/>
      <c r="J908" s="102"/>
      <c r="K908" s="46"/>
      <c r="L908" s="46"/>
      <c r="M908" s="46"/>
      <c r="N908" s="46"/>
      <c r="O908" s="46"/>
      <c r="P908" s="46"/>
      <c r="Q908" s="46"/>
      <c r="R908" s="46"/>
      <c r="S908" s="46"/>
      <c r="T908" s="46"/>
      <c r="U908" s="46"/>
      <c r="V908" s="46"/>
      <c r="W908" s="46"/>
      <c r="X908" s="46"/>
      <c r="Y908" s="46"/>
      <c r="Z908" s="46"/>
      <c r="AA908" s="46"/>
      <c r="AB908" s="46"/>
      <c r="AC908" s="46"/>
      <c r="AD908" s="46"/>
      <c r="AE908" s="46"/>
      <c r="AF908" s="46"/>
      <c r="AG908" s="46"/>
      <c r="AH908" s="46"/>
      <c r="AI908" s="46"/>
      <c r="AJ908" s="46"/>
      <c r="AK908" s="46"/>
      <c r="AL908" s="46"/>
    </row>
    <row r="909">
      <c r="A909" s="50"/>
      <c r="B909" s="46"/>
      <c r="C909" s="46"/>
      <c r="D909" s="46"/>
      <c r="E909" s="70"/>
      <c r="F909" s="50"/>
      <c r="G909" s="50"/>
      <c r="H909" s="50"/>
      <c r="I909" s="50"/>
      <c r="J909" s="102"/>
      <c r="K909" s="46"/>
      <c r="L909" s="46"/>
      <c r="M909" s="46"/>
      <c r="N909" s="46"/>
      <c r="O909" s="46"/>
      <c r="P909" s="46"/>
      <c r="Q909" s="46"/>
      <c r="R909" s="46"/>
      <c r="S909" s="46"/>
      <c r="T909" s="46"/>
      <c r="U909" s="46"/>
      <c r="V909" s="46"/>
      <c r="W909" s="46"/>
      <c r="X909" s="46"/>
      <c r="Y909" s="46"/>
      <c r="Z909" s="46"/>
      <c r="AA909" s="46"/>
      <c r="AB909" s="46"/>
      <c r="AC909" s="46"/>
      <c r="AD909" s="46"/>
      <c r="AE909" s="46"/>
      <c r="AF909" s="46"/>
      <c r="AG909" s="46"/>
      <c r="AH909" s="46"/>
      <c r="AI909" s="46"/>
      <c r="AJ909" s="46"/>
      <c r="AK909" s="46"/>
      <c r="AL909" s="46"/>
    </row>
    <row r="910">
      <c r="A910" s="50"/>
      <c r="B910" s="46"/>
      <c r="C910" s="46"/>
      <c r="D910" s="46"/>
      <c r="E910" s="70"/>
      <c r="F910" s="50"/>
      <c r="G910" s="50"/>
      <c r="H910" s="50"/>
      <c r="I910" s="50"/>
      <c r="J910" s="102"/>
      <c r="K910" s="46"/>
      <c r="L910" s="46"/>
      <c r="M910" s="46"/>
      <c r="N910" s="46"/>
      <c r="O910" s="46"/>
      <c r="P910" s="46"/>
      <c r="Q910" s="46"/>
      <c r="R910" s="46"/>
      <c r="S910" s="46"/>
      <c r="T910" s="46"/>
      <c r="U910" s="46"/>
      <c r="V910" s="46"/>
      <c r="W910" s="46"/>
      <c r="X910" s="46"/>
      <c r="Y910" s="46"/>
      <c r="Z910" s="46"/>
      <c r="AA910" s="46"/>
      <c r="AB910" s="46"/>
      <c r="AC910" s="46"/>
      <c r="AD910" s="46"/>
      <c r="AE910" s="46"/>
      <c r="AF910" s="46"/>
      <c r="AG910" s="46"/>
      <c r="AH910" s="46"/>
      <c r="AI910" s="46"/>
      <c r="AJ910" s="46"/>
      <c r="AK910" s="46"/>
      <c r="AL910" s="46"/>
    </row>
    <row r="911">
      <c r="A911" s="50"/>
      <c r="B911" s="46"/>
      <c r="C911" s="46"/>
      <c r="D911" s="46"/>
      <c r="E911" s="70"/>
      <c r="F911" s="50"/>
      <c r="G911" s="50"/>
      <c r="H911" s="50"/>
      <c r="I911" s="50"/>
      <c r="J911" s="102"/>
      <c r="K911" s="46"/>
      <c r="L911" s="46"/>
      <c r="M911" s="46"/>
      <c r="N911" s="46"/>
      <c r="O911" s="46"/>
      <c r="P911" s="46"/>
      <c r="Q911" s="46"/>
      <c r="R911" s="46"/>
      <c r="S911" s="46"/>
      <c r="T911" s="46"/>
      <c r="U911" s="46"/>
      <c r="V911" s="46"/>
      <c r="W911" s="46"/>
      <c r="X911" s="46"/>
      <c r="Y911" s="46"/>
      <c r="Z911" s="46"/>
      <c r="AA911" s="46"/>
      <c r="AB911" s="46"/>
      <c r="AC911" s="46"/>
      <c r="AD911" s="46"/>
      <c r="AE911" s="46"/>
      <c r="AF911" s="46"/>
      <c r="AG911" s="46"/>
      <c r="AH911" s="46"/>
      <c r="AI911" s="46"/>
      <c r="AJ911" s="46"/>
      <c r="AK911" s="46"/>
      <c r="AL911" s="46"/>
    </row>
    <row r="912">
      <c r="A912" s="50"/>
      <c r="B912" s="46"/>
      <c r="C912" s="46"/>
      <c r="D912" s="46"/>
      <c r="E912" s="70"/>
      <c r="F912" s="50"/>
      <c r="G912" s="50"/>
      <c r="H912" s="50"/>
      <c r="I912" s="50"/>
      <c r="J912" s="102"/>
      <c r="K912" s="46"/>
      <c r="L912" s="46"/>
      <c r="M912" s="46"/>
      <c r="N912" s="46"/>
      <c r="O912" s="46"/>
      <c r="P912" s="46"/>
      <c r="Q912" s="46"/>
      <c r="R912" s="46"/>
      <c r="S912" s="46"/>
      <c r="T912" s="46"/>
      <c r="U912" s="46"/>
      <c r="V912" s="46"/>
      <c r="W912" s="46"/>
      <c r="X912" s="46"/>
      <c r="Y912" s="46"/>
      <c r="Z912" s="46"/>
      <c r="AA912" s="46"/>
      <c r="AB912" s="46"/>
      <c r="AC912" s="46"/>
      <c r="AD912" s="46"/>
      <c r="AE912" s="46"/>
      <c r="AF912" s="46"/>
      <c r="AG912" s="46"/>
      <c r="AH912" s="46"/>
      <c r="AI912" s="46"/>
      <c r="AJ912" s="46"/>
      <c r="AK912" s="46"/>
      <c r="AL912" s="46"/>
    </row>
    <row r="913">
      <c r="A913" s="50"/>
      <c r="B913" s="46"/>
      <c r="C913" s="46"/>
      <c r="D913" s="46"/>
      <c r="E913" s="70"/>
      <c r="F913" s="50"/>
      <c r="G913" s="50"/>
      <c r="H913" s="50"/>
      <c r="I913" s="50"/>
      <c r="J913" s="102"/>
      <c r="K913" s="46"/>
      <c r="L913" s="46"/>
      <c r="M913" s="46"/>
      <c r="N913" s="46"/>
      <c r="O913" s="46"/>
      <c r="P913" s="46"/>
      <c r="Q913" s="46"/>
      <c r="R913" s="46"/>
      <c r="S913" s="46"/>
      <c r="T913" s="46"/>
      <c r="U913" s="46"/>
      <c r="V913" s="46"/>
      <c r="W913" s="46"/>
      <c r="X913" s="46"/>
      <c r="Y913" s="46"/>
      <c r="Z913" s="46"/>
      <c r="AA913" s="46"/>
      <c r="AB913" s="46"/>
      <c r="AC913" s="46"/>
      <c r="AD913" s="46"/>
      <c r="AE913" s="46"/>
      <c r="AF913" s="46"/>
      <c r="AG913" s="46"/>
      <c r="AH913" s="46"/>
      <c r="AI913" s="46"/>
      <c r="AJ913" s="46"/>
      <c r="AK913" s="46"/>
      <c r="AL913" s="46"/>
    </row>
    <row r="914">
      <c r="A914" s="50"/>
      <c r="B914" s="46"/>
      <c r="C914" s="46"/>
      <c r="D914" s="46"/>
      <c r="E914" s="70"/>
      <c r="F914" s="50"/>
      <c r="G914" s="50"/>
      <c r="H914" s="50"/>
      <c r="I914" s="50"/>
      <c r="J914" s="102"/>
      <c r="K914" s="46"/>
      <c r="L914" s="46"/>
      <c r="M914" s="46"/>
      <c r="N914" s="46"/>
      <c r="O914" s="46"/>
      <c r="P914" s="46"/>
      <c r="Q914" s="46"/>
      <c r="R914" s="46"/>
      <c r="S914" s="46"/>
      <c r="T914" s="46"/>
      <c r="U914" s="46"/>
      <c r="V914" s="46"/>
      <c r="W914" s="46"/>
      <c r="X914" s="46"/>
      <c r="Y914" s="46"/>
      <c r="Z914" s="46"/>
      <c r="AA914" s="46"/>
      <c r="AB914" s="46"/>
      <c r="AC914" s="46"/>
      <c r="AD914" s="46"/>
      <c r="AE914" s="46"/>
      <c r="AF914" s="46"/>
      <c r="AG914" s="46"/>
      <c r="AH914" s="46"/>
      <c r="AI914" s="46"/>
      <c r="AJ914" s="46"/>
      <c r="AK914" s="46"/>
      <c r="AL914" s="46"/>
    </row>
    <row r="915">
      <c r="A915" s="50"/>
      <c r="B915" s="46"/>
      <c r="C915" s="46"/>
      <c r="D915" s="46"/>
      <c r="E915" s="70"/>
      <c r="F915" s="50"/>
      <c r="G915" s="50"/>
      <c r="H915" s="50"/>
      <c r="I915" s="50"/>
      <c r="J915" s="102"/>
      <c r="K915" s="46"/>
      <c r="L915" s="46"/>
      <c r="M915" s="46"/>
      <c r="N915" s="46"/>
      <c r="O915" s="46"/>
      <c r="P915" s="46"/>
      <c r="Q915" s="46"/>
      <c r="R915" s="46"/>
      <c r="S915" s="46"/>
      <c r="T915" s="46"/>
      <c r="U915" s="46"/>
      <c r="V915" s="46"/>
      <c r="W915" s="46"/>
      <c r="X915" s="46"/>
      <c r="Y915" s="46"/>
      <c r="Z915" s="46"/>
      <c r="AA915" s="46"/>
      <c r="AB915" s="46"/>
      <c r="AC915" s="46"/>
      <c r="AD915" s="46"/>
      <c r="AE915" s="46"/>
      <c r="AF915" s="46"/>
      <c r="AG915" s="46"/>
      <c r="AH915" s="46"/>
      <c r="AI915" s="46"/>
      <c r="AJ915" s="46"/>
      <c r="AK915" s="46"/>
      <c r="AL915" s="46"/>
    </row>
    <row r="916">
      <c r="A916" s="50"/>
      <c r="B916" s="46"/>
      <c r="C916" s="46"/>
      <c r="D916" s="46"/>
      <c r="E916" s="70"/>
      <c r="F916" s="50"/>
      <c r="G916" s="50"/>
      <c r="H916" s="50"/>
      <c r="I916" s="50"/>
      <c r="J916" s="102"/>
      <c r="K916" s="46"/>
      <c r="L916" s="46"/>
      <c r="M916" s="46"/>
      <c r="N916" s="46"/>
      <c r="O916" s="46"/>
      <c r="P916" s="46"/>
      <c r="Q916" s="46"/>
      <c r="R916" s="46"/>
      <c r="S916" s="46"/>
      <c r="T916" s="46"/>
      <c r="U916" s="46"/>
      <c r="V916" s="46"/>
      <c r="W916" s="46"/>
      <c r="X916" s="46"/>
      <c r="Y916" s="46"/>
      <c r="Z916" s="46"/>
      <c r="AA916" s="46"/>
      <c r="AB916" s="46"/>
      <c r="AC916" s="46"/>
      <c r="AD916" s="46"/>
      <c r="AE916" s="46"/>
      <c r="AF916" s="46"/>
      <c r="AG916" s="46"/>
      <c r="AH916" s="46"/>
      <c r="AI916" s="46"/>
      <c r="AJ916" s="46"/>
      <c r="AK916" s="46"/>
      <c r="AL916" s="46"/>
    </row>
    <row r="917">
      <c r="A917" s="50"/>
      <c r="B917" s="46"/>
      <c r="C917" s="46"/>
      <c r="D917" s="46"/>
      <c r="E917" s="70"/>
      <c r="F917" s="50"/>
      <c r="G917" s="50"/>
      <c r="H917" s="50"/>
      <c r="I917" s="50"/>
      <c r="J917" s="102"/>
      <c r="K917" s="46"/>
      <c r="L917" s="46"/>
      <c r="M917" s="46"/>
      <c r="N917" s="46"/>
      <c r="O917" s="46"/>
      <c r="P917" s="46"/>
      <c r="Q917" s="46"/>
      <c r="R917" s="46"/>
      <c r="S917" s="46"/>
      <c r="T917" s="46"/>
      <c r="U917" s="46"/>
      <c r="V917" s="46"/>
      <c r="W917" s="46"/>
      <c r="X917" s="46"/>
      <c r="Y917" s="46"/>
      <c r="Z917" s="46"/>
      <c r="AA917" s="46"/>
      <c r="AB917" s="46"/>
      <c r="AC917" s="46"/>
      <c r="AD917" s="46"/>
      <c r="AE917" s="46"/>
      <c r="AF917" s="46"/>
      <c r="AG917" s="46"/>
      <c r="AH917" s="46"/>
      <c r="AI917" s="46"/>
      <c r="AJ917" s="46"/>
      <c r="AK917" s="46"/>
      <c r="AL917" s="46"/>
    </row>
    <row r="918">
      <c r="A918" s="50"/>
      <c r="B918" s="46"/>
      <c r="C918" s="46"/>
      <c r="D918" s="46"/>
      <c r="E918" s="70"/>
      <c r="F918" s="50"/>
      <c r="G918" s="50"/>
      <c r="H918" s="50"/>
      <c r="I918" s="50"/>
      <c r="J918" s="102"/>
      <c r="K918" s="46"/>
      <c r="L918" s="46"/>
      <c r="M918" s="46"/>
      <c r="N918" s="46"/>
      <c r="O918" s="46"/>
      <c r="P918" s="46"/>
      <c r="Q918" s="46"/>
      <c r="R918" s="46"/>
      <c r="S918" s="46"/>
      <c r="T918" s="46"/>
      <c r="U918" s="46"/>
      <c r="V918" s="46"/>
      <c r="W918" s="46"/>
      <c r="X918" s="46"/>
      <c r="Y918" s="46"/>
      <c r="Z918" s="46"/>
      <c r="AA918" s="46"/>
      <c r="AB918" s="46"/>
      <c r="AC918" s="46"/>
      <c r="AD918" s="46"/>
      <c r="AE918" s="46"/>
      <c r="AF918" s="46"/>
      <c r="AG918" s="46"/>
      <c r="AH918" s="46"/>
      <c r="AI918" s="46"/>
      <c r="AJ918" s="46"/>
      <c r="AK918" s="46"/>
      <c r="AL918" s="46"/>
    </row>
    <row r="919">
      <c r="A919" s="50"/>
      <c r="B919" s="46"/>
      <c r="C919" s="46"/>
      <c r="D919" s="46"/>
      <c r="E919" s="70"/>
      <c r="F919" s="50"/>
      <c r="G919" s="50"/>
      <c r="H919" s="50"/>
      <c r="I919" s="50"/>
      <c r="J919" s="102"/>
      <c r="K919" s="46"/>
      <c r="L919" s="46"/>
      <c r="M919" s="46"/>
      <c r="N919" s="46"/>
      <c r="O919" s="46"/>
      <c r="P919" s="46"/>
      <c r="Q919" s="46"/>
      <c r="R919" s="46"/>
      <c r="S919" s="46"/>
      <c r="T919" s="46"/>
      <c r="U919" s="46"/>
      <c r="V919" s="46"/>
      <c r="W919" s="46"/>
      <c r="X919" s="46"/>
      <c r="Y919" s="46"/>
      <c r="Z919" s="46"/>
      <c r="AA919" s="46"/>
      <c r="AB919" s="46"/>
      <c r="AC919" s="46"/>
      <c r="AD919" s="46"/>
      <c r="AE919" s="46"/>
      <c r="AF919" s="46"/>
      <c r="AG919" s="46"/>
      <c r="AH919" s="46"/>
      <c r="AI919" s="46"/>
      <c r="AJ919" s="46"/>
      <c r="AK919" s="46"/>
      <c r="AL919" s="46"/>
    </row>
    <row r="920">
      <c r="A920" s="50"/>
      <c r="B920" s="46"/>
      <c r="C920" s="46"/>
      <c r="D920" s="46"/>
      <c r="E920" s="70"/>
      <c r="F920" s="50"/>
      <c r="G920" s="50"/>
      <c r="H920" s="50"/>
      <c r="I920" s="50"/>
      <c r="J920" s="102"/>
      <c r="K920" s="46"/>
      <c r="L920" s="46"/>
      <c r="M920" s="46"/>
      <c r="N920" s="46"/>
      <c r="O920" s="46"/>
      <c r="P920" s="46"/>
      <c r="Q920" s="46"/>
      <c r="R920" s="46"/>
      <c r="S920" s="46"/>
      <c r="T920" s="46"/>
      <c r="U920" s="46"/>
      <c r="V920" s="46"/>
      <c r="W920" s="46"/>
      <c r="X920" s="46"/>
      <c r="Y920" s="46"/>
      <c r="Z920" s="46"/>
      <c r="AA920" s="46"/>
      <c r="AB920" s="46"/>
      <c r="AC920" s="46"/>
      <c r="AD920" s="46"/>
      <c r="AE920" s="46"/>
      <c r="AF920" s="46"/>
      <c r="AG920" s="46"/>
      <c r="AH920" s="46"/>
      <c r="AI920" s="46"/>
      <c r="AJ920" s="46"/>
      <c r="AK920" s="46"/>
      <c r="AL920" s="46"/>
    </row>
    <row r="921">
      <c r="A921" s="50"/>
      <c r="B921" s="46"/>
      <c r="C921" s="46"/>
      <c r="D921" s="46"/>
      <c r="E921" s="70"/>
      <c r="F921" s="50"/>
      <c r="G921" s="50"/>
      <c r="H921" s="50"/>
      <c r="I921" s="50"/>
      <c r="J921" s="102"/>
      <c r="K921" s="46"/>
      <c r="L921" s="46"/>
      <c r="M921" s="46"/>
      <c r="N921" s="46"/>
      <c r="O921" s="46"/>
      <c r="P921" s="46"/>
      <c r="Q921" s="46"/>
      <c r="R921" s="46"/>
      <c r="S921" s="46"/>
      <c r="T921" s="46"/>
      <c r="U921" s="46"/>
      <c r="V921" s="46"/>
      <c r="W921" s="46"/>
      <c r="X921" s="46"/>
      <c r="Y921" s="46"/>
      <c r="Z921" s="46"/>
      <c r="AA921" s="46"/>
      <c r="AB921" s="46"/>
      <c r="AC921" s="46"/>
      <c r="AD921" s="46"/>
      <c r="AE921" s="46"/>
      <c r="AF921" s="46"/>
      <c r="AG921" s="46"/>
      <c r="AH921" s="46"/>
      <c r="AI921" s="46"/>
      <c r="AJ921" s="46"/>
      <c r="AK921" s="46"/>
      <c r="AL921" s="46"/>
    </row>
    <row r="922">
      <c r="A922" s="50"/>
      <c r="B922" s="46"/>
      <c r="C922" s="46"/>
      <c r="D922" s="46"/>
      <c r="E922" s="70"/>
      <c r="F922" s="50"/>
      <c r="G922" s="50"/>
      <c r="H922" s="50"/>
      <c r="I922" s="50"/>
      <c r="J922" s="102"/>
      <c r="K922" s="46"/>
      <c r="L922" s="46"/>
      <c r="M922" s="46"/>
      <c r="N922" s="46"/>
      <c r="O922" s="46"/>
      <c r="P922" s="46"/>
      <c r="Q922" s="46"/>
      <c r="R922" s="46"/>
      <c r="S922" s="46"/>
      <c r="T922" s="46"/>
      <c r="U922" s="46"/>
      <c r="V922" s="46"/>
      <c r="W922" s="46"/>
      <c r="X922" s="46"/>
      <c r="Y922" s="46"/>
      <c r="Z922" s="46"/>
      <c r="AA922" s="46"/>
      <c r="AB922" s="46"/>
      <c r="AC922" s="46"/>
      <c r="AD922" s="46"/>
      <c r="AE922" s="46"/>
      <c r="AF922" s="46"/>
      <c r="AG922" s="46"/>
      <c r="AH922" s="46"/>
      <c r="AI922" s="46"/>
      <c r="AJ922" s="46"/>
      <c r="AK922" s="46"/>
      <c r="AL922" s="46"/>
    </row>
    <row r="923">
      <c r="A923" s="50"/>
      <c r="B923" s="46"/>
      <c r="C923" s="46"/>
      <c r="D923" s="46"/>
      <c r="E923" s="70"/>
      <c r="F923" s="50"/>
      <c r="G923" s="50"/>
      <c r="H923" s="50"/>
      <c r="I923" s="50"/>
      <c r="J923" s="102"/>
      <c r="K923" s="46"/>
      <c r="L923" s="46"/>
      <c r="M923" s="46"/>
      <c r="N923" s="46"/>
      <c r="O923" s="46"/>
      <c r="P923" s="46"/>
      <c r="Q923" s="46"/>
      <c r="R923" s="46"/>
      <c r="S923" s="46"/>
      <c r="T923" s="46"/>
      <c r="U923" s="46"/>
      <c r="V923" s="46"/>
      <c r="W923" s="46"/>
      <c r="X923" s="46"/>
      <c r="Y923" s="46"/>
      <c r="Z923" s="46"/>
      <c r="AA923" s="46"/>
      <c r="AB923" s="46"/>
      <c r="AC923" s="46"/>
      <c r="AD923" s="46"/>
      <c r="AE923" s="46"/>
      <c r="AF923" s="46"/>
      <c r="AG923" s="46"/>
      <c r="AH923" s="46"/>
      <c r="AI923" s="46"/>
      <c r="AJ923" s="46"/>
      <c r="AK923" s="46"/>
      <c r="AL923" s="46"/>
    </row>
    <row r="924">
      <c r="A924" s="50"/>
      <c r="B924" s="46"/>
      <c r="C924" s="46"/>
      <c r="D924" s="46"/>
      <c r="E924" s="70"/>
      <c r="F924" s="50"/>
      <c r="G924" s="50"/>
      <c r="H924" s="50"/>
      <c r="I924" s="50"/>
      <c r="J924" s="102"/>
      <c r="K924" s="46"/>
      <c r="L924" s="46"/>
      <c r="M924" s="46"/>
      <c r="N924" s="46"/>
      <c r="O924" s="46"/>
      <c r="P924" s="46"/>
      <c r="Q924" s="46"/>
      <c r="R924" s="46"/>
      <c r="S924" s="46"/>
      <c r="T924" s="46"/>
      <c r="U924" s="46"/>
      <c r="V924" s="46"/>
      <c r="W924" s="46"/>
      <c r="X924" s="46"/>
      <c r="Y924" s="46"/>
      <c r="Z924" s="46"/>
      <c r="AA924" s="46"/>
      <c r="AB924" s="46"/>
      <c r="AC924" s="46"/>
      <c r="AD924" s="46"/>
      <c r="AE924" s="46"/>
      <c r="AF924" s="46"/>
      <c r="AG924" s="46"/>
      <c r="AH924" s="46"/>
      <c r="AI924" s="46"/>
      <c r="AJ924" s="46"/>
      <c r="AK924" s="46"/>
      <c r="AL924" s="46"/>
    </row>
    <row r="925">
      <c r="A925" s="50"/>
      <c r="B925" s="46"/>
      <c r="C925" s="46"/>
      <c r="D925" s="46"/>
      <c r="E925" s="70"/>
      <c r="F925" s="50"/>
      <c r="G925" s="50"/>
      <c r="H925" s="50"/>
      <c r="I925" s="50"/>
      <c r="J925" s="102"/>
      <c r="K925" s="46"/>
      <c r="L925" s="46"/>
      <c r="M925" s="46"/>
      <c r="N925" s="46"/>
      <c r="O925" s="46"/>
      <c r="P925" s="46"/>
      <c r="Q925" s="46"/>
      <c r="R925" s="46"/>
      <c r="S925" s="46"/>
      <c r="T925" s="46"/>
      <c r="U925" s="46"/>
      <c r="V925" s="46"/>
      <c r="W925" s="46"/>
      <c r="X925" s="46"/>
      <c r="Y925" s="46"/>
      <c r="Z925" s="46"/>
      <c r="AA925" s="46"/>
      <c r="AB925" s="46"/>
      <c r="AC925" s="46"/>
      <c r="AD925" s="46"/>
      <c r="AE925" s="46"/>
      <c r="AF925" s="46"/>
      <c r="AG925" s="46"/>
      <c r="AH925" s="46"/>
      <c r="AI925" s="46"/>
      <c r="AJ925" s="46"/>
      <c r="AK925" s="46"/>
      <c r="AL925" s="46"/>
    </row>
    <row r="926">
      <c r="A926" s="50"/>
      <c r="B926" s="46"/>
      <c r="C926" s="46"/>
      <c r="D926" s="46"/>
      <c r="E926" s="70"/>
      <c r="F926" s="50"/>
      <c r="G926" s="50"/>
      <c r="H926" s="50"/>
      <c r="I926" s="50"/>
      <c r="J926" s="102"/>
      <c r="K926" s="46"/>
      <c r="L926" s="46"/>
      <c r="M926" s="46"/>
      <c r="N926" s="46"/>
      <c r="O926" s="46"/>
      <c r="P926" s="46"/>
      <c r="Q926" s="46"/>
      <c r="R926" s="46"/>
      <c r="S926" s="46"/>
      <c r="T926" s="46"/>
      <c r="U926" s="46"/>
      <c r="V926" s="46"/>
      <c r="W926" s="46"/>
      <c r="X926" s="46"/>
      <c r="Y926" s="46"/>
      <c r="Z926" s="46"/>
      <c r="AA926" s="46"/>
      <c r="AB926" s="46"/>
      <c r="AC926" s="46"/>
      <c r="AD926" s="46"/>
      <c r="AE926" s="46"/>
      <c r="AF926" s="46"/>
      <c r="AG926" s="46"/>
      <c r="AH926" s="46"/>
      <c r="AI926" s="46"/>
      <c r="AJ926" s="46"/>
      <c r="AK926" s="46"/>
      <c r="AL926" s="46"/>
    </row>
    <row r="927">
      <c r="A927" s="50"/>
      <c r="B927" s="46"/>
      <c r="C927" s="46"/>
      <c r="D927" s="46"/>
      <c r="E927" s="70"/>
      <c r="F927" s="50"/>
      <c r="G927" s="50"/>
      <c r="H927" s="50"/>
      <c r="I927" s="50"/>
      <c r="J927" s="102"/>
      <c r="K927" s="46"/>
      <c r="L927" s="46"/>
      <c r="M927" s="46"/>
      <c r="N927" s="46"/>
      <c r="O927" s="46"/>
      <c r="P927" s="46"/>
      <c r="Q927" s="46"/>
      <c r="R927" s="46"/>
      <c r="S927" s="46"/>
      <c r="T927" s="46"/>
      <c r="U927" s="46"/>
      <c r="V927" s="46"/>
      <c r="W927" s="46"/>
      <c r="X927" s="46"/>
      <c r="Y927" s="46"/>
      <c r="Z927" s="46"/>
      <c r="AA927" s="46"/>
      <c r="AB927" s="46"/>
      <c r="AC927" s="46"/>
      <c r="AD927" s="46"/>
      <c r="AE927" s="46"/>
      <c r="AF927" s="46"/>
      <c r="AG927" s="46"/>
      <c r="AH927" s="46"/>
      <c r="AI927" s="46"/>
      <c r="AJ927" s="46"/>
      <c r="AK927" s="46"/>
      <c r="AL927" s="46"/>
    </row>
    <row r="928">
      <c r="A928" s="50"/>
      <c r="B928" s="46"/>
      <c r="C928" s="46"/>
      <c r="D928" s="46"/>
      <c r="E928" s="70"/>
      <c r="F928" s="50"/>
      <c r="G928" s="50"/>
      <c r="H928" s="50"/>
      <c r="I928" s="50"/>
      <c r="J928" s="102"/>
      <c r="K928" s="46"/>
      <c r="L928" s="46"/>
      <c r="M928" s="46"/>
      <c r="N928" s="46"/>
      <c r="O928" s="46"/>
      <c r="P928" s="46"/>
      <c r="Q928" s="46"/>
      <c r="R928" s="46"/>
      <c r="S928" s="46"/>
      <c r="T928" s="46"/>
      <c r="U928" s="46"/>
      <c r="V928" s="46"/>
      <c r="W928" s="46"/>
      <c r="X928" s="46"/>
      <c r="Y928" s="46"/>
      <c r="Z928" s="46"/>
      <c r="AA928" s="46"/>
      <c r="AB928" s="46"/>
      <c r="AC928" s="46"/>
      <c r="AD928" s="46"/>
      <c r="AE928" s="46"/>
      <c r="AF928" s="46"/>
      <c r="AG928" s="46"/>
      <c r="AH928" s="46"/>
      <c r="AI928" s="46"/>
      <c r="AJ928" s="46"/>
      <c r="AK928" s="46"/>
      <c r="AL928" s="46"/>
    </row>
    <row r="929">
      <c r="A929" s="50"/>
      <c r="B929" s="46"/>
      <c r="C929" s="46"/>
      <c r="D929" s="46"/>
      <c r="E929" s="70"/>
      <c r="F929" s="50"/>
      <c r="G929" s="50"/>
      <c r="H929" s="50"/>
      <c r="I929" s="50"/>
      <c r="J929" s="102"/>
      <c r="K929" s="46"/>
      <c r="L929" s="46"/>
      <c r="M929" s="46"/>
      <c r="N929" s="46"/>
      <c r="O929" s="46"/>
      <c r="P929" s="46"/>
      <c r="Q929" s="46"/>
      <c r="R929" s="46"/>
      <c r="S929" s="46"/>
      <c r="T929" s="46"/>
      <c r="U929" s="46"/>
      <c r="V929" s="46"/>
      <c r="W929" s="46"/>
      <c r="X929" s="46"/>
      <c r="Y929" s="46"/>
      <c r="Z929" s="46"/>
      <c r="AA929" s="46"/>
      <c r="AB929" s="46"/>
      <c r="AC929" s="46"/>
      <c r="AD929" s="46"/>
      <c r="AE929" s="46"/>
      <c r="AF929" s="46"/>
      <c r="AG929" s="46"/>
      <c r="AH929" s="46"/>
      <c r="AI929" s="46"/>
      <c r="AJ929" s="46"/>
      <c r="AK929" s="46"/>
      <c r="AL929" s="46"/>
    </row>
    <row r="930">
      <c r="A930" s="50"/>
      <c r="B930" s="46"/>
      <c r="C930" s="46"/>
      <c r="D930" s="46"/>
      <c r="E930" s="70"/>
      <c r="F930" s="50"/>
      <c r="G930" s="50"/>
      <c r="H930" s="50"/>
      <c r="I930" s="50"/>
      <c r="J930" s="102"/>
      <c r="K930" s="46"/>
      <c r="L930" s="46"/>
      <c r="M930" s="46"/>
      <c r="N930" s="46"/>
      <c r="O930" s="46"/>
      <c r="P930" s="46"/>
      <c r="Q930" s="46"/>
      <c r="R930" s="46"/>
      <c r="S930" s="46"/>
      <c r="T930" s="46"/>
      <c r="U930" s="46"/>
      <c r="V930" s="46"/>
      <c r="W930" s="46"/>
      <c r="X930" s="46"/>
      <c r="Y930" s="46"/>
      <c r="Z930" s="46"/>
      <c r="AA930" s="46"/>
      <c r="AB930" s="46"/>
      <c r="AC930" s="46"/>
      <c r="AD930" s="46"/>
      <c r="AE930" s="46"/>
      <c r="AF930" s="46"/>
      <c r="AG930" s="46"/>
      <c r="AH930" s="46"/>
      <c r="AI930" s="46"/>
      <c r="AJ930" s="46"/>
      <c r="AK930" s="46"/>
      <c r="AL930" s="46"/>
    </row>
    <row r="931">
      <c r="A931" s="50"/>
      <c r="B931" s="46"/>
      <c r="C931" s="46"/>
      <c r="D931" s="46"/>
      <c r="E931" s="70"/>
      <c r="F931" s="50"/>
      <c r="G931" s="50"/>
      <c r="H931" s="50"/>
      <c r="I931" s="50"/>
      <c r="J931" s="102"/>
      <c r="K931" s="46"/>
      <c r="L931" s="46"/>
      <c r="M931" s="46"/>
      <c r="N931" s="46"/>
      <c r="O931" s="46"/>
      <c r="P931" s="46"/>
      <c r="Q931" s="46"/>
      <c r="R931" s="46"/>
      <c r="S931" s="46"/>
      <c r="T931" s="46"/>
      <c r="U931" s="46"/>
      <c r="V931" s="46"/>
      <c r="W931" s="46"/>
      <c r="X931" s="46"/>
      <c r="Y931" s="46"/>
      <c r="Z931" s="46"/>
      <c r="AA931" s="46"/>
      <c r="AB931" s="46"/>
      <c r="AC931" s="46"/>
      <c r="AD931" s="46"/>
      <c r="AE931" s="46"/>
      <c r="AF931" s="46"/>
      <c r="AG931" s="46"/>
      <c r="AH931" s="46"/>
      <c r="AI931" s="46"/>
      <c r="AJ931" s="46"/>
      <c r="AK931" s="46"/>
      <c r="AL931" s="46"/>
    </row>
    <row r="932">
      <c r="A932" s="50"/>
      <c r="B932" s="46"/>
      <c r="C932" s="46"/>
      <c r="D932" s="46"/>
      <c r="E932" s="70"/>
      <c r="F932" s="50"/>
      <c r="G932" s="50"/>
      <c r="H932" s="50"/>
      <c r="I932" s="50"/>
      <c r="J932" s="102"/>
      <c r="K932" s="46"/>
      <c r="L932" s="46"/>
      <c r="M932" s="46"/>
      <c r="N932" s="46"/>
      <c r="O932" s="46"/>
      <c r="P932" s="46"/>
      <c r="Q932" s="46"/>
      <c r="R932" s="46"/>
      <c r="S932" s="46"/>
      <c r="T932" s="46"/>
      <c r="U932" s="46"/>
      <c r="V932" s="46"/>
      <c r="W932" s="46"/>
      <c r="X932" s="46"/>
      <c r="Y932" s="46"/>
      <c r="Z932" s="46"/>
      <c r="AA932" s="46"/>
      <c r="AB932" s="46"/>
      <c r="AC932" s="46"/>
      <c r="AD932" s="46"/>
      <c r="AE932" s="46"/>
      <c r="AF932" s="46"/>
      <c r="AG932" s="46"/>
      <c r="AH932" s="46"/>
      <c r="AI932" s="46"/>
      <c r="AJ932" s="46"/>
      <c r="AK932" s="46"/>
      <c r="AL932" s="46"/>
    </row>
    <row r="933">
      <c r="A933" s="50"/>
      <c r="B933" s="46"/>
      <c r="C933" s="46"/>
      <c r="D933" s="46"/>
      <c r="E933" s="70"/>
      <c r="F933" s="50"/>
      <c r="G933" s="50"/>
      <c r="H933" s="50"/>
      <c r="I933" s="50"/>
      <c r="J933" s="102"/>
      <c r="K933" s="46"/>
      <c r="L933" s="46"/>
      <c r="M933" s="46"/>
      <c r="N933" s="46"/>
      <c r="O933" s="46"/>
      <c r="P933" s="46"/>
      <c r="Q933" s="46"/>
      <c r="R933" s="46"/>
      <c r="S933" s="46"/>
      <c r="T933" s="46"/>
      <c r="U933" s="46"/>
      <c r="V933" s="46"/>
      <c r="W933" s="46"/>
      <c r="X933" s="46"/>
      <c r="Y933" s="46"/>
      <c r="Z933" s="46"/>
      <c r="AA933" s="46"/>
      <c r="AB933" s="46"/>
      <c r="AC933" s="46"/>
      <c r="AD933" s="46"/>
      <c r="AE933" s="46"/>
      <c r="AF933" s="46"/>
      <c r="AG933" s="46"/>
      <c r="AH933" s="46"/>
      <c r="AI933" s="46"/>
      <c r="AJ933" s="46"/>
      <c r="AK933" s="46"/>
      <c r="AL933" s="46"/>
    </row>
    <row r="934">
      <c r="A934" s="50"/>
      <c r="B934" s="46"/>
      <c r="C934" s="46"/>
      <c r="D934" s="46"/>
      <c r="E934" s="70"/>
      <c r="F934" s="50"/>
      <c r="G934" s="50"/>
      <c r="H934" s="50"/>
      <c r="I934" s="50"/>
      <c r="J934" s="102"/>
      <c r="K934" s="46"/>
      <c r="L934" s="46"/>
      <c r="M934" s="46"/>
      <c r="N934" s="46"/>
      <c r="O934" s="46"/>
      <c r="P934" s="46"/>
      <c r="Q934" s="46"/>
      <c r="R934" s="46"/>
      <c r="S934" s="46"/>
      <c r="T934" s="46"/>
      <c r="U934" s="46"/>
      <c r="V934" s="46"/>
      <c r="W934" s="46"/>
      <c r="X934" s="46"/>
      <c r="Y934" s="46"/>
      <c r="Z934" s="46"/>
      <c r="AA934" s="46"/>
      <c r="AB934" s="46"/>
      <c r="AC934" s="46"/>
      <c r="AD934" s="46"/>
      <c r="AE934" s="46"/>
      <c r="AF934" s="46"/>
      <c r="AG934" s="46"/>
      <c r="AH934" s="46"/>
      <c r="AI934" s="46"/>
      <c r="AJ934" s="46"/>
      <c r="AK934" s="46"/>
      <c r="AL934" s="46"/>
    </row>
    <row r="935">
      <c r="A935" s="50"/>
      <c r="B935" s="46"/>
      <c r="C935" s="46"/>
      <c r="D935" s="46"/>
      <c r="E935" s="70"/>
      <c r="F935" s="50"/>
      <c r="G935" s="50"/>
      <c r="H935" s="50"/>
      <c r="I935" s="50"/>
      <c r="J935" s="102"/>
      <c r="K935" s="46"/>
      <c r="L935" s="46"/>
      <c r="M935" s="46"/>
      <c r="N935" s="46"/>
      <c r="O935" s="46"/>
      <c r="P935" s="46"/>
      <c r="Q935" s="46"/>
      <c r="R935" s="46"/>
      <c r="S935" s="46"/>
      <c r="T935" s="46"/>
      <c r="U935" s="46"/>
      <c r="V935" s="46"/>
      <c r="W935" s="46"/>
      <c r="X935" s="46"/>
      <c r="Y935" s="46"/>
      <c r="Z935" s="46"/>
      <c r="AA935" s="46"/>
      <c r="AB935" s="46"/>
      <c r="AC935" s="46"/>
      <c r="AD935" s="46"/>
      <c r="AE935" s="46"/>
      <c r="AF935" s="46"/>
      <c r="AG935" s="46"/>
      <c r="AH935" s="46"/>
      <c r="AI935" s="46"/>
      <c r="AJ935" s="46"/>
      <c r="AK935" s="46"/>
      <c r="AL935" s="46"/>
    </row>
    <row r="936">
      <c r="A936" s="50"/>
      <c r="B936" s="46"/>
      <c r="C936" s="46"/>
      <c r="D936" s="46"/>
      <c r="E936" s="70"/>
      <c r="F936" s="50"/>
      <c r="G936" s="50"/>
      <c r="H936" s="50"/>
      <c r="I936" s="50"/>
      <c r="J936" s="102"/>
      <c r="K936" s="46"/>
      <c r="L936" s="46"/>
      <c r="M936" s="46"/>
      <c r="N936" s="46"/>
      <c r="O936" s="46"/>
      <c r="P936" s="46"/>
      <c r="Q936" s="46"/>
      <c r="R936" s="46"/>
      <c r="S936" s="46"/>
      <c r="T936" s="46"/>
      <c r="U936" s="46"/>
      <c r="V936" s="46"/>
      <c r="W936" s="46"/>
      <c r="X936" s="46"/>
      <c r="Y936" s="46"/>
      <c r="Z936" s="46"/>
      <c r="AA936" s="46"/>
      <c r="AB936" s="46"/>
      <c r="AC936" s="46"/>
      <c r="AD936" s="46"/>
      <c r="AE936" s="46"/>
      <c r="AF936" s="46"/>
      <c r="AG936" s="46"/>
      <c r="AH936" s="46"/>
      <c r="AI936" s="46"/>
      <c r="AJ936" s="46"/>
      <c r="AK936" s="46"/>
      <c r="AL936" s="46"/>
    </row>
    <row r="937">
      <c r="A937" s="50"/>
      <c r="B937" s="46"/>
      <c r="C937" s="46"/>
      <c r="D937" s="46"/>
      <c r="E937" s="70"/>
      <c r="F937" s="50"/>
      <c r="G937" s="50"/>
      <c r="H937" s="50"/>
      <c r="I937" s="50"/>
      <c r="J937" s="102"/>
      <c r="K937" s="46"/>
      <c r="L937" s="46"/>
      <c r="M937" s="46"/>
      <c r="N937" s="46"/>
      <c r="O937" s="46"/>
      <c r="P937" s="46"/>
      <c r="Q937" s="46"/>
      <c r="R937" s="46"/>
      <c r="S937" s="46"/>
      <c r="T937" s="46"/>
      <c r="U937" s="46"/>
      <c r="V937" s="46"/>
      <c r="W937" s="46"/>
      <c r="X937" s="46"/>
      <c r="Y937" s="46"/>
      <c r="Z937" s="46"/>
      <c r="AA937" s="46"/>
      <c r="AB937" s="46"/>
      <c r="AC937" s="46"/>
      <c r="AD937" s="46"/>
      <c r="AE937" s="46"/>
      <c r="AF937" s="46"/>
      <c r="AG937" s="46"/>
      <c r="AH937" s="46"/>
      <c r="AI937" s="46"/>
      <c r="AJ937" s="46"/>
      <c r="AK937" s="46"/>
      <c r="AL937" s="46"/>
    </row>
    <row r="938">
      <c r="A938" s="50"/>
      <c r="B938" s="46"/>
      <c r="C938" s="46"/>
      <c r="D938" s="46"/>
      <c r="E938" s="70"/>
      <c r="F938" s="50"/>
      <c r="G938" s="50"/>
      <c r="H938" s="50"/>
      <c r="I938" s="50"/>
      <c r="J938" s="102"/>
      <c r="K938" s="46"/>
      <c r="L938" s="46"/>
      <c r="M938" s="46"/>
      <c r="N938" s="46"/>
      <c r="O938" s="46"/>
      <c r="P938" s="46"/>
      <c r="Q938" s="46"/>
      <c r="R938" s="46"/>
      <c r="S938" s="46"/>
      <c r="T938" s="46"/>
      <c r="U938" s="46"/>
      <c r="V938" s="46"/>
      <c r="W938" s="46"/>
      <c r="X938" s="46"/>
      <c r="Y938" s="46"/>
      <c r="Z938" s="46"/>
      <c r="AA938" s="46"/>
      <c r="AB938" s="46"/>
      <c r="AC938" s="46"/>
      <c r="AD938" s="46"/>
      <c r="AE938" s="46"/>
      <c r="AF938" s="46"/>
      <c r="AG938" s="46"/>
      <c r="AH938" s="46"/>
      <c r="AI938" s="46"/>
      <c r="AJ938" s="46"/>
      <c r="AK938" s="46"/>
      <c r="AL938" s="46"/>
    </row>
    <row r="939">
      <c r="A939" s="50"/>
      <c r="B939" s="46"/>
      <c r="C939" s="46"/>
      <c r="D939" s="46"/>
      <c r="E939" s="70"/>
      <c r="F939" s="50"/>
      <c r="G939" s="50"/>
      <c r="H939" s="50"/>
      <c r="I939" s="50"/>
      <c r="J939" s="102"/>
      <c r="K939" s="46"/>
      <c r="L939" s="46"/>
      <c r="M939" s="46"/>
      <c r="N939" s="46"/>
      <c r="O939" s="46"/>
      <c r="P939" s="46"/>
      <c r="Q939" s="46"/>
      <c r="R939" s="46"/>
      <c r="S939" s="46"/>
      <c r="T939" s="46"/>
      <c r="U939" s="46"/>
      <c r="V939" s="46"/>
      <c r="W939" s="46"/>
      <c r="X939" s="46"/>
      <c r="Y939" s="46"/>
      <c r="Z939" s="46"/>
      <c r="AA939" s="46"/>
      <c r="AB939" s="46"/>
      <c r="AC939" s="46"/>
      <c r="AD939" s="46"/>
      <c r="AE939" s="46"/>
      <c r="AF939" s="46"/>
      <c r="AG939" s="46"/>
      <c r="AH939" s="46"/>
      <c r="AI939" s="46"/>
      <c r="AJ939" s="46"/>
      <c r="AK939" s="46"/>
      <c r="AL939" s="46"/>
    </row>
    <row r="940">
      <c r="A940" s="50"/>
      <c r="B940" s="46"/>
      <c r="C940" s="46"/>
      <c r="D940" s="46"/>
      <c r="E940" s="70"/>
      <c r="F940" s="50"/>
      <c r="G940" s="50"/>
      <c r="H940" s="50"/>
      <c r="I940" s="50"/>
      <c r="J940" s="102"/>
      <c r="K940" s="46"/>
      <c r="L940" s="46"/>
      <c r="M940" s="46"/>
      <c r="N940" s="46"/>
      <c r="O940" s="46"/>
      <c r="P940" s="46"/>
      <c r="Q940" s="46"/>
      <c r="R940" s="46"/>
      <c r="S940" s="46"/>
      <c r="T940" s="46"/>
      <c r="U940" s="46"/>
      <c r="V940" s="46"/>
      <c r="W940" s="46"/>
      <c r="X940" s="46"/>
      <c r="Y940" s="46"/>
      <c r="Z940" s="46"/>
      <c r="AA940" s="46"/>
      <c r="AB940" s="46"/>
      <c r="AC940" s="46"/>
      <c r="AD940" s="46"/>
      <c r="AE940" s="46"/>
      <c r="AF940" s="46"/>
      <c r="AG940" s="46"/>
      <c r="AH940" s="46"/>
      <c r="AI940" s="46"/>
      <c r="AJ940" s="46"/>
      <c r="AK940" s="46"/>
      <c r="AL940" s="46"/>
    </row>
    <row r="941">
      <c r="A941" s="50"/>
      <c r="B941" s="46"/>
      <c r="C941" s="46"/>
      <c r="D941" s="46"/>
      <c r="E941" s="70"/>
      <c r="F941" s="50"/>
      <c r="G941" s="50"/>
      <c r="H941" s="50"/>
      <c r="I941" s="50"/>
      <c r="J941" s="102"/>
      <c r="K941" s="46"/>
      <c r="L941" s="46"/>
      <c r="M941" s="46"/>
      <c r="N941" s="46"/>
      <c r="O941" s="46"/>
      <c r="P941" s="46"/>
      <c r="Q941" s="46"/>
      <c r="R941" s="46"/>
      <c r="S941" s="46"/>
      <c r="T941" s="46"/>
      <c r="U941" s="46"/>
      <c r="V941" s="46"/>
      <c r="W941" s="46"/>
      <c r="X941" s="46"/>
      <c r="Y941" s="46"/>
      <c r="Z941" s="46"/>
      <c r="AA941" s="46"/>
      <c r="AB941" s="46"/>
      <c r="AC941" s="46"/>
      <c r="AD941" s="46"/>
      <c r="AE941" s="46"/>
      <c r="AF941" s="46"/>
      <c r="AG941" s="46"/>
      <c r="AH941" s="46"/>
      <c r="AI941" s="46"/>
      <c r="AJ941" s="46"/>
      <c r="AK941" s="46"/>
      <c r="AL941" s="46"/>
    </row>
    <row r="942">
      <c r="A942" s="50"/>
      <c r="B942" s="46"/>
      <c r="C942" s="46"/>
      <c r="D942" s="46"/>
      <c r="E942" s="70"/>
      <c r="F942" s="50"/>
      <c r="G942" s="50"/>
      <c r="H942" s="50"/>
      <c r="I942" s="50"/>
      <c r="J942" s="102"/>
      <c r="K942" s="46"/>
      <c r="L942" s="46"/>
      <c r="M942" s="46"/>
      <c r="N942" s="46"/>
      <c r="O942" s="46"/>
      <c r="P942" s="46"/>
      <c r="Q942" s="46"/>
      <c r="R942" s="46"/>
      <c r="S942" s="46"/>
      <c r="T942" s="46"/>
      <c r="U942" s="46"/>
      <c r="V942" s="46"/>
      <c r="W942" s="46"/>
      <c r="X942" s="46"/>
      <c r="Y942" s="46"/>
      <c r="Z942" s="46"/>
      <c r="AA942" s="46"/>
      <c r="AB942" s="46"/>
      <c r="AC942" s="46"/>
      <c r="AD942" s="46"/>
      <c r="AE942" s="46"/>
      <c r="AF942" s="46"/>
      <c r="AG942" s="46"/>
      <c r="AH942" s="46"/>
      <c r="AI942" s="46"/>
      <c r="AJ942" s="46"/>
      <c r="AK942" s="46"/>
      <c r="AL942" s="46"/>
    </row>
    <row r="943">
      <c r="A943" s="50"/>
      <c r="B943" s="46"/>
      <c r="C943" s="46"/>
      <c r="D943" s="46"/>
      <c r="E943" s="70"/>
      <c r="F943" s="50"/>
      <c r="G943" s="50"/>
      <c r="H943" s="50"/>
      <c r="I943" s="50"/>
      <c r="J943" s="102"/>
      <c r="K943" s="46"/>
      <c r="L943" s="46"/>
      <c r="M943" s="46"/>
      <c r="N943" s="46"/>
      <c r="O943" s="46"/>
      <c r="P943" s="46"/>
      <c r="Q943" s="46"/>
      <c r="R943" s="46"/>
      <c r="S943" s="46"/>
      <c r="T943" s="46"/>
      <c r="U943" s="46"/>
      <c r="V943" s="46"/>
      <c r="W943" s="46"/>
      <c r="X943" s="46"/>
      <c r="Y943" s="46"/>
      <c r="Z943" s="46"/>
      <c r="AA943" s="46"/>
      <c r="AB943" s="46"/>
      <c r="AC943" s="46"/>
      <c r="AD943" s="46"/>
      <c r="AE943" s="46"/>
      <c r="AF943" s="46"/>
      <c r="AG943" s="46"/>
      <c r="AH943" s="46"/>
      <c r="AI943" s="46"/>
      <c r="AJ943" s="46"/>
      <c r="AK943" s="46"/>
      <c r="AL943" s="46"/>
    </row>
    <row r="944">
      <c r="A944" s="50"/>
      <c r="B944" s="46"/>
      <c r="C944" s="46"/>
      <c r="D944" s="46"/>
      <c r="E944" s="70"/>
      <c r="F944" s="50"/>
      <c r="G944" s="50"/>
      <c r="H944" s="50"/>
      <c r="I944" s="50"/>
      <c r="J944" s="102"/>
      <c r="K944" s="46"/>
      <c r="L944" s="46"/>
      <c r="M944" s="46"/>
      <c r="N944" s="46"/>
      <c r="O944" s="46"/>
      <c r="P944" s="46"/>
      <c r="Q944" s="46"/>
      <c r="R944" s="46"/>
      <c r="S944" s="46"/>
      <c r="T944" s="46"/>
      <c r="U944" s="46"/>
      <c r="V944" s="46"/>
      <c r="W944" s="46"/>
      <c r="X944" s="46"/>
      <c r="Y944" s="46"/>
      <c r="Z944" s="46"/>
      <c r="AA944" s="46"/>
      <c r="AB944" s="46"/>
      <c r="AC944" s="46"/>
      <c r="AD944" s="46"/>
      <c r="AE944" s="46"/>
      <c r="AF944" s="46"/>
      <c r="AG944" s="46"/>
      <c r="AH944" s="46"/>
      <c r="AI944" s="46"/>
      <c r="AJ944" s="46"/>
      <c r="AK944" s="46"/>
      <c r="AL944" s="46"/>
    </row>
    <row r="945">
      <c r="A945" s="50"/>
      <c r="B945" s="46"/>
      <c r="C945" s="46"/>
      <c r="D945" s="46"/>
      <c r="E945" s="70"/>
      <c r="F945" s="50"/>
      <c r="G945" s="50"/>
      <c r="H945" s="50"/>
      <c r="I945" s="50"/>
      <c r="J945" s="102"/>
      <c r="K945" s="46"/>
      <c r="L945" s="46"/>
      <c r="M945" s="46"/>
      <c r="N945" s="46"/>
      <c r="O945" s="46"/>
      <c r="P945" s="46"/>
      <c r="Q945" s="46"/>
      <c r="R945" s="46"/>
      <c r="S945" s="46"/>
      <c r="T945" s="46"/>
      <c r="U945" s="46"/>
      <c r="V945" s="46"/>
      <c r="W945" s="46"/>
      <c r="X945" s="46"/>
      <c r="Y945" s="46"/>
      <c r="Z945" s="46"/>
      <c r="AA945" s="46"/>
      <c r="AB945" s="46"/>
      <c r="AC945" s="46"/>
      <c r="AD945" s="46"/>
      <c r="AE945" s="46"/>
      <c r="AF945" s="46"/>
      <c r="AG945" s="46"/>
      <c r="AH945" s="46"/>
      <c r="AI945" s="46"/>
      <c r="AJ945" s="46"/>
      <c r="AK945" s="46"/>
      <c r="AL945" s="46"/>
    </row>
    <row r="946">
      <c r="A946" s="50"/>
      <c r="B946" s="46"/>
      <c r="C946" s="46"/>
      <c r="D946" s="46"/>
      <c r="E946" s="70"/>
      <c r="F946" s="50"/>
      <c r="G946" s="50"/>
      <c r="H946" s="50"/>
      <c r="I946" s="50"/>
      <c r="J946" s="102"/>
      <c r="K946" s="46"/>
      <c r="L946" s="46"/>
      <c r="M946" s="46"/>
      <c r="N946" s="46"/>
      <c r="O946" s="46"/>
      <c r="P946" s="46"/>
      <c r="Q946" s="46"/>
      <c r="R946" s="46"/>
      <c r="S946" s="46"/>
      <c r="T946" s="46"/>
      <c r="U946" s="46"/>
      <c r="V946" s="46"/>
      <c r="W946" s="46"/>
      <c r="X946" s="46"/>
      <c r="Y946" s="46"/>
      <c r="Z946" s="46"/>
      <c r="AA946" s="46"/>
      <c r="AB946" s="46"/>
      <c r="AC946" s="46"/>
      <c r="AD946" s="46"/>
      <c r="AE946" s="46"/>
      <c r="AF946" s="46"/>
      <c r="AG946" s="46"/>
      <c r="AH946" s="46"/>
      <c r="AI946" s="46"/>
      <c r="AJ946" s="46"/>
      <c r="AK946" s="46"/>
      <c r="AL946" s="46"/>
    </row>
    <row r="947">
      <c r="A947" s="50"/>
      <c r="B947" s="46"/>
      <c r="C947" s="46"/>
      <c r="D947" s="46"/>
      <c r="E947" s="70"/>
      <c r="F947" s="50"/>
      <c r="G947" s="50"/>
      <c r="H947" s="50"/>
      <c r="I947" s="50"/>
      <c r="J947" s="102"/>
      <c r="K947" s="46"/>
      <c r="L947" s="46"/>
      <c r="M947" s="46"/>
      <c r="N947" s="46"/>
      <c r="O947" s="46"/>
      <c r="P947" s="46"/>
      <c r="Q947" s="46"/>
      <c r="R947" s="46"/>
      <c r="S947" s="46"/>
      <c r="T947" s="46"/>
      <c r="U947" s="46"/>
      <c r="V947" s="46"/>
      <c r="W947" s="46"/>
      <c r="X947" s="46"/>
      <c r="Y947" s="46"/>
      <c r="Z947" s="46"/>
      <c r="AA947" s="46"/>
      <c r="AB947" s="46"/>
      <c r="AC947" s="46"/>
      <c r="AD947" s="46"/>
      <c r="AE947" s="46"/>
      <c r="AF947" s="46"/>
      <c r="AG947" s="46"/>
      <c r="AH947" s="46"/>
      <c r="AI947" s="46"/>
      <c r="AJ947" s="46"/>
      <c r="AK947" s="46"/>
      <c r="AL947" s="46"/>
    </row>
    <row r="948">
      <c r="A948" s="50"/>
      <c r="B948" s="46"/>
      <c r="C948" s="46"/>
      <c r="D948" s="46"/>
      <c r="E948" s="70"/>
      <c r="F948" s="50"/>
      <c r="G948" s="50"/>
      <c r="H948" s="50"/>
      <c r="I948" s="50"/>
      <c r="J948" s="102"/>
      <c r="K948" s="46"/>
      <c r="L948" s="46"/>
      <c r="M948" s="46"/>
      <c r="N948" s="46"/>
      <c r="O948" s="46"/>
      <c r="P948" s="46"/>
      <c r="Q948" s="46"/>
      <c r="R948" s="46"/>
      <c r="S948" s="46"/>
      <c r="T948" s="46"/>
      <c r="U948" s="46"/>
      <c r="V948" s="46"/>
      <c r="W948" s="46"/>
      <c r="X948" s="46"/>
      <c r="Y948" s="46"/>
      <c r="Z948" s="46"/>
      <c r="AA948" s="46"/>
      <c r="AB948" s="46"/>
      <c r="AC948" s="46"/>
      <c r="AD948" s="46"/>
      <c r="AE948" s="46"/>
      <c r="AF948" s="46"/>
      <c r="AG948" s="46"/>
      <c r="AH948" s="46"/>
      <c r="AI948" s="46"/>
      <c r="AJ948" s="46"/>
      <c r="AK948" s="46"/>
      <c r="AL948" s="46"/>
    </row>
    <row r="949">
      <c r="A949" s="50"/>
      <c r="B949" s="46"/>
      <c r="C949" s="46"/>
      <c r="D949" s="46"/>
      <c r="E949" s="70"/>
      <c r="F949" s="50"/>
      <c r="G949" s="50"/>
      <c r="H949" s="50"/>
      <c r="I949" s="50"/>
      <c r="J949" s="102"/>
      <c r="K949" s="46"/>
      <c r="L949" s="46"/>
      <c r="M949" s="46"/>
      <c r="N949" s="46"/>
      <c r="O949" s="46"/>
      <c r="P949" s="46"/>
      <c r="Q949" s="46"/>
      <c r="R949" s="46"/>
      <c r="S949" s="46"/>
      <c r="T949" s="46"/>
      <c r="U949" s="46"/>
      <c r="V949" s="46"/>
      <c r="W949" s="46"/>
      <c r="X949" s="46"/>
      <c r="Y949" s="46"/>
      <c r="Z949" s="46"/>
      <c r="AA949" s="46"/>
      <c r="AB949" s="46"/>
      <c r="AC949" s="46"/>
      <c r="AD949" s="46"/>
      <c r="AE949" s="46"/>
      <c r="AF949" s="46"/>
      <c r="AG949" s="46"/>
      <c r="AH949" s="46"/>
      <c r="AI949" s="46"/>
      <c r="AJ949" s="46"/>
      <c r="AK949" s="46"/>
      <c r="AL949" s="46"/>
    </row>
    <row r="950">
      <c r="A950" s="50"/>
      <c r="B950" s="46"/>
      <c r="C950" s="46"/>
      <c r="D950" s="46"/>
      <c r="E950" s="70"/>
      <c r="F950" s="50"/>
      <c r="G950" s="50"/>
      <c r="H950" s="50"/>
      <c r="I950" s="50"/>
      <c r="J950" s="102"/>
      <c r="K950" s="46"/>
      <c r="L950" s="46"/>
      <c r="M950" s="46"/>
      <c r="N950" s="46"/>
      <c r="O950" s="46"/>
      <c r="P950" s="46"/>
      <c r="Q950" s="46"/>
      <c r="R950" s="46"/>
      <c r="S950" s="46"/>
      <c r="T950" s="46"/>
      <c r="U950" s="46"/>
      <c r="V950" s="46"/>
      <c r="W950" s="46"/>
      <c r="X950" s="46"/>
      <c r="Y950" s="46"/>
      <c r="Z950" s="46"/>
      <c r="AA950" s="46"/>
      <c r="AB950" s="46"/>
      <c r="AC950" s="46"/>
      <c r="AD950" s="46"/>
      <c r="AE950" s="46"/>
      <c r="AF950" s="46"/>
      <c r="AG950" s="46"/>
      <c r="AH950" s="46"/>
      <c r="AI950" s="46"/>
      <c r="AJ950" s="46"/>
      <c r="AK950" s="46"/>
      <c r="AL950" s="46"/>
    </row>
    <row r="951">
      <c r="A951" s="50"/>
      <c r="B951" s="46"/>
      <c r="C951" s="46"/>
      <c r="D951" s="46"/>
      <c r="E951" s="70"/>
      <c r="F951" s="50"/>
      <c r="G951" s="50"/>
      <c r="H951" s="50"/>
      <c r="I951" s="50"/>
      <c r="J951" s="102"/>
      <c r="K951" s="46"/>
      <c r="L951" s="46"/>
      <c r="M951" s="46"/>
      <c r="N951" s="46"/>
      <c r="O951" s="46"/>
      <c r="P951" s="46"/>
      <c r="Q951" s="46"/>
      <c r="R951" s="46"/>
      <c r="S951" s="46"/>
      <c r="T951" s="46"/>
      <c r="U951" s="46"/>
      <c r="V951" s="46"/>
      <c r="W951" s="46"/>
      <c r="X951" s="46"/>
      <c r="Y951" s="46"/>
      <c r="Z951" s="46"/>
      <c r="AA951" s="46"/>
      <c r="AB951" s="46"/>
      <c r="AC951" s="46"/>
      <c r="AD951" s="46"/>
      <c r="AE951" s="46"/>
      <c r="AF951" s="46"/>
      <c r="AG951" s="46"/>
      <c r="AH951" s="46"/>
      <c r="AI951" s="46"/>
      <c r="AJ951" s="46"/>
      <c r="AK951" s="46"/>
      <c r="AL951" s="46"/>
    </row>
    <row r="952">
      <c r="A952" s="50"/>
      <c r="B952" s="46"/>
      <c r="C952" s="46"/>
      <c r="D952" s="46"/>
      <c r="E952" s="70"/>
      <c r="F952" s="50"/>
      <c r="G952" s="50"/>
      <c r="H952" s="50"/>
      <c r="I952" s="50"/>
      <c r="J952" s="102"/>
      <c r="K952" s="46"/>
      <c r="L952" s="46"/>
      <c r="M952" s="46"/>
      <c r="N952" s="46"/>
      <c r="O952" s="46"/>
      <c r="P952" s="46"/>
      <c r="Q952" s="46"/>
      <c r="R952" s="46"/>
      <c r="S952" s="46"/>
      <c r="T952" s="46"/>
      <c r="U952" s="46"/>
      <c r="V952" s="46"/>
      <c r="W952" s="46"/>
      <c r="X952" s="46"/>
      <c r="Y952" s="46"/>
      <c r="Z952" s="46"/>
      <c r="AA952" s="46"/>
      <c r="AB952" s="46"/>
      <c r="AC952" s="46"/>
      <c r="AD952" s="46"/>
      <c r="AE952" s="46"/>
      <c r="AF952" s="46"/>
      <c r="AG952" s="46"/>
      <c r="AH952" s="46"/>
      <c r="AI952" s="46"/>
      <c r="AJ952" s="46"/>
      <c r="AK952" s="46"/>
      <c r="AL952" s="46"/>
    </row>
    <row r="953">
      <c r="A953" s="50"/>
      <c r="B953" s="46"/>
      <c r="C953" s="46"/>
      <c r="D953" s="46"/>
      <c r="E953" s="70"/>
      <c r="F953" s="50"/>
      <c r="G953" s="50"/>
      <c r="H953" s="50"/>
      <c r="I953" s="50"/>
      <c r="J953" s="102"/>
      <c r="K953" s="46"/>
      <c r="L953" s="46"/>
      <c r="M953" s="46"/>
      <c r="N953" s="46"/>
      <c r="O953" s="46"/>
      <c r="P953" s="46"/>
      <c r="Q953" s="46"/>
      <c r="R953" s="46"/>
      <c r="S953" s="46"/>
      <c r="T953" s="46"/>
      <c r="U953" s="46"/>
      <c r="V953" s="46"/>
      <c r="W953" s="46"/>
      <c r="X953" s="46"/>
      <c r="Y953" s="46"/>
      <c r="Z953" s="46"/>
      <c r="AA953" s="46"/>
      <c r="AB953" s="46"/>
      <c r="AC953" s="46"/>
      <c r="AD953" s="46"/>
      <c r="AE953" s="46"/>
      <c r="AF953" s="46"/>
      <c r="AG953" s="46"/>
      <c r="AH953" s="46"/>
      <c r="AI953" s="46"/>
      <c r="AJ953" s="46"/>
      <c r="AK953" s="46"/>
      <c r="AL953" s="46"/>
    </row>
    <row r="954">
      <c r="A954" s="50"/>
      <c r="B954" s="46"/>
      <c r="C954" s="46"/>
      <c r="D954" s="46"/>
      <c r="E954" s="70"/>
      <c r="F954" s="50"/>
      <c r="G954" s="50"/>
      <c r="H954" s="50"/>
      <c r="I954" s="50"/>
      <c r="J954" s="102"/>
      <c r="K954" s="46"/>
      <c r="L954" s="46"/>
      <c r="M954" s="46"/>
      <c r="N954" s="46"/>
      <c r="O954" s="46"/>
      <c r="P954" s="46"/>
      <c r="Q954" s="46"/>
      <c r="R954" s="46"/>
      <c r="S954" s="46"/>
      <c r="T954" s="46"/>
      <c r="U954" s="46"/>
      <c r="V954" s="46"/>
      <c r="W954" s="46"/>
      <c r="X954" s="46"/>
      <c r="Y954" s="46"/>
      <c r="Z954" s="46"/>
      <c r="AA954" s="46"/>
      <c r="AB954" s="46"/>
      <c r="AC954" s="46"/>
      <c r="AD954" s="46"/>
      <c r="AE954" s="46"/>
      <c r="AF954" s="46"/>
      <c r="AG954" s="46"/>
      <c r="AH954" s="46"/>
      <c r="AI954" s="46"/>
      <c r="AJ954" s="46"/>
      <c r="AK954" s="46"/>
      <c r="AL954" s="46"/>
    </row>
    <row r="955">
      <c r="A955" s="50"/>
      <c r="B955" s="46"/>
      <c r="C955" s="46"/>
      <c r="D955" s="46"/>
      <c r="E955" s="70"/>
      <c r="F955" s="50"/>
      <c r="G955" s="50"/>
      <c r="H955" s="50"/>
      <c r="I955" s="50"/>
      <c r="J955" s="102"/>
      <c r="K955" s="46"/>
      <c r="L955" s="46"/>
      <c r="M955" s="46"/>
      <c r="N955" s="46"/>
      <c r="O955" s="46"/>
      <c r="P955" s="46"/>
      <c r="Q955" s="46"/>
      <c r="R955" s="46"/>
      <c r="S955" s="46"/>
      <c r="T955" s="46"/>
      <c r="U955" s="46"/>
      <c r="V955" s="46"/>
      <c r="W955" s="46"/>
      <c r="X955" s="46"/>
      <c r="Y955" s="46"/>
      <c r="Z955" s="46"/>
      <c r="AA955" s="46"/>
      <c r="AB955" s="46"/>
      <c r="AC955" s="46"/>
      <c r="AD955" s="46"/>
      <c r="AE955" s="46"/>
      <c r="AF955" s="46"/>
      <c r="AG955" s="46"/>
      <c r="AH955" s="46"/>
      <c r="AI955" s="46"/>
      <c r="AJ955" s="46"/>
      <c r="AK955" s="46"/>
      <c r="AL955" s="46"/>
    </row>
    <row r="956">
      <c r="A956" s="50"/>
      <c r="B956" s="46"/>
      <c r="C956" s="46"/>
      <c r="D956" s="46"/>
      <c r="E956" s="70"/>
      <c r="F956" s="50"/>
      <c r="G956" s="50"/>
      <c r="H956" s="50"/>
      <c r="I956" s="50"/>
      <c r="J956" s="102"/>
      <c r="K956" s="46"/>
      <c r="L956" s="46"/>
      <c r="M956" s="46"/>
      <c r="N956" s="46"/>
      <c r="O956" s="46"/>
      <c r="P956" s="46"/>
      <c r="Q956" s="46"/>
      <c r="R956" s="46"/>
      <c r="S956" s="46"/>
      <c r="T956" s="46"/>
      <c r="U956" s="46"/>
      <c r="V956" s="46"/>
      <c r="W956" s="46"/>
      <c r="X956" s="46"/>
      <c r="Y956" s="46"/>
      <c r="Z956" s="46"/>
      <c r="AA956" s="46"/>
      <c r="AB956" s="46"/>
      <c r="AC956" s="46"/>
      <c r="AD956" s="46"/>
      <c r="AE956" s="46"/>
      <c r="AF956" s="46"/>
      <c r="AG956" s="46"/>
      <c r="AH956" s="46"/>
      <c r="AI956" s="46"/>
      <c r="AJ956" s="46"/>
      <c r="AK956" s="46"/>
      <c r="AL956" s="46"/>
    </row>
    <row r="957">
      <c r="A957" s="50"/>
      <c r="B957" s="46"/>
      <c r="C957" s="46"/>
      <c r="D957" s="46"/>
      <c r="E957" s="70"/>
      <c r="F957" s="50"/>
      <c r="G957" s="50"/>
      <c r="H957" s="50"/>
      <c r="I957" s="50"/>
      <c r="J957" s="102"/>
      <c r="K957" s="46"/>
      <c r="L957" s="46"/>
      <c r="M957" s="46"/>
      <c r="N957" s="46"/>
      <c r="O957" s="46"/>
      <c r="P957" s="46"/>
      <c r="Q957" s="46"/>
      <c r="R957" s="46"/>
      <c r="S957" s="46"/>
      <c r="T957" s="46"/>
      <c r="U957" s="46"/>
      <c r="V957" s="46"/>
      <c r="W957" s="46"/>
      <c r="X957" s="46"/>
      <c r="Y957" s="46"/>
      <c r="Z957" s="46"/>
      <c r="AA957" s="46"/>
      <c r="AB957" s="46"/>
      <c r="AC957" s="46"/>
      <c r="AD957" s="46"/>
      <c r="AE957" s="46"/>
      <c r="AF957" s="46"/>
      <c r="AG957" s="46"/>
      <c r="AH957" s="46"/>
      <c r="AI957" s="46"/>
      <c r="AJ957" s="46"/>
      <c r="AK957" s="46"/>
      <c r="AL957" s="46"/>
    </row>
    <row r="958">
      <c r="A958" s="50"/>
      <c r="B958" s="46"/>
      <c r="C958" s="46"/>
      <c r="D958" s="46"/>
      <c r="E958" s="70"/>
      <c r="F958" s="50"/>
      <c r="G958" s="50"/>
      <c r="H958" s="50"/>
      <c r="I958" s="50"/>
      <c r="J958" s="102"/>
      <c r="K958" s="46"/>
      <c r="L958" s="46"/>
      <c r="M958" s="46"/>
      <c r="N958" s="46"/>
      <c r="O958" s="46"/>
      <c r="P958" s="46"/>
      <c r="Q958" s="46"/>
      <c r="R958" s="46"/>
      <c r="S958" s="46"/>
      <c r="T958" s="46"/>
      <c r="U958" s="46"/>
      <c r="V958" s="46"/>
      <c r="W958" s="46"/>
      <c r="X958" s="46"/>
      <c r="Y958" s="46"/>
      <c r="Z958" s="46"/>
      <c r="AA958" s="46"/>
      <c r="AB958" s="46"/>
      <c r="AC958" s="46"/>
      <c r="AD958" s="46"/>
      <c r="AE958" s="46"/>
      <c r="AF958" s="46"/>
      <c r="AG958" s="46"/>
      <c r="AH958" s="46"/>
      <c r="AI958" s="46"/>
      <c r="AJ958" s="46"/>
      <c r="AK958" s="46"/>
      <c r="AL958" s="46"/>
    </row>
    <row r="959">
      <c r="A959" s="50"/>
      <c r="B959" s="46"/>
      <c r="C959" s="46"/>
      <c r="D959" s="46"/>
      <c r="E959" s="70"/>
      <c r="F959" s="50"/>
      <c r="G959" s="50"/>
      <c r="H959" s="50"/>
      <c r="I959" s="50"/>
      <c r="J959" s="102"/>
      <c r="K959" s="46"/>
      <c r="L959" s="46"/>
      <c r="M959" s="46"/>
      <c r="N959" s="46"/>
      <c r="O959" s="46"/>
      <c r="P959" s="46"/>
      <c r="Q959" s="46"/>
      <c r="R959" s="46"/>
      <c r="S959" s="46"/>
      <c r="T959" s="46"/>
      <c r="U959" s="46"/>
      <c r="V959" s="46"/>
      <c r="W959" s="46"/>
      <c r="X959" s="46"/>
      <c r="Y959" s="46"/>
      <c r="Z959" s="46"/>
      <c r="AA959" s="46"/>
      <c r="AB959" s="46"/>
      <c r="AC959" s="46"/>
      <c r="AD959" s="46"/>
      <c r="AE959" s="46"/>
      <c r="AF959" s="46"/>
      <c r="AG959" s="46"/>
      <c r="AH959" s="46"/>
      <c r="AI959" s="46"/>
      <c r="AJ959" s="46"/>
      <c r="AK959" s="46"/>
      <c r="AL959" s="46"/>
    </row>
    <row r="960">
      <c r="A960" s="50"/>
      <c r="B960" s="46"/>
      <c r="C960" s="46"/>
      <c r="D960" s="46"/>
      <c r="E960" s="70"/>
      <c r="F960" s="50"/>
      <c r="G960" s="50"/>
      <c r="H960" s="50"/>
      <c r="I960" s="50"/>
      <c r="J960" s="102"/>
      <c r="K960" s="46"/>
      <c r="L960" s="46"/>
      <c r="M960" s="46"/>
      <c r="N960" s="46"/>
      <c r="O960" s="46"/>
      <c r="P960" s="46"/>
      <c r="Q960" s="46"/>
      <c r="R960" s="46"/>
      <c r="S960" s="46"/>
      <c r="T960" s="46"/>
      <c r="U960" s="46"/>
      <c r="V960" s="46"/>
      <c r="W960" s="46"/>
      <c r="X960" s="46"/>
      <c r="Y960" s="46"/>
      <c r="Z960" s="46"/>
      <c r="AA960" s="46"/>
      <c r="AB960" s="46"/>
      <c r="AC960" s="46"/>
      <c r="AD960" s="46"/>
      <c r="AE960" s="46"/>
      <c r="AF960" s="46"/>
      <c r="AG960" s="46"/>
      <c r="AH960" s="46"/>
      <c r="AI960" s="46"/>
      <c r="AJ960" s="46"/>
      <c r="AK960" s="46"/>
      <c r="AL960" s="46"/>
    </row>
    <row r="961">
      <c r="A961" s="50"/>
      <c r="B961" s="46"/>
      <c r="C961" s="46"/>
      <c r="D961" s="46"/>
      <c r="E961" s="70"/>
      <c r="F961" s="50"/>
      <c r="G961" s="50"/>
      <c r="H961" s="50"/>
      <c r="I961" s="50"/>
      <c r="J961" s="102"/>
      <c r="K961" s="46"/>
      <c r="L961" s="46"/>
      <c r="M961" s="46"/>
      <c r="N961" s="46"/>
      <c r="O961" s="46"/>
      <c r="P961" s="46"/>
      <c r="Q961" s="46"/>
      <c r="R961" s="46"/>
      <c r="S961" s="46"/>
      <c r="T961" s="46"/>
      <c r="U961" s="46"/>
      <c r="V961" s="46"/>
      <c r="W961" s="46"/>
      <c r="X961" s="46"/>
      <c r="Y961" s="46"/>
      <c r="Z961" s="46"/>
      <c r="AA961" s="46"/>
      <c r="AB961" s="46"/>
      <c r="AC961" s="46"/>
      <c r="AD961" s="46"/>
      <c r="AE961" s="46"/>
      <c r="AF961" s="46"/>
      <c r="AG961" s="46"/>
      <c r="AH961" s="46"/>
      <c r="AI961" s="46"/>
      <c r="AJ961" s="46"/>
      <c r="AK961" s="46"/>
      <c r="AL961" s="46"/>
    </row>
    <row r="962">
      <c r="A962" s="50"/>
      <c r="B962" s="46"/>
      <c r="C962" s="46"/>
      <c r="D962" s="46"/>
      <c r="E962" s="70"/>
      <c r="F962" s="50"/>
      <c r="G962" s="50"/>
      <c r="H962" s="50"/>
      <c r="I962" s="50"/>
      <c r="J962" s="102"/>
      <c r="K962" s="46"/>
      <c r="L962" s="46"/>
      <c r="M962" s="46"/>
      <c r="N962" s="46"/>
      <c r="O962" s="46"/>
      <c r="P962" s="46"/>
      <c r="Q962" s="46"/>
      <c r="R962" s="46"/>
      <c r="S962" s="46"/>
      <c r="T962" s="46"/>
      <c r="U962" s="46"/>
      <c r="V962" s="46"/>
      <c r="W962" s="46"/>
      <c r="X962" s="46"/>
      <c r="Y962" s="46"/>
      <c r="Z962" s="46"/>
      <c r="AA962" s="46"/>
      <c r="AB962" s="46"/>
      <c r="AC962" s="46"/>
      <c r="AD962" s="46"/>
      <c r="AE962" s="46"/>
      <c r="AF962" s="46"/>
      <c r="AG962" s="46"/>
      <c r="AH962" s="46"/>
      <c r="AI962" s="46"/>
      <c r="AJ962" s="46"/>
      <c r="AK962" s="46"/>
      <c r="AL962" s="46"/>
    </row>
    <row r="963">
      <c r="A963" s="50"/>
      <c r="B963" s="46"/>
      <c r="C963" s="46"/>
      <c r="D963" s="46"/>
      <c r="E963" s="70"/>
      <c r="F963" s="50"/>
      <c r="G963" s="50"/>
      <c r="H963" s="50"/>
      <c r="I963" s="50"/>
      <c r="J963" s="102"/>
      <c r="K963" s="46"/>
      <c r="L963" s="46"/>
      <c r="M963" s="46"/>
      <c r="N963" s="46"/>
      <c r="O963" s="46"/>
      <c r="P963" s="46"/>
      <c r="Q963" s="46"/>
      <c r="R963" s="46"/>
      <c r="S963" s="46"/>
      <c r="T963" s="46"/>
      <c r="U963" s="46"/>
      <c r="V963" s="46"/>
      <c r="W963" s="46"/>
      <c r="X963" s="46"/>
      <c r="Y963" s="46"/>
      <c r="Z963" s="46"/>
      <c r="AA963" s="46"/>
      <c r="AB963" s="46"/>
      <c r="AC963" s="46"/>
      <c r="AD963" s="46"/>
      <c r="AE963" s="46"/>
      <c r="AF963" s="46"/>
      <c r="AG963" s="46"/>
      <c r="AH963" s="46"/>
      <c r="AI963" s="46"/>
      <c r="AJ963" s="46"/>
      <c r="AK963" s="46"/>
      <c r="AL963" s="46"/>
    </row>
    <row r="964">
      <c r="A964" s="50"/>
      <c r="B964" s="46"/>
      <c r="C964" s="46"/>
      <c r="D964" s="46"/>
      <c r="E964" s="70"/>
      <c r="F964" s="50"/>
      <c r="G964" s="50"/>
      <c r="H964" s="50"/>
      <c r="I964" s="50"/>
      <c r="J964" s="102"/>
      <c r="K964" s="46"/>
      <c r="L964" s="46"/>
      <c r="M964" s="46"/>
      <c r="N964" s="46"/>
      <c r="O964" s="46"/>
      <c r="P964" s="46"/>
      <c r="Q964" s="46"/>
      <c r="R964" s="46"/>
      <c r="S964" s="46"/>
      <c r="T964" s="46"/>
      <c r="U964" s="46"/>
      <c r="V964" s="46"/>
      <c r="W964" s="46"/>
      <c r="X964" s="46"/>
      <c r="Y964" s="46"/>
      <c r="Z964" s="46"/>
      <c r="AA964" s="46"/>
      <c r="AB964" s="46"/>
      <c r="AC964" s="46"/>
      <c r="AD964" s="46"/>
      <c r="AE964" s="46"/>
      <c r="AF964" s="46"/>
      <c r="AG964" s="46"/>
      <c r="AH964" s="46"/>
      <c r="AI964" s="46"/>
      <c r="AJ964" s="46"/>
      <c r="AK964" s="46"/>
      <c r="AL964" s="46"/>
    </row>
    <row r="965">
      <c r="A965" s="50"/>
      <c r="B965" s="46"/>
      <c r="C965" s="46"/>
      <c r="D965" s="46"/>
      <c r="E965" s="70"/>
      <c r="F965" s="50"/>
      <c r="G965" s="50"/>
      <c r="H965" s="50"/>
      <c r="I965" s="50"/>
      <c r="J965" s="102"/>
      <c r="K965" s="46"/>
      <c r="L965" s="46"/>
      <c r="M965" s="46"/>
      <c r="N965" s="46"/>
      <c r="O965" s="46"/>
      <c r="P965" s="46"/>
      <c r="Q965" s="46"/>
      <c r="R965" s="46"/>
      <c r="S965" s="46"/>
      <c r="T965" s="46"/>
      <c r="U965" s="46"/>
      <c r="V965" s="46"/>
      <c r="W965" s="46"/>
      <c r="X965" s="46"/>
      <c r="Y965" s="46"/>
      <c r="Z965" s="46"/>
      <c r="AA965" s="46"/>
      <c r="AB965" s="46"/>
      <c r="AC965" s="46"/>
      <c r="AD965" s="46"/>
      <c r="AE965" s="46"/>
      <c r="AF965" s="46"/>
      <c r="AG965" s="46"/>
      <c r="AH965" s="46"/>
      <c r="AI965" s="46"/>
      <c r="AJ965" s="46"/>
      <c r="AK965" s="46"/>
      <c r="AL965" s="46"/>
    </row>
    <row r="966">
      <c r="A966" s="50"/>
      <c r="B966" s="46"/>
      <c r="C966" s="46"/>
      <c r="D966" s="46"/>
      <c r="E966" s="70"/>
      <c r="F966" s="50"/>
      <c r="G966" s="50"/>
      <c r="H966" s="50"/>
      <c r="I966" s="50"/>
      <c r="J966" s="102"/>
      <c r="K966" s="46"/>
      <c r="L966" s="46"/>
      <c r="M966" s="46"/>
      <c r="N966" s="46"/>
      <c r="O966" s="46"/>
      <c r="P966" s="46"/>
      <c r="Q966" s="46"/>
      <c r="R966" s="46"/>
      <c r="S966" s="46"/>
      <c r="T966" s="46"/>
      <c r="U966" s="46"/>
      <c r="V966" s="46"/>
      <c r="W966" s="46"/>
      <c r="X966" s="46"/>
      <c r="Y966" s="46"/>
      <c r="Z966" s="46"/>
      <c r="AA966" s="46"/>
      <c r="AB966" s="46"/>
      <c r="AC966" s="46"/>
      <c r="AD966" s="46"/>
      <c r="AE966" s="46"/>
      <c r="AF966" s="46"/>
      <c r="AG966" s="46"/>
      <c r="AH966" s="46"/>
      <c r="AI966" s="46"/>
      <c r="AJ966" s="46"/>
      <c r="AK966" s="46"/>
      <c r="AL966" s="46"/>
    </row>
    <row r="967">
      <c r="A967" s="50"/>
      <c r="B967" s="46"/>
      <c r="C967" s="46"/>
      <c r="D967" s="46"/>
      <c r="E967" s="70"/>
      <c r="F967" s="50"/>
      <c r="G967" s="50"/>
      <c r="H967" s="50"/>
      <c r="I967" s="50"/>
      <c r="J967" s="102"/>
      <c r="K967" s="46"/>
      <c r="L967" s="46"/>
      <c r="M967" s="46"/>
      <c r="N967" s="46"/>
      <c r="O967" s="46"/>
      <c r="P967" s="46"/>
      <c r="Q967" s="46"/>
      <c r="R967" s="46"/>
      <c r="S967" s="46"/>
      <c r="T967" s="46"/>
      <c r="U967" s="46"/>
      <c r="V967" s="46"/>
      <c r="W967" s="46"/>
      <c r="X967" s="46"/>
      <c r="Y967" s="46"/>
      <c r="Z967" s="46"/>
      <c r="AA967" s="46"/>
      <c r="AB967" s="46"/>
      <c r="AC967" s="46"/>
      <c r="AD967" s="46"/>
      <c r="AE967" s="46"/>
      <c r="AF967" s="46"/>
      <c r="AG967" s="46"/>
      <c r="AH967" s="46"/>
      <c r="AI967" s="46"/>
      <c r="AJ967" s="46"/>
      <c r="AK967" s="46"/>
      <c r="AL967" s="46"/>
    </row>
    <row r="968">
      <c r="A968" s="50"/>
      <c r="B968" s="46"/>
      <c r="C968" s="46"/>
      <c r="D968" s="46"/>
      <c r="E968" s="70"/>
      <c r="F968" s="50"/>
      <c r="G968" s="50"/>
      <c r="H968" s="50"/>
      <c r="I968" s="50"/>
      <c r="J968" s="102"/>
      <c r="K968" s="46"/>
      <c r="L968" s="46"/>
      <c r="M968" s="46"/>
      <c r="N968" s="46"/>
      <c r="O968" s="46"/>
      <c r="P968" s="46"/>
      <c r="Q968" s="46"/>
      <c r="R968" s="46"/>
      <c r="S968" s="46"/>
      <c r="T968" s="46"/>
      <c r="U968" s="46"/>
      <c r="V968" s="46"/>
      <c r="W968" s="46"/>
      <c r="X968" s="46"/>
      <c r="Y968" s="46"/>
      <c r="Z968" s="46"/>
      <c r="AA968" s="46"/>
      <c r="AB968" s="46"/>
      <c r="AC968" s="46"/>
      <c r="AD968" s="46"/>
      <c r="AE968" s="46"/>
      <c r="AF968" s="46"/>
      <c r="AG968" s="46"/>
      <c r="AH968" s="46"/>
      <c r="AI968" s="46"/>
      <c r="AJ968" s="46"/>
      <c r="AK968" s="46"/>
      <c r="AL968" s="46"/>
    </row>
    <row r="969">
      <c r="A969" s="50"/>
      <c r="B969" s="46"/>
      <c r="C969" s="46"/>
      <c r="D969" s="46"/>
      <c r="E969" s="70"/>
      <c r="F969" s="50"/>
      <c r="G969" s="50"/>
      <c r="H969" s="50"/>
      <c r="I969" s="50"/>
      <c r="J969" s="102"/>
      <c r="K969" s="46"/>
      <c r="L969" s="46"/>
      <c r="M969" s="46"/>
      <c r="N969" s="46"/>
      <c r="O969" s="46"/>
      <c r="P969" s="46"/>
      <c r="Q969" s="46"/>
      <c r="R969" s="46"/>
      <c r="S969" s="46"/>
      <c r="T969" s="46"/>
      <c r="U969" s="46"/>
      <c r="V969" s="46"/>
      <c r="W969" s="46"/>
      <c r="X969" s="46"/>
      <c r="Y969" s="46"/>
      <c r="Z969" s="46"/>
      <c r="AA969" s="46"/>
      <c r="AB969" s="46"/>
      <c r="AC969" s="46"/>
      <c r="AD969" s="46"/>
      <c r="AE969" s="46"/>
      <c r="AF969" s="46"/>
      <c r="AG969" s="46"/>
      <c r="AH969" s="46"/>
      <c r="AI969" s="46"/>
      <c r="AJ969" s="46"/>
      <c r="AK969" s="46"/>
      <c r="AL969" s="46"/>
    </row>
  </sheetData>
  <mergeCells count="7">
    <mergeCell ref="A1:J1"/>
    <mergeCell ref="A38:B38"/>
    <mergeCell ref="A39:B39"/>
    <mergeCell ref="A40:B40"/>
    <mergeCell ref="A42:B42"/>
    <mergeCell ref="A43:B43"/>
    <mergeCell ref="A44:B44"/>
  </mergeCells>
  <conditionalFormatting sqref="E35">
    <cfRule type="cellIs" dxfId="0" priority="1" operator="between">
      <formula>"1%"</formula>
      <formula>"25%"</formula>
    </cfRule>
  </conditionalFormatting>
  <conditionalFormatting sqref="E35">
    <cfRule type="cellIs" dxfId="1" priority="2" operator="between">
      <formula>"26%"</formula>
      <formula>"50%"</formula>
    </cfRule>
  </conditionalFormatting>
  <conditionalFormatting sqref="E35">
    <cfRule type="cellIs" dxfId="2" priority="3" operator="between">
      <formula>"51%"</formula>
      <formula>"75%"</formula>
    </cfRule>
  </conditionalFormatting>
  <conditionalFormatting sqref="E35">
    <cfRule type="cellIs" dxfId="3" priority="4" operator="between">
      <formula>"76%"</formula>
      <formula>"100%"</formula>
    </cfRule>
  </conditionalFormatting>
  <printOptions gridLines="1" horizontalCentered="1"/>
  <pageMargins bottom="0.75" footer="0.0" header="0.0" left="0.7" right="0.7" top="0.75"/>
  <pageSetup paperSize="9"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4.0"/>
    <col customWidth="1" min="2" max="3" width="13.88"/>
    <col customWidth="1" min="4" max="4" width="10.75"/>
    <col customWidth="1" min="5" max="5" width="12.75"/>
    <col customWidth="1" min="6" max="6" width="11.88"/>
    <col customWidth="1" min="7" max="7" width="12.88"/>
    <col customWidth="1" min="8" max="8" width="10.13"/>
    <col customWidth="1" min="9" max="9" width="9.63"/>
    <col customWidth="1" min="10" max="10" width="10.5"/>
    <col customWidth="1" hidden="1" min="11" max="11" width="16.38"/>
    <col customWidth="1" hidden="1" min="12" max="12" width="9.88"/>
    <col customWidth="1" min="13" max="13" width="9.88"/>
    <col customWidth="1" min="14" max="14" width="8.63"/>
  </cols>
  <sheetData>
    <row r="1" ht="24.0" customHeight="1">
      <c r="A1" s="71" t="s">
        <v>4332</v>
      </c>
      <c r="K1" s="45"/>
      <c r="L1" s="45"/>
      <c r="M1" s="45"/>
      <c r="N1" s="45"/>
      <c r="O1" s="46"/>
      <c r="P1" s="46"/>
      <c r="Q1" s="46"/>
      <c r="R1" s="46"/>
      <c r="S1" s="46"/>
      <c r="T1" s="46"/>
      <c r="U1" s="46"/>
      <c r="V1" s="46"/>
      <c r="W1" s="46"/>
      <c r="X1" s="46"/>
      <c r="Y1" s="46"/>
      <c r="Z1" s="46"/>
      <c r="AA1" s="46"/>
      <c r="AB1" s="46"/>
      <c r="AC1" s="46"/>
      <c r="AD1" s="46"/>
      <c r="AE1" s="46"/>
      <c r="AF1" s="46"/>
      <c r="AG1" s="46"/>
      <c r="AH1" s="46"/>
      <c r="AI1" s="46"/>
      <c r="AJ1" s="46"/>
      <c r="AK1" s="46"/>
      <c r="AL1" s="46"/>
    </row>
    <row r="2">
      <c r="A2" s="47"/>
      <c r="B2" s="47" t="s">
        <v>4325</v>
      </c>
      <c r="C2" s="126">
        <v>45597.0</v>
      </c>
      <c r="D2" s="49" t="s">
        <v>4326</v>
      </c>
      <c r="E2" s="126">
        <v>45626.0</v>
      </c>
      <c r="G2" s="34"/>
      <c r="H2" s="102"/>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row>
    <row r="3" ht="12.0" customHeight="1">
      <c r="A3" s="47"/>
      <c r="B3" s="51"/>
      <c r="C3" s="51"/>
      <c r="D3" s="51"/>
      <c r="E3" s="52"/>
      <c r="F3" s="50"/>
      <c r="G3" s="47"/>
      <c r="H3" s="50"/>
      <c r="I3" s="50"/>
      <c r="J3" s="102"/>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row>
    <row r="4" ht="32.25" customHeight="1">
      <c r="A4" s="53" t="s">
        <v>4327</v>
      </c>
      <c r="B4" s="53" t="s">
        <v>5</v>
      </c>
      <c r="C4" s="53" t="s">
        <v>4333</v>
      </c>
      <c r="D4" s="53" t="s">
        <v>4358</v>
      </c>
      <c r="E4" s="54" t="s">
        <v>4328</v>
      </c>
      <c r="F4" s="53" t="s">
        <v>4329</v>
      </c>
      <c r="G4" s="53" t="s">
        <v>4330</v>
      </c>
      <c r="H4" s="53" t="s">
        <v>13</v>
      </c>
      <c r="I4" s="53" t="s">
        <v>4351</v>
      </c>
      <c r="J4" s="111" t="s">
        <v>102</v>
      </c>
      <c r="M4" s="56"/>
      <c r="N4" s="56"/>
      <c r="O4" s="56"/>
      <c r="P4" s="56"/>
      <c r="Q4" s="56"/>
      <c r="R4" s="56"/>
      <c r="S4" s="56"/>
      <c r="T4" s="56"/>
      <c r="U4" s="56"/>
      <c r="V4" s="56"/>
      <c r="W4" s="56"/>
      <c r="X4" s="56"/>
      <c r="Y4" s="56"/>
      <c r="Z4" s="56"/>
      <c r="AA4" s="56"/>
    </row>
    <row r="5" ht="19.5" customHeight="1">
      <c r="A5" s="75">
        <v>1.0</v>
      </c>
      <c r="B5" s="112" t="s">
        <v>2947</v>
      </c>
      <c r="C5" s="76" t="s">
        <v>4343</v>
      </c>
      <c r="D5" s="112"/>
      <c r="E5" s="113">
        <f>sumifs('KEG. PENGAJIAN HARIAN'!$D$2:$D968,'KEG. PENGAJIAN HARIAN'!$B$2:$B968,"&gt;="&amp;$C$2,'KEG. PENGAJIAN HARIAN'!$B$2:$B968,"&lt;="&amp;$E$2,'KEG. PENGAJIAN HARIAN'!$F$2:$F968,B5)</f>
        <v>0.6298611111</v>
      </c>
      <c r="F5" s="114">
        <v>0.5</v>
      </c>
      <c r="G5" s="115">
        <f t="shared" ref="G5:G32" si="1">IFERROR(E5/F5,0)</f>
        <v>1.259722222</v>
      </c>
      <c r="H5" s="116">
        <f>COUNTIFS('KEG. PENGAJIAN HARIAN'!$F$2:$F968,B5,'KEG. PENGAJIAN HARIAN'!$B$2:$B968,"&gt;="&amp;$C$2,'KEG. PENGAJIAN HARIAN'!$B$2:$B968,"&lt;="&amp;$E$2,'KEG. PENGAJIAN HARIAN'!$G$2:$G968,"hadir")</f>
        <v>10</v>
      </c>
      <c r="I5" s="123">
        <f>COUNTIFS('KEG. PENGAJIAN HARIAN'!$F$2:$F968,B5,'KEG. PENGAJIAN HARIAN'!$B$2:$B968,"&gt;="&amp;$C$2,'KEG. PENGAJIAN HARIAN'!$B$2:$B968,"&lt;="&amp;$E$2,'KEG. PENGAJIAN HARIAN'!$G$2:$G968,"By VN")</f>
        <v>0</v>
      </c>
      <c r="J5" s="118">
        <f>COUNTIFS('KEG. PENGAJIAN HARIAN'!$F$2:$F968,B5,'KEG. PENGAJIAN HARIAN'!$B$2:$B968,"&gt;="&amp;$C$2,'KEG. PENGAJIAN HARIAN'!$B$2:$B968,"&lt;="&amp;$E$2,'KEG. PENGAJIAN HARIAN'!$G$2:$G968,"izin (murid)")</f>
        <v>1</v>
      </c>
      <c r="L5" s="46"/>
      <c r="M5" s="46"/>
      <c r="N5" s="46"/>
      <c r="O5" s="46"/>
      <c r="P5" s="46"/>
      <c r="Q5" s="46"/>
      <c r="R5" s="125"/>
      <c r="S5" s="46"/>
      <c r="T5" s="46"/>
      <c r="U5" s="46"/>
      <c r="V5" s="46"/>
      <c r="W5" s="46"/>
      <c r="X5" s="46"/>
      <c r="Y5" s="46"/>
      <c r="Z5" s="46"/>
      <c r="AA5" s="46"/>
    </row>
    <row r="6" ht="19.5" customHeight="1">
      <c r="A6" s="75">
        <v>2.0</v>
      </c>
      <c r="B6" s="112" t="s">
        <v>22</v>
      </c>
      <c r="C6" s="76" t="s">
        <v>4337</v>
      </c>
      <c r="D6" s="112" t="s">
        <v>4348</v>
      </c>
      <c r="E6" s="113">
        <f>sumifs('KEG. PENGAJIAN HARIAN'!$D$2:$D968,'KEG. PENGAJIAN HARIAN'!$B$2:$B968,"&gt;="&amp;$C$2,'KEG. PENGAJIAN HARIAN'!$B$2:$B968,"&lt;="&amp;$E$2,'KEG. PENGAJIAN HARIAN'!$F$2:$F968,B6)</f>
        <v>0.3388888889</v>
      </c>
      <c r="F6" s="114">
        <v>0.5</v>
      </c>
      <c r="G6" s="115">
        <f t="shared" si="1"/>
        <v>0.6777777778</v>
      </c>
      <c r="H6" s="116">
        <f>COUNTIFS('KEG. PENGAJIAN HARIAN'!$F$2:$F968,B6,'KEG. PENGAJIAN HARIAN'!$B$2:$B968,"&gt;="&amp;$C$2,'KEG. PENGAJIAN HARIAN'!$B$2:$B968,"&lt;="&amp;$E$2,'KEG. PENGAJIAN HARIAN'!$G$2:$G968,"hadir")</f>
        <v>7</v>
      </c>
      <c r="I6" s="123">
        <f>COUNTIFS('KEG. PENGAJIAN HARIAN'!$F$2:$F968,B6,'KEG. PENGAJIAN HARIAN'!$B$2:$B968,"&gt;="&amp;$C$2,'KEG. PENGAJIAN HARIAN'!$B$2:$B968,"&lt;="&amp;$E$2,'KEG. PENGAJIAN HARIAN'!$G$2:$G968,"By VN")</f>
        <v>0</v>
      </c>
      <c r="J6" s="118">
        <f>COUNTIFS('KEG. PENGAJIAN HARIAN'!$F$2:$F968,B6,'KEG. PENGAJIAN HARIAN'!$B$2:$B968,"&gt;="&amp;$C$2,'KEG. PENGAJIAN HARIAN'!$B$2:$B968,"&lt;="&amp;$E$2,'KEG. PENGAJIAN HARIAN'!$G$2:$G968,"izin (murid)")</f>
        <v>0</v>
      </c>
      <c r="L6" s="46"/>
      <c r="M6" s="46"/>
      <c r="N6" s="46"/>
      <c r="O6" s="46"/>
      <c r="P6" s="46"/>
      <c r="Q6" s="46"/>
      <c r="R6" s="125"/>
      <c r="S6" s="46"/>
      <c r="T6" s="46"/>
      <c r="U6" s="46"/>
      <c r="V6" s="46"/>
      <c r="W6" s="46"/>
      <c r="X6" s="46"/>
      <c r="Y6" s="46"/>
      <c r="Z6" s="46"/>
      <c r="AA6" s="46"/>
    </row>
    <row r="7" ht="19.5" customHeight="1">
      <c r="A7" s="75">
        <v>3.0</v>
      </c>
      <c r="B7" s="112" t="s">
        <v>2935</v>
      </c>
      <c r="C7" s="76" t="s">
        <v>4343</v>
      </c>
      <c r="D7" s="112"/>
      <c r="E7" s="113">
        <f>sumifs('KEG. PENGAJIAN HARIAN'!$D$2:$D968,'KEG. PENGAJIAN HARIAN'!$B$2:$B968,"&gt;="&amp;$C$2,'KEG. PENGAJIAN HARIAN'!$B$2:$B968,"&lt;="&amp;$E$2,'KEG. PENGAJIAN HARIAN'!$F$2:$F968,B7)</f>
        <v>0.3319444444</v>
      </c>
      <c r="F7" s="114">
        <v>0.5</v>
      </c>
      <c r="G7" s="115">
        <f t="shared" si="1"/>
        <v>0.6638888889</v>
      </c>
      <c r="H7" s="116">
        <f>COUNTIFS('KEG. PENGAJIAN HARIAN'!$F$2:$F968,B7,'KEG. PENGAJIAN HARIAN'!$B$2:$B968,"&gt;="&amp;$C$2,'KEG. PENGAJIAN HARIAN'!$B$2:$B968,"&lt;="&amp;$E$2,'KEG. PENGAJIAN HARIAN'!$G$2:$G968,"hadir")</f>
        <v>8</v>
      </c>
      <c r="I7" s="123">
        <f>COUNTIFS('KEG. PENGAJIAN HARIAN'!$F$2:$F968,B7,'KEG. PENGAJIAN HARIAN'!$B$2:$B968,"&gt;="&amp;$C$2,'KEG. PENGAJIAN HARIAN'!$B$2:$B968,"&lt;="&amp;$E$2,'KEG. PENGAJIAN HARIAN'!$G$2:$G968,"By VN")</f>
        <v>0</v>
      </c>
      <c r="J7" s="118">
        <f>COUNTIFS('KEG. PENGAJIAN HARIAN'!$F$2:$F968,B7,'KEG. PENGAJIAN HARIAN'!$B$2:$B968,"&gt;="&amp;$C$2,'KEG. PENGAJIAN HARIAN'!$B$2:$B968,"&lt;="&amp;$E$2,'KEG. PENGAJIAN HARIAN'!$G$2:$G968,"izin (murid)")</f>
        <v>1</v>
      </c>
      <c r="K7" s="83" t="s">
        <v>4339</v>
      </c>
      <c r="L7" s="46">
        <f>countif(D5:D27,"PraCBR-CBR")</f>
        <v>11</v>
      </c>
      <c r="M7" s="46"/>
      <c r="N7" s="46"/>
      <c r="O7" s="46"/>
      <c r="P7" s="46"/>
      <c r="Q7" s="46"/>
      <c r="R7" s="125"/>
      <c r="S7" s="46"/>
      <c r="T7" s="46"/>
      <c r="U7" s="46"/>
      <c r="V7" s="46"/>
      <c r="W7" s="46"/>
      <c r="X7" s="46"/>
      <c r="Y7" s="46"/>
      <c r="Z7" s="46"/>
      <c r="AA7" s="46"/>
    </row>
    <row r="8" ht="19.5" customHeight="1">
      <c r="A8" s="75">
        <v>4.0</v>
      </c>
      <c r="B8" s="112" t="s">
        <v>220</v>
      </c>
      <c r="C8" s="76" t="s">
        <v>4343</v>
      </c>
      <c r="D8" s="112" t="s">
        <v>4339</v>
      </c>
      <c r="E8" s="113">
        <f>sumifs('KEG. PENGAJIAN HARIAN'!$D$2:$D968,'KEG. PENGAJIAN HARIAN'!$B$2:$B968,"&gt;="&amp;$C$2,'KEG. PENGAJIAN HARIAN'!$B$2:$B968,"&lt;="&amp;$E$2,'KEG. PENGAJIAN HARIAN'!$F$2:$F968,B8)</f>
        <v>0.4861111111</v>
      </c>
      <c r="F8" s="114">
        <v>0.5</v>
      </c>
      <c r="G8" s="115">
        <f t="shared" si="1"/>
        <v>0.9722222222</v>
      </c>
      <c r="H8" s="116">
        <f>COUNTIFS('KEG. PENGAJIAN HARIAN'!$F$2:$F968,B8,'KEG. PENGAJIAN HARIAN'!$B$2:$B968,"&gt;="&amp;$C$2,'KEG. PENGAJIAN HARIAN'!$B$2:$B968,"&lt;="&amp;$E$2,'KEG. PENGAJIAN HARIAN'!$G$2:$G968,"hadir")</f>
        <v>10</v>
      </c>
      <c r="I8" s="123">
        <f>COUNTIFS('KEG. PENGAJIAN HARIAN'!$F$2:$F968,B8,'KEG. PENGAJIAN HARIAN'!$B$2:$B968,"&gt;="&amp;$C$2,'KEG. PENGAJIAN HARIAN'!$B$2:$B968,"&lt;="&amp;$E$2,'KEG. PENGAJIAN HARIAN'!$G$2:$G968,"By VN")</f>
        <v>0</v>
      </c>
      <c r="J8" s="118">
        <f>COUNTIFS('KEG. PENGAJIAN HARIAN'!$F$2:$F968,B8,'KEG. PENGAJIAN HARIAN'!$B$2:$B968,"&gt;="&amp;$C$2,'KEG. PENGAJIAN HARIAN'!$B$2:$B968,"&lt;="&amp;$E$2,'KEG. PENGAJIAN HARIAN'!$G$2:$G968,"izin (murid)")</f>
        <v>0</v>
      </c>
      <c r="K8" s="83" t="s">
        <v>4342</v>
      </c>
      <c r="L8" s="46">
        <f>countif(D5:D27,"PraRMJ-RMJ")</f>
        <v>6</v>
      </c>
      <c r="M8" s="46"/>
      <c r="N8" s="46"/>
      <c r="O8" s="46"/>
      <c r="P8" s="46"/>
      <c r="Q8" s="46"/>
      <c r="R8" s="125"/>
      <c r="S8" s="46"/>
      <c r="T8" s="46"/>
      <c r="U8" s="46"/>
      <c r="V8" s="46"/>
      <c r="W8" s="46"/>
      <c r="X8" s="46"/>
      <c r="Y8" s="46"/>
      <c r="Z8" s="46"/>
      <c r="AA8" s="46"/>
    </row>
    <row r="9" ht="19.5" customHeight="1">
      <c r="A9" s="75">
        <v>5.0</v>
      </c>
      <c r="B9" s="119" t="s">
        <v>702</v>
      </c>
      <c r="C9" s="85" t="s">
        <v>4343</v>
      </c>
      <c r="D9" s="119" t="s">
        <v>4339</v>
      </c>
      <c r="E9" s="113">
        <f>sumifs('KEG. PENGAJIAN HARIAN'!$D$2:$D968,'KEG. PENGAJIAN HARIAN'!$B$2:$B968,"&gt;="&amp;$C$2,'KEG. PENGAJIAN HARIAN'!$B$2:$B968,"&lt;="&amp;$E$2,'KEG. PENGAJIAN HARIAN'!$F$2:$F968,B9)</f>
        <v>0.4902777778</v>
      </c>
      <c r="F9" s="114">
        <v>0.5</v>
      </c>
      <c r="G9" s="115">
        <f t="shared" si="1"/>
        <v>0.9805555556</v>
      </c>
      <c r="H9" s="116">
        <f>COUNTIFS('KEG. PENGAJIAN HARIAN'!$F$2:$F968,B9,'KEG. PENGAJIAN HARIAN'!$B$2:$B968,"&gt;="&amp;$C$2,'KEG. PENGAJIAN HARIAN'!$B$2:$B968,"&lt;="&amp;$E$2,'KEG. PENGAJIAN HARIAN'!$G$2:$G968,"hadir")</f>
        <v>12</v>
      </c>
      <c r="I9" s="123">
        <f>COUNTIFS('KEG. PENGAJIAN HARIAN'!$F$2:$F968,B9,'KEG. PENGAJIAN HARIAN'!$B$2:$B968,"&gt;="&amp;$C$2,'KEG. PENGAJIAN HARIAN'!$B$2:$B968,"&lt;="&amp;$E$2,'KEG. PENGAJIAN HARIAN'!$G$2:$G968,"By VN")</f>
        <v>0</v>
      </c>
      <c r="J9" s="118">
        <f>COUNTIFS('KEG. PENGAJIAN HARIAN'!$F$2:$F968,B9,'KEG. PENGAJIAN HARIAN'!$B$2:$B968,"&gt;="&amp;$C$2,'KEG. PENGAJIAN HARIAN'!$B$2:$B968,"&lt;="&amp;$E$2,'KEG. PENGAJIAN HARIAN'!$G$2:$G968,"izin (murid)")</f>
        <v>0</v>
      </c>
      <c r="K9" s="51" t="s">
        <v>4344</v>
      </c>
      <c r="L9" s="46">
        <f>countif(D5:D27,"PraNikah")</f>
        <v>3</v>
      </c>
      <c r="M9" s="46"/>
      <c r="N9" s="46"/>
      <c r="O9" s="46"/>
      <c r="P9" s="46"/>
      <c r="Q9" s="46"/>
      <c r="R9" s="125"/>
      <c r="S9" s="46"/>
      <c r="T9" s="46"/>
      <c r="U9" s="46"/>
      <c r="V9" s="46"/>
      <c r="W9" s="46"/>
      <c r="X9" s="46"/>
      <c r="Y9" s="46"/>
      <c r="Z9" s="46"/>
      <c r="AA9" s="46"/>
    </row>
    <row r="10" ht="19.5" customHeight="1">
      <c r="A10" s="75">
        <v>6.0</v>
      </c>
      <c r="B10" s="112" t="s">
        <v>711</v>
      </c>
      <c r="C10" s="76" t="s">
        <v>4345</v>
      </c>
      <c r="D10" s="112" t="s">
        <v>4342</v>
      </c>
      <c r="E10" s="113">
        <f>sumifs('KEG. PENGAJIAN HARIAN'!$D$2:$D968,'KEG. PENGAJIAN HARIAN'!$B$2:$B968,"&gt;="&amp;$C$2,'KEG. PENGAJIAN HARIAN'!$B$2:$B968,"&lt;="&amp;$E$2,'KEG. PENGAJIAN HARIAN'!$F$2:$F968,B10)</f>
        <v>0.3625</v>
      </c>
      <c r="F10" s="114">
        <v>0.5</v>
      </c>
      <c r="G10" s="115">
        <f t="shared" si="1"/>
        <v>0.725</v>
      </c>
      <c r="H10" s="116">
        <f>COUNTIFS('KEG. PENGAJIAN HARIAN'!$F$2:$F968,B10,'KEG. PENGAJIAN HARIAN'!$B$2:$B968,"&gt;="&amp;$C$2,'KEG. PENGAJIAN HARIAN'!$B$2:$B968,"&lt;="&amp;$E$2,'KEG. PENGAJIAN HARIAN'!$G$2:$G968,"hadir")</f>
        <v>10</v>
      </c>
      <c r="I10" s="123">
        <f>COUNTIFS('KEG. PENGAJIAN HARIAN'!$F$2:$F968,B10,'KEG. PENGAJIAN HARIAN'!$B$2:$B968,"&gt;="&amp;$C$2,'KEG. PENGAJIAN HARIAN'!$B$2:$B968,"&lt;="&amp;$E$2,'KEG. PENGAJIAN HARIAN'!$G$2:$G968,"By VN")</f>
        <v>0</v>
      </c>
      <c r="J10" s="118">
        <f>COUNTIFS('KEG. PENGAJIAN HARIAN'!$F$2:$F968,B10,'KEG. PENGAJIAN HARIAN'!$B$2:$B968,"&gt;="&amp;$C$2,'KEG. PENGAJIAN HARIAN'!$B$2:$B968,"&lt;="&amp;$E$2,'KEG. PENGAJIAN HARIAN'!$G$2:$G968,"izin (murid)")</f>
        <v>0</v>
      </c>
      <c r="K10" s="46"/>
      <c r="L10" s="46"/>
      <c r="M10" s="46"/>
      <c r="N10" s="46"/>
      <c r="O10" s="46"/>
      <c r="P10" s="46"/>
      <c r="Q10" s="46"/>
      <c r="R10" s="125"/>
      <c r="S10" s="46"/>
      <c r="T10" s="46"/>
      <c r="U10" s="46"/>
      <c r="V10" s="46"/>
      <c r="W10" s="46"/>
      <c r="X10" s="46"/>
      <c r="Y10" s="46"/>
      <c r="Z10" s="46"/>
      <c r="AA10" s="46"/>
    </row>
    <row r="11" ht="19.5" customHeight="1">
      <c r="A11" s="75">
        <v>7.0</v>
      </c>
      <c r="B11" s="112" t="s">
        <v>213</v>
      </c>
      <c r="C11" s="76" t="s">
        <v>4343</v>
      </c>
      <c r="D11" s="112" t="s">
        <v>4342</v>
      </c>
      <c r="E11" s="113">
        <f>sumifs('KEG. PENGAJIAN HARIAN'!$D$2:$D968,'KEG. PENGAJIAN HARIAN'!$B$2:$B968,"&gt;="&amp;$C$2,'KEG. PENGAJIAN HARIAN'!$B$2:$B968,"&lt;="&amp;$E$2,'KEG. PENGAJIAN HARIAN'!$F$2:$F968,B11)</f>
        <v>0.1604166667</v>
      </c>
      <c r="F11" s="114">
        <v>0.5</v>
      </c>
      <c r="G11" s="115">
        <f t="shared" si="1"/>
        <v>0.3208333333</v>
      </c>
      <c r="H11" s="116">
        <f>COUNTIFS('KEG. PENGAJIAN HARIAN'!$F$2:$F968,B11,'KEG. PENGAJIAN HARIAN'!$B$2:$B968,"&gt;="&amp;$C$2,'KEG. PENGAJIAN HARIAN'!$B$2:$B968,"&lt;="&amp;$E$2,'KEG. PENGAJIAN HARIAN'!$G$2:$G968,"hadir")</f>
        <v>3</v>
      </c>
      <c r="I11" s="123">
        <f>COUNTIFS('KEG. PENGAJIAN HARIAN'!$F$2:$F968,B11,'KEG. PENGAJIAN HARIAN'!$B$2:$B968,"&gt;="&amp;$C$2,'KEG. PENGAJIAN HARIAN'!$B$2:$B968,"&lt;="&amp;$E$2,'KEG. PENGAJIAN HARIAN'!$G$2:$G968,"By VN")</f>
        <v>1</v>
      </c>
      <c r="J11" s="118">
        <f>COUNTIFS('KEG. PENGAJIAN HARIAN'!$F$2:$F968,B11,'KEG. PENGAJIAN HARIAN'!$B$2:$B968,"&gt;="&amp;$C$2,'KEG. PENGAJIAN HARIAN'!$B$2:$B968,"&lt;="&amp;$E$2,'KEG. PENGAJIAN HARIAN'!$G$2:$G968,"izin (murid)")</f>
        <v>0</v>
      </c>
      <c r="K11" s="83" t="s">
        <v>4337</v>
      </c>
      <c r="L11" s="46">
        <f>countif(C5:C27,"Chicago")</f>
        <v>10</v>
      </c>
      <c r="M11" s="46"/>
      <c r="N11" s="46"/>
      <c r="O11" s="46"/>
      <c r="P11" s="46"/>
      <c r="Q11" s="46"/>
      <c r="R11" s="125"/>
      <c r="S11" s="46"/>
      <c r="T11" s="46"/>
      <c r="U11" s="46"/>
      <c r="V11" s="46"/>
      <c r="W11" s="46"/>
      <c r="X11" s="46"/>
      <c r="Y11" s="46"/>
      <c r="Z11" s="46"/>
      <c r="AA11" s="46"/>
    </row>
    <row r="12" ht="19.5" customHeight="1">
      <c r="A12" s="75">
        <v>8.0</v>
      </c>
      <c r="B12" s="119" t="s">
        <v>192</v>
      </c>
      <c r="C12" s="85" t="s">
        <v>4343</v>
      </c>
      <c r="D12" s="119" t="s">
        <v>4339</v>
      </c>
      <c r="E12" s="113">
        <f>sumifs('KEG. PENGAJIAN HARIAN'!$D$2:$D968,'KEG. PENGAJIAN HARIAN'!$B$2:$B968,"&gt;="&amp;$C$2,'KEG. PENGAJIAN HARIAN'!$B$2:$B968,"&lt;="&amp;$E$2,'KEG. PENGAJIAN HARIAN'!$F$2:$F968,B12)</f>
        <v>0.2458333333</v>
      </c>
      <c r="F12" s="114">
        <v>0.5</v>
      </c>
      <c r="G12" s="115">
        <f t="shared" si="1"/>
        <v>0.4916666667</v>
      </c>
      <c r="H12" s="116">
        <f>COUNTIFS('KEG. PENGAJIAN HARIAN'!$F$2:$F968,B12,'KEG. PENGAJIAN HARIAN'!$B$2:$B968,"&gt;="&amp;$C$2,'KEG. PENGAJIAN HARIAN'!$B$2:$B968,"&lt;="&amp;$E$2,'KEG. PENGAJIAN HARIAN'!$G$2:$G968,"hadir")</f>
        <v>6</v>
      </c>
      <c r="I12" s="123">
        <f>COUNTIFS('KEG. PENGAJIAN HARIAN'!$F$2:$F968,B12,'KEG. PENGAJIAN HARIAN'!$B$2:$B968,"&gt;="&amp;$C$2,'KEG. PENGAJIAN HARIAN'!$B$2:$B968,"&lt;="&amp;$E$2,'KEG. PENGAJIAN HARIAN'!$G$2:$G968,"By VN")</f>
        <v>0</v>
      </c>
      <c r="J12" s="118">
        <f>COUNTIFS('KEG. PENGAJIAN HARIAN'!$F$2:$F968,B12,'KEG. PENGAJIAN HARIAN'!$B$2:$B968,"&gt;="&amp;$C$2,'KEG. PENGAJIAN HARIAN'!$B$2:$B968,"&lt;="&amp;$E$2,'KEG. PENGAJIAN HARIAN'!$G$2:$G968,"izin (murid)")</f>
        <v>0</v>
      </c>
      <c r="K12" s="83" t="s">
        <v>4341</v>
      </c>
      <c r="L12" s="46">
        <f>countif(C5:C27,"California")</f>
        <v>3</v>
      </c>
      <c r="M12" s="46"/>
      <c r="N12" s="46"/>
      <c r="O12" s="46"/>
      <c r="P12" s="46"/>
      <c r="Q12" s="46"/>
      <c r="R12" s="125"/>
      <c r="S12" s="46"/>
      <c r="T12" s="46"/>
      <c r="U12" s="46"/>
      <c r="V12" s="46"/>
      <c r="W12" s="46"/>
      <c r="X12" s="46"/>
      <c r="Y12" s="46"/>
      <c r="Z12" s="46"/>
      <c r="AA12" s="46"/>
    </row>
    <row r="13" ht="19.5" customHeight="1">
      <c r="A13" s="75">
        <v>9.0</v>
      </c>
      <c r="B13" s="112" t="s">
        <v>29</v>
      </c>
      <c r="C13" s="76" t="s">
        <v>4343</v>
      </c>
      <c r="D13" s="112" t="s">
        <v>4342</v>
      </c>
      <c r="E13" s="113">
        <f>sumifs('KEG. PENGAJIAN HARIAN'!$D$2:$D968,'KEG. PENGAJIAN HARIAN'!$B$2:$B968,"&gt;="&amp;$C$2,'KEG. PENGAJIAN HARIAN'!$B$2:$B968,"&lt;="&amp;$E$2,'KEG. PENGAJIAN HARIAN'!$F$2:$F968,B13)</f>
        <v>0.1208333333</v>
      </c>
      <c r="F13" s="114">
        <v>0.5</v>
      </c>
      <c r="G13" s="115">
        <f t="shared" si="1"/>
        <v>0.2416666667</v>
      </c>
      <c r="H13" s="116">
        <f>COUNTIFS('KEG. PENGAJIAN HARIAN'!$F$2:$F968,B13,'KEG. PENGAJIAN HARIAN'!$B$2:$B968,"&gt;="&amp;$C$2,'KEG. PENGAJIAN HARIAN'!$B$2:$B968,"&lt;="&amp;$E$2,'KEG. PENGAJIAN HARIAN'!$G$2:$G968,"hadir")</f>
        <v>3</v>
      </c>
      <c r="I13" s="123">
        <f>COUNTIFS('KEG. PENGAJIAN HARIAN'!$F$2:$F968,B13,'KEG. PENGAJIAN HARIAN'!$B$2:$B968,"&gt;="&amp;$C$2,'KEG. PENGAJIAN HARIAN'!$B$2:$B968,"&lt;="&amp;$E$2,'KEG. PENGAJIAN HARIAN'!$G$2:$G968,"By VN")</f>
        <v>0</v>
      </c>
      <c r="J13" s="118">
        <f>COUNTIFS('KEG. PENGAJIAN HARIAN'!$F$2:$F968,B13,'KEG. PENGAJIAN HARIAN'!$B$2:$B968,"&gt;="&amp;$C$2,'KEG. PENGAJIAN HARIAN'!$B$2:$B968,"&lt;="&amp;$E$2,'KEG. PENGAJIAN HARIAN'!$G$2:$G968,"izin (murid)")</f>
        <v>0</v>
      </c>
      <c r="K13" s="51" t="s">
        <v>4343</v>
      </c>
      <c r="L13" s="46">
        <f>countif(C5:C27,"New Hampshire")</f>
        <v>8</v>
      </c>
      <c r="M13" s="46"/>
      <c r="N13" s="46"/>
      <c r="O13" s="46"/>
      <c r="P13" s="46"/>
      <c r="Q13" s="46"/>
      <c r="R13" s="125"/>
      <c r="S13" s="46"/>
      <c r="T13" s="46"/>
      <c r="U13" s="46"/>
      <c r="V13" s="46"/>
      <c r="W13" s="46"/>
      <c r="X13" s="46"/>
      <c r="Y13" s="46"/>
      <c r="Z13" s="46"/>
      <c r="AA13" s="46"/>
    </row>
    <row r="14" ht="19.5" customHeight="1">
      <c r="A14" s="75">
        <v>10.0</v>
      </c>
      <c r="B14" s="112" t="s">
        <v>342</v>
      </c>
      <c r="C14" s="76" t="s">
        <v>4341</v>
      </c>
      <c r="D14" s="112" t="s">
        <v>4342</v>
      </c>
      <c r="E14" s="113">
        <f>sumifs('KEG. PENGAJIAN HARIAN'!$D$2:$D968,'KEG. PENGAJIAN HARIAN'!$B$2:$B968,"&gt;="&amp;$C$2,'KEG. PENGAJIAN HARIAN'!$B$2:$B968,"&lt;="&amp;$E$2,'KEG. PENGAJIAN HARIAN'!$F$2:$F968,B14)</f>
        <v>0.1513888889</v>
      </c>
      <c r="F14" s="114">
        <v>0.5</v>
      </c>
      <c r="G14" s="115">
        <f t="shared" si="1"/>
        <v>0.3027777778</v>
      </c>
      <c r="H14" s="116">
        <f>COUNTIFS('KEG. PENGAJIAN HARIAN'!$F$2:$F968,B14,'KEG. PENGAJIAN HARIAN'!$B$2:$B968,"&gt;="&amp;$C$2,'KEG. PENGAJIAN HARIAN'!$B$2:$B968,"&lt;="&amp;$E$2,'KEG. PENGAJIAN HARIAN'!$G$2:$G968,"hadir")</f>
        <v>6</v>
      </c>
      <c r="I14" s="123">
        <f>COUNTIFS('KEG. PENGAJIAN HARIAN'!$F$2:$F968,B14,'KEG. PENGAJIAN HARIAN'!$B$2:$B968,"&gt;="&amp;$C$2,'KEG. PENGAJIAN HARIAN'!$B$2:$B968,"&lt;="&amp;$E$2,'KEG. PENGAJIAN HARIAN'!$G$2:$G968,"By VN")</f>
        <v>0</v>
      </c>
      <c r="J14" s="118">
        <f>COUNTIFS('KEG. PENGAJIAN HARIAN'!$F$2:$F968,B14,'KEG. PENGAJIAN HARIAN'!$B$2:$B968,"&gt;="&amp;$C$2,'KEG. PENGAJIAN HARIAN'!$B$2:$B968,"&lt;="&amp;$E$2,'KEG. PENGAJIAN HARIAN'!$G$2:$G968,"izin (murid)")</f>
        <v>0</v>
      </c>
      <c r="K14" s="51" t="s">
        <v>4345</v>
      </c>
      <c r="L14" s="46">
        <f>countif(C5:C27,"Canada")</f>
        <v>2</v>
      </c>
      <c r="M14" s="46"/>
      <c r="N14" s="46"/>
      <c r="O14" s="46"/>
      <c r="P14" s="46"/>
      <c r="Q14" s="46"/>
      <c r="R14" s="125"/>
      <c r="S14" s="46"/>
      <c r="T14" s="46"/>
      <c r="U14" s="46"/>
      <c r="V14" s="46"/>
      <c r="W14" s="46"/>
      <c r="X14" s="46"/>
      <c r="Y14" s="46"/>
      <c r="Z14" s="46"/>
      <c r="AA14" s="46"/>
    </row>
    <row r="15" ht="19.5" customHeight="1">
      <c r="A15" s="75">
        <v>11.0</v>
      </c>
      <c r="B15" s="112" t="s">
        <v>345</v>
      </c>
      <c r="C15" s="76" t="s">
        <v>4345</v>
      </c>
      <c r="D15" s="112" t="s">
        <v>4342</v>
      </c>
      <c r="E15" s="113">
        <f>sumifs('KEG. PENGAJIAN HARIAN'!$D$2:$D968,'KEG. PENGAJIAN HARIAN'!$B$2:$B968,"&gt;="&amp;$C$2,'KEG. PENGAJIAN HARIAN'!$B$2:$B968,"&lt;="&amp;$E$2,'KEG. PENGAJIAN HARIAN'!$F$2:$F968,B15)</f>
        <v>0.2340277778</v>
      </c>
      <c r="F15" s="114">
        <v>0.5</v>
      </c>
      <c r="G15" s="115">
        <f t="shared" si="1"/>
        <v>0.4680555556</v>
      </c>
      <c r="H15" s="116">
        <f>COUNTIFS('KEG. PENGAJIAN HARIAN'!$F$2:$F968,B15,'KEG. PENGAJIAN HARIAN'!$B$2:$B968,"&gt;="&amp;$C$2,'KEG. PENGAJIAN HARIAN'!$B$2:$B968,"&lt;="&amp;$E$2,'KEG. PENGAJIAN HARIAN'!$G$2:$G968,"hadir")</f>
        <v>5</v>
      </c>
      <c r="I15" s="123">
        <f>COUNTIFS('KEG. PENGAJIAN HARIAN'!$F$2:$F968,B15,'KEG. PENGAJIAN HARIAN'!$B$2:$B968,"&gt;="&amp;$C$2,'KEG. PENGAJIAN HARIAN'!$B$2:$B968,"&lt;="&amp;$E$2,'KEG. PENGAJIAN HARIAN'!$G$2:$G968,"By VN")</f>
        <v>0</v>
      </c>
      <c r="J15" s="118">
        <f>COUNTIFS('KEG. PENGAJIAN HARIAN'!$F$2:$F968,B15,'KEG. PENGAJIAN HARIAN'!$B$2:$B968,"&gt;="&amp;$C$2,'KEG. PENGAJIAN HARIAN'!$B$2:$B968,"&lt;="&amp;$E$2,'KEG. PENGAJIAN HARIAN'!$G$2:$G968,"izin (murid)")</f>
        <v>0</v>
      </c>
      <c r="K15" s="46"/>
      <c r="L15" s="46"/>
      <c r="M15" s="46"/>
      <c r="N15" s="46"/>
      <c r="O15" s="46"/>
      <c r="P15" s="46"/>
      <c r="Q15" s="46"/>
      <c r="R15" s="125"/>
      <c r="S15" s="46"/>
      <c r="T15" s="46"/>
      <c r="U15" s="46"/>
      <c r="V15" s="46"/>
      <c r="W15" s="46"/>
      <c r="X15" s="46"/>
      <c r="Y15" s="46"/>
      <c r="Z15" s="46"/>
      <c r="AA15" s="46"/>
    </row>
    <row r="16" ht="19.5" customHeight="1">
      <c r="A16" s="75">
        <v>12.0</v>
      </c>
      <c r="B16" s="112" t="s">
        <v>535</v>
      </c>
      <c r="C16" s="76" t="s">
        <v>4337</v>
      </c>
      <c r="D16" s="112" t="s">
        <v>4339</v>
      </c>
      <c r="E16" s="113">
        <f>sumifs('KEG. PENGAJIAN HARIAN'!$D$2:$D968,'KEG. PENGAJIAN HARIAN'!$B$2:$B968,"&gt;="&amp;$C$2,'KEG. PENGAJIAN HARIAN'!$B$2:$B968,"&lt;="&amp;$E$2,'KEG. PENGAJIAN HARIAN'!$F$2:$F968,B16)</f>
        <v>0.2534722222</v>
      </c>
      <c r="F16" s="114">
        <v>0.5</v>
      </c>
      <c r="G16" s="115">
        <f t="shared" si="1"/>
        <v>0.5069444444</v>
      </c>
      <c r="H16" s="116">
        <f>COUNTIFS('KEG. PENGAJIAN HARIAN'!$F$2:$F968,B16,'KEG. PENGAJIAN HARIAN'!$B$2:$B968,"&gt;="&amp;$C$2,'KEG. PENGAJIAN HARIAN'!$B$2:$B968,"&lt;="&amp;$E$2,'KEG. PENGAJIAN HARIAN'!$G$2:$G968,"hadir")</f>
        <v>11</v>
      </c>
      <c r="I16" s="123">
        <f>COUNTIFS('KEG. PENGAJIAN HARIAN'!$F$2:$F968,B16,'KEG. PENGAJIAN HARIAN'!$B$2:$B968,"&gt;="&amp;$C$2,'KEG. PENGAJIAN HARIAN'!$B$2:$B968,"&lt;="&amp;$E$2,'KEG. PENGAJIAN HARIAN'!$G$2:$G968,"By VN")</f>
        <v>0</v>
      </c>
      <c r="J16" s="118">
        <f>COUNTIFS('KEG. PENGAJIAN HARIAN'!$F$2:$F968,B16,'KEG. PENGAJIAN HARIAN'!$B$2:$B968,"&gt;="&amp;$C$2,'KEG. PENGAJIAN HARIAN'!$B$2:$B968,"&lt;="&amp;$E$2,'KEG. PENGAJIAN HARIAN'!$G$2:$G968,"izin (murid)")</f>
        <v>0</v>
      </c>
      <c r="K16" s="46"/>
      <c r="L16" s="46"/>
      <c r="M16" s="46"/>
      <c r="N16" s="46"/>
      <c r="O16" s="46"/>
      <c r="P16" s="46"/>
      <c r="Q16" s="46"/>
      <c r="R16" s="125"/>
      <c r="S16" s="46"/>
      <c r="T16" s="46"/>
      <c r="U16" s="46"/>
      <c r="V16" s="46"/>
      <c r="W16" s="46"/>
      <c r="X16" s="46"/>
      <c r="Y16" s="46"/>
      <c r="Z16" s="46"/>
      <c r="AA16" s="46"/>
    </row>
    <row r="17" ht="19.5" customHeight="1">
      <c r="A17" s="75">
        <v>13.0</v>
      </c>
      <c r="B17" s="112" t="s">
        <v>348</v>
      </c>
      <c r="C17" s="76" t="s">
        <v>4337</v>
      </c>
      <c r="D17" s="112" t="s">
        <v>4339</v>
      </c>
      <c r="E17" s="113">
        <f>sumifs('KEG. PENGAJIAN HARIAN'!$D$2:$D968,'KEG. PENGAJIAN HARIAN'!$B$2:$B968,"&gt;="&amp;$C$2,'KEG. PENGAJIAN HARIAN'!$B$2:$B968,"&lt;="&amp;$E$2,'KEG. PENGAJIAN HARIAN'!$F$2:$F968,B17)</f>
        <v>0.4958333333</v>
      </c>
      <c r="F17" s="114">
        <v>0.5</v>
      </c>
      <c r="G17" s="115">
        <f t="shared" si="1"/>
        <v>0.9916666667</v>
      </c>
      <c r="H17" s="116">
        <f>COUNTIFS('KEG. PENGAJIAN HARIAN'!$F$2:$F968,B17,'KEG. PENGAJIAN HARIAN'!$B$2:$B968,"&gt;="&amp;$C$2,'KEG. PENGAJIAN HARIAN'!$B$2:$B968,"&lt;="&amp;$E$2,'KEG. PENGAJIAN HARIAN'!$G$2:$G968,"hadir")</f>
        <v>12</v>
      </c>
      <c r="I17" s="123">
        <f>COUNTIFS('KEG. PENGAJIAN HARIAN'!$F$2:$F968,B17,'KEG. PENGAJIAN HARIAN'!$B$2:$B968,"&gt;="&amp;$C$2,'KEG. PENGAJIAN HARIAN'!$B$2:$B968,"&lt;="&amp;$E$2,'KEG. PENGAJIAN HARIAN'!$G$2:$G968,"By VN")</f>
        <v>0</v>
      </c>
      <c r="J17" s="118">
        <f>COUNTIFS('KEG. PENGAJIAN HARIAN'!$F$2:$F968,B17,'KEG. PENGAJIAN HARIAN'!$B$2:$B968,"&gt;="&amp;$C$2,'KEG. PENGAJIAN HARIAN'!$B$2:$B968,"&lt;="&amp;$E$2,'KEG. PENGAJIAN HARIAN'!$G$2:$G968,"izin (murid)")</f>
        <v>0</v>
      </c>
      <c r="K17" s="46"/>
      <c r="L17" s="46"/>
      <c r="M17" s="46"/>
      <c r="N17" s="46"/>
      <c r="O17" s="46"/>
      <c r="P17" s="46"/>
      <c r="Q17" s="46"/>
      <c r="R17" s="125"/>
      <c r="S17" s="46"/>
      <c r="T17" s="46"/>
      <c r="U17" s="46"/>
      <c r="V17" s="46"/>
      <c r="W17" s="46"/>
      <c r="X17" s="46"/>
      <c r="Y17" s="46"/>
      <c r="Z17" s="46"/>
      <c r="AA17" s="46"/>
    </row>
    <row r="18" ht="19.5" customHeight="1">
      <c r="A18" s="75">
        <v>14.0</v>
      </c>
      <c r="B18" s="112" t="s">
        <v>3174</v>
      </c>
      <c r="C18" s="76" t="s">
        <v>4343</v>
      </c>
      <c r="D18" s="112" t="s">
        <v>4339</v>
      </c>
      <c r="E18" s="113">
        <f>sumifs('KEG. PENGAJIAN HARIAN'!$D$2:$D968,'KEG. PENGAJIAN HARIAN'!$B$2:$B968,"&gt;="&amp;$C$2,'KEG. PENGAJIAN HARIAN'!$B$2:$B968,"&lt;="&amp;$E$2,'KEG. PENGAJIAN HARIAN'!$F$2:$F968,B18)</f>
        <v>0.5034722222</v>
      </c>
      <c r="F18" s="114">
        <v>0.5</v>
      </c>
      <c r="G18" s="115">
        <f t="shared" si="1"/>
        <v>1.006944444</v>
      </c>
      <c r="H18" s="116">
        <f>COUNTIFS('KEG. PENGAJIAN HARIAN'!$F$2:$F968,B18,'KEG. PENGAJIAN HARIAN'!$B$2:$B968,"&gt;="&amp;$C$2,'KEG. PENGAJIAN HARIAN'!$B$2:$B968,"&lt;="&amp;$E$2,'KEG. PENGAJIAN HARIAN'!$G$2:$G968,"hadir")</f>
        <v>12</v>
      </c>
      <c r="I18" s="123">
        <f>COUNTIFS('KEG. PENGAJIAN HARIAN'!$F$2:$F968,B18,'KEG. PENGAJIAN HARIAN'!$B$2:$B968,"&gt;="&amp;$C$2,'KEG. PENGAJIAN HARIAN'!$B$2:$B968,"&lt;="&amp;$E$2,'KEG. PENGAJIAN HARIAN'!$G$2:$G968,"By VN")</f>
        <v>0</v>
      </c>
      <c r="J18" s="118">
        <f>COUNTIFS('KEG. PENGAJIAN HARIAN'!$F$2:$F968,B18,'KEG. PENGAJIAN HARIAN'!$B$2:$B968,"&gt;="&amp;$C$2,'KEG. PENGAJIAN HARIAN'!$B$2:$B968,"&lt;="&amp;$E$2,'KEG. PENGAJIAN HARIAN'!$G$2:$G968,"izin (murid)")</f>
        <v>1</v>
      </c>
      <c r="K18" s="46"/>
      <c r="L18" s="46"/>
      <c r="M18" s="46"/>
      <c r="N18" s="46"/>
      <c r="O18" s="46"/>
      <c r="P18" s="46"/>
      <c r="Q18" s="46"/>
      <c r="R18" s="125"/>
      <c r="S18" s="46"/>
      <c r="T18" s="46"/>
      <c r="U18" s="46"/>
      <c r="V18" s="46"/>
      <c r="W18" s="46"/>
      <c r="X18" s="46"/>
      <c r="Y18" s="46"/>
      <c r="Z18" s="46"/>
      <c r="AA18" s="46"/>
    </row>
    <row r="19" ht="19.5" customHeight="1">
      <c r="A19" s="75">
        <v>15.0</v>
      </c>
      <c r="B19" s="112" t="s">
        <v>385</v>
      </c>
      <c r="C19" s="76" t="s">
        <v>4337</v>
      </c>
      <c r="D19" s="112" t="s">
        <v>4342</v>
      </c>
      <c r="E19" s="113">
        <f>sumifs('KEG. PENGAJIAN HARIAN'!$D$2:$D968,'KEG. PENGAJIAN HARIAN'!$B$2:$B968,"&gt;="&amp;$C$2,'KEG. PENGAJIAN HARIAN'!$B$2:$B968,"&lt;="&amp;$E$2,'KEG. PENGAJIAN HARIAN'!$F$2:$F968,B19)</f>
        <v>0.3381944444</v>
      </c>
      <c r="F19" s="114">
        <v>0.5</v>
      </c>
      <c r="G19" s="115">
        <f t="shared" si="1"/>
        <v>0.6763888889</v>
      </c>
      <c r="H19" s="116">
        <f>COUNTIFS('KEG. PENGAJIAN HARIAN'!$F$2:$F968,B19,'KEG. PENGAJIAN HARIAN'!$B$2:$B968,"&gt;="&amp;$C$2,'KEG. PENGAJIAN HARIAN'!$B$2:$B968,"&lt;="&amp;$E$2,'KEG. PENGAJIAN HARIAN'!$G$2:$G968,"hadir")</f>
        <v>9</v>
      </c>
      <c r="I19" s="123">
        <f>COUNTIFS('KEG. PENGAJIAN HARIAN'!$F$2:$F968,B19,'KEG. PENGAJIAN HARIAN'!$B$2:$B968,"&gt;="&amp;$C$2,'KEG. PENGAJIAN HARIAN'!$B$2:$B968,"&lt;="&amp;$E$2,'KEG. PENGAJIAN HARIAN'!$G$2:$G968,"By VN")</f>
        <v>0</v>
      </c>
      <c r="J19" s="118">
        <f>COUNTIFS('KEG. PENGAJIAN HARIAN'!$F$2:$F968,B19,'KEG. PENGAJIAN HARIAN'!$B$2:$B968,"&gt;="&amp;$C$2,'KEG. PENGAJIAN HARIAN'!$B$2:$B968,"&lt;="&amp;$E$2,'KEG. PENGAJIAN HARIAN'!$G$2:$G968,"izin (murid)")</f>
        <v>1</v>
      </c>
      <c r="K19" s="46"/>
      <c r="L19" s="46"/>
      <c r="M19" s="46"/>
      <c r="N19" s="46"/>
      <c r="O19" s="46"/>
      <c r="P19" s="46"/>
      <c r="Q19" s="46"/>
      <c r="R19" s="125"/>
      <c r="S19" s="46"/>
      <c r="T19" s="46"/>
      <c r="U19" s="46"/>
      <c r="V19" s="46"/>
      <c r="W19" s="46"/>
      <c r="X19" s="46"/>
      <c r="Y19" s="46"/>
      <c r="Z19" s="46"/>
      <c r="AA19" s="46"/>
    </row>
    <row r="20" ht="19.5" customHeight="1">
      <c r="A20" s="75">
        <v>16.0</v>
      </c>
      <c r="B20" s="112" t="s">
        <v>648</v>
      </c>
      <c r="C20" s="76" t="s">
        <v>4341</v>
      </c>
      <c r="D20" s="112" t="s">
        <v>4348</v>
      </c>
      <c r="E20" s="113">
        <f>sumifs('KEG. PENGAJIAN HARIAN'!$D$2:$D968,'KEG. PENGAJIAN HARIAN'!$B$2:$B968,"&gt;="&amp;$C$2,'KEG. PENGAJIAN HARIAN'!$B$2:$B968,"&lt;="&amp;$E$2,'KEG. PENGAJIAN HARIAN'!$F$2:$F968,B20)</f>
        <v>0.04305555556</v>
      </c>
      <c r="F20" s="114">
        <v>0.5</v>
      </c>
      <c r="G20" s="115">
        <f t="shared" si="1"/>
        <v>0.08611111111</v>
      </c>
      <c r="H20" s="116">
        <f>COUNTIFS('KEG. PENGAJIAN HARIAN'!$F$2:$F968,B20,'KEG. PENGAJIAN HARIAN'!$B$2:$B968,"&gt;="&amp;$C$2,'KEG. PENGAJIAN HARIAN'!$B$2:$B968,"&lt;="&amp;$E$2,'KEG. PENGAJIAN HARIAN'!$G$2:$G968,"hadir")</f>
        <v>1</v>
      </c>
      <c r="I20" s="123">
        <f>COUNTIFS('KEG. PENGAJIAN HARIAN'!$F$2:$F968,B20,'KEG. PENGAJIAN HARIAN'!$B$2:$B968,"&gt;="&amp;$C$2,'KEG. PENGAJIAN HARIAN'!$B$2:$B968,"&lt;="&amp;$E$2,'KEG. PENGAJIAN HARIAN'!$G$2:$G968,"By VN")</f>
        <v>0</v>
      </c>
      <c r="J20" s="118">
        <f>COUNTIFS('KEG. PENGAJIAN HARIAN'!$F$2:$F968,B20,'KEG. PENGAJIAN HARIAN'!$B$2:$B968,"&gt;="&amp;$C$2,'KEG. PENGAJIAN HARIAN'!$B$2:$B968,"&lt;="&amp;$E$2,'KEG. PENGAJIAN HARIAN'!$G$2:$G968,"izin (murid)")</f>
        <v>0</v>
      </c>
      <c r="K20" s="83"/>
      <c r="L20" s="46"/>
      <c r="M20" s="86"/>
      <c r="N20" s="46"/>
      <c r="O20" s="46"/>
      <c r="P20" s="46"/>
      <c r="Q20" s="46"/>
      <c r="R20" s="125"/>
      <c r="S20" s="46"/>
      <c r="T20" s="46"/>
      <c r="U20" s="46"/>
      <c r="V20" s="46"/>
      <c r="W20" s="46"/>
      <c r="X20" s="46"/>
      <c r="Y20" s="46"/>
      <c r="Z20" s="46"/>
      <c r="AA20" s="46"/>
    </row>
    <row r="21" ht="19.5" customHeight="1">
      <c r="A21" s="75">
        <v>17.0</v>
      </c>
      <c r="B21" s="112" t="s">
        <v>19</v>
      </c>
      <c r="C21" s="76" t="s">
        <v>4337</v>
      </c>
      <c r="D21" s="112" t="s">
        <v>4339</v>
      </c>
      <c r="E21" s="113">
        <f>sumifs('KEG. PENGAJIAN HARIAN'!$D$2:$D968,'KEG. PENGAJIAN HARIAN'!$B$2:$B968,"&gt;="&amp;$C$2,'KEG. PENGAJIAN HARIAN'!$B$2:$B968,"&lt;="&amp;$E$2,'KEG. PENGAJIAN HARIAN'!$F$2:$F968,B21)</f>
        <v>0.2118055556</v>
      </c>
      <c r="F21" s="114">
        <v>0.5</v>
      </c>
      <c r="G21" s="115">
        <f t="shared" si="1"/>
        <v>0.4236111111</v>
      </c>
      <c r="H21" s="116">
        <f>COUNTIFS('KEG. PENGAJIAN HARIAN'!$F$2:$F968,B21,'KEG. PENGAJIAN HARIAN'!$B$2:$B968,"&gt;="&amp;$C$2,'KEG. PENGAJIAN HARIAN'!$B$2:$B968,"&lt;="&amp;$E$2,'KEG. PENGAJIAN HARIAN'!$G$2:$G968,"hadir")</f>
        <v>9</v>
      </c>
      <c r="I21" s="123">
        <f>COUNTIFS('KEG. PENGAJIAN HARIAN'!$F$2:$F968,B21,'KEG. PENGAJIAN HARIAN'!$B$2:$B968,"&gt;="&amp;$C$2,'KEG. PENGAJIAN HARIAN'!$B$2:$B968,"&lt;="&amp;$E$2,'KEG. PENGAJIAN HARIAN'!$G$2:$G968,"By VN")</f>
        <v>0</v>
      </c>
      <c r="J21" s="118">
        <f>COUNTIFS('KEG. PENGAJIAN HARIAN'!$F$2:$F968,B21,'KEG. PENGAJIAN HARIAN'!$B$2:$B968,"&gt;="&amp;$C$2,'KEG. PENGAJIAN HARIAN'!$B$2:$B968,"&lt;="&amp;$E$2,'KEG. PENGAJIAN HARIAN'!$G$2:$G968,"izin (murid)")</f>
        <v>0</v>
      </c>
      <c r="K21" s="83"/>
      <c r="L21" s="46"/>
      <c r="M21" s="86"/>
      <c r="N21" s="46"/>
      <c r="O21" s="46"/>
      <c r="P21" s="46"/>
      <c r="Q21" s="46"/>
      <c r="R21" s="125"/>
      <c r="S21" s="46"/>
      <c r="T21" s="46"/>
      <c r="U21" s="46"/>
      <c r="V21" s="46"/>
      <c r="W21" s="46"/>
      <c r="X21" s="46"/>
      <c r="Y21" s="46"/>
      <c r="Z21" s="46"/>
      <c r="AA21" s="46"/>
    </row>
    <row r="22" ht="19.5" customHeight="1">
      <c r="A22" s="75">
        <v>18.0</v>
      </c>
      <c r="B22" s="112" t="s">
        <v>181</v>
      </c>
      <c r="C22" s="76" t="s">
        <v>4341</v>
      </c>
      <c r="D22" s="112" t="s">
        <v>4348</v>
      </c>
      <c r="E22" s="113">
        <f>sumifs('KEG. PENGAJIAN HARIAN'!$D$2:$D968,'KEG. PENGAJIAN HARIAN'!$B$2:$B968,"&gt;="&amp;$C$2,'KEG. PENGAJIAN HARIAN'!$B$2:$B968,"&lt;="&amp;$E$2,'KEG. PENGAJIAN HARIAN'!$F$2:$F968,B22)</f>
        <v>0.5152777778</v>
      </c>
      <c r="F22" s="114">
        <v>0.5</v>
      </c>
      <c r="G22" s="115">
        <f t="shared" si="1"/>
        <v>1.030555556</v>
      </c>
      <c r="H22" s="116">
        <f>COUNTIFS('KEG. PENGAJIAN HARIAN'!$F$2:$F968,B22,'KEG. PENGAJIAN HARIAN'!$B$2:$B968,"&gt;="&amp;$C$2,'KEG. PENGAJIAN HARIAN'!$B$2:$B968,"&lt;="&amp;$E$2,'KEG. PENGAJIAN HARIAN'!$G$2:$G968,"hadir")</f>
        <v>7</v>
      </c>
      <c r="I22" s="123">
        <f>COUNTIFS('KEG. PENGAJIAN HARIAN'!$F$2:$F968,B22,'KEG. PENGAJIAN HARIAN'!$B$2:$B968,"&gt;="&amp;$C$2,'KEG. PENGAJIAN HARIAN'!$B$2:$B968,"&lt;="&amp;$E$2,'KEG. PENGAJIAN HARIAN'!$G$2:$G968,"By VN")</f>
        <v>0</v>
      </c>
      <c r="J22" s="118">
        <f>COUNTIFS('KEG. PENGAJIAN HARIAN'!$F$2:$F968,B22,'KEG. PENGAJIAN HARIAN'!$B$2:$B968,"&gt;="&amp;$C$2,'KEG. PENGAJIAN HARIAN'!$B$2:$B968,"&lt;="&amp;$E$2,'KEG. PENGAJIAN HARIAN'!$G$2:$G968,"izin (murid)")</f>
        <v>2</v>
      </c>
      <c r="K22" s="83"/>
      <c r="L22" s="46"/>
      <c r="M22" s="86"/>
      <c r="N22" s="46"/>
      <c r="O22" s="46"/>
      <c r="P22" s="46"/>
      <c r="Q22" s="46"/>
      <c r="R22" s="125"/>
      <c r="S22" s="46"/>
      <c r="T22" s="46"/>
      <c r="U22" s="46"/>
      <c r="V22" s="46"/>
      <c r="W22" s="46"/>
      <c r="X22" s="46"/>
      <c r="Y22" s="46"/>
      <c r="Z22" s="46"/>
      <c r="AA22" s="46"/>
    </row>
    <row r="23" ht="19.5" customHeight="1">
      <c r="A23" s="75">
        <v>19.0</v>
      </c>
      <c r="B23" s="112" t="s">
        <v>201</v>
      </c>
      <c r="C23" s="76" t="s">
        <v>4337</v>
      </c>
      <c r="D23" s="112" t="s">
        <v>4339</v>
      </c>
      <c r="E23" s="113">
        <f>sumifs('KEG. PENGAJIAN HARIAN'!$D$2:$D968,'KEG. PENGAJIAN HARIAN'!$B$2:$B968,"&gt;="&amp;$C$2,'KEG. PENGAJIAN HARIAN'!$B$2:$B968,"&lt;="&amp;$E$2,'KEG. PENGAJIAN HARIAN'!$F$2:$F968,B23)</f>
        <v>0.1881944444</v>
      </c>
      <c r="F23" s="114">
        <v>0.5</v>
      </c>
      <c r="G23" s="115">
        <f t="shared" si="1"/>
        <v>0.3763888889</v>
      </c>
      <c r="H23" s="116">
        <f>COUNTIFS('KEG. PENGAJIAN HARIAN'!$F$2:$F968,B23,'KEG. PENGAJIAN HARIAN'!$B$2:$B968,"&gt;="&amp;$C$2,'KEG. PENGAJIAN HARIAN'!$B$2:$B968,"&lt;="&amp;$E$2,'KEG. PENGAJIAN HARIAN'!$G$2:$G968,"hadir")</f>
        <v>9</v>
      </c>
      <c r="I23" s="123">
        <f>COUNTIFS('KEG. PENGAJIAN HARIAN'!$F$2:$F968,B23,'KEG. PENGAJIAN HARIAN'!$B$2:$B968,"&gt;="&amp;$C$2,'KEG. PENGAJIAN HARIAN'!$B$2:$B968,"&lt;="&amp;$E$2,'KEG. PENGAJIAN HARIAN'!$G$2:$G968,"By VN")</f>
        <v>0</v>
      </c>
      <c r="J23" s="118">
        <f>COUNTIFS('KEG. PENGAJIAN HARIAN'!$F$2:$F968,B23,'KEG. PENGAJIAN HARIAN'!$B$2:$B968,"&gt;="&amp;$C$2,'KEG. PENGAJIAN HARIAN'!$B$2:$B968,"&lt;="&amp;$E$2,'KEG. PENGAJIAN HARIAN'!$G$2:$G968,"izin (murid)")</f>
        <v>4</v>
      </c>
      <c r="K23" s="51"/>
      <c r="L23" s="46"/>
      <c r="M23" s="86"/>
      <c r="N23" s="46"/>
      <c r="O23" s="46"/>
      <c r="P23" s="46"/>
      <c r="Q23" s="46"/>
      <c r="R23" s="125"/>
      <c r="S23" s="46"/>
      <c r="T23" s="46"/>
      <c r="U23" s="46"/>
      <c r="V23" s="46"/>
      <c r="W23" s="46"/>
      <c r="X23" s="46"/>
      <c r="Y23" s="46"/>
      <c r="Z23" s="46"/>
      <c r="AA23" s="46"/>
    </row>
    <row r="24" ht="19.5" customHeight="1">
      <c r="A24" s="75">
        <v>20.0</v>
      </c>
      <c r="B24" s="112" t="s">
        <v>2168</v>
      </c>
      <c r="C24" s="76" t="s">
        <v>4337</v>
      </c>
      <c r="D24" s="112" t="s">
        <v>4339</v>
      </c>
      <c r="E24" s="113">
        <f>sumifs('KEG. PENGAJIAN HARIAN'!$D$2:$D968,'KEG. PENGAJIAN HARIAN'!$B$2:$B968,"&gt;="&amp;$C$2,'KEG. PENGAJIAN HARIAN'!$B$2:$B968,"&lt;="&amp;$E$2,'KEG. PENGAJIAN HARIAN'!$F$2:$F968,B24)</f>
        <v>0.4444444444</v>
      </c>
      <c r="F24" s="127">
        <v>0.5</v>
      </c>
      <c r="G24" s="115">
        <f t="shared" si="1"/>
        <v>0.8888888889</v>
      </c>
      <c r="H24" s="116">
        <f>COUNTIFS('KEG. PENGAJIAN HARIAN'!$F$2:$F968,B24,'KEG. PENGAJIAN HARIAN'!$B$2:$B968,"&gt;="&amp;$C$2,'KEG. PENGAJIAN HARIAN'!$B$2:$B968,"&lt;="&amp;$E$2,'KEG. PENGAJIAN HARIAN'!$G$2:$G968,"hadir")</f>
        <v>16</v>
      </c>
      <c r="I24" s="123">
        <f>COUNTIFS('KEG. PENGAJIAN HARIAN'!$F$2:$F968,B24,'KEG. PENGAJIAN HARIAN'!$B$2:$B968,"&gt;="&amp;$C$2,'KEG. PENGAJIAN HARIAN'!$B$2:$B968,"&lt;="&amp;$E$2,'KEG. PENGAJIAN HARIAN'!$G$2:$G968,"By VN")</f>
        <v>0</v>
      </c>
      <c r="J24" s="118">
        <f>COUNTIFS('KEG. PENGAJIAN HARIAN'!$F$2:$F968,B24,'KEG. PENGAJIAN HARIAN'!$B$2:$B968,"&gt;="&amp;$C$2,'KEG. PENGAJIAN HARIAN'!$B$2:$B968,"&lt;="&amp;$E$2,'KEG. PENGAJIAN HARIAN'!$G$2:$G968,"izin (murid)")</f>
        <v>2</v>
      </c>
      <c r="K24" s="51"/>
      <c r="L24" s="46"/>
      <c r="M24" s="86"/>
      <c r="N24" s="46"/>
      <c r="O24" s="46"/>
      <c r="P24" s="46"/>
      <c r="Q24" s="46"/>
      <c r="R24" s="125"/>
      <c r="S24" s="46"/>
      <c r="T24" s="46"/>
      <c r="U24" s="46"/>
      <c r="V24" s="46"/>
      <c r="W24" s="46"/>
      <c r="X24" s="46"/>
      <c r="Y24" s="46"/>
      <c r="Z24" s="46"/>
      <c r="AA24" s="46"/>
    </row>
    <row r="25">
      <c r="A25" s="75">
        <v>21.0</v>
      </c>
      <c r="B25" s="112" t="s">
        <v>597</v>
      </c>
      <c r="C25" s="76" t="s">
        <v>4337</v>
      </c>
      <c r="D25" s="112" t="s">
        <v>4339</v>
      </c>
      <c r="E25" s="113">
        <f>sumifs('KEG. PENGAJIAN HARIAN'!$D$2:$D968,'KEG. PENGAJIAN HARIAN'!$B$2:$B968,"&gt;="&amp;$C$2,'KEG. PENGAJIAN HARIAN'!$B$2:$B968,"&lt;="&amp;$E$2,'KEG. PENGAJIAN HARIAN'!$F$2:$F968,B25)</f>
        <v>0.3097222222</v>
      </c>
      <c r="F25" s="114">
        <v>0.5</v>
      </c>
      <c r="G25" s="115">
        <f t="shared" si="1"/>
        <v>0.6194444444</v>
      </c>
      <c r="H25" s="116">
        <f>COUNTIFS('KEG. PENGAJIAN HARIAN'!$F$2:$F968,B25,'KEG. PENGAJIAN HARIAN'!$B$2:$B968,"&gt;="&amp;$C$2,'KEG. PENGAJIAN HARIAN'!$B$2:$B968,"&lt;="&amp;$E$2,'KEG. PENGAJIAN HARIAN'!$G$2:$G968,"hadir")</f>
        <v>13</v>
      </c>
      <c r="I25" s="123">
        <f>COUNTIFS('KEG. PENGAJIAN HARIAN'!$F$2:$F968,B25,'KEG. PENGAJIAN HARIAN'!$B$2:$B968,"&gt;="&amp;$C$2,'KEG. PENGAJIAN HARIAN'!$B$2:$B968,"&lt;="&amp;$E$2,'KEG. PENGAJIAN HARIAN'!$G$2:$G968,"By VN")</f>
        <v>1</v>
      </c>
      <c r="J25" s="118">
        <f>COUNTIFS('KEG. PENGAJIAN HARIAN'!$F$2:$F968,B25,'KEG. PENGAJIAN HARIAN'!$B$2:$B968,"&gt;="&amp;$C$2,'KEG. PENGAJIAN HARIAN'!$B$2:$B968,"&lt;="&amp;$E$2,'KEG. PENGAJIAN HARIAN'!$G$2:$G968,"izin (murid)")</f>
        <v>0</v>
      </c>
      <c r="K25" s="46"/>
      <c r="L25" s="46"/>
      <c r="M25" s="46"/>
      <c r="N25" s="46"/>
      <c r="O25" s="46"/>
      <c r="P25" s="46"/>
      <c r="Q25" s="46"/>
      <c r="R25" s="125"/>
      <c r="S25" s="46"/>
      <c r="T25" s="46"/>
      <c r="U25" s="46"/>
      <c r="V25" s="46"/>
      <c r="W25" s="46"/>
      <c r="X25" s="46"/>
      <c r="Y25" s="46"/>
      <c r="Z25" s="46"/>
      <c r="AA25" s="46"/>
    </row>
    <row r="26">
      <c r="A26" s="75">
        <v>22.0</v>
      </c>
      <c r="B26" s="112" t="s">
        <v>2911</v>
      </c>
      <c r="C26" s="76" t="s">
        <v>4337</v>
      </c>
      <c r="D26" s="112"/>
      <c r="E26" s="113">
        <f>sumifs('KEG. PENGAJIAN HARIAN'!$D$2:$D968,'KEG. PENGAJIAN HARIAN'!$B$2:$B968,"&gt;="&amp;$C$2,'KEG. PENGAJIAN HARIAN'!$B$2:$B968,"&lt;="&amp;$E$2,'KEG. PENGAJIAN HARIAN'!$F$2:$F968,B26)</f>
        <v>0.2277777778</v>
      </c>
      <c r="F26" s="114">
        <v>0.5</v>
      </c>
      <c r="G26" s="115">
        <f t="shared" si="1"/>
        <v>0.4555555556</v>
      </c>
      <c r="H26" s="116">
        <f>COUNTIFS('KEG. PENGAJIAN HARIAN'!$F$2:$F968,B26,'KEG. PENGAJIAN HARIAN'!$B$2:$B968,"&gt;="&amp;$C$2,'KEG. PENGAJIAN HARIAN'!$B$2:$B968,"&lt;="&amp;$E$2,'KEG. PENGAJIAN HARIAN'!$G$2:$G968,"hadir")</f>
        <v>13</v>
      </c>
      <c r="I26" s="123">
        <f>COUNTIFS('KEG. PENGAJIAN HARIAN'!$F$2:$F968,B26,'KEG. PENGAJIAN HARIAN'!$B$2:$B968,"&gt;="&amp;$C$2,'KEG. PENGAJIAN HARIAN'!$B$2:$B968,"&lt;="&amp;$E$2,'KEG. PENGAJIAN HARIAN'!$G$2:$G968,"By VN")</f>
        <v>0</v>
      </c>
      <c r="J26" s="118">
        <f>COUNTIFS('KEG. PENGAJIAN HARIAN'!$F$2:$F968,B26,'KEG. PENGAJIAN HARIAN'!$B$2:$B968,"&gt;="&amp;$C$2,'KEG. PENGAJIAN HARIAN'!$B$2:$B968,"&lt;="&amp;$E$2,'KEG. PENGAJIAN HARIAN'!$G$2:$G968,"izin (murid)")</f>
        <v>0</v>
      </c>
      <c r="K26" s="46"/>
      <c r="L26" s="46"/>
      <c r="M26" s="46"/>
      <c r="N26" s="46"/>
      <c r="O26" s="46"/>
      <c r="P26" s="46"/>
      <c r="Q26" s="46"/>
      <c r="R26" s="125"/>
      <c r="S26" s="46"/>
      <c r="T26" s="46"/>
      <c r="U26" s="46"/>
      <c r="V26" s="46"/>
      <c r="W26" s="46"/>
      <c r="X26" s="46"/>
      <c r="Y26" s="46"/>
      <c r="Z26" s="46"/>
      <c r="AA26" s="46"/>
    </row>
    <row r="27">
      <c r="A27" s="75">
        <v>23.0</v>
      </c>
      <c r="B27" s="112" t="s">
        <v>418</v>
      </c>
      <c r="C27" s="76" t="s">
        <v>4337</v>
      </c>
      <c r="D27" s="112" t="s">
        <v>4339</v>
      </c>
      <c r="E27" s="113">
        <f>sumifs('KEG. PENGAJIAN HARIAN'!$D$2:$D968,'KEG. PENGAJIAN HARIAN'!$B$2:$B968,"&gt;="&amp;$C$2,'KEG. PENGAJIAN HARIAN'!$B$2:$B968,"&lt;="&amp;$E$2,'KEG. PENGAJIAN HARIAN'!$F$2:$F968,B27)</f>
        <v>0.2680555556</v>
      </c>
      <c r="F27" s="114">
        <v>0.5</v>
      </c>
      <c r="G27" s="115">
        <f t="shared" si="1"/>
        <v>0.5361111111</v>
      </c>
      <c r="H27" s="116">
        <f>COUNTIFS('KEG. PENGAJIAN HARIAN'!$F$2:$F968,B27,'KEG. PENGAJIAN HARIAN'!$B$2:$B968,"&gt;="&amp;$C$2,'KEG. PENGAJIAN HARIAN'!$B$2:$B968,"&lt;="&amp;$E$2,'KEG. PENGAJIAN HARIAN'!$G$2:$G968,"hadir")</f>
        <v>11</v>
      </c>
      <c r="I27" s="123">
        <f>COUNTIFS('KEG. PENGAJIAN HARIAN'!$F$2:$F968,B27,'KEG. PENGAJIAN HARIAN'!$B$2:$B968,"&gt;="&amp;$C$2,'KEG. PENGAJIAN HARIAN'!$B$2:$B968,"&lt;="&amp;$E$2,'KEG. PENGAJIAN HARIAN'!$G$2:$G968,"By VN")</f>
        <v>1</v>
      </c>
      <c r="J27" s="118">
        <f>COUNTIFS('KEG. PENGAJIAN HARIAN'!$F$2:$F968,B27,'KEG. PENGAJIAN HARIAN'!$B$2:$B968,"&gt;="&amp;$C$2,'KEG. PENGAJIAN HARIAN'!$B$2:$B968,"&lt;="&amp;$E$2,'KEG. PENGAJIAN HARIAN'!$G$2:$G968,"izin (murid)")</f>
        <v>0</v>
      </c>
      <c r="K27" s="46"/>
      <c r="L27" s="46"/>
      <c r="M27" s="46"/>
      <c r="N27" s="46"/>
      <c r="O27" s="46"/>
      <c r="P27" s="46"/>
      <c r="Q27" s="46"/>
      <c r="R27" s="125"/>
      <c r="S27" s="46"/>
      <c r="T27" s="46"/>
      <c r="U27" s="46"/>
      <c r="V27" s="46"/>
      <c r="W27" s="46"/>
      <c r="X27" s="46"/>
      <c r="Y27" s="46"/>
      <c r="Z27" s="46"/>
      <c r="AA27" s="46"/>
    </row>
    <row r="28">
      <c r="A28" s="75">
        <v>24.0</v>
      </c>
      <c r="B28" s="112" t="s">
        <v>12</v>
      </c>
      <c r="C28" s="76" t="s">
        <v>4337</v>
      </c>
      <c r="D28" s="112" t="s">
        <v>4339</v>
      </c>
      <c r="E28" s="113">
        <f>sumifs('KEG. PENGAJIAN HARIAN'!$D$2:$D968,'KEG. PENGAJIAN HARIAN'!$B$2:$B968,"&gt;="&amp;$C$2,'KEG. PENGAJIAN HARIAN'!$B$2:$B968,"&lt;="&amp;$E$2,'KEG. PENGAJIAN HARIAN'!$F$2:$F968,B28)</f>
        <v>0.35625</v>
      </c>
      <c r="F28" s="114">
        <v>0.5</v>
      </c>
      <c r="G28" s="115">
        <f t="shared" si="1"/>
        <v>0.7125</v>
      </c>
      <c r="H28" s="116">
        <f>COUNTIFS('KEG. PENGAJIAN HARIAN'!$F$2:$F968,B28,'KEG. PENGAJIAN HARIAN'!$B$2:$B968,"&gt;="&amp;$C$2,'KEG. PENGAJIAN HARIAN'!$B$2:$B968,"&lt;="&amp;$E$2,'KEG. PENGAJIAN HARIAN'!$G$2:$G968,"hadir")</f>
        <v>10</v>
      </c>
      <c r="I28" s="123">
        <f>COUNTIFS('KEG. PENGAJIAN HARIAN'!$F$2:$F968,B28,'KEG. PENGAJIAN HARIAN'!$B$2:$B968,"&gt;="&amp;$C$2,'KEG. PENGAJIAN HARIAN'!$B$2:$B968,"&lt;="&amp;$E$2,'KEG. PENGAJIAN HARIAN'!$G$2:$G968,"By VN")</f>
        <v>0</v>
      </c>
      <c r="J28" s="118">
        <f>COUNTIFS('KEG. PENGAJIAN HARIAN'!$F$2:$F968,B28,'KEG. PENGAJIAN HARIAN'!$B$2:$B968,"&gt;="&amp;$C$2,'KEG. PENGAJIAN HARIAN'!$B$2:$B968,"&lt;="&amp;$E$2,'KEG. PENGAJIAN HARIAN'!$G$2:$G968,"izin (murid)")</f>
        <v>0</v>
      </c>
      <c r="K28" s="46"/>
      <c r="L28" s="46"/>
      <c r="M28" s="46"/>
      <c r="N28" s="46"/>
      <c r="O28" s="46"/>
      <c r="P28" s="46"/>
      <c r="Q28" s="46"/>
      <c r="R28" s="125"/>
      <c r="S28" s="46"/>
      <c r="T28" s="46"/>
      <c r="U28" s="46"/>
      <c r="V28" s="46"/>
      <c r="W28" s="46"/>
      <c r="X28" s="46"/>
      <c r="Y28" s="46"/>
      <c r="Z28" s="46"/>
      <c r="AA28" s="46"/>
    </row>
    <row r="29">
      <c r="A29" s="75">
        <v>25.0</v>
      </c>
      <c r="B29" s="112" t="s">
        <v>527</v>
      </c>
      <c r="C29" s="76" t="s">
        <v>4337</v>
      </c>
      <c r="D29" s="112" t="s">
        <v>4339</v>
      </c>
      <c r="E29" s="113">
        <f>sumifs('KEG. PENGAJIAN HARIAN'!$D$2:$D968,'KEG. PENGAJIAN HARIAN'!$B$2:$B968,"&gt;="&amp;$C$2,'KEG. PENGAJIAN HARIAN'!$B$2:$B968,"&lt;="&amp;$E$2,'KEG. PENGAJIAN HARIAN'!$F$2:$F968,B29)</f>
        <v>0.1736111111</v>
      </c>
      <c r="F29" s="114">
        <v>0.5</v>
      </c>
      <c r="G29" s="115">
        <f t="shared" si="1"/>
        <v>0.3472222222</v>
      </c>
      <c r="H29" s="116">
        <f>COUNTIFS('KEG. PENGAJIAN HARIAN'!$F$2:$F968,B29,'KEG. PENGAJIAN HARIAN'!$B$2:$B968,"&gt;="&amp;$C$2,'KEG. PENGAJIAN HARIAN'!$B$2:$B968,"&lt;="&amp;$E$2,'KEG. PENGAJIAN HARIAN'!$G$2:$G968,"hadir")</f>
        <v>3</v>
      </c>
      <c r="I29" s="123">
        <f>COUNTIFS('KEG. PENGAJIAN HARIAN'!$F$2:$F968,B29,'KEG. PENGAJIAN HARIAN'!$B$2:$B968,"&gt;="&amp;$C$2,'KEG. PENGAJIAN HARIAN'!$B$2:$B968,"&lt;="&amp;$E$2,'KEG. PENGAJIAN HARIAN'!$G$2:$G968,"By VN")</f>
        <v>0</v>
      </c>
      <c r="J29" s="118">
        <f>COUNTIFS('KEG. PENGAJIAN HARIAN'!$F$2:$F968,B29,'KEG. PENGAJIAN HARIAN'!$B$2:$B968,"&gt;="&amp;$C$2,'KEG. PENGAJIAN HARIAN'!$B$2:$B968,"&lt;="&amp;$E$2,'KEG. PENGAJIAN HARIAN'!$G$2:$G968,"izin (murid)")</f>
        <v>1</v>
      </c>
      <c r="K29" s="46"/>
      <c r="L29" s="46"/>
      <c r="M29" s="46"/>
      <c r="N29" s="46"/>
      <c r="O29" s="46"/>
      <c r="P29" s="46"/>
      <c r="Q29" s="46"/>
      <c r="R29" s="125"/>
      <c r="S29" s="46"/>
      <c r="T29" s="46"/>
      <c r="U29" s="46"/>
      <c r="V29" s="46"/>
      <c r="W29" s="46"/>
      <c r="X29" s="46"/>
      <c r="Y29" s="46"/>
      <c r="Z29" s="46"/>
      <c r="AA29" s="46"/>
    </row>
    <row r="30">
      <c r="A30" s="75">
        <v>26.0</v>
      </c>
      <c r="B30" s="112" t="s">
        <v>150</v>
      </c>
      <c r="C30" s="76" t="s">
        <v>4337</v>
      </c>
      <c r="D30" s="112" t="s">
        <v>4339</v>
      </c>
      <c r="E30" s="113">
        <f>sumifs('KEG. PENGAJIAN HARIAN'!$D$2:$D968,'KEG. PENGAJIAN HARIAN'!$B$2:$B968,"&gt;="&amp;$C$2,'KEG. PENGAJIAN HARIAN'!$B$2:$B968,"&lt;="&amp;$E$2,'KEG. PENGAJIAN HARIAN'!$F$2:$F968,B30)</f>
        <v>0.3055555556</v>
      </c>
      <c r="F30" s="114">
        <v>0.5</v>
      </c>
      <c r="G30" s="115">
        <f t="shared" si="1"/>
        <v>0.6111111111</v>
      </c>
      <c r="H30" s="116">
        <f>COUNTIFS('KEG. PENGAJIAN HARIAN'!$F$2:$F968,B30,'KEG. PENGAJIAN HARIAN'!$B$2:$B968,"&gt;="&amp;$C$2,'KEG. PENGAJIAN HARIAN'!$B$2:$B968,"&lt;="&amp;$E$2,'KEG. PENGAJIAN HARIAN'!$G$2:$G968,"hadir")</f>
        <v>11</v>
      </c>
      <c r="I30" s="123">
        <f>COUNTIFS('KEG. PENGAJIAN HARIAN'!$F$2:$F968,B30,'KEG. PENGAJIAN HARIAN'!$B$2:$B968,"&gt;="&amp;$C$2,'KEG. PENGAJIAN HARIAN'!$B$2:$B968,"&lt;="&amp;$E$2,'KEG. PENGAJIAN HARIAN'!$G$2:$G968,"By VN")</f>
        <v>0</v>
      </c>
      <c r="J30" s="118">
        <f>COUNTIFS('KEG. PENGAJIAN HARIAN'!$F$2:$F968,B30,'KEG. PENGAJIAN HARIAN'!$B$2:$B968,"&gt;="&amp;$C$2,'KEG. PENGAJIAN HARIAN'!$B$2:$B968,"&lt;="&amp;$E$2,'KEG. PENGAJIAN HARIAN'!$G$2:$G968,"izin (murid)")</f>
        <v>5</v>
      </c>
      <c r="K30" s="46"/>
      <c r="L30" s="46"/>
      <c r="M30" s="46"/>
      <c r="N30" s="46"/>
      <c r="O30" s="46"/>
      <c r="P30" s="46"/>
      <c r="Q30" s="46"/>
      <c r="R30" s="125"/>
      <c r="S30" s="46"/>
      <c r="T30" s="46"/>
      <c r="U30" s="46"/>
      <c r="V30" s="46"/>
      <c r="W30" s="46"/>
      <c r="X30" s="46"/>
      <c r="Y30" s="46"/>
      <c r="Z30" s="46"/>
      <c r="AA30" s="46"/>
    </row>
    <row r="31">
      <c r="A31" s="75">
        <v>27.0</v>
      </c>
      <c r="B31" s="112" t="s">
        <v>208</v>
      </c>
      <c r="C31" s="76" t="s">
        <v>4337</v>
      </c>
      <c r="D31" s="112" t="s">
        <v>4342</v>
      </c>
      <c r="E31" s="113">
        <f>sumifs('KEG. PENGAJIAN HARIAN'!$D$2:$D968,'KEG. PENGAJIAN HARIAN'!$B$2:$B968,"&gt;="&amp;$C$2,'KEG. PENGAJIAN HARIAN'!$B$2:$B968,"&lt;="&amp;$E$2,'KEG. PENGAJIAN HARIAN'!$F$2:$F968,B31)</f>
        <v>0.4680555556</v>
      </c>
      <c r="F31" s="114">
        <v>0.5</v>
      </c>
      <c r="G31" s="115">
        <f t="shared" si="1"/>
        <v>0.9361111111</v>
      </c>
      <c r="H31" s="116">
        <f>COUNTIFS('KEG. PENGAJIAN HARIAN'!$F$2:$F968,B31,'KEG. PENGAJIAN HARIAN'!$B$2:$B968,"&gt;="&amp;$C$2,'KEG. PENGAJIAN HARIAN'!$B$2:$B968,"&lt;="&amp;$E$2,'KEG. PENGAJIAN HARIAN'!$G$2:$G968,"hadir")</f>
        <v>9</v>
      </c>
      <c r="I31" s="123">
        <f>COUNTIFS('KEG. PENGAJIAN HARIAN'!$F$2:$F968,B31,'KEG. PENGAJIAN HARIAN'!$B$2:$B968,"&gt;="&amp;$C$2,'KEG. PENGAJIAN HARIAN'!$B$2:$B968,"&lt;="&amp;$E$2,'KEG. PENGAJIAN HARIAN'!$G$2:$G968,"By VN")</f>
        <v>0</v>
      </c>
      <c r="J31" s="118">
        <f>COUNTIFS('KEG. PENGAJIAN HARIAN'!$F$2:$F968,B31,'KEG. PENGAJIAN HARIAN'!$B$2:$B968,"&gt;="&amp;$C$2,'KEG. PENGAJIAN HARIAN'!$B$2:$B968,"&lt;="&amp;$E$2,'KEG. PENGAJIAN HARIAN'!$G$2:$G968,"izin (murid)")</f>
        <v>0</v>
      </c>
      <c r="K31" s="46"/>
      <c r="L31" s="46"/>
      <c r="M31" s="46"/>
      <c r="N31" s="46"/>
      <c r="O31" s="46"/>
      <c r="P31" s="46"/>
      <c r="Q31" s="46"/>
      <c r="R31" s="125"/>
      <c r="S31" s="46"/>
      <c r="T31" s="46"/>
      <c r="U31" s="46"/>
      <c r="V31" s="46"/>
      <c r="W31" s="46"/>
      <c r="X31" s="46"/>
      <c r="Y31" s="46"/>
      <c r="Z31" s="46"/>
      <c r="AA31" s="46"/>
    </row>
    <row r="32">
      <c r="A32" s="75">
        <v>28.0</v>
      </c>
      <c r="B32" s="112" t="s">
        <v>2914</v>
      </c>
      <c r="C32" s="76" t="s">
        <v>4343</v>
      </c>
      <c r="D32" s="112"/>
      <c r="E32" s="113">
        <f>sumifs('KEG. PENGAJIAN HARIAN'!$D$2:$D968,'KEG. PENGAJIAN HARIAN'!$B$2:$B968,"&gt;="&amp;$C$2,'KEG. PENGAJIAN HARIAN'!$B$2:$B968,"&lt;="&amp;$E$2,'KEG. PENGAJIAN HARIAN'!$F$2:$F968,B32)</f>
        <v>0.3486111111</v>
      </c>
      <c r="F32" s="114">
        <v>0.5</v>
      </c>
      <c r="G32" s="115">
        <f t="shared" si="1"/>
        <v>0.6972222222</v>
      </c>
      <c r="H32" s="116">
        <f>COUNTIFS('KEG. PENGAJIAN HARIAN'!$F$2:$F968,B32,'KEG. PENGAJIAN HARIAN'!$B$2:$B968,"&gt;="&amp;$C$2,'KEG. PENGAJIAN HARIAN'!$B$2:$B968,"&lt;="&amp;$E$2,'KEG. PENGAJIAN HARIAN'!$G$2:$G968,"hadir")</f>
        <v>10</v>
      </c>
      <c r="I32" s="123">
        <f>COUNTIFS('KEG. PENGAJIAN HARIAN'!$F$2:$F968,B32,'KEG. PENGAJIAN HARIAN'!$B$2:$B968,"&gt;="&amp;$C$2,'KEG. PENGAJIAN HARIAN'!$B$2:$B968,"&lt;="&amp;$E$2,'KEG. PENGAJIAN HARIAN'!$G$2:$G968,"By VN")</f>
        <v>0</v>
      </c>
      <c r="J32" s="118">
        <f>COUNTIFS('KEG. PENGAJIAN HARIAN'!$F$2:$F968,B32,'KEG. PENGAJIAN HARIAN'!$B$2:$B968,"&gt;="&amp;$C$2,'KEG. PENGAJIAN HARIAN'!$B$2:$B968,"&lt;="&amp;$E$2,'KEG. PENGAJIAN HARIAN'!$G$2:$G968,"izin (murid)")</f>
        <v>1</v>
      </c>
      <c r="K32" s="46"/>
      <c r="L32" s="46"/>
      <c r="M32" s="46"/>
      <c r="N32" s="46"/>
      <c r="O32" s="46"/>
      <c r="P32" s="46"/>
      <c r="Q32" s="46"/>
      <c r="R32" s="125"/>
      <c r="S32" s="46"/>
      <c r="T32" s="46"/>
      <c r="U32" s="46"/>
      <c r="V32" s="46"/>
      <c r="W32" s="46"/>
      <c r="X32" s="46"/>
      <c r="Y32" s="46"/>
      <c r="Z32" s="46"/>
      <c r="AA32" s="46"/>
    </row>
    <row r="33">
      <c r="A33" s="141"/>
      <c r="B33" s="46"/>
      <c r="C33" s="46"/>
      <c r="D33" s="46"/>
      <c r="E33" s="70">
        <f t="shared" ref="E33:F33" si="2">SUM(E5:E32)</f>
        <v>9.003472222</v>
      </c>
      <c r="F33" s="70">
        <f t="shared" si="2"/>
        <v>14</v>
      </c>
      <c r="G33" s="50"/>
      <c r="H33" s="50"/>
      <c r="I33" s="50"/>
      <c r="J33" s="46"/>
      <c r="K33" s="46"/>
      <c r="L33" s="46"/>
      <c r="M33" s="46"/>
      <c r="N33" s="46"/>
      <c r="O33" s="46"/>
      <c r="P33" s="46"/>
      <c r="Q33" s="46"/>
      <c r="R33" s="125"/>
      <c r="S33" s="46"/>
      <c r="T33" s="46"/>
      <c r="U33" s="46"/>
      <c r="V33" s="46"/>
      <c r="W33" s="46"/>
      <c r="X33" s="46"/>
      <c r="Y33" s="46"/>
      <c r="Z33" s="46"/>
      <c r="AA33" s="46"/>
      <c r="AB33" s="46"/>
      <c r="AC33" s="46"/>
      <c r="AD33" s="46"/>
      <c r="AE33" s="46"/>
      <c r="AF33" s="46"/>
      <c r="AG33" s="46"/>
      <c r="AH33" s="46"/>
      <c r="AI33" s="46"/>
      <c r="AJ33" s="46"/>
      <c r="AK33" s="46"/>
    </row>
    <row r="34">
      <c r="A34" s="50"/>
      <c r="B34" s="51"/>
      <c r="C34" s="51"/>
      <c r="D34" s="51"/>
      <c r="E34" s="120">
        <f>E33/F33</f>
        <v>0.6431051587</v>
      </c>
      <c r="F34" s="50"/>
      <c r="G34" s="83"/>
      <c r="H34" s="92"/>
      <c r="I34" s="93"/>
      <c r="J34" s="46"/>
      <c r="K34" s="46"/>
      <c r="L34" s="46"/>
      <c r="M34" s="46"/>
      <c r="N34" s="46"/>
      <c r="O34" s="46"/>
      <c r="P34" s="46"/>
      <c r="Q34" s="46"/>
      <c r="R34" s="125"/>
      <c r="S34" s="46"/>
      <c r="T34" s="46"/>
      <c r="U34" s="46"/>
      <c r="V34" s="46"/>
      <c r="W34" s="46"/>
      <c r="X34" s="46"/>
      <c r="Y34" s="46"/>
      <c r="Z34" s="46"/>
      <c r="AA34" s="46"/>
      <c r="AB34" s="46"/>
      <c r="AC34" s="46"/>
      <c r="AD34" s="46"/>
      <c r="AE34" s="46"/>
      <c r="AF34" s="46"/>
      <c r="AG34" s="46"/>
      <c r="AH34" s="46"/>
      <c r="AI34" s="46"/>
      <c r="AJ34" s="46"/>
      <c r="AK34" s="46"/>
    </row>
    <row r="35">
      <c r="A35" s="90"/>
      <c r="B35" s="90"/>
      <c r="C35" s="90"/>
      <c r="D35" s="90"/>
      <c r="E35" s="90"/>
      <c r="F35" s="90"/>
      <c r="G35" s="83"/>
      <c r="H35" s="97"/>
      <c r="I35" s="93"/>
      <c r="J35" s="90"/>
      <c r="K35" s="90"/>
      <c r="L35" s="90"/>
      <c r="M35" s="46"/>
      <c r="N35" s="46"/>
      <c r="O35" s="46"/>
      <c r="P35" s="46"/>
      <c r="Q35" s="46"/>
      <c r="R35" s="125"/>
      <c r="S35" s="46"/>
      <c r="T35" s="46"/>
      <c r="U35" s="46"/>
      <c r="V35" s="46"/>
      <c r="W35" s="46"/>
      <c r="X35" s="46"/>
      <c r="Y35" s="46"/>
      <c r="Z35" s="46"/>
      <c r="AA35" s="46"/>
      <c r="AB35" s="46"/>
      <c r="AC35" s="46"/>
      <c r="AD35" s="46"/>
      <c r="AE35" s="46"/>
      <c r="AF35" s="46"/>
      <c r="AG35" s="46"/>
      <c r="AH35" s="46"/>
      <c r="AI35" s="46"/>
      <c r="AJ35" s="46"/>
      <c r="AK35" s="46"/>
      <c r="AL35" s="46"/>
    </row>
    <row r="36">
      <c r="A36" s="96"/>
      <c r="B36" s="96"/>
      <c r="C36" s="96" t="s">
        <v>4337</v>
      </c>
      <c r="D36" s="96">
        <f t="shared" ref="D36:D39" si="3">COUNTIF($C$5:$C$32,C36)</f>
        <v>14</v>
      </c>
      <c r="E36" s="90"/>
      <c r="F36" s="90"/>
      <c r="G36" s="83"/>
      <c r="H36" s="97"/>
      <c r="I36" s="131" t="s">
        <v>4360</v>
      </c>
      <c r="J36" s="102"/>
      <c r="K36" s="46"/>
      <c r="L36" s="46"/>
      <c r="M36" s="46"/>
      <c r="N36" s="46"/>
      <c r="O36" s="46"/>
      <c r="P36" s="46"/>
      <c r="Q36" s="46"/>
      <c r="R36" s="125"/>
      <c r="S36" s="46"/>
      <c r="T36" s="46"/>
      <c r="U36" s="46"/>
      <c r="V36" s="46"/>
      <c r="W36" s="46"/>
      <c r="X36" s="46"/>
      <c r="Y36" s="46"/>
      <c r="Z36" s="46"/>
      <c r="AA36" s="46"/>
      <c r="AB36" s="46"/>
      <c r="AC36" s="46"/>
      <c r="AD36" s="46"/>
      <c r="AE36" s="46"/>
      <c r="AF36" s="46"/>
      <c r="AG36" s="46"/>
      <c r="AH36" s="46"/>
      <c r="AI36" s="46"/>
      <c r="AJ36" s="46"/>
      <c r="AK36" s="46"/>
      <c r="AL36" s="46"/>
    </row>
    <row r="37">
      <c r="A37" s="47"/>
      <c r="C37" s="96" t="s">
        <v>4343</v>
      </c>
      <c r="D37" s="96">
        <f t="shared" si="3"/>
        <v>9</v>
      </c>
      <c r="E37" s="96" t="s">
        <v>4337</v>
      </c>
      <c r="F37" s="52">
        <f t="shared" ref="F37:F40" si="4">SUMIF($C$5:$C$32,E37,$F$5:$F$32)</f>
        <v>7</v>
      </c>
      <c r="G37" s="96" t="s">
        <v>4337</v>
      </c>
      <c r="H37" s="132">
        <f>SUMIF($C$5:$C$32,G37,$E$5:$E$32)</f>
        <v>4.379861111</v>
      </c>
      <c r="I37" s="133">
        <f t="shared" ref="I37:I40" si="5">H37/F37</f>
        <v>0.6256944444</v>
      </c>
      <c r="J37" s="102"/>
      <c r="K37" s="46"/>
      <c r="L37" s="46"/>
      <c r="M37" s="46"/>
      <c r="N37" s="46"/>
      <c r="O37" s="46"/>
      <c r="P37" s="46"/>
      <c r="Q37" s="46"/>
      <c r="R37" s="125"/>
      <c r="S37" s="46"/>
      <c r="T37" s="46"/>
      <c r="U37" s="46"/>
      <c r="V37" s="46"/>
      <c r="W37" s="46"/>
      <c r="X37" s="46"/>
      <c r="Y37" s="46"/>
      <c r="Z37" s="46"/>
      <c r="AA37" s="46"/>
      <c r="AB37" s="46"/>
      <c r="AC37" s="46"/>
      <c r="AD37" s="46"/>
      <c r="AE37" s="46"/>
      <c r="AF37" s="46"/>
      <c r="AG37" s="46"/>
      <c r="AH37" s="46"/>
      <c r="AI37" s="46"/>
      <c r="AJ37" s="46"/>
      <c r="AK37" s="46"/>
      <c r="AL37" s="46"/>
    </row>
    <row r="38">
      <c r="A38" s="47"/>
      <c r="C38" s="96" t="s">
        <v>4341</v>
      </c>
      <c r="D38" s="96">
        <f t="shared" si="3"/>
        <v>3</v>
      </c>
      <c r="E38" s="96" t="s">
        <v>4343</v>
      </c>
      <c r="F38" s="52">
        <f t="shared" si="4"/>
        <v>4.5</v>
      </c>
      <c r="G38" s="96" t="s">
        <v>4343</v>
      </c>
      <c r="H38" s="132">
        <f t="shared" ref="H38:H40" si="6">SUMIF(C7:C34,G38,E7:E34)</f>
        <v>2.6875</v>
      </c>
      <c r="I38" s="133">
        <f t="shared" si="5"/>
        <v>0.5972222222</v>
      </c>
      <c r="J38" s="102"/>
      <c r="K38" s="46"/>
      <c r="L38" s="46"/>
      <c r="M38" s="46"/>
      <c r="N38" s="46"/>
      <c r="O38" s="46"/>
      <c r="P38" s="46"/>
      <c r="Q38" s="46"/>
      <c r="R38" s="125"/>
      <c r="S38" s="46"/>
      <c r="T38" s="46"/>
      <c r="U38" s="46"/>
      <c r="V38" s="46"/>
      <c r="W38" s="46"/>
      <c r="X38" s="46"/>
      <c r="Y38" s="46"/>
      <c r="Z38" s="46"/>
      <c r="AA38" s="46"/>
      <c r="AB38" s="46"/>
      <c r="AC38" s="46"/>
      <c r="AD38" s="46"/>
      <c r="AE38" s="46"/>
      <c r="AF38" s="46"/>
      <c r="AG38" s="46"/>
      <c r="AH38" s="46"/>
      <c r="AI38" s="46"/>
      <c r="AJ38" s="46"/>
      <c r="AK38" s="46"/>
      <c r="AL38" s="46"/>
    </row>
    <row r="39">
      <c r="A39" s="47"/>
      <c r="C39" s="96" t="s">
        <v>4345</v>
      </c>
      <c r="D39" s="96">
        <f t="shared" si="3"/>
        <v>2</v>
      </c>
      <c r="E39" s="96" t="s">
        <v>4341</v>
      </c>
      <c r="F39" s="52">
        <f t="shared" si="4"/>
        <v>1.5</v>
      </c>
      <c r="G39" s="96" t="s">
        <v>4341</v>
      </c>
      <c r="H39" s="132">
        <f t="shared" si="6"/>
        <v>0.7097222222</v>
      </c>
      <c r="I39" s="133">
        <f t="shared" si="5"/>
        <v>0.4731481481</v>
      </c>
      <c r="J39" s="102"/>
      <c r="K39" s="46"/>
      <c r="L39" s="46"/>
      <c r="M39" s="46"/>
      <c r="N39" s="46"/>
      <c r="O39" s="46"/>
      <c r="P39" s="46"/>
      <c r="Q39" s="46"/>
      <c r="R39" s="125"/>
      <c r="S39" s="46"/>
      <c r="T39" s="46"/>
      <c r="U39" s="46"/>
      <c r="V39" s="46"/>
      <c r="W39" s="46"/>
      <c r="X39" s="46"/>
      <c r="Y39" s="46"/>
      <c r="Z39" s="46"/>
      <c r="AA39" s="46"/>
      <c r="AB39" s="46"/>
      <c r="AC39" s="46"/>
      <c r="AD39" s="46"/>
      <c r="AE39" s="46"/>
      <c r="AF39" s="46"/>
      <c r="AG39" s="46"/>
      <c r="AH39" s="46"/>
      <c r="AI39" s="46"/>
      <c r="AJ39" s="46"/>
      <c r="AK39" s="46"/>
      <c r="AL39" s="46"/>
    </row>
    <row r="40">
      <c r="A40" s="96"/>
      <c r="B40" s="96"/>
      <c r="C40" s="96" t="s">
        <v>4361</v>
      </c>
      <c r="D40" s="96">
        <f>sum(D36:D39)</f>
        <v>28</v>
      </c>
      <c r="E40" s="96" t="s">
        <v>4345</v>
      </c>
      <c r="F40" s="52">
        <f t="shared" si="4"/>
        <v>1</v>
      </c>
      <c r="G40" s="96" t="s">
        <v>4345</v>
      </c>
      <c r="H40" s="132">
        <f t="shared" si="6"/>
        <v>0.5965277778</v>
      </c>
      <c r="I40" s="133">
        <f t="shared" si="5"/>
        <v>0.5965277778</v>
      </c>
      <c r="J40" s="102"/>
      <c r="K40" s="46"/>
      <c r="L40" s="46"/>
      <c r="M40" s="46"/>
      <c r="N40" s="46"/>
      <c r="O40" s="46"/>
      <c r="P40" s="46"/>
      <c r="Q40" s="46"/>
      <c r="R40" s="125"/>
      <c r="S40" s="46"/>
      <c r="T40" s="46"/>
      <c r="U40" s="46"/>
      <c r="V40" s="46"/>
      <c r="W40" s="46"/>
      <c r="X40" s="46"/>
      <c r="Y40" s="46"/>
      <c r="Z40" s="46"/>
      <c r="AA40" s="46"/>
      <c r="AB40" s="46"/>
      <c r="AC40" s="46"/>
      <c r="AD40" s="46"/>
      <c r="AE40" s="46"/>
      <c r="AF40" s="46"/>
      <c r="AG40" s="46"/>
      <c r="AH40" s="46"/>
      <c r="AI40" s="46"/>
      <c r="AJ40" s="46"/>
      <c r="AK40" s="46"/>
      <c r="AL40" s="46"/>
    </row>
    <row r="41">
      <c r="A41" s="47"/>
      <c r="C41" s="47"/>
      <c r="D41" s="47"/>
      <c r="E41" s="99"/>
      <c r="F41" s="50"/>
      <c r="G41" s="50"/>
      <c r="H41" s="50"/>
      <c r="I41" s="50"/>
      <c r="J41" s="102"/>
      <c r="K41" s="46"/>
      <c r="L41" s="46"/>
      <c r="M41" s="46"/>
      <c r="N41" s="46"/>
      <c r="O41" s="46"/>
      <c r="P41" s="46"/>
      <c r="Q41" s="46"/>
      <c r="R41" s="125"/>
      <c r="S41" s="46"/>
      <c r="T41" s="46"/>
      <c r="U41" s="46"/>
      <c r="V41" s="46"/>
      <c r="W41" s="46"/>
      <c r="X41" s="46"/>
      <c r="Y41" s="46"/>
      <c r="Z41" s="46"/>
      <c r="AA41" s="46"/>
      <c r="AB41" s="46"/>
      <c r="AC41" s="46"/>
      <c r="AD41" s="46"/>
      <c r="AE41" s="46"/>
      <c r="AF41" s="46"/>
      <c r="AG41" s="46"/>
      <c r="AH41" s="46"/>
      <c r="AI41" s="46"/>
      <c r="AJ41" s="46"/>
      <c r="AK41" s="46"/>
      <c r="AL41" s="46"/>
    </row>
    <row r="42">
      <c r="A42" s="47"/>
      <c r="C42" s="47"/>
      <c r="D42" s="47"/>
      <c r="E42" s="99"/>
      <c r="F42" s="50"/>
      <c r="G42" s="50"/>
      <c r="H42" s="50"/>
      <c r="I42" s="50"/>
      <c r="J42" s="102"/>
      <c r="K42" s="46"/>
      <c r="L42" s="46"/>
      <c r="M42" s="46"/>
      <c r="N42" s="46"/>
      <c r="O42" s="46"/>
      <c r="P42" s="46"/>
      <c r="Q42" s="46"/>
      <c r="R42" s="125"/>
      <c r="S42" s="46"/>
      <c r="T42" s="46"/>
      <c r="U42" s="46"/>
      <c r="V42" s="46"/>
      <c r="W42" s="46"/>
      <c r="X42" s="46"/>
      <c r="Y42" s="46"/>
      <c r="Z42" s="46"/>
      <c r="AA42" s="46"/>
      <c r="AB42" s="46"/>
      <c r="AC42" s="46"/>
      <c r="AD42" s="46"/>
      <c r="AE42" s="46"/>
      <c r="AF42" s="46"/>
      <c r="AG42" s="46"/>
      <c r="AH42" s="46"/>
      <c r="AI42" s="46"/>
      <c r="AJ42" s="46"/>
      <c r="AK42" s="46"/>
      <c r="AL42" s="46"/>
    </row>
    <row r="43">
      <c r="A43" s="47"/>
      <c r="C43" s="47"/>
      <c r="D43" s="47"/>
      <c r="E43" s="99"/>
      <c r="F43" s="50"/>
      <c r="G43" s="50"/>
      <c r="H43" s="50"/>
      <c r="I43" s="50"/>
      <c r="J43" s="102"/>
      <c r="K43" s="46"/>
      <c r="L43" s="46"/>
      <c r="M43" s="46"/>
      <c r="N43" s="46"/>
      <c r="O43" s="46"/>
      <c r="P43" s="46"/>
      <c r="Q43" s="46"/>
      <c r="R43" s="125"/>
      <c r="S43" s="46"/>
      <c r="T43" s="46"/>
      <c r="U43" s="46"/>
      <c r="V43" s="46"/>
      <c r="W43" s="46"/>
      <c r="X43" s="46"/>
      <c r="Y43" s="46"/>
      <c r="Z43" s="46"/>
      <c r="AA43" s="46"/>
      <c r="AB43" s="46"/>
      <c r="AC43" s="46"/>
      <c r="AD43" s="46"/>
      <c r="AE43" s="46"/>
      <c r="AF43" s="46"/>
      <c r="AG43" s="46"/>
      <c r="AH43" s="46"/>
      <c r="AI43" s="46"/>
      <c r="AJ43" s="46"/>
      <c r="AK43" s="46"/>
      <c r="AL43" s="46"/>
    </row>
    <row r="44">
      <c r="A44" s="50"/>
      <c r="B44" s="46"/>
      <c r="C44" s="46"/>
      <c r="D44" s="46"/>
      <c r="E44" s="70"/>
      <c r="F44" s="50"/>
      <c r="G44" s="50"/>
      <c r="H44" s="50"/>
      <c r="I44" s="50"/>
      <c r="J44" s="102"/>
      <c r="K44" s="46"/>
      <c r="L44" s="46"/>
      <c r="M44" s="46"/>
      <c r="N44" s="46"/>
      <c r="O44" s="46"/>
      <c r="P44" s="46"/>
      <c r="Q44" s="46"/>
      <c r="R44" s="125"/>
      <c r="S44" s="46"/>
      <c r="T44" s="46"/>
      <c r="U44" s="46"/>
      <c r="V44" s="46"/>
      <c r="W44" s="46"/>
      <c r="X44" s="46"/>
      <c r="Y44" s="46"/>
      <c r="Z44" s="46"/>
      <c r="AA44" s="46"/>
      <c r="AB44" s="46"/>
      <c r="AC44" s="46"/>
      <c r="AD44" s="46"/>
      <c r="AE44" s="46"/>
      <c r="AF44" s="46"/>
      <c r="AG44" s="46"/>
      <c r="AH44" s="46"/>
      <c r="AI44" s="46"/>
      <c r="AJ44" s="46"/>
      <c r="AK44" s="46"/>
      <c r="AL44" s="46"/>
    </row>
    <row r="45">
      <c r="A45" s="50"/>
      <c r="B45" s="46"/>
      <c r="C45" s="46"/>
      <c r="D45" s="46"/>
      <c r="E45" s="70"/>
      <c r="F45" s="50"/>
      <c r="G45" s="50"/>
      <c r="H45" s="50"/>
      <c r="I45" s="50"/>
      <c r="J45" s="102"/>
      <c r="K45" s="46"/>
      <c r="L45" s="46"/>
      <c r="M45" s="46"/>
      <c r="N45" s="46"/>
      <c r="O45" s="46"/>
      <c r="P45" s="46"/>
      <c r="Q45" s="46"/>
      <c r="R45" s="125"/>
      <c r="S45" s="46"/>
      <c r="T45" s="46"/>
      <c r="U45" s="46"/>
      <c r="V45" s="46"/>
      <c r="W45" s="46"/>
      <c r="X45" s="46"/>
      <c r="Y45" s="46"/>
      <c r="Z45" s="46"/>
      <c r="AA45" s="46"/>
      <c r="AB45" s="46"/>
      <c r="AC45" s="46"/>
      <c r="AD45" s="46"/>
      <c r="AE45" s="46"/>
      <c r="AF45" s="46"/>
      <c r="AG45" s="46"/>
      <c r="AH45" s="46"/>
      <c r="AI45" s="46"/>
      <c r="AJ45" s="46"/>
      <c r="AK45" s="46"/>
      <c r="AL45" s="46"/>
    </row>
    <row r="46">
      <c r="A46" s="50"/>
      <c r="B46" s="74"/>
      <c r="C46" s="46"/>
      <c r="D46" s="46"/>
      <c r="E46" s="70"/>
      <c r="F46" s="50"/>
      <c r="G46" s="50"/>
      <c r="H46" s="50"/>
      <c r="I46" s="50"/>
      <c r="J46" s="102"/>
      <c r="K46" s="46"/>
      <c r="L46" s="46"/>
      <c r="M46" s="46"/>
      <c r="N46" s="46"/>
      <c r="O46" s="46"/>
      <c r="P46" s="46"/>
      <c r="Q46" s="46"/>
      <c r="R46" s="125"/>
      <c r="S46" s="46"/>
      <c r="T46" s="46"/>
      <c r="U46" s="46"/>
      <c r="V46" s="46"/>
      <c r="W46" s="46"/>
      <c r="X46" s="46"/>
      <c r="Y46" s="46"/>
      <c r="Z46" s="46"/>
      <c r="AA46" s="46"/>
      <c r="AB46" s="46"/>
      <c r="AC46" s="46"/>
      <c r="AD46" s="46"/>
      <c r="AE46" s="46"/>
      <c r="AF46" s="46"/>
      <c r="AG46" s="46"/>
      <c r="AH46" s="46"/>
      <c r="AI46" s="46"/>
      <c r="AJ46" s="46"/>
      <c r="AK46" s="46"/>
      <c r="AL46" s="46"/>
    </row>
    <row r="47">
      <c r="A47" s="50"/>
      <c r="B47" s="83"/>
      <c r="C47" s="46"/>
      <c r="D47" s="46"/>
      <c r="E47" s="70"/>
      <c r="F47" s="50"/>
      <c r="G47" s="50"/>
      <c r="H47" s="50"/>
      <c r="I47" s="50"/>
      <c r="J47" s="102"/>
      <c r="K47" s="46"/>
      <c r="L47" s="46"/>
      <c r="M47" s="46"/>
      <c r="N47" s="46"/>
      <c r="O47" s="46"/>
      <c r="P47" s="46"/>
      <c r="Q47" s="46"/>
      <c r="R47" s="125"/>
      <c r="S47" s="46"/>
      <c r="T47" s="46"/>
      <c r="U47" s="46"/>
      <c r="V47" s="46"/>
      <c r="W47" s="46"/>
      <c r="X47" s="46"/>
      <c r="Y47" s="46"/>
      <c r="Z47" s="46"/>
      <c r="AA47" s="46"/>
      <c r="AB47" s="46"/>
      <c r="AC47" s="46"/>
      <c r="AD47" s="46"/>
      <c r="AE47" s="46"/>
      <c r="AF47" s="46"/>
      <c r="AG47" s="46"/>
      <c r="AH47" s="46"/>
      <c r="AI47" s="46"/>
      <c r="AJ47" s="46"/>
      <c r="AK47" s="46"/>
      <c r="AL47" s="46"/>
    </row>
    <row r="48">
      <c r="A48" s="50"/>
      <c r="B48" s="83"/>
      <c r="C48" s="46"/>
      <c r="D48" s="46"/>
      <c r="E48" s="70"/>
      <c r="F48" s="50"/>
      <c r="G48" s="50"/>
      <c r="H48" s="50"/>
      <c r="I48" s="50"/>
      <c r="J48" s="102"/>
      <c r="K48" s="46"/>
      <c r="L48" s="46"/>
      <c r="M48" s="46"/>
      <c r="N48" s="46"/>
      <c r="O48" s="46"/>
      <c r="P48" s="46"/>
      <c r="Q48" s="46"/>
      <c r="R48" s="125"/>
      <c r="S48" s="46"/>
      <c r="T48" s="46"/>
      <c r="U48" s="46"/>
      <c r="V48" s="46"/>
      <c r="W48" s="46"/>
      <c r="X48" s="46"/>
      <c r="Y48" s="46"/>
      <c r="Z48" s="46"/>
      <c r="AA48" s="46"/>
      <c r="AB48" s="46"/>
      <c r="AC48" s="46"/>
      <c r="AD48" s="46"/>
      <c r="AE48" s="46"/>
      <c r="AF48" s="46"/>
      <c r="AG48" s="46"/>
      <c r="AH48" s="46"/>
      <c r="AI48" s="46"/>
      <c r="AJ48" s="46"/>
      <c r="AK48" s="46"/>
      <c r="AL48" s="46"/>
    </row>
    <row r="49">
      <c r="A49" s="50"/>
      <c r="B49" s="46"/>
      <c r="C49" s="46"/>
      <c r="D49" s="46"/>
      <c r="E49" s="70"/>
      <c r="F49" s="50"/>
      <c r="G49" s="50"/>
      <c r="H49" s="50"/>
      <c r="I49" s="50"/>
      <c r="J49" s="102"/>
      <c r="K49" s="46"/>
      <c r="L49" s="46"/>
      <c r="M49" s="46"/>
      <c r="N49" s="46"/>
      <c r="O49" s="46"/>
      <c r="P49" s="46"/>
      <c r="Q49" s="46"/>
      <c r="R49" s="125"/>
      <c r="S49" s="46"/>
      <c r="T49" s="46"/>
      <c r="U49" s="46"/>
      <c r="V49" s="46"/>
      <c r="W49" s="46"/>
      <c r="X49" s="46"/>
      <c r="Y49" s="46"/>
      <c r="Z49" s="46"/>
      <c r="AA49" s="46"/>
      <c r="AB49" s="46"/>
      <c r="AC49" s="46"/>
      <c r="AD49" s="46"/>
      <c r="AE49" s="46"/>
      <c r="AF49" s="46"/>
      <c r="AG49" s="46"/>
      <c r="AH49" s="46"/>
      <c r="AI49" s="46"/>
      <c r="AJ49" s="46"/>
      <c r="AK49" s="46"/>
      <c r="AL49" s="46"/>
    </row>
    <row r="50">
      <c r="A50" s="50"/>
      <c r="B50" s="46"/>
      <c r="C50" s="46"/>
      <c r="D50" s="46"/>
      <c r="E50" s="70"/>
      <c r="F50" s="50"/>
      <c r="G50" s="50"/>
      <c r="H50" s="50"/>
      <c r="I50" s="50"/>
      <c r="J50" s="102"/>
      <c r="K50" s="46"/>
      <c r="L50" s="46"/>
      <c r="M50" s="46"/>
      <c r="N50" s="46"/>
      <c r="O50" s="46"/>
      <c r="P50" s="46"/>
      <c r="Q50" s="46"/>
      <c r="R50" s="125"/>
      <c r="S50" s="46"/>
      <c r="T50" s="46"/>
      <c r="U50" s="46"/>
      <c r="V50" s="46"/>
      <c r="W50" s="46"/>
      <c r="X50" s="46"/>
      <c r="Y50" s="46"/>
      <c r="Z50" s="46"/>
      <c r="AA50" s="46"/>
      <c r="AB50" s="46"/>
      <c r="AC50" s="46"/>
      <c r="AD50" s="46"/>
      <c r="AE50" s="46"/>
      <c r="AF50" s="46"/>
      <c r="AG50" s="46"/>
      <c r="AH50" s="46"/>
      <c r="AI50" s="46"/>
      <c r="AJ50" s="46"/>
      <c r="AK50" s="46"/>
      <c r="AL50" s="46"/>
    </row>
    <row r="51">
      <c r="A51" s="50"/>
      <c r="B51" s="46"/>
      <c r="C51" s="46"/>
      <c r="D51" s="46"/>
      <c r="E51" s="70"/>
      <c r="F51" s="50"/>
      <c r="G51" s="50"/>
      <c r="H51" s="50"/>
      <c r="I51" s="50"/>
      <c r="J51" s="102"/>
      <c r="K51" s="46"/>
      <c r="L51" s="46"/>
      <c r="M51" s="46"/>
      <c r="N51" s="46"/>
      <c r="O51" s="46"/>
      <c r="P51" s="46"/>
      <c r="Q51" s="46"/>
      <c r="R51" s="125"/>
      <c r="S51" s="46"/>
      <c r="T51" s="46"/>
      <c r="U51" s="46"/>
      <c r="V51" s="46"/>
      <c r="W51" s="46"/>
      <c r="X51" s="46"/>
      <c r="Y51" s="46"/>
      <c r="Z51" s="46"/>
      <c r="AA51" s="46"/>
      <c r="AB51" s="46"/>
      <c r="AC51" s="46"/>
      <c r="AD51" s="46"/>
      <c r="AE51" s="46"/>
      <c r="AF51" s="46"/>
      <c r="AG51" s="46"/>
      <c r="AH51" s="46"/>
      <c r="AI51" s="46"/>
      <c r="AJ51" s="46"/>
      <c r="AK51" s="46"/>
      <c r="AL51" s="46"/>
    </row>
    <row r="52">
      <c r="A52" s="50"/>
      <c r="B52" s="46"/>
      <c r="C52" s="46"/>
      <c r="D52" s="46"/>
      <c r="E52" s="70"/>
      <c r="F52" s="50"/>
      <c r="G52" s="50"/>
      <c r="H52" s="50"/>
      <c r="I52" s="50"/>
      <c r="J52" s="102"/>
      <c r="K52" s="46"/>
      <c r="L52" s="46"/>
      <c r="M52" s="46"/>
      <c r="N52" s="46"/>
      <c r="O52" s="46"/>
      <c r="P52" s="46"/>
      <c r="Q52" s="46"/>
      <c r="R52" s="125"/>
      <c r="S52" s="46"/>
      <c r="T52" s="46"/>
      <c r="U52" s="46"/>
      <c r="V52" s="46"/>
      <c r="W52" s="46"/>
      <c r="X52" s="46"/>
      <c r="Y52" s="46"/>
      <c r="Z52" s="46"/>
      <c r="AA52" s="46"/>
      <c r="AB52" s="46"/>
      <c r="AC52" s="46"/>
      <c r="AD52" s="46"/>
      <c r="AE52" s="46"/>
      <c r="AF52" s="46"/>
      <c r="AG52" s="46"/>
      <c r="AH52" s="46"/>
      <c r="AI52" s="46"/>
      <c r="AJ52" s="46"/>
      <c r="AK52" s="46"/>
      <c r="AL52" s="46"/>
    </row>
    <row r="53">
      <c r="A53" s="50"/>
      <c r="B53" s="46"/>
      <c r="C53" s="46"/>
      <c r="D53" s="46"/>
      <c r="E53" s="70"/>
      <c r="F53" s="50"/>
      <c r="G53" s="50"/>
      <c r="H53" s="50"/>
      <c r="I53" s="50"/>
      <c r="J53" s="102"/>
      <c r="K53" s="46"/>
      <c r="L53" s="46"/>
      <c r="M53" s="46"/>
      <c r="N53" s="46"/>
      <c r="O53" s="46"/>
      <c r="P53" s="46"/>
      <c r="Q53" s="46"/>
      <c r="R53" s="125"/>
      <c r="S53" s="46"/>
      <c r="T53" s="46"/>
      <c r="U53" s="46"/>
      <c r="V53" s="46"/>
      <c r="W53" s="46"/>
      <c r="X53" s="46"/>
      <c r="Y53" s="46"/>
      <c r="Z53" s="46"/>
      <c r="AA53" s="46"/>
      <c r="AB53" s="46"/>
      <c r="AC53" s="46"/>
      <c r="AD53" s="46"/>
      <c r="AE53" s="46"/>
      <c r="AF53" s="46"/>
      <c r="AG53" s="46"/>
      <c r="AH53" s="46"/>
      <c r="AI53" s="46"/>
      <c r="AJ53" s="46"/>
      <c r="AK53" s="46"/>
      <c r="AL53" s="46"/>
    </row>
    <row r="54">
      <c r="A54" s="50"/>
      <c r="B54" s="46"/>
      <c r="C54" s="46"/>
      <c r="D54" s="46"/>
      <c r="E54" s="70"/>
      <c r="F54" s="50"/>
      <c r="G54" s="50"/>
      <c r="H54" s="50"/>
      <c r="I54" s="50"/>
      <c r="J54" s="102"/>
      <c r="K54" s="46"/>
      <c r="L54" s="46"/>
      <c r="M54" s="46"/>
      <c r="N54" s="46"/>
      <c r="O54" s="46"/>
      <c r="P54" s="46"/>
      <c r="Q54" s="46"/>
      <c r="R54" s="125"/>
      <c r="S54" s="46"/>
      <c r="T54" s="46"/>
      <c r="U54" s="46"/>
      <c r="V54" s="46"/>
      <c r="W54" s="46"/>
      <c r="X54" s="46"/>
      <c r="Y54" s="46"/>
      <c r="Z54" s="46"/>
      <c r="AA54" s="46"/>
      <c r="AB54" s="46"/>
      <c r="AC54" s="46"/>
      <c r="AD54" s="46"/>
      <c r="AE54" s="46"/>
      <c r="AF54" s="46"/>
      <c r="AG54" s="46"/>
      <c r="AH54" s="46"/>
      <c r="AI54" s="46"/>
      <c r="AJ54" s="46"/>
      <c r="AK54" s="46"/>
      <c r="AL54" s="46"/>
    </row>
    <row r="55">
      <c r="A55" s="50"/>
      <c r="B55" s="46"/>
      <c r="C55" s="46"/>
      <c r="D55" s="46"/>
      <c r="E55" s="70"/>
      <c r="F55" s="50"/>
      <c r="G55" s="50"/>
      <c r="H55" s="50"/>
      <c r="I55" s="50"/>
      <c r="J55" s="102"/>
      <c r="K55" s="46"/>
      <c r="L55" s="46"/>
      <c r="M55" s="46"/>
      <c r="N55" s="46"/>
      <c r="O55" s="46"/>
      <c r="P55" s="46"/>
      <c r="Q55" s="46"/>
      <c r="R55" s="125"/>
      <c r="S55" s="46"/>
      <c r="T55" s="46"/>
      <c r="U55" s="46"/>
      <c r="V55" s="46"/>
      <c r="W55" s="46"/>
      <c r="X55" s="46"/>
      <c r="Y55" s="46"/>
      <c r="Z55" s="46"/>
      <c r="AA55" s="46"/>
      <c r="AB55" s="46"/>
      <c r="AC55" s="46"/>
      <c r="AD55" s="46"/>
      <c r="AE55" s="46"/>
      <c r="AF55" s="46"/>
      <c r="AG55" s="46"/>
      <c r="AH55" s="46"/>
      <c r="AI55" s="46"/>
      <c r="AJ55" s="46"/>
      <c r="AK55" s="46"/>
      <c r="AL55" s="46"/>
    </row>
    <row r="56">
      <c r="A56" s="50"/>
      <c r="B56" s="46"/>
      <c r="C56" s="46"/>
      <c r="D56" s="46"/>
      <c r="E56" s="70"/>
      <c r="F56" s="50"/>
      <c r="G56" s="50"/>
      <c r="H56" s="50"/>
      <c r="I56" s="50"/>
      <c r="J56" s="102"/>
      <c r="K56" s="46"/>
      <c r="L56" s="46"/>
      <c r="M56" s="46"/>
      <c r="N56" s="46"/>
      <c r="O56" s="46"/>
      <c r="P56" s="46"/>
      <c r="Q56" s="46"/>
      <c r="R56" s="125"/>
      <c r="S56" s="46"/>
      <c r="T56" s="46"/>
      <c r="U56" s="46"/>
      <c r="V56" s="46"/>
      <c r="W56" s="46"/>
      <c r="X56" s="46"/>
      <c r="Y56" s="46"/>
      <c r="Z56" s="46"/>
      <c r="AA56" s="46"/>
      <c r="AB56" s="46"/>
      <c r="AC56" s="46"/>
      <c r="AD56" s="46"/>
      <c r="AE56" s="46"/>
      <c r="AF56" s="46"/>
      <c r="AG56" s="46"/>
      <c r="AH56" s="46"/>
      <c r="AI56" s="46"/>
      <c r="AJ56" s="46"/>
      <c r="AK56" s="46"/>
      <c r="AL56" s="46"/>
    </row>
    <row r="57">
      <c r="A57" s="50"/>
      <c r="B57" s="46"/>
      <c r="C57" s="46"/>
      <c r="D57" s="46"/>
      <c r="E57" s="70"/>
      <c r="F57" s="50"/>
      <c r="G57" s="50"/>
      <c r="H57" s="50"/>
      <c r="I57" s="50"/>
      <c r="J57" s="102"/>
      <c r="K57" s="46"/>
      <c r="L57" s="46"/>
      <c r="M57" s="46"/>
      <c r="N57" s="46"/>
      <c r="O57" s="46"/>
      <c r="P57" s="46"/>
      <c r="Q57" s="46"/>
      <c r="R57" s="125"/>
      <c r="S57" s="46"/>
      <c r="T57" s="46"/>
      <c r="U57" s="46"/>
      <c r="V57" s="46"/>
      <c r="W57" s="46"/>
      <c r="X57" s="46"/>
      <c r="Y57" s="46"/>
      <c r="Z57" s="46"/>
      <c r="AA57" s="46"/>
      <c r="AB57" s="46"/>
      <c r="AC57" s="46"/>
      <c r="AD57" s="46"/>
      <c r="AE57" s="46"/>
      <c r="AF57" s="46"/>
      <c r="AG57" s="46"/>
      <c r="AH57" s="46"/>
      <c r="AI57" s="46"/>
      <c r="AJ57" s="46"/>
      <c r="AK57" s="46"/>
      <c r="AL57" s="46"/>
    </row>
    <row r="58">
      <c r="A58" s="50"/>
      <c r="B58" s="46"/>
      <c r="C58" s="46"/>
      <c r="D58" s="46"/>
      <c r="E58" s="70"/>
      <c r="F58" s="50"/>
      <c r="G58" s="50"/>
      <c r="H58" s="50"/>
      <c r="I58" s="50"/>
      <c r="J58" s="102"/>
      <c r="K58" s="46"/>
      <c r="L58" s="46"/>
      <c r="M58" s="46"/>
      <c r="N58" s="46"/>
      <c r="O58" s="46"/>
      <c r="P58" s="46"/>
      <c r="Q58" s="46"/>
      <c r="R58" s="125"/>
      <c r="S58" s="46"/>
      <c r="T58" s="46"/>
      <c r="U58" s="46"/>
      <c r="V58" s="46"/>
      <c r="W58" s="46"/>
      <c r="X58" s="46"/>
      <c r="Y58" s="46"/>
      <c r="Z58" s="46"/>
      <c r="AA58" s="46"/>
      <c r="AB58" s="46"/>
      <c r="AC58" s="46"/>
      <c r="AD58" s="46"/>
      <c r="AE58" s="46"/>
      <c r="AF58" s="46"/>
      <c r="AG58" s="46"/>
      <c r="AH58" s="46"/>
      <c r="AI58" s="46"/>
      <c r="AJ58" s="46"/>
      <c r="AK58" s="46"/>
      <c r="AL58" s="46"/>
    </row>
    <row r="59">
      <c r="A59" s="50"/>
      <c r="B59" s="46"/>
      <c r="C59" s="46"/>
      <c r="D59" s="46"/>
      <c r="E59" s="70"/>
      <c r="F59" s="50"/>
      <c r="G59" s="50"/>
      <c r="H59" s="50"/>
      <c r="I59" s="50"/>
      <c r="J59" s="102"/>
      <c r="K59" s="46"/>
      <c r="L59" s="46"/>
      <c r="M59" s="46"/>
      <c r="N59" s="46"/>
      <c r="O59" s="46"/>
      <c r="P59" s="46"/>
      <c r="Q59" s="46"/>
      <c r="R59" s="125"/>
      <c r="S59" s="46"/>
      <c r="T59" s="46"/>
      <c r="U59" s="46"/>
      <c r="V59" s="46"/>
      <c r="W59" s="46"/>
      <c r="X59" s="46"/>
      <c r="Y59" s="46"/>
      <c r="Z59" s="46"/>
      <c r="AA59" s="46"/>
      <c r="AB59" s="46"/>
      <c r="AC59" s="46"/>
      <c r="AD59" s="46"/>
      <c r="AE59" s="46"/>
      <c r="AF59" s="46"/>
      <c r="AG59" s="46"/>
      <c r="AH59" s="46"/>
      <c r="AI59" s="46"/>
      <c r="AJ59" s="46"/>
      <c r="AK59" s="46"/>
      <c r="AL59" s="46"/>
    </row>
    <row r="60">
      <c r="A60" s="50"/>
      <c r="B60" s="46"/>
      <c r="C60" s="46"/>
      <c r="D60" s="46"/>
      <c r="E60" s="70"/>
      <c r="F60" s="50"/>
      <c r="G60" s="50"/>
      <c r="H60" s="50"/>
      <c r="I60" s="50"/>
      <c r="J60" s="102"/>
      <c r="K60" s="46"/>
      <c r="L60" s="46"/>
      <c r="M60" s="46"/>
      <c r="N60" s="46"/>
      <c r="O60" s="46"/>
      <c r="P60" s="46"/>
      <c r="Q60" s="46"/>
      <c r="R60" s="125"/>
      <c r="S60" s="46"/>
      <c r="T60" s="46"/>
      <c r="U60" s="46"/>
      <c r="V60" s="46"/>
      <c r="W60" s="46"/>
      <c r="X60" s="46"/>
      <c r="Y60" s="46"/>
      <c r="Z60" s="46"/>
      <c r="AA60" s="46"/>
      <c r="AB60" s="46"/>
      <c r="AC60" s="46"/>
      <c r="AD60" s="46"/>
      <c r="AE60" s="46"/>
      <c r="AF60" s="46"/>
      <c r="AG60" s="46"/>
      <c r="AH60" s="46"/>
      <c r="AI60" s="46"/>
      <c r="AJ60" s="46"/>
      <c r="AK60" s="46"/>
      <c r="AL60" s="46"/>
    </row>
    <row r="61">
      <c r="A61" s="50"/>
      <c r="B61" s="46"/>
      <c r="C61" s="46"/>
      <c r="D61" s="46"/>
      <c r="E61" s="70"/>
      <c r="F61" s="50"/>
      <c r="G61" s="50"/>
      <c r="H61" s="50"/>
      <c r="I61" s="50"/>
      <c r="J61" s="102"/>
      <c r="K61" s="46"/>
      <c r="L61" s="46"/>
      <c r="M61" s="46"/>
      <c r="N61" s="46"/>
      <c r="O61" s="46"/>
      <c r="P61" s="46"/>
      <c r="Q61" s="46"/>
      <c r="R61" s="125"/>
      <c r="S61" s="46"/>
      <c r="T61" s="46"/>
      <c r="U61" s="46"/>
      <c r="V61" s="46"/>
      <c r="W61" s="46"/>
      <c r="X61" s="46"/>
      <c r="Y61" s="46"/>
      <c r="Z61" s="46"/>
      <c r="AA61" s="46"/>
      <c r="AB61" s="46"/>
      <c r="AC61" s="46"/>
      <c r="AD61" s="46"/>
      <c r="AE61" s="46"/>
      <c r="AF61" s="46"/>
      <c r="AG61" s="46"/>
      <c r="AH61" s="46"/>
      <c r="AI61" s="46"/>
      <c r="AJ61" s="46"/>
      <c r="AK61" s="46"/>
      <c r="AL61" s="46"/>
    </row>
    <row r="62">
      <c r="A62" s="50"/>
      <c r="B62" s="46"/>
      <c r="C62" s="46"/>
      <c r="D62" s="46"/>
      <c r="E62" s="70"/>
      <c r="F62" s="50"/>
      <c r="G62" s="50"/>
      <c r="H62" s="50"/>
      <c r="I62" s="50"/>
      <c r="J62" s="102"/>
      <c r="K62" s="46"/>
      <c r="L62" s="46"/>
      <c r="M62" s="46"/>
      <c r="N62" s="46"/>
      <c r="O62" s="46"/>
      <c r="P62" s="46"/>
      <c r="Q62" s="46"/>
      <c r="R62" s="125"/>
      <c r="S62" s="46"/>
      <c r="T62" s="46"/>
      <c r="U62" s="46"/>
      <c r="V62" s="46"/>
      <c r="W62" s="46"/>
      <c r="X62" s="46"/>
      <c r="Y62" s="46"/>
      <c r="Z62" s="46"/>
      <c r="AA62" s="46"/>
      <c r="AB62" s="46"/>
      <c r="AC62" s="46"/>
      <c r="AD62" s="46"/>
      <c r="AE62" s="46"/>
      <c r="AF62" s="46"/>
      <c r="AG62" s="46"/>
      <c r="AH62" s="46"/>
      <c r="AI62" s="46"/>
      <c r="AJ62" s="46"/>
      <c r="AK62" s="46"/>
      <c r="AL62" s="46"/>
    </row>
    <row r="63">
      <c r="A63" s="50"/>
      <c r="B63" s="46"/>
      <c r="C63" s="46"/>
      <c r="D63" s="46"/>
      <c r="E63" s="70"/>
      <c r="F63" s="50"/>
      <c r="G63" s="50"/>
      <c r="H63" s="50"/>
      <c r="I63" s="50"/>
      <c r="J63" s="102"/>
      <c r="K63" s="46"/>
      <c r="L63" s="46"/>
      <c r="M63" s="46"/>
      <c r="N63" s="46"/>
      <c r="O63" s="46"/>
      <c r="P63" s="46"/>
      <c r="Q63" s="46"/>
      <c r="R63" s="125"/>
      <c r="S63" s="46"/>
      <c r="T63" s="46"/>
      <c r="U63" s="46"/>
      <c r="V63" s="46"/>
      <c r="W63" s="46"/>
      <c r="X63" s="46"/>
      <c r="Y63" s="46"/>
      <c r="Z63" s="46"/>
      <c r="AA63" s="46"/>
      <c r="AB63" s="46"/>
      <c r="AC63" s="46"/>
      <c r="AD63" s="46"/>
      <c r="AE63" s="46"/>
      <c r="AF63" s="46"/>
      <c r="AG63" s="46"/>
      <c r="AH63" s="46"/>
      <c r="AI63" s="46"/>
      <c r="AJ63" s="46"/>
      <c r="AK63" s="46"/>
      <c r="AL63" s="46"/>
    </row>
    <row r="64">
      <c r="A64" s="50"/>
      <c r="B64" s="46"/>
      <c r="C64" s="46"/>
      <c r="D64" s="46"/>
      <c r="E64" s="70"/>
      <c r="F64" s="50"/>
      <c r="G64" s="50"/>
      <c r="H64" s="50"/>
      <c r="I64" s="50"/>
      <c r="J64" s="102"/>
      <c r="K64" s="46"/>
      <c r="L64" s="46"/>
      <c r="M64" s="46"/>
      <c r="N64" s="46"/>
      <c r="O64" s="46"/>
      <c r="P64" s="46"/>
      <c r="Q64" s="46"/>
      <c r="R64" s="125"/>
      <c r="S64" s="46"/>
      <c r="T64" s="46"/>
      <c r="U64" s="46"/>
      <c r="V64" s="46"/>
      <c r="W64" s="46"/>
      <c r="X64" s="46"/>
      <c r="Y64" s="46"/>
      <c r="Z64" s="46"/>
      <c r="AA64" s="46"/>
      <c r="AB64" s="46"/>
      <c r="AC64" s="46"/>
      <c r="AD64" s="46"/>
      <c r="AE64" s="46"/>
      <c r="AF64" s="46"/>
      <c r="AG64" s="46"/>
      <c r="AH64" s="46"/>
      <c r="AI64" s="46"/>
      <c r="AJ64" s="46"/>
      <c r="AK64" s="46"/>
      <c r="AL64" s="46"/>
    </row>
    <row r="65">
      <c r="A65" s="50"/>
      <c r="B65" s="46"/>
      <c r="C65" s="46"/>
      <c r="D65" s="46"/>
      <c r="E65" s="70"/>
      <c r="F65" s="50"/>
      <c r="G65" s="50"/>
      <c r="H65" s="50"/>
      <c r="I65" s="50"/>
      <c r="J65" s="102"/>
      <c r="K65" s="46"/>
      <c r="L65" s="46"/>
      <c r="M65" s="46"/>
      <c r="N65" s="46"/>
      <c r="O65" s="46"/>
      <c r="P65" s="46"/>
      <c r="Q65" s="46"/>
      <c r="R65" s="125"/>
      <c r="S65" s="46"/>
      <c r="T65" s="46"/>
      <c r="U65" s="46"/>
      <c r="V65" s="46"/>
      <c r="W65" s="46"/>
      <c r="X65" s="46"/>
      <c r="Y65" s="46"/>
      <c r="Z65" s="46"/>
      <c r="AA65" s="46"/>
      <c r="AB65" s="46"/>
      <c r="AC65" s="46"/>
      <c r="AD65" s="46"/>
      <c r="AE65" s="46"/>
      <c r="AF65" s="46"/>
      <c r="AG65" s="46"/>
      <c r="AH65" s="46"/>
      <c r="AI65" s="46"/>
      <c r="AJ65" s="46"/>
      <c r="AK65" s="46"/>
      <c r="AL65" s="46"/>
    </row>
    <row r="66">
      <c r="A66" s="50"/>
      <c r="B66" s="46"/>
      <c r="C66" s="46"/>
      <c r="D66" s="46"/>
      <c r="E66" s="70"/>
      <c r="F66" s="50"/>
      <c r="G66" s="50"/>
      <c r="H66" s="50"/>
      <c r="I66" s="50"/>
      <c r="J66" s="102"/>
      <c r="K66" s="46"/>
      <c r="L66" s="46"/>
      <c r="M66" s="46"/>
      <c r="N66" s="46"/>
      <c r="O66" s="46"/>
      <c r="P66" s="46"/>
      <c r="Q66" s="46"/>
      <c r="R66" s="46"/>
      <c r="S66" s="46"/>
      <c r="T66" s="46"/>
      <c r="U66" s="46"/>
      <c r="V66" s="46"/>
      <c r="W66" s="46"/>
      <c r="X66" s="46"/>
      <c r="Y66" s="46"/>
      <c r="Z66" s="46"/>
      <c r="AA66" s="46"/>
      <c r="AB66" s="46"/>
      <c r="AC66" s="46"/>
      <c r="AD66" s="46"/>
      <c r="AE66" s="46"/>
      <c r="AF66" s="46"/>
      <c r="AG66" s="46"/>
      <c r="AH66" s="46"/>
      <c r="AI66" s="46"/>
      <c r="AJ66" s="46"/>
      <c r="AK66" s="46"/>
      <c r="AL66" s="46"/>
    </row>
    <row r="67">
      <c r="A67" s="50"/>
      <c r="B67" s="46"/>
      <c r="C67" s="46"/>
      <c r="D67" s="46"/>
      <c r="E67" s="70"/>
      <c r="F67" s="50"/>
      <c r="G67" s="50"/>
      <c r="H67" s="50"/>
      <c r="I67" s="50"/>
      <c r="J67" s="102"/>
      <c r="K67" s="46"/>
      <c r="L67" s="46"/>
      <c r="M67" s="46"/>
      <c r="N67" s="46"/>
      <c r="O67" s="46"/>
      <c r="P67" s="46"/>
      <c r="Q67" s="46"/>
      <c r="R67" s="46"/>
      <c r="S67" s="46"/>
      <c r="T67" s="46"/>
      <c r="U67" s="46"/>
      <c r="V67" s="46"/>
      <c r="W67" s="46"/>
      <c r="X67" s="46"/>
      <c r="Y67" s="46"/>
      <c r="Z67" s="46"/>
      <c r="AA67" s="46"/>
      <c r="AB67" s="46"/>
      <c r="AC67" s="46"/>
      <c r="AD67" s="46"/>
      <c r="AE67" s="46"/>
      <c r="AF67" s="46"/>
      <c r="AG67" s="46"/>
      <c r="AH67" s="46"/>
      <c r="AI67" s="46"/>
      <c r="AJ67" s="46"/>
      <c r="AK67" s="46"/>
      <c r="AL67" s="46"/>
    </row>
    <row r="68">
      <c r="A68" s="50"/>
      <c r="B68" s="46"/>
      <c r="C68" s="46"/>
      <c r="D68" s="46"/>
      <c r="E68" s="70"/>
      <c r="F68" s="50"/>
      <c r="G68" s="50"/>
      <c r="H68" s="50"/>
      <c r="I68" s="50"/>
      <c r="J68" s="102"/>
      <c r="K68" s="46"/>
      <c r="L68" s="46"/>
      <c r="M68" s="46"/>
      <c r="N68" s="46"/>
      <c r="O68" s="46"/>
      <c r="P68" s="46"/>
      <c r="Q68" s="46"/>
      <c r="R68" s="46"/>
      <c r="S68" s="46"/>
      <c r="T68" s="46"/>
      <c r="U68" s="46"/>
      <c r="V68" s="46"/>
      <c r="W68" s="46"/>
      <c r="X68" s="46"/>
      <c r="Y68" s="46"/>
      <c r="Z68" s="46"/>
      <c r="AA68" s="46"/>
      <c r="AB68" s="46"/>
      <c r="AC68" s="46"/>
      <c r="AD68" s="46"/>
      <c r="AE68" s="46"/>
      <c r="AF68" s="46"/>
      <c r="AG68" s="46"/>
      <c r="AH68" s="46"/>
      <c r="AI68" s="46"/>
      <c r="AJ68" s="46"/>
      <c r="AK68" s="46"/>
      <c r="AL68" s="46"/>
    </row>
    <row r="69">
      <c r="A69" s="50"/>
      <c r="B69" s="46"/>
      <c r="C69" s="46"/>
      <c r="D69" s="46"/>
      <c r="E69" s="70"/>
      <c r="F69" s="50"/>
      <c r="G69" s="50"/>
      <c r="H69" s="50"/>
      <c r="I69" s="50"/>
      <c r="J69" s="102"/>
      <c r="K69" s="46"/>
      <c r="L69" s="46"/>
      <c r="M69" s="46"/>
      <c r="N69" s="46"/>
      <c r="O69" s="46"/>
      <c r="P69" s="46"/>
      <c r="Q69" s="46"/>
      <c r="R69" s="46"/>
      <c r="S69" s="46"/>
      <c r="T69" s="46"/>
      <c r="U69" s="46"/>
      <c r="V69" s="46"/>
      <c r="W69" s="46"/>
      <c r="X69" s="46"/>
      <c r="Y69" s="46"/>
      <c r="Z69" s="46"/>
      <c r="AA69" s="46"/>
      <c r="AB69" s="46"/>
      <c r="AC69" s="46"/>
      <c r="AD69" s="46"/>
      <c r="AE69" s="46"/>
      <c r="AF69" s="46"/>
      <c r="AG69" s="46"/>
      <c r="AH69" s="46"/>
      <c r="AI69" s="46"/>
      <c r="AJ69" s="46"/>
      <c r="AK69" s="46"/>
      <c r="AL69" s="46"/>
    </row>
    <row r="70">
      <c r="A70" s="50"/>
      <c r="B70" s="46"/>
      <c r="C70" s="46"/>
      <c r="D70" s="46"/>
      <c r="E70" s="70"/>
      <c r="F70" s="50"/>
      <c r="G70" s="50"/>
      <c r="H70" s="50"/>
      <c r="I70" s="50"/>
      <c r="J70" s="102"/>
      <c r="K70" s="46"/>
      <c r="L70" s="46"/>
      <c r="M70" s="46"/>
      <c r="N70" s="46"/>
      <c r="O70" s="46"/>
      <c r="P70" s="46"/>
      <c r="Q70" s="46"/>
      <c r="R70" s="46"/>
      <c r="S70" s="46"/>
      <c r="T70" s="46"/>
      <c r="U70" s="46"/>
      <c r="V70" s="46"/>
      <c r="W70" s="46"/>
      <c r="X70" s="46"/>
      <c r="Y70" s="46"/>
      <c r="Z70" s="46"/>
      <c r="AA70" s="46"/>
      <c r="AB70" s="46"/>
      <c r="AC70" s="46"/>
      <c r="AD70" s="46"/>
      <c r="AE70" s="46"/>
      <c r="AF70" s="46"/>
      <c r="AG70" s="46"/>
      <c r="AH70" s="46"/>
      <c r="AI70" s="46"/>
      <c r="AJ70" s="46"/>
      <c r="AK70" s="46"/>
      <c r="AL70" s="46"/>
    </row>
    <row r="71">
      <c r="A71" s="50"/>
      <c r="B71" s="46"/>
      <c r="C71" s="46"/>
      <c r="D71" s="46"/>
      <c r="E71" s="70"/>
      <c r="F71" s="50"/>
      <c r="G71" s="50"/>
      <c r="H71" s="50"/>
      <c r="I71" s="50"/>
      <c r="J71" s="102"/>
      <c r="K71" s="46"/>
      <c r="L71" s="46"/>
      <c r="M71" s="46"/>
      <c r="N71" s="46"/>
      <c r="O71" s="46"/>
      <c r="P71" s="46"/>
      <c r="Q71" s="46"/>
      <c r="R71" s="46"/>
      <c r="S71" s="46"/>
      <c r="T71" s="46"/>
      <c r="U71" s="46"/>
      <c r="V71" s="46"/>
      <c r="W71" s="46"/>
      <c r="X71" s="46"/>
      <c r="Y71" s="46"/>
      <c r="Z71" s="46"/>
      <c r="AA71" s="46"/>
      <c r="AB71" s="46"/>
      <c r="AC71" s="46"/>
      <c r="AD71" s="46"/>
      <c r="AE71" s="46"/>
      <c r="AF71" s="46"/>
      <c r="AG71" s="46"/>
      <c r="AH71" s="46"/>
      <c r="AI71" s="46"/>
      <c r="AJ71" s="46"/>
      <c r="AK71" s="46"/>
      <c r="AL71" s="46"/>
    </row>
    <row r="72">
      <c r="A72" s="50"/>
      <c r="B72" s="46"/>
      <c r="C72" s="46"/>
      <c r="D72" s="46"/>
      <c r="E72" s="70"/>
      <c r="F72" s="50"/>
      <c r="G72" s="50"/>
      <c r="H72" s="50"/>
      <c r="I72" s="50"/>
      <c r="J72" s="102"/>
      <c r="K72" s="46"/>
      <c r="L72" s="46"/>
      <c r="M72" s="46"/>
      <c r="N72" s="46"/>
      <c r="O72" s="46"/>
      <c r="P72" s="46"/>
      <c r="Q72" s="46"/>
      <c r="R72" s="46"/>
      <c r="S72" s="46"/>
      <c r="T72" s="46"/>
      <c r="U72" s="46"/>
      <c r="V72" s="46"/>
      <c r="W72" s="46"/>
      <c r="X72" s="46"/>
      <c r="Y72" s="46"/>
      <c r="Z72" s="46"/>
      <c r="AA72" s="46"/>
      <c r="AB72" s="46"/>
      <c r="AC72" s="46"/>
      <c r="AD72" s="46"/>
      <c r="AE72" s="46"/>
      <c r="AF72" s="46"/>
      <c r="AG72" s="46"/>
      <c r="AH72" s="46"/>
      <c r="AI72" s="46"/>
      <c r="AJ72" s="46"/>
      <c r="AK72" s="46"/>
      <c r="AL72" s="46"/>
    </row>
    <row r="73">
      <c r="A73" s="50"/>
      <c r="B73" s="46"/>
      <c r="C73" s="46"/>
      <c r="D73" s="46"/>
      <c r="E73" s="70"/>
      <c r="F73" s="50"/>
      <c r="G73" s="50"/>
      <c r="H73" s="50"/>
      <c r="I73" s="50"/>
      <c r="J73" s="102"/>
      <c r="K73" s="46"/>
      <c r="L73" s="46"/>
      <c r="M73" s="46"/>
      <c r="N73" s="46"/>
      <c r="O73" s="46"/>
      <c r="P73" s="46"/>
      <c r="Q73" s="46"/>
      <c r="R73" s="46"/>
      <c r="S73" s="46"/>
      <c r="T73" s="46"/>
      <c r="U73" s="46"/>
      <c r="V73" s="46"/>
      <c r="W73" s="46"/>
      <c r="X73" s="46"/>
      <c r="Y73" s="46"/>
      <c r="Z73" s="46"/>
      <c r="AA73" s="46"/>
      <c r="AB73" s="46"/>
      <c r="AC73" s="46"/>
      <c r="AD73" s="46"/>
      <c r="AE73" s="46"/>
      <c r="AF73" s="46"/>
      <c r="AG73" s="46"/>
      <c r="AH73" s="46"/>
      <c r="AI73" s="46"/>
      <c r="AJ73" s="46"/>
      <c r="AK73" s="46"/>
      <c r="AL73" s="46"/>
    </row>
    <row r="74">
      <c r="A74" s="50"/>
      <c r="B74" s="46"/>
      <c r="C74" s="46"/>
      <c r="D74" s="46"/>
      <c r="E74" s="70"/>
      <c r="F74" s="50"/>
      <c r="G74" s="50"/>
      <c r="H74" s="50"/>
      <c r="I74" s="50"/>
      <c r="J74" s="102"/>
      <c r="K74" s="46"/>
      <c r="L74" s="46"/>
      <c r="M74" s="46"/>
      <c r="N74" s="46"/>
      <c r="O74" s="46"/>
      <c r="P74" s="46"/>
      <c r="Q74" s="46"/>
      <c r="R74" s="46"/>
      <c r="S74" s="46"/>
      <c r="T74" s="46"/>
      <c r="U74" s="46"/>
      <c r="V74" s="46"/>
      <c r="W74" s="46"/>
      <c r="X74" s="46"/>
      <c r="Y74" s="46"/>
      <c r="Z74" s="46"/>
      <c r="AA74" s="46"/>
      <c r="AB74" s="46"/>
      <c r="AC74" s="46"/>
      <c r="AD74" s="46"/>
      <c r="AE74" s="46"/>
      <c r="AF74" s="46"/>
      <c r="AG74" s="46"/>
      <c r="AH74" s="46"/>
      <c r="AI74" s="46"/>
      <c r="AJ74" s="46"/>
      <c r="AK74" s="46"/>
      <c r="AL74" s="46"/>
    </row>
    <row r="75">
      <c r="A75" s="50"/>
      <c r="B75" s="46"/>
      <c r="C75" s="46"/>
      <c r="D75" s="46"/>
      <c r="E75" s="70"/>
      <c r="F75" s="50"/>
      <c r="G75" s="50"/>
      <c r="H75" s="50"/>
      <c r="I75" s="50"/>
      <c r="J75" s="102"/>
      <c r="K75" s="46"/>
      <c r="L75" s="46"/>
      <c r="M75" s="46"/>
      <c r="N75" s="46"/>
      <c r="O75" s="46"/>
      <c r="P75" s="46"/>
      <c r="Q75" s="46"/>
      <c r="R75" s="46"/>
      <c r="S75" s="46"/>
      <c r="T75" s="46"/>
      <c r="U75" s="46"/>
      <c r="V75" s="46"/>
      <c r="W75" s="46"/>
      <c r="X75" s="46"/>
      <c r="Y75" s="46"/>
      <c r="Z75" s="46"/>
      <c r="AA75" s="46"/>
      <c r="AB75" s="46"/>
      <c r="AC75" s="46"/>
      <c r="AD75" s="46"/>
      <c r="AE75" s="46"/>
      <c r="AF75" s="46"/>
      <c r="AG75" s="46"/>
      <c r="AH75" s="46"/>
      <c r="AI75" s="46"/>
      <c r="AJ75" s="46"/>
      <c r="AK75" s="46"/>
      <c r="AL75" s="46"/>
    </row>
    <row r="76">
      <c r="A76" s="50"/>
      <c r="B76" s="46"/>
      <c r="C76" s="46"/>
      <c r="D76" s="46"/>
      <c r="E76" s="70"/>
      <c r="F76" s="50"/>
      <c r="G76" s="50"/>
      <c r="H76" s="50"/>
      <c r="I76" s="50"/>
      <c r="J76" s="102"/>
      <c r="K76" s="46"/>
      <c r="L76" s="46"/>
      <c r="M76" s="46"/>
      <c r="N76" s="46"/>
      <c r="O76" s="46"/>
      <c r="P76" s="46"/>
      <c r="Q76" s="46"/>
      <c r="R76" s="46"/>
      <c r="S76" s="46"/>
      <c r="T76" s="46"/>
      <c r="U76" s="46"/>
      <c r="V76" s="46"/>
      <c r="W76" s="46"/>
      <c r="X76" s="46"/>
      <c r="Y76" s="46"/>
      <c r="Z76" s="46"/>
      <c r="AA76" s="46"/>
      <c r="AB76" s="46"/>
      <c r="AC76" s="46"/>
      <c r="AD76" s="46"/>
      <c r="AE76" s="46"/>
      <c r="AF76" s="46"/>
      <c r="AG76" s="46"/>
      <c r="AH76" s="46"/>
      <c r="AI76" s="46"/>
      <c r="AJ76" s="46"/>
      <c r="AK76" s="46"/>
      <c r="AL76" s="46"/>
    </row>
    <row r="77">
      <c r="A77" s="50"/>
      <c r="B77" s="46"/>
      <c r="C77" s="46"/>
      <c r="D77" s="46"/>
      <c r="E77" s="70"/>
      <c r="F77" s="50"/>
      <c r="G77" s="50"/>
      <c r="H77" s="50"/>
      <c r="I77" s="50"/>
      <c r="J77" s="102"/>
      <c r="K77" s="46"/>
      <c r="L77" s="46"/>
      <c r="M77" s="46"/>
      <c r="N77" s="46"/>
      <c r="O77" s="46"/>
      <c r="P77" s="46"/>
      <c r="Q77" s="46"/>
      <c r="R77" s="46"/>
      <c r="S77" s="46"/>
      <c r="T77" s="46"/>
      <c r="U77" s="46"/>
      <c r="V77" s="46"/>
      <c r="W77" s="46"/>
      <c r="X77" s="46"/>
      <c r="Y77" s="46"/>
      <c r="Z77" s="46"/>
      <c r="AA77" s="46"/>
      <c r="AB77" s="46"/>
      <c r="AC77" s="46"/>
      <c r="AD77" s="46"/>
      <c r="AE77" s="46"/>
      <c r="AF77" s="46"/>
      <c r="AG77" s="46"/>
      <c r="AH77" s="46"/>
      <c r="AI77" s="46"/>
      <c r="AJ77" s="46"/>
      <c r="AK77" s="46"/>
      <c r="AL77" s="46"/>
    </row>
    <row r="78">
      <c r="A78" s="50"/>
      <c r="B78" s="46"/>
      <c r="C78" s="46"/>
      <c r="D78" s="46"/>
      <c r="E78" s="70"/>
      <c r="F78" s="50"/>
      <c r="G78" s="50"/>
      <c r="H78" s="50"/>
      <c r="I78" s="50"/>
      <c r="J78" s="102"/>
      <c r="K78" s="46"/>
      <c r="L78" s="46"/>
      <c r="M78" s="46"/>
      <c r="N78" s="46"/>
      <c r="O78" s="46"/>
      <c r="P78" s="46"/>
      <c r="Q78" s="46"/>
      <c r="R78" s="46"/>
      <c r="S78" s="46"/>
      <c r="T78" s="46"/>
      <c r="U78" s="46"/>
      <c r="V78" s="46"/>
      <c r="W78" s="46"/>
      <c r="X78" s="46"/>
      <c r="Y78" s="46"/>
      <c r="Z78" s="46"/>
      <c r="AA78" s="46"/>
      <c r="AB78" s="46"/>
      <c r="AC78" s="46"/>
      <c r="AD78" s="46"/>
      <c r="AE78" s="46"/>
      <c r="AF78" s="46"/>
      <c r="AG78" s="46"/>
      <c r="AH78" s="46"/>
      <c r="AI78" s="46"/>
      <c r="AJ78" s="46"/>
      <c r="AK78" s="46"/>
      <c r="AL78" s="46"/>
    </row>
    <row r="79">
      <c r="A79" s="50"/>
      <c r="B79" s="46"/>
      <c r="C79" s="46"/>
      <c r="D79" s="46"/>
      <c r="E79" s="70"/>
      <c r="F79" s="50"/>
      <c r="G79" s="50"/>
      <c r="H79" s="50"/>
      <c r="I79" s="50"/>
      <c r="J79" s="102"/>
      <c r="K79" s="46"/>
      <c r="L79" s="46"/>
      <c r="M79" s="46"/>
      <c r="N79" s="46"/>
      <c r="O79" s="46"/>
      <c r="P79" s="46"/>
      <c r="Q79" s="46"/>
      <c r="R79" s="46"/>
      <c r="S79" s="46"/>
      <c r="T79" s="46"/>
      <c r="U79" s="46"/>
      <c r="V79" s="46"/>
      <c r="W79" s="46"/>
      <c r="X79" s="46"/>
      <c r="Y79" s="46"/>
      <c r="Z79" s="46"/>
      <c r="AA79" s="46"/>
      <c r="AB79" s="46"/>
      <c r="AC79" s="46"/>
      <c r="AD79" s="46"/>
      <c r="AE79" s="46"/>
      <c r="AF79" s="46"/>
      <c r="AG79" s="46"/>
      <c r="AH79" s="46"/>
      <c r="AI79" s="46"/>
      <c r="AJ79" s="46"/>
      <c r="AK79" s="46"/>
      <c r="AL79" s="46"/>
    </row>
    <row r="80">
      <c r="A80" s="50"/>
      <c r="B80" s="46"/>
      <c r="C80" s="46"/>
      <c r="D80" s="46"/>
      <c r="E80" s="70"/>
      <c r="F80" s="50"/>
      <c r="G80" s="50"/>
      <c r="H80" s="50"/>
      <c r="I80" s="50"/>
      <c r="J80" s="102"/>
      <c r="K80" s="46"/>
      <c r="L80" s="46"/>
      <c r="M80" s="46"/>
      <c r="N80" s="46"/>
      <c r="O80" s="46"/>
      <c r="P80" s="46"/>
      <c r="Q80" s="46"/>
      <c r="R80" s="46"/>
      <c r="S80" s="46"/>
      <c r="T80" s="46"/>
      <c r="U80" s="46"/>
      <c r="V80" s="46"/>
      <c r="W80" s="46"/>
      <c r="X80" s="46"/>
      <c r="Y80" s="46"/>
      <c r="Z80" s="46"/>
      <c r="AA80" s="46"/>
      <c r="AB80" s="46"/>
      <c r="AC80" s="46"/>
      <c r="AD80" s="46"/>
      <c r="AE80" s="46"/>
      <c r="AF80" s="46"/>
      <c r="AG80" s="46"/>
      <c r="AH80" s="46"/>
      <c r="AI80" s="46"/>
      <c r="AJ80" s="46"/>
      <c r="AK80" s="46"/>
      <c r="AL80" s="46"/>
    </row>
    <row r="81">
      <c r="A81" s="50"/>
      <c r="B81" s="46"/>
      <c r="C81" s="46"/>
      <c r="D81" s="46"/>
      <c r="E81" s="70"/>
      <c r="F81" s="50"/>
      <c r="G81" s="50"/>
      <c r="H81" s="50"/>
      <c r="I81" s="50"/>
      <c r="J81" s="102"/>
      <c r="K81" s="46"/>
      <c r="L81" s="46"/>
      <c r="M81" s="46"/>
      <c r="N81" s="46"/>
      <c r="O81" s="46"/>
      <c r="P81" s="46"/>
      <c r="Q81" s="46"/>
      <c r="R81" s="46"/>
      <c r="S81" s="46"/>
      <c r="T81" s="46"/>
      <c r="U81" s="46"/>
      <c r="V81" s="46"/>
      <c r="W81" s="46"/>
      <c r="X81" s="46"/>
      <c r="Y81" s="46"/>
      <c r="Z81" s="46"/>
      <c r="AA81" s="46"/>
      <c r="AB81" s="46"/>
      <c r="AC81" s="46"/>
      <c r="AD81" s="46"/>
      <c r="AE81" s="46"/>
      <c r="AF81" s="46"/>
      <c r="AG81" s="46"/>
      <c r="AH81" s="46"/>
      <c r="AI81" s="46"/>
      <c r="AJ81" s="46"/>
      <c r="AK81" s="46"/>
      <c r="AL81" s="46"/>
    </row>
    <row r="82">
      <c r="A82" s="50"/>
      <c r="B82" s="46"/>
      <c r="C82" s="46"/>
      <c r="D82" s="46"/>
      <c r="E82" s="70"/>
      <c r="F82" s="50"/>
      <c r="G82" s="50"/>
      <c r="H82" s="50"/>
      <c r="I82" s="50"/>
      <c r="J82" s="102"/>
      <c r="K82" s="46"/>
      <c r="L82" s="46"/>
      <c r="M82" s="46"/>
      <c r="N82" s="46"/>
      <c r="O82" s="46"/>
      <c r="P82" s="46"/>
      <c r="Q82" s="46"/>
      <c r="R82" s="46"/>
      <c r="S82" s="46"/>
      <c r="T82" s="46"/>
      <c r="U82" s="46"/>
      <c r="V82" s="46"/>
      <c r="W82" s="46"/>
      <c r="X82" s="46"/>
      <c r="Y82" s="46"/>
      <c r="Z82" s="46"/>
      <c r="AA82" s="46"/>
      <c r="AB82" s="46"/>
      <c r="AC82" s="46"/>
      <c r="AD82" s="46"/>
      <c r="AE82" s="46"/>
      <c r="AF82" s="46"/>
      <c r="AG82" s="46"/>
      <c r="AH82" s="46"/>
      <c r="AI82" s="46"/>
      <c r="AJ82" s="46"/>
      <c r="AK82" s="46"/>
      <c r="AL82" s="46"/>
    </row>
    <row r="83">
      <c r="A83" s="50"/>
      <c r="B83" s="46"/>
      <c r="C83" s="46"/>
      <c r="D83" s="46"/>
      <c r="E83" s="70"/>
      <c r="F83" s="50"/>
      <c r="G83" s="50"/>
      <c r="H83" s="50"/>
      <c r="I83" s="50"/>
      <c r="J83" s="102"/>
      <c r="K83" s="46"/>
      <c r="L83" s="46"/>
      <c r="M83" s="46"/>
      <c r="N83" s="46"/>
      <c r="O83" s="46"/>
      <c r="P83" s="46"/>
      <c r="Q83" s="46"/>
      <c r="R83" s="46"/>
      <c r="S83" s="46"/>
      <c r="T83" s="46"/>
      <c r="U83" s="46"/>
      <c r="V83" s="46"/>
      <c r="W83" s="46"/>
      <c r="X83" s="46"/>
      <c r="Y83" s="46"/>
      <c r="Z83" s="46"/>
      <c r="AA83" s="46"/>
      <c r="AB83" s="46"/>
      <c r="AC83" s="46"/>
      <c r="AD83" s="46"/>
      <c r="AE83" s="46"/>
      <c r="AF83" s="46"/>
      <c r="AG83" s="46"/>
      <c r="AH83" s="46"/>
      <c r="AI83" s="46"/>
      <c r="AJ83" s="46"/>
      <c r="AK83" s="46"/>
      <c r="AL83" s="46"/>
    </row>
    <row r="84">
      <c r="A84" s="50"/>
      <c r="B84" s="46"/>
      <c r="C84" s="46"/>
      <c r="D84" s="46"/>
      <c r="E84" s="70"/>
      <c r="F84" s="50"/>
      <c r="G84" s="50"/>
      <c r="H84" s="50"/>
      <c r="I84" s="50"/>
      <c r="J84" s="102"/>
      <c r="K84" s="46"/>
      <c r="L84" s="46"/>
      <c r="M84" s="46"/>
      <c r="N84" s="46"/>
      <c r="O84" s="46"/>
      <c r="P84" s="46"/>
      <c r="Q84" s="46"/>
      <c r="R84" s="46"/>
      <c r="S84" s="46"/>
      <c r="T84" s="46"/>
      <c r="U84" s="46"/>
      <c r="V84" s="46"/>
      <c r="W84" s="46"/>
      <c r="X84" s="46"/>
      <c r="Y84" s="46"/>
      <c r="Z84" s="46"/>
      <c r="AA84" s="46"/>
      <c r="AB84" s="46"/>
      <c r="AC84" s="46"/>
      <c r="AD84" s="46"/>
      <c r="AE84" s="46"/>
      <c r="AF84" s="46"/>
      <c r="AG84" s="46"/>
      <c r="AH84" s="46"/>
      <c r="AI84" s="46"/>
      <c r="AJ84" s="46"/>
      <c r="AK84" s="46"/>
      <c r="AL84" s="46"/>
    </row>
    <row r="85">
      <c r="A85" s="50"/>
      <c r="B85" s="46"/>
      <c r="C85" s="46"/>
      <c r="D85" s="46"/>
      <c r="E85" s="70"/>
      <c r="F85" s="50"/>
      <c r="G85" s="50"/>
      <c r="H85" s="50"/>
      <c r="I85" s="50"/>
      <c r="J85" s="102"/>
      <c r="K85" s="46"/>
      <c r="L85" s="46"/>
      <c r="M85" s="46"/>
      <c r="N85" s="46"/>
      <c r="O85" s="46"/>
      <c r="P85" s="46"/>
      <c r="Q85" s="46"/>
      <c r="R85" s="46"/>
      <c r="S85" s="46"/>
      <c r="T85" s="46"/>
      <c r="U85" s="46"/>
      <c r="V85" s="46"/>
      <c r="W85" s="46"/>
      <c r="X85" s="46"/>
      <c r="Y85" s="46"/>
      <c r="Z85" s="46"/>
      <c r="AA85" s="46"/>
      <c r="AB85" s="46"/>
      <c r="AC85" s="46"/>
      <c r="AD85" s="46"/>
      <c r="AE85" s="46"/>
      <c r="AF85" s="46"/>
      <c r="AG85" s="46"/>
      <c r="AH85" s="46"/>
      <c r="AI85" s="46"/>
      <c r="AJ85" s="46"/>
      <c r="AK85" s="46"/>
      <c r="AL85" s="46"/>
    </row>
    <row r="86">
      <c r="A86" s="50"/>
      <c r="B86" s="46"/>
      <c r="C86" s="46"/>
      <c r="D86" s="46"/>
      <c r="E86" s="70"/>
      <c r="F86" s="50"/>
      <c r="G86" s="50"/>
      <c r="H86" s="50"/>
      <c r="I86" s="50"/>
      <c r="J86" s="102"/>
      <c r="K86" s="46"/>
      <c r="L86" s="46"/>
      <c r="M86" s="46"/>
      <c r="N86" s="46"/>
      <c r="O86" s="46"/>
      <c r="P86" s="46"/>
      <c r="Q86" s="46"/>
      <c r="R86" s="46"/>
      <c r="S86" s="46"/>
      <c r="T86" s="46"/>
      <c r="U86" s="46"/>
      <c r="V86" s="46"/>
      <c r="W86" s="46"/>
      <c r="X86" s="46"/>
      <c r="Y86" s="46"/>
      <c r="Z86" s="46"/>
      <c r="AA86" s="46"/>
      <c r="AB86" s="46"/>
      <c r="AC86" s="46"/>
      <c r="AD86" s="46"/>
      <c r="AE86" s="46"/>
      <c r="AF86" s="46"/>
      <c r="AG86" s="46"/>
      <c r="AH86" s="46"/>
      <c r="AI86" s="46"/>
      <c r="AJ86" s="46"/>
      <c r="AK86" s="46"/>
      <c r="AL86" s="46"/>
    </row>
    <row r="87">
      <c r="A87" s="50"/>
      <c r="B87" s="46"/>
      <c r="C87" s="46"/>
      <c r="D87" s="46"/>
      <c r="E87" s="70"/>
      <c r="F87" s="50"/>
      <c r="G87" s="50"/>
      <c r="H87" s="50"/>
      <c r="I87" s="50"/>
      <c r="J87" s="102"/>
      <c r="K87" s="46"/>
      <c r="L87" s="46"/>
      <c r="M87" s="46"/>
      <c r="N87" s="46"/>
      <c r="O87" s="46"/>
      <c r="P87" s="46"/>
      <c r="Q87" s="46"/>
      <c r="R87" s="46"/>
      <c r="S87" s="46"/>
      <c r="T87" s="46"/>
      <c r="U87" s="46"/>
      <c r="V87" s="46"/>
      <c r="W87" s="46"/>
      <c r="X87" s="46"/>
      <c r="Y87" s="46"/>
      <c r="Z87" s="46"/>
      <c r="AA87" s="46"/>
      <c r="AB87" s="46"/>
      <c r="AC87" s="46"/>
      <c r="AD87" s="46"/>
      <c r="AE87" s="46"/>
      <c r="AF87" s="46"/>
      <c r="AG87" s="46"/>
      <c r="AH87" s="46"/>
      <c r="AI87" s="46"/>
      <c r="AJ87" s="46"/>
      <c r="AK87" s="46"/>
      <c r="AL87" s="46"/>
    </row>
    <row r="88">
      <c r="A88" s="50"/>
      <c r="B88" s="46"/>
      <c r="C88" s="46"/>
      <c r="D88" s="46"/>
      <c r="E88" s="70"/>
      <c r="F88" s="50"/>
      <c r="G88" s="50"/>
      <c r="H88" s="50"/>
      <c r="I88" s="50"/>
      <c r="J88" s="102"/>
      <c r="K88" s="46"/>
      <c r="L88" s="46"/>
      <c r="M88" s="46"/>
      <c r="N88" s="46"/>
      <c r="O88" s="46"/>
      <c r="P88" s="46"/>
      <c r="Q88" s="46"/>
      <c r="R88" s="46"/>
      <c r="S88" s="46"/>
      <c r="T88" s="46"/>
      <c r="U88" s="46"/>
      <c r="V88" s="46"/>
      <c r="W88" s="46"/>
      <c r="X88" s="46"/>
      <c r="Y88" s="46"/>
      <c r="Z88" s="46"/>
      <c r="AA88" s="46"/>
      <c r="AB88" s="46"/>
      <c r="AC88" s="46"/>
      <c r="AD88" s="46"/>
      <c r="AE88" s="46"/>
      <c r="AF88" s="46"/>
      <c r="AG88" s="46"/>
      <c r="AH88" s="46"/>
      <c r="AI88" s="46"/>
      <c r="AJ88" s="46"/>
      <c r="AK88" s="46"/>
      <c r="AL88" s="46"/>
    </row>
    <row r="89">
      <c r="A89" s="50"/>
      <c r="B89" s="46"/>
      <c r="C89" s="46"/>
      <c r="D89" s="46"/>
      <c r="E89" s="70"/>
      <c r="F89" s="50"/>
      <c r="G89" s="50"/>
      <c r="H89" s="50"/>
      <c r="I89" s="50"/>
      <c r="J89" s="102"/>
      <c r="K89" s="46"/>
      <c r="L89" s="46"/>
      <c r="M89" s="46"/>
      <c r="N89" s="46"/>
      <c r="O89" s="46"/>
      <c r="P89" s="46"/>
      <c r="Q89" s="46"/>
      <c r="R89" s="46"/>
      <c r="S89" s="46"/>
      <c r="T89" s="46"/>
      <c r="U89" s="46"/>
      <c r="V89" s="46"/>
      <c r="W89" s="46"/>
      <c r="X89" s="46"/>
      <c r="Y89" s="46"/>
      <c r="Z89" s="46"/>
      <c r="AA89" s="46"/>
      <c r="AB89" s="46"/>
      <c r="AC89" s="46"/>
      <c r="AD89" s="46"/>
      <c r="AE89" s="46"/>
      <c r="AF89" s="46"/>
      <c r="AG89" s="46"/>
      <c r="AH89" s="46"/>
      <c r="AI89" s="46"/>
      <c r="AJ89" s="46"/>
      <c r="AK89" s="46"/>
      <c r="AL89" s="46"/>
    </row>
    <row r="90">
      <c r="A90" s="50"/>
      <c r="B90" s="46"/>
      <c r="C90" s="46"/>
      <c r="D90" s="46"/>
      <c r="E90" s="70"/>
      <c r="F90" s="50"/>
      <c r="G90" s="50"/>
      <c r="H90" s="50"/>
      <c r="I90" s="50"/>
      <c r="J90" s="102"/>
      <c r="K90" s="46"/>
      <c r="L90" s="46"/>
      <c r="M90" s="46"/>
      <c r="N90" s="46"/>
      <c r="O90" s="46"/>
      <c r="P90" s="46"/>
      <c r="Q90" s="46"/>
      <c r="R90" s="46"/>
      <c r="S90" s="46"/>
      <c r="T90" s="46"/>
      <c r="U90" s="46"/>
      <c r="V90" s="46"/>
      <c r="W90" s="46"/>
      <c r="X90" s="46"/>
      <c r="Y90" s="46"/>
      <c r="Z90" s="46"/>
      <c r="AA90" s="46"/>
      <c r="AB90" s="46"/>
      <c r="AC90" s="46"/>
      <c r="AD90" s="46"/>
      <c r="AE90" s="46"/>
      <c r="AF90" s="46"/>
      <c r="AG90" s="46"/>
      <c r="AH90" s="46"/>
      <c r="AI90" s="46"/>
      <c r="AJ90" s="46"/>
      <c r="AK90" s="46"/>
      <c r="AL90" s="46"/>
    </row>
    <row r="91">
      <c r="A91" s="50"/>
      <c r="B91" s="46"/>
      <c r="C91" s="46"/>
      <c r="D91" s="46"/>
      <c r="E91" s="70"/>
      <c r="F91" s="50"/>
      <c r="G91" s="50"/>
      <c r="H91" s="50"/>
      <c r="I91" s="50"/>
      <c r="J91" s="102"/>
      <c r="K91" s="46"/>
      <c r="L91" s="46"/>
      <c r="M91" s="46"/>
      <c r="N91" s="46"/>
      <c r="O91" s="46"/>
      <c r="P91" s="46"/>
      <c r="Q91" s="46"/>
      <c r="R91" s="46"/>
      <c r="S91" s="46"/>
      <c r="T91" s="46"/>
      <c r="U91" s="46"/>
      <c r="V91" s="46"/>
      <c r="W91" s="46"/>
      <c r="X91" s="46"/>
      <c r="Y91" s="46"/>
      <c r="Z91" s="46"/>
      <c r="AA91" s="46"/>
      <c r="AB91" s="46"/>
      <c r="AC91" s="46"/>
      <c r="AD91" s="46"/>
      <c r="AE91" s="46"/>
      <c r="AF91" s="46"/>
      <c r="AG91" s="46"/>
      <c r="AH91" s="46"/>
      <c r="AI91" s="46"/>
      <c r="AJ91" s="46"/>
      <c r="AK91" s="46"/>
      <c r="AL91" s="46"/>
    </row>
    <row r="92">
      <c r="A92" s="50"/>
      <c r="B92" s="46"/>
      <c r="C92" s="46"/>
      <c r="D92" s="46"/>
      <c r="E92" s="70"/>
      <c r="F92" s="50"/>
      <c r="G92" s="50"/>
      <c r="H92" s="50"/>
      <c r="I92" s="50"/>
      <c r="J92" s="102"/>
      <c r="K92" s="46"/>
      <c r="L92" s="46"/>
      <c r="M92" s="46"/>
      <c r="N92" s="46"/>
      <c r="O92" s="46"/>
      <c r="P92" s="46"/>
      <c r="Q92" s="46"/>
      <c r="R92" s="46"/>
      <c r="S92" s="46"/>
      <c r="T92" s="46"/>
      <c r="U92" s="46"/>
      <c r="V92" s="46"/>
      <c r="W92" s="46"/>
      <c r="X92" s="46"/>
      <c r="Y92" s="46"/>
      <c r="Z92" s="46"/>
      <c r="AA92" s="46"/>
      <c r="AB92" s="46"/>
      <c r="AC92" s="46"/>
      <c r="AD92" s="46"/>
      <c r="AE92" s="46"/>
      <c r="AF92" s="46"/>
      <c r="AG92" s="46"/>
      <c r="AH92" s="46"/>
      <c r="AI92" s="46"/>
      <c r="AJ92" s="46"/>
      <c r="AK92" s="46"/>
      <c r="AL92" s="46"/>
    </row>
    <row r="93">
      <c r="A93" s="50"/>
      <c r="B93" s="46"/>
      <c r="C93" s="46"/>
      <c r="D93" s="46"/>
      <c r="E93" s="70"/>
      <c r="F93" s="50"/>
      <c r="G93" s="50"/>
      <c r="H93" s="50"/>
      <c r="I93" s="50"/>
      <c r="J93" s="102"/>
      <c r="K93" s="46"/>
      <c r="L93" s="46"/>
      <c r="M93" s="46"/>
      <c r="N93" s="46"/>
      <c r="O93" s="46"/>
      <c r="P93" s="46"/>
      <c r="Q93" s="46"/>
      <c r="R93" s="46"/>
      <c r="S93" s="46"/>
      <c r="T93" s="46"/>
      <c r="U93" s="46"/>
      <c r="V93" s="46"/>
      <c r="W93" s="46"/>
      <c r="X93" s="46"/>
      <c r="Y93" s="46"/>
      <c r="Z93" s="46"/>
      <c r="AA93" s="46"/>
      <c r="AB93" s="46"/>
      <c r="AC93" s="46"/>
      <c r="AD93" s="46"/>
      <c r="AE93" s="46"/>
      <c r="AF93" s="46"/>
      <c r="AG93" s="46"/>
      <c r="AH93" s="46"/>
      <c r="AI93" s="46"/>
      <c r="AJ93" s="46"/>
      <c r="AK93" s="46"/>
      <c r="AL93" s="46"/>
    </row>
    <row r="94">
      <c r="A94" s="50"/>
      <c r="B94" s="46"/>
      <c r="C94" s="46"/>
      <c r="D94" s="46"/>
      <c r="E94" s="70"/>
      <c r="F94" s="50"/>
      <c r="G94" s="50"/>
      <c r="H94" s="50"/>
      <c r="I94" s="50"/>
      <c r="J94" s="102"/>
      <c r="K94" s="46"/>
      <c r="L94" s="46"/>
      <c r="M94" s="46"/>
      <c r="N94" s="46"/>
      <c r="O94" s="46"/>
      <c r="P94" s="46"/>
      <c r="Q94" s="46"/>
      <c r="R94" s="46"/>
      <c r="S94" s="46"/>
      <c r="T94" s="46"/>
      <c r="U94" s="46"/>
      <c r="V94" s="46"/>
      <c r="W94" s="46"/>
      <c r="X94" s="46"/>
      <c r="Y94" s="46"/>
      <c r="Z94" s="46"/>
      <c r="AA94" s="46"/>
      <c r="AB94" s="46"/>
      <c r="AC94" s="46"/>
      <c r="AD94" s="46"/>
      <c r="AE94" s="46"/>
      <c r="AF94" s="46"/>
      <c r="AG94" s="46"/>
      <c r="AH94" s="46"/>
      <c r="AI94" s="46"/>
      <c r="AJ94" s="46"/>
      <c r="AK94" s="46"/>
      <c r="AL94" s="46"/>
    </row>
    <row r="95">
      <c r="A95" s="50"/>
      <c r="B95" s="46"/>
      <c r="C95" s="46"/>
      <c r="D95" s="46"/>
      <c r="E95" s="70"/>
      <c r="F95" s="50"/>
      <c r="G95" s="50"/>
      <c r="H95" s="50"/>
      <c r="I95" s="50"/>
      <c r="J95" s="102"/>
      <c r="K95" s="46"/>
      <c r="L95" s="46"/>
      <c r="M95" s="46"/>
      <c r="N95" s="46"/>
      <c r="O95" s="46"/>
      <c r="P95" s="46"/>
      <c r="Q95" s="46"/>
      <c r="R95" s="46"/>
      <c r="S95" s="46"/>
      <c r="T95" s="46"/>
      <c r="U95" s="46"/>
      <c r="V95" s="46"/>
      <c r="W95" s="46"/>
      <c r="X95" s="46"/>
      <c r="Y95" s="46"/>
      <c r="Z95" s="46"/>
      <c r="AA95" s="46"/>
      <c r="AB95" s="46"/>
      <c r="AC95" s="46"/>
      <c r="AD95" s="46"/>
      <c r="AE95" s="46"/>
      <c r="AF95" s="46"/>
      <c r="AG95" s="46"/>
      <c r="AH95" s="46"/>
      <c r="AI95" s="46"/>
      <c r="AJ95" s="46"/>
      <c r="AK95" s="46"/>
      <c r="AL95" s="46"/>
    </row>
    <row r="96">
      <c r="A96" s="50"/>
      <c r="B96" s="46"/>
      <c r="C96" s="46"/>
      <c r="D96" s="46"/>
      <c r="E96" s="70"/>
      <c r="F96" s="50"/>
      <c r="G96" s="50"/>
      <c r="H96" s="50"/>
      <c r="I96" s="50"/>
      <c r="J96" s="102"/>
      <c r="K96" s="46"/>
      <c r="L96" s="46"/>
      <c r="M96" s="46"/>
      <c r="N96" s="46"/>
      <c r="O96" s="46"/>
      <c r="P96" s="46"/>
      <c r="Q96" s="46"/>
      <c r="R96" s="46"/>
      <c r="S96" s="46"/>
      <c r="T96" s="46"/>
      <c r="U96" s="46"/>
      <c r="V96" s="46"/>
      <c r="W96" s="46"/>
      <c r="X96" s="46"/>
      <c r="Y96" s="46"/>
      <c r="Z96" s="46"/>
      <c r="AA96" s="46"/>
      <c r="AB96" s="46"/>
      <c r="AC96" s="46"/>
      <c r="AD96" s="46"/>
      <c r="AE96" s="46"/>
      <c r="AF96" s="46"/>
      <c r="AG96" s="46"/>
      <c r="AH96" s="46"/>
      <c r="AI96" s="46"/>
      <c r="AJ96" s="46"/>
      <c r="AK96" s="46"/>
      <c r="AL96" s="46"/>
    </row>
    <row r="97">
      <c r="A97" s="50"/>
      <c r="B97" s="46"/>
      <c r="C97" s="46"/>
      <c r="D97" s="46"/>
      <c r="E97" s="70"/>
      <c r="F97" s="50"/>
      <c r="G97" s="50"/>
      <c r="H97" s="50"/>
      <c r="I97" s="50"/>
      <c r="J97" s="102"/>
      <c r="K97" s="46"/>
      <c r="L97" s="46"/>
      <c r="M97" s="46"/>
      <c r="N97" s="46"/>
      <c r="O97" s="46"/>
      <c r="P97" s="46"/>
      <c r="Q97" s="46"/>
      <c r="R97" s="46"/>
      <c r="S97" s="46"/>
      <c r="T97" s="46"/>
      <c r="U97" s="46"/>
      <c r="V97" s="46"/>
      <c r="W97" s="46"/>
      <c r="X97" s="46"/>
      <c r="Y97" s="46"/>
      <c r="Z97" s="46"/>
      <c r="AA97" s="46"/>
      <c r="AB97" s="46"/>
      <c r="AC97" s="46"/>
      <c r="AD97" s="46"/>
      <c r="AE97" s="46"/>
      <c r="AF97" s="46"/>
      <c r="AG97" s="46"/>
      <c r="AH97" s="46"/>
      <c r="AI97" s="46"/>
      <c r="AJ97" s="46"/>
      <c r="AK97" s="46"/>
      <c r="AL97" s="46"/>
    </row>
    <row r="98">
      <c r="A98" s="50"/>
      <c r="B98" s="46"/>
      <c r="C98" s="46"/>
      <c r="D98" s="46"/>
      <c r="E98" s="70"/>
      <c r="F98" s="50"/>
      <c r="G98" s="50"/>
      <c r="H98" s="50"/>
      <c r="I98" s="50"/>
      <c r="J98" s="102"/>
      <c r="K98" s="46"/>
      <c r="L98" s="46"/>
      <c r="M98" s="46"/>
      <c r="N98" s="46"/>
      <c r="O98" s="46"/>
      <c r="P98" s="46"/>
      <c r="Q98" s="46"/>
      <c r="R98" s="46"/>
      <c r="S98" s="46"/>
      <c r="T98" s="46"/>
      <c r="U98" s="46"/>
      <c r="V98" s="46"/>
      <c r="W98" s="46"/>
      <c r="X98" s="46"/>
      <c r="Y98" s="46"/>
      <c r="Z98" s="46"/>
      <c r="AA98" s="46"/>
      <c r="AB98" s="46"/>
      <c r="AC98" s="46"/>
      <c r="AD98" s="46"/>
      <c r="AE98" s="46"/>
      <c r="AF98" s="46"/>
      <c r="AG98" s="46"/>
      <c r="AH98" s="46"/>
      <c r="AI98" s="46"/>
      <c r="AJ98" s="46"/>
      <c r="AK98" s="46"/>
      <c r="AL98" s="46"/>
    </row>
    <row r="99">
      <c r="A99" s="50"/>
      <c r="B99" s="46"/>
      <c r="C99" s="46"/>
      <c r="D99" s="46"/>
      <c r="E99" s="70"/>
      <c r="F99" s="50"/>
      <c r="G99" s="50"/>
      <c r="H99" s="50"/>
      <c r="I99" s="50"/>
      <c r="J99" s="102"/>
      <c r="K99" s="46"/>
      <c r="L99" s="46"/>
      <c r="M99" s="46"/>
      <c r="N99" s="46"/>
      <c r="O99" s="46"/>
      <c r="P99" s="46"/>
      <c r="Q99" s="46"/>
      <c r="R99" s="46"/>
      <c r="S99" s="46"/>
      <c r="T99" s="46"/>
      <c r="U99" s="46"/>
      <c r="V99" s="46"/>
      <c r="W99" s="46"/>
      <c r="X99" s="46"/>
      <c r="Y99" s="46"/>
      <c r="Z99" s="46"/>
      <c r="AA99" s="46"/>
      <c r="AB99" s="46"/>
      <c r="AC99" s="46"/>
      <c r="AD99" s="46"/>
      <c r="AE99" s="46"/>
      <c r="AF99" s="46"/>
      <c r="AG99" s="46"/>
      <c r="AH99" s="46"/>
      <c r="AI99" s="46"/>
      <c r="AJ99" s="46"/>
      <c r="AK99" s="46"/>
      <c r="AL99" s="46"/>
    </row>
    <row r="100">
      <c r="A100" s="50"/>
      <c r="B100" s="46"/>
      <c r="C100" s="46"/>
      <c r="D100" s="46"/>
      <c r="E100" s="70"/>
      <c r="F100" s="50"/>
      <c r="G100" s="50"/>
      <c r="H100" s="50"/>
      <c r="I100" s="50"/>
      <c r="J100" s="102"/>
      <c r="K100" s="46"/>
      <c r="L100" s="46"/>
      <c r="M100" s="46"/>
      <c r="N100" s="46"/>
      <c r="O100" s="46"/>
      <c r="P100" s="46"/>
      <c r="Q100" s="46"/>
      <c r="R100" s="46"/>
      <c r="S100" s="46"/>
      <c r="T100" s="46"/>
      <c r="U100" s="46"/>
      <c r="V100" s="46"/>
      <c r="W100" s="46"/>
      <c r="X100" s="46"/>
      <c r="Y100" s="46"/>
      <c r="Z100" s="46"/>
      <c r="AA100" s="46"/>
      <c r="AB100" s="46"/>
      <c r="AC100" s="46"/>
      <c r="AD100" s="46"/>
      <c r="AE100" s="46"/>
      <c r="AF100" s="46"/>
      <c r="AG100" s="46"/>
      <c r="AH100" s="46"/>
      <c r="AI100" s="46"/>
      <c r="AJ100" s="46"/>
      <c r="AK100" s="46"/>
      <c r="AL100" s="46"/>
    </row>
    <row r="101">
      <c r="A101" s="50"/>
      <c r="B101" s="46"/>
      <c r="C101" s="46"/>
      <c r="D101" s="46"/>
      <c r="E101" s="70"/>
      <c r="F101" s="50"/>
      <c r="G101" s="50"/>
      <c r="H101" s="50"/>
      <c r="I101" s="50"/>
      <c r="J101" s="102"/>
      <c r="K101" s="46"/>
      <c r="L101" s="46"/>
      <c r="M101" s="46"/>
      <c r="N101" s="46"/>
      <c r="O101" s="46"/>
      <c r="P101" s="46"/>
      <c r="Q101" s="46"/>
      <c r="R101" s="46"/>
      <c r="S101" s="46"/>
      <c r="T101" s="46"/>
      <c r="U101" s="46"/>
      <c r="V101" s="46"/>
      <c r="W101" s="46"/>
      <c r="X101" s="46"/>
      <c r="Y101" s="46"/>
      <c r="Z101" s="46"/>
      <c r="AA101" s="46"/>
      <c r="AB101" s="46"/>
      <c r="AC101" s="46"/>
      <c r="AD101" s="46"/>
      <c r="AE101" s="46"/>
      <c r="AF101" s="46"/>
      <c r="AG101" s="46"/>
      <c r="AH101" s="46"/>
      <c r="AI101" s="46"/>
      <c r="AJ101" s="46"/>
      <c r="AK101" s="46"/>
      <c r="AL101" s="46"/>
    </row>
    <row r="102">
      <c r="A102" s="50"/>
      <c r="B102" s="46"/>
      <c r="C102" s="46"/>
      <c r="D102" s="46"/>
      <c r="E102" s="70"/>
      <c r="F102" s="50"/>
      <c r="G102" s="50"/>
      <c r="H102" s="50"/>
      <c r="I102" s="50"/>
      <c r="J102" s="102"/>
      <c r="K102" s="46"/>
      <c r="L102" s="46"/>
      <c r="M102" s="46"/>
      <c r="N102" s="46"/>
      <c r="O102" s="46"/>
      <c r="P102" s="46"/>
      <c r="Q102" s="46"/>
      <c r="R102" s="46"/>
      <c r="S102" s="46"/>
      <c r="T102" s="46"/>
      <c r="U102" s="46"/>
      <c r="V102" s="46"/>
      <c r="W102" s="46"/>
      <c r="X102" s="46"/>
      <c r="Y102" s="46"/>
      <c r="Z102" s="46"/>
      <c r="AA102" s="46"/>
      <c r="AB102" s="46"/>
      <c r="AC102" s="46"/>
      <c r="AD102" s="46"/>
      <c r="AE102" s="46"/>
      <c r="AF102" s="46"/>
      <c r="AG102" s="46"/>
      <c r="AH102" s="46"/>
      <c r="AI102" s="46"/>
      <c r="AJ102" s="46"/>
      <c r="AK102" s="46"/>
      <c r="AL102" s="46"/>
    </row>
    <row r="103">
      <c r="A103" s="50"/>
      <c r="B103" s="46"/>
      <c r="C103" s="46"/>
      <c r="D103" s="46"/>
      <c r="E103" s="70"/>
      <c r="F103" s="50"/>
      <c r="G103" s="50"/>
      <c r="H103" s="50"/>
      <c r="I103" s="50"/>
      <c r="J103" s="102"/>
      <c r="K103" s="46"/>
      <c r="L103" s="46"/>
      <c r="M103" s="46"/>
      <c r="N103" s="46"/>
      <c r="O103" s="46"/>
      <c r="P103" s="46"/>
      <c r="Q103" s="46"/>
      <c r="R103" s="46"/>
      <c r="S103" s="46"/>
      <c r="T103" s="46"/>
      <c r="U103" s="46"/>
      <c r="V103" s="46"/>
      <c r="W103" s="46"/>
      <c r="X103" s="46"/>
      <c r="Y103" s="46"/>
      <c r="Z103" s="46"/>
      <c r="AA103" s="46"/>
      <c r="AB103" s="46"/>
      <c r="AC103" s="46"/>
      <c r="AD103" s="46"/>
      <c r="AE103" s="46"/>
      <c r="AF103" s="46"/>
      <c r="AG103" s="46"/>
      <c r="AH103" s="46"/>
      <c r="AI103" s="46"/>
      <c r="AJ103" s="46"/>
      <c r="AK103" s="46"/>
      <c r="AL103" s="46"/>
    </row>
    <row r="104">
      <c r="A104" s="50"/>
      <c r="B104" s="46"/>
      <c r="C104" s="46"/>
      <c r="D104" s="46"/>
      <c r="E104" s="70"/>
      <c r="F104" s="50"/>
      <c r="G104" s="50"/>
      <c r="H104" s="50"/>
      <c r="I104" s="50"/>
      <c r="J104" s="102"/>
      <c r="K104" s="46"/>
      <c r="L104" s="46"/>
      <c r="M104" s="46"/>
      <c r="N104" s="46"/>
      <c r="O104" s="46"/>
      <c r="P104" s="46"/>
      <c r="Q104" s="46"/>
      <c r="R104" s="46"/>
      <c r="S104" s="46"/>
      <c r="T104" s="46"/>
      <c r="U104" s="46"/>
      <c r="V104" s="46"/>
      <c r="W104" s="46"/>
      <c r="X104" s="46"/>
      <c r="Y104" s="46"/>
      <c r="Z104" s="46"/>
      <c r="AA104" s="46"/>
      <c r="AB104" s="46"/>
      <c r="AC104" s="46"/>
      <c r="AD104" s="46"/>
      <c r="AE104" s="46"/>
      <c r="AF104" s="46"/>
      <c r="AG104" s="46"/>
      <c r="AH104" s="46"/>
      <c r="AI104" s="46"/>
      <c r="AJ104" s="46"/>
      <c r="AK104" s="46"/>
      <c r="AL104" s="46"/>
    </row>
    <row r="105">
      <c r="A105" s="50"/>
      <c r="B105" s="46"/>
      <c r="C105" s="46"/>
      <c r="D105" s="46"/>
      <c r="E105" s="70"/>
      <c r="F105" s="50"/>
      <c r="G105" s="50"/>
      <c r="H105" s="50"/>
      <c r="I105" s="50"/>
      <c r="J105" s="102"/>
      <c r="K105" s="46"/>
      <c r="L105" s="46"/>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c r="AJ105" s="46"/>
      <c r="AK105" s="46"/>
      <c r="AL105" s="46"/>
    </row>
    <row r="106">
      <c r="A106" s="50"/>
      <c r="B106" s="46"/>
      <c r="C106" s="46"/>
      <c r="D106" s="46"/>
      <c r="E106" s="70"/>
      <c r="F106" s="50"/>
      <c r="G106" s="50"/>
      <c r="H106" s="50"/>
      <c r="I106" s="50"/>
      <c r="J106" s="102"/>
      <c r="K106" s="46"/>
      <c r="L106" s="46"/>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c r="AJ106" s="46"/>
      <c r="AK106" s="46"/>
      <c r="AL106" s="46"/>
    </row>
    <row r="107">
      <c r="A107" s="50"/>
      <c r="B107" s="46"/>
      <c r="C107" s="46"/>
      <c r="D107" s="46"/>
      <c r="E107" s="70"/>
      <c r="F107" s="50"/>
      <c r="G107" s="50"/>
      <c r="H107" s="50"/>
      <c r="I107" s="50"/>
      <c r="J107" s="102"/>
      <c r="K107" s="46"/>
      <c r="L107" s="46"/>
      <c r="M107" s="46"/>
      <c r="N107" s="46"/>
      <c r="O107" s="46"/>
      <c r="P107" s="46"/>
      <c r="Q107" s="46"/>
      <c r="R107" s="46"/>
      <c r="S107" s="46"/>
      <c r="T107" s="46"/>
      <c r="U107" s="46"/>
      <c r="V107" s="46"/>
      <c r="W107" s="46"/>
      <c r="X107" s="46"/>
      <c r="Y107" s="46"/>
      <c r="Z107" s="46"/>
      <c r="AA107" s="46"/>
      <c r="AB107" s="46"/>
      <c r="AC107" s="46"/>
      <c r="AD107" s="46"/>
      <c r="AE107" s="46"/>
      <c r="AF107" s="46"/>
      <c r="AG107" s="46"/>
      <c r="AH107" s="46"/>
      <c r="AI107" s="46"/>
      <c r="AJ107" s="46"/>
      <c r="AK107" s="46"/>
      <c r="AL107" s="46"/>
    </row>
    <row r="108">
      <c r="A108" s="50"/>
      <c r="B108" s="46"/>
      <c r="C108" s="46"/>
      <c r="D108" s="46"/>
      <c r="E108" s="70"/>
      <c r="F108" s="50"/>
      <c r="G108" s="50"/>
      <c r="H108" s="50"/>
      <c r="I108" s="50"/>
      <c r="J108" s="102"/>
      <c r="K108" s="46"/>
      <c r="L108" s="46"/>
      <c r="M108" s="46"/>
      <c r="N108" s="46"/>
      <c r="O108" s="46"/>
      <c r="P108" s="46"/>
      <c r="Q108" s="46"/>
      <c r="R108" s="46"/>
      <c r="S108" s="46"/>
      <c r="T108" s="46"/>
      <c r="U108" s="46"/>
      <c r="V108" s="46"/>
      <c r="W108" s="46"/>
      <c r="X108" s="46"/>
      <c r="Y108" s="46"/>
      <c r="Z108" s="46"/>
      <c r="AA108" s="46"/>
      <c r="AB108" s="46"/>
      <c r="AC108" s="46"/>
      <c r="AD108" s="46"/>
      <c r="AE108" s="46"/>
      <c r="AF108" s="46"/>
      <c r="AG108" s="46"/>
      <c r="AH108" s="46"/>
      <c r="AI108" s="46"/>
      <c r="AJ108" s="46"/>
      <c r="AK108" s="46"/>
      <c r="AL108" s="46"/>
    </row>
    <row r="109">
      <c r="A109" s="50"/>
      <c r="B109" s="46"/>
      <c r="C109" s="46"/>
      <c r="D109" s="46"/>
      <c r="E109" s="70"/>
      <c r="F109" s="50"/>
      <c r="G109" s="50"/>
      <c r="H109" s="50"/>
      <c r="I109" s="50"/>
      <c r="J109" s="102"/>
      <c r="K109" s="46"/>
      <c r="L109" s="46"/>
      <c r="M109" s="46"/>
      <c r="N109" s="46"/>
      <c r="O109" s="46"/>
      <c r="P109" s="46"/>
      <c r="Q109" s="46"/>
      <c r="R109" s="46"/>
      <c r="S109" s="46"/>
      <c r="T109" s="46"/>
      <c r="U109" s="46"/>
      <c r="V109" s="46"/>
      <c r="W109" s="46"/>
      <c r="X109" s="46"/>
      <c r="Y109" s="46"/>
      <c r="Z109" s="46"/>
      <c r="AA109" s="46"/>
      <c r="AB109" s="46"/>
      <c r="AC109" s="46"/>
      <c r="AD109" s="46"/>
      <c r="AE109" s="46"/>
      <c r="AF109" s="46"/>
      <c r="AG109" s="46"/>
      <c r="AH109" s="46"/>
      <c r="AI109" s="46"/>
      <c r="AJ109" s="46"/>
      <c r="AK109" s="46"/>
      <c r="AL109" s="46"/>
    </row>
    <row r="110">
      <c r="A110" s="50"/>
      <c r="B110" s="46"/>
      <c r="C110" s="46"/>
      <c r="D110" s="46"/>
      <c r="E110" s="70"/>
      <c r="F110" s="50"/>
      <c r="G110" s="50"/>
      <c r="H110" s="50"/>
      <c r="I110" s="50"/>
      <c r="J110" s="102"/>
      <c r="K110" s="46"/>
      <c r="L110" s="46"/>
      <c r="M110" s="46"/>
      <c r="N110" s="46"/>
      <c r="O110" s="46"/>
      <c r="P110" s="46"/>
      <c r="Q110" s="46"/>
      <c r="R110" s="46"/>
      <c r="S110" s="46"/>
      <c r="T110" s="46"/>
      <c r="U110" s="46"/>
      <c r="V110" s="46"/>
      <c r="W110" s="46"/>
      <c r="X110" s="46"/>
      <c r="Y110" s="46"/>
      <c r="Z110" s="46"/>
      <c r="AA110" s="46"/>
      <c r="AB110" s="46"/>
      <c r="AC110" s="46"/>
      <c r="AD110" s="46"/>
      <c r="AE110" s="46"/>
      <c r="AF110" s="46"/>
      <c r="AG110" s="46"/>
      <c r="AH110" s="46"/>
      <c r="AI110" s="46"/>
      <c r="AJ110" s="46"/>
      <c r="AK110" s="46"/>
      <c r="AL110" s="46"/>
    </row>
    <row r="111">
      <c r="A111" s="50"/>
      <c r="B111" s="46"/>
      <c r="C111" s="46"/>
      <c r="D111" s="46"/>
      <c r="E111" s="70"/>
      <c r="F111" s="50"/>
      <c r="G111" s="50"/>
      <c r="H111" s="50"/>
      <c r="I111" s="50"/>
      <c r="J111" s="102"/>
      <c r="K111" s="46"/>
      <c r="L111" s="46"/>
      <c r="M111" s="46"/>
      <c r="N111" s="46"/>
      <c r="O111" s="46"/>
      <c r="P111" s="46"/>
      <c r="Q111" s="46"/>
      <c r="R111" s="46"/>
      <c r="S111" s="46"/>
      <c r="T111" s="46"/>
      <c r="U111" s="46"/>
      <c r="V111" s="46"/>
      <c r="W111" s="46"/>
      <c r="X111" s="46"/>
      <c r="Y111" s="46"/>
      <c r="Z111" s="46"/>
      <c r="AA111" s="46"/>
      <c r="AB111" s="46"/>
      <c r="AC111" s="46"/>
      <c r="AD111" s="46"/>
      <c r="AE111" s="46"/>
      <c r="AF111" s="46"/>
      <c r="AG111" s="46"/>
      <c r="AH111" s="46"/>
      <c r="AI111" s="46"/>
      <c r="AJ111" s="46"/>
      <c r="AK111" s="46"/>
      <c r="AL111" s="46"/>
    </row>
    <row r="112">
      <c r="A112" s="50"/>
      <c r="B112" s="46"/>
      <c r="C112" s="46"/>
      <c r="D112" s="46"/>
      <c r="E112" s="70"/>
      <c r="F112" s="50"/>
      <c r="G112" s="50"/>
      <c r="H112" s="50"/>
      <c r="I112" s="50"/>
      <c r="J112" s="102"/>
      <c r="K112" s="46"/>
      <c r="L112" s="46"/>
      <c r="M112" s="46"/>
      <c r="N112" s="46"/>
      <c r="O112" s="46"/>
      <c r="P112" s="46"/>
      <c r="Q112" s="46"/>
      <c r="R112" s="46"/>
      <c r="S112" s="46"/>
      <c r="T112" s="46"/>
      <c r="U112" s="46"/>
      <c r="V112" s="46"/>
      <c r="W112" s="46"/>
      <c r="X112" s="46"/>
      <c r="Y112" s="46"/>
      <c r="Z112" s="46"/>
      <c r="AA112" s="46"/>
      <c r="AB112" s="46"/>
      <c r="AC112" s="46"/>
      <c r="AD112" s="46"/>
      <c r="AE112" s="46"/>
      <c r="AF112" s="46"/>
      <c r="AG112" s="46"/>
      <c r="AH112" s="46"/>
      <c r="AI112" s="46"/>
      <c r="AJ112" s="46"/>
      <c r="AK112" s="46"/>
      <c r="AL112" s="46"/>
    </row>
    <row r="113">
      <c r="A113" s="50"/>
      <c r="B113" s="46"/>
      <c r="C113" s="46"/>
      <c r="D113" s="46"/>
      <c r="E113" s="70"/>
      <c r="F113" s="50"/>
      <c r="G113" s="50"/>
      <c r="H113" s="50"/>
      <c r="I113" s="50"/>
      <c r="J113" s="102"/>
      <c r="K113" s="46"/>
      <c r="L113" s="46"/>
      <c r="M113" s="46"/>
      <c r="N113" s="46"/>
      <c r="O113" s="46"/>
      <c r="P113" s="46"/>
      <c r="Q113" s="46"/>
      <c r="R113" s="46"/>
      <c r="S113" s="46"/>
      <c r="T113" s="46"/>
      <c r="U113" s="46"/>
      <c r="V113" s="46"/>
      <c r="W113" s="46"/>
      <c r="X113" s="46"/>
      <c r="Y113" s="46"/>
      <c r="Z113" s="46"/>
      <c r="AA113" s="46"/>
      <c r="AB113" s="46"/>
      <c r="AC113" s="46"/>
      <c r="AD113" s="46"/>
      <c r="AE113" s="46"/>
      <c r="AF113" s="46"/>
      <c r="AG113" s="46"/>
      <c r="AH113" s="46"/>
      <c r="AI113" s="46"/>
      <c r="AJ113" s="46"/>
      <c r="AK113" s="46"/>
      <c r="AL113" s="46"/>
    </row>
    <row r="114">
      <c r="A114" s="50"/>
      <c r="B114" s="46"/>
      <c r="C114" s="46"/>
      <c r="D114" s="46"/>
      <c r="E114" s="70"/>
      <c r="F114" s="50"/>
      <c r="G114" s="50"/>
      <c r="H114" s="50"/>
      <c r="I114" s="50"/>
      <c r="J114" s="102"/>
      <c r="K114" s="46"/>
      <c r="L114" s="46"/>
      <c r="M114" s="46"/>
      <c r="N114" s="46"/>
      <c r="O114" s="46"/>
      <c r="P114" s="46"/>
      <c r="Q114" s="46"/>
      <c r="R114" s="46"/>
      <c r="S114" s="46"/>
      <c r="T114" s="46"/>
      <c r="U114" s="46"/>
      <c r="V114" s="46"/>
      <c r="W114" s="46"/>
      <c r="X114" s="46"/>
      <c r="Y114" s="46"/>
      <c r="Z114" s="46"/>
      <c r="AA114" s="46"/>
      <c r="AB114" s="46"/>
      <c r="AC114" s="46"/>
      <c r="AD114" s="46"/>
      <c r="AE114" s="46"/>
      <c r="AF114" s="46"/>
      <c r="AG114" s="46"/>
      <c r="AH114" s="46"/>
      <c r="AI114" s="46"/>
      <c r="AJ114" s="46"/>
      <c r="AK114" s="46"/>
      <c r="AL114" s="46"/>
    </row>
    <row r="115">
      <c r="A115" s="50"/>
      <c r="B115" s="46"/>
      <c r="C115" s="46"/>
      <c r="D115" s="46"/>
      <c r="E115" s="70"/>
      <c r="F115" s="50"/>
      <c r="G115" s="50"/>
      <c r="H115" s="50"/>
      <c r="I115" s="50"/>
      <c r="J115" s="102"/>
      <c r="K115" s="46"/>
      <c r="L115" s="46"/>
      <c r="M115" s="46"/>
      <c r="N115" s="46"/>
      <c r="O115" s="46"/>
      <c r="P115" s="46"/>
      <c r="Q115" s="46"/>
      <c r="R115" s="46"/>
      <c r="S115" s="46"/>
      <c r="T115" s="46"/>
      <c r="U115" s="46"/>
      <c r="V115" s="46"/>
      <c r="W115" s="46"/>
      <c r="X115" s="46"/>
      <c r="Y115" s="46"/>
      <c r="Z115" s="46"/>
      <c r="AA115" s="46"/>
      <c r="AB115" s="46"/>
      <c r="AC115" s="46"/>
      <c r="AD115" s="46"/>
      <c r="AE115" s="46"/>
      <c r="AF115" s="46"/>
      <c r="AG115" s="46"/>
      <c r="AH115" s="46"/>
      <c r="AI115" s="46"/>
      <c r="AJ115" s="46"/>
      <c r="AK115" s="46"/>
      <c r="AL115" s="46"/>
    </row>
    <row r="116">
      <c r="A116" s="50"/>
      <c r="B116" s="46"/>
      <c r="C116" s="46"/>
      <c r="D116" s="46"/>
      <c r="E116" s="70"/>
      <c r="F116" s="50"/>
      <c r="G116" s="50"/>
      <c r="H116" s="50"/>
      <c r="I116" s="50"/>
      <c r="J116" s="102"/>
      <c r="K116" s="46"/>
      <c r="L116" s="46"/>
      <c r="M116" s="46"/>
      <c r="N116" s="46"/>
      <c r="O116" s="46"/>
      <c r="P116" s="46"/>
      <c r="Q116" s="46"/>
      <c r="R116" s="46"/>
      <c r="S116" s="46"/>
      <c r="T116" s="46"/>
      <c r="U116" s="46"/>
      <c r="V116" s="46"/>
      <c r="W116" s="46"/>
      <c r="X116" s="46"/>
      <c r="Y116" s="46"/>
      <c r="Z116" s="46"/>
      <c r="AA116" s="46"/>
      <c r="AB116" s="46"/>
      <c r="AC116" s="46"/>
      <c r="AD116" s="46"/>
      <c r="AE116" s="46"/>
      <c r="AF116" s="46"/>
      <c r="AG116" s="46"/>
      <c r="AH116" s="46"/>
      <c r="AI116" s="46"/>
      <c r="AJ116" s="46"/>
      <c r="AK116" s="46"/>
      <c r="AL116" s="46"/>
    </row>
    <row r="117">
      <c r="A117" s="50"/>
      <c r="B117" s="46"/>
      <c r="C117" s="46"/>
      <c r="D117" s="46"/>
      <c r="E117" s="70"/>
      <c r="F117" s="50"/>
      <c r="G117" s="50"/>
      <c r="H117" s="50"/>
      <c r="I117" s="50"/>
      <c r="J117" s="102"/>
      <c r="K117" s="46"/>
      <c r="L117" s="46"/>
      <c r="M117" s="46"/>
      <c r="N117" s="46"/>
      <c r="O117" s="46"/>
      <c r="P117" s="46"/>
      <c r="Q117" s="46"/>
      <c r="R117" s="46"/>
      <c r="S117" s="46"/>
      <c r="T117" s="46"/>
      <c r="U117" s="46"/>
      <c r="V117" s="46"/>
      <c r="W117" s="46"/>
      <c r="X117" s="46"/>
      <c r="Y117" s="46"/>
      <c r="Z117" s="46"/>
      <c r="AA117" s="46"/>
      <c r="AB117" s="46"/>
      <c r="AC117" s="46"/>
      <c r="AD117" s="46"/>
      <c r="AE117" s="46"/>
      <c r="AF117" s="46"/>
      <c r="AG117" s="46"/>
      <c r="AH117" s="46"/>
      <c r="AI117" s="46"/>
      <c r="AJ117" s="46"/>
      <c r="AK117" s="46"/>
      <c r="AL117" s="46"/>
    </row>
    <row r="118">
      <c r="A118" s="50"/>
      <c r="B118" s="46"/>
      <c r="C118" s="46"/>
      <c r="D118" s="46"/>
      <c r="E118" s="70"/>
      <c r="F118" s="50"/>
      <c r="G118" s="50"/>
      <c r="H118" s="50"/>
      <c r="I118" s="50"/>
      <c r="J118" s="102"/>
      <c r="K118" s="46"/>
      <c r="L118" s="46"/>
      <c r="M118" s="46"/>
      <c r="N118" s="46"/>
      <c r="O118" s="46"/>
      <c r="P118" s="46"/>
      <c r="Q118" s="46"/>
      <c r="R118" s="46"/>
      <c r="S118" s="46"/>
      <c r="T118" s="46"/>
      <c r="U118" s="46"/>
      <c r="V118" s="46"/>
      <c r="W118" s="46"/>
      <c r="X118" s="46"/>
      <c r="Y118" s="46"/>
      <c r="Z118" s="46"/>
      <c r="AA118" s="46"/>
      <c r="AB118" s="46"/>
      <c r="AC118" s="46"/>
      <c r="AD118" s="46"/>
      <c r="AE118" s="46"/>
      <c r="AF118" s="46"/>
      <c r="AG118" s="46"/>
      <c r="AH118" s="46"/>
      <c r="AI118" s="46"/>
      <c r="AJ118" s="46"/>
      <c r="AK118" s="46"/>
      <c r="AL118" s="46"/>
    </row>
    <row r="119">
      <c r="A119" s="50"/>
      <c r="B119" s="46"/>
      <c r="C119" s="46"/>
      <c r="D119" s="46"/>
      <c r="E119" s="70"/>
      <c r="F119" s="50"/>
      <c r="G119" s="50"/>
      <c r="H119" s="50"/>
      <c r="I119" s="50"/>
      <c r="J119" s="102"/>
      <c r="K119" s="46"/>
      <c r="L119" s="46"/>
      <c r="M119" s="46"/>
      <c r="N119" s="46"/>
      <c r="O119" s="46"/>
      <c r="P119" s="46"/>
      <c r="Q119" s="46"/>
      <c r="R119" s="46"/>
      <c r="S119" s="46"/>
      <c r="T119" s="46"/>
      <c r="U119" s="46"/>
      <c r="V119" s="46"/>
      <c r="W119" s="46"/>
      <c r="X119" s="46"/>
      <c r="Y119" s="46"/>
      <c r="Z119" s="46"/>
      <c r="AA119" s="46"/>
      <c r="AB119" s="46"/>
      <c r="AC119" s="46"/>
      <c r="AD119" s="46"/>
      <c r="AE119" s="46"/>
      <c r="AF119" s="46"/>
      <c r="AG119" s="46"/>
      <c r="AH119" s="46"/>
      <c r="AI119" s="46"/>
      <c r="AJ119" s="46"/>
      <c r="AK119" s="46"/>
      <c r="AL119" s="46"/>
    </row>
    <row r="120">
      <c r="A120" s="50"/>
      <c r="B120" s="46"/>
      <c r="C120" s="46"/>
      <c r="D120" s="46"/>
      <c r="E120" s="70"/>
      <c r="F120" s="50"/>
      <c r="G120" s="50"/>
      <c r="H120" s="50"/>
      <c r="I120" s="50"/>
      <c r="J120" s="102"/>
      <c r="K120" s="46"/>
      <c r="L120" s="46"/>
      <c r="M120" s="46"/>
      <c r="N120" s="46"/>
      <c r="O120" s="46"/>
      <c r="P120" s="46"/>
      <c r="Q120" s="46"/>
      <c r="R120" s="46"/>
      <c r="S120" s="46"/>
      <c r="T120" s="46"/>
      <c r="U120" s="46"/>
      <c r="V120" s="46"/>
      <c r="W120" s="46"/>
      <c r="X120" s="46"/>
      <c r="Y120" s="46"/>
      <c r="Z120" s="46"/>
      <c r="AA120" s="46"/>
      <c r="AB120" s="46"/>
      <c r="AC120" s="46"/>
      <c r="AD120" s="46"/>
      <c r="AE120" s="46"/>
      <c r="AF120" s="46"/>
      <c r="AG120" s="46"/>
      <c r="AH120" s="46"/>
      <c r="AI120" s="46"/>
      <c r="AJ120" s="46"/>
      <c r="AK120" s="46"/>
      <c r="AL120" s="46"/>
    </row>
    <row r="121">
      <c r="A121" s="50"/>
      <c r="B121" s="46"/>
      <c r="C121" s="46"/>
      <c r="D121" s="46"/>
      <c r="E121" s="70"/>
      <c r="F121" s="50"/>
      <c r="G121" s="50"/>
      <c r="H121" s="50"/>
      <c r="I121" s="50"/>
      <c r="J121" s="102"/>
      <c r="K121" s="46"/>
      <c r="L121" s="46"/>
      <c r="M121" s="46"/>
      <c r="N121" s="46"/>
      <c r="O121" s="46"/>
      <c r="P121" s="46"/>
      <c r="Q121" s="46"/>
      <c r="R121" s="46"/>
      <c r="S121" s="46"/>
      <c r="T121" s="46"/>
      <c r="U121" s="46"/>
      <c r="V121" s="46"/>
      <c r="W121" s="46"/>
      <c r="X121" s="46"/>
      <c r="Y121" s="46"/>
      <c r="Z121" s="46"/>
      <c r="AA121" s="46"/>
      <c r="AB121" s="46"/>
      <c r="AC121" s="46"/>
      <c r="AD121" s="46"/>
      <c r="AE121" s="46"/>
      <c r="AF121" s="46"/>
      <c r="AG121" s="46"/>
      <c r="AH121" s="46"/>
      <c r="AI121" s="46"/>
      <c r="AJ121" s="46"/>
      <c r="AK121" s="46"/>
      <c r="AL121" s="46"/>
    </row>
    <row r="122">
      <c r="A122" s="50"/>
      <c r="B122" s="46"/>
      <c r="C122" s="46"/>
      <c r="D122" s="46"/>
      <c r="E122" s="70"/>
      <c r="F122" s="50"/>
      <c r="G122" s="50"/>
      <c r="H122" s="50"/>
      <c r="I122" s="50"/>
      <c r="J122" s="102"/>
      <c r="K122" s="46"/>
      <c r="L122" s="46"/>
      <c r="M122" s="46"/>
      <c r="N122" s="46"/>
      <c r="O122" s="46"/>
      <c r="P122" s="46"/>
      <c r="Q122" s="46"/>
      <c r="R122" s="46"/>
      <c r="S122" s="46"/>
      <c r="T122" s="46"/>
      <c r="U122" s="46"/>
      <c r="V122" s="46"/>
      <c r="W122" s="46"/>
      <c r="X122" s="46"/>
      <c r="Y122" s="46"/>
      <c r="Z122" s="46"/>
      <c r="AA122" s="46"/>
      <c r="AB122" s="46"/>
      <c r="AC122" s="46"/>
      <c r="AD122" s="46"/>
      <c r="AE122" s="46"/>
      <c r="AF122" s="46"/>
      <c r="AG122" s="46"/>
      <c r="AH122" s="46"/>
      <c r="AI122" s="46"/>
      <c r="AJ122" s="46"/>
      <c r="AK122" s="46"/>
      <c r="AL122" s="46"/>
    </row>
    <row r="123">
      <c r="A123" s="50"/>
      <c r="B123" s="46"/>
      <c r="C123" s="46"/>
      <c r="D123" s="46"/>
      <c r="E123" s="70"/>
      <c r="F123" s="50"/>
      <c r="G123" s="50"/>
      <c r="H123" s="50"/>
      <c r="I123" s="50"/>
      <c r="J123" s="102"/>
      <c r="K123" s="46"/>
      <c r="L123" s="46"/>
      <c r="M123" s="46"/>
      <c r="N123" s="46"/>
      <c r="O123" s="46"/>
      <c r="P123" s="46"/>
      <c r="Q123" s="46"/>
      <c r="R123" s="46"/>
      <c r="S123" s="46"/>
      <c r="T123" s="46"/>
      <c r="U123" s="46"/>
      <c r="V123" s="46"/>
      <c r="W123" s="46"/>
      <c r="X123" s="46"/>
      <c r="Y123" s="46"/>
      <c r="Z123" s="46"/>
      <c r="AA123" s="46"/>
      <c r="AB123" s="46"/>
      <c r="AC123" s="46"/>
      <c r="AD123" s="46"/>
      <c r="AE123" s="46"/>
      <c r="AF123" s="46"/>
      <c r="AG123" s="46"/>
      <c r="AH123" s="46"/>
      <c r="AI123" s="46"/>
      <c r="AJ123" s="46"/>
      <c r="AK123" s="46"/>
      <c r="AL123" s="46"/>
    </row>
    <row r="124">
      <c r="A124" s="50"/>
      <c r="B124" s="46"/>
      <c r="C124" s="46"/>
      <c r="D124" s="46"/>
      <c r="E124" s="70"/>
      <c r="F124" s="50"/>
      <c r="G124" s="50"/>
      <c r="H124" s="50"/>
      <c r="I124" s="50"/>
      <c r="J124" s="102"/>
      <c r="K124" s="46"/>
      <c r="L124" s="46"/>
      <c r="M124" s="46"/>
      <c r="N124" s="46"/>
      <c r="O124" s="46"/>
      <c r="P124" s="46"/>
      <c r="Q124" s="46"/>
      <c r="R124" s="46"/>
      <c r="S124" s="46"/>
      <c r="T124" s="46"/>
      <c r="U124" s="46"/>
      <c r="V124" s="46"/>
      <c r="W124" s="46"/>
      <c r="X124" s="46"/>
      <c r="Y124" s="46"/>
      <c r="Z124" s="46"/>
      <c r="AA124" s="46"/>
      <c r="AB124" s="46"/>
      <c r="AC124" s="46"/>
      <c r="AD124" s="46"/>
      <c r="AE124" s="46"/>
      <c r="AF124" s="46"/>
      <c r="AG124" s="46"/>
      <c r="AH124" s="46"/>
      <c r="AI124" s="46"/>
      <c r="AJ124" s="46"/>
      <c r="AK124" s="46"/>
      <c r="AL124" s="46"/>
    </row>
    <row r="125">
      <c r="A125" s="50"/>
      <c r="B125" s="46"/>
      <c r="C125" s="46"/>
      <c r="D125" s="46"/>
      <c r="E125" s="70"/>
      <c r="F125" s="50"/>
      <c r="G125" s="50"/>
      <c r="H125" s="50"/>
      <c r="I125" s="50"/>
      <c r="J125" s="102"/>
      <c r="K125" s="46"/>
      <c r="L125" s="46"/>
      <c r="M125" s="46"/>
      <c r="N125" s="46"/>
      <c r="O125" s="46"/>
      <c r="P125" s="46"/>
      <c r="Q125" s="46"/>
      <c r="R125" s="46"/>
      <c r="S125" s="46"/>
      <c r="T125" s="46"/>
      <c r="U125" s="46"/>
      <c r="V125" s="46"/>
      <c r="W125" s="46"/>
      <c r="X125" s="46"/>
      <c r="Y125" s="46"/>
      <c r="Z125" s="46"/>
      <c r="AA125" s="46"/>
      <c r="AB125" s="46"/>
      <c r="AC125" s="46"/>
      <c r="AD125" s="46"/>
      <c r="AE125" s="46"/>
      <c r="AF125" s="46"/>
      <c r="AG125" s="46"/>
      <c r="AH125" s="46"/>
      <c r="AI125" s="46"/>
      <c r="AJ125" s="46"/>
      <c r="AK125" s="46"/>
      <c r="AL125" s="46"/>
    </row>
    <row r="126">
      <c r="A126" s="50"/>
      <c r="B126" s="46"/>
      <c r="C126" s="46"/>
      <c r="D126" s="46"/>
      <c r="E126" s="70"/>
      <c r="F126" s="50"/>
      <c r="G126" s="50"/>
      <c r="H126" s="50"/>
      <c r="I126" s="50"/>
      <c r="J126" s="102"/>
      <c r="K126" s="46"/>
      <c r="L126" s="46"/>
      <c r="M126" s="46"/>
      <c r="N126" s="46"/>
      <c r="O126" s="46"/>
      <c r="P126" s="46"/>
      <c r="Q126" s="46"/>
      <c r="R126" s="46"/>
      <c r="S126" s="46"/>
      <c r="T126" s="46"/>
      <c r="U126" s="46"/>
      <c r="V126" s="46"/>
      <c r="W126" s="46"/>
      <c r="X126" s="46"/>
      <c r="Y126" s="46"/>
      <c r="Z126" s="46"/>
      <c r="AA126" s="46"/>
      <c r="AB126" s="46"/>
      <c r="AC126" s="46"/>
      <c r="AD126" s="46"/>
      <c r="AE126" s="46"/>
      <c r="AF126" s="46"/>
      <c r="AG126" s="46"/>
      <c r="AH126" s="46"/>
      <c r="AI126" s="46"/>
      <c r="AJ126" s="46"/>
      <c r="AK126" s="46"/>
      <c r="AL126" s="46"/>
    </row>
    <row r="127">
      <c r="A127" s="50"/>
      <c r="B127" s="46"/>
      <c r="C127" s="46"/>
      <c r="D127" s="46"/>
      <c r="E127" s="70"/>
      <c r="F127" s="50"/>
      <c r="G127" s="50"/>
      <c r="H127" s="50"/>
      <c r="I127" s="50"/>
      <c r="J127" s="102"/>
      <c r="K127" s="46"/>
      <c r="L127" s="46"/>
      <c r="M127" s="46"/>
      <c r="N127" s="46"/>
      <c r="O127" s="46"/>
      <c r="P127" s="46"/>
      <c r="Q127" s="46"/>
      <c r="R127" s="46"/>
      <c r="S127" s="46"/>
      <c r="T127" s="46"/>
      <c r="U127" s="46"/>
      <c r="V127" s="46"/>
      <c r="W127" s="46"/>
      <c r="X127" s="46"/>
      <c r="Y127" s="46"/>
      <c r="Z127" s="46"/>
      <c r="AA127" s="46"/>
      <c r="AB127" s="46"/>
      <c r="AC127" s="46"/>
      <c r="AD127" s="46"/>
      <c r="AE127" s="46"/>
      <c r="AF127" s="46"/>
      <c r="AG127" s="46"/>
      <c r="AH127" s="46"/>
      <c r="AI127" s="46"/>
      <c r="AJ127" s="46"/>
      <c r="AK127" s="46"/>
      <c r="AL127" s="46"/>
    </row>
    <row r="128">
      <c r="A128" s="50"/>
      <c r="B128" s="46"/>
      <c r="C128" s="46"/>
      <c r="D128" s="46"/>
      <c r="E128" s="70"/>
      <c r="F128" s="50"/>
      <c r="G128" s="50"/>
      <c r="H128" s="50"/>
      <c r="I128" s="50"/>
      <c r="J128" s="102"/>
      <c r="K128" s="46"/>
      <c r="L128" s="46"/>
      <c r="M128" s="46"/>
      <c r="N128" s="46"/>
      <c r="O128" s="46"/>
      <c r="P128" s="46"/>
      <c r="Q128" s="46"/>
      <c r="R128" s="46"/>
      <c r="S128" s="46"/>
      <c r="T128" s="46"/>
      <c r="U128" s="46"/>
      <c r="V128" s="46"/>
      <c r="W128" s="46"/>
      <c r="X128" s="46"/>
      <c r="Y128" s="46"/>
      <c r="Z128" s="46"/>
      <c r="AA128" s="46"/>
      <c r="AB128" s="46"/>
      <c r="AC128" s="46"/>
      <c r="AD128" s="46"/>
      <c r="AE128" s="46"/>
      <c r="AF128" s="46"/>
      <c r="AG128" s="46"/>
      <c r="AH128" s="46"/>
      <c r="AI128" s="46"/>
      <c r="AJ128" s="46"/>
      <c r="AK128" s="46"/>
      <c r="AL128" s="46"/>
    </row>
    <row r="129">
      <c r="A129" s="50"/>
      <c r="B129" s="46"/>
      <c r="C129" s="46"/>
      <c r="D129" s="46"/>
      <c r="E129" s="70"/>
      <c r="F129" s="50"/>
      <c r="G129" s="50"/>
      <c r="H129" s="50"/>
      <c r="I129" s="50"/>
      <c r="J129" s="102"/>
      <c r="K129" s="46"/>
      <c r="L129" s="46"/>
      <c r="M129" s="46"/>
      <c r="N129" s="46"/>
      <c r="O129" s="46"/>
      <c r="P129" s="46"/>
      <c r="Q129" s="46"/>
      <c r="R129" s="46"/>
      <c r="S129" s="46"/>
      <c r="T129" s="46"/>
      <c r="U129" s="46"/>
      <c r="V129" s="46"/>
      <c r="W129" s="46"/>
      <c r="X129" s="46"/>
      <c r="Y129" s="46"/>
      <c r="Z129" s="46"/>
      <c r="AA129" s="46"/>
      <c r="AB129" s="46"/>
      <c r="AC129" s="46"/>
      <c r="AD129" s="46"/>
      <c r="AE129" s="46"/>
      <c r="AF129" s="46"/>
      <c r="AG129" s="46"/>
      <c r="AH129" s="46"/>
      <c r="AI129" s="46"/>
      <c r="AJ129" s="46"/>
      <c r="AK129" s="46"/>
      <c r="AL129" s="46"/>
    </row>
    <row r="130">
      <c r="A130" s="50"/>
      <c r="B130" s="46"/>
      <c r="C130" s="46"/>
      <c r="D130" s="46"/>
      <c r="E130" s="70"/>
      <c r="F130" s="50"/>
      <c r="G130" s="50"/>
      <c r="H130" s="50"/>
      <c r="I130" s="50"/>
      <c r="J130" s="102"/>
      <c r="K130" s="46"/>
      <c r="L130" s="46"/>
      <c r="M130" s="46"/>
      <c r="N130" s="46"/>
      <c r="O130" s="46"/>
      <c r="P130" s="46"/>
      <c r="Q130" s="46"/>
      <c r="R130" s="46"/>
      <c r="S130" s="46"/>
      <c r="T130" s="46"/>
      <c r="U130" s="46"/>
      <c r="V130" s="46"/>
      <c r="W130" s="46"/>
      <c r="X130" s="46"/>
      <c r="Y130" s="46"/>
      <c r="Z130" s="46"/>
      <c r="AA130" s="46"/>
      <c r="AB130" s="46"/>
      <c r="AC130" s="46"/>
      <c r="AD130" s="46"/>
      <c r="AE130" s="46"/>
      <c r="AF130" s="46"/>
      <c r="AG130" s="46"/>
      <c r="AH130" s="46"/>
      <c r="AI130" s="46"/>
      <c r="AJ130" s="46"/>
      <c r="AK130" s="46"/>
      <c r="AL130" s="46"/>
    </row>
    <row r="131">
      <c r="A131" s="50"/>
      <c r="B131" s="46"/>
      <c r="C131" s="46"/>
      <c r="D131" s="46"/>
      <c r="E131" s="70"/>
      <c r="F131" s="50"/>
      <c r="G131" s="50"/>
      <c r="H131" s="50"/>
      <c r="I131" s="50"/>
      <c r="J131" s="102"/>
      <c r="K131" s="46"/>
      <c r="L131" s="46"/>
      <c r="M131" s="46"/>
      <c r="N131" s="46"/>
      <c r="O131" s="46"/>
      <c r="P131" s="46"/>
      <c r="Q131" s="46"/>
      <c r="R131" s="46"/>
      <c r="S131" s="46"/>
      <c r="T131" s="46"/>
      <c r="U131" s="46"/>
      <c r="V131" s="46"/>
      <c r="W131" s="46"/>
      <c r="X131" s="46"/>
      <c r="Y131" s="46"/>
      <c r="Z131" s="46"/>
      <c r="AA131" s="46"/>
      <c r="AB131" s="46"/>
      <c r="AC131" s="46"/>
      <c r="AD131" s="46"/>
      <c r="AE131" s="46"/>
      <c r="AF131" s="46"/>
      <c r="AG131" s="46"/>
      <c r="AH131" s="46"/>
      <c r="AI131" s="46"/>
      <c r="AJ131" s="46"/>
      <c r="AK131" s="46"/>
      <c r="AL131" s="46"/>
    </row>
    <row r="132">
      <c r="A132" s="50"/>
      <c r="B132" s="46"/>
      <c r="C132" s="46"/>
      <c r="D132" s="46"/>
      <c r="E132" s="70"/>
      <c r="F132" s="50"/>
      <c r="G132" s="50"/>
      <c r="H132" s="50"/>
      <c r="I132" s="50"/>
      <c r="J132" s="102"/>
      <c r="K132" s="46"/>
      <c r="L132" s="46"/>
      <c r="M132" s="46"/>
      <c r="N132" s="46"/>
      <c r="O132" s="46"/>
      <c r="P132" s="46"/>
      <c r="Q132" s="46"/>
      <c r="R132" s="46"/>
      <c r="S132" s="46"/>
      <c r="T132" s="46"/>
      <c r="U132" s="46"/>
      <c r="V132" s="46"/>
      <c r="W132" s="46"/>
      <c r="X132" s="46"/>
      <c r="Y132" s="46"/>
      <c r="Z132" s="46"/>
      <c r="AA132" s="46"/>
      <c r="AB132" s="46"/>
      <c r="AC132" s="46"/>
      <c r="AD132" s="46"/>
      <c r="AE132" s="46"/>
      <c r="AF132" s="46"/>
      <c r="AG132" s="46"/>
      <c r="AH132" s="46"/>
      <c r="AI132" s="46"/>
      <c r="AJ132" s="46"/>
      <c r="AK132" s="46"/>
      <c r="AL132" s="46"/>
    </row>
    <row r="133">
      <c r="A133" s="50"/>
      <c r="B133" s="46"/>
      <c r="C133" s="46"/>
      <c r="D133" s="46"/>
      <c r="E133" s="70"/>
      <c r="F133" s="50"/>
      <c r="G133" s="50"/>
      <c r="H133" s="50"/>
      <c r="I133" s="50"/>
      <c r="J133" s="102"/>
      <c r="K133" s="46"/>
      <c r="L133" s="46"/>
      <c r="M133" s="46"/>
      <c r="N133" s="46"/>
      <c r="O133" s="46"/>
      <c r="P133" s="46"/>
      <c r="Q133" s="46"/>
      <c r="R133" s="46"/>
      <c r="S133" s="46"/>
      <c r="T133" s="46"/>
      <c r="U133" s="46"/>
      <c r="V133" s="46"/>
      <c r="W133" s="46"/>
      <c r="X133" s="46"/>
      <c r="Y133" s="46"/>
      <c r="Z133" s="46"/>
      <c r="AA133" s="46"/>
      <c r="AB133" s="46"/>
      <c r="AC133" s="46"/>
      <c r="AD133" s="46"/>
      <c r="AE133" s="46"/>
      <c r="AF133" s="46"/>
      <c r="AG133" s="46"/>
      <c r="AH133" s="46"/>
      <c r="AI133" s="46"/>
      <c r="AJ133" s="46"/>
      <c r="AK133" s="46"/>
      <c r="AL133" s="46"/>
    </row>
    <row r="134">
      <c r="A134" s="50"/>
      <c r="B134" s="46"/>
      <c r="C134" s="46"/>
      <c r="D134" s="46"/>
      <c r="E134" s="70"/>
      <c r="F134" s="50"/>
      <c r="G134" s="50"/>
      <c r="H134" s="50"/>
      <c r="I134" s="50"/>
      <c r="J134" s="102"/>
      <c r="K134" s="46"/>
      <c r="L134" s="46"/>
      <c r="M134" s="46"/>
      <c r="N134" s="46"/>
      <c r="O134" s="46"/>
      <c r="P134" s="46"/>
      <c r="Q134" s="46"/>
      <c r="R134" s="46"/>
      <c r="S134" s="46"/>
      <c r="T134" s="46"/>
      <c r="U134" s="46"/>
      <c r="V134" s="46"/>
      <c r="W134" s="46"/>
      <c r="X134" s="46"/>
      <c r="Y134" s="46"/>
      <c r="Z134" s="46"/>
      <c r="AA134" s="46"/>
      <c r="AB134" s="46"/>
      <c r="AC134" s="46"/>
      <c r="AD134" s="46"/>
      <c r="AE134" s="46"/>
      <c r="AF134" s="46"/>
      <c r="AG134" s="46"/>
      <c r="AH134" s="46"/>
      <c r="AI134" s="46"/>
      <c r="AJ134" s="46"/>
      <c r="AK134" s="46"/>
      <c r="AL134" s="46"/>
    </row>
    <row r="135">
      <c r="A135" s="50"/>
      <c r="B135" s="46"/>
      <c r="C135" s="46"/>
      <c r="D135" s="46"/>
      <c r="E135" s="70"/>
      <c r="F135" s="50"/>
      <c r="G135" s="50"/>
      <c r="H135" s="50"/>
      <c r="I135" s="50"/>
      <c r="J135" s="102"/>
      <c r="K135" s="46"/>
      <c r="L135" s="46"/>
      <c r="M135" s="46"/>
      <c r="N135" s="46"/>
      <c r="O135" s="46"/>
      <c r="P135" s="46"/>
      <c r="Q135" s="46"/>
      <c r="R135" s="46"/>
      <c r="S135" s="46"/>
      <c r="T135" s="46"/>
      <c r="U135" s="46"/>
      <c r="V135" s="46"/>
      <c r="W135" s="46"/>
      <c r="X135" s="46"/>
      <c r="Y135" s="46"/>
      <c r="Z135" s="46"/>
      <c r="AA135" s="46"/>
      <c r="AB135" s="46"/>
      <c r="AC135" s="46"/>
      <c r="AD135" s="46"/>
      <c r="AE135" s="46"/>
      <c r="AF135" s="46"/>
      <c r="AG135" s="46"/>
      <c r="AH135" s="46"/>
      <c r="AI135" s="46"/>
      <c r="AJ135" s="46"/>
      <c r="AK135" s="46"/>
      <c r="AL135" s="46"/>
    </row>
    <row r="136">
      <c r="A136" s="50"/>
      <c r="B136" s="46"/>
      <c r="C136" s="46"/>
      <c r="D136" s="46"/>
      <c r="E136" s="70"/>
      <c r="F136" s="50"/>
      <c r="G136" s="50"/>
      <c r="H136" s="50"/>
      <c r="I136" s="50"/>
      <c r="J136" s="102"/>
      <c r="K136" s="46"/>
      <c r="L136" s="46"/>
      <c r="M136" s="46"/>
      <c r="N136" s="46"/>
      <c r="O136" s="46"/>
      <c r="P136" s="46"/>
      <c r="Q136" s="46"/>
      <c r="R136" s="46"/>
      <c r="S136" s="46"/>
      <c r="T136" s="46"/>
      <c r="U136" s="46"/>
      <c r="V136" s="46"/>
      <c r="W136" s="46"/>
      <c r="X136" s="46"/>
      <c r="Y136" s="46"/>
      <c r="Z136" s="46"/>
      <c r="AA136" s="46"/>
      <c r="AB136" s="46"/>
      <c r="AC136" s="46"/>
      <c r="AD136" s="46"/>
      <c r="AE136" s="46"/>
      <c r="AF136" s="46"/>
      <c r="AG136" s="46"/>
      <c r="AH136" s="46"/>
      <c r="AI136" s="46"/>
      <c r="AJ136" s="46"/>
      <c r="AK136" s="46"/>
      <c r="AL136" s="46"/>
    </row>
    <row r="137">
      <c r="A137" s="50"/>
      <c r="B137" s="46"/>
      <c r="C137" s="46"/>
      <c r="D137" s="46"/>
      <c r="E137" s="70"/>
      <c r="F137" s="50"/>
      <c r="G137" s="50"/>
      <c r="H137" s="50"/>
      <c r="I137" s="50"/>
      <c r="J137" s="102"/>
      <c r="K137" s="46"/>
      <c r="L137" s="46"/>
      <c r="M137" s="46"/>
      <c r="N137" s="46"/>
      <c r="O137" s="46"/>
      <c r="P137" s="46"/>
      <c r="Q137" s="46"/>
      <c r="R137" s="46"/>
      <c r="S137" s="46"/>
      <c r="T137" s="46"/>
      <c r="U137" s="46"/>
      <c r="V137" s="46"/>
      <c r="W137" s="46"/>
      <c r="X137" s="46"/>
      <c r="Y137" s="46"/>
      <c r="Z137" s="46"/>
      <c r="AA137" s="46"/>
      <c r="AB137" s="46"/>
      <c r="AC137" s="46"/>
      <c r="AD137" s="46"/>
      <c r="AE137" s="46"/>
      <c r="AF137" s="46"/>
      <c r="AG137" s="46"/>
      <c r="AH137" s="46"/>
      <c r="AI137" s="46"/>
      <c r="AJ137" s="46"/>
      <c r="AK137" s="46"/>
      <c r="AL137" s="46"/>
    </row>
    <row r="138">
      <c r="A138" s="50"/>
      <c r="B138" s="46"/>
      <c r="C138" s="46"/>
      <c r="D138" s="46"/>
      <c r="E138" s="70"/>
      <c r="F138" s="50"/>
      <c r="G138" s="50"/>
      <c r="H138" s="50"/>
      <c r="I138" s="50"/>
      <c r="J138" s="102"/>
      <c r="K138" s="46"/>
      <c r="L138" s="46"/>
      <c r="M138" s="46"/>
      <c r="N138" s="46"/>
      <c r="O138" s="46"/>
      <c r="P138" s="46"/>
      <c r="Q138" s="46"/>
      <c r="R138" s="46"/>
      <c r="S138" s="46"/>
      <c r="T138" s="46"/>
      <c r="U138" s="46"/>
      <c r="V138" s="46"/>
      <c r="W138" s="46"/>
      <c r="X138" s="46"/>
      <c r="Y138" s="46"/>
      <c r="Z138" s="46"/>
      <c r="AA138" s="46"/>
      <c r="AB138" s="46"/>
      <c r="AC138" s="46"/>
      <c r="AD138" s="46"/>
      <c r="AE138" s="46"/>
      <c r="AF138" s="46"/>
      <c r="AG138" s="46"/>
      <c r="AH138" s="46"/>
      <c r="AI138" s="46"/>
      <c r="AJ138" s="46"/>
      <c r="AK138" s="46"/>
      <c r="AL138" s="46"/>
    </row>
    <row r="139">
      <c r="A139" s="50"/>
      <c r="B139" s="46"/>
      <c r="C139" s="46"/>
      <c r="D139" s="46"/>
      <c r="E139" s="70"/>
      <c r="F139" s="50"/>
      <c r="G139" s="50"/>
      <c r="H139" s="50"/>
      <c r="I139" s="50"/>
      <c r="J139" s="102"/>
      <c r="K139" s="46"/>
      <c r="L139" s="46"/>
      <c r="M139" s="46"/>
      <c r="N139" s="46"/>
      <c r="O139" s="46"/>
      <c r="P139" s="46"/>
      <c r="Q139" s="46"/>
      <c r="R139" s="46"/>
      <c r="S139" s="46"/>
      <c r="T139" s="46"/>
      <c r="U139" s="46"/>
      <c r="V139" s="46"/>
      <c r="W139" s="46"/>
      <c r="X139" s="46"/>
      <c r="Y139" s="46"/>
      <c r="Z139" s="46"/>
      <c r="AA139" s="46"/>
      <c r="AB139" s="46"/>
      <c r="AC139" s="46"/>
      <c r="AD139" s="46"/>
      <c r="AE139" s="46"/>
      <c r="AF139" s="46"/>
      <c r="AG139" s="46"/>
      <c r="AH139" s="46"/>
      <c r="AI139" s="46"/>
      <c r="AJ139" s="46"/>
      <c r="AK139" s="46"/>
      <c r="AL139" s="46"/>
    </row>
    <row r="140">
      <c r="A140" s="50"/>
      <c r="B140" s="46"/>
      <c r="C140" s="46"/>
      <c r="D140" s="46"/>
      <c r="E140" s="70"/>
      <c r="F140" s="50"/>
      <c r="G140" s="50"/>
      <c r="H140" s="50"/>
      <c r="I140" s="50"/>
      <c r="J140" s="102"/>
      <c r="K140" s="46"/>
      <c r="L140" s="46"/>
      <c r="M140" s="46"/>
      <c r="N140" s="46"/>
      <c r="O140" s="46"/>
      <c r="P140" s="46"/>
      <c r="Q140" s="46"/>
      <c r="R140" s="46"/>
      <c r="S140" s="46"/>
      <c r="T140" s="46"/>
      <c r="U140" s="46"/>
      <c r="V140" s="46"/>
      <c r="W140" s="46"/>
      <c r="X140" s="46"/>
      <c r="Y140" s="46"/>
      <c r="Z140" s="46"/>
      <c r="AA140" s="46"/>
      <c r="AB140" s="46"/>
      <c r="AC140" s="46"/>
      <c r="AD140" s="46"/>
      <c r="AE140" s="46"/>
      <c r="AF140" s="46"/>
      <c r="AG140" s="46"/>
      <c r="AH140" s="46"/>
      <c r="AI140" s="46"/>
      <c r="AJ140" s="46"/>
      <c r="AK140" s="46"/>
      <c r="AL140" s="46"/>
    </row>
    <row r="141">
      <c r="A141" s="50"/>
      <c r="B141" s="46"/>
      <c r="C141" s="46"/>
      <c r="D141" s="46"/>
      <c r="E141" s="70"/>
      <c r="F141" s="50"/>
      <c r="G141" s="50"/>
      <c r="H141" s="50"/>
      <c r="I141" s="50"/>
      <c r="J141" s="102"/>
      <c r="K141" s="46"/>
      <c r="L141" s="46"/>
      <c r="M141" s="46"/>
      <c r="N141" s="46"/>
      <c r="O141" s="46"/>
      <c r="P141" s="46"/>
      <c r="Q141" s="46"/>
      <c r="R141" s="46"/>
      <c r="S141" s="46"/>
      <c r="T141" s="46"/>
      <c r="U141" s="46"/>
      <c r="V141" s="46"/>
      <c r="W141" s="46"/>
      <c r="X141" s="46"/>
      <c r="Y141" s="46"/>
      <c r="Z141" s="46"/>
      <c r="AA141" s="46"/>
      <c r="AB141" s="46"/>
      <c r="AC141" s="46"/>
      <c r="AD141" s="46"/>
      <c r="AE141" s="46"/>
      <c r="AF141" s="46"/>
      <c r="AG141" s="46"/>
      <c r="AH141" s="46"/>
      <c r="AI141" s="46"/>
      <c r="AJ141" s="46"/>
      <c r="AK141" s="46"/>
      <c r="AL141" s="46"/>
    </row>
    <row r="142">
      <c r="A142" s="50"/>
      <c r="B142" s="46"/>
      <c r="C142" s="46"/>
      <c r="D142" s="46"/>
      <c r="E142" s="70"/>
      <c r="F142" s="50"/>
      <c r="G142" s="50"/>
      <c r="H142" s="50"/>
      <c r="I142" s="50"/>
      <c r="J142" s="102"/>
      <c r="K142" s="46"/>
      <c r="L142" s="46"/>
      <c r="M142" s="46"/>
      <c r="N142" s="46"/>
      <c r="O142" s="46"/>
      <c r="P142" s="46"/>
      <c r="Q142" s="46"/>
      <c r="R142" s="46"/>
      <c r="S142" s="46"/>
      <c r="T142" s="46"/>
      <c r="U142" s="46"/>
      <c r="V142" s="46"/>
      <c r="W142" s="46"/>
      <c r="X142" s="46"/>
      <c r="Y142" s="46"/>
      <c r="Z142" s="46"/>
      <c r="AA142" s="46"/>
      <c r="AB142" s="46"/>
      <c r="AC142" s="46"/>
      <c r="AD142" s="46"/>
      <c r="AE142" s="46"/>
      <c r="AF142" s="46"/>
      <c r="AG142" s="46"/>
      <c r="AH142" s="46"/>
      <c r="AI142" s="46"/>
      <c r="AJ142" s="46"/>
      <c r="AK142" s="46"/>
      <c r="AL142" s="46"/>
    </row>
    <row r="143">
      <c r="A143" s="50"/>
      <c r="B143" s="46"/>
      <c r="C143" s="46"/>
      <c r="D143" s="46"/>
      <c r="E143" s="70"/>
      <c r="F143" s="50"/>
      <c r="G143" s="50"/>
      <c r="H143" s="50"/>
      <c r="I143" s="50"/>
      <c r="J143" s="102"/>
      <c r="K143" s="46"/>
      <c r="L143" s="46"/>
      <c r="M143" s="46"/>
      <c r="N143" s="46"/>
      <c r="O143" s="46"/>
      <c r="P143" s="46"/>
      <c r="Q143" s="46"/>
      <c r="R143" s="46"/>
      <c r="S143" s="46"/>
      <c r="T143" s="46"/>
      <c r="U143" s="46"/>
      <c r="V143" s="46"/>
      <c r="W143" s="46"/>
      <c r="X143" s="46"/>
      <c r="Y143" s="46"/>
      <c r="Z143" s="46"/>
      <c r="AA143" s="46"/>
      <c r="AB143" s="46"/>
      <c r="AC143" s="46"/>
      <c r="AD143" s="46"/>
      <c r="AE143" s="46"/>
      <c r="AF143" s="46"/>
      <c r="AG143" s="46"/>
      <c r="AH143" s="46"/>
      <c r="AI143" s="46"/>
      <c r="AJ143" s="46"/>
      <c r="AK143" s="46"/>
      <c r="AL143" s="46"/>
    </row>
    <row r="144">
      <c r="A144" s="50"/>
      <c r="B144" s="46"/>
      <c r="C144" s="46"/>
      <c r="D144" s="46"/>
      <c r="E144" s="70"/>
      <c r="F144" s="50"/>
      <c r="G144" s="50"/>
      <c r="H144" s="50"/>
      <c r="I144" s="50"/>
      <c r="J144" s="102"/>
      <c r="K144" s="46"/>
      <c r="L144" s="46"/>
      <c r="M144" s="46"/>
      <c r="N144" s="46"/>
      <c r="O144" s="46"/>
      <c r="P144" s="46"/>
      <c r="Q144" s="46"/>
      <c r="R144" s="46"/>
      <c r="S144" s="46"/>
      <c r="T144" s="46"/>
      <c r="U144" s="46"/>
      <c r="V144" s="46"/>
      <c r="W144" s="46"/>
      <c r="X144" s="46"/>
      <c r="Y144" s="46"/>
      <c r="Z144" s="46"/>
      <c r="AA144" s="46"/>
      <c r="AB144" s="46"/>
      <c r="AC144" s="46"/>
      <c r="AD144" s="46"/>
      <c r="AE144" s="46"/>
      <c r="AF144" s="46"/>
      <c r="AG144" s="46"/>
      <c r="AH144" s="46"/>
      <c r="AI144" s="46"/>
      <c r="AJ144" s="46"/>
      <c r="AK144" s="46"/>
      <c r="AL144" s="46"/>
    </row>
    <row r="145">
      <c r="A145" s="50"/>
      <c r="B145" s="46"/>
      <c r="C145" s="46"/>
      <c r="D145" s="46"/>
      <c r="E145" s="70"/>
      <c r="F145" s="50"/>
      <c r="G145" s="50"/>
      <c r="H145" s="50"/>
      <c r="I145" s="50"/>
      <c r="J145" s="102"/>
      <c r="K145" s="46"/>
      <c r="L145" s="46"/>
      <c r="M145" s="46"/>
      <c r="N145" s="46"/>
      <c r="O145" s="46"/>
      <c r="P145" s="46"/>
      <c r="Q145" s="46"/>
      <c r="R145" s="46"/>
      <c r="S145" s="46"/>
      <c r="T145" s="46"/>
      <c r="U145" s="46"/>
      <c r="V145" s="46"/>
      <c r="W145" s="46"/>
      <c r="X145" s="46"/>
      <c r="Y145" s="46"/>
      <c r="Z145" s="46"/>
      <c r="AA145" s="46"/>
      <c r="AB145" s="46"/>
      <c r="AC145" s="46"/>
      <c r="AD145" s="46"/>
      <c r="AE145" s="46"/>
      <c r="AF145" s="46"/>
      <c r="AG145" s="46"/>
      <c r="AH145" s="46"/>
      <c r="AI145" s="46"/>
      <c r="AJ145" s="46"/>
      <c r="AK145" s="46"/>
      <c r="AL145" s="46"/>
    </row>
    <row r="146">
      <c r="A146" s="50"/>
      <c r="B146" s="46"/>
      <c r="C146" s="46"/>
      <c r="D146" s="46"/>
      <c r="E146" s="70"/>
      <c r="F146" s="50"/>
      <c r="G146" s="50"/>
      <c r="H146" s="50"/>
      <c r="I146" s="50"/>
      <c r="J146" s="102"/>
      <c r="K146" s="46"/>
      <c r="L146" s="46"/>
      <c r="M146" s="46"/>
      <c r="N146" s="46"/>
      <c r="O146" s="46"/>
      <c r="P146" s="46"/>
      <c r="Q146" s="46"/>
      <c r="R146" s="46"/>
      <c r="S146" s="46"/>
      <c r="T146" s="46"/>
      <c r="U146" s="46"/>
      <c r="V146" s="46"/>
      <c r="W146" s="46"/>
      <c r="X146" s="46"/>
      <c r="Y146" s="46"/>
      <c r="Z146" s="46"/>
      <c r="AA146" s="46"/>
      <c r="AB146" s="46"/>
      <c r="AC146" s="46"/>
      <c r="AD146" s="46"/>
      <c r="AE146" s="46"/>
      <c r="AF146" s="46"/>
      <c r="AG146" s="46"/>
      <c r="AH146" s="46"/>
      <c r="AI146" s="46"/>
      <c r="AJ146" s="46"/>
      <c r="AK146" s="46"/>
      <c r="AL146" s="46"/>
    </row>
    <row r="147">
      <c r="A147" s="50"/>
      <c r="B147" s="46"/>
      <c r="C147" s="46"/>
      <c r="D147" s="46"/>
      <c r="E147" s="70"/>
      <c r="F147" s="50"/>
      <c r="G147" s="50"/>
      <c r="H147" s="50"/>
      <c r="I147" s="50"/>
      <c r="J147" s="102"/>
      <c r="K147" s="46"/>
      <c r="L147" s="46"/>
      <c r="M147" s="46"/>
      <c r="N147" s="46"/>
      <c r="O147" s="46"/>
      <c r="P147" s="46"/>
      <c r="Q147" s="46"/>
      <c r="R147" s="46"/>
      <c r="S147" s="46"/>
      <c r="T147" s="46"/>
      <c r="U147" s="46"/>
      <c r="V147" s="46"/>
      <c r="W147" s="46"/>
      <c r="X147" s="46"/>
      <c r="Y147" s="46"/>
      <c r="Z147" s="46"/>
      <c r="AA147" s="46"/>
      <c r="AB147" s="46"/>
      <c r="AC147" s="46"/>
      <c r="AD147" s="46"/>
      <c r="AE147" s="46"/>
      <c r="AF147" s="46"/>
      <c r="AG147" s="46"/>
      <c r="AH147" s="46"/>
      <c r="AI147" s="46"/>
      <c r="AJ147" s="46"/>
      <c r="AK147" s="46"/>
      <c r="AL147" s="46"/>
    </row>
    <row r="148">
      <c r="A148" s="50"/>
      <c r="B148" s="46"/>
      <c r="C148" s="46"/>
      <c r="D148" s="46"/>
      <c r="E148" s="70"/>
      <c r="F148" s="50"/>
      <c r="G148" s="50"/>
      <c r="H148" s="50"/>
      <c r="I148" s="50"/>
      <c r="J148" s="102"/>
      <c r="K148" s="46"/>
      <c r="L148" s="46"/>
      <c r="M148" s="46"/>
      <c r="N148" s="46"/>
      <c r="O148" s="46"/>
      <c r="P148" s="46"/>
      <c r="Q148" s="46"/>
      <c r="R148" s="46"/>
      <c r="S148" s="46"/>
      <c r="T148" s="46"/>
      <c r="U148" s="46"/>
      <c r="V148" s="46"/>
      <c r="W148" s="46"/>
      <c r="X148" s="46"/>
      <c r="Y148" s="46"/>
      <c r="Z148" s="46"/>
      <c r="AA148" s="46"/>
      <c r="AB148" s="46"/>
      <c r="AC148" s="46"/>
      <c r="AD148" s="46"/>
      <c r="AE148" s="46"/>
      <c r="AF148" s="46"/>
      <c r="AG148" s="46"/>
      <c r="AH148" s="46"/>
      <c r="AI148" s="46"/>
      <c r="AJ148" s="46"/>
      <c r="AK148" s="46"/>
      <c r="AL148" s="46"/>
    </row>
    <row r="149">
      <c r="A149" s="50"/>
      <c r="B149" s="46"/>
      <c r="C149" s="46"/>
      <c r="D149" s="46"/>
      <c r="E149" s="70"/>
      <c r="F149" s="50"/>
      <c r="G149" s="50"/>
      <c r="H149" s="50"/>
      <c r="I149" s="50"/>
      <c r="J149" s="102"/>
      <c r="K149" s="46"/>
      <c r="L149" s="46"/>
      <c r="M149" s="46"/>
      <c r="N149" s="46"/>
      <c r="O149" s="46"/>
      <c r="P149" s="46"/>
      <c r="Q149" s="46"/>
      <c r="R149" s="46"/>
      <c r="S149" s="46"/>
      <c r="T149" s="46"/>
      <c r="U149" s="46"/>
      <c r="V149" s="46"/>
      <c r="W149" s="46"/>
      <c r="X149" s="46"/>
      <c r="Y149" s="46"/>
      <c r="Z149" s="46"/>
      <c r="AA149" s="46"/>
      <c r="AB149" s="46"/>
      <c r="AC149" s="46"/>
      <c r="AD149" s="46"/>
      <c r="AE149" s="46"/>
      <c r="AF149" s="46"/>
      <c r="AG149" s="46"/>
      <c r="AH149" s="46"/>
      <c r="AI149" s="46"/>
      <c r="AJ149" s="46"/>
      <c r="AK149" s="46"/>
      <c r="AL149" s="46"/>
    </row>
    <row r="150">
      <c r="A150" s="50"/>
      <c r="B150" s="46"/>
      <c r="C150" s="46"/>
      <c r="D150" s="46"/>
      <c r="E150" s="70"/>
      <c r="F150" s="50"/>
      <c r="G150" s="50"/>
      <c r="H150" s="50"/>
      <c r="I150" s="50"/>
      <c r="J150" s="102"/>
      <c r="K150" s="46"/>
      <c r="L150" s="46"/>
      <c r="M150" s="46"/>
      <c r="N150" s="46"/>
      <c r="O150" s="46"/>
      <c r="P150" s="46"/>
      <c r="Q150" s="46"/>
      <c r="R150" s="46"/>
      <c r="S150" s="46"/>
      <c r="T150" s="46"/>
      <c r="U150" s="46"/>
      <c r="V150" s="46"/>
      <c r="W150" s="46"/>
      <c r="X150" s="46"/>
      <c r="Y150" s="46"/>
      <c r="Z150" s="46"/>
      <c r="AA150" s="46"/>
      <c r="AB150" s="46"/>
      <c r="AC150" s="46"/>
      <c r="AD150" s="46"/>
      <c r="AE150" s="46"/>
      <c r="AF150" s="46"/>
      <c r="AG150" s="46"/>
      <c r="AH150" s="46"/>
      <c r="AI150" s="46"/>
      <c r="AJ150" s="46"/>
      <c r="AK150" s="46"/>
      <c r="AL150" s="46"/>
    </row>
    <row r="151">
      <c r="A151" s="50"/>
      <c r="B151" s="46"/>
      <c r="C151" s="46"/>
      <c r="D151" s="46"/>
      <c r="E151" s="70"/>
      <c r="F151" s="50"/>
      <c r="G151" s="50"/>
      <c r="H151" s="50"/>
      <c r="I151" s="50"/>
      <c r="J151" s="102"/>
      <c r="K151" s="46"/>
      <c r="L151" s="46"/>
      <c r="M151" s="46"/>
      <c r="N151" s="46"/>
      <c r="O151" s="46"/>
      <c r="P151" s="46"/>
      <c r="Q151" s="46"/>
      <c r="R151" s="46"/>
      <c r="S151" s="46"/>
      <c r="T151" s="46"/>
      <c r="U151" s="46"/>
      <c r="V151" s="46"/>
      <c r="W151" s="46"/>
      <c r="X151" s="46"/>
      <c r="Y151" s="46"/>
      <c r="Z151" s="46"/>
      <c r="AA151" s="46"/>
      <c r="AB151" s="46"/>
      <c r="AC151" s="46"/>
      <c r="AD151" s="46"/>
      <c r="AE151" s="46"/>
      <c r="AF151" s="46"/>
      <c r="AG151" s="46"/>
      <c r="AH151" s="46"/>
      <c r="AI151" s="46"/>
      <c r="AJ151" s="46"/>
      <c r="AK151" s="46"/>
      <c r="AL151" s="46"/>
    </row>
    <row r="152">
      <c r="A152" s="50"/>
      <c r="B152" s="46"/>
      <c r="C152" s="46"/>
      <c r="D152" s="46"/>
      <c r="E152" s="70"/>
      <c r="F152" s="50"/>
      <c r="G152" s="50"/>
      <c r="H152" s="50"/>
      <c r="I152" s="50"/>
      <c r="J152" s="102"/>
      <c r="K152" s="46"/>
      <c r="L152" s="46"/>
      <c r="M152" s="46"/>
      <c r="N152" s="46"/>
      <c r="O152" s="46"/>
      <c r="P152" s="46"/>
      <c r="Q152" s="46"/>
      <c r="R152" s="46"/>
      <c r="S152" s="46"/>
      <c r="T152" s="46"/>
      <c r="U152" s="46"/>
      <c r="V152" s="46"/>
      <c r="W152" s="46"/>
      <c r="X152" s="46"/>
      <c r="Y152" s="46"/>
      <c r="Z152" s="46"/>
      <c r="AA152" s="46"/>
      <c r="AB152" s="46"/>
      <c r="AC152" s="46"/>
      <c r="AD152" s="46"/>
      <c r="AE152" s="46"/>
      <c r="AF152" s="46"/>
      <c r="AG152" s="46"/>
      <c r="AH152" s="46"/>
      <c r="AI152" s="46"/>
      <c r="AJ152" s="46"/>
      <c r="AK152" s="46"/>
      <c r="AL152" s="46"/>
    </row>
    <row r="153">
      <c r="A153" s="50"/>
      <c r="B153" s="46"/>
      <c r="C153" s="46"/>
      <c r="D153" s="46"/>
      <c r="E153" s="70"/>
      <c r="F153" s="50"/>
      <c r="G153" s="50"/>
      <c r="H153" s="50"/>
      <c r="I153" s="50"/>
      <c r="J153" s="102"/>
      <c r="K153" s="46"/>
      <c r="L153" s="46"/>
      <c r="M153" s="46"/>
      <c r="N153" s="46"/>
      <c r="O153" s="46"/>
      <c r="P153" s="46"/>
      <c r="Q153" s="46"/>
      <c r="R153" s="46"/>
      <c r="S153" s="46"/>
      <c r="T153" s="46"/>
      <c r="U153" s="46"/>
      <c r="V153" s="46"/>
      <c r="W153" s="46"/>
      <c r="X153" s="46"/>
      <c r="Y153" s="46"/>
      <c r="Z153" s="46"/>
      <c r="AA153" s="46"/>
      <c r="AB153" s="46"/>
      <c r="AC153" s="46"/>
      <c r="AD153" s="46"/>
      <c r="AE153" s="46"/>
      <c r="AF153" s="46"/>
      <c r="AG153" s="46"/>
      <c r="AH153" s="46"/>
      <c r="AI153" s="46"/>
      <c r="AJ153" s="46"/>
      <c r="AK153" s="46"/>
      <c r="AL153" s="46"/>
    </row>
    <row r="154">
      <c r="A154" s="50"/>
      <c r="B154" s="46"/>
      <c r="C154" s="46"/>
      <c r="D154" s="46"/>
      <c r="E154" s="70"/>
      <c r="F154" s="50"/>
      <c r="G154" s="50"/>
      <c r="H154" s="50"/>
      <c r="I154" s="50"/>
      <c r="J154" s="102"/>
      <c r="K154" s="46"/>
      <c r="L154" s="46"/>
      <c r="M154" s="46"/>
      <c r="N154" s="46"/>
      <c r="O154" s="46"/>
      <c r="P154" s="46"/>
      <c r="Q154" s="46"/>
      <c r="R154" s="46"/>
      <c r="S154" s="46"/>
      <c r="T154" s="46"/>
      <c r="U154" s="46"/>
      <c r="V154" s="46"/>
      <c r="W154" s="46"/>
      <c r="X154" s="46"/>
      <c r="Y154" s="46"/>
      <c r="Z154" s="46"/>
      <c r="AA154" s="46"/>
      <c r="AB154" s="46"/>
      <c r="AC154" s="46"/>
      <c r="AD154" s="46"/>
      <c r="AE154" s="46"/>
      <c r="AF154" s="46"/>
      <c r="AG154" s="46"/>
      <c r="AH154" s="46"/>
      <c r="AI154" s="46"/>
      <c r="AJ154" s="46"/>
      <c r="AK154" s="46"/>
      <c r="AL154" s="46"/>
    </row>
    <row r="155">
      <c r="A155" s="50"/>
      <c r="B155" s="46"/>
      <c r="C155" s="46"/>
      <c r="D155" s="46"/>
      <c r="E155" s="70"/>
      <c r="F155" s="50"/>
      <c r="G155" s="50"/>
      <c r="H155" s="50"/>
      <c r="I155" s="50"/>
      <c r="J155" s="102"/>
      <c r="K155" s="46"/>
      <c r="L155" s="46"/>
      <c r="M155" s="46"/>
      <c r="N155" s="46"/>
      <c r="O155" s="46"/>
      <c r="P155" s="46"/>
      <c r="Q155" s="46"/>
      <c r="R155" s="46"/>
      <c r="S155" s="46"/>
      <c r="T155" s="46"/>
      <c r="U155" s="46"/>
      <c r="V155" s="46"/>
      <c r="W155" s="46"/>
      <c r="X155" s="46"/>
      <c r="Y155" s="46"/>
      <c r="Z155" s="46"/>
      <c r="AA155" s="46"/>
      <c r="AB155" s="46"/>
      <c r="AC155" s="46"/>
      <c r="AD155" s="46"/>
      <c r="AE155" s="46"/>
      <c r="AF155" s="46"/>
      <c r="AG155" s="46"/>
      <c r="AH155" s="46"/>
      <c r="AI155" s="46"/>
      <c r="AJ155" s="46"/>
      <c r="AK155" s="46"/>
      <c r="AL155" s="46"/>
    </row>
    <row r="156">
      <c r="A156" s="50"/>
      <c r="B156" s="46"/>
      <c r="C156" s="46"/>
      <c r="D156" s="46"/>
      <c r="E156" s="70"/>
      <c r="F156" s="50"/>
      <c r="G156" s="50"/>
      <c r="H156" s="50"/>
      <c r="I156" s="50"/>
      <c r="J156" s="102"/>
      <c r="K156" s="46"/>
      <c r="L156" s="46"/>
      <c r="M156" s="46"/>
      <c r="N156" s="46"/>
      <c r="O156" s="46"/>
      <c r="P156" s="46"/>
      <c r="Q156" s="46"/>
      <c r="R156" s="46"/>
      <c r="S156" s="46"/>
      <c r="T156" s="46"/>
      <c r="U156" s="46"/>
      <c r="V156" s="46"/>
      <c r="W156" s="46"/>
      <c r="X156" s="46"/>
      <c r="Y156" s="46"/>
      <c r="Z156" s="46"/>
      <c r="AA156" s="46"/>
      <c r="AB156" s="46"/>
      <c r="AC156" s="46"/>
      <c r="AD156" s="46"/>
      <c r="AE156" s="46"/>
      <c r="AF156" s="46"/>
      <c r="AG156" s="46"/>
      <c r="AH156" s="46"/>
      <c r="AI156" s="46"/>
      <c r="AJ156" s="46"/>
      <c r="AK156" s="46"/>
      <c r="AL156" s="46"/>
    </row>
    <row r="157">
      <c r="A157" s="50"/>
      <c r="B157" s="46"/>
      <c r="C157" s="46"/>
      <c r="D157" s="46"/>
      <c r="E157" s="70"/>
      <c r="F157" s="50"/>
      <c r="G157" s="50"/>
      <c r="H157" s="50"/>
      <c r="I157" s="50"/>
      <c r="J157" s="102"/>
      <c r="K157" s="46"/>
      <c r="L157" s="46"/>
      <c r="M157" s="46"/>
      <c r="N157" s="46"/>
      <c r="O157" s="46"/>
      <c r="P157" s="46"/>
      <c r="Q157" s="46"/>
      <c r="R157" s="46"/>
      <c r="S157" s="46"/>
      <c r="T157" s="46"/>
      <c r="U157" s="46"/>
      <c r="V157" s="46"/>
      <c r="W157" s="46"/>
      <c r="X157" s="46"/>
      <c r="Y157" s="46"/>
      <c r="Z157" s="46"/>
      <c r="AA157" s="46"/>
      <c r="AB157" s="46"/>
      <c r="AC157" s="46"/>
      <c r="AD157" s="46"/>
      <c r="AE157" s="46"/>
      <c r="AF157" s="46"/>
      <c r="AG157" s="46"/>
      <c r="AH157" s="46"/>
      <c r="AI157" s="46"/>
      <c r="AJ157" s="46"/>
      <c r="AK157" s="46"/>
      <c r="AL157" s="46"/>
    </row>
    <row r="158">
      <c r="A158" s="50"/>
      <c r="B158" s="46"/>
      <c r="C158" s="46"/>
      <c r="D158" s="46"/>
      <c r="E158" s="70"/>
      <c r="F158" s="50"/>
      <c r="G158" s="50"/>
      <c r="H158" s="50"/>
      <c r="I158" s="50"/>
      <c r="J158" s="102"/>
      <c r="K158" s="46"/>
      <c r="L158" s="46"/>
      <c r="M158" s="46"/>
      <c r="N158" s="46"/>
      <c r="O158" s="46"/>
      <c r="P158" s="46"/>
      <c r="Q158" s="46"/>
      <c r="R158" s="46"/>
      <c r="S158" s="46"/>
      <c r="T158" s="46"/>
      <c r="U158" s="46"/>
      <c r="V158" s="46"/>
      <c r="W158" s="46"/>
      <c r="X158" s="46"/>
      <c r="Y158" s="46"/>
      <c r="Z158" s="46"/>
      <c r="AA158" s="46"/>
      <c r="AB158" s="46"/>
      <c r="AC158" s="46"/>
      <c r="AD158" s="46"/>
      <c r="AE158" s="46"/>
      <c r="AF158" s="46"/>
      <c r="AG158" s="46"/>
      <c r="AH158" s="46"/>
      <c r="AI158" s="46"/>
      <c r="AJ158" s="46"/>
      <c r="AK158" s="46"/>
      <c r="AL158" s="46"/>
    </row>
    <row r="159">
      <c r="A159" s="50"/>
      <c r="B159" s="46"/>
      <c r="C159" s="46"/>
      <c r="D159" s="46"/>
      <c r="E159" s="70"/>
      <c r="F159" s="50"/>
      <c r="G159" s="50"/>
      <c r="H159" s="50"/>
      <c r="I159" s="50"/>
      <c r="J159" s="102"/>
      <c r="K159" s="46"/>
      <c r="L159" s="46"/>
      <c r="M159" s="46"/>
      <c r="N159" s="46"/>
      <c r="O159" s="46"/>
      <c r="P159" s="46"/>
      <c r="Q159" s="46"/>
      <c r="R159" s="46"/>
      <c r="S159" s="46"/>
      <c r="T159" s="46"/>
      <c r="U159" s="46"/>
      <c r="V159" s="46"/>
      <c r="W159" s="46"/>
      <c r="X159" s="46"/>
      <c r="Y159" s="46"/>
      <c r="Z159" s="46"/>
      <c r="AA159" s="46"/>
      <c r="AB159" s="46"/>
      <c r="AC159" s="46"/>
      <c r="AD159" s="46"/>
      <c r="AE159" s="46"/>
      <c r="AF159" s="46"/>
      <c r="AG159" s="46"/>
      <c r="AH159" s="46"/>
      <c r="AI159" s="46"/>
      <c r="AJ159" s="46"/>
      <c r="AK159" s="46"/>
      <c r="AL159" s="46"/>
    </row>
    <row r="160">
      <c r="A160" s="50"/>
      <c r="B160" s="46"/>
      <c r="C160" s="46"/>
      <c r="D160" s="46"/>
      <c r="E160" s="70"/>
      <c r="F160" s="50"/>
      <c r="G160" s="50"/>
      <c r="H160" s="50"/>
      <c r="I160" s="50"/>
      <c r="J160" s="102"/>
      <c r="K160" s="46"/>
      <c r="L160" s="46"/>
      <c r="M160" s="46"/>
      <c r="N160" s="46"/>
      <c r="O160" s="46"/>
      <c r="P160" s="46"/>
      <c r="Q160" s="46"/>
      <c r="R160" s="46"/>
      <c r="S160" s="46"/>
      <c r="T160" s="46"/>
      <c r="U160" s="46"/>
      <c r="V160" s="46"/>
      <c r="W160" s="46"/>
      <c r="X160" s="46"/>
      <c r="Y160" s="46"/>
      <c r="Z160" s="46"/>
      <c r="AA160" s="46"/>
      <c r="AB160" s="46"/>
      <c r="AC160" s="46"/>
      <c r="AD160" s="46"/>
      <c r="AE160" s="46"/>
      <c r="AF160" s="46"/>
      <c r="AG160" s="46"/>
      <c r="AH160" s="46"/>
      <c r="AI160" s="46"/>
      <c r="AJ160" s="46"/>
      <c r="AK160" s="46"/>
      <c r="AL160" s="46"/>
    </row>
    <row r="161">
      <c r="A161" s="50"/>
      <c r="B161" s="46"/>
      <c r="C161" s="46"/>
      <c r="D161" s="46"/>
      <c r="E161" s="70"/>
      <c r="F161" s="50"/>
      <c r="G161" s="50"/>
      <c r="H161" s="50"/>
      <c r="I161" s="50"/>
      <c r="J161" s="102"/>
      <c r="K161" s="46"/>
      <c r="L161" s="46"/>
      <c r="M161" s="46"/>
      <c r="N161" s="46"/>
      <c r="O161" s="46"/>
      <c r="P161" s="46"/>
      <c r="Q161" s="46"/>
      <c r="R161" s="46"/>
      <c r="S161" s="46"/>
      <c r="T161" s="46"/>
      <c r="U161" s="46"/>
      <c r="V161" s="46"/>
      <c r="W161" s="46"/>
      <c r="X161" s="46"/>
      <c r="Y161" s="46"/>
      <c r="Z161" s="46"/>
      <c r="AA161" s="46"/>
      <c r="AB161" s="46"/>
      <c r="AC161" s="46"/>
      <c r="AD161" s="46"/>
      <c r="AE161" s="46"/>
      <c r="AF161" s="46"/>
      <c r="AG161" s="46"/>
      <c r="AH161" s="46"/>
      <c r="AI161" s="46"/>
      <c r="AJ161" s="46"/>
      <c r="AK161" s="46"/>
      <c r="AL161" s="46"/>
    </row>
    <row r="162">
      <c r="A162" s="50"/>
      <c r="B162" s="46"/>
      <c r="C162" s="46"/>
      <c r="D162" s="46"/>
      <c r="E162" s="70"/>
      <c r="F162" s="50"/>
      <c r="G162" s="50"/>
      <c r="H162" s="50"/>
      <c r="I162" s="50"/>
      <c r="J162" s="102"/>
      <c r="K162" s="46"/>
      <c r="L162" s="46"/>
      <c r="M162" s="46"/>
      <c r="N162" s="46"/>
      <c r="O162" s="46"/>
      <c r="P162" s="46"/>
      <c r="Q162" s="46"/>
      <c r="R162" s="46"/>
      <c r="S162" s="46"/>
      <c r="T162" s="46"/>
      <c r="U162" s="46"/>
      <c r="V162" s="46"/>
      <c r="W162" s="46"/>
      <c r="X162" s="46"/>
      <c r="Y162" s="46"/>
      <c r="Z162" s="46"/>
      <c r="AA162" s="46"/>
      <c r="AB162" s="46"/>
      <c r="AC162" s="46"/>
      <c r="AD162" s="46"/>
      <c r="AE162" s="46"/>
      <c r="AF162" s="46"/>
      <c r="AG162" s="46"/>
      <c r="AH162" s="46"/>
      <c r="AI162" s="46"/>
      <c r="AJ162" s="46"/>
      <c r="AK162" s="46"/>
      <c r="AL162" s="46"/>
    </row>
    <row r="163">
      <c r="A163" s="50"/>
      <c r="B163" s="46"/>
      <c r="C163" s="46"/>
      <c r="D163" s="46"/>
      <c r="E163" s="70"/>
      <c r="F163" s="50"/>
      <c r="G163" s="50"/>
      <c r="H163" s="50"/>
      <c r="I163" s="50"/>
      <c r="J163" s="102"/>
      <c r="K163" s="46"/>
      <c r="L163" s="46"/>
      <c r="M163" s="46"/>
      <c r="N163" s="46"/>
      <c r="O163" s="46"/>
      <c r="P163" s="46"/>
      <c r="Q163" s="46"/>
      <c r="R163" s="46"/>
      <c r="S163" s="46"/>
      <c r="T163" s="46"/>
      <c r="U163" s="46"/>
      <c r="V163" s="46"/>
      <c r="W163" s="46"/>
      <c r="X163" s="46"/>
      <c r="Y163" s="46"/>
      <c r="Z163" s="46"/>
      <c r="AA163" s="46"/>
      <c r="AB163" s="46"/>
      <c r="AC163" s="46"/>
      <c r="AD163" s="46"/>
      <c r="AE163" s="46"/>
      <c r="AF163" s="46"/>
      <c r="AG163" s="46"/>
      <c r="AH163" s="46"/>
      <c r="AI163" s="46"/>
      <c r="AJ163" s="46"/>
      <c r="AK163" s="46"/>
      <c r="AL163" s="46"/>
    </row>
    <row r="164">
      <c r="A164" s="50"/>
      <c r="B164" s="46"/>
      <c r="C164" s="46"/>
      <c r="D164" s="46"/>
      <c r="E164" s="70"/>
      <c r="F164" s="50"/>
      <c r="G164" s="50"/>
      <c r="H164" s="50"/>
      <c r="I164" s="50"/>
      <c r="J164" s="102"/>
      <c r="K164" s="46"/>
      <c r="L164" s="46"/>
      <c r="M164" s="46"/>
      <c r="N164" s="46"/>
      <c r="O164" s="46"/>
      <c r="P164" s="46"/>
      <c r="Q164" s="46"/>
      <c r="R164" s="46"/>
      <c r="S164" s="46"/>
      <c r="T164" s="46"/>
      <c r="U164" s="46"/>
      <c r="V164" s="46"/>
      <c r="W164" s="46"/>
      <c r="X164" s="46"/>
      <c r="Y164" s="46"/>
      <c r="Z164" s="46"/>
      <c r="AA164" s="46"/>
      <c r="AB164" s="46"/>
      <c r="AC164" s="46"/>
      <c r="AD164" s="46"/>
      <c r="AE164" s="46"/>
      <c r="AF164" s="46"/>
      <c r="AG164" s="46"/>
      <c r="AH164" s="46"/>
      <c r="AI164" s="46"/>
      <c r="AJ164" s="46"/>
      <c r="AK164" s="46"/>
      <c r="AL164" s="46"/>
    </row>
    <row r="165">
      <c r="A165" s="50"/>
      <c r="B165" s="46"/>
      <c r="C165" s="46"/>
      <c r="D165" s="46"/>
      <c r="E165" s="70"/>
      <c r="F165" s="50"/>
      <c r="G165" s="50"/>
      <c r="H165" s="50"/>
      <c r="I165" s="50"/>
      <c r="J165" s="102"/>
      <c r="K165" s="46"/>
      <c r="L165" s="46"/>
      <c r="M165" s="46"/>
      <c r="N165" s="46"/>
      <c r="O165" s="46"/>
      <c r="P165" s="46"/>
      <c r="Q165" s="46"/>
      <c r="R165" s="46"/>
      <c r="S165" s="46"/>
      <c r="T165" s="46"/>
      <c r="U165" s="46"/>
      <c r="V165" s="46"/>
      <c r="W165" s="46"/>
      <c r="X165" s="46"/>
      <c r="Y165" s="46"/>
      <c r="Z165" s="46"/>
      <c r="AA165" s="46"/>
      <c r="AB165" s="46"/>
      <c r="AC165" s="46"/>
      <c r="AD165" s="46"/>
      <c r="AE165" s="46"/>
      <c r="AF165" s="46"/>
      <c r="AG165" s="46"/>
      <c r="AH165" s="46"/>
      <c r="AI165" s="46"/>
      <c r="AJ165" s="46"/>
      <c r="AK165" s="46"/>
      <c r="AL165" s="46"/>
    </row>
    <row r="166">
      <c r="A166" s="50"/>
      <c r="B166" s="46"/>
      <c r="C166" s="46"/>
      <c r="D166" s="46"/>
      <c r="E166" s="70"/>
      <c r="F166" s="50"/>
      <c r="G166" s="50"/>
      <c r="H166" s="50"/>
      <c r="I166" s="50"/>
      <c r="J166" s="102"/>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c r="AH166" s="46"/>
      <c r="AI166" s="46"/>
      <c r="AJ166" s="46"/>
      <c r="AK166" s="46"/>
      <c r="AL166" s="46"/>
    </row>
    <row r="167">
      <c r="A167" s="50"/>
      <c r="B167" s="46"/>
      <c r="C167" s="46"/>
      <c r="D167" s="46"/>
      <c r="E167" s="70"/>
      <c r="F167" s="50"/>
      <c r="G167" s="50"/>
      <c r="H167" s="50"/>
      <c r="I167" s="50"/>
      <c r="J167" s="102"/>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c r="AH167" s="46"/>
      <c r="AI167" s="46"/>
      <c r="AJ167" s="46"/>
      <c r="AK167" s="46"/>
      <c r="AL167" s="46"/>
    </row>
    <row r="168">
      <c r="A168" s="50"/>
      <c r="B168" s="46"/>
      <c r="C168" s="46"/>
      <c r="D168" s="46"/>
      <c r="E168" s="70"/>
      <c r="F168" s="50"/>
      <c r="G168" s="50"/>
      <c r="H168" s="50"/>
      <c r="I168" s="50"/>
      <c r="J168" s="102"/>
      <c r="K168" s="46"/>
      <c r="L168" s="46"/>
      <c r="M168" s="46"/>
      <c r="N168" s="46"/>
      <c r="O168" s="46"/>
      <c r="P168" s="46"/>
      <c r="Q168" s="46"/>
      <c r="R168" s="46"/>
      <c r="S168" s="46"/>
      <c r="T168" s="46"/>
      <c r="U168" s="46"/>
      <c r="V168" s="46"/>
      <c r="W168" s="46"/>
      <c r="X168" s="46"/>
      <c r="Y168" s="46"/>
      <c r="Z168" s="46"/>
      <c r="AA168" s="46"/>
      <c r="AB168" s="46"/>
      <c r="AC168" s="46"/>
      <c r="AD168" s="46"/>
      <c r="AE168" s="46"/>
      <c r="AF168" s="46"/>
      <c r="AG168" s="46"/>
      <c r="AH168" s="46"/>
      <c r="AI168" s="46"/>
      <c r="AJ168" s="46"/>
      <c r="AK168" s="46"/>
      <c r="AL168" s="46"/>
    </row>
    <row r="169">
      <c r="A169" s="50"/>
      <c r="B169" s="46"/>
      <c r="C169" s="46"/>
      <c r="D169" s="46"/>
      <c r="E169" s="70"/>
      <c r="F169" s="50"/>
      <c r="G169" s="50"/>
      <c r="H169" s="50"/>
      <c r="I169" s="50"/>
      <c r="J169" s="102"/>
      <c r="K169" s="46"/>
      <c r="L169" s="46"/>
      <c r="M169" s="46"/>
      <c r="N169" s="46"/>
      <c r="O169" s="46"/>
      <c r="P169" s="46"/>
      <c r="Q169" s="46"/>
      <c r="R169" s="46"/>
      <c r="S169" s="46"/>
      <c r="T169" s="46"/>
      <c r="U169" s="46"/>
      <c r="V169" s="46"/>
      <c r="W169" s="46"/>
      <c r="X169" s="46"/>
      <c r="Y169" s="46"/>
      <c r="Z169" s="46"/>
      <c r="AA169" s="46"/>
      <c r="AB169" s="46"/>
      <c r="AC169" s="46"/>
      <c r="AD169" s="46"/>
      <c r="AE169" s="46"/>
      <c r="AF169" s="46"/>
      <c r="AG169" s="46"/>
      <c r="AH169" s="46"/>
      <c r="AI169" s="46"/>
      <c r="AJ169" s="46"/>
      <c r="AK169" s="46"/>
      <c r="AL169" s="46"/>
    </row>
    <row r="170">
      <c r="A170" s="50"/>
      <c r="B170" s="46"/>
      <c r="C170" s="46"/>
      <c r="D170" s="46"/>
      <c r="E170" s="70"/>
      <c r="F170" s="50"/>
      <c r="G170" s="50"/>
      <c r="H170" s="50"/>
      <c r="I170" s="50"/>
      <c r="J170" s="102"/>
      <c r="K170" s="46"/>
      <c r="L170" s="46"/>
      <c r="M170" s="46"/>
      <c r="N170" s="46"/>
      <c r="O170" s="46"/>
      <c r="P170" s="46"/>
      <c r="Q170" s="46"/>
      <c r="R170" s="46"/>
      <c r="S170" s="46"/>
      <c r="T170" s="46"/>
      <c r="U170" s="46"/>
      <c r="V170" s="46"/>
      <c r="W170" s="46"/>
      <c r="X170" s="46"/>
      <c r="Y170" s="46"/>
      <c r="Z170" s="46"/>
      <c r="AA170" s="46"/>
      <c r="AB170" s="46"/>
      <c r="AC170" s="46"/>
      <c r="AD170" s="46"/>
      <c r="AE170" s="46"/>
      <c r="AF170" s="46"/>
      <c r="AG170" s="46"/>
      <c r="AH170" s="46"/>
      <c r="AI170" s="46"/>
      <c r="AJ170" s="46"/>
      <c r="AK170" s="46"/>
      <c r="AL170" s="46"/>
    </row>
    <row r="171">
      <c r="A171" s="50"/>
      <c r="B171" s="46"/>
      <c r="C171" s="46"/>
      <c r="D171" s="46"/>
      <c r="E171" s="70"/>
      <c r="F171" s="50"/>
      <c r="G171" s="50"/>
      <c r="H171" s="50"/>
      <c r="I171" s="50"/>
      <c r="J171" s="102"/>
      <c r="K171" s="46"/>
      <c r="L171" s="46"/>
      <c r="M171" s="46"/>
      <c r="N171" s="46"/>
      <c r="O171" s="46"/>
      <c r="P171" s="46"/>
      <c r="Q171" s="46"/>
      <c r="R171" s="46"/>
      <c r="S171" s="46"/>
      <c r="T171" s="46"/>
      <c r="U171" s="46"/>
      <c r="V171" s="46"/>
      <c r="W171" s="46"/>
      <c r="X171" s="46"/>
      <c r="Y171" s="46"/>
      <c r="Z171" s="46"/>
      <c r="AA171" s="46"/>
      <c r="AB171" s="46"/>
      <c r="AC171" s="46"/>
      <c r="AD171" s="46"/>
      <c r="AE171" s="46"/>
      <c r="AF171" s="46"/>
      <c r="AG171" s="46"/>
      <c r="AH171" s="46"/>
      <c r="AI171" s="46"/>
      <c r="AJ171" s="46"/>
      <c r="AK171" s="46"/>
      <c r="AL171" s="46"/>
    </row>
    <row r="172">
      <c r="A172" s="50"/>
      <c r="B172" s="46"/>
      <c r="C172" s="46"/>
      <c r="D172" s="46"/>
      <c r="E172" s="70"/>
      <c r="F172" s="50"/>
      <c r="G172" s="50"/>
      <c r="H172" s="50"/>
      <c r="I172" s="50"/>
      <c r="J172" s="102"/>
      <c r="K172" s="46"/>
      <c r="L172" s="46"/>
      <c r="M172" s="46"/>
      <c r="N172" s="46"/>
      <c r="O172" s="46"/>
      <c r="P172" s="46"/>
      <c r="Q172" s="46"/>
      <c r="R172" s="46"/>
      <c r="S172" s="46"/>
      <c r="T172" s="46"/>
      <c r="U172" s="46"/>
      <c r="V172" s="46"/>
      <c r="W172" s="46"/>
      <c r="X172" s="46"/>
      <c r="Y172" s="46"/>
      <c r="Z172" s="46"/>
      <c r="AA172" s="46"/>
      <c r="AB172" s="46"/>
      <c r="AC172" s="46"/>
      <c r="AD172" s="46"/>
      <c r="AE172" s="46"/>
      <c r="AF172" s="46"/>
      <c r="AG172" s="46"/>
      <c r="AH172" s="46"/>
      <c r="AI172" s="46"/>
      <c r="AJ172" s="46"/>
      <c r="AK172" s="46"/>
      <c r="AL172" s="46"/>
    </row>
    <row r="173">
      <c r="A173" s="50"/>
      <c r="B173" s="46"/>
      <c r="C173" s="46"/>
      <c r="D173" s="46"/>
      <c r="E173" s="70"/>
      <c r="F173" s="50"/>
      <c r="G173" s="50"/>
      <c r="H173" s="50"/>
      <c r="I173" s="50"/>
      <c r="J173" s="102"/>
      <c r="K173" s="46"/>
      <c r="L173" s="46"/>
      <c r="M173" s="46"/>
      <c r="N173" s="46"/>
      <c r="O173" s="46"/>
      <c r="P173" s="46"/>
      <c r="Q173" s="46"/>
      <c r="R173" s="46"/>
      <c r="S173" s="46"/>
      <c r="T173" s="46"/>
      <c r="U173" s="46"/>
      <c r="V173" s="46"/>
      <c r="W173" s="46"/>
      <c r="X173" s="46"/>
      <c r="Y173" s="46"/>
      <c r="Z173" s="46"/>
      <c r="AA173" s="46"/>
      <c r="AB173" s="46"/>
      <c r="AC173" s="46"/>
      <c r="AD173" s="46"/>
      <c r="AE173" s="46"/>
      <c r="AF173" s="46"/>
      <c r="AG173" s="46"/>
      <c r="AH173" s="46"/>
      <c r="AI173" s="46"/>
      <c r="AJ173" s="46"/>
      <c r="AK173" s="46"/>
      <c r="AL173" s="46"/>
    </row>
    <row r="174">
      <c r="A174" s="50"/>
      <c r="B174" s="46"/>
      <c r="C174" s="46"/>
      <c r="D174" s="46"/>
      <c r="E174" s="70"/>
      <c r="F174" s="50"/>
      <c r="G174" s="50"/>
      <c r="H174" s="50"/>
      <c r="I174" s="50"/>
      <c r="J174" s="102"/>
      <c r="K174" s="46"/>
      <c r="L174" s="46"/>
      <c r="M174" s="46"/>
      <c r="N174" s="46"/>
      <c r="O174" s="46"/>
      <c r="P174" s="46"/>
      <c r="Q174" s="46"/>
      <c r="R174" s="46"/>
      <c r="S174" s="46"/>
      <c r="T174" s="46"/>
      <c r="U174" s="46"/>
      <c r="V174" s="46"/>
      <c r="W174" s="46"/>
      <c r="X174" s="46"/>
      <c r="Y174" s="46"/>
      <c r="Z174" s="46"/>
      <c r="AA174" s="46"/>
      <c r="AB174" s="46"/>
      <c r="AC174" s="46"/>
      <c r="AD174" s="46"/>
      <c r="AE174" s="46"/>
      <c r="AF174" s="46"/>
      <c r="AG174" s="46"/>
      <c r="AH174" s="46"/>
      <c r="AI174" s="46"/>
      <c r="AJ174" s="46"/>
      <c r="AK174" s="46"/>
      <c r="AL174" s="46"/>
    </row>
    <row r="175">
      <c r="A175" s="50"/>
      <c r="B175" s="46"/>
      <c r="C175" s="46"/>
      <c r="D175" s="46"/>
      <c r="E175" s="70"/>
      <c r="F175" s="50"/>
      <c r="G175" s="50"/>
      <c r="H175" s="50"/>
      <c r="I175" s="50"/>
      <c r="J175" s="102"/>
      <c r="K175" s="46"/>
      <c r="L175" s="46"/>
      <c r="M175" s="46"/>
      <c r="N175" s="46"/>
      <c r="O175" s="46"/>
      <c r="P175" s="46"/>
      <c r="Q175" s="46"/>
      <c r="R175" s="46"/>
      <c r="S175" s="46"/>
      <c r="T175" s="46"/>
      <c r="U175" s="46"/>
      <c r="V175" s="46"/>
      <c r="W175" s="46"/>
      <c r="X175" s="46"/>
      <c r="Y175" s="46"/>
      <c r="Z175" s="46"/>
      <c r="AA175" s="46"/>
      <c r="AB175" s="46"/>
      <c r="AC175" s="46"/>
      <c r="AD175" s="46"/>
      <c r="AE175" s="46"/>
      <c r="AF175" s="46"/>
      <c r="AG175" s="46"/>
      <c r="AH175" s="46"/>
      <c r="AI175" s="46"/>
      <c r="AJ175" s="46"/>
      <c r="AK175" s="46"/>
      <c r="AL175" s="46"/>
    </row>
    <row r="176">
      <c r="A176" s="50"/>
      <c r="B176" s="46"/>
      <c r="C176" s="46"/>
      <c r="D176" s="46"/>
      <c r="E176" s="70"/>
      <c r="F176" s="50"/>
      <c r="G176" s="50"/>
      <c r="H176" s="50"/>
      <c r="I176" s="50"/>
      <c r="J176" s="102"/>
      <c r="K176" s="46"/>
      <c r="L176" s="46"/>
      <c r="M176" s="46"/>
      <c r="N176" s="46"/>
      <c r="O176" s="46"/>
      <c r="P176" s="46"/>
      <c r="Q176" s="46"/>
      <c r="R176" s="46"/>
      <c r="S176" s="46"/>
      <c r="T176" s="46"/>
      <c r="U176" s="46"/>
      <c r="V176" s="46"/>
      <c r="W176" s="46"/>
      <c r="X176" s="46"/>
      <c r="Y176" s="46"/>
      <c r="Z176" s="46"/>
      <c r="AA176" s="46"/>
      <c r="AB176" s="46"/>
      <c r="AC176" s="46"/>
      <c r="AD176" s="46"/>
      <c r="AE176" s="46"/>
      <c r="AF176" s="46"/>
      <c r="AG176" s="46"/>
      <c r="AH176" s="46"/>
      <c r="AI176" s="46"/>
      <c r="AJ176" s="46"/>
      <c r="AK176" s="46"/>
      <c r="AL176" s="46"/>
    </row>
    <row r="177">
      <c r="A177" s="50"/>
      <c r="B177" s="46"/>
      <c r="C177" s="46"/>
      <c r="D177" s="46"/>
      <c r="E177" s="70"/>
      <c r="F177" s="50"/>
      <c r="G177" s="50"/>
      <c r="H177" s="50"/>
      <c r="I177" s="50"/>
      <c r="J177" s="102"/>
      <c r="K177" s="46"/>
      <c r="L177" s="46"/>
      <c r="M177" s="46"/>
      <c r="N177" s="46"/>
      <c r="O177" s="46"/>
      <c r="P177" s="46"/>
      <c r="Q177" s="46"/>
      <c r="R177" s="46"/>
      <c r="S177" s="46"/>
      <c r="T177" s="46"/>
      <c r="U177" s="46"/>
      <c r="V177" s="46"/>
      <c r="W177" s="46"/>
      <c r="X177" s="46"/>
      <c r="Y177" s="46"/>
      <c r="Z177" s="46"/>
      <c r="AA177" s="46"/>
      <c r="AB177" s="46"/>
      <c r="AC177" s="46"/>
      <c r="AD177" s="46"/>
      <c r="AE177" s="46"/>
      <c r="AF177" s="46"/>
      <c r="AG177" s="46"/>
      <c r="AH177" s="46"/>
      <c r="AI177" s="46"/>
      <c r="AJ177" s="46"/>
      <c r="AK177" s="46"/>
      <c r="AL177" s="46"/>
    </row>
    <row r="178">
      <c r="A178" s="50"/>
      <c r="B178" s="46"/>
      <c r="C178" s="46"/>
      <c r="D178" s="46"/>
      <c r="E178" s="70"/>
      <c r="F178" s="50"/>
      <c r="G178" s="50"/>
      <c r="H178" s="50"/>
      <c r="I178" s="50"/>
      <c r="J178" s="102"/>
      <c r="K178" s="46"/>
      <c r="L178" s="46"/>
      <c r="M178" s="46"/>
      <c r="N178" s="46"/>
      <c r="O178" s="46"/>
      <c r="P178" s="46"/>
      <c r="Q178" s="46"/>
      <c r="R178" s="46"/>
      <c r="S178" s="46"/>
      <c r="T178" s="46"/>
      <c r="U178" s="46"/>
      <c r="V178" s="46"/>
      <c r="W178" s="46"/>
      <c r="X178" s="46"/>
      <c r="Y178" s="46"/>
      <c r="Z178" s="46"/>
      <c r="AA178" s="46"/>
      <c r="AB178" s="46"/>
      <c r="AC178" s="46"/>
      <c r="AD178" s="46"/>
      <c r="AE178" s="46"/>
      <c r="AF178" s="46"/>
      <c r="AG178" s="46"/>
      <c r="AH178" s="46"/>
      <c r="AI178" s="46"/>
      <c r="AJ178" s="46"/>
      <c r="AK178" s="46"/>
      <c r="AL178" s="46"/>
    </row>
    <row r="179">
      <c r="A179" s="50"/>
      <c r="B179" s="46"/>
      <c r="C179" s="46"/>
      <c r="D179" s="46"/>
      <c r="E179" s="70"/>
      <c r="F179" s="50"/>
      <c r="G179" s="50"/>
      <c r="H179" s="50"/>
      <c r="I179" s="50"/>
      <c r="J179" s="102"/>
      <c r="K179" s="46"/>
      <c r="L179" s="46"/>
      <c r="M179" s="46"/>
      <c r="N179" s="46"/>
      <c r="O179" s="46"/>
      <c r="P179" s="46"/>
      <c r="Q179" s="46"/>
      <c r="R179" s="46"/>
      <c r="S179" s="46"/>
      <c r="T179" s="46"/>
      <c r="U179" s="46"/>
      <c r="V179" s="46"/>
      <c r="W179" s="46"/>
      <c r="X179" s="46"/>
      <c r="Y179" s="46"/>
      <c r="Z179" s="46"/>
      <c r="AA179" s="46"/>
      <c r="AB179" s="46"/>
      <c r="AC179" s="46"/>
      <c r="AD179" s="46"/>
      <c r="AE179" s="46"/>
      <c r="AF179" s="46"/>
      <c r="AG179" s="46"/>
      <c r="AH179" s="46"/>
      <c r="AI179" s="46"/>
      <c r="AJ179" s="46"/>
      <c r="AK179" s="46"/>
      <c r="AL179" s="46"/>
    </row>
    <row r="180">
      <c r="A180" s="50"/>
      <c r="B180" s="46"/>
      <c r="C180" s="46"/>
      <c r="D180" s="46"/>
      <c r="E180" s="70"/>
      <c r="F180" s="50"/>
      <c r="G180" s="50"/>
      <c r="H180" s="50"/>
      <c r="I180" s="50"/>
      <c r="J180" s="102"/>
      <c r="K180" s="46"/>
      <c r="L180" s="46"/>
      <c r="M180" s="46"/>
      <c r="N180" s="46"/>
      <c r="O180" s="46"/>
      <c r="P180" s="46"/>
      <c r="Q180" s="46"/>
      <c r="R180" s="46"/>
      <c r="S180" s="46"/>
      <c r="T180" s="46"/>
      <c r="U180" s="46"/>
      <c r="V180" s="46"/>
      <c r="W180" s="46"/>
      <c r="X180" s="46"/>
      <c r="Y180" s="46"/>
      <c r="Z180" s="46"/>
      <c r="AA180" s="46"/>
      <c r="AB180" s="46"/>
      <c r="AC180" s="46"/>
      <c r="AD180" s="46"/>
      <c r="AE180" s="46"/>
      <c r="AF180" s="46"/>
      <c r="AG180" s="46"/>
      <c r="AH180" s="46"/>
      <c r="AI180" s="46"/>
      <c r="AJ180" s="46"/>
      <c r="AK180" s="46"/>
      <c r="AL180" s="46"/>
    </row>
    <row r="181">
      <c r="A181" s="50"/>
      <c r="B181" s="46"/>
      <c r="C181" s="46"/>
      <c r="D181" s="46"/>
      <c r="E181" s="70"/>
      <c r="F181" s="50"/>
      <c r="G181" s="50"/>
      <c r="H181" s="50"/>
      <c r="I181" s="50"/>
      <c r="J181" s="102"/>
      <c r="K181" s="46"/>
      <c r="L181" s="46"/>
      <c r="M181" s="46"/>
      <c r="N181" s="46"/>
      <c r="O181" s="46"/>
      <c r="P181" s="46"/>
      <c r="Q181" s="46"/>
      <c r="R181" s="46"/>
      <c r="S181" s="46"/>
      <c r="T181" s="46"/>
      <c r="U181" s="46"/>
      <c r="V181" s="46"/>
      <c r="W181" s="46"/>
      <c r="X181" s="46"/>
      <c r="Y181" s="46"/>
      <c r="Z181" s="46"/>
      <c r="AA181" s="46"/>
      <c r="AB181" s="46"/>
      <c r="AC181" s="46"/>
      <c r="AD181" s="46"/>
      <c r="AE181" s="46"/>
      <c r="AF181" s="46"/>
      <c r="AG181" s="46"/>
      <c r="AH181" s="46"/>
      <c r="AI181" s="46"/>
      <c r="AJ181" s="46"/>
      <c r="AK181" s="46"/>
      <c r="AL181" s="46"/>
    </row>
    <row r="182">
      <c r="A182" s="50"/>
      <c r="B182" s="46"/>
      <c r="C182" s="46"/>
      <c r="D182" s="46"/>
      <c r="E182" s="70"/>
      <c r="F182" s="50"/>
      <c r="G182" s="50"/>
      <c r="H182" s="50"/>
      <c r="I182" s="50"/>
      <c r="J182" s="102"/>
      <c r="K182" s="46"/>
      <c r="L182" s="46"/>
      <c r="M182" s="46"/>
      <c r="N182" s="46"/>
      <c r="O182" s="46"/>
      <c r="P182" s="46"/>
      <c r="Q182" s="46"/>
      <c r="R182" s="46"/>
      <c r="S182" s="46"/>
      <c r="T182" s="46"/>
      <c r="U182" s="46"/>
      <c r="V182" s="46"/>
      <c r="W182" s="46"/>
      <c r="X182" s="46"/>
      <c r="Y182" s="46"/>
      <c r="Z182" s="46"/>
      <c r="AA182" s="46"/>
      <c r="AB182" s="46"/>
      <c r="AC182" s="46"/>
      <c r="AD182" s="46"/>
      <c r="AE182" s="46"/>
      <c r="AF182" s="46"/>
      <c r="AG182" s="46"/>
      <c r="AH182" s="46"/>
      <c r="AI182" s="46"/>
      <c r="AJ182" s="46"/>
      <c r="AK182" s="46"/>
      <c r="AL182" s="46"/>
    </row>
    <row r="183">
      <c r="A183" s="50"/>
      <c r="B183" s="46"/>
      <c r="C183" s="46"/>
      <c r="D183" s="46"/>
      <c r="E183" s="70"/>
      <c r="F183" s="50"/>
      <c r="G183" s="50"/>
      <c r="H183" s="50"/>
      <c r="I183" s="50"/>
      <c r="J183" s="102"/>
      <c r="K183" s="46"/>
      <c r="L183" s="46"/>
      <c r="M183" s="46"/>
      <c r="N183" s="46"/>
      <c r="O183" s="46"/>
      <c r="P183" s="46"/>
      <c r="Q183" s="46"/>
      <c r="R183" s="46"/>
      <c r="S183" s="46"/>
      <c r="T183" s="46"/>
      <c r="U183" s="46"/>
      <c r="V183" s="46"/>
      <c r="W183" s="46"/>
      <c r="X183" s="46"/>
      <c r="Y183" s="46"/>
      <c r="Z183" s="46"/>
      <c r="AA183" s="46"/>
      <c r="AB183" s="46"/>
      <c r="AC183" s="46"/>
      <c r="AD183" s="46"/>
      <c r="AE183" s="46"/>
      <c r="AF183" s="46"/>
      <c r="AG183" s="46"/>
      <c r="AH183" s="46"/>
      <c r="AI183" s="46"/>
      <c r="AJ183" s="46"/>
      <c r="AK183" s="46"/>
      <c r="AL183" s="46"/>
    </row>
    <row r="184">
      <c r="A184" s="50"/>
      <c r="B184" s="46"/>
      <c r="C184" s="46"/>
      <c r="D184" s="46"/>
      <c r="E184" s="70"/>
      <c r="F184" s="50"/>
      <c r="G184" s="50"/>
      <c r="H184" s="50"/>
      <c r="I184" s="50"/>
      <c r="J184" s="102"/>
      <c r="K184" s="46"/>
      <c r="L184" s="46"/>
      <c r="M184" s="46"/>
      <c r="N184" s="46"/>
      <c r="O184" s="46"/>
      <c r="P184" s="46"/>
      <c r="Q184" s="46"/>
      <c r="R184" s="46"/>
      <c r="S184" s="46"/>
      <c r="T184" s="46"/>
      <c r="U184" s="46"/>
      <c r="V184" s="46"/>
      <c r="W184" s="46"/>
      <c r="X184" s="46"/>
      <c r="Y184" s="46"/>
      <c r="Z184" s="46"/>
      <c r="AA184" s="46"/>
      <c r="AB184" s="46"/>
      <c r="AC184" s="46"/>
      <c r="AD184" s="46"/>
      <c r="AE184" s="46"/>
      <c r="AF184" s="46"/>
      <c r="AG184" s="46"/>
      <c r="AH184" s="46"/>
      <c r="AI184" s="46"/>
      <c r="AJ184" s="46"/>
      <c r="AK184" s="46"/>
      <c r="AL184" s="46"/>
    </row>
    <row r="185">
      <c r="A185" s="50"/>
      <c r="B185" s="46"/>
      <c r="C185" s="46"/>
      <c r="D185" s="46"/>
      <c r="E185" s="70"/>
      <c r="F185" s="50"/>
      <c r="G185" s="50"/>
      <c r="H185" s="50"/>
      <c r="I185" s="50"/>
      <c r="J185" s="102"/>
      <c r="K185" s="46"/>
      <c r="L185" s="46"/>
      <c r="M185" s="46"/>
      <c r="N185" s="46"/>
      <c r="O185" s="46"/>
      <c r="P185" s="46"/>
      <c r="Q185" s="46"/>
      <c r="R185" s="46"/>
      <c r="S185" s="46"/>
      <c r="T185" s="46"/>
      <c r="U185" s="46"/>
      <c r="V185" s="46"/>
      <c r="W185" s="46"/>
      <c r="X185" s="46"/>
      <c r="Y185" s="46"/>
      <c r="Z185" s="46"/>
      <c r="AA185" s="46"/>
      <c r="AB185" s="46"/>
      <c r="AC185" s="46"/>
      <c r="AD185" s="46"/>
      <c r="AE185" s="46"/>
      <c r="AF185" s="46"/>
      <c r="AG185" s="46"/>
      <c r="AH185" s="46"/>
      <c r="AI185" s="46"/>
      <c r="AJ185" s="46"/>
      <c r="AK185" s="46"/>
      <c r="AL185" s="46"/>
    </row>
    <row r="186">
      <c r="A186" s="50"/>
      <c r="B186" s="46"/>
      <c r="C186" s="46"/>
      <c r="D186" s="46"/>
      <c r="E186" s="70"/>
      <c r="F186" s="50"/>
      <c r="G186" s="50"/>
      <c r="H186" s="50"/>
      <c r="I186" s="50"/>
      <c r="J186" s="102"/>
      <c r="K186" s="46"/>
      <c r="L186" s="46"/>
      <c r="M186" s="46"/>
      <c r="N186" s="46"/>
      <c r="O186" s="46"/>
      <c r="P186" s="46"/>
      <c r="Q186" s="46"/>
      <c r="R186" s="46"/>
      <c r="S186" s="46"/>
      <c r="T186" s="46"/>
      <c r="U186" s="46"/>
      <c r="V186" s="46"/>
      <c r="W186" s="46"/>
      <c r="X186" s="46"/>
      <c r="Y186" s="46"/>
      <c r="Z186" s="46"/>
      <c r="AA186" s="46"/>
      <c r="AB186" s="46"/>
      <c r="AC186" s="46"/>
      <c r="AD186" s="46"/>
      <c r="AE186" s="46"/>
      <c r="AF186" s="46"/>
      <c r="AG186" s="46"/>
      <c r="AH186" s="46"/>
      <c r="AI186" s="46"/>
      <c r="AJ186" s="46"/>
      <c r="AK186" s="46"/>
      <c r="AL186" s="46"/>
    </row>
    <row r="187">
      <c r="A187" s="50"/>
      <c r="B187" s="46"/>
      <c r="C187" s="46"/>
      <c r="D187" s="46"/>
      <c r="E187" s="70"/>
      <c r="F187" s="50"/>
      <c r="G187" s="50"/>
      <c r="H187" s="50"/>
      <c r="I187" s="50"/>
      <c r="J187" s="102"/>
      <c r="K187" s="46"/>
      <c r="L187" s="46"/>
      <c r="M187" s="46"/>
      <c r="N187" s="46"/>
      <c r="O187" s="46"/>
      <c r="P187" s="46"/>
      <c r="Q187" s="46"/>
      <c r="R187" s="46"/>
      <c r="S187" s="46"/>
      <c r="T187" s="46"/>
      <c r="U187" s="46"/>
      <c r="V187" s="46"/>
      <c r="W187" s="46"/>
      <c r="X187" s="46"/>
      <c r="Y187" s="46"/>
      <c r="Z187" s="46"/>
      <c r="AA187" s="46"/>
      <c r="AB187" s="46"/>
      <c r="AC187" s="46"/>
      <c r="AD187" s="46"/>
      <c r="AE187" s="46"/>
      <c r="AF187" s="46"/>
      <c r="AG187" s="46"/>
      <c r="AH187" s="46"/>
      <c r="AI187" s="46"/>
      <c r="AJ187" s="46"/>
      <c r="AK187" s="46"/>
      <c r="AL187" s="46"/>
    </row>
    <row r="188">
      <c r="A188" s="50"/>
      <c r="B188" s="46"/>
      <c r="C188" s="46"/>
      <c r="D188" s="46"/>
      <c r="E188" s="70"/>
      <c r="F188" s="50"/>
      <c r="G188" s="50"/>
      <c r="H188" s="50"/>
      <c r="I188" s="50"/>
      <c r="J188" s="102"/>
      <c r="K188" s="46"/>
      <c r="L188" s="46"/>
      <c r="M188" s="46"/>
      <c r="N188" s="46"/>
      <c r="O188" s="46"/>
      <c r="P188" s="46"/>
      <c r="Q188" s="46"/>
      <c r="R188" s="46"/>
      <c r="S188" s="46"/>
      <c r="T188" s="46"/>
      <c r="U188" s="46"/>
      <c r="V188" s="46"/>
      <c r="W188" s="46"/>
      <c r="X188" s="46"/>
      <c r="Y188" s="46"/>
      <c r="Z188" s="46"/>
      <c r="AA188" s="46"/>
      <c r="AB188" s="46"/>
      <c r="AC188" s="46"/>
      <c r="AD188" s="46"/>
      <c r="AE188" s="46"/>
      <c r="AF188" s="46"/>
      <c r="AG188" s="46"/>
      <c r="AH188" s="46"/>
      <c r="AI188" s="46"/>
      <c r="AJ188" s="46"/>
      <c r="AK188" s="46"/>
      <c r="AL188" s="46"/>
    </row>
    <row r="189">
      <c r="A189" s="50"/>
      <c r="B189" s="46"/>
      <c r="C189" s="46"/>
      <c r="D189" s="46"/>
      <c r="E189" s="70"/>
      <c r="F189" s="50"/>
      <c r="G189" s="50"/>
      <c r="H189" s="50"/>
      <c r="I189" s="50"/>
      <c r="J189" s="102"/>
      <c r="K189" s="46"/>
      <c r="L189" s="46"/>
      <c r="M189" s="46"/>
      <c r="N189" s="46"/>
      <c r="O189" s="46"/>
      <c r="P189" s="46"/>
      <c r="Q189" s="46"/>
      <c r="R189" s="46"/>
      <c r="S189" s="46"/>
      <c r="T189" s="46"/>
      <c r="U189" s="46"/>
      <c r="V189" s="46"/>
      <c r="W189" s="46"/>
      <c r="X189" s="46"/>
      <c r="Y189" s="46"/>
      <c r="Z189" s="46"/>
      <c r="AA189" s="46"/>
      <c r="AB189" s="46"/>
      <c r="AC189" s="46"/>
      <c r="AD189" s="46"/>
      <c r="AE189" s="46"/>
      <c r="AF189" s="46"/>
      <c r="AG189" s="46"/>
      <c r="AH189" s="46"/>
      <c r="AI189" s="46"/>
      <c r="AJ189" s="46"/>
      <c r="AK189" s="46"/>
      <c r="AL189" s="46"/>
    </row>
    <row r="190">
      <c r="A190" s="50"/>
      <c r="B190" s="46"/>
      <c r="C190" s="46"/>
      <c r="D190" s="46"/>
      <c r="E190" s="70"/>
      <c r="F190" s="50"/>
      <c r="G190" s="50"/>
      <c r="H190" s="50"/>
      <c r="I190" s="50"/>
      <c r="J190" s="102"/>
      <c r="K190" s="46"/>
      <c r="L190" s="46"/>
      <c r="M190" s="46"/>
      <c r="N190" s="46"/>
      <c r="O190" s="46"/>
      <c r="P190" s="46"/>
      <c r="Q190" s="46"/>
      <c r="R190" s="46"/>
      <c r="S190" s="46"/>
      <c r="T190" s="46"/>
      <c r="U190" s="46"/>
      <c r="V190" s="46"/>
      <c r="W190" s="46"/>
      <c r="X190" s="46"/>
      <c r="Y190" s="46"/>
      <c r="Z190" s="46"/>
      <c r="AA190" s="46"/>
      <c r="AB190" s="46"/>
      <c r="AC190" s="46"/>
      <c r="AD190" s="46"/>
      <c r="AE190" s="46"/>
      <c r="AF190" s="46"/>
      <c r="AG190" s="46"/>
      <c r="AH190" s="46"/>
      <c r="AI190" s="46"/>
      <c r="AJ190" s="46"/>
      <c r="AK190" s="46"/>
      <c r="AL190" s="46"/>
    </row>
    <row r="191">
      <c r="A191" s="50"/>
      <c r="B191" s="46"/>
      <c r="C191" s="46"/>
      <c r="D191" s="46"/>
      <c r="E191" s="70"/>
      <c r="F191" s="50"/>
      <c r="G191" s="50"/>
      <c r="H191" s="50"/>
      <c r="I191" s="50"/>
      <c r="J191" s="102"/>
      <c r="K191" s="46"/>
      <c r="L191" s="46"/>
      <c r="M191" s="46"/>
      <c r="N191" s="46"/>
      <c r="O191" s="46"/>
      <c r="P191" s="46"/>
      <c r="Q191" s="46"/>
      <c r="R191" s="46"/>
      <c r="S191" s="46"/>
      <c r="T191" s="46"/>
      <c r="U191" s="46"/>
      <c r="V191" s="46"/>
      <c r="W191" s="46"/>
      <c r="X191" s="46"/>
      <c r="Y191" s="46"/>
      <c r="Z191" s="46"/>
      <c r="AA191" s="46"/>
      <c r="AB191" s="46"/>
      <c r="AC191" s="46"/>
      <c r="AD191" s="46"/>
      <c r="AE191" s="46"/>
      <c r="AF191" s="46"/>
      <c r="AG191" s="46"/>
      <c r="AH191" s="46"/>
      <c r="AI191" s="46"/>
      <c r="AJ191" s="46"/>
      <c r="AK191" s="46"/>
      <c r="AL191" s="46"/>
    </row>
    <row r="192">
      <c r="A192" s="50"/>
      <c r="B192" s="46"/>
      <c r="C192" s="46"/>
      <c r="D192" s="46"/>
      <c r="E192" s="70"/>
      <c r="F192" s="50"/>
      <c r="G192" s="50"/>
      <c r="H192" s="50"/>
      <c r="I192" s="50"/>
      <c r="J192" s="102"/>
      <c r="K192" s="46"/>
      <c r="L192" s="46"/>
      <c r="M192" s="46"/>
      <c r="N192" s="46"/>
      <c r="O192" s="46"/>
      <c r="P192" s="46"/>
      <c r="Q192" s="46"/>
      <c r="R192" s="46"/>
      <c r="S192" s="46"/>
      <c r="T192" s="46"/>
      <c r="U192" s="46"/>
      <c r="V192" s="46"/>
      <c r="W192" s="46"/>
      <c r="X192" s="46"/>
      <c r="Y192" s="46"/>
      <c r="Z192" s="46"/>
      <c r="AA192" s="46"/>
      <c r="AB192" s="46"/>
      <c r="AC192" s="46"/>
      <c r="AD192" s="46"/>
      <c r="AE192" s="46"/>
      <c r="AF192" s="46"/>
      <c r="AG192" s="46"/>
      <c r="AH192" s="46"/>
      <c r="AI192" s="46"/>
      <c r="AJ192" s="46"/>
      <c r="AK192" s="46"/>
      <c r="AL192" s="46"/>
    </row>
    <row r="193">
      <c r="A193" s="50"/>
      <c r="B193" s="46"/>
      <c r="C193" s="46"/>
      <c r="D193" s="46"/>
      <c r="E193" s="70"/>
      <c r="F193" s="50"/>
      <c r="G193" s="50"/>
      <c r="H193" s="50"/>
      <c r="I193" s="50"/>
      <c r="J193" s="102"/>
      <c r="K193" s="46"/>
      <c r="L193" s="46"/>
      <c r="M193" s="46"/>
      <c r="N193" s="46"/>
      <c r="O193" s="46"/>
      <c r="P193" s="46"/>
      <c r="Q193" s="46"/>
      <c r="R193" s="46"/>
      <c r="S193" s="46"/>
      <c r="T193" s="46"/>
      <c r="U193" s="46"/>
      <c r="V193" s="46"/>
      <c r="W193" s="46"/>
      <c r="X193" s="46"/>
      <c r="Y193" s="46"/>
      <c r="Z193" s="46"/>
      <c r="AA193" s="46"/>
      <c r="AB193" s="46"/>
      <c r="AC193" s="46"/>
      <c r="AD193" s="46"/>
      <c r="AE193" s="46"/>
      <c r="AF193" s="46"/>
      <c r="AG193" s="46"/>
      <c r="AH193" s="46"/>
      <c r="AI193" s="46"/>
      <c r="AJ193" s="46"/>
      <c r="AK193" s="46"/>
      <c r="AL193" s="46"/>
    </row>
    <row r="194">
      <c r="A194" s="50"/>
      <c r="B194" s="46"/>
      <c r="C194" s="46"/>
      <c r="D194" s="46"/>
      <c r="E194" s="70"/>
      <c r="F194" s="50"/>
      <c r="G194" s="50"/>
      <c r="H194" s="50"/>
      <c r="I194" s="50"/>
      <c r="J194" s="102"/>
      <c r="K194" s="46"/>
      <c r="L194" s="46"/>
      <c r="M194" s="46"/>
      <c r="N194" s="46"/>
      <c r="O194" s="46"/>
      <c r="P194" s="46"/>
      <c r="Q194" s="46"/>
      <c r="R194" s="46"/>
      <c r="S194" s="46"/>
      <c r="T194" s="46"/>
      <c r="U194" s="46"/>
      <c r="V194" s="46"/>
      <c r="W194" s="46"/>
      <c r="X194" s="46"/>
      <c r="Y194" s="46"/>
      <c r="Z194" s="46"/>
      <c r="AA194" s="46"/>
      <c r="AB194" s="46"/>
      <c r="AC194" s="46"/>
      <c r="AD194" s="46"/>
      <c r="AE194" s="46"/>
      <c r="AF194" s="46"/>
      <c r="AG194" s="46"/>
      <c r="AH194" s="46"/>
      <c r="AI194" s="46"/>
      <c r="AJ194" s="46"/>
      <c r="AK194" s="46"/>
      <c r="AL194" s="46"/>
    </row>
    <row r="195">
      <c r="A195" s="50"/>
      <c r="B195" s="46"/>
      <c r="C195" s="46"/>
      <c r="D195" s="46"/>
      <c r="E195" s="70"/>
      <c r="F195" s="50"/>
      <c r="G195" s="50"/>
      <c r="H195" s="50"/>
      <c r="I195" s="50"/>
      <c r="J195" s="102"/>
      <c r="K195" s="46"/>
      <c r="L195" s="46"/>
      <c r="M195" s="46"/>
      <c r="N195" s="46"/>
      <c r="O195" s="46"/>
      <c r="P195" s="46"/>
      <c r="Q195" s="46"/>
      <c r="R195" s="46"/>
      <c r="S195" s="46"/>
      <c r="T195" s="46"/>
      <c r="U195" s="46"/>
      <c r="V195" s="46"/>
      <c r="W195" s="46"/>
      <c r="X195" s="46"/>
      <c r="Y195" s="46"/>
      <c r="Z195" s="46"/>
      <c r="AA195" s="46"/>
      <c r="AB195" s="46"/>
      <c r="AC195" s="46"/>
      <c r="AD195" s="46"/>
      <c r="AE195" s="46"/>
      <c r="AF195" s="46"/>
      <c r="AG195" s="46"/>
      <c r="AH195" s="46"/>
      <c r="AI195" s="46"/>
      <c r="AJ195" s="46"/>
      <c r="AK195" s="46"/>
      <c r="AL195" s="46"/>
    </row>
    <row r="196">
      <c r="A196" s="50"/>
      <c r="B196" s="46"/>
      <c r="C196" s="46"/>
      <c r="D196" s="46"/>
      <c r="E196" s="70"/>
      <c r="F196" s="50"/>
      <c r="G196" s="50"/>
      <c r="H196" s="50"/>
      <c r="I196" s="50"/>
      <c r="J196" s="102"/>
      <c r="K196" s="46"/>
      <c r="L196" s="46"/>
      <c r="M196" s="46"/>
      <c r="N196" s="46"/>
      <c r="O196" s="46"/>
      <c r="P196" s="46"/>
      <c r="Q196" s="46"/>
      <c r="R196" s="46"/>
      <c r="S196" s="46"/>
      <c r="T196" s="46"/>
      <c r="U196" s="46"/>
      <c r="V196" s="46"/>
      <c r="W196" s="46"/>
      <c r="X196" s="46"/>
      <c r="Y196" s="46"/>
      <c r="Z196" s="46"/>
      <c r="AA196" s="46"/>
      <c r="AB196" s="46"/>
      <c r="AC196" s="46"/>
      <c r="AD196" s="46"/>
      <c r="AE196" s="46"/>
      <c r="AF196" s="46"/>
      <c r="AG196" s="46"/>
      <c r="AH196" s="46"/>
      <c r="AI196" s="46"/>
      <c r="AJ196" s="46"/>
      <c r="AK196" s="46"/>
      <c r="AL196" s="46"/>
    </row>
    <row r="197">
      <c r="A197" s="50"/>
      <c r="B197" s="46"/>
      <c r="C197" s="46"/>
      <c r="D197" s="46"/>
      <c r="E197" s="70"/>
      <c r="F197" s="50"/>
      <c r="G197" s="50"/>
      <c r="H197" s="50"/>
      <c r="I197" s="50"/>
      <c r="J197" s="102"/>
      <c r="K197" s="46"/>
      <c r="L197" s="46"/>
      <c r="M197" s="46"/>
      <c r="N197" s="46"/>
      <c r="O197" s="46"/>
      <c r="P197" s="46"/>
      <c r="Q197" s="46"/>
      <c r="R197" s="46"/>
      <c r="S197" s="46"/>
      <c r="T197" s="46"/>
      <c r="U197" s="46"/>
      <c r="V197" s="46"/>
      <c r="W197" s="46"/>
      <c r="X197" s="46"/>
      <c r="Y197" s="46"/>
      <c r="Z197" s="46"/>
      <c r="AA197" s="46"/>
      <c r="AB197" s="46"/>
      <c r="AC197" s="46"/>
      <c r="AD197" s="46"/>
      <c r="AE197" s="46"/>
      <c r="AF197" s="46"/>
      <c r="AG197" s="46"/>
      <c r="AH197" s="46"/>
      <c r="AI197" s="46"/>
      <c r="AJ197" s="46"/>
      <c r="AK197" s="46"/>
      <c r="AL197" s="46"/>
    </row>
    <row r="198">
      <c r="A198" s="50"/>
      <c r="B198" s="46"/>
      <c r="C198" s="46"/>
      <c r="D198" s="46"/>
      <c r="E198" s="70"/>
      <c r="F198" s="50"/>
      <c r="G198" s="50"/>
      <c r="H198" s="50"/>
      <c r="I198" s="50"/>
      <c r="J198" s="102"/>
      <c r="K198" s="46"/>
      <c r="L198" s="46"/>
      <c r="M198" s="46"/>
      <c r="N198" s="46"/>
      <c r="O198" s="46"/>
      <c r="P198" s="46"/>
      <c r="Q198" s="46"/>
      <c r="R198" s="46"/>
      <c r="S198" s="46"/>
      <c r="T198" s="46"/>
      <c r="U198" s="46"/>
      <c r="V198" s="46"/>
      <c r="W198" s="46"/>
      <c r="X198" s="46"/>
      <c r="Y198" s="46"/>
      <c r="Z198" s="46"/>
      <c r="AA198" s="46"/>
      <c r="AB198" s="46"/>
      <c r="AC198" s="46"/>
      <c r="AD198" s="46"/>
      <c r="AE198" s="46"/>
      <c r="AF198" s="46"/>
      <c r="AG198" s="46"/>
      <c r="AH198" s="46"/>
      <c r="AI198" s="46"/>
      <c r="AJ198" s="46"/>
      <c r="AK198" s="46"/>
      <c r="AL198" s="46"/>
    </row>
    <row r="199">
      <c r="A199" s="50"/>
      <c r="B199" s="46"/>
      <c r="C199" s="46"/>
      <c r="D199" s="46"/>
      <c r="E199" s="70"/>
      <c r="F199" s="50"/>
      <c r="G199" s="50"/>
      <c r="H199" s="50"/>
      <c r="I199" s="50"/>
      <c r="J199" s="102"/>
      <c r="K199" s="46"/>
      <c r="L199" s="46"/>
      <c r="M199" s="46"/>
      <c r="N199" s="46"/>
      <c r="O199" s="46"/>
      <c r="P199" s="46"/>
      <c r="Q199" s="46"/>
      <c r="R199" s="46"/>
      <c r="S199" s="46"/>
      <c r="T199" s="46"/>
      <c r="U199" s="46"/>
      <c r="V199" s="46"/>
      <c r="W199" s="46"/>
      <c r="X199" s="46"/>
      <c r="Y199" s="46"/>
      <c r="Z199" s="46"/>
      <c r="AA199" s="46"/>
      <c r="AB199" s="46"/>
      <c r="AC199" s="46"/>
      <c r="AD199" s="46"/>
      <c r="AE199" s="46"/>
      <c r="AF199" s="46"/>
      <c r="AG199" s="46"/>
      <c r="AH199" s="46"/>
      <c r="AI199" s="46"/>
      <c r="AJ199" s="46"/>
      <c r="AK199" s="46"/>
      <c r="AL199" s="46"/>
    </row>
    <row r="200">
      <c r="A200" s="50"/>
      <c r="B200" s="46"/>
      <c r="C200" s="46"/>
      <c r="D200" s="46"/>
      <c r="E200" s="70"/>
      <c r="F200" s="50"/>
      <c r="G200" s="50"/>
      <c r="H200" s="50"/>
      <c r="I200" s="50"/>
      <c r="J200" s="102"/>
      <c r="K200" s="46"/>
      <c r="L200" s="46"/>
      <c r="M200" s="46"/>
      <c r="N200" s="46"/>
      <c r="O200" s="46"/>
      <c r="P200" s="46"/>
      <c r="Q200" s="46"/>
      <c r="R200" s="46"/>
      <c r="S200" s="46"/>
      <c r="T200" s="46"/>
      <c r="U200" s="46"/>
      <c r="V200" s="46"/>
      <c r="W200" s="46"/>
      <c r="X200" s="46"/>
      <c r="Y200" s="46"/>
      <c r="Z200" s="46"/>
      <c r="AA200" s="46"/>
      <c r="AB200" s="46"/>
      <c r="AC200" s="46"/>
      <c r="AD200" s="46"/>
      <c r="AE200" s="46"/>
      <c r="AF200" s="46"/>
      <c r="AG200" s="46"/>
      <c r="AH200" s="46"/>
      <c r="AI200" s="46"/>
      <c r="AJ200" s="46"/>
      <c r="AK200" s="46"/>
      <c r="AL200" s="46"/>
    </row>
    <row r="201">
      <c r="A201" s="50"/>
      <c r="B201" s="46"/>
      <c r="C201" s="46"/>
      <c r="D201" s="46"/>
      <c r="E201" s="70"/>
      <c r="F201" s="50"/>
      <c r="G201" s="50"/>
      <c r="H201" s="50"/>
      <c r="I201" s="50"/>
      <c r="J201" s="102"/>
      <c r="K201" s="46"/>
      <c r="L201" s="46"/>
      <c r="M201" s="46"/>
      <c r="N201" s="46"/>
      <c r="O201" s="46"/>
      <c r="P201" s="46"/>
      <c r="Q201" s="46"/>
      <c r="R201" s="46"/>
      <c r="S201" s="46"/>
      <c r="T201" s="46"/>
      <c r="U201" s="46"/>
      <c r="V201" s="46"/>
      <c r="W201" s="46"/>
      <c r="X201" s="46"/>
      <c r="Y201" s="46"/>
      <c r="Z201" s="46"/>
      <c r="AA201" s="46"/>
      <c r="AB201" s="46"/>
      <c r="AC201" s="46"/>
      <c r="AD201" s="46"/>
      <c r="AE201" s="46"/>
      <c r="AF201" s="46"/>
      <c r="AG201" s="46"/>
      <c r="AH201" s="46"/>
      <c r="AI201" s="46"/>
      <c r="AJ201" s="46"/>
      <c r="AK201" s="46"/>
      <c r="AL201" s="46"/>
    </row>
    <row r="202">
      <c r="A202" s="50"/>
      <c r="B202" s="46"/>
      <c r="C202" s="46"/>
      <c r="D202" s="46"/>
      <c r="E202" s="70"/>
      <c r="F202" s="50"/>
      <c r="G202" s="50"/>
      <c r="H202" s="50"/>
      <c r="I202" s="50"/>
      <c r="J202" s="102"/>
      <c r="K202" s="46"/>
      <c r="L202" s="46"/>
      <c r="M202" s="46"/>
      <c r="N202" s="46"/>
      <c r="O202" s="46"/>
      <c r="P202" s="46"/>
      <c r="Q202" s="46"/>
      <c r="R202" s="46"/>
      <c r="S202" s="46"/>
      <c r="T202" s="46"/>
      <c r="U202" s="46"/>
      <c r="V202" s="46"/>
      <c r="W202" s="46"/>
      <c r="X202" s="46"/>
      <c r="Y202" s="46"/>
      <c r="Z202" s="46"/>
      <c r="AA202" s="46"/>
      <c r="AB202" s="46"/>
      <c r="AC202" s="46"/>
      <c r="AD202" s="46"/>
      <c r="AE202" s="46"/>
      <c r="AF202" s="46"/>
      <c r="AG202" s="46"/>
      <c r="AH202" s="46"/>
      <c r="AI202" s="46"/>
      <c r="AJ202" s="46"/>
      <c r="AK202" s="46"/>
      <c r="AL202" s="46"/>
    </row>
    <row r="203">
      <c r="A203" s="50"/>
      <c r="B203" s="46"/>
      <c r="C203" s="46"/>
      <c r="D203" s="46"/>
      <c r="E203" s="70"/>
      <c r="F203" s="50"/>
      <c r="G203" s="50"/>
      <c r="H203" s="50"/>
      <c r="I203" s="50"/>
      <c r="J203" s="102"/>
      <c r="K203" s="46"/>
      <c r="L203" s="46"/>
      <c r="M203" s="46"/>
      <c r="N203" s="46"/>
      <c r="O203" s="46"/>
      <c r="P203" s="46"/>
      <c r="Q203" s="46"/>
      <c r="R203" s="46"/>
      <c r="S203" s="46"/>
      <c r="T203" s="46"/>
      <c r="U203" s="46"/>
      <c r="V203" s="46"/>
      <c r="W203" s="46"/>
      <c r="X203" s="46"/>
      <c r="Y203" s="46"/>
      <c r="Z203" s="46"/>
      <c r="AA203" s="46"/>
      <c r="AB203" s="46"/>
      <c r="AC203" s="46"/>
      <c r="AD203" s="46"/>
      <c r="AE203" s="46"/>
      <c r="AF203" s="46"/>
      <c r="AG203" s="46"/>
      <c r="AH203" s="46"/>
      <c r="AI203" s="46"/>
      <c r="AJ203" s="46"/>
      <c r="AK203" s="46"/>
      <c r="AL203" s="46"/>
    </row>
    <row r="204">
      <c r="A204" s="50"/>
      <c r="B204" s="46"/>
      <c r="C204" s="46"/>
      <c r="D204" s="46"/>
      <c r="E204" s="70"/>
      <c r="F204" s="50"/>
      <c r="G204" s="50"/>
      <c r="H204" s="50"/>
      <c r="I204" s="50"/>
      <c r="J204" s="102"/>
      <c r="K204" s="46"/>
      <c r="L204" s="46"/>
      <c r="M204" s="46"/>
      <c r="N204" s="46"/>
      <c r="O204" s="46"/>
      <c r="P204" s="46"/>
      <c r="Q204" s="46"/>
      <c r="R204" s="46"/>
      <c r="S204" s="46"/>
      <c r="T204" s="46"/>
      <c r="U204" s="46"/>
      <c r="V204" s="46"/>
      <c r="W204" s="46"/>
      <c r="X204" s="46"/>
      <c r="Y204" s="46"/>
      <c r="Z204" s="46"/>
      <c r="AA204" s="46"/>
      <c r="AB204" s="46"/>
      <c r="AC204" s="46"/>
      <c r="AD204" s="46"/>
      <c r="AE204" s="46"/>
      <c r="AF204" s="46"/>
      <c r="AG204" s="46"/>
      <c r="AH204" s="46"/>
      <c r="AI204" s="46"/>
      <c r="AJ204" s="46"/>
      <c r="AK204" s="46"/>
      <c r="AL204" s="46"/>
    </row>
    <row r="205">
      <c r="A205" s="50"/>
      <c r="B205" s="46"/>
      <c r="C205" s="46"/>
      <c r="D205" s="46"/>
      <c r="E205" s="70"/>
      <c r="F205" s="50"/>
      <c r="G205" s="50"/>
      <c r="H205" s="50"/>
      <c r="I205" s="50"/>
      <c r="J205" s="102"/>
      <c r="K205" s="46"/>
      <c r="L205" s="46"/>
      <c r="M205" s="46"/>
      <c r="N205" s="46"/>
      <c r="O205" s="46"/>
      <c r="P205" s="46"/>
      <c r="Q205" s="46"/>
      <c r="R205" s="46"/>
      <c r="S205" s="46"/>
      <c r="T205" s="46"/>
      <c r="U205" s="46"/>
      <c r="V205" s="46"/>
      <c r="W205" s="46"/>
      <c r="X205" s="46"/>
      <c r="Y205" s="46"/>
      <c r="Z205" s="46"/>
      <c r="AA205" s="46"/>
      <c r="AB205" s="46"/>
      <c r="AC205" s="46"/>
      <c r="AD205" s="46"/>
      <c r="AE205" s="46"/>
      <c r="AF205" s="46"/>
      <c r="AG205" s="46"/>
      <c r="AH205" s="46"/>
      <c r="AI205" s="46"/>
      <c r="AJ205" s="46"/>
      <c r="AK205" s="46"/>
      <c r="AL205" s="46"/>
    </row>
    <row r="206">
      <c r="A206" s="50"/>
      <c r="B206" s="46"/>
      <c r="C206" s="46"/>
      <c r="D206" s="46"/>
      <c r="E206" s="70"/>
      <c r="F206" s="50"/>
      <c r="G206" s="50"/>
      <c r="H206" s="50"/>
      <c r="I206" s="50"/>
      <c r="J206" s="102"/>
      <c r="K206" s="46"/>
      <c r="L206" s="46"/>
      <c r="M206" s="46"/>
      <c r="N206" s="46"/>
      <c r="O206" s="46"/>
      <c r="P206" s="46"/>
      <c r="Q206" s="46"/>
      <c r="R206" s="46"/>
      <c r="S206" s="46"/>
      <c r="T206" s="46"/>
      <c r="U206" s="46"/>
      <c r="V206" s="46"/>
      <c r="W206" s="46"/>
      <c r="X206" s="46"/>
      <c r="Y206" s="46"/>
      <c r="Z206" s="46"/>
      <c r="AA206" s="46"/>
      <c r="AB206" s="46"/>
      <c r="AC206" s="46"/>
      <c r="AD206" s="46"/>
      <c r="AE206" s="46"/>
      <c r="AF206" s="46"/>
      <c r="AG206" s="46"/>
      <c r="AH206" s="46"/>
      <c r="AI206" s="46"/>
      <c r="AJ206" s="46"/>
      <c r="AK206" s="46"/>
      <c r="AL206" s="46"/>
    </row>
    <row r="207">
      <c r="A207" s="50"/>
      <c r="B207" s="46"/>
      <c r="C207" s="46"/>
      <c r="D207" s="46"/>
      <c r="E207" s="70"/>
      <c r="F207" s="50"/>
      <c r="G207" s="50"/>
      <c r="H207" s="50"/>
      <c r="I207" s="50"/>
      <c r="J207" s="102"/>
      <c r="K207" s="46"/>
      <c r="L207" s="46"/>
      <c r="M207" s="46"/>
      <c r="N207" s="46"/>
      <c r="O207" s="46"/>
      <c r="P207" s="46"/>
      <c r="Q207" s="46"/>
      <c r="R207" s="46"/>
      <c r="S207" s="46"/>
      <c r="T207" s="46"/>
      <c r="U207" s="46"/>
      <c r="V207" s="46"/>
      <c r="W207" s="46"/>
      <c r="X207" s="46"/>
      <c r="Y207" s="46"/>
      <c r="Z207" s="46"/>
      <c r="AA207" s="46"/>
      <c r="AB207" s="46"/>
      <c r="AC207" s="46"/>
      <c r="AD207" s="46"/>
      <c r="AE207" s="46"/>
      <c r="AF207" s="46"/>
      <c r="AG207" s="46"/>
      <c r="AH207" s="46"/>
      <c r="AI207" s="46"/>
      <c r="AJ207" s="46"/>
      <c r="AK207" s="46"/>
      <c r="AL207" s="46"/>
    </row>
    <row r="208">
      <c r="A208" s="50"/>
      <c r="B208" s="46"/>
      <c r="C208" s="46"/>
      <c r="D208" s="46"/>
      <c r="E208" s="70"/>
      <c r="F208" s="50"/>
      <c r="G208" s="50"/>
      <c r="H208" s="50"/>
      <c r="I208" s="50"/>
      <c r="J208" s="102"/>
      <c r="K208" s="46"/>
      <c r="L208" s="46"/>
      <c r="M208" s="46"/>
      <c r="N208" s="46"/>
      <c r="O208" s="46"/>
      <c r="P208" s="46"/>
      <c r="Q208" s="46"/>
      <c r="R208" s="46"/>
      <c r="S208" s="46"/>
      <c r="T208" s="46"/>
      <c r="U208" s="46"/>
      <c r="V208" s="46"/>
      <c r="W208" s="46"/>
      <c r="X208" s="46"/>
      <c r="Y208" s="46"/>
      <c r="Z208" s="46"/>
      <c r="AA208" s="46"/>
      <c r="AB208" s="46"/>
      <c r="AC208" s="46"/>
      <c r="AD208" s="46"/>
      <c r="AE208" s="46"/>
      <c r="AF208" s="46"/>
      <c r="AG208" s="46"/>
      <c r="AH208" s="46"/>
      <c r="AI208" s="46"/>
      <c r="AJ208" s="46"/>
      <c r="AK208" s="46"/>
      <c r="AL208" s="46"/>
    </row>
    <row r="209">
      <c r="A209" s="50"/>
      <c r="B209" s="46"/>
      <c r="C209" s="46"/>
      <c r="D209" s="46"/>
      <c r="E209" s="70"/>
      <c r="F209" s="50"/>
      <c r="G209" s="50"/>
      <c r="H209" s="50"/>
      <c r="I209" s="50"/>
      <c r="J209" s="102"/>
      <c r="K209" s="46"/>
      <c r="L209" s="46"/>
      <c r="M209" s="46"/>
      <c r="N209" s="46"/>
      <c r="O209" s="46"/>
      <c r="P209" s="46"/>
      <c r="Q209" s="46"/>
      <c r="R209" s="46"/>
      <c r="S209" s="46"/>
      <c r="T209" s="46"/>
      <c r="U209" s="46"/>
      <c r="V209" s="46"/>
      <c r="W209" s="46"/>
      <c r="X209" s="46"/>
      <c r="Y209" s="46"/>
      <c r="Z209" s="46"/>
      <c r="AA209" s="46"/>
      <c r="AB209" s="46"/>
      <c r="AC209" s="46"/>
      <c r="AD209" s="46"/>
      <c r="AE209" s="46"/>
      <c r="AF209" s="46"/>
      <c r="AG209" s="46"/>
      <c r="AH209" s="46"/>
      <c r="AI209" s="46"/>
      <c r="AJ209" s="46"/>
      <c r="AK209" s="46"/>
      <c r="AL209" s="46"/>
    </row>
    <row r="210">
      <c r="A210" s="50"/>
      <c r="B210" s="46"/>
      <c r="C210" s="46"/>
      <c r="D210" s="46"/>
      <c r="E210" s="70"/>
      <c r="F210" s="50"/>
      <c r="G210" s="50"/>
      <c r="H210" s="50"/>
      <c r="I210" s="50"/>
      <c r="J210" s="102"/>
      <c r="K210" s="46"/>
      <c r="L210" s="46"/>
      <c r="M210" s="46"/>
      <c r="N210" s="46"/>
      <c r="O210" s="46"/>
      <c r="P210" s="46"/>
      <c r="Q210" s="46"/>
      <c r="R210" s="46"/>
      <c r="S210" s="46"/>
      <c r="T210" s="46"/>
      <c r="U210" s="46"/>
      <c r="V210" s="46"/>
      <c r="W210" s="46"/>
      <c r="X210" s="46"/>
      <c r="Y210" s="46"/>
      <c r="Z210" s="46"/>
      <c r="AA210" s="46"/>
      <c r="AB210" s="46"/>
      <c r="AC210" s="46"/>
      <c r="AD210" s="46"/>
      <c r="AE210" s="46"/>
      <c r="AF210" s="46"/>
      <c r="AG210" s="46"/>
      <c r="AH210" s="46"/>
      <c r="AI210" s="46"/>
      <c r="AJ210" s="46"/>
      <c r="AK210" s="46"/>
      <c r="AL210" s="46"/>
    </row>
    <row r="211">
      <c r="A211" s="50"/>
      <c r="B211" s="46"/>
      <c r="C211" s="46"/>
      <c r="D211" s="46"/>
      <c r="E211" s="70"/>
      <c r="F211" s="50"/>
      <c r="G211" s="50"/>
      <c r="H211" s="50"/>
      <c r="I211" s="50"/>
      <c r="J211" s="102"/>
      <c r="K211" s="46"/>
      <c r="L211" s="46"/>
      <c r="M211" s="46"/>
      <c r="N211" s="46"/>
      <c r="O211" s="46"/>
      <c r="P211" s="46"/>
      <c r="Q211" s="46"/>
      <c r="R211" s="46"/>
      <c r="S211" s="46"/>
      <c r="T211" s="46"/>
      <c r="U211" s="46"/>
      <c r="V211" s="46"/>
      <c r="W211" s="46"/>
      <c r="X211" s="46"/>
      <c r="Y211" s="46"/>
      <c r="Z211" s="46"/>
      <c r="AA211" s="46"/>
      <c r="AB211" s="46"/>
      <c r="AC211" s="46"/>
      <c r="AD211" s="46"/>
      <c r="AE211" s="46"/>
      <c r="AF211" s="46"/>
      <c r="AG211" s="46"/>
      <c r="AH211" s="46"/>
      <c r="AI211" s="46"/>
      <c r="AJ211" s="46"/>
      <c r="AK211" s="46"/>
      <c r="AL211" s="46"/>
    </row>
    <row r="212">
      <c r="A212" s="50"/>
      <c r="B212" s="46"/>
      <c r="C212" s="46"/>
      <c r="D212" s="46"/>
      <c r="E212" s="70"/>
      <c r="F212" s="50"/>
      <c r="G212" s="50"/>
      <c r="H212" s="50"/>
      <c r="I212" s="50"/>
      <c r="J212" s="102"/>
      <c r="K212" s="46"/>
      <c r="L212" s="46"/>
      <c r="M212" s="46"/>
      <c r="N212" s="46"/>
      <c r="O212" s="46"/>
      <c r="P212" s="46"/>
      <c r="Q212" s="46"/>
      <c r="R212" s="46"/>
      <c r="S212" s="46"/>
      <c r="T212" s="46"/>
      <c r="U212" s="46"/>
      <c r="V212" s="46"/>
      <c r="W212" s="46"/>
      <c r="X212" s="46"/>
      <c r="Y212" s="46"/>
      <c r="Z212" s="46"/>
      <c r="AA212" s="46"/>
      <c r="AB212" s="46"/>
      <c r="AC212" s="46"/>
      <c r="AD212" s="46"/>
      <c r="AE212" s="46"/>
      <c r="AF212" s="46"/>
      <c r="AG212" s="46"/>
      <c r="AH212" s="46"/>
      <c r="AI212" s="46"/>
      <c r="AJ212" s="46"/>
      <c r="AK212" s="46"/>
      <c r="AL212" s="46"/>
    </row>
    <row r="213">
      <c r="A213" s="50"/>
      <c r="B213" s="46"/>
      <c r="C213" s="46"/>
      <c r="D213" s="46"/>
      <c r="E213" s="70"/>
      <c r="F213" s="50"/>
      <c r="G213" s="50"/>
      <c r="H213" s="50"/>
      <c r="I213" s="50"/>
      <c r="J213" s="102"/>
      <c r="K213" s="46"/>
      <c r="L213" s="46"/>
      <c r="M213" s="46"/>
      <c r="N213" s="46"/>
      <c r="O213" s="46"/>
      <c r="P213" s="46"/>
      <c r="Q213" s="46"/>
      <c r="R213" s="46"/>
      <c r="S213" s="46"/>
      <c r="T213" s="46"/>
      <c r="U213" s="46"/>
      <c r="V213" s="46"/>
      <c r="W213" s="46"/>
      <c r="X213" s="46"/>
      <c r="Y213" s="46"/>
      <c r="Z213" s="46"/>
      <c r="AA213" s="46"/>
      <c r="AB213" s="46"/>
      <c r="AC213" s="46"/>
      <c r="AD213" s="46"/>
      <c r="AE213" s="46"/>
      <c r="AF213" s="46"/>
      <c r="AG213" s="46"/>
      <c r="AH213" s="46"/>
      <c r="AI213" s="46"/>
      <c r="AJ213" s="46"/>
      <c r="AK213" s="46"/>
      <c r="AL213" s="46"/>
    </row>
    <row r="214">
      <c r="A214" s="50"/>
      <c r="B214" s="46"/>
      <c r="C214" s="46"/>
      <c r="D214" s="46"/>
      <c r="E214" s="70"/>
      <c r="F214" s="50"/>
      <c r="G214" s="50"/>
      <c r="H214" s="50"/>
      <c r="I214" s="50"/>
      <c r="J214" s="102"/>
      <c r="K214" s="46"/>
      <c r="L214" s="46"/>
      <c r="M214" s="46"/>
      <c r="N214" s="46"/>
      <c r="O214" s="46"/>
      <c r="P214" s="46"/>
      <c r="Q214" s="46"/>
      <c r="R214" s="46"/>
      <c r="S214" s="46"/>
      <c r="T214" s="46"/>
      <c r="U214" s="46"/>
      <c r="V214" s="46"/>
      <c r="W214" s="46"/>
      <c r="X214" s="46"/>
      <c r="Y214" s="46"/>
      <c r="Z214" s="46"/>
      <c r="AA214" s="46"/>
      <c r="AB214" s="46"/>
      <c r="AC214" s="46"/>
      <c r="AD214" s="46"/>
      <c r="AE214" s="46"/>
      <c r="AF214" s="46"/>
      <c r="AG214" s="46"/>
      <c r="AH214" s="46"/>
      <c r="AI214" s="46"/>
      <c r="AJ214" s="46"/>
      <c r="AK214" s="46"/>
      <c r="AL214" s="46"/>
    </row>
    <row r="215">
      <c r="A215" s="50"/>
      <c r="B215" s="46"/>
      <c r="C215" s="46"/>
      <c r="D215" s="46"/>
      <c r="E215" s="70"/>
      <c r="F215" s="50"/>
      <c r="G215" s="50"/>
      <c r="H215" s="50"/>
      <c r="I215" s="50"/>
      <c r="J215" s="102"/>
      <c r="K215" s="46"/>
      <c r="L215" s="46"/>
      <c r="M215" s="46"/>
      <c r="N215" s="46"/>
      <c r="O215" s="46"/>
      <c r="P215" s="46"/>
      <c r="Q215" s="46"/>
      <c r="R215" s="46"/>
      <c r="S215" s="46"/>
      <c r="T215" s="46"/>
      <c r="U215" s="46"/>
      <c r="V215" s="46"/>
      <c r="W215" s="46"/>
      <c r="X215" s="46"/>
      <c r="Y215" s="46"/>
      <c r="Z215" s="46"/>
      <c r="AA215" s="46"/>
      <c r="AB215" s="46"/>
      <c r="AC215" s="46"/>
      <c r="AD215" s="46"/>
      <c r="AE215" s="46"/>
      <c r="AF215" s="46"/>
      <c r="AG215" s="46"/>
      <c r="AH215" s="46"/>
      <c r="AI215" s="46"/>
      <c r="AJ215" s="46"/>
      <c r="AK215" s="46"/>
      <c r="AL215" s="46"/>
    </row>
    <row r="216">
      <c r="A216" s="50"/>
      <c r="B216" s="46"/>
      <c r="C216" s="46"/>
      <c r="D216" s="46"/>
      <c r="E216" s="70"/>
      <c r="F216" s="50"/>
      <c r="G216" s="50"/>
      <c r="H216" s="50"/>
      <c r="I216" s="50"/>
      <c r="J216" s="102"/>
      <c r="K216" s="46"/>
      <c r="L216" s="46"/>
      <c r="M216" s="46"/>
      <c r="N216" s="46"/>
      <c r="O216" s="46"/>
      <c r="P216" s="46"/>
      <c r="Q216" s="46"/>
      <c r="R216" s="46"/>
      <c r="S216" s="46"/>
      <c r="T216" s="46"/>
      <c r="U216" s="46"/>
      <c r="V216" s="46"/>
      <c r="W216" s="46"/>
      <c r="X216" s="46"/>
      <c r="Y216" s="46"/>
      <c r="Z216" s="46"/>
      <c r="AA216" s="46"/>
      <c r="AB216" s="46"/>
      <c r="AC216" s="46"/>
      <c r="AD216" s="46"/>
      <c r="AE216" s="46"/>
      <c r="AF216" s="46"/>
      <c r="AG216" s="46"/>
      <c r="AH216" s="46"/>
      <c r="AI216" s="46"/>
      <c r="AJ216" s="46"/>
      <c r="AK216" s="46"/>
      <c r="AL216" s="46"/>
    </row>
    <row r="217">
      <c r="A217" s="50"/>
      <c r="B217" s="46"/>
      <c r="C217" s="46"/>
      <c r="D217" s="46"/>
      <c r="E217" s="70"/>
      <c r="F217" s="50"/>
      <c r="G217" s="50"/>
      <c r="H217" s="50"/>
      <c r="I217" s="50"/>
      <c r="J217" s="102"/>
      <c r="K217" s="46"/>
      <c r="L217" s="46"/>
      <c r="M217" s="46"/>
      <c r="N217" s="46"/>
      <c r="O217" s="46"/>
      <c r="P217" s="46"/>
      <c r="Q217" s="46"/>
      <c r="R217" s="46"/>
      <c r="S217" s="46"/>
      <c r="T217" s="46"/>
      <c r="U217" s="46"/>
      <c r="V217" s="46"/>
      <c r="W217" s="46"/>
      <c r="X217" s="46"/>
      <c r="Y217" s="46"/>
      <c r="Z217" s="46"/>
      <c r="AA217" s="46"/>
      <c r="AB217" s="46"/>
      <c r="AC217" s="46"/>
      <c r="AD217" s="46"/>
      <c r="AE217" s="46"/>
      <c r="AF217" s="46"/>
      <c r="AG217" s="46"/>
      <c r="AH217" s="46"/>
      <c r="AI217" s="46"/>
      <c r="AJ217" s="46"/>
      <c r="AK217" s="46"/>
      <c r="AL217" s="46"/>
    </row>
    <row r="218">
      <c r="A218" s="50"/>
      <c r="B218" s="46"/>
      <c r="C218" s="46"/>
      <c r="D218" s="46"/>
      <c r="E218" s="70"/>
      <c r="F218" s="50"/>
      <c r="G218" s="50"/>
      <c r="H218" s="50"/>
      <c r="I218" s="50"/>
      <c r="J218" s="102"/>
      <c r="K218" s="46"/>
      <c r="L218" s="46"/>
      <c r="M218" s="46"/>
      <c r="N218" s="46"/>
      <c r="O218" s="46"/>
      <c r="P218" s="46"/>
      <c r="Q218" s="46"/>
      <c r="R218" s="46"/>
      <c r="S218" s="46"/>
      <c r="T218" s="46"/>
      <c r="U218" s="46"/>
      <c r="V218" s="46"/>
      <c r="W218" s="46"/>
      <c r="X218" s="46"/>
      <c r="Y218" s="46"/>
      <c r="Z218" s="46"/>
      <c r="AA218" s="46"/>
      <c r="AB218" s="46"/>
      <c r="AC218" s="46"/>
      <c r="AD218" s="46"/>
      <c r="AE218" s="46"/>
      <c r="AF218" s="46"/>
      <c r="AG218" s="46"/>
      <c r="AH218" s="46"/>
      <c r="AI218" s="46"/>
      <c r="AJ218" s="46"/>
      <c r="AK218" s="46"/>
      <c r="AL218" s="46"/>
    </row>
    <row r="219">
      <c r="A219" s="50"/>
      <c r="B219" s="46"/>
      <c r="C219" s="46"/>
      <c r="D219" s="46"/>
      <c r="E219" s="70"/>
      <c r="F219" s="50"/>
      <c r="G219" s="50"/>
      <c r="H219" s="50"/>
      <c r="I219" s="50"/>
      <c r="J219" s="102"/>
      <c r="K219" s="46"/>
      <c r="L219" s="46"/>
      <c r="M219" s="46"/>
      <c r="N219" s="46"/>
      <c r="O219" s="46"/>
      <c r="P219" s="46"/>
      <c r="Q219" s="46"/>
      <c r="R219" s="46"/>
      <c r="S219" s="46"/>
      <c r="T219" s="46"/>
      <c r="U219" s="46"/>
      <c r="V219" s="46"/>
      <c r="W219" s="46"/>
      <c r="X219" s="46"/>
      <c r="Y219" s="46"/>
      <c r="Z219" s="46"/>
      <c r="AA219" s="46"/>
      <c r="AB219" s="46"/>
      <c r="AC219" s="46"/>
      <c r="AD219" s="46"/>
      <c r="AE219" s="46"/>
      <c r="AF219" s="46"/>
      <c r="AG219" s="46"/>
      <c r="AH219" s="46"/>
      <c r="AI219" s="46"/>
      <c r="AJ219" s="46"/>
      <c r="AK219" s="46"/>
      <c r="AL219" s="46"/>
    </row>
    <row r="220">
      <c r="A220" s="50"/>
      <c r="B220" s="46"/>
      <c r="C220" s="46"/>
      <c r="D220" s="46"/>
      <c r="E220" s="70"/>
      <c r="F220" s="50"/>
      <c r="G220" s="50"/>
      <c r="H220" s="50"/>
      <c r="I220" s="50"/>
      <c r="J220" s="102"/>
      <c r="K220" s="46"/>
      <c r="L220" s="46"/>
      <c r="M220" s="46"/>
      <c r="N220" s="46"/>
      <c r="O220" s="46"/>
      <c r="P220" s="46"/>
      <c r="Q220" s="46"/>
      <c r="R220" s="46"/>
      <c r="S220" s="46"/>
      <c r="T220" s="46"/>
      <c r="U220" s="46"/>
      <c r="V220" s="46"/>
      <c r="W220" s="46"/>
      <c r="X220" s="46"/>
      <c r="Y220" s="46"/>
      <c r="Z220" s="46"/>
      <c r="AA220" s="46"/>
      <c r="AB220" s="46"/>
      <c r="AC220" s="46"/>
      <c r="AD220" s="46"/>
      <c r="AE220" s="46"/>
      <c r="AF220" s="46"/>
      <c r="AG220" s="46"/>
      <c r="AH220" s="46"/>
      <c r="AI220" s="46"/>
      <c r="AJ220" s="46"/>
      <c r="AK220" s="46"/>
      <c r="AL220" s="46"/>
    </row>
    <row r="221">
      <c r="A221" s="50"/>
      <c r="B221" s="46"/>
      <c r="C221" s="46"/>
      <c r="D221" s="46"/>
      <c r="E221" s="70"/>
      <c r="F221" s="50"/>
      <c r="G221" s="50"/>
      <c r="H221" s="50"/>
      <c r="I221" s="50"/>
      <c r="J221" s="102"/>
      <c r="K221" s="46"/>
      <c r="L221" s="46"/>
      <c r="M221" s="46"/>
      <c r="N221" s="46"/>
      <c r="O221" s="46"/>
      <c r="P221" s="46"/>
      <c r="Q221" s="46"/>
      <c r="R221" s="46"/>
      <c r="S221" s="46"/>
      <c r="T221" s="46"/>
      <c r="U221" s="46"/>
      <c r="V221" s="46"/>
      <c r="W221" s="46"/>
      <c r="X221" s="46"/>
      <c r="Y221" s="46"/>
      <c r="Z221" s="46"/>
      <c r="AA221" s="46"/>
      <c r="AB221" s="46"/>
      <c r="AC221" s="46"/>
      <c r="AD221" s="46"/>
      <c r="AE221" s="46"/>
      <c r="AF221" s="46"/>
      <c r="AG221" s="46"/>
      <c r="AH221" s="46"/>
      <c r="AI221" s="46"/>
      <c r="AJ221" s="46"/>
      <c r="AK221" s="46"/>
      <c r="AL221" s="46"/>
    </row>
    <row r="222">
      <c r="A222" s="50"/>
      <c r="B222" s="46"/>
      <c r="C222" s="46"/>
      <c r="D222" s="46"/>
      <c r="E222" s="70"/>
      <c r="F222" s="50"/>
      <c r="G222" s="50"/>
      <c r="H222" s="50"/>
      <c r="I222" s="50"/>
      <c r="J222" s="102"/>
      <c r="K222" s="46"/>
      <c r="L222" s="46"/>
      <c r="M222" s="46"/>
      <c r="N222" s="46"/>
      <c r="O222" s="46"/>
      <c r="P222" s="46"/>
      <c r="Q222" s="46"/>
      <c r="R222" s="46"/>
      <c r="S222" s="46"/>
      <c r="T222" s="46"/>
      <c r="U222" s="46"/>
      <c r="V222" s="46"/>
      <c r="W222" s="46"/>
      <c r="X222" s="46"/>
      <c r="Y222" s="46"/>
      <c r="Z222" s="46"/>
      <c r="AA222" s="46"/>
      <c r="AB222" s="46"/>
      <c r="AC222" s="46"/>
      <c r="AD222" s="46"/>
      <c r="AE222" s="46"/>
      <c r="AF222" s="46"/>
      <c r="AG222" s="46"/>
      <c r="AH222" s="46"/>
      <c r="AI222" s="46"/>
      <c r="AJ222" s="46"/>
      <c r="AK222" s="46"/>
      <c r="AL222" s="46"/>
    </row>
    <row r="223">
      <c r="A223" s="50"/>
      <c r="B223" s="46"/>
      <c r="C223" s="46"/>
      <c r="D223" s="46"/>
      <c r="E223" s="70"/>
      <c r="F223" s="50"/>
      <c r="G223" s="50"/>
      <c r="H223" s="50"/>
      <c r="I223" s="50"/>
      <c r="J223" s="102"/>
      <c r="K223" s="46"/>
      <c r="L223" s="46"/>
      <c r="M223" s="46"/>
      <c r="N223" s="46"/>
      <c r="O223" s="46"/>
      <c r="P223" s="46"/>
      <c r="Q223" s="46"/>
      <c r="R223" s="46"/>
      <c r="S223" s="46"/>
      <c r="T223" s="46"/>
      <c r="U223" s="46"/>
      <c r="V223" s="46"/>
      <c r="W223" s="46"/>
      <c r="X223" s="46"/>
      <c r="Y223" s="46"/>
      <c r="Z223" s="46"/>
      <c r="AA223" s="46"/>
      <c r="AB223" s="46"/>
      <c r="AC223" s="46"/>
      <c r="AD223" s="46"/>
      <c r="AE223" s="46"/>
      <c r="AF223" s="46"/>
      <c r="AG223" s="46"/>
      <c r="AH223" s="46"/>
      <c r="AI223" s="46"/>
      <c r="AJ223" s="46"/>
      <c r="AK223" s="46"/>
      <c r="AL223" s="46"/>
    </row>
    <row r="224">
      <c r="A224" s="50"/>
      <c r="B224" s="46"/>
      <c r="C224" s="46"/>
      <c r="D224" s="46"/>
      <c r="E224" s="70"/>
      <c r="F224" s="50"/>
      <c r="G224" s="50"/>
      <c r="H224" s="50"/>
      <c r="I224" s="50"/>
      <c r="J224" s="102"/>
      <c r="K224" s="46"/>
      <c r="L224" s="46"/>
      <c r="M224" s="46"/>
      <c r="N224" s="46"/>
      <c r="O224" s="46"/>
      <c r="P224" s="46"/>
      <c r="Q224" s="46"/>
      <c r="R224" s="46"/>
      <c r="S224" s="46"/>
      <c r="T224" s="46"/>
      <c r="U224" s="46"/>
      <c r="V224" s="46"/>
      <c r="W224" s="46"/>
      <c r="X224" s="46"/>
      <c r="Y224" s="46"/>
      <c r="Z224" s="46"/>
      <c r="AA224" s="46"/>
      <c r="AB224" s="46"/>
      <c r="AC224" s="46"/>
      <c r="AD224" s="46"/>
      <c r="AE224" s="46"/>
      <c r="AF224" s="46"/>
      <c r="AG224" s="46"/>
      <c r="AH224" s="46"/>
      <c r="AI224" s="46"/>
      <c r="AJ224" s="46"/>
      <c r="AK224" s="46"/>
      <c r="AL224" s="46"/>
    </row>
    <row r="225">
      <c r="A225" s="50"/>
      <c r="B225" s="46"/>
      <c r="C225" s="46"/>
      <c r="D225" s="46"/>
      <c r="E225" s="70"/>
      <c r="F225" s="50"/>
      <c r="G225" s="50"/>
      <c r="H225" s="50"/>
      <c r="I225" s="50"/>
      <c r="J225" s="102"/>
      <c r="K225" s="46"/>
      <c r="L225" s="46"/>
      <c r="M225" s="46"/>
      <c r="N225" s="46"/>
      <c r="O225" s="46"/>
      <c r="P225" s="46"/>
      <c r="Q225" s="46"/>
      <c r="R225" s="46"/>
      <c r="S225" s="46"/>
      <c r="T225" s="46"/>
      <c r="U225" s="46"/>
      <c r="V225" s="46"/>
      <c r="W225" s="46"/>
      <c r="X225" s="46"/>
      <c r="Y225" s="46"/>
      <c r="Z225" s="46"/>
      <c r="AA225" s="46"/>
      <c r="AB225" s="46"/>
      <c r="AC225" s="46"/>
      <c r="AD225" s="46"/>
      <c r="AE225" s="46"/>
      <c r="AF225" s="46"/>
      <c r="AG225" s="46"/>
      <c r="AH225" s="46"/>
      <c r="AI225" s="46"/>
      <c r="AJ225" s="46"/>
      <c r="AK225" s="46"/>
      <c r="AL225" s="46"/>
    </row>
    <row r="226">
      <c r="A226" s="50"/>
      <c r="B226" s="46"/>
      <c r="C226" s="46"/>
      <c r="D226" s="46"/>
      <c r="E226" s="70"/>
      <c r="F226" s="50"/>
      <c r="G226" s="50"/>
      <c r="H226" s="50"/>
      <c r="I226" s="50"/>
      <c r="J226" s="102"/>
      <c r="K226" s="46"/>
      <c r="L226" s="46"/>
      <c r="M226" s="46"/>
      <c r="N226" s="46"/>
      <c r="O226" s="46"/>
      <c r="P226" s="46"/>
      <c r="Q226" s="46"/>
      <c r="R226" s="46"/>
      <c r="S226" s="46"/>
      <c r="T226" s="46"/>
      <c r="U226" s="46"/>
      <c r="V226" s="46"/>
      <c r="W226" s="46"/>
      <c r="X226" s="46"/>
      <c r="Y226" s="46"/>
      <c r="Z226" s="46"/>
      <c r="AA226" s="46"/>
      <c r="AB226" s="46"/>
      <c r="AC226" s="46"/>
      <c r="AD226" s="46"/>
      <c r="AE226" s="46"/>
      <c r="AF226" s="46"/>
      <c r="AG226" s="46"/>
      <c r="AH226" s="46"/>
      <c r="AI226" s="46"/>
      <c r="AJ226" s="46"/>
      <c r="AK226" s="46"/>
      <c r="AL226" s="46"/>
    </row>
    <row r="227">
      <c r="A227" s="50"/>
      <c r="B227" s="46"/>
      <c r="C227" s="46"/>
      <c r="D227" s="46"/>
      <c r="E227" s="70"/>
      <c r="F227" s="50"/>
      <c r="G227" s="50"/>
      <c r="H227" s="50"/>
      <c r="I227" s="50"/>
      <c r="J227" s="102"/>
      <c r="K227" s="46"/>
      <c r="L227" s="46"/>
      <c r="M227" s="46"/>
      <c r="N227" s="46"/>
      <c r="O227" s="46"/>
      <c r="P227" s="46"/>
      <c r="Q227" s="46"/>
      <c r="R227" s="46"/>
      <c r="S227" s="46"/>
      <c r="T227" s="46"/>
      <c r="U227" s="46"/>
      <c r="V227" s="46"/>
      <c r="W227" s="46"/>
      <c r="X227" s="46"/>
      <c r="Y227" s="46"/>
      <c r="Z227" s="46"/>
      <c r="AA227" s="46"/>
      <c r="AB227" s="46"/>
      <c r="AC227" s="46"/>
      <c r="AD227" s="46"/>
      <c r="AE227" s="46"/>
      <c r="AF227" s="46"/>
      <c r="AG227" s="46"/>
      <c r="AH227" s="46"/>
      <c r="AI227" s="46"/>
      <c r="AJ227" s="46"/>
      <c r="AK227" s="46"/>
      <c r="AL227" s="46"/>
    </row>
    <row r="228">
      <c r="A228" s="50"/>
      <c r="B228" s="46"/>
      <c r="C228" s="46"/>
      <c r="D228" s="46"/>
      <c r="E228" s="70"/>
      <c r="F228" s="50"/>
      <c r="G228" s="50"/>
      <c r="H228" s="50"/>
      <c r="I228" s="50"/>
      <c r="J228" s="102"/>
      <c r="K228" s="46"/>
      <c r="L228" s="46"/>
      <c r="M228" s="46"/>
      <c r="N228" s="46"/>
      <c r="O228" s="46"/>
      <c r="P228" s="46"/>
      <c r="Q228" s="46"/>
      <c r="R228" s="46"/>
      <c r="S228" s="46"/>
      <c r="T228" s="46"/>
      <c r="U228" s="46"/>
      <c r="V228" s="46"/>
      <c r="W228" s="46"/>
      <c r="X228" s="46"/>
      <c r="Y228" s="46"/>
      <c r="Z228" s="46"/>
      <c r="AA228" s="46"/>
      <c r="AB228" s="46"/>
      <c r="AC228" s="46"/>
      <c r="AD228" s="46"/>
      <c r="AE228" s="46"/>
      <c r="AF228" s="46"/>
      <c r="AG228" s="46"/>
      <c r="AH228" s="46"/>
      <c r="AI228" s="46"/>
      <c r="AJ228" s="46"/>
      <c r="AK228" s="46"/>
      <c r="AL228" s="46"/>
    </row>
    <row r="229">
      <c r="A229" s="50"/>
      <c r="B229" s="46"/>
      <c r="C229" s="46"/>
      <c r="D229" s="46"/>
      <c r="E229" s="70"/>
      <c r="F229" s="50"/>
      <c r="G229" s="50"/>
      <c r="H229" s="50"/>
      <c r="I229" s="50"/>
      <c r="J229" s="102"/>
      <c r="K229" s="46"/>
      <c r="L229" s="46"/>
      <c r="M229" s="46"/>
      <c r="N229" s="46"/>
      <c r="O229" s="46"/>
      <c r="P229" s="46"/>
      <c r="Q229" s="46"/>
      <c r="R229" s="46"/>
      <c r="S229" s="46"/>
      <c r="T229" s="46"/>
      <c r="U229" s="46"/>
      <c r="V229" s="46"/>
      <c r="W229" s="46"/>
      <c r="X229" s="46"/>
      <c r="Y229" s="46"/>
      <c r="Z229" s="46"/>
      <c r="AA229" s="46"/>
      <c r="AB229" s="46"/>
      <c r="AC229" s="46"/>
      <c r="AD229" s="46"/>
      <c r="AE229" s="46"/>
      <c r="AF229" s="46"/>
      <c r="AG229" s="46"/>
      <c r="AH229" s="46"/>
      <c r="AI229" s="46"/>
      <c r="AJ229" s="46"/>
      <c r="AK229" s="46"/>
      <c r="AL229" s="46"/>
    </row>
    <row r="230">
      <c r="A230" s="50"/>
      <c r="B230" s="46"/>
      <c r="C230" s="46"/>
      <c r="D230" s="46"/>
      <c r="E230" s="70"/>
      <c r="F230" s="50"/>
      <c r="G230" s="50"/>
      <c r="H230" s="50"/>
      <c r="I230" s="50"/>
      <c r="J230" s="102"/>
      <c r="K230" s="46"/>
      <c r="L230" s="46"/>
      <c r="M230" s="46"/>
      <c r="N230" s="46"/>
      <c r="O230" s="46"/>
      <c r="P230" s="46"/>
      <c r="Q230" s="46"/>
      <c r="R230" s="46"/>
      <c r="S230" s="46"/>
      <c r="T230" s="46"/>
      <c r="U230" s="46"/>
      <c r="V230" s="46"/>
      <c r="W230" s="46"/>
      <c r="X230" s="46"/>
      <c r="Y230" s="46"/>
      <c r="Z230" s="46"/>
      <c r="AA230" s="46"/>
      <c r="AB230" s="46"/>
      <c r="AC230" s="46"/>
      <c r="AD230" s="46"/>
      <c r="AE230" s="46"/>
      <c r="AF230" s="46"/>
      <c r="AG230" s="46"/>
      <c r="AH230" s="46"/>
      <c r="AI230" s="46"/>
      <c r="AJ230" s="46"/>
      <c r="AK230" s="46"/>
      <c r="AL230" s="46"/>
    </row>
    <row r="231">
      <c r="A231" s="50"/>
      <c r="B231" s="46"/>
      <c r="C231" s="46"/>
      <c r="D231" s="46"/>
      <c r="E231" s="70"/>
      <c r="F231" s="50"/>
      <c r="G231" s="50"/>
      <c r="H231" s="50"/>
      <c r="I231" s="50"/>
      <c r="J231" s="102"/>
      <c r="K231" s="46"/>
      <c r="L231" s="46"/>
      <c r="M231" s="46"/>
      <c r="N231" s="46"/>
      <c r="O231" s="46"/>
      <c r="P231" s="46"/>
      <c r="Q231" s="46"/>
      <c r="R231" s="46"/>
      <c r="S231" s="46"/>
      <c r="T231" s="46"/>
      <c r="U231" s="46"/>
      <c r="V231" s="46"/>
      <c r="W231" s="46"/>
      <c r="X231" s="46"/>
      <c r="Y231" s="46"/>
      <c r="Z231" s="46"/>
      <c r="AA231" s="46"/>
      <c r="AB231" s="46"/>
      <c r="AC231" s="46"/>
      <c r="AD231" s="46"/>
      <c r="AE231" s="46"/>
      <c r="AF231" s="46"/>
      <c r="AG231" s="46"/>
      <c r="AH231" s="46"/>
      <c r="AI231" s="46"/>
      <c r="AJ231" s="46"/>
      <c r="AK231" s="46"/>
      <c r="AL231" s="46"/>
    </row>
    <row r="232">
      <c r="A232" s="50"/>
      <c r="B232" s="46"/>
      <c r="C232" s="46"/>
      <c r="D232" s="46"/>
      <c r="E232" s="70"/>
      <c r="F232" s="50"/>
      <c r="G232" s="50"/>
      <c r="H232" s="50"/>
      <c r="I232" s="50"/>
      <c r="J232" s="102"/>
      <c r="K232" s="46"/>
      <c r="L232" s="46"/>
      <c r="M232" s="46"/>
      <c r="N232" s="46"/>
      <c r="O232" s="46"/>
      <c r="P232" s="46"/>
      <c r="Q232" s="46"/>
      <c r="R232" s="46"/>
      <c r="S232" s="46"/>
      <c r="T232" s="46"/>
      <c r="U232" s="46"/>
      <c r="V232" s="46"/>
      <c r="W232" s="46"/>
      <c r="X232" s="46"/>
      <c r="Y232" s="46"/>
      <c r="Z232" s="46"/>
      <c r="AA232" s="46"/>
      <c r="AB232" s="46"/>
      <c r="AC232" s="46"/>
      <c r="AD232" s="46"/>
      <c r="AE232" s="46"/>
      <c r="AF232" s="46"/>
      <c r="AG232" s="46"/>
      <c r="AH232" s="46"/>
      <c r="AI232" s="46"/>
      <c r="AJ232" s="46"/>
      <c r="AK232" s="46"/>
      <c r="AL232" s="46"/>
    </row>
    <row r="233">
      <c r="A233" s="50"/>
      <c r="B233" s="46"/>
      <c r="C233" s="46"/>
      <c r="D233" s="46"/>
      <c r="E233" s="70"/>
      <c r="F233" s="50"/>
      <c r="G233" s="50"/>
      <c r="H233" s="50"/>
      <c r="I233" s="50"/>
      <c r="J233" s="102"/>
      <c r="K233" s="46"/>
      <c r="L233" s="46"/>
      <c r="M233" s="46"/>
      <c r="N233" s="46"/>
      <c r="O233" s="46"/>
      <c r="P233" s="46"/>
      <c r="Q233" s="46"/>
      <c r="R233" s="46"/>
      <c r="S233" s="46"/>
      <c r="T233" s="46"/>
      <c r="U233" s="46"/>
      <c r="V233" s="46"/>
      <c r="W233" s="46"/>
      <c r="X233" s="46"/>
      <c r="Y233" s="46"/>
      <c r="Z233" s="46"/>
      <c r="AA233" s="46"/>
      <c r="AB233" s="46"/>
      <c r="AC233" s="46"/>
      <c r="AD233" s="46"/>
      <c r="AE233" s="46"/>
      <c r="AF233" s="46"/>
      <c r="AG233" s="46"/>
      <c r="AH233" s="46"/>
      <c r="AI233" s="46"/>
      <c r="AJ233" s="46"/>
      <c r="AK233" s="46"/>
      <c r="AL233" s="46"/>
    </row>
    <row r="234">
      <c r="A234" s="50"/>
      <c r="B234" s="46"/>
      <c r="C234" s="46"/>
      <c r="D234" s="46"/>
      <c r="E234" s="70"/>
      <c r="F234" s="50"/>
      <c r="G234" s="50"/>
      <c r="H234" s="50"/>
      <c r="I234" s="50"/>
      <c r="J234" s="102"/>
      <c r="K234" s="46"/>
      <c r="L234" s="46"/>
      <c r="M234" s="46"/>
      <c r="N234" s="46"/>
      <c r="O234" s="46"/>
      <c r="P234" s="46"/>
      <c r="Q234" s="46"/>
      <c r="R234" s="46"/>
      <c r="S234" s="46"/>
      <c r="T234" s="46"/>
      <c r="U234" s="46"/>
      <c r="V234" s="46"/>
      <c r="W234" s="46"/>
      <c r="X234" s="46"/>
      <c r="Y234" s="46"/>
      <c r="Z234" s="46"/>
      <c r="AA234" s="46"/>
      <c r="AB234" s="46"/>
      <c r="AC234" s="46"/>
      <c r="AD234" s="46"/>
      <c r="AE234" s="46"/>
      <c r="AF234" s="46"/>
      <c r="AG234" s="46"/>
      <c r="AH234" s="46"/>
      <c r="AI234" s="46"/>
      <c r="AJ234" s="46"/>
      <c r="AK234" s="46"/>
      <c r="AL234" s="46"/>
    </row>
    <row r="235">
      <c r="A235" s="50"/>
      <c r="B235" s="46"/>
      <c r="C235" s="46"/>
      <c r="D235" s="46"/>
      <c r="E235" s="70"/>
      <c r="F235" s="50"/>
      <c r="G235" s="50"/>
      <c r="H235" s="50"/>
      <c r="I235" s="50"/>
      <c r="J235" s="102"/>
      <c r="K235" s="46"/>
      <c r="L235" s="46"/>
      <c r="M235" s="46"/>
      <c r="N235" s="46"/>
      <c r="O235" s="46"/>
      <c r="P235" s="46"/>
      <c r="Q235" s="46"/>
      <c r="R235" s="46"/>
      <c r="S235" s="46"/>
      <c r="T235" s="46"/>
      <c r="U235" s="46"/>
      <c r="V235" s="46"/>
      <c r="W235" s="46"/>
      <c r="X235" s="46"/>
      <c r="Y235" s="46"/>
      <c r="Z235" s="46"/>
      <c r="AA235" s="46"/>
      <c r="AB235" s="46"/>
      <c r="AC235" s="46"/>
      <c r="AD235" s="46"/>
      <c r="AE235" s="46"/>
      <c r="AF235" s="46"/>
      <c r="AG235" s="46"/>
      <c r="AH235" s="46"/>
      <c r="AI235" s="46"/>
      <c r="AJ235" s="46"/>
      <c r="AK235" s="46"/>
      <c r="AL235" s="46"/>
    </row>
    <row r="236">
      <c r="A236" s="50"/>
      <c r="B236" s="46"/>
      <c r="C236" s="46"/>
      <c r="D236" s="46"/>
      <c r="E236" s="70"/>
      <c r="F236" s="50"/>
      <c r="G236" s="50"/>
      <c r="H236" s="50"/>
      <c r="I236" s="50"/>
      <c r="J236" s="102"/>
      <c r="K236" s="46"/>
      <c r="L236" s="46"/>
      <c r="M236" s="46"/>
      <c r="N236" s="46"/>
      <c r="O236" s="46"/>
      <c r="P236" s="46"/>
      <c r="Q236" s="46"/>
      <c r="R236" s="46"/>
      <c r="S236" s="46"/>
      <c r="T236" s="46"/>
      <c r="U236" s="46"/>
      <c r="V236" s="46"/>
      <c r="W236" s="46"/>
      <c r="X236" s="46"/>
      <c r="Y236" s="46"/>
      <c r="Z236" s="46"/>
      <c r="AA236" s="46"/>
      <c r="AB236" s="46"/>
      <c r="AC236" s="46"/>
      <c r="AD236" s="46"/>
      <c r="AE236" s="46"/>
      <c r="AF236" s="46"/>
      <c r="AG236" s="46"/>
      <c r="AH236" s="46"/>
      <c r="AI236" s="46"/>
      <c r="AJ236" s="46"/>
      <c r="AK236" s="46"/>
      <c r="AL236" s="46"/>
    </row>
    <row r="237">
      <c r="A237" s="50"/>
      <c r="B237" s="46"/>
      <c r="C237" s="46"/>
      <c r="D237" s="46"/>
      <c r="E237" s="70"/>
      <c r="F237" s="50"/>
      <c r="G237" s="50"/>
      <c r="H237" s="50"/>
      <c r="I237" s="50"/>
      <c r="J237" s="102"/>
      <c r="K237" s="46"/>
      <c r="L237" s="46"/>
      <c r="M237" s="46"/>
      <c r="N237" s="46"/>
      <c r="O237" s="46"/>
      <c r="P237" s="46"/>
      <c r="Q237" s="46"/>
      <c r="R237" s="46"/>
      <c r="S237" s="46"/>
      <c r="T237" s="46"/>
      <c r="U237" s="46"/>
      <c r="V237" s="46"/>
      <c r="W237" s="46"/>
      <c r="X237" s="46"/>
      <c r="Y237" s="46"/>
      <c r="Z237" s="46"/>
      <c r="AA237" s="46"/>
      <c r="AB237" s="46"/>
      <c r="AC237" s="46"/>
      <c r="AD237" s="46"/>
      <c r="AE237" s="46"/>
      <c r="AF237" s="46"/>
      <c r="AG237" s="46"/>
      <c r="AH237" s="46"/>
      <c r="AI237" s="46"/>
      <c r="AJ237" s="46"/>
      <c r="AK237" s="46"/>
      <c r="AL237" s="46"/>
    </row>
    <row r="238">
      <c r="A238" s="50"/>
      <c r="B238" s="46"/>
      <c r="C238" s="46"/>
      <c r="D238" s="46"/>
      <c r="E238" s="70"/>
      <c r="F238" s="50"/>
      <c r="G238" s="50"/>
      <c r="H238" s="50"/>
      <c r="I238" s="50"/>
      <c r="J238" s="102"/>
      <c r="K238" s="46"/>
      <c r="L238" s="46"/>
      <c r="M238" s="46"/>
      <c r="N238" s="46"/>
      <c r="O238" s="46"/>
      <c r="P238" s="46"/>
      <c r="Q238" s="46"/>
      <c r="R238" s="46"/>
      <c r="S238" s="46"/>
      <c r="T238" s="46"/>
      <c r="U238" s="46"/>
      <c r="V238" s="46"/>
      <c r="W238" s="46"/>
      <c r="X238" s="46"/>
      <c r="Y238" s="46"/>
      <c r="Z238" s="46"/>
      <c r="AA238" s="46"/>
      <c r="AB238" s="46"/>
      <c r="AC238" s="46"/>
      <c r="AD238" s="46"/>
      <c r="AE238" s="46"/>
      <c r="AF238" s="46"/>
      <c r="AG238" s="46"/>
      <c r="AH238" s="46"/>
      <c r="AI238" s="46"/>
      <c r="AJ238" s="46"/>
      <c r="AK238" s="46"/>
      <c r="AL238" s="46"/>
    </row>
    <row r="239">
      <c r="A239" s="50"/>
      <c r="B239" s="46"/>
      <c r="C239" s="46"/>
      <c r="D239" s="46"/>
      <c r="E239" s="70"/>
      <c r="F239" s="50"/>
      <c r="G239" s="50"/>
      <c r="H239" s="50"/>
      <c r="I239" s="50"/>
      <c r="J239" s="102"/>
      <c r="K239" s="46"/>
      <c r="L239" s="46"/>
      <c r="M239" s="46"/>
      <c r="N239" s="46"/>
      <c r="O239" s="46"/>
      <c r="P239" s="46"/>
      <c r="Q239" s="46"/>
      <c r="R239" s="46"/>
      <c r="S239" s="46"/>
      <c r="T239" s="46"/>
      <c r="U239" s="46"/>
      <c r="V239" s="46"/>
      <c r="W239" s="46"/>
      <c r="X239" s="46"/>
      <c r="Y239" s="46"/>
      <c r="Z239" s="46"/>
      <c r="AA239" s="46"/>
      <c r="AB239" s="46"/>
      <c r="AC239" s="46"/>
      <c r="AD239" s="46"/>
      <c r="AE239" s="46"/>
      <c r="AF239" s="46"/>
      <c r="AG239" s="46"/>
      <c r="AH239" s="46"/>
      <c r="AI239" s="46"/>
      <c r="AJ239" s="46"/>
      <c r="AK239" s="46"/>
      <c r="AL239" s="46"/>
    </row>
    <row r="240">
      <c r="A240" s="50"/>
      <c r="B240" s="46"/>
      <c r="C240" s="46"/>
      <c r="D240" s="46"/>
      <c r="E240" s="70"/>
      <c r="F240" s="50"/>
      <c r="G240" s="50"/>
      <c r="H240" s="50"/>
      <c r="I240" s="50"/>
      <c r="J240" s="102"/>
      <c r="K240" s="46"/>
      <c r="L240" s="46"/>
      <c r="M240" s="46"/>
      <c r="N240" s="46"/>
      <c r="O240" s="46"/>
      <c r="P240" s="46"/>
      <c r="Q240" s="46"/>
      <c r="R240" s="46"/>
      <c r="S240" s="46"/>
      <c r="T240" s="46"/>
      <c r="U240" s="46"/>
      <c r="V240" s="46"/>
      <c r="W240" s="46"/>
      <c r="X240" s="46"/>
      <c r="Y240" s="46"/>
      <c r="Z240" s="46"/>
      <c r="AA240" s="46"/>
      <c r="AB240" s="46"/>
      <c r="AC240" s="46"/>
      <c r="AD240" s="46"/>
      <c r="AE240" s="46"/>
      <c r="AF240" s="46"/>
      <c r="AG240" s="46"/>
      <c r="AH240" s="46"/>
      <c r="AI240" s="46"/>
      <c r="AJ240" s="46"/>
      <c r="AK240" s="46"/>
      <c r="AL240" s="46"/>
    </row>
    <row r="241">
      <c r="A241" s="50"/>
      <c r="B241" s="46"/>
      <c r="C241" s="46"/>
      <c r="D241" s="46"/>
      <c r="E241" s="70"/>
      <c r="F241" s="50"/>
      <c r="G241" s="50"/>
      <c r="H241" s="50"/>
      <c r="I241" s="50"/>
      <c r="J241" s="102"/>
      <c r="K241" s="46"/>
      <c r="L241" s="46"/>
      <c r="M241" s="46"/>
      <c r="N241" s="46"/>
      <c r="O241" s="46"/>
      <c r="P241" s="46"/>
      <c r="Q241" s="46"/>
      <c r="R241" s="46"/>
      <c r="S241" s="46"/>
      <c r="T241" s="46"/>
      <c r="U241" s="46"/>
      <c r="V241" s="46"/>
      <c r="W241" s="46"/>
      <c r="X241" s="46"/>
      <c r="Y241" s="46"/>
      <c r="Z241" s="46"/>
      <c r="AA241" s="46"/>
      <c r="AB241" s="46"/>
      <c r="AC241" s="46"/>
      <c r="AD241" s="46"/>
      <c r="AE241" s="46"/>
      <c r="AF241" s="46"/>
      <c r="AG241" s="46"/>
      <c r="AH241" s="46"/>
      <c r="AI241" s="46"/>
      <c r="AJ241" s="46"/>
      <c r="AK241" s="46"/>
      <c r="AL241" s="46"/>
    </row>
    <row r="242">
      <c r="A242" s="50"/>
      <c r="B242" s="46"/>
      <c r="C242" s="46"/>
      <c r="D242" s="46"/>
      <c r="E242" s="70"/>
      <c r="F242" s="50"/>
      <c r="G242" s="50"/>
      <c r="H242" s="50"/>
      <c r="I242" s="50"/>
      <c r="J242" s="102"/>
      <c r="K242" s="46"/>
      <c r="L242" s="46"/>
      <c r="M242" s="46"/>
      <c r="N242" s="46"/>
      <c r="O242" s="46"/>
      <c r="P242" s="46"/>
      <c r="Q242" s="46"/>
      <c r="R242" s="46"/>
      <c r="S242" s="46"/>
      <c r="T242" s="46"/>
      <c r="U242" s="46"/>
      <c r="V242" s="46"/>
      <c r="W242" s="46"/>
      <c r="X242" s="46"/>
      <c r="Y242" s="46"/>
      <c r="Z242" s="46"/>
      <c r="AA242" s="46"/>
      <c r="AB242" s="46"/>
      <c r="AC242" s="46"/>
      <c r="AD242" s="46"/>
      <c r="AE242" s="46"/>
      <c r="AF242" s="46"/>
      <c r="AG242" s="46"/>
      <c r="AH242" s="46"/>
      <c r="AI242" s="46"/>
      <c r="AJ242" s="46"/>
      <c r="AK242" s="46"/>
      <c r="AL242" s="46"/>
    </row>
    <row r="243">
      <c r="A243" s="50"/>
      <c r="B243" s="46"/>
      <c r="C243" s="46"/>
      <c r="D243" s="46"/>
      <c r="E243" s="70"/>
      <c r="F243" s="50"/>
      <c r="G243" s="50"/>
      <c r="H243" s="50"/>
      <c r="I243" s="50"/>
      <c r="J243" s="102"/>
      <c r="K243" s="46"/>
      <c r="L243" s="46"/>
      <c r="M243" s="46"/>
      <c r="N243" s="46"/>
      <c r="O243" s="46"/>
      <c r="P243" s="46"/>
      <c r="Q243" s="46"/>
      <c r="R243" s="46"/>
      <c r="S243" s="46"/>
      <c r="T243" s="46"/>
      <c r="U243" s="46"/>
      <c r="V243" s="46"/>
      <c r="W243" s="46"/>
      <c r="X243" s="46"/>
      <c r="Y243" s="46"/>
      <c r="Z243" s="46"/>
      <c r="AA243" s="46"/>
      <c r="AB243" s="46"/>
      <c r="AC243" s="46"/>
      <c r="AD243" s="46"/>
      <c r="AE243" s="46"/>
      <c r="AF243" s="46"/>
      <c r="AG243" s="46"/>
      <c r="AH243" s="46"/>
      <c r="AI243" s="46"/>
      <c r="AJ243" s="46"/>
      <c r="AK243" s="46"/>
      <c r="AL243" s="46"/>
    </row>
    <row r="244">
      <c r="A244" s="50"/>
      <c r="B244" s="46"/>
      <c r="C244" s="46"/>
      <c r="D244" s="46"/>
      <c r="E244" s="70"/>
      <c r="F244" s="50"/>
      <c r="G244" s="50"/>
      <c r="H244" s="50"/>
      <c r="I244" s="50"/>
      <c r="J244" s="102"/>
      <c r="K244" s="46"/>
      <c r="L244" s="46"/>
      <c r="M244" s="46"/>
      <c r="N244" s="46"/>
      <c r="O244" s="46"/>
      <c r="P244" s="46"/>
      <c r="Q244" s="46"/>
      <c r="R244" s="46"/>
      <c r="S244" s="46"/>
      <c r="T244" s="46"/>
      <c r="U244" s="46"/>
      <c r="V244" s="46"/>
      <c r="W244" s="46"/>
      <c r="X244" s="46"/>
      <c r="Y244" s="46"/>
      <c r="Z244" s="46"/>
      <c r="AA244" s="46"/>
      <c r="AB244" s="46"/>
      <c r="AC244" s="46"/>
      <c r="AD244" s="46"/>
      <c r="AE244" s="46"/>
      <c r="AF244" s="46"/>
      <c r="AG244" s="46"/>
      <c r="AH244" s="46"/>
      <c r="AI244" s="46"/>
      <c r="AJ244" s="46"/>
      <c r="AK244" s="46"/>
      <c r="AL244" s="46"/>
    </row>
    <row r="245">
      <c r="A245" s="50"/>
      <c r="B245" s="46"/>
      <c r="C245" s="46"/>
      <c r="D245" s="46"/>
      <c r="E245" s="70"/>
      <c r="F245" s="50"/>
      <c r="G245" s="50"/>
      <c r="H245" s="50"/>
      <c r="I245" s="50"/>
      <c r="J245" s="102"/>
      <c r="K245" s="46"/>
      <c r="L245" s="46"/>
      <c r="M245" s="46"/>
      <c r="N245" s="46"/>
      <c r="O245" s="46"/>
      <c r="P245" s="46"/>
      <c r="Q245" s="46"/>
      <c r="R245" s="46"/>
      <c r="S245" s="46"/>
      <c r="T245" s="46"/>
      <c r="U245" s="46"/>
      <c r="V245" s="46"/>
      <c r="W245" s="46"/>
      <c r="X245" s="46"/>
      <c r="Y245" s="46"/>
      <c r="Z245" s="46"/>
      <c r="AA245" s="46"/>
      <c r="AB245" s="46"/>
      <c r="AC245" s="46"/>
      <c r="AD245" s="46"/>
      <c r="AE245" s="46"/>
      <c r="AF245" s="46"/>
      <c r="AG245" s="46"/>
      <c r="AH245" s="46"/>
      <c r="AI245" s="46"/>
      <c r="AJ245" s="46"/>
      <c r="AK245" s="46"/>
      <c r="AL245" s="46"/>
    </row>
    <row r="246">
      <c r="A246" s="50"/>
      <c r="B246" s="46"/>
      <c r="C246" s="46"/>
      <c r="D246" s="46"/>
      <c r="E246" s="70"/>
      <c r="F246" s="50"/>
      <c r="G246" s="50"/>
      <c r="H246" s="50"/>
      <c r="I246" s="50"/>
      <c r="J246" s="102"/>
      <c r="K246" s="46"/>
      <c r="L246" s="46"/>
      <c r="M246" s="46"/>
      <c r="N246" s="46"/>
      <c r="O246" s="46"/>
      <c r="P246" s="46"/>
      <c r="Q246" s="46"/>
      <c r="R246" s="46"/>
      <c r="S246" s="46"/>
      <c r="T246" s="46"/>
      <c r="U246" s="46"/>
      <c r="V246" s="46"/>
      <c r="W246" s="46"/>
      <c r="X246" s="46"/>
      <c r="Y246" s="46"/>
      <c r="Z246" s="46"/>
      <c r="AA246" s="46"/>
      <c r="AB246" s="46"/>
      <c r="AC246" s="46"/>
      <c r="AD246" s="46"/>
      <c r="AE246" s="46"/>
      <c r="AF246" s="46"/>
      <c r="AG246" s="46"/>
      <c r="AH246" s="46"/>
      <c r="AI246" s="46"/>
      <c r="AJ246" s="46"/>
      <c r="AK246" s="46"/>
      <c r="AL246" s="46"/>
    </row>
    <row r="247">
      <c r="A247" s="50"/>
      <c r="B247" s="46"/>
      <c r="C247" s="46"/>
      <c r="D247" s="46"/>
      <c r="E247" s="70"/>
      <c r="F247" s="50"/>
      <c r="G247" s="50"/>
      <c r="H247" s="50"/>
      <c r="I247" s="50"/>
      <c r="J247" s="102"/>
      <c r="K247" s="46"/>
      <c r="L247" s="46"/>
      <c r="M247" s="46"/>
      <c r="N247" s="46"/>
      <c r="O247" s="46"/>
      <c r="P247" s="46"/>
      <c r="Q247" s="46"/>
      <c r="R247" s="46"/>
      <c r="S247" s="46"/>
      <c r="T247" s="46"/>
      <c r="U247" s="46"/>
      <c r="V247" s="46"/>
      <c r="W247" s="46"/>
      <c r="X247" s="46"/>
      <c r="Y247" s="46"/>
      <c r="Z247" s="46"/>
      <c r="AA247" s="46"/>
      <c r="AB247" s="46"/>
      <c r="AC247" s="46"/>
      <c r="AD247" s="46"/>
      <c r="AE247" s="46"/>
      <c r="AF247" s="46"/>
      <c r="AG247" s="46"/>
      <c r="AH247" s="46"/>
      <c r="AI247" s="46"/>
      <c r="AJ247" s="46"/>
      <c r="AK247" s="46"/>
      <c r="AL247" s="46"/>
    </row>
    <row r="248">
      <c r="A248" s="50"/>
      <c r="B248" s="46"/>
      <c r="C248" s="46"/>
      <c r="D248" s="46"/>
      <c r="E248" s="70"/>
      <c r="F248" s="50"/>
      <c r="G248" s="50"/>
      <c r="H248" s="50"/>
      <c r="I248" s="50"/>
      <c r="J248" s="102"/>
      <c r="K248" s="46"/>
      <c r="L248" s="46"/>
      <c r="M248" s="46"/>
      <c r="N248" s="46"/>
      <c r="O248" s="46"/>
      <c r="P248" s="46"/>
      <c r="Q248" s="46"/>
      <c r="R248" s="46"/>
      <c r="S248" s="46"/>
      <c r="T248" s="46"/>
      <c r="U248" s="46"/>
      <c r="V248" s="46"/>
      <c r="W248" s="46"/>
      <c r="X248" s="46"/>
      <c r="Y248" s="46"/>
      <c r="Z248" s="46"/>
      <c r="AA248" s="46"/>
      <c r="AB248" s="46"/>
      <c r="AC248" s="46"/>
      <c r="AD248" s="46"/>
      <c r="AE248" s="46"/>
      <c r="AF248" s="46"/>
      <c r="AG248" s="46"/>
      <c r="AH248" s="46"/>
      <c r="AI248" s="46"/>
      <c r="AJ248" s="46"/>
      <c r="AK248" s="46"/>
      <c r="AL248" s="46"/>
    </row>
    <row r="249">
      <c r="A249" s="50"/>
      <c r="B249" s="46"/>
      <c r="C249" s="46"/>
      <c r="D249" s="46"/>
      <c r="E249" s="70"/>
      <c r="F249" s="50"/>
      <c r="G249" s="50"/>
      <c r="H249" s="50"/>
      <c r="I249" s="50"/>
      <c r="J249" s="102"/>
      <c r="K249" s="46"/>
      <c r="L249" s="46"/>
      <c r="M249" s="46"/>
      <c r="N249" s="46"/>
      <c r="O249" s="46"/>
      <c r="P249" s="46"/>
      <c r="Q249" s="46"/>
      <c r="R249" s="46"/>
      <c r="S249" s="46"/>
      <c r="T249" s="46"/>
      <c r="U249" s="46"/>
      <c r="V249" s="46"/>
      <c r="W249" s="46"/>
      <c r="X249" s="46"/>
      <c r="Y249" s="46"/>
      <c r="Z249" s="46"/>
      <c r="AA249" s="46"/>
      <c r="AB249" s="46"/>
      <c r="AC249" s="46"/>
      <c r="AD249" s="46"/>
      <c r="AE249" s="46"/>
      <c r="AF249" s="46"/>
      <c r="AG249" s="46"/>
      <c r="AH249" s="46"/>
      <c r="AI249" s="46"/>
      <c r="AJ249" s="46"/>
      <c r="AK249" s="46"/>
      <c r="AL249" s="46"/>
    </row>
    <row r="250">
      <c r="A250" s="50"/>
      <c r="B250" s="46"/>
      <c r="C250" s="46"/>
      <c r="D250" s="46"/>
      <c r="E250" s="70"/>
      <c r="F250" s="50"/>
      <c r="G250" s="50"/>
      <c r="H250" s="50"/>
      <c r="I250" s="50"/>
      <c r="J250" s="102"/>
      <c r="K250" s="46"/>
      <c r="L250" s="46"/>
      <c r="M250" s="46"/>
      <c r="N250" s="46"/>
      <c r="O250" s="46"/>
      <c r="P250" s="46"/>
      <c r="Q250" s="46"/>
      <c r="R250" s="46"/>
      <c r="S250" s="46"/>
      <c r="T250" s="46"/>
      <c r="U250" s="46"/>
      <c r="V250" s="46"/>
      <c r="W250" s="46"/>
      <c r="X250" s="46"/>
      <c r="Y250" s="46"/>
      <c r="Z250" s="46"/>
      <c r="AA250" s="46"/>
      <c r="AB250" s="46"/>
      <c r="AC250" s="46"/>
      <c r="AD250" s="46"/>
      <c r="AE250" s="46"/>
      <c r="AF250" s="46"/>
      <c r="AG250" s="46"/>
      <c r="AH250" s="46"/>
      <c r="AI250" s="46"/>
      <c r="AJ250" s="46"/>
      <c r="AK250" s="46"/>
      <c r="AL250" s="46"/>
    </row>
    <row r="251">
      <c r="A251" s="50"/>
      <c r="B251" s="46"/>
      <c r="C251" s="46"/>
      <c r="D251" s="46"/>
      <c r="E251" s="70"/>
      <c r="F251" s="50"/>
      <c r="G251" s="50"/>
      <c r="H251" s="50"/>
      <c r="I251" s="50"/>
      <c r="J251" s="102"/>
      <c r="K251" s="46"/>
      <c r="L251" s="46"/>
      <c r="M251" s="46"/>
      <c r="N251" s="46"/>
      <c r="O251" s="46"/>
      <c r="P251" s="46"/>
      <c r="Q251" s="46"/>
      <c r="R251" s="46"/>
      <c r="S251" s="46"/>
      <c r="T251" s="46"/>
      <c r="U251" s="46"/>
      <c r="V251" s="46"/>
      <c r="W251" s="46"/>
      <c r="X251" s="46"/>
      <c r="Y251" s="46"/>
      <c r="Z251" s="46"/>
      <c r="AA251" s="46"/>
      <c r="AB251" s="46"/>
      <c r="AC251" s="46"/>
      <c r="AD251" s="46"/>
      <c r="AE251" s="46"/>
      <c r="AF251" s="46"/>
      <c r="AG251" s="46"/>
      <c r="AH251" s="46"/>
      <c r="AI251" s="46"/>
      <c r="AJ251" s="46"/>
      <c r="AK251" s="46"/>
      <c r="AL251" s="46"/>
    </row>
    <row r="252">
      <c r="A252" s="50"/>
      <c r="B252" s="46"/>
      <c r="C252" s="46"/>
      <c r="D252" s="46"/>
      <c r="E252" s="70"/>
      <c r="F252" s="50"/>
      <c r="G252" s="50"/>
      <c r="H252" s="50"/>
      <c r="I252" s="50"/>
      <c r="J252" s="102"/>
      <c r="K252" s="46"/>
      <c r="L252" s="46"/>
      <c r="M252" s="46"/>
      <c r="N252" s="46"/>
      <c r="O252" s="46"/>
      <c r="P252" s="46"/>
      <c r="Q252" s="46"/>
      <c r="R252" s="46"/>
      <c r="S252" s="46"/>
      <c r="T252" s="46"/>
      <c r="U252" s="46"/>
      <c r="V252" s="46"/>
      <c r="W252" s="46"/>
      <c r="X252" s="46"/>
      <c r="Y252" s="46"/>
      <c r="Z252" s="46"/>
      <c r="AA252" s="46"/>
      <c r="AB252" s="46"/>
      <c r="AC252" s="46"/>
      <c r="AD252" s="46"/>
      <c r="AE252" s="46"/>
      <c r="AF252" s="46"/>
      <c r="AG252" s="46"/>
      <c r="AH252" s="46"/>
      <c r="AI252" s="46"/>
      <c r="AJ252" s="46"/>
      <c r="AK252" s="46"/>
      <c r="AL252" s="46"/>
    </row>
    <row r="253">
      <c r="A253" s="50"/>
      <c r="B253" s="46"/>
      <c r="C253" s="46"/>
      <c r="D253" s="46"/>
      <c r="E253" s="70"/>
      <c r="F253" s="50"/>
      <c r="G253" s="50"/>
      <c r="H253" s="50"/>
      <c r="I253" s="50"/>
      <c r="J253" s="102"/>
      <c r="K253" s="46"/>
      <c r="L253" s="46"/>
      <c r="M253" s="46"/>
      <c r="N253" s="46"/>
      <c r="O253" s="46"/>
      <c r="P253" s="46"/>
      <c r="Q253" s="46"/>
      <c r="R253" s="46"/>
      <c r="S253" s="46"/>
      <c r="T253" s="46"/>
      <c r="U253" s="46"/>
      <c r="V253" s="46"/>
      <c r="W253" s="46"/>
      <c r="X253" s="46"/>
      <c r="Y253" s="46"/>
      <c r="Z253" s="46"/>
      <c r="AA253" s="46"/>
      <c r="AB253" s="46"/>
      <c r="AC253" s="46"/>
      <c r="AD253" s="46"/>
      <c r="AE253" s="46"/>
      <c r="AF253" s="46"/>
      <c r="AG253" s="46"/>
      <c r="AH253" s="46"/>
      <c r="AI253" s="46"/>
      <c r="AJ253" s="46"/>
      <c r="AK253" s="46"/>
      <c r="AL253" s="46"/>
    </row>
    <row r="254">
      <c r="A254" s="50"/>
      <c r="B254" s="46"/>
      <c r="C254" s="46"/>
      <c r="D254" s="46"/>
      <c r="E254" s="70"/>
      <c r="F254" s="50"/>
      <c r="G254" s="50"/>
      <c r="H254" s="50"/>
      <c r="I254" s="50"/>
      <c r="J254" s="102"/>
      <c r="K254" s="46"/>
      <c r="L254" s="46"/>
      <c r="M254" s="46"/>
      <c r="N254" s="46"/>
      <c r="O254" s="46"/>
      <c r="P254" s="46"/>
      <c r="Q254" s="46"/>
      <c r="R254" s="46"/>
      <c r="S254" s="46"/>
      <c r="T254" s="46"/>
      <c r="U254" s="46"/>
      <c r="V254" s="46"/>
      <c r="W254" s="46"/>
      <c r="X254" s="46"/>
      <c r="Y254" s="46"/>
      <c r="Z254" s="46"/>
      <c r="AA254" s="46"/>
      <c r="AB254" s="46"/>
      <c r="AC254" s="46"/>
      <c r="AD254" s="46"/>
      <c r="AE254" s="46"/>
      <c r="AF254" s="46"/>
      <c r="AG254" s="46"/>
      <c r="AH254" s="46"/>
      <c r="AI254" s="46"/>
      <c r="AJ254" s="46"/>
      <c r="AK254" s="46"/>
      <c r="AL254" s="46"/>
    </row>
    <row r="255">
      <c r="A255" s="50"/>
      <c r="B255" s="46"/>
      <c r="C255" s="46"/>
      <c r="D255" s="46"/>
      <c r="E255" s="70"/>
      <c r="F255" s="50"/>
      <c r="G255" s="50"/>
      <c r="H255" s="50"/>
      <c r="I255" s="50"/>
      <c r="J255" s="102"/>
      <c r="K255" s="46"/>
      <c r="L255" s="46"/>
      <c r="M255" s="46"/>
      <c r="N255" s="46"/>
      <c r="O255" s="46"/>
      <c r="P255" s="46"/>
      <c r="Q255" s="46"/>
      <c r="R255" s="46"/>
      <c r="S255" s="46"/>
      <c r="T255" s="46"/>
      <c r="U255" s="46"/>
      <c r="V255" s="46"/>
      <c r="W255" s="46"/>
      <c r="X255" s="46"/>
      <c r="Y255" s="46"/>
      <c r="Z255" s="46"/>
      <c r="AA255" s="46"/>
      <c r="AB255" s="46"/>
      <c r="AC255" s="46"/>
      <c r="AD255" s="46"/>
      <c r="AE255" s="46"/>
      <c r="AF255" s="46"/>
      <c r="AG255" s="46"/>
      <c r="AH255" s="46"/>
      <c r="AI255" s="46"/>
      <c r="AJ255" s="46"/>
      <c r="AK255" s="46"/>
      <c r="AL255" s="46"/>
    </row>
    <row r="256">
      <c r="A256" s="50"/>
      <c r="B256" s="46"/>
      <c r="C256" s="46"/>
      <c r="D256" s="46"/>
      <c r="E256" s="70"/>
      <c r="F256" s="50"/>
      <c r="G256" s="50"/>
      <c r="H256" s="50"/>
      <c r="I256" s="50"/>
      <c r="J256" s="102"/>
      <c r="K256" s="46"/>
      <c r="L256" s="46"/>
      <c r="M256" s="46"/>
      <c r="N256" s="46"/>
      <c r="O256" s="46"/>
      <c r="P256" s="46"/>
      <c r="Q256" s="46"/>
      <c r="R256" s="46"/>
      <c r="S256" s="46"/>
      <c r="T256" s="46"/>
      <c r="U256" s="46"/>
      <c r="V256" s="46"/>
      <c r="W256" s="46"/>
      <c r="X256" s="46"/>
      <c r="Y256" s="46"/>
      <c r="Z256" s="46"/>
      <c r="AA256" s="46"/>
      <c r="AB256" s="46"/>
      <c r="AC256" s="46"/>
      <c r="AD256" s="46"/>
      <c r="AE256" s="46"/>
      <c r="AF256" s="46"/>
      <c r="AG256" s="46"/>
      <c r="AH256" s="46"/>
      <c r="AI256" s="46"/>
      <c r="AJ256" s="46"/>
      <c r="AK256" s="46"/>
      <c r="AL256" s="46"/>
    </row>
    <row r="257">
      <c r="A257" s="50"/>
      <c r="B257" s="46"/>
      <c r="C257" s="46"/>
      <c r="D257" s="46"/>
      <c r="E257" s="70"/>
      <c r="F257" s="50"/>
      <c r="G257" s="50"/>
      <c r="H257" s="50"/>
      <c r="I257" s="50"/>
      <c r="J257" s="102"/>
      <c r="K257" s="46"/>
      <c r="L257" s="46"/>
      <c r="M257" s="46"/>
      <c r="N257" s="46"/>
      <c r="O257" s="46"/>
      <c r="P257" s="46"/>
      <c r="Q257" s="46"/>
      <c r="R257" s="46"/>
      <c r="S257" s="46"/>
      <c r="T257" s="46"/>
      <c r="U257" s="46"/>
      <c r="V257" s="46"/>
      <c r="W257" s="46"/>
      <c r="X257" s="46"/>
      <c r="Y257" s="46"/>
      <c r="Z257" s="46"/>
      <c r="AA257" s="46"/>
      <c r="AB257" s="46"/>
      <c r="AC257" s="46"/>
      <c r="AD257" s="46"/>
      <c r="AE257" s="46"/>
      <c r="AF257" s="46"/>
      <c r="AG257" s="46"/>
      <c r="AH257" s="46"/>
      <c r="AI257" s="46"/>
      <c r="AJ257" s="46"/>
      <c r="AK257" s="46"/>
      <c r="AL257" s="46"/>
    </row>
    <row r="258">
      <c r="A258" s="50"/>
      <c r="B258" s="46"/>
      <c r="C258" s="46"/>
      <c r="D258" s="46"/>
      <c r="E258" s="70"/>
      <c r="F258" s="50"/>
      <c r="G258" s="50"/>
      <c r="H258" s="50"/>
      <c r="I258" s="50"/>
      <c r="J258" s="102"/>
      <c r="K258" s="46"/>
      <c r="L258" s="46"/>
      <c r="M258" s="46"/>
      <c r="N258" s="46"/>
      <c r="O258" s="46"/>
      <c r="P258" s="46"/>
      <c r="Q258" s="46"/>
      <c r="R258" s="46"/>
      <c r="S258" s="46"/>
      <c r="T258" s="46"/>
      <c r="U258" s="46"/>
      <c r="V258" s="46"/>
      <c r="W258" s="46"/>
      <c r="X258" s="46"/>
      <c r="Y258" s="46"/>
      <c r="Z258" s="46"/>
      <c r="AA258" s="46"/>
      <c r="AB258" s="46"/>
      <c r="AC258" s="46"/>
      <c r="AD258" s="46"/>
      <c r="AE258" s="46"/>
      <c r="AF258" s="46"/>
      <c r="AG258" s="46"/>
      <c r="AH258" s="46"/>
      <c r="AI258" s="46"/>
      <c r="AJ258" s="46"/>
      <c r="AK258" s="46"/>
      <c r="AL258" s="46"/>
    </row>
    <row r="259">
      <c r="A259" s="50"/>
      <c r="B259" s="46"/>
      <c r="C259" s="46"/>
      <c r="D259" s="46"/>
      <c r="E259" s="70"/>
      <c r="F259" s="50"/>
      <c r="G259" s="50"/>
      <c r="H259" s="50"/>
      <c r="I259" s="50"/>
      <c r="J259" s="102"/>
      <c r="K259" s="46"/>
      <c r="L259" s="46"/>
      <c r="M259" s="46"/>
      <c r="N259" s="46"/>
      <c r="O259" s="46"/>
      <c r="P259" s="46"/>
      <c r="Q259" s="46"/>
      <c r="R259" s="46"/>
      <c r="S259" s="46"/>
      <c r="T259" s="46"/>
      <c r="U259" s="46"/>
      <c r="V259" s="46"/>
      <c r="W259" s="46"/>
      <c r="X259" s="46"/>
      <c r="Y259" s="46"/>
      <c r="Z259" s="46"/>
      <c r="AA259" s="46"/>
      <c r="AB259" s="46"/>
      <c r="AC259" s="46"/>
      <c r="AD259" s="46"/>
      <c r="AE259" s="46"/>
      <c r="AF259" s="46"/>
      <c r="AG259" s="46"/>
      <c r="AH259" s="46"/>
      <c r="AI259" s="46"/>
      <c r="AJ259" s="46"/>
      <c r="AK259" s="46"/>
      <c r="AL259" s="46"/>
    </row>
    <row r="260">
      <c r="A260" s="50"/>
      <c r="B260" s="46"/>
      <c r="C260" s="46"/>
      <c r="D260" s="46"/>
      <c r="E260" s="70"/>
      <c r="F260" s="50"/>
      <c r="G260" s="50"/>
      <c r="H260" s="50"/>
      <c r="I260" s="50"/>
      <c r="J260" s="102"/>
      <c r="K260" s="46"/>
      <c r="L260" s="46"/>
      <c r="M260" s="46"/>
      <c r="N260" s="46"/>
      <c r="O260" s="46"/>
      <c r="P260" s="46"/>
      <c r="Q260" s="46"/>
      <c r="R260" s="46"/>
      <c r="S260" s="46"/>
      <c r="T260" s="46"/>
      <c r="U260" s="46"/>
      <c r="V260" s="46"/>
      <c r="W260" s="46"/>
      <c r="X260" s="46"/>
      <c r="Y260" s="46"/>
      <c r="Z260" s="46"/>
      <c r="AA260" s="46"/>
      <c r="AB260" s="46"/>
      <c r="AC260" s="46"/>
      <c r="AD260" s="46"/>
      <c r="AE260" s="46"/>
      <c r="AF260" s="46"/>
      <c r="AG260" s="46"/>
      <c r="AH260" s="46"/>
      <c r="AI260" s="46"/>
      <c r="AJ260" s="46"/>
      <c r="AK260" s="46"/>
      <c r="AL260" s="46"/>
    </row>
    <row r="261">
      <c r="A261" s="50"/>
      <c r="B261" s="46"/>
      <c r="C261" s="46"/>
      <c r="D261" s="46"/>
      <c r="E261" s="70"/>
      <c r="F261" s="50"/>
      <c r="G261" s="50"/>
      <c r="H261" s="50"/>
      <c r="I261" s="50"/>
      <c r="J261" s="102"/>
      <c r="K261" s="46"/>
      <c r="L261" s="46"/>
      <c r="M261" s="46"/>
      <c r="N261" s="46"/>
      <c r="O261" s="46"/>
      <c r="P261" s="46"/>
      <c r="Q261" s="46"/>
      <c r="R261" s="46"/>
      <c r="S261" s="46"/>
      <c r="T261" s="46"/>
      <c r="U261" s="46"/>
      <c r="V261" s="46"/>
      <c r="W261" s="46"/>
      <c r="X261" s="46"/>
      <c r="Y261" s="46"/>
      <c r="Z261" s="46"/>
      <c r="AA261" s="46"/>
      <c r="AB261" s="46"/>
      <c r="AC261" s="46"/>
      <c r="AD261" s="46"/>
      <c r="AE261" s="46"/>
      <c r="AF261" s="46"/>
      <c r="AG261" s="46"/>
      <c r="AH261" s="46"/>
      <c r="AI261" s="46"/>
      <c r="AJ261" s="46"/>
      <c r="AK261" s="46"/>
      <c r="AL261" s="46"/>
    </row>
    <row r="262">
      <c r="A262" s="50"/>
      <c r="B262" s="46"/>
      <c r="C262" s="46"/>
      <c r="D262" s="46"/>
      <c r="E262" s="70"/>
      <c r="F262" s="50"/>
      <c r="G262" s="50"/>
      <c r="H262" s="50"/>
      <c r="I262" s="50"/>
      <c r="J262" s="102"/>
      <c r="K262" s="46"/>
      <c r="L262" s="46"/>
      <c r="M262" s="46"/>
      <c r="N262" s="46"/>
      <c r="O262" s="46"/>
      <c r="P262" s="46"/>
      <c r="Q262" s="46"/>
      <c r="R262" s="46"/>
      <c r="S262" s="46"/>
      <c r="T262" s="46"/>
      <c r="U262" s="46"/>
      <c r="V262" s="46"/>
      <c r="W262" s="46"/>
      <c r="X262" s="46"/>
      <c r="Y262" s="46"/>
      <c r="Z262" s="46"/>
      <c r="AA262" s="46"/>
      <c r="AB262" s="46"/>
      <c r="AC262" s="46"/>
      <c r="AD262" s="46"/>
      <c r="AE262" s="46"/>
      <c r="AF262" s="46"/>
      <c r="AG262" s="46"/>
      <c r="AH262" s="46"/>
      <c r="AI262" s="46"/>
      <c r="AJ262" s="46"/>
      <c r="AK262" s="46"/>
      <c r="AL262" s="46"/>
    </row>
    <row r="263">
      <c r="A263" s="50"/>
      <c r="B263" s="46"/>
      <c r="C263" s="46"/>
      <c r="D263" s="46"/>
      <c r="E263" s="70"/>
      <c r="F263" s="50"/>
      <c r="G263" s="50"/>
      <c r="H263" s="50"/>
      <c r="I263" s="50"/>
      <c r="J263" s="102"/>
      <c r="K263" s="46"/>
      <c r="L263" s="46"/>
      <c r="M263" s="46"/>
      <c r="N263" s="46"/>
      <c r="O263" s="46"/>
      <c r="P263" s="46"/>
      <c r="Q263" s="46"/>
      <c r="R263" s="46"/>
      <c r="S263" s="46"/>
      <c r="T263" s="46"/>
      <c r="U263" s="46"/>
      <c r="V263" s="46"/>
      <c r="W263" s="46"/>
      <c r="X263" s="46"/>
      <c r="Y263" s="46"/>
      <c r="Z263" s="46"/>
      <c r="AA263" s="46"/>
      <c r="AB263" s="46"/>
      <c r="AC263" s="46"/>
      <c r="AD263" s="46"/>
      <c r="AE263" s="46"/>
      <c r="AF263" s="46"/>
      <c r="AG263" s="46"/>
      <c r="AH263" s="46"/>
      <c r="AI263" s="46"/>
      <c r="AJ263" s="46"/>
      <c r="AK263" s="46"/>
      <c r="AL263" s="46"/>
    </row>
    <row r="264">
      <c r="A264" s="50"/>
      <c r="B264" s="46"/>
      <c r="C264" s="46"/>
      <c r="D264" s="46"/>
      <c r="E264" s="70"/>
      <c r="F264" s="50"/>
      <c r="G264" s="50"/>
      <c r="H264" s="50"/>
      <c r="I264" s="50"/>
      <c r="J264" s="102"/>
      <c r="K264" s="46"/>
      <c r="L264" s="46"/>
      <c r="M264" s="46"/>
      <c r="N264" s="46"/>
      <c r="O264" s="46"/>
      <c r="P264" s="46"/>
      <c r="Q264" s="46"/>
      <c r="R264" s="46"/>
      <c r="S264" s="46"/>
      <c r="T264" s="46"/>
      <c r="U264" s="46"/>
      <c r="V264" s="46"/>
      <c r="W264" s="46"/>
      <c r="X264" s="46"/>
      <c r="Y264" s="46"/>
      <c r="Z264" s="46"/>
      <c r="AA264" s="46"/>
      <c r="AB264" s="46"/>
      <c r="AC264" s="46"/>
      <c r="AD264" s="46"/>
      <c r="AE264" s="46"/>
      <c r="AF264" s="46"/>
      <c r="AG264" s="46"/>
      <c r="AH264" s="46"/>
      <c r="AI264" s="46"/>
      <c r="AJ264" s="46"/>
      <c r="AK264" s="46"/>
      <c r="AL264" s="46"/>
    </row>
    <row r="265">
      <c r="A265" s="50"/>
      <c r="B265" s="46"/>
      <c r="C265" s="46"/>
      <c r="D265" s="46"/>
      <c r="E265" s="70"/>
      <c r="F265" s="50"/>
      <c r="G265" s="50"/>
      <c r="H265" s="50"/>
      <c r="I265" s="50"/>
      <c r="J265" s="102"/>
      <c r="K265" s="46"/>
      <c r="L265" s="46"/>
      <c r="M265" s="46"/>
      <c r="N265" s="46"/>
      <c r="O265" s="46"/>
      <c r="P265" s="46"/>
      <c r="Q265" s="46"/>
      <c r="R265" s="46"/>
      <c r="S265" s="46"/>
      <c r="T265" s="46"/>
      <c r="U265" s="46"/>
      <c r="V265" s="46"/>
      <c r="W265" s="46"/>
      <c r="X265" s="46"/>
      <c r="Y265" s="46"/>
      <c r="Z265" s="46"/>
      <c r="AA265" s="46"/>
      <c r="AB265" s="46"/>
      <c r="AC265" s="46"/>
      <c r="AD265" s="46"/>
      <c r="AE265" s="46"/>
      <c r="AF265" s="46"/>
      <c r="AG265" s="46"/>
      <c r="AH265" s="46"/>
      <c r="AI265" s="46"/>
      <c r="AJ265" s="46"/>
      <c r="AK265" s="46"/>
      <c r="AL265" s="46"/>
    </row>
    <row r="266">
      <c r="A266" s="50"/>
      <c r="B266" s="46"/>
      <c r="C266" s="46"/>
      <c r="D266" s="46"/>
      <c r="E266" s="70"/>
      <c r="F266" s="50"/>
      <c r="G266" s="50"/>
      <c r="H266" s="50"/>
      <c r="I266" s="50"/>
      <c r="J266" s="102"/>
      <c r="K266" s="46"/>
      <c r="L266" s="46"/>
      <c r="M266" s="46"/>
      <c r="N266" s="46"/>
      <c r="O266" s="46"/>
      <c r="P266" s="46"/>
      <c r="Q266" s="46"/>
      <c r="R266" s="46"/>
      <c r="S266" s="46"/>
      <c r="T266" s="46"/>
      <c r="U266" s="46"/>
      <c r="V266" s="46"/>
      <c r="W266" s="46"/>
      <c r="X266" s="46"/>
      <c r="Y266" s="46"/>
      <c r="Z266" s="46"/>
      <c r="AA266" s="46"/>
      <c r="AB266" s="46"/>
      <c r="AC266" s="46"/>
      <c r="AD266" s="46"/>
      <c r="AE266" s="46"/>
      <c r="AF266" s="46"/>
      <c r="AG266" s="46"/>
      <c r="AH266" s="46"/>
      <c r="AI266" s="46"/>
      <c r="AJ266" s="46"/>
      <c r="AK266" s="46"/>
      <c r="AL266" s="46"/>
    </row>
    <row r="267">
      <c r="A267" s="50"/>
      <c r="B267" s="46"/>
      <c r="C267" s="46"/>
      <c r="D267" s="46"/>
      <c r="E267" s="70"/>
      <c r="F267" s="50"/>
      <c r="G267" s="50"/>
      <c r="H267" s="50"/>
      <c r="I267" s="50"/>
      <c r="J267" s="102"/>
      <c r="K267" s="46"/>
      <c r="L267" s="46"/>
      <c r="M267" s="46"/>
      <c r="N267" s="46"/>
      <c r="O267" s="46"/>
      <c r="P267" s="46"/>
      <c r="Q267" s="46"/>
      <c r="R267" s="46"/>
      <c r="S267" s="46"/>
      <c r="T267" s="46"/>
      <c r="U267" s="46"/>
      <c r="V267" s="46"/>
      <c r="W267" s="46"/>
      <c r="X267" s="46"/>
      <c r="Y267" s="46"/>
      <c r="Z267" s="46"/>
      <c r="AA267" s="46"/>
      <c r="AB267" s="46"/>
      <c r="AC267" s="46"/>
      <c r="AD267" s="46"/>
      <c r="AE267" s="46"/>
      <c r="AF267" s="46"/>
      <c r="AG267" s="46"/>
      <c r="AH267" s="46"/>
      <c r="AI267" s="46"/>
      <c r="AJ267" s="46"/>
      <c r="AK267" s="46"/>
      <c r="AL267" s="46"/>
    </row>
    <row r="268">
      <c r="A268" s="50"/>
      <c r="B268" s="46"/>
      <c r="C268" s="46"/>
      <c r="D268" s="46"/>
      <c r="E268" s="70"/>
      <c r="F268" s="50"/>
      <c r="G268" s="50"/>
      <c r="H268" s="50"/>
      <c r="I268" s="50"/>
      <c r="J268" s="102"/>
      <c r="K268" s="46"/>
      <c r="L268" s="46"/>
      <c r="M268" s="46"/>
      <c r="N268" s="46"/>
      <c r="O268" s="46"/>
      <c r="P268" s="46"/>
      <c r="Q268" s="46"/>
      <c r="R268" s="46"/>
      <c r="S268" s="46"/>
      <c r="T268" s="46"/>
      <c r="U268" s="46"/>
      <c r="V268" s="46"/>
      <c r="W268" s="46"/>
      <c r="X268" s="46"/>
      <c r="Y268" s="46"/>
      <c r="Z268" s="46"/>
      <c r="AA268" s="46"/>
      <c r="AB268" s="46"/>
      <c r="AC268" s="46"/>
      <c r="AD268" s="46"/>
      <c r="AE268" s="46"/>
      <c r="AF268" s="46"/>
      <c r="AG268" s="46"/>
      <c r="AH268" s="46"/>
      <c r="AI268" s="46"/>
      <c r="AJ268" s="46"/>
      <c r="AK268" s="46"/>
      <c r="AL268" s="46"/>
    </row>
    <row r="269">
      <c r="A269" s="50"/>
      <c r="B269" s="46"/>
      <c r="C269" s="46"/>
      <c r="D269" s="46"/>
      <c r="E269" s="70"/>
      <c r="F269" s="50"/>
      <c r="G269" s="50"/>
      <c r="H269" s="50"/>
      <c r="I269" s="50"/>
      <c r="J269" s="102"/>
      <c r="K269" s="46"/>
      <c r="L269" s="46"/>
      <c r="M269" s="46"/>
      <c r="N269" s="46"/>
      <c r="O269" s="46"/>
      <c r="P269" s="46"/>
      <c r="Q269" s="46"/>
      <c r="R269" s="46"/>
      <c r="S269" s="46"/>
      <c r="T269" s="46"/>
      <c r="U269" s="46"/>
      <c r="V269" s="46"/>
      <c r="W269" s="46"/>
      <c r="X269" s="46"/>
      <c r="Y269" s="46"/>
      <c r="Z269" s="46"/>
      <c r="AA269" s="46"/>
      <c r="AB269" s="46"/>
      <c r="AC269" s="46"/>
      <c r="AD269" s="46"/>
      <c r="AE269" s="46"/>
      <c r="AF269" s="46"/>
      <c r="AG269" s="46"/>
      <c r="AH269" s="46"/>
      <c r="AI269" s="46"/>
      <c r="AJ269" s="46"/>
      <c r="AK269" s="46"/>
      <c r="AL269" s="46"/>
    </row>
    <row r="270">
      <c r="A270" s="50"/>
      <c r="B270" s="46"/>
      <c r="C270" s="46"/>
      <c r="D270" s="46"/>
      <c r="E270" s="70"/>
      <c r="F270" s="50"/>
      <c r="G270" s="50"/>
      <c r="H270" s="50"/>
      <c r="I270" s="50"/>
      <c r="J270" s="102"/>
      <c r="K270" s="46"/>
      <c r="L270" s="46"/>
      <c r="M270" s="46"/>
      <c r="N270" s="46"/>
      <c r="O270" s="46"/>
      <c r="P270" s="46"/>
      <c r="Q270" s="46"/>
      <c r="R270" s="46"/>
      <c r="S270" s="46"/>
      <c r="T270" s="46"/>
      <c r="U270" s="46"/>
      <c r="V270" s="46"/>
      <c r="W270" s="46"/>
      <c r="X270" s="46"/>
      <c r="Y270" s="46"/>
      <c r="Z270" s="46"/>
      <c r="AA270" s="46"/>
      <c r="AB270" s="46"/>
      <c r="AC270" s="46"/>
      <c r="AD270" s="46"/>
      <c r="AE270" s="46"/>
      <c r="AF270" s="46"/>
      <c r="AG270" s="46"/>
      <c r="AH270" s="46"/>
      <c r="AI270" s="46"/>
      <c r="AJ270" s="46"/>
      <c r="AK270" s="46"/>
      <c r="AL270" s="46"/>
    </row>
    <row r="271">
      <c r="A271" s="50"/>
      <c r="B271" s="46"/>
      <c r="C271" s="46"/>
      <c r="D271" s="46"/>
      <c r="E271" s="70"/>
      <c r="F271" s="50"/>
      <c r="G271" s="50"/>
      <c r="H271" s="50"/>
      <c r="I271" s="50"/>
      <c r="J271" s="102"/>
      <c r="K271" s="46"/>
      <c r="L271" s="46"/>
      <c r="M271" s="46"/>
      <c r="N271" s="46"/>
      <c r="O271" s="46"/>
      <c r="P271" s="46"/>
      <c r="Q271" s="46"/>
      <c r="R271" s="46"/>
      <c r="S271" s="46"/>
      <c r="T271" s="46"/>
      <c r="U271" s="46"/>
      <c r="V271" s="46"/>
      <c r="W271" s="46"/>
      <c r="X271" s="46"/>
      <c r="Y271" s="46"/>
      <c r="Z271" s="46"/>
      <c r="AA271" s="46"/>
      <c r="AB271" s="46"/>
      <c r="AC271" s="46"/>
      <c r="AD271" s="46"/>
      <c r="AE271" s="46"/>
      <c r="AF271" s="46"/>
      <c r="AG271" s="46"/>
      <c r="AH271" s="46"/>
      <c r="AI271" s="46"/>
      <c r="AJ271" s="46"/>
      <c r="AK271" s="46"/>
      <c r="AL271" s="46"/>
    </row>
    <row r="272">
      <c r="A272" s="50"/>
      <c r="B272" s="46"/>
      <c r="C272" s="46"/>
      <c r="D272" s="46"/>
      <c r="E272" s="70"/>
      <c r="F272" s="50"/>
      <c r="G272" s="50"/>
      <c r="H272" s="50"/>
      <c r="I272" s="50"/>
      <c r="J272" s="102"/>
      <c r="K272" s="46"/>
      <c r="L272" s="46"/>
      <c r="M272" s="46"/>
      <c r="N272" s="46"/>
      <c r="O272" s="46"/>
      <c r="P272" s="46"/>
      <c r="Q272" s="46"/>
      <c r="R272" s="46"/>
      <c r="S272" s="46"/>
      <c r="T272" s="46"/>
      <c r="U272" s="46"/>
      <c r="V272" s="46"/>
      <c r="W272" s="46"/>
      <c r="X272" s="46"/>
      <c r="Y272" s="46"/>
      <c r="Z272" s="46"/>
      <c r="AA272" s="46"/>
      <c r="AB272" s="46"/>
      <c r="AC272" s="46"/>
      <c r="AD272" s="46"/>
      <c r="AE272" s="46"/>
      <c r="AF272" s="46"/>
      <c r="AG272" s="46"/>
      <c r="AH272" s="46"/>
      <c r="AI272" s="46"/>
      <c r="AJ272" s="46"/>
      <c r="AK272" s="46"/>
      <c r="AL272" s="46"/>
    </row>
    <row r="273">
      <c r="A273" s="50"/>
      <c r="B273" s="46"/>
      <c r="C273" s="46"/>
      <c r="D273" s="46"/>
      <c r="E273" s="70"/>
      <c r="F273" s="50"/>
      <c r="G273" s="50"/>
      <c r="H273" s="50"/>
      <c r="I273" s="50"/>
      <c r="J273" s="102"/>
      <c r="K273" s="46"/>
      <c r="L273" s="46"/>
      <c r="M273" s="46"/>
      <c r="N273" s="46"/>
      <c r="O273" s="46"/>
      <c r="P273" s="46"/>
      <c r="Q273" s="46"/>
      <c r="R273" s="46"/>
      <c r="S273" s="46"/>
      <c r="T273" s="46"/>
      <c r="U273" s="46"/>
      <c r="V273" s="46"/>
      <c r="W273" s="46"/>
      <c r="X273" s="46"/>
      <c r="Y273" s="46"/>
      <c r="Z273" s="46"/>
      <c r="AA273" s="46"/>
      <c r="AB273" s="46"/>
      <c r="AC273" s="46"/>
      <c r="AD273" s="46"/>
      <c r="AE273" s="46"/>
      <c r="AF273" s="46"/>
      <c r="AG273" s="46"/>
      <c r="AH273" s="46"/>
      <c r="AI273" s="46"/>
      <c r="AJ273" s="46"/>
      <c r="AK273" s="46"/>
      <c r="AL273" s="46"/>
    </row>
    <row r="274">
      <c r="A274" s="50"/>
      <c r="B274" s="46"/>
      <c r="C274" s="46"/>
      <c r="D274" s="46"/>
      <c r="E274" s="70"/>
      <c r="F274" s="50"/>
      <c r="G274" s="50"/>
      <c r="H274" s="50"/>
      <c r="I274" s="50"/>
      <c r="J274" s="102"/>
      <c r="K274" s="46"/>
      <c r="L274" s="46"/>
      <c r="M274" s="46"/>
      <c r="N274" s="46"/>
      <c r="O274" s="46"/>
      <c r="P274" s="46"/>
      <c r="Q274" s="46"/>
      <c r="R274" s="46"/>
      <c r="S274" s="46"/>
      <c r="T274" s="46"/>
      <c r="U274" s="46"/>
      <c r="V274" s="46"/>
      <c r="W274" s="46"/>
      <c r="X274" s="46"/>
      <c r="Y274" s="46"/>
      <c r="Z274" s="46"/>
      <c r="AA274" s="46"/>
      <c r="AB274" s="46"/>
      <c r="AC274" s="46"/>
      <c r="AD274" s="46"/>
      <c r="AE274" s="46"/>
      <c r="AF274" s="46"/>
      <c r="AG274" s="46"/>
      <c r="AH274" s="46"/>
      <c r="AI274" s="46"/>
      <c r="AJ274" s="46"/>
      <c r="AK274" s="46"/>
      <c r="AL274" s="46"/>
    </row>
    <row r="275">
      <c r="A275" s="50"/>
      <c r="B275" s="46"/>
      <c r="C275" s="46"/>
      <c r="D275" s="46"/>
      <c r="E275" s="70"/>
      <c r="F275" s="50"/>
      <c r="G275" s="50"/>
      <c r="H275" s="50"/>
      <c r="I275" s="50"/>
      <c r="J275" s="102"/>
      <c r="K275" s="46"/>
      <c r="L275" s="46"/>
      <c r="M275" s="46"/>
      <c r="N275" s="46"/>
      <c r="O275" s="46"/>
      <c r="P275" s="46"/>
      <c r="Q275" s="46"/>
      <c r="R275" s="46"/>
      <c r="S275" s="46"/>
      <c r="T275" s="46"/>
      <c r="U275" s="46"/>
      <c r="V275" s="46"/>
      <c r="W275" s="46"/>
      <c r="X275" s="46"/>
      <c r="Y275" s="46"/>
      <c r="Z275" s="46"/>
      <c r="AA275" s="46"/>
      <c r="AB275" s="46"/>
      <c r="AC275" s="46"/>
      <c r="AD275" s="46"/>
      <c r="AE275" s="46"/>
      <c r="AF275" s="46"/>
      <c r="AG275" s="46"/>
      <c r="AH275" s="46"/>
      <c r="AI275" s="46"/>
      <c r="AJ275" s="46"/>
      <c r="AK275" s="46"/>
      <c r="AL275" s="46"/>
    </row>
    <row r="276">
      <c r="A276" s="50"/>
      <c r="B276" s="46"/>
      <c r="C276" s="46"/>
      <c r="D276" s="46"/>
      <c r="E276" s="70"/>
      <c r="F276" s="50"/>
      <c r="G276" s="50"/>
      <c r="H276" s="50"/>
      <c r="I276" s="50"/>
      <c r="J276" s="102"/>
      <c r="K276" s="46"/>
      <c r="L276" s="46"/>
      <c r="M276" s="46"/>
      <c r="N276" s="46"/>
      <c r="O276" s="46"/>
      <c r="P276" s="46"/>
      <c r="Q276" s="46"/>
      <c r="R276" s="46"/>
      <c r="S276" s="46"/>
      <c r="T276" s="46"/>
      <c r="U276" s="46"/>
      <c r="V276" s="46"/>
      <c r="W276" s="46"/>
      <c r="X276" s="46"/>
      <c r="Y276" s="46"/>
      <c r="Z276" s="46"/>
      <c r="AA276" s="46"/>
      <c r="AB276" s="46"/>
      <c r="AC276" s="46"/>
      <c r="AD276" s="46"/>
      <c r="AE276" s="46"/>
      <c r="AF276" s="46"/>
      <c r="AG276" s="46"/>
      <c r="AH276" s="46"/>
      <c r="AI276" s="46"/>
      <c r="AJ276" s="46"/>
      <c r="AK276" s="46"/>
      <c r="AL276" s="46"/>
    </row>
    <row r="277">
      <c r="A277" s="50"/>
      <c r="B277" s="46"/>
      <c r="C277" s="46"/>
      <c r="D277" s="46"/>
      <c r="E277" s="70"/>
      <c r="F277" s="50"/>
      <c r="G277" s="50"/>
      <c r="H277" s="50"/>
      <c r="I277" s="50"/>
      <c r="J277" s="102"/>
      <c r="K277" s="46"/>
      <c r="L277" s="46"/>
      <c r="M277" s="46"/>
      <c r="N277" s="46"/>
      <c r="O277" s="46"/>
      <c r="P277" s="46"/>
      <c r="Q277" s="46"/>
      <c r="R277" s="46"/>
      <c r="S277" s="46"/>
      <c r="T277" s="46"/>
      <c r="U277" s="46"/>
      <c r="V277" s="46"/>
      <c r="W277" s="46"/>
      <c r="X277" s="46"/>
      <c r="Y277" s="46"/>
      <c r="Z277" s="46"/>
      <c r="AA277" s="46"/>
      <c r="AB277" s="46"/>
      <c r="AC277" s="46"/>
      <c r="AD277" s="46"/>
      <c r="AE277" s="46"/>
      <c r="AF277" s="46"/>
      <c r="AG277" s="46"/>
      <c r="AH277" s="46"/>
      <c r="AI277" s="46"/>
      <c r="AJ277" s="46"/>
      <c r="AK277" s="46"/>
      <c r="AL277" s="46"/>
    </row>
    <row r="278">
      <c r="A278" s="50"/>
      <c r="B278" s="46"/>
      <c r="C278" s="46"/>
      <c r="D278" s="46"/>
      <c r="E278" s="70"/>
      <c r="F278" s="50"/>
      <c r="G278" s="50"/>
      <c r="H278" s="50"/>
      <c r="I278" s="50"/>
      <c r="J278" s="102"/>
      <c r="K278" s="46"/>
      <c r="L278" s="46"/>
      <c r="M278" s="46"/>
      <c r="N278" s="46"/>
      <c r="O278" s="46"/>
      <c r="P278" s="46"/>
      <c r="Q278" s="46"/>
      <c r="R278" s="46"/>
      <c r="S278" s="46"/>
      <c r="T278" s="46"/>
      <c r="U278" s="46"/>
      <c r="V278" s="46"/>
      <c r="W278" s="46"/>
      <c r="X278" s="46"/>
      <c r="Y278" s="46"/>
      <c r="Z278" s="46"/>
      <c r="AA278" s="46"/>
      <c r="AB278" s="46"/>
      <c r="AC278" s="46"/>
      <c r="AD278" s="46"/>
      <c r="AE278" s="46"/>
      <c r="AF278" s="46"/>
      <c r="AG278" s="46"/>
      <c r="AH278" s="46"/>
      <c r="AI278" s="46"/>
      <c r="AJ278" s="46"/>
      <c r="AK278" s="46"/>
      <c r="AL278" s="46"/>
    </row>
    <row r="279">
      <c r="A279" s="50"/>
      <c r="B279" s="46"/>
      <c r="C279" s="46"/>
      <c r="D279" s="46"/>
      <c r="E279" s="70"/>
      <c r="F279" s="50"/>
      <c r="G279" s="50"/>
      <c r="H279" s="50"/>
      <c r="I279" s="50"/>
      <c r="J279" s="102"/>
      <c r="K279" s="46"/>
      <c r="L279" s="46"/>
      <c r="M279" s="46"/>
      <c r="N279" s="46"/>
      <c r="O279" s="46"/>
      <c r="P279" s="46"/>
      <c r="Q279" s="46"/>
      <c r="R279" s="46"/>
      <c r="S279" s="46"/>
      <c r="T279" s="46"/>
      <c r="U279" s="46"/>
      <c r="V279" s="46"/>
      <c r="W279" s="46"/>
      <c r="X279" s="46"/>
      <c r="Y279" s="46"/>
      <c r="Z279" s="46"/>
      <c r="AA279" s="46"/>
      <c r="AB279" s="46"/>
      <c r="AC279" s="46"/>
      <c r="AD279" s="46"/>
      <c r="AE279" s="46"/>
      <c r="AF279" s="46"/>
      <c r="AG279" s="46"/>
      <c r="AH279" s="46"/>
      <c r="AI279" s="46"/>
      <c r="AJ279" s="46"/>
      <c r="AK279" s="46"/>
      <c r="AL279" s="46"/>
    </row>
    <row r="280">
      <c r="A280" s="50"/>
      <c r="B280" s="46"/>
      <c r="C280" s="46"/>
      <c r="D280" s="46"/>
      <c r="E280" s="70"/>
      <c r="F280" s="50"/>
      <c r="G280" s="50"/>
      <c r="H280" s="50"/>
      <c r="I280" s="50"/>
      <c r="J280" s="102"/>
      <c r="K280" s="46"/>
      <c r="L280" s="46"/>
      <c r="M280" s="46"/>
      <c r="N280" s="46"/>
      <c r="O280" s="46"/>
      <c r="P280" s="46"/>
      <c r="Q280" s="46"/>
      <c r="R280" s="46"/>
      <c r="S280" s="46"/>
      <c r="T280" s="46"/>
      <c r="U280" s="46"/>
      <c r="V280" s="46"/>
      <c r="W280" s="46"/>
      <c r="X280" s="46"/>
      <c r="Y280" s="46"/>
      <c r="Z280" s="46"/>
      <c r="AA280" s="46"/>
      <c r="AB280" s="46"/>
      <c r="AC280" s="46"/>
      <c r="AD280" s="46"/>
      <c r="AE280" s="46"/>
      <c r="AF280" s="46"/>
      <c r="AG280" s="46"/>
      <c r="AH280" s="46"/>
      <c r="AI280" s="46"/>
      <c r="AJ280" s="46"/>
      <c r="AK280" s="46"/>
      <c r="AL280" s="46"/>
    </row>
    <row r="281">
      <c r="A281" s="50"/>
      <c r="B281" s="46"/>
      <c r="C281" s="46"/>
      <c r="D281" s="46"/>
      <c r="E281" s="70"/>
      <c r="F281" s="50"/>
      <c r="G281" s="50"/>
      <c r="H281" s="50"/>
      <c r="I281" s="50"/>
      <c r="J281" s="102"/>
      <c r="K281" s="46"/>
      <c r="L281" s="46"/>
      <c r="M281" s="46"/>
      <c r="N281" s="46"/>
      <c r="O281" s="46"/>
      <c r="P281" s="46"/>
      <c r="Q281" s="46"/>
      <c r="R281" s="46"/>
      <c r="S281" s="46"/>
      <c r="T281" s="46"/>
      <c r="U281" s="46"/>
      <c r="V281" s="46"/>
      <c r="W281" s="46"/>
      <c r="X281" s="46"/>
      <c r="Y281" s="46"/>
      <c r="Z281" s="46"/>
      <c r="AA281" s="46"/>
      <c r="AB281" s="46"/>
      <c r="AC281" s="46"/>
      <c r="AD281" s="46"/>
      <c r="AE281" s="46"/>
      <c r="AF281" s="46"/>
      <c r="AG281" s="46"/>
      <c r="AH281" s="46"/>
      <c r="AI281" s="46"/>
      <c r="AJ281" s="46"/>
      <c r="AK281" s="46"/>
      <c r="AL281" s="46"/>
    </row>
    <row r="282">
      <c r="A282" s="50"/>
      <c r="B282" s="46"/>
      <c r="C282" s="46"/>
      <c r="D282" s="46"/>
      <c r="E282" s="70"/>
      <c r="F282" s="50"/>
      <c r="G282" s="50"/>
      <c r="H282" s="50"/>
      <c r="I282" s="50"/>
      <c r="J282" s="102"/>
      <c r="K282" s="46"/>
      <c r="L282" s="46"/>
      <c r="M282" s="46"/>
      <c r="N282" s="46"/>
      <c r="O282" s="46"/>
      <c r="P282" s="46"/>
      <c r="Q282" s="46"/>
      <c r="R282" s="46"/>
      <c r="S282" s="46"/>
      <c r="T282" s="46"/>
      <c r="U282" s="46"/>
      <c r="V282" s="46"/>
      <c r="W282" s="46"/>
      <c r="X282" s="46"/>
      <c r="Y282" s="46"/>
      <c r="Z282" s="46"/>
      <c r="AA282" s="46"/>
      <c r="AB282" s="46"/>
      <c r="AC282" s="46"/>
      <c r="AD282" s="46"/>
      <c r="AE282" s="46"/>
      <c r="AF282" s="46"/>
      <c r="AG282" s="46"/>
      <c r="AH282" s="46"/>
      <c r="AI282" s="46"/>
      <c r="AJ282" s="46"/>
      <c r="AK282" s="46"/>
      <c r="AL282" s="46"/>
    </row>
    <row r="283">
      <c r="A283" s="50"/>
      <c r="B283" s="46"/>
      <c r="C283" s="46"/>
      <c r="D283" s="46"/>
      <c r="E283" s="70"/>
      <c r="F283" s="50"/>
      <c r="G283" s="50"/>
      <c r="H283" s="50"/>
      <c r="I283" s="50"/>
      <c r="J283" s="102"/>
      <c r="K283" s="46"/>
      <c r="L283" s="46"/>
      <c r="M283" s="46"/>
      <c r="N283" s="46"/>
      <c r="O283" s="46"/>
      <c r="P283" s="46"/>
      <c r="Q283" s="46"/>
      <c r="R283" s="46"/>
      <c r="S283" s="46"/>
      <c r="T283" s="46"/>
      <c r="U283" s="46"/>
      <c r="V283" s="46"/>
      <c r="W283" s="46"/>
      <c r="X283" s="46"/>
      <c r="Y283" s="46"/>
      <c r="Z283" s="46"/>
      <c r="AA283" s="46"/>
      <c r="AB283" s="46"/>
      <c r="AC283" s="46"/>
      <c r="AD283" s="46"/>
      <c r="AE283" s="46"/>
      <c r="AF283" s="46"/>
      <c r="AG283" s="46"/>
      <c r="AH283" s="46"/>
      <c r="AI283" s="46"/>
      <c r="AJ283" s="46"/>
      <c r="AK283" s="46"/>
      <c r="AL283" s="46"/>
    </row>
    <row r="284">
      <c r="A284" s="50"/>
      <c r="B284" s="46"/>
      <c r="C284" s="46"/>
      <c r="D284" s="46"/>
      <c r="E284" s="70"/>
      <c r="F284" s="50"/>
      <c r="G284" s="50"/>
      <c r="H284" s="50"/>
      <c r="I284" s="50"/>
      <c r="J284" s="102"/>
      <c r="K284" s="46"/>
      <c r="L284" s="46"/>
      <c r="M284" s="46"/>
      <c r="N284" s="46"/>
      <c r="O284" s="46"/>
      <c r="P284" s="46"/>
      <c r="Q284" s="46"/>
      <c r="R284" s="46"/>
      <c r="S284" s="46"/>
      <c r="T284" s="46"/>
      <c r="U284" s="46"/>
      <c r="V284" s="46"/>
      <c r="W284" s="46"/>
      <c r="X284" s="46"/>
      <c r="Y284" s="46"/>
      <c r="Z284" s="46"/>
      <c r="AA284" s="46"/>
      <c r="AB284" s="46"/>
      <c r="AC284" s="46"/>
      <c r="AD284" s="46"/>
      <c r="AE284" s="46"/>
      <c r="AF284" s="46"/>
      <c r="AG284" s="46"/>
      <c r="AH284" s="46"/>
      <c r="AI284" s="46"/>
      <c r="AJ284" s="46"/>
      <c r="AK284" s="46"/>
      <c r="AL284" s="46"/>
    </row>
    <row r="285">
      <c r="A285" s="50"/>
      <c r="B285" s="46"/>
      <c r="C285" s="46"/>
      <c r="D285" s="46"/>
      <c r="E285" s="70"/>
      <c r="F285" s="50"/>
      <c r="G285" s="50"/>
      <c r="H285" s="50"/>
      <c r="I285" s="50"/>
      <c r="J285" s="102"/>
      <c r="K285" s="46"/>
      <c r="L285" s="46"/>
      <c r="M285" s="46"/>
      <c r="N285" s="46"/>
      <c r="O285" s="46"/>
      <c r="P285" s="46"/>
      <c r="Q285" s="46"/>
      <c r="R285" s="46"/>
      <c r="S285" s="46"/>
      <c r="T285" s="46"/>
      <c r="U285" s="46"/>
      <c r="V285" s="46"/>
      <c r="W285" s="46"/>
      <c r="X285" s="46"/>
      <c r="Y285" s="46"/>
      <c r="Z285" s="46"/>
      <c r="AA285" s="46"/>
      <c r="AB285" s="46"/>
      <c r="AC285" s="46"/>
      <c r="AD285" s="46"/>
      <c r="AE285" s="46"/>
      <c r="AF285" s="46"/>
      <c r="AG285" s="46"/>
      <c r="AH285" s="46"/>
      <c r="AI285" s="46"/>
      <c r="AJ285" s="46"/>
      <c r="AK285" s="46"/>
      <c r="AL285" s="46"/>
    </row>
    <row r="286">
      <c r="A286" s="50"/>
      <c r="B286" s="46"/>
      <c r="C286" s="46"/>
      <c r="D286" s="46"/>
      <c r="E286" s="70"/>
      <c r="F286" s="50"/>
      <c r="G286" s="50"/>
      <c r="H286" s="50"/>
      <c r="I286" s="50"/>
      <c r="J286" s="102"/>
      <c r="K286" s="46"/>
      <c r="L286" s="46"/>
      <c r="M286" s="46"/>
      <c r="N286" s="46"/>
      <c r="O286" s="46"/>
      <c r="P286" s="46"/>
      <c r="Q286" s="46"/>
      <c r="R286" s="46"/>
      <c r="S286" s="46"/>
      <c r="T286" s="46"/>
      <c r="U286" s="46"/>
      <c r="V286" s="46"/>
      <c r="W286" s="46"/>
      <c r="X286" s="46"/>
      <c r="Y286" s="46"/>
      <c r="Z286" s="46"/>
      <c r="AA286" s="46"/>
      <c r="AB286" s="46"/>
      <c r="AC286" s="46"/>
      <c r="AD286" s="46"/>
      <c r="AE286" s="46"/>
      <c r="AF286" s="46"/>
      <c r="AG286" s="46"/>
      <c r="AH286" s="46"/>
      <c r="AI286" s="46"/>
      <c r="AJ286" s="46"/>
      <c r="AK286" s="46"/>
      <c r="AL286" s="46"/>
    </row>
    <row r="287">
      <c r="A287" s="50"/>
      <c r="B287" s="46"/>
      <c r="C287" s="46"/>
      <c r="D287" s="46"/>
      <c r="E287" s="70"/>
      <c r="F287" s="50"/>
      <c r="G287" s="50"/>
      <c r="H287" s="50"/>
      <c r="I287" s="50"/>
      <c r="J287" s="102"/>
      <c r="K287" s="46"/>
      <c r="L287" s="46"/>
      <c r="M287" s="46"/>
      <c r="N287" s="46"/>
      <c r="O287" s="46"/>
      <c r="P287" s="46"/>
      <c r="Q287" s="46"/>
      <c r="R287" s="46"/>
      <c r="S287" s="46"/>
      <c r="T287" s="46"/>
      <c r="U287" s="46"/>
      <c r="V287" s="46"/>
      <c r="W287" s="46"/>
      <c r="X287" s="46"/>
      <c r="Y287" s="46"/>
      <c r="Z287" s="46"/>
      <c r="AA287" s="46"/>
      <c r="AB287" s="46"/>
      <c r="AC287" s="46"/>
      <c r="AD287" s="46"/>
      <c r="AE287" s="46"/>
      <c r="AF287" s="46"/>
      <c r="AG287" s="46"/>
      <c r="AH287" s="46"/>
      <c r="AI287" s="46"/>
      <c r="AJ287" s="46"/>
      <c r="AK287" s="46"/>
      <c r="AL287" s="46"/>
    </row>
    <row r="288">
      <c r="A288" s="50"/>
      <c r="B288" s="46"/>
      <c r="C288" s="46"/>
      <c r="D288" s="46"/>
      <c r="E288" s="70"/>
      <c r="F288" s="50"/>
      <c r="G288" s="50"/>
      <c r="H288" s="50"/>
      <c r="I288" s="50"/>
      <c r="J288" s="102"/>
      <c r="K288" s="46"/>
      <c r="L288" s="46"/>
      <c r="M288" s="46"/>
      <c r="N288" s="46"/>
      <c r="O288" s="46"/>
      <c r="P288" s="46"/>
      <c r="Q288" s="46"/>
      <c r="R288" s="46"/>
      <c r="S288" s="46"/>
      <c r="T288" s="46"/>
      <c r="U288" s="46"/>
      <c r="V288" s="46"/>
      <c r="W288" s="46"/>
      <c r="X288" s="46"/>
      <c r="Y288" s="46"/>
      <c r="Z288" s="46"/>
      <c r="AA288" s="46"/>
      <c r="AB288" s="46"/>
      <c r="AC288" s="46"/>
      <c r="AD288" s="46"/>
      <c r="AE288" s="46"/>
      <c r="AF288" s="46"/>
      <c r="AG288" s="46"/>
      <c r="AH288" s="46"/>
      <c r="AI288" s="46"/>
      <c r="AJ288" s="46"/>
      <c r="AK288" s="46"/>
      <c r="AL288" s="46"/>
    </row>
    <row r="289">
      <c r="A289" s="50"/>
      <c r="B289" s="46"/>
      <c r="C289" s="46"/>
      <c r="D289" s="46"/>
      <c r="E289" s="70"/>
      <c r="F289" s="50"/>
      <c r="G289" s="50"/>
      <c r="H289" s="50"/>
      <c r="I289" s="50"/>
      <c r="J289" s="102"/>
      <c r="K289" s="46"/>
      <c r="L289" s="46"/>
      <c r="M289" s="46"/>
      <c r="N289" s="46"/>
      <c r="O289" s="46"/>
      <c r="P289" s="46"/>
      <c r="Q289" s="46"/>
      <c r="R289" s="46"/>
      <c r="S289" s="46"/>
      <c r="T289" s="46"/>
      <c r="U289" s="46"/>
      <c r="V289" s="46"/>
      <c r="W289" s="46"/>
      <c r="X289" s="46"/>
      <c r="Y289" s="46"/>
      <c r="Z289" s="46"/>
      <c r="AA289" s="46"/>
      <c r="AB289" s="46"/>
      <c r="AC289" s="46"/>
      <c r="AD289" s="46"/>
      <c r="AE289" s="46"/>
      <c r="AF289" s="46"/>
      <c r="AG289" s="46"/>
      <c r="AH289" s="46"/>
      <c r="AI289" s="46"/>
      <c r="AJ289" s="46"/>
      <c r="AK289" s="46"/>
      <c r="AL289" s="46"/>
    </row>
    <row r="290">
      <c r="A290" s="50"/>
      <c r="B290" s="46"/>
      <c r="C290" s="46"/>
      <c r="D290" s="46"/>
      <c r="E290" s="70"/>
      <c r="F290" s="50"/>
      <c r="G290" s="50"/>
      <c r="H290" s="50"/>
      <c r="I290" s="50"/>
      <c r="J290" s="102"/>
      <c r="K290" s="46"/>
      <c r="L290" s="46"/>
      <c r="M290" s="46"/>
      <c r="N290" s="46"/>
      <c r="O290" s="46"/>
      <c r="P290" s="46"/>
      <c r="Q290" s="46"/>
      <c r="R290" s="46"/>
      <c r="S290" s="46"/>
      <c r="T290" s="46"/>
      <c r="U290" s="46"/>
      <c r="V290" s="46"/>
      <c r="W290" s="46"/>
      <c r="X290" s="46"/>
      <c r="Y290" s="46"/>
      <c r="Z290" s="46"/>
      <c r="AA290" s="46"/>
      <c r="AB290" s="46"/>
      <c r="AC290" s="46"/>
      <c r="AD290" s="46"/>
      <c r="AE290" s="46"/>
      <c r="AF290" s="46"/>
      <c r="AG290" s="46"/>
      <c r="AH290" s="46"/>
      <c r="AI290" s="46"/>
      <c r="AJ290" s="46"/>
      <c r="AK290" s="46"/>
      <c r="AL290" s="46"/>
    </row>
    <row r="291">
      <c r="A291" s="50"/>
      <c r="B291" s="46"/>
      <c r="C291" s="46"/>
      <c r="D291" s="46"/>
      <c r="E291" s="70"/>
      <c r="F291" s="50"/>
      <c r="G291" s="50"/>
      <c r="H291" s="50"/>
      <c r="I291" s="50"/>
      <c r="J291" s="102"/>
      <c r="K291" s="46"/>
      <c r="L291" s="46"/>
      <c r="M291" s="46"/>
      <c r="N291" s="46"/>
      <c r="O291" s="46"/>
      <c r="P291" s="46"/>
      <c r="Q291" s="46"/>
      <c r="R291" s="46"/>
      <c r="S291" s="46"/>
      <c r="T291" s="46"/>
      <c r="U291" s="46"/>
      <c r="V291" s="46"/>
      <c r="W291" s="46"/>
      <c r="X291" s="46"/>
      <c r="Y291" s="46"/>
      <c r="Z291" s="46"/>
      <c r="AA291" s="46"/>
      <c r="AB291" s="46"/>
      <c r="AC291" s="46"/>
      <c r="AD291" s="46"/>
      <c r="AE291" s="46"/>
      <c r="AF291" s="46"/>
      <c r="AG291" s="46"/>
      <c r="AH291" s="46"/>
      <c r="AI291" s="46"/>
      <c r="AJ291" s="46"/>
      <c r="AK291" s="46"/>
      <c r="AL291" s="46"/>
    </row>
    <row r="292">
      <c r="A292" s="50"/>
      <c r="B292" s="46"/>
      <c r="C292" s="46"/>
      <c r="D292" s="46"/>
      <c r="E292" s="70"/>
      <c r="F292" s="50"/>
      <c r="G292" s="50"/>
      <c r="H292" s="50"/>
      <c r="I292" s="50"/>
      <c r="J292" s="102"/>
      <c r="K292" s="46"/>
      <c r="L292" s="46"/>
      <c r="M292" s="46"/>
      <c r="N292" s="46"/>
      <c r="O292" s="46"/>
      <c r="P292" s="46"/>
      <c r="Q292" s="46"/>
      <c r="R292" s="46"/>
      <c r="S292" s="46"/>
      <c r="T292" s="46"/>
      <c r="U292" s="46"/>
      <c r="V292" s="46"/>
      <c r="W292" s="46"/>
      <c r="X292" s="46"/>
      <c r="Y292" s="46"/>
      <c r="Z292" s="46"/>
      <c r="AA292" s="46"/>
      <c r="AB292" s="46"/>
      <c r="AC292" s="46"/>
      <c r="AD292" s="46"/>
      <c r="AE292" s="46"/>
      <c r="AF292" s="46"/>
      <c r="AG292" s="46"/>
      <c r="AH292" s="46"/>
      <c r="AI292" s="46"/>
      <c r="AJ292" s="46"/>
      <c r="AK292" s="46"/>
      <c r="AL292" s="46"/>
    </row>
    <row r="293">
      <c r="A293" s="50"/>
      <c r="B293" s="46"/>
      <c r="C293" s="46"/>
      <c r="D293" s="46"/>
      <c r="E293" s="70"/>
      <c r="F293" s="50"/>
      <c r="G293" s="50"/>
      <c r="H293" s="50"/>
      <c r="I293" s="50"/>
      <c r="J293" s="102"/>
      <c r="K293" s="46"/>
      <c r="L293" s="46"/>
      <c r="M293" s="46"/>
      <c r="N293" s="46"/>
      <c r="O293" s="46"/>
      <c r="P293" s="46"/>
      <c r="Q293" s="46"/>
      <c r="R293" s="46"/>
      <c r="S293" s="46"/>
      <c r="T293" s="46"/>
      <c r="U293" s="46"/>
      <c r="V293" s="46"/>
      <c r="W293" s="46"/>
      <c r="X293" s="46"/>
      <c r="Y293" s="46"/>
      <c r="Z293" s="46"/>
      <c r="AA293" s="46"/>
      <c r="AB293" s="46"/>
      <c r="AC293" s="46"/>
      <c r="AD293" s="46"/>
      <c r="AE293" s="46"/>
      <c r="AF293" s="46"/>
      <c r="AG293" s="46"/>
      <c r="AH293" s="46"/>
      <c r="AI293" s="46"/>
      <c r="AJ293" s="46"/>
      <c r="AK293" s="46"/>
      <c r="AL293" s="46"/>
    </row>
    <row r="294">
      <c r="A294" s="50"/>
      <c r="B294" s="46"/>
      <c r="C294" s="46"/>
      <c r="D294" s="46"/>
      <c r="E294" s="70"/>
      <c r="F294" s="50"/>
      <c r="G294" s="50"/>
      <c r="H294" s="50"/>
      <c r="I294" s="50"/>
      <c r="J294" s="102"/>
      <c r="K294" s="46"/>
      <c r="L294" s="46"/>
      <c r="M294" s="46"/>
      <c r="N294" s="46"/>
      <c r="O294" s="46"/>
      <c r="P294" s="46"/>
      <c r="Q294" s="46"/>
      <c r="R294" s="46"/>
      <c r="S294" s="46"/>
      <c r="T294" s="46"/>
      <c r="U294" s="46"/>
      <c r="V294" s="46"/>
      <c r="W294" s="46"/>
      <c r="X294" s="46"/>
      <c r="Y294" s="46"/>
      <c r="Z294" s="46"/>
      <c r="AA294" s="46"/>
      <c r="AB294" s="46"/>
      <c r="AC294" s="46"/>
      <c r="AD294" s="46"/>
      <c r="AE294" s="46"/>
      <c r="AF294" s="46"/>
      <c r="AG294" s="46"/>
      <c r="AH294" s="46"/>
      <c r="AI294" s="46"/>
      <c r="AJ294" s="46"/>
      <c r="AK294" s="46"/>
      <c r="AL294" s="46"/>
    </row>
    <row r="295">
      <c r="A295" s="50"/>
      <c r="B295" s="46"/>
      <c r="C295" s="46"/>
      <c r="D295" s="46"/>
      <c r="E295" s="70"/>
      <c r="F295" s="50"/>
      <c r="G295" s="50"/>
      <c r="H295" s="50"/>
      <c r="I295" s="50"/>
      <c r="J295" s="102"/>
      <c r="K295" s="46"/>
      <c r="L295" s="46"/>
      <c r="M295" s="46"/>
      <c r="N295" s="46"/>
      <c r="O295" s="46"/>
      <c r="P295" s="46"/>
      <c r="Q295" s="46"/>
      <c r="R295" s="46"/>
      <c r="S295" s="46"/>
      <c r="T295" s="46"/>
      <c r="U295" s="46"/>
      <c r="V295" s="46"/>
      <c r="W295" s="46"/>
      <c r="X295" s="46"/>
      <c r="Y295" s="46"/>
      <c r="Z295" s="46"/>
      <c r="AA295" s="46"/>
      <c r="AB295" s="46"/>
      <c r="AC295" s="46"/>
      <c r="AD295" s="46"/>
      <c r="AE295" s="46"/>
      <c r="AF295" s="46"/>
      <c r="AG295" s="46"/>
      <c r="AH295" s="46"/>
      <c r="AI295" s="46"/>
      <c r="AJ295" s="46"/>
      <c r="AK295" s="46"/>
      <c r="AL295" s="46"/>
    </row>
    <row r="296">
      <c r="A296" s="50"/>
      <c r="B296" s="46"/>
      <c r="C296" s="46"/>
      <c r="D296" s="46"/>
      <c r="E296" s="70"/>
      <c r="F296" s="50"/>
      <c r="G296" s="50"/>
      <c r="H296" s="50"/>
      <c r="I296" s="50"/>
      <c r="J296" s="102"/>
      <c r="K296" s="46"/>
      <c r="L296" s="46"/>
      <c r="M296" s="46"/>
      <c r="N296" s="46"/>
      <c r="O296" s="46"/>
      <c r="P296" s="46"/>
      <c r="Q296" s="46"/>
      <c r="R296" s="46"/>
      <c r="S296" s="46"/>
      <c r="T296" s="46"/>
      <c r="U296" s="46"/>
      <c r="V296" s="46"/>
      <c r="W296" s="46"/>
      <c r="X296" s="46"/>
      <c r="Y296" s="46"/>
      <c r="Z296" s="46"/>
      <c r="AA296" s="46"/>
      <c r="AB296" s="46"/>
      <c r="AC296" s="46"/>
      <c r="AD296" s="46"/>
      <c r="AE296" s="46"/>
      <c r="AF296" s="46"/>
      <c r="AG296" s="46"/>
      <c r="AH296" s="46"/>
      <c r="AI296" s="46"/>
      <c r="AJ296" s="46"/>
      <c r="AK296" s="46"/>
      <c r="AL296" s="46"/>
    </row>
    <row r="297">
      <c r="A297" s="50"/>
      <c r="B297" s="46"/>
      <c r="C297" s="46"/>
      <c r="D297" s="46"/>
      <c r="E297" s="70"/>
      <c r="F297" s="50"/>
      <c r="G297" s="50"/>
      <c r="H297" s="50"/>
      <c r="I297" s="50"/>
      <c r="J297" s="102"/>
      <c r="K297" s="46"/>
      <c r="L297" s="46"/>
      <c r="M297" s="46"/>
      <c r="N297" s="46"/>
      <c r="O297" s="46"/>
      <c r="P297" s="46"/>
      <c r="Q297" s="46"/>
      <c r="R297" s="46"/>
      <c r="S297" s="46"/>
      <c r="T297" s="46"/>
      <c r="U297" s="46"/>
      <c r="V297" s="46"/>
      <c r="W297" s="46"/>
      <c r="X297" s="46"/>
      <c r="Y297" s="46"/>
      <c r="Z297" s="46"/>
      <c r="AA297" s="46"/>
      <c r="AB297" s="46"/>
      <c r="AC297" s="46"/>
      <c r="AD297" s="46"/>
      <c r="AE297" s="46"/>
      <c r="AF297" s="46"/>
      <c r="AG297" s="46"/>
      <c r="AH297" s="46"/>
      <c r="AI297" s="46"/>
      <c r="AJ297" s="46"/>
      <c r="AK297" s="46"/>
      <c r="AL297" s="46"/>
    </row>
    <row r="298">
      <c r="A298" s="50"/>
      <c r="B298" s="46"/>
      <c r="C298" s="46"/>
      <c r="D298" s="46"/>
      <c r="E298" s="70"/>
      <c r="F298" s="50"/>
      <c r="G298" s="50"/>
      <c r="H298" s="50"/>
      <c r="I298" s="50"/>
      <c r="J298" s="102"/>
      <c r="K298" s="46"/>
      <c r="L298" s="46"/>
      <c r="M298" s="46"/>
      <c r="N298" s="46"/>
      <c r="O298" s="46"/>
      <c r="P298" s="46"/>
      <c r="Q298" s="46"/>
      <c r="R298" s="46"/>
      <c r="S298" s="46"/>
      <c r="T298" s="46"/>
      <c r="U298" s="46"/>
      <c r="V298" s="46"/>
      <c r="W298" s="46"/>
      <c r="X298" s="46"/>
      <c r="Y298" s="46"/>
      <c r="Z298" s="46"/>
      <c r="AA298" s="46"/>
      <c r="AB298" s="46"/>
      <c r="AC298" s="46"/>
      <c r="AD298" s="46"/>
      <c r="AE298" s="46"/>
      <c r="AF298" s="46"/>
      <c r="AG298" s="46"/>
      <c r="AH298" s="46"/>
      <c r="AI298" s="46"/>
      <c r="AJ298" s="46"/>
      <c r="AK298" s="46"/>
      <c r="AL298" s="46"/>
    </row>
    <row r="299">
      <c r="A299" s="50"/>
      <c r="B299" s="46"/>
      <c r="C299" s="46"/>
      <c r="D299" s="46"/>
      <c r="E299" s="70"/>
      <c r="F299" s="50"/>
      <c r="G299" s="50"/>
      <c r="H299" s="50"/>
      <c r="I299" s="50"/>
      <c r="J299" s="102"/>
      <c r="K299" s="46"/>
      <c r="L299" s="46"/>
      <c r="M299" s="46"/>
      <c r="N299" s="46"/>
      <c r="O299" s="46"/>
      <c r="P299" s="46"/>
      <c r="Q299" s="46"/>
      <c r="R299" s="46"/>
      <c r="S299" s="46"/>
      <c r="T299" s="46"/>
      <c r="U299" s="46"/>
      <c r="V299" s="46"/>
      <c r="W299" s="46"/>
      <c r="X299" s="46"/>
      <c r="Y299" s="46"/>
      <c r="Z299" s="46"/>
      <c r="AA299" s="46"/>
      <c r="AB299" s="46"/>
      <c r="AC299" s="46"/>
      <c r="AD299" s="46"/>
      <c r="AE299" s="46"/>
      <c r="AF299" s="46"/>
      <c r="AG299" s="46"/>
      <c r="AH299" s="46"/>
      <c r="AI299" s="46"/>
      <c r="AJ299" s="46"/>
      <c r="AK299" s="46"/>
      <c r="AL299" s="46"/>
    </row>
    <row r="300">
      <c r="A300" s="50"/>
      <c r="B300" s="46"/>
      <c r="C300" s="46"/>
      <c r="D300" s="46"/>
      <c r="E300" s="70"/>
      <c r="F300" s="50"/>
      <c r="G300" s="50"/>
      <c r="H300" s="50"/>
      <c r="I300" s="50"/>
      <c r="J300" s="102"/>
      <c r="K300" s="46"/>
      <c r="L300" s="46"/>
      <c r="M300" s="46"/>
      <c r="N300" s="46"/>
      <c r="O300" s="46"/>
      <c r="P300" s="46"/>
      <c r="Q300" s="46"/>
      <c r="R300" s="46"/>
      <c r="S300" s="46"/>
      <c r="T300" s="46"/>
      <c r="U300" s="46"/>
      <c r="V300" s="46"/>
      <c r="W300" s="46"/>
      <c r="X300" s="46"/>
      <c r="Y300" s="46"/>
      <c r="Z300" s="46"/>
      <c r="AA300" s="46"/>
      <c r="AB300" s="46"/>
      <c r="AC300" s="46"/>
      <c r="AD300" s="46"/>
      <c r="AE300" s="46"/>
      <c r="AF300" s="46"/>
      <c r="AG300" s="46"/>
      <c r="AH300" s="46"/>
      <c r="AI300" s="46"/>
      <c r="AJ300" s="46"/>
      <c r="AK300" s="46"/>
      <c r="AL300" s="46"/>
    </row>
    <row r="301">
      <c r="A301" s="50"/>
      <c r="B301" s="46"/>
      <c r="C301" s="46"/>
      <c r="D301" s="46"/>
      <c r="E301" s="70"/>
      <c r="F301" s="50"/>
      <c r="G301" s="50"/>
      <c r="H301" s="50"/>
      <c r="I301" s="50"/>
      <c r="J301" s="102"/>
      <c r="K301" s="46"/>
      <c r="L301" s="46"/>
      <c r="M301" s="46"/>
      <c r="N301" s="46"/>
      <c r="O301" s="46"/>
      <c r="P301" s="46"/>
      <c r="Q301" s="46"/>
      <c r="R301" s="46"/>
      <c r="S301" s="46"/>
      <c r="T301" s="46"/>
      <c r="U301" s="46"/>
      <c r="V301" s="46"/>
      <c r="W301" s="46"/>
      <c r="X301" s="46"/>
      <c r="Y301" s="46"/>
      <c r="Z301" s="46"/>
      <c r="AA301" s="46"/>
      <c r="AB301" s="46"/>
      <c r="AC301" s="46"/>
      <c r="AD301" s="46"/>
      <c r="AE301" s="46"/>
      <c r="AF301" s="46"/>
      <c r="AG301" s="46"/>
      <c r="AH301" s="46"/>
      <c r="AI301" s="46"/>
      <c r="AJ301" s="46"/>
      <c r="AK301" s="46"/>
      <c r="AL301" s="46"/>
    </row>
    <row r="302">
      <c r="A302" s="50"/>
      <c r="B302" s="46"/>
      <c r="C302" s="46"/>
      <c r="D302" s="46"/>
      <c r="E302" s="70"/>
      <c r="F302" s="50"/>
      <c r="G302" s="50"/>
      <c r="H302" s="50"/>
      <c r="I302" s="50"/>
      <c r="J302" s="102"/>
      <c r="K302" s="46"/>
      <c r="L302" s="46"/>
      <c r="M302" s="46"/>
      <c r="N302" s="46"/>
      <c r="O302" s="46"/>
      <c r="P302" s="46"/>
      <c r="Q302" s="46"/>
      <c r="R302" s="46"/>
      <c r="S302" s="46"/>
      <c r="T302" s="46"/>
      <c r="U302" s="46"/>
      <c r="V302" s="46"/>
      <c r="W302" s="46"/>
      <c r="X302" s="46"/>
      <c r="Y302" s="46"/>
      <c r="Z302" s="46"/>
      <c r="AA302" s="46"/>
      <c r="AB302" s="46"/>
      <c r="AC302" s="46"/>
      <c r="AD302" s="46"/>
      <c r="AE302" s="46"/>
      <c r="AF302" s="46"/>
      <c r="AG302" s="46"/>
      <c r="AH302" s="46"/>
      <c r="AI302" s="46"/>
      <c r="AJ302" s="46"/>
      <c r="AK302" s="46"/>
      <c r="AL302" s="46"/>
    </row>
    <row r="303">
      <c r="A303" s="50"/>
      <c r="B303" s="46"/>
      <c r="C303" s="46"/>
      <c r="D303" s="46"/>
      <c r="E303" s="70"/>
      <c r="F303" s="50"/>
      <c r="G303" s="50"/>
      <c r="H303" s="50"/>
      <c r="I303" s="50"/>
      <c r="J303" s="102"/>
      <c r="K303" s="46"/>
      <c r="L303" s="46"/>
      <c r="M303" s="46"/>
      <c r="N303" s="46"/>
      <c r="O303" s="46"/>
      <c r="P303" s="46"/>
      <c r="Q303" s="46"/>
      <c r="R303" s="46"/>
      <c r="S303" s="46"/>
      <c r="T303" s="46"/>
      <c r="U303" s="46"/>
      <c r="V303" s="46"/>
      <c r="W303" s="46"/>
      <c r="X303" s="46"/>
      <c r="Y303" s="46"/>
      <c r="Z303" s="46"/>
      <c r="AA303" s="46"/>
      <c r="AB303" s="46"/>
      <c r="AC303" s="46"/>
      <c r="AD303" s="46"/>
      <c r="AE303" s="46"/>
      <c r="AF303" s="46"/>
      <c r="AG303" s="46"/>
      <c r="AH303" s="46"/>
      <c r="AI303" s="46"/>
      <c r="AJ303" s="46"/>
      <c r="AK303" s="46"/>
      <c r="AL303" s="46"/>
    </row>
    <row r="304">
      <c r="A304" s="50"/>
      <c r="B304" s="46"/>
      <c r="C304" s="46"/>
      <c r="D304" s="46"/>
      <c r="E304" s="70"/>
      <c r="F304" s="50"/>
      <c r="G304" s="50"/>
      <c r="H304" s="50"/>
      <c r="I304" s="50"/>
      <c r="J304" s="102"/>
      <c r="K304" s="46"/>
      <c r="L304" s="46"/>
      <c r="M304" s="46"/>
      <c r="N304" s="46"/>
      <c r="O304" s="46"/>
      <c r="P304" s="46"/>
      <c r="Q304" s="46"/>
      <c r="R304" s="46"/>
      <c r="S304" s="46"/>
      <c r="T304" s="46"/>
      <c r="U304" s="46"/>
      <c r="V304" s="46"/>
      <c r="W304" s="46"/>
      <c r="X304" s="46"/>
      <c r="Y304" s="46"/>
      <c r="Z304" s="46"/>
      <c r="AA304" s="46"/>
      <c r="AB304" s="46"/>
      <c r="AC304" s="46"/>
      <c r="AD304" s="46"/>
      <c r="AE304" s="46"/>
      <c r="AF304" s="46"/>
      <c r="AG304" s="46"/>
      <c r="AH304" s="46"/>
      <c r="AI304" s="46"/>
      <c r="AJ304" s="46"/>
      <c r="AK304" s="46"/>
      <c r="AL304" s="46"/>
    </row>
    <row r="305">
      <c r="A305" s="50"/>
      <c r="B305" s="46"/>
      <c r="C305" s="46"/>
      <c r="D305" s="46"/>
      <c r="E305" s="70"/>
      <c r="F305" s="50"/>
      <c r="G305" s="50"/>
      <c r="H305" s="50"/>
      <c r="I305" s="50"/>
      <c r="J305" s="102"/>
      <c r="K305" s="46"/>
      <c r="L305" s="46"/>
      <c r="M305" s="46"/>
      <c r="N305" s="46"/>
      <c r="O305" s="46"/>
      <c r="P305" s="46"/>
      <c r="Q305" s="46"/>
      <c r="R305" s="46"/>
      <c r="S305" s="46"/>
      <c r="T305" s="46"/>
      <c r="U305" s="46"/>
      <c r="V305" s="46"/>
      <c r="W305" s="46"/>
      <c r="X305" s="46"/>
      <c r="Y305" s="46"/>
      <c r="Z305" s="46"/>
      <c r="AA305" s="46"/>
      <c r="AB305" s="46"/>
      <c r="AC305" s="46"/>
      <c r="AD305" s="46"/>
      <c r="AE305" s="46"/>
      <c r="AF305" s="46"/>
      <c r="AG305" s="46"/>
      <c r="AH305" s="46"/>
      <c r="AI305" s="46"/>
      <c r="AJ305" s="46"/>
      <c r="AK305" s="46"/>
      <c r="AL305" s="46"/>
    </row>
    <row r="306">
      <c r="A306" s="50"/>
      <c r="B306" s="46"/>
      <c r="C306" s="46"/>
      <c r="D306" s="46"/>
      <c r="E306" s="70"/>
      <c r="F306" s="50"/>
      <c r="G306" s="50"/>
      <c r="H306" s="50"/>
      <c r="I306" s="50"/>
      <c r="J306" s="102"/>
      <c r="K306" s="46"/>
      <c r="L306" s="46"/>
      <c r="M306" s="46"/>
      <c r="N306" s="46"/>
      <c r="O306" s="46"/>
      <c r="P306" s="46"/>
      <c r="Q306" s="46"/>
      <c r="R306" s="46"/>
      <c r="S306" s="46"/>
      <c r="T306" s="46"/>
      <c r="U306" s="46"/>
      <c r="V306" s="46"/>
      <c r="W306" s="46"/>
      <c r="X306" s="46"/>
      <c r="Y306" s="46"/>
      <c r="Z306" s="46"/>
      <c r="AA306" s="46"/>
      <c r="AB306" s="46"/>
      <c r="AC306" s="46"/>
      <c r="AD306" s="46"/>
      <c r="AE306" s="46"/>
      <c r="AF306" s="46"/>
      <c r="AG306" s="46"/>
      <c r="AH306" s="46"/>
      <c r="AI306" s="46"/>
      <c r="AJ306" s="46"/>
      <c r="AK306" s="46"/>
      <c r="AL306" s="46"/>
    </row>
    <row r="307">
      <c r="A307" s="50"/>
      <c r="B307" s="46"/>
      <c r="C307" s="46"/>
      <c r="D307" s="46"/>
      <c r="E307" s="70"/>
      <c r="F307" s="50"/>
      <c r="G307" s="50"/>
      <c r="H307" s="50"/>
      <c r="I307" s="50"/>
      <c r="J307" s="102"/>
      <c r="K307" s="46"/>
      <c r="L307" s="46"/>
      <c r="M307" s="46"/>
      <c r="N307" s="46"/>
      <c r="O307" s="46"/>
      <c r="P307" s="46"/>
      <c r="Q307" s="46"/>
      <c r="R307" s="46"/>
      <c r="S307" s="46"/>
      <c r="T307" s="46"/>
      <c r="U307" s="46"/>
      <c r="V307" s="46"/>
      <c r="W307" s="46"/>
      <c r="X307" s="46"/>
      <c r="Y307" s="46"/>
      <c r="Z307" s="46"/>
      <c r="AA307" s="46"/>
      <c r="AB307" s="46"/>
      <c r="AC307" s="46"/>
      <c r="AD307" s="46"/>
      <c r="AE307" s="46"/>
      <c r="AF307" s="46"/>
      <c r="AG307" s="46"/>
      <c r="AH307" s="46"/>
      <c r="AI307" s="46"/>
      <c r="AJ307" s="46"/>
      <c r="AK307" s="46"/>
      <c r="AL307" s="46"/>
    </row>
    <row r="308">
      <c r="A308" s="50"/>
      <c r="B308" s="46"/>
      <c r="C308" s="46"/>
      <c r="D308" s="46"/>
      <c r="E308" s="70"/>
      <c r="F308" s="50"/>
      <c r="G308" s="50"/>
      <c r="H308" s="50"/>
      <c r="I308" s="50"/>
      <c r="J308" s="102"/>
      <c r="K308" s="46"/>
      <c r="L308" s="46"/>
      <c r="M308" s="46"/>
      <c r="N308" s="46"/>
      <c r="O308" s="46"/>
      <c r="P308" s="46"/>
      <c r="Q308" s="46"/>
      <c r="R308" s="46"/>
      <c r="S308" s="46"/>
      <c r="T308" s="46"/>
      <c r="U308" s="46"/>
      <c r="V308" s="46"/>
      <c r="W308" s="46"/>
      <c r="X308" s="46"/>
      <c r="Y308" s="46"/>
      <c r="Z308" s="46"/>
      <c r="AA308" s="46"/>
      <c r="AB308" s="46"/>
      <c r="AC308" s="46"/>
      <c r="AD308" s="46"/>
      <c r="AE308" s="46"/>
      <c r="AF308" s="46"/>
      <c r="AG308" s="46"/>
      <c r="AH308" s="46"/>
      <c r="AI308" s="46"/>
      <c r="AJ308" s="46"/>
      <c r="AK308" s="46"/>
      <c r="AL308" s="46"/>
    </row>
    <row r="309">
      <c r="A309" s="50"/>
      <c r="B309" s="46"/>
      <c r="C309" s="46"/>
      <c r="D309" s="46"/>
      <c r="E309" s="70"/>
      <c r="F309" s="50"/>
      <c r="G309" s="50"/>
      <c r="H309" s="50"/>
      <c r="I309" s="50"/>
      <c r="J309" s="102"/>
      <c r="K309" s="46"/>
      <c r="L309" s="46"/>
      <c r="M309" s="46"/>
      <c r="N309" s="46"/>
      <c r="O309" s="46"/>
      <c r="P309" s="46"/>
      <c r="Q309" s="46"/>
      <c r="R309" s="46"/>
      <c r="S309" s="46"/>
      <c r="T309" s="46"/>
      <c r="U309" s="46"/>
      <c r="V309" s="46"/>
      <c r="W309" s="46"/>
      <c r="X309" s="46"/>
      <c r="Y309" s="46"/>
      <c r="Z309" s="46"/>
      <c r="AA309" s="46"/>
      <c r="AB309" s="46"/>
      <c r="AC309" s="46"/>
      <c r="AD309" s="46"/>
      <c r="AE309" s="46"/>
      <c r="AF309" s="46"/>
      <c r="AG309" s="46"/>
      <c r="AH309" s="46"/>
      <c r="AI309" s="46"/>
      <c r="AJ309" s="46"/>
      <c r="AK309" s="46"/>
      <c r="AL309" s="46"/>
    </row>
    <row r="310">
      <c r="A310" s="50"/>
      <c r="B310" s="46"/>
      <c r="C310" s="46"/>
      <c r="D310" s="46"/>
      <c r="E310" s="70"/>
      <c r="F310" s="50"/>
      <c r="G310" s="50"/>
      <c r="H310" s="50"/>
      <c r="I310" s="50"/>
      <c r="J310" s="102"/>
      <c r="K310" s="46"/>
      <c r="L310" s="46"/>
      <c r="M310" s="46"/>
      <c r="N310" s="46"/>
      <c r="O310" s="46"/>
      <c r="P310" s="46"/>
      <c r="Q310" s="46"/>
      <c r="R310" s="46"/>
      <c r="S310" s="46"/>
      <c r="T310" s="46"/>
      <c r="U310" s="46"/>
      <c r="V310" s="46"/>
      <c r="W310" s="46"/>
      <c r="X310" s="46"/>
      <c r="Y310" s="46"/>
      <c r="Z310" s="46"/>
      <c r="AA310" s="46"/>
      <c r="AB310" s="46"/>
      <c r="AC310" s="46"/>
      <c r="AD310" s="46"/>
      <c r="AE310" s="46"/>
      <c r="AF310" s="46"/>
      <c r="AG310" s="46"/>
      <c r="AH310" s="46"/>
      <c r="AI310" s="46"/>
      <c r="AJ310" s="46"/>
      <c r="AK310" s="46"/>
      <c r="AL310" s="46"/>
    </row>
    <row r="311">
      <c r="A311" s="50"/>
      <c r="B311" s="46"/>
      <c r="C311" s="46"/>
      <c r="D311" s="46"/>
      <c r="E311" s="70"/>
      <c r="F311" s="50"/>
      <c r="G311" s="50"/>
      <c r="H311" s="50"/>
      <c r="I311" s="50"/>
      <c r="J311" s="102"/>
      <c r="K311" s="46"/>
      <c r="L311" s="46"/>
      <c r="M311" s="46"/>
      <c r="N311" s="46"/>
      <c r="O311" s="46"/>
      <c r="P311" s="46"/>
      <c r="Q311" s="46"/>
      <c r="R311" s="46"/>
      <c r="S311" s="46"/>
      <c r="T311" s="46"/>
      <c r="U311" s="46"/>
      <c r="V311" s="46"/>
      <c r="W311" s="46"/>
      <c r="X311" s="46"/>
      <c r="Y311" s="46"/>
      <c r="Z311" s="46"/>
      <c r="AA311" s="46"/>
      <c r="AB311" s="46"/>
      <c r="AC311" s="46"/>
      <c r="AD311" s="46"/>
      <c r="AE311" s="46"/>
      <c r="AF311" s="46"/>
      <c r="AG311" s="46"/>
      <c r="AH311" s="46"/>
      <c r="AI311" s="46"/>
      <c r="AJ311" s="46"/>
      <c r="AK311" s="46"/>
      <c r="AL311" s="46"/>
    </row>
    <row r="312">
      <c r="A312" s="50"/>
      <c r="B312" s="46"/>
      <c r="C312" s="46"/>
      <c r="D312" s="46"/>
      <c r="E312" s="70"/>
      <c r="F312" s="50"/>
      <c r="G312" s="50"/>
      <c r="H312" s="50"/>
      <c r="I312" s="50"/>
      <c r="J312" s="102"/>
      <c r="K312" s="46"/>
      <c r="L312" s="46"/>
      <c r="M312" s="46"/>
      <c r="N312" s="46"/>
      <c r="O312" s="46"/>
      <c r="P312" s="46"/>
      <c r="Q312" s="46"/>
      <c r="R312" s="46"/>
      <c r="S312" s="46"/>
      <c r="T312" s="46"/>
      <c r="U312" s="46"/>
      <c r="V312" s="46"/>
      <c r="W312" s="46"/>
      <c r="X312" s="46"/>
      <c r="Y312" s="46"/>
      <c r="Z312" s="46"/>
      <c r="AA312" s="46"/>
      <c r="AB312" s="46"/>
      <c r="AC312" s="46"/>
      <c r="AD312" s="46"/>
      <c r="AE312" s="46"/>
      <c r="AF312" s="46"/>
      <c r="AG312" s="46"/>
      <c r="AH312" s="46"/>
      <c r="AI312" s="46"/>
      <c r="AJ312" s="46"/>
      <c r="AK312" s="46"/>
      <c r="AL312" s="46"/>
    </row>
    <row r="313">
      <c r="A313" s="50"/>
      <c r="B313" s="46"/>
      <c r="C313" s="46"/>
      <c r="D313" s="46"/>
      <c r="E313" s="70"/>
      <c r="F313" s="50"/>
      <c r="G313" s="50"/>
      <c r="H313" s="50"/>
      <c r="I313" s="50"/>
      <c r="J313" s="102"/>
      <c r="K313" s="46"/>
      <c r="L313" s="46"/>
      <c r="M313" s="46"/>
      <c r="N313" s="46"/>
      <c r="O313" s="46"/>
      <c r="P313" s="46"/>
      <c r="Q313" s="46"/>
      <c r="R313" s="46"/>
      <c r="S313" s="46"/>
      <c r="T313" s="46"/>
      <c r="U313" s="46"/>
      <c r="V313" s="46"/>
      <c r="W313" s="46"/>
      <c r="X313" s="46"/>
      <c r="Y313" s="46"/>
      <c r="Z313" s="46"/>
      <c r="AA313" s="46"/>
      <c r="AB313" s="46"/>
      <c r="AC313" s="46"/>
      <c r="AD313" s="46"/>
      <c r="AE313" s="46"/>
      <c r="AF313" s="46"/>
      <c r="AG313" s="46"/>
      <c r="AH313" s="46"/>
      <c r="AI313" s="46"/>
      <c r="AJ313" s="46"/>
      <c r="AK313" s="46"/>
      <c r="AL313" s="46"/>
    </row>
    <row r="314">
      <c r="A314" s="50"/>
      <c r="B314" s="46"/>
      <c r="C314" s="46"/>
      <c r="D314" s="46"/>
      <c r="E314" s="70"/>
      <c r="F314" s="50"/>
      <c r="G314" s="50"/>
      <c r="H314" s="50"/>
      <c r="I314" s="50"/>
      <c r="J314" s="102"/>
      <c r="K314" s="46"/>
      <c r="L314" s="46"/>
      <c r="M314" s="46"/>
      <c r="N314" s="46"/>
      <c r="O314" s="46"/>
      <c r="P314" s="46"/>
      <c r="Q314" s="46"/>
      <c r="R314" s="46"/>
      <c r="S314" s="46"/>
      <c r="T314" s="46"/>
      <c r="U314" s="46"/>
      <c r="V314" s="46"/>
      <c r="W314" s="46"/>
      <c r="X314" s="46"/>
      <c r="Y314" s="46"/>
      <c r="Z314" s="46"/>
      <c r="AA314" s="46"/>
      <c r="AB314" s="46"/>
      <c r="AC314" s="46"/>
      <c r="AD314" s="46"/>
      <c r="AE314" s="46"/>
      <c r="AF314" s="46"/>
      <c r="AG314" s="46"/>
      <c r="AH314" s="46"/>
      <c r="AI314" s="46"/>
      <c r="AJ314" s="46"/>
      <c r="AK314" s="46"/>
      <c r="AL314" s="46"/>
    </row>
    <row r="315">
      <c r="A315" s="50"/>
      <c r="B315" s="46"/>
      <c r="C315" s="46"/>
      <c r="D315" s="46"/>
      <c r="E315" s="70"/>
      <c r="F315" s="50"/>
      <c r="G315" s="50"/>
      <c r="H315" s="50"/>
      <c r="I315" s="50"/>
      <c r="J315" s="102"/>
      <c r="K315" s="46"/>
      <c r="L315" s="46"/>
      <c r="M315" s="46"/>
      <c r="N315" s="46"/>
      <c r="O315" s="46"/>
      <c r="P315" s="46"/>
      <c r="Q315" s="46"/>
      <c r="R315" s="46"/>
      <c r="S315" s="46"/>
      <c r="T315" s="46"/>
      <c r="U315" s="46"/>
      <c r="V315" s="46"/>
      <c r="W315" s="46"/>
      <c r="X315" s="46"/>
      <c r="Y315" s="46"/>
      <c r="Z315" s="46"/>
      <c r="AA315" s="46"/>
      <c r="AB315" s="46"/>
      <c r="AC315" s="46"/>
      <c r="AD315" s="46"/>
      <c r="AE315" s="46"/>
      <c r="AF315" s="46"/>
      <c r="AG315" s="46"/>
      <c r="AH315" s="46"/>
      <c r="AI315" s="46"/>
      <c r="AJ315" s="46"/>
      <c r="AK315" s="46"/>
      <c r="AL315" s="46"/>
    </row>
    <row r="316">
      <c r="A316" s="50"/>
      <c r="B316" s="46"/>
      <c r="C316" s="46"/>
      <c r="D316" s="46"/>
      <c r="E316" s="70"/>
      <c r="F316" s="50"/>
      <c r="G316" s="50"/>
      <c r="H316" s="50"/>
      <c r="I316" s="50"/>
      <c r="J316" s="102"/>
      <c r="K316" s="46"/>
      <c r="L316" s="46"/>
      <c r="M316" s="46"/>
      <c r="N316" s="46"/>
      <c r="O316" s="46"/>
      <c r="P316" s="46"/>
      <c r="Q316" s="46"/>
      <c r="R316" s="46"/>
      <c r="S316" s="46"/>
      <c r="T316" s="46"/>
      <c r="U316" s="46"/>
      <c r="V316" s="46"/>
      <c r="W316" s="46"/>
      <c r="X316" s="46"/>
      <c r="Y316" s="46"/>
      <c r="Z316" s="46"/>
      <c r="AA316" s="46"/>
      <c r="AB316" s="46"/>
      <c r="AC316" s="46"/>
      <c r="AD316" s="46"/>
      <c r="AE316" s="46"/>
      <c r="AF316" s="46"/>
      <c r="AG316" s="46"/>
      <c r="AH316" s="46"/>
      <c r="AI316" s="46"/>
      <c r="AJ316" s="46"/>
      <c r="AK316" s="46"/>
      <c r="AL316" s="46"/>
    </row>
    <row r="317">
      <c r="A317" s="50"/>
      <c r="B317" s="46"/>
      <c r="C317" s="46"/>
      <c r="D317" s="46"/>
      <c r="E317" s="70"/>
      <c r="F317" s="50"/>
      <c r="G317" s="50"/>
      <c r="H317" s="50"/>
      <c r="I317" s="50"/>
      <c r="J317" s="102"/>
      <c r="K317" s="46"/>
      <c r="L317" s="46"/>
      <c r="M317" s="46"/>
      <c r="N317" s="46"/>
      <c r="O317" s="46"/>
      <c r="P317" s="46"/>
      <c r="Q317" s="46"/>
      <c r="R317" s="46"/>
      <c r="S317" s="46"/>
      <c r="T317" s="46"/>
      <c r="U317" s="46"/>
      <c r="V317" s="46"/>
      <c r="W317" s="46"/>
      <c r="X317" s="46"/>
      <c r="Y317" s="46"/>
      <c r="Z317" s="46"/>
      <c r="AA317" s="46"/>
      <c r="AB317" s="46"/>
      <c r="AC317" s="46"/>
      <c r="AD317" s="46"/>
      <c r="AE317" s="46"/>
      <c r="AF317" s="46"/>
      <c r="AG317" s="46"/>
      <c r="AH317" s="46"/>
      <c r="AI317" s="46"/>
      <c r="AJ317" s="46"/>
      <c r="AK317" s="46"/>
      <c r="AL317" s="46"/>
    </row>
    <row r="318">
      <c r="A318" s="50"/>
      <c r="B318" s="46"/>
      <c r="C318" s="46"/>
      <c r="D318" s="46"/>
      <c r="E318" s="70"/>
      <c r="F318" s="50"/>
      <c r="G318" s="50"/>
      <c r="H318" s="50"/>
      <c r="I318" s="50"/>
      <c r="J318" s="102"/>
      <c r="K318" s="46"/>
      <c r="L318" s="46"/>
      <c r="M318" s="46"/>
      <c r="N318" s="46"/>
      <c r="O318" s="46"/>
      <c r="P318" s="46"/>
      <c r="Q318" s="46"/>
      <c r="R318" s="46"/>
      <c r="S318" s="46"/>
      <c r="T318" s="46"/>
      <c r="U318" s="46"/>
      <c r="V318" s="46"/>
      <c r="W318" s="46"/>
      <c r="X318" s="46"/>
      <c r="Y318" s="46"/>
      <c r="Z318" s="46"/>
      <c r="AA318" s="46"/>
      <c r="AB318" s="46"/>
      <c r="AC318" s="46"/>
      <c r="AD318" s="46"/>
      <c r="AE318" s="46"/>
      <c r="AF318" s="46"/>
      <c r="AG318" s="46"/>
      <c r="AH318" s="46"/>
      <c r="AI318" s="46"/>
      <c r="AJ318" s="46"/>
      <c r="AK318" s="46"/>
      <c r="AL318" s="46"/>
    </row>
    <row r="319">
      <c r="A319" s="50"/>
      <c r="B319" s="46"/>
      <c r="C319" s="46"/>
      <c r="D319" s="46"/>
      <c r="E319" s="70"/>
      <c r="F319" s="50"/>
      <c r="G319" s="50"/>
      <c r="H319" s="50"/>
      <c r="I319" s="50"/>
      <c r="J319" s="102"/>
      <c r="K319" s="46"/>
      <c r="L319" s="46"/>
      <c r="M319" s="46"/>
      <c r="N319" s="46"/>
      <c r="O319" s="46"/>
      <c r="P319" s="46"/>
      <c r="Q319" s="46"/>
      <c r="R319" s="46"/>
      <c r="S319" s="46"/>
      <c r="T319" s="46"/>
      <c r="U319" s="46"/>
      <c r="V319" s="46"/>
      <c r="W319" s="46"/>
      <c r="X319" s="46"/>
      <c r="Y319" s="46"/>
      <c r="Z319" s="46"/>
      <c r="AA319" s="46"/>
      <c r="AB319" s="46"/>
      <c r="AC319" s="46"/>
      <c r="AD319" s="46"/>
      <c r="AE319" s="46"/>
      <c r="AF319" s="46"/>
      <c r="AG319" s="46"/>
      <c r="AH319" s="46"/>
      <c r="AI319" s="46"/>
      <c r="AJ319" s="46"/>
      <c r="AK319" s="46"/>
      <c r="AL319" s="46"/>
    </row>
    <row r="320">
      <c r="A320" s="50"/>
      <c r="B320" s="46"/>
      <c r="C320" s="46"/>
      <c r="D320" s="46"/>
      <c r="E320" s="70"/>
      <c r="F320" s="50"/>
      <c r="G320" s="50"/>
      <c r="H320" s="50"/>
      <c r="I320" s="50"/>
      <c r="J320" s="102"/>
      <c r="K320" s="46"/>
      <c r="L320" s="46"/>
      <c r="M320" s="46"/>
      <c r="N320" s="46"/>
      <c r="O320" s="46"/>
      <c r="P320" s="46"/>
      <c r="Q320" s="46"/>
      <c r="R320" s="46"/>
      <c r="S320" s="46"/>
      <c r="T320" s="46"/>
      <c r="U320" s="46"/>
      <c r="V320" s="46"/>
      <c r="W320" s="46"/>
      <c r="X320" s="46"/>
      <c r="Y320" s="46"/>
      <c r="Z320" s="46"/>
      <c r="AA320" s="46"/>
      <c r="AB320" s="46"/>
      <c r="AC320" s="46"/>
      <c r="AD320" s="46"/>
      <c r="AE320" s="46"/>
      <c r="AF320" s="46"/>
      <c r="AG320" s="46"/>
      <c r="AH320" s="46"/>
      <c r="AI320" s="46"/>
      <c r="AJ320" s="46"/>
      <c r="AK320" s="46"/>
      <c r="AL320" s="46"/>
    </row>
    <row r="321">
      <c r="A321" s="50"/>
      <c r="B321" s="46"/>
      <c r="C321" s="46"/>
      <c r="D321" s="46"/>
      <c r="E321" s="70"/>
      <c r="F321" s="50"/>
      <c r="G321" s="50"/>
      <c r="H321" s="50"/>
      <c r="I321" s="50"/>
      <c r="J321" s="102"/>
      <c r="K321" s="46"/>
      <c r="L321" s="46"/>
      <c r="M321" s="46"/>
      <c r="N321" s="46"/>
      <c r="O321" s="46"/>
      <c r="P321" s="46"/>
      <c r="Q321" s="46"/>
      <c r="R321" s="46"/>
      <c r="S321" s="46"/>
      <c r="T321" s="46"/>
      <c r="U321" s="46"/>
      <c r="V321" s="46"/>
      <c r="W321" s="46"/>
      <c r="X321" s="46"/>
      <c r="Y321" s="46"/>
      <c r="Z321" s="46"/>
      <c r="AA321" s="46"/>
      <c r="AB321" s="46"/>
      <c r="AC321" s="46"/>
      <c r="AD321" s="46"/>
      <c r="AE321" s="46"/>
      <c r="AF321" s="46"/>
      <c r="AG321" s="46"/>
      <c r="AH321" s="46"/>
      <c r="AI321" s="46"/>
      <c r="AJ321" s="46"/>
      <c r="AK321" s="46"/>
      <c r="AL321" s="46"/>
    </row>
    <row r="322">
      <c r="A322" s="50"/>
      <c r="B322" s="46"/>
      <c r="C322" s="46"/>
      <c r="D322" s="46"/>
      <c r="E322" s="70"/>
      <c r="F322" s="50"/>
      <c r="G322" s="50"/>
      <c r="H322" s="50"/>
      <c r="I322" s="50"/>
      <c r="J322" s="102"/>
      <c r="K322" s="46"/>
      <c r="L322" s="46"/>
      <c r="M322" s="46"/>
      <c r="N322" s="46"/>
      <c r="O322" s="46"/>
      <c r="P322" s="46"/>
      <c r="Q322" s="46"/>
      <c r="R322" s="46"/>
      <c r="S322" s="46"/>
      <c r="T322" s="46"/>
      <c r="U322" s="46"/>
      <c r="V322" s="46"/>
      <c r="W322" s="46"/>
      <c r="X322" s="46"/>
      <c r="Y322" s="46"/>
      <c r="Z322" s="46"/>
      <c r="AA322" s="46"/>
      <c r="AB322" s="46"/>
      <c r="AC322" s="46"/>
      <c r="AD322" s="46"/>
      <c r="AE322" s="46"/>
      <c r="AF322" s="46"/>
      <c r="AG322" s="46"/>
      <c r="AH322" s="46"/>
      <c r="AI322" s="46"/>
      <c r="AJ322" s="46"/>
      <c r="AK322" s="46"/>
      <c r="AL322" s="46"/>
    </row>
    <row r="323">
      <c r="A323" s="50"/>
      <c r="B323" s="46"/>
      <c r="C323" s="46"/>
      <c r="D323" s="46"/>
      <c r="E323" s="70"/>
      <c r="F323" s="50"/>
      <c r="G323" s="50"/>
      <c r="H323" s="50"/>
      <c r="I323" s="50"/>
      <c r="J323" s="102"/>
      <c r="K323" s="46"/>
      <c r="L323" s="46"/>
      <c r="M323" s="46"/>
      <c r="N323" s="46"/>
      <c r="O323" s="46"/>
      <c r="P323" s="46"/>
      <c r="Q323" s="46"/>
      <c r="R323" s="46"/>
      <c r="S323" s="46"/>
      <c r="T323" s="46"/>
      <c r="U323" s="46"/>
      <c r="V323" s="46"/>
      <c r="W323" s="46"/>
      <c r="X323" s="46"/>
      <c r="Y323" s="46"/>
      <c r="Z323" s="46"/>
      <c r="AA323" s="46"/>
      <c r="AB323" s="46"/>
      <c r="AC323" s="46"/>
      <c r="AD323" s="46"/>
      <c r="AE323" s="46"/>
      <c r="AF323" s="46"/>
      <c r="AG323" s="46"/>
      <c r="AH323" s="46"/>
      <c r="AI323" s="46"/>
      <c r="AJ323" s="46"/>
      <c r="AK323" s="46"/>
      <c r="AL323" s="46"/>
    </row>
    <row r="324">
      <c r="A324" s="50"/>
      <c r="B324" s="46"/>
      <c r="C324" s="46"/>
      <c r="D324" s="46"/>
      <c r="E324" s="70"/>
      <c r="F324" s="50"/>
      <c r="G324" s="50"/>
      <c r="H324" s="50"/>
      <c r="I324" s="50"/>
      <c r="J324" s="102"/>
      <c r="K324" s="46"/>
      <c r="L324" s="46"/>
      <c r="M324" s="46"/>
      <c r="N324" s="46"/>
      <c r="O324" s="46"/>
      <c r="P324" s="46"/>
      <c r="Q324" s="46"/>
      <c r="R324" s="46"/>
      <c r="S324" s="46"/>
      <c r="T324" s="46"/>
      <c r="U324" s="46"/>
      <c r="V324" s="46"/>
      <c r="W324" s="46"/>
      <c r="X324" s="46"/>
      <c r="Y324" s="46"/>
      <c r="Z324" s="46"/>
      <c r="AA324" s="46"/>
      <c r="AB324" s="46"/>
      <c r="AC324" s="46"/>
      <c r="AD324" s="46"/>
      <c r="AE324" s="46"/>
      <c r="AF324" s="46"/>
      <c r="AG324" s="46"/>
      <c r="AH324" s="46"/>
      <c r="AI324" s="46"/>
      <c r="AJ324" s="46"/>
      <c r="AK324" s="46"/>
      <c r="AL324" s="46"/>
    </row>
    <row r="325">
      <c r="A325" s="50"/>
      <c r="B325" s="46"/>
      <c r="C325" s="46"/>
      <c r="D325" s="46"/>
      <c r="E325" s="70"/>
      <c r="F325" s="50"/>
      <c r="G325" s="50"/>
      <c r="H325" s="50"/>
      <c r="I325" s="50"/>
      <c r="J325" s="102"/>
      <c r="K325" s="46"/>
      <c r="L325" s="46"/>
      <c r="M325" s="46"/>
      <c r="N325" s="46"/>
      <c r="O325" s="46"/>
      <c r="P325" s="46"/>
      <c r="Q325" s="46"/>
      <c r="R325" s="46"/>
      <c r="S325" s="46"/>
      <c r="T325" s="46"/>
      <c r="U325" s="46"/>
      <c r="V325" s="46"/>
      <c r="W325" s="46"/>
      <c r="X325" s="46"/>
      <c r="Y325" s="46"/>
      <c r="Z325" s="46"/>
      <c r="AA325" s="46"/>
      <c r="AB325" s="46"/>
      <c r="AC325" s="46"/>
      <c r="AD325" s="46"/>
      <c r="AE325" s="46"/>
      <c r="AF325" s="46"/>
      <c r="AG325" s="46"/>
      <c r="AH325" s="46"/>
      <c r="AI325" s="46"/>
      <c r="AJ325" s="46"/>
      <c r="AK325" s="46"/>
      <c r="AL325" s="46"/>
    </row>
    <row r="326">
      <c r="A326" s="50"/>
      <c r="B326" s="46"/>
      <c r="C326" s="46"/>
      <c r="D326" s="46"/>
      <c r="E326" s="70"/>
      <c r="F326" s="50"/>
      <c r="G326" s="50"/>
      <c r="H326" s="50"/>
      <c r="I326" s="50"/>
      <c r="J326" s="102"/>
      <c r="K326" s="46"/>
      <c r="L326" s="46"/>
      <c r="M326" s="46"/>
      <c r="N326" s="46"/>
      <c r="O326" s="46"/>
      <c r="P326" s="46"/>
      <c r="Q326" s="46"/>
      <c r="R326" s="46"/>
      <c r="S326" s="46"/>
      <c r="T326" s="46"/>
      <c r="U326" s="46"/>
      <c r="V326" s="46"/>
      <c r="W326" s="46"/>
      <c r="X326" s="46"/>
      <c r="Y326" s="46"/>
      <c r="Z326" s="46"/>
      <c r="AA326" s="46"/>
      <c r="AB326" s="46"/>
      <c r="AC326" s="46"/>
      <c r="AD326" s="46"/>
      <c r="AE326" s="46"/>
      <c r="AF326" s="46"/>
      <c r="AG326" s="46"/>
      <c r="AH326" s="46"/>
      <c r="AI326" s="46"/>
      <c r="AJ326" s="46"/>
      <c r="AK326" s="46"/>
      <c r="AL326" s="46"/>
    </row>
    <row r="327">
      <c r="A327" s="50"/>
      <c r="B327" s="46"/>
      <c r="C327" s="46"/>
      <c r="D327" s="46"/>
      <c r="E327" s="70"/>
      <c r="F327" s="50"/>
      <c r="G327" s="50"/>
      <c r="H327" s="50"/>
      <c r="I327" s="50"/>
      <c r="J327" s="102"/>
      <c r="K327" s="46"/>
      <c r="L327" s="46"/>
      <c r="M327" s="46"/>
      <c r="N327" s="46"/>
      <c r="O327" s="46"/>
      <c r="P327" s="46"/>
      <c r="Q327" s="46"/>
      <c r="R327" s="46"/>
      <c r="S327" s="46"/>
      <c r="T327" s="46"/>
      <c r="U327" s="46"/>
      <c r="V327" s="46"/>
      <c r="W327" s="46"/>
      <c r="X327" s="46"/>
      <c r="Y327" s="46"/>
      <c r="Z327" s="46"/>
      <c r="AA327" s="46"/>
      <c r="AB327" s="46"/>
      <c r="AC327" s="46"/>
      <c r="AD327" s="46"/>
      <c r="AE327" s="46"/>
      <c r="AF327" s="46"/>
      <c r="AG327" s="46"/>
      <c r="AH327" s="46"/>
      <c r="AI327" s="46"/>
      <c r="AJ327" s="46"/>
      <c r="AK327" s="46"/>
      <c r="AL327" s="46"/>
    </row>
    <row r="328">
      <c r="A328" s="50"/>
      <c r="B328" s="46"/>
      <c r="C328" s="46"/>
      <c r="D328" s="46"/>
      <c r="E328" s="70"/>
      <c r="F328" s="50"/>
      <c r="G328" s="50"/>
      <c r="H328" s="50"/>
      <c r="I328" s="50"/>
      <c r="J328" s="102"/>
      <c r="K328" s="46"/>
      <c r="L328" s="46"/>
      <c r="M328" s="46"/>
      <c r="N328" s="46"/>
      <c r="O328" s="46"/>
      <c r="P328" s="46"/>
      <c r="Q328" s="46"/>
      <c r="R328" s="46"/>
      <c r="S328" s="46"/>
      <c r="T328" s="46"/>
      <c r="U328" s="46"/>
      <c r="V328" s="46"/>
      <c r="W328" s="46"/>
      <c r="X328" s="46"/>
      <c r="Y328" s="46"/>
      <c r="Z328" s="46"/>
      <c r="AA328" s="46"/>
      <c r="AB328" s="46"/>
      <c r="AC328" s="46"/>
      <c r="AD328" s="46"/>
      <c r="AE328" s="46"/>
      <c r="AF328" s="46"/>
      <c r="AG328" s="46"/>
      <c r="AH328" s="46"/>
      <c r="AI328" s="46"/>
      <c r="AJ328" s="46"/>
      <c r="AK328" s="46"/>
      <c r="AL328" s="46"/>
    </row>
    <row r="329">
      <c r="A329" s="50"/>
      <c r="B329" s="46"/>
      <c r="C329" s="46"/>
      <c r="D329" s="46"/>
      <c r="E329" s="70"/>
      <c r="F329" s="50"/>
      <c r="G329" s="50"/>
      <c r="H329" s="50"/>
      <c r="I329" s="50"/>
      <c r="J329" s="102"/>
      <c r="K329" s="46"/>
      <c r="L329" s="46"/>
      <c r="M329" s="46"/>
      <c r="N329" s="46"/>
      <c r="O329" s="46"/>
      <c r="P329" s="46"/>
      <c r="Q329" s="46"/>
      <c r="R329" s="46"/>
      <c r="S329" s="46"/>
      <c r="T329" s="46"/>
      <c r="U329" s="46"/>
      <c r="V329" s="46"/>
      <c r="W329" s="46"/>
      <c r="X329" s="46"/>
      <c r="Y329" s="46"/>
      <c r="Z329" s="46"/>
      <c r="AA329" s="46"/>
      <c r="AB329" s="46"/>
      <c r="AC329" s="46"/>
      <c r="AD329" s="46"/>
      <c r="AE329" s="46"/>
      <c r="AF329" s="46"/>
      <c r="AG329" s="46"/>
      <c r="AH329" s="46"/>
      <c r="AI329" s="46"/>
      <c r="AJ329" s="46"/>
      <c r="AK329" s="46"/>
      <c r="AL329" s="46"/>
    </row>
    <row r="330">
      <c r="A330" s="50"/>
      <c r="B330" s="46"/>
      <c r="C330" s="46"/>
      <c r="D330" s="46"/>
      <c r="E330" s="70"/>
      <c r="F330" s="50"/>
      <c r="G330" s="50"/>
      <c r="H330" s="50"/>
      <c r="I330" s="50"/>
      <c r="J330" s="102"/>
      <c r="K330" s="46"/>
      <c r="L330" s="46"/>
      <c r="M330" s="46"/>
      <c r="N330" s="46"/>
      <c r="O330" s="46"/>
      <c r="P330" s="46"/>
      <c r="Q330" s="46"/>
      <c r="R330" s="46"/>
      <c r="S330" s="46"/>
      <c r="T330" s="46"/>
      <c r="U330" s="46"/>
      <c r="V330" s="46"/>
      <c r="W330" s="46"/>
      <c r="X330" s="46"/>
      <c r="Y330" s="46"/>
      <c r="Z330" s="46"/>
      <c r="AA330" s="46"/>
      <c r="AB330" s="46"/>
      <c r="AC330" s="46"/>
      <c r="AD330" s="46"/>
      <c r="AE330" s="46"/>
      <c r="AF330" s="46"/>
      <c r="AG330" s="46"/>
      <c r="AH330" s="46"/>
      <c r="AI330" s="46"/>
      <c r="AJ330" s="46"/>
      <c r="AK330" s="46"/>
      <c r="AL330" s="46"/>
    </row>
    <row r="331">
      <c r="A331" s="50"/>
      <c r="B331" s="46"/>
      <c r="C331" s="46"/>
      <c r="D331" s="46"/>
      <c r="E331" s="70"/>
      <c r="F331" s="50"/>
      <c r="G331" s="50"/>
      <c r="H331" s="50"/>
      <c r="I331" s="50"/>
      <c r="J331" s="102"/>
      <c r="K331" s="46"/>
      <c r="L331" s="46"/>
      <c r="M331" s="46"/>
      <c r="N331" s="46"/>
      <c r="O331" s="46"/>
      <c r="P331" s="46"/>
      <c r="Q331" s="46"/>
      <c r="R331" s="46"/>
      <c r="S331" s="46"/>
      <c r="T331" s="46"/>
      <c r="U331" s="46"/>
      <c r="V331" s="46"/>
      <c r="W331" s="46"/>
      <c r="X331" s="46"/>
      <c r="Y331" s="46"/>
      <c r="Z331" s="46"/>
      <c r="AA331" s="46"/>
      <c r="AB331" s="46"/>
      <c r="AC331" s="46"/>
      <c r="AD331" s="46"/>
      <c r="AE331" s="46"/>
      <c r="AF331" s="46"/>
      <c r="AG331" s="46"/>
      <c r="AH331" s="46"/>
      <c r="AI331" s="46"/>
      <c r="AJ331" s="46"/>
      <c r="AK331" s="46"/>
      <c r="AL331" s="46"/>
    </row>
    <row r="332">
      <c r="A332" s="50"/>
      <c r="B332" s="46"/>
      <c r="C332" s="46"/>
      <c r="D332" s="46"/>
      <c r="E332" s="70"/>
      <c r="F332" s="50"/>
      <c r="G332" s="50"/>
      <c r="H332" s="50"/>
      <c r="I332" s="50"/>
      <c r="J332" s="102"/>
      <c r="K332" s="46"/>
      <c r="L332" s="46"/>
      <c r="M332" s="46"/>
      <c r="N332" s="46"/>
      <c r="O332" s="46"/>
      <c r="P332" s="46"/>
      <c r="Q332" s="46"/>
      <c r="R332" s="46"/>
      <c r="S332" s="46"/>
      <c r="T332" s="46"/>
      <c r="U332" s="46"/>
      <c r="V332" s="46"/>
      <c r="W332" s="46"/>
      <c r="X332" s="46"/>
      <c r="Y332" s="46"/>
      <c r="Z332" s="46"/>
      <c r="AA332" s="46"/>
      <c r="AB332" s="46"/>
      <c r="AC332" s="46"/>
      <c r="AD332" s="46"/>
      <c r="AE332" s="46"/>
      <c r="AF332" s="46"/>
      <c r="AG332" s="46"/>
      <c r="AH332" s="46"/>
      <c r="AI332" s="46"/>
      <c r="AJ332" s="46"/>
      <c r="AK332" s="46"/>
      <c r="AL332" s="46"/>
    </row>
    <row r="333">
      <c r="A333" s="50"/>
      <c r="B333" s="46"/>
      <c r="C333" s="46"/>
      <c r="D333" s="46"/>
      <c r="E333" s="70"/>
      <c r="F333" s="50"/>
      <c r="G333" s="50"/>
      <c r="H333" s="50"/>
      <c r="I333" s="50"/>
      <c r="J333" s="102"/>
      <c r="K333" s="46"/>
      <c r="L333" s="46"/>
      <c r="M333" s="46"/>
      <c r="N333" s="46"/>
      <c r="O333" s="46"/>
      <c r="P333" s="46"/>
      <c r="Q333" s="46"/>
      <c r="R333" s="46"/>
      <c r="S333" s="46"/>
      <c r="T333" s="46"/>
      <c r="U333" s="46"/>
      <c r="V333" s="46"/>
      <c r="W333" s="46"/>
      <c r="X333" s="46"/>
      <c r="Y333" s="46"/>
      <c r="Z333" s="46"/>
      <c r="AA333" s="46"/>
      <c r="AB333" s="46"/>
      <c r="AC333" s="46"/>
      <c r="AD333" s="46"/>
      <c r="AE333" s="46"/>
      <c r="AF333" s="46"/>
      <c r="AG333" s="46"/>
      <c r="AH333" s="46"/>
      <c r="AI333" s="46"/>
      <c r="AJ333" s="46"/>
      <c r="AK333" s="46"/>
      <c r="AL333" s="46"/>
    </row>
    <row r="334">
      <c r="A334" s="50"/>
      <c r="B334" s="46"/>
      <c r="C334" s="46"/>
      <c r="D334" s="46"/>
      <c r="E334" s="70"/>
      <c r="F334" s="50"/>
      <c r="G334" s="50"/>
      <c r="H334" s="50"/>
      <c r="I334" s="50"/>
      <c r="J334" s="102"/>
      <c r="K334" s="46"/>
      <c r="L334" s="46"/>
      <c r="M334" s="46"/>
      <c r="N334" s="46"/>
      <c r="O334" s="46"/>
      <c r="P334" s="46"/>
      <c r="Q334" s="46"/>
      <c r="R334" s="46"/>
      <c r="S334" s="46"/>
      <c r="T334" s="46"/>
      <c r="U334" s="46"/>
      <c r="V334" s="46"/>
      <c r="W334" s="46"/>
      <c r="X334" s="46"/>
      <c r="Y334" s="46"/>
      <c r="Z334" s="46"/>
      <c r="AA334" s="46"/>
      <c r="AB334" s="46"/>
      <c r="AC334" s="46"/>
      <c r="AD334" s="46"/>
      <c r="AE334" s="46"/>
      <c r="AF334" s="46"/>
      <c r="AG334" s="46"/>
      <c r="AH334" s="46"/>
      <c r="AI334" s="46"/>
      <c r="AJ334" s="46"/>
      <c r="AK334" s="46"/>
      <c r="AL334" s="46"/>
    </row>
    <row r="335">
      <c r="A335" s="50"/>
      <c r="B335" s="46"/>
      <c r="C335" s="46"/>
      <c r="D335" s="46"/>
      <c r="E335" s="70"/>
      <c r="F335" s="50"/>
      <c r="G335" s="50"/>
      <c r="H335" s="50"/>
      <c r="I335" s="50"/>
      <c r="J335" s="102"/>
      <c r="K335" s="46"/>
      <c r="L335" s="46"/>
      <c r="M335" s="46"/>
      <c r="N335" s="46"/>
      <c r="O335" s="46"/>
      <c r="P335" s="46"/>
      <c r="Q335" s="46"/>
      <c r="R335" s="46"/>
      <c r="S335" s="46"/>
      <c r="T335" s="46"/>
      <c r="U335" s="46"/>
      <c r="V335" s="46"/>
      <c r="W335" s="46"/>
      <c r="X335" s="46"/>
      <c r="Y335" s="46"/>
      <c r="Z335" s="46"/>
      <c r="AA335" s="46"/>
      <c r="AB335" s="46"/>
      <c r="AC335" s="46"/>
      <c r="AD335" s="46"/>
      <c r="AE335" s="46"/>
      <c r="AF335" s="46"/>
      <c r="AG335" s="46"/>
      <c r="AH335" s="46"/>
      <c r="AI335" s="46"/>
      <c r="AJ335" s="46"/>
      <c r="AK335" s="46"/>
      <c r="AL335" s="46"/>
    </row>
    <row r="336">
      <c r="A336" s="50"/>
      <c r="B336" s="46"/>
      <c r="C336" s="46"/>
      <c r="D336" s="46"/>
      <c r="E336" s="70"/>
      <c r="F336" s="50"/>
      <c r="G336" s="50"/>
      <c r="H336" s="50"/>
      <c r="I336" s="50"/>
      <c r="J336" s="102"/>
      <c r="K336" s="46"/>
      <c r="L336" s="46"/>
      <c r="M336" s="46"/>
      <c r="N336" s="46"/>
      <c r="O336" s="46"/>
      <c r="P336" s="46"/>
      <c r="Q336" s="46"/>
      <c r="R336" s="46"/>
      <c r="S336" s="46"/>
      <c r="T336" s="46"/>
      <c r="U336" s="46"/>
      <c r="V336" s="46"/>
      <c r="W336" s="46"/>
      <c r="X336" s="46"/>
      <c r="Y336" s="46"/>
      <c r="Z336" s="46"/>
      <c r="AA336" s="46"/>
      <c r="AB336" s="46"/>
      <c r="AC336" s="46"/>
      <c r="AD336" s="46"/>
      <c r="AE336" s="46"/>
      <c r="AF336" s="46"/>
      <c r="AG336" s="46"/>
      <c r="AH336" s="46"/>
      <c r="AI336" s="46"/>
      <c r="AJ336" s="46"/>
      <c r="AK336" s="46"/>
      <c r="AL336" s="46"/>
    </row>
    <row r="337">
      <c r="A337" s="50"/>
      <c r="B337" s="46"/>
      <c r="C337" s="46"/>
      <c r="D337" s="46"/>
      <c r="E337" s="70"/>
      <c r="F337" s="50"/>
      <c r="G337" s="50"/>
      <c r="H337" s="50"/>
      <c r="I337" s="50"/>
      <c r="J337" s="102"/>
      <c r="K337" s="46"/>
      <c r="L337" s="46"/>
      <c r="M337" s="46"/>
      <c r="N337" s="46"/>
      <c r="O337" s="46"/>
      <c r="P337" s="46"/>
      <c r="Q337" s="46"/>
      <c r="R337" s="46"/>
      <c r="S337" s="46"/>
      <c r="T337" s="46"/>
      <c r="U337" s="46"/>
      <c r="V337" s="46"/>
      <c r="W337" s="46"/>
      <c r="X337" s="46"/>
      <c r="Y337" s="46"/>
      <c r="Z337" s="46"/>
      <c r="AA337" s="46"/>
      <c r="AB337" s="46"/>
      <c r="AC337" s="46"/>
      <c r="AD337" s="46"/>
      <c r="AE337" s="46"/>
      <c r="AF337" s="46"/>
      <c r="AG337" s="46"/>
      <c r="AH337" s="46"/>
      <c r="AI337" s="46"/>
      <c r="AJ337" s="46"/>
      <c r="AK337" s="46"/>
      <c r="AL337" s="46"/>
    </row>
    <row r="338">
      <c r="A338" s="50"/>
      <c r="B338" s="46"/>
      <c r="C338" s="46"/>
      <c r="D338" s="46"/>
      <c r="E338" s="70"/>
      <c r="F338" s="50"/>
      <c r="G338" s="50"/>
      <c r="H338" s="50"/>
      <c r="I338" s="50"/>
      <c r="J338" s="102"/>
      <c r="K338" s="46"/>
      <c r="L338" s="46"/>
      <c r="M338" s="46"/>
      <c r="N338" s="46"/>
      <c r="O338" s="46"/>
      <c r="P338" s="46"/>
      <c r="Q338" s="46"/>
      <c r="R338" s="46"/>
      <c r="S338" s="46"/>
      <c r="T338" s="46"/>
      <c r="U338" s="46"/>
      <c r="V338" s="46"/>
      <c r="W338" s="46"/>
      <c r="X338" s="46"/>
      <c r="Y338" s="46"/>
      <c r="Z338" s="46"/>
      <c r="AA338" s="46"/>
      <c r="AB338" s="46"/>
      <c r="AC338" s="46"/>
      <c r="AD338" s="46"/>
      <c r="AE338" s="46"/>
      <c r="AF338" s="46"/>
      <c r="AG338" s="46"/>
      <c r="AH338" s="46"/>
      <c r="AI338" s="46"/>
      <c r="AJ338" s="46"/>
      <c r="AK338" s="46"/>
      <c r="AL338" s="46"/>
    </row>
    <row r="339">
      <c r="A339" s="50"/>
      <c r="B339" s="46"/>
      <c r="C339" s="46"/>
      <c r="D339" s="46"/>
      <c r="E339" s="70"/>
      <c r="F339" s="50"/>
      <c r="G339" s="50"/>
      <c r="H339" s="50"/>
      <c r="I339" s="50"/>
      <c r="J339" s="102"/>
      <c r="K339" s="46"/>
      <c r="L339" s="46"/>
      <c r="M339" s="46"/>
      <c r="N339" s="46"/>
      <c r="O339" s="46"/>
      <c r="P339" s="46"/>
      <c r="Q339" s="46"/>
      <c r="R339" s="46"/>
      <c r="S339" s="46"/>
      <c r="T339" s="46"/>
      <c r="U339" s="46"/>
      <c r="V339" s="46"/>
      <c r="W339" s="46"/>
      <c r="X339" s="46"/>
      <c r="Y339" s="46"/>
      <c r="Z339" s="46"/>
      <c r="AA339" s="46"/>
      <c r="AB339" s="46"/>
      <c r="AC339" s="46"/>
      <c r="AD339" s="46"/>
      <c r="AE339" s="46"/>
      <c r="AF339" s="46"/>
      <c r="AG339" s="46"/>
      <c r="AH339" s="46"/>
      <c r="AI339" s="46"/>
      <c r="AJ339" s="46"/>
      <c r="AK339" s="46"/>
      <c r="AL339" s="46"/>
    </row>
    <row r="340">
      <c r="A340" s="50"/>
      <c r="B340" s="46"/>
      <c r="C340" s="46"/>
      <c r="D340" s="46"/>
      <c r="E340" s="70"/>
      <c r="F340" s="50"/>
      <c r="G340" s="50"/>
      <c r="H340" s="50"/>
      <c r="I340" s="50"/>
      <c r="J340" s="102"/>
      <c r="K340" s="46"/>
      <c r="L340" s="46"/>
      <c r="M340" s="46"/>
      <c r="N340" s="46"/>
      <c r="O340" s="46"/>
      <c r="P340" s="46"/>
      <c r="Q340" s="46"/>
      <c r="R340" s="46"/>
      <c r="S340" s="46"/>
      <c r="T340" s="46"/>
      <c r="U340" s="46"/>
      <c r="V340" s="46"/>
      <c r="W340" s="46"/>
      <c r="X340" s="46"/>
      <c r="Y340" s="46"/>
      <c r="Z340" s="46"/>
      <c r="AA340" s="46"/>
      <c r="AB340" s="46"/>
      <c r="AC340" s="46"/>
      <c r="AD340" s="46"/>
      <c r="AE340" s="46"/>
      <c r="AF340" s="46"/>
      <c r="AG340" s="46"/>
      <c r="AH340" s="46"/>
      <c r="AI340" s="46"/>
      <c r="AJ340" s="46"/>
      <c r="AK340" s="46"/>
      <c r="AL340" s="46"/>
    </row>
    <row r="341">
      <c r="A341" s="50"/>
      <c r="B341" s="46"/>
      <c r="C341" s="46"/>
      <c r="D341" s="46"/>
      <c r="E341" s="70"/>
      <c r="F341" s="50"/>
      <c r="G341" s="50"/>
      <c r="H341" s="50"/>
      <c r="I341" s="50"/>
      <c r="J341" s="102"/>
      <c r="K341" s="46"/>
      <c r="L341" s="46"/>
      <c r="M341" s="46"/>
      <c r="N341" s="46"/>
      <c r="O341" s="46"/>
      <c r="P341" s="46"/>
      <c r="Q341" s="46"/>
      <c r="R341" s="46"/>
      <c r="S341" s="46"/>
      <c r="T341" s="46"/>
      <c r="U341" s="46"/>
      <c r="V341" s="46"/>
      <c r="W341" s="46"/>
      <c r="X341" s="46"/>
      <c r="Y341" s="46"/>
      <c r="Z341" s="46"/>
      <c r="AA341" s="46"/>
      <c r="AB341" s="46"/>
      <c r="AC341" s="46"/>
      <c r="AD341" s="46"/>
      <c r="AE341" s="46"/>
      <c r="AF341" s="46"/>
      <c r="AG341" s="46"/>
      <c r="AH341" s="46"/>
      <c r="AI341" s="46"/>
      <c r="AJ341" s="46"/>
      <c r="AK341" s="46"/>
      <c r="AL341" s="46"/>
    </row>
    <row r="342">
      <c r="A342" s="50"/>
      <c r="B342" s="46"/>
      <c r="C342" s="46"/>
      <c r="D342" s="46"/>
      <c r="E342" s="70"/>
      <c r="F342" s="50"/>
      <c r="G342" s="50"/>
      <c r="H342" s="50"/>
      <c r="I342" s="50"/>
      <c r="J342" s="102"/>
      <c r="K342" s="46"/>
      <c r="L342" s="46"/>
      <c r="M342" s="46"/>
      <c r="N342" s="46"/>
      <c r="O342" s="46"/>
      <c r="P342" s="46"/>
      <c r="Q342" s="46"/>
      <c r="R342" s="46"/>
      <c r="S342" s="46"/>
      <c r="T342" s="46"/>
      <c r="U342" s="46"/>
      <c r="V342" s="46"/>
      <c r="W342" s="46"/>
      <c r="X342" s="46"/>
      <c r="Y342" s="46"/>
      <c r="Z342" s="46"/>
      <c r="AA342" s="46"/>
      <c r="AB342" s="46"/>
      <c r="AC342" s="46"/>
      <c r="AD342" s="46"/>
      <c r="AE342" s="46"/>
      <c r="AF342" s="46"/>
      <c r="AG342" s="46"/>
      <c r="AH342" s="46"/>
      <c r="AI342" s="46"/>
      <c r="AJ342" s="46"/>
      <c r="AK342" s="46"/>
      <c r="AL342" s="46"/>
    </row>
    <row r="343">
      <c r="A343" s="50"/>
      <c r="B343" s="46"/>
      <c r="C343" s="46"/>
      <c r="D343" s="46"/>
      <c r="E343" s="70"/>
      <c r="F343" s="50"/>
      <c r="G343" s="50"/>
      <c r="H343" s="50"/>
      <c r="I343" s="50"/>
      <c r="J343" s="102"/>
      <c r="K343" s="46"/>
      <c r="L343" s="46"/>
      <c r="M343" s="46"/>
      <c r="N343" s="46"/>
      <c r="O343" s="46"/>
      <c r="P343" s="46"/>
      <c r="Q343" s="46"/>
      <c r="R343" s="46"/>
      <c r="S343" s="46"/>
      <c r="T343" s="46"/>
      <c r="U343" s="46"/>
      <c r="V343" s="46"/>
      <c r="W343" s="46"/>
      <c r="X343" s="46"/>
      <c r="Y343" s="46"/>
      <c r="Z343" s="46"/>
      <c r="AA343" s="46"/>
      <c r="AB343" s="46"/>
      <c r="AC343" s="46"/>
      <c r="AD343" s="46"/>
      <c r="AE343" s="46"/>
      <c r="AF343" s="46"/>
      <c r="AG343" s="46"/>
      <c r="AH343" s="46"/>
      <c r="AI343" s="46"/>
      <c r="AJ343" s="46"/>
      <c r="AK343" s="46"/>
      <c r="AL343" s="46"/>
    </row>
    <row r="344">
      <c r="A344" s="50"/>
      <c r="B344" s="46"/>
      <c r="C344" s="46"/>
      <c r="D344" s="46"/>
      <c r="E344" s="70"/>
      <c r="F344" s="50"/>
      <c r="G344" s="50"/>
      <c r="H344" s="50"/>
      <c r="I344" s="50"/>
      <c r="J344" s="102"/>
      <c r="K344" s="46"/>
      <c r="L344" s="46"/>
      <c r="M344" s="46"/>
      <c r="N344" s="46"/>
      <c r="O344" s="46"/>
      <c r="P344" s="46"/>
      <c r="Q344" s="46"/>
      <c r="R344" s="46"/>
      <c r="S344" s="46"/>
      <c r="T344" s="46"/>
      <c r="U344" s="46"/>
      <c r="V344" s="46"/>
      <c r="W344" s="46"/>
      <c r="X344" s="46"/>
      <c r="Y344" s="46"/>
      <c r="Z344" s="46"/>
      <c r="AA344" s="46"/>
      <c r="AB344" s="46"/>
      <c r="AC344" s="46"/>
      <c r="AD344" s="46"/>
      <c r="AE344" s="46"/>
      <c r="AF344" s="46"/>
      <c r="AG344" s="46"/>
      <c r="AH344" s="46"/>
      <c r="AI344" s="46"/>
      <c r="AJ344" s="46"/>
      <c r="AK344" s="46"/>
      <c r="AL344" s="46"/>
    </row>
    <row r="345">
      <c r="A345" s="50"/>
      <c r="B345" s="46"/>
      <c r="C345" s="46"/>
      <c r="D345" s="46"/>
      <c r="E345" s="70"/>
      <c r="F345" s="50"/>
      <c r="G345" s="50"/>
      <c r="H345" s="50"/>
      <c r="I345" s="50"/>
      <c r="J345" s="102"/>
      <c r="K345" s="46"/>
      <c r="L345" s="46"/>
      <c r="M345" s="46"/>
      <c r="N345" s="46"/>
      <c r="O345" s="46"/>
      <c r="P345" s="46"/>
      <c r="Q345" s="46"/>
      <c r="R345" s="46"/>
      <c r="S345" s="46"/>
      <c r="T345" s="46"/>
      <c r="U345" s="46"/>
      <c r="V345" s="46"/>
      <c r="W345" s="46"/>
      <c r="X345" s="46"/>
      <c r="Y345" s="46"/>
      <c r="Z345" s="46"/>
      <c r="AA345" s="46"/>
      <c r="AB345" s="46"/>
      <c r="AC345" s="46"/>
      <c r="AD345" s="46"/>
      <c r="AE345" s="46"/>
      <c r="AF345" s="46"/>
      <c r="AG345" s="46"/>
      <c r="AH345" s="46"/>
      <c r="AI345" s="46"/>
      <c r="AJ345" s="46"/>
      <c r="AK345" s="46"/>
      <c r="AL345" s="46"/>
    </row>
    <row r="346">
      <c r="A346" s="50"/>
      <c r="B346" s="46"/>
      <c r="C346" s="46"/>
      <c r="D346" s="46"/>
      <c r="E346" s="70"/>
      <c r="F346" s="50"/>
      <c r="G346" s="50"/>
      <c r="H346" s="50"/>
      <c r="I346" s="50"/>
      <c r="J346" s="102"/>
      <c r="K346" s="46"/>
      <c r="L346" s="46"/>
      <c r="M346" s="46"/>
      <c r="N346" s="46"/>
      <c r="O346" s="46"/>
      <c r="P346" s="46"/>
      <c r="Q346" s="46"/>
      <c r="R346" s="46"/>
      <c r="S346" s="46"/>
      <c r="T346" s="46"/>
      <c r="U346" s="46"/>
      <c r="V346" s="46"/>
      <c r="W346" s="46"/>
      <c r="X346" s="46"/>
      <c r="Y346" s="46"/>
      <c r="Z346" s="46"/>
      <c r="AA346" s="46"/>
      <c r="AB346" s="46"/>
      <c r="AC346" s="46"/>
      <c r="AD346" s="46"/>
      <c r="AE346" s="46"/>
      <c r="AF346" s="46"/>
      <c r="AG346" s="46"/>
      <c r="AH346" s="46"/>
      <c r="AI346" s="46"/>
      <c r="AJ346" s="46"/>
      <c r="AK346" s="46"/>
      <c r="AL346" s="46"/>
    </row>
    <row r="347">
      <c r="A347" s="50"/>
      <c r="B347" s="46"/>
      <c r="C347" s="46"/>
      <c r="D347" s="46"/>
      <c r="E347" s="70"/>
      <c r="F347" s="50"/>
      <c r="G347" s="50"/>
      <c r="H347" s="50"/>
      <c r="I347" s="50"/>
      <c r="J347" s="102"/>
      <c r="K347" s="46"/>
      <c r="L347" s="46"/>
      <c r="M347" s="46"/>
      <c r="N347" s="46"/>
      <c r="O347" s="46"/>
      <c r="P347" s="46"/>
      <c r="Q347" s="46"/>
      <c r="R347" s="46"/>
      <c r="S347" s="46"/>
      <c r="T347" s="46"/>
      <c r="U347" s="46"/>
      <c r="V347" s="46"/>
      <c r="W347" s="46"/>
      <c r="X347" s="46"/>
      <c r="Y347" s="46"/>
      <c r="Z347" s="46"/>
      <c r="AA347" s="46"/>
      <c r="AB347" s="46"/>
      <c r="AC347" s="46"/>
      <c r="AD347" s="46"/>
      <c r="AE347" s="46"/>
      <c r="AF347" s="46"/>
      <c r="AG347" s="46"/>
      <c r="AH347" s="46"/>
      <c r="AI347" s="46"/>
      <c r="AJ347" s="46"/>
      <c r="AK347" s="46"/>
      <c r="AL347" s="46"/>
    </row>
    <row r="348">
      <c r="A348" s="50"/>
      <c r="B348" s="46"/>
      <c r="C348" s="46"/>
      <c r="D348" s="46"/>
      <c r="E348" s="70"/>
      <c r="F348" s="50"/>
      <c r="G348" s="50"/>
      <c r="H348" s="50"/>
      <c r="I348" s="50"/>
      <c r="J348" s="102"/>
      <c r="K348" s="46"/>
      <c r="L348" s="46"/>
      <c r="M348" s="46"/>
      <c r="N348" s="46"/>
      <c r="O348" s="46"/>
      <c r="P348" s="46"/>
      <c r="Q348" s="46"/>
      <c r="R348" s="46"/>
      <c r="S348" s="46"/>
      <c r="T348" s="46"/>
      <c r="U348" s="46"/>
      <c r="V348" s="46"/>
      <c r="W348" s="46"/>
      <c r="X348" s="46"/>
      <c r="Y348" s="46"/>
      <c r="Z348" s="46"/>
      <c r="AA348" s="46"/>
      <c r="AB348" s="46"/>
      <c r="AC348" s="46"/>
      <c r="AD348" s="46"/>
      <c r="AE348" s="46"/>
      <c r="AF348" s="46"/>
      <c r="AG348" s="46"/>
      <c r="AH348" s="46"/>
      <c r="AI348" s="46"/>
      <c r="AJ348" s="46"/>
      <c r="AK348" s="46"/>
      <c r="AL348" s="46"/>
    </row>
    <row r="349">
      <c r="A349" s="50"/>
      <c r="B349" s="46"/>
      <c r="C349" s="46"/>
      <c r="D349" s="46"/>
      <c r="E349" s="70"/>
      <c r="F349" s="50"/>
      <c r="G349" s="50"/>
      <c r="H349" s="50"/>
      <c r="I349" s="50"/>
      <c r="J349" s="102"/>
      <c r="K349" s="46"/>
      <c r="L349" s="46"/>
      <c r="M349" s="46"/>
      <c r="N349" s="46"/>
      <c r="O349" s="46"/>
      <c r="P349" s="46"/>
      <c r="Q349" s="46"/>
      <c r="R349" s="46"/>
      <c r="S349" s="46"/>
      <c r="T349" s="46"/>
      <c r="U349" s="46"/>
      <c r="V349" s="46"/>
      <c r="W349" s="46"/>
      <c r="X349" s="46"/>
      <c r="Y349" s="46"/>
      <c r="Z349" s="46"/>
      <c r="AA349" s="46"/>
      <c r="AB349" s="46"/>
      <c r="AC349" s="46"/>
      <c r="AD349" s="46"/>
      <c r="AE349" s="46"/>
      <c r="AF349" s="46"/>
      <c r="AG349" s="46"/>
      <c r="AH349" s="46"/>
      <c r="AI349" s="46"/>
      <c r="AJ349" s="46"/>
      <c r="AK349" s="46"/>
      <c r="AL349" s="46"/>
    </row>
    <row r="350">
      <c r="A350" s="50"/>
      <c r="B350" s="46"/>
      <c r="C350" s="46"/>
      <c r="D350" s="46"/>
      <c r="E350" s="70"/>
      <c r="F350" s="50"/>
      <c r="G350" s="50"/>
      <c r="H350" s="50"/>
      <c r="I350" s="50"/>
      <c r="J350" s="102"/>
      <c r="K350" s="46"/>
      <c r="L350" s="46"/>
      <c r="M350" s="46"/>
      <c r="N350" s="46"/>
      <c r="O350" s="46"/>
      <c r="P350" s="46"/>
      <c r="Q350" s="46"/>
      <c r="R350" s="46"/>
      <c r="S350" s="46"/>
      <c r="T350" s="46"/>
      <c r="U350" s="46"/>
      <c r="V350" s="46"/>
      <c r="W350" s="46"/>
      <c r="X350" s="46"/>
      <c r="Y350" s="46"/>
      <c r="Z350" s="46"/>
      <c r="AA350" s="46"/>
      <c r="AB350" s="46"/>
      <c r="AC350" s="46"/>
      <c r="AD350" s="46"/>
      <c r="AE350" s="46"/>
      <c r="AF350" s="46"/>
      <c r="AG350" s="46"/>
      <c r="AH350" s="46"/>
      <c r="AI350" s="46"/>
      <c r="AJ350" s="46"/>
      <c r="AK350" s="46"/>
      <c r="AL350" s="46"/>
    </row>
    <row r="351">
      <c r="A351" s="50"/>
      <c r="B351" s="46"/>
      <c r="C351" s="46"/>
      <c r="D351" s="46"/>
      <c r="E351" s="70"/>
      <c r="F351" s="50"/>
      <c r="G351" s="50"/>
      <c r="H351" s="50"/>
      <c r="I351" s="50"/>
      <c r="J351" s="102"/>
      <c r="K351" s="46"/>
      <c r="L351" s="46"/>
      <c r="M351" s="46"/>
      <c r="N351" s="46"/>
      <c r="O351" s="46"/>
      <c r="P351" s="46"/>
      <c r="Q351" s="46"/>
      <c r="R351" s="46"/>
      <c r="S351" s="46"/>
      <c r="T351" s="46"/>
      <c r="U351" s="46"/>
      <c r="V351" s="46"/>
      <c r="W351" s="46"/>
      <c r="X351" s="46"/>
      <c r="Y351" s="46"/>
      <c r="Z351" s="46"/>
      <c r="AA351" s="46"/>
      <c r="AB351" s="46"/>
      <c r="AC351" s="46"/>
      <c r="AD351" s="46"/>
      <c r="AE351" s="46"/>
      <c r="AF351" s="46"/>
      <c r="AG351" s="46"/>
      <c r="AH351" s="46"/>
      <c r="AI351" s="46"/>
      <c r="AJ351" s="46"/>
      <c r="AK351" s="46"/>
      <c r="AL351" s="46"/>
    </row>
    <row r="352">
      <c r="A352" s="50"/>
      <c r="B352" s="46"/>
      <c r="C352" s="46"/>
      <c r="D352" s="46"/>
      <c r="E352" s="70"/>
      <c r="F352" s="50"/>
      <c r="G352" s="50"/>
      <c r="H352" s="50"/>
      <c r="I352" s="50"/>
      <c r="J352" s="102"/>
      <c r="K352" s="46"/>
      <c r="L352" s="46"/>
      <c r="M352" s="46"/>
      <c r="N352" s="46"/>
      <c r="O352" s="46"/>
      <c r="P352" s="46"/>
      <c r="Q352" s="46"/>
      <c r="R352" s="46"/>
      <c r="S352" s="46"/>
      <c r="T352" s="46"/>
      <c r="U352" s="46"/>
      <c r="V352" s="46"/>
      <c r="W352" s="46"/>
      <c r="X352" s="46"/>
      <c r="Y352" s="46"/>
      <c r="Z352" s="46"/>
      <c r="AA352" s="46"/>
      <c r="AB352" s="46"/>
      <c r="AC352" s="46"/>
      <c r="AD352" s="46"/>
      <c r="AE352" s="46"/>
      <c r="AF352" s="46"/>
      <c r="AG352" s="46"/>
      <c r="AH352" s="46"/>
      <c r="AI352" s="46"/>
      <c r="AJ352" s="46"/>
      <c r="AK352" s="46"/>
      <c r="AL352" s="46"/>
    </row>
    <row r="353">
      <c r="A353" s="50"/>
      <c r="B353" s="46"/>
      <c r="C353" s="46"/>
      <c r="D353" s="46"/>
      <c r="E353" s="70"/>
      <c r="F353" s="50"/>
      <c r="G353" s="50"/>
      <c r="H353" s="50"/>
      <c r="I353" s="50"/>
      <c r="J353" s="102"/>
      <c r="K353" s="46"/>
      <c r="L353" s="46"/>
      <c r="M353" s="46"/>
      <c r="N353" s="46"/>
      <c r="O353" s="46"/>
      <c r="P353" s="46"/>
      <c r="Q353" s="46"/>
      <c r="R353" s="46"/>
      <c r="S353" s="46"/>
      <c r="T353" s="46"/>
      <c r="U353" s="46"/>
      <c r="V353" s="46"/>
      <c r="W353" s="46"/>
      <c r="X353" s="46"/>
      <c r="Y353" s="46"/>
      <c r="Z353" s="46"/>
      <c r="AA353" s="46"/>
      <c r="AB353" s="46"/>
      <c r="AC353" s="46"/>
      <c r="AD353" s="46"/>
      <c r="AE353" s="46"/>
      <c r="AF353" s="46"/>
      <c r="AG353" s="46"/>
      <c r="AH353" s="46"/>
      <c r="AI353" s="46"/>
      <c r="AJ353" s="46"/>
      <c r="AK353" s="46"/>
      <c r="AL353" s="46"/>
    </row>
    <row r="354">
      <c r="A354" s="50"/>
      <c r="B354" s="46"/>
      <c r="C354" s="46"/>
      <c r="D354" s="46"/>
      <c r="E354" s="70"/>
      <c r="F354" s="50"/>
      <c r="G354" s="50"/>
      <c r="H354" s="50"/>
      <c r="I354" s="50"/>
      <c r="J354" s="102"/>
      <c r="K354" s="46"/>
      <c r="L354" s="46"/>
      <c r="M354" s="46"/>
      <c r="N354" s="46"/>
      <c r="O354" s="46"/>
      <c r="P354" s="46"/>
      <c r="Q354" s="46"/>
      <c r="R354" s="46"/>
      <c r="S354" s="46"/>
      <c r="T354" s="46"/>
      <c r="U354" s="46"/>
      <c r="V354" s="46"/>
      <c r="W354" s="46"/>
      <c r="X354" s="46"/>
      <c r="Y354" s="46"/>
      <c r="Z354" s="46"/>
      <c r="AA354" s="46"/>
      <c r="AB354" s="46"/>
      <c r="AC354" s="46"/>
      <c r="AD354" s="46"/>
      <c r="AE354" s="46"/>
      <c r="AF354" s="46"/>
      <c r="AG354" s="46"/>
      <c r="AH354" s="46"/>
      <c r="AI354" s="46"/>
      <c r="AJ354" s="46"/>
      <c r="AK354" s="46"/>
      <c r="AL354" s="46"/>
    </row>
    <row r="355">
      <c r="A355" s="50"/>
      <c r="B355" s="46"/>
      <c r="C355" s="46"/>
      <c r="D355" s="46"/>
      <c r="E355" s="70"/>
      <c r="F355" s="50"/>
      <c r="G355" s="50"/>
      <c r="H355" s="50"/>
      <c r="I355" s="50"/>
      <c r="J355" s="102"/>
      <c r="K355" s="46"/>
      <c r="L355" s="46"/>
      <c r="M355" s="46"/>
      <c r="N355" s="46"/>
      <c r="O355" s="46"/>
      <c r="P355" s="46"/>
      <c r="Q355" s="46"/>
      <c r="R355" s="46"/>
      <c r="S355" s="46"/>
      <c r="T355" s="46"/>
      <c r="U355" s="46"/>
      <c r="V355" s="46"/>
      <c r="W355" s="46"/>
      <c r="X355" s="46"/>
      <c r="Y355" s="46"/>
      <c r="Z355" s="46"/>
      <c r="AA355" s="46"/>
      <c r="AB355" s="46"/>
      <c r="AC355" s="46"/>
      <c r="AD355" s="46"/>
      <c r="AE355" s="46"/>
      <c r="AF355" s="46"/>
      <c r="AG355" s="46"/>
      <c r="AH355" s="46"/>
      <c r="AI355" s="46"/>
      <c r="AJ355" s="46"/>
      <c r="AK355" s="46"/>
      <c r="AL355" s="46"/>
    </row>
    <row r="356">
      <c r="A356" s="50"/>
      <c r="B356" s="46"/>
      <c r="C356" s="46"/>
      <c r="D356" s="46"/>
      <c r="E356" s="70"/>
      <c r="F356" s="50"/>
      <c r="G356" s="50"/>
      <c r="H356" s="50"/>
      <c r="I356" s="50"/>
      <c r="J356" s="102"/>
      <c r="K356" s="46"/>
      <c r="L356" s="46"/>
      <c r="M356" s="46"/>
      <c r="N356" s="46"/>
      <c r="O356" s="46"/>
      <c r="P356" s="46"/>
      <c r="Q356" s="46"/>
      <c r="R356" s="46"/>
      <c r="S356" s="46"/>
      <c r="T356" s="46"/>
      <c r="U356" s="46"/>
      <c r="V356" s="46"/>
      <c r="W356" s="46"/>
      <c r="X356" s="46"/>
      <c r="Y356" s="46"/>
      <c r="Z356" s="46"/>
      <c r="AA356" s="46"/>
      <c r="AB356" s="46"/>
      <c r="AC356" s="46"/>
      <c r="AD356" s="46"/>
      <c r="AE356" s="46"/>
      <c r="AF356" s="46"/>
      <c r="AG356" s="46"/>
      <c r="AH356" s="46"/>
      <c r="AI356" s="46"/>
      <c r="AJ356" s="46"/>
      <c r="AK356" s="46"/>
      <c r="AL356" s="46"/>
    </row>
    <row r="357">
      <c r="A357" s="50"/>
      <c r="B357" s="46"/>
      <c r="C357" s="46"/>
      <c r="D357" s="46"/>
      <c r="E357" s="70"/>
      <c r="F357" s="50"/>
      <c r="G357" s="50"/>
      <c r="H357" s="50"/>
      <c r="I357" s="50"/>
      <c r="J357" s="102"/>
      <c r="K357" s="46"/>
      <c r="L357" s="46"/>
      <c r="M357" s="46"/>
      <c r="N357" s="46"/>
      <c r="O357" s="46"/>
      <c r="P357" s="46"/>
      <c r="Q357" s="46"/>
      <c r="R357" s="46"/>
      <c r="S357" s="46"/>
      <c r="T357" s="46"/>
      <c r="U357" s="46"/>
      <c r="V357" s="46"/>
      <c r="W357" s="46"/>
      <c r="X357" s="46"/>
      <c r="Y357" s="46"/>
      <c r="Z357" s="46"/>
      <c r="AA357" s="46"/>
      <c r="AB357" s="46"/>
      <c r="AC357" s="46"/>
      <c r="AD357" s="46"/>
      <c r="AE357" s="46"/>
      <c r="AF357" s="46"/>
      <c r="AG357" s="46"/>
      <c r="AH357" s="46"/>
      <c r="AI357" s="46"/>
      <c r="AJ357" s="46"/>
      <c r="AK357" s="46"/>
      <c r="AL357" s="46"/>
    </row>
    <row r="358">
      <c r="A358" s="50"/>
      <c r="B358" s="46"/>
      <c r="C358" s="46"/>
      <c r="D358" s="46"/>
      <c r="E358" s="70"/>
      <c r="F358" s="50"/>
      <c r="G358" s="50"/>
      <c r="H358" s="50"/>
      <c r="I358" s="50"/>
      <c r="J358" s="102"/>
      <c r="K358" s="46"/>
      <c r="L358" s="46"/>
      <c r="M358" s="46"/>
      <c r="N358" s="46"/>
      <c r="O358" s="46"/>
      <c r="P358" s="46"/>
      <c r="Q358" s="46"/>
      <c r="R358" s="46"/>
      <c r="S358" s="46"/>
      <c r="T358" s="46"/>
      <c r="U358" s="46"/>
      <c r="V358" s="46"/>
      <c r="W358" s="46"/>
      <c r="X358" s="46"/>
      <c r="Y358" s="46"/>
      <c r="Z358" s="46"/>
      <c r="AA358" s="46"/>
      <c r="AB358" s="46"/>
      <c r="AC358" s="46"/>
      <c r="AD358" s="46"/>
      <c r="AE358" s="46"/>
      <c r="AF358" s="46"/>
      <c r="AG358" s="46"/>
      <c r="AH358" s="46"/>
      <c r="AI358" s="46"/>
      <c r="AJ358" s="46"/>
      <c r="AK358" s="46"/>
      <c r="AL358" s="46"/>
    </row>
    <row r="359">
      <c r="A359" s="50"/>
      <c r="B359" s="46"/>
      <c r="C359" s="46"/>
      <c r="D359" s="46"/>
      <c r="E359" s="70"/>
      <c r="F359" s="50"/>
      <c r="G359" s="50"/>
      <c r="H359" s="50"/>
      <c r="I359" s="50"/>
      <c r="J359" s="102"/>
      <c r="K359" s="46"/>
      <c r="L359" s="46"/>
      <c r="M359" s="46"/>
      <c r="N359" s="46"/>
      <c r="O359" s="46"/>
      <c r="P359" s="46"/>
      <c r="Q359" s="46"/>
      <c r="R359" s="46"/>
      <c r="S359" s="46"/>
      <c r="T359" s="46"/>
      <c r="U359" s="46"/>
      <c r="V359" s="46"/>
      <c r="W359" s="46"/>
      <c r="X359" s="46"/>
      <c r="Y359" s="46"/>
      <c r="Z359" s="46"/>
      <c r="AA359" s="46"/>
      <c r="AB359" s="46"/>
      <c r="AC359" s="46"/>
      <c r="AD359" s="46"/>
      <c r="AE359" s="46"/>
      <c r="AF359" s="46"/>
      <c r="AG359" s="46"/>
      <c r="AH359" s="46"/>
      <c r="AI359" s="46"/>
      <c r="AJ359" s="46"/>
      <c r="AK359" s="46"/>
      <c r="AL359" s="46"/>
    </row>
    <row r="360">
      <c r="A360" s="50"/>
      <c r="B360" s="46"/>
      <c r="C360" s="46"/>
      <c r="D360" s="46"/>
      <c r="E360" s="70"/>
      <c r="F360" s="50"/>
      <c r="G360" s="50"/>
      <c r="H360" s="50"/>
      <c r="I360" s="50"/>
      <c r="J360" s="102"/>
      <c r="K360" s="46"/>
      <c r="L360" s="46"/>
      <c r="M360" s="46"/>
      <c r="N360" s="46"/>
      <c r="O360" s="46"/>
      <c r="P360" s="46"/>
      <c r="Q360" s="46"/>
      <c r="R360" s="46"/>
      <c r="S360" s="46"/>
      <c r="T360" s="46"/>
      <c r="U360" s="46"/>
      <c r="V360" s="46"/>
      <c r="W360" s="46"/>
      <c r="X360" s="46"/>
      <c r="Y360" s="46"/>
      <c r="Z360" s="46"/>
      <c r="AA360" s="46"/>
      <c r="AB360" s="46"/>
      <c r="AC360" s="46"/>
      <c r="AD360" s="46"/>
      <c r="AE360" s="46"/>
      <c r="AF360" s="46"/>
      <c r="AG360" s="46"/>
      <c r="AH360" s="46"/>
      <c r="AI360" s="46"/>
      <c r="AJ360" s="46"/>
      <c r="AK360" s="46"/>
      <c r="AL360" s="46"/>
    </row>
    <row r="361">
      <c r="A361" s="50"/>
      <c r="B361" s="46"/>
      <c r="C361" s="46"/>
      <c r="D361" s="46"/>
      <c r="E361" s="70"/>
      <c r="F361" s="50"/>
      <c r="G361" s="50"/>
      <c r="H361" s="50"/>
      <c r="I361" s="50"/>
      <c r="J361" s="102"/>
      <c r="K361" s="46"/>
      <c r="L361" s="46"/>
      <c r="M361" s="46"/>
      <c r="N361" s="46"/>
      <c r="O361" s="46"/>
      <c r="P361" s="46"/>
      <c r="Q361" s="46"/>
      <c r="R361" s="46"/>
      <c r="S361" s="46"/>
      <c r="T361" s="46"/>
      <c r="U361" s="46"/>
      <c r="V361" s="46"/>
      <c r="W361" s="46"/>
      <c r="X361" s="46"/>
      <c r="Y361" s="46"/>
      <c r="Z361" s="46"/>
      <c r="AA361" s="46"/>
      <c r="AB361" s="46"/>
      <c r="AC361" s="46"/>
      <c r="AD361" s="46"/>
      <c r="AE361" s="46"/>
      <c r="AF361" s="46"/>
      <c r="AG361" s="46"/>
      <c r="AH361" s="46"/>
      <c r="AI361" s="46"/>
      <c r="AJ361" s="46"/>
      <c r="AK361" s="46"/>
      <c r="AL361" s="46"/>
    </row>
    <row r="362">
      <c r="A362" s="50"/>
      <c r="B362" s="46"/>
      <c r="C362" s="46"/>
      <c r="D362" s="46"/>
      <c r="E362" s="70"/>
      <c r="F362" s="50"/>
      <c r="G362" s="50"/>
      <c r="H362" s="50"/>
      <c r="I362" s="50"/>
      <c r="J362" s="102"/>
      <c r="K362" s="46"/>
      <c r="L362" s="46"/>
      <c r="M362" s="46"/>
      <c r="N362" s="46"/>
      <c r="O362" s="46"/>
      <c r="P362" s="46"/>
      <c r="Q362" s="46"/>
      <c r="R362" s="46"/>
      <c r="S362" s="46"/>
      <c r="T362" s="46"/>
      <c r="U362" s="46"/>
      <c r="V362" s="46"/>
      <c r="W362" s="46"/>
      <c r="X362" s="46"/>
      <c r="Y362" s="46"/>
      <c r="Z362" s="46"/>
      <c r="AA362" s="46"/>
      <c r="AB362" s="46"/>
      <c r="AC362" s="46"/>
      <c r="AD362" s="46"/>
      <c r="AE362" s="46"/>
      <c r="AF362" s="46"/>
      <c r="AG362" s="46"/>
      <c r="AH362" s="46"/>
      <c r="AI362" s="46"/>
      <c r="AJ362" s="46"/>
      <c r="AK362" s="46"/>
      <c r="AL362" s="46"/>
    </row>
    <row r="363">
      <c r="A363" s="50"/>
      <c r="B363" s="46"/>
      <c r="C363" s="46"/>
      <c r="D363" s="46"/>
      <c r="E363" s="70"/>
      <c r="F363" s="50"/>
      <c r="G363" s="50"/>
      <c r="H363" s="50"/>
      <c r="I363" s="50"/>
      <c r="J363" s="102"/>
      <c r="K363" s="46"/>
      <c r="L363" s="46"/>
      <c r="M363" s="46"/>
      <c r="N363" s="46"/>
      <c r="O363" s="46"/>
      <c r="P363" s="46"/>
      <c r="Q363" s="46"/>
      <c r="R363" s="46"/>
      <c r="S363" s="46"/>
      <c r="T363" s="46"/>
      <c r="U363" s="46"/>
      <c r="V363" s="46"/>
      <c r="W363" s="46"/>
      <c r="X363" s="46"/>
      <c r="Y363" s="46"/>
      <c r="Z363" s="46"/>
      <c r="AA363" s="46"/>
      <c r="AB363" s="46"/>
      <c r="AC363" s="46"/>
      <c r="AD363" s="46"/>
      <c r="AE363" s="46"/>
      <c r="AF363" s="46"/>
      <c r="AG363" s="46"/>
      <c r="AH363" s="46"/>
      <c r="AI363" s="46"/>
      <c r="AJ363" s="46"/>
      <c r="AK363" s="46"/>
      <c r="AL363" s="46"/>
    </row>
    <row r="364">
      <c r="A364" s="50"/>
      <c r="B364" s="46"/>
      <c r="C364" s="46"/>
      <c r="D364" s="46"/>
      <c r="E364" s="70"/>
      <c r="F364" s="50"/>
      <c r="G364" s="50"/>
      <c r="H364" s="50"/>
      <c r="I364" s="50"/>
      <c r="J364" s="102"/>
      <c r="K364" s="46"/>
      <c r="L364" s="46"/>
      <c r="M364" s="46"/>
      <c r="N364" s="46"/>
      <c r="O364" s="46"/>
      <c r="P364" s="46"/>
      <c r="Q364" s="46"/>
      <c r="R364" s="46"/>
      <c r="S364" s="46"/>
      <c r="T364" s="46"/>
      <c r="U364" s="46"/>
      <c r="V364" s="46"/>
      <c r="W364" s="46"/>
      <c r="X364" s="46"/>
      <c r="Y364" s="46"/>
      <c r="Z364" s="46"/>
      <c r="AA364" s="46"/>
      <c r="AB364" s="46"/>
      <c r="AC364" s="46"/>
      <c r="AD364" s="46"/>
      <c r="AE364" s="46"/>
      <c r="AF364" s="46"/>
      <c r="AG364" s="46"/>
      <c r="AH364" s="46"/>
      <c r="AI364" s="46"/>
      <c r="AJ364" s="46"/>
      <c r="AK364" s="46"/>
      <c r="AL364" s="46"/>
    </row>
    <row r="365">
      <c r="A365" s="50"/>
      <c r="B365" s="46"/>
      <c r="C365" s="46"/>
      <c r="D365" s="46"/>
      <c r="E365" s="70"/>
      <c r="F365" s="50"/>
      <c r="G365" s="50"/>
      <c r="H365" s="50"/>
      <c r="I365" s="50"/>
      <c r="J365" s="102"/>
      <c r="K365" s="46"/>
      <c r="L365" s="46"/>
      <c r="M365" s="46"/>
      <c r="N365" s="46"/>
      <c r="O365" s="46"/>
      <c r="P365" s="46"/>
      <c r="Q365" s="46"/>
      <c r="R365" s="46"/>
      <c r="S365" s="46"/>
      <c r="T365" s="46"/>
      <c r="U365" s="46"/>
      <c r="V365" s="46"/>
      <c r="W365" s="46"/>
      <c r="X365" s="46"/>
      <c r="Y365" s="46"/>
      <c r="Z365" s="46"/>
      <c r="AA365" s="46"/>
      <c r="AB365" s="46"/>
      <c r="AC365" s="46"/>
      <c r="AD365" s="46"/>
      <c r="AE365" s="46"/>
      <c r="AF365" s="46"/>
      <c r="AG365" s="46"/>
      <c r="AH365" s="46"/>
      <c r="AI365" s="46"/>
      <c r="AJ365" s="46"/>
      <c r="AK365" s="46"/>
      <c r="AL365" s="46"/>
    </row>
    <row r="366">
      <c r="A366" s="50"/>
      <c r="B366" s="46"/>
      <c r="C366" s="46"/>
      <c r="D366" s="46"/>
      <c r="E366" s="70"/>
      <c r="F366" s="50"/>
      <c r="G366" s="50"/>
      <c r="H366" s="50"/>
      <c r="I366" s="50"/>
      <c r="J366" s="102"/>
      <c r="K366" s="46"/>
      <c r="L366" s="46"/>
      <c r="M366" s="46"/>
      <c r="N366" s="46"/>
      <c r="O366" s="46"/>
      <c r="P366" s="46"/>
      <c r="Q366" s="46"/>
      <c r="R366" s="46"/>
      <c r="S366" s="46"/>
      <c r="T366" s="46"/>
      <c r="U366" s="46"/>
      <c r="V366" s="46"/>
      <c r="W366" s="46"/>
      <c r="X366" s="46"/>
      <c r="Y366" s="46"/>
      <c r="Z366" s="46"/>
      <c r="AA366" s="46"/>
      <c r="AB366" s="46"/>
      <c r="AC366" s="46"/>
      <c r="AD366" s="46"/>
      <c r="AE366" s="46"/>
      <c r="AF366" s="46"/>
      <c r="AG366" s="46"/>
      <c r="AH366" s="46"/>
      <c r="AI366" s="46"/>
      <c r="AJ366" s="46"/>
      <c r="AK366" s="46"/>
      <c r="AL366" s="46"/>
    </row>
    <row r="367">
      <c r="A367" s="50"/>
      <c r="B367" s="46"/>
      <c r="C367" s="46"/>
      <c r="D367" s="46"/>
      <c r="E367" s="70"/>
      <c r="F367" s="50"/>
      <c r="G367" s="50"/>
      <c r="H367" s="50"/>
      <c r="I367" s="50"/>
      <c r="J367" s="102"/>
      <c r="K367" s="46"/>
      <c r="L367" s="46"/>
      <c r="M367" s="46"/>
      <c r="N367" s="46"/>
      <c r="O367" s="46"/>
      <c r="P367" s="46"/>
      <c r="Q367" s="46"/>
      <c r="R367" s="46"/>
      <c r="S367" s="46"/>
      <c r="T367" s="46"/>
      <c r="U367" s="46"/>
      <c r="V367" s="46"/>
      <c r="W367" s="46"/>
      <c r="X367" s="46"/>
      <c r="Y367" s="46"/>
      <c r="Z367" s="46"/>
      <c r="AA367" s="46"/>
      <c r="AB367" s="46"/>
      <c r="AC367" s="46"/>
      <c r="AD367" s="46"/>
      <c r="AE367" s="46"/>
      <c r="AF367" s="46"/>
      <c r="AG367" s="46"/>
      <c r="AH367" s="46"/>
      <c r="AI367" s="46"/>
      <c r="AJ367" s="46"/>
      <c r="AK367" s="46"/>
      <c r="AL367" s="46"/>
    </row>
    <row r="368">
      <c r="A368" s="50"/>
      <c r="B368" s="46"/>
      <c r="C368" s="46"/>
      <c r="D368" s="46"/>
      <c r="E368" s="70"/>
      <c r="F368" s="50"/>
      <c r="G368" s="50"/>
      <c r="H368" s="50"/>
      <c r="I368" s="50"/>
      <c r="J368" s="102"/>
      <c r="K368" s="46"/>
      <c r="L368" s="46"/>
      <c r="M368" s="46"/>
      <c r="N368" s="46"/>
      <c r="O368" s="46"/>
      <c r="P368" s="46"/>
      <c r="Q368" s="46"/>
      <c r="R368" s="46"/>
      <c r="S368" s="46"/>
      <c r="T368" s="46"/>
      <c r="U368" s="46"/>
      <c r="V368" s="46"/>
      <c r="W368" s="46"/>
      <c r="X368" s="46"/>
      <c r="Y368" s="46"/>
      <c r="Z368" s="46"/>
      <c r="AA368" s="46"/>
      <c r="AB368" s="46"/>
      <c r="AC368" s="46"/>
      <c r="AD368" s="46"/>
      <c r="AE368" s="46"/>
      <c r="AF368" s="46"/>
      <c r="AG368" s="46"/>
      <c r="AH368" s="46"/>
      <c r="AI368" s="46"/>
      <c r="AJ368" s="46"/>
      <c r="AK368" s="46"/>
      <c r="AL368" s="46"/>
    </row>
    <row r="369">
      <c r="A369" s="50"/>
      <c r="B369" s="46"/>
      <c r="C369" s="46"/>
      <c r="D369" s="46"/>
      <c r="E369" s="70"/>
      <c r="F369" s="50"/>
      <c r="G369" s="50"/>
      <c r="H369" s="50"/>
      <c r="I369" s="50"/>
      <c r="J369" s="102"/>
      <c r="K369" s="46"/>
      <c r="L369" s="46"/>
      <c r="M369" s="46"/>
      <c r="N369" s="46"/>
      <c r="O369" s="46"/>
      <c r="P369" s="46"/>
      <c r="Q369" s="46"/>
      <c r="R369" s="46"/>
      <c r="S369" s="46"/>
      <c r="T369" s="46"/>
      <c r="U369" s="46"/>
      <c r="V369" s="46"/>
      <c r="W369" s="46"/>
      <c r="X369" s="46"/>
      <c r="Y369" s="46"/>
      <c r="Z369" s="46"/>
      <c r="AA369" s="46"/>
      <c r="AB369" s="46"/>
      <c r="AC369" s="46"/>
      <c r="AD369" s="46"/>
      <c r="AE369" s="46"/>
      <c r="AF369" s="46"/>
      <c r="AG369" s="46"/>
      <c r="AH369" s="46"/>
      <c r="AI369" s="46"/>
      <c r="AJ369" s="46"/>
      <c r="AK369" s="46"/>
      <c r="AL369" s="46"/>
    </row>
    <row r="370">
      <c r="A370" s="50"/>
      <c r="B370" s="46"/>
      <c r="C370" s="46"/>
      <c r="D370" s="46"/>
      <c r="E370" s="70"/>
      <c r="F370" s="50"/>
      <c r="G370" s="50"/>
      <c r="H370" s="50"/>
      <c r="I370" s="50"/>
      <c r="J370" s="102"/>
      <c r="K370" s="46"/>
      <c r="L370" s="46"/>
      <c r="M370" s="46"/>
      <c r="N370" s="46"/>
      <c r="O370" s="46"/>
      <c r="P370" s="46"/>
      <c r="Q370" s="46"/>
      <c r="R370" s="46"/>
      <c r="S370" s="46"/>
      <c r="T370" s="46"/>
      <c r="U370" s="46"/>
      <c r="V370" s="46"/>
      <c r="W370" s="46"/>
      <c r="X370" s="46"/>
      <c r="Y370" s="46"/>
      <c r="Z370" s="46"/>
      <c r="AA370" s="46"/>
      <c r="AB370" s="46"/>
      <c r="AC370" s="46"/>
      <c r="AD370" s="46"/>
      <c r="AE370" s="46"/>
      <c r="AF370" s="46"/>
      <c r="AG370" s="46"/>
      <c r="AH370" s="46"/>
      <c r="AI370" s="46"/>
      <c r="AJ370" s="46"/>
      <c r="AK370" s="46"/>
      <c r="AL370" s="46"/>
    </row>
    <row r="371">
      <c r="A371" s="50"/>
      <c r="B371" s="46"/>
      <c r="C371" s="46"/>
      <c r="D371" s="46"/>
      <c r="E371" s="70"/>
      <c r="F371" s="50"/>
      <c r="G371" s="50"/>
      <c r="H371" s="50"/>
      <c r="I371" s="50"/>
      <c r="J371" s="102"/>
      <c r="K371" s="46"/>
      <c r="L371" s="46"/>
      <c r="M371" s="46"/>
      <c r="N371" s="46"/>
      <c r="O371" s="46"/>
      <c r="P371" s="46"/>
      <c r="Q371" s="46"/>
      <c r="R371" s="46"/>
      <c r="S371" s="46"/>
      <c r="T371" s="46"/>
      <c r="U371" s="46"/>
      <c r="V371" s="46"/>
      <c r="W371" s="46"/>
      <c r="X371" s="46"/>
      <c r="Y371" s="46"/>
      <c r="Z371" s="46"/>
      <c r="AA371" s="46"/>
      <c r="AB371" s="46"/>
      <c r="AC371" s="46"/>
      <c r="AD371" s="46"/>
      <c r="AE371" s="46"/>
      <c r="AF371" s="46"/>
      <c r="AG371" s="46"/>
      <c r="AH371" s="46"/>
      <c r="AI371" s="46"/>
      <c r="AJ371" s="46"/>
      <c r="AK371" s="46"/>
      <c r="AL371" s="46"/>
    </row>
    <row r="372">
      <c r="A372" s="50"/>
      <c r="B372" s="46"/>
      <c r="C372" s="46"/>
      <c r="D372" s="46"/>
      <c r="E372" s="70"/>
      <c r="F372" s="50"/>
      <c r="G372" s="50"/>
      <c r="H372" s="50"/>
      <c r="I372" s="50"/>
      <c r="J372" s="102"/>
      <c r="K372" s="46"/>
      <c r="L372" s="46"/>
      <c r="M372" s="46"/>
      <c r="N372" s="46"/>
      <c r="O372" s="46"/>
      <c r="P372" s="46"/>
      <c r="Q372" s="46"/>
      <c r="R372" s="46"/>
      <c r="S372" s="46"/>
      <c r="T372" s="46"/>
      <c r="U372" s="46"/>
      <c r="V372" s="46"/>
      <c r="W372" s="46"/>
      <c r="X372" s="46"/>
      <c r="Y372" s="46"/>
      <c r="Z372" s="46"/>
      <c r="AA372" s="46"/>
      <c r="AB372" s="46"/>
      <c r="AC372" s="46"/>
      <c r="AD372" s="46"/>
      <c r="AE372" s="46"/>
      <c r="AF372" s="46"/>
      <c r="AG372" s="46"/>
      <c r="AH372" s="46"/>
      <c r="AI372" s="46"/>
      <c r="AJ372" s="46"/>
      <c r="AK372" s="46"/>
      <c r="AL372" s="46"/>
    </row>
    <row r="373">
      <c r="A373" s="50"/>
      <c r="B373" s="46"/>
      <c r="C373" s="46"/>
      <c r="D373" s="46"/>
      <c r="E373" s="70"/>
      <c r="F373" s="50"/>
      <c r="G373" s="50"/>
      <c r="H373" s="50"/>
      <c r="I373" s="50"/>
      <c r="J373" s="102"/>
      <c r="K373" s="46"/>
      <c r="L373" s="46"/>
      <c r="M373" s="46"/>
      <c r="N373" s="46"/>
      <c r="O373" s="46"/>
      <c r="P373" s="46"/>
      <c r="Q373" s="46"/>
      <c r="R373" s="46"/>
      <c r="S373" s="46"/>
      <c r="T373" s="46"/>
      <c r="U373" s="46"/>
      <c r="V373" s="46"/>
      <c r="W373" s="46"/>
      <c r="X373" s="46"/>
      <c r="Y373" s="46"/>
      <c r="Z373" s="46"/>
      <c r="AA373" s="46"/>
      <c r="AB373" s="46"/>
      <c r="AC373" s="46"/>
      <c r="AD373" s="46"/>
      <c r="AE373" s="46"/>
      <c r="AF373" s="46"/>
      <c r="AG373" s="46"/>
      <c r="AH373" s="46"/>
      <c r="AI373" s="46"/>
      <c r="AJ373" s="46"/>
      <c r="AK373" s="46"/>
      <c r="AL373" s="46"/>
    </row>
    <row r="374">
      <c r="A374" s="50"/>
      <c r="B374" s="46"/>
      <c r="C374" s="46"/>
      <c r="D374" s="46"/>
      <c r="E374" s="70"/>
      <c r="F374" s="50"/>
      <c r="G374" s="50"/>
      <c r="H374" s="50"/>
      <c r="I374" s="50"/>
      <c r="J374" s="102"/>
      <c r="K374" s="46"/>
      <c r="L374" s="46"/>
      <c r="M374" s="46"/>
      <c r="N374" s="46"/>
      <c r="O374" s="46"/>
      <c r="P374" s="46"/>
      <c r="Q374" s="46"/>
      <c r="R374" s="46"/>
      <c r="S374" s="46"/>
      <c r="T374" s="46"/>
      <c r="U374" s="46"/>
      <c r="V374" s="46"/>
      <c r="W374" s="46"/>
      <c r="X374" s="46"/>
      <c r="Y374" s="46"/>
      <c r="Z374" s="46"/>
      <c r="AA374" s="46"/>
      <c r="AB374" s="46"/>
      <c r="AC374" s="46"/>
      <c r="AD374" s="46"/>
      <c r="AE374" s="46"/>
      <c r="AF374" s="46"/>
      <c r="AG374" s="46"/>
      <c r="AH374" s="46"/>
      <c r="AI374" s="46"/>
      <c r="AJ374" s="46"/>
      <c r="AK374" s="46"/>
      <c r="AL374" s="46"/>
    </row>
    <row r="375">
      <c r="A375" s="50"/>
      <c r="B375" s="46"/>
      <c r="C375" s="46"/>
      <c r="D375" s="46"/>
      <c r="E375" s="70"/>
      <c r="F375" s="50"/>
      <c r="G375" s="50"/>
      <c r="H375" s="50"/>
      <c r="I375" s="50"/>
      <c r="J375" s="102"/>
      <c r="K375" s="46"/>
      <c r="L375" s="46"/>
      <c r="M375" s="46"/>
      <c r="N375" s="46"/>
      <c r="O375" s="46"/>
      <c r="P375" s="46"/>
      <c r="Q375" s="46"/>
      <c r="R375" s="46"/>
      <c r="S375" s="46"/>
      <c r="T375" s="46"/>
      <c r="U375" s="46"/>
      <c r="V375" s="46"/>
      <c r="W375" s="46"/>
      <c r="X375" s="46"/>
      <c r="Y375" s="46"/>
      <c r="Z375" s="46"/>
      <c r="AA375" s="46"/>
      <c r="AB375" s="46"/>
      <c r="AC375" s="46"/>
      <c r="AD375" s="46"/>
      <c r="AE375" s="46"/>
      <c r="AF375" s="46"/>
      <c r="AG375" s="46"/>
      <c r="AH375" s="46"/>
      <c r="AI375" s="46"/>
      <c r="AJ375" s="46"/>
      <c r="AK375" s="46"/>
      <c r="AL375" s="46"/>
    </row>
    <row r="376">
      <c r="A376" s="50"/>
      <c r="B376" s="46"/>
      <c r="C376" s="46"/>
      <c r="D376" s="46"/>
      <c r="E376" s="70"/>
      <c r="F376" s="50"/>
      <c r="G376" s="50"/>
      <c r="H376" s="50"/>
      <c r="I376" s="50"/>
      <c r="J376" s="102"/>
      <c r="K376" s="46"/>
      <c r="L376" s="46"/>
      <c r="M376" s="46"/>
      <c r="N376" s="46"/>
      <c r="O376" s="46"/>
      <c r="P376" s="46"/>
      <c r="Q376" s="46"/>
      <c r="R376" s="46"/>
      <c r="S376" s="46"/>
      <c r="T376" s="46"/>
      <c r="U376" s="46"/>
      <c r="V376" s="46"/>
      <c r="W376" s="46"/>
      <c r="X376" s="46"/>
      <c r="Y376" s="46"/>
      <c r="Z376" s="46"/>
      <c r="AA376" s="46"/>
      <c r="AB376" s="46"/>
      <c r="AC376" s="46"/>
      <c r="AD376" s="46"/>
      <c r="AE376" s="46"/>
      <c r="AF376" s="46"/>
      <c r="AG376" s="46"/>
      <c r="AH376" s="46"/>
      <c r="AI376" s="46"/>
      <c r="AJ376" s="46"/>
      <c r="AK376" s="46"/>
      <c r="AL376" s="46"/>
    </row>
    <row r="377">
      <c r="A377" s="50"/>
      <c r="B377" s="46"/>
      <c r="C377" s="46"/>
      <c r="D377" s="46"/>
      <c r="E377" s="70"/>
      <c r="F377" s="50"/>
      <c r="G377" s="50"/>
      <c r="H377" s="50"/>
      <c r="I377" s="50"/>
      <c r="J377" s="102"/>
      <c r="K377" s="46"/>
      <c r="L377" s="46"/>
      <c r="M377" s="46"/>
      <c r="N377" s="46"/>
      <c r="O377" s="46"/>
      <c r="P377" s="46"/>
      <c r="Q377" s="46"/>
      <c r="R377" s="46"/>
      <c r="S377" s="46"/>
      <c r="T377" s="46"/>
      <c r="U377" s="46"/>
      <c r="V377" s="46"/>
      <c r="W377" s="46"/>
      <c r="X377" s="46"/>
      <c r="Y377" s="46"/>
      <c r="Z377" s="46"/>
      <c r="AA377" s="46"/>
      <c r="AB377" s="46"/>
      <c r="AC377" s="46"/>
      <c r="AD377" s="46"/>
      <c r="AE377" s="46"/>
      <c r="AF377" s="46"/>
      <c r="AG377" s="46"/>
      <c r="AH377" s="46"/>
      <c r="AI377" s="46"/>
      <c r="AJ377" s="46"/>
      <c r="AK377" s="46"/>
      <c r="AL377" s="46"/>
    </row>
    <row r="378">
      <c r="A378" s="50"/>
      <c r="B378" s="46"/>
      <c r="C378" s="46"/>
      <c r="D378" s="46"/>
      <c r="E378" s="70"/>
      <c r="F378" s="50"/>
      <c r="G378" s="50"/>
      <c r="H378" s="50"/>
      <c r="I378" s="50"/>
      <c r="J378" s="102"/>
      <c r="K378" s="46"/>
      <c r="L378" s="46"/>
      <c r="M378" s="46"/>
      <c r="N378" s="46"/>
      <c r="O378" s="46"/>
      <c r="P378" s="46"/>
      <c r="Q378" s="46"/>
      <c r="R378" s="46"/>
      <c r="S378" s="46"/>
      <c r="T378" s="46"/>
      <c r="U378" s="46"/>
      <c r="V378" s="46"/>
      <c r="W378" s="46"/>
      <c r="X378" s="46"/>
      <c r="Y378" s="46"/>
      <c r="Z378" s="46"/>
      <c r="AA378" s="46"/>
      <c r="AB378" s="46"/>
      <c r="AC378" s="46"/>
      <c r="AD378" s="46"/>
      <c r="AE378" s="46"/>
      <c r="AF378" s="46"/>
      <c r="AG378" s="46"/>
      <c r="AH378" s="46"/>
      <c r="AI378" s="46"/>
      <c r="AJ378" s="46"/>
      <c r="AK378" s="46"/>
      <c r="AL378" s="46"/>
    </row>
    <row r="379">
      <c r="A379" s="50"/>
      <c r="B379" s="46"/>
      <c r="C379" s="46"/>
      <c r="D379" s="46"/>
      <c r="E379" s="70"/>
      <c r="F379" s="50"/>
      <c r="G379" s="50"/>
      <c r="H379" s="50"/>
      <c r="I379" s="50"/>
      <c r="J379" s="102"/>
      <c r="K379" s="46"/>
      <c r="L379" s="46"/>
      <c r="M379" s="46"/>
      <c r="N379" s="46"/>
      <c r="O379" s="46"/>
      <c r="P379" s="46"/>
      <c r="Q379" s="46"/>
      <c r="R379" s="46"/>
      <c r="S379" s="46"/>
      <c r="T379" s="46"/>
      <c r="U379" s="46"/>
      <c r="V379" s="46"/>
      <c r="W379" s="46"/>
      <c r="X379" s="46"/>
      <c r="Y379" s="46"/>
      <c r="Z379" s="46"/>
      <c r="AA379" s="46"/>
      <c r="AB379" s="46"/>
      <c r="AC379" s="46"/>
      <c r="AD379" s="46"/>
      <c r="AE379" s="46"/>
      <c r="AF379" s="46"/>
      <c r="AG379" s="46"/>
      <c r="AH379" s="46"/>
      <c r="AI379" s="46"/>
      <c r="AJ379" s="46"/>
      <c r="AK379" s="46"/>
      <c r="AL379" s="46"/>
    </row>
    <row r="380">
      <c r="A380" s="50"/>
      <c r="B380" s="46"/>
      <c r="C380" s="46"/>
      <c r="D380" s="46"/>
      <c r="E380" s="70"/>
      <c r="F380" s="50"/>
      <c r="G380" s="50"/>
      <c r="H380" s="50"/>
      <c r="I380" s="50"/>
      <c r="J380" s="102"/>
      <c r="K380" s="46"/>
      <c r="L380" s="46"/>
      <c r="M380" s="46"/>
      <c r="N380" s="46"/>
      <c r="O380" s="46"/>
      <c r="P380" s="46"/>
      <c r="Q380" s="46"/>
      <c r="R380" s="46"/>
      <c r="S380" s="46"/>
      <c r="T380" s="46"/>
      <c r="U380" s="46"/>
      <c r="V380" s="46"/>
      <c r="W380" s="46"/>
      <c r="X380" s="46"/>
      <c r="Y380" s="46"/>
      <c r="Z380" s="46"/>
      <c r="AA380" s="46"/>
      <c r="AB380" s="46"/>
      <c r="AC380" s="46"/>
      <c r="AD380" s="46"/>
      <c r="AE380" s="46"/>
      <c r="AF380" s="46"/>
      <c r="AG380" s="46"/>
      <c r="AH380" s="46"/>
      <c r="AI380" s="46"/>
      <c r="AJ380" s="46"/>
      <c r="AK380" s="46"/>
      <c r="AL380" s="46"/>
    </row>
    <row r="381">
      <c r="A381" s="50"/>
      <c r="B381" s="46"/>
      <c r="C381" s="46"/>
      <c r="D381" s="46"/>
      <c r="E381" s="70"/>
      <c r="F381" s="50"/>
      <c r="G381" s="50"/>
      <c r="H381" s="50"/>
      <c r="I381" s="50"/>
      <c r="J381" s="102"/>
      <c r="K381" s="46"/>
      <c r="L381" s="46"/>
      <c r="M381" s="46"/>
      <c r="N381" s="46"/>
      <c r="O381" s="46"/>
      <c r="P381" s="46"/>
      <c r="Q381" s="46"/>
      <c r="R381" s="46"/>
      <c r="S381" s="46"/>
      <c r="T381" s="46"/>
      <c r="U381" s="46"/>
      <c r="V381" s="46"/>
      <c r="W381" s="46"/>
      <c r="X381" s="46"/>
      <c r="Y381" s="46"/>
      <c r="Z381" s="46"/>
      <c r="AA381" s="46"/>
      <c r="AB381" s="46"/>
      <c r="AC381" s="46"/>
      <c r="AD381" s="46"/>
      <c r="AE381" s="46"/>
      <c r="AF381" s="46"/>
      <c r="AG381" s="46"/>
      <c r="AH381" s="46"/>
      <c r="AI381" s="46"/>
      <c r="AJ381" s="46"/>
      <c r="AK381" s="46"/>
      <c r="AL381" s="46"/>
    </row>
    <row r="382">
      <c r="A382" s="50"/>
      <c r="B382" s="46"/>
      <c r="C382" s="46"/>
      <c r="D382" s="46"/>
      <c r="E382" s="70"/>
      <c r="F382" s="50"/>
      <c r="G382" s="50"/>
      <c r="H382" s="50"/>
      <c r="I382" s="50"/>
      <c r="J382" s="102"/>
      <c r="K382" s="46"/>
      <c r="L382" s="46"/>
      <c r="M382" s="46"/>
      <c r="N382" s="46"/>
      <c r="O382" s="46"/>
      <c r="P382" s="46"/>
      <c r="Q382" s="46"/>
      <c r="R382" s="46"/>
      <c r="S382" s="46"/>
      <c r="T382" s="46"/>
      <c r="U382" s="46"/>
      <c r="V382" s="46"/>
      <c r="W382" s="46"/>
      <c r="X382" s="46"/>
      <c r="Y382" s="46"/>
      <c r="Z382" s="46"/>
      <c r="AA382" s="46"/>
      <c r="AB382" s="46"/>
      <c r="AC382" s="46"/>
      <c r="AD382" s="46"/>
      <c r="AE382" s="46"/>
      <c r="AF382" s="46"/>
      <c r="AG382" s="46"/>
      <c r="AH382" s="46"/>
      <c r="AI382" s="46"/>
      <c r="AJ382" s="46"/>
      <c r="AK382" s="46"/>
      <c r="AL382" s="46"/>
    </row>
    <row r="383">
      <c r="A383" s="50"/>
      <c r="B383" s="46"/>
      <c r="C383" s="46"/>
      <c r="D383" s="46"/>
      <c r="E383" s="70"/>
      <c r="F383" s="50"/>
      <c r="G383" s="50"/>
      <c r="H383" s="50"/>
      <c r="I383" s="50"/>
      <c r="J383" s="102"/>
      <c r="K383" s="46"/>
      <c r="L383" s="46"/>
      <c r="M383" s="46"/>
      <c r="N383" s="46"/>
      <c r="O383" s="46"/>
      <c r="P383" s="46"/>
      <c r="Q383" s="46"/>
      <c r="R383" s="46"/>
      <c r="S383" s="46"/>
      <c r="T383" s="46"/>
      <c r="U383" s="46"/>
      <c r="V383" s="46"/>
      <c r="W383" s="46"/>
      <c r="X383" s="46"/>
      <c r="Y383" s="46"/>
      <c r="Z383" s="46"/>
      <c r="AA383" s="46"/>
      <c r="AB383" s="46"/>
      <c r="AC383" s="46"/>
      <c r="AD383" s="46"/>
      <c r="AE383" s="46"/>
      <c r="AF383" s="46"/>
      <c r="AG383" s="46"/>
      <c r="AH383" s="46"/>
      <c r="AI383" s="46"/>
      <c r="AJ383" s="46"/>
      <c r="AK383" s="46"/>
      <c r="AL383" s="46"/>
    </row>
    <row r="384">
      <c r="A384" s="50"/>
      <c r="B384" s="46"/>
      <c r="C384" s="46"/>
      <c r="D384" s="46"/>
      <c r="E384" s="70"/>
      <c r="F384" s="50"/>
      <c r="G384" s="50"/>
      <c r="H384" s="50"/>
      <c r="I384" s="50"/>
      <c r="J384" s="102"/>
      <c r="K384" s="46"/>
      <c r="L384" s="46"/>
      <c r="M384" s="46"/>
      <c r="N384" s="46"/>
      <c r="O384" s="46"/>
      <c r="P384" s="46"/>
      <c r="Q384" s="46"/>
      <c r="R384" s="46"/>
      <c r="S384" s="46"/>
      <c r="T384" s="46"/>
      <c r="U384" s="46"/>
      <c r="V384" s="46"/>
      <c r="W384" s="46"/>
      <c r="X384" s="46"/>
      <c r="Y384" s="46"/>
      <c r="Z384" s="46"/>
      <c r="AA384" s="46"/>
      <c r="AB384" s="46"/>
      <c r="AC384" s="46"/>
      <c r="AD384" s="46"/>
      <c r="AE384" s="46"/>
      <c r="AF384" s="46"/>
      <c r="AG384" s="46"/>
      <c r="AH384" s="46"/>
      <c r="AI384" s="46"/>
      <c r="AJ384" s="46"/>
      <c r="AK384" s="46"/>
      <c r="AL384" s="46"/>
    </row>
    <row r="385">
      <c r="A385" s="50"/>
      <c r="B385" s="46"/>
      <c r="C385" s="46"/>
      <c r="D385" s="46"/>
      <c r="E385" s="70"/>
      <c r="F385" s="50"/>
      <c r="G385" s="50"/>
      <c r="H385" s="50"/>
      <c r="I385" s="50"/>
      <c r="J385" s="102"/>
      <c r="K385" s="46"/>
      <c r="L385" s="46"/>
      <c r="M385" s="46"/>
      <c r="N385" s="46"/>
      <c r="O385" s="46"/>
      <c r="P385" s="46"/>
      <c r="Q385" s="46"/>
      <c r="R385" s="46"/>
      <c r="S385" s="46"/>
      <c r="T385" s="46"/>
      <c r="U385" s="46"/>
      <c r="V385" s="46"/>
      <c r="W385" s="46"/>
      <c r="X385" s="46"/>
      <c r="Y385" s="46"/>
      <c r="Z385" s="46"/>
      <c r="AA385" s="46"/>
      <c r="AB385" s="46"/>
      <c r="AC385" s="46"/>
      <c r="AD385" s="46"/>
      <c r="AE385" s="46"/>
      <c r="AF385" s="46"/>
      <c r="AG385" s="46"/>
      <c r="AH385" s="46"/>
      <c r="AI385" s="46"/>
      <c r="AJ385" s="46"/>
      <c r="AK385" s="46"/>
      <c r="AL385" s="46"/>
    </row>
    <row r="386">
      <c r="A386" s="50"/>
      <c r="B386" s="46"/>
      <c r="C386" s="46"/>
      <c r="D386" s="46"/>
      <c r="E386" s="70"/>
      <c r="F386" s="50"/>
      <c r="G386" s="50"/>
      <c r="H386" s="50"/>
      <c r="I386" s="50"/>
      <c r="J386" s="102"/>
      <c r="K386" s="46"/>
      <c r="L386" s="46"/>
      <c r="M386" s="46"/>
      <c r="N386" s="46"/>
      <c r="O386" s="46"/>
      <c r="P386" s="46"/>
      <c r="Q386" s="46"/>
      <c r="R386" s="46"/>
      <c r="S386" s="46"/>
      <c r="T386" s="46"/>
      <c r="U386" s="46"/>
      <c r="V386" s="46"/>
      <c r="W386" s="46"/>
      <c r="X386" s="46"/>
      <c r="Y386" s="46"/>
      <c r="Z386" s="46"/>
      <c r="AA386" s="46"/>
      <c r="AB386" s="46"/>
      <c r="AC386" s="46"/>
      <c r="AD386" s="46"/>
      <c r="AE386" s="46"/>
      <c r="AF386" s="46"/>
      <c r="AG386" s="46"/>
      <c r="AH386" s="46"/>
      <c r="AI386" s="46"/>
      <c r="AJ386" s="46"/>
      <c r="AK386" s="46"/>
      <c r="AL386" s="46"/>
    </row>
    <row r="387">
      <c r="A387" s="50"/>
      <c r="B387" s="46"/>
      <c r="C387" s="46"/>
      <c r="D387" s="46"/>
      <c r="E387" s="70"/>
      <c r="F387" s="50"/>
      <c r="G387" s="50"/>
      <c r="H387" s="50"/>
      <c r="I387" s="50"/>
      <c r="J387" s="102"/>
      <c r="K387" s="46"/>
      <c r="L387" s="46"/>
      <c r="M387" s="46"/>
      <c r="N387" s="46"/>
      <c r="O387" s="46"/>
      <c r="P387" s="46"/>
      <c r="Q387" s="46"/>
      <c r="R387" s="46"/>
      <c r="S387" s="46"/>
      <c r="T387" s="46"/>
      <c r="U387" s="46"/>
      <c r="V387" s="46"/>
      <c r="W387" s="46"/>
      <c r="X387" s="46"/>
      <c r="Y387" s="46"/>
      <c r="Z387" s="46"/>
      <c r="AA387" s="46"/>
      <c r="AB387" s="46"/>
      <c r="AC387" s="46"/>
      <c r="AD387" s="46"/>
      <c r="AE387" s="46"/>
      <c r="AF387" s="46"/>
      <c r="AG387" s="46"/>
      <c r="AH387" s="46"/>
      <c r="AI387" s="46"/>
      <c r="AJ387" s="46"/>
      <c r="AK387" s="46"/>
      <c r="AL387" s="46"/>
    </row>
    <row r="388">
      <c r="A388" s="50"/>
      <c r="B388" s="46"/>
      <c r="C388" s="46"/>
      <c r="D388" s="46"/>
      <c r="E388" s="70"/>
      <c r="F388" s="50"/>
      <c r="G388" s="50"/>
      <c r="H388" s="50"/>
      <c r="I388" s="50"/>
      <c r="J388" s="102"/>
      <c r="K388" s="46"/>
      <c r="L388" s="46"/>
      <c r="M388" s="46"/>
      <c r="N388" s="46"/>
      <c r="O388" s="46"/>
      <c r="P388" s="46"/>
      <c r="Q388" s="46"/>
      <c r="R388" s="46"/>
      <c r="S388" s="46"/>
      <c r="T388" s="46"/>
      <c r="U388" s="46"/>
      <c r="V388" s="46"/>
      <c r="W388" s="46"/>
      <c r="X388" s="46"/>
      <c r="Y388" s="46"/>
      <c r="Z388" s="46"/>
      <c r="AA388" s="46"/>
      <c r="AB388" s="46"/>
      <c r="AC388" s="46"/>
      <c r="AD388" s="46"/>
      <c r="AE388" s="46"/>
      <c r="AF388" s="46"/>
      <c r="AG388" s="46"/>
      <c r="AH388" s="46"/>
      <c r="AI388" s="46"/>
      <c r="AJ388" s="46"/>
      <c r="AK388" s="46"/>
      <c r="AL388" s="46"/>
    </row>
    <row r="389">
      <c r="A389" s="50"/>
      <c r="B389" s="46"/>
      <c r="C389" s="46"/>
      <c r="D389" s="46"/>
      <c r="E389" s="70"/>
      <c r="F389" s="50"/>
      <c r="G389" s="50"/>
      <c r="H389" s="50"/>
      <c r="I389" s="50"/>
      <c r="J389" s="102"/>
      <c r="K389" s="46"/>
      <c r="L389" s="46"/>
      <c r="M389" s="46"/>
      <c r="N389" s="46"/>
      <c r="O389" s="46"/>
      <c r="P389" s="46"/>
      <c r="Q389" s="46"/>
      <c r="R389" s="46"/>
      <c r="S389" s="46"/>
      <c r="T389" s="46"/>
      <c r="U389" s="46"/>
      <c r="V389" s="46"/>
      <c r="W389" s="46"/>
      <c r="X389" s="46"/>
      <c r="Y389" s="46"/>
      <c r="Z389" s="46"/>
      <c r="AA389" s="46"/>
      <c r="AB389" s="46"/>
      <c r="AC389" s="46"/>
      <c r="AD389" s="46"/>
      <c r="AE389" s="46"/>
      <c r="AF389" s="46"/>
      <c r="AG389" s="46"/>
      <c r="AH389" s="46"/>
      <c r="AI389" s="46"/>
      <c r="AJ389" s="46"/>
      <c r="AK389" s="46"/>
      <c r="AL389" s="46"/>
    </row>
    <row r="390">
      <c r="A390" s="50"/>
      <c r="B390" s="46"/>
      <c r="C390" s="46"/>
      <c r="D390" s="46"/>
      <c r="E390" s="70"/>
      <c r="F390" s="50"/>
      <c r="G390" s="50"/>
      <c r="H390" s="50"/>
      <c r="I390" s="50"/>
      <c r="J390" s="102"/>
      <c r="K390" s="46"/>
      <c r="L390" s="46"/>
      <c r="M390" s="46"/>
      <c r="N390" s="46"/>
      <c r="O390" s="46"/>
      <c r="P390" s="46"/>
      <c r="Q390" s="46"/>
      <c r="R390" s="46"/>
      <c r="S390" s="46"/>
      <c r="T390" s="46"/>
      <c r="U390" s="46"/>
      <c r="V390" s="46"/>
      <c r="W390" s="46"/>
      <c r="X390" s="46"/>
      <c r="Y390" s="46"/>
      <c r="Z390" s="46"/>
      <c r="AA390" s="46"/>
      <c r="AB390" s="46"/>
      <c r="AC390" s="46"/>
      <c r="AD390" s="46"/>
      <c r="AE390" s="46"/>
      <c r="AF390" s="46"/>
      <c r="AG390" s="46"/>
      <c r="AH390" s="46"/>
      <c r="AI390" s="46"/>
      <c r="AJ390" s="46"/>
      <c r="AK390" s="46"/>
      <c r="AL390" s="46"/>
    </row>
    <row r="391">
      <c r="A391" s="50"/>
      <c r="B391" s="46"/>
      <c r="C391" s="46"/>
      <c r="D391" s="46"/>
      <c r="E391" s="70"/>
      <c r="F391" s="50"/>
      <c r="G391" s="50"/>
      <c r="H391" s="50"/>
      <c r="I391" s="50"/>
      <c r="J391" s="102"/>
      <c r="K391" s="46"/>
      <c r="L391" s="46"/>
      <c r="M391" s="46"/>
      <c r="N391" s="46"/>
      <c r="O391" s="46"/>
      <c r="P391" s="46"/>
      <c r="Q391" s="46"/>
      <c r="R391" s="46"/>
      <c r="S391" s="46"/>
      <c r="T391" s="46"/>
      <c r="U391" s="46"/>
      <c r="V391" s="46"/>
      <c r="W391" s="46"/>
      <c r="X391" s="46"/>
      <c r="Y391" s="46"/>
      <c r="Z391" s="46"/>
      <c r="AA391" s="46"/>
      <c r="AB391" s="46"/>
      <c r="AC391" s="46"/>
      <c r="AD391" s="46"/>
      <c r="AE391" s="46"/>
      <c r="AF391" s="46"/>
      <c r="AG391" s="46"/>
      <c r="AH391" s="46"/>
      <c r="AI391" s="46"/>
      <c r="AJ391" s="46"/>
      <c r="AK391" s="46"/>
      <c r="AL391" s="46"/>
    </row>
    <row r="392">
      <c r="A392" s="50"/>
      <c r="B392" s="46"/>
      <c r="C392" s="46"/>
      <c r="D392" s="46"/>
      <c r="E392" s="70"/>
      <c r="F392" s="50"/>
      <c r="G392" s="50"/>
      <c r="H392" s="50"/>
      <c r="I392" s="50"/>
      <c r="J392" s="102"/>
      <c r="K392" s="46"/>
      <c r="L392" s="46"/>
      <c r="M392" s="46"/>
      <c r="N392" s="46"/>
      <c r="O392" s="46"/>
      <c r="P392" s="46"/>
      <c r="Q392" s="46"/>
      <c r="R392" s="46"/>
      <c r="S392" s="46"/>
      <c r="T392" s="46"/>
      <c r="U392" s="46"/>
      <c r="V392" s="46"/>
      <c r="W392" s="46"/>
      <c r="X392" s="46"/>
      <c r="Y392" s="46"/>
      <c r="Z392" s="46"/>
      <c r="AA392" s="46"/>
      <c r="AB392" s="46"/>
      <c r="AC392" s="46"/>
      <c r="AD392" s="46"/>
      <c r="AE392" s="46"/>
      <c r="AF392" s="46"/>
      <c r="AG392" s="46"/>
      <c r="AH392" s="46"/>
      <c r="AI392" s="46"/>
      <c r="AJ392" s="46"/>
      <c r="AK392" s="46"/>
      <c r="AL392" s="46"/>
    </row>
    <row r="393">
      <c r="A393" s="50"/>
      <c r="B393" s="46"/>
      <c r="C393" s="46"/>
      <c r="D393" s="46"/>
      <c r="E393" s="70"/>
      <c r="F393" s="50"/>
      <c r="G393" s="50"/>
      <c r="H393" s="50"/>
      <c r="I393" s="50"/>
      <c r="J393" s="102"/>
      <c r="K393" s="46"/>
      <c r="L393" s="46"/>
      <c r="M393" s="46"/>
      <c r="N393" s="46"/>
      <c r="O393" s="46"/>
      <c r="P393" s="46"/>
      <c r="Q393" s="46"/>
      <c r="R393" s="46"/>
      <c r="S393" s="46"/>
      <c r="T393" s="46"/>
      <c r="U393" s="46"/>
      <c r="V393" s="46"/>
      <c r="W393" s="46"/>
      <c r="X393" s="46"/>
      <c r="Y393" s="46"/>
      <c r="Z393" s="46"/>
      <c r="AA393" s="46"/>
      <c r="AB393" s="46"/>
      <c r="AC393" s="46"/>
      <c r="AD393" s="46"/>
      <c r="AE393" s="46"/>
      <c r="AF393" s="46"/>
      <c r="AG393" s="46"/>
      <c r="AH393" s="46"/>
      <c r="AI393" s="46"/>
      <c r="AJ393" s="46"/>
      <c r="AK393" s="46"/>
      <c r="AL393" s="46"/>
    </row>
    <row r="394">
      <c r="A394" s="50"/>
      <c r="B394" s="46"/>
      <c r="C394" s="46"/>
      <c r="D394" s="46"/>
      <c r="E394" s="70"/>
      <c r="F394" s="50"/>
      <c r="G394" s="50"/>
      <c r="H394" s="50"/>
      <c r="I394" s="50"/>
      <c r="J394" s="102"/>
      <c r="K394" s="46"/>
      <c r="L394" s="46"/>
      <c r="M394" s="46"/>
      <c r="N394" s="46"/>
      <c r="O394" s="46"/>
      <c r="P394" s="46"/>
      <c r="Q394" s="46"/>
      <c r="R394" s="46"/>
      <c r="S394" s="46"/>
      <c r="T394" s="46"/>
      <c r="U394" s="46"/>
      <c r="V394" s="46"/>
      <c r="W394" s="46"/>
      <c r="X394" s="46"/>
      <c r="Y394" s="46"/>
      <c r="Z394" s="46"/>
      <c r="AA394" s="46"/>
      <c r="AB394" s="46"/>
      <c r="AC394" s="46"/>
      <c r="AD394" s="46"/>
      <c r="AE394" s="46"/>
      <c r="AF394" s="46"/>
      <c r="AG394" s="46"/>
      <c r="AH394" s="46"/>
      <c r="AI394" s="46"/>
      <c r="AJ394" s="46"/>
      <c r="AK394" s="46"/>
      <c r="AL394" s="46"/>
    </row>
    <row r="395">
      <c r="A395" s="50"/>
      <c r="B395" s="46"/>
      <c r="C395" s="46"/>
      <c r="D395" s="46"/>
      <c r="E395" s="70"/>
      <c r="F395" s="50"/>
      <c r="G395" s="50"/>
      <c r="H395" s="50"/>
      <c r="I395" s="50"/>
      <c r="J395" s="102"/>
      <c r="K395" s="46"/>
      <c r="L395" s="46"/>
      <c r="M395" s="46"/>
      <c r="N395" s="46"/>
      <c r="O395" s="46"/>
      <c r="P395" s="46"/>
      <c r="Q395" s="46"/>
      <c r="R395" s="46"/>
      <c r="S395" s="46"/>
      <c r="T395" s="46"/>
      <c r="U395" s="46"/>
      <c r="V395" s="46"/>
      <c r="W395" s="46"/>
      <c r="X395" s="46"/>
      <c r="Y395" s="46"/>
      <c r="Z395" s="46"/>
      <c r="AA395" s="46"/>
      <c r="AB395" s="46"/>
      <c r="AC395" s="46"/>
      <c r="AD395" s="46"/>
      <c r="AE395" s="46"/>
      <c r="AF395" s="46"/>
      <c r="AG395" s="46"/>
      <c r="AH395" s="46"/>
      <c r="AI395" s="46"/>
      <c r="AJ395" s="46"/>
      <c r="AK395" s="46"/>
      <c r="AL395" s="46"/>
    </row>
    <row r="396">
      <c r="A396" s="50"/>
      <c r="B396" s="46"/>
      <c r="C396" s="46"/>
      <c r="D396" s="46"/>
      <c r="E396" s="70"/>
      <c r="F396" s="50"/>
      <c r="G396" s="50"/>
      <c r="H396" s="50"/>
      <c r="I396" s="50"/>
      <c r="J396" s="102"/>
      <c r="K396" s="46"/>
      <c r="L396" s="46"/>
      <c r="M396" s="46"/>
      <c r="N396" s="46"/>
      <c r="O396" s="46"/>
      <c r="P396" s="46"/>
      <c r="Q396" s="46"/>
      <c r="R396" s="46"/>
      <c r="S396" s="46"/>
      <c r="T396" s="46"/>
      <c r="U396" s="46"/>
      <c r="V396" s="46"/>
      <c r="W396" s="46"/>
      <c r="X396" s="46"/>
      <c r="Y396" s="46"/>
      <c r="Z396" s="46"/>
      <c r="AA396" s="46"/>
      <c r="AB396" s="46"/>
      <c r="AC396" s="46"/>
      <c r="AD396" s="46"/>
      <c r="AE396" s="46"/>
      <c r="AF396" s="46"/>
      <c r="AG396" s="46"/>
      <c r="AH396" s="46"/>
      <c r="AI396" s="46"/>
      <c r="AJ396" s="46"/>
      <c r="AK396" s="46"/>
      <c r="AL396" s="46"/>
    </row>
    <row r="397">
      <c r="A397" s="50"/>
      <c r="B397" s="46"/>
      <c r="C397" s="46"/>
      <c r="D397" s="46"/>
      <c r="E397" s="70"/>
      <c r="F397" s="50"/>
      <c r="G397" s="50"/>
      <c r="H397" s="50"/>
      <c r="I397" s="50"/>
      <c r="J397" s="102"/>
      <c r="K397" s="46"/>
      <c r="L397" s="46"/>
      <c r="M397" s="46"/>
      <c r="N397" s="46"/>
      <c r="O397" s="46"/>
      <c r="P397" s="46"/>
      <c r="Q397" s="46"/>
      <c r="R397" s="46"/>
      <c r="S397" s="46"/>
      <c r="T397" s="46"/>
      <c r="U397" s="46"/>
      <c r="V397" s="46"/>
      <c r="W397" s="46"/>
      <c r="X397" s="46"/>
      <c r="Y397" s="46"/>
      <c r="Z397" s="46"/>
      <c r="AA397" s="46"/>
      <c r="AB397" s="46"/>
      <c r="AC397" s="46"/>
      <c r="AD397" s="46"/>
      <c r="AE397" s="46"/>
      <c r="AF397" s="46"/>
      <c r="AG397" s="46"/>
      <c r="AH397" s="46"/>
      <c r="AI397" s="46"/>
      <c r="AJ397" s="46"/>
      <c r="AK397" s="46"/>
      <c r="AL397" s="46"/>
    </row>
    <row r="398">
      <c r="A398" s="50"/>
      <c r="B398" s="46"/>
      <c r="C398" s="46"/>
      <c r="D398" s="46"/>
      <c r="E398" s="70"/>
      <c r="F398" s="50"/>
      <c r="G398" s="50"/>
      <c r="H398" s="50"/>
      <c r="I398" s="50"/>
      <c r="J398" s="102"/>
      <c r="K398" s="46"/>
      <c r="L398" s="46"/>
      <c r="M398" s="46"/>
      <c r="N398" s="46"/>
      <c r="O398" s="46"/>
      <c r="P398" s="46"/>
      <c r="Q398" s="46"/>
      <c r="R398" s="46"/>
      <c r="S398" s="46"/>
      <c r="T398" s="46"/>
      <c r="U398" s="46"/>
      <c r="V398" s="46"/>
      <c r="W398" s="46"/>
      <c r="X398" s="46"/>
      <c r="Y398" s="46"/>
      <c r="Z398" s="46"/>
      <c r="AA398" s="46"/>
      <c r="AB398" s="46"/>
      <c r="AC398" s="46"/>
      <c r="AD398" s="46"/>
      <c r="AE398" s="46"/>
      <c r="AF398" s="46"/>
      <c r="AG398" s="46"/>
      <c r="AH398" s="46"/>
      <c r="AI398" s="46"/>
      <c r="AJ398" s="46"/>
      <c r="AK398" s="46"/>
      <c r="AL398" s="46"/>
    </row>
    <row r="399">
      <c r="A399" s="50"/>
      <c r="B399" s="46"/>
      <c r="C399" s="46"/>
      <c r="D399" s="46"/>
      <c r="E399" s="70"/>
      <c r="F399" s="50"/>
      <c r="G399" s="50"/>
      <c r="H399" s="50"/>
      <c r="I399" s="50"/>
      <c r="J399" s="102"/>
      <c r="K399" s="46"/>
      <c r="L399" s="46"/>
      <c r="M399" s="46"/>
      <c r="N399" s="46"/>
      <c r="O399" s="46"/>
      <c r="P399" s="46"/>
      <c r="Q399" s="46"/>
      <c r="R399" s="46"/>
      <c r="S399" s="46"/>
      <c r="T399" s="46"/>
      <c r="U399" s="46"/>
      <c r="V399" s="46"/>
      <c r="W399" s="46"/>
      <c r="X399" s="46"/>
      <c r="Y399" s="46"/>
      <c r="Z399" s="46"/>
      <c r="AA399" s="46"/>
      <c r="AB399" s="46"/>
      <c r="AC399" s="46"/>
      <c r="AD399" s="46"/>
      <c r="AE399" s="46"/>
      <c r="AF399" s="46"/>
      <c r="AG399" s="46"/>
      <c r="AH399" s="46"/>
      <c r="AI399" s="46"/>
      <c r="AJ399" s="46"/>
      <c r="AK399" s="46"/>
      <c r="AL399" s="46"/>
    </row>
    <row r="400">
      <c r="A400" s="50"/>
      <c r="B400" s="46"/>
      <c r="C400" s="46"/>
      <c r="D400" s="46"/>
      <c r="E400" s="70"/>
      <c r="F400" s="50"/>
      <c r="G400" s="50"/>
      <c r="H400" s="50"/>
      <c r="I400" s="50"/>
      <c r="J400" s="102"/>
      <c r="K400" s="46"/>
      <c r="L400" s="46"/>
      <c r="M400" s="46"/>
      <c r="N400" s="46"/>
      <c r="O400" s="46"/>
      <c r="P400" s="46"/>
      <c r="Q400" s="46"/>
      <c r="R400" s="46"/>
      <c r="S400" s="46"/>
      <c r="T400" s="46"/>
      <c r="U400" s="46"/>
      <c r="V400" s="46"/>
      <c r="W400" s="46"/>
      <c r="X400" s="46"/>
      <c r="Y400" s="46"/>
      <c r="Z400" s="46"/>
      <c r="AA400" s="46"/>
      <c r="AB400" s="46"/>
      <c r="AC400" s="46"/>
      <c r="AD400" s="46"/>
      <c r="AE400" s="46"/>
      <c r="AF400" s="46"/>
      <c r="AG400" s="46"/>
      <c r="AH400" s="46"/>
      <c r="AI400" s="46"/>
      <c r="AJ400" s="46"/>
      <c r="AK400" s="46"/>
      <c r="AL400" s="46"/>
    </row>
    <row r="401">
      <c r="A401" s="50"/>
      <c r="B401" s="46"/>
      <c r="C401" s="46"/>
      <c r="D401" s="46"/>
      <c r="E401" s="70"/>
      <c r="F401" s="50"/>
      <c r="G401" s="50"/>
      <c r="H401" s="50"/>
      <c r="I401" s="50"/>
      <c r="J401" s="102"/>
      <c r="K401" s="46"/>
      <c r="L401" s="46"/>
      <c r="M401" s="46"/>
      <c r="N401" s="46"/>
      <c r="O401" s="46"/>
      <c r="P401" s="46"/>
      <c r="Q401" s="46"/>
      <c r="R401" s="46"/>
      <c r="S401" s="46"/>
      <c r="T401" s="46"/>
      <c r="U401" s="46"/>
      <c r="V401" s="46"/>
      <c r="W401" s="46"/>
      <c r="X401" s="46"/>
      <c r="Y401" s="46"/>
      <c r="Z401" s="46"/>
      <c r="AA401" s="46"/>
      <c r="AB401" s="46"/>
      <c r="AC401" s="46"/>
      <c r="AD401" s="46"/>
      <c r="AE401" s="46"/>
      <c r="AF401" s="46"/>
      <c r="AG401" s="46"/>
      <c r="AH401" s="46"/>
      <c r="AI401" s="46"/>
      <c r="AJ401" s="46"/>
      <c r="AK401" s="46"/>
      <c r="AL401" s="46"/>
    </row>
    <row r="402">
      <c r="A402" s="50"/>
      <c r="B402" s="46"/>
      <c r="C402" s="46"/>
      <c r="D402" s="46"/>
      <c r="E402" s="70"/>
      <c r="F402" s="50"/>
      <c r="G402" s="50"/>
      <c r="H402" s="50"/>
      <c r="I402" s="50"/>
      <c r="J402" s="102"/>
      <c r="K402" s="46"/>
      <c r="L402" s="46"/>
      <c r="M402" s="46"/>
      <c r="N402" s="46"/>
      <c r="O402" s="46"/>
      <c r="P402" s="46"/>
      <c r="Q402" s="46"/>
      <c r="R402" s="46"/>
      <c r="S402" s="46"/>
      <c r="T402" s="46"/>
      <c r="U402" s="46"/>
      <c r="V402" s="46"/>
      <c r="W402" s="46"/>
      <c r="X402" s="46"/>
      <c r="Y402" s="46"/>
      <c r="Z402" s="46"/>
      <c r="AA402" s="46"/>
      <c r="AB402" s="46"/>
      <c r="AC402" s="46"/>
      <c r="AD402" s="46"/>
      <c r="AE402" s="46"/>
      <c r="AF402" s="46"/>
      <c r="AG402" s="46"/>
      <c r="AH402" s="46"/>
      <c r="AI402" s="46"/>
      <c r="AJ402" s="46"/>
      <c r="AK402" s="46"/>
      <c r="AL402" s="46"/>
    </row>
    <row r="403">
      <c r="A403" s="50"/>
      <c r="B403" s="46"/>
      <c r="C403" s="46"/>
      <c r="D403" s="46"/>
      <c r="E403" s="70"/>
      <c r="F403" s="50"/>
      <c r="G403" s="50"/>
      <c r="H403" s="50"/>
      <c r="I403" s="50"/>
      <c r="J403" s="102"/>
      <c r="K403" s="46"/>
      <c r="L403" s="46"/>
      <c r="M403" s="46"/>
      <c r="N403" s="46"/>
      <c r="O403" s="46"/>
      <c r="P403" s="46"/>
      <c r="Q403" s="46"/>
      <c r="R403" s="46"/>
      <c r="S403" s="46"/>
      <c r="T403" s="46"/>
      <c r="U403" s="46"/>
      <c r="V403" s="46"/>
      <c r="W403" s="46"/>
      <c r="X403" s="46"/>
      <c r="Y403" s="46"/>
      <c r="Z403" s="46"/>
      <c r="AA403" s="46"/>
      <c r="AB403" s="46"/>
      <c r="AC403" s="46"/>
      <c r="AD403" s="46"/>
      <c r="AE403" s="46"/>
      <c r="AF403" s="46"/>
      <c r="AG403" s="46"/>
      <c r="AH403" s="46"/>
      <c r="AI403" s="46"/>
      <c r="AJ403" s="46"/>
      <c r="AK403" s="46"/>
      <c r="AL403" s="46"/>
    </row>
    <row r="404">
      <c r="A404" s="50"/>
      <c r="B404" s="46"/>
      <c r="C404" s="46"/>
      <c r="D404" s="46"/>
      <c r="E404" s="70"/>
      <c r="F404" s="50"/>
      <c r="G404" s="50"/>
      <c r="H404" s="50"/>
      <c r="I404" s="50"/>
      <c r="J404" s="102"/>
      <c r="K404" s="46"/>
      <c r="L404" s="46"/>
      <c r="M404" s="46"/>
      <c r="N404" s="46"/>
      <c r="O404" s="46"/>
      <c r="P404" s="46"/>
      <c r="Q404" s="46"/>
      <c r="R404" s="46"/>
      <c r="S404" s="46"/>
      <c r="T404" s="46"/>
      <c r="U404" s="46"/>
      <c r="V404" s="46"/>
      <c r="W404" s="46"/>
      <c r="X404" s="46"/>
      <c r="Y404" s="46"/>
      <c r="Z404" s="46"/>
      <c r="AA404" s="46"/>
      <c r="AB404" s="46"/>
      <c r="AC404" s="46"/>
      <c r="AD404" s="46"/>
      <c r="AE404" s="46"/>
      <c r="AF404" s="46"/>
      <c r="AG404" s="46"/>
      <c r="AH404" s="46"/>
      <c r="AI404" s="46"/>
      <c r="AJ404" s="46"/>
      <c r="AK404" s="46"/>
      <c r="AL404" s="46"/>
    </row>
    <row r="405">
      <c r="A405" s="50"/>
      <c r="B405" s="46"/>
      <c r="C405" s="46"/>
      <c r="D405" s="46"/>
      <c r="E405" s="70"/>
      <c r="F405" s="50"/>
      <c r="G405" s="50"/>
      <c r="H405" s="50"/>
      <c r="I405" s="50"/>
      <c r="J405" s="102"/>
      <c r="K405" s="46"/>
      <c r="L405" s="46"/>
      <c r="M405" s="46"/>
      <c r="N405" s="46"/>
      <c r="O405" s="46"/>
      <c r="P405" s="46"/>
      <c r="Q405" s="46"/>
      <c r="R405" s="46"/>
      <c r="S405" s="46"/>
      <c r="T405" s="46"/>
      <c r="U405" s="46"/>
      <c r="V405" s="46"/>
      <c r="W405" s="46"/>
      <c r="X405" s="46"/>
      <c r="Y405" s="46"/>
      <c r="Z405" s="46"/>
      <c r="AA405" s="46"/>
      <c r="AB405" s="46"/>
      <c r="AC405" s="46"/>
      <c r="AD405" s="46"/>
      <c r="AE405" s="46"/>
      <c r="AF405" s="46"/>
      <c r="AG405" s="46"/>
      <c r="AH405" s="46"/>
      <c r="AI405" s="46"/>
      <c r="AJ405" s="46"/>
      <c r="AK405" s="46"/>
      <c r="AL405" s="46"/>
    </row>
    <row r="406">
      <c r="A406" s="50"/>
      <c r="B406" s="46"/>
      <c r="C406" s="46"/>
      <c r="D406" s="46"/>
      <c r="E406" s="70"/>
      <c r="F406" s="50"/>
      <c r="G406" s="50"/>
      <c r="H406" s="50"/>
      <c r="I406" s="50"/>
      <c r="J406" s="102"/>
      <c r="K406" s="46"/>
      <c r="L406" s="46"/>
      <c r="M406" s="46"/>
      <c r="N406" s="46"/>
      <c r="O406" s="46"/>
      <c r="P406" s="46"/>
      <c r="Q406" s="46"/>
      <c r="R406" s="46"/>
      <c r="S406" s="46"/>
      <c r="T406" s="46"/>
      <c r="U406" s="46"/>
      <c r="V406" s="46"/>
      <c r="W406" s="46"/>
      <c r="X406" s="46"/>
      <c r="Y406" s="46"/>
      <c r="Z406" s="46"/>
      <c r="AA406" s="46"/>
      <c r="AB406" s="46"/>
      <c r="AC406" s="46"/>
      <c r="AD406" s="46"/>
      <c r="AE406" s="46"/>
      <c r="AF406" s="46"/>
      <c r="AG406" s="46"/>
      <c r="AH406" s="46"/>
      <c r="AI406" s="46"/>
      <c r="AJ406" s="46"/>
      <c r="AK406" s="46"/>
      <c r="AL406" s="46"/>
    </row>
    <row r="407">
      <c r="A407" s="50"/>
      <c r="B407" s="46"/>
      <c r="C407" s="46"/>
      <c r="D407" s="46"/>
      <c r="E407" s="70"/>
      <c r="F407" s="50"/>
      <c r="G407" s="50"/>
      <c r="H407" s="50"/>
      <c r="I407" s="50"/>
      <c r="J407" s="102"/>
      <c r="K407" s="46"/>
      <c r="L407" s="46"/>
      <c r="M407" s="46"/>
      <c r="N407" s="46"/>
      <c r="O407" s="46"/>
      <c r="P407" s="46"/>
      <c r="Q407" s="46"/>
      <c r="R407" s="46"/>
      <c r="S407" s="46"/>
      <c r="T407" s="46"/>
      <c r="U407" s="46"/>
      <c r="V407" s="46"/>
      <c r="W407" s="46"/>
      <c r="X407" s="46"/>
      <c r="Y407" s="46"/>
      <c r="Z407" s="46"/>
      <c r="AA407" s="46"/>
      <c r="AB407" s="46"/>
      <c r="AC407" s="46"/>
      <c r="AD407" s="46"/>
      <c r="AE407" s="46"/>
      <c r="AF407" s="46"/>
      <c r="AG407" s="46"/>
      <c r="AH407" s="46"/>
      <c r="AI407" s="46"/>
      <c r="AJ407" s="46"/>
      <c r="AK407" s="46"/>
      <c r="AL407" s="46"/>
    </row>
    <row r="408">
      <c r="A408" s="50"/>
      <c r="B408" s="46"/>
      <c r="C408" s="46"/>
      <c r="D408" s="46"/>
      <c r="E408" s="70"/>
      <c r="F408" s="50"/>
      <c r="G408" s="50"/>
      <c r="H408" s="50"/>
      <c r="I408" s="50"/>
      <c r="J408" s="102"/>
      <c r="K408" s="46"/>
      <c r="L408" s="46"/>
      <c r="M408" s="46"/>
      <c r="N408" s="46"/>
      <c r="O408" s="46"/>
      <c r="P408" s="46"/>
      <c r="Q408" s="46"/>
      <c r="R408" s="46"/>
      <c r="S408" s="46"/>
      <c r="T408" s="46"/>
      <c r="U408" s="46"/>
      <c r="V408" s="46"/>
      <c r="W408" s="46"/>
      <c r="X408" s="46"/>
      <c r="Y408" s="46"/>
      <c r="Z408" s="46"/>
      <c r="AA408" s="46"/>
      <c r="AB408" s="46"/>
      <c r="AC408" s="46"/>
      <c r="AD408" s="46"/>
      <c r="AE408" s="46"/>
      <c r="AF408" s="46"/>
      <c r="AG408" s="46"/>
      <c r="AH408" s="46"/>
      <c r="AI408" s="46"/>
      <c r="AJ408" s="46"/>
      <c r="AK408" s="46"/>
      <c r="AL408" s="46"/>
    </row>
    <row r="409">
      <c r="A409" s="50"/>
      <c r="B409" s="46"/>
      <c r="C409" s="46"/>
      <c r="D409" s="46"/>
      <c r="E409" s="70"/>
      <c r="F409" s="50"/>
      <c r="G409" s="50"/>
      <c r="H409" s="50"/>
      <c r="I409" s="50"/>
      <c r="J409" s="102"/>
      <c r="K409" s="46"/>
      <c r="L409" s="46"/>
      <c r="M409" s="46"/>
      <c r="N409" s="46"/>
      <c r="O409" s="46"/>
      <c r="P409" s="46"/>
      <c r="Q409" s="46"/>
      <c r="R409" s="46"/>
      <c r="S409" s="46"/>
      <c r="T409" s="46"/>
      <c r="U409" s="46"/>
      <c r="V409" s="46"/>
      <c r="W409" s="46"/>
      <c r="X409" s="46"/>
      <c r="Y409" s="46"/>
      <c r="Z409" s="46"/>
      <c r="AA409" s="46"/>
      <c r="AB409" s="46"/>
      <c r="AC409" s="46"/>
      <c r="AD409" s="46"/>
      <c r="AE409" s="46"/>
      <c r="AF409" s="46"/>
      <c r="AG409" s="46"/>
      <c r="AH409" s="46"/>
      <c r="AI409" s="46"/>
      <c r="AJ409" s="46"/>
      <c r="AK409" s="46"/>
      <c r="AL409" s="46"/>
    </row>
    <row r="410">
      <c r="A410" s="50"/>
      <c r="B410" s="46"/>
      <c r="C410" s="46"/>
      <c r="D410" s="46"/>
      <c r="E410" s="70"/>
      <c r="F410" s="50"/>
      <c r="G410" s="50"/>
      <c r="H410" s="50"/>
      <c r="I410" s="50"/>
      <c r="J410" s="102"/>
      <c r="K410" s="46"/>
      <c r="L410" s="46"/>
      <c r="M410" s="46"/>
      <c r="N410" s="46"/>
      <c r="O410" s="46"/>
      <c r="P410" s="46"/>
      <c r="Q410" s="46"/>
      <c r="R410" s="46"/>
      <c r="S410" s="46"/>
      <c r="T410" s="46"/>
      <c r="U410" s="46"/>
      <c r="V410" s="46"/>
      <c r="W410" s="46"/>
      <c r="X410" s="46"/>
      <c r="Y410" s="46"/>
      <c r="Z410" s="46"/>
      <c r="AA410" s="46"/>
      <c r="AB410" s="46"/>
      <c r="AC410" s="46"/>
      <c r="AD410" s="46"/>
      <c r="AE410" s="46"/>
      <c r="AF410" s="46"/>
      <c r="AG410" s="46"/>
      <c r="AH410" s="46"/>
      <c r="AI410" s="46"/>
      <c r="AJ410" s="46"/>
      <c r="AK410" s="46"/>
      <c r="AL410" s="46"/>
    </row>
    <row r="411">
      <c r="A411" s="50"/>
      <c r="B411" s="46"/>
      <c r="C411" s="46"/>
      <c r="D411" s="46"/>
      <c r="E411" s="70"/>
      <c r="F411" s="50"/>
      <c r="G411" s="50"/>
      <c r="H411" s="50"/>
      <c r="I411" s="50"/>
      <c r="J411" s="102"/>
      <c r="K411" s="46"/>
      <c r="L411" s="46"/>
      <c r="M411" s="46"/>
      <c r="N411" s="46"/>
      <c r="O411" s="46"/>
      <c r="P411" s="46"/>
      <c r="Q411" s="46"/>
      <c r="R411" s="46"/>
      <c r="S411" s="46"/>
      <c r="T411" s="46"/>
      <c r="U411" s="46"/>
      <c r="V411" s="46"/>
      <c r="W411" s="46"/>
      <c r="X411" s="46"/>
      <c r="Y411" s="46"/>
      <c r="Z411" s="46"/>
      <c r="AA411" s="46"/>
      <c r="AB411" s="46"/>
      <c r="AC411" s="46"/>
      <c r="AD411" s="46"/>
      <c r="AE411" s="46"/>
      <c r="AF411" s="46"/>
      <c r="AG411" s="46"/>
      <c r="AH411" s="46"/>
      <c r="AI411" s="46"/>
      <c r="AJ411" s="46"/>
      <c r="AK411" s="46"/>
      <c r="AL411" s="46"/>
    </row>
    <row r="412">
      <c r="A412" s="50"/>
      <c r="B412" s="46"/>
      <c r="C412" s="46"/>
      <c r="D412" s="46"/>
      <c r="E412" s="70"/>
      <c r="F412" s="50"/>
      <c r="G412" s="50"/>
      <c r="H412" s="50"/>
      <c r="I412" s="50"/>
      <c r="J412" s="102"/>
      <c r="K412" s="46"/>
      <c r="L412" s="46"/>
      <c r="M412" s="46"/>
      <c r="N412" s="46"/>
      <c r="O412" s="46"/>
      <c r="P412" s="46"/>
      <c r="Q412" s="46"/>
      <c r="R412" s="46"/>
      <c r="S412" s="46"/>
      <c r="T412" s="46"/>
      <c r="U412" s="46"/>
      <c r="V412" s="46"/>
      <c r="W412" s="46"/>
      <c r="X412" s="46"/>
      <c r="Y412" s="46"/>
      <c r="Z412" s="46"/>
      <c r="AA412" s="46"/>
      <c r="AB412" s="46"/>
      <c r="AC412" s="46"/>
      <c r="AD412" s="46"/>
      <c r="AE412" s="46"/>
      <c r="AF412" s="46"/>
      <c r="AG412" s="46"/>
      <c r="AH412" s="46"/>
      <c r="AI412" s="46"/>
      <c r="AJ412" s="46"/>
      <c r="AK412" s="46"/>
      <c r="AL412" s="46"/>
    </row>
    <row r="413">
      <c r="A413" s="50"/>
      <c r="B413" s="46"/>
      <c r="C413" s="46"/>
      <c r="D413" s="46"/>
      <c r="E413" s="70"/>
      <c r="F413" s="50"/>
      <c r="G413" s="50"/>
      <c r="H413" s="50"/>
      <c r="I413" s="50"/>
      <c r="J413" s="102"/>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c r="AL413" s="46"/>
    </row>
    <row r="414">
      <c r="A414" s="50"/>
      <c r="B414" s="46"/>
      <c r="C414" s="46"/>
      <c r="D414" s="46"/>
      <c r="E414" s="70"/>
      <c r="F414" s="50"/>
      <c r="G414" s="50"/>
      <c r="H414" s="50"/>
      <c r="I414" s="50"/>
      <c r="J414" s="102"/>
      <c r="K414" s="46"/>
      <c r="L414" s="46"/>
      <c r="M414" s="46"/>
      <c r="N414" s="46"/>
      <c r="O414" s="46"/>
      <c r="P414" s="46"/>
      <c r="Q414" s="46"/>
      <c r="R414" s="46"/>
      <c r="S414" s="46"/>
      <c r="T414" s="46"/>
      <c r="U414" s="46"/>
      <c r="V414" s="46"/>
      <c r="W414" s="46"/>
      <c r="X414" s="46"/>
      <c r="Y414" s="46"/>
      <c r="Z414" s="46"/>
      <c r="AA414" s="46"/>
      <c r="AB414" s="46"/>
      <c r="AC414" s="46"/>
      <c r="AD414" s="46"/>
      <c r="AE414" s="46"/>
      <c r="AF414" s="46"/>
      <c r="AG414" s="46"/>
      <c r="AH414" s="46"/>
      <c r="AI414" s="46"/>
      <c r="AJ414" s="46"/>
      <c r="AK414" s="46"/>
      <c r="AL414" s="46"/>
    </row>
    <row r="415">
      <c r="A415" s="50"/>
      <c r="B415" s="46"/>
      <c r="C415" s="46"/>
      <c r="D415" s="46"/>
      <c r="E415" s="70"/>
      <c r="F415" s="50"/>
      <c r="G415" s="50"/>
      <c r="H415" s="50"/>
      <c r="I415" s="50"/>
      <c r="J415" s="102"/>
      <c r="K415" s="46"/>
      <c r="L415" s="46"/>
      <c r="M415" s="46"/>
      <c r="N415" s="46"/>
      <c r="O415" s="46"/>
      <c r="P415" s="46"/>
      <c r="Q415" s="46"/>
      <c r="R415" s="46"/>
      <c r="S415" s="46"/>
      <c r="T415" s="46"/>
      <c r="U415" s="46"/>
      <c r="V415" s="46"/>
      <c r="W415" s="46"/>
      <c r="X415" s="46"/>
      <c r="Y415" s="46"/>
      <c r="Z415" s="46"/>
      <c r="AA415" s="46"/>
      <c r="AB415" s="46"/>
      <c r="AC415" s="46"/>
      <c r="AD415" s="46"/>
      <c r="AE415" s="46"/>
      <c r="AF415" s="46"/>
      <c r="AG415" s="46"/>
      <c r="AH415" s="46"/>
      <c r="AI415" s="46"/>
      <c r="AJ415" s="46"/>
      <c r="AK415" s="46"/>
      <c r="AL415" s="46"/>
    </row>
    <row r="416">
      <c r="A416" s="50"/>
      <c r="B416" s="46"/>
      <c r="C416" s="46"/>
      <c r="D416" s="46"/>
      <c r="E416" s="70"/>
      <c r="F416" s="50"/>
      <c r="G416" s="50"/>
      <c r="H416" s="50"/>
      <c r="I416" s="50"/>
      <c r="J416" s="102"/>
      <c r="K416" s="46"/>
      <c r="L416" s="46"/>
      <c r="M416" s="46"/>
      <c r="N416" s="46"/>
      <c r="O416" s="46"/>
      <c r="P416" s="46"/>
      <c r="Q416" s="46"/>
      <c r="R416" s="46"/>
      <c r="S416" s="46"/>
      <c r="T416" s="46"/>
      <c r="U416" s="46"/>
      <c r="V416" s="46"/>
      <c r="W416" s="46"/>
      <c r="X416" s="46"/>
      <c r="Y416" s="46"/>
      <c r="Z416" s="46"/>
      <c r="AA416" s="46"/>
      <c r="AB416" s="46"/>
      <c r="AC416" s="46"/>
      <c r="AD416" s="46"/>
      <c r="AE416" s="46"/>
      <c r="AF416" s="46"/>
      <c r="AG416" s="46"/>
      <c r="AH416" s="46"/>
      <c r="AI416" s="46"/>
      <c r="AJ416" s="46"/>
      <c r="AK416" s="46"/>
      <c r="AL416" s="46"/>
    </row>
    <row r="417">
      <c r="A417" s="50"/>
      <c r="B417" s="46"/>
      <c r="C417" s="46"/>
      <c r="D417" s="46"/>
      <c r="E417" s="70"/>
      <c r="F417" s="50"/>
      <c r="G417" s="50"/>
      <c r="H417" s="50"/>
      <c r="I417" s="50"/>
      <c r="J417" s="102"/>
      <c r="K417" s="46"/>
      <c r="L417" s="46"/>
      <c r="M417" s="46"/>
      <c r="N417" s="46"/>
      <c r="O417" s="46"/>
      <c r="P417" s="46"/>
      <c r="Q417" s="46"/>
      <c r="R417" s="46"/>
      <c r="S417" s="46"/>
      <c r="T417" s="46"/>
      <c r="U417" s="46"/>
      <c r="V417" s="46"/>
      <c r="W417" s="46"/>
      <c r="X417" s="46"/>
      <c r="Y417" s="46"/>
      <c r="Z417" s="46"/>
      <c r="AA417" s="46"/>
      <c r="AB417" s="46"/>
      <c r="AC417" s="46"/>
      <c r="AD417" s="46"/>
      <c r="AE417" s="46"/>
      <c r="AF417" s="46"/>
      <c r="AG417" s="46"/>
      <c r="AH417" s="46"/>
      <c r="AI417" s="46"/>
      <c r="AJ417" s="46"/>
      <c r="AK417" s="46"/>
      <c r="AL417" s="46"/>
    </row>
    <row r="418">
      <c r="A418" s="50"/>
      <c r="B418" s="46"/>
      <c r="C418" s="46"/>
      <c r="D418" s="46"/>
      <c r="E418" s="70"/>
      <c r="F418" s="50"/>
      <c r="G418" s="50"/>
      <c r="H418" s="50"/>
      <c r="I418" s="50"/>
      <c r="J418" s="102"/>
      <c r="K418" s="46"/>
      <c r="L418" s="46"/>
      <c r="M418" s="46"/>
      <c r="N418" s="46"/>
      <c r="O418" s="46"/>
      <c r="P418" s="46"/>
      <c r="Q418" s="46"/>
      <c r="R418" s="46"/>
      <c r="S418" s="46"/>
      <c r="T418" s="46"/>
      <c r="U418" s="46"/>
      <c r="V418" s="46"/>
      <c r="W418" s="46"/>
      <c r="X418" s="46"/>
      <c r="Y418" s="46"/>
      <c r="Z418" s="46"/>
      <c r="AA418" s="46"/>
      <c r="AB418" s="46"/>
      <c r="AC418" s="46"/>
      <c r="AD418" s="46"/>
      <c r="AE418" s="46"/>
      <c r="AF418" s="46"/>
      <c r="AG418" s="46"/>
      <c r="AH418" s="46"/>
      <c r="AI418" s="46"/>
      <c r="AJ418" s="46"/>
      <c r="AK418" s="46"/>
      <c r="AL418" s="46"/>
    </row>
    <row r="419">
      <c r="A419" s="50"/>
      <c r="B419" s="46"/>
      <c r="C419" s="46"/>
      <c r="D419" s="46"/>
      <c r="E419" s="70"/>
      <c r="F419" s="50"/>
      <c r="G419" s="50"/>
      <c r="H419" s="50"/>
      <c r="I419" s="50"/>
      <c r="J419" s="102"/>
      <c r="K419" s="46"/>
      <c r="L419" s="46"/>
      <c r="M419" s="46"/>
      <c r="N419" s="46"/>
      <c r="O419" s="46"/>
      <c r="P419" s="46"/>
      <c r="Q419" s="46"/>
      <c r="R419" s="46"/>
      <c r="S419" s="46"/>
      <c r="T419" s="46"/>
      <c r="U419" s="46"/>
      <c r="V419" s="46"/>
      <c r="W419" s="46"/>
      <c r="X419" s="46"/>
      <c r="Y419" s="46"/>
      <c r="Z419" s="46"/>
      <c r="AA419" s="46"/>
      <c r="AB419" s="46"/>
      <c r="AC419" s="46"/>
      <c r="AD419" s="46"/>
      <c r="AE419" s="46"/>
      <c r="AF419" s="46"/>
      <c r="AG419" s="46"/>
      <c r="AH419" s="46"/>
      <c r="AI419" s="46"/>
      <c r="AJ419" s="46"/>
      <c r="AK419" s="46"/>
      <c r="AL419" s="46"/>
    </row>
    <row r="420">
      <c r="A420" s="50"/>
      <c r="B420" s="46"/>
      <c r="C420" s="46"/>
      <c r="D420" s="46"/>
      <c r="E420" s="70"/>
      <c r="F420" s="50"/>
      <c r="G420" s="50"/>
      <c r="H420" s="50"/>
      <c r="I420" s="50"/>
      <c r="J420" s="102"/>
      <c r="K420" s="46"/>
      <c r="L420" s="46"/>
      <c r="M420" s="46"/>
      <c r="N420" s="46"/>
      <c r="O420" s="46"/>
      <c r="P420" s="46"/>
      <c r="Q420" s="46"/>
      <c r="R420" s="46"/>
      <c r="S420" s="46"/>
      <c r="T420" s="46"/>
      <c r="U420" s="46"/>
      <c r="V420" s="46"/>
      <c r="W420" s="46"/>
      <c r="X420" s="46"/>
      <c r="Y420" s="46"/>
      <c r="Z420" s="46"/>
      <c r="AA420" s="46"/>
      <c r="AB420" s="46"/>
      <c r="AC420" s="46"/>
      <c r="AD420" s="46"/>
      <c r="AE420" s="46"/>
      <c r="AF420" s="46"/>
      <c r="AG420" s="46"/>
      <c r="AH420" s="46"/>
      <c r="AI420" s="46"/>
      <c r="AJ420" s="46"/>
      <c r="AK420" s="46"/>
      <c r="AL420" s="46"/>
    </row>
    <row r="421">
      <c r="A421" s="50"/>
      <c r="B421" s="46"/>
      <c r="C421" s="46"/>
      <c r="D421" s="46"/>
      <c r="E421" s="70"/>
      <c r="F421" s="50"/>
      <c r="G421" s="50"/>
      <c r="H421" s="50"/>
      <c r="I421" s="50"/>
      <c r="J421" s="102"/>
      <c r="K421" s="46"/>
      <c r="L421" s="46"/>
      <c r="M421" s="46"/>
      <c r="N421" s="46"/>
      <c r="O421" s="46"/>
      <c r="P421" s="46"/>
      <c r="Q421" s="46"/>
      <c r="R421" s="46"/>
      <c r="S421" s="46"/>
      <c r="T421" s="46"/>
      <c r="U421" s="46"/>
      <c r="V421" s="46"/>
      <c r="W421" s="46"/>
      <c r="X421" s="46"/>
      <c r="Y421" s="46"/>
      <c r="Z421" s="46"/>
      <c r="AA421" s="46"/>
      <c r="AB421" s="46"/>
      <c r="AC421" s="46"/>
      <c r="AD421" s="46"/>
      <c r="AE421" s="46"/>
      <c r="AF421" s="46"/>
      <c r="AG421" s="46"/>
      <c r="AH421" s="46"/>
      <c r="AI421" s="46"/>
      <c r="AJ421" s="46"/>
      <c r="AK421" s="46"/>
      <c r="AL421" s="46"/>
    </row>
    <row r="422">
      <c r="A422" s="50"/>
      <c r="B422" s="46"/>
      <c r="C422" s="46"/>
      <c r="D422" s="46"/>
      <c r="E422" s="70"/>
      <c r="F422" s="50"/>
      <c r="G422" s="50"/>
      <c r="H422" s="50"/>
      <c r="I422" s="50"/>
      <c r="J422" s="102"/>
      <c r="K422" s="46"/>
      <c r="L422" s="46"/>
      <c r="M422" s="46"/>
      <c r="N422" s="46"/>
      <c r="O422" s="46"/>
      <c r="P422" s="46"/>
      <c r="Q422" s="46"/>
      <c r="R422" s="46"/>
      <c r="S422" s="46"/>
      <c r="T422" s="46"/>
      <c r="U422" s="46"/>
      <c r="V422" s="46"/>
      <c r="W422" s="46"/>
      <c r="X422" s="46"/>
      <c r="Y422" s="46"/>
      <c r="Z422" s="46"/>
      <c r="AA422" s="46"/>
      <c r="AB422" s="46"/>
      <c r="AC422" s="46"/>
      <c r="AD422" s="46"/>
      <c r="AE422" s="46"/>
      <c r="AF422" s="46"/>
      <c r="AG422" s="46"/>
      <c r="AH422" s="46"/>
      <c r="AI422" s="46"/>
      <c r="AJ422" s="46"/>
      <c r="AK422" s="46"/>
      <c r="AL422" s="46"/>
    </row>
    <row r="423">
      <c r="A423" s="50"/>
      <c r="B423" s="46"/>
      <c r="C423" s="46"/>
      <c r="D423" s="46"/>
      <c r="E423" s="70"/>
      <c r="F423" s="50"/>
      <c r="G423" s="50"/>
      <c r="H423" s="50"/>
      <c r="I423" s="50"/>
      <c r="J423" s="102"/>
      <c r="K423" s="46"/>
      <c r="L423" s="46"/>
      <c r="M423" s="46"/>
      <c r="N423" s="46"/>
      <c r="O423" s="46"/>
      <c r="P423" s="46"/>
      <c r="Q423" s="46"/>
      <c r="R423" s="46"/>
      <c r="S423" s="46"/>
      <c r="T423" s="46"/>
      <c r="U423" s="46"/>
      <c r="V423" s="46"/>
      <c r="W423" s="46"/>
      <c r="X423" s="46"/>
      <c r="Y423" s="46"/>
      <c r="Z423" s="46"/>
      <c r="AA423" s="46"/>
      <c r="AB423" s="46"/>
      <c r="AC423" s="46"/>
      <c r="AD423" s="46"/>
      <c r="AE423" s="46"/>
      <c r="AF423" s="46"/>
      <c r="AG423" s="46"/>
      <c r="AH423" s="46"/>
      <c r="AI423" s="46"/>
      <c r="AJ423" s="46"/>
      <c r="AK423" s="46"/>
      <c r="AL423" s="46"/>
    </row>
    <row r="424">
      <c r="A424" s="50"/>
      <c r="B424" s="46"/>
      <c r="C424" s="46"/>
      <c r="D424" s="46"/>
      <c r="E424" s="70"/>
      <c r="F424" s="50"/>
      <c r="G424" s="50"/>
      <c r="H424" s="50"/>
      <c r="I424" s="50"/>
      <c r="J424" s="102"/>
      <c r="K424" s="46"/>
      <c r="L424" s="46"/>
      <c r="M424" s="46"/>
      <c r="N424" s="46"/>
      <c r="O424" s="46"/>
      <c r="P424" s="46"/>
      <c r="Q424" s="46"/>
      <c r="R424" s="46"/>
      <c r="S424" s="46"/>
      <c r="T424" s="46"/>
      <c r="U424" s="46"/>
      <c r="V424" s="46"/>
      <c r="W424" s="46"/>
      <c r="X424" s="46"/>
      <c r="Y424" s="46"/>
      <c r="Z424" s="46"/>
      <c r="AA424" s="46"/>
      <c r="AB424" s="46"/>
      <c r="AC424" s="46"/>
      <c r="AD424" s="46"/>
      <c r="AE424" s="46"/>
      <c r="AF424" s="46"/>
      <c r="AG424" s="46"/>
      <c r="AH424" s="46"/>
      <c r="AI424" s="46"/>
      <c r="AJ424" s="46"/>
      <c r="AK424" s="46"/>
      <c r="AL424" s="46"/>
    </row>
    <row r="425">
      <c r="A425" s="50"/>
      <c r="B425" s="46"/>
      <c r="C425" s="46"/>
      <c r="D425" s="46"/>
      <c r="E425" s="70"/>
      <c r="F425" s="50"/>
      <c r="G425" s="50"/>
      <c r="H425" s="50"/>
      <c r="I425" s="50"/>
      <c r="J425" s="102"/>
      <c r="K425" s="46"/>
      <c r="L425" s="46"/>
      <c r="M425" s="46"/>
      <c r="N425" s="46"/>
      <c r="O425" s="46"/>
      <c r="P425" s="46"/>
      <c r="Q425" s="46"/>
      <c r="R425" s="46"/>
      <c r="S425" s="46"/>
      <c r="T425" s="46"/>
      <c r="U425" s="46"/>
      <c r="V425" s="46"/>
      <c r="W425" s="46"/>
      <c r="X425" s="46"/>
      <c r="Y425" s="46"/>
      <c r="Z425" s="46"/>
      <c r="AA425" s="46"/>
      <c r="AB425" s="46"/>
      <c r="AC425" s="46"/>
      <c r="AD425" s="46"/>
      <c r="AE425" s="46"/>
      <c r="AF425" s="46"/>
      <c r="AG425" s="46"/>
      <c r="AH425" s="46"/>
      <c r="AI425" s="46"/>
      <c r="AJ425" s="46"/>
      <c r="AK425" s="46"/>
      <c r="AL425" s="46"/>
    </row>
    <row r="426">
      <c r="A426" s="50"/>
      <c r="B426" s="46"/>
      <c r="C426" s="46"/>
      <c r="D426" s="46"/>
      <c r="E426" s="70"/>
      <c r="F426" s="50"/>
      <c r="G426" s="50"/>
      <c r="H426" s="50"/>
      <c r="I426" s="50"/>
      <c r="J426" s="102"/>
      <c r="K426" s="46"/>
      <c r="L426" s="46"/>
      <c r="M426" s="46"/>
      <c r="N426" s="46"/>
      <c r="O426" s="46"/>
      <c r="P426" s="46"/>
      <c r="Q426" s="46"/>
      <c r="R426" s="46"/>
      <c r="S426" s="46"/>
      <c r="T426" s="46"/>
      <c r="U426" s="46"/>
      <c r="V426" s="46"/>
      <c r="W426" s="46"/>
      <c r="X426" s="46"/>
      <c r="Y426" s="46"/>
      <c r="Z426" s="46"/>
      <c r="AA426" s="46"/>
      <c r="AB426" s="46"/>
      <c r="AC426" s="46"/>
      <c r="AD426" s="46"/>
      <c r="AE426" s="46"/>
      <c r="AF426" s="46"/>
      <c r="AG426" s="46"/>
      <c r="AH426" s="46"/>
      <c r="AI426" s="46"/>
      <c r="AJ426" s="46"/>
      <c r="AK426" s="46"/>
      <c r="AL426" s="46"/>
    </row>
    <row r="427">
      <c r="A427" s="50"/>
      <c r="B427" s="46"/>
      <c r="C427" s="46"/>
      <c r="D427" s="46"/>
      <c r="E427" s="70"/>
      <c r="F427" s="50"/>
      <c r="G427" s="50"/>
      <c r="H427" s="50"/>
      <c r="I427" s="50"/>
      <c r="J427" s="102"/>
      <c r="K427" s="46"/>
      <c r="L427" s="46"/>
      <c r="M427" s="46"/>
      <c r="N427" s="46"/>
      <c r="O427" s="46"/>
      <c r="P427" s="46"/>
      <c r="Q427" s="46"/>
      <c r="R427" s="46"/>
      <c r="S427" s="46"/>
      <c r="T427" s="46"/>
      <c r="U427" s="46"/>
      <c r="V427" s="46"/>
      <c r="W427" s="46"/>
      <c r="X427" s="46"/>
      <c r="Y427" s="46"/>
      <c r="Z427" s="46"/>
      <c r="AA427" s="46"/>
      <c r="AB427" s="46"/>
      <c r="AC427" s="46"/>
      <c r="AD427" s="46"/>
      <c r="AE427" s="46"/>
      <c r="AF427" s="46"/>
      <c r="AG427" s="46"/>
      <c r="AH427" s="46"/>
      <c r="AI427" s="46"/>
      <c r="AJ427" s="46"/>
      <c r="AK427" s="46"/>
      <c r="AL427" s="46"/>
    </row>
    <row r="428">
      <c r="A428" s="50"/>
      <c r="B428" s="46"/>
      <c r="C428" s="46"/>
      <c r="D428" s="46"/>
      <c r="E428" s="70"/>
      <c r="F428" s="50"/>
      <c r="G428" s="50"/>
      <c r="H428" s="50"/>
      <c r="I428" s="50"/>
      <c r="J428" s="102"/>
      <c r="K428" s="46"/>
      <c r="L428" s="46"/>
      <c r="M428" s="46"/>
      <c r="N428" s="46"/>
      <c r="O428" s="46"/>
      <c r="P428" s="46"/>
      <c r="Q428" s="46"/>
      <c r="R428" s="46"/>
      <c r="S428" s="46"/>
      <c r="T428" s="46"/>
      <c r="U428" s="46"/>
      <c r="V428" s="46"/>
      <c r="W428" s="46"/>
      <c r="X428" s="46"/>
      <c r="Y428" s="46"/>
      <c r="Z428" s="46"/>
      <c r="AA428" s="46"/>
      <c r="AB428" s="46"/>
      <c r="AC428" s="46"/>
      <c r="AD428" s="46"/>
      <c r="AE428" s="46"/>
      <c r="AF428" s="46"/>
      <c r="AG428" s="46"/>
      <c r="AH428" s="46"/>
      <c r="AI428" s="46"/>
      <c r="AJ428" s="46"/>
      <c r="AK428" s="46"/>
      <c r="AL428" s="46"/>
    </row>
    <row r="429">
      <c r="A429" s="50"/>
      <c r="B429" s="46"/>
      <c r="C429" s="46"/>
      <c r="D429" s="46"/>
      <c r="E429" s="70"/>
      <c r="F429" s="50"/>
      <c r="G429" s="50"/>
      <c r="H429" s="50"/>
      <c r="I429" s="50"/>
      <c r="J429" s="102"/>
      <c r="K429" s="46"/>
      <c r="L429" s="46"/>
      <c r="M429" s="46"/>
      <c r="N429" s="46"/>
      <c r="O429" s="46"/>
      <c r="P429" s="46"/>
      <c r="Q429" s="46"/>
      <c r="R429" s="46"/>
      <c r="S429" s="46"/>
      <c r="T429" s="46"/>
      <c r="U429" s="46"/>
      <c r="V429" s="46"/>
      <c r="W429" s="46"/>
      <c r="X429" s="46"/>
      <c r="Y429" s="46"/>
      <c r="Z429" s="46"/>
      <c r="AA429" s="46"/>
      <c r="AB429" s="46"/>
      <c r="AC429" s="46"/>
      <c r="AD429" s="46"/>
      <c r="AE429" s="46"/>
      <c r="AF429" s="46"/>
      <c r="AG429" s="46"/>
      <c r="AH429" s="46"/>
      <c r="AI429" s="46"/>
      <c r="AJ429" s="46"/>
      <c r="AK429" s="46"/>
      <c r="AL429" s="46"/>
    </row>
    <row r="430">
      <c r="A430" s="50"/>
      <c r="B430" s="46"/>
      <c r="C430" s="46"/>
      <c r="D430" s="46"/>
      <c r="E430" s="70"/>
      <c r="F430" s="50"/>
      <c r="G430" s="50"/>
      <c r="H430" s="50"/>
      <c r="I430" s="50"/>
      <c r="J430" s="102"/>
      <c r="K430" s="46"/>
      <c r="L430" s="46"/>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c r="AJ430" s="46"/>
      <c r="AK430" s="46"/>
      <c r="AL430" s="46"/>
    </row>
    <row r="431">
      <c r="A431" s="50"/>
      <c r="B431" s="46"/>
      <c r="C431" s="46"/>
      <c r="D431" s="46"/>
      <c r="E431" s="70"/>
      <c r="F431" s="50"/>
      <c r="G431" s="50"/>
      <c r="H431" s="50"/>
      <c r="I431" s="50"/>
      <c r="J431" s="102"/>
      <c r="K431" s="46"/>
      <c r="L431" s="46"/>
      <c r="M431" s="46"/>
      <c r="N431" s="46"/>
      <c r="O431" s="46"/>
      <c r="P431" s="46"/>
      <c r="Q431" s="46"/>
      <c r="R431" s="46"/>
      <c r="S431" s="46"/>
      <c r="T431" s="46"/>
      <c r="U431" s="46"/>
      <c r="V431" s="46"/>
      <c r="W431" s="46"/>
      <c r="X431" s="46"/>
      <c r="Y431" s="46"/>
      <c r="Z431" s="46"/>
      <c r="AA431" s="46"/>
      <c r="AB431" s="46"/>
      <c r="AC431" s="46"/>
      <c r="AD431" s="46"/>
      <c r="AE431" s="46"/>
      <c r="AF431" s="46"/>
      <c r="AG431" s="46"/>
      <c r="AH431" s="46"/>
      <c r="AI431" s="46"/>
      <c r="AJ431" s="46"/>
      <c r="AK431" s="46"/>
      <c r="AL431" s="46"/>
    </row>
    <row r="432">
      <c r="A432" s="50"/>
      <c r="B432" s="46"/>
      <c r="C432" s="46"/>
      <c r="D432" s="46"/>
      <c r="E432" s="70"/>
      <c r="F432" s="50"/>
      <c r="G432" s="50"/>
      <c r="H432" s="50"/>
      <c r="I432" s="50"/>
      <c r="J432" s="102"/>
      <c r="K432" s="46"/>
      <c r="L432" s="46"/>
      <c r="M432" s="46"/>
      <c r="N432" s="46"/>
      <c r="O432" s="46"/>
      <c r="P432" s="46"/>
      <c r="Q432" s="46"/>
      <c r="R432" s="46"/>
      <c r="S432" s="46"/>
      <c r="T432" s="46"/>
      <c r="U432" s="46"/>
      <c r="V432" s="46"/>
      <c r="W432" s="46"/>
      <c r="X432" s="46"/>
      <c r="Y432" s="46"/>
      <c r="Z432" s="46"/>
      <c r="AA432" s="46"/>
      <c r="AB432" s="46"/>
      <c r="AC432" s="46"/>
      <c r="AD432" s="46"/>
      <c r="AE432" s="46"/>
      <c r="AF432" s="46"/>
      <c r="AG432" s="46"/>
      <c r="AH432" s="46"/>
      <c r="AI432" s="46"/>
      <c r="AJ432" s="46"/>
      <c r="AK432" s="46"/>
      <c r="AL432" s="46"/>
    </row>
    <row r="433">
      <c r="A433" s="50"/>
      <c r="B433" s="46"/>
      <c r="C433" s="46"/>
      <c r="D433" s="46"/>
      <c r="E433" s="70"/>
      <c r="F433" s="50"/>
      <c r="G433" s="50"/>
      <c r="H433" s="50"/>
      <c r="I433" s="50"/>
      <c r="J433" s="102"/>
      <c r="K433" s="46"/>
      <c r="L433" s="46"/>
      <c r="M433" s="46"/>
      <c r="N433" s="46"/>
      <c r="O433" s="46"/>
      <c r="P433" s="46"/>
      <c r="Q433" s="46"/>
      <c r="R433" s="46"/>
      <c r="S433" s="46"/>
      <c r="T433" s="46"/>
      <c r="U433" s="46"/>
      <c r="V433" s="46"/>
      <c r="W433" s="46"/>
      <c r="X433" s="46"/>
      <c r="Y433" s="46"/>
      <c r="Z433" s="46"/>
      <c r="AA433" s="46"/>
      <c r="AB433" s="46"/>
      <c r="AC433" s="46"/>
      <c r="AD433" s="46"/>
      <c r="AE433" s="46"/>
      <c r="AF433" s="46"/>
      <c r="AG433" s="46"/>
      <c r="AH433" s="46"/>
      <c r="AI433" s="46"/>
      <c r="AJ433" s="46"/>
      <c r="AK433" s="46"/>
      <c r="AL433" s="46"/>
    </row>
    <row r="434">
      <c r="A434" s="50"/>
      <c r="B434" s="46"/>
      <c r="C434" s="46"/>
      <c r="D434" s="46"/>
      <c r="E434" s="70"/>
      <c r="F434" s="50"/>
      <c r="G434" s="50"/>
      <c r="H434" s="50"/>
      <c r="I434" s="50"/>
      <c r="J434" s="102"/>
      <c r="K434" s="46"/>
      <c r="L434" s="46"/>
      <c r="M434" s="46"/>
      <c r="N434" s="46"/>
      <c r="O434" s="46"/>
      <c r="P434" s="46"/>
      <c r="Q434" s="46"/>
      <c r="R434" s="46"/>
      <c r="S434" s="46"/>
      <c r="T434" s="46"/>
      <c r="U434" s="46"/>
      <c r="V434" s="46"/>
      <c r="W434" s="46"/>
      <c r="X434" s="46"/>
      <c r="Y434" s="46"/>
      <c r="Z434" s="46"/>
      <c r="AA434" s="46"/>
      <c r="AB434" s="46"/>
      <c r="AC434" s="46"/>
      <c r="AD434" s="46"/>
      <c r="AE434" s="46"/>
      <c r="AF434" s="46"/>
      <c r="AG434" s="46"/>
      <c r="AH434" s="46"/>
      <c r="AI434" s="46"/>
      <c r="AJ434" s="46"/>
      <c r="AK434" s="46"/>
      <c r="AL434" s="46"/>
    </row>
    <row r="435">
      <c r="A435" s="50"/>
      <c r="B435" s="46"/>
      <c r="C435" s="46"/>
      <c r="D435" s="46"/>
      <c r="E435" s="70"/>
      <c r="F435" s="50"/>
      <c r="G435" s="50"/>
      <c r="H435" s="50"/>
      <c r="I435" s="50"/>
      <c r="J435" s="102"/>
      <c r="K435" s="46"/>
      <c r="L435" s="46"/>
      <c r="M435" s="46"/>
      <c r="N435" s="46"/>
      <c r="O435" s="46"/>
      <c r="P435" s="46"/>
      <c r="Q435" s="46"/>
      <c r="R435" s="46"/>
      <c r="S435" s="46"/>
      <c r="T435" s="46"/>
      <c r="U435" s="46"/>
      <c r="V435" s="46"/>
      <c r="W435" s="46"/>
      <c r="X435" s="46"/>
      <c r="Y435" s="46"/>
      <c r="Z435" s="46"/>
      <c r="AA435" s="46"/>
      <c r="AB435" s="46"/>
      <c r="AC435" s="46"/>
      <c r="AD435" s="46"/>
      <c r="AE435" s="46"/>
      <c r="AF435" s="46"/>
      <c r="AG435" s="46"/>
      <c r="AH435" s="46"/>
      <c r="AI435" s="46"/>
      <c r="AJ435" s="46"/>
      <c r="AK435" s="46"/>
      <c r="AL435" s="46"/>
    </row>
    <row r="436">
      <c r="A436" s="50"/>
      <c r="B436" s="46"/>
      <c r="C436" s="46"/>
      <c r="D436" s="46"/>
      <c r="E436" s="70"/>
      <c r="F436" s="50"/>
      <c r="G436" s="50"/>
      <c r="H436" s="50"/>
      <c r="I436" s="50"/>
      <c r="J436" s="102"/>
      <c r="K436" s="46"/>
      <c r="L436" s="46"/>
      <c r="M436" s="46"/>
      <c r="N436" s="46"/>
      <c r="O436" s="46"/>
      <c r="P436" s="46"/>
      <c r="Q436" s="46"/>
      <c r="R436" s="46"/>
      <c r="S436" s="46"/>
      <c r="T436" s="46"/>
      <c r="U436" s="46"/>
      <c r="V436" s="46"/>
      <c r="W436" s="46"/>
      <c r="X436" s="46"/>
      <c r="Y436" s="46"/>
      <c r="Z436" s="46"/>
      <c r="AA436" s="46"/>
      <c r="AB436" s="46"/>
      <c r="AC436" s="46"/>
      <c r="AD436" s="46"/>
      <c r="AE436" s="46"/>
      <c r="AF436" s="46"/>
      <c r="AG436" s="46"/>
      <c r="AH436" s="46"/>
      <c r="AI436" s="46"/>
      <c r="AJ436" s="46"/>
      <c r="AK436" s="46"/>
      <c r="AL436" s="46"/>
    </row>
    <row r="437">
      <c r="A437" s="50"/>
      <c r="B437" s="46"/>
      <c r="C437" s="46"/>
      <c r="D437" s="46"/>
      <c r="E437" s="70"/>
      <c r="F437" s="50"/>
      <c r="G437" s="50"/>
      <c r="H437" s="50"/>
      <c r="I437" s="50"/>
      <c r="J437" s="102"/>
      <c r="K437" s="46"/>
      <c r="L437" s="46"/>
      <c r="M437" s="46"/>
      <c r="N437" s="46"/>
      <c r="O437" s="46"/>
      <c r="P437" s="46"/>
      <c r="Q437" s="46"/>
      <c r="R437" s="46"/>
      <c r="S437" s="46"/>
      <c r="T437" s="46"/>
      <c r="U437" s="46"/>
      <c r="V437" s="46"/>
      <c r="W437" s="46"/>
      <c r="X437" s="46"/>
      <c r="Y437" s="46"/>
      <c r="Z437" s="46"/>
      <c r="AA437" s="46"/>
      <c r="AB437" s="46"/>
      <c r="AC437" s="46"/>
      <c r="AD437" s="46"/>
      <c r="AE437" s="46"/>
      <c r="AF437" s="46"/>
      <c r="AG437" s="46"/>
      <c r="AH437" s="46"/>
      <c r="AI437" s="46"/>
      <c r="AJ437" s="46"/>
      <c r="AK437" s="46"/>
      <c r="AL437" s="46"/>
    </row>
    <row r="438">
      <c r="A438" s="50"/>
      <c r="B438" s="46"/>
      <c r="C438" s="46"/>
      <c r="D438" s="46"/>
      <c r="E438" s="70"/>
      <c r="F438" s="50"/>
      <c r="G438" s="50"/>
      <c r="H438" s="50"/>
      <c r="I438" s="50"/>
      <c r="J438" s="102"/>
      <c r="K438" s="46"/>
      <c r="L438" s="46"/>
      <c r="M438" s="46"/>
      <c r="N438" s="46"/>
      <c r="O438" s="46"/>
      <c r="P438" s="46"/>
      <c r="Q438" s="46"/>
      <c r="R438" s="46"/>
      <c r="S438" s="46"/>
      <c r="T438" s="46"/>
      <c r="U438" s="46"/>
      <c r="V438" s="46"/>
      <c r="W438" s="46"/>
      <c r="X438" s="46"/>
      <c r="Y438" s="46"/>
      <c r="Z438" s="46"/>
      <c r="AA438" s="46"/>
      <c r="AB438" s="46"/>
      <c r="AC438" s="46"/>
      <c r="AD438" s="46"/>
      <c r="AE438" s="46"/>
      <c r="AF438" s="46"/>
      <c r="AG438" s="46"/>
      <c r="AH438" s="46"/>
      <c r="AI438" s="46"/>
      <c r="AJ438" s="46"/>
      <c r="AK438" s="46"/>
      <c r="AL438" s="46"/>
    </row>
    <row r="439">
      <c r="A439" s="50"/>
      <c r="B439" s="46"/>
      <c r="C439" s="46"/>
      <c r="D439" s="46"/>
      <c r="E439" s="70"/>
      <c r="F439" s="50"/>
      <c r="G439" s="50"/>
      <c r="H439" s="50"/>
      <c r="I439" s="50"/>
      <c r="J439" s="102"/>
      <c r="K439" s="46"/>
      <c r="L439" s="46"/>
      <c r="M439" s="46"/>
      <c r="N439" s="46"/>
      <c r="O439" s="46"/>
      <c r="P439" s="46"/>
      <c r="Q439" s="46"/>
      <c r="R439" s="46"/>
      <c r="S439" s="46"/>
      <c r="T439" s="46"/>
      <c r="U439" s="46"/>
      <c r="V439" s="46"/>
      <c r="W439" s="46"/>
      <c r="X439" s="46"/>
      <c r="Y439" s="46"/>
      <c r="Z439" s="46"/>
      <c r="AA439" s="46"/>
      <c r="AB439" s="46"/>
      <c r="AC439" s="46"/>
      <c r="AD439" s="46"/>
      <c r="AE439" s="46"/>
      <c r="AF439" s="46"/>
      <c r="AG439" s="46"/>
      <c r="AH439" s="46"/>
      <c r="AI439" s="46"/>
      <c r="AJ439" s="46"/>
      <c r="AK439" s="46"/>
      <c r="AL439" s="46"/>
    </row>
    <row r="440">
      <c r="A440" s="50"/>
      <c r="B440" s="46"/>
      <c r="C440" s="46"/>
      <c r="D440" s="46"/>
      <c r="E440" s="70"/>
      <c r="F440" s="50"/>
      <c r="G440" s="50"/>
      <c r="H440" s="50"/>
      <c r="I440" s="50"/>
      <c r="J440" s="102"/>
      <c r="K440" s="46"/>
      <c r="L440" s="46"/>
      <c r="M440" s="46"/>
      <c r="N440" s="46"/>
      <c r="O440" s="46"/>
      <c r="P440" s="46"/>
      <c r="Q440" s="46"/>
      <c r="R440" s="46"/>
      <c r="S440" s="46"/>
      <c r="T440" s="46"/>
      <c r="U440" s="46"/>
      <c r="V440" s="46"/>
      <c r="W440" s="46"/>
      <c r="X440" s="46"/>
      <c r="Y440" s="46"/>
      <c r="Z440" s="46"/>
      <c r="AA440" s="46"/>
      <c r="AB440" s="46"/>
      <c r="AC440" s="46"/>
      <c r="AD440" s="46"/>
      <c r="AE440" s="46"/>
      <c r="AF440" s="46"/>
      <c r="AG440" s="46"/>
      <c r="AH440" s="46"/>
      <c r="AI440" s="46"/>
      <c r="AJ440" s="46"/>
      <c r="AK440" s="46"/>
      <c r="AL440" s="46"/>
    </row>
    <row r="441">
      <c r="A441" s="50"/>
      <c r="B441" s="46"/>
      <c r="C441" s="46"/>
      <c r="D441" s="46"/>
      <c r="E441" s="70"/>
      <c r="F441" s="50"/>
      <c r="G441" s="50"/>
      <c r="H441" s="50"/>
      <c r="I441" s="50"/>
      <c r="J441" s="102"/>
      <c r="K441" s="46"/>
      <c r="L441" s="46"/>
      <c r="M441" s="46"/>
      <c r="N441" s="46"/>
      <c r="O441" s="46"/>
      <c r="P441" s="46"/>
      <c r="Q441" s="46"/>
      <c r="R441" s="46"/>
      <c r="S441" s="46"/>
      <c r="T441" s="46"/>
      <c r="U441" s="46"/>
      <c r="V441" s="46"/>
      <c r="W441" s="46"/>
      <c r="X441" s="46"/>
      <c r="Y441" s="46"/>
      <c r="Z441" s="46"/>
      <c r="AA441" s="46"/>
      <c r="AB441" s="46"/>
      <c r="AC441" s="46"/>
      <c r="AD441" s="46"/>
      <c r="AE441" s="46"/>
      <c r="AF441" s="46"/>
      <c r="AG441" s="46"/>
      <c r="AH441" s="46"/>
      <c r="AI441" s="46"/>
      <c r="AJ441" s="46"/>
      <c r="AK441" s="46"/>
      <c r="AL441" s="46"/>
    </row>
    <row r="442">
      <c r="A442" s="50"/>
      <c r="B442" s="46"/>
      <c r="C442" s="46"/>
      <c r="D442" s="46"/>
      <c r="E442" s="70"/>
      <c r="F442" s="50"/>
      <c r="G442" s="50"/>
      <c r="H442" s="50"/>
      <c r="I442" s="50"/>
      <c r="J442" s="102"/>
      <c r="K442" s="46"/>
      <c r="L442" s="46"/>
      <c r="M442" s="46"/>
      <c r="N442" s="46"/>
      <c r="O442" s="46"/>
      <c r="P442" s="46"/>
      <c r="Q442" s="46"/>
      <c r="R442" s="46"/>
      <c r="S442" s="46"/>
      <c r="T442" s="46"/>
      <c r="U442" s="46"/>
      <c r="V442" s="46"/>
      <c r="W442" s="46"/>
      <c r="X442" s="46"/>
      <c r="Y442" s="46"/>
      <c r="Z442" s="46"/>
      <c r="AA442" s="46"/>
      <c r="AB442" s="46"/>
      <c r="AC442" s="46"/>
      <c r="AD442" s="46"/>
      <c r="AE442" s="46"/>
      <c r="AF442" s="46"/>
      <c r="AG442" s="46"/>
      <c r="AH442" s="46"/>
      <c r="AI442" s="46"/>
      <c r="AJ442" s="46"/>
      <c r="AK442" s="46"/>
      <c r="AL442" s="46"/>
    </row>
    <row r="443">
      <c r="A443" s="50"/>
      <c r="B443" s="46"/>
      <c r="C443" s="46"/>
      <c r="D443" s="46"/>
      <c r="E443" s="70"/>
      <c r="F443" s="50"/>
      <c r="G443" s="50"/>
      <c r="H443" s="50"/>
      <c r="I443" s="50"/>
      <c r="J443" s="102"/>
      <c r="K443" s="46"/>
      <c r="L443" s="46"/>
      <c r="M443" s="46"/>
      <c r="N443" s="46"/>
      <c r="O443" s="46"/>
      <c r="P443" s="46"/>
      <c r="Q443" s="46"/>
      <c r="R443" s="46"/>
      <c r="S443" s="46"/>
      <c r="T443" s="46"/>
      <c r="U443" s="46"/>
      <c r="V443" s="46"/>
      <c r="W443" s="46"/>
      <c r="X443" s="46"/>
      <c r="Y443" s="46"/>
      <c r="Z443" s="46"/>
      <c r="AA443" s="46"/>
      <c r="AB443" s="46"/>
      <c r="AC443" s="46"/>
      <c r="AD443" s="46"/>
      <c r="AE443" s="46"/>
      <c r="AF443" s="46"/>
      <c r="AG443" s="46"/>
      <c r="AH443" s="46"/>
      <c r="AI443" s="46"/>
      <c r="AJ443" s="46"/>
      <c r="AK443" s="46"/>
      <c r="AL443" s="46"/>
    </row>
    <row r="444">
      <c r="A444" s="50"/>
      <c r="B444" s="46"/>
      <c r="C444" s="46"/>
      <c r="D444" s="46"/>
      <c r="E444" s="70"/>
      <c r="F444" s="50"/>
      <c r="G444" s="50"/>
      <c r="H444" s="50"/>
      <c r="I444" s="50"/>
      <c r="J444" s="102"/>
      <c r="K444" s="46"/>
      <c r="L444" s="46"/>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c r="AJ444" s="46"/>
      <c r="AK444" s="46"/>
      <c r="AL444" s="46"/>
    </row>
    <row r="445">
      <c r="A445" s="50"/>
      <c r="B445" s="46"/>
      <c r="C445" s="46"/>
      <c r="D445" s="46"/>
      <c r="E445" s="70"/>
      <c r="F445" s="50"/>
      <c r="G445" s="50"/>
      <c r="H445" s="50"/>
      <c r="I445" s="50"/>
      <c r="J445" s="102"/>
      <c r="K445" s="46"/>
      <c r="L445" s="46"/>
      <c r="M445" s="46"/>
      <c r="N445" s="46"/>
      <c r="O445" s="46"/>
      <c r="P445" s="46"/>
      <c r="Q445" s="46"/>
      <c r="R445" s="46"/>
      <c r="S445" s="46"/>
      <c r="T445" s="46"/>
      <c r="U445" s="46"/>
      <c r="V445" s="46"/>
      <c r="W445" s="46"/>
      <c r="X445" s="46"/>
      <c r="Y445" s="46"/>
      <c r="Z445" s="46"/>
      <c r="AA445" s="46"/>
      <c r="AB445" s="46"/>
      <c r="AC445" s="46"/>
      <c r="AD445" s="46"/>
      <c r="AE445" s="46"/>
      <c r="AF445" s="46"/>
      <c r="AG445" s="46"/>
      <c r="AH445" s="46"/>
      <c r="AI445" s="46"/>
      <c r="AJ445" s="46"/>
      <c r="AK445" s="46"/>
      <c r="AL445" s="46"/>
    </row>
    <row r="446">
      <c r="A446" s="50"/>
      <c r="B446" s="46"/>
      <c r="C446" s="46"/>
      <c r="D446" s="46"/>
      <c r="E446" s="70"/>
      <c r="F446" s="50"/>
      <c r="G446" s="50"/>
      <c r="H446" s="50"/>
      <c r="I446" s="50"/>
      <c r="J446" s="102"/>
      <c r="K446" s="46"/>
      <c r="L446" s="46"/>
      <c r="M446" s="46"/>
      <c r="N446" s="46"/>
      <c r="O446" s="46"/>
      <c r="P446" s="46"/>
      <c r="Q446" s="46"/>
      <c r="R446" s="46"/>
      <c r="S446" s="46"/>
      <c r="T446" s="46"/>
      <c r="U446" s="46"/>
      <c r="V446" s="46"/>
      <c r="W446" s="46"/>
      <c r="X446" s="46"/>
      <c r="Y446" s="46"/>
      <c r="Z446" s="46"/>
      <c r="AA446" s="46"/>
      <c r="AB446" s="46"/>
      <c r="AC446" s="46"/>
      <c r="AD446" s="46"/>
      <c r="AE446" s="46"/>
      <c r="AF446" s="46"/>
      <c r="AG446" s="46"/>
      <c r="AH446" s="46"/>
      <c r="AI446" s="46"/>
      <c r="AJ446" s="46"/>
      <c r="AK446" s="46"/>
      <c r="AL446" s="46"/>
    </row>
    <row r="447">
      <c r="A447" s="50"/>
      <c r="B447" s="46"/>
      <c r="C447" s="46"/>
      <c r="D447" s="46"/>
      <c r="E447" s="70"/>
      <c r="F447" s="50"/>
      <c r="G447" s="50"/>
      <c r="H447" s="50"/>
      <c r="I447" s="50"/>
      <c r="J447" s="102"/>
      <c r="K447" s="46"/>
      <c r="L447" s="46"/>
      <c r="M447" s="46"/>
      <c r="N447" s="46"/>
      <c r="O447" s="46"/>
      <c r="P447" s="46"/>
      <c r="Q447" s="46"/>
      <c r="R447" s="46"/>
      <c r="S447" s="46"/>
      <c r="T447" s="46"/>
      <c r="U447" s="46"/>
      <c r="V447" s="46"/>
      <c r="W447" s="46"/>
      <c r="X447" s="46"/>
      <c r="Y447" s="46"/>
      <c r="Z447" s="46"/>
      <c r="AA447" s="46"/>
      <c r="AB447" s="46"/>
      <c r="AC447" s="46"/>
      <c r="AD447" s="46"/>
      <c r="AE447" s="46"/>
      <c r="AF447" s="46"/>
      <c r="AG447" s="46"/>
      <c r="AH447" s="46"/>
      <c r="AI447" s="46"/>
      <c r="AJ447" s="46"/>
      <c r="AK447" s="46"/>
      <c r="AL447" s="46"/>
    </row>
    <row r="448">
      <c r="A448" s="50"/>
      <c r="B448" s="46"/>
      <c r="C448" s="46"/>
      <c r="D448" s="46"/>
      <c r="E448" s="70"/>
      <c r="F448" s="50"/>
      <c r="G448" s="50"/>
      <c r="H448" s="50"/>
      <c r="I448" s="50"/>
      <c r="J448" s="102"/>
      <c r="K448" s="46"/>
      <c r="L448" s="46"/>
      <c r="M448" s="46"/>
      <c r="N448" s="46"/>
      <c r="O448" s="46"/>
      <c r="P448" s="46"/>
      <c r="Q448" s="46"/>
      <c r="R448" s="46"/>
      <c r="S448" s="46"/>
      <c r="T448" s="46"/>
      <c r="U448" s="46"/>
      <c r="V448" s="46"/>
      <c r="W448" s="46"/>
      <c r="X448" s="46"/>
      <c r="Y448" s="46"/>
      <c r="Z448" s="46"/>
      <c r="AA448" s="46"/>
      <c r="AB448" s="46"/>
      <c r="AC448" s="46"/>
      <c r="AD448" s="46"/>
      <c r="AE448" s="46"/>
      <c r="AF448" s="46"/>
      <c r="AG448" s="46"/>
      <c r="AH448" s="46"/>
      <c r="AI448" s="46"/>
      <c r="AJ448" s="46"/>
      <c r="AK448" s="46"/>
      <c r="AL448" s="46"/>
    </row>
    <row r="449">
      <c r="A449" s="50"/>
      <c r="B449" s="46"/>
      <c r="C449" s="46"/>
      <c r="D449" s="46"/>
      <c r="E449" s="70"/>
      <c r="F449" s="50"/>
      <c r="G449" s="50"/>
      <c r="H449" s="50"/>
      <c r="I449" s="50"/>
      <c r="J449" s="102"/>
      <c r="K449" s="46"/>
      <c r="L449" s="46"/>
      <c r="M449" s="46"/>
      <c r="N449" s="46"/>
      <c r="O449" s="46"/>
      <c r="P449" s="46"/>
      <c r="Q449" s="46"/>
      <c r="R449" s="46"/>
      <c r="S449" s="46"/>
      <c r="T449" s="46"/>
      <c r="U449" s="46"/>
      <c r="V449" s="46"/>
      <c r="W449" s="46"/>
      <c r="X449" s="46"/>
      <c r="Y449" s="46"/>
      <c r="Z449" s="46"/>
      <c r="AA449" s="46"/>
      <c r="AB449" s="46"/>
      <c r="AC449" s="46"/>
      <c r="AD449" s="46"/>
      <c r="AE449" s="46"/>
      <c r="AF449" s="46"/>
      <c r="AG449" s="46"/>
      <c r="AH449" s="46"/>
      <c r="AI449" s="46"/>
      <c r="AJ449" s="46"/>
      <c r="AK449" s="46"/>
      <c r="AL449" s="46"/>
    </row>
    <row r="450">
      <c r="A450" s="50"/>
      <c r="B450" s="46"/>
      <c r="C450" s="46"/>
      <c r="D450" s="46"/>
      <c r="E450" s="70"/>
      <c r="F450" s="50"/>
      <c r="G450" s="50"/>
      <c r="H450" s="50"/>
      <c r="I450" s="50"/>
      <c r="J450" s="102"/>
      <c r="K450" s="46"/>
      <c r="L450" s="46"/>
      <c r="M450" s="46"/>
      <c r="N450" s="46"/>
      <c r="O450" s="46"/>
      <c r="P450" s="46"/>
      <c r="Q450" s="46"/>
      <c r="R450" s="46"/>
      <c r="S450" s="46"/>
      <c r="T450" s="46"/>
      <c r="U450" s="46"/>
      <c r="V450" s="46"/>
      <c r="W450" s="46"/>
      <c r="X450" s="46"/>
      <c r="Y450" s="46"/>
      <c r="Z450" s="46"/>
      <c r="AA450" s="46"/>
      <c r="AB450" s="46"/>
      <c r="AC450" s="46"/>
      <c r="AD450" s="46"/>
      <c r="AE450" s="46"/>
      <c r="AF450" s="46"/>
      <c r="AG450" s="46"/>
      <c r="AH450" s="46"/>
      <c r="AI450" s="46"/>
      <c r="AJ450" s="46"/>
      <c r="AK450" s="46"/>
      <c r="AL450" s="46"/>
    </row>
    <row r="451">
      <c r="A451" s="50"/>
      <c r="B451" s="46"/>
      <c r="C451" s="46"/>
      <c r="D451" s="46"/>
      <c r="E451" s="70"/>
      <c r="F451" s="50"/>
      <c r="G451" s="50"/>
      <c r="H451" s="50"/>
      <c r="I451" s="50"/>
      <c r="J451" s="102"/>
      <c r="K451" s="46"/>
      <c r="L451" s="46"/>
      <c r="M451" s="46"/>
      <c r="N451" s="46"/>
      <c r="O451" s="46"/>
      <c r="P451" s="46"/>
      <c r="Q451" s="46"/>
      <c r="R451" s="46"/>
      <c r="S451" s="46"/>
      <c r="T451" s="46"/>
      <c r="U451" s="46"/>
      <c r="V451" s="46"/>
      <c r="W451" s="46"/>
      <c r="X451" s="46"/>
      <c r="Y451" s="46"/>
      <c r="Z451" s="46"/>
      <c r="AA451" s="46"/>
      <c r="AB451" s="46"/>
      <c r="AC451" s="46"/>
      <c r="AD451" s="46"/>
      <c r="AE451" s="46"/>
      <c r="AF451" s="46"/>
      <c r="AG451" s="46"/>
      <c r="AH451" s="46"/>
      <c r="AI451" s="46"/>
      <c r="AJ451" s="46"/>
      <c r="AK451" s="46"/>
      <c r="AL451" s="46"/>
    </row>
    <row r="452">
      <c r="A452" s="50"/>
      <c r="B452" s="46"/>
      <c r="C452" s="46"/>
      <c r="D452" s="46"/>
      <c r="E452" s="70"/>
      <c r="F452" s="50"/>
      <c r="G452" s="50"/>
      <c r="H452" s="50"/>
      <c r="I452" s="50"/>
      <c r="J452" s="102"/>
      <c r="K452" s="46"/>
      <c r="L452" s="46"/>
      <c r="M452" s="46"/>
      <c r="N452" s="46"/>
      <c r="O452" s="46"/>
      <c r="P452" s="46"/>
      <c r="Q452" s="46"/>
      <c r="R452" s="46"/>
      <c r="S452" s="46"/>
      <c r="T452" s="46"/>
      <c r="U452" s="46"/>
      <c r="V452" s="46"/>
      <c r="W452" s="46"/>
      <c r="X452" s="46"/>
      <c r="Y452" s="46"/>
      <c r="Z452" s="46"/>
      <c r="AA452" s="46"/>
      <c r="AB452" s="46"/>
      <c r="AC452" s="46"/>
      <c r="AD452" s="46"/>
      <c r="AE452" s="46"/>
      <c r="AF452" s="46"/>
      <c r="AG452" s="46"/>
      <c r="AH452" s="46"/>
      <c r="AI452" s="46"/>
      <c r="AJ452" s="46"/>
      <c r="AK452" s="46"/>
      <c r="AL452" s="46"/>
    </row>
    <row r="453">
      <c r="A453" s="50"/>
      <c r="B453" s="46"/>
      <c r="C453" s="46"/>
      <c r="D453" s="46"/>
      <c r="E453" s="70"/>
      <c r="F453" s="50"/>
      <c r="G453" s="50"/>
      <c r="H453" s="50"/>
      <c r="I453" s="50"/>
      <c r="J453" s="102"/>
      <c r="K453" s="46"/>
      <c r="L453" s="46"/>
      <c r="M453" s="46"/>
      <c r="N453" s="46"/>
      <c r="O453" s="46"/>
      <c r="P453" s="46"/>
      <c r="Q453" s="46"/>
      <c r="R453" s="46"/>
      <c r="S453" s="46"/>
      <c r="T453" s="46"/>
      <c r="U453" s="46"/>
      <c r="V453" s="46"/>
      <c r="W453" s="46"/>
      <c r="X453" s="46"/>
      <c r="Y453" s="46"/>
      <c r="Z453" s="46"/>
      <c r="AA453" s="46"/>
      <c r="AB453" s="46"/>
      <c r="AC453" s="46"/>
      <c r="AD453" s="46"/>
      <c r="AE453" s="46"/>
      <c r="AF453" s="46"/>
      <c r="AG453" s="46"/>
      <c r="AH453" s="46"/>
      <c r="AI453" s="46"/>
      <c r="AJ453" s="46"/>
      <c r="AK453" s="46"/>
      <c r="AL453" s="46"/>
    </row>
    <row r="454">
      <c r="A454" s="50"/>
      <c r="B454" s="46"/>
      <c r="C454" s="46"/>
      <c r="D454" s="46"/>
      <c r="E454" s="70"/>
      <c r="F454" s="50"/>
      <c r="G454" s="50"/>
      <c r="H454" s="50"/>
      <c r="I454" s="50"/>
      <c r="J454" s="102"/>
      <c r="K454" s="46"/>
      <c r="L454" s="46"/>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c r="AJ454" s="46"/>
      <c r="AK454" s="46"/>
      <c r="AL454" s="46"/>
    </row>
    <row r="455">
      <c r="A455" s="50"/>
      <c r="B455" s="46"/>
      <c r="C455" s="46"/>
      <c r="D455" s="46"/>
      <c r="E455" s="70"/>
      <c r="F455" s="50"/>
      <c r="G455" s="50"/>
      <c r="H455" s="50"/>
      <c r="I455" s="50"/>
      <c r="J455" s="102"/>
      <c r="K455" s="46"/>
      <c r="L455" s="46"/>
      <c r="M455" s="46"/>
      <c r="N455" s="46"/>
      <c r="O455" s="46"/>
      <c r="P455" s="46"/>
      <c r="Q455" s="46"/>
      <c r="R455" s="46"/>
      <c r="S455" s="46"/>
      <c r="T455" s="46"/>
      <c r="U455" s="46"/>
      <c r="V455" s="46"/>
      <c r="W455" s="46"/>
      <c r="X455" s="46"/>
      <c r="Y455" s="46"/>
      <c r="Z455" s="46"/>
      <c r="AA455" s="46"/>
      <c r="AB455" s="46"/>
      <c r="AC455" s="46"/>
      <c r="AD455" s="46"/>
      <c r="AE455" s="46"/>
      <c r="AF455" s="46"/>
      <c r="AG455" s="46"/>
      <c r="AH455" s="46"/>
      <c r="AI455" s="46"/>
      <c r="AJ455" s="46"/>
      <c r="AK455" s="46"/>
      <c r="AL455" s="46"/>
    </row>
    <row r="456">
      <c r="A456" s="50"/>
      <c r="B456" s="46"/>
      <c r="C456" s="46"/>
      <c r="D456" s="46"/>
      <c r="E456" s="70"/>
      <c r="F456" s="50"/>
      <c r="G456" s="50"/>
      <c r="H456" s="50"/>
      <c r="I456" s="50"/>
      <c r="J456" s="102"/>
      <c r="K456" s="46"/>
      <c r="L456" s="46"/>
      <c r="M456" s="46"/>
      <c r="N456" s="46"/>
      <c r="O456" s="46"/>
      <c r="P456" s="46"/>
      <c r="Q456" s="46"/>
      <c r="R456" s="46"/>
      <c r="S456" s="46"/>
      <c r="T456" s="46"/>
      <c r="U456" s="46"/>
      <c r="V456" s="46"/>
      <c r="W456" s="46"/>
      <c r="X456" s="46"/>
      <c r="Y456" s="46"/>
      <c r="Z456" s="46"/>
      <c r="AA456" s="46"/>
      <c r="AB456" s="46"/>
      <c r="AC456" s="46"/>
      <c r="AD456" s="46"/>
      <c r="AE456" s="46"/>
      <c r="AF456" s="46"/>
      <c r="AG456" s="46"/>
      <c r="AH456" s="46"/>
      <c r="AI456" s="46"/>
      <c r="AJ456" s="46"/>
      <c r="AK456" s="46"/>
      <c r="AL456" s="46"/>
    </row>
    <row r="457">
      <c r="A457" s="50"/>
      <c r="B457" s="46"/>
      <c r="C457" s="46"/>
      <c r="D457" s="46"/>
      <c r="E457" s="70"/>
      <c r="F457" s="50"/>
      <c r="G457" s="50"/>
      <c r="H457" s="50"/>
      <c r="I457" s="50"/>
      <c r="J457" s="102"/>
      <c r="K457" s="46"/>
      <c r="L457" s="46"/>
      <c r="M457" s="46"/>
      <c r="N457" s="46"/>
      <c r="O457" s="46"/>
      <c r="P457" s="46"/>
      <c r="Q457" s="46"/>
      <c r="R457" s="46"/>
      <c r="S457" s="46"/>
      <c r="T457" s="46"/>
      <c r="U457" s="46"/>
      <c r="V457" s="46"/>
      <c r="W457" s="46"/>
      <c r="X457" s="46"/>
      <c r="Y457" s="46"/>
      <c r="Z457" s="46"/>
      <c r="AA457" s="46"/>
      <c r="AB457" s="46"/>
      <c r="AC457" s="46"/>
      <c r="AD457" s="46"/>
      <c r="AE457" s="46"/>
      <c r="AF457" s="46"/>
      <c r="AG457" s="46"/>
      <c r="AH457" s="46"/>
      <c r="AI457" s="46"/>
      <c r="AJ457" s="46"/>
      <c r="AK457" s="46"/>
      <c r="AL457" s="46"/>
    </row>
    <row r="458">
      <c r="A458" s="50"/>
      <c r="B458" s="46"/>
      <c r="C458" s="46"/>
      <c r="D458" s="46"/>
      <c r="E458" s="70"/>
      <c r="F458" s="50"/>
      <c r="G458" s="50"/>
      <c r="H458" s="50"/>
      <c r="I458" s="50"/>
      <c r="J458" s="102"/>
      <c r="K458" s="46"/>
      <c r="L458" s="46"/>
      <c r="M458" s="46"/>
      <c r="N458" s="46"/>
      <c r="O458" s="46"/>
      <c r="P458" s="46"/>
      <c r="Q458" s="46"/>
      <c r="R458" s="46"/>
      <c r="S458" s="46"/>
      <c r="T458" s="46"/>
      <c r="U458" s="46"/>
      <c r="V458" s="46"/>
      <c r="W458" s="46"/>
      <c r="X458" s="46"/>
      <c r="Y458" s="46"/>
      <c r="Z458" s="46"/>
      <c r="AA458" s="46"/>
      <c r="AB458" s="46"/>
      <c r="AC458" s="46"/>
      <c r="AD458" s="46"/>
      <c r="AE458" s="46"/>
      <c r="AF458" s="46"/>
      <c r="AG458" s="46"/>
      <c r="AH458" s="46"/>
      <c r="AI458" s="46"/>
      <c r="AJ458" s="46"/>
      <c r="AK458" s="46"/>
      <c r="AL458" s="46"/>
    </row>
    <row r="459">
      <c r="A459" s="50"/>
      <c r="B459" s="46"/>
      <c r="C459" s="46"/>
      <c r="D459" s="46"/>
      <c r="E459" s="70"/>
      <c r="F459" s="50"/>
      <c r="G459" s="50"/>
      <c r="H459" s="50"/>
      <c r="I459" s="50"/>
      <c r="J459" s="102"/>
      <c r="K459" s="46"/>
      <c r="L459" s="46"/>
      <c r="M459" s="46"/>
      <c r="N459" s="46"/>
      <c r="O459" s="46"/>
      <c r="P459" s="46"/>
      <c r="Q459" s="46"/>
      <c r="R459" s="46"/>
      <c r="S459" s="46"/>
      <c r="T459" s="46"/>
      <c r="U459" s="46"/>
      <c r="V459" s="46"/>
      <c r="W459" s="46"/>
      <c r="X459" s="46"/>
      <c r="Y459" s="46"/>
      <c r="Z459" s="46"/>
      <c r="AA459" s="46"/>
      <c r="AB459" s="46"/>
      <c r="AC459" s="46"/>
      <c r="AD459" s="46"/>
      <c r="AE459" s="46"/>
      <c r="AF459" s="46"/>
      <c r="AG459" s="46"/>
      <c r="AH459" s="46"/>
      <c r="AI459" s="46"/>
      <c r="AJ459" s="46"/>
      <c r="AK459" s="46"/>
      <c r="AL459" s="46"/>
    </row>
    <row r="460">
      <c r="A460" s="50"/>
      <c r="B460" s="46"/>
      <c r="C460" s="46"/>
      <c r="D460" s="46"/>
      <c r="E460" s="70"/>
      <c r="F460" s="50"/>
      <c r="G460" s="50"/>
      <c r="H460" s="50"/>
      <c r="I460" s="50"/>
      <c r="J460" s="102"/>
      <c r="K460" s="46"/>
      <c r="L460" s="46"/>
      <c r="M460" s="46"/>
      <c r="N460" s="46"/>
      <c r="O460" s="46"/>
      <c r="P460" s="46"/>
      <c r="Q460" s="46"/>
      <c r="R460" s="46"/>
      <c r="S460" s="46"/>
      <c r="T460" s="46"/>
      <c r="U460" s="46"/>
      <c r="V460" s="46"/>
      <c r="W460" s="46"/>
      <c r="X460" s="46"/>
      <c r="Y460" s="46"/>
      <c r="Z460" s="46"/>
      <c r="AA460" s="46"/>
      <c r="AB460" s="46"/>
      <c r="AC460" s="46"/>
      <c r="AD460" s="46"/>
      <c r="AE460" s="46"/>
      <c r="AF460" s="46"/>
      <c r="AG460" s="46"/>
      <c r="AH460" s="46"/>
      <c r="AI460" s="46"/>
      <c r="AJ460" s="46"/>
      <c r="AK460" s="46"/>
      <c r="AL460" s="46"/>
    </row>
    <row r="461">
      <c r="A461" s="50"/>
      <c r="B461" s="46"/>
      <c r="C461" s="46"/>
      <c r="D461" s="46"/>
      <c r="E461" s="70"/>
      <c r="F461" s="50"/>
      <c r="G461" s="50"/>
      <c r="H461" s="50"/>
      <c r="I461" s="50"/>
      <c r="J461" s="102"/>
      <c r="K461" s="46"/>
      <c r="L461" s="46"/>
      <c r="M461" s="46"/>
      <c r="N461" s="46"/>
      <c r="O461" s="46"/>
      <c r="P461" s="46"/>
      <c r="Q461" s="46"/>
      <c r="R461" s="46"/>
      <c r="S461" s="46"/>
      <c r="T461" s="46"/>
      <c r="U461" s="46"/>
      <c r="V461" s="46"/>
      <c r="W461" s="46"/>
      <c r="X461" s="46"/>
      <c r="Y461" s="46"/>
      <c r="Z461" s="46"/>
      <c r="AA461" s="46"/>
      <c r="AB461" s="46"/>
      <c r="AC461" s="46"/>
      <c r="AD461" s="46"/>
      <c r="AE461" s="46"/>
      <c r="AF461" s="46"/>
      <c r="AG461" s="46"/>
      <c r="AH461" s="46"/>
      <c r="AI461" s="46"/>
      <c r="AJ461" s="46"/>
      <c r="AK461" s="46"/>
      <c r="AL461" s="46"/>
    </row>
    <row r="462">
      <c r="A462" s="50"/>
      <c r="B462" s="46"/>
      <c r="C462" s="46"/>
      <c r="D462" s="46"/>
      <c r="E462" s="70"/>
      <c r="F462" s="50"/>
      <c r="G462" s="50"/>
      <c r="H462" s="50"/>
      <c r="I462" s="50"/>
      <c r="J462" s="102"/>
      <c r="K462" s="46"/>
      <c r="L462" s="46"/>
      <c r="M462" s="46"/>
      <c r="N462" s="46"/>
      <c r="O462" s="46"/>
      <c r="P462" s="46"/>
      <c r="Q462" s="46"/>
      <c r="R462" s="46"/>
      <c r="S462" s="46"/>
      <c r="T462" s="46"/>
      <c r="U462" s="46"/>
      <c r="V462" s="46"/>
      <c r="W462" s="46"/>
      <c r="X462" s="46"/>
      <c r="Y462" s="46"/>
      <c r="Z462" s="46"/>
      <c r="AA462" s="46"/>
      <c r="AB462" s="46"/>
      <c r="AC462" s="46"/>
      <c r="AD462" s="46"/>
      <c r="AE462" s="46"/>
      <c r="AF462" s="46"/>
      <c r="AG462" s="46"/>
      <c r="AH462" s="46"/>
      <c r="AI462" s="46"/>
      <c r="AJ462" s="46"/>
      <c r="AK462" s="46"/>
      <c r="AL462" s="46"/>
    </row>
    <row r="463">
      <c r="A463" s="50"/>
      <c r="B463" s="46"/>
      <c r="C463" s="46"/>
      <c r="D463" s="46"/>
      <c r="E463" s="70"/>
      <c r="F463" s="50"/>
      <c r="G463" s="50"/>
      <c r="H463" s="50"/>
      <c r="I463" s="50"/>
      <c r="J463" s="102"/>
      <c r="K463" s="46"/>
      <c r="L463" s="46"/>
      <c r="M463" s="46"/>
      <c r="N463" s="46"/>
      <c r="O463" s="46"/>
      <c r="P463" s="46"/>
      <c r="Q463" s="46"/>
      <c r="R463" s="46"/>
      <c r="S463" s="46"/>
      <c r="T463" s="46"/>
      <c r="U463" s="46"/>
      <c r="V463" s="46"/>
      <c r="W463" s="46"/>
      <c r="X463" s="46"/>
      <c r="Y463" s="46"/>
      <c r="Z463" s="46"/>
      <c r="AA463" s="46"/>
      <c r="AB463" s="46"/>
      <c r="AC463" s="46"/>
      <c r="AD463" s="46"/>
      <c r="AE463" s="46"/>
      <c r="AF463" s="46"/>
      <c r="AG463" s="46"/>
      <c r="AH463" s="46"/>
      <c r="AI463" s="46"/>
      <c r="AJ463" s="46"/>
      <c r="AK463" s="46"/>
      <c r="AL463" s="46"/>
    </row>
    <row r="464">
      <c r="A464" s="50"/>
      <c r="B464" s="46"/>
      <c r="C464" s="46"/>
      <c r="D464" s="46"/>
      <c r="E464" s="70"/>
      <c r="F464" s="50"/>
      <c r="G464" s="50"/>
      <c r="H464" s="50"/>
      <c r="I464" s="50"/>
      <c r="J464" s="102"/>
      <c r="K464" s="46"/>
      <c r="L464" s="46"/>
      <c r="M464" s="46"/>
      <c r="N464" s="46"/>
      <c r="O464" s="46"/>
      <c r="P464" s="46"/>
      <c r="Q464" s="46"/>
      <c r="R464" s="46"/>
      <c r="S464" s="46"/>
      <c r="T464" s="46"/>
      <c r="U464" s="46"/>
      <c r="V464" s="46"/>
      <c r="W464" s="46"/>
      <c r="X464" s="46"/>
      <c r="Y464" s="46"/>
      <c r="Z464" s="46"/>
      <c r="AA464" s="46"/>
      <c r="AB464" s="46"/>
      <c r="AC464" s="46"/>
      <c r="AD464" s="46"/>
      <c r="AE464" s="46"/>
      <c r="AF464" s="46"/>
      <c r="AG464" s="46"/>
      <c r="AH464" s="46"/>
      <c r="AI464" s="46"/>
      <c r="AJ464" s="46"/>
      <c r="AK464" s="46"/>
      <c r="AL464" s="46"/>
    </row>
    <row r="465">
      <c r="A465" s="50"/>
      <c r="B465" s="46"/>
      <c r="C465" s="46"/>
      <c r="D465" s="46"/>
      <c r="E465" s="70"/>
      <c r="F465" s="50"/>
      <c r="G465" s="50"/>
      <c r="H465" s="50"/>
      <c r="I465" s="50"/>
      <c r="J465" s="102"/>
      <c r="K465" s="46"/>
      <c r="L465" s="46"/>
      <c r="M465" s="46"/>
      <c r="N465" s="46"/>
      <c r="O465" s="46"/>
      <c r="P465" s="46"/>
      <c r="Q465" s="46"/>
      <c r="R465" s="46"/>
      <c r="S465" s="46"/>
      <c r="T465" s="46"/>
      <c r="U465" s="46"/>
      <c r="V465" s="46"/>
      <c r="W465" s="46"/>
      <c r="X465" s="46"/>
      <c r="Y465" s="46"/>
      <c r="Z465" s="46"/>
      <c r="AA465" s="46"/>
      <c r="AB465" s="46"/>
      <c r="AC465" s="46"/>
      <c r="AD465" s="46"/>
      <c r="AE465" s="46"/>
      <c r="AF465" s="46"/>
      <c r="AG465" s="46"/>
      <c r="AH465" s="46"/>
      <c r="AI465" s="46"/>
      <c r="AJ465" s="46"/>
      <c r="AK465" s="46"/>
      <c r="AL465" s="46"/>
    </row>
    <row r="466">
      <c r="A466" s="50"/>
      <c r="B466" s="46"/>
      <c r="C466" s="46"/>
      <c r="D466" s="46"/>
      <c r="E466" s="70"/>
      <c r="F466" s="50"/>
      <c r="G466" s="50"/>
      <c r="H466" s="50"/>
      <c r="I466" s="50"/>
      <c r="J466" s="102"/>
      <c r="K466" s="46"/>
      <c r="L466" s="46"/>
      <c r="M466" s="46"/>
      <c r="N466" s="46"/>
      <c r="O466" s="46"/>
      <c r="P466" s="46"/>
      <c r="Q466" s="46"/>
      <c r="R466" s="46"/>
      <c r="S466" s="46"/>
      <c r="T466" s="46"/>
      <c r="U466" s="46"/>
      <c r="V466" s="46"/>
      <c r="W466" s="46"/>
      <c r="X466" s="46"/>
      <c r="Y466" s="46"/>
      <c r="Z466" s="46"/>
      <c r="AA466" s="46"/>
      <c r="AB466" s="46"/>
      <c r="AC466" s="46"/>
      <c r="AD466" s="46"/>
      <c r="AE466" s="46"/>
      <c r="AF466" s="46"/>
      <c r="AG466" s="46"/>
      <c r="AH466" s="46"/>
      <c r="AI466" s="46"/>
      <c r="AJ466" s="46"/>
      <c r="AK466" s="46"/>
      <c r="AL466" s="46"/>
    </row>
    <row r="467">
      <c r="A467" s="50"/>
      <c r="B467" s="46"/>
      <c r="C467" s="46"/>
      <c r="D467" s="46"/>
      <c r="E467" s="70"/>
      <c r="F467" s="50"/>
      <c r="G467" s="50"/>
      <c r="H467" s="50"/>
      <c r="I467" s="50"/>
      <c r="J467" s="102"/>
      <c r="K467" s="46"/>
      <c r="L467" s="46"/>
      <c r="M467" s="46"/>
      <c r="N467" s="46"/>
      <c r="O467" s="46"/>
      <c r="P467" s="46"/>
      <c r="Q467" s="46"/>
      <c r="R467" s="46"/>
      <c r="S467" s="46"/>
      <c r="T467" s="46"/>
      <c r="U467" s="46"/>
      <c r="V467" s="46"/>
      <c r="W467" s="46"/>
      <c r="X467" s="46"/>
      <c r="Y467" s="46"/>
      <c r="Z467" s="46"/>
      <c r="AA467" s="46"/>
      <c r="AB467" s="46"/>
      <c r="AC467" s="46"/>
      <c r="AD467" s="46"/>
      <c r="AE467" s="46"/>
      <c r="AF467" s="46"/>
      <c r="AG467" s="46"/>
      <c r="AH467" s="46"/>
      <c r="AI467" s="46"/>
      <c r="AJ467" s="46"/>
      <c r="AK467" s="46"/>
      <c r="AL467" s="46"/>
    </row>
    <row r="468">
      <c r="A468" s="50"/>
      <c r="B468" s="46"/>
      <c r="C468" s="46"/>
      <c r="D468" s="46"/>
      <c r="E468" s="70"/>
      <c r="F468" s="50"/>
      <c r="G468" s="50"/>
      <c r="H468" s="50"/>
      <c r="I468" s="50"/>
      <c r="J468" s="102"/>
      <c r="K468" s="46"/>
      <c r="L468" s="46"/>
      <c r="M468" s="46"/>
      <c r="N468" s="46"/>
      <c r="O468" s="46"/>
      <c r="P468" s="46"/>
      <c r="Q468" s="46"/>
      <c r="R468" s="46"/>
      <c r="S468" s="46"/>
      <c r="T468" s="46"/>
      <c r="U468" s="46"/>
      <c r="V468" s="46"/>
      <c r="W468" s="46"/>
      <c r="X468" s="46"/>
      <c r="Y468" s="46"/>
      <c r="Z468" s="46"/>
      <c r="AA468" s="46"/>
      <c r="AB468" s="46"/>
      <c r="AC468" s="46"/>
      <c r="AD468" s="46"/>
      <c r="AE468" s="46"/>
      <c r="AF468" s="46"/>
      <c r="AG468" s="46"/>
      <c r="AH468" s="46"/>
      <c r="AI468" s="46"/>
      <c r="AJ468" s="46"/>
      <c r="AK468" s="46"/>
      <c r="AL468" s="46"/>
    </row>
    <row r="469">
      <c r="A469" s="50"/>
      <c r="B469" s="46"/>
      <c r="C469" s="46"/>
      <c r="D469" s="46"/>
      <c r="E469" s="70"/>
      <c r="F469" s="50"/>
      <c r="G469" s="50"/>
      <c r="H469" s="50"/>
      <c r="I469" s="50"/>
      <c r="J469" s="102"/>
      <c r="K469" s="46"/>
      <c r="L469" s="46"/>
      <c r="M469" s="46"/>
      <c r="N469" s="46"/>
      <c r="O469" s="46"/>
      <c r="P469" s="46"/>
      <c r="Q469" s="46"/>
      <c r="R469" s="46"/>
      <c r="S469" s="46"/>
      <c r="T469" s="46"/>
      <c r="U469" s="46"/>
      <c r="V469" s="46"/>
      <c r="W469" s="46"/>
      <c r="X469" s="46"/>
      <c r="Y469" s="46"/>
      <c r="Z469" s="46"/>
      <c r="AA469" s="46"/>
      <c r="AB469" s="46"/>
      <c r="AC469" s="46"/>
      <c r="AD469" s="46"/>
      <c r="AE469" s="46"/>
      <c r="AF469" s="46"/>
      <c r="AG469" s="46"/>
      <c r="AH469" s="46"/>
      <c r="AI469" s="46"/>
      <c r="AJ469" s="46"/>
      <c r="AK469" s="46"/>
      <c r="AL469" s="46"/>
    </row>
    <row r="470">
      <c r="A470" s="50"/>
      <c r="B470" s="46"/>
      <c r="C470" s="46"/>
      <c r="D470" s="46"/>
      <c r="E470" s="70"/>
      <c r="F470" s="50"/>
      <c r="G470" s="50"/>
      <c r="H470" s="50"/>
      <c r="I470" s="50"/>
      <c r="J470" s="102"/>
      <c r="K470" s="46"/>
      <c r="L470" s="46"/>
      <c r="M470" s="46"/>
      <c r="N470" s="46"/>
      <c r="O470" s="46"/>
      <c r="P470" s="46"/>
      <c r="Q470" s="46"/>
      <c r="R470" s="46"/>
      <c r="S470" s="46"/>
      <c r="T470" s="46"/>
      <c r="U470" s="46"/>
      <c r="V470" s="46"/>
      <c r="W470" s="46"/>
      <c r="X470" s="46"/>
      <c r="Y470" s="46"/>
      <c r="Z470" s="46"/>
      <c r="AA470" s="46"/>
      <c r="AB470" s="46"/>
      <c r="AC470" s="46"/>
      <c r="AD470" s="46"/>
      <c r="AE470" s="46"/>
      <c r="AF470" s="46"/>
      <c r="AG470" s="46"/>
      <c r="AH470" s="46"/>
      <c r="AI470" s="46"/>
      <c r="AJ470" s="46"/>
      <c r="AK470" s="46"/>
      <c r="AL470" s="46"/>
    </row>
    <row r="471">
      <c r="A471" s="50"/>
      <c r="B471" s="46"/>
      <c r="C471" s="46"/>
      <c r="D471" s="46"/>
      <c r="E471" s="70"/>
      <c r="F471" s="50"/>
      <c r="G471" s="50"/>
      <c r="H471" s="50"/>
      <c r="I471" s="50"/>
      <c r="J471" s="102"/>
      <c r="K471" s="46"/>
      <c r="L471" s="46"/>
      <c r="M471" s="46"/>
      <c r="N471" s="46"/>
      <c r="O471" s="46"/>
      <c r="P471" s="46"/>
      <c r="Q471" s="46"/>
      <c r="R471" s="46"/>
      <c r="S471" s="46"/>
      <c r="T471" s="46"/>
      <c r="U471" s="46"/>
      <c r="V471" s="46"/>
      <c r="W471" s="46"/>
      <c r="X471" s="46"/>
      <c r="Y471" s="46"/>
      <c r="Z471" s="46"/>
      <c r="AA471" s="46"/>
      <c r="AB471" s="46"/>
      <c r="AC471" s="46"/>
      <c r="AD471" s="46"/>
      <c r="AE471" s="46"/>
      <c r="AF471" s="46"/>
      <c r="AG471" s="46"/>
      <c r="AH471" s="46"/>
      <c r="AI471" s="46"/>
      <c r="AJ471" s="46"/>
      <c r="AK471" s="46"/>
      <c r="AL471" s="46"/>
    </row>
    <row r="472">
      <c r="A472" s="50"/>
      <c r="B472" s="46"/>
      <c r="C472" s="46"/>
      <c r="D472" s="46"/>
      <c r="E472" s="70"/>
      <c r="F472" s="50"/>
      <c r="G472" s="50"/>
      <c r="H472" s="50"/>
      <c r="I472" s="50"/>
      <c r="J472" s="102"/>
      <c r="K472" s="46"/>
      <c r="L472" s="46"/>
      <c r="M472" s="46"/>
      <c r="N472" s="46"/>
      <c r="O472" s="46"/>
      <c r="P472" s="46"/>
      <c r="Q472" s="46"/>
      <c r="R472" s="46"/>
      <c r="S472" s="46"/>
      <c r="T472" s="46"/>
      <c r="U472" s="46"/>
      <c r="V472" s="46"/>
      <c r="W472" s="46"/>
      <c r="X472" s="46"/>
      <c r="Y472" s="46"/>
      <c r="Z472" s="46"/>
      <c r="AA472" s="46"/>
      <c r="AB472" s="46"/>
      <c r="AC472" s="46"/>
      <c r="AD472" s="46"/>
      <c r="AE472" s="46"/>
      <c r="AF472" s="46"/>
      <c r="AG472" s="46"/>
      <c r="AH472" s="46"/>
      <c r="AI472" s="46"/>
      <c r="AJ472" s="46"/>
      <c r="AK472" s="46"/>
      <c r="AL472" s="46"/>
    </row>
    <row r="473">
      <c r="A473" s="50"/>
      <c r="B473" s="46"/>
      <c r="C473" s="46"/>
      <c r="D473" s="46"/>
      <c r="E473" s="70"/>
      <c r="F473" s="50"/>
      <c r="G473" s="50"/>
      <c r="H473" s="50"/>
      <c r="I473" s="50"/>
      <c r="J473" s="102"/>
      <c r="K473" s="46"/>
      <c r="L473" s="46"/>
      <c r="M473" s="46"/>
      <c r="N473" s="46"/>
      <c r="O473" s="46"/>
      <c r="P473" s="46"/>
      <c r="Q473" s="46"/>
      <c r="R473" s="46"/>
      <c r="S473" s="46"/>
      <c r="T473" s="46"/>
      <c r="U473" s="46"/>
      <c r="V473" s="46"/>
      <c r="W473" s="46"/>
      <c r="X473" s="46"/>
      <c r="Y473" s="46"/>
      <c r="Z473" s="46"/>
      <c r="AA473" s="46"/>
      <c r="AB473" s="46"/>
      <c r="AC473" s="46"/>
      <c r="AD473" s="46"/>
      <c r="AE473" s="46"/>
      <c r="AF473" s="46"/>
      <c r="AG473" s="46"/>
      <c r="AH473" s="46"/>
      <c r="AI473" s="46"/>
      <c r="AJ473" s="46"/>
      <c r="AK473" s="46"/>
      <c r="AL473" s="46"/>
    </row>
    <row r="474">
      <c r="A474" s="50"/>
      <c r="B474" s="46"/>
      <c r="C474" s="46"/>
      <c r="D474" s="46"/>
      <c r="E474" s="70"/>
      <c r="F474" s="50"/>
      <c r="G474" s="50"/>
      <c r="H474" s="50"/>
      <c r="I474" s="50"/>
      <c r="J474" s="102"/>
      <c r="K474" s="46"/>
      <c r="L474" s="46"/>
      <c r="M474" s="46"/>
      <c r="N474" s="46"/>
      <c r="O474" s="46"/>
      <c r="P474" s="46"/>
      <c r="Q474" s="46"/>
      <c r="R474" s="46"/>
      <c r="S474" s="46"/>
      <c r="T474" s="46"/>
      <c r="U474" s="46"/>
      <c r="V474" s="46"/>
      <c r="W474" s="46"/>
      <c r="X474" s="46"/>
      <c r="Y474" s="46"/>
      <c r="Z474" s="46"/>
      <c r="AA474" s="46"/>
      <c r="AB474" s="46"/>
      <c r="AC474" s="46"/>
      <c r="AD474" s="46"/>
      <c r="AE474" s="46"/>
      <c r="AF474" s="46"/>
      <c r="AG474" s="46"/>
      <c r="AH474" s="46"/>
      <c r="AI474" s="46"/>
      <c r="AJ474" s="46"/>
      <c r="AK474" s="46"/>
      <c r="AL474" s="46"/>
    </row>
    <row r="475">
      <c r="A475" s="50"/>
      <c r="B475" s="46"/>
      <c r="C475" s="46"/>
      <c r="D475" s="46"/>
      <c r="E475" s="70"/>
      <c r="F475" s="50"/>
      <c r="G475" s="50"/>
      <c r="H475" s="50"/>
      <c r="I475" s="50"/>
      <c r="J475" s="102"/>
      <c r="K475" s="46"/>
      <c r="L475" s="46"/>
      <c r="M475" s="46"/>
      <c r="N475" s="46"/>
      <c r="O475" s="46"/>
      <c r="P475" s="46"/>
      <c r="Q475" s="46"/>
      <c r="R475" s="46"/>
      <c r="S475" s="46"/>
      <c r="T475" s="46"/>
      <c r="U475" s="46"/>
      <c r="V475" s="46"/>
      <c r="W475" s="46"/>
      <c r="X475" s="46"/>
      <c r="Y475" s="46"/>
      <c r="Z475" s="46"/>
      <c r="AA475" s="46"/>
      <c r="AB475" s="46"/>
      <c r="AC475" s="46"/>
      <c r="AD475" s="46"/>
      <c r="AE475" s="46"/>
      <c r="AF475" s="46"/>
      <c r="AG475" s="46"/>
      <c r="AH475" s="46"/>
      <c r="AI475" s="46"/>
      <c r="AJ475" s="46"/>
      <c r="AK475" s="46"/>
      <c r="AL475" s="46"/>
    </row>
    <row r="476">
      <c r="A476" s="50"/>
      <c r="B476" s="46"/>
      <c r="C476" s="46"/>
      <c r="D476" s="46"/>
      <c r="E476" s="70"/>
      <c r="F476" s="50"/>
      <c r="G476" s="50"/>
      <c r="H476" s="50"/>
      <c r="I476" s="50"/>
      <c r="J476" s="102"/>
      <c r="K476" s="46"/>
      <c r="L476" s="46"/>
      <c r="M476" s="46"/>
      <c r="N476" s="46"/>
      <c r="O476" s="46"/>
      <c r="P476" s="46"/>
      <c r="Q476" s="46"/>
      <c r="R476" s="46"/>
      <c r="S476" s="46"/>
      <c r="T476" s="46"/>
      <c r="U476" s="46"/>
      <c r="V476" s="46"/>
      <c r="W476" s="46"/>
      <c r="X476" s="46"/>
      <c r="Y476" s="46"/>
      <c r="Z476" s="46"/>
      <c r="AA476" s="46"/>
      <c r="AB476" s="46"/>
      <c r="AC476" s="46"/>
      <c r="AD476" s="46"/>
      <c r="AE476" s="46"/>
      <c r="AF476" s="46"/>
      <c r="AG476" s="46"/>
      <c r="AH476" s="46"/>
      <c r="AI476" s="46"/>
      <c r="AJ476" s="46"/>
      <c r="AK476" s="46"/>
      <c r="AL476" s="46"/>
    </row>
    <row r="477">
      <c r="A477" s="50"/>
      <c r="B477" s="46"/>
      <c r="C477" s="46"/>
      <c r="D477" s="46"/>
      <c r="E477" s="70"/>
      <c r="F477" s="50"/>
      <c r="G477" s="50"/>
      <c r="H477" s="50"/>
      <c r="I477" s="50"/>
      <c r="J477" s="102"/>
      <c r="K477" s="46"/>
      <c r="L477" s="46"/>
      <c r="M477" s="46"/>
      <c r="N477" s="46"/>
      <c r="O477" s="46"/>
      <c r="P477" s="46"/>
      <c r="Q477" s="46"/>
      <c r="R477" s="46"/>
      <c r="S477" s="46"/>
      <c r="T477" s="46"/>
      <c r="U477" s="46"/>
      <c r="V477" s="46"/>
      <c r="W477" s="46"/>
      <c r="X477" s="46"/>
      <c r="Y477" s="46"/>
      <c r="Z477" s="46"/>
      <c r="AA477" s="46"/>
      <c r="AB477" s="46"/>
      <c r="AC477" s="46"/>
      <c r="AD477" s="46"/>
      <c r="AE477" s="46"/>
      <c r="AF477" s="46"/>
      <c r="AG477" s="46"/>
      <c r="AH477" s="46"/>
      <c r="AI477" s="46"/>
      <c r="AJ477" s="46"/>
      <c r="AK477" s="46"/>
      <c r="AL477" s="46"/>
    </row>
    <row r="478">
      <c r="A478" s="50"/>
      <c r="B478" s="46"/>
      <c r="C478" s="46"/>
      <c r="D478" s="46"/>
      <c r="E478" s="70"/>
      <c r="F478" s="50"/>
      <c r="G478" s="50"/>
      <c r="H478" s="50"/>
      <c r="I478" s="50"/>
      <c r="J478" s="102"/>
      <c r="K478" s="46"/>
      <c r="L478" s="46"/>
      <c r="M478" s="46"/>
      <c r="N478" s="46"/>
      <c r="O478" s="46"/>
      <c r="P478" s="46"/>
      <c r="Q478" s="46"/>
      <c r="R478" s="46"/>
      <c r="S478" s="46"/>
      <c r="T478" s="46"/>
      <c r="U478" s="46"/>
      <c r="V478" s="46"/>
      <c r="W478" s="46"/>
      <c r="X478" s="46"/>
      <c r="Y478" s="46"/>
      <c r="Z478" s="46"/>
      <c r="AA478" s="46"/>
      <c r="AB478" s="46"/>
      <c r="AC478" s="46"/>
      <c r="AD478" s="46"/>
      <c r="AE478" s="46"/>
      <c r="AF478" s="46"/>
      <c r="AG478" s="46"/>
      <c r="AH478" s="46"/>
      <c r="AI478" s="46"/>
      <c r="AJ478" s="46"/>
      <c r="AK478" s="46"/>
      <c r="AL478" s="46"/>
    </row>
    <row r="479">
      <c r="A479" s="50"/>
      <c r="B479" s="46"/>
      <c r="C479" s="46"/>
      <c r="D479" s="46"/>
      <c r="E479" s="70"/>
      <c r="F479" s="50"/>
      <c r="G479" s="50"/>
      <c r="H479" s="50"/>
      <c r="I479" s="50"/>
      <c r="J479" s="102"/>
      <c r="K479" s="46"/>
      <c r="L479" s="46"/>
      <c r="M479" s="46"/>
      <c r="N479" s="46"/>
      <c r="O479" s="46"/>
      <c r="P479" s="46"/>
      <c r="Q479" s="46"/>
      <c r="R479" s="46"/>
      <c r="S479" s="46"/>
      <c r="T479" s="46"/>
      <c r="U479" s="46"/>
      <c r="V479" s="46"/>
      <c r="W479" s="46"/>
      <c r="X479" s="46"/>
      <c r="Y479" s="46"/>
      <c r="Z479" s="46"/>
      <c r="AA479" s="46"/>
      <c r="AB479" s="46"/>
      <c r="AC479" s="46"/>
      <c r="AD479" s="46"/>
      <c r="AE479" s="46"/>
      <c r="AF479" s="46"/>
      <c r="AG479" s="46"/>
      <c r="AH479" s="46"/>
      <c r="AI479" s="46"/>
      <c r="AJ479" s="46"/>
      <c r="AK479" s="46"/>
      <c r="AL479" s="46"/>
    </row>
    <row r="480">
      <c r="A480" s="50"/>
      <c r="B480" s="46"/>
      <c r="C480" s="46"/>
      <c r="D480" s="46"/>
      <c r="E480" s="70"/>
      <c r="F480" s="50"/>
      <c r="G480" s="50"/>
      <c r="H480" s="50"/>
      <c r="I480" s="50"/>
      <c r="J480" s="102"/>
      <c r="K480" s="46"/>
      <c r="L480" s="46"/>
      <c r="M480" s="46"/>
      <c r="N480" s="46"/>
      <c r="O480" s="46"/>
      <c r="P480" s="46"/>
      <c r="Q480" s="46"/>
      <c r="R480" s="46"/>
      <c r="S480" s="46"/>
      <c r="T480" s="46"/>
      <c r="U480" s="46"/>
      <c r="V480" s="46"/>
      <c r="W480" s="46"/>
      <c r="X480" s="46"/>
      <c r="Y480" s="46"/>
      <c r="Z480" s="46"/>
      <c r="AA480" s="46"/>
      <c r="AB480" s="46"/>
      <c r="AC480" s="46"/>
      <c r="AD480" s="46"/>
      <c r="AE480" s="46"/>
      <c r="AF480" s="46"/>
      <c r="AG480" s="46"/>
      <c r="AH480" s="46"/>
      <c r="AI480" s="46"/>
      <c r="AJ480" s="46"/>
      <c r="AK480" s="46"/>
      <c r="AL480" s="46"/>
    </row>
    <row r="481">
      <c r="A481" s="50"/>
      <c r="B481" s="46"/>
      <c r="C481" s="46"/>
      <c r="D481" s="46"/>
      <c r="E481" s="70"/>
      <c r="F481" s="50"/>
      <c r="G481" s="50"/>
      <c r="H481" s="50"/>
      <c r="I481" s="50"/>
      <c r="J481" s="102"/>
      <c r="K481" s="46"/>
      <c r="L481" s="46"/>
      <c r="M481" s="46"/>
      <c r="N481" s="46"/>
      <c r="O481" s="46"/>
      <c r="P481" s="46"/>
      <c r="Q481" s="46"/>
      <c r="R481" s="46"/>
      <c r="S481" s="46"/>
      <c r="T481" s="46"/>
      <c r="U481" s="46"/>
      <c r="V481" s="46"/>
      <c r="W481" s="46"/>
      <c r="X481" s="46"/>
      <c r="Y481" s="46"/>
      <c r="Z481" s="46"/>
      <c r="AA481" s="46"/>
      <c r="AB481" s="46"/>
      <c r="AC481" s="46"/>
      <c r="AD481" s="46"/>
      <c r="AE481" s="46"/>
      <c r="AF481" s="46"/>
      <c r="AG481" s="46"/>
      <c r="AH481" s="46"/>
      <c r="AI481" s="46"/>
      <c r="AJ481" s="46"/>
      <c r="AK481" s="46"/>
      <c r="AL481" s="46"/>
    </row>
    <row r="482">
      <c r="A482" s="50"/>
      <c r="B482" s="46"/>
      <c r="C482" s="46"/>
      <c r="D482" s="46"/>
      <c r="E482" s="70"/>
      <c r="F482" s="50"/>
      <c r="G482" s="50"/>
      <c r="H482" s="50"/>
      <c r="I482" s="50"/>
      <c r="J482" s="102"/>
      <c r="K482" s="46"/>
      <c r="L482" s="46"/>
      <c r="M482" s="46"/>
      <c r="N482" s="46"/>
      <c r="O482" s="46"/>
      <c r="P482" s="46"/>
      <c r="Q482" s="46"/>
      <c r="R482" s="46"/>
      <c r="S482" s="46"/>
      <c r="T482" s="46"/>
      <c r="U482" s="46"/>
      <c r="V482" s="46"/>
      <c r="W482" s="46"/>
      <c r="X482" s="46"/>
      <c r="Y482" s="46"/>
      <c r="Z482" s="46"/>
      <c r="AA482" s="46"/>
      <c r="AB482" s="46"/>
      <c r="AC482" s="46"/>
      <c r="AD482" s="46"/>
      <c r="AE482" s="46"/>
      <c r="AF482" s="46"/>
      <c r="AG482" s="46"/>
      <c r="AH482" s="46"/>
      <c r="AI482" s="46"/>
      <c r="AJ482" s="46"/>
      <c r="AK482" s="46"/>
      <c r="AL482" s="46"/>
    </row>
    <row r="483">
      <c r="A483" s="50"/>
      <c r="B483" s="46"/>
      <c r="C483" s="46"/>
      <c r="D483" s="46"/>
      <c r="E483" s="70"/>
      <c r="F483" s="50"/>
      <c r="G483" s="50"/>
      <c r="H483" s="50"/>
      <c r="I483" s="50"/>
      <c r="J483" s="102"/>
      <c r="K483" s="46"/>
      <c r="L483" s="46"/>
      <c r="M483" s="46"/>
      <c r="N483" s="46"/>
      <c r="O483" s="46"/>
      <c r="P483" s="46"/>
      <c r="Q483" s="46"/>
      <c r="R483" s="46"/>
      <c r="S483" s="46"/>
      <c r="T483" s="46"/>
      <c r="U483" s="46"/>
      <c r="V483" s="46"/>
      <c r="W483" s="46"/>
      <c r="X483" s="46"/>
      <c r="Y483" s="46"/>
      <c r="Z483" s="46"/>
      <c r="AA483" s="46"/>
      <c r="AB483" s="46"/>
      <c r="AC483" s="46"/>
      <c r="AD483" s="46"/>
      <c r="AE483" s="46"/>
      <c r="AF483" s="46"/>
      <c r="AG483" s="46"/>
      <c r="AH483" s="46"/>
      <c r="AI483" s="46"/>
      <c r="AJ483" s="46"/>
      <c r="AK483" s="46"/>
      <c r="AL483" s="46"/>
    </row>
    <row r="484">
      <c r="A484" s="50"/>
      <c r="B484" s="46"/>
      <c r="C484" s="46"/>
      <c r="D484" s="46"/>
      <c r="E484" s="70"/>
      <c r="F484" s="50"/>
      <c r="G484" s="50"/>
      <c r="H484" s="50"/>
      <c r="I484" s="50"/>
      <c r="J484" s="102"/>
      <c r="K484" s="46"/>
      <c r="L484" s="46"/>
      <c r="M484" s="46"/>
      <c r="N484" s="46"/>
      <c r="O484" s="46"/>
      <c r="P484" s="46"/>
      <c r="Q484" s="46"/>
      <c r="R484" s="46"/>
      <c r="S484" s="46"/>
      <c r="T484" s="46"/>
      <c r="U484" s="46"/>
      <c r="V484" s="46"/>
      <c r="W484" s="46"/>
      <c r="X484" s="46"/>
      <c r="Y484" s="46"/>
      <c r="Z484" s="46"/>
      <c r="AA484" s="46"/>
      <c r="AB484" s="46"/>
      <c r="AC484" s="46"/>
      <c r="AD484" s="46"/>
      <c r="AE484" s="46"/>
      <c r="AF484" s="46"/>
      <c r="AG484" s="46"/>
      <c r="AH484" s="46"/>
      <c r="AI484" s="46"/>
      <c r="AJ484" s="46"/>
      <c r="AK484" s="46"/>
      <c r="AL484" s="46"/>
    </row>
    <row r="485">
      <c r="A485" s="50"/>
      <c r="B485" s="46"/>
      <c r="C485" s="46"/>
      <c r="D485" s="46"/>
      <c r="E485" s="70"/>
      <c r="F485" s="50"/>
      <c r="G485" s="50"/>
      <c r="H485" s="50"/>
      <c r="I485" s="50"/>
      <c r="J485" s="102"/>
      <c r="K485" s="46"/>
      <c r="L485" s="46"/>
      <c r="M485" s="46"/>
      <c r="N485" s="46"/>
      <c r="O485" s="46"/>
      <c r="P485" s="46"/>
      <c r="Q485" s="46"/>
      <c r="R485" s="46"/>
      <c r="S485" s="46"/>
      <c r="T485" s="46"/>
      <c r="U485" s="46"/>
      <c r="V485" s="46"/>
      <c r="W485" s="46"/>
      <c r="X485" s="46"/>
      <c r="Y485" s="46"/>
      <c r="Z485" s="46"/>
      <c r="AA485" s="46"/>
      <c r="AB485" s="46"/>
      <c r="AC485" s="46"/>
      <c r="AD485" s="46"/>
      <c r="AE485" s="46"/>
      <c r="AF485" s="46"/>
      <c r="AG485" s="46"/>
      <c r="AH485" s="46"/>
      <c r="AI485" s="46"/>
      <c r="AJ485" s="46"/>
      <c r="AK485" s="46"/>
      <c r="AL485" s="46"/>
    </row>
    <row r="486">
      <c r="A486" s="50"/>
      <c r="B486" s="46"/>
      <c r="C486" s="46"/>
      <c r="D486" s="46"/>
      <c r="E486" s="70"/>
      <c r="F486" s="50"/>
      <c r="G486" s="50"/>
      <c r="H486" s="50"/>
      <c r="I486" s="50"/>
      <c r="J486" s="102"/>
      <c r="K486" s="46"/>
      <c r="L486" s="46"/>
      <c r="M486" s="46"/>
      <c r="N486" s="46"/>
      <c r="O486" s="46"/>
      <c r="P486" s="46"/>
      <c r="Q486" s="46"/>
      <c r="R486" s="46"/>
      <c r="S486" s="46"/>
      <c r="T486" s="46"/>
      <c r="U486" s="46"/>
      <c r="V486" s="46"/>
      <c r="W486" s="46"/>
      <c r="X486" s="46"/>
      <c r="Y486" s="46"/>
      <c r="Z486" s="46"/>
      <c r="AA486" s="46"/>
      <c r="AB486" s="46"/>
      <c r="AC486" s="46"/>
      <c r="AD486" s="46"/>
      <c r="AE486" s="46"/>
      <c r="AF486" s="46"/>
      <c r="AG486" s="46"/>
      <c r="AH486" s="46"/>
      <c r="AI486" s="46"/>
      <c r="AJ486" s="46"/>
      <c r="AK486" s="46"/>
      <c r="AL486" s="46"/>
    </row>
    <row r="487">
      <c r="A487" s="50"/>
      <c r="B487" s="46"/>
      <c r="C487" s="46"/>
      <c r="D487" s="46"/>
      <c r="E487" s="70"/>
      <c r="F487" s="50"/>
      <c r="G487" s="50"/>
      <c r="H487" s="50"/>
      <c r="I487" s="50"/>
      <c r="J487" s="102"/>
      <c r="K487" s="46"/>
      <c r="L487" s="46"/>
      <c r="M487" s="46"/>
      <c r="N487" s="46"/>
      <c r="O487" s="46"/>
      <c r="P487" s="46"/>
      <c r="Q487" s="46"/>
      <c r="R487" s="46"/>
      <c r="S487" s="46"/>
      <c r="T487" s="46"/>
      <c r="U487" s="46"/>
      <c r="V487" s="46"/>
      <c r="W487" s="46"/>
      <c r="X487" s="46"/>
      <c r="Y487" s="46"/>
      <c r="Z487" s="46"/>
      <c r="AA487" s="46"/>
      <c r="AB487" s="46"/>
      <c r="AC487" s="46"/>
      <c r="AD487" s="46"/>
      <c r="AE487" s="46"/>
      <c r="AF487" s="46"/>
      <c r="AG487" s="46"/>
      <c r="AH487" s="46"/>
      <c r="AI487" s="46"/>
      <c r="AJ487" s="46"/>
      <c r="AK487" s="46"/>
      <c r="AL487" s="46"/>
    </row>
    <row r="488">
      <c r="A488" s="50"/>
      <c r="B488" s="46"/>
      <c r="C488" s="46"/>
      <c r="D488" s="46"/>
      <c r="E488" s="70"/>
      <c r="F488" s="50"/>
      <c r="G488" s="50"/>
      <c r="H488" s="50"/>
      <c r="I488" s="50"/>
      <c r="J488" s="102"/>
      <c r="K488" s="46"/>
      <c r="L488" s="46"/>
      <c r="M488" s="46"/>
      <c r="N488" s="46"/>
      <c r="O488" s="46"/>
      <c r="P488" s="46"/>
      <c r="Q488" s="46"/>
      <c r="R488" s="46"/>
      <c r="S488" s="46"/>
      <c r="T488" s="46"/>
      <c r="U488" s="46"/>
      <c r="V488" s="46"/>
      <c r="W488" s="46"/>
      <c r="X488" s="46"/>
      <c r="Y488" s="46"/>
      <c r="Z488" s="46"/>
      <c r="AA488" s="46"/>
      <c r="AB488" s="46"/>
      <c r="AC488" s="46"/>
      <c r="AD488" s="46"/>
      <c r="AE488" s="46"/>
      <c r="AF488" s="46"/>
      <c r="AG488" s="46"/>
      <c r="AH488" s="46"/>
      <c r="AI488" s="46"/>
      <c r="AJ488" s="46"/>
      <c r="AK488" s="46"/>
      <c r="AL488" s="46"/>
    </row>
    <row r="489">
      <c r="A489" s="50"/>
      <c r="B489" s="46"/>
      <c r="C489" s="46"/>
      <c r="D489" s="46"/>
      <c r="E489" s="70"/>
      <c r="F489" s="50"/>
      <c r="G489" s="50"/>
      <c r="H489" s="50"/>
      <c r="I489" s="50"/>
      <c r="J489" s="102"/>
      <c r="K489" s="46"/>
      <c r="L489" s="46"/>
      <c r="M489" s="46"/>
      <c r="N489" s="46"/>
      <c r="O489" s="46"/>
      <c r="P489" s="46"/>
      <c r="Q489" s="46"/>
      <c r="R489" s="46"/>
      <c r="S489" s="46"/>
      <c r="T489" s="46"/>
      <c r="U489" s="46"/>
      <c r="V489" s="46"/>
      <c r="W489" s="46"/>
      <c r="X489" s="46"/>
      <c r="Y489" s="46"/>
      <c r="Z489" s="46"/>
      <c r="AA489" s="46"/>
      <c r="AB489" s="46"/>
      <c r="AC489" s="46"/>
      <c r="AD489" s="46"/>
      <c r="AE489" s="46"/>
      <c r="AF489" s="46"/>
      <c r="AG489" s="46"/>
      <c r="AH489" s="46"/>
      <c r="AI489" s="46"/>
      <c r="AJ489" s="46"/>
      <c r="AK489" s="46"/>
      <c r="AL489" s="46"/>
    </row>
    <row r="490">
      <c r="A490" s="50"/>
      <c r="B490" s="46"/>
      <c r="C490" s="46"/>
      <c r="D490" s="46"/>
      <c r="E490" s="70"/>
      <c r="F490" s="50"/>
      <c r="G490" s="50"/>
      <c r="H490" s="50"/>
      <c r="I490" s="50"/>
      <c r="J490" s="102"/>
      <c r="K490" s="46"/>
      <c r="L490" s="46"/>
      <c r="M490" s="46"/>
      <c r="N490" s="46"/>
      <c r="O490" s="46"/>
      <c r="P490" s="46"/>
      <c r="Q490" s="46"/>
      <c r="R490" s="46"/>
      <c r="S490" s="46"/>
      <c r="T490" s="46"/>
      <c r="U490" s="46"/>
      <c r="V490" s="46"/>
      <c r="W490" s="46"/>
      <c r="X490" s="46"/>
      <c r="Y490" s="46"/>
      <c r="Z490" s="46"/>
      <c r="AA490" s="46"/>
      <c r="AB490" s="46"/>
      <c r="AC490" s="46"/>
      <c r="AD490" s="46"/>
      <c r="AE490" s="46"/>
      <c r="AF490" s="46"/>
      <c r="AG490" s="46"/>
      <c r="AH490" s="46"/>
      <c r="AI490" s="46"/>
      <c r="AJ490" s="46"/>
      <c r="AK490" s="46"/>
      <c r="AL490" s="46"/>
    </row>
    <row r="491">
      <c r="A491" s="50"/>
      <c r="B491" s="46"/>
      <c r="C491" s="46"/>
      <c r="D491" s="46"/>
      <c r="E491" s="70"/>
      <c r="F491" s="50"/>
      <c r="G491" s="50"/>
      <c r="H491" s="50"/>
      <c r="I491" s="50"/>
      <c r="J491" s="102"/>
      <c r="K491" s="46"/>
      <c r="L491" s="46"/>
      <c r="M491" s="46"/>
      <c r="N491" s="46"/>
      <c r="O491" s="46"/>
      <c r="P491" s="46"/>
      <c r="Q491" s="46"/>
      <c r="R491" s="46"/>
      <c r="S491" s="46"/>
      <c r="T491" s="46"/>
      <c r="U491" s="46"/>
      <c r="V491" s="46"/>
      <c r="W491" s="46"/>
      <c r="X491" s="46"/>
      <c r="Y491" s="46"/>
      <c r="Z491" s="46"/>
      <c r="AA491" s="46"/>
      <c r="AB491" s="46"/>
      <c r="AC491" s="46"/>
      <c r="AD491" s="46"/>
      <c r="AE491" s="46"/>
      <c r="AF491" s="46"/>
      <c r="AG491" s="46"/>
      <c r="AH491" s="46"/>
      <c r="AI491" s="46"/>
      <c r="AJ491" s="46"/>
      <c r="AK491" s="46"/>
      <c r="AL491" s="46"/>
    </row>
    <row r="492">
      <c r="A492" s="50"/>
      <c r="B492" s="46"/>
      <c r="C492" s="46"/>
      <c r="D492" s="46"/>
      <c r="E492" s="70"/>
      <c r="F492" s="50"/>
      <c r="G492" s="50"/>
      <c r="H492" s="50"/>
      <c r="I492" s="50"/>
      <c r="J492" s="102"/>
      <c r="K492" s="46"/>
      <c r="L492" s="46"/>
      <c r="M492" s="46"/>
      <c r="N492" s="46"/>
      <c r="O492" s="46"/>
      <c r="P492" s="46"/>
      <c r="Q492" s="46"/>
      <c r="R492" s="46"/>
      <c r="S492" s="46"/>
      <c r="T492" s="46"/>
      <c r="U492" s="46"/>
      <c r="V492" s="46"/>
      <c r="W492" s="46"/>
      <c r="X492" s="46"/>
      <c r="Y492" s="46"/>
      <c r="Z492" s="46"/>
      <c r="AA492" s="46"/>
      <c r="AB492" s="46"/>
      <c r="AC492" s="46"/>
      <c r="AD492" s="46"/>
      <c r="AE492" s="46"/>
      <c r="AF492" s="46"/>
      <c r="AG492" s="46"/>
      <c r="AH492" s="46"/>
      <c r="AI492" s="46"/>
      <c r="AJ492" s="46"/>
      <c r="AK492" s="46"/>
      <c r="AL492" s="46"/>
    </row>
    <row r="493">
      <c r="A493" s="50"/>
      <c r="B493" s="46"/>
      <c r="C493" s="46"/>
      <c r="D493" s="46"/>
      <c r="E493" s="70"/>
      <c r="F493" s="50"/>
      <c r="G493" s="50"/>
      <c r="H493" s="50"/>
      <c r="I493" s="50"/>
      <c r="J493" s="102"/>
      <c r="K493" s="46"/>
      <c r="L493" s="46"/>
      <c r="M493" s="46"/>
      <c r="N493" s="46"/>
      <c r="O493" s="46"/>
      <c r="P493" s="46"/>
      <c r="Q493" s="46"/>
      <c r="R493" s="46"/>
      <c r="S493" s="46"/>
      <c r="T493" s="46"/>
      <c r="U493" s="46"/>
      <c r="V493" s="46"/>
      <c r="W493" s="46"/>
      <c r="X493" s="46"/>
      <c r="Y493" s="46"/>
      <c r="Z493" s="46"/>
      <c r="AA493" s="46"/>
      <c r="AB493" s="46"/>
      <c r="AC493" s="46"/>
      <c r="AD493" s="46"/>
      <c r="AE493" s="46"/>
      <c r="AF493" s="46"/>
      <c r="AG493" s="46"/>
      <c r="AH493" s="46"/>
      <c r="AI493" s="46"/>
      <c r="AJ493" s="46"/>
      <c r="AK493" s="46"/>
      <c r="AL493" s="46"/>
    </row>
    <row r="494">
      <c r="A494" s="50"/>
      <c r="B494" s="46"/>
      <c r="C494" s="46"/>
      <c r="D494" s="46"/>
      <c r="E494" s="70"/>
      <c r="F494" s="50"/>
      <c r="G494" s="50"/>
      <c r="H494" s="50"/>
      <c r="I494" s="50"/>
      <c r="J494" s="102"/>
      <c r="K494" s="46"/>
      <c r="L494" s="46"/>
      <c r="M494" s="46"/>
      <c r="N494" s="46"/>
      <c r="O494" s="46"/>
      <c r="P494" s="46"/>
      <c r="Q494" s="46"/>
      <c r="R494" s="46"/>
      <c r="S494" s="46"/>
      <c r="T494" s="46"/>
      <c r="U494" s="46"/>
      <c r="V494" s="46"/>
      <c r="W494" s="46"/>
      <c r="X494" s="46"/>
      <c r="Y494" s="46"/>
      <c r="Z494" s="46"/>
      <c r="AA494" s="46"/>
      <c r="AB494" s="46"/>
      <c r="AC494" s="46"/>
      <c r="AD494" s="46"/>
      <c r="AE494" s="46"/>
      <c r="AF494" s="46"/>
      <c r="AG494" s="46"/>
      <c r="AH494" s="46"/>
      <c r="AI494" s="46"/>
      <c r="AJ494" s="46"/>
      <c r="AK494" s="46"/>
      <c r="AL494" s="46"/>
    </row>
    <row r="495">
      <c r="A495" s="50"/>
      <c r="B495" s="46"/>
      <c r="C495" s="46"/>
      <c r="D495" s="46"/>
      <c r="E495" s="70"/>
      <c r="F495" s="50"/>
      <c r="G495" s="50"/>
      <c r="H495" s="50"/>
      <c r="I495" s="50"/>
      <c r="J495" s="102"/>
      <c r="K495" s="46"/>
      <c r="L495" s="46"/>
      <c r="M495" s="46"/>
      <c r="N495" s="46"/>
      <c r="O495" s="46"/>
      <c r="P495" s="46"/>
      <c r="Q495" s="46"/>
      <c r="R495" s="46"/>
      <c r="S495" s="46"/>
      <c r="T495" s="46"/>
      <c r="U495" s="46"/>
      <c r="V495" s="46"/>
      <c r="W495" s="46"/>
      <c r="X495" s="46"/>
      <c r="Y495" s="46"/>
      <c r="Z495" s="46"/>
      <c r="AA495" s="46"/>
      <c r="AB495" s="46"/>
      <c r="AC495" s="46"/>
      <c r="AD495" s="46"/>
      <c r="AE495" s="46"/>
      <c r="AF495" s="46"/>
      <c r="AG495" s="46"/>
      <c r="AH495" s="46"/>
      <c r="AI495" s="46"/>
      <c r="AJ495" s="46"/>
      <c r="AK495" s="46"/>
      <c r="AL495" s="46"/>
    </row>
    <row r="496">
      <c r="A496" s="50"/>
      <c r="B496" s="46"/>
      <c r="C496" s="46"/>
      <c r="D496" s="46"/>
      <c r="E496" s="70"/>
      <c r="F496" s="50"/>
      <c r="G496" s="50"/>
      <c r="H496" s="50"/>
      <c r="I496" s="50"/>
      <c r="J496" s="102"/>
      <c r="K496" s="46"/>
      <c r="L496" s="46"/>
      <c r="M496" s="46"/>
      <c r="N496" s="46"/>
      <c r="O496" s="46"/>
      <c r="P496" s="46"/>
      <c r="Q496" s="46"/>
      <c r="R496" s="46"/>
      <c r="S496" s="46"/>
      <c r="T496" s="46"/>
      <c r="U496" s="46"/>
      <c r="V496" s="46"/>
      <c r="W496" s="46"/>
      <c r="X496" s="46"/>
      <c r="Y496" s="46"/>
      <c r="Z496" s="46"/>
      <c r="AA496" s="46"/>
      <c r="AB496" s="46"/>
      <c r="AC496" s="46"/>
      <c r="AD496" s="46"/>
      <c r="AE496" s="46"/>
      <c r="AF496" s="46"/>
      <c r="AG496" s="46"/>
      <c r="AH496" s="46"/>
      <c r="AI496" s="46"/>
      <c r="AJ496" s="46"/>
      <c r="AK496" s="46"/>
      <c r="AL496" s="46"/>
    </row>
    <row r="497">
      <c r="A497" s="50"/>
      <c r="B497" s="46"/>
      <c r="C497" s="46"/>
      <c r="D497" s="46"/>
      <c r="E497" s="70"/>
      <c r="F497" s="50"/>
      <c r="G497" s="50"/>
      <c r="H497" s="50"/>
      <c r="I497" s="50"/>
      <c r="J497" s="102"/>
      <c r="K497" s="46"/>
      <c r="L497" s="46"/>
      <c r="M497" s="46"/>
      <c r="N497" s="46"/>
      <c r="O497" s="46"/>
      <c r="P497" s="46"/>
      <c r="Q497" s="46"/>
      <c r="R497" s="46"/>
      <c r="S497" s="46"/>
      <c r="T497" s="46"/>
      <c r="U497" s="46"/>
      <c r="V497" s="46"/>
      <c r="W497" s="46"/>
      <c r="X497" s="46"/>
      <c r="Y497" s="46"/>
      <c r="Z497" s="46"/>
      <c r="AA497" s="46"/>
      <c r="AB497" s="46"/>
      <c r="AC497" s="46"/>
      <c r="AD497" s="46"/>
      <c r="AE497" s="46"/>
      <c r="AF497" s="46"/>
      <c r="AG497" s="46"/>
      <c r="AH497" s="46"/>
      <c r="AI497" s="46"/>
      <c r="AJ497" s="46"/>
      <c r="AK497" s="46"/>
      <c r="AL497" s="46"/>
    </row>
    <row r="498">
      <c r="A498" s="50"/>
      <c r="B498" s="46"/>
      <c r="C498" s="46"/>
      <c r="D498" s="46"/>
      <c r="E498" s="70"/>
      <c r="F498" s="50"/>
      <c r="G498" s="50"/>
      <c r="H498" s="50"/>
      <c r="I498" s="50"/>
      <c r="J498" s="102"/>
      <c r="K498" s="46"/>
      <c r="L498" s="46"/>
      <c r="M498" s="46"/>
      <c r="N498" s="46"/>
      <c r="O498" s="46"/>
      <c r="P498" s="46"/>
      <c r="Q498" s="46"/>
      <c r="R498" s="46"/>
      <c r="S498" s="46"/>
      <c r="T498" s="46"/>
      <c r="U498" s="46"/>
      <c r="V498" s="46"/>
      <c r="W498" s="46"/>
      <c r="X498" s="46"/>
      <c r="Y498" s="46"/>
      <c r="Z498" s="46"/>
      <c r="AA498" s="46"/>
      <c r="AB498" s="46"/>
      <c r="AC498" s="46"/>
      <c r="AD498" s="46"/>
      <c r="AE498" s="46"/>
      <c r="AF498" s="46"/>
      <c r="AG498" s="46"/>
      <c r="AH498" s="46"/>
      <c r="AI498" s="46"/>
      <c r="AJ498" s="46"/>
      <c r="AK498" s="46"/>
      <c r="AL498" s="46"/>
    </row>
    <row r="499">
      <c r="A499" s="50"/>
      <c r="B499" s="46"/>
      <c r="C499" s="46"/>
      <c r="D499" s="46"/>
      <c r="E499" s="70"/>
      <c r="F499" s="50"/>
      <c r="G499" s="50"/>
      <c r="H499" s="50"/>
      <c r="I499" s="50"/>
      <c r="J499" s="102"/>
      <c r="K499" s="46"/>
      <c r="L499" s="46"/>
      <c r="M499" s="46"/>
      <c r="N499" s="46"/>
      <c r="O499" s="46"/>
      <c r="P499" s="46"/>
      <c r="Q499" s="46"/>
      <c r="R499" s="46"/>
      <c r="S499" s="46"/>
      <c r="T499" s="46"/>
      <c r="U499" s="46"/>
      <c r="V499" s="46"/>
      <c r="W499" s="46"/>
      <c r="X499" s="46"/>
      <c r="Y499" s="46"/>
      <c r="Z499" s="46"/>
      <c r="AA499" s="46"/>
      <c r="AB499" s="46"/>
      <c r="AC499" s="46"/>
      <c r="AD499" s="46"/>
      <c r="AE499" s="46"/>
      <c r="AF499" s="46"/>
      <c r="AG499" s="46"/>
      <c r="AH499" s="46"/>
      <c r="AI499" s="46"/>
      <c r="AJ499" s="46"/>
      <c r="AK499" s="46"/>
      <c r="AL499" s="46"/>
    </row>
    <row r="500">
      <c r="A500" s="50"/>
      <c r="B500" s="46"/>
      <c r="C500" s="46"/>
      <c r="D500" s="46"/>
      <c r="E500" s="70"/>
      <c r="F500" s="50"/>
      <c r="G500" s="50"/>
      <c r="H500" s="50"/>
      <c r="I500" s="50"/>
      <c r="J500" s="102"/>
      <c r="K500" s="46"/>
      <c r="L500" s="46"/>
      <c r="M500" s="46"/>
      <c r="N500" s="46"/>
      <c r="O500" s="46"/>
      <c r="P500" s="46"/>
      <c r="Q500" s="46"/>
      <c r="R500" s="46"/>
      <c r="S500" s="46"/>
      <c r="T500" s="46"/>
      <c r="U500" s="46"/>
      <c r="V500" s="46"/>
      <c r="W500" s="46"/>
      <c r="X500" s="46"/>
      <c r="Y500" s="46"/>
      <c r="Z500" s="46"/>
      <c r="AA500" s="46"/>
      <c r="AB500" s="46"/>
      <c r="AC500" s="46"/>
      <c r="AD500" s="46"/>
      <c r="AE500" s="46"/>
      <c r="AF500" s="46"/>
      <c r="AG500" s="46"/>
      <c r="AH500" s="46"/>
      <c r="AI500" s="46"/>
      <c r="AJ500" s="46"/>
      <c r="AK500" s="46"/>
      <c r="AL500" s="46"/>
    </row>
    <row r="501">
      <c r="A501" s="50"/>
      <c r="B501" s="46"/>
      <c r="C501" s="46"/>
      <c r="D501" s="46"/>
      <c r="E501" s="70"/>
      <c r="F501" s="50"/>
      <c r="G501" s="50"/>
      <c r="H501" s="50"/>
      <c r="I501" s="50"/>
      <c r="J501" s="102"/>
      <c r="K501" s="46"/>
      <c r="L501" s="46"/>
      <c r="M501" s="46"/>
      <c r="N501" s="46"/>
      <c r="O501" s="46"/>
      <c r="P501" s="46"/>
      <c r="Q501" s="46"/>
      <c r="R501" s="46"/>
      <c r="S501" s="46"/>
      <c r="T501" s="46"/>
      <c r="U501" s="46"/>
      <c r="V501" s="46"/>
      <c r="W501" s="46"/>
      <c r="X501" s="46"/>
      <c r="Y501" s="46"/>
      <c r="Z501" s="46"/>
      <c r="AA501" s="46"/>
      <c r="AB501" s="46"/>
      <c r="AC501" s="46"/>
      <c r="AD501" s="46"/>
      <c r="AE501" s="46"/>
      <c r="AF501" s="46"/>
      <c r="AG501" s="46"/>
      <c r="AH501" s="46"/>
      <c r="AI501" s="46"/>
      <c r="AJ501" s="46"/>
      <c r="AK501" s="46"/>
      <c r="AL501" s="46"/>
    </row>
    <row r="502">
      <c r="A502" s="50"/>
      <c r="B502" s="46"/>
      <c r="C502" s="46"/>
      <c r="D502" s="46"/>
      <c r="E502" s="70"/>
      <c r="F502" s="50"/>
      <c r="G502" s="50"/>
      <c r="H502" s="50"/>
      <c r="I502" s="50"/>
      <c r="J502" s="102"/>
      <c r="K502" s="46"/>
      <c r="L502" s="46"/>
      <c r="M502" s="46"/>
      <c r="N502" s="46"/>
      <c r="O502" s="46"/>
      <c r="P502" s="46"/>
      <c r="Q502" s="46"/>
      <c r="R502" s="46"/>
      <c r="S502" s="46"/>
      <c r="T502" s="46"/>
      <c r="U502" s="46"/>
      <c r="V502" s="46"/>
      <c r="W502" s="46"/>
      <c r="X502" s="46"/>
      <c r="Y502" s="46"/>
      <c r="Z502" s="46"/>
      <c r="AA502" s="46"/>
      <c r="AB502" s="46"/>
      <c r="AC502" s="46"/>
      <c r="AD502" s="46"/>
      <c r="AE502" s="46"/>
      <c r="AF502" s="46"/>
      <c r="AG502" s="46"/>
      <c r="AH502" s="46"/>
      <c r="AI502" s="46"/>
      <c r="AJ502" s="46"/>
      <c r="AK502" s="46"/>
      <c r="AL502" s="46"/>
    </row>
    <row r="503">
      <c r="A503" s="50"/>
      <c r="B503" s="46"/>
      <c r="C503" s="46"/>
      <c r="D503" s="46"/>
      <c r="E503" s="70"/>
      <c r="F503" s="50"/>
      <c r="G503" s="50"/>
      <c r="H503" s="50"/>
      <c r="I503" s="50"/>
      <c r="J503" s="102"/>
      <c r="K503" s="46"/>
      <c r="L503" s="46"/>
      <c r="M503" s="46"/>
      <c r="N503" s="46"/>
      <c r="O503" s="46"/>
      <c r="P503" s="46"/>
      <c r="Q503" s="46"/>
      <c r="R503" s="46"/>
      <c r="S503" s="46"/>
      <c r="T503" s="46"/>
      <c r="U503" s="46"/>
      <c r="V503" s="46"/>
      <c r="W503" s="46"/>
      <c r="X503" s="46"/>
      <c r="Y503" s="46"/>
      <c r="Z503" s="46"/>
      <c r="AA503" s="46"/>
      <c r="AB503" s="46"/>
      <c r="AC503" s="46"/>
      <c r="AD503" s="46"/>
      <c r="AE503" s="46"/>
      <c r="AF503" s="46"/>
      <c r="AG503" s="46"/>
      <c r="AH503" s="46"/>
      <c r="AI503" s="46"/>
      <c r="AJ503" s="46"/>
      <c r="AK503" s="46"/>
      <c r="AL503" s="46"/>
    </row>
    <row r="504">
      <c r="A504" s="50"/>
      <c r="B504" s="46"/>
      <c r="C504" s="46"/>
      <c r="D504" s="46"/>
      <c r="E504" s="70"/>
      <c r="F504" s="50"/>
      <c r="G504" s="50"/>
      <c r="H504" s="50"/>
      <c r="I504" s="50"/>
      <c r="J504" s="102"/>
      <c r="K504" s="46"/>
      <c r="L504" s="46"/>
      <c r="M504" s="46"/>
      <c r="N504" s="46"/>
      <c r="O504" s="46"/>
      <c r="P504" s="46"/>
      <c r="Q504" s="46"/>
      <c r="R504" s="46"/>
      <c r="S504" s="46"/>
      <c r="T504" s="46"/>
      <c r="U504" s="46"/>
      <c r="V504" s="46"/>
      <c r="W504" s="46"/>
      <c r="X504" s="46"/>
      <c r="Y504" s="46"/>
      <c r="Z504" s="46"/>
      <c r="AA504" s="46"/>
      <c r="AB504" s="46"/>
      <c r="AC504" s="46"/>
      <c r="AD504" s="46"/>
      <c r="AE504" s="46"/>
      <c r="AF504" s="46"/>
      <c r="AG504" s="46"/>
      <c r="AH504" s="46"/>
      <c r="AI504" s="46"/>
      <c r="AJ504" s="46"/>
      <c r="AK504" s="46"/>
      <c r="AL504" s="46"/>
    </row>
    <row r="505">
      <c r="A505" s="50"/>
      <c r="B505" s="46"/>
      <c r="C505" s="46"/>
      <c r="D505" s="46"/>
      <c r="E505" s="70"/>
      <c r="F505" s="50"/>
      <c r="G505" s="50"/>
      <c r="H505" s="50"/>
      <c r="I505" s="50"/>
      <c r="J505" s="102"/>
      <c r="K505" s="46"/>
      <c r="L505" s="46"/>
      <c r="M505" s="46"/>
      <c r="N505" s="46"/>
      <c r="O505" s="46"/>
      <c r="P505" s="46"/>
      <c r="Q505" s="46"/>
      <c r="R505" s="46"/>
      <c r="S505" s="46"/>
      <c r="T505" s="46"/>
      <c r="U505" s="46"/>
      <c r="V505" s="46"/>
      <c r="W505" s="46"/>
      <c r="X505" s="46"/>
      <c r="Y505" s="46"/>
      <c r="Z505" s="46"/>
      <c r="AA505" s="46"/>
      <c r="AB505" s="46"/>
      <c r="AC505" s="46"/>
      <c r="AD505" s="46"/>
      <c r="AE505" s="46"/>
      <c r="AF505" s="46"/>
      <c r="AG505" s="46"/>
      <c r="AH505" s="46"/>
      <c r="AI505" s="46"/>
      <c r="AJ505" s="46"/>
      <c r="AK505" s="46"/>
      <c r="AL505" s="46"/>
    </row>
    <row r="506">
      <c r="A506" s="50"/>
      <c r="B506" s="46"/>
      <c r="C506" s="46"/>
      <c r="D506" s="46"/>
      <c r="E506" s="70"/>
      <c r="F506" s="50"/>
      <c r="G506" s="50"/>
      <c r="H506" s="50"/>
      <c r="I506" s="50"/>
      <c r="J506" s="102"/>
      <c r="K506" s="46"/>
      <c r="L506" s="46"/>
      <c r="M506" s="46"/>
      <c r="N506" s="46"/>
      <c r="O506" s="46"/>
      <c r="P506" s="46"/>
      <c r="Q506" s="46"/>
      <c r="R506" s="46"/>
      <c r="S506" s="46"/>
      <c r="T506" s="46"/>
      <c r="U506" s="46"/>
      <c r="V506" s="46"/>
      <c r="W506" s="46"/>
      <c r="X506" s="46"/>
      <c r="Y506" s="46"/>
      <c r="Z506" s="46"/>
      <c r="AA506" s="46"/>
      <c r="AB506" s="46"/>
      <c r="AC506" s="46"/>
      <c r="AD506" s="46"/>
      <c r="AE506" s="46"/>
      <c r="AF506" s="46"/>
      <c r="AG506" s="46"/>
      <c r="AH506" s="46"/>
      <c r="AI506" s="46"/>
      <c r="AJ506" s="46"/>
      <c r="AK506" s="46"/>
      <c r="AL506" s="46"/>
    </row>
    <row r="507">
      <c r="A507" s="50"/>
      <c r="B507" s="46"/>
      <c r="C507" s="46"/>
      <c r="D507" s="46"/>
      <c r="E507" s="70"/>
      <c r="F507" s="50"/>
      <c r="G507" s="50"/>
      <c r="H507" s="50"/>
      <c r="I507" s="50"/>
      <c r="J507" s="102"/>
      <c r="K507" s="46"/>
      <c r="L507" s="46"/>
      <c r="M507" s="46"/>
      <c r="N507" s="46"/>
      <c r="O507" s="46"/>
      <c r="P507" s="46"/>
      <c r="Q507" s="46"/>
      <c r="R507" s="46"/>
      <c r="S507" s="46"/>
      <c r="T507" s="46"/>
      <c r="U507" s="46"/>
      <c r="V507" s="46"/>
      <c r="W507" s="46"/>
      <c r="X507" s="46"/>
      <c r="Y507" s="46"/>
      <c r="Z507" s="46"/>
      <c r="AA507" s="46"/>
      <c r="AB507" s="46"/>
      <c r="AC507" s="46"/>
      <c r="AD507" s="46"/>
      <c r="AE507" s="46"/>
      <c r="AF507" s="46"/>
      <c r="AG507" s="46"/>
      <c r="AH507" s="46"/>
      <c r="AI507" s="46"/>
      <c r="AJ507" s="46"/>
      <c r="AK507" s="46"/>
      <c r="AL507" s="46"/>
    </row>
    <row r="508">
      <c r="A508" s="50"/>
      <c r="B508" s="46"/>
      <c r="C508" s="46"/>
      <c r="D508" s="46"/>
      <c r="E508" s="70"/>
      <c r="F508" s="50"/>
      <c r="G508" s="50"/>
      <c r="H508" s="50"/>
      <c r="I508" s="50"/>
      <c r="J508" s="102"/>
      <c r="K508" s="46"/>
      <c r="L508" s="46"/>
      <c r="M508" s="46"/>
      <c r="N508" s="46"/>
      <c r="O508" s="46"/>
      <c r="P508" s="46"/>
      <c r="Q508" s="46"/>
      <c r="R508" s="46"/>
      <c r="S508" s="46"/>
      <c r="T508" s="46"/>
      <c r="U508" s="46"/>
      <c r="V508" s="46"/>
      <c r="W508" s="46"/>
      <c r="X508" s="46"/>
      <c r="Y508" s="46"/>
      <c r="Z508" s="46"/>
      <c r="AA508" s="46"/>
      <c r="AB508" s="46"/>
      <c r="AC508" s="46"/>
      <c r="AD508" s="46"/>
      <c r="AE508" s="46"/>
      <c r="AF508" s="46"/>
      <c r="AG508" s="46"/>
      <c r="AH508" s="46"/>
      <c r="AI508" s="46"/>
      <c r="AJ508" s="46"/>
      <c r="AK508" s="46"/>
      <c r="AL508" s="46"/>
    </row>
    <row r="509">
      <c r="A509" s="50"/>
      <c r="B509" s="46"/>
      <c r="C509" s="46"/>
      <c r="D509" s="46"/>
      <c r="E509" s="70"/>
      <c r="F509" s="50"/>
      <c r="G509" s="50"/>
      <c r="H509" s="50"/>
      <c r="I509" s="50"/>
      <c r="J509" s="102"/>
      <c r="K509" s="46"/>
      <c r="L509" s="46"/>
      <c r="M509" s="46"/>
      <c r="N509" s="46"/>
      <c r="O509" s="46"/>
      <c r="P509" s="46"/>
      <c r="Q509" s="46"/>
      <c r="R509" s="46"/>
      <c r="S509" s="46"/>
      <c r="T509" s="46"/>
      <c r="U509" s="46"/>
      <c r="V509" s="46"/>
      <c r="W509" s="46"/>
      <c r="X509" s="46"/>
      <c r="Y509" s="46"/>
      <c r="Z509" s="46"/>
      <c r="AA509" s="46"/>
      <c r="AB509" s="46"/>
      <c r="AC509" s="46"/>
      <c r="AD509" s="46"/>
      <c r="AE509" s="46"/>
      <c r="AF509" s="46"/>
      <c r="AG509" s="46"/>
      <c r="AH509" s="46"/>
      <c r="AI509" s="46"/>
      <c r="AJ509" s="46"/>
      <c r="AK509" s="46"/>
      <c r="AL509" s="46"/>
    </row>
    <row r="510">
      <c r="A510" s="50"/>
      <c r="B510" s="46"/>
      <c r="C510" s="46"/>
      <c r="D510" s="46"/>
      <c r="E510" s="70"/>
      <c r="F510" s="50"/>
      <c r="G510" s="50"/>
      <c r="H510" s="50"/>
      <c r="I510" s="50"/>
      <c r="J510" s="102"/>
      <c r="K510" s="46"/>
      <c r="L510" s="46"/>
      <c r="M510" s="46"/>
      <c r="N510" s="46"/>
      <c r="O510" s="46"/>
      <c r="P510" s="46"/>
      <c r="Q510" s="46"/>
      <c r="R510" s="46"/>
      <c r="S510" s="46"/>
      <c r="T510" s="46"/>
      <c r="U510" s="46"/>
      <c r="V510" s="46"/>
      <c r="W510" s="46"/>
      <c r="X510" s="46"/>
      <c r="Y510" s="46"/>
      <c r="Z510" s="46"/>
      <c r="AA510" s="46"/>
      <c r="AB510" s="46"/>
      <c r="AC510" s="46"/>
      <c r="AD510" s="46"/>
      <c r="AE510" s="46"/>
      <c r="AF510" s="46"/>
      <c r="AG510" s="46"/>
      <c r="AH510" s="46"/>
      <c r="AI510" s="46"/>
      <c r="AJ510" s="46"/>
      <c r="AK510" s="46"/>
      <c r="AL510" s="46"/>
    </row>
    <row r="511">
      <c r="A511" s="50"/>
      <c r="B511" s="46"/>
      <c r="C511" s="46"/>
      <c r="D511" s="46"/>
      <c r="E511" s="70"/>
      <c r="F511" s="50"/>
      <c r="G511" s="50"/>
      <c r="H511" s="50"/>
      <c r="I511" s="50"/>
      <c r="J511" s="102"/>
      <c r="K511" s="46"/>
      <c r="L511" s="46"/>
      <c r="M511" s="46"/>
      <c r="N511" s="46"/>
      <c r="O511" s="46"/>
      <c r="P511" s="46"/>
      <c r="Q511" s="46"/>
      <c r="R511" s="46"/>
      <c r="S511" s="46"/>
      <c r="T511" s="46"/>
      <c r="U511" s="46"/>
      <c r="V511" s="46"/>
      <c r="W511" s="46"/>
      <c r="X511" s="46"/>
      <c r="Y511" s="46"/>
      <c r="Z511" s="46"/>
      <c r="AA511" s="46"/>
      <c r="AB511" s="46"/>
      <c r="AC511" s="46"/>
      <c r="AD511" s="46"/>
      <c r="AE511" s="46"/>
      <c r="AF511" s="46"/>
      <c r="AG511" s="46"/>
      <c r="AH511" s="46"/>
      <c r="AI511" s="46"/>
      <c r="AJ511" s="46"/>
      <c r="AK511" s="46"/>
      <c r="AL511" s="46"/>
    </row>
    <row r="512">
      <c r="A512" s="50"/>
      <c r="B512" s="46"/>
      <c r="C512" s="46"/>
      <c r="D512" s="46"/>
      <c r="E512" s="70"/>
      <c r="F512" s="50"/>
      <c r="G512" s="50"/>
      <c r="H512" s="50"/>
      <c r="I512" s="50"/>
      <c r="J512" s="102"/>
      <c r="K512" s="46"/>
      <c r="L512" s="46"/>
      <c r="M512" s="46"/>
      <c r="N512" s="46"/>
      <c r="O512" s="46"/>
      <c r="P512" s="46"/>
      <c r="Q512" s="46"/>
      <c r="R512" s="46"/>
      <c r="S512" s="46"/>
      <c r="T512" s="46"/>
      <c r="U512" s="46"/>
      <c r="V512" s="46"/>
      <c r="W512" s="46"/>
      <c r="X512" s="46"/>
      <c r="Y512" s="46"/>
      <c r="Z512" s="46"/>
      <c r="AA512" s="46"/>
      <c r="AB512" s="46"/>
      <c r="AC512" s="46"/>
      <c r="AD512" s="46"/>
      <c r="AE512" s="46"/>
      <c r="AF512" s="46"/>
      <c r="AG512" s="46"/>
      <c r="AH512" s="46"/>
      <c r="AI512" s="46"/>
      <c r="AJ512" s="46"/>
      <c r="AK512" s="46"/>
      <c r="AL512" s="46"/>
    </row>
    <row r="513">
      <c r="A513" s="50"/>
      <c r="B513" s="46"/>
      <c r="C513" s="46"/>
      <c r="D513" s="46"/>
      <c r="E513" s="70"/>
      <c r="F513" s="50"/>
      <c r="G513" s="50"/>
      <c r="H513" s="50"/>
      <c r="I513" s="50"/>
      <c r="J513" s="102"/>
      <c r="K513" s="46"/>
      <c r="L513" s="46"/>
      <c r="M513" s="46"/>
      <c r="N513" s="46"/>
      <c r="O513" s="46"/>
      <c r="P513" s="46"/>
      <c r="Q513" s="46"/>
      <c r="R513" s="46"/>
      <c r="S513" s="46"/>
      <c r="T513" s="46"/>
      <c r="U513" s="46"/>
      <c r="V513" s="46"/>
      <c r="W513" s="46"/>
      <c r="X513" s="46"/>
      <c r="Y513" s="46"/>
      <c r="Z513" s="46"/>
      <c r="AA513" s="46"/>
      <c r="AB513" s="46"/>
      <c r="AC513" s="46"/>
      <c r="AD513" s="46"/>
      <c r="AE513" s="46"/>
      <c r="AF513" s="46"/>
      <c r="AG513" s="46"/>
      <c r="AH513" s="46"/>
      <c r="AI513" s="46"/>
      <c r="AJ513" s="46"/>
      <c r="AK513" s="46"/>
      <c r="AL513" s="46"/>
    </row>
    <row r="514">
      <c r="A514" s="50"/>
      <c r="B514" s="46"/>
      <c r="C514" s="46"/>
      <c r="D514" s="46"/>
      <c r="E514" s="70"/>
      <c r="F514" s="50"/>
      <c r="G514" s="50"/>
      <c r="H514" s="50"/>
      <c r="I514" s="50"/>
      <c r="J514" s="102"/>
      <c r="K514" s="46"/>
      <c r="L514" s="46"/>
      <c r="M514" s="46"/>
      <c r="N514" s="46"/>
      <c r="O514" s="46"/>
      <c r="P514" s="46"/>
      <c r="Q514" s="46"/>
      <c r="R514" s="46"/>
      <c r="S514" s="46"/>
      <c r="T514" s="46"/>
      <c r="U514" s="46"/>
      <c r="V514" s="46"/>
      <c r="W514" s="46"/>
      <c r="X514" s="46"/>
      <c r="Y514" s="46"/>
      <c r="Z514" s="46"/>
      <c r="AA514" s="46"/>
      <c r="AB514" s="46"/>
      <c r="AC514" s="46"/>
      <c r="AD514" s="46"/>
      <c r="AE514" s="46"/>
      <c r="AF514" s="46"/>
      <c r="AG514" s="46"/>
      <c r="AH514" s="46"/>
      <c r="AI514" s="46"/>
      <c r="AJ514" s="46"/>
      <c r="AK514" s="46"/>
      <c r="AL514" s="46"/>
    </row>
    <row r="515">
      <c r="A515" s="50"/>
      <c r="B515" s="46"/>
      <c r="C515" s="46"/>
      <c r="D515" s="46"/>
      <c r="E515" s="70"/>
      <c r="F515" s="50"/>
      <c r="G515" s="50"/>
      <c r="H515" s="50"/>
      <c r="I515" s="50"/>
      <c r="J515" s="102"/>
      <c r="K515" s="46"/>
      <c r="L515" s="46"/>
      <c r="M515" s="46"/>
      <c r="N515" s="46"/>
      <c r="O515" s="46"/>
      <c r="P515" s="46"/>
      <c r="Q515" s="46"/>
      <c r="R515" s="46"/>
      <c r="S515" s="46"/>
      <c r="T515" s="46"/>
      <c r="U515" s="46"/>
      <c r="V515" s="46"/>
      <c r="W515" s="46"/>
      <c r="X515" s="46"/>
      <c r="Y515" s="46"/>
      <c r="Z515" s="46"/>
      <c r="AA515" s="46"/>
      <c r="AB515" s="46"/>
      <c r="AC515" s="46"/>
      <c r="AD515" s="46"/>
      <c r="AE515" s="46"/>
      <c r="AF515" s="46"/>
      <c r="AG515" s="46"/>
      <c r="AH515" s="46"/>
      <c r="AI515" s="46"/>
      <c r="AJ515" s="46"/>
      <c r="AK515" s="46"/>
      <c r="AL515" s="46"/>
    </row>
    <row r="516">
      <c r="A516" s="50"/>
      <c r="B516" s="46"/>
      <c r="C516" s="46"/>
      <c r="D516" s="46"/>
      <c r="E516" s="70"/>
      <c r="F516" s="50"/>
      <c r="G516" s="50"/>
      <c r="H516" s="50"/>
      <c r="I516" s="50"/>
      <c r="J516" s="102"/>
      <c r="K516" s="46"/>
      <c r="L516" s="46"/>
      <c r="M516" s="46"/>
      <c r="N516" s="46"/>
      <c r="O516" s="46"/>
      <c r="P516" s="46"/>
      <c r="Q516" s="46"/>
      <c r="R516" s="46"/>
      <c r="S516" s="46"/>
      <c r="T516" s="46"/>
      <c r="U516" s="46"/>
      <c r="V516" s="46"/>
      <c r="W516" s="46"/>
      <c r="X516" s="46"/>
      <c r="Y516" s="46"/>
      <c r="Z516" s="46"/>
      <c r="AA516" s="46"/>
      <c r="AB516" s="46"/>
      <c r="AC516" s="46"/>
      <c r="AD516" s="46"/>
      <c r="AE516" s="46"/>
      <c r="AF516" s="46"/>
      <c r="AG516" s="46"/>
      <c r="AH516" s="46"/>
      <c r="AI516" s="46"/>
      <c r="AJ516" s="46"/>
      <c r="AK516" s="46"/>
      <c r="AL516" s="46"/>
    </row>
    <row r="517">
      <c r="A517" s="50"/>
      <c r="B517" s="46"/>
      <c r="C517" s="46"/>
      <c r="D517" s="46"/>
      <c r="E517" s="70"/>
      <c r="F517" s="50"/>
      <c r="G517" s="50"/>
      <c r="H517" s="50"/>
      <c r="I517" s="50"/>
      <c r="J517" s="102"/>
      <c r="K517" s="46"/>
      <c r="L517" s="46"/>
      <c r="M517" s="46"/>
      <c r="N517" s="46"/>
      <c r="O517" s="46"/>
      <c r="P517" s="46"/>
      <c r="Q517" s="46"/>
      <c r="R517" s="46"/>
      <c r="S517" s="46"/>
      <c r="T517" s="46"/>
      <c r="U517" s="46"/>
      <c r="V517" s="46"/>
      <c r="W517" s="46"/>
      <c r="X517" s="46"/>
      <c r="Y517" s="46"/>
      <c r="Z517" s="46"/>
      <c r="AA517" s="46"/>
      <c r="AB517" s="46"/>
      <c r="AC517" s="46"/>
      <c r="AD517" s="46"/>
      <c r="AE517" s="46"/>
      <c r="AF517" s="46"/>
      <c r="AG517" s="46"/>
      <c r="AH517" s="46"/>
      <c r="AI517" s="46"/>
      <c r="AJ517" s="46"/>
      <c r="AK517" s="46"/>
      <c r="AL517" s="46"/>
    </row>
    <row r="518">
      <c r="A518" s="50"/>
      <c r="B518" s="46"/>
      <c r="C518" s="46"/>
      <c r="D518" s="46"/>
      <c r="E518" s="70"/>
      <c r="F518" s="50"/>
      <c r="G518" s="50"/>
      <c r="H518" s="50"/>
      <c r="I518" s="50"/>
      <c r="J518" s="102"/>
      <c r="K518" s="46"/>
      <c r="L518" s="46"/>
      <c r="M518" s="46"/>
      <c r="N518" s="46"/>
      <c r="O518" s="46"/>
      <c r="P518" s="46"/>
      <c r="Q518" s="46"/>
      <c r="R518" s="46"/>
      <c r="S518" s="46"/>
      <c r="T518" s="46"/>
      <c r="U518" s="46"/>
      <c r="V518" s="46"/>
      <c r="W518" s="46"/>
      <c r="X518" s="46"/>
      <c r="Y518" s="46"/>
      <c r="Z518" s="46"/>
      <c r="AA518" s="46"/>
      <c r="AB518" s="46"/>
      <c r="AC518" s="46"/>
      <c r="AD518" s="46"/>
      <c r="AE518" s="46"/>
      <c r="AF518" s="46"/>
      <c r="AG518" s="46"/>
      <c r="AH518" s="46"/>
      <c r="AI518" s="46"/>
      <c r="AJ518" s="46"/>
      <c r="AK518" s="46"/>
      <c r="AL518" s="46"/>
    </row>
    <row r="519">
      <c r="A519" s="50"/>
      <c r="B519" s="46"/>
      <c r="C519" s="46"/>
      <c r="D519" s="46"/>
      <c r="E519" s="70"/>
      <c r="F519" s="50"/>
      <c r="G519" s="50"/>
      <c r="H519" s="50"/>
      <c r="I519" s="50"/>
      <c r="J519" s="102"/>
      <c r="K519" s="46"/>
      <c r="L519" s="46"/>
      <c r="M519" s="46"/>
      <c r="N519" s="46"/>
      <c r="O519" s="46"/>
      <c r="P519" s="46"/>
      <c r="Q519" s="46"/>
      <c r="R519" s="46"/>
      <c r="S519" s="46"/>
      <c r="T519" s="46"/>
      <c r="U519" s="46"/>
      <c r="V519" s="46"/>
      <c r="W519" s="46"/>
      <c r="X519" s="46"/>
      <c r="Y519" s="46"/>
      <c r="Z519" s="46"/>
      <c r="AA519" s="46"/>
      <c r="AB519" s="46"/>
      <c r="AC519" s="46"/>
      <c r="AD519" s="46"/>
      <c r="AE519" s="46"/>
      <c r="AF519" s="46"/>
      <c r="AG519" s="46"/>
      <c r="AH519" s="46"/>
      <c r="AI519" s="46"/>
      <c r="AJ519" s="46"/>
      <c r="AK519" s="46"/>
      <c r="AL519" s="46"/>
    </row>
    <row r="520">
      <c r="A520" s="50"/>
      <c r="B520" s="46"/>
      <c r="C520" s="46"/>
      <c r="D520" s="46"/>
      <c r="E520" s="70"/>
      <c r="F520" s="50"/>
      <c r="G520" s="50"/>
      <c r="H520" s="50"/>
      <c r="I520" s="50"/>
      <c r="J520" s="102"/>
      <c r="K520" s="46"/>
      <c r="L520" s="46"/>
      <c r="M520" s="46"/>
      <c r="N520" s="46"/>
      <c r="O520" s="46"/>
      <c r="P520" s="46"/>
      <c r="Q520" s="46"/>
      <c r="R520" s="46"/>
      <c r="S520" s="46"/>
      <c r="T520" s="46"/>
      <c r="U520" s="46"/>
      <c r="V520" s="46"/>
      <c r="W520" s="46"/>
      <c r="X520" s="46"/>
      <c r="Y520" s="46"/>
      <c r="Z520" s="46"/>
      <c r="AA520" s="46"/>
      <c r="AB520" s="46"/>
      <c r="AC520" s="46"/>
      <c r="AD520" s="46"/>
      <c r="AE520" s="46"/>
      <c r="AF520" s="46"/>
      <c r="AG520" s="46"/>
      <c r="AH520" s="46"/>
      <c r="AI520" s="46"/>
      <c r="AJ520" s="46"/>
      <c r="AK520" s="46"/>
      <c r="AL520" s="46"/>
    </row>
    <row r="521">
      <c r="A521" s="50"/>
      <c r="B521" s="46"/>
      <c r="C521" s="46"/>
      <c r="D521" s="46"/>
      <c r="E521" s="70"/>
      <c r="F521" s="50"/>
      <c r="G521" s="50"/>
      <c r="H521" s="50"/>
      <c r="I521" s="50"/>
      <c r="J521" s="102"/>
      <c r="K521" s="46"/>
      <c r="L521" s="46"/>
      <c r="M521" s="46"/>
      <c r="N521" s="46"/>
      <c r="O521" s="46"/>
      <c r="P521" s="46"/>
      <c r="Q521" s="46"/>
      <c r="R521" s="46"/>
      <c r="S521" s="46"/>
      <c r="T521" s="46"/>
      <c r="U521" s="46"/>
      <c r="V521" s="46"/>
      <c r="W521" s="46"/>
      <c r="X521" s="46"/>
      <c r="Y521" s="46"/>
      <c r="Z521" s="46"/>
      <c r="AA521" s="46"/>
      <c r="AB521" s="46"/>
      <c r="AC521" s="46"/>
      <c r="AD521" s="46"/>
      <c r="AE521" s="46"/>
      <c r="AF521" s="46"/>
      <c r="AG521" s="46"/>
      <c r="AH521" s="46"/>
      <c r="AI521" s="46"/>
      <c r="AJ521" s="46"/>
      <c r="AK521" s="46"/>
      <c r="AL521" s="46"/>
    </row>
    <row r="522">
      <c r="A522" s="50"/>
      <c r="B522" s="46"/>
      <c r="C522" s="46"/>
      <c r="D522" s="46"/>
      <c r="E522" s="70"/>
      <c r="F522" s="50"/>
      <c r="G522" s="50"/>
      <c r="H522" s="50"/>
      <c r="I522" s="50"/>
      <c r="J522" s="102"/>
      <c r="K522" s="46"/>
      <c r="L522" s="46"/>
      <c r="M522" s="46"/>
      <c r="N522" s="46"/>
      <c r="O522" s="46"/>
      <c r="P522" s="46"/>
      <c r="Q522" s="46"/>
      <c r="R522" s="46"/>
      <c r="S522" s="46"/>
      <c r="T522" s="46"/>
      <c r="U522" s="46"/>
      <c r="V522" s="46"/>
      <c r="W522" s="46"/>
      <c r="X522" s="46"/>
      <c r="Y522" s="46"/>
      <c r="Z522" s="46"/>
      <c r="AA522" s="46"/>
      <c r="AB522" s="46"/>
      <c r="AC522" s="46"/>
      <c r="AD522" s="46"/>
      <c r="AE522" s="46"/>
      <c r="AF522" s="46"/>
      <c r="AG522" s="46"/>
      <c r="AH522" s="46"/>
      <c r="AI522" s="46"/>
      <c r="AJ522" s="46"/>
      <c r="AK522" s="46"/>
      <c r="AL522" s="46"/>
    </row>
    <row r="523">
      <c r="A523" s="50"/>
      <c r="B523" s="46"/>
      <c r="C523" s="46"/>
      <c r="D523" s="46"/>
      <c r="E523" s="70"/>
      <c r="F523" s="50"/>
      <c r="G523" s="50"/>
      <c r="H523" s="50"/>
      <c r="I523" s="50"/>
      <c r="J523" s="102"/>
      <c r="K523" s="46"/>
      <c r="L523" s="46"/>
      <c r="M523" s="46"/>
      <c r="N523" s="46"/>
      <c r="O523" s="46"/>
      <c r="P523" s="46"/>
      <c r="Q523" s="46"/>
      <c r="R523" s="46"/>
      <c r="S523" s="46"/>
      <c r="T523" s="46"/>
      <c r="U523" s="46"/>
      <c r="V523" s="46"/>
      <c r="W523" s="46"/>
      <c r="X523" s="46"/>
      <c r="Y523" s="46"/>
      <c r="Z523" s="46"/>
      <c r="AA523" s="46"/>
      <c r="AB523" s="46"/>
      <c r="AC523" s="46"/>
      <c r="AD523" s="46"/>
      <c r="AE523" s="46"/>
      <c r="AF523" s="46"/>
      <c r="AG523" s="46"/>
      <c r="AH523" s="46"/>
      <c r="AI523" s="46"/>
      <c r="AJ523" s="46"/>
      <c r="AK523" s="46"/>
      <c r="AL523" s="46"/>
    </row>
    <row r="524">
      <c r="A524" s="50"/>
      <c r="B524" s="46"/>
      <c r="C524" s="46"/>
      <c r="D524" s="46"/>
      <c r="E524" s="70"/>
      <c r="F524" s="50"/>
      <c r="G524" s="50"/>
      <c r="H524" s="50"/>
      <c r="I524" s="50"/>
      <c r="J524" s="102"/>
      <c r="K524" s="46"/>
      <c r="L524" s="46"/>
      <c r="M524" s="46"/>
      <c r="N524" s="46"/>
      <c r="O524" s="46"/>
      <c r="P524" s="46"/>
      <c r="Q524" s="46"/>
      <c r="R524" s="46"/>
      <c r="S524" s="46"/>
      <c r="T524" s="46"/>
      <c r="U524" s="46"/>
      <c r="V524" s="46"/>
      <c r="W524" s="46"/>
      <c r="X524" s="46"/>
      <c r="Y524" s="46"/>
      <c r="Z524" s="46"/>
      <c r="AA524" s="46"/>
      <c r="AB524" s="46"/>
      <c r="AC524" s="46"/>
      <c r="AD524" s="46"/>
      <c r="AE524" s="46"/>
      <c r="AF524" s="46"/>
      <c r="AG524" s="46"/>
      <c r="AH524" s="46"/>
      <c r="AI524" s="46"/>
      <c r="AJ524" s="46"/>
      <c r="AK524" s="46"/>
      <c r="AL524" s="46"/>
    </row>
    <row r="525">
      <c r="A525" s="50"/>
      <c r="B525" s="46"/>
      <c r="C525" s="46"/>
      <c r="D525" s="46"/>
      <c r="E525" s="70"/>
      <c r="F525" s="50"/>
      <c r="G525" s="50"/>
      <c r="H525" s="50"/>
      <c r="I525" s="50"/>
      <c r="J525" s="102"/>
      <c r="K525" s="46"/>
      <c r="L525" s="46"/>
      <c r="M525" s="46"/>
      <c r="N525" s="46"/>
      <c r="O525" s="46"/>
      <c r="P525" s="46"/>
      <c r="Q525" s="46"/>
      <c r="R525" s="46"/>
      <c r="S525" s="46"/>
      <c r="T525" s="46"/>
      <c r="U525" s="46"/>
      <c r="V525" s="46"/>
      <c r="W525" s="46"/>
      <c r="X525" s="46"/>
      <c r="Y525" s="46"/>
      <c r="Z525" s="46"/>
      <c r="AA525" s="46"/>
      <c r="AB525" s="46"/>
      <c r="AC525" s="46"/>
      <c r="AD525" s="46"/>
      <c r="AE525" s="46"/>
      <c r="AF525" s="46"/>
      <c r="AG525" s="46"/>
      <c r="AH525" s="46"/>
      <c r="AI525" s="46"/>
      <c r="AJ525" s="46"/>
      <c r="AK525" s="46"/>
      <c r="AL525" s="46"/>
    </row>
    <row r="526">
      <c r="A526" s="50"/>
      <c r="B526" s="46"/>
      <c r="C526" s="46"/>
      <c r="D526" s="46"/>
      <c r="E526" s="70"/>
      <c r="F526" s="50"/>
      <c r="G526" s="50"/>
      <c r="H526" s="50"/>
      <c r="I526" s="50"/>
      <c r="J526" s="102"/>
      <c r="K526" s="46"/>
      <c r="L526" s="46"/>
      <c r="M526" s="46"/>
      <c r="N526" s="46"/>
      <c r="O526" s="46"/>
      <c r="P526" s="46"/>
      <c r="Q526" s="46"/>
      <c r="R526" s="46"/>
      <c r="S526" s="46"/>
      <c r="T526" s="46"/>
      <c r="U526" s="46"/>
      <c r="V526" s="46"/>
      <c r="W526" s="46"/>
      <c r="X526" s="46"/>
      <c r="Y526" s="46"/>
      <c r="Z526" s="46"/>
      <c r="AA526" s="46"/>
      <c r="AB526" s="46"/>
      <c r="AC526" s="46"/>
      <c r="AD526" s="46"/>
      <c r="AE526" s="46"/>
      <c r="AF526" s="46"/>
      <c r="AG526" s="46"/>
      <c r="AH526" s="46"/>
      <c r="AI526" s="46"/>
      <c r="AJ526" s="46"/>
      <c r="AK526" s="46"/>
      <c r="AL526" s="46"/>
    </row>
    <row r="527">
      <c r="A527" s="50"/>
      <c r="B527" s="46"/>
      <c r="C527" s="46"/>
      <c r="D527" s="46"/>
      <c r="E527" s="70"/>
      <c r="F527" s="50"/>
      <c r="G527" s="50"/>
      <c r="H527" s="50"/>
      <c r="I527" s="50"/>
      <c r="J527" s="102"/>
      <c r="K527" s="46"/>
      <c r="L527" s="46"/>
      <c r="M527" s="46"/>
      <c r="N527" s="46"/>
      <c r="O527" s="46"/>
      <c r="P527" s="46"/>
      <c r="Q527" s="46"/>
      <c r="R527" s="46"/>
      <c r="S527" s="46"/>
      <c r="T527" s="46"/>
      <c r="U527" s="46"/>
      <c r="V527" s="46"/>
      <c r="W527" s="46"/>
      <c r="X527" s="46"/>
      <c r="Y527" s="46"/>
      <c r="Z527" s="46"/>
      <c r="AA527" s="46"/>
      <c r="AB527" s="46"/>
      <c r="AC527" s="46"/>
      <c r="AD527" s="46"/>
      <c r="AE527" s="46"/>
      <c r="AF527" s="46"/>
      <c r="AG527" s="46"/>
      <c r="AH527" s="46"/>
      <c r="AI527" s="46"/>
      <c r="AJ527" s="46"/>
      <c r="AK527" s="46"/>
      <c r="AL527" s="46"/>
    </row>
    <row r="528">
      <c r="A528" s="50"/>
      <c r="B528" s="46"/>
      <c r="C528" s="46"/>
      <c r="D528" s="46"/>
      <c r="E528" s="70"/>
      <c r="F528" s="50"/>
      <c r="G528" s="50"/>
      <c r="H528" s="50"/>
      <c r="I528" s="50"/>
      <c r="J528" s="102"/>
      <c r="K528" s="46"/>
      <c r="L528" s="46"/>
      <c r="M528" s="46"/>
      <c r="N528" s="46"/>
      <c r="O528" s="46"/>
      <c r="P528" s="46"/>
      <c r="Q528" s="46"/>
      <c r="R528" s="46"/>
      <c r="S528" s="46"/>
      <c r="T528" s="46"/>
      <c r="U528" s="46"/>
      <c r="V528" s="46"/>
      <c r="W528" s="46"/>
      <c r="X528" s="46"/>
      <c r="Y528" s="46"/>
      <c r="Z528" s="46"/>
      <c r="AA528" s="46"/>
      <c r="AB528" s="46"/>
      <c r="AC528" s="46"/>
      <c r="AD528" s="46"/>
      <c r="AE528" s="46"/>
      <c r="AF528" s="46"/>
      <c r="AG528" s="46"/>
      <c r="AH528" s="46"/>
      <c r="AI528" s="46"/>
      <c r="AJ528" s="46"/>
      <c r="AK528" s="46"/>
      <c r="AL528" s="46"/>
    </row>
    <row r="529">
      <c r="A529" s="50"/>
      <c r="B529" s="46"/>
      <c r="C529" s="46"/>
      <c r="D529" s="46"/>
      <c r="E529" s="70"/>
      <c r="F529" s="50"/>
      <c r="G529" s="50"/>
      <c r="H529" s="50"/>
      <c r="I529" s="50"/>
      <c r="J529" s="102"/>
      <c r="K529" s="46"/>
      <c r="L529" s="46"/>
      <c r="M529" s="46"/>
      <c r="N529" s="46"/>
      <c r="O529" s="46"/>
      <c r="P529" s="46"/>
      <c r="Q529" s="46"/>
      <c r="R529" s="46"/>
      <c r="S529" s="46"/>
      <c r="T529" s="46"/>
      <c r="U529" s="46"/>
      <c r="V529" s="46"/>
      <c r="W529" s="46"/>
      <c r="X529" s="46"/>
      <c r="Y529" s="46"/>
      <c r="Z529" s="46"/>
      <c r="AA529" s="46"/>
      <c r="AB529" s="46"/>
      <c r="AC529" s="46"/>
      <c r="AD529" s="46"/>
      <c r="AE529" s="46"/>
      <c r="AF529" s="46"/>
      <c r="AG529" s="46"/>
      <c r="AH529" s="46"/>
      <c r="AI529" s="46"/>
      <c r="AJ529" s="46"/>
      <c r="AK529" s="46"/>
      <c r="AL529" s="46"/>
    </row>
    <row r="530">
      <c r="A530" s="50"/>
      <c r="B530" s="46"/>
      <c r="C530" s="46"/>
      <c r="D530" s="46"/>
      <c r="E530" s="70"/>
      <c r="F530" s="50"/>
      <c r="G530" s="50"/>
      <c r="H530" s="50"/>
      <c r="I530" s="50"/>
      <c r="J530" s="102"/>
      <c r="K530" s="46"/>
      <c r="L530" s="46"/>
      <c r="M530" s="46"/>
      <c r="N530" s="46"/>
      <c r="O530" s="46"/>
      <c r="P530" s="46"/>
      <c r="Q530" s="46"/>
      <c r="R530" s="46"/>
      <c r="S530" s="46"/>
      <c r="T530" s="46"/>
      <c r="U530" s="46"/>
      <c r="V530" s="46"/>
      <c r="W530" s="46"/>
      <c r="X530" s="46"/>
      <c r="Y530" s="46"/>
      <c r="Z530" s="46"/>
      <c r="AA530" s="46"/>
      <c r="AB530" s="46"/>
      <c r="AC530" s="46"/>
      <c r="AD530" s="46"/>
      <c r="AE530" s="46"/>
      <c r="AF530" s="46"/>
      <c r="AG530" s="46"/>
      <c r="AH530" s="46"/>
      <c r="AI530" s="46"/>
      <c r="AJ530" s="46"/>
      <c r="AK530" s="46"/>
      <c r="AL530" s="46"/>
    </row>
    <row r="531">
      <c r="A531" s="50"/>
      <c r="B531" s="46"/>
      <c r="C531" s="46"/>
      <c r="D531" s="46"/>
      <c r="E531" s="70"/>
      <c r="F531" s="50"/>
      <c r="G531" s="50"/>
      <c r="H531" s="50"/>
      <c r="I531" s="50"/>
      <c r="J531" s="102"/>
      <c r="K531" s="46"/>
      <c r="L531" s="46"/>
      <c r="M531" s="46"/>
      <c r="N531" s="46"/>
      <c r="O531" s="46"/>
      <c r="P531" s="46"/>
      <c r="Q531" s="46"/>
      <c r="R531" s="46"/>
      <c r="S531" s="46"/>
      <c r="T531" s="46"/>
      <c r="U531" s="46"/>
      <c r="V531" s="46"/>
      <c r="W531" s="46"/>
      <c r="X531" s="46"/>
      <c r="Y531" s="46"/>
      <c r="Z531" s="46"/>
      <c r="AA531" s="46"/>
      <c r="AB531" s="46"/>
      <c r="AC531" s="46"/>
      <c r="AD531" s="46"/>
      <c r="AE531" s="46"/>
      <c r="AF531" s="46"/>
      <c r="AG531" s="46"/>
      <c r="AH531" s="46"/>
      <c r="AI531" s="46"/>
      <c r="AJ531" s="46"/>
      <c r="AK531" s="46"/>
      <c r="AL531" s="46"/>
    </row>
    <row r="532">
      <c r="A532" s="50"/>
      <c r="B532" s="46"/>
      <c r="C532" s="46"/>
      <c r="D532" s="46"/>
      <c r="E532" s="70"/>
      <c r="F532" s="50"/>
      <c r="G532" s="50"/>
      <c r="H532" s="50"/>
      <c r="I532" s="50"/>
      <c r="J532" s="102"/>
      <c r="K532" s="46"/>
      <c r="L532" s="46"/>
      <c r="M532" s="46"/>
      <c r="N532" s="46"/>
      <c r="O532" s="46"/>
      <c r="P532" s="46"/>
      <c r="Q532" s="46"/>
      <c r="R532" s="46"/>
      <c r="S532" s="46"/>
      <c r="T532" s="46"/>
      <c r="U532" s="46"/>
      <c r="V532" s="46"/>
      <c r="W532" s="46"/>
      <c r="X532" s="46"/>
      <c r="Y532" s="46"/>
      <c r="Z532" s="46"/>
      <c r="AA532" s="46"/>
      <c r="AB532" s="46"/>
      <c r="AC532" s="46"/>
      <c r="AD532" s="46"/>
      <c r="AE532" s="46"/>
      <c r="AF532" s="46"/>
      <c r="AG532" s="46"/>
      <c r="AH532" s="46"/>
      <c r="AI532" s="46"/>
      <c r="AJ532" s="46"/>
      <c r="AK532" s="46"/>
      <c r="AL532" s="46"/>
    </row>
    <row r="533">
      <c r="A533" s="50"/>
      <c r="B533" s="46"/>
      <c r="C533" s="46"/>
      <c r="D533" s="46"/>
      <c r="E533" s="70"/>
      <c r="F533" s="50"/>
      <c r="G533" s="50"/>
      <c r="H533" s="50"/>
      <c r="I533" s="50"/>
      <c r="J533" s="102"/>
      <c r="K533" s="46"/>
      <c r="L533" s="46"/>
      <c r="M533" s="46"/>
      <c r="N533" s="46"/>
      <c r="O533" s="46"/>
      <c r="P533" s="46"/>
      <c r="Q533" s="46"/>
      <c r="R533" s="46"/>
      <c r="S533" s="46"/>
      <c r="T533" s="46"/>
      <c r="U533" s="46"/>
      <c r="V533" s="46"/>
      <c r="W533" s="46"/>
      <c r="X533" s="46"/>
      <c r="Y533" s="46"/>
      <c r="Z533" s="46"/>
      <c r="AA533" s="46"/>
      <c r="AB533" s="46"/>
      <c r="AC533" s="46"/>
      <c r="AD533" s="46"/>
      <c r="AE533" s="46"/>
      <c r="AF533" s="46"/>
      <c r="AG533" s="46"/>
      <c r="AH533" s="46"/>
      <c r="AI533" s="46"/>
      <c r="AJ533" s="46"/>
      <c r="AK533" s="46"/>
      <c r="AL533" s="46"/>
    </row>
    <row r="534">
      <c r="A534" s="50"/>
      <c r="B534" s="46"/>
      <c r="C534" s="46"/>
      <c r="D534" s="46"/>
      <c r="E534" s="70"/>
      <c r="F534" s="50"/>
      <c r="G534" s="50"/>
      <c r="H534" s="50"/>
      <c r="I534" s="50"/>
      <c r="J534" s="102"/>
      <c r="K534" s="46"/>
      <c r="L534" s="46"/>
      <c r="M534" s="46"/>
      <c r="N534" s="46"/>
      <c r="O534" s="46"/>
      <c r="P534" s="46"/>
      <c r="Q534" s="46"/>
      <c r="R534" s="46"/>
      <c r="S534" s="46"/>
      <c r="T534" s="46"/>
      <c r="U534" s="46"/>
      <c r="V534" s="46"/>
      <c r="W534" s="46"/>
      <c r="X534" s="46"/>
      <c r="Y534" s="46"/>
      <c r="Z534" s="46"/>
      <c r="AA534" s="46"/>
      <c r="AB534" s="46"/>
      <c r="AC534" s="46"/>
      <c r="AD534" s="46"/>
      <c r="AE534" s="46"/>
      <c r="AF534" s="46"/>
      <c r="AG534" s="46"/>
      <c r="AH534" s="46"/>
      <c r="AI534" s="46"/>
      <c r="AJ534" s="46"/>
      <c r="AK534" s="46"/>
      <c r="AL534" s="46"/>
    </row>
    <row r="535">
      <c r="A535" s="50"/>
      <c r="B535" s="46"/>
      <c r="C535" s="46"/>
      <c r="D535" s="46"/>
      <c r="E535" s="70"/>
      <c r="F535" s="50"/>
      <c r="G535" s="50"/>
      <c r="H535" s="50"/>
      <c r="I535" s="50"/>
      <c r="J535" s="102"/>
      <c r="K535" s="46"/>
      <c r="L535" s="46"/>
      <c r="M535" s="46"/>
      <c r="N535" s="46"/>
      <c r="O535" s="46"/>
      <c r="P535" s="46"/>
      <c r="Q535" s="46"/>
      <c r="R535" s="46"/>
      <c r="S535" s="46"/>
      <c r="T535" s="46"/>
      <c r="U535" s="46"/>
      <c r="V535" s="46"/>
      <c r="W535" s="46"/>
      <c r="X535" s="46"/>
      <c r="Y535" s="46"/>
      <c r="Z535" s="46"/>
      <c r="AA535" s="46"/>
      <c r="AB535" s="46"/>
      <c r="AC535" s="46"/>
      <c r="AD535" s="46"/>
      <c r="AE535" s="46"/>
      <c r="AF535" s="46"/>
      <c r="AG535" s="46"/>
      <c r="AH535" s="46"/>
      <c r="AI535" s="46"/>
      <c r="AJ535" s="46"/>
      <c r="AK535" s="46"/>
      <c r="AL535" s="46"/>
    </row>
    <row r="536">
      <c r="A536" s="50"/>
      <c r="B536" s="46"/>
      <c r="C536" s="46"/>
      <c r="D536" s="46"/>
      <c r="E536" s="70"/>
      <c r="F536" s="50"/>
      <c r="G536" s="50"/>
      <c r="H536" s="50"/>
      <c r="I536" s="50"/>
      <c r="J536" s="102"/>
      <c r="K536" s="46"/>
      <c r="L536" s="46"/>
      <c r="M536" s="46"/>
      <c r="N536" s="46"/>
      <c r="O536" s="46"/>
      <c r="P536" s="46"/>
      <c r="Q536" s="46"/>
      <c r="R536" s="46"/>
      <c r="S536" s="46"/>
      <c r="T536" s="46"/>
      <c r="U536" s="46"/>
      <c r="V536" s="46"/>
      <c r="W536" s="46"/>
      <c r="X536" s="46"/>
      <c r="Y536" s="46"/>
      <c r="Z536" s="46"/>
      <c r="AA536" s="46"/>
      <c r="AB536" s="46"/>
      <c r="AC536" s="46"/>
      <c r="AD536" s="46"/>
      <c r="AE536" s="46"/>
      <c r="AF536" s="46"/>
      <c r="AG536" s="46"/>
      <c r="AH536" s="46"/>
      <c r="AI536" s="46"/>
      <c r="AJ536" s="46"/>
      <c r="AK536" s="46"/>
      <c r="AL536" s="46"/>
    </row>
    <row r="537">
      <c r="A537" s="50"/>
      <c r="B537" s="46"/>
      <c r="C537" s="46"/>
      <c r="D537" s="46"/>
      <c r="E537" s="70"/>
      <c r="F537" s="50"/>
      <c r="G537" s="50"/>
      <c r="H537" s="50"/>
      <c r="I537" s="50"/>
      <c r="J537" s="102"/>
      <c r="K537" s="46"/>
      <c r="L537" s="46"/>
      <c r="M537" s="46"/>
      <c r="N537" s="46"/>
      <c r="O537" s="46"/>
      <c r="P537" s="46"/>
      <c r="Q537" s="46"/>
      <c r="R537" s="46"/>
      <c r="S537" s="46"/>
      <c r="T537" s="46"/>
      <c r="U537" s="46"/>
      <c r="V537" s="46"/>
      <c r="W537" s="46"/>
      <c r="X537" s="46"/>
      <c r="Y537" s="46"/>
      <c r="Z537" s="46"/>
      <c r="AA537" s="46"/>
      <c r="AB537" s="46"/>
      <c r="AC537" s="46"/>
      <c r="AD537" s="46"/>
      <c r="AE537" s="46"/>
      <c r="AF537" s="46"/>
      <c r="AG537" s="46"/>
      <c r="AH537" s="46"/>
      <c r="AI537" s="46"/>
      <c r="AJ537" s="46"/>
      <c r="AK537" s="46"/>
      <c r="AL537" s="46"/>
    </row>
    <row r="538">
      <c r="A538" s="50"/>
      <c r="B538" s="46"/>
      <c r="C538" s="46"/>
      <c r="D538" s="46"/>
      <c r="E538" s="70"/>
      <c r="F538" s="50"/>
      <c r="G538" s="50"/>
      <c r="H538" s="50"/>
      <c r="I538" s="50"/>
      <c r="J538" s="102"/>
      <c r="K538" s="46"/>
      <c r="L538" s="46"/>
      <c r="M538" s="46"/>
      <c r="N538" s="46"/>
      <c r="O538" s="46"/>
      <c r="P538" s="46"/>
      <c r="Q538" s="46"/>
      <c r="R538" s="46"/>
      <c r="S538" s="46"/>
      <c r="T538" s="46"/>
      <c r="U538" s="46"/>
      <c r="V538" s="46"/>
      <c r="W538" s="46"/>
      <c r="X538" s="46"/>
      <c r="Y538" s="46"/>
      <c r="Z538" s="46"/>
      <c r="AA538" s="46"/>
      <c r="AB538" s="46"/>
      <c r="AC538" s="46"/>
      <c r="AD538" s="46"/>
      <c r="AE538" s="46"/>
      <c r="AF538" s="46"/>
      <c r="AG538" s="46"/>
      <c r="AH538" s="46"/>
      <c r="AI538" s="46"/>
      <c r="AJ538" s="46"/>
      <c r="AK538" s="46"/>
      <c r="AL538" s="46"/>
    </row>
    <row r="539">
      <c r="A539" s="50"/>
      <c r="B539" s="46"/>
      <c r="C539" s="46"/>
      <c r="D539" s="46"/>
      <c r="E539" s="70"/>
      <c r="F539" s="50"/>
      <c r="G539" s="50"/>
      <c r="H539" s="50"/>
      <c r="I539" s="50"/>
      <c r="J539" s="102"/>
      <c r="K539" s="46"/>
      <c r="L539" s="46"/>
      <c r="M539" s="46"/>
      <c r="N539" s="46"/>
      <c r="O539" s="46"/>
      <c r="P539" s="46"/>
      <c r="Q539" s="46"/>
      <c r="R539" s="46"/>
      <c r="S539" s="46"/>
      <c r="T539" s="46"/>
      <c r="U539" s="46"/>
      <c r="V539" s="46"/>
      <c r="W539" s="46"/>
      <c r="X539" s="46"/>
      <c r="Y539" s="46"/>
      <c r="Z539" s="46"/>
      <c r="AA539" s="46"/>
      <c r="AB539" s="46"/>
      <c r="AC539" s="46"/>
      <c r="AD539" s="46"/>
      <c r="AE539" s="46"/>
      <c r="AF539" s="46"/>
      <c r="AG539" s="46"/>
      <c r="AH539" s="46"/>
      <c r="AI539" s="46"/>
      <c r="AJ539" s="46"/>
      <c r="AK539" s="46"/>
      <c r="AL539" s="46"/>
    </row>
    <row r="540">
      <c r="A540" s="50"/>
      <c r="B540" s="46"/>
      <c r="C540" s="46"/>
      <c r="D540" s="46"/>
      <c r="E540" s="70"/>
      <c r="F540" s="50"/>
      <c r="G540" s="50"/>
      <c r="H540" s="50"/>
      <c r="I540" s="50"/>
      <c r="J540" s="102"/>
      <c r="K540" s="46"/>
      <c r="L540" s="46"/>
      <c r="M540" s="46"/>
      <c r="N540" s="46"/>
      <c r="O540" s="46"/>
      <c r="P540" s="46"/>
      <c r="Q540" s="46"/>
      <c r="R540" s="46"/>
      <c r="S540" s="46"/>
      <c r="T540" s="46"/>
      <c r="U540" s="46"/>
      <c r="V540" s="46"/>
      <c r="W540" s="46"/>
      <c r="X540" s="46"/>
      <c r="Y540" s="46"/>
      <c r="Z540" s="46"/>
      <c r="AA540" s="46"/>
      <c r="AB540" s="46"/>
      <c r="AC540" s="46"/>
      <c r="AD540" s="46"/>
      <c r="AE540" s="46"/>
      <c r="AF540" s="46"/>
      <c r="AG540" s="46"/>
      <c r="AH540" s="46"/>
      <c r="AI540" s="46"/>
      <c r="AJ540" s="46"/>
      <c r="AK540" s="46"/>
      <c r="AL540" s="46"/>
    </row>
    <row r="541">
      <c r="A541" s="50"/>
      <c r="B541" s="46"/>
      <c r="C541" s="46"/>
      <c r="D541" s="46"/>
      <c r="E541" s="70"/>
      <c r="F541" s="50"/>
      <c r="G541" s="50"/>
      <c r="H541" s="50"/>
      <c r="I541" s="50"/>
      <c r="J541" s="102"/>
      <c r="K541" s="46"/>
      <c r="L541" s="46"/>
      <c r="M541" s="46"/>
      <c r="N541" s="46"/>
      <c r="O541" s="46"/>
      <c r="P541" s="46"/>
      <c r="Q541" s="46"/>
      <c r="R541" s="46"/>
      <c r="S541" s="46"/>
      <c r="T541" s="46"/>
      <c r="U541" s="46"/>
      <c r="V541" s="46"/>
      <c r="W541" s="46"/>
      <c r="X541" s="46"/>
      <c r="Y541" s="46"/>
      <c r="Z541" s="46"/>
      <c r="AA541" s="46"/>
      <c r="AB541" s="46"/>
      <c r="AC541" s="46"/>
      <c r="AD541" s="46"/>
      <c r="AE541" s="46"/>
      <c r="AF541" s="46"/>
      <c r="AG541" s="46"/>
      <c r="AH541" s="46"/>
      <c r="AI541" s="46"/>
      <c r="AJ541" s="46"/>
      <c r="AK541" s="46"/>
      <c r="AL541" s="46"/>
    </row>
    <row r="542">
      <c r="A542" s="50"/>
      <c r="B542" s="46"/>
      <c r="C542" s="46"/>
      <c r="D542" s="46"/>
      <c r="E542" s="70"/>
      <c r="F542" s="50"/>
      <c r="G542" s="50"/>
      <c r="H542" s="50"/>
      <c r="I542" s="50"/>
      <c r="J542" s="102"/>
      <c r="K542" s="46"/>
      <c r="L542" s="46"/>
      <c r="M542" s="46"/>
      <c r="N542" s="46"/>
      <c r="O542" s="46"/>
      <c r="P542" s="46"/>
      <c r="Q542" s="46"/>
      <c r="R542" s="46"/>
      <c r="S542" s="46"/>
      <c r="T542" s="46"/>
      <c r="U542" s="46"/>
      <c r="V542" s="46"/>
      <c r="W542" s="46"/>
      <c r="X542" s="46"/>
      <c r="Y542" s="46"/>
      <c r="Z542" s="46"/>
      <c r="AA542" s="46"/>
      <c r="AB542" s="46"/>
      <c r="AC542" s="46"/>
      <c r="AD542" s="46"/>
      <c r="AE542" s="46"/>
      <c r="AF542" s="46"/>
      <c r="AG542" s="46"/>
      <c r="AH542" s="46"/>
      <c r="AI542" s="46"/>
      <c r="AJ542" s="46"/>
      <c r="AK542" s="46"/>
      <c r="AL542" s="46"/>
    </row>
    <row r="543">
      <c r="A543" s="50"/>
      <c r="B543" s="46"/>
      <c r="C543" s="46"/>
      <c r="D543" s="46"/>
      <c r="E543" s="70"/>
      <c r="F543" s="50"/>
      <c r="G543" s="50"/>
      <c r="H543" s="50"/>
      <c r="I543" s="50"/>
      <c r="J543" s="102"/>
      <c r="K543" s="46"/>
      <c r="L543" s="46"/>
      <c r="M543" s="46"/>
      <c r="N543" s="46"/>
      <c r="O543" s="46"/>
      <c r="P543" s="46"/>
      <c r="Q543" s="46"/>
      <c r="R543" s="46"/>
      <c r="S543" s="46"/>
      <c r="T543" s="46"/>
      <c r="U543" s="46"/>
      <c r="V543" s="46"/>
      <c r="W543" s="46"/>
      <c r="X543" s="46"/>
      <c r="Y543" s="46"/>
      <c r="Z543" s="46"/>
      <c r="AA543" s="46"/>
      <c r="AB543" s="46"/>
      <c r="AC543" s="46"/>
      <c r="AD543" s="46"/>
      <c r="AE543" s="46"/>
      <c r="AF543" s="46"/>
      <c r="AG543" s="46"/>
      <c r="AH543" s="46"/>
      <c r="AI543" s="46"/>
      <c r="AJ543" s="46"/>
      <c r="AK543" s="46"/>
      <c r="AL543" s="46"/>
    </row>
    <row r="544">
      <c r="A544" s="50"/>
      <c r="B544" s="46"/>
      <c r="C544" s="46"/>
      <c r="D544" s="46"/>
      <c r="E544" s="70"/>
      <c r="F544" s="50"/>
      <c r="G544" s="50"/>
      <c r="H544" s="50"/>
      <c r="I544" s="50"/>
      <c r="J544" s="102"/>
      <c r="K544" s="46"/>
      <c r="L544" s="46"/>
      <c r="M544" s="46"/>
      <c r="N544" s="46"/>
      <c r="O544" s="46"/>
      <c r="P544" s="46"/>
      <c r="Q544" s="46"/>
      <c r="R544" s="46"/>
      <c r="S544" s="46"/>
      <c r="T544" s="46"/>
      <c r="U544" s="46"/>
      <c r="V544" s="46"/>
      <c r="W544" s="46"/>
      <c r="X544" s="46"/>
      <c r="Y544" s="46"/>
      <c r="Z544" s="46"/>
      <c r="AA544" s="46"/>
      <c r="AB544" s="46"/>
      <c r="AC544" s="46"/>
      <c r="AD544" s="46"/>
      <c r="AE544" s="46"/>
      <c r="AF544" s="46"/>
      <c r="AG544" s="46"/>
      <c r="AH544" s="46"/>
      <c r="AI544" s="46"/>
      <c r="AJ544" s="46"/>
      <c r="AK544" s="46"/>
      <c r="AL544" s="46"/>
    </row>
    <row r="545">
      <c r="A545" s="50"/>
      <c r="B545" s="46"/>
      <c r="C545" s="46"/>
      <c r="D545" s="46"/>
      <c r="E545" s="70"/>
      <c r="F545" s="50"/>
      <c r="G545" s="50"/>
      <c r="H545" s="50"/>
      <c r="I545" s="50"/>
      <c r="J545" s="102"/>
      <c r="K545" s="46"/>
      <c r="L545" s="46"/>
      <c r="M545" s="46"/>
      <c r="N545" s="46"/>
      <c r="O545" s="46"/>
      <c r="P545" s="46"/>
      <c r="Q545" s="46"/>
      <c r="R545" s="46"/>
      <c r="S545" s="46"/>
      <c r="T545" s="46"/>
      <c r="U545" s="46"/>
      <c r="V545" s="46"/>
      <c r="W545" s="46"/>
      <c r="X545" s="46"/>
      <c r="Y545" s="46"/>
      <c r="Z545" s="46"/>
      <c r="AA545" s="46"/>
      <c r="AB545" s="46"/>
      <c r="AC545" s="46"/>
      <c r="AD545" s="46"/>
      <c r="AE545" s="46"/>
      <c r="AF545" s="46"/>
      <c r="AG545" s="46"/>
      <c r="AH545" s="46"/>
      <c r="AI545" s="46"/>
      <c r="AJ545" s="46"/>
      <c r="AK545" s="46"/>
      <c r="AL545" s="46"/>
    </row>
    <row r="546">
      <c r="A546" s="50"/>
      <c r="B546" s="46"/>
      <c r="C546" s="46"/>
      <c r="D546" s="46"/>
      <c r="E546" s="70"/>
      <c r="F546" s="50"/>
      <c r="G546" s="50"/>
      <c r="H546" s="50"/>
      <c r="I546" s="50"/>
      <c r="J546" s="102"/>
      <c r="K546" s="46"/>
      <c r="L546" s="46"/>
      <c r="M546" s="46"/>
      <c r="N546" s="46"/>
      <c r="O546" s="46"/>
      <c r="P546" s="46"/>
      <c r="Q546" s="46"/>
      <c r="R546" s="46"/>
      <c r="S546" s="46"/>
      <c r="T546" s="46"/>
      <c r="U546" s="46"/>
      <c r="V546" s="46"/>
      <c r="W546" s="46"/>
      <c r="X546" s="46"/>
      <c r="Y546" s="46"/>
      <c r="Z546" s="46"/>
      <c r="AA546" s="46"/>
      <c r="AB546" s="46"/>
      <c r="AC546" s="46"/>
      <c r="AD546" s="46"/>
      <c r="AE546" s="46"/>
      <c r="AF546" s="46"/>
      <c r="AG546" s="46"/>
      <c r="AH546" s="46"/>
      <c r="AI546" s="46"/>
      <c r="AJ546" s="46"/>
      <c r="AK546" s="46"/>
      <c r="AL546" s="46"/>
    </row>
    <row r="547">
      <c r="A547" s="50"/>
      <c r="B547" s="46"/>
      <c r="C547" s="46"/>
      <c r="D547" s="46"/>
      <c r="E547" s="70"/>
      <c r="F547" s="50"/>
      <c r="G547" s="50"/>
      <c r="H547" s="50"/>
      <c r="I547" s="50"/>
      <c r="J547" s="102"/>
      <c r="K547" s="46"/>
      <c r="L547" s="46"/>
      <c r="M547" s="46"/>
      <c r="N547" s="46"/>
      <c r="O547" s="46"/>
      <c r="P547" s="46"/>
      <c r="Q547" s="46"/>
      <c r="R547" s="46"/>
      <c r="S547" s="46"/>
      <c r="T547" s="46"/>
      <c r="U547" s="46"/>
      <c r="V547" s="46"/>
      <c r="W547" s="46"/>
      <c r="X547" s="46"/>
      <c r="Y547" s="46"/>
      <c r="Z547" s="46"/>
      <c r="AA547" s="46"/>
      <c r="AB547" s="46"/>
      <c r="AC547" s="46"/>
      <c r="AD547" s="46"/>
      <c r="AE547" s="46"/>
      <c r="AF547" s="46"/>
      <c r="AG547" s="46"/>
      <c r="AH547" s="46"/>
      <c r="AI547" s="46"/>
      <c r="AJ547" s="46"/>
      <c r="AK547" s="46"/>
      <c r="AL547" s="46"/>
    </row>
    <row r="548">
      <c r="A548" s="50"/>
      <c r="B548" s="46"/>
      <c r="C548" s="46"/>
      <c r="D548" s="46"/>
      <c r="E548" s="70"/>
      <c r="F548" s="50"/>
      <c r="G548" s="50"/>
      <c r="H548" s="50"/>
      <c r="I548" s="50"/>
      <c r="J548" s="102"/>
      <c r="K548" s="46"/>
      <c r="L548" s="46"/>
      <c r="M548" s="46"/>
      <c r="N548" s="46"/>
      <c r="O548" s="46"/>
      <c r="P548" s="46"/>
      <c r="Q548" s="46"/>
      <c r="R548" s="46"/>
      <c r="S548" s="46"/>
      <c r="T548" s="46"/>
      <c r="U548" s="46"/>
      <c r="V548" s="46"/>
      <c r="W548" s="46"/>
      <c r="X548" s="46"/>
      <c r="Y548" s="46"/>
      <c r="Z548" s="46"/>
      <c r="AA548" s="46"/>
      <c r="AB548" s="46"/>
      <c r="AC548" s="46"/>
      <c r="AD548" s="46"/>
      <c r="AE548" s="46"/>
      <c r="AF548" s="46"/>
      <c r="AG548" s="46"/>
      <c r="AH548" s="46"/>
      <c r="AI548" s="46"/>
      <c r="AJ548" s="46"/>
      <c r="AK548" s="46"/>
      <c r="AL548" s="46"/>
    </row>
    <row r="549">
      <c r="A549" s="50"/>
      <c r="B549" s="46"/>
      <c r="C549" s="46"/>
      <c r="D549" s="46"/>
      <c r="E549" s="70"/>
      <c r="F549" s="50"/>
      <c r="G549" s="50"/>
      <c r="H549" s="50"/>
      <c r="I549" s="50"/>
      <c r="J549" s="102"/>
      <c r="K549" s="46"/>
      <c r="L549" s="46"/>
      <c r="M549" s="46"/>
      <c r="N549" s="46"/>
      <c r="O549" s="46"/>
      <c r="P549" s="46"/>
      <c r="Q549" s="46"/>
      <c r="R549" s="46"/>
      <c r="S549" s="46"/>
      <c r="T549" s="46"/>
      <c r="U549" s="46"/>
      <c r="V549" s="46"/>
      <c r="W549" s="46"/>
      <c r="X549" s="46"/>
      <c r="Y549" s="46"/>
      <c r="Z549" s="46"/>
      <c r="AA549" s="46"/>
      <c r="AB549" s="46"/>
      <c r="AC549" s="46"/>
      <c r="AD549" s="46"/>
      <c r="AE549" s="46"/>
      <c r="AF549" s="46"/>
      <c r="AG549" s="46"/>
      <c r="AH549" s="46"/>
      <c r="AI549" s="46"/>
      <c r="AJ549" s="46"/>
      <c r="AK549" s="46"/>
      <c r="AL549" s="46"/>
    </row>
    <row r="550">
      <c r="A550" s="50"/>
      <c r="B550" s="46"/>
      <c r="C550" s="46"/>
      <c r="D550" s="46"/>
      <c r="E550" s="70"/>
      <c r="F550" s="50"/>
      <c r="G550" s="50"/>
      <c r="H550" s="50"/>
      <c r="I550" s="50"/>
      <c r="J550" s="102"/>
      <c r="K550" s="46"/>
      <c r="L550" s="46"/>
      <c r="M550" s="46"/>
      <c r="N550" s="46"/>
      <c r="O550" s="46"/>
      <c r="P550" s="46"/>
      <c r="Q550" s="46"/>
      <c r="R550" s="46"/>
      <c r="S550" s="46"/>
      <c r="T550" s="46"/>
      <c r="U550" s="46"/>
      <c r="V550" s="46"/>
      <c r="W550" s="46"/>
      <c r="X550" s="46"/>
      <c r="Y550" s="46"/>
      <c r="Z550" s="46"/>
      <c r="AA550" s="46"/>
      <c r="AB550" s="46"/>
      <c r="AC550" s="46"/>
      <c r="AD550" s="46"/>
      <c r="AE550" s="46"/>
      <c r="AF550" s="46"/>
      <c r="AG550" s="46"/>
      <c r="AH550" s="46"/>
      <c r="AI550" s="46"/>
      <c r="AJ550" s="46"/>
      <c r="AK550" s="46"/>
      <c r="AL550" s="46"/>
    </row>
    <row r="551">
      <c r="A551" s="50"/>
      <c r="B551" s="46"/>
      <c r="C551" s="46"/>
      <c r="D551" s="46"/>
      <c r="E551" s="70"/>
      <c r="F551" s="50"/>
      <c r="G551" s="50"/>
      <c r="H551" s="50"/>
      <c r="I551" s="50"/>
      <c r="J551" s="102"/>
      <c r="K551" s="46"/>
      <c r="L551" s="46"/>
      <c r="M551" s="46"/>
      <c r="N551" s="46"/>
      <c r="O551" s="46"/>
      <c r="P551" s="46"/>
      <c r="Q551" s="46"/>
      <c r="R551" s="46"/>
      <c r="S551" s="46"/>
      <c r="T551" s="46"/>
      <c r="U551" s="46"/>
      <c r="V551" s="46"/>
      <c r="W551" s="46"/>
      <c r="X551" s="46"/>
      <c r="Y551" s="46"/>
      <c r="Z551" s="46"/>
      <c r="AA551" s="46"/>
      <c r="AB551" s="46"/>
      <c r="AC551" s="46"/>
      <c r="AD551" s="46"/>
      <c r="AE551" s="46"/>
      <c r="AF551" s="46"/>
      <c r="AG551" s="46"/>
      <c r="AH551" s="46"/>
      <c r="AI551" s="46"/>
      <c r="AJ551" s="46"/>
      <c r="AK551" s="46"/>
      <c r="AL551" s="46"/>
    </row>
    <row r="552">
      <c r="A552" s="50"/>
      <c r="B552" s="46"/>
      <c r="C552" s="46"/>
      <c r="D552" s="46"/>
      <c r="E552" s="70"/>
      <c r="F552" s="50"/>
      <c r="G552" s="50"/>
      <c r="H552" s="50"/>
      <c r="I552" s="50"/>
      <c r="J552" s="102"/>
      <c r="K552" s="46"/>
      <c r="L552" s="46"/>
      <c r="M552" s="46"/>
      <c r="N552" s="46"/>
      <c r="O552" s="46"/>
      <c r="P552" s="46"/>
      <c r="Q552" s="46"/>
      <c r="R552" s="46"/>
      <c r="S552" s="46"/>
      <c r="T552" s="46"/>
      <c r="U552" s="46"/>
      <c r="V552" s="46"/>
      <c r="W552" s="46"/>
      <c r="X552" s="46"/>
      <c r="Y552" s="46"/>
      <c r="Z552" s="46"/>
      <c r="AA552" s="46"/>
      <c r="AB552" s="46"/>
      <c r="AC552" s="46"/>
      <c r="AD552" s="46"/>
      <c r="AE552" s="46"/>
      <c r="AF552" s="46"/>
      <c r="AG552" s="46"/>
      <c r="AH552" s="46"/>
      <c r="AI552" s="46"/>
      <c r="AJ552" s="46"/>
      <c r="AK552" s="46"/>
      <c r="AL552" s="46"/>
    </row>
    <row r="553">
      <c r="A553" s="50"/>
      <c r="B553" s="46"/>
      <c r="C553" s="46"/>
      <c r="D553" s="46"/>
      <c r="E553" s="70"/>
      <c r="F553" s="50"/>
      <c r="G553" s="50"/>
      <c r="H553" s="50"/>
      <c r="I553" s="50"/>
      <c r="J553" s="102"/>
      <c r="K553" s="46"/>
      <c r="L553" s="46"/>
      <c r="M553" s="46"/>
      <c r="N553" s="46"/>
      <c r="O553" s="46"/>
      <c r="P553" s="46"/>
      <c r="Q553" s="46"/>
      <c r="R553" s="46"/>
      <c r="S553" s="46"/>
      <c r="T553" s="46"/>
      <c r="U553" s="46"/>
      <c r="V553" s="46"/>
      <c r="W553" s="46"/>
      <c r="X553" s="46"/>
      <c r="Y553" s="46"/>
      <c r="Z553" s="46"/>
      <c r="AA553" s="46"/>
      <c r="AB553" s="46"/>
      <c r="AC553" s="46"/>
      <c r="AD553" s="46"/>
      <c r="AE553" s="46"/>
      <c r="AF553" s="46"/>
      <c r="AG553" s="46"/>
      <c r="AH553" s="46"/>
      <c r="AI553" s="46"/>
      <c r="AJ553" s="46"/>
      <c r="AK553" s="46"/>
      <c r="AL553" s="46"/>
    </row>
    <row r="554">
      <c r="A554" s="50"/>
      <c r="B554" s="46"/>
      <c r="C554" s="46"/>
      <c r="D554" s="46"/>
      <c r="E554" s="70"/>
      <c r="F554" s="50"/>
      <c r="G554" s="50"/>
      <c r="H554" s="50"/>
      <c r="I554" s="50"/>
      <c r="J554" s="102"/>
      <c r="K554" s="46"/>
      <c r="L554" s="46"/>
      <c r="M554" s="46"/>
      <c r="N554" s="46"/>
      <c r="O554" s="46"/>
      <c r="P554" s="46"/>
      <c r="Q554" s="46"/>
      <c r="R554" s="46"/>
      <c r="S554" s="46"/>
      <c r="T554" s="46"/>
      <c r="U554" s="46"/>
      <c r="V554" s="46"/>
      <c r="W554" s="46"/>
      <c r="X554" s="46"/>
      <c r="Y554" s="46"/>
      <c r="Z554" s="46"/>
      <c r="AA554" s="46"/>
      <c r="AB554" s="46"/>
      <c r="AC554" s="46"/>
      <c r="AD554" s="46"/>
      <c r="AE554" s="46"/>
      <c r="AF554" s="46"/>
      <c r="AG554" s="46"/>
      <c r="AH554" s="46"/>
      <c r="AI554" s="46"/>
      <c r="AJ554" s="46"/>
      <c r="AK554" s="46"/>
      <c r="AL554" s="46"/>
    </row>
    <row r="555">
      <c r="A555" s="50"/>
      <c r="B555" s="46"/>
      <c r="C555" s="46"/>
      <c r="D555" s="46"/>
      <c r="E555" s="70"/>
      <c r="F555" s="50"/>
      <c r="G555" s="50"/>
      <c r="H555" s="50"/>
      <c r="I555" s="50"/>
      <c r="J555" s="102"/>
      <c r="K555" s="46"/>
      <c r="L555" s="46"/>
      <c r="M555" s="46"/>
      <c r="N555" s="46"/>
      <c r="O555" s="46"/>
      <c r="P555" s="46"/>
      <c r="Q555" s="46"/>
      <c r="R555" s="46"/>
      <c r="S555" s="46"/>
      <c r="T555" s="46"/>
      <c r="U555" s="46"/>
      <c r="V555" s="46"/>
      <c r="W555" s="46"/>
      <c r="X555" s="46"/>
      <c r="Y555" s="46"/>
      <c r="Z555" s="46"/>
      <c r="AA555" s="46"/>
      <c r="AB555" s="46"/>
      <c r="AC555" s="46"/>
      <c r="AD555" s="46"/>
      <c r="AE555" s="46"/>
      <c r="AF555" s="46"/>
      <c r="AG555" s="46"/>
      <c r="AH555" s="46"/>
      <c r="AI555" s="46"/>
      <c r="AJ555" s="46"/>
      <c r="AK555" s="46"/>
      <c r="AL555" s="46"/>
    </row>
    <row r="556">
      <c r="A556" s="50"/>
      <c r="B556" s="46"/>
      <c r="C556" s="46"/>
      <c r="D556" s="46"/>
      <c r="E556" s="70"/>
      <c r="F556" s="50"/>
      <c r="G556" s="50"/>
      <c r="H556" s="50"/>
      <c r="I556" s="50"/>
      <c r="J556" s="102"/>
      <c r="K556" s="46"/>
      <c r="L556" s="46"/>
      <c r="M556" s="46"/>
      <c r="N556" s="46"/>
      <c r="O556" s="46"/>
      <c r="P556" s="46"/>
      <c r="Q556" s="46"/>
      <c r="R556" s="46"/>
      <c r="S556" s="46"/>
      <c r="T556" s="46"/>
      <c r="U556" s="46"/>
      <c r="V556" s="46"/>
      <c r="W556" s="46"/>
      <c r="X556" s="46"/>
      <c r="Y556" s="46"/>
      <c r="Z556" s="46"/>
      <c r="AA556" s="46"/>
      <c r="AB556" s="46"/>
      <c r="AC556" s="46"/>
      <c r="AD556" s="46"/>
      <c r="AE556" s="46"/>
      <c r="AF556" s="46"/>
      <c r="AG556" s="46"/>
      <c r="AH556" s="46"/>
      <c r="AI556" s="46"/>
      <c r="AJ556" s="46"/>
      <c r="AK556" s="46"/>
      <c r="AL556" s="46"/>
    </row>
    <row r="557">
      <c r="A557" s="50"/>
      <c r="B557" s="46"/>
      <c r="C557" s="46"/>
      <c r="D557" s="46"/>
      <c r="E557" s="70"/>
      <c r="F557" s="50"/>
      <c r="G557" s="50"/>
      <c r="H557" s="50"/>
      <c r="I557" s="50"/>
      <c r="J557" s="102"/>
      <c r="K557" s="46"/>
      <c r="L557" s="46"/>
      <c r="M557" s="46"/>
      <c r="N557" s="46"/>
      <c r="O557" s="46"/>
      <c r="P557" s="46"/>
      <c r="Q557" s="46"/>
      <c r="R557" s="46"/>
      <c r="S557" s="46"/>
      <c r="T557" s="46"/>
      <c r="U557" s="46"/>
      <c r="V557" s="46"/>
      <c r="W557" s="46"/>
      <c r="X557" s="46"/>
      <c r="Y557" s="46"/>
      <c r="Z557" s="46"/>
      <c r="AA557" s="46"/>
      <c r="AB557" s="46"/>
      <c r="AC557" s="46"/>
      <c r="AD557" s="46"/>
      <c r="AE557" s="46"/>
      <c r="AF557" s="46"/>
      <c r="AG557" s="46"/>
      <c r="AH557" s="46"/>
      <c r="AI557" s="46"/>
      <c r="AJ557" s="46"/>
      <c r="AK557" s="46"/>
      <c r="AL557" s="46"/>
    </row>
    <row r="558">
      <c r="A558" s="50"/>
      <c r="B558" s="46"/>
      <c r="C558" s="46"/>
      <c r="D558" s="46"/>
      <c r="E558" s="70"/>
      <c r="F558" s="50"/>
      <c r="G558" s="50"/>
      <c r="H558" s="50"/>
      <c r="I558" s="50"/>
      <c r="J558" s="102"/>
      <c r="K558" s="46"/>
      <c r="L558" s="46"/>
      <c r="M558" s="46"/>
      <c r="N558" s="46"/>
      <c r="O558" s="46"/>
      <c r="P558" s="46"/>
      <c r="Q558" s="46"/>
      <c r="R558" s="46"/>
      <c r="S558" s="46"/>
      <c r="T558" s="46"/>
      <c r="U558" s="46"/>
      <c r="V558" s="46"/>
      <c r="W558" s="46"/>
      <c r="X558" s="46"/>
      <c r="Y558" s="46"/>
      <c r="Z558" s="46"/>
      <c r="AA558" s="46"/>
      <c r="AB558" s="46"/>
      <c r="AC558" s="46"/>
      <c r="AD558" s="46"/>
      <c r="AE558" s="46"/>
      <c r="AF558" s="46"/>
      <c r="AG558" s="46"/>
      <c r="AH558" s="46"/>
      <c r="AI558" s="46"/>
      <c r="AJ558" s="46"/>
      <c r="AK558" s="46"/>
      <c r="AL558" s="46"/>
    </row>
    <row r="559">
      <c r="A559" s="50"/>
      <c r="B559" s="46"/>
      <c r="C559" s="46"/>
      <c r="D559" s="46"/>
      <c r="E559" s="70"/>
      <c r="F559" s="50"/>
      <c r="G559" s="50"/>
      <c r="H559" s="50"/>
      <c r="I559" s="50"/>
      <c r="J559" s="102"/>
      <c r="K559" s="46"/>
      <c r="L559" s="46"/>
      <c r="M559" s="46"/>
      <c r="N559" s="46"/>
      <c r="O559" s="46"/>
      <c r="P559" s="46"/>
      <c r="Q559" s="46"/>
      <c r="R559" s="46"/>
      <c r="S559" s="46"/>
      <c r="T559" s="46"/>
      <c r="U559" s="46"/>
      <c r="V559" s="46"/>
      <c r="W559" s="46"/>
      <c r="X559" s="46"/>
      <c r="Y559" s="46"/>
      <c r="Z559" s="46"/>
      <c r="AA559" s="46"/>
      <c r="AB559" s="46"/>
      <c r="AC559" s="46"/>
      <c r="AD559" s="46"/>
      <c r="AE559" s="46"/>
      <c r="AF559" s="46"/>
      <c r="AG559" s="46"/>
      <c r="AH559" s="46"/>
      <c r="AI559" s="46"/>
      <c r="AJ559" s="46"/>
      <c r="AK559" s="46"/>
      <c r="AL559" s="46"/>
    </row>
    <row r="560">
      <c r="A560" s="50"/>
      <c r="B560" s="46"/>
      <c r="C560" s="46"/>
      <c r="D560" s="46"/>
      <c r="E560" s="70"/>
      <c r="F560" s="50"/>
      <c r="G560" s="50"/>
      <c r="H560" s="50"/>
      <c r="I560" s="50"/>
      <c r="J560" s="102"/>
      <c r="K560" s="46"/>
      <c r="L560" s="46"/>
      <c r="M560" s="46"/>
      <c r="N560" s="46"/>
      <c r="O560" s="46"/>
      <c r="P560" s="46"/>
      <c r="Q560" s="46"/>
      <c r="R560" s="46"/>
      <c r="S560" s="46"/>
      <c r="T560" s="46"/>
      <c r="U560" s="46"/>
      <c r="V560" s="46"/>
      <c r="W560" s="46"/>
      <c r="X560" s="46"/>
      <c r="Y560" s="46"/>
      <c r="Z560" s="46"/>
      <c r="AA560" s="46"/>
      <c r="AB560" s="46"/>
      <c r="AC560" s="46"/>
      <c r="AD560" s="46"/>
      <c r="AE560" s="46"/>
      <c r="AF560" s="46"/>
      <c r="AG560" s="46"/>
      <c r="AH560" s="46"/>
      <c r="AI560" s="46"/>
      <c r="AJ560" s="46"/>
      <c r="AK560" s="46"/>
      <c r="AL560" s="46"/>
    </row>
    <row r="561">
      <c r="A561" s="50"/>
      <c r="B561" s="46"/>
      <c r="C561" s="46"/>
      <c r="D561" s="46"/>
      <c r="E561" s="70"/>
      <c r="F561" s="50"/>
      <c r="G561" s="50"/>
      <c r="H561" s="50"/>
      <c r="I561" s="50"/>
      <c r="J561" s="102"/>
      <c r="K561" s="46"/>
      <c r="L561" s="46"/>
      <c r="M561" s="46"/>
      <c r="N561" s="46"/>
      <c r="O561" s="46"/>
      <c r="P561" s="46"/>
      <c r="Q561" s="46"/>
      <c r="R561" s="46"/>
      <c r="S561" s="46"/>
      <c r="T561" s="46"/>
      <c r="U561" s="46"/>
      <c r="V561" s="46"/>
      <c r="W561" s="46"/>
      <c r="X561" s="46"/>
      <c r="Y561" s="46"/>
      <c r="Z561" s="46"/>
      <c r="AA561" s="46"/>
      <c r="AB561" s="46"/>
      <c r="AC561" s="46"/>
      <c r="AD561" s="46"/>
      <c r="AE561" s="46"/>
      <c r="AF561" s="46"/>
      <c r="AG561" s="46"/>
      <c r="AH561" s="46"/>
      <c r="AI561" s="46"/>
      <c r="AJ561" s="46"/>
      <c r="AK561" s="46"/>
      <c r="AL561" s="46"/>
    </row>
    <row r="562">
      <c r="A562" s="50"/>
      <c r="B562" s="46"/>
      <c r="C562" s="46"/>
      <c r="D562" s="46"/>
      <c r="E562" s="70"/>
      <c r="F562" s="50"/>
      <c r="G562" s="50"/>
      <c r="H562" s="50"/>
      <c r="I562" s="50"/>
      <c r="J562" s="102"/>
      <c r="K562" s="46"/>
      <c r="L562" s="46"/>
      <c r="M562" s="46"/>
      <c r="N562" s="46"/>
      <c r="O562" s="46"/>
      <c r="P562" s="46"/>
      <c r="Q562" s="46"/>
      <c r="R562" s="46"/>
      <c r="S562" s="46"/>
      <c r="T562" s="46"/>
      <c r="U562" s="46"/>
      <c r="V562" s="46"/>
      <c r="W562" s="46"/>
      <c r="X562" s="46"/>
      <c r="Y562" s="46"/>
      <c r="Z562" s="46"/>
      <c r="AA562" s="46"/>
      <c r="AB562" s="46"/>
      <c r="AC562" s="46"/>
      <c r="AD562" s="46"/>
      <c r="AE562" s="46"/>
      <c r="AF562" s="46"/>
      <c r="AG562" s="46"/>
      <c r="AH562" s="46"/>
      <c r="AI562" s="46"/>
      <c r="AJ562" s="46"/>
      <c r="AK562" s="46"/>
      <c r="AL562" s="46"/>
    </row>
    <row r="563">
      <c r="A563" s="50"/>
      <c r="B563" s="46"/>
      <c r="C563" s="46"/>
      <c r="D563" s="46"/>
      <c r="E563" s="70"/>
      <c r="F563" s="50"/>
      <c r="G563" s="50"/>
      <c r="H563" s="50"/>
      <c r="I563" s="50"/>
      <c r="J563" s="102"/>
      <c r="K563" s="46"/>
      <c r="L563" s="46"/>
      <c r="M563" s="46"/>
      <c r="N563" s="46"/>
      <c r="O563" s="46"/>
      <c r="P563" s="46"/>
      <c r="Q563" s="46"/>
      <c r="R563" s="46"/>
      <c r="S563" s="46"/>
      <c r="T563" s="46"/>
      <c r="U563" s="46"/>
      <c r="V563" s="46"/>
      <c r="W563" s="46"/>
      <c r="X563" s="46"/>
      <c r="Y563" s="46"/>
      <c r="Z563" s="46"/>
      <c r="AA563" s="46"/>
      <c r="AB563" s="46"/>
      <c r="AC563" s="46"/>
      <c r="AD563" s="46"/>
      <c r="AE563" s="46"/>
      <c r="AF563" s="46"/>
      <c r="AG563" s="46"/>
      <c r="AH563" s="46"/>
      <c r="AI563" s="46"/>
      <c r="AJ563" s="46"/>
      <c r="AK563" s="46"/>
      <c r="AL563" s="46"/>
    </row>
    <row r="564">
      <c r="A564" s="50"/>
      <c r="B564" s="46"/>
      <c r="C564" s="46"/>
      <c r="D564" s="46"/>
      <c r="E564" s="70"/>
      <c r="F564" s="50"/>
      <c r="G564" s="50"/>
      <c r="H564" s="50"/>
      <c r="I564" s="50"/>
      <c r="J564" s="102"/>
      <c r="K564" s="46"/>
      <c r="L564" s="46"/>
      <c r="M564" s="46"/>
      <c r="N564" s="46"/>
      <c r="O564" s="46"/>
      <c r="P564" s="46"/>
      <c r="Q564" s="46"/>
      <c r="R564" s="46"/>
      <c r="S564" s="46"/>
      <c r="T564" s="46"/>
      <c r="U564" s="46"/>
      <c r="V564" s="46"/>
      <c r="W564" s="46"/>
      <c r="X564" s="46"/>
      <c r="Y564" s="46"/>
      <c r="Z564" s="46"/>
      <c r="AA564" s="46"/>
      <c r="AB564" s="46"/>
      <c r="AC564" s="46"/>
      <c r="AD564" s="46"/>
      <c r="AE564" s="46"/>
      <c r="AF564" s="46"/>
      <c r="AG564" s="46"/>
      <c r="AH564" s="46"/>
      <c r="AI564" s="46"/>
      <c r="AJ564" s="46"/>
      <c r="AK564" s="46"/>
      <c r="AL564" s="46"/>
    </row>
    <row r="565">
      <c r="A565" s="50"/>
      <c r="B565" s="46"/>
      <c r="C565" s="46"/>
      <c r="D565" s="46"/>
      <c r="E565" s="70"/>
      <c r="F565" s="50"/>
      <c r="G565" s="50"/>
      <c r="H565" s="50"/>
      <c r="I565" s="50"/>
      <c r="J565" s="102"/>
      <c r="K565" s="46"/>
      <c r="L565" s="46"/>
      <c r="M565" s="46"/>
      <c r="N565" s="46"/>
      <c r="O565" s="46"/>
      <c r="P565" s="46"/>
      <c r="Q565" s="46"/>
      <c r="R565" s="46"/>
      <c r="S565" s="46"/>
      <c r="T565" s="46"/>
      <c r="U565" s="46"/>
      <c r="V565" s="46"/>
      <c r="W565" s="46"/>
      <c r="X565" s="46"/>
      <c r="Y565" s="46"/>
      <c r="Z565" s="46"/>
      <c r="AA565" s="46"/>
      <c r="AB565" s="46"/>
      <c r="AC565" s="46"/>
      <c r="AD565" s="46"/>
      <c r="AE565" s="46"/>
      <c r="AF565" s="46"/>
      <c r="AG565" s="46"/>
      <c r="AH565" s="46"/>
      <c r="AI565" s="46"/>
      <c r="AJ565" s="46"/>
      <c r="AK565" s="46"/>
      <c r="AL565" s="46"/>
    </row>
    <row r="566">
      <c r="A566" s="50"/>
      <c r="B566" s="46"/>
      <c r="C566" s="46"/>
      <c r="D566" s="46"/>
      <c r="E566" s="70"/>
      <c r="F566" s="50"/>
      <c r="G566" s="50"/>
      <c r="H566" s="50"/>
      <c r="I566" s="50"/>
      <c r="J566" s="102"/>
      <c r="K566" s="46"/>
      <c r="L566" s="46"/>
      <c r="M566" s="46"/>
      <c r="N566" s="46"/>
      <c r="O566" s="46"/>
      <c r="P566" s="46"/>
      <c r="Q566" s="46"/>
      <c r="R566" s="46"/>
      <c r="S566" s="46"/>
      <c r="T566" s="46"/>
      <c r="U566" s="46"/>
      <c r="V566" s="46"/>
      <c r="W566" s="46"/>
      <c r="X566" s="46"/>
      <c r="Y566" s="46"/>
      <c r="Z566" s="46"/>
      <c r="AA566" s="46"/>
      <c r="AB566" s="46"/>
      <c r="AC566" s="46"/>
      <c r="AD566" s="46"/>
      <c r="AE566" s="46"/>
      <c r="AF566" s="46"/>
      <c r="AG566" s="46"/>
      <c r="AH566" s="46"/>
      <c r="AI566" s="46"/>
      <c r="AJ566" s="46"/>
      <c r="AK566" s="46"/>
      <c r="AL566" s="46"/>
    </row>
    <row r="567">
      <c r="A567" s="50"/>
      <c r="B567" s="46"/>
      <c r="C567" s="46"/>
      <c r="D567" s="46"/>
      <c r="E567" s="70"/>
      <c r="F567" s="50"/>
      <c r="G567" s="50"/>
      <c r="H567" s="50"/>
      <c r="I567" s="50"/>
      <c r="J567" s="102"/>
      <c r="K567" s="46"/>
      <c r="L567" s="46"/>
      <c r="M567" s="46"/>
      <c r="N567" s="46"/>
      <c r="O567" s="46"/>
      <c r="P567" s="46"/>
      <c r="Q567" s="46"/>
      <c r="R567" s="46"/>
      <c r="S567" s="46"/>
      <c r="T567" s="46"/>
      <c r="U567" s="46"/>
      <c r="V567" s="46"/>
      <c r="W567" s="46"/>
      <c r="X567" s="46"/>
      <c r="Y567" s="46"/>
      <c r="Z567" s="46"/>
      <c r="AA567" s="46"/>
      <c r="AB567" s="46"/>
      <c r="AC567" s="46"/>
      <c r="AD567" s="46"/>
      <c r="AE567" s="46"/>
      <c r="AF567" s="46"/>
      <c r="AG567" s="46"/>
      <c r="AH567" s="46"/>
      <c r="AI567" s="46"/>
      <c r="AJ567" s="46"/>
      <c r="AK567" s="46"/>
      <c r="AL567" s="46"/>
    </row>
    <row r="568">
      <c r="A568" s="50"/>
      <c r="B568" s="46"/>
      <c r="C568" s="46"/>
      <c r="D568" s="46"/>
      <c r="E568" s="70"/>
      <c r="F568" s="50"/>
      <c r="G568" s="50"/>
      <c r="H568" s="50"/>
      <c r="I568" s="50"/>
      <c r="J568" s="102"/>
      <c r="K568" s="46"/>
      <c r="L568" s="46"/>
      <c r="M568" s="46"/>
      <c r="N568" s="46"/>
      <c r="O568" s="46"/>
      <c r="P568" s="46"/>
      <c r="Q568" s="46"/>
      <c r="R568" s="46"/>
      <c r="S568" s="46"/>
      <c r="T568" s="46"/>
      <c r="U568" s="46"/>
      <c r="V568" s="46"/>
      <c r="W568" s="46"/>
      <c r="X568" s="46"/>
      <c r="Y568" s="46"/>
      <c r="Z568" s="46"/>
      <c r="AA568" s="46"/>
      <c r="AB568" s="46"/>
      <c r="AC568" s="46"/>
      <c r="AD568" s="46"/>
      <c r="AE568" s="46"/>
      <c r="AF568" s="46"/>
      <c r="AG568" s="46"/>
      <c r="AH568" s="46"/>
      <c r="AI568" s="46"/>
      <c r="AJ568" s="46"/>
      <c r="AK568" s="46"/>
      <c r="AL568" s="46"/>
    </row>
    <row r="569">
      <c r="A569" s="50"/>
      <c r="B569" s="46"/>
      <c r="C569" s="46"/>
      <c r="D569" s="46"/>
      <c r="E569" s="70"/>
      <c r="F569" s="50"/>
      <c r="G569" s="50"/>
      <c r="H569" s="50"/>
      <c r="I569" s="50"/>
      <c r="J569" s="102"/>
      <c r="K569" s="46"/>
      <c r="L569" s="46"/>
      <c r="M569" s="46"/>
      <c r="N569" s="46"/>
      <c r="O569" s="46"/>
      <c r="P569" s="46"/>
      <c r="Q569" s="46"/>
      <c r="R569" s="46"/>
      <c r="S569" s="46"/>
      <c r="T569" s="46"/>
      <c r="U569" s="46"/>
      <c r="V569" s="46"/>
      <c r="W569" s="46"/>
      <c r="X569" s="46"/>
      <c r="Y569" s="46"/>
      <c r="Z569" s="46"/>
      <c r="AA569" s="46"/>
      <c r="AB569" s="46"/>
      <c r="AC569" s="46"/>
      <c r="AD569" s="46"/>
      <c r="AE569" s="46"/>
      <c r="AF569" s="46"/>
      <c r="AG569" s="46"/>
      <c r="AH569" s="46"/>
      <c r="AI569" s="46"/>
      <c r="AJ569" s="46"/>
      <c r="AK569" s="46"/>
      <c r="AL569" s="46"/>
    </row>
    <row r="570">
      <c r="A570" s="50"/>
      <c r="B570" s="46"/>
      <c r="C570" s="46"/>
      <c r="D570" s="46"/>
      <c r="E570" s="70"/>
      <c r="F570" s="50"/>
      <c r="G570" s="50"/>
      <c r="H570" s="50"/>
      <c r="I570" s="50"/>
      <c r="J570" s="102"/>
      <c r="K570" s="46"/>
      <c r="L570" s="46"/>
      <c r="M570" s="46"/>
      <c r="N570" s="46"/>
      <c r="O570" s="46"/>
      <c r="P570" s="46"/>
      <c r="Q570" s="46"/>
      <c r="R570" s="46"/>
      <c r="S570" s="46"/>
      <c r="T570" s="46"/>
      <c r="U570" s="46"/>
      <c r="V570" s="46"/>
      <c r="W570" s="46"/>
      <c r="X570" s="46"/>
      <c r="Y570" s="46"/>
      <c r="Z570" s="46"/>
      <c r="AA570" s="46"/>
      <c r="AB570" s="46"/>
      <c r="AC570" s="46"/>
      <c r="AD570" s="46"/>
      <c r="AE570" s="46"/>
      <c r="AF570" s="46"/>
      <c r="AG570" s="46"/>
      <c r="AH570" s="46"/>
      <c r="AI570" s="46"/>
      <c r="AJ570" s="46"/>
      <c r="AK570" s="46"/>
      <c r="AL570" s="46"/>
    </row>
    <row r="571">
      <c r="A571" s="50"/>
      <c r="B571" s="46"/>
      <c r="C571" s="46"/>
      <c r="D571" s="46"/>
      <c r="E571" s="70"/>
      <c r="F571" s="50"/>
      <c r="G571" s="50"/>
      <c r="H571" s="50"/>
      <c r="I571" s="50"/>
      <c r="J571" s="102"/>
      <c r="K571" s="46"/>
      <c r="L571" s="46"/>
      <c r="M571" s="46"/>
      <c r="N571" s="46"/>
      <c r="O571" s="46"/>
      <c r="P571" s="46"/>
      <c r="Q571" s="46"/>
      <c r="R571" s="46"/>
      <c r="S571" s="46"/>
      <c r="T571" s="46"/>
      <c r="U571" s="46"/>
      <c r="V571" s="46"/>
      <c r="W571" s="46"/>
      <c r="X571" s="46"/>
      <c r="Y571" s="46"/>
      <c r="Z571" s="46"/>
      <c r="AA571" s="46"/>
      <c r="AB571" s="46"/>
      <c r="AC571" s="46"/>
      <c r="AD571" s="46"/>
      <c r="AE571" s="46"/>
      <c r="AF571" s="46"/>
      <c r="AG571" s="46"/>
      <c r="AH571" s="46"/>
      <c r="AI571" s="46"/>
      <c r="AJ571" s="46"/>
      <c r="AK571" s="46"/>
      <c r="AL571" s="46"/>
    </row>
    <row r="572">
      <c r="A572" s="50"/>
      <c r="B572" s="46"/>
      <c r="C572" s="46"/>
      <c r="D572" s="46"/>
      <c r="E572" s="70"/>
      <c r="F572" s="50"/>
      <c r="G572" s="50"/>
      <c r="H572" s="50"/>
      <c r="I572" s="50"/>
      <c r="J572" s="102"/>
      <c r="K572" s="46"/>
      <c r="L572" s="46"/>
      <c r="M572" s="46"/>
      <c r="N572" s="46"/>
      <c r="O572" s="46"/>
      <c r="P572" s="46"/>
      <c r="Q572" s="46"/>
      <c r="R572" s="46"/>
      <c r="S572" s="46"/>
      <c r="T572" s="46"/>
      <c r="U572" s="46"/>
      <c r="V572" s="46"/>
      <c r="W572" s="46"/>
      <c r="X572" s="46"/>
      <c r="Y572" s="46"/>
      <c r="Z572" s="46"/>
      <c r="AA572" s="46"/>
      <c r="AB572" s="46"/>
      <c r="AC572" s="46"/>
      <c r="AD572" s="46"/>
      <c r="AE572" s="46"/>
      <c r="AF572" s="46"/>
      <c r="AG572" s="46"/>
      <c r="AH572" s="46"/>
      <c r="AI572" s="46"/>
      <c r="AJ572" s="46"/>
      <c r="AK572" s="46"/>
      <c r="AL572" s="46"/>
    </row>
    <row r="573">
      <c r="A573" s="50"/>
      <c r="B573" s="46"/>
      <c r="C573" s="46"/>
      <c r="D573" s="46"/>
      <c r="E573" s="70"/>
      <c r="F573" s="50"/>
      <c r="G573" s="50"/>
      <c r="H573" s="50"/>
      <c r="I573" s="50"/>
      <c r="J573" s="102"/>
      <c r="K573" s="46"/>
      <c r="L573" s="46"/>
      <c r="M573" s="46"/>
      <c r="N573" s="46"/>
      <c r="O573" s="46"/>
      <c r="P573" s="46"/>
      <c r="Q573" s="46"/>
      <c r="R573" s="46"/>
      <c r="S573" s="46"/>
      <c r="T573" s="46"/>
      <c r="U573" s="46"/>
      <c r="V573" s="46"/>
      <c r="W573" s="46"/>
      <c r="X573" s="46"/>
      <c r="Y573" s="46"/>
      <c r="Z573" s="46"/>
      <c r="AA573" s="46"/>
      <c r="AB573" s="46"/>
      <c r="AC573" s="46"/>
      <c r="AD573" s="46"/>
      <c r="AE573" s="46"/>
      <c r="AF573" s="46"/>
      <c r="AG573" s="46"/>
      <c r="AH573" s="46"/>
      <c r="AI573" s="46"/>
      <c r="AJ573" s="46"/>
      <c r="AK573" s="46"/>
      <c r="AL573" s="46"/>
    </row>
    <row r="574">
      <c r="A574" s="50"/>
      <c r="B574" s="46"/>
      <c r="C574" s="46"/>
      <c r="D574" s="46"/>
      <c r="E574" s="70"/>
      <c r="F574" s="50"/>
      <c r="G574" s="50"/>
      <c r="H574" s="50"/>
      <c r="I574" s="50"/>
      <c r="J574" s="102"/>
      <c r="K574" s="46"/>
      <c r="L574" s="46"/>
      <c r="M574" s="46"/>
      <c r="N574" s="46"/>
      <c r="O574" s="46"/>
      <c r="P574" s="46"/>
      <c r="Q574" s="46"/>
      <c r="R574" s="46"/>
      <c r="S574" s="46"/>
      <c r="T574" s="46"/>
      <c r="U574" s="46"/>
      <c r="V574" s="46"/>
      <c r="W574" s="46"/>
      <c r="X574" s="46"/>
      <c r="Y574" s="46"/>
      <c r="Z574" s="46"/>
      <c r="AA574" s="46"/>
      <c r="AB574" s="46"/>
      <c r="AC574" s="46"/>
      <c r="AD574" s="46"/>
      <c r="AE574" s="46"/>
      <c r="AF574" s="46"/>
      <c r="AG574" s="46"/>
      <c r="AH574" s="46"/>
      <c r="AI574" s="46"/>
      <c r="AJ574" s="46"/>
      <c r="AK574" s="46"/>
      <c r="AL574" s="46"/>
    </row>
    <row r="575">
      <c r="A575" s="50"/>
      <c r="B575" s="46"/>
      <c r="C575" s="46"/>
      <c r="D575" s="46"/>
      <c r="E575" s="70"/>
      <c r="F575" s="50"/>
      <c r="G575" s="50"/>
      <c r="H575" s="50"/>
      <c r="I575" s="50"/>
      <c r="J575" s="102"/>
      <c r="K575" s="46"/>
      <c r="L575" s="46"/>
      <c r="M575" s="46"/>
      <c r="N575" s="46"/>
      <c r="O575" s="46"/>
      <c r="P575" s="46"/>
      <c r="Q575" s="46"/>
      <c r="R575" s="46"/>
      <c r="S575" s="46"/>
      <c r="T575" s="46"/>
      <c r="U575" s="46"/>
      <c r="V575" s="46"/>
      <c r="W575" s="46"/>
      <c r="X575" s="46"/>
      <c r="Y575" s="46"/>
      <c r="Z575" s="46"/>
      <c r="AA575" s="46"/>
      <c r="AB575" s="46"/>
      <c r="AC575" s="46"/>
      <c r="AD575" s="46"/>
      <c r="AE575" s="46"/>
      <c r="AF575" s="46"/>
      <c r="AG575" s="46"/>
      <c r="AH575" s="46"/>
      <c r="AI575" s="46"/>
      <c r="AJ575" s="46"/>
      <c r="AK575" s="46"/>
      <c r="AL575" s="46"/>
    </row>
    <row r="576">
      <c r="A576" s="50"/>
      <c r="B576" s="46"/>
      <c r="C576" s="46"/>
      <c r="D576" s="46"/>
      <c r="E576" s="70"/>
      <c r="F576" s="50"/>
      <c r="G576" s="50"/>
      <c r="H576" s="50"/>
      <c r="I576" s="50"/>
      <c r="J576" s="102"/>
      <c r="K576" s="46"/>
      <c r="L576" s="46"/>
      <c r="M576" s="46"/>
      <c r="N576" s="46"/>
      <c r="O576" s="46"/>
      <c r="P576" s="46"/>
      <c r="Q576" s="46"/>
      <c r="R576" s="46"/>
      <c r="S576" s="46"/>
      <c r="T576" s="46"/>
      <c r="U576" s="46"/>
      <c r="V576" s="46"/>
      <c r="W576" s="46"/>
      <c r="X576" s="46"/>
      <c r="Y576" s="46"/>
      <c r="Z576" s="46"/>
      <c r="AA576" s="46"/>
      <c r="AB576" s="46"/>
      <c r="AC576" s="46"/>
      <c r="AD576" s="46"/>
      <c r="AE576" s="46"/>
      <c r="AF576" s="46"/>
      <c r="AG576" s="46"/>
      <c r="AH576" s="46"/>
      <c r="AI576" s="46"/>
      <c r="AJ576" s="46"/>
      <c r="AK576" s="46"/>
      <c r="AL576" s="46"/>
    </row>
    <row r="577">
      <c r="A577" s="50"/>
      <c r="B577" s="46"/>
      <c r="C577" s="46"/>
      <c r="D577" s="46"/>
      <c r="E577" s="70"/>
      <c r="F577" s="50"/>
      <c r="G577" s="50"/>
      <c r="H577" s="50"/>
      <c r="I577" s="50"/>
      <c r="J577" s="102"/>
      <c r="K577" s="46"/>
      <c r="L577" s="46"/>
      <c r="M577" s="46"/>
      <c r="N577" s="46"/>
      <c r="O577" s="46"/>
      <c r="P577" s="46"/>
      <c r="Q577" s="46"/>
      <c r="R577" s="46"/>
      <c r="S577" s="46"/>
      <c r="T577" s="46"/>
      <c r="U577" s="46"/>
      <c r="V577" s="46"/>
      <c r="W577" s="46"/>
      <c r="X577" s="46"/>
      <c r="Y577" s="46"/>
      <c r="Z577" s="46"/>
      <c r="AA577" s="46"/>
      <c r="AB577" s="46"/>
      <c r="AC577" s="46"/>
      <c r="AD577" s="46"/>
      <c r="AE577" s="46"/>
      <c r="AF577" s="46"/>
      <c r="AG577" s="46"/>
      <c r="AH577" s="46"/>
      <c r="AI577" s="46"/>
      <c r="AJ577" s="46"/>
      <c r="AK577" s="46"/>
      <c r="AL577" s="46"/>
    </row>
    <row r="578">
      <c r="A578" s="50"/>
      <c r="B578" s="46"/>
      <c r="C578" s="46"/>
      <c r="D578" s="46"/>
      <c r="E578" s="70"/>
      <c r="F578" s="50"/>
      <c r="G578" s="50"/>
      <c r="H578" s="50"/>
      <c r="I578" s="50"/>
      <c r="J578" s="102"/>
      <c r="K578" s="46"/>
      <c r="L578" s="46"/>
      <c r="M578" s="46"/>
      <c r="N578" s="46"/>
      <c r="O578" s="46"/>
      <c r="P578" s="46"/>
      <c r="Q578" s="46"/>
      <c r="R578" s="46"/>
      <c r="S578" s="46"/>
      <c r="T578" s="46"/>
      <c r="U578" s="46"/>
      <c r="V578" s="46"/>
      <c r="W578" s="46"/>
      <c r="X578" s="46"/>
      <c r="Y578" s="46"/>
      <c r="Z578" s="46"/>
      <c r="AA578" s="46"/>
      <c r="AB578" s="46"/>
      <c r="AC578" s="46"/>
      <c r="AD578" s="46"/>
      <c r="AE578" s="46"/>
      <c r="AF578" s="46"/>
      <c r="AG578" s="46"/>
      <c r="AH578" s="46"/>
      <c r="AI578" s="46"/>
      <c r="AJ578" s="46"/>
      <c r="AK578" s="46"/>
      <c r="AL578" s="46"/>
    </row>
    <row r="579">
      <c r="A579" s="50"/>
      <c r="B579" s="46"/>
      <c r="C579" s="46"/>
      <c r="D579" s="46"/>
      <c r="E579" s="70"/>
      <c r="F579" s="50"/>
      <c r="G579" s="50"/>
      <c r="H579" s="50"/>
      <c r="I579" s="50"/>
      <c r="J579" s="102"/>
      <c r="K579" s="46"/>
      <c r="L579" s="46"/>
      <c r="M579" s="46"/>
      <c r="N579" s="46"/>
      <c r="O579" s="46"/>
      <c r="P579" s="46"/>
      <c r="Q579" s="46"/>
      <c r="R579" s="46"/>
      <c r="S579" s="46"/>
      <c r="T579" s="46"/>
      <c r="U579" s="46"/>
      <c r="V579" s="46"/>
      <c r="W579" s="46"/>
      <c r="X579" s="46"/>
      <c r="Y579" s="46"/>
      <c r="Z579" s="46"/>
      <c r="AA579" s="46"/>
      <c r="AB579" s="46"/>
      <c r="AC579" s="46"/>
      <c r="AD579" s="46"/>
      <c r="AE579" s="46"/>
      <c r="AF579" s="46"/>
      <c r="AG579" s="46"/>
      <c r="AH579" s="46"/>
      <c r="AI579" s="46"/>
      <c r="AJ579" s="46"/>
      <c r="AK579" s="46"/>
      <c r="AL579" s="46"/>
    </row>
    <row r="580">
      <c r="A580" s="50"/>
      <c r="B580" s="46"/>
      <c r="C580" s="46"/>
      <c r="D580" s="46"/>
      <c r="E580" s="70"/>
      <c r="F580" s="50"/>
      <c r="G580" s="50"/>
      <c r="H580" s="50"/>
      <c r="I580" s="50"/>
      <c r="J580" s="102"/>
      <c r="K580" s="46"/>
      <c r="L580" s="46"/>
      <c r="M580" s="46"/>
      <c r="N580" s="46"/>
      <c r="O580" s="46"/>
      <c r="P580" s="46"/>
      <c r="Q580" s="46"/>
      <c r="R580" s="46"/>
      <c r="S580" s="46"/>
      <c r="T580" s="46"/>
      <c r="U580" s="46"/>
      <c r="V580" s="46"/>
      <c r="W580" s="46"/>
      <c r="X580" s="46"/>
      <c r="Y580" s="46"/>
      <c r="Z580" s="46"/>
      <c r="AA580" s="46"/>
      <c r="AB580" s="46"/>
      <c r="AC580" s="46"/>
      <c r="AD580" s="46"/>
      <c r="AE580" s="46"/>
      <c r="AF580" s="46"/>
      <c r="AG580" s="46"/>
      <c r="AH580" s="46"/>
      <c r="AI580" s="46"/>
      <c r="AJ580" s="46"/>
      <c r="AK580" s="46"/>
      <c r="AL580" s="46"/>
    </row>
    <row r="581">
      <c r="A581" s="50"/>
      <c r="B581" s="46"/>
      <c r="C581" s="46"/>
      <c r="D581" s="46"/>
      <c r="E581" s="70"/>
      <c r="F581" s="50"/>
      <c r="G581" s="50"/>
      <c r="H581" s="50"/>
      <c r="I581" s="50"/>
      <c r="J581" s="102"/>
      <c r="K581" s="46"/>
      <c r="L581" s="46"/>
      <c r="M581" s="46"/>
      <c r="N581" s="46"/>
      <c r="O581" s="46"/>
      <c r="P581" s="46"/>
      <c r="Q581" s="46"/>
      <c r="R581" s="46"/>
      <c r="S581" s="46"/>
      <c r="T581" s="46"/>
      <c r="U581" s="46"/>
      <c r="V581" s="46"/>
      <c r="W581" s="46"/>
      <c r="X581" s="46"/>
      <c r="Y581" s="46"/>
      <c r="Z581" s="46"/>
      <c r="AA581" s="46"/>
      <c r="AB581" s="46"/>
      <c r="AC581" s="46"/>
      <c r="AD581" s="46"/>
      <c r="AE581" s="46"/>
      <c r="AF581" s="46"/>
      <c r="AG581" s="46"/>
      <c r="AH581" s="46"/>
      <c r="AI581" s="46"/>
      <c r="AJ581" s="46"/>
      <c r="AK581" s="46"/>
      <c r="AL581" s="46"/>
    </row>
    <row r="582">
      <c r="A582" s="50"/>
      <c r="B582" s="46"/>
      <c r="C582" s="46"/>
      <c r="D582" s="46"/>
      <c r="E582" s="70"/>
      <c r="F582" s="50"/>
      <c r="G582" s="50"/>
      <c r="H582" s="50"/>
      <c r="I582" s="50"/>
      <c r="J582" s="102"/>
      <c r="K582" s="46"/>
      <c r="L582" s="46"/>
      <c r="M582" s="46"/>
      <c r="N582" s="46"/>
      <c r="O582" s="46"/>
      <c r="P582" s="46"/>
      <c r="Q582" s="46"/>
      <c r="R582" s="46"/>
      <c r="S582" s="46"/>
      <c r="T582" s="46"/>
      <c r="U582" s="46"/>
      <c r="V582" s="46"/>
      <c r="W582" s="46"/>
      <c r="X582" s="46"/>
      <c r="Y582" s="46"/>
      <c r="Z582" s="46"/>
      <c r="AA582" s="46"/>
      <c r="AB582" s="46"/>
      <c r="AC582" s="46"/>
      <c r="AD582" s="46"/>
      <c r="AE582" s="46"/>
      <c r="AF582" s="46"/>
      <c r="AG582" s="46"/>
      <c r="AH582" s="46"/>
      <c r="AI582" s="46"/>
      <c r="AJ582" s="46"/>
      <c r="AK582" s="46"/>
      <c r="AL582" s="46"/>
    </row>
    <row r="583">
      <c r="A583" s="50"/>
      <c r="B583" s="46"/>
      <c r="C583" s="46"/>
      <c r="D583" s="46"/>
      <c r="E583" s="70"/>
      <c r="F583" s="50"/>
      <c r="G583" s="50"/>
      <c r="H583" s="50"/>
      <c r="I583" s="50"/>
      <c r="J583" s="102"/>
      <c r="K583" s="46"/>
      <c r="L583" s="46"/>
      <c r="M583" s="46"/>
      <c r="N583" s="46"/>
      <c r="O583" s="46"/>
      <c r="P583" s="46"/>
      <c r="Q583" s="46"/>
      <c r="R583" s="46"/>
      <c r="S583" s="46"/>
      <c r="T583" s="46"/>
      <c r="U583" s="46"/>
      <c r="V583" s="46"/>
      <c r="W583" s="46"/>
      <c r="X583" s="46"/>
      <c r="Y583" s="46"/>
      <c r="Z583" s="46"/>
      <c r="AA583" s="46"/>
      <c r="AB583" s="46"/>
      <c r="AC583" s="46"/>
      <c r="AD583" s="46"/>
      <c r="AE583" s="46"/>
      <c r="AF583" s="46"/>
      <c r="AG583" s="46"/>
      <c r="AH583" s="46"/>
      <c r="AI583" s="46"/>
      <c r="AJ583" s="46"/>
      <c r="AK583" s="46"/>
      <c r="AL583" s="46"/>
    </row>
    <row r="584">
      <c r="A584" s="50"/>
      <c r="B584" s="46"/>
      <c r="C584" s="46"/>
      <c r="D584" s="46"/>
      <c r="E584" s="70"/>
      <c r="F584" s="50"/>
      <c r="G584" s="50"/>
      <c r="H584" s="50"/>
      <c r="I584" s="50"/>
      <c r="J584" s="102"/>
      <c r="K584" s="46"/>
      <c r="L584" s="46"/>
      <c r="M584" s="46"/>
      <c r="N584" s="46"/>
      <c r="O584" s="46"/>
      <c r="P584" s="46"/>
      <c r="Q584" s="46"/>
      <c r="R584" s="46"/>
      <c r="S584" s="46"/>
      <c r="T584" s="46"/>
      <c r="U584" s="46"/>
      <c r="V584" s="46"/>
      <c r="W584" s="46"/>
      <c r="X584" s="46"/>
      <c r="Y584" s="46"/>
      <c r="Z584" s="46"/>
      <c r="AA584" s="46"/>
      <c r="AB584" s="46"/>
      <c r="AC584" s="46"/>
      <c r="AD584" s="46"/>
      <c r="AE584" s="46"/>
      <c r="AF584" s="46"/>
      <c r="AG584" s="46"/>
      <c r="AH584" s="46"/>
      <c r="AI584" s="46"/>
      <c r="AJ584" s="46"/>
      <c r="AK584" s="46"/>
      <c r="AL584" s="46"/>
    </row>
    <row r="585">
      <c r="A585" s="50"/>
      <c r="B585" s="46"/>
      <c r="C585" s="46"/>
      <c r="D585" s="46"/>
      <c r="E585" s="70"/>
      <c r="F585" s="50"/>
      <c r="G585" s="50"/>
      <c r="H585" s="50"/>
      <c r="I585" s="50"/>
      <c r="J585" s="102"/>
      <c r="K585" s="46"/>
      <c r="L585" s="46"/>
      <c r="M585" s="46"/>
      <c r="N585" s="46"/>
      <c r="O585" s="46"/>
      <c r="P585" s="46"/>
      <c r="Q585" s="46"/>
      <c r="R585" s="46"/>
      <c r="S585" s="46"/>
      <c r="T585" s="46"/>
      <c r="U585" s="46"/>
      <c r="V585" s="46"/>
      <c r="W585" s="46"/>
      <c r="X585" s="46"/>
      <c r="Y585" s="46"/>
      <c r="Z585" s="46"/>
      <c r="AA585" s="46"/>
      <c r="AB585" s="46"/>
      <c r="AC585" s="46"/>
      <c r="AD585" s="46"/>
      <c r="AE585" s="46"/>
      <c r="AF585" s="46"/>
      <c r="AG585" s="46"/>
      <c r="AH585" s="46"/>
      <c r="AI585" s="46"/>
      <c r="AJ585" s="46"/>
      <c r="AK585" s="46"/>
      <c r="AL585" s="46"/>
    </row>
    <row r="586">
      <c r="A586" s="50"/>
      <c r="B586" s="46"/>
      <c r="C586" s="46"/>
      <c r="D586" s="46"/>
      <c r="E586" s="70"/>
      <c r="F586" s="50"/>
      <c r="G586" s="50"/>
      <c r="H586" s="50"/>
      <c r="I586" s="50"/>
      <c r="J586" s="102"/>
      <c r="K586" s="46"/>
      <c r="L586" s="46"/>
      <c r="M586" s="46"/>
      <c r="N586" s="46"/>
      <c r="O586" s="46"/>
      <c r="P586" s="46"/>
      <c r="Q586" s="46"/>
      <c r="R586" s="46"/>
      <c r="S586" s="46"/>
      <c r="T586" s="46"/>
      <c r="U586" s="46"/>
      <c r="V586" s="46"/>
      <c r="W586" s="46"/>
      <c r="X586" s="46"/>
      <c r="Y586" s="46"/>
      <c r="Z586" s="46"/>
      <c r="AA586" s="46"/>
      <c r="AB586" s="46"/>
      <c r="AC586" s="46"/>
      <c r="AD586" s="46"/>
      <c r="AE586" s="46"/>
      <c r="AF586" s="46"/>
      <c r="AG586" s="46"/>
      <c r="AH586" s="46"/>
      <c r="AI586" s="46"/>
      <c r="AJ586" s="46"/>
      <c r="AK586" s="46"/>
      <c r="AL586" s="46"/>
    </row>
    <row r="587">
      <c r="A587" s="50"/>
      <c r="B587" s="46"/>
      <c r="C587" s="46"/>
      <c r="D587" s="46"/>
      <c r="E587" s="70"/>
      <c r="F587" s="50"/>
      <c r="G587" s="50"/>
      <c r="H587" s="50"/>
      <c r="I587" s="50"/>
      <c r="J587" s="102"/>
      <c r="K587" s="46"/>
      <c r="L587" s="46"/>
      <c r="M587" s="46"/>
      <c r="N587" s="46"/>
      <c r="O587" s="46"/>
      <c r="P587" s="46"/>
      <c r="Q587" s="46"/>
      <c r="R587" s="46"/>
      <c r="S587" s="46"/>
      <c r="T587" s="46"/>
      <c r="U587" s="46"/>
      <c r="V587" s="46"/>
      <c r="W587" s="46"/>
      <c r="X587" s="46"/>
      <c r="Y587" s="46"/>
      <c r="Z587" s="46"/>
      <c r="AA587" s="46"/>
      <c r="AB587" s="46"/>
      <c r="AC587" s="46"/>
      <c r="AD587" s="46"/>
      <c r="AE587" s="46"/>
      <c r="AF587" s="46"/>
      <c r="AG587" s="46"/>
      <c r="AH587" s="46"/>
      <c r="AI587" s="46"/>
      <c r="AJ587" s="46"/>
      <c r="AK587" s="46"/>
      <c r="AL587" s="46"/>
    </row>
    <row r="588">
      <c r="A588" s="50"/>
      <c r="B588" s="46"/>
      <c r="C588" s="46"/>
      <c r="D588" s="46"/>
      <c r="E588" s="70"/>
      <c r="F588" s="50"/>
      <c r="G588" s="50"/>
      <c r="H588" s="50"/>
      <c r="I588" s="50"/>
      <c r="J588" s="102"/>
      <c r="K588" s="46"/>
      <c r="L588" s="46"/>
      <c r="M588" s="46"/>
      <c r="N588" s="46"/>
      <c r="O588" s="46"/>
      <c r="P588" s="46"/>
      <c r="Q588" s="46"/>
      <c r="R588" s="46"/>
      <c r="S588" s="46"/>
      <c r="T588" s="46"/>
      <c r="U588" s="46"/>
      <c r="V588" s="46"/>
      <c r="W588" s="46"/>
      <c r="X588" s="46"/>
      <c r="Y588" s="46"/>
      <c r="Z588" s="46"/>
      <c r="AA588" s="46"/>
      <c r="AB588" s="46"/>
      <c r="AC588" s="46"/>
      <c r="AD588" s="46"/>
      <c r="AE588" s="46"/>
      <c r="AF588" s="46"/>
      <c r="AG588" s="46"/>
      <c r="AH588" s="46"/>
      <c r="AI588" s="46"/>
      <c r="AJ588" s="46"/>
      <c r="AK588" s="46"/>
      <c r="AL588" s="46"/>
    </row>
    <row r="589">
      <c r="A589" s="50"/>
      <c r="B589" s="46"/>
      <c r="C589" s="46"/>
      <c r="D589" s="46"/>
      <c r="E589" s="70"/>
      <c r="F589" s="50"/>
      <c r="G589" s="50"/>
      <c r="H589" s="50"/>
      <c r="I589" s="50"/>
      <c r="J589" s="102"/>
      <c r="K589" s="46"/>
      <c r="L589" s="46"/>
      <c r="M589" s="46"/>
      <c r="N589" s="46"/>
      <c r="O589" s="46"/>
      <c r="P589" s="46"/>
      <c r="Q589" s="46"/>
      <c r="R589" s="46"/>
      <c r="S589" s="46"/>
      <c r="T589" s="46"/>
      <c r="U589" s="46"/>
      <c r="V589" s="46"/>
      <c r="W589" s="46"/>
      <c r="X589" s="46"/>
      <c r="Y589" s="46"/>
      <c r="Z589" s="46"/>
      <c r="AA589" s="46"/>
      <c r="AB589" s="46"/>
      <c r="AC589" s="46"/>
      <c r="AD589" s="46"/>
      <c r="AE589" s="46"/>
      <c r="AF589" s="46"/>
      <c r="AG589" s="46"/>
      <c r="AH589" s="46"/>
      <c r="AI589" s="46"/>
      <c r="AJ589" s="46"/>
      <c r="AK589" s="46"/>
      <c r="AL589" s="46"/>
    </row>
    <row r="590">
      <c r="A590" s="50"/>
      <c r="B590" s="46"/>
      <c r="C590" s="46"/>
      <c r="D590" s="46"/>
      <c r="E590" s="70"/>
      <c r="F590" s="50"/>
      <c r="G590" s="50"/>
      <c r="H590" s="50"/>
      <c r="I590" s="50"/>
      <c r="J590" s="102"/>
      <c r="K590" s="46"/>
      <c r="L590" s="46"/>
      <c r="M590" s="46"/>
      <c r="N590" s="46"/>
      <c r="O590" s="46"/>
      <c r="P590" s="46"/>
      <c r="Q590" s="46"/>
      <c r="R590" s="46"/>
      <c r="S590" s="46"/>
      <c r="T590" s="46"/>
      <c r="U590" s="46"/>
      <c r="V590" s="46"/>
      <c r="W590" s="46"/>
      <c r="X590" s="46"/>
      <c r="Y590" s="46"/>
      <c r="Z590" s="46"/>
      <c r="AA590" s="46"/>
      <c r="AB590" s="46"/>
      <c r="AC590" s="46"/>
      <c r="AD590" s="46"/>
      <c r="AE590" s="46"/>
      <c r="AF590" s="46"/>
      <c r="AG590" s="46"/>
      <c r="AH590" s="46"/>
      <c r="AI590" s="46"/>
      <c r="AJ590" s="46"/>
      <c r="AK590" s="46"/>
      <c r="AL590" s="46"/>
    </row>
    <row r="591">
      <c r="A591" s="50"/>
      <c r="B591" s="46"/>
      <c r="C591" s="46"/>
      <c r="D591" s="46"/>
      <c r="E591" s="70"/>
      <c r="F591" s="50"/>
      <c r="G591" s="50"/>
      <c r="H591" s="50"/>
      <c r="I591" s="50"/>
      <c r="J591" s="102"/>
      <c r="K591" s="46"/>
      <c r="L591" s="46"/>
      <c r="M591" s="46"/>
      <c r="N591" s="46"/>
      <c r="O591" s="46"/>
      <c r="P591" s="46"/>
      <c r="Q591" s="46"/>
      <c r="R591" s="46"/>
      <c r="S591" s="46"/>
      <c r="T591" s="46"/>
      <c r="U591" s="46"/>
      <c r="V591" s="46"/>
      <c r="W591" s="46"/>
      <c r="X591" s="46"/>
      <c r="Y591" s="46"/>
      <c r="Z591" s="46"/>
      <c r="AA591" s="46"/>
      <c r="AB591" s="46"/>
      <c r="AC591" s="46"/>
      <c r="AD591" s="46"/>
      <c r="AE591" s="46"/>
      <c r="AF591" s="46"/>
      <c r="AG591" s="46"/>
      <c r="AH591" s="46"/>
      <c r="AI591" s="46"/>
      <c r="AJ591" s="46"/>
      <c r="AK591" s="46"/>
      <c r="AL591" s="46"/>
    </row>
    <row r="592">
      <c r="A592" s="50"/>
      <c r="B592" s="46"/>
      <c r="C592" s="46"/>
      <c r="D592" s="46"/>
      <c r="E592" s="70"/>
      <c r="F592" s="50"/>
      <c r="G592" s="50"/>
      <c r="H592" s="50"/>
      <c r="I592" s="50"/>
      <c r="J592" s="102"/>
      <c r="K592" s="46"/>
      <c r="L592" s="46"/>
      <c r="M592" s="46"/>
      <c r="N592" s="46"/>
      <c r="O592" s="46"/>
      <c r="P592" s="46"/>
      <c r="Q592" s="46"/>
      <c r="R592" s="46"/>
      <c r="S592" s="46"/>
      <c r="T592" s="46"/>
      <c r="U592" s="46"/>
      <c r="V592" s="46"/>
      <c r="W592" s="46"/>
      <c r="X592" s="46"/>
      <c r="Y592" s="46"/>
      <c r="Z592" s="46"/>
      <c r="AA592" s="46"/>
      <c r="AB592" s="46"/>
      <c r="AC592" s="46"/>
      <c r="AD592" s="46"/>
      <c r="AE592" s="46"/>
      <c r="AF592" s="46"/>
      <c r="AG592" s="46"/>
      <c r="AH592" s="46"/>
      <c r="AI592" s="46"/>
      <c r="AJ592" s="46"/>
      <c r="AK592" s="46"/>
      <c r="AL592" s="46"/>
    </row>
    <row r="593">
      <c r="A593" s="50"/>
      <c r="B593" s="46"/>
      <c r="C593" s="46"/>
      <c r="D593" s="46"/>
      <c r="E593" s="70"/>
      <c r="F593" s="50"/>
      <c r="G593" s="50"/>
      <c r="H593" s="50"/>
      <c r="I593" s="50"/>
      <c r="J593" s="102"/>
      <c r="K593" s="46"/>
      <c r="L593" s="46"/>
      <c r="M593" s="46"/>
      <c r="N593" s="46"/>
      <c r="O593" s="46"/>
      <c r="P593" s="46"/>
      <c r="Q593" s="46"/>
      <c r="R593" s="46"/>
      <c r="S593" s="46"/>
      <c r="T593" s="46"/>
      <c r="U593" s="46"/>
      <c r="V593" s="46"/>
      <c r="W593" s="46"/>
      <c r="X593" s="46"/>
      <c r="Y593" s="46"/>
      <c r="Z593" s="46"/>
      <c r="AA593" s="46"/>
      <c r="AB593" s="46"/>
      <c r="AC593" s="46"/>
      <c r="AD593" s="46"/>
      <c r="AE593" s="46"/>
      <c r="AF593" s="46"/>
      <c r="AG593" s="46"/>
      <c r="AH593" s="46"/>
      <c r="AI593" s="46"/>
      <c r="AJ593" s="46"/>
      <c r="AK593" s="46"/>
      <c r="AL593" s="46"/>
    </row>
    <row r="594">
      <c r="A594" s="50"/>
      <c r="B594" s="46"/>
      <c r="C594" s="46"/>
      <c r="D594" s="46"/>
      <c r="E594" s="70"/>
      <c r="F594" s="50"/>
      <c r="G594" s="50"/>
      <c r="H594" s="50"/>
      <c r="I594" s="50"/>
      <c r="J594" s="102"/>
      <c r="K594" s="46"/>
      <c r="L594" s="46"/>
      <c r="M594" s="46"/>
      <c r="N594" s="46"/>
      <c r="O594" s="46"/>
      <c r="P594" s="46"/>
      <c r="Q594" s="46"/>
      <c r="R594" s="46"/>
      <c r="S594" s="46"/>
      <c r="T594" s="46"/>
      <c r="U594" s="46"/>
      <c r="V594" s="46"/>
      <c r="W594" s="46"/>
      <c r="X594" s="46"/>
      <c r="Y594" s="46"/>
      <c r="Z594" s="46"/>
      <c r="AA594" s="46"/>
      <c r="AB594" s="46"/>
      <c r="AC594" s="46"/>
      <c r="AD594" s="46"/>
      <c r="AE594" s="46"/>
      <c r="AF594" s="46"/>
      <c r="AG594" s="46"/>
      <c r="AH594" s="46"/>
      <c r="AI594" s="46"/>
      <c r="AJ594" s="46"/>
      <c r="AK594" s="46"/>
      <c r="AL594" s="46"/>
    </row>
    <row r="595">
      <c r="A595" s="50"/>
      <c r="B595" s="46"/>
      <c r="C595" s="46"/>
      <c r="D595" s="46"/>
      <c r="E595" s="70"/>
      <c r="F595" s="50"/>
      <c r="G595" s="50"/>
      <c r="H595" s="50"/>
      <c r="I595" s="50"/>
      <c r="J595" s="102"/>
      <c r="K595" s="46"/>
      <c r="L595" s="46"/>
      <c r="M595" s="46"/>
      <c r="N595" s="46"/>
      <c r="O595" s="46"/>
      <c r="P595" s="46"/>
      <c r="Q595" s="46"/>
      <c r="R595" s="46"/>
      <c r="S595" s="46"/>
      <c r="T595" s="46"/>
      <c r="U595" s="46"/>
      <c r="V595" s="46"/>
      <c r="W595" s="46"/>
      <c r="X595" s="46"/>
      <c r="Y595" s="46"/>
      <c r="Z595" s="46"/>
      <c r="AA595" s="46"/>
      <c r="AB595" s="46"/>
      <c r="AC595" s="46"/>
      <c r="AD595" s="46"/>
      <c r="AE595" s="46"/>
      <c r="AF595" s="46"/>
      <c r="AG595" s="46"/>
      <c r="AH595" s="46"/>
      <c r="AI595" s="46"/>
      <c r="AJ595" s="46"/>
      <c r="AK595" s="46"/>
      <c r="AL595" s="46"/>
    </row>
    <row r="596">
      <c r="A596" s="50"/>
      <c r="B596" s="46"/>
      <c r="C596" s="46"/>
      <c r="D596" s="46"/>
      <c r="E596" s="70"/>
      <c r="F596" s="50"/>
      <c r="G596" s="50"/>
      <c r="H596" s="50"/>
      <c r="I596" s="50"/>
      <c r="J596" s="102"/>
      <c r="K596" s="46"/>
      <c r="L596" s="46"/>
      <c r="M596" s="46"/>
      <c r="N596" s="46"/>
      <c r="O596" s="46"/>
      <c r="P596" s="46"/>
      <c r="Q596" s="46"/>
      <c r="R596" s="46"/>
      <c r="S596" s="46"/>
      <c r="T596" s="46"/>
      <c r="U596" s="46"/>
      <c r="V596" s="46"/>
      <c r="W596" s="46"/>
      <c r="X596" s="46"/>
      <c r="Y596" s="46"/>
      <c r="Z596" s="46"/>
      <c r="AA596" s="46"/>
      <c r="AB596" s="46"/>
      <c r="AC596" s="46"/>
      <c r="AD596" s="46"/>
      <c r="AE596" s="46"/>
      <c r="AF596" s="46"/>
      <c r="AG596" s="46"/>
      <c r="AH596" s="46"/>
      <c r="AI596" s="46"/>
      <c r="AJ596" s="46"/>
      <c r="AK596" s="46"/>
      <c r="AL596" s="46"/>
    </row>
    <row r="597">
      <c r="A597" s="50"/>
      <c r="B597" s="46"/>
      <c r="C597" s="46"/>
      <c r="D597" s="46"/>
      <c r="E597" s="70"/>
      <c r="F597" s="50"/>
      <c r="G597" s="50"/>
      <c r="H597" s="50"/>
      <c r="I597" s="50"/>
      <c r="J597" s="102"/>
      <c r="K597" s="46"/>
      <c r="L597" s="46"/>
      <c r="M597" s="46"/>
      <c r="N597" s="46"/>
      <c r="O597" s="46"/>
      <c r="P597" s="46"/>
      <c r="Q597" s="46"/>
      <c r="R597" s="46"/>
      <c r="S597" s="46"/>
      <c r="T597" s="46"/>
      <c r="U597" s="46"/>
      <c r="V597" s="46"/>
      <c r="W597" s="46"/>
      <c r="X597" s="46"/>
      <c r="Y597" s="46"/>
      <c r="Z597" s="46"/>
      <c r="AA597" s="46"/>
      <c r="AB597" s="46"/>
      <c r="AC597" s="46"/>
      <c r="AD597" s="46"/>
      <c r="AE597" s="46"/>
      <c r="AF597" s="46"/>
      <c r="AG597" s="46"/>
      <c r="AH597" s="46"/>
      <c r="AI597" s="46"/>
      <c r="AJ597" s="46"/>
      <c r="AK597" s="46"/>
      <c r="AL597" s="46"/>
    </row>
    <row r="598">
      <c r="A598" s="50"/>
      <c r="B598" s="46"/>
      <c r="C598" s="46"/>
      <c r="D598" s="46"/>
      <c r="E598" s="70"/>
      <c r="F598" s="50"/>
      <c r="G598" s="50"/>
      <c r="H598" s="50"/>
      <c r="I598" s="50"/>
      <c r="J598" s="102"/>
      <c r="K598" s="46"/>
      <c r="L598" s="46"/>
      <c r="M598" s="46"/>
      <c r="N598" s="46"/>
      <c r="O598" s="46"/>
      <c r="P598" s="46"/>
      <c r="Q598" s="46"/>
      <c r="R598" s="46"/>
      <c r="S598" s="46"/>
      <c r="T598" s="46"/>
      <c r="U598" s="46"/>
      <c r="V598" s="46"/>
      <c r="W598" s="46"/>
      <c r="X598" s="46"/>
      <c r="Y598" s="46"/>
      <c r="Z598" s="46"/>
      <c r="AA598" s="46"/>
      <c r="AB598" s="46"/>
      <c r="AC598" s="46"/>
      <c r="AD598" s="46"/>
      <c r="AE598" s="46"/>
      <c r="AF598" s="46"/>
      <c r="AG598" s="46"/>
      <c r="AH598" s="46"/>
      <c r="AI598" s="46"/>
      <c r="AJ598" s="46"/>
      <c r="AK598" s="46"/>
      <c r="AL598" s="46"/>
    </row>
    <row r="599">
      <c r="A599" s="50"/>
      <c r="B599" s="46"/>
      <c r="C599" s="46"/>
      <c r="D599" s="46"/>
      <c r="E599" s="70"/>
      <c r="F599" s="50"/>
      <c r="G599" s="50"/>
      <c r="H599" s="50"/>
      <c r="I599" s="50"/>
      <c r="J599" s="102"/>
      <c r="K599" s="46"/>
      <c r="L599" s="46"/>
      <c r="M599" s="46"/>
      <c r="N599" s="46"/>
      <c r="O599" s="46"/>
      <c r="P599" s="46"/>
      <c r="Q599" s="46"/>
      <c r="R599" s="46"/>
      <c r="S599" s="46"/>
      <c r="T599" s="46"/>
      <c r="U599" s="46"/>
      <c r="V599" s="46"/>
      <c r="W599" s="46"/>
      <c r="X599" s="46"/>
      <c r="Y599" s="46"/>
      <c r="Z599" s="46"/>
      <c r="AA599" s="46"/>
      <c r="AB599" s="46"/>
      <c r="AC599" s="46"/>
      <c r="AD599" s="46"/>
      <c r="AE599" s="46"/>
      <c r="AF599" s="46"/>
      <c r="AG599" s="46"/>
      <c r="AH599" s="46"/>
      <c r="AI599" s="46"/>
      <c r="AJ599" s="46"/>
      <c r="AK599" s="46"/>
      <c r="AL599" s="46"/>
    </row>
    <row r="600">
      <c r="A600" s="50"/>
      <c r="B600" s="46"/>
      <c r="C600" s="46"/>
      <c r="D600" s="46"/>
      <c r="E600" s="70"/>
      <c r="F600" s="50"/>
      <c r="G600" s="50"/>
      <c r="H600" s="50"/>
      <c r="I600" s="50"/>
      <c r="J600" s="102"/>
      <c r="K600" s="46"/>
      <c r="L600" s="46"/>
      <c r="M600" s="46"/>
      <c r="N600" s="46"/>
      <c r="O600" s="46"/>
      <c r="P600" s="46"/>
      <c r="Q600" s="46"/>
      <c r="R600" s="46"/>
      <c r="S600" s="46"/>
      <c r="T600" s="46"/>
      <c r="U600" s="46"/>
      <c r="V600" s="46"/>
      <c r="W600" s="46"/>
      <c r="X600" s="46"/>
      <c r="Y600" s="46"/>
      <c r="Z600" s="46"/>
      <c r="AA600" s="46"/>
      <c r="AB600" s="46"/>
      <c r="AC600" s="46"/>
      <c r="AD600" s="46"/>
      <c r="AE600" s="46"/>
      <c r="AF600" s="46"/>
      <c r="AG600" s="46"/>
      <c r="AH600" s="46"/>
      <c r="AI600" s="46"/>
      <c r="AJ600" s="46"/>
      <c r="AK600" s="46"/>
      <c r="AL600" s="46"/>
    </row>
    <row r="601">
      <c r="A601" s="50"/>
      <c r="B601" s="46"/>
      <c r="C601" s="46"/>
      <c r="D601" s="46"/>
      <c r="E601" s="70"/>
      <c r="F601" s="50"/>
      <c r="G601" s="50"/>
      <c r="H601" s="50"/>
      <c r="I601" s="50"/>
      <c r="J601" s="102"/>
      <c r="K601" s="46"/>
      <c r="L601" s="46"/>
      <c r="M601" s="46"/>
      <c r="N601" s="46"/>
      <c r="O601" s="46"/>
      <c r="P601" s="46"/>
      <c r="Q601" s="46"/>
      <c r="R601" s="46"/>
      <c r="S601" s="46"/>
      <c r="T601" s="46"/>
      <c r="U601" s="46"/>
      <c r="V601" s="46"/>
      <c r="W601" s="46"/>
      <c r="X601" s="46"/>
      <c r="Y601" s="46"/>
      <c r="Z601" s="46"/>
      <c r="AA601" s="46"/>
      <c r="AB601" s="46"/>
      <c r="AC601" s="46"/>
      <c r="AD601" s="46"/>
      <c r="AE601" s="46"/>
      <c r="AF601" s="46"/>
      <c r="AG601" s="46"/>
      <c r="AH601" s="46"/>
      <c r="AI601" s="46"/>
      <c r="AJ601" s="46"/>
      <c r="AK601" s="46"/>
      <c r="AL601" s="46"/>
    </row>
    <row r="602">
      <c r="A602" s="50"/>
      <c r="B602" s="46"/>
      <c r="C602" s="46"/>
      <c r="D602" s="46"/>
      <c r="E602" s="70"/>
      <c r="F602" s="50"/>
      <c r="G602" s="50"/>
      <c r="H602" s="50"/>
      <c r="I602" s="50"/>
      <c r="J602" s="102"/>
      <c r="K602" s="46"/>
      <c r="L602" s="46"/>
      <c r="M602" s="46"/>
      <c r="N602" s="46"/>
      <c r="O602" s="46"/>
      <c r="P602" s="46"/>
      <c r="Q602" s="46"/>
      <c r="R602" s="46"/>
      <c r="S602" s="46"/>
      <c r="T602" s="46"/>
      <c r="U602" s="46"/>
      <c r="V602" s="46"/>
      <c r="W602" s="46"/>
      <c r="X602" s="46"/>
      <c r="Y602" s="46"/>
      <c r="Z602" s="46"/>
      <c r="AA602" s="46"/>
      <c r="AB602" s="46"/>
      <c r="AC602" s="46"/>
      <c r="AD602" s="46"/>
      <c r="AE602" s="46"/>
      <c r="AF602" s="46"/>
      <c r="AG602" s="46"/>
      <c r="AH602" s="46"/>
      <c r="AI602" s="46"/>
      <c r="AJ602" s="46"/>
      <c r="AK602" s="46"/>
      <c r="AL602" s="46"/>
    </row>
    <row r="603">
      <c r="A603" s="50"/>
      <c r="B603" s="46"/>
      <c r="C603" s="46"/>
      <c r="D603" s="46"/>
      <c r="E603" s="70"/>
      <c r="F603" s="50"/>
      <c r="G603" s="50"/>
      <c r="H603" s="50"/>
      <c r="I603" s="50"/>
      <c r="J603" s="102"/>
      <c r="K603" s="46"/>
      <c r="L603" s="46"/>
      <c r="M603" s="46"/>
      <c r="N603" s="46"/>
      <c r="O603" s="46"/>
      <c r="P603" s="46"/>
      <c r="Q603" s="46"/>
      <c r="R603" s="46"/>
      <c r="S603" s="46"/>
      <c r="T603" s="46"/>
      <c r="U603" s="46"/>
      <c r="V603" s="46"/>
      <c r="W603" s="46"/>
      <c r="X603" s="46"/>
      <c r="Y603" s="46"/>
      <c r="Z603" s="46"/>
      <c r="AA603" s="46"/>
      <c r="AB603" s="46"/>
      <c r="AC603" s="46"/>
      <c r="AD603" s="46"/>
      <c r="AE603" s="46"/>
      <c r="AF603" s="46"/>
      <c r="AG603" s="46"/>
      <c r="AH603" s="46"/>
      <c r="AI603" s="46"/>
      <c r="AJ603" s="46"/>
      <c r="AK603" s="46"/>
      <c r="AL603" s="46"/>
    </row>
    <row r="604">
      <c r="A604" s="50"/>
      <c r="B604" s="46"/>
      <c r="C604" s="46"/>
      <c r="D604" s="46"/>
      <c r="E604" s="70"/>
      <c r="F604" s="50"/>
      <c r="G604" s="50"/>
      <c r="H604" s="50"/>
      <c r="I604" s="50"/>
      <c r="J604" s="102"/>
      <c r="K604" s="46"/>
      <c r="L604" s="46"/>
      <c r="M604" s="46"/>
      <c r="N604" s="46"/>
      <c r="O604" s="46"/>
      <c r="P604" s="46"/>
      <c r="Q604" s="46"/>
      <c r="R604" s="46"/>
      <c r="S604" s="46"/>
      <c r="T604" s="46"/>
      <c r="U604" s="46"/>
      <c r="V604" s="46"/>
      <c r="W604" s="46"/>
      <c r="X604" s="46"/>
      <c r="Y604" s="46"/>
      <c r="Z604" s="46"/>
      <c r="AA604" s="46"/>
      <c r="AB604" s="46"/>
      <c r="AC604" s="46"/>
      <c r="AD604" s="46"/>
      <c r="AE604" s="46"/>
      <c r="AF604" s="46"/>
      <c r="AG604" s="46"/>
      <c r="AH604" s="46"/>
      <c r="AI604" s="46"/>
      <c r="AJ604" s="46"/>
      <c r="AK604" s="46"/>
      <c r="AL604" s="46"/>
    </row>
    <row r="605">
      <c r="A605" s="50"/>
      <c r="B605" s="46"/>
      <c r="C605" s="46"/>
      <c r="D605" s="46"/>
      <c r="E605" s="70"/>
      <c r="F605" s="50"/>
      <c r="G605" s="50"/>
      <c r="H605" s="50"/>
      <c r="I605" s="50"/>
      <c r="J605" s="102"/>
      <c r="K605" s="46"/>
      <c r="L605" s="46"/>
      <c r="M605" s="46"/>
      <c r="N605" s="46"/>
      <c r="O605" s="46"/>
      <c r="P605" s="46"/>
      <c r="Q605" s="46"/>
      <c r="R605" s="46"/>
      <c r="S605" s="46"/>
      <c r="T605" s="46"/>
      <c r="U605" s="46"/>
      <c r="V605" s="46"/>
      <c r="W605" s="46"/>
      <c r="X605" s="46"/>
      <c r="Y605" s="46"/>
      <c r="Z605" s="46"/>
      <c r="AA605" s="46"/>
      <c r="AB605" s="46"/>
      <c r="AC605" s="46"/>
      <c r="AD605" s="46"/>
      <c r="AE605" s="46"/>
      <c r="AF605" s="46"/>
      <c r="AG605" s="46"/>
      <c r="AH605" s="46"/>
      <c r="AI605" s="46"/>
      <c r="AJ605" s="46"/>
      <c r="AK605" s="46"/>
      <c r="AL605" s="46"/>
    </row>
    <row r="606">
      <c r="A606" s="50"/>
      <c r="B606" s="46"/>
      <c r="C606" s="46"/>
      <c r="D606" s="46"/>
      <c r="E606" s="70"/>
      <c r="F606" s="50"/>
      <c r="G606" s="50"/>
      <c r="H606" s="50"/>
      <c r="I606" s="50"/>
      <c r="J606" s="102"/>
      <c r="K606" s="46"/>
      <c r="L606" s="46"/>
      <c r="M606" s="46"/>
      <c r="N606" s="46"/>
      <c r="O606" s="46"/>
      <c r="P606" s="46"/>
      <c r="Q606" s="46"/>
      <c r="R606" s="46"/>
      <c r="S606" s="46"/>
      <c r="T606" s="46"/>
      <c r="U606" s="46"/>
      <c r="V606" s="46"/>
      <c r="W606" s="46"/>
      <c r="X606" s="46"/>
      <c r="Y606" s="46"/>
      <c r="Z606" s="46"/>
      <c r="AA606" s="46"/>
      <c r="AB606" s="46"/>
      <c r="AC606" s="46"/>
      <c r="AD606" s="46"/>
      <c r="AE606" s="46"/>
      <c r="AF606" s="46"/>
      <c r="AG606" s="46"/>
      <c r="AH606" s="46"/>
      <c r="AI606" s="46"/>
      <c r="AJ606" s="46"/>
      <c r="AK606" s="46"/>
      <c r="AL606" s="46"/>
    </row>
    <row r="607">
      <c r="A607" s="50"/>
      <c r="B607" s="46"/>
      <c r="C607" s="46"/>
      <c r="D607" s="46"/>
      <c r="E607" s="70"/>
      <c r="F607" s="50"/>
      <c r="G607" s="50"/>
      <c r="H607" s="50"/>
      <c r="I607" s="50"/>
      <c r="J607" s="102"/>
      <c r="K607" s="46"/>
      <c r="L607" s="46"/>
      <c r="M607" s="46"/>
      <c r="N607" s="46"/>
      <c r="O607" s="46"/>
      <c r="P607" s="46"/>
      <c r="Q607" s="46"/>
      <c r="R607" s="46"/>
      <c r="S607" s="46"/>
      <c r="T607" s="46"/>
      <c r="U607" s="46"/>
      <c r="V607" s="46"/>
      <c r="W607" s="46"/>
      <c r="X607" s="46"/>
      <c r="Y607" s="46"/>
      <c r="Z607" s="46"/>
      <c r="AA607" s="46"/>
      <c r="AB607" s="46"/>
      <c r="AC607" s="46"/>
      <c r="AD607" s="46"/>
      <c r="AE607" s="46"/>
      <c r="AF607" s="46"/>
      <c r="AG607" s="46"/>
      <c r="AH607" s="46"/>
      <c r="AI607" s="46"/>
      <c r="AJ607" s="46"/>
      <c r="AK607" s="46"/>
      <c r="AL607" s="46"/>
    </row>
    <row r="608">
      <c r="A608" s="50"/>
      <c r="B608" s="46"/>
      <c r="C608" s="46"/>
      <c r="D608" s="46"/>
      <c r="E608" s="70"/>
      <c r="F608" s="50"/>
      <c r="G608" s="50"/>
      <c r="H608" s="50"/>
      <c r="I608" s="50"/>
      <c r="J608" s="102"/>
      <c r="K608" s="46"/>
      <c r="L608" s="46"/>
      <c r="M608" s="46"/>
      <c r="N608" s="46"/>
      <c r="O608" s="46"/>
      <c r="P608" s="46"/>
      <c r="Q608" s="46"/>
      <c r="R608" s="46"/>
      <c r="S608" s="46"/>
      <c r="T608" s="46"/>
      <c r="U608" s="46"/>
      <c r="V608" s="46"/>
      <c r="W608" s="46"/>
      <c r="X608" s="46"/>
      <c r="Y608" s="46"/>
      <c r="Z608" s="46"/>
      <c r="AA608" s="46"/>
      <c r="AB608" s="46"/>
      <c r="AC608" s="46"/>
      <c r="AD608" s="46"/>
      <c r="AE608" s="46"/>
      <c r="AF608" s="46"/>
      <c r="AG608" s="46"/>
      <c r="AH608" s="46"/>
      <c r="AI608" s="46"/>
      <c r="AJ608" s="46"/>
      <c r="AK608" s="46"/>
      <c r="AL608" s="46"/>
    </row>
    <row r="609">
      <c r="A609" s="50"/>
      <c r="B609" s="46"/>
      <c r="C609" s="46"/>
      <c r="D609" s="46"/>
      <c r="E609" s="70"/>
      <c r="F609" s="50"/>
      <c r="G609" s="50"/>
      <c r="H609" s="50"/>
      <c r="I609" s="50"/>
      <c r="J609" s="102"/>
      <c r="K609" s="46"/>
      <c r="L609" s="46"/>
      <c r="M609" s="46"/>
      <c r="N609" s="46"/>
      <c r="O609" s="46"/>
      <c r="P609" s="46"/>
      <c r="Q609" s="46"/>
      <c r="R609" s="46"/>
      <c r="S609" s="46"/>
      <c r="T609" s="46"/>
      <c r="U609" s="46"/>
      <c r="V609" s="46"/>
      <c r="W609" s="46"/>
      <c r="X609" s="46"/>
      <c r="Y609" s="46"/>
      <c r="Z609" s="46"/>
      <c r="AA609" s="46"/>
      <c r="AB609" s="46"/>
      <c r="AC609" s="46"/>
      <c r="AD609" s="46"/>
      <c r="AE609" s="46"/>
      <c r="AF609" s="46"/>
      <c r="AG609" s="46"/>
      <c r="AH609" s="46"/>
      <c r="AI609" s="46"/>
      <c r="AJ609" s="46"/>
      <c r="AK609" s="46"/>
      <c r="AL609" s="46"/>
    </row>
    <row r="610">
      <c r="A610" s="50"/>
      <c r="B610" s="46"/>
      <c r="C610" s="46"/>
      <c r="D610" s="46"/>
      <c r="E610" s="70"/>
      <c r="F610" s="50"/>
      <c r="G610" s="50"/>
      <c r="H610" s="50"/>
      <c r="I610" s="50"/>
      <c r="J610" s="102"/>
      <c r="K610" s="46"/>
      <c r="L610" s="46"/>
      <c r="M610" s="46"/>
      <c r="N610" s="46"/>
      <c r="O610" s="46"/>
      <c r="P610" s="46"/>
      <c r="Q610" s="46"/>
      <c r="R610" s="46"/>
      <c r="S610" s="46"/>
      <c r="T610" s="46"/>
      <c r="U610" s="46"/>
      <c r="V610" s="46"/>
      <c r="W610" s="46"/>
      <c r="X610" s="46"/>
      <c r="Y610" s="46"/>
      <c r="Z610" s="46"/>
      <c r="AA610" s="46"/>
      <c r="AB610" s="46"/>
      <c r="AC610" s="46"/>
      <c r="AD610" s="46"/>
      <c r="AE610" s="46"/>
      <c r="AF610" s="46"/>
      <c r="AG610" s="46"/>
      <c r="AH610" s="46"/>
      <c r="AI610" s="46"/>
      <c r="AJ610" s="46"/>
      <c r="AK610" s="46"/>
      <c r="AL610" s="46"/>
    </row>
    <row r="611">
      <c r="A611" s="50"/>
      <c r="B611" s="46"/>
      <c r="C611" s="46"/>
      <c r="D611" s="46"/>
      <c r="E611" s="70"/>
      <c r="F611" s="50"/>
      <c r="G611" s="50"/>
      <c r="H611" s="50"/>
      <c r="I611" s="50"/>
      <c r="J611" s="102"/>
      <c r="K611" s="46"/>
      <c r="L611" s="46"/>
      <c r="M611" s="46"/>
      <c r="N611" s="46"/>
      <c r="O611" s="46"/>
      <c r="P611" s="46"/>
      <c r="Q611" s="46"/>
      <c r="R611" s="46"/>
      <c r="S611" s="46"/>
      <c r="T611" s="46"/>
      <c r="U611" s="46"/>
      <c r="V611" s="46"/>
      <c r="W611" s="46"/>
      <c r="X611" s="46"/>
      <c r="Y611" s="46"/>
      <c r="Z611" s="46"/>
      <c r="AA611" s="46"/>
      <c r="AB611" s="46"/>
      <c r="AC611" s="46"/>
      <c r="AD611" s="46"/>
      <c r="AE611" s="46"/>
      <c r="AF611" s="46"/>
      <c r="AG611" s="46"/>
      <c r="AH611" s="46"/>
      <c r="AI611" s="46"/>
      <c r="AJ611" s="46"/>
      <c r="AK611" s="46"/>
      <c r="AL611" s="46"/>
    </row>
    <row r="612">
      <c r="A612" s="50"/>
      <c r="B612" s="46"/>
      <c r="C612" s="46"/>
      <c r="D612" s="46"/>
      <c r="E612" s="70"/>
      <c r="F612" s="50"/>
      <c r="G612" s="50"/>
      <c r="H612" s="50"/>
      <c r="I612" s="50"/>
      <c r="J612" s="102"/>
      <c r="K612" s="46"/>
      <c r="L612" s="46"/>
      <c r="M612" s="46"/>
      <c r="N612" s="46"/>
      <c r="O612" s="46"/>
      <c r="P612" s="46"/>
      <c r="Q612" s="46"/>
      <c r="R612" s="46"/>
      <c r="S612" s="46"/>
      <c r="T612" s="46"/>
      <c r="U612" s="46"/>
      <c r="V612" s="46"/>
      <c r="W612" s="46"/>
      <c r="X612" s="46"/>
      <c r="Y612" s="46"/>
      <c r="Z612" s="46"/>
      <c r="AA612" s="46"/>
      <c r="AB612" s="46"/>
      <c r="AC612" s="46"/>
      <c r="AD612" s="46"/>
      <c r="AE612" s="46"/>
      <c r="AF612" s="46"/>
      <c r="AG612" s="46"/>
      <c r="AH612" s="46"/>
      <c r="AI612" s="46"/>
      <c r="AJ612" s="46"/>
      <c r="AK612" s="46"/>
      <c r="AL612" s="46"/>
    </row>
    <row r="613">
      <c r="A613" s="50"/>
      <c r="B613" s="46"/>
      <c r="C613" s="46"/>
      <c r="D613" s="46"/>
      <c r="E613" s="70"/>
      <c r="F613" s="50"/>
      <c r="G613" s="50"/>
      <c r="H613" s="50"/>
      <c r="I613" s="50"/>
      <c r="J613" s="102"/>
      <c r="K613" s="46"/>
      <c r="L613" s="46"/>
      <c r="M613" s="46"/>
      <c r="N613" s="46"/>
      <c r="O613" s="46"/>
      <c r="P613" s="46"/>
      <c r="Q613" s="46"/>
      <c r="R613" s="46"/>
      <c r="S613" s="46"/>
      <c r="T613" s="46"/>
      <c r="U613" s="46"/>
      <c r="V613" s="46"/>
      <c r="W613" s="46"/>
      <c r="X613" s="46"/>
      <c r="Y613" s="46"/>
      <c r="Z613" s="46"/>
      <c r="AA613" s="46"/>
      <c r="AB613" s="46"/>
      <c r="AC613" s="46"/>
      <c r="AD613" s="46"/>
      <c r="AE613" s="46"/>
      <c r="AF613" s="46"/>
      <c r="AG613" s="46"/>
      <c r="AH613" s="46"/>
      <c r="AI613" s="46"/>
      <c r="AJ613" s="46"/>
      <c r="AK613" s="46"/>
      <c r="AL613" s="46"/>
    </row>
    <row r="614">
      <c r="A614" s="50"/>
      <c r="B614" s="46"/>
      <c r="C614" s="46"/>
      <c r="D614" s="46"/>
      <c r="E614" s="70"/>
      <c r="F614" s="50"/>
      <c r="G614" s="50"/>
      <c r="H614" s="50"/>
      <c r="I614" s="50"/>
      <c r="J614" s="102"/>
      <c r="K614" s="46"/>
      <c r="L614" s="46"/>
      <c r="M614" s="46"/>
      <c r="N614" s="46"/>
      <c r="O614" s="46"/>
      <c r="P614" s="46"/>
      <c r="Q614" s="46"/>
      <c r="R614" s="46"/>
      <c r="S614" s="46"/>
      <c r="T614" s="46"/>
      <c r="U614" s="46"/>
      <c r="V614" s="46"/>
      <c r="W614" s="46"/>
      <c r="X614" s="46"/>
      <c r="Y614" s="46"/>
      <c r="Z614" s="46"/>
      <c r="AA614" s="46"/>
      <c r="AB614" s="46"/>
      <c r="AC614" s="46"/>
      <c r="AD614" s="46"/>
      <c r="AE614" s="46"/>
      <c r="AF614" s="46"/>
      <c r="AG614" s="46"/>
      <c r="AH614" s="46"/>
      <c r="AI614" s="46"/>
      <c r="AJ614" s="46"/>
      <c r="AK614" s="46"/>
      <c r="AL614" s="46"/>
    </row>
    <row r="615">
      <c r="A615" s="50"/>
      <c r="B615" s="46"/>
      <c r="C615" s="46"/>
      <c r="D615" s="46"/>
      <c r="E615" s="70"/>
      <c r="F615" s="50"/>
      <c r="G615" s="50"/>
      <c r="H615" s="50"/>
      <c r="I615" s="50"/>
      <c r="J615" s="102"/>
      <c r="K615" s="46"/>
      <c r="L615" s="46"/>
      <c r="M615" s="46"/>
      <c r="N615" s="46"/>
      <c r="O615" s="46"/>
      <c r="P615" s="46"/>
      <c r="Q615" s="46"/>
      <c r="R615" s="46"/>
      <c r="S615" s="46"/>
      <c r="T615" s="46"/>
      <c r="U615" s="46"/>
      <c r="V615" s="46"/>
      <c r="W615" s="46"/>
      <c r="X615" s="46"/>
      <c r="Y615" s="46"/>
      <c r="Z615" s="46"/>
      <c r="AA615" s="46"/>
      <c r="AB615" s="46"/>
      <c r="AC615" s="46"/>
      <c r="AD615" s="46"/>
      <c r="AE615" s="46"/>
      <c r="AF615" s="46"/>
      <c r="AG615" s="46"/>
      <c r="AH615" s="46"/>
      <c r="AI615" s="46"/>
      <c r="AJ615" s="46"/>
      <c r="AK615" s="46"/>
      <c r="AL615" s="46"/>
    </row>
    <row r="616">
      <c r="A616" s="50"/>
      <c r="B616" s="46"/>
      <c r="C616" s="46"/>
      <c r="D616" s="46"/>
      <c r="E616" s="70"/>
      <c r="F616" s="50"/>
      <c r="G616" s="50"/>
      <c r="H616" s="50"/>
      <c r="I616" s="50"/>
      <c r="J616" s="102"/>
      <c r="K616" s="46"/>
      <c r="L616" s="46"/>
      <c r="M616" s="46"/>
      <c r="N616" s="46"/>
      <c r="O616" s="46"/>
      <c r="P616" s="46"/>
      <c r="Q616" s="46"/>
      <c r="R616" s="46"/>
      <c r="S616" s="46"/>
      <c r="T616" s="46"/>
      <c r="U616" s="46"/>
      <c r="V616" s="46"/>
      <c r="W616" s="46"/>
      <c r="X616" s="46"/>
      <c r="Y616" s="46"/>
      <c r="Z616" s="46"/>
      <c r="AA616" s="46"/>
      <c r="AB616" s="46"/>
      <c r="AC616" s="46"/>
      <c r="AD616" s="46"/>
      <c r="AE616" s="46"/>
      <c r="AF616" s="46"/>
      <c r="AG616" s="46"/>
      <c r="AH616" s="46"/>
      <c r="AI616" s="46"/>
      <c r="AJ616" s="46"/>
      <c r="AK616" s="46"/>
      <c r="AL616" s="46"/>
    </row>
    <row r="617">
      <c r="A617" s="50"/>
      <c r="B617" s="46"/>
      <c r="C617" s="46"/>
      <c r="D617" s="46"/>
      <c r="E617" s="70"/>
      <c r="F617" s="50"/>
      <c r="G617" s="50"/>
      <c r="H617" s="50"/>
      <c r="I617" s="50"/>
      <c r="J617" s="102"/>
      <c r="K617" s="46"/>
      <c r="L617" s="46"/>
      <c r="M617" s="46"/>
      <c r="N617" s="46"/>
      <c r="O617" s="46"/>
      <c r="P617" s="46"/>
      <c r="Q617" s="46"/>
      <c r="R617" s="46"/>
      <c r="S617" s="46"/>
      <c r="T617" s="46"/>
      <c r="U617" s="46"/>
      <c r="V617" s="46"/>
      <c r="W617" s="46"/>
      <c r="X617" s="46"/>
      <c r="Y617" s="46"/>
      <c r="Z617" s="46"/>
      <c r="AA617" s="46"/>
      <c r="AB617" s="46"/>
      <c r="AC617" s="46"/>
      <c r="AD617" s="46"/>
      <c r="AE617" s="46"/>
      <c r="AF617" s="46"/>
      <c r="AG617" s="46"/>
      <c r="AH617" s="46"/>
      <c r="AI617" s="46"/>
      <c r="AJ617" s="46"/>
      <c r="AK617" s="46"/>
      <c r="AL617" s="46"/>
    </row>
    <row r="618">
      <c r="A618" s="50"/>
      <c r="B618" s="46"/>
      <c r="C618" s="46"/>
      <c r="D618" s="46"/>
      <c r="E618" s="70"/>
      <c r="F618" s="50"/>
      <c r="G618" s="50"/>
      <c r="H618" s="50"/>
      <c r="I618" s="50"/>
      <c r="J618" s="102"/>
      <c r="K618" s="46"/>
      <c r="L618" s="46"/>
      <c r="M618" s="46"/>
      <c r="N618" s="46"/>
      <c r="O618" s="46"/>
      <c r="P618" s="46"/>
      <c r="Q618" s="46"/>
      <c r="R618" s="46"/>
      <c r="S618" s="46"/>
      <c r="T618" s="46"/>
      <c r="U618" s="46"/>
      <c r="V618" s="46"/>
      <c r="W618" s="46"/>
      <c r="X618" s="46"/>
      <c r="Y618" s="46"/>
      <c r="Z618" s="46"/>
      <c r="AA618" s="46"/>
      <c r="AB618" s="46"/>
      <c r="AC618" s="46"/>
      <c r="AD618" s="46"/>
      <c r="AE618" s="46"/>
      <c r="AF618" s="46"/>
      <c r="AG618" s="46"/>
      <c r="AH618" s="46"/>
      <c r="AI618" s="46"/>
      <c r="AJ618" s="46"/>
      <c r="AK618" s="46"/>
      <c r="AL618" s="46"/>
    </row>
    <row r="619">
      <c r="A619" s="50"/>
      <c r="B619" s="46"/>
      <c r="C619" s="46"/>
      <c r="D619" s="46"/>
      <c r="E619" s="70"/>
      <c r="F619" s="50"/>
      <c r="G619" s="50"/>
      <c r="H619" s="50"/>
      <c r="I619" s="50"/>
      <c r="J619" s="102"/>
      <c r="K619" s="46"/>
      <c r="L619" s="46"/>
      <c r="M619" s="46"/>
      <c r="N619" s="46"/>
      <c r="O619" s="46"/>
      <c r="P619" s="46"/>
      <c r="Q619" s="46"/>
      <c r="R619" s="46"/>
      <c r="S619" s="46"/>
      <c r="T619" s="46"/>
      <c r="U619" s="46"/>
      <c r="V619" s="46"/>
      <c r="W619" s="46"/>
      <c r="X619" s="46"/>
      <c r="Y619" s="46"/>
      <c r="Z619" s="46"/>
      <c r="AA619" s="46"/>
      <c r="AB619" s="46"/>
      <c r="AC619" s="46"/>
      <c r="AD619" s="46"/>
      <c r="AE619" s="46"/>
      <c r="AF619" s="46"/>
      <c r="AG619" s="46"/>
      <c r="AH619" s="46"/>
      <c r="AI619" s="46"/>
      <c r="AJ619" s="46"/>
      <c r="AK619" s="46"/>
      <c r="AL619" s="46"/>
    </row>
    <row r="620">
      <c r="A620" s="50"/>
      <c r="B620" s="46"/>
      <c r="C620" s="46"/>
      <c r="D620" s="46"/>
      <c r="E620" s="70"/>
      <c r="F620" s="50"/>
      <c r="G620" s="50"/>
      <c r="H620" s="50"/>
      <c r="I620" s="50"/>
      <c r="J620" s="102"/>
      <c r="K620" s="46"/>
      <c r="L620" s="46"/>
      <c r="M620" s="46"/>
      <c r="N620" s="46"/>
      <c r="O620" s="46"/>
      <c r="P620" s="46"/>
      <c r="Q620" s="46"/>
      <c r="R620" s="46"/>
      <c r="S620" s="46"/>
      <c r="T620" s="46"/>
      <c r="U620" s="46"/>
      <c r="V620" s="46"/>
      <c r="W620" s="46"/>
      <c r="X620" s="46"/>
      <c r="Y620" s="46"/>
      <c r="Z620" s="46"/>
      <c r="AA620" s="46"/>
      <c r="AB620" s="46"/>
      <c r="AC620" s="46"/>
      <c r="AD620" s="46"/>
      <c r="AE620" s="46"/>
      <c r="AF620" s="46"/>
      <c r="AG620" s="46"/>
      <c r="AH620" s="46"/>
      <c r="AI620" s="46"/>
      <c r="AJ620" s="46"/>
      <c r="AK620" s="46"/>
      <c r="AL620" s="46"/>
    </row>
    <row r="621">
      <c r="A621" s="50"/>
      <c r="B621" s="46"/>
      <c r="C621" s="46"/>
      <c r="D621" s="46"/>
      <c r="E621" s="70"/>
      <c r="F621" s="50"/>
      <c r="G621" s="50"/>
      <c r="H621" s="50"/>
      <c r="I621" s="50"/>
      <c r="J621" s="102"/>
      <c r="K621" s="46"/>
      <c r="L621" s="46"/>
      <c r="M621" s="46"/>
      <c r="N621" s="46"/>
      <c r="O621" s="46"/>
      <c r="P621" s="46"/>
      <c r="Q621" s="46"/>
      <c r="R621" s="46"/>
      <c r="S621" s="46"/>
      <c r="T621" s="46"/>
      <c r="U621" s="46"/>
      <c r="V621" s="46"/>
      <c r="W621" s="46"/>
      <c r="X621" s="46"/>
      <c r="Y621" s="46"/>
      <c r="Z621" s="46"/>
      <c r="AA621" s="46"/>
      <c r="AB621" s="46"/>
      <c r="AC621" s="46"/>
      <c r="AD621" s="46"/>
      <c r="AE621" s="46"/>
      <c r="AF621" s="46"/>
      <c r="AG621" s="46"/>
      <c r="AH621" s="46"/>
      <c r="AI621" s="46"/>
      <c r="AJ621" s="46"/>
      <c r="AK621" s="46"/>
      <c r="AL621" s="46"/>
    </row>
    <row r="622">
      <c r="A622" s="50"/>
      <c r="B622" s="46"/>
      <c r="C622" s="46"/>
      <c r="D622" s="46"/>
      <c r="E622" s="70"/>
      <c r="F622" s="50"/>
      <c r="G622" s="50"/>
      <c r="H622" s="50"/>
      <c r="I622" s="50"/>
      <c r="J622" s="102"/>
      <c r="K622" s="46"/>
      <c r="L622" s="46"/>
      <c r="M622" s="46"/>
      <c r="N622" s="46"/>
      <c r="O622" s="46"/>
      <c r="P622" s="46"/>
      <c r="Q622" s="46"/>
      <c r="R622" s="46"/>
      <c r="S622" s="46"/>
      <c r="T622" s="46"/>
      <c r="U622" s="46"/>
      <c r="V622" s="46"/>
      <c r="W622" s="46"/>
      <c r="X622" s="46"/>
      <c r="Y622" s="46"/>
      <c r="Z622" s="46"/>
      <c r="AA622" s="46"/>
      <c r="AB622" s="46"/>
      <c r="AC622" s="46"/>
      <c r="AD622" s="46"/>
      <c r="AE622" s="46"/>
      <c r="AF622" s="46"/>
      <c r="AG622" s="46"/>
      <c r="AH622" s="46"/>
      <c r="AI622" s="46"/>
      <c r="AJ622" s="46"/>
      <c r="AK622" s="46"/>
      <c r="AL622" s="46"/>
    </row>
    <row r="623">
      <c r="A623" s="50"/>
      <c r="B623" s="46"/>
      <c r="C623" s="46"/>
      <c r="D623" s="46"/>
      <c r="E623" s="70"/>
      <c r="F623" s="50"/>
      <c r="G623" s="50"/>
      <c r="H623" s="50"/>
      <c r="I623" s="50"/>
      <c r="J623" s="102"/>
      <c r="K623" s="46"/>
      <c r="L623" s="46"/>
      <c r="M623" s="46"/>
      <c r="N623" s="46"/>
      <c r="O623" s="46"/>
      <c r="P623" s="46"/>
      <c r="Q623" s="46"/>
      <c r="R623" s="46"/>
      <c r="S623" s="46"/>
      <c r="T623" s="46"/>
      <c r="U623" s="46"/>
      <c r="V623" s="46"/>
      <c r="W623" s="46"/>
      <c r="X623" s="46"/>
      <c r="Y623" s="46"/>
      <c r="Z623" s="46"/>
      <c r="AA623" s="46"/>
      <c r="AB623" s="46"/>
      <c r="AC623" s="46"/>
      <c r="AD623" s="46"/>
      <c r="AE623" s="46"/>
      <c r="AF623" s="46"/>
      <c r="AG623" s="46"/>
      <c r="AH623" s="46"/>
      <c r="AI623" s="46"/>
      <c r="AJ623" s="46"/>
      <c r="AK623" s="46"/>
      <c r="AL623" s="46"/>
    </row>
    <row r="624">
      <c r="A624" s="50"/>
      <c r="B624" s="46"/>
      <c r="C624" s="46"/>
      <c r="D624" s="46"/>
      <c r="E624" s="70"/>
      <c r="F624" s="50"/>
      <c r="G624" s="50"/>
      <c r="H624" s="50"/>
      <c r="I624" s="50"/>
      <c r="J624" s="102"/>
      <c r="K624" s="46"/>
      <c r="L624" s="46"/>
      <c r="M624" s="46"/>
      <c r="N624" s="46"/>
      <c r="O624" s="46"/>
      <c r="P624" s="46"/>
      <c r="Q624" s="46"/>
      <c r="R624" s="46"/>
      <c r="S624" s="46"/>
      <c r="T624" s="46"/>
      <c r="U624" s="46"/>
      <c r="V624" s="46"/>
      <c r="W624" s="46"/>
      <c r="X624" s="46"/>
      <c r="Y624" s="46"/>
      <c r="Z624" s="46"/>
      <c r="AA624" s="46"/>
      <c r="AB624" s="46"/>
      <c r="AC624" s="46"/>
      <c r="AD624" s="46"/>
      <c r="AE624" s="46"/>
      <c r="AF624" s="46"/>
      <c r="AG624" s="46"/>
      <c r="AH624" s="46"/>
      <c r="AI624" s="46"/>
      <c r="AJ624" s="46"/>
      <c r="AK624" s="46"/>
      <c r="AL624" s="46"/>
    </row>
    <row r="625">
      <c r="A625" s="50"/>
      <c r="B625" s="46"/>
      <c r="C625" s="46"/>
      <c r="D625" s="46"/>
      <c r="E625" s="70"/>
      <c r="F625" s="50"/>
      <c r="G625" s="50"/>
      <c r="H625" s="50"/>
      <c r="I625" s="50"/>
      <c r="J625" s="102"/>
      <c r="K625" s="46"/>
      <c r="L625" s="46"/>
      <c r="M625" s="46"/>
      <c r="N625" s="46"/>
      <c r="O625" s="46"/>
      <c r="P625" s="46"/>
      <c r="Q625" s="46"/>
      <c r="R625" s="46"/>
      <c r="S625" s="46"/>
      <c r="T625" s="46"/>
      <c r="U625" s="46"/>
      <c r="V625" s="46"/>
      <c r="W625" s="46"/>
      <c r="X625" s="46"/>
      <c r="Y625" s="46"/>
      <c r="Z625" s="46"/>
      <c r="AA625" s="46"/>
      <c r="AB625" s="46"/>
      <c r="AC625" s="46"/>
      <c r="AD625" s="46"/>
      <c r="AE625" s="46"/>
      <c r="AF625" s="46"/>
      <c r="AG625" s="46"/>
      <c r="AH625" s="46"/>
      <c r="AI625" s="46"/>
      <c r="AJ625" s="46"/>
      <c r="AK625" s="46"/>
      <c r="AL625" s="46"/>
    </row>
    <row r="626">
      <c r="A626" s="50"/>
      <c r="B626" s="46"/>
      <c r="C626" s="46"/>
      <c r="D626" s="46"/>
      <c r="E626" s="70"/>
      <c r="F626" s="50"/>
      <c r="G626" s="50"/>
      <c r="H626" s="50"/>
      <c r="I626" s="50"/>
      <c r="J626" s="102"/>
      <c r="K626" s="46"/>
      <c r="L626" s="46"/>
      <c r="M626" s="46"/>
      <c r="N626" s="46"/>
      <c r="O626" s="46"/>
      <c r="P626" s="46"/>
      <c r="Q626" s="46"/>
      <c r="R626" s="46"/>
      <c r="S626" s="46"/>
      <c r="T626" s="46"/>
      <c r="U626" s="46"/>
      <c r="V626" s="46"/>
      <c r="W626" s="46"/>
      <c r="X626" s="46"/>
      <c r="Y626" s="46"/>
      <c r="Z626" s="46"/>
      <c r="AA626" s="46"/>
      <c r="AB626" s="46"/>
      <c r="AC626" s="46"/>
      <c r="AD626" s="46"/>
      <c r="AE626" s="46"/>
      <c r="AF626" s="46"/>
      <c r="AG626" s="46"/>
      <c r="AH626" s="46"/>
      <c r="AI626" s="46"/>
      <c r="AJ626" s="46"/>
      <c r="AK626" s="46"/>
      <c r="AL626" s="46"/>
    </row>
    <row r="627">
      <c r="A627" s="50"/>
      <c r="B627" s="46"/>
      <c r="C627" s="46"/>
      <c r="D627" s="46"/>
      <c r="E627" s="70"/>
      <c r="F627" s="50"/>
      <c r="G627" s="50"/>
      <c r="H627" s="50"/>
      <c r="I627" s="50"/>
      <c r="J627" s="102"/>
      <c r="K627" s="46"/>
      <c r="L627" s="46"/>
      <c r="M627" s="46"/>
      <c r="N627" s="46"/>
      <c r="O627" s="46"/>
      <c r="P627" s="46"/>
      <c r="Q627" s="46"/>
      <c r="R627" s="46"/>
      <c r="S627" s="46"/>
      <c r="T627" s="46"/>
      <c r="U627" s="46"/>
      <c r="V627" s="46"/>
      <c r="W627" s="46"/>
      <c r="X627" s="46"/>
      <c r="Y627" s="46"/>
      <c r="Z627" s="46"/>
      <c r="AA627" s="46"/>
      <c r="AB627" s="46"/>
      <c r="AC627" s="46"/>
      <c r="AD627" s="46"/>
      <c r="AE627" s="46"/>
      <c r="AF627" s="46"/>
      <c r="AG627" s="46"/>
      <c r="AH627" s="46"/>
      <c r="AI627" s="46"/>
      <c r="AJ627" s="46"/>
      <c r="AK627" s="46"/>
      <c r="AL627" s="46"/>
    </row>
    <row r="628">
      <c r="A628" s="50"/>
      <c r="B628" s="46"/>
      <c r="C628" s="46"/>
      <c r="D628" s="46"/>
      <c r="E628" s="70"/>
      <c r="F628" s="50"/>
      <c r="G628" s="50"/>
      <c r="H628" s="50"/>
      <c r="I628" s="50"/>
      <c r="J628" s="102"/>
      <c r="K628" s="46"/>
      <c r="L628" s="46"/>
      <c r="M628" s="46"/>
      <c r="N628" s="46"/>
      <c r="O628" s="46"/>
      <c r="P628" s="46"/>
      <c r="Q628" s="46"/>
      <c r="R628" s="46"/>
      <c r="S628" s="46"/>
      <c r="T628" s="46"/>
      <c r="U628" s="46"/>
      <c r="V628" s="46"/>
      <c r="W628" s="46"/>
      <c r="X628" s="46"/>
      <c r="Y628" s="46"/>
      <c r="Z628" s="46"/>
      <c r="AA628" s="46"/>
      <c r="AB628" s="46"/>
      <c r="AC628" s="46"/>
      <c r="AD628" s="46"/>
      <c r="AE628" s="46"/>
      <c r="AF628" s="46"/>
      <c r="AG628" s="46"/>
      <c r="AH628" s="46"/>
      <c r="AI628" s="46"/>
      <c r="AJ628" s="46"/>
      <c r="AK628" s="46"/>
      <c r="AL628" s="46"/>
    </row>
    <row r="629">
      <c r="A629" s="50"/>
      <c r="B629" s="46"/>
      <c r="C629" s="46"/>
      <c r="D629" s="46"/>
      <c r="E629" s="70"/>
      <c r="F629" s="50"/>
      <c r="G629" s="50"/>
      <c r="H629" s="50"/>
      <c r="I629" s="50"/>
      <c r="J629" s="102"/>
      <c r="K629" s="46"/>
      <c r="L629" s="46"/>
      <c r="M629" s="46"/>
      <c r="N629" s="46"/>
      <c r="O629" s="46"/>
      <c r="P629" s="46"/>
      <c r="Q629" s="46"/>
      <c r="R629" s="46"/>
      <c r="S629" s="46"/>
      <c r="T629" s="46"/>
      <c r="U629" s="46"/>
      <c r="V629" s="46"/>
      <c r="W629" s="46"/>
      <c r="X629" s="46"/>
      <c r="Y629" s="46"/>
      <c r="Z629" s="46"/>
      <c r="AA629" s="46"/>
      <c r="AB629" s="46"/>
      <c r="AC629" s="46"/>
      <c r="AD629" s="46"/>
      <c r="AE629" s="46"/>
      <c r="AF629" s="46"/>
      <c r="AG629" s="46"/>
      <c r="AH629" s="46"/>
      <c r="AI629" s="46"/>
      <c r="AJ629" s="46"/>
      <c r="AK629" s="46"/>
      <c r="AL629" s="46"/>
    </row>
    <row r="630">
      <c r="A630" s="50"/>
      <c r="B630" s="46"/>
      <c r="C630" s="46"/>
      <c r="D630" s="46"/>
      <c r="E630" s="70"/>
      <c r="F630" s="50"/>
      <c r="G630" s="50"/>
      <c r="H630" s="50"/>
      <c r="I630" s="50"/>
      <c r="J630" s="102"/>
      <c r="K630" s="46"/>
      <c r="L630" s="46"/>
      <c r="M630" s="46"/>
      <c r="N630" s="46"/>
      <c r="O630" s="46"/>
      <c r="P630" s="46"/>
      <c r="Q630" s="46"/>
      <c r="R630" s="46"/>
      <c r="S630" s="46"/>
      <c r="T630" s="46"/>
      <c r="U630" s="46"/>
      <c r="V630" s="46"/>
      <c r="W630" s="46"/>
      <c r="X630" s="46"/>
      <c r="Y630" s="46"/>
      <c r="Z630" s="46"/>
      <c r="AA630" s="46"/>
      <c r="AB630" s="46"/>
      <c r="AC630" s="46"/>
      <c r="AD630" s="46"/>
      <c r="AE630" s="46"/>
      <c r="AF630" s="46"/>
      <c r="AG630" s="46"/>
      <c r="AH630" s="46"/>
      <c r="AI630" s="46"/>
      <c r="AJ630" s="46"/>
      <c r="AK630" s="46"/>
      <c r="AL630" s="46"/>
    </row>
    <row r="631">
      <c r="A631" s="50"/>
      <c r="B631" s="46"/>
      <c r="C631" s="46"/>
      <c r="D631" s="46"/>
      <c r="E631" s="70"/>
      <c r="F631" s="50"/>
      <c r="G631" s="50"/>
      <c r="H631" s="50"/>
      <c r="I631" s="50"/>
      <c r="J631" s="102"/>
      <c r="K631" s="46"/>
      <c r="L631" s="46"/>
      <c r="M631" s="46"/>
      <c r="N631" s="46"/>
      <c r="O631" s="46"/>
      <c r="P631" s="46"/>
      <c r="Q631" s="46"/>
      <c r="R631" s="46"/>
      <c r="S631" s="46"/>
      <c r="T631" s="46"/>
      <c r="U631" s="46"/>
      <c r="V631" s="46"/>
      <c r="W631" s="46"/>
      <c r="X631" s="46"/>
      <c r="Y631" s="46"/>
      <c r="Z631" s="46"/>
      <c r="AA631" s="46"/>
      <c r="AB631" s="46"/>
      <c r="AC631" s="46"/>
      <c r="AD631" s="46"/>
      <c r="AE631" s="46"/>
      <c r="AF631" s="46"/>
      <c r="AG631" s="46"/>
      <c r="AH631" s="46"/>
      <c r="AI631" s="46"/>
      <c r="AJ631" s="46"/>
      <c r="AK631" s="46"/>
      <c r="AL631" s="46"/>
    </row>
    <row r="632">
      <c r="A632" s="50"/>
      <c r="B632" s="46"/>
      <c r="C632" s="46"/>
      <c r="D632" s="46"/>
      <c r="E632" s="70"/>
      <c r="F632" s="50"/>
      <c r="G632" s="50"/>
      <c r="H632" s="50"/>
      <c r="I632" s="50"/>
      <c r="J632" s="102"/>
      <c r="K632" s="46"/>
      <c r="L632" s="46"/>
      <c r="M632" s="46"/>
      <c r="N632" s="46"/>
      <c r="O632" s="46"/>
      <c r="P632" s="46"/>
      <c r="Q632" s="46"/>
      <c r="R632" s="46"/>
      <c r="S632" s="46"/>
      <c r="T632" s="46"/>
      <c r="U632" s="46"/>
      <c r="V632" s="46"/>
      <c r="W632" s="46"/>
      <c r="X632" s="46"/>
      <c r="Y632" s="46"/>
      <c r="Z632" s="46"/>
      <c r="AA632" s="46"/>
      <c r="AB632" s="46"/>
      <c r="AC632" s="46"/>
      <c r="AD632" s="46"/>
      <c r="AE632" s="46"/>
      <c r="AF632" s="46"/>
      <c r="AG632" s="46"/>
      <c r="AH632" s="46"/>
      <c r="AI632" s="46"/>
      <c r="AJ632" s="46"/>
      <c r="AK632" s="46"/>
      <c r="AL632" s="46"/>
    </row>
    <row r="633">
      <c r="A633" s="50"/>
      <c r="B633" s="46"/>
      <c r="C633" s="46"/>
      <c r="D633" s="46"/>
      <c r="E633" s="70"/>
      <c r="F633" s="50"/>
      <c r="G633" s="50"/>
      <c r="H633" s="50"/>
      <c r="I633" s="50"/>
      <c r="J633" s="102"/>
      <c r="K633" s="46"/>
      <c r="L633" s="46"/>
      <c r="M633" s="46"/>
      <c r="N633" s="46"/>
      <c r="O633" s="46"/>
      <c r="P633" s="46"/>
      <c r="Q633" s="46"/>
      <c r="R633" s="46"/>
      <c r="S633" s="46"/>
      <c r="T633" s="46"/>
      <c r="U633" s="46"/>
      <c r="V633" s="46"/>
      <c r="W633" s="46"/>
      <c r="X633" s="46"/>
      <c r="Y633" s="46"/>
      <c r="Z633" s="46"/>
      <c r="AA633" s="46"/>
      <c r="AB633" s="46"/>
      <c r="AC633" s="46"/>
      <c r="AD633" s="46"/>
      <c r="AE633" s="46"/>
      <c r="AF633" s="46"/>
      <c r="AG633" s="46"/>
      <c r="AH633" s="46"/>
      <c r="AI633" s="46"/>
      <c r="AJ633" s="46"/>
      <c r="AK633" s="46"/>
      <c r="AL633" s="46"/>
    </row>
    <row r="634">
      <c r="A634" s="50"/>
      <c r="B634" s="46"/>
      <c r="C634" s="46"/>
      <c r="D634" s="46"/>
      <c r="E634" s="70"/>
      <c r="F634" s="50"/>
      <c r="G634" s="50"/>
      <c r="H634" s="50"/>
      <c r="I634" s="50"/>
      <c r="J634" s="102"/>
      <c r="K634" s="46"/>
      <c r="L634" s="46"/>
      <c r="M634" s="46"/>
      <c r="N634" s="46"/>
      <c r="O634" s="46"/>
      <c r="P634" s="46"/>
      <c r="Q634" s="46"/>
      <c r="R634" s="46"/>
      <c r="S634" s="46"/>
      <c r="T634" s="46"/>
      <c r="U634" s="46"/>
      <c r="V634" s="46"/>
      <c r="W634" s="46"/>
      <c r="X634" s="46"/>
      <c r="Y634" s="46"/>
      <c r="Z634" s="46"/>
      <c r="AA634" s="46"/>
      <c r="AB634" s="46"/>
      <c r="AC634" s="46"/>
      <c r="AD634" s="46"/>
      <c r="AE634" s="46"/>
      <c r="AF634" s="46"/>
      <c r="AG634" s="46"/>
      <c r="AH634" s="46"/>
      <c r="AI634" s="46"/>
      <c r="AJ634" s="46"/>
      <c r="AK634" s="46"/>
      <c r="AL634" s="46"/>
    </row>
    <row r="635">
      <c r="A635" s="50"/>
      <c r="B635" s="46"/>
      <c r="C635" s="46"/>
      <c r="D635" s="46"/>
      <c r="E635" s="70"/>
      <c r="F635" s="50"/>
      <c r="G635" s="50"/>
      <c r="H635" s="50"/>
      <c r="I635" s="50"/>
      <c r="J635" s="102"/>
      <c r="K635" s="46"/>
      <c r="L635" s="46"/>
      <c r="M635" s="46"/>
      <c r="N635" s="46"/>
      <c r="O635" s="46"/>
      <c r="P635" s="46"/>
      <c r="Q635" s="46"/>
      <c r="R635" s="46"/>
      <c r="S635" s="46"/>
      <c r="T635" s="46"/>
      <c r="U635" s="46"/>
      <c r="V635" s="46"/>
      <c r="W635" s="46"/>
      <c r="X635" s="46"/>
      <c r="Y635" s="46"/>
      <c r="Z635" s="46"/>
      <c r="AA635" s="46"/>
      <c r="AB635" s="46"/>
      <c r="AC635" s="46"/>
      <c r="AD635" s="46"/>
      <c r="AE635" s="46"/>
      <c r="AF635" s="46"/>
      <c r="AG635" s="46"/>
      <c r="AH635" s="46"/>
      <c r="AI635" s="46"/>
      <c r="AJ635" s="46"/>
      <c r="AK635" s="46"/>
      <c r="AL635" s="46"/>
    </row>
    <row r="636">
      <c r="A636" s="50"/>
      <c r="B636" s="46"/>
      <c r="C636" s="46"/>
      <c r="D636" s="46"/>
      <c r="E636" s="70"/>
      <c r="F636" s="50"/>
      <c r="G636" s="50"/>
      <c r="H636" s="50"/>
      <c r="I636" s="50"/>
      <c r="J636" s="102"/>
      <c r="K636" s="46"/>
      <c r="L636" s="46"/>
      <c r="M636" s="46"/>
      <c r="N636" s="46"/>
      <c r="O636" s="46"/>
      <c r="P636" s="46"/>
      <c r="Q636" s="46"/>
      <c r="R636" s="46"/>
      <c r="S636" s="46"/>
      <c r="T636" s="46"/>
      <c r="U636" s="46"/>
      <c r="V636" s="46"/>
      <c r="W636" s="46"/>
      <c r="X636" s="46"/>
      <c r="Y636" s="46"/>
      <c r="Z636" s="46"/>
      <c r="AA636" s="46"/>
      <c r="AB636" s="46"/>
      <c r="AC636" s="46"/>
      <c r="AD636" s="46"/>
      <c r="AE636" s="46"/>
      <c r="AF636" s="46"/>
      <c r="AG636" s="46"/>
      <c r="AH636" s="46"/>
      <c r="AI636" s="46"/>
      <c r="AJ636" s="46"/>
      <c r="AK636" s="46"/>
      <c r="AL636" s="46"/>
    </row>
    <row r="637">
      <c r="A637" s="50"/>
      <c r="B637" s="46"/>
      <c r="C637" s="46"/>
      <c r="D637" s="46"/>
      <c r="E637" s="70"/>
      <c r="F637" s="50"/>
      <c r="G637" s="50"/>
      <c r="H637" s="50"/>
      <c r="I637" s="50"/>
      <c r="J637" s="102"/>
      <c r="K637" s="46"/>
      <c r="L637" s="46"/>
      <c r="M637" s="46"/>
      <c r="N637" s="46"/>
      <c r="O637" s="46"/>
      <c r="P637" s="46"/>
      <c r="Q637" s="46"/>
      <c r="R637" s="46"/>
      <c r="S637" s="46"/>
      <c r="T637" s="46"/>
      <c r="U637" s="46"/>
      <c r="V637" s="46"/>
      <c r="W637" s="46"/>
      <c r="X637" s="46"/>
      <c r="Y637" s="46"/>
      <c r="Z637" s="46"/>
      <c r="AA637" s="46"/>
      <c r="AB637" s="46"/>
      <c r="AC637" s="46"/>
      <c r="AD637" s="46"/>
      <c r="AE637" s="46"/>
      <c r="AF637" s="46"/>
      <c r="AG637" s="46"/>
      <c r="AH637" s="46"/>
      <c r="AI637" s="46"/>
      <c r="AJ637" s="46"/>
      <c r="AK637" s="46"/>
      <c r="AL637" s="46"/>
    </row>
    <row r="638">
      <c r="A638" s="50"/>
      <c r="B638" s="46"/>
      <c r="C638" s="46"/>
      <c r="D638" s="46"/>
      <c r="E638" s="70"/>
      <c r="F638" s="50"/>
      <c r="G638" s="50"/>
      <c r="H638" s="50"/>
      <c r="I638" s="50"/>
      <c r="J638" s="102"/>
      <c r="K638" s="46"/>
      <c r="L638" s="46"/>
      <c r="M638" s="46"/>
      <c r="N638" s="46"/>
      <c r="O638" s="46"/>
      <c r="P638" s="46"/>
      <c r="Q638" s="46"/>
      <c r="R638" s="46"/>
      <c r="S638" s="46"/>
      <c r="T638" s="46"/>
      <c r="U638" s="46"/>
      <c r="V638" s="46"/>
      <c r="W638" s="46"/>
      <c r="X638" s="46"/>
      <c r="Y638" s="46"/>
      <c r="Z638" s="46"/>
      <c r="AA638" s="46"/>
      <c r="AB638" s="46"/>
      <c r="AC638" s="46"/>
      <c r="AD638" s="46"/>
      <c r="AE638" s="46"/>
      <c r="AF638" s="46"/>
      <c r="AG638" s="46"/>
      <c r="AH638" s="46"/>
      <c r="AI638" s="46"/>
      <c r="AJ638" s="46"/>
      <c r="AK638" s="46"/>
      <c r="AL638" s="46"/>
    </row>
    <row r="639">
      <c r="A639" s="50"/>
      <c r="B639" s="46"/>
      <c r="C639" s="46"/>
      <c r="D639" s="46"/>
      <c r="E639" s="70"/>
      <c r="F639" s="50"/>
      <c r="G639" s="50"/>
      <c r="H639" s="50"/>
      <c r="I639" s="50"/>
      <c r="J639" s="102"/>
      <c r="K639" s="46"/>
      <c r="L639" s="46"/>
      <c r="M639" s="46"/>
      <c r="N639" s="46"/>
      <c r="O639" s="46"/>
      <c r="P639" s="46"/>
      <c r="Q639" s="46"/>
      <c r="R639" s="46"/>
      <c r="S639" s="46"/>
      <c r="T639" s="46"/>
      <c r="U639" s="46"/>
      <c r="V639" s="46"/>
      <c r="W639" s="46"/>
      <c r="X639" s="46"/>
      <c r="Y639" s="46"/>
      <c r="Z639" s="46"/>
      <c r="AA639" s="46"/>
      <c r="AB639" s="46"/>
      <c r="AC639" s="46"/>
      <c r="AD639" s="46"/>
      <c r="AE639" s="46"/>
      <c r="AF639" s="46"/>
      <c r="AG639" s="46"/>
      <c r="AH639" s="46"/>
      <c r="AI639" s="46"/>
      <c r="AJ639" s="46"/>
      <c r="AK639" s="46"/>
      <c r="AL639" s="46"/>
    </row>
    <row r="640">
      <c r="A640" s="50"/>
      <c r="B640" s="46"/>
      <c r="C640" s="46"/>
      <c r="D640" s="46"/>
      <c r="E640" s="70"/>
      <c r="F640" s="50"/>
      <c r="G640" s="50"/>
      <c r="H640" s="50"/>
      <c r="I640" s="50"/>
      <c r="J640" s="102"/>
      <c r="K640" s="46"/>
      <c r="L640" s="46"/>
      <c r="M640" s="46"/>
      <c r="N640" s="46"/>
      <c r="O640" s="46"/>
      <c r="P640" s="46"/>
      <c r="Q640" s="46"/>
      <c r="R640" s="46"/>
      <c r="S640" s="46"/>
      <c r="T640" s="46"/>
      <c r="U640" s="46"/>
      <c r="V640" s="46"/>
      <c r="W640" s="46"/>
      <c r="X640" s="46"/>
      <c r="Y640" s="46"/>
      <c r="Z640" s="46"/>
      <c r="AA640" s="46"/>
      <c r="AB640" s="46"/>
      <c r="AC640" s="46"/>
      <c r="AD640" s="46"/>
      <c r="AE640" s="46"/>
      <c r="AF640" s="46"/>
      <c r="AG640" s="46"/>
      <c r="AH640" s="46"/>
      <c r="AI640" s="46"/>
      <c r="AJ640" s="46"/>
      <c r="AK640" s="46"/>
      <c r="AL640" s="46"/>
    </row>
    <row r="641">
      <c r="A641" s="50"/>
      <c r="B641" s="46"/>
      <c r="C641" s="46"/>
      <c r="D641" s="46"/>
      <c r="E641" s="70"/>
      <c r="F641" s="50"/>
      <c r="G641" s="50"/>
      <c r="H641" s="50"/>
      <c r="I641" s="50"/>
      <c r="J641" s="102"/>
      <c r="K641" s="46"/>
      <c r="L641" s="46"/>
      <c r="M641" s="46"/>
      <c r="N641" s="46"/>
      <c r="O641" s="46"/>
      <c r="P641" s="46"/>
      <c r="Q641" s="46"/>
      <c r="R641" s="46"/>
      <c r="S641" s="46"/>
      <c r="T641" s="46"/>
      <c r="U641" s="46"/>
      <c r="V641" s="46"/>
      <c r="W641" s="46"/>
      <c r="X641" s="46"/>
      <c r="Y641" s="46"/>
      <c r="Z641" s="46"/>
      <c r="AA641" s="46"/>
      <c r="AB641" s="46"/>
      <c r="AC641" s="46"/>
      <c r="AD641" s="46"/>
      <c r="AE641" s="46"/>
      <c r="AF641" s="46"/>
      <c r="AG641" s="46"/>
      <c r="AH641" s="46"/>
      <c r="AI641" s="46"/>
      <c r="AJ641" s="46"/>
      <c r="AK641" s="46"/>
      <c r="AL641" s="46"/>
    </row>
    <row r="642">
      <c r="A642" s="50"/>
      <c r="B642" s="46"/>
      <c r="C642" s="46"/>
      <c r="D642" s="46"/>
      <c r="E642" s="70"/>
      <c r="F642" s="50"/>
      <c r="G642" s="50"/>
      <c r="H642" s="50"/>
      <c r="I642" s="50"/>
      <c r="J642" s="102"/>
      <c r="K642" s="46"/>
      <c r="L642" s="46"/>
      <c r="M642" s="46"/>
      <c r="N642" s="46"/>
      <c r="O642" s="46"/>
      <c r="P642" s="46"/>
      <c r="Q642" s="46"/>
      <c r="R642" s="46"/>
      <c r="S642" s="46"/>
      <c r="T642" s="46"/>
      <c r="U642" s="46"/>
      <c r="V642" s="46"/>
      <c r="W642" s="46"/>
      <c r="X642" s="46"/>
      <c r="Y642" s="46"/>
      <c r="Z642" s="46"/>
      <c r="AA642" s="46"/>
      <c r="AB642" s="46"/>
      <c r="AC642" s="46"/>
      <c r="AD642" s="46"/>
      <c r="AE642" s="46"/>
      <c r="AF642" s="46"/>
      <c r="AG642" s="46"/>
      <c r="AH642" s="46"/>
      <c r="AI642" s="46"/>
      <c r="AJ642" s="46"/>
      <c r="AK642" s="46"/>
      <c r="AL642" s="46"/>
    </row>
    <row r="643">
      <c r="A643" s="50"/>
      <c r="B643" s="46"/>
      <c r="C643" s="46"/>
      <c r="D643" s="46"/>
      <c r="E643" s="70"/>
      <c r="F643" s="50"/>
      <c r="G643" s="50"/>
      <c r="H643" s="50"/>
      <c r="I643" s="50"/>
      <c r="J643" s="102"/>
      <c r="K643" s="46"/>
      <c r="L643" s="46"/>
      <c r="M643" s="46"/>
      <c r="N643" s="46"/>
      <c r="O643" s="46"/>
      <c r="P643" s="46"/>
      <c r="Q643" s="46"/>
      <c r="R643" s="46"/>
      <c r="S643" s="46"/>
      <c r="T643" s="46"/>
      <c r="U643" s="46"/>
      <c r="V643" s="46"/>
      <c r="W643" s="46"/>
      <c r="X643" s="46"/>
      <c r="Y643" s="46"/>
      <c r="Z643" s="46"/>
      <c r="AA643" s="46"/>
      <c r="AB643" s="46"/>
      <c r="AC643" s="46"/>
      <c r="AD643" s="46"/>
      <c r="AE643" s="46"/>
      <c r="AF643" s="46"/>
      <c r="AG643" s="46"/>
      <c r="AH643" s="46"/>
      <c r="AI643" s="46"/>
      <c r="AJ643" s="46"/>
      <c r="AK643" s="46"/>
      <c r="AL643" s="46"/>
    </row>
    <row r="644">
      <c r="A644" s="50"/>
      <c r="B644" s="46"/>
      <c r="C644" s="46"/>
      <c r="D644" s="46"/>
      <c r="E644" s="70"/>
      <c r="F644" s="50"/>
      <c r="G644" s="50"/>
      <c r="H644" s="50"/>
      <c r="I644" s="50"/>
      <c r="J644" s="102"/>
      <c r="K644" s="46"/>
      <c r="L644" s="46"/>
      <c r="M644" s="46"/>
      <c r="N644" s="46"/>
      <c r="O644" s="46"/>
      <c r="P644" s="46"/>
      <c r="Q644" s="46"/>
      <c r="R644" s="46"/>
      <c r="S644" s="46"/>
      <c r="T644" s="46"/>
      <c r="U644" s="46"/>
      <c r="V644" s="46"/>
      <c r="W644" s="46"/>
      <c r="X644" s="46"/>
      <c r="Y644" s="46"/>
      <c r="Z644" s="46"/>
      <c r="AA644" s="46"/>
      <c r="AB644" s="46"/>
      <c r="AC644" s="46"/>
      <c r="AD644" s="46"/>
      <c r="AE644" s="46"/>
      <c r="AF644" s="46"/>
      <c r="AG644" s="46"/>
      <c r="AH644" s="46"/>
      <c r="AI644" s="46"/>
      <c r="AJ644" s="46"/>
      <c r="AK644" s="46"/>
      <c r="AL644" s="46"/>
    </row>
    <row r="645">
      <c r="A645" s="50"/>
      <c r="B645" s="46"/>
      <c r="C645" s="46"/>
      <c r="D645" s="46"/>
      <c r="E645" s="70"/>
      <c r="F645" s="50"/>
      <c r="G645" s="50"/>
      <c r="H645" s="50"/>
      <c r="I645" s="50"/>
      <c r="J645" s="102"/>
      <c r="K645" s="46"/>
      <c r="L645" s="46"/>
      <c r="M645" s="46"/>
      <c r="N645" s="46"/>
      <c r="O645" s="46"/>
      <c r="P645" s="46"/>
      <c r="Q645" s="46"/>
      <c r="R645" s="46"/>
      <c r="S645" s="46"/>
      <c r="T645" s="46"/>
      <c r="U645" s="46"/>
      <c r="V645" s="46"/>
      <c r="W645" s="46"/>
      <c r="X645" s="46"/>
      <c r="Y645" s="46"/>
      <c r="Z645" s="46"/>
      <c r="AA645" s="46"/>
      <c r="AB645" s="46"/>
      <c r="AC645" s="46"/>
      <c r="AD645" s="46"/>
      <c r="AE645" s="46"/>
      <c r="AF645" s="46"/>
      <c r="AG645" s="46"/>
      <c r="AH645" s="46"/>
      <c r="AI645" s="46"/>
      <c r="AJ645" s="46"/>
      <c r="AK645" s="46"/>
      <c r="AL645" s="46"/>
    </row>
    <row r="646">
      <c r="A646" s="50"/>
      <c r="B646" s="46"/>
      <c r="C646" s="46"/>
      <c r="D646" s="46"/>
      <c r="E646" s="70"/>
      <c r="F646" s="50"/>
      <c r="G646" s="50"/>
      <c r="H646" s="50"/>
      <c r="I646" s="50"/>
      <c r="J646" s="102"/>
      <c r="K646" s="46"/>
      <c r="L646" s="46"/>
      <c r="M646" s="46"/>
      <c r="N646" s="46"/>
      <c r="O646" s="46"/>
      <c r="P646" s="46"/>
      <c r="Q646" s="46"/>
      <c r="R646" s="46"/>
      <c r="S646" s="46"/>
      <c r="T646" s="46"/>
      <c r="U646" s="46"/>
      <c r="V646" s="46"/>
      <c r="W646" s="46"/>
      <c r="X646" s="46"/>
      <c r="Y646" s="46"/>
      <c r="Z646" s="46"/>
      <c r="AA646" s="46"/>
      <c r="AB646" s="46"/>
      <c r="AC646" s="46"/>
      <c r="AD646" s="46"/>
      <c r="AE646" s="46"/>
      <c r="AF646" s="46"/>
      <c r="AG646" s="46"/>
      <c r="AH646" s="46"/>
      <c r="AI646" s="46"/>
      <c r="AJ646" s="46"/>
      <c r="AK646" s="46"/>
      <c r="AL646" s="46"/>
    </row>
    <row r="647">
      <c r="A647" s="50"/>
      <c r="B647" s="46"/>
      <c r="C647" s="46"/>
      <c r="D647" s="46"/>
      <c r="E647" s="70"/>
      <c r="F647" s="50"/>
      <c r="G647" s="50"/>
      <c r="H647" s="50"/>
      <c r="I647" s="50"/>
      <c r="J647" s="102"/>
      <c r="K647" s="46"/>
      <c r="L647" s="46"/>
      <c r="M647" s="46"/>
      <c r="N647" s="46"/>
      <c r="O647" s="46"/>
      <c r="P647" s="46"/>
      <c r="Q647" s="46"/>
      <c r="R647" s="46"/>
      <c r="S647" s="46"/>
      <c r="T647" s="46"/>
      <c r="U647" s="46"/>
      <c r="V647" s="46"/>
      <c r="W647" s="46"/>
      <c r="X647" s="46"/>
      <c r="Y647" s="46"/>
      <c r="Z647" s="46"/>
      <c r="AA647" s="46"/>
      <c r="AB647" s="46"/>
      <c r="AC647" s="46"/>
      <c r="AD647" s="46"/>
      <c r="AE647" s="46"/>
      <c r="AF647" s="46"/>
      <c r="AG647" s="46"/>
      <c r="AH647" s="46"/>
      <c r="AI647" s="46"/>
      <c r="AJ647" s="46"/>
      <c r="AK647" s="46"/>
      <c r="AL647" s="46"/>
    </row>
    <row r="648">
      <c r="A648" s="50"/>
      <c r="B648" s="46"/>
      <c r="C648" s="46"/>
      <c r="D648" s="46"/>
      <c r="E648" s="70"/>
      <c r="F648" s="50"/>
      <c r="G648" s="50"/>
      <c r="H648" s="50"/>
      <c r="I648" s="50"/>
      <c r="J648" s="102"/>
      <c r="K648" s="46"/>
      <c r="L648" s="46"/>
      <c r="M648" s="46"/>
      <c r="N648" s="46"/>
      <c r="O648" s="46"/>
      <c r="P648" s="46"/>
      <c r="Q648" s="46"/>
      <c r="R648" s="46"/>
      <c r="S648" s="46"/>
      <c r="T648" s="46"/>
      <c r="U648" s="46"/>
      <c r="V648" s="46"/>
      <c r="W648" s="46"/>
      <c r="X648" s="46"/>
      <c r="Y648" s="46"/>
      <c r="Z648" s="46"/>
      <c r="AA648" s="46"/>
      <c r="AB648" s="46"/>
      <c r="AC648" s="46"/>
      <c r="AD648" s="46"/>
      <c r="AE648" s="46"/>
      <c r="AF648" s="46"/>
      <c r="AG648" s="46"/>
      <c r="AH648" s="46"/>
      <c r="AI648" s="46"/>
      <c r="AJ648" s="46"/>
      <c r="AK648" s="46"/>
      <c r="AL648" s="46"/>
    </row>
    <row r="649">
      <c r="A649" s="50"/>
      <c r="B649" s="46"/>
      <c r="C649" s="46"/>
      <c r="D649" s="46"/>
      <c r="E649" s="70"/>
      <c r="F649" s="50"/>
      <c r="G649" s="50"/>
      <c r="H649" s="50"/>
      <c r="I649" s="50"/>
      <c r="J649" s="102"/>
      <c r="K649" s="46"/>
      <c r="L649" s="46"/>
      <c r="M649" s="46"/>
      <c r="N649" s="46"/>
      <c r="O649" s="46"/>
      <c r="P649" s="46"/>
      <c r="Q649" s="46"/>
      <c r="R649" s="46"/>
      <c r="S649" s="46"/>
      <c r="T649" s="46"/>
      <c r="U649" s="46"/>
      <c r="V649" s="46"/>
      <c r="W649" s="46"/>
      <c r="X649" s="46"/>
      <c r="Y649" s="46"/>
      <c r="Z649" s="46"/>
      <c r="AA649" s="46"/>
      <c r="AB649" s="46"/>
      <c r="AC649" s="46"/>
      <c r="AD649" s="46"/>
      <c r="AE649" s="46"/>
      <c r="AF649" s="46"/>
      <c r="AG649" s="46"/>
      <c r="AH649" s="46"/>
      <c r="AI649" s="46"/>
      <c r="AJ649" s="46"/>
      <c r="AK649" s="46"/>
      <c r="AL649" s="46"/>
    </row>
    <row r="650">
      <c r="A650" s="50"/>
      <c r="B650" s="46"/>
      <c r="C650" s="46"/>
      <c r="D650" s="46"/>
      <c r="E650" s="70"/>
      <c r="F650" s="50"/>
      <c r="G650" s="50"/>
      <c r="H650" s="50"/>
      <c r="I650" s="50"/>
      <c r="J650" s="102"/>
      <c r="K650" s="46"/>
      <c r="L650" s="46"/>
      <c r="M650" s="46"/>
      <c r="N650" s="46"/>
      <c r="O650" s="46"/>
      <c r="P650" s="46"/>
      <c r="Q650" s="46"/>
      <c r="R650" s="46"/>
      <c r="S650" s="46"/>
      <c r="T650" s="46"/>
      <c r="U650" s="46"/>
      <c r="V650" s="46"/>
      <c r="W650" s="46"/>
      <c r="X650" s="46"/>
      <c r="Y650" s="46"/>
      <c r="Z650" s="46"/>
      <c r="AA650" s="46"/>
      <c r="AB650" s="46"/>
      <c r="AC650" s="46"/>
      <c r="AD650" s="46"/>
      <c r="AE650" s="46"/>
      <c r="AF650" s="46"/>
      <c r="AG650" s="46"/>
      <c r="AH650" s="46"/>
      <c r="AI650" s="46"/>
      <c r="AJ650" s="46"/>
      <c r="AK650" s="46"/>
      <c r="AL650" s="46"/>
    </row>
    <row r="651">
      <c r="A651" s="50"/>
      <c r="B651" s="46"/>
      <c r="C651" s="46"/>
      <c r="D651" s="46"/>
      <c r="E651" s="70"/>
      <c r="F651" s="50"/>
      <c r="G651" s="50"/>
      <c r="H651" s="50"/>
      <c r="I651" s="50"/>
      <c r="J651" s="102"/>
      <c r="K651" s="46"/>
      <c r="L651" s="46"/>
      <c r="M651" s="46"/>
      <c r="N651" s="46"/>
      <c r="O651" s="46"/>
      <c r="P651" s="46"/>
      <c r="Q651" s="46"/>
      <c r="R651" s="46"/>
      <c r="S651" s="46"/>
      <c r="T651" s="46"/>
      <c r="U651" s="46"/>
      <c r="V651" s="46"/>
      <c r="W651" s="46"/>
      <c r="X651" s="46"/>
      <c r="Y651" s="46"/>
      <c r="Z651" s="46"/>
      <c r="AA651" s="46"/>
      <c r="AB651" s="46"/>
      <c r="AC651" s="46"/>
      <c r="AD651" s="46"/>
      <c r="AE651" s="46"/>
      <c r="AF651" s="46"/>
      <c r="AG651" s="46"/>
      <c r="AH651" s="46"/>
      <c r="AI651" s="46"/>
      <c r="AJ651" s="46"/>
      <c r="AK651" s="46"/>
      <c r="AL651" s="46"/>
    </row>
    <row r="652">
      <c r="A652" s="50"/>
      <c r="B652" s="46"/>
      <c r="C652" s="46"/>
      <c r="D652" s="46"/>
      <c r="E652" s="70"/>
      <c r="F652" s="50"/>
      <c r="G652" s="50"/>
      <c r="H652" s="50"/>
      <c r="I652" s="50"/>
      <c r="J652" s="102"/>
      <c r="K652" s="46"/>
      <c r="L652" s="46"/>
      <c r="M652" s="46"/>
      <c r="N652" s="46"/>
      <c r="O652" s="46"/>
      <c r="P652" s="46"/>
      <c r="Q652" s="46"/>
      <c r="R652" s="46"/>
      <c r="S652" s="46"/>
      <c r="T652" s="46"/>
      <c r="U652" s="46"/>
      <c r="V652" s="46"/>
      <c r="W652" s="46"/>
      <c r="X652" s="46"/>
      <c r="Y652" s="46"/>
      <c r="Z652" s="46"/>
      <c r="AA652" s="46"/>
      <c r="AB652" s="46"/>
      <c r="AC652" s="46"/>
      <c r="AD652" s="46"/>
      <c r="AE652" s="46"/>
      <c r="AF652" s="46"/>
      <c r="AG652" s="46"/>
      <c r="AH652" s="46"/>
      <c r="AI652" s="46"/>
      <c r="AJ652" s="46"/>
      <c r="AK652" s="46"/>
      <c r="AL652" s="46"/>
    </row>
    <row r="653">
      <c r="A653" s="50"/>
      <c r="B653" s="46"/>
      <c r="C653" s="46"/>
      <c r="D653" s="46"/>
      <c r="E653" s="70"/>
      <c r="F653" s="50"/>
      <c r="G653" s="50"/>
      <c r="H653" s="50"/>
      <c r="I653" s="50"/>
      <c r="J653" s="102"/>
      <c r="K653" s="46"/>
      <c r="L653" s="46"/>
      <c r="M653" s="46"/>
      <c r="N653" s="46"/>
      <c r="O653" s="46"/>
      <c r="P653" s="46"/>
      <c r="Q653" s="46"/>
      <c r="R653" s="46"/>
      <c r="S653" s="46"/>
      <c r="T653" s="46"/>
      <c r="U653" s="46"/>
      <c r="V653" s="46"/>
      <c r="W653" s="46"/>
      <c r="X653" s="46"/>
      <c r="Y653" s="46"/>
      <c r="Z653" s="46"/>
      <c r="AA653" s="46"/>
      <c r="AB653" s="46"/>
      <c r="AC653" s="46"/>
      <c r="AD653" s="46"/>
      <c r="AE653" s="46"/>
      <c r="AF653" s="46"/>
      <c r="AG653" s="46"/>
      <c r="AH653" s="46"/>
      <c r="AI653" s="46"/>
      <c r="AJ653" s="46"/>
      <c r="AK653" s="46"/>
      <c r="AL653" s="46"/>
    </row>
    <row r="654">
      <c r="A654" s="50"/>
      <c r="B654" s="46"/>
      <c r="C654" s="46"/>
      <c r="D654" s="46"/>
      <c r="E654" s="70"/>
      <c r="F654" s="50"/>
      <c r="G654" s="50"/>
      <c r="H654" s="50"/>
      <c r="I654" s="50"/>
      <c r="J654" s="102"/>
      <c r="K654" s="46"/>
      <c r="L654" s="46"/>
      <c r="M654" s="46"/>
      <c r="N654" s="46"/>
      <c r="O654" s="46"/>
      <c r="P654" s="46"/>
      <c r="Q654" s="46"/>
      <c r="R654" s="46"/>
      <c r="S654" s="46"/>
      <c r="T654" s="46"/>
      <c r="U654" s="46"/>
      <c r="V654" s="46"/>
      <c r="W654" s="46"/>
      <c r="X654" s="46"/>
      <c r="Y654" s="46"/>
      <c r="Z654" s="46"/>
      <c r="AA654" s="46"/>
      <c r="AB654" s="46"/>
      <c r="AC654" s="46"/>
      <c r="AD654" s="46"/>
      <c r="AE654" s="46"/>
      <c r="AF654" s="46"/>
      <c r="AG654" s="46"/>
      <c r="AH654" s="46"/>
      <c r="AI654" s="46"/>
      <c r="AJ654" s="46"/>
      <c r="AK654" s="46"/>
      <c r="AL654" s="46"/>
    </row>
    <row r="655">
      <c r="A655" s="50"/>
      <c r="B655" s="46"/>
      <c r="C655" s="46"/>
      <c r="D655" s="46"/>
      <c r="E655" s="70"/>
      <c r="F655" s="50"/>
      <c r="G655" s="50"/>
      <c r="H655" s="50"/>
      <c r="I655" s="50"/>
      <c r="J655" s="102"/>
      <c r="K655" s="46"/>
      <c r="L655" s="46"/>
      <c r="M655" s="46"/>
      <c r="N655" s="46"/>
      <c r="O655" s="46"/>
      <c r="P655" s="46"/>
      <c r="Q655" s="46"/>
      <c r="R655" s="46"/>
      <c r="S655" s="46"/>
      <c r="T655" s="46"/>
      <c r="U655" s="46"/>
      <c r="V655" s="46"/>
      <c r="W655" s="46"/>
      <c r="X655" s="46"/>
      <c r="Y655" s="46"/>
      <c r="Z655" s="46"/>
      <c r="AA655" s="46"/>
      <c r="AB655" s="46"/>
      <c r="AC655" s="46"/>
      <c r="AD655" s="46"/>
      <c r="AE655" s="46"/>
      <c r="AF655" s="46"/>
      <c r="AG655" s="46"/>
      <c r="AH655" s="46"/>
      <c r="AI655" s="46"/>
      <c r="AJ655" s="46"/>
      <c r="AK655" s="46"/>
      <c r="AL655" s="46"/>
    </row>
    <row r="656">
      <c r="A656" s="50"/>
      <c r="B656" s="46"/>
      <c r="C656" s="46"/>
      <c r="D656" s="46"/>
      <c r="E656" s="70"/>
      <c r="F656" s="50"/>
      <c r="G656" s="50"/>
      <c r="H656" s="50"/>
      <c r="I656" s="50"/>
      <c r="J656" s="102"/>
      <c r="K656" s="46"/>
      <c r="L656" s="46"/>
      <c r="M656" s="46"/>
      <c r="N656" s="46"/>
      <c r="O656" s="46"/>
      <c r="P656" s="46"/>
      <c r="Q656" s="46"/>
      <c r="R656" s="46"/>
      <c r="S656" s="46"/>
      <c r="T656" s="46"/>
      <c r="U656" s="46"/>
      <c r="V656" s="46"/>
      <c r="W656" s="46"/>
      <c r="X656" s="46"/>
      <c r="Y656" s="46"/>
      <c r="Z656" s="46"/>
      <c r="AA656" s="46"/>
      <c r="AB656" s="46"/>
      <c r="AC656" s="46"/>
      <c r="AD656" s="46"/>
      <c r="AE656" s="46"/>
      <c r="AF656" s="46"/>
      <c r="AG656" s="46"/>
      <c r="AH656" s="46"/>
      <c r="AI656" s="46"/>
      <c r="AJ656" s="46"/>
      <c r="AK656" s="46"/>
      <c r="AL656" s="46"/>
    </row>
    <row r="657">
      <c r="A657" s="50"/>
      <c r="B657" s="46"/>
      <c r="C657" s="46"/>
      <c r="D657" s="46"/>
      <c r="E657" s="70"/>
      <c r="F657" s="50"/>
      <c r="G657" s="50"/>
      <c r="H657" s="50"/>
      <c r="I657" s="50"/>
      <c r="J657" s="102"/>
      <c r="K657" s="46"/>
      <c r="L657" s="46"/>
      <c r="M657" s="46"/>
      <c r="N657" s="46"/>
      <c r="O657" s="46"/>
      <c r="P657" s="46"/>
      <c r="Q657" s="46"/>
      <c r="R657" s="46"/>
      <c r="S657" s="46"/>
      <c r="T657" s="46"/>
      <c r="U657" s="46"/>
      <c r="V657" s="46"/>
      <c r="W657" s="46"/>
      <c r="X657" s="46"/>
      <c r="Y657" s="46"/>
      <c r="Z657" s="46"/>
      <c r="AA657" s="46"/>
      <c r="AB657" s="46"/>
      <c r="AC657" s="46"/>
      <c r="AD657" s="46"/>
      <c r="AE657" s="46"/>
      <c r="AF657" s="46"/>
      <c r="AG657" s="46"/>
      <c r="AH657" s="46"/>
      <c r="AI657" s="46"/>
      <c r="AJ657" s="46"/>
      <c r="AK657" s="46"/>
      <c r="AL657" s="46"/>
    </row>
    <row r="658">
      <c r="A658" s="50"/>
      <c r="B658" s="46"/>
      <c r="C658" s="46"/>
      <c r="D658" s="46"/>
      <c r="E658" s="70"/>
      <c r="F658" s="50"/>
      <c r="G658" s="50"/>
      <c r="H658" s="50"/>
      <c r="I658" s="50"/>
      <c r="J658" s="102"/>
      <c r="K658" s="46"/>
      <c r="L658" s="46"/>
      <c r="M658" s="46"/>
      <c r="N658" s="46"/>
      <c r="O658" s="46"/>
      <c r="P658" s="46"/>
      <c r="Q658" s="46"/>
      <c r="R658" s="46"/>
      <c r="S658" s="46"/>
      <c r="T658" s="46"/>
      <c r="U658" s="46"/>
      <c r="V658" s="46"/>
      <c r="W658" s="46"/>
      <c r="X658" s="46"/>
      <c r="Y658" s="46"/>
      <c r="Z658" s="46"/>
      <c r="AA658" s="46"/>
      <c r="AB658" s="46"/>
      <c r="AC658" s="46"/>
      <c r="AD658" s="46"/>
      <c r="AE658" s="46"/>
      <c r="AF658" s="46"/>
      <c r="AG658" s="46"/>
      <c r="AH658" s="46"/>
      <c r="AI658" s="46"/>
      <c r="AJ658" s="46"/>
      <c r="AK658" s="46"/>
      <c r="AL658" s="46"/>
    </row>
    <row r="659">
      <c r="A659" s="50"/>
      <c r="B659" s="46"/>
      <c r="C659" s="46"/>
      <c r="D659" s="46"/>
      <c r="E659" s="70"/>
      <c r="F659" s="50"/>
      <c r="G659" s="50"/>
      <c r="H659" s="50"/>
      <c r="I659" s="50"/>
      <c r="J659" s="102"/>
      <c r="K659" s="46"/>
      <c r="L659" s="46"/>
      <c r="M659" s="46"/>
      <c r="N659" s="46"/>
      <c r="O659" s="46"/>
      <c r="P659" s="46"/>
      <c r="Q659" s="46"/>
      <c r="R659" s="46"/>
      <c r="S659" s="46"/>
      <c r="T659" s="46"/>
      <c r="U659" s="46"/>
      <c r="V659" s="46"/>
      <c r="W659" s="46"/>
      <c r="X659" s="46"/>
      <c r="Y659" s="46"/>
      <c r="Z659" s="46"/>
      <c r="AA659" s="46"/>
      <c r="AB659" s="46"/>
      <c r="AC659" s="46"/>
      <c r="AD659" s="46"/>
      <c r="AE659" s="46"/>
      <c r="AF659" s="46"/>
      <c r="AG659" s="46"/>
      <c r="AH659" s="46"/>
      <c r="AI659" s="46"/>
      <c r="AJ659" s="46"/>
      <c r="AK659" s="46"/>
      <c r="AL659" s="46"/>
    </row>
    <row r="660">
      <c r="A660" s="50"/>
      <c r="B660" s="46"/>
      <c r="C660" s="46"/>
      <c r="D660" s="46"/>
      <c r="E660" s="70"/>
      <c r="F660" s="50"/>
      <c r="G660" s="50"/>
      <c r="H660" s="50"/>
      <c r="I660" s="50"/>
      <c r="J660" s="102"/>
      <c r="K660" s="46"/>
      <c r="L660" s="46"/>
      <c r="M660" s="46"/>
      <c r="N660" s="46"/>
      <c r="O660" s="46"/>
      <c r="P660" s="46"/>
      <c r="Q660" s="46"/>
      <c r="R660" s="46"/>
      <c r="S660" s="46"/>
      <c r="T660" s="46"/>
      <c r="U660" s="46"/>
      <c r="V660" s="46"/>
      <c r="W660" s="46"/>
      <c r="X660" s="46"/>
      <c r="Y660" s="46"/>
      <c r="Z660" s="46"/>
      <c r="AA660" s="46"/>
      <c r="AB660" s="46"/>
      <c r="AC660" s="46"/>
      <c r="AD660" s="46"/>
      <c r="AE660" s="46"/>
      <c r="AF660" s="46"/>
      <c r="AG660" s="46"/>
      <c r="AH660" s="46"/>
      <c r="AI660" s="46"/>
      <c r="AJ660" s="46"/>
      <c r="AK660" s="46"/>
      <c r="AL660" s="46"/>
    </row>
    <row r="661">
      <c r="A661" s="50"/>
      <c r="B661" s="46"/>
      <c r="C661" s="46"/>
      <c r="D661" s="46"/>
      <c r="E661" s="70"/>
      <c r="F661" s="50"/>
      <c r="G661" s="50"/>
      <c r="H661" s="50"/>
      <c r="I661" s="50"/>
      <c r="J661" s="102"/>
      <c r="K661" s="46"/>
      <c r="L661" s="46"/>
      <c r="M661" s="46"/>
      <c r="N661" s="46"/>
      <c r="O661" s="46"/>
      <c r="P661" s="46"/>
      <c r="Q661" s="46"/>
      <c r="R661" s="46"/>
      <c r="S661" s="46"/>
      <c r="T661" s="46"/>
      <c r="U661" s="46"/>
      <c r="V661" s="46"/>
      <c r="W661" s="46"/>
      <c r="X661" s="46"/>
      <c r="Y661" s="46"/>
      <c r="Z661" s="46"/>
      <c r="AA661" s="46"/>
      <c r="AB661" s="46"/>
      <c r="AC661" s="46"/>
      <c r="AD661" s="46"/>
      <c r="AE661" s="46"/>
      <c r="AF661" s="46"/>
      <c r="AG661" s="46"/>
      <c r="AH661" s="46"/>
      <c r="AI661" s="46"/>
      <c r="AJ661" s="46"/>
      <c r="AK661" s="46"/>
      <c r="AL661" s="46"/>
    </row>
    <row r="662">
      <c r="A662" s="50"/>
      <c r="B662" s="46"/>
      <c r="C662" s="46"/>
      <c r="D662" s="46"/>
      <c r="E662" s="70"/>
      <c r="F662" s="50"/>
      <c r="G662" s="50"/>
      <c r="H662" s="50"/>
      <c r="I662" s="50"/>
      <c r="J662" s="102"/>
      <c r="K662" s="46"/>
      <c r="L662" s="46"/>
      <c r="M662" s="46"/>
      <c r="N662" s="46"/>
      <c r="O662" s="46"/>
      <c r="P662" s="46"/>
      <c r="Q662" s="46"/>
      <c r="R662" s="46"/>
      <c r="S662" s="46"/>
      <c r="T662" s="46"/>
      <c r="U662" s="46"/>
      <c r="V662" s="46"/>
      <c r="W662" s="46"/>
      <c r="X662" s="46"/>
      <c r="Y662" s="46"/>
      <c r="Z662" s="46"/>
      <c r="AA662" s="46"/>
      <c r="AB662" s="46"/>
      <c r="AC662" s="46"/>
      <c r="AD662" s="46"/>
      <c r="AE662" s="46"/>
      <c r="AF662" s="46"/>
      <c r="AG662" s="46"/>
      <c r="AH662" s="46"/>
      <c r="AI662" s="46"/>
      <c r="AJ662" s="46"/>
      <c r="AK662" s="46"/>
      <c r="AL662" s="46"/>
    </row>
    <row r="663">
      <c r="A663" s="50"/>
      <c r="B663" s="46"/>
      <c r="C663" s="46"/>
      <c r="D663" s="46"/>
      <c r="E663" s="70"/>
      <c r="F663" s="50"/>
      <c r="G663" s="50"/>
      <c r="H663" s="50"/>
      <c r="I663" s="50"/>
      <c r="J663" s="102"/>
      <c r="K663" s="46"/>
      <c r="L663" s="46"/>
      <c r="M663" s="46"/>
      <c r="N663" s="46"/>
      <c r="O663" s="46"/>
      <c r="P663" s="46"/>
      <c r="Q663" s="46"/>
      <c r="R663" s="46"/>
      <c r="S663" s="46"/>
      <c r="T663" s="46"/>
      <c r="U663" s="46"/>
      <c r="V663" s="46"/>
      <c r="W663" s="46"/>
      <c r="X663" s="46"/>
      <c r="Y663" s="46"/>
      <c r="Z663" s="46"/>
      <c r="AA663" s="46"/>
      <c r="AB663" s="46"/>
      <c r="AC663" s="46"/>
      <c r="AD663" s="46"/>
      <c r="AE663" s="46"/>
      <c r="AF663" s="46"/>
      <c r="AG663" s="46"/>
      <c r="AH663" s="46"/>
      <c r="AI663" s="46"/>
      <c r="AJ663" s="46"/>
      <c r="AK663" s="46"/>
      <c r="AL663" s="46"/>
    </row>
    <row r="664">
      <c r="A664" s="50"/>
      <c r="B664" s="46"/>
      <c r="C664" s="46"/>
      <c r="D664" s="46"/>
      <c r="E664" s="70"/>
      <c r="F664" s="50"/>
      <c r="G664" s="50"/>
      <c r="H664" s="50"/>
      <c r="I664" s="50"/>
      <c r="J664" s="102"/>
      <c r="K664" s="46"/>
      <c r="L664" s="46"/>
      <c r="M664" s="46"/>
      <c r="N664" s="46"/>
      <c r="O664" s="46"/>
      <c r="P664" s="46"/>
      <c r="Q664" s="46"/>
      <c r="R664" s="46"/>
      <c r="S664" s="46"/>
      <c r="T664" s="46"/>
      <c r="U664" s="46"/>
      <c r="V664" s="46"/>
      <c r="W664" s="46"/>
      <c r="X664" s="46"/>
      <c r="Y664" s="46"/>
      <c r="Z664" s="46"/>
      <c r="AA664" s="46"/>
      <c r="AB664" s="46"/>
      <c r="AC664" s="46"/>
      <c r="AD664" s="46"/>
      <c r="AE664" s="46"/>
      <c r="AF664" s="46"/>
      <c r="AG664" s="46"/>
      <c r="AH664" s="46"/>
      <c r="AI664" s="46"/>
      <c r="AJ664" s="46"/>
      <c r="AK664" s="46"/>
      <c r="AL664" s="46"/>
    </row>
    <row r="665">
      <c r="A665" s="50"/>
      <c r="B665" s="46"/>
      <c r="C665" s="46"/>
      <c r="D665" s="46"/>
      <c r="E665" s="70"/>
      <c r="F665" s="50"/>
      <c r="G665" s="50"/>
      <c r="H665" s="50"/>
      <c r="I665" s="50"/>
      <c r="J665" s="102"/>
      <c r="K665" s="46"/>
      <c r="L665" s="46"/>
      <c r="M665" s="46"/>
      <c r="N665" s="46"/>
      <c r="O665" s="46"/>
      <c r="P665" s="46"/>
      <c r="Q665" s="46"/>
      <c r="R665" s="46"/>
      <c r="S665" s="46"/>
      <c r="T665" s="46"/>
      <c r="U665" s="46"/>
      <c r="V665" s="46"/>
      <c r="W665" s="46"/>
      <c r="X665" s="46"/>
      <c r="Y665" s="46"/>
      <c r="Z665" s="46"/>
      <c r="AA665" s="46"/>
      <c r="AB665" s="46"/>
      <c r="AC665" s="46"/>
      <c r="AD665" s="46"/>
      <c r="AE665" s="46"/>
      <c r="AF665" s="46"/>
      <c r="AG665" s="46"/>
      <c r="AH665" s="46"/>
      <c r="AI665" s="46"/>
      <c r="AJ665" s="46"/>
      <c r="AK665" s="46"/>
      <c r="AL665" s="46"/>
    </row>
    <row r="666">
      <c r="A666" s="50"/>
      <c r="B666" s="46"/>
      <c r="C666" s="46"/>
      <c r="D666" s="46"/>
      <c r="E666" s="70"/>
      <c r="F666" s="50"/>
      <c r="G666" s="50"/>
      <c r="H666" s="50"/>
      <c r="I666" s="50"/>
      <c r="J666" s="102"/>
      <c r="K666" s="46"/>
      <c r="L666" s="46"/>
      <c r="M666" s="46"/>
      <c r="N666" s="46"/>
      <c r="O666" s="46"/>
      <c r="P666" s="46"/>
      <c r="Q666" s="46"/>
      <c r="R666" s="46"/>
      <c r="S666" s="46"/>
      <c r="T666" s="46"/>
      <c r="U666" s="46"/>
      <c r="V666" s="46"/>
      <c r="W666" s="46"/>
      <c r="X666" s="46"/>
      <c r="Y666" s="46"/>
      <c r="Z666" s="46"/>
      <c r="AA666" s="46"/>
      <c r="AB666" s="46"/>
      <c r="AC666" s="46"/>
      <c r="AD666" s="46"/>
      <c r="AE666" s="46"/>
      <c r="AF666" s="46"/>
      <c r="AG666" s="46"/>
      <c r="AH666" s="46"/>
      <c r="AI666" s="46"/>
      <c r="AJ666" s="46"/>
      <c r="AK666" s="46"/>
      <c r="AL666" s="46"/>
    </row>
    <row r="667">
      <c r="A667" s="50"/>
      <c r="B667" s="46"/>
      <c r="C667" s="46"/>
      <c r="D667" s="46"/>
      <c r="E667" s="70"/>
      <c r="F667" s="50"/>
      <c r="G667" s="50"/>
      <c r="H667" s="50"/>
      <c r="I667" s="50"/>
      <c r="J667" s="102"/>
      <c r="K667" s="46"/>
      <c r="L667" s="46"/>
      <c r="M667" s="46"/>
      <c r="N667" s="46"/>
      <c r="O667" s="46"/>
      <c r="P667" s="46"/>
      <c r="Q667" s="46"/>
      <c r="R667" s="46"/>
      <c r="S667" s="46"/>
      <c r="T667" s="46"/>
      <c r="U667" s="46"/>
      <c r="V667" s="46"/>
      <c r="W667" s="46"/>
      <c r="X667" s="46"/>
      <c r="Y667" s="46"/>
      <c r="Z667" s="46"/>
      <c r="AA667" s="46"/>
      <c r="AB667" s="46"/>
      <c r="AC667" s="46"/>
      <c r="AD667" s="46"/>
      <c r="AE667" s="46"/>
      <c r="AF667" s="46"/>
      <c r="AG667" s="46"/>
      <c r="AH667" s="46"/>
      <c r="AI667" s="46"/>
      <c r="AJ667" s="46"/>
      <c r="AK667" s="46"/>
      <c r="AL667" s="46"/>
    </row>
    <row r="668">
      <c r="A668" s="50"/>
      <c r="B668" s="46"/>
      <c r="C668" s="46"/>
      <c r="D668" s="46"/>
      <c r="E668" s="70"/>
      <c r="F668" s="50"/>
      <c r="G668" s="50"/>
      <c r="H668" s="50"/>
      <c r="I668" s="50"/>
      <c r="J668" s="102"/>
      <c r="K668" s="46"/>
      <c r="L668" s="46"/>
      <c r="M668" s="46"/>
      <c r="N668" s="46"/>
      <c r="O668" s="46"/>
      <c r="P668" s="46"/>
      <c r="Q668" s="46"/>
      <c r="R668" s="46"/>
      <c r="S668" s="46"/>
      <c r="T668" s="46"/>
      <c r="U668" s="46"/>
      <c r="V668" s="46"/>
      <c r="W668" s="46"/>
      <c r="X668" s="46"/>
      <c r="Y668" s="46"/>
      <c r="Z668" s="46"/>
      <c r="AA668" s="46"/>
      <c r="AB668" s="46"/>
      <c r="AC668" s="46"/>
      <c r="AD668" s="46"/>
      <c r="AE668" s="46"/>
      <c r="AF668" s="46"/>
      <c r="AG668" s="46"/>
      <c r="AH668" s="46"/>
      <c r="AI668" s="46"/>
      <c r="AJ668" s="46"/>
      <c r="AK668" s="46"/>
      <c r="AL668" s="46"/>
    </row>
    <row r="669">
      <c r="A669" s="50"/>
      <c r="B669" s="46"/>
      <c r="C669" s="46"/>
      <c r="D669" s="46"/>
      <c r="E669" s="70"/>
      <c r="F669" s="50"/>
      <c r="G669" s="50"/>
      <c r="H669" s="50"/>
      <c r="I669" s="50"/>
      <c r="J669" s="102"/>
      <c r="K669" s="46"/>
      <c r="L669" s="46"/>
      <c r="M669" s="46"/>
      <c r="N669" s="46"/>
      <c r="O669" s="46"/>
      <c r="P669" s="46"/>
      <c r="Q669" s="46"/>
      <c r="R669" s="46"/>
      <c r="S669" s="46"/>
      <c r="T669" s="46"/>
      <c r="U669" s="46"/>
      <c r="V669" s="46"/>
      <c r="W669" s="46"/>
      <c r="X669" s="46"/>
      <c r="Y669" s="46"/>
      <c r="Z669" s="46"/>
      <c r="AA669" s="46"/>
      <c r="AB669" s="46"/>
      <c r="AC669" s="46"/>
      <c r="AD669" s="46"/>
      <c r="AE669" s="46"/>
      <c r="AF669" s="46"/>
      <c r="AG669" s="46"/>
      <c r="AH669" s="46"/>
      <c r="AI669" s="46"/>
      <c r="AJ669" s="46"/>
      <c r="AK669" s="46"/>
      <c r="AL669" s="46"/>
    </row>
    <row r="670">
      <c r="A670" s="50"/>
      <c r="B670" s="46"/>
      <c r="C670" s="46"/>
      <c r="D670" s="46"/>
      <c r="E670" s="70"/>
      <c r="F670" s="50"/>
      <c r="G670" s="50"/>
      <c r="H670" s="50"/>
      <c r="I670" s="50"/>
      <c r="J670" s="102"/>
      <c r="K670" s="46"/>
      <c r="L670" s="46"/>
      <c r="M670" s="46"/>
      <c r="N670" s="46"/>
      <c r="O670" s="46"/>
      <c r="P670" s="46"/>
      <c r="Q670" s="46"/>
      <c r="R670" s="46"/>
      <c r="S670" s="46"/>
      <c r="T670" s="46"/>
      <c r="U670" s="46"/>
      <c r="V670" s="46"/>
      <c r="W670" s="46"/>
      <c r="X670" s="46"/>
      <c r="Y670" s="46"/>
      <c r="Z670" s="46"/>
      <c r="AA670" s="46"/>
      <c r="AB670" s="46"/>
      <c r="AC670" s="46"/>
      <c r="AD670" s="46"/>
      <c r="AE670" s="46"/>
      <c r="AF670" s="46"/>
      <c r="AG670" s="46"/>
      <c r="AH670" s="46"/>
      <c r="AI670" s="46"/>
      <c r="AJ670" s="46"/>
      <c r="AK670" s="46"/>
      <c r="AL670" s="46"/>
    </row>
    <row r="671">
      <c r="A671" s="50"/>
      <c r="B671" s="46"/>
      <c r="C671" s="46"/>
      <c r="D671" s="46"/>
      <c r="E671" s="70"/>
      <c r="F671" s="50"/>
      <c r="G671" s="50"/>
      <c r="H671" s="50"/>
      <c r="I671" s="50"/>
      <c r="J671" s="102"/>
      <c r="K671" s="46"/>
      <c r="L671" s="46"/>
      <c r="M671" s="46"/>
      <c r="N671" s="46"/>
      <c r="O671" s="46"/>
      <c r="P671" s="46"/>
      <c r="Q671" s="46"/>
      <c r="R671" s="46"/>
      <c r="S671" s="46"/>
      <c r="T671" s="46"/>
      <c r="U671" s="46"/>
      <c r="V671" s="46"/>
      <c r="W671" s="46"/>
      <c r="X671" s="46"/>
      <c r="Y671" s="46"/>
      <c r="Z671" s="46"/>
      <c r="AA671" s="46"/>
      <c r="AB671" s="46"/>
      <c r="AC671" s="46"/>
      <c r="AD671" s="46"/>
      <c r="AE671" s="46"/>
      <c r="AF671" s="46"/>
      <c r="AG671" s="46"/>
      <c r="AH671" s="46"/>
      <c r="AI671" s="46"/>
      <c r="AJ671" s="46"/>
      <c r="AK671" s="46"/>
      <c r="AL671" s="46"/>
    </row>
    <row r="672">
      <c r="A672" s="50"/>
      <c r="B672" s="46"/>
      <c r="C672" s="46"/>
      <c r="D672" s="46"/>
      <c r="E672" s="70"/>
      <c r="F672" s="50"/>
      <c r="G672" s="50"/>
      <c r="H672" s="50"/>
      <c r="I672" s="50"/>
      <c r="J672" s="102"/>
      <c r="K672" s="46"/>
      <c r="L672" s="46"/>
      <c r="M672" s="46"/>
      <c r="N672" s="46"/>
      <c r="O672" s="46"/>
      <c r="P672" s="46"/>
      <c r="Q672" s="46"/>
      <c r="R672" s="46"/>
      <c r="S672" s="46"/>
      <c r="T672" s="46"/>
      <c r="U672" s="46"/>
      <c r="V672" s="46"/>
      <c r="W672" s="46"/>
      <c r="X672" s="46"/>
      <c r="Y672" s="46"/>
      <c r="Z672" s="46"/>
      <c r="AA672" s="46"/>
      <c r="AB672" s="46"/>
      <c r="AC672" s="46"/>
      <c r="AD672" s="46"/>
      <c r="AE672" s="46"/>
      <c r="AF672" s="46"/>
      <c r="AG672" s="46"/>
      <c r="AH672" s="46"/>
      <c r="AI672" s="46"/>
      <c r="AJ672" s="46"/>
      <c r="AK672" s="46"/>
      <c r="AL672" s="46"/>
    </row>
    <row r="673">
      <c r="A673" s="50"/>
      <c r="B673" s="46"/>
      <c r="C673" s="46"/>
      <c r="D673" s="46"/>
      <c r="E673" s="70"/>
      <c r="F673" s="50"/>
      <c r="G673" s="50"/>
      <c r="H673" s="50"/>
      <c r="I673" s="50"/>
      <c r="J673" s="102"/>
      <c r="K673" s="46"/>
      <c r="L673" s="46"/>
      <c r="M673" s="46"/>
      <c r="N673" s="46"/>
      <c r="O673" s="46"/>
      <c r="P673" s="46"/>
      <c r="Q673" s="46"/>
      <c r="R673" s="46"/>
      <c r="S673" s="46"/>
      <c r="T673" s="46"/>
      <c r="U673" s="46"/>
      <c r="V673" s="46"/>
      <c r="W673" s="46"/>
      <c r="X673" s="46"/>
      <c r="Y673" s="46"/>
      <c r="Z673" s="46"/>
      <c r="AA673" s="46"/>
      <c r="AB673" s="46"/>
      <c r="AC673" s="46"/>
      <c r="AD673" s="46"/>
      <c r="AE673" s="46"/>
      <c r="AF673" s="46"/>
      <c r="AG673" s="46"/>
      <c r="AH673" s="46"/>
      <c r="AI673" s="46"/>
      <c r="AJ673" s="46"/>
      <c r="AK673" s="46"/>
      <c r="AL673" s="46"/>
    </row>
    <row r="674">
      <c r="A674" s="50"/>
      <c r="B674" s="46"/>
      <c r="C674" s="46"/>
      <c r="D674" s="46"/>
      <c r="E674" s="70"/>
      <c r="F674" s="50"/>
      <c r="G674" s="50"/>
      <c r="H674" s="50"/>
      <c r="I674" s="50"/>
      <c r="J674" s="102"/>
      <c r="K674" s="46"/>
      <c r="L674" s="46"/>
      <c r="M674" s="46"/>
      <c r="N674" s="46"/>
      <c r="O674" s="46"/>
      <c r="P674" s="46"/>
      <c r="Q674" s="46"/>
      <c r="R674" s="46"/>
      <c r="S674" s="46"/>
      <c r="T674" s="46"/>
      <c r="U674" s="46"/>
      <c r="V674" s="46"/>
      <c r="W674" s="46"/>
      <c r="X674" s="46"/>
      <c r="Y674" s="46"/>
      <c r="Z674" s="46"/>
      <c r="AA674" s="46"/>
      <c r="AB674" s="46"/>
      <c r="AC674" s="46"/>
      <c r="AD674" s="46"/>
      <c r="AE674" s="46"/>
      <c r="AF674" s="46"/>
      <c r="AG674" s="46"/>
      <c r="AH674" s="46"/>
      <c r="AI674" s="46"/>
      <c r="AJ674" s="46"/>
      <c r="AK674" s="46"/>
      <c r="AL674" s="46"/>
    </row>
    <row r="675">
      <c r="A675" s="50"/>
      <c r="B675" s="46"/>
      <c r="C675" s="46"/>
      <c r="D675" s="46"/>
      <c r="E675" s="70"/>
      <c r="F675" s="50"/>
      <c r="G675" s="50"/>
      <c r="H675" s="50"/>
      <c r="I675" s="50"/>
      <c r="J675" s="102"/>
      <c r="K675" s="46"/>
      <c r="L675" s="46"/>
      <c r="M675" s="46"/>
      <c r="N675" s="46"/>
      <c r="O675" s="46"/>
      <c r="P675" s="46"/>
      <c r="Q675" s="46"/>
      <c r="R675" s="46"/>
      <c r="S675" s="46"/>
      <c r="T675" s="46"/>
      <c r="U675" s="46"/>
      <c r="V675" s="46"/>
      <c r="W675" s="46"/>
      <c r="X675" s="46"/>
      <c r="Y675" s="46"/>
      <c r="Z675" s="46"/>
      <c r="AA675" s="46"/>
      <c r="AB675" s="46"/>
      <c r="AC675" s="46"/>
      <c r="AD675" s="46"/>
      <c r="AE675" s="46"/>
      <c r="AF675" s="46"/>
      <c r="AG675" s="46"/>
      <c r="AH675" s="46"/>
      <c r="AI675" s="46"/>
      <c r="AJ675" s="46"/>
      <c r="AK675" s="46"/>
      <c r="AL675" s="46"/>
    </row>
    <row r="676">
      <c r="A676" s="50"/>
      <c r="B676" s="46"/>
      <c r="C676" s="46"/>
      <c r="D676" s="46"/>
      <c r="E676" s="70"/>
      <c r="F676" s="50"/>
      <c r="G676" s="50"/>
      <c r="H676" s="50"/>
      <c r="I676" s="50"/>
      <c r="J676" s="102"/>
      <c r="K676" s="46"/>
      <c r="L676" s="46"/>
      <c r="M676" s="46"/>
      <c r="N676" s="46"/>
      <c r="O676" s="46"/>
      <c r="P676" s="46"/>
      <c r="Q676" s="46"/>
      <c r="R676" s="46"/>
      <c r="S676" s="46"/>
      <c r="T676" s="46"/>
      <c r="U676" s="46"/>
      <c r="V676" s="46"/>
      <c r="W676" s="46"/>
      <c r="X676" s="46"/>
      <c r="Y676" s="46"/>
      <c r="Z676" s="46"/>
      <c r="AA676" s="46"/>
      <c r="AB676" s="46"/>
      <c r="AC676" s="46"/>
      <c r="AD676" s="46"/>
      <c r="AE676" s="46"/>
      <c r="AF676" s="46"/>
      <c r="AG676" s="46"/>
      <c r="AH676" s="46"/>
      <c r="AI676" s="46"/>
      <c r="AJ676" s="46"/>
      <c r="AK676" s="46"/>
      <c r="AL676" s="46"/>
    </row>
    <row r="677">
      <c r="A677" s="50"/>
      <c r="B677" s="46"/>
      <c r="C677" s="46"/>
      <c r="D677" s="46"/>
      <c r="E677" s="70"/>
      <c r="F677" s="50"/>
      <c r="G677" s="50"/>
      <c r="H677" s="50"/>
      <c r="I677" s="50"/>
      <c r="J677" s="102"/>
      <c r="K677" s="46"/>
      <c r="L677" s="46"/>
      <c r="M677" s="46"/>
      <c r="N677" s="46"/>
      <c r="O677" s="46"/>
      <c r="P677" s="46"/>
      <c r="Q677" s="46"/>
      <c r="R677" s="46"/>
      <c r="S677" s="46"/>
      <c r="T677" s="46"/>
      <c r="U677" s="46"/>
      <c r="V677" s="46"/>
      <c r="W677" s="46"/>
      <c r="X677" s="46"/>
      <c r="Y677" s="46"/>
      <c r="Z677" s="46"/>
      <c r="AA677" s="46"/>
      <c r="AB677" s="46"/>
      <c r="AC677" s="46"/>
      <c r="AD677" s="46"/>
      <c r="AE677" s="46"/>
      <c r="AF677" s="46"/>
      <c r="AG677" s="46"/>
      <c r="AH677" s="46"/>
      <c r="AI677" s="46"/>
      <c r="AJ677" s="46"/>
      <c r="AK677" s="46"/>
      <c r="AL677" s="46"/>
    </row>
    <row r="678">
      <c r="A678" s="50"/>
      <c r="B678" s="46"/>
      <c r="C678" s="46"/>
      <c r="D678" s="46"/>
      <c r="E678" s="70"/>
      <c r="F678" s="50"/>
      <c r="G678" s="50"/>
      <c r="H678" s="50"/>
      <c r="I678" s="50"/>
      <c r="J678" s="102"/>
      <c r="K678" s="46"/>
      <c r="L678" s="46"/>
      <c r="M678" s="46"/>
      <c r="N678" s="46"/>
      <c r="O678" s="46"/>
      <c r="P678" s="46"/>
      <c r="Q678" s="46"/>
      <c r="R678" s="46"/>
      <c r="S678" s="46"/>
      <c r="T678" s="46"/>
      <c r="U678" s="46"/>
      <c r="V678" s="46"/>
      <c r="W678" s="46"/>
      <c r="X678" s="46"/>
      <c r="Y678" s="46"/>
      <c r="Z678" s="46"/>
      <c r="AA678" s="46"/>
      <c r="AB678" s="46"/>
      <c r="AC678" s="46"/>
      <c r="AD678" s="46"/>
      <c r="AE678" s="46"/>
      <c r="AF678" s="46"/>
      <c r="AG678" s="46"/>
      <c r="AH678" s="46"/>
      <c r="AI678" s="46"/>
      <c r="AJ678" s="46"/>
      <c r="AK678" s="46"/>
      <c r="AL678" s="46"/>
    </row>
    <row r="679">
      <c r="A679" s="50"/>
      <c r="B679" s="46"/>
      <c r="C679" s="46"/>
      <c r="D679" s="46"/>
      <c r="E679" s="70"/>
      <c r="F679" s="50"/>
      <c r="G679" s="50"/>
      <c r="H679" s="50"/>
      <c r="I679" s="50"/>
      <c r="J679" s="102"/>
      <c r="K679" s="46"/>
      <c r="L679" s="46"/>
      <c r="M679" s="46"/>
      <c r="N679" s="46"/>
      <c r="O679" s="46"/>
      <c r="P679" s="46"/>
      <c r="Q679" s="46"/>
      <c r="R679" s="46"/>
      <c r="S679" s="46"/>
      <c r="T679" s="46"/>
      <c r="U679" s="46"/>
      <c r="V679" s="46"/>
      <c r="W679" s="46"/>
      <c r="X679" s="46"/>
      <c r="Y679" s="46"/>
      <c r="Z679" s="46"/>
      <c r="AA679" s="46"/>
      <c r="AB679" s="46"/>
      <c r="AC679" s="46"/>
      <c r="AD679" s="46"/>
      <c r="AE679" s="46"/>
      <c r="AF679" s="46"/>
      <c r="AG679" s="46"/>
      <c r="AH679" s="46"/>
      <c r="AI679" s="46"/>
      <c r="AJ679" s="46"/>
      <c r="AK679" s="46"/>
      <c r="AL679" s="46"/>
    </row>
    <row r="680">
      <c r="A680" s="50"/>
      <c r="B680" s="46"/>
      <c r="C680" s="46"/>
      <c r="D680" s="46"/>
      <c r="E680" s="70"/>
      <c r="F680" s="50"/>
      <c r="G680" s="50"/>
      <c r="H680" s="50"/>
      <c r="I680" s="50"/>
      <c r="J680" s="102"/>
      <c r="K680" s="46"/>
      <c r="L680" s="46"/>
      <c r="M680" s="46"/>
      <c r="N680" s="46"/>
      <c r="O680" s="46"/>
      <c r="P680" s="46"/>
      <c r="Q680" s="46"/>
      <c r="R680" s="46"/>
      <c r="S680" s="46"/>
      <c r="T680" s="46"/>
      <c r="U680" s="46"/>
      <c r="V680" s="46"/>
      <c r="W680" s="46"/>
      <c r="X680" s="46"/>
      <c r="Y680" s="46"/>
      <c r="Z680" s="46"/>
      <c r="AA680" s="46"/>
      <c r="AB680" s="46"/>
      <c r="AC680" s="46"/>
      <c r="AD680" s="46"/>
      <c r="AE680" s="46"/>
      <c r="AF680" s="46"/>
      <c r="AG680" s="46"/>
      <c r="AH680" s="46"/>
      <c r="AI680" s="46"/>
      <c r="AJ680" s="46"/>
      <c r="AK680" s="46"/>
      <c r="AL680" s="46"/>
    </row>
    <row r="681">
      <c r="A681" s="50"/>
      <c r="B681" s="46"/>
      <c r="C681" s="46"/>
      <c r="D681" s="46"/>
      <c r="E681" s="70"/>
      <c r="F681" s="50"/>
      <c r="G681" s="50"/>
      <c r="H681" s="50"/>
      <c r="I681" s="50"/>
      <c r="J681" s="102"/>
      <c r="K681" s="46"/>
      <c r="L681" s="46"/>
      <c r="M681" s="46"/>
      <c r="N681" s="46"/>
      <c r="O681" s="46"/>
      <c r="P681" s="46"/>
      <c r="Q681" s="46"/>
      <c r="R681" s="46"/>
      <c r="S681" s="46"/>
      <c r="T681" s="46"/>
      <c r="U681" s="46"/>
      <c r="V681" s="46"/>
      <c r="W681" s="46"/>
      <c r="X681" s="46"/>
      <c r="Y681" s="46"/>
      <c r="Z681" s="46"/>
      <c r="AA681" s="46"/>
      <c r="AB681" s="46"/>
      <c r="AC681" s="46"/>
      <c r="AD681" s="46"/>
      <c r="AE681" s="46"/>
      <c r="AF681" s="46"/>
      <c r="AG681" s="46"/>
      <c r="AH681" s="46"/>
      <c r="AI681" s="46"/>
      <c r="AJ681" s="46"/>
      <c r="AK681" s="46"/>
      <c r="AL681" s="46"/>
    </row>
    <row r="682">
      <c r="A682" s="50"/>
      <c r="B682" s="46"/>
      <c r="C682" s="46"/>
      <c r="D682" s="46"/>
      <c r="E682" s="70"/>
      <c r="F682" s="50"/>
      <c r="G682" s="50"/>
      <c r="H682" s="50"/>
      <c r="I682" s="50"/>
      <c r="J682" s="102"/>
      <c r="K682" s="46"/>
      <c r="L682" s="46"/>
      <c r="M682" s="46"/>
      <c r="N682" s="46"/>
      <c r="O682" s="46"/>
      <c r="P682" s="46"/>
      <c r="Q682" s="46"/>
      <c r="R682" s="46"/>
      <c r="S682" s="46"/>
      <c r="T682" s="46"/>
      <c r="U682" s="46"/>
      <c r="V682" s="46"/>
      <c r="W682" s="46"/>
      <c r="X682" s="46"/>
      <c r="Y682" s="46"/>
      <c r="Z682" s="46"/>
      <c r="AA682" s="46"/>
      <c r="AB682" s="46"/>
      <c r="AC682" s="46"/>
      <c r="AD682" s="46"/>
      <c r="AE682" s="46"/>
      <c r="AF682" s="46"/>
      <c r="AG682" s="46"/>
      <c r="AH682" s="46"/>
      <c r="AI682" s="46"/>
      <c r="AJ682" s="46"/>
      <c r="AK682" s="46"/>
      <c r="AL682" s="46"/>
    </row>
    <row r="683">
      <c r="A683" s="50"/>
      <c r="B683" s="46"/>
      <c r="C683" s="46"/>
      <c r="D683" s="46"/>
      <c r="E683" s="70"/>
      <c r="F683" s="50"/>
      <c r="G683" s="50"/>
      <c r="H683" s="50"/>
      <c r="I683" s="50"/>
      <c r="J683" s="102"/>
      <c r="K683" s="46"/>
      <c r="L683" s="46"/>
      <c r="M683" s="46"/>
      <c r="N683" s="46"/>
      <c r="O683" s="46"/>
      <c r="P683" s="46"/>
      <c r="Q683" s="46"/>
      <c r="R683" s="46"/>
      <c r="S683" s="46"/>
      <c r="T683" s="46"/>
      <c r="U683" s="46"/>
      <c r="V683" s="46"/>
      <c r="W683" s="46"/>
      <c r="X683" s="46"/>
      <c r="Y683" s="46"/>
      <c r="Z683" s="46"/>
      <c r="AA683" s="46"/>
      <c r="AB683" s="46"/>
      <c r="AC683" s="46"/>
      <c r="AD683" s="46"/>
      <c r="AE683" s="46"/>
      <c r="AF683" s="46"/>
      <c r="AG683" s="46"/>
      <c r="AH683" s="46"/>
      <c r="AI683" s="46"/>
      <c r="AJ683" s="46"/>
      <c r="AK683" s="46"/>
      <c r="AL683" s="46"/>
    </row>
    <row r="684">
      <c r="A684" s="50"/>
      <c r="B684" s="46"/>
      <c r="C684" s="46"/>
      <c r="D684" s="46"/>
      <c r="E684" s="70"/>
      <c r="F684" s="50"/>
      <c r="G684" s="50"/>
      <c r="H684" s="50"/>
      <c r="I684" s="50"/>
      <c r="J684" s="102"/>
      <c r="K684" s="46"/>
      <c r="L684" s="46"/>
      <c r="M684" s="46"/>
      <c r="N684" s="46"/>
      <c r="O684" s="46"/>
      <c r="P684" s="46"/>
      <c r="Q684" s="46"/>
      <c r="R684" s="46"/>
      <c r="S684" s="46"/>
      <c r="T684" s="46"/>
      <c r="U684" s="46"/>
      <c r="V684" s="46"/>
      <c r="W684" s="46"/>
      <c r="X684" s="46"/>
      <c r="Y684" s="46"/>
      <c r="Z684" s="46"/>
      <c r="AA684" s="46"/>
      <c r="AB684" s="46"/>
      <c r="AC684" s="46"/>
      <c r="AD684" s="46"/>
      <c r="AE684" s="46"/>
      <c r="AF684" s="46"/>
      <c r="AG684" s="46"/>
      <c r="AH684" s="46"/>
      <c r="AI684" s="46"/>
      <c r="AJ684" s="46"/>
      <c r="AK684" s="46"/>
      <c r="AL684" s="46"/>
    </row>
    <row r="685">
      <c r="A685" s="50"/>
      <c r="B685" s="46"/>
      <c r="C685" s="46"/>
      <c r="D685" s="46"/>
      <c r="E685" s="70"/>
      <c r="F685" s="50"/>
      <c r="G685" s="50"/>
      <c r="H685" s="50"/>
      <c r="I685" s="50"/>
      <c r="J685" s="102"/>
      <c r="K685" s="46"/>
      <c r="L685" s="46"/>
      <c r="M685" s="46"/>
      <c r="N685" s="46"/>
      <c r="O685" s="46"/>
      <c r="P685" s="46"/>
      <c r="Q685" s="46"/>
      <c r="R685" s="46"/>
      <c r="S685" s="46"/>
      <c r="T685" s="46"/>
      <c r="U685" s="46"/>
      <c r="V685" s="46"/>
      <c r="W685" s="46"/>
      <c r="X685" s="46"/>
      <c r="Y685" s="46"/>
      <c r="Z685" s="46"/>
      <c r="AA685" s="46"/>
      <c r="AB685" s="46"/>
      <c r="AC685" s="46"/>
      <c r="AD685" s="46"/>
      <c r="AE685" s="46"/>
      <c r="AF685" s="46"/>
      <c r="AG685" s="46"/>
      <c r="AH685" s="46"/>
      <c r="AI685" s="46"/>
      <c r="AJ685" s="46"/>
      <c r="AK685" s="46"/>
      <c r="AL685" s="46"/>
    </row>
    <row r="686">
      <c r="A686" s="50"/>
      <c r="B686" s="46"/>
      <c r="C686" s="46"/>
      <c r="D686" s="46"/>
      <c r="E686" s="70"/>
      <c r="F686" s="50"/>
      <c r="G686" s="50"/>
      <c r="H686" s="50"/>
      <c r="I686" s="50"/>
      <c r="J686" s="102"/>
      <c r="K686" s="46"/>
      <c r="L686" s="46"/>
      <c r="M686" s="46"/>
      <c r="N686" s="46"/>
      <c r="O686" s="46"/>
      <c r="P686" s="46"/>
      <c r="Q686" s="46"/>
      <c r="R686" s="46"/>
      <c r="S686" s="46"/>
      <c r="T686" s="46"/>
      <c r="U686" s="46"/>
      <c r="V686" s="46"/>
      <c r="W686" s="46"/>
      <c r="X686" s="46"/>
      <c r="Y686" s="46"/>
      <c r="Z686" s="46"/>
      <c r="AA686" s="46"/>
      <c r="AB686" s="46"/>
      <c r="AC686" s="46"/>
      <c r="AD686" s="46"/>
      <c r="AE686" s="46"/>
      <c r="AF686" s="46"/>
      <c r="AG686" s="46"/>
      <c r="AH686" s="46"/>
      <c r="AI686" s="46"/>
      <c r="AJ686" s="46"/>
      <c r="AK686" s="46"/>
      <c r="AL686" s="46"/>
    </row>
    <row r="687">
      <c r="A687" s="50"/>
      <c r="B687" s="46"/>
      <c r="C687" s="46"/>
      <c r="D687" s="46"/>
      <c r="E687" s="70"/>
      <c r="F687" s="50"/>
      <c r="G687" s="50"/>
      <c r="H687" s="50"/>
      <c r="I687" s="50"/>
      <c r="J687" s="102"/>
      <c r="K687" s="46"/>
      <c r="L687" s="46"/>
      <c r="M687" s="46"/>
      <c r="N687" s="46"/>
      <c r="O687" s="46"/>
      <c r="P687" s="46"/>
      <c r="Q687" s="46"/>
      <c r="R687" s="46"/>
      <c r="S687" s="46"/>
      <c r="T687" s="46"/>
      <c r="U687" s="46"/>
      <c r="V687" s="46"/>
      <c r="W687" s="46"/>
      <c r="X687" s="46"/>
      <c r="Y687" s="46"/>
      <c r="Z687" s="46"/>
      <c r="AA687" s="46"/>
      <c r="AB687" s="46"/>
      <c r="AC687" s="46"/>
      <c r="AD687" s="46"/>
      <c r="AE687" s="46"/>
      <c r="AF687" s="46"/>
      <c r="AG687" s="46"/>
      <c r="AH687" s="46"/>
      <c r="AI687" s="46"/>
      <c r="AJ687" s="46"/>
      <c r="AK687" s="46"/>
      <c r="AL687" s="46"/>
    </row>
    <row r="688">
      <c r="A688" s="50"/>
      <c r="B688" s="46"/>
      <c r="C688" s="46"/>
      <c r="D688" s="46"/>
      <c r="E688" s="70"/>
      <c r="F688" s="50"/>
      <c r="G688" s="50"/>
      <c r="H688" s="50"/>
      <c r="I688" s="50"/>
      <c r="J688" s="102"/>
      <c r="K688" s="46"/>
      <c r="L688" s="46"/>
      <c r="M688" s="46"/>
      <c r="N688" s="46"/>
      <c r="O688" s="46"/>
      <c r="P688" s="46"/>
      <c r="Q688" s="46"/>
      <c r="R688" s="46"/>
      <c r="S688" s="46"/>
      <c r="T688" s="46"/>
      <c r="U688" s="46"/>
      <c r="V688" s="46"/>
      <c r="W688" s="46"/>
      <c r="X688" s="46"/>
      <c r="Y688" s="46"/>
      <c r="Z688" s="46"/>
      <c r="AA688" s="46"/>
      <c r="AB688" s="46"/>
      <c r="AC688" s="46"/>
      <c r="AD688" s="46"/>
      <c r="AE688" s="46"/>
      <c r="AF688" s="46"/>
      <c r="AG688" s="46"/>
      <c r="AH688" s="46"/>
      <c r="AI688" s="46"/>
      <c r="AJ688" s="46"/>
      <c r="AK688" s="46"/>
      <c r="AL688" s="46"/>
    </row>
    <row r="689">
      <c r="A689" s="50"/>
      <c r="B689" s="46"/>
      <c r="C689" s="46"/>
      <c r="D689" s="46"/>
      <c r="E689" s="70"/>
      <c r="F689" s="50"/>
      <c r="G689" s="50"/>
      <c r="H689" s="50"/>
      <c r="I689" s="50"/>
      <c r="J689" s="102"/>
      <c r="K689" s="46"/>
      <c r="L689" s="46"/>
      <c r="M689" s="46"/>
      <c r="N689" s="46"/>
      <c r="O689" s="46"/>
      <c r="P689" s="46"/>
      <c r="Q689" s="46"/>
      <c r="R689" s="46"/>
      <c r="S689" s="46"/>
      <c r="T689" s="46"/>
      <c r="U689" s="46"/>
      <c r="V689" s="46"/>
      <c r="W689" s="46"/>
      <c r="X689" s="46"/>
      <c r="Y689" s="46"/>
      <c r="Z689" s="46"/>
      <c r="AA689" s="46"/>
      <c r="AB689" s="46"/>
      <c r="AC689" s="46"/>
      <c r="AD689" s="46"/>
      <c r="AE689" s="46"/>
      <c r="AF689" s="46"/>
      <c r="AG689" s="46"/>
      <c r="AH689" s="46"/>
      <c r="AI689" s="46"/>
      <c r="AJ689" s="46"/>
      <c r="AK689" s="46"/>
      <c r="AL689" s="46"/>
    </row>
    <row r="690">
      <c r="A690" s="50"/>
      <c r="B690" s="46"/>
      <c r="C690" s="46"/>
      <c r="D690" s="46"/>
      <c r="E690" s="70"/>
      <c r="F690" s="50"/>
      <c r="G690" s="50"/>
      <c r="H690" s="50"/>
      <c r="I690" s="50"/>
      <c r="J690" s="102"/>
      <c r="K690" s="46"/>
      <c r="L690" s="46"/>
      <c r="M690" s="46"/>
      <c r="N690" s="46"/>
      <c r="O690" s="46"/>
      <c r="P690" s="46"/>
      <c r="Q690" s="46"/>
      <c r="R690" s="46"/>
      <c r="S690" s="46"/>
      <c r="T690" s="46"/>
      <c r="U690" s="46"/>
      <c r="V690" s="46"/>
      <c r="W690" s="46"/>
      <c r="X690" s="46"/>
      <c r="Y690" s="46"/>
      <c r="Z690" s="46"/>
      <c r="AA690" s="46"/>
      <c r="AB690" s="46"/>
      <c r="AC690" s="46"/>
      <c r="AD690" s="46"/>
      <c r="AE690" s="46"/>
      <c r="AF690" s="46"/>
      <c r="AG690" s="46"/>
      <c r="AH690" s="46"/>
      <c r="AI690" s="46"/>
      <c r="AJ690" s="46"/>
      <c r="AK690" s="46"/>
      <c r="AL690" s="46"/>
    </row>
    <row r="691">
      <c r="A691" s="50"/>
      <c r="B691" s="46"/>
      <c r="C691" s="46"/>
      <c r="D691" s="46"/>
      <c r="E691" s="70"/>
      <c r="F691" s="50"/>
      <c r="G691" s="50"/>
      <c r="H691" s="50"/>
      <c r="I691" s="50"/>
      <c r="J691" s="102"/>
      <c r="K691" s="46"/>
      <c r="L691" s="46"/>
      <c r="M691" s="46"/>
      <c r="N691" s="46"/>
      <c r="O691" s="46"/>
      <c r="P691" s="46"/>
      <c r="Q691" s="46"/>
      <c r="R691" s="46"/>
      <c r="S691" s="46"/>
      <c r="T691" s="46"/>
      <c r="U691" s="46"/>
      <c r="V691" s="46"/>
      <c r="W691" s="46"/>
      <c r="X691" s="46"/>
      <c r="Y691" s="46"/>
      <c r="Z691" s="46"/>
      <c r="AA691" s="46"/>
      <c r="AB691" s="46"/>
      <c r="AC691" s="46"/>
      <c r="AD691" s="46"/>
      <c r="AE691" s="46"/>
      <c r="AF691" s="46"/>
      <c r="AG691" s="46"/>
      <c r="AH691" s="46"/>
      <c r="AI691" s="46"/>
      <c r="AJ691" s="46"/>
      <c r="AK691" s="46"/>
      <c r="AL691" s="46"/>
    </row>
    <row r="692">
      <c r="A692" s="50"/>
      <c r="B692" s="46"/>
      <c r="C692" s="46"/>
      <c r="D692" s="46"/>
      <c r="E692" s="70"/>
      <c r="F692" s="50"/>
      <c r="G692" s="50"/>
      <c r="H692" s="50"/>
      <c r="I692" s="50"/>
      <c r="J692" s="102"/>
      <c r="K692" s="46"/>
      <c r="L692" s="46"/>
      <c r="M692" s="46"/>
      <c r="N692" s="46"/>
      <c r="O692" s="46"/>
      <c r="P692" s="46"/>
      <c r="Q692" s="46"/>
      <c r="R692" s="46"/>
      <c r="S692" s="46"/>
      <c r="T692" s="46"/>
      <c r="U692" s="46"/>
      <c r="V692" s="46"/>
      <c r="W692" s="46"/>
      <c r="X692" s="46"/>
      <c r="Y692" s="46"/>
      <c r="Z692" s="46"/>
      <c r="AA692" s="46"/>
      <c r="AB692" s="46"/>
      <c r="AC692" s="46"/>
      <c r="AD692" s="46"/>
      <c r="AE692" s="46"/>
      <c r="AF692" s="46"/>
      <c r="AG692" s="46"/>
      <c r="AH692" s="46"/>
      <c r="AI692" s="46"/>
      <c r="AJ692" s="46"/>
      <c r="AK692" s="46"/>
      <c r="AL692" s="46"/>
    </row>
    <row r="693">
      <c r="A693" s="50"/>
      <c r="B693" s="46"/>
      <c r="C693" s="46"/>
      <c r="D693" s="46"/>
      <c r="E693" s="70"/>
      <c r="F693" s="50"/>
      <c r="G693" s="50"/>
      <c r="H693" s="50"/>
      <c r="I693" s="50"/>
      <c r="J693" s="102"/>
      <c r="K693" s="46"/>
      <c r="L693" s="46"/>
      <c r="M693" s="46"/>
      <c r="N693" s="46"/>
      <c r="O693" s="46"/>
      <c r="P693" s="46"/>
      <c r="Q693" s="46"/>
      <c r="R693" s="46"/>
      <c r="S693" s="46"/>
      <c r="T693" s="46"/>
      <c r="U693" s="46"/>
      <c r="V693" s="46"/>
      <c r="W693" s="46"/>
      <c r="X693" s="46"/>
      <c r="Y693" s="46"/>
      <c r="Z693" s="46"/>
      <c r="AA693" s="46"/>
      <c r="AB693" s="46"/>
      <c r="AC693" s="46"/>
      <c r="AD693" s="46"/>
      <c r="AE693" s="46"/>
      <c r="AF693" s="46"/>
      <c r="AG693" s="46"/>
      <c r="AH693" s="46"/>
      <c r="AI693" s="46"/>
      <c r="AJ693" s="46"/>
      <c r="AK693" s="46"/>
      <c r="AL693" s="46"/>
    </row>
    <row r="694">
      <c r="A694" s="50"/>
      <c r="B694" s="46"/>
      <c r="C694" s="46"/>
      <c r="D694" s="46"/>
      <c r="E694" s="70"/>
      <c r="F694" s="50"/>
      <c r="G694" s="50"/>
      <c r="H694" s="50"/>
      <c r="I694" s="50"/>
      <c r="J694" s="102"/>
      <c r="K694" s="46"/>
      <c r="L694" s="46"/>
      <c r="M694" s="46"/>
      <c r="N694" s="46"/>
      <c r="O694" s="46"/>
      <c r="P694" s="46"/>
      <c r="Q694" s="46"/>
      <c r="R694" s="46"/>
      <c r="S694" s="46"/>
      <c r="T694" s="46"/>
      <c r="U694" s="46"/>
      <c r="V694" s="46"/>
      <c r="W694" s="46"/>
      <c r="X694" s="46"/>
      <c r="Y694" s="46"/>
      <c r="Z694" s="46"/>
      <c r="AA694" s="46"/>
      <c r="AB694" s="46"/>
      <c r="AC694" s="46"/>
      <c r="AD694" s="46"/>
      <c r="AE694" s="46"/>
      <c r="AF694" s="46"/>
      <c r="AG694" s="46"/>
      <c r="AH694" s="46"/>
      <c r="AI694" s="46"/>
      <c r="AJ694" s="46"/>
      <c r="AK694" s="46"/>
      <c r="AL694" s="46"/>
    </row>
    <row r="695">
      <c r="A695" s="50"/>
      <c r="B695" s="46"/>
      <c r="C695" s="46"/>
      <c r="D695" s="46"/>
      <c r="E695" s="70"/>
      <c r="F695" s="50"/>
      <c r="G695" s="50"/>
      <c r="H695" s="50"/>
      <c r="I695" s="50"/>
      <c r="J695" s="102"/>
      <c r="K695" s="46"/>
      <c r="L695" s="46"/>
      <c r="M695" s="46"/>
      <c r="N695" s="46"/>
      <c r="O695" s="46"/>
      <c r="P695" s="46"/>
      <c r="Q695" s="46"/>
      <c r="R695" s="46"/>
      <c r="S695" s="46"/>
      <c r="T695" s="46"/>
      <c r="U695" s="46"/>
      <c r="V695" s="46"/>
      <c r="W695" s="46"/>
      <c r="X695" s="46"/>
      <c r="Y695" s="46"/>
      <c r="Z695" s="46"/>
      <c r="AA695" s="46"/>
      <c r="AB695" s="46"/>
      <c r="AC695" s="46"/>
      <c r="AD695" s="46"/>
      <c r="AE695" s="46"/>
      <c r="AF695" s="46"/>
      <c r="AG695" s="46"/>
      <c r="AH695" s="46"/>
      <c r="AI695" s="46"/>
      <c r="AJ695" s="46"/>
      <c r="AK695" s="46"/>
      <c r="AL695" s="46"/>
    </row>
    <row r="696">
      <c r="A696" s="50"/>
      <c r="B696" s="46"/>
      <c r="C696" s="46"/>
      <c r="D696" s="46"/>
      <c r="E696" s="70"/>
      <c r="F696" s="50"/>
      <c r="G696" s="50"/>
      <c r="H696" s="50"/>
      <c r="I696" s="50"/>
      <c r="J696" s="102"/>
      <c r="K696" s="46"/>
      <c r="L696" s="46"/>
      <c r="M696" s="46"/>
      <c r="N696" s="46"/>
      <c r="O696" s="46"/>
      <c r="P696" s="46"/>
      <c r="Q696" s="46"/>
      <c r="R696" s="46"/>
      <c r="S696" s="46"/>
      <c r="T696" s="46"/>
      <c r="U696" s="46"/>
      <c r="V696" s="46"/>
      <c r="W696" s="46"/>
      <c r="X696" s="46"/>
      <c r="Y696" s="46"/>
      <c r="Z696" s="46"/>
      <c r="AA696" s="46"/>
      <c r="AB696" s="46"/>
      <c r="AC696" s="46"/>
      <c r="AD696" s="46"/>
      <c r="AE696" s="46"/>
      <c r="AF696" s="46"/>
      <c r="AG696" s="46"/>
      <c r="AH696" s="46"/>
      <c r="AI696" s="46"/>
      <c r="AJ696" s="46"/>
      <c r="AK696" s="46"/>
      <c r="AL696" s="46"/>
    </row>
    <row r="697">
      <c r="A697" s="50"/>
      <c r="B697" s="46"/>
      <c r="C697" s="46"/>
      <c r="D697" s="46"/>
      <c r="E697" s="70"/>
      <c r="F697" s="50"/>
      <c r="G697" s="50"/>
      <c r="H697" s="50"/>
      <c r="I697" s="50"/>
      <c r="J697" s="102"/>
      <c r="K697" s="46"/>
      <c r="L697" s="46"/>
      <c r="M697" s="46"/>
      <c r="N697" s="46"/>
      <c r="O697" s="46"/>
      <c r="P697" s="46"/>
      <c r="Q697" s="46"/>
      <c r="R697" s="46"/>
      <c r="S697" s="46"/>
      <c r="T697" s="46"/>
      <c r="U697" s="46"/>
      <c r="V697" s="46"/>
      <c r="W697" s="46"/>
      <c r="X697" s="46"/>
      <c r="Y697" s="46"/>
      <c r="Z697" s="46"/>
      <c r="AA697" s="46"/>
      <c r="AB697" s="46"/>
      <c r="AC697" s="46"/>
      <c r="AD697" s="46"/>
      <c r="AE697" s="46"/>
      <c r="AF697" s="46"/>
      <c r="AG697" s="46"/>
      <c r="AH697" s="46"/>
      <c r="AI697" s="46"/>
      <c r="AJ697" s="46"/>
      <c r="AK697" s="46"/>
      <c r="AL697" s="46"/>
    </row>
    <row r="698">
      <c r="A698" s="50"/>
      <c r="B698" s="46"/>
      <c r="C698" s="46"/>
      <c r="D698" s="46"/>
      <c r="E698" s="70"/>
      <c r="F698" s="50"/>
      <c r="G698" s="50"/>
      <c r="H698" s="50"/>
      <c r="I698" s="50"/>
      <c r="J698" s="102"/>
      <c r="K698" s="46"/>
      <c r="L698" s="46"/>
      <c r="M698" s="46"/>
      <c r="N698" s="46"/>
      <c r="O698" s="46"/>
      <c r="P698" s="46"/>
      <c r="Q698" s="46"/>
      <c r="R698" s="46"/>
      <c r="S698" s="46"/>
      <c r="T698" s="46"/>
      <c r="U698" s="46"/>
      <c r="V698" s="46"/>
      <c r="W698" s="46"/>
      <c r="X698" s="46"/>
      <c r="Y698" s="46"/>
      <c r="Z698" s="46"/>
      <c r="AA698" s="46"/>
      <c r="AB698" s="46"/>
      <c r="AC698" s="46"/>
      <c r="AD698" s="46"/>
      <c r="AE698" s="46"/>
      <c r="AF698" s="46"/>
      <c r="AG698" s="46"/>
      <c r="AH698" s="46"/>
      <c r="AI698" s="46"/>
      <c r="AJ698" s="46"/>
      <c r="AK698" s="46"/>
      <c r="AL698" s="46"/>
    </row>
    <row r="699">
      <c r="A699" s="50"/>
      <c r="B699" s="46"/>
      <c r="C699" s="46"/>
      <c r="D699" s="46"/>
      <c r="E699" s="70"/>
      <c r="F699" s="50"/>
      <c r="G699" s="50"/>
      <c r="H699" s="50"/>
      <c r="I699" s="50"/>
      <c r="J699" s="102"/>
      <c r="K699" s="46"/>
      <c r="L699" s="46"/>
      <c r="M699" s="46"/>
      <c r="N699" s="46"/>
      <c r="O699" s="46"/>
      <c r="P699" s="46"/>
      <c r="Q699" s="46"/>
      <c r="R699" s="46"/>
      <c r="S699" s="46"/>
      <c r="T699" s="46"/>
      <c r="U699" s="46"/>
      <c r="V699" s="46"/>
      <c r="W699" s="46"/>
      <c r="X699" s="46"/>
      <c r="Y699" s="46"/>
      <c r="Z699" s="46"/>
      <c r="AA699" s="46"/>
      <c r="AB699" s="46"/>
      <c r="AC699" s="46"/>
      <c r="AD699" s="46"/>
      <c r="AE699" s="46"/>
      <c r="AF699" s="46"/>
      <c r="AG699" s="46"/>
      <c r="AH699" s="46"/>
      <c r="AI699" s="46"/>
      <c r="AJ699" s="46"/>
      <c r="AK699" s="46"/>
      <c r="AL699" s="46"/>
    </row>
    <row r="700">
      <c r="A700" s="50"/>
      <c r="B700" s="46"/>
      <c r="C700" s="46"/>
      <c r="D700" s="46"/>
      <c r="E700" s="70"/>
      <c r="F700" s="50"/>
      <c r="G700" s="50"/>
      <c r="H700" s="50"/>
      <c r="I700" s="50"/>
      <c r="J700" s="102"/>
      <c r="K700" s="46"/>
      <c r="L700" s="46"/>
      <c r="M700" s="46"/>
      <c r="N700" s="46"/>
      <c r="O700" s="46"/>
      <c r="P700" s="46"/>
      <c r="Q700" s="46"/>
      <c r="R700" s="46"/>
      <c r="S700" s="46"/>
      <c r="T700" s="46"/>
      <c r="U700" s="46"/>
      <c r="V700" s="46"/>
      <c r="W700" s="46"/>
      <c r="X700" s="46"/>
      <c r="Y700" s="46"/>
      <c r="Z700" s="46"/>
      <c r="AA700" s="46"/>
      <c r="AB700" s="46"/>
      <c r="AC700" s="46"/>
      <c r="AD700" s="46"/>
      <c r="AE700" s="46"/>
      <c r="AF700" s="46"/>
      <c r="AG700" s="46"/>
      <c r="AH700" s="46"/>
      <c r="AI700" s="46"/>
      <c r="AJ700" s="46"/>
      <c r="AK700" s="46"/>
      <c r="AL700" s="46"/>
    </row>
    <row r="701">
      <c r="A701" s="50"/>
      <c r="B701" s="46"/>
      <c r="C701" s="46"/>
      <c r="D701" s="46"/>
      <c r="E701" s="70"/>
      <c r="F701" s="50"/>
      <c r="G701" s="50"/>
      <c r="H701" s="50"/>
      <c r="I701" s="50"/>
      <c r="J701" s="102"/>
      <c r="K701" s="46"/>
      <c r="L701" s="46"/>
      <c r="M701" s="46"/>
      <c r="N701" s="46"/>
      <c r="O701" s="46"/>
      <c r="P701" s="46"/>
      <c r="Q701" s="46"/>
      <c r="R701" s="46"/>
      <c r="S701" s="46"/>
      <c r="T701" s="46"/>
      <c r="U701" s="46"/>
      <c r="V701" s="46"/>
      <c r="W701" s="46"/>
      <c r="X701" s="46"/>
      <c r="Y701" s="46"/>
      <c r="Z701" s="46"/>
      <c r="AA701" s="46"/>
      <c r="AB701" s="46"/>
      <c r="AC701" s="46"/>
      <c r="AD701" s="46"/>
      <c r="AE701" s="46"/>
      <c r="AF701" s="46"/>
      <c r="AG701" s="46"/>
      <c r="AH701" s="46"/>
      <c r="AI701" s="46"/>
      <c r="AJ701" s="46"/>
      <c r="AK701" s="46"/>
      <c r="AL701" s="46"/>
    </row>
    <row r="702">
      <c r="A702" s="50"/>
      <c r="B702" s="46"/>
      <c r="C702" s="46"/>
      <c r="D702" s="46"/>
      <c r="E702" s="70"/>
      <c r="F702" s="50"/>
      <c r="G702" s="50"/>
      <c r="H702" s="50"/>
      <c r="I702" s="50"/>
      <c r="J702" s="102"/>
      <c r="K702" s="46"/>
      <c r="L702" s="46"/>
      <c r="M702" s="46"/>
      <c r="N702" s="46"/>
      <c r="O702" s="46"/>
      <c r="P702" s="46"/>
      <c r="Q702" s="46"/>
      <c r="R702" s="46"/>
      <c r="S702" s="46"/>
      <c r="T702" s="46"/>
      <c r="U702" s="46"/>
      <c r="V702" s="46"/>
      <c r="W702" s="46"/>
      <c r="X702" s="46"/>
      <c r="Y702" s="46"/>
      <c r="Z702" s="46"/>
      <c r="AA702" s="46"/>
      <c r="AB702" s="46"/>
      <c r="AC702" s="46"/>
      <c r="AD702" s="46"/>
      <c r="AE702" s="46"/>
      <c r="AF702" s="46"/>
      <c r="AG702" s="46"/>
      <c r="AH702" s="46"/>
      <c r="AI702" s="46"/>
      <c r="AJ702" s="46"/>
      <c r="AK702" s="46"/>
      <c r="AL702" s="46"/>
    </row>
    <row r="703">
      <c r="A703" s="50"/>
      <c r="B703" s="46"/>
      <c r="C703" s="46"/>
      <c r="D703" s="46"/>
      <c r="E703" s="70"/>
      <c r="F703" s="50"/>
      <c r="G703" s="50"/>
      <c r="H703" s="50"/>
      <c r="I703" s="50"/>
      <c r="J703" s="102"/>
      <c r="K703" s="46"/>
      <c r="L703" s="46"/>
      <c r="M703" s="46"/>
      <c r="N703" s="46"/>
      <c r="O703" s="46"/>
      <c r="P703" s="46"/>
      <c r="Q703" s="46"/>
      <c r="R703" s="46"/>
      <c r="S703" s="46"/>
      <c r="T703" s="46"/>
      <c r="U703" s="46"/>
      <c r="V703" s="46"/>
      <c r="W703" s="46"/>
      <c r="X703" s="46"/>
      <c r="Y703" s="46"/>
      <c r="Z703" s="46"/>
      <c r="AA703" s="46"/>
      <c r="AB703" s="46"/>
      <c r="AC703" s="46"/>
      <c r="AD703" s="46"/>
      <c r="AE703" s="46"/>
      <c r="AF703" s="46"/>
      <c r="AG703" s="46"/>
      <c r="AH703" s="46"/>
      <c r="AI703" s="46"/>
      <c r="AJ703" s="46"/>
      <c r="AK703" s="46"/>
      <c r="AL703" s="46"/>
    </row>
    <row r="704">
      <c r="A704" s="50"/>
      <c r="B704" s="46"/>
      <c r="C704" s="46"/>
      <c r="D704" s="46"/>
      <c r="E704" s="70"/>
      <c r="F704" s="50"/>
      <c r="G704" s="50"/>
      <c r="H704" s="50"/>
      <c r="I704" s="50"/>
      <c r="J704" s="102"/>
      <c r="K704" s="46"/>
      <c r="L704" s="46"/>
      <c r="M704" s="46"/>
      <c r="N704" s="46"/>
      <c r="O704" s="46"/>
      <c r="P704" s="46"/>
      <c r="Q704" s="46"/>
      <c r="R704" s="46"/>
      <c r="S704" s="46"/>
      <c r="T704" s="46"/>
      <c r="U704" s="46"/>
      <c r="V704" s="46"/>
      <c r="W704" s="46"/>
      <c r="X704" s="46"/>
      <c r="Y704" s="46"/>
      <c r="Z704" s="46"/>
      <c r="AA704" s="46"/>
      <c r="AB704" s="46"/>
      <c r="AC704" s="46"/>
      <c r="AD704" s="46"/>
      <c r="AE704" s="46"/>
      <c r="AF704" s="46"/>
      <c r="AG704" s="46"/>
      <c r="AH704" s="46"/>
      <c r="AI704" s="46"/>
      <c r="AJ704" s="46"/>
      <c r="AK704" s="46"/>
      <c r="AL704" s="46"/>
    </row>
    <row r="705">
      <c r="A705" s="50"/>
      <c r="B705" s="46"/>
      <c r="C705" s="46"/>
      <c r="D705" s="46"/>
      <c r="E705" s="70"/>
      <c r="F705" s="50"/>
      <c r="G705" s="50"/>
      <c r="H705" s="50"/>
      <c r="I705" s="50"/>
      <c r="J705" s="102"/>
      <c r="K705" s="46"/>
      <c r="L705" s="46"/>
      <c r="M705" s="46"/>
      <c r="N705" s="46"/>
      <c r="O705" s="46"/>
      <c r="P705" s="46"/>
      <c r="Q705" s="46"/>
      <c r="R705" s="46"/>
      <c r="S705" s="46"/>
      <c r="T705" s="46"/>
      <c r="U705" s="46"/>
      <c r="V705" s="46"/>
      <c r="W705" s="46"/>
      <c r="X705" s="46"/>
      <c r="Y705" s="46"/>
      <c r="Z705" s="46"/>
      <c r="AA705" s="46"/>
      <c r="AB705" s="46"/>
      <c r="AC705" s="46"/>
      <c r="AD705" s="46"/>
      <c r="AE705" s="46"/>
      <c r="AF705" s="46"/>
      <c r="AG705" s="46"/>
      <c r="AH705" s="46"/>
      <c r="AI705" s="46"/>
      <c r="AJ705" s="46"/>
      <c r="AK705" s="46"/>
      <c r="AL705" s="46"/>
    </row>
    <row r="706">
      <c r="A706" s="50"/>
      <c r="B706" s="46"/>
      <c r="C706" s="46"/>
      <c r="D706" s="46"/>
      <c r="E706" s="70"/>
      <c r="F706" s="50"/>
      <c r="G706" s="50"/>
      <c r="H706" s="50"/>
      <c r="I706" s="50"/>
      <c r="J706" s="102"/>
      <c r="K706" s="46"/>
      <c r="L706" s="46"/>
      <c r="M706" s="46"/>
      <c r="N706" s="46"/>
      <c r="O706" s="46"/>
      <c r="P706" s="46"/>
      <c r="Q706" s="46"/>
      <c r="R706" s="46"/>
      <c r="S706" s="46"/>
      <c r="T706" s="46"/>
      <c r="U706" s="46"/>
      <c r="V706" s="46"/>
      <c r="W706" s="46"/>
      <c r="X706" s="46"/>
      <c r="Y706" s="46"/>
      <c r="Z706" s="46"/>
      <c r="AA706" s="46"/>
      <c r="AB706" s="46"/>
      <c r="AC706" s="46"/>
      <c r="AD706" s="46"/>
      <c r="AE706" s="46"/>
      <c r="AF706" s="46"/>
      <c r="AG706" s="46"/>
      <c r="AH706" s="46"/>
      <c r="AI706" s="46"/>
      <c r="AJ706" s="46"/>
      <c r="AK706" s="46"/>
      <c r="AL706" s="46"/>
    </row>
    <row r="707">
      <c r="A707" s="50"/>
      <c r="B707" s="46"/>
      <c r="C707" s="46"/>
      <c r="D707" s="46"/>
      <c r="E707" s="70"/>
      <c r="F707" s="50"/>
      <c r="G707" s="50"/>
      <c r="H707" s="50"/>
      <c r="I707" s="50"/>
      <c r="J707" s="102"/>
      <c r="K707" s="46"/>
      <c r="L707" s="46"/>
      <c r="M707" s="46"/>
      <c r="N707" s="46"/>
      <c r="O707" s="46"/>
      <c r="P707" s="46"/>
      <c r="Q707" s="46"/>
      <c r="R707" s="46"/>
      <c r="S707" s="46"/>
      <c r="T707" s="46"/>
      <c r="U707" s="46"/>
      <c r="V707" s="46"/>
      <c r="W707" s="46"/>
      <c r="X707" s="46"/>
      <c r="Y707" s="46"/>
      <c r="Z707" s="46"/>
      <c r="AA707" s="46"/>
      <c r="AB707" s="46"/>
      <c r="AC707" s="46"/>
      <c r="AD707" s="46"/>
      <c r="AE707" s="46"/>
      <c r="AF707" s="46"/>
      <c r="AG707" s="46"/>
      <c r="AH707" s="46"/>
      <c r="AI707" s="46"/>
      <c r="AJ707" s="46"/>
      <c r="AK707" s="46"/>
      <c r="AL707" s="46"/>
    </row>
    <row r="708">
      <c r="A708" s="50"/>
      <c r="B708" s="46"/>
      <c r="C708" s="46"/>
      <c r="D708" s="46"/>
      <c r="E708" s="70"/>
      <c r="F708" s="50"/>
      <c r="G708" s="50"/>
      <c r="H708" s="50"/>
      <c r="I708" s="50"/>
      <c r="J708" s="102"/>
      <c r="K708" s="46"/>
      <c r="L708" s="46"/>
      <c r="M708" s="46"/>
      <c r="N708" s="46"/>
      <c r="O708" s="46"/>
      <c r="P708" s="46"/>
      <c r="Q708" s="46"/>
      <c r="R708" s="46"/>
      <c r="S708" s="46"/>
      <c r="T708" s="46"/>
      <c r="U708" s="46"/>
      <c r="V708" s="46"/>
      <c r="W708" s="46"/>
      <c r="X708" s="46"/>
      <c r="Y708" s="46"/>
      <c r="Z708" s="46"/>
      <c r="AA708" s="46"/>
      <c r="AB708" s="46"/>
      <c r="AC708" s="46"/>
      <c r="AD708" s="46"/>
      <c r="AE708" s="46"/>
      <c r="AF708" s="46"/>
      <c r="AG708" s="46"/>
      <c r="AH708" s="46"/>
      <c r="AI708" s="46"/>
      <c r="AJ708" s="46"/>
      <c r="AK708" s="46"/>
      <c r="AL708" s="46"/>
    </row>
    <row r="709">
      <c r="A709" s="50"/>
      <c r="B709" s="46"/>
      <c r="C709" s="46"/>
      <c r="D709" s="46"/>
      <c r="E709" s="70"/>
      <c r="F709" s="50"/>
      <c r="G709" s="50"/>
      <c r="H709" s="50"/>
      <c r="I709" s="50"/>
      <c r="J709" s="102"/>
      <c r="K709" s="46"/>
      <c r="L709" s="46"/>
      <c r="M709" s="46"/>
      <c r="N709" s="46"/>
      <c r="O709" s="46"/>
      <c r="P709" s="46"/>
      <c r="Q709" s="46"/>
      <c r="R709" s="46"/>
      <c r="S709" s="46"/>
      <c r="T709" s="46"/>
      <c r="U709" s="46"/>
      <c r="V709" s="46"/>
      <c r="W709" s="46"/>
      <c r="X709" s="46"/>
      <c r="Y709" s="46"/>
      <c r="Z709" s="46"/>
      <c r="AA709" s="46"/>
      <c r="AB709" s="46"/>
      <c r="AC709" s="46"/>
      <c r="AD709" s="46"/>
      <c r="AE709" s="46"/>
      <c r="AF709" s="46"/>
      <c r="AG709" s="46"/>
      <c r="AH709" s="46"/>
      <c r="AI709" s="46"/>
      <c r="AJ709" s="46"/>
      <c r="AK709" s="46"/>
      <c r="AL709" s="46"/>
    </row>
    <row r="710">
      <c r="A710" s="50"/>
      <c r="B710" s="46"/>
      <c r="C710" s="46"/>
      <c r="D710" s="46"/>
      <c r="E710" s="70"/>
      <c r="F710" s="50"/>
      <c r="G710" s="50"/>
      <c r="H710" s="50"/>
      <c r="I710" s="50"/>
      <c r="J710" s="102"/>
      <c r="K710" s="46"/>
      <c r="L710" s="46"/>
      <c r="M710" s="46"/>
      <c r="N710" s="46"/>
      <c r="O710" s="46"/>
      <c r="P710" s="46"/>
      <c r="Q710" s="46"/>
      <c r="R710" s="46"/>
      <c r="S710" s="46"/>
      <c r="T710" s="46"/>
      <c r="U710" s="46"/>
      <c r="V710" s="46"/>
      <c r="W710" s="46"/>
      <c r="X710" s="46"/>
      <c r="Y710" s="46"/>
      <c r="Z710" s="46"/>
      <c r="AA710" s="46"/>
      <c r="AB710" s="46"/>
      <c r="AC710" s="46"/>
      <c r="AD710" s="46"/>
      <c r="AE710" s="46"/>
      <c r="AF710" s="46"/>
      <c r="AG710" s="46"/>
      <c r="AH710" s="46"/>
      <c r="AI710" s="46"/>
      <c r="AJ710" s="46"/>
      <c r="AK710" s="46"/>
      <c r="AL710" s="46"/>
    </row>
    <row r="711">
      <c r="A711" s="50"/>
      <c r="B711" s="46"/>
      <c r="C711" s="46"/>
      <c r="D711" s="46"/>
      <c r="E711" s="70"/>
      <c r="F711" s="50"/>
      <c r="G711" s="50"/>
      <c r="H711" s="50"/>
      <c r="I711" s="50"/>
      <c r="J711" s="102"/>
      <c r="K711" s="46"/>
      <c r="L711" s="46"/>
      <c r="M711" s="46"/>
      <c r="N711" s="46"/>
      <c r="O711" s="46"/>
      <c r="P711" s="46"/>
      <c r="Q711" s="46"/>
      <c r="R711" s="46"/>
      <c r="S711" s="46"/>
      <c r="T711" s="46"/>
      <c r="U711" s="46"/>
      <c r="V711" s="46"/>
      <c r="W711" s="46"/>
      <c r="X711" s="46"/>
      <c r="Y711" s="46"/>
      <c r="Z711" s="46"/>
      <c r="AA711" s="46"/>
      <c r="AB711" s="46"/>
      <c r="AC711" s="46"/>
      <c r="AD711" s="46"/>
      <c r="AE711" s="46"/>
      <c r="AF711" s="46"/>
      <c r="AG711" s="46"/>
      <c r="AH711" s="46"/>
      <c r="AI711" s="46"/>
      <c r="AJ711" s="46"/>
      <c r="AK711" s="46"/>
      <c r="AL711" s="46"/>
    </row>
    <row r="712">
      <c r="A712" s="50"/>
      <c r="B712" s="46"/>
      <c r="C712" s="46"/>
      <c r="D712" s="46"/>
      <c r="E712" s="70"/>
      <c r="F712" s="50"/>
      <c r="G712" s="50"/>
      <c r="H712" s="50"/>
      <c r="I712" s="50"/>
      <c r="J712" s="102"/>
      <c r="K712" s="46"/>
      <c r="L712" s="46"/>
      <c r="M712" s="46"/>
      <c r="N712" s="46"/>
      <c r="O712" s="46"/>
      <c r="P712" s="46"/>
      <c r="Q712" s="46"/>
      <c r="R712" s="46"/>
      <c r="S712" s="46"/>
      <c r="T712" s="46"/>
      <c r="U712" s="46"/>
      <c r="V712" s="46"/>
      <c r="W712" s="46"/>
      <c r="X712" s="46"/>
      <c r="Y712" s="46"/>
      <c r="Z712" s="46"/>
      <c r="AA712" s="46"/>
      <c r="AB712" s="46"/>
      <c r="AC712" s="46"/>
      <c r="AD712" s="46"/>
      <c r="AE712" s="46"/>
      <c r="AF712" s="46"/>
      <c r="AG712" s="46"/>
      <c r="AH712" s="46"/>
      <c r="AI712" s="46"/>
      <c r="AJ712" s="46"/>
      <c r="AK712" s="46"/>
      <c r="AL712" s="46"/>
    </row>
    <row r="713">
      <c r="A713" s="50"/>
      <c r="B713" s="46"/>
      <c r="C713" s="46"/>
      <c r="D713" s="46"/>
      <c r="E713" s="70"/>
      <c r="F713" s="50"/>
      <c r="G713" s="50"/>
      <c r="H713" s="50"/>
      <c r="I713" s="50"/>
      <c r="J713" s="102"/>
      <c r="K713" s="46"/>
      <c r="L713" s="46"/>
      <c r="M713" s="46"/>
      <c r="N713" s="46"/>
      <c r="O713" s="46"/>
      <c r="P713" s="46"/>
      <c r="Q713" s="46"/>
      <c r="R713" s="46"/>
      <c r="S713" s="46"/>
      <c r="T713" s="46"/>
      <c r="U713" s="46"/>
      <c r="V713" s="46"/>
      <c r="W713" s="46"/>
      <c r="X713" s="46"/>
      <c r="Y713" s="46"/>
      <c r="Z713" s="46"/>
      <c r="AA713" s="46"/>
      <c r="AB713" s="46"/>
      <c r="AC713" s="46"/>
      <c r="AD713" s="46"/>
      <c r="AE713" s="46"/>
      <c r="AF713" s="46"/>
      <c r="AG713" s="46"/>
      <c r="AH713" s="46"/>
      <c r="AI713" s="46"/>
      <c r="AJ713" s="46"/>
      <c r="AK713" s="46"/>
      <c r="AL713" s="46"/>
    </row>
    <row r="714">
      <c r="A714" s="50"/>
      <c r="B714" s="46"/>
      <c r="C714" s="46"/>
      <c r="D714" s="46"/>
      <c r="E714" s="70"/>
      <c r="F714" s="50"/>
      <c r="G714" s="50"/>
      <c r="H714" s="50"/>
      <c r="I714" s="50"/>
      <c r="J714" s="102"/>
      <c r="K714" s="46"/>
      <c r="L714" s="46"/>
      <c r="M714" s="46"/>
      <c r="N714" s="46"/>
      <c r="O714" s="46"/>
      <c r="P714" s="46"/>
      <c r="Q714" s="46"/>
      <c r="R714" s="46"/>
      <c r="S714" s="46"/>
      <c r="T714" s="46"/>
      <c r="U714" s="46"/>
      <c r="V714" s="46"/>
      <c r="W714" s="46"/>
      <c r="X714" s="46"/>
      <c r="Y714" s="46"/>
      <c r="Z714" s="46"/>
      <c r="AA714" s="46"/>
      <c r="AB714" s="46"/>
      <c r="AC714" s="46"/>
      <c r="AD714" s="46"/>
      <c r="AE714" s="46"/>
      <c r="AF714" s="46"/>
      <c r="AG714" s="46"/>
      <c r="AH714" s="46"/>
      <c r="AI714" s="46"/>
      <c r="AJ714" s="46"/>
      <c r="AK714" s="46"/>
      <c r="AL714" s="46"/>
    </row>
    <row r="715">
      <c r="A715" s="50"/>
      <c r="B715" s="46"/>
      <c r="C715" s="46"/>
      <c r="D715" s="46"/>
      <c r="E715" s="70"/>
      <c r="F715" s="50"/>
      <c r="G715" s="50"/>
      <c r="H715" s="50"/>
      <c r="I715" s="50"/>
      <c r="J715" s="102"/>
      <c r="K715" s="46"/>
      <c r="L715" s="46"/>
      <c r="M715" s="46"/>
      <c r="N715" s="46"/>
      <c r="O715" s="46"/>
      <c r="P715" s="46"/>
      <c r="Q715" s="46"/>
      <c r="R715" s="46"/>
      <c r="S715" s="46"/>
      <c r="T715" s="46"/>
      <c r="U715" s="46"/>
      <c r="V715" s="46"/>
      <c r="W715" s="46"/>
      <c r="X715" s="46"/>
      <c r="Y715" s="46"/>
      <c r="Z715" s="46"/>
      <c r="AA715" s="46"/>
      <c r="AB715" s="46"/>
      <c r="AC715" s="46"/>
      <c r="AD715" s="46"/>
      <c r="AE715" s="46"/>
      <c r="AF715" s="46"/>
      <c r="AG715" s="46"/>
      <c r="AH715" s="46"/>
      <c r="AI715" s="46"/>
      <c r="AJ715" s="46"/>
      <c r="AK715" s="46"/>
      <c r="AL715" s="46"/>
    </row>
    <row r="716">
      <c r="A716" s="50"/>
      <c r="B716" s="46"/>
      <c r="C716" s="46"/>
      <c r="D716" s="46"/>
      <c r="E716" s="70"/>
      <c r="F716" s="50"/>
      <c r="G716" s="50"/>
      <c r="H716" s="50"/>
      <c r="I716" s="50"/>
      <c r="J716" s="102"/>
      <c r="K716" s="46"/>
      <c r="L716" s="46"/>
      <c r="M716" s="46"/>
      <c r="N716" s="46"/>
      <c r="O716" s="46"/>
      <c r="P716" s="46"/>
      <c r="Q716" s="46"/>
      <c r="R716" s="46"/>
      <c r="S716" s="46"/>
      <c r="T716" s="46"/>
      <c r="U716" s="46"/>
      <c r="V716" s="46"/>
      <c r="W716" s="46"/>
      <c r="X716" s="46"/>
      <c r="Y716" s="46"/>
      <c r="Z716" s="46"/>
      <c r="AA716" s="46"/>
      <c r="AB716" s="46"/>
      <c r="AC716" s="46"/>
      <c r="AD716" s="46"/>
      <c r="AE716" s="46"/>
      <c r="AF716" s="46"/>
      <c r="AG716" s="46"/>
      <c r="AH716" s="46"/>
      <c r="AI716" s="46"/>
      <c r="AJ716" s="46"/>
      <c r="AK716" s="46"/>
      <c r="AL716" s="46"/>
    </row>
    <row r="717">
      <c r="A717" s="50"/>
      <c r="B717" s="46"/>
      <c r="C717" s="46"/>
      <c r="D717" s="46"/>
      <c r="E717" s="70"/>
      <c r="F717" s="50"/>
      <c r="G717" s="50"/>
      <c r="H717" s="50"/>
      <c r="I717" s="50"/>
      <c r="J717" s="102"/>
      <c r="K717" s="46"/>
      <c r="L717" s="46"/>
      <c r="M717" s="46"/>
      <c r="N717" s="46"/>
      <c r="O717" s="46"/>
      <c r="P717" s="46"/>
      <c r="Q717" s="46"/>
      <c r="R717" s="46"/>
      <c r="S717" s="46"/>
      <c r="T717" s="46"/>
      <c r="U717" s="46"/>
      <c r="V717" s="46"/>
      <c r="W717" s="46"/>
      <c r="X717" s="46"/>
      <c r="Y717" s="46"/>
      <c r="Z717" s="46"/>
      <c r="AA717" s="46"/>
      <c r="AB717" s="46"/>
      <c r="AC717" s="46"/>
      <c r="AD717" s="46"/>
      <c r="AE717" s="46"/>
      <c r="AF717" s="46"/>
      <c r="AG717" s="46"/>
      <c r="AH717" s="46"/>
      <c r="AI717" s="46"/>
      <c r="AJ717" s="46"/>
      <c r="AK717" s="46"/>
      <c r="AL717" s="46"/>
    </row>
    <row r="718">
      <c r="A718" s="50"/>
      <c r="B718" s="46"/>
      <c r="C718" s="46"/>
      <c r="D718" s="46"/>
      <c r="E718" s="70"/>
      <c r="F718" s="50"/>
      <c r="G718" s="50"/>
      <c r="H718" s="50"/>
      <c r="I718" s="50"/>
      <c r="J718" s="102"/>
      <c r="K718" s="46"/>
      <c r="L718" s="46"/>
      <c r="M718" s="46"/>
      <c r="N718" s="46"/>
      <c r="O718" s="46"/>
      <c r="P718" s="46"/>
      <c r="Q718" s="46"/>
      <c r="R718" s="46"/>
      <c r="S718" s="46"/>
      <c r="T718" s="46"/>
      <c r="U718" s="46"/>
      <c r="V718" s="46"/>
      <c r="W718" s="46"/>
      <c r="X718" s="46"/>
      <c r="Y718" s="46"/>
      <c r="Z718" s="46"/>
      <c r="AA718" s="46"/>
      <c r="AB718" s="46"/>
      <c r="AC718" s="46"/>
      <c r="AD718" s="46"/>
      <c r="AE718" s="46"/>
      <c r="AF718" s="46"/>
      <c r="AG718" s="46"/>
      <c r="AH718" s="46"/>
      <c r="AI718" s="46"/>
      <c r="AJ718" s="46"/>
      <c r="AK718" s="46"/>
      <c r="AL718" s="46"/>
    </row>
    <row r="719">
      <c r="A719" s="50"/>
      <c r="B719" s="46"/>
      <c r="C719" s="46"/>
      <c r="D719" s="46"/>
      <c r="E719" s="70"/>
      <c r="F719" s="50"/>
      <c r="G719" s="50"/>
      <c r="H719" s="50"/>
      <c r="I719" s="50"/>
      <c r="J719" s="102"/>
      <c r="K719" s="46"/>
      <c r="L719" s="46"/>
      <c r="M719" s="46"/>
      <c r="N719" s="46"/>
      <c r="O719" s="46"/>
      <c r="P719" s="46"/>
      <c r="Q719" s="46"/>
      <c r="R719" s="46"/>
      <c r="S719" s="46"/>
      <c r="T719" s="46"/>
      <c r="U719" s="46"/>
      <c r="V719" s="46"/>
      <c r="W719" s="46"/>
      <c r="X719" s="46"/>
      <c r="Y719" s="46"/>
      <c r="Z719" s="46"/>
      <c r="AA719" s="46"/>
      <c r="AB719" s="46"/>
      <c r="AC719" s="46"/>
      <c r="AD719" s="46"/>
      <c r="AE719" s="46"/>
      <c r="AF719" s="46"/>
      <c r="AG719" s="46"/>
      <c r="AH719" s="46"/>
      <c r="AI719" s="46"/>
      <c r="AJ719" s="46"/>
      <c r="AK719" s="46"/>
      <c r="AL719" s="46"/>
    </row>
    <row r="720">
      <c r="A720" s="50"/>
      <c r="B720" s="46"/>
      <c r="C720" s="46"/>
      <c r="D720" s="46"/>
      <c r="E720" s="70"/>
      <c r="F720" s="50"/>
      <c r="G720" s="50"/>
      <c r="H720" s="50"/>
      <c r="I720" s="50"/>
      <c r="J720" s="102"/>
      <c r="K720" s="46"/>
      <c r="L720" s="46"/>
      <c r="M720" s="46"/>
      <c r="N720" s="46"/>
      <c r="O720" s="46"/>
      <c r="P720" s="46"/>
      <c r="Q720" s="46"/>
      <c r="R720" s="46"/>
      <c r="S720" s="46"/>
      <c r="T720" s="46"/>
      <c r="U720" s="46"/>
      <c r="V720" s="46"/>
      <c r="W720" s="46"/>
      <c r="X720" s="46"/>
      <c r="Y720" s="46"/>
      <c r="Z720" s="46"/>
      <c r="AA720" s="46"/>
      <c r="AB720" s="46"/>
      <c r="AC720" s="46"/>
      <c r="AD720" s="46"/>
      <c r="AE720" s="46"/>
      <c r="AF720" s="46"/>
      <c r="AG720" s="46"/>
      <c r="AH720" s="46"/>
      <c r="AI720" s="46"/>
      <c r="AJ720" s="46"/>
      <c r="AK720" s="46"/>
      <c r="AL720" s="46"/>
    </row>
    <row r="721">
      <c r="A721" s="50"/>
      <c r="B721" s="46"/>
      <c r="C721" s="46"/>
      <c r="D721" s="46"/>
      <c r="E721" s="70"/>
      <c r="F721" s="50"/>
      <c r="G721" s="50"/>
      <c r="H721" s="50"/>
      <c r="I721" s="50"/>
      <c r="J721" s="102"/>
      <c r="K721" s="46"/>
      <c r="L721" s="46"/>
      <c r="M721" s="46"/>
      <c r="N721" s="46"/>
      <c r="O721" s="46"/>
      <c r="P721" s="46"/>
      <c r="Q721" s="46"/>
      <c r="R721" s="46"/>
      <c r="S721" s="46"/>
      <c r="T721" s="46"/>
      <c r="U721" s="46"/>
      <c r="V721" s="46"/>
      <c r="W721" s="46"/>
      <c r="X721" s="46"/>
      <c r="Y721" s="46"/>
      <c r="Z721" s="46"/>
      <c r="AA721" s="46"/>
      <c r="AB721" s="46"/>
      <c r="AC721" s="46"/>
      <c r="AD721" s="46"/>
      <c r="AE721" s="46"/>
      <c r="AF721" s="46"/>
      <c r="AG721" s="46"/>
      <c r="AH721" s="46"/>
      <c r="AI721" s="46"/>
      <c r="AJ721" s="46"/>
      <c r="AK721" s="46"/>
      <c r="AL721" s="46"/>
    </row>
    <row r="722">
      <c r="A722" s="50"/>
      <c r="B722" s="46"/>
      <c r="C722" s="46"/>
      <c r="D722" s="46"/>
      <c r="E722" s="70"/>
      <c r="F722" s="50"/>
      <c r="G722" s="50"/>
      <c r="H722" s="50"/>
      <c r="I722" s="50"/>
      <c r="J722" s="102"/>
      <c r="K722" s="46"/>
      <c r="L722" s="46"/>
      <c r="M722" s="46"/>
      <c r="N722" s="46"/>
      <c r="O722" s="46"/>
      <c r="P722" s="46"/>
      <c r="Q722" s="46"/>
      <c r="R722" s="46"/>
      <c r="S722" s="46"/>
      <c r="T722" s="46"/>
      <c r="U722" s="46"/>
      <c r="V722" s="46"/>
      <c r="W722" s="46"/>
      <c r="X722" s="46"/>
      <c r="Y722" s="46"/>
      <c r="Z722" s="46"/>
      <c r="AA722" s="46"/>
      <c r="AB722" s="46"/>
      <c r="AC722" s="46"/>
      <c r="AD722" s="46"/>
      <c r="AE722" s="46"/>
      <c r="AF722" s="46"/>
      <c r="AG722" s="46"/>
      <c r="AH722" s="46"/>
      <c r="AI722" s="46"/>
      <c r="AJ722" s="46"/>
      <c r="AK722" s="46"/>
      <c r="AL722" s="46"/>
    </row>
    <row r="723">
      <c r="A723" s="50"/>
      <c r="B723" s="46"/>
      <c r="C723" s="46"/>
      <c r="D723" s="46"/>
      <c r="E723" s="70"/>
      <c r="F723" s="50"/>
      <c r="G723" s="50"/>
      <c r="H723" s="50"/>
      <c r="I723" s="50"/>
      <c r="J723" s="102"/>
      <c r="K723" s="46"/>
      <c r="L723" s="46"/>
      <c r="M723" s="46"/>
      <c r="N723" s="46"/>
      <c r="O723" s="46"/>
      <c r="P723" s="46"/>
      <c r="Q723" s="46"/>
      <c r="R723" s="46"/>
      <c r="S723" s="46"/>
      <c r="T723" s="46"/>
      <c r="U723" s="46"/>
      <c r="V723" s="46"/>
      <c r="W723" s="46"/>
      <c r="X723" s="46"/>
      <c r="Y723" s="46"/>
      <c r="Z723" s="46"/>
      <c r="AA723" s="46"/>
      <c r="AB723" s="46"/>
      <c r="AC723" s="46"/>
      <c r="AD723" s="46"/>
      <c r="AE723" s="46"/>
      <c r="AF723" s="46"/>
      <c r="AG723" s="46"/>
      <c r="AH723" s="46"/>
      <c r="AI723" s="46"/>
      <c r="AJ723" s="46"/>
      <c r="AK723" s="46"/>
      <c r="AL723" s="46"/>
    </row>
    <row r="724">
      <c r="A724" s="50"/>
      <c r="B724" s="46"/>
      <c r="C724" s="46"/>
      <c r="D724" s="46"/>
      <c r="E724" s="70"/>
      <c r="F724" s="50"/>
      <c r="G724" s="50"/>
      <c r="H724" s="50"/>
      <c r="I724" s="50"/>
      <c r="J724" s="102"/>
      <c r="K724" s="46"/>
      <c r="L724" s="46"/>
      <c r="M724" s="46"/>
      <c r="N724" s="46"/>
      <c r="O724" s="46"/>
      <c r="P724" s="46"/>
      <c r="Q724" s="46"/>
      <c r="R724" s="46"/>
      <c r="S724" s="46"/>
      <c r="T724" s="46"/>
      <c r="U724" s="46"/>
      <c r="V724" s="46"/>
      <c r="W724" s="46"/>
      <c r="X724" s="46"/>
      <c r="Y724" s="46"/>
      <c r="Z724" s="46"/>
      <c r="AA724" s="46"/>
      <c r="AB724" s="46"/>
      <c r="AC724" s="46"/>
      <c r="AD724" s="46"/>
      <c r="AE724" s="46"/>
      <c r="AF724" s="46"/>
      <c r="AG724" s="46"/>
      <c r="AH724" s="46"/>
      <c r="AI724" s="46"/>
      <c r="AJ724" s="46"/>
      <c r="AK724" s="46"/>
      <c r="AL724" s="46"/>
    </row>
    <row r="725">
      <c r="A725" s="50"/>
      <c r="B725" s="46"/>
      <c r="C725" s="46"/>
      <c r="D725" s="46"/>
      <c r="E725" s="70"/>
      <c r="F725" s="50"/>
      <c r="G725" s="50"/>
      <c r="H725" s="50"/>
      <c r="I725" s="50"/>
      <c r="J725" s="102"/>
      <c r="K725" s="46"/>
      <c r="L725" s="46"/>
      <c r="M725" s="46"/>
      <c r="N725" s="46"/>
      <c r="O725" s="46"/>
      <c r="P725" s="46"/>
      <c r="Q725" s="46"/>
      <c r="R725" s="46"/>
      <c r="S725" s="46"/>
      <c r="T725" s="46"/>
      <c r="U725" s="46"/>
      <c r="V725" s="46"/>
      <c r="W725" s="46"/>
      <c r="X725" s="46"/>
      <c r="Y725" s="46"/>
      <c r="Z725" s="46"/>
      <c r="AA725" s="46"/>
      <c r="AB725" s="46"/>
      <c r="AC725" s="46"/>
      <c r="AD725" s="46"/>
      <c r="AE725" s="46"/>
      <c r="AF725" s="46"/>
      <c r="AG725" s="46"/>
      <c r="AH725" s="46"/>
      <c r="AI725" s="46"/>
      <c r="AJ725" s="46"/>
      <c r="AK725" s="46"/>
      <c r="AL725" s="46"/>
    </row>
    <row r="726">
      <c r="A726" s="50"/>
      <c r="B726" s="46"/>
      <c r="C726" s="46"/>
      <c r="D726" s="46"/>
      <c r="E726" s="70"/>
      <c r="F726" s="50"/>
      <c r="G726" s="50"/>
      <c r="H726" s="50"/>
      <c r="I726" s="50"/>
      <c r="J726" s="102"/>
      <c r="K726" s="46"/>
      <c r="L726" s="46"/>
      <c r="M726" s="46"/>
      <c r="N726" s="46"/>
      <c r="O726" s="46"/>
      <c r="P726" s="46"/>
      <c r="Q726" s="46"/>
      <c r="R726" s="46"/>
      <c r="S726" s="46"/>
      <c r="T726" s="46"/>
      <c r="U726" s="46"/>
      <c r="V726" s="46"/>
      <c r="W726" s="46"/>
      <c r="X726" s="46"/>
      <c r="Y726" s="46"/>
      <c r="Z726" s="46"/>
      <c r="AA726" s="46"/>
      <c r="AB726" s="46"/>
      <c r="AC726" s="46"/>
      <c r="AD726" s="46"/>
      <c r="AE726" s="46"/>
      <c r="AF726" s="46"/>
      <c r="AG726" s="46"/>
      <c r="AH726" s="46"/>
      <c r="AI726" s="46"/>
      <c r="AJ726" s="46"/>
      <c r="AK726" s="46"/>
      <c r="AL726" s="46"/>
    </row>
    <row r="727">
      <c r="A727" s="50"/>
      <c r="B727" s="46"/>
      <c r="C727" s="46"/>
      <c r="D727" s="46"/>
      <c r="E727" s="70"/>
      <c r="F727" s="50"/>
      <c r="G727" s="50"/>
      <c r="H727" s="50"/>
      <c r="I727" s="50"/>
      <c r="J727" s="102"/>
      <c r="K727" s="46"/>
      <c r="L727" s="46"/>
      <c r="M727" s="46"/>
      <c r="N727" s="46"/>
      <c r="O727" s="46"/>
      <c r="P727" s="46"/>
      <c r="Q727" s="46"/>
      <c r="R727" s="46"/>
      <c r="S727" s="46"/>
      <c r="T727" s="46"/>
      <c r="U727" s="46"/>
      <c r="V727" s="46"/>
      <c r="W727" s="46"/>
      <c r="X727" s="46"/>
      <c r="Y727" s="46"/>
      <c r="Z727" s="46"/>
      <c r="AA727" s="46"/>
      <c r="AB727" s="46"/>
      <c r="AC727" s="46"/>
      <c r="AD727" s="46"/>
      <c r="AE727" s="46"/>
      <c r="AF727" s="46"/>
      <c r="AG727" s="46"/>
      <c r="AH727" s="46"/>
      <c r="AI727" s="46"/>
      <c r="AJ727" s="46"/>
      <c r="AK727" s="46"/>
      <c r="AL727" s="46"/>
    </row>
    <row r="728">
      <c r="A728" s="50"/>
      <c r="B728" s="46"/>
      <c r="C728" s="46"/>
      <c r="D728" s="46"/>
      <c r="E728" s="70"/>
      <c r="F728" s="50"/>
      <c r="G728" s="50"/>
      <c r="H728" s="50"/>
      <c r="I728" s="50"/>
      <c r="J728" s="102"/>
      <c r="K728" s="46"/>
      <c r="L728" s="46"/>
      <c r="M728" s="46"/>
      <c r="N728" s="46"/>
      <c r="O728" s="46"/>
      <c r="P728" s="46"/>
      <c r="Q728" s="46"/>
      <c r="R728" s="46"/>
      <c r="S728" s="46"/>
      <c r="T728" s="46"/>
      <c r="U728" s="46"/>
      <c r="V728" s="46"/>
      <c r="W728" s="46"/>
      <c r="X728" s="46"/>
      <c r="Y728" s="46"/>
      <c r="Z728" s="46"/>
      <c r="AA728" s="46"/>
      <c r="AB728" s="46"/>
      <c r="AC728" s="46"/>
      <c r="AD728" s="46"/>
      <c r="AE728" s="46"/>
      <c r="AF728" s="46"/>
      <c r="AG728" s="46"/>
      <c r="AH728" s="46"/>
      <c r="AI728" s="46"/>
      <c r="AJ728" s="46"/>
      <c r="AK728" s="46"/>
      <c r="AL728" s="46"/>
    </row>
    <row r="729">
      <c r="A729" s="50"/>
      <c r="B729" s="46"/>
      <c r="C729" s="46"/>
      <c r="D729" s="46"/>
      <c r="E729" s="70"/>
      <c r="F729" s="50"/>
      <c r="G729" s="50"/>
      <c r="H729" s="50"/>
      <c r="I729" s="50"/>
      <c r="J729" s="102"/>
      <c r="K729" s="46"/>
      <c r="L729" s="46"/>
      <c r="M729" s="46"/>
      <c r="N729" s="46"/>
      <c r="O729" s="46"/>
      <c r="P729" s="46"/>
      <c r="Q729" s="46"/>
      <c r="R729" s="46"/>
      <c r="S729" s="46"/>
      <c r="T729" s="46"/>
      <c r="U729" s="46"/>
      <c r="V729" s="46"/>
      <c r="W729" s="46"/>
      <c r="X729" s="46"/>
      <c r="Y729" s="46"/>
      <c r="Z729" s="46"/>
      <c r="AA729" s="46"/>
      <c r="AB729" s="46"/>
      <c r="AC729" s="46"/>
      <c r="AD729" s="46"/>
      <c r="AE729" s="46"/>
      <c r="AF729" s="46"/>
      <c r="AG729" s="46"/>
      <c r="AH729" s="46"/>
      <c r="AI729" s="46"/>
      <c r="AJ729" s="46"/>
      <c r="AK729" s="46"/>
      <c r="AL729" s="46"/>
    </row>
    <row r="730">
      <c r="A730" s="50"/>
      <c r="B730" s="46"/>
      <c r="C730" s="46"/>
      <c r="D730" s="46"/>
      <c r="E730" s="70"/>
      <c r="F730" s="50"/>
      <c r="G730" s="50"/>
      <c r="H730" s="50"/>
      <c r="I730" s="50"/>
      <c r="J730" s="102"/>
      <c r="K730" s="46"/>
      <c r="L730" s="46"/>
      <c r="M730" s="46"/>
      <c r="N730" s="46"/>
      <c r="O730" s="46"/>
      <c r="P730" s="46"/>
      <c r="Q730" s="46"/>
      <c r="R730" s="46"/>
      <c r="S730" s="46"/>
      <c r="T730" s="46"/>
      <c r="U730" s="46"/>
      <c r="V730" s="46"/>
      <c r="W730" s="46"/>
      <c r="X730" s="46"/>
      <c r="Y730" s="46"/>
      <c r="Z730" s="46"/>
      <c r="AA730" s="46"/>
      <c r="AB730" s="46"/>
      <c r="AC730" s="46"/>
      <c r="AD730" s="46"/>
      <c r="AE730" s="46"/>
      <c r="AF730" s="46"/>
      <c r="AG730" s="46"/>
      <c r="AH730" s="46"/>
      <c r="AI730" s="46"/>
      <c r="AJ730" s="46"/>
      <c r="AK730" s="46"/>
      <c r="AL730" s="46"/>
    </row>
    <row r="731">
      <c r="A731" s="50"/>
      <c r="B731" s="46"/>
      <c r="C731" s="46"/>
      <c r="D731" s="46"/>
      <c r="E731" s="70"/>
      <c r="F731" s="50"/>
      <c r="G731" s="50"/>
      <c r="H731" s="50"/>
      <c r="I731" s="50"/>
      <c r="J731" s="102"/>
      <c r="K731" s="46"/>
      <c r="L731" s="46"/>
      <c r="M731" s="46"/>
      <c r="N731" s="46"/>
      <c r="O731" s="46"/>
      <c r="P731" s="46"/>
      <c r="Q731" s="46"/>
      <c r="R731" s="46"/>
      <c r="S731" s="46"/>
      <c r="T731" s="46"/>
      <c r="U731" s="46"/>
      <c r="V731" s="46"/>
      <c r="W731" s="46"/>
      <c r="X731" s="46"/>
      <c r="Y731" s="46"/>
      <c r="Z731" s="46"/>
      <c r="AA731" s="46"/>
      <c r="AB731" s="46"/>
      <c r="AC731" s="46"/>
      <c r="AD731" s="46"/>
      <c r="AE731" s="46"/>
      <c r="AF731" s="46"/>
      <c r="AG731" s="46"/>
      <c r="AH731" s="46"/>
      <c r="AI731" s="46"/>
      <c r="AJ731" s="46"/>
      <c r="AK731" s="46"/>
      <c r="AL731" s="46"/>
    </row>
    <row r="732">
      <c r="A732" s="50"/>
      <c r="B732" s="46"/>
      <c r="C732" s="46"/>
      <c r="D732" s="46"/>
      <c r="E732" s="70"/>
      <c r="F732" s="50"/>
      <c r="G732" s="50"/>
      <c r="H732" s="50"/>
      <c r="I732" s="50"/>
      <c r="J732" s="102"/>
      <c r="K732" s="46"/>
      <c r="L732" s="46"/>
      <c r="M732" s="46"/>
      <c r="N732" s="46"/>
      <c r="O732" s="46"/>
      <c r="P732" s="46"/>
      <c r="Q732" s="46"/>
      <c r="R732" s="46"/>
      <c r="S732" s="46"/>
      <c r="T732" s="46"/>
      <c r="U732" s="46"/>
      <c r="V732" s="46"/>
      <c r="W732" s="46"/>
      <c r="X732" s="46"/>
      <c r="Y732" s="46"/>
      <c r="Z732" s="46"/>
      <c r="AA732" s="46"/>
      <c r="AB732" s="46"/>
      <c r="AC732" s="46"/>
      <c r="AD732" s="46"/>
      <c r="AE732" s="46"/>
      <c r="AF732" s="46"/>
      <c r="AG732" s="46"/>
      <c r="AH732" s="46"/>
      <c r="AI732" s="46"/>
      <c r="AJ732" s="46"/>
      <c r="AK732" s="46"/>
      <c r="AL732" s="46"/>
    </row>
    <row r="733">
      <c r="A733" s="50"/>
      <c r="B733" s="46"/>
      <c r="C733" s="46"/>
      <c r="D733" s="46"/>
      <c r="E733" s="70"/>
      <c r="F733" s="50"/>
      <c r="G733" s="50"/>
      <c r="H733" s="50"/>
      <c r="I733" s="50"/>
      <c r="J733" s="102"/>
      <c r="K733" s="46"/>
      <c r="L733" s="46"/>
      <c r="M733" s="46"/>
      <c r="N733" s="46"/>
      <c r="O733" s="46"/>
      <c r="P733" s="46"/>
      <c r="Q733" s="46"/>
      <c r="R733" s="46"/>
      <c r="S733" s="46"/>
      <c r="T733" s="46"/>
      <c r="U733" s="46"/>
      <c r="V733" s="46"/>
      <c r="W733" s="46"/>
      <c r="X733" s="46"/>
      <c r="Y733" s="46"/>
      <c r="Z733" s="46"/>
      <c r="AA733" s="46"/>
      <c r="AB733" s="46"/>
      <c r="AC733" s="46"/>
      <c r="AD733" s="46"/>
      <c r="AE733" s="46"/>
      <c r="AF733" s="46"/>
      <c r="AG733" s="46"/>
      <c r="AH733" s="46"/>
      <c r="AI733" s="46"/>
      <c r="AJ733" s="46"/>
      <c r="AK733" s="46"/>
      <c r="AL733" s="46"/>
    </row>
    <row r="734">
      <c r="A734" s="50"/>
      <c r="B734" s="46"/>
      <c r="C734" s="46"/>
      <c r="D734" s="46"/>
      <c r="E734" s="70"/>
      <c r="F734" s="50"/>
      <c r="G734" s="50"/>
      <c r="H734" s="50"/>
      <c r="I734" s="50"/>
      <c r="J734" s="102"/>
      <c r="K734" s="46"/>
      <c r="L734" s="46"/>
      <c r="M734" s="46"/>
      <c r="N734" s="46"/>
      <c r="O734" s="46"/>
      <c r="P734" s="46"/>
      <c r="Q734" s="46"/>
      <c r="R734" s="46"/>
      <c r="S734" s="46"/>
      <c r="T734" s="46"/>
      <c r="U734" s="46"/>
      <c r="V734" s="46"/>
      <c r="W734" s="46"/>
      <c r="X734" s="46"/>
      <c r="Y734" s="46"/>
      <c r="Z734" s="46"/>
      <c r="AA734" s="46"/>
      <c r="AB734" s="46"/>
      <c r="AC734" s="46"/>
      <c r="AD734" s="46"/>
      <c r="AE734" s="46"/>
      <c r="AF734" s="46"/>
      <c r="AG734" s="46"/>
      <c r="AH734" s="46"/>
      <c r="AI734" s="46"/>
      <c r="AJ734" s="46"/>
      <c r="AK734" s="46"/>
      <c r="AL734" s="46"/>
    </row>
    <row r="735">
      <c r="A735" s="50"/>
      <c r="B735" s="46"/>
      <c r="C735" s="46"/>
      <c r="D735" s="46"/>
      <c r="E735" s="70"/>
      <c r="F735" s="50"/>
      <c r="G735" s="50"/>
      <c r="H735" s="50"/>
      <c r="I735" s="50"/>
      <c r="J735" s="102"/>
      <c r="K735" s="46"/>
      <c r="L735" s="46"/>
      <c r="M735" s="46"/>
      <c r="N735" s="46"/>
      <c r="O735" s="46"/>
      <c r="P735" s="46"/>
      <c r="Q735" s="46"/>
      <c r="R735" s="46"/>
      <c r="S735" s="46"/>
      <c r="T735" s="46"/>
      <c r="U735" s="46"/>
      <c r="V735" s="46"/>
      <c r="W735" s="46"/>
      <c r="X735" s="46"/>
      <c r="Y735" s="46"/>
      <c r="Z735" s="46"/>
      <c r="AA735" s="46"/>
      <c r="AB735" s="46"/>
      <c r="AC735" s="46"/>
      <c r="AD735" s="46"/>
      <c r="AE735" s="46"/>
      <c r="AF735" s="46"/>
      <c r="AG735" s="46"/>
      <c r="AH735" s="46"/>
      <c r="AI735" s="46"/>
      <c r="AJ735" s="46"/>
      <c r="AK735" s="46"/>
      <c r="AL735" s="46"/>
    </row>
    <row r="736">
      <c r="A736" s="50"/>
      <c r="B736" s="46"/>
      <c r="C736" s="46"/>
      <c r="D736" s="46"/>
      <c r="E736" s="70"/>
      <c r="F736" s="50"/>
      <c r="G736" s="50"/>
      <c r="H736" s="50"/>
      <c r="I736" s="50"/>
      <c r="J736" s="102"/>
      <c r="K736" s="46"/>
      <c r="L736" s="46"/>
      <c r="M736" s="46"/>
      <c r="N736" s="46"/>
      <c r="O736" s="46"/>
      <c r="P736" s="46"/>
      <c r="Q736" s="46"/>
      <c r="R736" s="46"/>
      <c r="S736" s="46"/>
      <c r="T736" s="46"/>
      <c r="U736" s="46"/>
      <c r="V736" s="46"/>
      <c r="W736" s="46"/>
      <c r="X736" s="46"/>
      <c r="Y736" s="46"/>
      <c r="Z736" s="46"/>
      <c r="AA736" s="46"/>
      <c r="AB736" s="46"/>
      <c r="AC736" s="46"/>
      <c r="AD736" s="46"/>
      <c r="AE736" s="46"/>
      <c r="AF736" s="46"/>
      <c r="AG736" s="46"/>
      <c r="AH736" s="46"/>
      <c r="AI736" s="46"/>
      <c r="AJ736" s="46"/>
      <c r="AK736" s="46"/>
      <c r="AL736" s="46"/>
    </row>
    <row r="737">
      <c r="A737" s="50"/>
      <c r="B737" s="46"/>
      <c r="C737" s="46"/>
      <c r="D737" s="46"/>
      <c r="E737" s="70"/>
      <c r="F737" s="50"/>
      <c r="G737" s="50"/>
      <c r="H737" s="50"/>
      <c r="I737" s="50"/>
      <c r="J737" s="102"/>
      <c r="K737" s="46"/>
      <c r="L737" s="46"/>
      <c r="M737" s="46"/>
      <c r="N737" s="46"/>
      <c r="O737" s="46"/>
      <c r="P737" s="46"/>
      <c r="Q737" s="46"/>
      <c r="R737" s="46"/>
      <c r="S737" s="46"/>
      <c r="T737" s="46"/>
      <c r="U737" s="46"/>
      <c r="V737" s="46"/>
      <c r="W737" s="46"/>
      <c r="X737" s="46"/>
      <c r="Y737" s="46"/>
      <c r="Z737" s="46"/>
      <c r="AA737" s="46"/>
      <c r="AB737" s="46"/>
      <c r="AC737" s="46"/>
      <c r="AD737" s="46"/>
      <c r="AE737" s="46"/>
      <c r="AF737" s="46"/>
      <c r="AG737" s="46"/>
      <c r="AH737" s="46"/>
      <c r="AI737" s="46"/>
      <c r="AJ737" s="46"/>
      <c r="AK737" s="46"/>
      <c r="AL737" s="46"/>
    </row>
    <row r="738">
      <c r="A738" s="50"/>
      <c r="B738" s="46"/>
      <c r="C738" s="46"/>
      <c r="D738" s="46"/>
      <c r="E738" s="70"/>
      <c r="F738" s="50"/>
      <c r="G738" s="50"/>
      <c r="H738" s="50"/>
      <c r="I738" s="50"/>
      <c r="J738" s="102"/>
      <c r="K738" s="46"/>
      <c r="L738" s="46"/>
      <c r="M738" s="46"/>
      <c r="N738" s="46"/>
      <c r="O738" s="46"/>
      <c r="P738" s="46"/>
      <c r="Q738" s="46"/>
      <c r="R738" s="46"/>
      <c r="S738" s="46"/>
      <c r="T738" s="46"/>
      <c r="U738" s="46"/>
      <c r="V738" s="46"/>
      <c r="W738" s="46"/>
      <c r="X738" s="46"/>
      <c r="Y738" s="46"/>
      <c r="Z738" s="46"/>
      <c r="AA738" s="46"/>
      <c r="AB738" s="46"/>
      <c r="AC738" s="46"/>
      <c r="AD738" s="46"/>
      <c r="AE738" s="46"/>
      <c r="AF738" s="46"/>
      <c r="AG738" s="46"/>
      <c r="AH738" s="46"/>
      <c r="AI738" s="46"/>
      <c r="AJ738" s="46"/>
      <c r="AK738" s="46"/>
      <c r="AL738" s="46"/>
    </row>
    <row r="739">
      <c r="A739" s="50"/>
      <c r="B739" s="46"/>
      <c r="C739" s="46"/>
      <c r="D739" s="46"/>
      <c r="E739" s="70"/>
      <c r="F739" s="50"/>
      <c r="G739" s="50"/>
      <c r="H739" s="50"/>
      <c r="I739" s="50"/>
      <c r="J739" s="102"/>
      <c r="K739" s="46"/>
      <c r="L739" s="46"/>
      <c r="M739" s="46"/>
      <c r="N739" s="46"/>
      <c r="O739" s="46"/>
      <c r="P739" s="46"/>
      <c r="Q739" s="46"/>
      <c r="R739" s="46"/>
      <c r="S739" s="46"/>
      <c r="T739" s="46"/>
      <c r="U739" s="46"/>
      <c r="V739" s="46"/>
      <c r="W739" s="46"/>
      <c r="X739" s="46"/>
      <c r="Y739" s="46"/>
      <c r="Z739" s="46"/>
      <c r="AA739" s="46"/>
      <c r="AB739" s="46"/>
      <c r="AC739" s="46"/>
      <c r="AD739" s="46"/>
      <c r="AE739" s="46"/>
      <c r="AF739" s="46"/>
      <c r="AG739" s="46"/>
      <c r="AH739" s="46"/>
      <c r="AI739" s="46"/>
      <c r="AJ739" s="46"/>
      <c r="AK739" s="46"/>
      <c r="AL739" s="46"/>
    </row>
    <row r="740">
      <c r="A740" s="50"/>
      <c r="B740" s="46"/>
      <c r="C740" s="46"/>
      <c r="D740" s="46"/>
      <c r="E740" s="70"/>
      <c r="F740" s="50"/>
      <c r="G740" s="50"/>
      <c r="H740" s="50"/>
      <c r="I740" s="50"/>
      <c r="J740" s="102"/>
      <c r="K740" s="46"/>
      <c r="L740" s="46"/>
      <c r="M740" s="46"/>
      <c r="N740" s="46"/>
      <c r="O740" s="46"/>
      <c r="P740" s="46"/>
      <c r="Q740" s="46"/>
      <c r="R740" s="46"/>
      <c r="S740" s="46"/>
      <c r="T740" s="46"/>
      <c r="U740" s="46"/>
      <c r="V740" s="46"/>
      <c r="W740" s="46"/>
      <c r="X740" s="46"/>
      <c r="Y740" s="46"/>
      <c r="Z740" s="46"/>
      <c r="AA740" s="46"/>
      <c r="AB740" s="46"/>
      <c r="AC740" s="46"/>
      <c r="AD740" s="46"/>
      <c r="AE740" s="46"/>
      <c r="AF740" s="46"/>
      <c r="AG740" s="46"/>
      <c r="AH740" s="46"/>
      <c r="AI740" s="46"/>
      <c r="AJ740" s="46"/>
      <c r="AK740" s="46"/>
      <c r="AL740" s="46"/>
    </row>
    <row r="741">
      <c r="A741" s="50"/>
      <c r="B741" s="46"/>
      <c r="C741" s="46"/>
      <c r="D741" s="46"/>
      <c r="E741" s="70"/>
      <c r="F741" s="50"/>
      <c r="G741" s="50"/>
      <c r="H741" s="50"/>
      <c r="I741" s="50"/>
      <c r="J741" s="102"/>
      <c r="K741" s="46"/>
      <c r="L741" s="46"/>
      <c r="M741" s="46"/>
      <c r="N741" s="46"/>
      <c r="O741" s="46"/>
      <c r="P741" s="46"/>
      <c r="Q741" s="46"/>
      <c r="R741" s="46"/>
      <c r="S741" s="46"/>
      <c r="T741" s="46"/>
      <c r="U741" s="46"/>
      <c r="V741" s="46"/>
      <c r="W741" s="46"/>
      <c r="X741" s="46"/>
      <c r="Y741" s="46"/>
      <c r="Z741" s="46"/>
      <c r="AA741" s="46"/>
      <c r="AB741" s="46"/>
      <c r="AC741" s="46"/>
      <c r="AD741" s="46"/>
      <c r="AE741" s="46"/>
      <c r="AF741" s="46"/>
      <c r="AG741" s="46"/>
      <c r="AH741" s="46"/>
      <c r="AI741" s="46"/>
      <c r="AJ741" s="46"/>
      <c r="AK741" s="46"/>
      <c r="AL741" s="46"/>
    </row>
    <row r="742">
      <c r="A742" s="50"/>
      <c r="B742" s="46"/>
      <c r="C742" s="46"/>
      <c r="D742" s="46"/>
      <c r="E742" s="70"/>
      <c r="F742" s="50"/>
      <c r="G742" s="50"/>
      <c r="H742" s="50"/>
      <c r="I742" s="50"/>
      <c r="J742" s="102"/>
      <c r="K742" s="46"/>
      <c r="L742" s="46"/>
      <c r="M742" s="46"/>
      <c r="N742" s="46"/>
      <c r="O742" s="46"/>
      <c r="P742" s="46"/>
      <c r="Q742" s="46"/>
      <c r="R742" s="46"/>
      <c r="S742" s="46"/>
      <c r="T742" s="46"/>
      <c r="U742" s="46"/>
      <c r="V742" s="46"/>
      <c r="W742" s="46"/>
      <c r="X742" s="46"/>
      <c r="Y742" s="46"/>
      <c r="Z742" s="46"/>
      <c r="AA742" s="46"/>
      <c r="AB742" s="46"/>
      <c r="AC742" s="46"/>
      <c r="AD742" s="46"/>
      <c r="AE742" s="46"/>
      <c r="AF742" s="46"/>
      <c r="AG742" s="46"/>
      <c r="AH742" s="46"/>
      <c r="AI742" s="46"/>
      <c r="AJ742" s="46"/>
      <c r="AK742" s="46"/>
      <c r="AL742" s="46"/>
    </row>
    <row r="743">
      <c r="A743" s="50"/>
      <c r="B743" s="46"/>
      <c r="C743" s="46"/>
      <c r="D743" s="46"/>
      <c r="E743" s="70"/>
      <c r="F743" s="50"/>
      <c r="G743" s="50"/>
      <c r="H743" s="50"/>
      <c r="I743" s="50"/>
      <c r="J743" s="102"/>
      <c r="K743" s="46"/>
      <c r="L743" s="46"/>
      <c r="M743" s="46"/>
      <c r="N743" s="46"/>
      <c r="O743" s="46"/>
      <c r="P743" s="46"/>
      <c r="Q743" s="46"/>
      <c r="R743" s="46"/>
      <c r="S743" s="46"/>
      <c r="T743" s="46"/>
      <c r="U743" s="46"/>
      <c r="V743" s="46"/>
      <c r="W743" s="46"/>
      <c r="X743" s="46"/>
      <c r="Y743" s="46"/>
      <c r="Z743" s="46"/>
      <c r="AA743" s="46"/>
      <c r="AB743" s="46"/>
      <c r="AC743" s="46"/>
      <c r="AD743" s="46"/>
      <c r="AE743" s="46"/>
      <c r="AF743" s="46"/>
      <c r="AG743" s="46"/>
      <c r="AH743" s="46"/>
      <c r="AI743" s="46"/>
      <c r="AJ743" s="46"/>
      <c r="AK743" s="46"/>
      <c r="AL743" s="46"/>
    </row>
    <row r="744">
      <c r="A744" s="50"/>
      <c r="B744" s="46"/>
      <c r="C744" s="46"/>
      <c r="D744" s="46"/>
      <c r="E744" s="70"/>
      <c r="F744" s="50"/>
      <c r="G744" s="50"/>
      <c r="H744" s="50"/>
      <c r="I744" s="50"/>
      <c r="J744" s="102"/>
      <c r="K744" s="46"/>
      <c r="L744" s="46"/>
      <c r="M744" s="46"/>
      <c r="N744" s="46"/>
      <c r="O744" s="46"/>
      <c r="P744" s="46"/>
      <c r="Q744" s="46"/>
      <c r="R744" s="46"/>
      <c r="S744" s="46"/>
      <c r="T744" s="46"/>
      <c r="U744" s="46"/>
      <c r="V744" s="46"/>
      <c r="W744" s="46"/>
      <c r="X744" s="46"/>
      <c r="Y744" s="46"/>
      <c r="Z744" s="46"/>
      <c r="AA744" s="46"/>
      <c r="AB744" s="46"/>
      <c r="AC744" s="46"/>
      <c r="AD744" s="46"/>
      <c r="AE744" s="46"/>
      <c r="AF744" s="46"/>
      <c r="AG744" s="46"/>
      <c r="AH744" s="46"/>
      <c r="AI744" s="46"/>
      <c r="AJ744" s="46"/>
      <c r="AK744" s="46"/>
      <c r="AL744" s="46"/>
    </row>
    <row r="745">
      <c r="A745" s="50"/>
      <c r="B745" s="46"/>
      <c r="C745" s="46"/>
      <c r="D745" s="46"/>
      <c r="E745" s="70"/>
      <c r="F745" s="50"/>
      <c r="G745" s="50"/>
      <c r="H745" s="50"/>
      <c r="I745" s="50"/>
      <c r="J745" s="102"/>
      <c r="K745" s="46"/>
      <c r="L745" s="46"/>
      <c r="M745" s="46"/>
      <c r="N745" s="46"/>
      <c r="O745" s="46"/>
      <c r="P745" s="46"/>
      <c r="Q745" s="46"/>
      <c r="R745" s="46"/>
      <c r="S745" s="46"/>
      <c r="T745" s="46"/>
      <c r="U745" s="46"/>
      <c r="V745" s="46"/>
      <c r="W745" s="46"/>
      <c r="X745" s="46"/>
      <c r="Y745" s="46"/>
      <c r="Z745" s="46"/>
      <c r="AA745" s="46"/>
      <c r="AB745" s="46"/>
      <c r="AC745" s="46"/>
      <c r="AD745" s="46"/>
      <c r="AE745" s="46"/>
      <c r="AF745" s="46"/>
      <c r="AG745" s="46"/>
      <c r="AH745" s="46"/>
      <c r="AI745" s="46"/>
      <c r="AJ745" s="46"/>
      <c r="AK745" s="46"/>
      <c r="AL745" s="46"/>
    </row>
    <row r="746">
      <c r="A746" s="50"/>
      <c r="B746" s="46"/>
      <c r="C746" s="46"/>
      <c r="D746" s="46"/>
      <c r="E746" s="70"/>
      <c r="F746" s="50"/>
      <c r="G746" s="50"/>
      <c r="H746" s="50"/>
      <c r="I746" s="50"/>
      <c r="J746" s="102"/>
      <c r="K746" s="46"/>
      <c r="L746" s="46"/>
      <c r="M746" s="46"/>
      <c r="N746" s="46"/>
      <c r="O746" s="46"/>
      <c r="P746" s="46"/>
      <c r="Q746" s="46"/>
      <c r="R746" s="46"/>
      <c r="S746" s="46"/>
      <c r="T746" s="46"/>
      <c r="U746" s="46"/>
      <c r="V746" s="46"/>
      <c r="W746" s="46"/>
      <c r="X746" s="46"/>
      <c r="Y746" s="46"/>
      <c r="Z746" s="46"/>
      <c r="AA746" s="46"/>
      <c r="AB746" s="46"/>
      <c r="AC746" s="46"/>
      <c r="AD746" s="46"/>
      <c r="AE746" s="46"/>
      <c r="AF746" s="46"/>
      <c r="AG746" s="46"/>
      <c r="AH746" s="46"/>
      <c r="AI746" s="46"/>
      <c r="AJ746" s="46"/>
      <c r="AK746" s="46"/>
      <c r="AL746" s="46"/>
    </row>
    <row r="747">
      <c r="A747" s="50"/>
      <c r="B747" s="46"/>
      <c r="C747" s="46"/>
      <c r="D747" s="46"/>
      <c r="E747" s="70"/>
      <c r="F747" s="50"/>
      <c r="G747" s="50"/>
      <c r="H747" s="50"/>
      <c r="I747" s="50"/>
      <c r="J747" s="102"/>
      <c r="K747" s="46"/>
      <c r="L747" s="46"/>
      <c r="M747" s="46"/>
      <c r="N747" s="46"/>
      <c r="O747" s="46"/>
      <c r="P747" s="46"/>
      <c r="Q747" s="46"/>
      <c r="R747" s="46"/>
      <c r="S747" s="46"/>
      <c r="T747" s="46"/>
      <c r="U747" s="46"/>
      <c r="V747" s="46"/>
      <c r="W747" s="46"/>
      <c r="X747" s="46"/>
      <c r="Y747" s="46"/>
      <c r="Z747" s="46"/>
      <c r="AA747" s="46"/>
      <c r="AB747" s="46"/>
      <c r="AC747" s="46"/>
      <c r="AD747" s="46"/>
      <c r="AE747" s="46"/>
      <c r="AF747" s="46"/>
      <c r="AG747" s="46"/>
      <c r="AH747" s="46"/>
      <c r="AI747" s="46"/>
      <c r="AJ747" s="46"/>
      <c r="AK747" s="46"/>
      <c r="AL747" s="46"/>
    </row>
    <row r="748">
      <c r="A748" s="50"/>
      <c r="B748" s="46"/>
      <c r="C748" s="46"/>
      <c r="D748" s="46"/>
      <c r="E748" s="70"/>
      <c r="F748" s="50"/>
      <c r="G748" s="50"/>
      <c r="H748" s="50"/>
      <c r="I748" s="50"/>
      <c r="J748" s="102"/>
      <c r="K748" s="46"/>
      <c r="L748" s="46"/>
      <c r="M748" s="46"/>
      <c r="N748" s="46"/>
      <c r="O748" s="46"/>
      <c r="P748" s="46"/>
      <c r="Q748" s="46"/>
      <c r="R748" s="46"/>
      <c r="S748" s="46"/>
      <c r="T748" s="46"/>
      <c r="U748" s="46"/>
      <c r="V748" s="46"/>
      <c r="W748" s="46"/>
      <c r="X748" s="46"/>
      <c r="Y748" s="46"/>
      <c r="Z748" s="46"/>
      <c r="AA748" s="46"/>
      <c r="AB748" s="46"/>
      <c r="AC748" s="46"/>
      <c r="AD748" s="46"/>
      <c r="AE748" s="46"/>
      <c r="AF748" s="46"/>
      <c r="AG748" s="46"/>
      <c r="AH748" s="46"/>
      <c r="AI748" s="46"/>
      <c r="AJ748" s="46"/>
      <c r="AK748" s="46"/>
      <c r="AL748" s="46"/>
    </row>
    <row r="749">
      <c r="A749" s="50"/>
      <c r="B749" s="46"/>
      <c r="C749" s="46"/>
      <c r="D749" s="46"/>
      <c r="E749" s="70"/>
      <c r="F749" s="50"/>
      <c r="G749" s="50"/>
      <c r="H749" s="50"/>
      <c r="I749" s="50"/>
      <c r="J749" s="102"/>
      <c r="K749" s="46"/>
      <c r="L749" s="46"/>
      <c r="M749" s="46"/>
      <c r="N749" s="46"/>
      <c r="O749" s="46"/>
      <c r="P749" s="46"/>
      <c r="Q749" s="46"/>
      <c r="R749" s="46"/>
      <c r="S749" s="46"/>
      <c r="T749" s="46"/>
      <c r="U749" s="46"/>
      <c r="V749" s="46"/>
      <c r="W749" s="46"/>
      <c r="X749" s="46"/>
      <c r="Y749" s="46"/>
      <c r="Z749" s="46"/>
      <c r="AA749" s="46"/>
      <c r="AB749" s="46"/>
      <c r="AC749" s="46"/>
      <c r="AD749" s="46"/>
      <c r="AE749" s="46"/>
      <c r="AF749" s="46"/>
      <c r="AG749" s="46"/>
      <c r="AH749" s="46"/>
      <c r="AI749" s="46"/>
      <c r="AJ749" s="46"/>
      <c r="AK749" s="46"/>
      <c r="AL749" s="46"/>
    </row>
    <row r="750">
      <c r="A750" s="50"/>
      <c r="B750" s="46"/>
      <c r="C750" s="46"/>
      <c r="D750" s="46"/>
      <c r="E750" s="70"/>
      <c r="F750" s="50"/>
      <c r="G750" s="50"/>
      <c r="H750" s="50"/>
      <c r="I750" s="50"/>
      <c r="J750" s="102"/>
      <c r="K750" s="46"/>
      <c r="L750" s="46"/>
      <c r="M750" s="46"/>
      <c r="N750" s="46"/>
      <c r="O750" s="46"/>
      <c r="P750" s="46"/>
      <c r="Q750" s="46"/>
      <c r="R750" s="46"/>
      <c r="S750" s="46"/>
      <c r="T750" s="46"/>
      <c r="U750" s="46"/>
      <c r="V750" s="46"/>
      <c r="W750" s="46"/>
      <c r="X750" s="46"/>
      <c r="Y750" s="46"/>
      <c r="Z750" s="46"/>
      <c r="AA750" s="46"/>
      <c r="AB750" s="46"/>
      <c r="AC750" s="46"/>
      <c r="AD750" s="46"/>
      <c r="AE750" s="46"/>
      <c r="AF750" s="46"/>
      <c r="AG750" s="46"/>
      <c r="AH750" s="46"/>
      <c r="AI750" s="46"/>
      <c r="AJ750" s="46"/>
      <c r="AK750" s="46"/>
      <c r="AL750" s="46"/>
    </row>
    <row r="751">
      <c r="A751" s="50"/>
      <c r="B751" s="46"/>
      <c r="C751" s="46"/>
      <c r="D751" s="46"/>
      <c r="E751" s="70"/>
      <c r="F751" s="50"/>
      <c r="G751" s="50"/>
      <c r="H751" s="50"/>
      <c r="I751" s="50"/>
      <c r="J751" s="102"/>
      <c r="K751" s="46"/>
      <c r="L751" s="46"/>
      <c r="M751" s="46"/>
      <c r="N751" s="46"/>
      <c r="O751" s="46"/>
      <c r="P751" s="46"/>
      <c r="Q751" s="46"/>
      <c r="R751" s="46"/>
      <c r="S751" s="46"/>
      <c r="T751" s="46"/>
      <c r="U751" s="46"/>
      <c r="V751" s="46"/>
      <c r="W751" s="46"/>
      <c r="X751" s="46"/>
      <c r="Y751" s="46"/>
      <c r="Z751" s="46"/>
      <c r="AA751" s="46"/>
      <c r="AB751" s="46"/>
      <c r="AC751" s="46"/>
      <c r="AD751" s="46"/>
      <c r="AE751" s="46"/>
      <c r="AF751" s="46"/>
      <c r="AG751" s="46"/>
      <c r="AH751" s="46"/>
      <c r="AI751" s="46"/>
      <c r="AJ751" s="46"/>
      <c r="AK751" s="46"/>
      <c r="AL751" s="46"/>
    </row>
    <row r="752">
      <c r="A752" s="50"/>
      <c r="B752" s="46"/>
      <c r="C752" s="46"/>
      <c r="D752" s="46"/>
      <c r="E752" s="70"/>
      <c r="F752" s="50"/>
      <c r="G752" s="50"/>
      <c r="H752" s="50"/>
      <c r="I752" s="50"/>
      <c r="J752" s="102"/>
      <c r="K752" s="46"/>
      <c r="L752" s="46"/>
      <c r="M752" s="46"/>
      <c r="N752" s="46"/>
      <c r="O752" s="46"/>
      <c r="P752" s="46"/>
      <c r="Q752" s="46"/>
      <c r="R752" s="46"/>
      <c r="S752" s="46"/>
      <c r="T752" s="46"/>
      <c r="U752" s="46"/>
      <c r="V752" s="46"/>
      <c r="W752" s="46"/>
      <c r="X752" s="46"/>
      <c r="Y752" s="46"/>
      <c r="Z752" s="46"/>
      <c r="AA752" s="46"/>
      <c r="AB752" s="46"/>
      <c r="AC752" s="46"/>
      <c r="AD752" s="46"/>
      <c r="AE752" s="46"/>
      <c r="AF752" s="46"/>
      <c r="AG752" s="46"/>
      <c r="AH752" s="46"/>
      <c r="AI752" s="46"/>
      <c r="AJ752" s="46"/>
      <c r="AK752" s="46"/>
      <c r="AL752" s="46"/>
    </row>
    <row r="753">
      <c r="A753" s="50"/>
      <c r="B753" s="46"/>
      <c r="C753" s="46"/>
      <c r="D753" s="46"/>
      <c r="E753" s="70"/>
      <c r="F753" s="50"/>
      <c r="G753" s="50"/>
      <c r="H753" s="50"/>
      <c r="I753" s="50"/>
      <c r="J753" s="102"/>
      <c r="K753" s="46"/>
      <c r="L753" s="46"/>
      <c r="M753" s="46"/>
      <c r="N753" s="46"/>
      <c r="O753" s="46"/>
      <c r="P753" s="46"/>
      <c r="Q753" s="46"/>
      <c r="R753" s="46"/>
      <c r="S753" s="46"/>
      <c r="T753" s="46"/>
      <c r="U753" s="46"/>
      <c r="V753" s="46"/>
      <c r="W753" s="46"/>
      <c r="X753" s="46"/>
      <c r="Y753" s="46"/>
      <c r="Z753" s="46"/>
      <c r="AA753" s="46"/>
      <c r="AB753" s="46"/>
      <c r="AC753" s="46"/>
      <c r="AD753" s="46"/>
      <c r="AE753" s="46"/>
      <c r="AF753" s="46"/>
      <c r="AG753" s="46"/>
      <c r="AH753" s="46"/>
      <c r="AI753" s="46"/>
      <c r="AJ753" s="46"/>
      <c r="AK753" s="46"/>
      <c r="AL753" s="46"/>
    </row>
    <row r="754">
      <c r="A754" s="50"/>
      <c r="B754" s="46"/>
      <c r="C754" s="46"/>
      <c r="D754" s="46"/>
      <c r="E754" s="70"/>
      <c r="F754" s="50"/>
      <c r="G754" s="50"/>
      <c r="H754" s="50"/>
      <c r="I754" s="50"/>
      <c r="J754" s="102"/>
      <c r="K754" s="46"/>
      <c r="L754" s="46"/>
      <c r="M754" s="46"/>
      <c r="N754" s="46"/>
      <c r="O754" s="46"/>
      <c r="P754" s="46"/>
      <c r="Q754" s="46"/>
      <c r="R754" s="46"/>
      <c r="S754" s="46"/>
      <c r="T754" s="46"/>
      <c r="U754" s="46"/>
      <c r="V754" s="46"/>
      <c r="W754" s="46"/>
      <c r="X754" s="46"/>
      <c r="Y754" s="46"/>
      <c r="Z754" s="46"/>
      <c r="AA754" s="46"/>
      <c r="AB754" s="46"/>
      <c r="AC754" s="46"/>
      <c r="AD754" s="46"/>
      <c r="AE754" s="46"/>
      <c r="AF754" s="46"/>
      <c r="AG754" s="46"/>
      <c r="AH754" s="46"/>
      <c r="AI754" s="46"/>
      <c r="AJ754" s="46"/>
      <c r="AK754" s="46"/>
      <c r="AL754" s="46"/>
    </row>
    <row r="755">
      <c r="A755" s="50"/>
      <c r="B755" s="46"/>
      <c r="C755" s="46"/>
      <c r="D755" s="46"/>
      <c r="E755" s="70"/>
      <c r="F755" s="50"/>
      <c r="G755" s="50"/>
      <c r="H755" s="50"/>
      <c r="I755" s="50"/>
      <c r="J755" s="102"/>
      <c r="K755" s="46"/>
      <c r="L755" s="46"/>
      <c r="M755" s="46"/>
      <c r="N755" s="46"/>
      <c r="O755" s="46"/>
      <c r="P755" s="46"/>
      <c r="Q755" s="46"/>
      <c r="R755" s="46"/>
      <c r="S755" s="46"/>
      <c r="T755" s="46"/>
      <c r="U755" s="46"/>
      <c r="V755" s="46"/>
      <c r="W755" s="46"/>
      <c r="X755" s="46"/>
      <c r="Y755" s="46"/>
      <c r="Z755" s="46"/>
      <c r="AA755" s="46"/>
      <c r="AB755" s="46"/>
      <c r="AC755" s="46"/>
      <c r="AD755" s="46"/>
      <c r="AE755" s="46"/>
      <c r="AF755" s="46"/>
      <c r="AG755" s="46"/>
      <c r="AH755" s="46"/>
      <c r="AI755" s="46"/>
      <c r="AJ755" s="46"/>
      <c r="AK755" s="46"/>
      <c r="AL755" s="46"/>
    </row>
    <row r="756">
      <c r="A756" s="50"/>
      <c r="B756" s="46"/>
      <c r="C756" s="46"/>
      <c r="D756" s="46"/>
      <c r="E756" s="70"/>
      <c r="F756" s="50"/>
      <c r="G756" s="50"/>
      <c r="H756" s="50"/>
      <c r="I756" s="50"/>
      <c r="J756" s="102"/>
      <c r="K756" s="46"/>
      <c r="L756" s="46"/>
      <c r="M756" s="46"/>
      <c r="N756" s="46"/>
      <c r="O756" s="46"/>
      <c r="P756" s="46"/>
      <c r="Q756" s="46"/>
      <c r="R756" s="46"/>
      <c r="S756" s="46"/>
      <c r="T756" s="46"/>
      <c r="U756" s="46"/>
      <c r="V756" s="46"/>
      <c r="W756" s="46"/>
      <c r="X756" s="46"/>
      <c r="Y756" s="46"/>
      <c r="Z756" s="46"/>
      <c r="AA756" s="46"/>
      <c r="AB756" s="46"/>
      <c r="AC756" s="46"/>
      <c r="AD756" s="46"/>
      <c r="AE756" s="46"/>
      <c r="AF756" s="46"/>
      <c r="AG756" s="46"/>
      <c r="AH756" s="46"/>
      <c r="AI756" s="46"/>
      <c r="AJ756" s="46"/>
      <c r="AK756" s="46"/>
      <c r="AL756" s="46"/>
    </row>
    <row r="757">
      <c r="A757" s="50"/>
      <c r="B757" s="46"/>
      <c r="C757" s="46"/>
      <c r="D757" s="46"/>
      <c r="E757" s="70"/>
      <c r="F757" s="50"/>
      <c r="G757" s="50"/>
      <c r="H757" s="50"/>
      <c r="I757" s="50"/>
      <c r="J757" s="102"/>
      <c r="K757" s="46"/>
      <c r="L757" s="46"/>
      <c r="M757" s="46"/>
      <c r="N757" s="46"/>
      <c r="O757" s="46"/>
      <c r="P757" s="46"/>
      <c r="Q757" s="46"/>
      <c r="R757" s="46"/>
      <c r="S757" s="46"/>
      <c r="T757" s="46"/>
      <c r="U757" s="46"/>
      <c r="V757" s="46"/>
      <c r="W757" s="46"/>
      <c r="X757" s="46"/>
      <c r="Y757" s="46"/>
      <c r="Z757" s="46"/>
      <c r="AA757" s="46"/>
      <c r="AB757" s="46"/>
      <c r="AC757" s="46"/>
      <c r="AD757" s="46"/>
      <c r="AE757" s="46"/>
      <c r="AF757" s="46"/>
      <c r="AG757" s="46"/>
      <c r="AH757" s="46"/>
      <c r="AI757" s="46"/>
      <c r="AJ757" s="46"/>
      <c r="AK757" s="46"/>
      <c r="AL757" s="46"/>
    </row>
    <row r="758">
      <c r="A758" s="50"/>
      <c r="B758" s="46"/>
      <c r="C758" s="46"/>
      <c r="D758" s="46"/>
      <c r="E758" s="70"/>
      <c r="F758" s="50"/>
      <c r="G758" s="50"/>
      <c r="H758" s="50"/>
      <c r="I758" s="50"/>
      <c r="J758" s="102"/>
      <c r="K758" s="46"/>
      <c r="L758" s="46"/>
      <c r="M758" s="46"/>
      <c r="N758" s="46"/>
      <c r="O758" s="46"/>
      <c r="P758" s="46"/>
      <c r="Q758" s="46"/>
      <c r="R758" s="46"/>
      <c r="S758" s="46"/>
      <c r="T758" s="46"/>
      <c r="U758" s="46"/>
      <c r="V758" s="46"/>
      <c r="W758" s="46"/>
      <c r="X758" s="46"/>
      <c r="Y758" s="46"/>
      <c r="Z758" s="46"/>
      <c r="AA758" s="46"/>
      <c r="AB758" s="46"/>
      <c r="AC758" s="46"/>
      <c r="AD758" s="46"/>
      <c r="AE758" s="46"/>
      <c r="AF758" s="46"/>
      <c r="AG758" s="46"/>
      <c r="AH758" s="46"/>
      <c r="AI758" s="46"/>
      <c r="AJ758" s="46"/>
      <c r="AK758" s="46"/>
      <c r="AL758" s="46"/>
    </row>
    <row r="759">
      <c r="A759" s="50"/>
      <c r="B759" s="46"/>
      <c r="C759" s="46"/>
      <c r="D759" s="46"/>
      <c r="E759" s="70"/>
      <c r="F759" s="50"/>
      <c r="G759" s="50"/>
      <c r="H759" s="50"/>
      <c r="I759" s="50"/>
      <c r="J759" s="102"/>
      <c r="K759" s="46"/>
      <c r="L759" s="46"/>
      <c r="M759" s="46"/>
      <c r="N759" s="46"/>
      <c r="O759" s="46"/>
      <c r="P759" s="46"/>
      <c r="Q759" s="46"/>
      <c r="R759" s="46"/>
      <c r="S759" s="46"/>
      <c r="T759" s="46"/>
      <c r="U759" s="46"/>
      <c r="V759" s="46"/>
      <c r="W759" s="46"/>
      <c r="X759" s="46"/>
      <c r="Y759" s="46"/>
      <c r="Z759" s="46"/>
      <c r="AA759" s="46"/>
      <c r="AB759" s="46"/>
      <c r="AC759" s="46"/>
      <c r="AD759" s="46"/>
      <c r="AE759" s="46"/>
      <c r="AF759" s="46"/>
      <c r="AG759" s="46"/>
      <c r="AH759" s="46"/>
      <c r="AI759" s="46"/>
      <c r="AJ759" s="46"/>
      <c r="AK759" s="46"/>
      <c r="AL759" s="46"/>
    </row>
    <row r="760">
      <c r="A760" s="50"/>
      <c r="B760" s="46"/>
      <c r="C760" s="46"/>
      <c r="D760" s="46"/>
      <c r="E760" s="70"/>
      <c r="F760" s="50"/>
      <c r="G760" s="50"/>
      <c r="H760" s="50"/>
      <c r="I760" s="50"/>
      <c r="J760" s="102"/>
      <c r="K760" s="46"/>
      <c r="L760" s="46"/>
      <c r="M760" s="46"/>
      <c r="N760" s="46"/>
      <c r="O760" s="46"/>
      <c r="P760" s="46"/>
      <c r="Q760" s="46"/>
      <c r="R760" s="46"/>
      <c r="S760" s="46"/>
      <c r="T760" s="46"/>
      <c r="U760" s="46"/>
      <c r="V760" s="46"/>
      <c r="W760" s="46"/>
      <c r="X760" s="46"/>
      <c r="Y760" s="46"/>
      <c r="Z760" s="46"/>
      <c r="AA760" s="46"/>
      <c r="AB760" s="46"/>
      <c r="AC760" s="46"/>
      <c r="AD760" s="46"/>
      <c r="AE760" s="46"/>
      <c r="AF760" s="46"/>
      <c r="AG760" s="46"/>
      <c r="AH760" s="46"/>
      <c r="AI760" s="46"/>
      <c r="AJ760" s="46"/>
      <c r="AK760" s="46"/>
      <c r="AL760" s="46"/>
    </row>
    <row r="761">
      <c r="A761" s="50"/>
      <c r="B761" s="46"/>
      <c r="C761" s="46"/>
      <c r="D761" s="46"/>
      <c r="E761" s="70"/>
      <c r="F761" s="50"/>
      <c r="G761" s="50"/>
      <c r="H761" s="50"/>
      <c r="I761" s="50"/>
      <c r="J761" s="102"/>
      <c r="K761" s="46"/>
      <c r="L761" s="46"/>
      <c r="M761" s="46"/>
      <c r="N761" s="46"/>
      <c r="O761" s="46"/>
      <c r="P761" s="46"/>
      <c r="Q761" s="46"/>
      <c r="R761" s="46"/>
      <c r="S761" s="46"/>
      <c r="T761" s="46"/>
      <c r="U761" s="46"/>
      <c r="V761" s="46"/>
      <c r="W761" s="46"/>
      <c r="X761" s="46"/>
      <c r="Y761" s="46"/>
      <c r="Z761" s="46"/>
      <c r="AA761" s="46"/>
      <c r="AB761" s="46"/>
      <c r="AC761" s="46"/>
      <c r="AD761" s="46"/>
      <c r="AE761" s="46"/>
      <c r="AF761" s="46"/>
      <c r="AG761" s="46"/>
      <c r="AH761" s="46"/>
      <c r="AI761" s="46"/>
      <c r="AJ761" s="46"/>
      <c r="AK761" s="46"/>
      <c r="AL761" s="46"/>
    </row>
    <row r="762">
      <c r="A762" s="50"/>
      <c r="B762" s="46"/>
      <c r="C762" s="46"/>
      <c r="D762" s="46"/>
      <c r="E762" s="70"/>
      <c r="F762" s="50"/>
      <c r="G762" s="50"/>
      <c r="H762" s="50"/>
      <c r="I762" s="50"/>
      <c r="J762" s="102"/>
      <c r="K762" s="46"/>
      <c r="L762" s="46"/>
      <c r="M762" s="46"/>
      <c r="N762" s="46"/>
      <c r="O762" s="46"/>
      <c r="P762" s="46"/>
      <c r="Q762" s="46"/>
      <c r="R762" s="46"/>
      <c r="S762" s="46"/>
      <c r="T762" s="46"/>
      <c r="U762" s="46"/>
      <c r="V762" s="46"/>
      <c r="W762" s="46"/>
      <c r="X762" s="46"/>
      <c r="Y762" s="46"/>
      <c r="Z762" s="46"/>
      <c r="AA762" s="46"/>
      <c r="AB762" s="46"/>
      <c r="AC762" s="46"/>
      <c r="AD762" s="46"/>
      <c r="AE762" s="46"/>
      <c r="AF762" s="46"/>
      <c r="AG762" s="46"/>
      <c r="AH762" s="46"/>
      <c r="AI762" s="46"/>
      <c r="AJ762" s="46"/>
      <c r="AK762" s="46"/>
      <c r="AL762" s="46"/>
    </row>
    <row r="763">
      <c r="A763" s="50"/>
      <c r="B763" s="46"/>
      <c r="C763" s="46"/>
      <c r="D763" s="46"/>
      <c r="E763" s="70"/>
      <c r="F763" s="50"/>
      <c r="G763" s="50"/>
      <c r="H763" s="50"/>
      <c r="I763" s="50"/>
      <c r="J763" s="102"/>
      <c r="K763" s="46"/>
      <c r="L763" s="46"/>
      <c r="M763" s="46"/>
      <c r="N763" s="46"/>
      <c r="O763" s="46"/>
      <c r="P763" s="46"/>
      <c r="Q763" s="46"/>
      <c r="R763" s="46"/>
      <c r="S763" s="46"/>
      <c r="T763" s="46"/>
      <c r="U763" s="46"/>
      <c r="V763" s="46"/>
      <c r="W763" s="46"/>
      <c r="X763" s="46"/>
      <c r="Y763" s="46"/>
      <c r="Z763" s="46"/>
      <c r="AA763" s="46"/>
      <c r="AB763" s="46"/>
      <c r="AC763" s="46"/>
      <c r="AD763" s="46"/>
      <c r="AE763" s="46"/>
      <c r="AF763" s="46"/>
      <c r="AG763" s="46"/>
      <c r="AH763" s="46"/>
      <c r="AI763" s="46"/>
      <c r="AJ763" s="46"/>
      <c r="AK763" s="46"/>
      <c r="AL763" s="46"/>
    </row>
    <row r="764">
      <c r="A764" s="50"/>
      <c r="B764" s="46"/>
      <c r="C764" s="46"/>
      <c r="D764" s="46"/>
      <c r="E764" s="70"/>
      <c r="F764" s="50"/>
      <c r="G764" s="50"/>
      <c r="H764" s="50"/>
      <c r="I764" s="50"/>
      <c r="J764" s="102"/>
      <c r="K764" s="46"/>
      <c r="L764" s="46"/>
      <c r="M764" s="46"/>
      <c r="N764" s="46"/>
      <c r="O764" s="46"/>
      <c r="P764" s="46"/>
      <c r="Q764" s="46"/>
      <c r="R764" s="46"/>
      <c r="S764" s="46"/>
      <c r="T764" s="46"/>
      <c r="U764" s="46"/>
      <c r="V764" s="46"/>
      <c r="W764" s="46"/>
      <c r="X764" s="46"/>
      <c r="Y764" s="46"/>
      <c r="Z764" s="46"/>
      <c r="AA764" s="46"/>
      <c r="AB764" s="46"/>
      <c r="AC764" s="46"/>
      <c r="AD764" s="46"/>
      <c r="AE764" s="46"/>
      <c r="AF764" s="46"/>
      <c r="AG764" s="46"/>
      <c r="AH764" s="46"/>
      <c r="AI764" s="46"/>
      <c r="AJ764" s="46"/>
      <c r="AK764" s="46"/>
      <c r="AL764" s="46"/>
    </row>
    <row r="765">
      <c r="A765" s="50"/>
      <c r="B765" s="46"/>
      <c r="C765" s="46"/>
      <c r="D765" s="46"/>
      <c r="E765" s="70"/>
      <c r="F765" s="50"/>
      <c r="G765" s="50"/>
      <c r="H765" s="50"/>
      <c r="I765" s="50"/>
      <c r="J765" s="102"/>
      <c r="K765" s="46"/>
      <c r="L765" s="46"/>
      <c r="M765" s="46"/>
      <c r="N765" s="46"/>
      <c r="O765" s="46"/>
      <c r="P765" s="46"/>
      <c r="Q765" s="46"/>
      <c r="R765" s="46"/>
      <c r="S765" s="46"/>
      <c r="T765" s="46"/>
      <c r="U765" s="46"/>
      <c r="V765" s="46"/>
      <c r="W765" s="46"/>
      <c r="X765" s="46"/>
      <c r="Y765" s="46"/>
      <c r="Z765" s="46"/>
      <c r="AA765" s="46"/>
      <c r="AB765" s="46"/>
      <c r="AC765" s="46"/>
      <c r="AD765" s="46"/>
      <c r="AE765" s="46"/>
      <c r="AF765" s="46"/>
      <c r="AG765" s="46"/>
      <c r="AH765" s="46"/>
      <c r="AI765" s="46"/>
      <c r="AJ765" s="46"/>
      <c r="AK765" s="46"/>
      <c r="AL765" s="46"/>
    </row>
    <row r="766">
      <c r="A766" s="50"/>
      <c r="B766" s="46"/>
      <c r="C766" s="46"/>
      <c r="D766" s="46"/>
      <c r="E766" s="70"/>
      <c r="F766" s="50"/>
      <c r="G766" s="50"/>
      <c r="H766" s="50"/>
      <c r="I766" s="50"/>
      <c r="J766" s="102"/>
      <c r="K766" s="46"/>
      <c r="L766" s="46"/>
      <c r="M766" s="46"/>
      <c r="N766" s="46"/>
      <c r="O766" s="46"/>
      <c r="P766" s="46"/>
      <c r="Q766" s="46"/>
      <c r="R766" s="46"/>
      <c r="S766" s="46"/>
      <c r="T766" s="46"/>
      <c r="U766" s="46"/>
      <c r="V766" s="46"/>
      <c r="W766" s="46"/>
      <c r="X766" s="46"/>
      <c r="Y766" s="46"/>
      <c r="Z766" s="46"/>
      <c r="AA766" s="46"/>
      <c r="AB766" s="46"/>
      <c r="AC766" s="46"/>
      <c r="AD766" s="46"/>
      <c r="AE766" s="46"/>
      <c r="AF766" s="46"/>
      <c r="AG766" s="46"/>
      <c r="AH766" s="46"/>
      <c r="AI766" s="46"/>
      <c r="AJ766" s="46"/>
      <c r="AK766" s="46"/>
      <c r="AL766" s="46"/>
    </row>
    <row r="767">
      <c r="A767" s="50"/>
      <c r="B767" s="46"/>
      <c r="C767" s="46"/>
      <c r="D767" s="46"/>
      <c r="E767" s="70"/>
      <c r="F767" s="50"/>
      <c r="G767" s="50"/>
      <c r="H767" s="50"/>
      <c r="I767" s="50"/>
      <c r="J767" s="102"/>
      <c r="K767" s="46"/>
      <c r="L767" s="46"/>
      <c r="M767" s="46"/>
      <c r="N767" s="46"/>
      <c r="O767" s="46"/>
      <c r="P767" s="46"/>
      <c r="Q767" s="46"/>
      <c r="R767" s="46"/>
      <c r="S767" s="46"/>
      <c r="T767" s="46"/>
      <c r="U767" s="46"/>
      <c r="V767" s="46"/>
      <c r="W767" s="46"/>
      <c r="X767" s="46"/>
      <c r="Y767" s="46"/>
      <c r="Z767" s="46"/>
      <c r="AA767" s="46"/>
      <c r="AB767" s="46"/>
      <c r="AC767" s="46"/>
      <c r="AD767" s="46"/>
      <c r="AE767" s="46"/>
      <c r="AF767" s="46"/>
      <c r="AG767" s="46"/>
      <c r="AH767" s="46"/>
      <c r="AI767" s="46"/>
      <c r="AJ767" s="46"/>
      <c r="AK767" s="46"/>
      <c r="AL767" s="46"/>
    </row>
    <row r="768">
      <c r="A768" s="50"/>
      <c r="B768" s="46"/>
      <c r="C768" s="46"/>
      <c r="D768" s="46"/>
      <c r="E768" s="70"/>
      <c r="F768" s="50"/>
      <c r="G768" s="50"/>
      <c r="H768" s="50"/>
      <c r="I768" s="50"/>
      <c r="J768" s="102"/>
      <c r="K768" s="46"/>
      <c r="L768" s="46"/>
      <c r="M768" s="46"/>
      <c r="N768" s="46"/>
      <c r="O768" s="46"/>
      <c r="P768" s="46"/>
      <c r="Q768" s="46"/>
      <c r="R768" s="46"/>
      <c r="S768" s="46"/>
      <c r="T768" s="46"/>
      <c r="U768" s="46"/>
      <c r="V768" s="46"/>
      <c r="W768" s="46"/>
      <c r="X768" s="46"/>
      <c r="Y768" s="46"/>
      <c r="Z768" s="46"/>
      <c r="AA768" s="46"/>
      <c r="AB768" s="46"/>
      <c r="AC768" s="46"/>
      <c r="AD768" s="46"/>
      <c r="AE768" s="46"/>
      <c r="AF768" s="46"/>
      <c r="AG768" s="46"/>
      <c r="AH768" s="46"/>
      <c r="AI768" s="46"/>
      <c r="AJ768" s="46"/>
      <c r="AK768" s="46"/>
      <c r="AL768" s="46"/>
    </row>
    <row r="769">
      <c r="A769" s="50"/>
      <c r="B769" s="46"/>
      <c r="C769" s="46"/>
      <c r="D769" s="46"/>
      <c r="E769" s="70"/>
      <c r="F769" s="50"/>
      <c r="G769" s="50"/>
      <c r="H769" s="50"/>
      <c r="I769" s="50"/>
      <c r="J769" s="102"/>
      <c r="K769" s="46"/>
      <c r="L769" s="46"/>
      <c r="M769" s="46"/>
      <c r="N769" s="46"/>
      <c r="O769" s="46"/>
      <c r="P769" s="46"/>
      <c r="Q769" s="46"/>
      <c r="R769" s="46"/>
      <c r="S769" s="46"/>
      <c r="T769" s="46"/>
      <c r="U769" s="46"/>
      <c r="V769" s="46"/>
      <c r="W769" s="46"/>
      <c r="X769" s="46"/>
      <c r="Y769" s="46"/>
      <c r="Z769" s="46"/>
      <c r="AA769" s="46"/>
      <c r="AB769" s="46"/>
      <c r="AC769" s="46"/>
      <c r="AD769" s="46"/>
      <c r="AE769" s="46"/>
      <c r="AF769" s="46"/>
      <c r="AG769" s="46"/>
      <c r="AH769" s="46"/>
      <c r="AI769" s="46"/>
      <c r="AJ769" s="46"/>
      <c r="AK769" s="46"/>
      <c r="AL769" s="46"/>
    </row>
    <row r="770">
      <c r="A770" s="50"/>
      <c r="B770" s="46"/>
      <c r="C770" s="46"/>
      <c r="D770" s="46"/>
      <c r="E770" s="70"/>
      <c r="F770" s="50"/>
      <c r="G770" s="50"/>
      <c r="H770" s="50"/>
      <c r="I770" s="50"/>
      <c r="J770" s="102"/>
      <c r="K770" s="46"/>
      <c r="L770" s="46"/>
      <c r="M770" s="46"/>
      <c r="N770" s="46"/>
      <c r="O770" s="46"/>
      <c r="P770" s="46"/>
      <c r="Q770" s="46"/>
      <c r="R770" s="46"/>
      <c r="S770" s="46"/>
      <c r="T770" s="46"/>
      <c r="U770" s="46"/>
      <c r="V770" s="46"/>
      <c r="W770" s="46"/>
      <c r="X770" s="46"/>
      <c r="Y770" s="46"/>
      <c r="Z770" s="46"/>
      <c r="AA770" s="46"/>
      <c r="AB770" s="46"/>
      <c r="AC770" s="46"/>
      <c r="AD770" s="46"/>
      <c r="AE770" s="46"/>
      <c r="AF770" s="46"/>
      <c r="AG770" s="46"/>
      <c r="AH770" s="46"/>
      <c r="AI770" s="46"/>
      <c r="AJ770" s="46"/>
      <c r="AK770" s="46"/>
      <c r="AL770" s="46"/>
    </row>
    <row r="771">
      <c r="A771" s="50"/>
      <c r="B771" s="46"/>
      <c r="C771" s="46"/>
      <c r="D771" s="46"/>
      <c r="E771" s="70"/>
      <c r="F771" s="50"/>
      <c r="G771" s="50"/>
      <c r="H771" s="50"/>
      <c r="I771" s="50"/>
      <c r="J771" s="102"/>
      <c r="K771" s="46"/>
      <c r="L771" s="46"/>
      <c r="M771" s="46"/>
      <c r="N771" s="46"/>
      <c r="O771" s="46"/>
      <c r="P771" s="46"/>
      <c r="Q771" s="46"/>
      <c r="R771" s="46"/>
      <c r="S771" s="46"/>
      <c r="T771" s="46"/>
      <c r="U771" s="46"/>
      <c r="V771" s="46"/>
      <c r="W771" s="46"/>
      <c r="X771" s="46"/>
      <c r="Y771" s="46"/>
      <c r="Z771" s="46"/>
      <c r="AA771" s="46"/>
      <c r="AB771" s="46"/>
      <c r="AC771" s="46"/>
      <c r="AD771" s="46"/>
      <c r="AE771" s="46"/>
      <c r="AF771" s="46"/>
      <c r="AG771" s="46"/>
      <c r="AH771" s="46"/>
      <c r="AI771" s="46"/>
      <c r="AJ771" s="46"/>
      <c r="AK771" s="46"/>
      <c r="AL771" s="46"/>
    </row>
    <row r="772">
      <c r="A772" s="50"/>
      <c r="B772" s="46"/>
      <c r="C772" s="46"/>
      <c r="D772" s="46"/>
      <c r="E772" s="70"/>
      <c r="F772" s="50"/>
      <c r="G772" s="50"/>
      <c r="H772" s="50"/>
      <c r="I772" s="50"/>
      <c r="J772" s="102"/>
      <c r="K772" s="46"/>
      <c r="L772" s="46"/>
      <c r="M772" s="46"/>
      <c r="N772" s="46"/>
      <c r="O772" s="46"/>
      <c r="P772" s="46"/>
      <c r="Q772" s="46"/>
      <c r="R772" s="46"/>
      <c r="S772" s="46"/>
      <c r="T772" s="46"/>
      <c r="U772" s="46"/>
      <c r="V772" s="46"/>
      <c r="W772" s="46"/>
      <c r="X772" s="46"/>
      <c r="Y772" s="46"/>
      <c r="Z772" s="46"/>
      <c r="AA772" s="46"/>
      <c r="AB772" s="46"/>
      <c r="AC772" s="46"/>
      <c r="AD772" s="46"/>
      <c r="AE772" s="46"/>
      <c r="AF772" s="46"/>
      <c r="AG772" s="46"/>
      <c r="AH772" s="46"/>
      <c r="AI772" s="46"/>
      <c r="AJ772" s="46"/>
      <c r="AK772" s="46"/>
      <c r="AL772" s="46"/>
    </row>
    <row r="773">
      <c r="A773" s="50"/>
      <c r="B773" s="46"/>
      <c r="C773" s="46"/>
      <c r="D773" s="46"/>
      <c r="E773" s="70"/>
      <c r="F773" s="50"/>
      <c r="G773" s="50"/>
      <c r="H773" s="50"/>
      <c r="I773" s="50"/>
      <c r="J773" s="102"/>
      <c r="K773" s="46"/>
      <c r="L773" s="46"/>
      <c r="M773" s="46"/>
      <c r="N773" s="46"/>
      <c r="O773" s="46"/>
      <c r="P773" s="46"/>
      <c r="Q773" s="46"/>
      <c r="R773" s="46"/>
      <c r="S773" s="46"/>
      <c r="T773" s="46"/>
      <c r="U773" s="46"/>
      <c r="V773" s="46"/>
      <c r="W773" s="46"/>
      <c r="X773" s="46"/>
      <c r="Y773" s="46"/>
      <c r="Z773" s="46"/>
      <c r="AA773" s="46"/>
      <c r="AB773" s="46"/>
      <c r="AC773" s="46"/>
      <c r="AD773" s="46"/>
      <c r="AE773" s="46"/>
      <c r="AF773" s="46"/>
      <c r="AG773" s="46"/>
      <c r="AH773" s="46"/>
      <c r="AI773" s="46"/>
      <c r="AJ773" s="46"/>
      <c r="AK773" s="46"/>
      <c r="AL773" s="46"/>
    </row>
    <row r="774">
      <c r="A774" s="50"/>
      <c r="B774" s="46"/>
      <c r="C774" s="46"/>
      <c r="D774" s="46"/>
      <c r="E774" s="70"/>
      <c r="F774" s="50"/>
      <c r="G774" s="50"/>
      <c r="H774" s="50"/>
      <c r="I774" s="50"/>
      <c r="J774" s="102"/>
      <c r="K774" s="46"/>
      <c r="L774" s="46"/>
      <c r="M774" s="46"/>
      <c r="N774" s="46"/>
      <c r="O774" s="46"/>
      <c r="P774" s="46"/>
      <c r="Q774" s="46"/>
      <c r="R774" s="46"/>
      <c r="S774" s="46"/>
      <c r="T774" s="46"/>
      <c r="U774" s="46"/>
      <c r="V774" s="46"/>
      <c r="W774" s="46"/>
      <c r="X774" s="46"/>
      <c r="Y774" s="46"/>
      <c r="Z774" s="46"/>
      <c r="AA774" s="46"/>
      <c r="AB774" s="46"/>
      <c r="AC774" s="46"/>
      <c r="AD774" s="46"/>
      <c r="AE774" s="46"/>
      <c r="AF774" s="46"/>
      <c r="AG774" s="46"/>
      <c r="AH774" s="46"/>
      <c r="AI774" s="46"/>
      <c r="AJ774" s="46"/>
      <c r="AK774" s="46"/>
      <c r="AL774" s="46"/>
    </row>
    <row r="775">
      <c r="A775" s="50"/>
      <c r="B775" s="46"/>
      <c r="C775" s="46"/>
      <c r="D775" s="46"/>
      <c r="E775" s="70"/>
      <c r="F775" s="50"/>
      <c r="G775" s="50"/>
      <c r="H775" s="50"/>
      <c r="I775" s="50"/>
      <c r="J775" s="102"/>
      <c r="K775" s="46"/>
      <c r="L775" s="46"/>
      <c r="M775" s="46"/>
      <c r="N775" s="46"/>
      <c r="O775" s="46"/>
      <c r="P775" s="46"/>
      <c r="Q775" s="46"/>
      <c r="R775" s="46"/>
      <c r="S775" s="46"/>
      <c r="T775" s="46"/>
      <c r="U775" s="46"/>
      <c r="V775" s="46"/>
      <c r="W775" s="46"/>
      <c r="X775" s="46"/>
      <c r="Y775" s="46"/>
      <c r="Z775" s="46"/>
      <c r="AA775" s="46"/>
      <c r="AB775" s="46"/>
      <c r="AC775" s="46"/>
      <c r="AD775" s="46"/>
      <c r="AE775" s="46"/>
      <c r="AF775" s="46"/>
      <c r="AG775" s="46"/>
      <c r="AH775" s="46"/>
      <c r="AI775" s="46"/>
      <c r="AJ775" s="46"/>
      <c r="AK775" s="46"/>
      <c r="AL775" s="46"/>
    </row>
    <row r="776">
      <c r="A776" s="50"/>
      <c r="B776" s="46"/>
      <c r="C776" s="46"/>
      <c r="D776" s="46"/>
      <c r="E776" s="70"/>
      <c r="F776" s="50"/>
      <c r="G776" s="50"/>
      <c r="H776" s="50"/>
      <c r="I776" s="50"/>
      <c r="J776" s="102"/>
      <c r="K776" s="46"/>
      <c r="L776" s="46"/>
      <c r="M776" s="46"/>
      <c r="N776" s="46"/>
      <c r="O776" s="46"/>
      <c r="P776" s="46"/>
      <c r="Q776" s="46"/>
      <c r="R776" s="46"/>
      <c r="S776" s="46"/>
      <c r="T776" s="46"/>
      <c r="U776" s="46"/>
      <c r="V776" s="46"/>
      <c r="W776" s="46"/>
      <c r="X776" s="46"/>
      <c r="Y776" s="46"/>
      <c r="Z776" s="46"/>
      <c r="AA776" s="46"/>
      <c r="AB776" s="46"/>
      <c r="AC776" s="46"/>
      <c r="AD776" s="46"/>
      <c r="AE776" s="46"/>
      <c r="AF776" s="46"/>
      <c r="AG776" s="46"/>
      <c r="AH776" s="46"/>
      <c r="AI776" s="46"/>
      <c r="AJ776" s="46"/>
      <c r="AK776" s="46"/>
      <c r="AL776" s="46"/>
    </row>
    <row r="777">
      <c r="A777" s="50"/>
      <c r="B777" s="46"/>
      <c r="C777" s="46"/>
      <c r="D777" s="46"/>
      <c r="E777" s="70"/>
      <c r="F777" s="50"/>
      <c r="G777" s="50"/>
      <c r="H777" s="50"/>
      <c r="I777" s="50"/>
      <c r="J777" s="102"/>
      <c r="K777" s="46"/>
      <c r="L777" s="46"/>
      <c r="M777" s="46"/>
      <c r="N777" s="46"/>
      <c r="O777" s="46"/>
      <c r="P777" s="46"/>
      <c r="Q777" s="46"/>
      <c r="R777" s="46"/>
      <c r="S777" s="46"/>
      <c r="T777" s="46"/>
      <c r="U777" s="46"/>
      <c r="V777" s="46"/>
      <c r="W777" s="46"/>
      <c r="X777" s="46"/>
      <c r="Y777" s="46"/>
      <c r="Z777" s="46"/>
      <c r="AA777" s="46"/>
      <c r="AB777" s="46"/>
      <c r="AC777" s="46"/>
      <c r="AD777" s="46"/>
      <c r="AE777" s="46"/>
      <c r="AF777" s="46"/>
      <c r="AG777" s="46"/>
      <c r="AH777" s="46"/>
      <c r="AI777" s="46"/>
      <c r="AJ777" s="46"/>
      <c r="AK777" s="46"/>
      <c r="AL777" s="46"/>
    </row>
    <row r="778">
      <c r="A778" s="50"/>
      <c r="B778" s="46"/>
      <c r="C778" s="46"/>
      <c r="D778" s="46"/>
      <c r="E778" s="70"/>
      <c r="F778" s="50"/>
      <c r="G778" s="50"/>
      <c r="H778" s="50"/>
      <c r="I778" s="50"/>
      <c r="J778" s="102"/>
      <c r="K778" s="46"/>
      <c r="L778" s="46"/>
      <c r="M778" s="46"/>
      <c r="N778" s="46"/>
      <c r="O778" s="46"/>
      <c r="P778" s="46"/>
      <c r="Q778" s="46"/>
      <c r="R778" s="46"/>
      <c r="S778" s="46"/>
      <c r="T778" s="46"/>
      <c r="U778" s="46"/>
      <c r="V778" s="46"/>
      <c r="W778" s="46"/>
      <c r="X778" s="46"/>
      <c r="Y778" s="46"/>
      <c r="Z778" s="46"/>
      <c r="AA778" s="46"/>
      <c r="AB778" s="46"/>
      <c r="AC778" s="46"/>
      <c r="AD778" s="46"/>
      <c r="AE778" s="46"/>
      <c r="AF778" s="46"/>
      <c r="AG778" s="46"/>
      <c r="AH778" s="46"/>
      <c r="AI778" s="46"/>
      <c r="AJ778" s="46"/>
      <c r="AK778" s="46"/>
      <c r="AL778" s="46"/>
    </row>
    <row r="779">
      <c r="A779" s="50"/>
      <c r="B779" s="46"/>
      <c r="C779" s="46"/>
      <c r="D779" s="46"/>
      <c r="E779" s="70"/>
      <c r="F779" s="50"/>
      <c r="G779" s="50"/>
      <c r="H779" s="50"/>
      <c r="I779" s="50"/>
      <c r="J779" s="102"/>
      <c r="K779" s="46"/>
      <c r="L779" s="46"/>
      <c r="M779" s="46"/>
      <c r="N779" s="46"/>
      <c r="O779" s="46"/>
      <c r="P779" s="46"/>
      <c r="Q779" s="46"/>
      <c r="R779" s="46"/>
      <c r="S779" s="46"/>
      <c r="T779" s="46"/>
      <c r="U779" s="46"/>
      <c r="V779" s="46"/>
      <c r="W779" s="46"/>
      <c r="X779" s="46"/>
      <c r="Y779" s="46"/>
      <c r="Z779" s="46"/>
      <c r="AA779" s="46"/>
      <c r="AB779" s="46"/>
      <c r="AC779" s="46"/>
      <c r="AD779" s="46"/>
      <c r="AE779" s="46"/>
      <c r="AF779" s="46"/>
      <c r="AG779" s="46"/>
      <c r="AH779" s="46"/>
      <c r="AI779" s="46"/>
      <c r="AJ779" s="46"/>
      <c r="AK779" s="46"/>
      <c r="AL779" s="46"/>
    </row>
    <row r="780">
      <c r="A780" s="50"/>
      <c r="B780" s="46"/>
      <c r="C780" s="46"/>
      <c r="D780" s="46"/>
      <c r="E780" s="70"/>
      <c r="F780" s="50"/>
      <c r="G780" s="50"/>
      <c r="H780" s="50"/>
      <c r="I780" s="50"/>
      <c r="J780" s="102"/>
      <c r="K780" s="46"/>
      <c r="L780" s="46"/>
      <c r="M780" s="46"/>
      <c r="N780" s="46"/>
      <c r="O780" s="46"/>
      <c r="P780" s="46"/>
      <c r="Q780" s="46"/>
      <c r="R780" s="46"/>
      <c r="S780" s="46"/>
      <c r="T780" s="46"/>
      <c r="U780" s="46"/>
      <c r="V780" s="46"/>
      <c r="W780" s="46"/>
      <c r="X780" s="46"/>
      <c r="Y780" s="46"/>
      <c r="Z780" s="46"/>
      <c r="AA780" s="46"/>
      <c r="AB780" s="46"/>
      <c r="AC780" s="46"/>
      <c r="AD780" s="46"/>
      <c r="AE780" s="46"/>
      <c r="AF780" s="46"/>
      <c r="AG780" s="46"/>
      <c r="AH780" s="46"/>
      <c r="AI780" s="46"/>
      <c r="AJ780" s="46"/>
      <c r="AK780" s="46"/>
      <c r="AL780" s="46"/>
    </row>
    <row r="781">
      <c r="A781" s="50"/>
      <c r="B781" s="46"/>
      <c r="C781" s="46"/>
      <c r="D781" s="46"/>
      <c r="E781" s="70"/>
      <c r="F781" s="50"/>
      <c r="G781" s="50"/>
      <c r="H781" s="50"/>
      <c r="I781" s="50"/>
      <c r="J781" s="102"/>
      <c r="K781" s="46"/>
      <c r="L781" s="46"/>
      <c r="M781" s="46"/>
      <c r="N781" s="46"/>
      <c r="O781" s="46"/>
      <c r="P781" s="46"/>
      <c r="Q781" s="46"/>
      <c r="R781" s="46"/>
      <c r="S781" s="46"/>
      <c r="T781" s="46"/>
      <c r="U781" s="46"/>
      <c r="V781" s="46"/>
      <c r="W781" s="46"/>
      <c r="X781" s="46"/>
      <c r="Y781" s="46"/>
      <c r="Z781" s="46"/>
      <c r="AA781" s="46"/>
      <c r="AB781" s="46"/>
      <c r="AC781" s="46"/>
      <c r="AD781" s="46"/>
      <c r="AE781" s="46"/>
      <c r="AF781" s="46"/>
      <c r="AG781" s="46"/>
      <c r="AH781" s="46"/>
      <c r="AI781" s="46"/>
      <c r="AJ781" s="46"/>
      <c r="AK781" s="46"/>
      <c r="AL781" s="46"/>
    </row>
    <row r="782">
      <c r="A782" s="50"/>
      <c r="B782" s="46"/>
      <c r="C782" s="46"/>
      <c r="D782" s="46"/>
      <c r="E782" s="70"/>
      <c r="F782" s="50"/>
      <c r="G782" s="50"/>
      <c r="H782" s="50"/>
      <c r="I782" s="50"/>
      <c r="J782" s="102"/>
      <c r="K782" s="46"/>
      <c r="L782" s="46"/>
      <c r="M782" s="46"/>
      <c r="N782" s="46"/>
      <c r="O782" s="46"/>
      <c r="P782" s="46"/>
      <c r="Q782" s="46"/>
      <c r="R782" s="46"/>
      <c r="S782" s="46"/>
      <c r="T782" s="46"/>
      <c r="U782" s="46"/>
      <c r="V782" s="46"/>
      <c r="W782" s="46"/>
      <c r="X782" s="46"/>
      <c r="Y782" s="46"/>
      <c r="Z782" s="46"/>
      <c r="AA782" s="46"/>
      <c r="AB782" s="46"/>
      <c r="AC782" s="46"/>
      <c r="AD782" s="46"/>
      <c r="AE782" s="46"/>
      <c r="AF782" s="46"/>
      <c r="AG782" s="46"/>
      <c r="AH782" s="46"/>
      <c r="AI782" s="46"/>
      <c r="AJ782" s="46"/>
      <c r="AK782" s="46"/>
      <c r="AL782" s="46"/>
    </row>
    <row r="783">
      <c r="A783" s="50"/>
      <c r="B783" s="46"/>
      <c r="C783" s="46"/>
      <c r="D783" s="46"/>
      <c r="E783" s="70"/>
      <c r="F783" s="50"/>
      <c r="G783" s="50"/>
      <c r="H783" s="50"/>
      <c r="I783" s="50"/>
      <c r="J783" s="102"/>
      <c r="K783" s="46"/>
      <c r="L783" s="46"/>
      <c r="M783" s="46"/>
      <c r="N783" s="46"/>
      <c r="O783" s="46"/>
      <c r="P783" s="46"/>
      <c r="Q783" s="46"/>
      <c r="R783" s="46"/>
      <c r="S783" s="46"/>
      <c r="T783" s="46"/>
      <c r="U783" s="46"/>
      <c r="V783" s="46"/>
      <c r="W783" s="46"/>
      <c r="X783" s="46"/>
      <c r="Y783" s="46"/>
      <c r="Z783" s="46"/>
      <c r="AA783" s="46"/>
      <c r="AB783" s="46"/>
      <c r="AC783" s="46"/>
      <c r="AD783" s="46"/>
      <c r="AE783" s="46"/>
      <c r="AF783" s="46"/>
      <c r="AG783" s="46"/>
      <c r="AH783" s="46"/>
      <c r="AI783" s="46"/>
      <c r="AJ783" s="46"/>
      <c r="AK783" s="46"/>
      <c r="AL783" s="46"/>
    </row>
    <row r="784">
      <c r="A784" s="50"/>
      <c r="B784" s="46"/>
      <c r="C784" s="46"/>
      <c r="D784" s="46"/>
      <c r="E784" s="70"/>
      <c r="F784" s="50"/>
      <c r="G784" s="50"/>
      <c r="H784" s="50"/>
      <c r="I784" s="50"/>
      <c r="J784" s="102"/>
      <c r="K784" s="46"/>
      <c r="L784" s="46"/>
      <c r="M784" s="46"/>
      <c r="N784" s="46"/>
      <c r="O784" s="46"/>
      <c r="P784" s="46"/>
      <c r="Q784" s="46"/>
      <c r="R784" s="46"/>
      <c r="S784" s="46"/>
      <c r="T784" s="46"/>
      <c r="U784" s="46"/>
      <c r="V784" s="46"/>
      <c r="W784" s="46"/>
      <c r="X784" s="46"/>
      <c r="Y784" s="46"/>
      <c r="Z784" s="46"/>
      <c r="AA784" s="46"/>
      <c r="AB784" s="46"/>
      <c r="AC784" s="46"/>
      <c r="AD784" s="46"/>
      <c r="AE784" s="46"/>
      <c r="AF784" s="46"/>
      <c r="AG784" s="46"/>
      <c r="AH784" s="46"/>
      <c r="AI784" s="46"/>
      <c r="AJ784" s="46"/>
      <c r="AK784" s="46"/>
      <c r="AL784" s="46"/>
    </row>
    <row r="785">
      <c r="A785" s="50"/>
      <c r="B785" s="46"/>
      <c r="C785" s="46"/>
      <c r="D785" s="46"/>
      <c r="E785" s="70"/>
      <c r="F785" s="50"/>
      <c r="G785" s="50"/>
      <c r="H785" s="50"/>
      <c r="I785" s="50"/>
      <c r="J785" s="102"/>
      <c r="K785" s="46"/>
      <c r="L785" s="46"/>
      <c r="M785" s="46"/>
      <c r="N785" s="46"/>
      <c r="O785" s="46"/>
      <c r="P785" s="46"/>
      <c r="Q785" s="46"/>
      <c r="R785" s="46"/>
      <c r="S785" s="46"/>
      <c r="T785" s="46"/>
      <c r="U785" s="46"/>
      <c r="V785" s="46"/>
      <c r="W785" s="46"/>
      <c r="X785" s="46"/>
      <c r="Y785" s="46"/>
      <c r="Z785" s="46"/>
      <c r="AA785" s="46"/>
      <c r="AB785" s="46"/>
      <c r="AC785" s="46"/>
      <c r="AD785" s="46"/>
      <c r="AE785" s="46"/>
      <c r="AF785" s="46"/>
      <c r="AG785" s="46"/>
      <c r="AH785" s="46"/>
      <c r="AI785" s="46"/>
      <c r="AJ785" s="46"/>
      <c r="AK785" s="46"/>
      <c r="AL785" s="46"/>
    </row>
    <row r="786">
      <c r="A786" s="50"/>
      <c r="B786" s="46"/>
      <c r="C786" s="46"/>
      <c r="D786" s="46"/>
      <c r="E786" s="70"/>
      <c r="F786" s="50"/>
      <c r="G786" s="50"/>
      <c r="H786" s="50"/>
      <c r="I786" s="50"/>
      <c r="J786" s="102"/>
      <c r="K786" s="46"/>
      <c r="L786" s="46"/>
      <c r="M786" s="46"/>
      <c r="N786" s="46"/>
      <c r="O786" s="46"/>
      <c r="P786" s="46"/>
      <c r="Q786" s="46"/>
      <c r="R786" s="46"/>
      <c r="S786" s="46"/>
      <c r="T786" s="46"/>
      <c r="U786" s="46"/>
      <c r="V786" s="46"/>
      <c r="W786" s="46"/>
      <c r="X786" s="46"/>
      <c r="Y786" s="46"/>
      <c r="Z786" s="46"/>
      <c r="AA786" s="46"/>
      <c r="AB786" s="46"/>
      <c r="AC786" s="46"/>
      <c r="AD786" s="46"/>
      <c r="AE786" s="46"/>
      <c r="AF786" s="46"/>
      <c r="AG786" s="46"/>
      <c r="AH786" s="46"/>
      <c r="AI786" s="46"/>
      <c r="AJ786" s="46"/>
      <c r="AK786" s="46"/>
      <c r="AL786" s="46"/>
    </row>
    <row r="787">
      <c r="A787" s="50"/>
      <c r="B787" s="46"/>
      <c r="C787" s="46"/>
      <c r="D787" s="46"/>
      <c r="E787" s="70"/>
      <c r="F787" s="50"/>
      <c r="G787" s="50"/>
      <c r="H787" s="50"/>
      <c r="I787" s="50"/>
      <c r="J787" s="102"/>
      <c r="K787" s="46"/>
      <c r="L787" s="46"/>
      <c r="M787" s="46"/>
      <c r="N787" s="46"/>
      <c r="O787" s="46"/>
      <c r="P787" s="46"/>
      <c r="Q787" s="46"/>
      <c r="R787" s="46"/>
      <c r="S787" s="46"/>
      <c r="T787" s="46"/>
      <c r="U787" s="46"/>
      <c r="V787" s="46"/>
      <c r="W787" s="46"/>
      <c r="X787" s="46"/>
      <c r="Y787" s="46"/>
      <c r="Z787" s="46"/>
      <c r="AA787" s="46"/>
      <c r="AB787" s="46"/>
      <c r="AC787" s="46"/>
      <c r="AD787" s="46"/>
      <c r="AE787" s="46"/>
      <c r="AF787" s="46"/>
      <c r="AG787" s="46"/>
      <c r="AH787" s="46"/>
      <c r="AI787" s="46"/>
      <c r="AJ787" s="46"/>
      <c r="AK787" s="46"/>
      <c r="AL787" s="46"/>
    </row>
    <row r="788">
      <c r="A788" s="50"/>
      <c r="B788" s="46"/>
      <c r="C788" s="46"/>
      <c r="D788" s="46"/>
      <c r="E788" s="70"/>
      <c r="F788" s="50"/>
      <c r="G788" s="50"/>
      <c r="H788" s="50"/>
      <c r="I788" s="50"/>
      <c r="J788" s="102"/>
      <c r="K788" s="46"/>
      <c r="L788" s="46"/>
      <c r="M788" s="46"/>
      <c r="N788" s="46"/>
      <c r="O788" s="46"/>
      <c r="P788" s="46"/>
      <c r="Q788" s="46"/>
      <c r="R788" s="46"/>
      <c r="S788" s="46"/>
      <c r="T788" s="46"/>
      <c r="U788" s="46"/>
      <c r="V788" s="46"/>
      <c r="W788" s="46"/>
      <c r="X788" s="46"/>
      <c r="Y788" s="46"/>
      <c r="Z788" s="46"/>
      <c r="AA788" s="46"/>
      <c r="AB788" s="46"/>
      <c r="AC788" s="46"/>
      <c r="AD788" s="46"/>
      <c r="AE788" s="46"/>
      <c r="AF788" s="46"/>
      <c r="AG788" s="46"/>
      <c r="AH788" s="46"/>
      <c r="AI788" s="46"/>
      <c r="AJ788" s="46"/>
      <c r="AK788" s="46"/>
      <c r="AL788" s="46"/>
    </row>
    <row r="789">
      <c r="A789" s="50"/>
      <c r="B789" s="46"/>
      <c r="C789" s="46"/>
      <c r="D789" s="46"/>
      <c r="E789" s="70"/>
      <c r="F789" s="50"/>
      <c r="G789" s="50"/>
      <c r="H789" s="50"/>
      <c r="I789" s="50"/>
      <c r="J789" s="102"/>
      <c r="K789" s="46"/>
      <c r="L789" s="46"/>
      <c r="M789" s="46"/>
      <c r="N789" s="46"/>
      <c r="O789" s="46"/>
      <c r="P789" s="46"/>
      <c r="Q789" s="46"/>
      <c r="R789" s="46"/>
      <c r="S789" s="46"/>
      <c r="T789" s="46"/>
      <c r="U789" s="46"/>
      <c r="V789" s="46"/>
      <c r="W789" s="46"/>
      <c r="X789" s="46"/>
      <c r="Y789" s="46"/>
      <c r="Z789" s="46"/>
      <c r="AA789" s="46"/>
      <c r="AB789" s="46"/>
      <c r="AC789" s="46"/>
      <c r="AD789" s="46"/>
      <c r="AE789" s="46"/>
      <c r="AF789" s="46"/>
      <c r="AG789" s="46"/>
      <c r="AH789" s="46"/>
      <c r="AI789" s="46"/>
      <c r="AJ789" s="46"/>
      <c r="AK789" s="46"/>
      <c r="AL789" s="46"/>
    </row>
    <row r="790">
      <c r="A790" s="50"/>
      <c r="B790" s="46"/>
      <c r="C790" s="46"/>
      <c r="D790" s="46"/>
      <c r="E790" s="70"/>
      <c r="F790" s="50"/>
      <c r="G790" s="50"/>
      <c r="H790" s="50"/>
      <c r="I790" s="50"/>
      <c r="J790" s="102"/>
      <c r="K790" s="46"/>
      <c r="L790" s="46"/>
      <c r="M790" s="46"/>
      <c r="N790" s="46"/>
      <c r="O790" s="46"/>
      <c r="P790" s="46"/>
      <c r="Q790" s="46"/>
      <c r="R790" s="46"/>
      <c r="S790" s="46"/>
      <c r="T790" s="46"/>
      <c r="U790" s="46"/>
      <c r="V790" s="46"/>
      <c r="W790" s="46"/>
      <c r="X790" s="46"/>
      <c r="Y790" s="46"/>
      <c r="Z790" s="46"/>
      <c r="AA790" s="46"/>
      <c r="AB790" s="46"/>
      <c r="AC790" s="46"/>
      <c r="AD790" s="46"/>
      <c r="AE790" s="46"/>
      <c r="AF790" s="46"/>
      <c r="AG790" s="46"/>
      <c r="AH790" s="46"/>
      <c r="AI790" s="46"/>
      <c r="AJ790" s="46"/>
      <c r="AK790" s="46"/>
      <c r="AL790" s="46"/>
    </row>
    <row r="791">
      <c r="A791" s="50"/>
      <c r="B791" s="46"/>
      <c r="C791" s="46"/>
      <c r="D791" s="46"/>
      <c r="E791" s="70"/>
      <c r="F791" s="50"/>
      <c r="G791" s="50"/>
      <c r="H791" s="50"/>
      <c r="I791" s="50"/>
      <c r="J791" s="102"/>
      <c r="K791" s="46"/>
      <c r="L791" s="46"/>
      <c r="M791" s="46"/>
      <c r="N791" s="46"/>
      <c r="O791" s="46"/>
      <c r="P791" s="46"/>
      <c r="Q791" s="46"/>
      <c r="R791" s="46"/>
      <c r="S791" s="46"/>
      <c r="T791" s="46"/>
      <c r="U791" s="46"/>
      <c r="V791" s="46"/>
      <c r="W791" s="46"/>
      <c r="X791" s="46"/>
      <c r="Y791" s="46"/>
      <c r="Z791" s="46"/>
      <c r="AA791" s="46"/>
      <c r="AB791" s="46"/>
      <c r="AC791" s="46"/>
      <c r="AD791" s="46"/>
      <c r="AE791" s="46"/>
      <c r="AF791" s="46"/>
      <c r="AG791" s="46"/>
      <c r="AH791" s="46"/>
      <c r="AI791" s="46"/>
      <c r="AJ791" s="46"/>
      <c r="AK791" s="46"/>
      <c r="AL791" s="46"/>
    </row>
    <row r="792">
      <c r="A792" s="50"/>
      <c r="B792" s="46"/>
      <c r="C792" s="46"/>
      <c r="D792" s="46"/>
      <c r="E792" s="70"/>
      <c r="F792" s="50"/>
      <c r="G792" s="50"/>
      <c r="H792" s="50"/>
      <c r="I792" s="50"/>
      <c r="J792" s="102"/>
      <c r="K792" s="46"/>
      <c r="L792" s="46"/>
      <c r="M792" s="46"/>
      <c r="N792" s="46"/>
      <c r="O792" s="46"/>
      <c r="P792" s="46"/>
      <c r="Q792" s="46"/>
      <c r="R792" s="46"/>
      <c r="S792" s="46"/>
      <c r="T792" s="46"/>
      <c r="U792" s="46"/>
      <c r="V792" s="46"/>
      <c r="W792" s="46"/>
      <c r="X792" s="46"/>
      <c r="Y792" s="46"/>
      <c r="Z792" s="46"/>
      <c r="AA792" s="46"/>
      <c r="AB792" s="46"/>
      <c r="AC792" s="46"/>
      <c r="AD792" s="46"/>
      <c r="AE792" s="46"/>
      <c r="AF792" s="46"/>
      <c r="AG792" s="46"/>
      <c r="AH792" s="46"/>
      <c r="AI792" s="46"/>
      <c r="AJ792" s="46"/>
      <c r="AK792" s="46"/>
      <c r="AL792" s="46"/>
    </row>
    <row r="793">
      <c r="A793" s="50"/>
      <c r="B793" s="46"/>
      <c r="C793" s="46"/>
      <c r="D793" s="46"/>
      <c r="E793" s="70"/>
      <c r="F793" s="50"/>
      <c r="G793" s="50"/>
      <c r="H793" s="50"/>
      <c r="I793" s="50"/>
      <c r="J793" s="102"/>
      <c r="K793" s="46"/>
      <c r="L793" s="46"/>
      <c r="M793" s="46"/>
      <c r="N793" s="46"/>
      <c r="O793" s="46"/>
      <c r="P793" s="46"/>
      <c r="Q793" s="46"/>
      <c r="R793" s="46"/>
      <c r="S793" s="46"/>
      <c r="T793" s="46"/>
      <c r="U793" s="46"/>
      <c r="V793" s="46"/>
      <c r="W793" s="46"/>
      <c r="X793" s="46"/>
      <c r="Y793" s="46"/>
      <c r="Z793" s="46"/>
      <c r="AA793" s="46"/>
      <c r="AB793" s="46"/>
      <c r="AC793" s="46"/>
      <c r="AD793" s="46"/>
      <c r="AE793" s="46"/>
      <c r="AF793" s="46"/>
      <c r="AG793" s="46"/>
      <c r="AH793" s="46"/>
      <c r="AI793" s="46"/>
      <c r="AJ793" s="46"/>
      <c r="AK793" s="46"/>
      <c r="AL793" s="46"/>
    </row>
    <row r="794">
      <c r="A794" s="50"/>
      <c r="B794" s="46"/>
      <c r="C794" s="46"/>
      <c r="D794" s="46"/>
      <c r="E794" s="70"/>
      <c r="F794" s="50"/>
      <c r="G794" s="50"/>
      <c r="H794" s="50"/>
      <c r="I794" s="50"/>
      <c r="J794" s="102"/>
      <c r="K794" s="46"/>
      <c r="L794" s="46"/>
      <c r="M794" s="46"/>
      <c r="N794" s="46"/>
      <c r="O794" s="46"/>
      <c r="P794" s="46"/>
      <c r="Q794" s="46"/>
      <c r="R794" s="46"/>
      <c r="S794" s="46"/>
      <c r="T794" s="46"/>
      <c r="U794" s="46"/>
      <c r="V794" s="46"/>
      <c r="W794" s="46"/>
      <c r="X794" s="46"/>
      <c r="Y794" s="46"/>
      <c r="Z794" s="46"/>
      <c r="AA794" s="46"/>
      <c r="AB794" s="46"/>
      <c r="AC794" s="46"/>
      <c r="AD794" s="46"/>
      <c r="AE794" s="46"/>
      <c r="AF794" s="46"/>
      <c r="AG794" s="46"/>
      <c r="AH794" s="46"/>
      <c r="AI794" s="46"/>
      <c r="AJ794" s="46"/>
      <c r="AK794" s="46"/>
      <c r="AL794" s="46"/>
    </row>
    <row r="795">
      <c r="A795" s="50"/>
      <c r="B795" s="46"/>
      <c r="C795" s="46"/>
      <c r="D795" s="46"/>
      <c r="E795" s="70"/>
      <c r="F795" s="50"/>
      <c r="G795" s="50"/>
      <c r="H795" s="50"/>
      <c r="I795" s="50"/>
      <c r="J795" s="102"/>
      <c r="K795" s="46"/>
      <c r="L795" s="46"/>
      <c r="M795" s="46"/>
      <c r="N795" s="46"/>
      <c r="O795" s="46"/>
      <c r="P795" s="46"/>
      <c r="Q795" s="46"/>
      <c r="R795" s="46"/>
      <c r="S795" s="46"/>
      <c r="T795" s="46"/>
      <c r="U795" s="46"/>
      <c r="V795" s="46"/>
      <c r="W795" s="46"/>
      <c r="X795" s="46"/>
      <c r="Y795" s="46"/>
      <c r="Z795" s="46"/>
      <c r="AA795" s="46"/>
      <c r="AB795" s="46"/>
      <c r="AC795" s="46"/>
      <c r="AD795" s="46"/>
      <c r="AE795" s="46"/>
      <c r="AF795" s="46"/>
      <c r="AG795" s="46"/>
      <c r="AH795" s="46"/>
      <c r="AI795" s="46"/>
      <c r="AJ795" s="46"/>
      <c r="AK795" s="46"/>
      <c r="AL795" s="46"/>
    </row>
    <row r="796">
      <c r="A796" s="50"/>
      <c r="B796" s="46"/>
      <c r="C796" s="46"/>
      <c r="D796" s="46"/>
      <c r="E796" s="70"/>
      <c r="F796" s="50"/>
      <c r="G796" s="50"/>
      <c r="H796" s="50"/>
      <c r="I796" s="50"/>
      <c r="J796" s="102"/>
      <c r="K796" s="46"/>
      <c r="L796" s="46"/>
      <c r="M796" s="46"/>
      <c r="N796" s="46"/>
      <c r="O796" s="46"/>
      <c r="P796" s="46"/>
      <c r="Q796" s="46"/>
      <c r="R796" s="46"/>
      <c r="S796" s="46"/>
      <c r="T796" s="46"/>
      <c r="U796" s="46"/>
      <c r="V796" s="46"/>
      <c r="W796" s="46"/>
      <c r="X796" s="46"/>
      <c r="Y796" s="46"/>
      <c r="Z796" s="46"/>
      <c r="AA796" s="46"/>
      <c r="AB796" s="46"/>
      <c r="AC796" s="46"/>
      <c r="AD796" s="46"/>
      <c r="AE796" s="46"/>
      <c r="AF796" s="46"/>
      <c r="AG796" s="46"/>
      <c r="AH796" s="46"/>
      <c r="AI796" s="46"/>
      <c r="AJ796" s="46"/>
      <c r="AK796" s="46"/>
      <c r="AL796" s="46"/>
    </row>
    <row r="797">
      <c r="A797" s="50"/>
      <c r="B797" s="46"/>
      <c r="C797" s="46"/>
      <c r="D797" s="46"/>
      <c r="E797" s="70"/>
      <c r="F797" s="50"/>
      <c r="G797" s="50"/>
      <c r="H797" s="50"/>
      <c r="I797" s="50"/>
      <c r="J797" s="102"/>
      <c r="K797" s="46"/>
      <c r="L797" s="46"/>
      <c r="M797" s="46"/>
      <c r="N797" s="46"/>
      <c r="O797" s="46"/>
      <c r="P797" s="46"/>
      <c r="Q797" s="46"/>
      <c r="R797" s="46"/>
      <c r="S797" s="46"/>
      <c r="T797" s="46"/>
      <c r="U797" s="46"/>
      <c r="V797" s="46"/>
      <c r="W797" s="46"/>
      <c r="X797" s="46"/>
      <c r="Y797" s="46"/>
      <c r="Z797" s="46"/>
      <c r="AA797" s="46"/>
      <c r="AB797" s="46"/>
      <c r="AC797" s="46"/>
      <c r="AD797" s="46"/>
      <c r="AE797" s="46"/>
      <c r="AF797" s="46"/>
      <c r="AG797" s="46"/>
      <c r="AH797" s="46"/>
      <c r="AI797" s="46"/>
      <c r="AJ797" s="46"/>
      <c r="AK797" s="46"/>
      <c r="AL797" s="46"/>
    </row>
    <row r="798">
      <c r="A798" s="50"/>
      <c r="B798" s="46"/>
      <c r="C798" s="46"/>
      <c r="D798" s="46"/>
      <c r="E798" s="70"/>
      <c r="F798" s="50"/>
      <c r="G798" s="50"/>
      <c r="H798" s="50"/>
      <c r="I798" s="50"/>
      <c r="J798" s="102"/>
      <c r="K798" s="46"/>
      <c r="L798" s="46"/>
      <c r="M798" s="46"/>
      <c r="N798" s="46"/>
      <c r="O798" s="46"/>
      <c r="P798" s="46"/>
      <c r="Q798" s="46"/>
      <c r="R798" s="46"/>
      <c r="S798" s="46"/>
      <c r="T798" s="46"/>
      <c r="U798" s="46"/>
      <c r="V798" s="46"/>
      <c r="W798" s="46"/>
      <c r="X798" s="46"/>
      <c r="Y798" s="46"/>
      <c r="Z798" s="46"/>
      <c r="AA798" s="46"/>
      <c r="AB798" s="46"/>
      <c r="AC798" s="46"/>
      <c r="AD798" s="46"/>
      <c r="AE798" s="46"/>
      <c r="AF798" s="46"/>
      <c r="AG798" s="46"/>
      <c r="AH798" s="46"/>
      <c r="AI798" s="46"/>
      <c r="AJ798" s="46"/>
      <c r="AK798" s="46"/>
      <c r="AL798" s="46"/>
    </row>
    <row r="799">
      <c r="A799" s="50"/>
      <c r="B799" s="46"/>
      <c r="C799" s="46"/>
      <c r="D799" s="46"/>
      <c r="E799" s="70"/>
      <c r="F799" s="50"/>
      <c r="G799" s="50"/>
      <c r="H799" s="50"/>
      <c r="I799" s="50"/>
      <c r="J799" s="102"/>
      <c r="K799" s="46"/>
      <c r="L799" s="46"/>
      <c r="M799" s="46"/>
      <c r="N799" s="46"/>
      <c r="O799" s="46"/>
      <c r="P799" s="46"/>
      <c r="Q799" s="46"/>
      <c r="R799" s="46"/>
      <c r="S799" s="46"/>
      <c r="T799" s="46"/>
      <c r="U799" s="46"/>
      <c r="V799" s="46"/>
      <c r="W799" s="46"/>
      <c r="X799" s="46"/>
      <c r="Y799" s="46"/>
      <c r="Z799" s="46"/>
      <c r="AA799" s="46"/>
      <c r="AB799" s="46"/>
      <c r="AC799" s="46"/>
      <c r="AD799" s="46"/>
      <c r="AE799" s="46"/>
      <c r="AF799" s="46"/>
      <c r="AG799" s="46"/>
      <c r="AH799" s="46"/>
      <c r="AI799" s="46"/>
      <c r="AJ799" s="46"/>
      <c r="AK799" s="46"/>
      <c r="AL799" s="46"/>
    </row>
    <row r="800">
      <c r="A800" s="50"/>
      <c r="B800" s="46"/>
      <c r="C800" s="46"/>
      <c r="D800" s="46"/>
      <c r="E800" s="70"/>
      <c r="F800" s="50"/>
      <c r="G800" s="50"/>
      <c r="H800" s="50"/>
      <c r="I800" s="50"/>
      <c r="J800" s="102"/>
      <c r="K800" s="46"/>
      <c r="L800" s="46"/>
      <c r="M800" s="46"/>
      <c r="N800" s="46"/>
      <c r="O800" s="46"/>
      <c r="P800" s="46"/>
      <c r="Q800" s="46"/>
      <c r="R800" s="46"/>
      <c r="S800" s="46"/>
      <c r="T800" s="46"/>
      <c r="U800" s="46"/>
      <c r="V800" s="46"/>
      <c r="W800" s="46"/>
      <c r="X800" s="46"/>
      <c r="Y800" s="46"/>
      <c r="Z800" s="46"/>
      <c r="AA800" s="46"/>
      <c r="AB800" s="46"/>
      <c r="AC800" s="46"/>
      <c r="AD800" s="46"/>
      <c r="AE800" s="46"/>
      <c r="AF800" s="46"/>
      <c r="AG800" s="46"/>
      <c r="AH800" s="46"/>
      <c r="AI800" s="46"/>
      <c r="AJ800" s="46"/>
      <c r="AK800" s="46"/>
      <c r="AL800" s="46"/>
    </row>
    <row r="801">
      <c r="A801" s="50"/>
      <c r="B801" s="46"/>
      <c r="C801" s="46"/>
      <c r="D801" s="46"/>
      <c r="E801" s="70"/>
      <c r="F801" s="50"/>
      <c r="G801" s="50"/>
      <c r="H801" s="50"/>
      <c r="I801" s="50"/>
      <c r="J801" s="102"/>
      <c r="K801" s="46"/>
      <c r="L801" s="46"/>
      <c r="M801" s="46"/>
      <c r="N801" s="46"/>
      <c r="O801" s="46"/>
      <c r="P801" s="46"/>
      <c r="Q801" s="46"/>
      <c r="R801" s="46"/>
      <c r="S801" s="46"/>
      <c r="T801" s="46"/>
      <c r="U801" s="46"/>
      <c r="V801" s="46"/>
      <c r="W801" s="46"/>
      <c r="X801" s="46"/>
      <c r="Y801" s="46"/>
      <c r="Z801" s="46"/>
      <c r="AA801" s="46"/>
      <c r="AB801" s="46"/>
      <c r="AC801" s="46"/>
      <c r="AD801" s="46"/>
      <c r="AE801" s="46"/>
      <c r="AF801" s="46"/>
      <c r="AG801" s="46"/>
      <c r="AH801" s="46"/>
      <c r="AI801" s="46"/>
      <c r="AJ801" s="46"/>
      <c r="AK801" s="46"/>
      <c r="AL801" s="46"/>
    </row>
    <row r="802">
      <c r="A802" s="50"/>
      <c r="B802" s="46"/>
      <c r="C802" s="46"/>
      <c r="D802" s="46"/>
      <c r="E802" s="70"/>
      <c r="F802" s="50"/>
      <c r="G802" s="50"/>
      <c r="H802" s="50"/>
      <c r="I802" s="50"/>
      <c r="J802" s="102"/>
      <c r="K802" s="46"/>
      <c r="L802" s="46"/>
      <c r="M802" s="46"/>
      <c r="N802" s="46"/>
      <c r="O802" s="46"/>
      <c r="P802" s="46"/>
      <c r="Q802" s="46"/>
      <c r="R802" s="46"/>
      <c r="S802" s="46"/>
      <c r="T802" s="46"/>
      <c r="U802" s="46"/>
      <c r="V802" s="46"/>
      <c r="W802" s="46"/>
      <c r="X802" s="46"/>
      <c r="Y802" s="46"/>
      <c r="Z802" s="46"/>
      <c r="AA802" s="46"/>
      <c r="AB802" s="46"/>
      <c r="AC802" s="46"/>
      <c r="AD802" s="46"/>
      <c r="AE802" s="46"/>
      <c r="AF802" s="46"/>
      <c r="AG802" s="46"/>
      <c r="AH802" s="46"/>
      <c r="AI802" s="46"/>
      <c r="AJ802" s="46"/>
      <c r="AK802" s="46"/>
      <c r="AL802" s="46"/>
    </row>
    <row r="803">
      <c r="A803" s="50"/>
      <c r="B803" s="46"/>
      <c r="C803" s="46"/>
      <c r="D803" s="46"/>
      <c r="E803" s="70"/>
      <c r="F803" s="50"/>
      <c r="G803" s="50"/>
      <c r="H803" s="50"/>
      <c r="I803" s="50"/>
      <c r="J803" s="102"/>
      <c r="K803" s="46"/>
      <c r="L803" s="46"/>
      <c r="M803" s="46"/>
      <c r="N803" s="46"/>
      <c r="O803" s="46"/>
      <c r="P803" s="46"/>
      <c r="Q803" s="46"/>
      <c r="R803" s="46"/>
      <c r="S803" s="46"/>
      <c r="T803" s="46"/>
      <c r="U803" s="46"/>
      <c r="V803" s="46"/>
      <c r="W803" s="46"/>
      <c r="X803" s="46"/>
      <c r="Y803" s="46"/>
      <c r="Z803" s="46"/>
      <c r="AA803" s="46"/>
      <c r="AB803" s="46"/>
      <c r="AC803" s="46"/>
      <c r="AD803" s="46"/>
      <c r="AE803" s="46"/>
      <c r="AF803" s="46"/>
      <c r="AG803" s="46"/>
      <c r="AH803" s="46"/>
      <c r="AI803" s="46"/>
      <c r="AJ803" s="46"/>
      <c r="AK803" s="46"/>
      <c r="AL803" s="46"/>
    </row>
    <row r="804">
      <c r="A804" s="50"/>
      <c r="B804" s="46"/>
      <c r="C804" s="46"/>
      <c r="D804" s="46"/>
      <c r="E804" s="70"/>
      <c r="F804" s="50"/>
      <c r="G804" s="50"/>
      <c r="H804" s="50"/>
      <c r="I804" s="50"/>
      <c r="J804" s="102"/>
      <c r="K804" s="46"/>
      <c r="L804" s="46"/>
      <c r="M804" s="46"/>
      <c r="N804" s="46"/>
      <c r="O804" s="46"/>
      <c r="P804" s="46"/>
      <c r="Q804" s="46"/>
      <c r="R804" s="46"/>
      <c r="S804" s="46"/>
      <c r="T804" s="46"/>
      <c r="U804" s="46"/>
      <c r="V804" s="46"/>
      <c r="W804" s="46"/>
      <c r="X804" s="46"/>
      <c r="Y804" s="46"/>
      <c r="Z804" s="46"/>
      <c r="AA804" s="46"/>
      <c r="AB804" s="46"/>
      <c r="AC804" s="46"/>
      <c r="AD804" s="46"/>
      <c r="AE804" s="46"/>
      <c r="AF804" s="46"/>
      <c r="AG804" s="46"/>
      <c r="AH804" s="46"/>
      <c r="AI804" s="46"/>
      <c r="AJ804" s="46"/>
      <c r="AK804" s="46"/>
      <c r="AL804" s="46"/>
    </row>
    <row r="805">
      <c r="A805" s="50"/>
      <c r="B805" s="46"/>
      <c r="C805" s="46"/>
      <c r="D805" s="46"/>
      <c r="E805" s="70"/>
      <c r="F805" s="50"/>
      <c r="G805" s="50"/>
      <c r="H805" s="50"/>
      <c r="I805" s="50"/>
      <c r="J805" s="102"/>
      <c r="K805" s="46"/>
      <c r="L805" s="46"/>
      <c r="M805" s="46"/>
      <c r="N805" s="46"/>
      <c r="O805" s="46"/>
      <c r="P805" s="46"/>
      <c r="Q805" s="46"/>
      <c r="R805" s="46"/>
      <c r="S805" s="46"/>
      <c r="T805" s="46"/>
      <c r="U805" s="46"/>
      <c r="V805" s="46"/>
      <c r="W805" s="46"/>
      <c r="X805" s="46"/>
      <c r="Y805" s="46"/>
      <c r="Z805" s="46"/>
      <c r="AA805" s="46"/>
      <c r="AB805" s="46"/>
      <c r="AC805" s="46"/>
      <c r="AD805" s="46"/>
      <c r="AE805" s="46"/>
      <c r="AF805" s="46"/>
      <c r="AG805" s="46"/>
      <c r="AH805" s="46"/>
      <c r="AI805" s="46"/>
      <c r="AJ805" s="46"/>
      <c r="AK805" s="46"/>
      <c r="AL805" s="46"/>
    </row>
    <row r="806">
      <c r="A806" s="50"/>
      <c r="B806" s="46"/>
      <c r="C806" s="46"/>
      <c r="D806" s="46"/>
      <c r="E806" s="70"/>
      <c r="F806" s="50"/>
      <c r="G806" s="50"/>
      <c r="H806" s="50"/>
      <c r="I806" s="50"/>
      <c r="J806" s="102"/>
      <c r="K806" s="46"/>
      <c r="L806" s="46"/>
      <c r="M806" s="46"/>
      <c r="N806" s="46"/>
      <c r="O806" s="46"/>
      <c r="P806" s="46"/>
      <c r="Q806" s="46"/>
      <c r="R806" s="46"/>
      <c r="S806" s="46"/>
      <c r="T806" s="46"/>
      <c r="U806" s="46"/>
      <c r="V806" s="46"/>
      <c r="W806" s="46"/>
      <c r="X806" s="46"/>
      <c r="Y806" s="46"/>
      <c r="Z806" s="46"/>
      <c r="AA806" s="46"/>
      <c r="AB806" s="46"/>
      <c r="AC806" s="46"/>
      <c r="AD806" s="46"/>
      <c r="AE806" s="46"/>
      <c r="AF806" s="46"/>
      <c r="AG806" s="46"/>
      <c r="AH806" s="46"/>
      <c r="AI806" s="46"/>
      <c r="AJ806" s="46"/>
      <c r="AK806" s="46"/>
      <c r="AL806" s="46"/>
    </row>
    <row r="807">
      <c r="A807" s="50"/>
      <c r="B807" s="46"/>
      <c r="C807" s="46"/>
      <c r="D807" s="46"/>
      <c r="E807" s="70"/>
      <c r="F807" s="50"/>
      <c r="G807" s="50"/>
      <c r="H807" s="50"/>
      <c r="I807" s="50"/>
      <c r="J807" s="102"/>
      <c r="K807" s="46"/>
      <c r="L807" s="46"/>
      <c r="M807" s="46"/>
      <c r="N807" s="46"/>
      <c r="O807" s="46"/>
      <c r="P807" s="46"/>
      <c r="Q807" s="46"/>
      <c r="R807" s="46"/>
      <c r="S807" s="46"/>
      <c r="T807" s="46"/>
      <c r="U807" s="46"/>
      <c r="V807" s="46"/>
      <c r="W807" s="46"/>
      <c r="X807" s="46"/>
      <c r="Y807" s="46"/>
      <c r="Z807" s="46"/>
      <c r="AA807" s="46"/>
      <c r="AB807" s="46"/>
      <c r="AC807" s="46"/>
      <c r="AD807" s="46"/>
      <c r="AE807" s="46"/>
      <c r="AF807" s="46"/>
      <c r="AG807" s="46"/>
      <c r="AH807" s="46"/>
      <c r="AI807" s="46"/>
      <c r="AJ807" s="46"/>
      <c r="AK807" s="46"/>
      <c r="AL807" s="46"/>
    </row>
    <row r="808">
      <c r="A808" s="50"/>
      <c r="B808" s="46"/>
      <c r="C808" s="46"/>
      <c r="D808" s="46"/>
      <c r="E808" s="70"/>
      <c r="F808" s="50"/>
      <c r="G808" s="50"/>
      <c r="H808" s="50"/>
      <c r="I808" s="50"/>
      <c r="J808" s="102"/>
      <c r="K808" s="46"/>
      <c r="L808" s="46"/>
      <c r="M808" s="46"/>
      <c r="N808" s="46"/>
      <c r="O808" s="46"/>
      <c r="P808" s="46"/>
      <c r="Q808" s="46"/>
      <c r="R808" s="46"/>
      <c r="S808" s="46"/>
      <c r="T808" s="46"/>
      <c r="U808" s="46"/>
      <c r="V808" s="46"/>
      <c r="W808" s="46"/>
      <c r="X808" s="46"/>
      <c r="Y808" s="46"/>
      <c r="Z808" s="46"/>
      <c r="AA808" s="46"/>
      <c r="AB808" s="46"/>
      <c r="AC808" s="46"/>
      <c r="AD808" s="46"/>
      <c r="AE808" s="46"/>
      <c r="AF808" s="46"/>
      <c r="AG808" s="46"/>
      <c r="AH808" s="46"/>
      <c r="AI808" s="46"/>
      <c r="AJ808" s="46"/>
      <c r="AK808" s="46"/>
      <c r="AL808" s="46"/>
    </row>
    <row r="809">
      <c r="A809" s="50"/>
      <c r="B809" s="46"/>
      <c r="C809" s="46"/>
      <c r="D809" s="46"/>
      <c r="E809" s="70"/>
      <c r="F809" s="50"/>
      <c r="G809" s="50"/>
      <c r="H809" s="50"/>
      <c r="I809" s="50"/>
      <c r="J809" s="102"/>
      <c r="K809" s="46"/>
      <c r="L809" s="46"/>
      <c r="M809" s="46"/>
      <c r="N809" s="46"/>
      <c r="O809" s="46"/>
      <c r="P809" s="46"/>
      <c r="Q809" s="46"/>
      <c r="R809" s="46"/>
      <c r="S809" s="46"/>
      <c r="T809" s="46"/>
      <c r="U809" s="46"/>
      <c r="V809" s="46"/>
      <c r="W809" s="46"/>
      <c r="X809" s="46"/>
      <c r="Y809" s="46"/>
      <c r="Z809" s="46"/>
      <c r="AA809" s="46"/>
      <c r="AB809" s="46"/>
      <c r="AC809" s="46"/>
      <c r="AD809" s="46"/>
      <c r="AE809" s="46"/>
      <c r="AF809" s="46"/>
      <c r="AG809" s="46"/>
      <c r="AH809" s="46"/>
      <c r="AI809" s="46"/>
      <c r="AJ809" s="46"/>
      <c r="AK809" s="46"/>
      <c r="AL809" s="46"/>
    </row>
    <row r="810">
      <c r="A810" s="50"/>
      <c r="B810" s="46"/>
      <c r="C810" s="46"/>
      <c r="D810" s="46"/>
      <c r="E810" s="70"/>
      <c r="F810" s="50"/>
      <c r="G810" s="50"/>
      <c r="H810" s="50"/>
      <c r="I810" s="50"/>
      <c r="J810" s="102"/>
      <c r="K810" s="46"/>
      <c r="L810" s="46"/>
      <c r="M810" s="46"/>
      <c r="N810" s="46"/>
      <c r="O810" s="46"/>
      <c r="P810" s="46"/>
      <c r="Q810" s="46"/>
      <c r="R810" s="46"/>
      <c r="S810" s="46"/>
      <c r="T810" s="46"/>
      <c r="U810" s="46"/>
      <c r="V810" s="46"/>
      <c r="W810" s="46"/>
      <c r="X810" s="46"/>
      <c r="Y810" s="46"/>
      <c r="Z810" s="46"/>
      <c r="AA810" s="46"/>
      <c r="AB810" s="46"/>
      <c r="AC810" s="46"/>
      <c r="AD810" s="46"/>
      <c r="AE810" s="46"/>
      <c r="AF810" s="46"/>
      <c r="AG810" s="46"/>
      <c r="AH810" s="46"/>
      <c r="AI810" s="46"/>
      <c r="AJ810" s="46"/>
      <c r="AK810" s="46"/>
      <c r="AL810" s="46"/>
    </row>
    <row r="811">
      <c r="A811" s="50"/>
      <c r="B811" s="46"/>
      <c r="C811" s="46"/>
      <c r="D811" s="46"/>
      <c r="E811" s="70"/>
      <c r="F811" s="50"/>
      <c r="G811" s="50"/>
      <c r="H811" s="50"/>
      <c r="I811" s="50"/>
      <c r="J811" s="102"/>
      <c r="K811" s="46"/>
      <c r="L811" s="46"/>
      <c r="M811" s="46"/>
      <c r="N811" s="46"/>
      <c r="O811" s="46"/>
      <c r="P811" s="46"/>
      <c r="Q811" s="46"/>
      <c r="R811" s="46"/>
      <c r="S811" s="46"/>
      <c r="T811" s="46"/>
      <c r="U811" s="46"/>
      <c r="V811" s="46"/>
      <c r="W811" s="46"/>
      <c r="X811" s="46"/>
      <c r="Y811" s="46"/>
      <c r="Z811" s="46"/>
      <c r="AA811" s="46"/>
      <c r="AB811" s="46"/>
      <c r="AC811" s="46"/>
      <c r="AD811" s="46"/>
      <c r="AE811" s="46"/>
      <c r="AF811" s="46"/>
      <c r="AG811" s="46"/>
      <c r="AH811" s="46"/>
      <c r="AI811" s="46"/>
      <c r="AJ811" s="46"/>
      <c r="AK811" s="46"/>
      <c r="AL811" s="46"/>
    </row>
    <row r="812">
      <c r="A812" s="50"/>
      <c r="B812" s="46"/>
      <c r="C812" s="46"/>
      <c r="D812" s="46"/>
      <c r="E812" s="70"/>
      <c r="F812" s="50"/>
      <c r="G812" s="50"/>
      <c r="H812" s="50"/>
      <c r="I812" s="50"/>
      <c r="J812" s="102"/>
      <c r="K812" s="46"/>
      <c r="L812" s="46"/>
      <c r="M812" s="46"/>
      <c r="N812" s="46"/>
      <c r="O812" s="46"/>
      <c r="P812" s="46"/>
      <c r="Q812" s="46"/>
      <c r="R812" s="46"/>
      <c r="S812" s="46"/>
      <c r="T812" s="46"/>
      <c r="U812" s="46"/>
      <c r="V812" s="46"/>
      <c r="W812" s="46"/>
      <c r="X812" s="46"/>
      <c r="Y812" s="46"/>
      <c r="Z812" s="46"/>
      <c r="AA812" s="46"/>
      <c r="AB812" s="46"/>
      <c r="AC812" s="46"/>
      <c r="AD812" s="46"/>
      <c r="AE812" s="46"/>
      <c r="AF812" s="46"/>
      <c r="AG812" s="46"/>
      <c r="AH812" s="46"/>
      <c r="AI812" s="46"/>
      <c r="AJ812" s="46"/>
      <c r="AK812" s="46"/>
      <c r="AL812" s="46"/>
    </row>
    <row r="813">
      <c r="A813" s="50"/>
      <c r="B813" s="46"/>
      <c r="C813" s="46"/>
      <c r="D813" s="46"/>
      <c r="E813" s="70"/>
      <c r="F813" s="50"/>
      <c r="G813" s="50"/>
      <c r="H813" s="50"/>
      <c r="I813" s="50"/>
      <c r="J813" s="102"/>
      <c r="K813" s="46"/>
      <c r="L813" s="46"/>
      <c r="M813" s="46"/>
      <c r="N813" s="46"/>
      <c r="O813" s="46"/>
      <c r="P813" s="46"/>
      <c r="Q813" s="46"/>
      <c r="R813" s="46"/>
      <c r="S813" s="46"/>
      <c r="T813" s="46"/>
      <c r="U813" s="46"/>
      <c r="V813" s="46"/>
      <c r="W813" s="46"/>
      <c r="X813" s="46"/>
      <c r="Y813" s="46"/>
      <c r="Z813" s="46"/>
      <c r="AA813" s="46"/>
      <c r="AB813" s="46"/>
      <c r="AC813" s="46"/>
      <c r="AD813" s="46"/>
      <c r="AE813" s="46"/>
      <c r="AF813" s="46"/>
      <c r="AG813" s="46"/>
      <c r="AH813" s="46"/>
      <c r="AI813" s="46"/>
      <c r="AJ813" s="46"/>
      <c r="AK813" s="46"/>
      <c r="AL813" s="46"/>
    </row>
    <row r="814">
      <c r="A814" s="50"/>
      <c r="B814" s="46"/>
      <c r="C814" s="46"/>
      <c r="D814" s="46"/>
      <c r="E814" s="70"/>
      <c r="F814" s="50"/>
      <c r="G814" s="50"/>
      <c r="H814" s="50"/>
      <c r="I814" s="50"/>
      <c r="J814" s="102"/>
      <c r="K814" s="46"/>
      <c r="L814" s="46"/>
      <c r="M814" s="46"/>
      <c r="N814" s="46"/>
      <c r="O814" s="46"/>
      <c r="P814" s="46"/>
      <c r="Q814" s="46"/>
      <c r="R814" s="46"/>
      <c r="S814" s="46"/>
      <c r="T814" s="46"/>
      <c r="U814" s="46"/>
      <c r="V814" s="46"/>
      <c r="W814" s="46"/>
      <c r="X814" s="46"/>
      <c r="Y814" s="46"/>
      <c r="Z814" s="46"/>
      <c r="AA814" s="46"/>
      <c r="AB814" s="46"/>
      <c r="AC814" s="46"/>
      <c r="AD814" s="46"/>
      <c r="AE814" s="46"/>
      <c r="AF814" s="46"/>
      <c r="AG814" s="46"/>
      <c r="AH814" s="46"/>
      <c r="AI814" s="46"/>
      <c r="AJ814" s="46"/>
      <c r="AK814" s="46"/>
      <c r="AL814" s="46"/>
    </row>
    <row r="815">
      <c r="A815" s="50"/>
      <c r="B815" s="46"/>
      <c r="C815" s="46"/>
      <c r="D815" s="46"/>
      <c r="E815" s="70"/>
      <c r="F815" s="50"/>
      <c r="G815" s="50"/>
      <c r="H815" s="50"/>
      <c r="I815" s="50"/>
      <c r="J815" s="102"/>
      <c r="K815" s="46"/>
      <c r="L815" s="46"/>
      <c r="M815" s="46"/>
      <c r="N815" s="46"/>
      <c r="O815" s="46"/>
      <c r="P815" s="46"/>
      <c r="Q815" s="46"/>
      <c r="R815" s="46"/>
      <c r="S815" s="46"/>
      <c r="T815" s="46"/>
      <c r="U815" s="46"/>
      <c r="V815" s="46"/>
      <c r="W815" s="46"/>
      <c r="X815" s="46"/>
      <c r="Y815" s="46"/>
      <c r="Z815" s="46"/>
      <c r="AA815" s="46"/>
      <c r="AB815" s="46"/>
      <c r="AC815" s="46"/>
      <c r="AD815" s="46"/>
      <c r="AE815" s="46"/>
      <c r="AF815" s="46"/>
      <c r="AG815" s="46"/>
      <c r="AH815" s="46"/>
      <c r="AI815" s="46"/>
      <c r="AJ815" s="46"/>
      <c r="AK815" s="46"/>
      <c r="AL815" s="46"/>
    </row>
    <row r="816">
      <c r="A816" s="50"/>
      <c r="B816" s="46"/>
      <c r="C816" s="46"/>
      <c r="D816" s="46"/>
      <c r="E816" s="70"/>
      <c r="F816" s="50"/>
      <c r="G816" s="50"/>
      <c r="H816" s="50"/>
      <c r="I816" s="50"/>
      <c r="J816" s="102"/>
      <c r="K816" s="46"/>
      <c r="L816" s="46"/>
      <c r="M816" s="46"/>
      <c r="N816" s="46"/>
      <c r="O816" s="46"/>
      <c r="P816" s="46"/>
      <c r="Q816" s="46"/>
      <c r="R816" s="46"/>
      <c r="S816" s="46"/>
      <c r="T816" s="46"/>
      <c r="U816" s="46"/>
      <c r="V816" s="46"/>
      <c r="W816" s="46"/>
      <c r="X816" s="46"/>
      <c r="Y816" s="46"/>
      <c r="Z816" s="46"/>
      <c r="AA816" s="46"/>
      <c r="AB816" s="46"/>
      <c r="AC816" s="46"/>
      <c r="AD816" s="46"/>
      <c r="AE816" s="46"/>
      <c r="AF816" s="46"/>
      <c r="AG816" s="46"/>
      <c r="AH816" s="46"/>
      <c r="AI816" s="46"/>
      <c r="AJ816" s="46"/>
      <c r="AK816" s="46"/>
      <c r="AL816" s="46"/>
    </row>
    <row r="817">
      <c r="A817" s="50"/>
      <c r="B817" s="46"/>
      <c r="C817" s="46"/>
      <c r="D817" s="46"/>
      <c r="E817" s="70"/>
      <c r="F817" s="50"/>
      <c r="G817" s="50"/>
      <c r="H817" s="50"/>
      <c r="I817" s="50"/>
      <c r="J817" s="102"/>
      <c r="K817" s="46"/>
      <c r="L817" s="46"/>
      <c r="M817" s="46"/>
      <c r="N817" s="46"/>
      <c r="O817" s="46"/>
      <c r="P817" s="46"/>
      <c r="Q817" s="46"/>
      <c r="R817" s="46"/>
      <c r="S817" s="46"/>
      <c r="T817" s="46"/>
      <c r="U817" s="46"/>
      <c r="V817" s="46"/>
      <c r="W817" s="46"/>
      <c r="X817" s="46"/>
      <c r="Y817" s="46"/>
      <c r="Z817" s="46"/>
      <c r="AA817" s="46"/>
      <c r="AB817" s="46"/>
      <c r="AC817" s="46"/>
      <c r="AD817" s="46"/>
      <c r="AE817" s="46"/>
      <c r="AF817" s="46"/>
      <c r="AG817" s="46"/>
      <c r="AH817" s="46"/>
      <c r="AI817" s="46"/>
      <c r="AJ817" s="46"/>
      <c r="AK817" s="46"/>
      <c r="AL817" s="46"/>
    </row>
    <row r="818">
      <c r="A818" s="50"/>
      <c r="B818" s="46"/>
      <c r="C818" s="46"/>
      <c r="D818" s="46"/>
      <c r="E818" s="70"/>
      <c r="F818" s="50"/>
      <c r="G818" s="50"/>
      <c r="H818" s="50"/>
      <c r="I818" s="50"/>
      <c r="J818" s="102"/>
      <c r="K818" s="46"/>
      <c r="L818" s="46"/>
      <c r="M818" s="46"/>
      <c r="N818" s="46"/>
      <c r="O818" s="46"/>
      <c r="P818" s="46"/>
      <c r="Q818" s="46"/>
      <c r="R818" s="46"/>
      <c r="S818" s="46"/>
      <c r="T818" s="46"/>
      <c r="U818" s="46"/>
      <c r="V818" s="46"/>
      <c r="W818" s="46"/>
      <c r="X818" s="46"/>
      <c r="Y818" s="46"/>
      <c r="Z818" s="46"/>
      <c r="AA818" s="46"/>
      <c r="AB818" s="46"/>
      <c r="AC818" s="46"/>
      <c r="AD818" s="46"/>
      <c r="AE818" s="46"/>
      <c r="AF818" s="46"/>
      <c r="AG818" s="46"/>
      <c r="AH818" s="46"/>
      <c r="AI818" s="46"/>
      <c r="AJ818" s="46"/>
      <c r="AK818" s="46"/>
      <c r="AL818" s="46"/>
    </row>
    <row r="819">
      <c r="A819" s="50"/>
      <c r="B819" s="46"/>
      <c r="C819" s="46"/>
      <c r="D819" s="46"/>
      <c r="E819" s="70"/>
      <c r="F819" s="50"/>
      <c r="G819" s="50"/>
      <c r="H819" s="50"/>
      <c r="I819" s="50"/>
      <c r="J819" s="102"/>
      <c r="K819" s="46"/>
      <c r="L819" s="46"/>
      <c r="M819" s="46"/>
      <c r="N819" s="46"/>
      <c r="O819" s="46"/>
      <c r="P819" s="46"/>
      <c r="Q819" s="46"/>
      <c r="R819" s="46"/>
      <c r="S819" s="46"/>
      <c r="T819" s="46"/>
      <c r="U819" s="46"/>
      <c r="V819" s="46"/>
      <c r="W819" s="46"/>
      <c r="X819" s="46"/>
      <c r="Y819" s="46"/>
      <c r="Z819" s="46"/>
      <c r="AA819" s="46"/>
      <c r="AB819" s="46"/>
      <c r="AC819" s="46"/>
      <c r="AD819" s="46"/>
      <c r="AE819" s="46"/>
      <c r="AF819" s="46"/>
      <c r="AG819" s="46"/>
      <c r="AH819" s="46"/>
      <c r="AI819" s="46"/>
      <c r="AJ819" s="46"/>
      <c r="AK819" s="46"/>
      <c r="AL819" s="46"/>
    </row>
    <row r="820">
      <c r="A820" s="50"/>
      <c r="B820" s="46"/>
      <c r="C820" s="46"/>
      <c r="D820" s="46"/>
      <c r="E820" s="70"/>
      <c r="F820" s="50"/>
      <c r="G820" s="50"/>
      <c r="H820" s="50"/>
      <c r="I820" s="50"/>
      <c r="J820" s="102"/>
      <c r="K820" s="46"/>
      <c r="L820" s="46"/>
      <c r="M820" s="46"/>
      <c r="N820" s="46"/>
      <c r="O820" s="46"/>
      <c r="P820" s="46"/>
      <c r="Q820" s="46"/>
      <c r="R820" s="46"/>
      <c r="S820" s="46"/>
      <c r="T820" s="46"/>
      <c r="U820" s="46"/>
      <c r="V820" s="46"/>
      <c r="W820" s="46"/>
      <c r="X820" s="46"/>
      <c r="Y820" s="46"/>
      <c r="Z820" s="46"/>
      <c r="AA820" s="46"/>
      <c r="AB820" s="46"/>
      <c r="AC820" s="46"/>
      <c r="AD820" s="46"/>
      <c r="AE820" s="46"/>
      <c r="AF820" s="46"/>
      <c r="AG820" s="46"/>
      <c r="AH820" s="46"/>
      <c r="AI820" s="46"/>
      <c r="AJ820" s="46"/>
      <c r="AK820" s="46"/>
      <c r="AL820" s="46"/>
    </row>
    <row r="821">
      <c r="A821" s="50"/>
      <c r="B821" s="46"/>
      <c r="C821" s="46"/>
      <c r="D821" s="46"/>
      <c r="E821" s="70"/>
      <c r="F821" s="50"/>
      <c r="G821" s="50"/>
      <c r="H821" s="50"/>
      <c r="I821" s="50"/>
      <c r="J821" s="102"/>
      <c r="K821" s="46"/>
      <c r="L821" s="46"/>
      <c r="M821" s="46"/>
      <c r="N821" s="46"/>
      <c r="O821" s="46"/>
      <c r="P821" s="46"/>
      <c r="Q821" s="46"/>
      <c r="R821" s="46"/>
      <c r="S821" s="46"/>
      <c r="T821" s="46"/>
      <c r="U821" s="46"/>
      <c r="V821" s="46"/>
      <c r="W821" s="46"/>
      <c r="X821" s="46"/>
      <c r="Y821" s="46"/>
      <c r="Z821" s="46"/>
      <c r="AA821" s="46"/>
      <c r="AB821" s="46"/>
      <c r="AC821" s="46"/>
      <c r="AD821" s="46"/>
      <c r="AE821" s="46"/>
      <c r="AF821" s="46"/>
      <c r="AG821" s="46"/>
      <c r="AH821" s="46"/>
      <c r="AI821" s="46"/>
      <c r="AJ821" s="46"/>
      <c r="AK821" s="46"/>
      <c r="AL821" s="46"/>
    </row>
    <row r="822">
      <c r="A822" s="50"/>
      <c r="B822" s="46"/>
      <c r="C822" s="46"/>
      <c r="D822" s="46"/>
      <c r="E822" s="70"/>
      <c r="F822" s="50"/>
      <c r="G822" s="50"/>
      <c r="H822" s="50"/>
      <c r="I822" s="50"/>
      <c r="J822" s="102"/>
      <c r="K822" s="46"/>
      <c r="L822" s="46"/>
      <c r="M822" s="46"/>
      <c r="N822" s="46"/>
      <c r="O822" s="46"/>
      <c r="P822" s="46"/>
      <c r="Q822" s="46"/>
      <c r="R822" s="46"/>
      <c r="S822" s="46"/>
      <c r="T822" s="46"/>
      <c r="U822" s="46"/>
      <c r="V822" s="46"/>
      <c r="W822" s="46"/>
      <c r="X822" s="46"/>
      <c r="Y822" s="46"/>
      <c r="Z822" s="46"/>
      <c r="AA822" s="46"/>
      <c r="AB822" s="46"/>
      <c r="AC822" s="46"/>
      <c r="AD822" s="46"/>
      <c r="AE822" s="46"/>
      <c r="AF822" s="46"/>
      <c r="AG822" s="46"/>
      <c r="AH822" s="46"/>
      <c r="AI822" s="46"/>
      <c r="AJ822" s="46"/>
      <c r="AK822" s="46"/>
      <c r="AL822" s="46"/>
    </row>
    <row r="823">
      <c r="A823" s="50"/>
      <c r="B823" s="46"/>
      <c r="C823" s="46"/>
      <c r="D823" s="46"/>
      <c r="E823" s="70"/>
      <c r="F823" s="50"/>
      <c r="G823" s="50"/>
      <c r="H823" s="50"/>
      <c r="I823" s="50"/>
      <c r="J823" s="102"/>
      <c r="K823" s="46"/>
      <c r="L823" s="46"/>
      <c r="M823" s="46"/>
      <c r="N823" s="46"/>
      <c r="O823" s="46"/>
      <c r="P823" s="46"/>
      <c r="Q823" s="46"/>
      <c r="R823" s="46"/>
      <c r="S823" s="46"/>
      <c r="T823" s="46"/>
      <c r="U823" s="46"/>
      <c r="V823" s="46"/>
      <c r="W823" s="46"/>
      <c r="X823" s="46"/>
      <c r="Y823" s="46"/>
      <c r="Z823" s="46"/>
      <c r="AA823" s="46"/>
      <c r="AB823" s="46"/>
      <c r="AC823" s="46"/>
      <c r="AD823" s="46"/>
      <c r="AE823" s="46"/>
      <c r="AF823" s="46"/>
      <c r="AG823" s="46"/>
      <c r="AH823" s="46"/>
      <c r="AI823" s="46"/>
      <c r="AJ823" s="46"/>
      <c r="AK823" s="46"/>
      <c r="AL823" s="46"/>
    </row>
    <row r="824">
      <c r="A824" s="50"/>
      <c r="B824" s="46"/>
      <c r="C824" s="46"/>
      <c r="D824" s="46"/>
      <c r="E824" s="70"/>
      <c r="F824" s="50"/>
      <c r="G824" s="50"/>
      <c r="H824" s="50"/>
      <c r="I824" s="50"/>
      <c r="J824" s="102"/>
      <c r="K824" s="46"/>
      <c r="L824" s="46"/>
      <c r="M824" s="46"/>
      <c r="N824" s="46"/>
      <c r="O824" s="46"/>
      <c r="P824" s="46"/>
      <c r="Q824" s="46"/>
      <c r="R824" s="46"/>
      <c r="S824" s="46"/>
      <c r="T824" s="46"/>
      <c r="U824" s="46"/>
      <c r="V824" s="46"/>
      <c r="W824" s="46"/>
      <c r="X824" s="46"/>
      <c r="Y824" s="46"/>
      <c r="Z824" s="46"/>
      <c r="AA824" s="46"/>
      <c r="AB824" s="46"/>
      <c r="AC824" s="46"/>
      <c r="AD824" s="46"/>
      <c r="AE824" s="46"/>
      <c r="AF824" s="46"/>
      <c r="AG824" s="46"/>
      <c r="AH824" s="46"/>
      <c r="AI824" s="46"/>
      <c r="AJ824" s="46"/>
      <c r="AK824" s="46"/>
      <c r="AL824" s="46"/>
    </row>
    <row r="825">
      <c r="A825" s="50"/>
      <c r="B825" s="46"/>
      <c r="C825" s="46"/>
      <c r="D825" s="46"/>
      <c r="E825" s="70"/>
      <c r="F825" s="50"/>
      <c r="G825" s="50"/>
      <c r="H825" s="50"/>
      <c r="I825" s="50"/>
      <c r="J825" s="102"/>
      <c r="K825" s="46"/>
      <c r="L825" s="46"/>
      <c r="M825" s="46"/>
      <c r="N825" s="46"/>
      <c r="O825" s="46"/>
      <c r="P825" s="46"/>
      <c r="Q825" s="46"/>
      <c r="R825" s="46"/>
      <c r="S825" s="46"/>
      <c r="T825" s="46"/>
      <c r="U825" s="46"/>
      <c r="V825" s="46"/>
      <c r="W825" s="46"/>
      <c r="X825" s="46"/>
      <c r="Y825" s="46"/>
      <c r="Z825" s="46"/>
      <c r="AA825" s="46"/>
      <c r="AB825" s="46"/>
      <c r="AC825" s="46"/>
      <c r="AD825" s="46"/>
      <c r="AE825" s="46"/>
      <c r="AF825" s="46"/>
      <c r="AG825" s="46"/>
      <c r="AH825" s="46"/>
      <c r="AI825" s="46"/>
      <c r="AJ825" s="46"/>
      <c r="AK825" s="46"/>
      <c r="AL825" s="46"/>
    </row>
    <row r="826">
      <c r="A826" s="50"/>
      <c r="B826" s="46"/>
      <c r="C826" s="46"/>
      <c r="D826" s="46"/>
      <c r="E826" s="70"/>
      <c r="F826" s="50"/>
      <c r="G826" s="50"/>
      <c r="H826" s="50"/>
      <c r="I826" s="50"/>
      <c r="J826" s="102"/>
      <c r="K826" s="46"/>
      <c r="L826" s="46"/>
      <c r="M826" s="46"/>
      <c r="N826" s="46"/>
      <c r="O826" s="46"/>
      <c r="P826" s="46"/>
      <c r="Q826" s="46"/>
      <c r="R826" s="46"/>
      <c r="S826" s="46"/>
      <c r="T826" s="46"/>
      <c r="U826" s="46"/>
      <c r="V826" s="46"/>
      <c r="W826" s="46"/>
      <c r="X826" s="46"/>
      <c r="Y826" s="46"/>
      <c r="Z826" s="46"/>
      <c r="AA826" s="46"/>
      <c r="AB826" s="46"/>
      <c r="AC826" s="46"/>
      <c r="AD826" s="46"/>
      <c r="AE826" s="46"/>
      <c r="AF826" s="46"/>
      <c r="AG826" s="46"/>
      <c r="AH826" s="46"/>
      <c r="AI826" s="46"/>
      <c r="AJ826" s="46"/>
      <c r="AK826" s="46"/>
      <c r="AL826" s="46"/>
    </row>
    <row r="827">
      <c r="A827" s="50"/>
      <c r="B827" s="46"/>
      <c r="C827" s="46"/>
      <c r="D827" s="46"/>
      <c r="E827" s="70"/>
      <c r="F827" s="50"/>
      <c r="G827" s="50"/>
      <c r="H827" s="50"/>
      <c r="I827" s="50"/>
      <c r="J827" s="102"/>
      <c r="K827" s="46"/>
      <c r="L827" s="46"/>
      <c r="M827" s="46"/>
      <c r="N827" s="46"/>
      <c r="O827" s="46"/>
      <c r="P827" s="46"/>
      <c r="Q827" s="46"/>
      <c r="R827" s="46"/>
      <c r="S827" s="46"/>
      <c r="T827" s="46"/>
      <c r="U827" s="46"/>
      <c r="V827" s="46"/>
      <c r="W827" s="46"/>
      <c r="X827" s="46"/>
      <c r="Y827" s="46"/>
      <c r="Z827" s="46"/>
      <c r="AA827" s="46"/>
      <c r="AB827" s="46"/>
      <c r="AC827" s="46"/>
      <c r="AD827" s="46"/>
      <c r="AE827" s="46"/>
      <c r="AF827" s="46"/>
      <c r="AG827" s="46"/>
      <c r="AH827" s="46"/>
      <c r="AI827" s="46"/>
      <c r="AJ827" s="46"/>
      <c r="AK827" s="46"/>
      <c r="AL827" s="46"/>
    </row>
    <row r="828">
      <c r="A828" s="50"/>
      <c r="B828" s="46"/>
      <c r="C828" s="46"/>
      <c r="D828" s="46"/>
      <c r="E828" s="70"/>
      <c r="F828" s="50"/>
      <c r="G828" s="50"/>
      <c r="H828" s="50"/>
      <c r="I828" s="50"/>
      <c r="J828" s="102"/>
      <c r="K828" s="46"/>
      <c r="L828" s="46"/>
      <c r="M828" s="46"/>
      <c r="N828" s="46"/>
      <c r="O828" s="46"/>
      <c r="P828" s="46"/>
      <c r="Q828" s="46"/>
      <c r="R828" s="46"/>
      <c r="S828" s="46"/>
      <c r="T828" s="46"/>
      <c r="U828" s="46"/>
      <c r="V828" s="46"/>
      <c r="W828" s="46"/>
      <c r="X828" s="46"/>
      <c r="Y828" s="46"/>
      <c r="Z828" s="46"/>
      <c r="AA828" s="46"/>
      <c r="AB828" s="46"/>
      <c r="AC828" s="46"/>
      <c r="AD828" s="46"/>
      <c r="AE828" s="46"/>
      <c r="AF828" s="46"/>
      <c r="AG828" s="46"/>
      <c r="AH828" s="46"/>
      <c r="AI828" s="46"/>
      <c r="AJ828" s="46"/>
      <c r="AK828" s="46"/>
      <c r="AL828" s="46"/>
    </row>
    <row r="829">
      <c r="A829" s="50"/>
      <c r="B829" s="46"/>
      <c r="C829" s="46"/>
      <c r="D829" s="46"/>
      <c r="E829" s="70"/>
      <c r="F829" s="50"/>
      <c r="G829" s="50"/>
      <c r="H829" s="50"/>
      <c r="I829" s="50"/>
      <c r="J829" s="102"/>
      <c r="K829" s="46"/>
      <c r="L829" s="46"/>
      <c r="M829" s="46"/>
      <c r="N829" s="46"/>
      <c r="O829" s="46"/>
      <c r="P829" s="46"/>
      <c r="Q829" s="46"/>
      <c r="R829" s="46"/>
      <c r="S829" s="46"/>
      <c r="T829" s="46"/>
      <c r="U829" s="46"/>
      <c r="V829" s="46"/>
      <c r="W829" s="46"/>
      <c r="X829" s="46"/>
      <c r="Y829" s="46"/>
      <c r="Z829" s="46"/>
      <c r="AA829" s="46"/>
      <c r="AB829" s="46"/>
      <c r="AC829" s="46"/>
      <c r="AD829" s="46"/>
      <c r="AE829" s="46"/>
      <c r="AF829" s="46"/>
      <c r="AG829" s="46"/>
      <c r="AH829" s="46"/>
      <c r="AI829" s="46"/>
      <c r="AJ829" s="46"/>
      <c r="AK829" s="46"/>
      <c r="AL829" s="46"/>
    </row>
    <row r="830">
      <c r="A830" s="50"/>
      <c r="B830" s="46"/>
      <c r="C830" s="46"/>
      <c r="D830" s="46"/>
      <c r="E830" s="70"/>
      <c r="F830" s="50"/>
      <c r="G830" s="50"/>
      <c r="H830" s="50"/>
      <c r="I830" s="50"/>
      <c r="J830" s="102"/>
      <c r="K830" s="46"/>
      <c r="L830" s="46"/>
      <c r="M830" s="46"/>
      <c r="N830" s="46"/>
      <c r="O830" s="46"/>
      <c r="P830" s="46"/>
      <c r="Q830" s="46"/>
      <c r="R830" s="46"/>
      <c r="S830" s="46"/>
      <c r="T830" s="46"/>
      <c r="U830" s="46"/>
      <c r="V830" s="46"/>
      <c r="W830" s="46"/>
      <c r="X830" s="46"/>
      <c r="Y830" s="46"/>
      <c r="Z830" s="46"/>
      <c r="AA830" s="46"/>
      <c r="AB830" s="46"/>
      <c r="AC830" s="46"/>
      <c r="AD830" s="46"/>
      <c r="AE830" s="46"/>
      <c r="AF830" s="46"/>
      <c r="AG830" s="46"/>
      <c r="AH830" s="46"/>
      <c r="AI830" s="46"/>
      <c r="AJ830" s="46"/>
      <c r="AK830" s="46"/>
      <c r="AL830" s="46"/>
    </row>
    <row r="831">
      <c r="A831" s="50"/>
      <c r="B831" s="46"/>
      <c r="C831" s="46"/>
      <c r="D831" s="46"/>
      <c r="E831" s="70"/>
      <c r="F831" s="50"/>
      <c r="G831" s="50"/>
      <c r="H831" s="50"/>
      <c r="I831" s="50"/>
      <c r="J831" s="102"/>
      <c r="K831" s="46"/>
      <c r="L831" s="46"/>
      <c r="M831" s="46"/>
      <c r="N831" s="46"/>
      <c r="O831" s="46"/>
      <c r="P831" s="46"/>
      <c r="Q831" s="46"/>
      <c r="R831" s="46"/>
      <c r="S831" s="46"/>
      <c r="T831" s="46"/>
      <c r="U831" s="46"/>
      <c r="V831" s="46"/>
      <c r="W831" s="46"/>
      <c r="X831" s="46"/>
      <c r="Y831" s="46"/>
      <c r="Z831" s="46"/>
      <c r="AA831" s="46"/>
      <c r="AB831" s="46"/>
      <c r="AC831" s="46"/>
      <c r="AD831" s="46"/>
      <c r="AE831" s="46"/>
      <c r="AF831" s="46"/>
      <c r="AG831" s="46"/>
      <c r="AH831" s="46"/>
      <c r="AI831" s="46"/>
      <c r="AJ831" s="46"/>
      <c r="AK831" s="46"/>
      <c r="AL831" s="46"/>
    </row>
    <row r="832">
      <c r="A832" s="50"/>
      <c r="B832" s="46"/>
      <c r="C832" s="46"/>
      <c r="D832" s="46"/>
      <c r="E832" s="70"/>
      <c r="F832" s="50"/>
      <c r="G832" s="50"/>
      <c r="H832" s="50"/>
      <c r="I832" s="50"/>
      <c r="J832" s="102"/>
      <c r="K832" s="46"/>
      <c r="L832" s="46"/>
      <c r="M832" s="46"/>
      <c r="N832" s="46"/>
      <c r="O832" s="46"/>
      <c r="P832" s="46"/>
      <c r="Q832" s="46"/>
      <c r="R832" s="46"/>
      <c r="S832" s="46"/>
      <c r="T832" s="46"/>
      <c r="U832" s="46"/>
      <c r="V832" s="46"/>
      <c r="W832" s="46"/>
      <c r="X832" s="46"/>
      <c r="Y832" s="46"/>
      <c r="Z832" s="46"/>
      <c r="AA832" s="46"/>
      <c r="AB832" s="46"/>
      <c r="AC832" s="46"/>
      <c r="AD832" s="46"/>
      <c r="AE832" s="46"/>
      <c r="AF832" s="46"/>
      <c r="AG832" s="46"/>
      <c r="AH832" s="46"/>
      <c r="AI832" s="46"/>
      <c r="AJ832" s="46"/>
      <c r="AK832" s="46"/>
      <c r="AL832" s="46"/>
    </row>
    <row r="833">
      <c r="A833" s="50"/>
      <c r="B833" s="46"/>
      <c r="C833" s="46"/>
      <c r="D833" s="46"/>
      <c r="E833" s="70"/>
      <c r="F833" s="50"/>
      <c r="G833" s="50"/>
      <c r="H833" s="50"/>
      <c r="I833" s="50"/>
      <c r="J833" s="102"/>
      <c r="K833" s="46"/>
      <c r="L833" s="46"/>
      <c r="M833" s="46"/>
      <c r="N833" s="46"/>
      <c r="O833" s="46"/>
      <c r="P833" s="46"/>
      <c r="Q833" s="46"/>
      <c r="R833" s="46"/>
      <c r="S833" s="46"/>
      <c r="T833" s="46"/>
      <c r="U833" s="46"/>
      <c r="V833" s="46"/>
      <c r="W833" s="46"/>
      <c r="X833" s="46"/>
      <c r="Y833" s="46"/>
      <c r="Z833" s="46"/>
      <c r="AA833" s="46"/>
      <c r="AB833" s="46"/>
      <c r="AC833" s="46"/>
      <c r="AD833" s="46"/>
      <c r="AE833" s="46"/>
      <c r="AF833" s="46"/>
      <c r="AG833" s="46"/>
      <c r="AH833" s="46"/>
      <c r="AI833" s="46"/>
      <c r="AJ833" s="46"/>
      <c r="AK833" s="46"/>
      <c r="AL833" s="46"/>
    </row>
    <row r="834">
      <c r="A834" s="50"/>
      <c r="B834" s="46"/>
      <c r="C834" s="46"/>
      <c r="D834" s="46"/>
      <c r="E834" s="70"/>
      <c r="F834" s="50"/>
      <c r="G834" s="50"/>
      <c r="H834" s="50"/>
      <c r="I834" s="50"/>
      <c r="J834" s="102"/>
      <c r="K834" s="46"/>
      <c r="L834" s="46"/>
      <c r="M834" s="46"/>
      <c r="N834" s="46"/>
      <c r="O834" s="46"/>
      <c r="P834" s="46"/>
      <c r="Q834" s="46"/>
      <c r="R834" s="46"/>
      <c r="S834" s="46"/>
      <c r="T834" s="46"/>
      <c r="U834" s="46"/>
      <c r="V834" s="46"/>
      <c r="W834" s="46"/>
      <c r="X834" s="46"/>
      <c r="Y834" s="46"/>
      <c r="Z834" s="46"/>
      <c r="AA834" s="46"/>
      <c r="AB834" s="46"/>
      <c r="AC834" s="46"/>
      <c r="AD834" s="46"/>
      <c r="AE834" s="46"/>
      <c r="AF834" s="46"/>
      <c r="AG834" s="46"/>
      <c r="AH834" s="46"/>
      <c r="AI834" s="46"/>
      <c r="AJ834" s="46"/>
      <c r="AK834" s="46"/>
      <c r="AL834" s="46"/>
    </row>
    <row r="835">
      <c r="A835" s="50"/>
      <c r="B835" s="46"/>
      <c r="C835" s="46"/>
      <c r="D835" s="46"/>
      <c r="E835" s="70"/>
      <c r="F835" s="50"/>
      <c r="G835" s="50"/>
      <c r="H835" s="50"/>
      <c r="I835" s="50"/>
      <c r="J835" s="102"/>
      <c r="K835" s="46"/>
      <c r="L835" s="46"/>
      <c r="M835" s="46"/>
      <c r="N835" s="46"/>
      <c r="O835" s="46"/>
      <c r="P835" s="46"/>
      <c r="Q835" s="46"/>
      <c r="R835" s="46"/>
      <c r="S835" s="46"/>
      <c r="T835" s="46"/>
      <c r="U835" s="46"/>
      <c r="V835" s="46"/>
      <c r="W835" s="46"/>
      <c r="X835" s="46"/>
      <c r="Y835" s="46"/>
      <c r="Z835" s="46"/>
      <c r="AA835" s="46"/>
      <c r="AB835" s="46"/>
      <c r="AC835" s="46"/>
      <c r="AD835" s="46"/>
      <c r="AE835" s="46"/>
      <c r="AF835" s="46"/>
      <c r="AG835" s="46"/>
      <c r="AH835" s="46"/>
      <c r="AI835" s="46"/>
      <c r="AJ835" s="46"/>
      <c r="AK835" s="46"/>
      <c r="AL835" s="46"/>
    </row>
    <row r="836">
      <c r="A836" s="50"/>
      <c r="B836" s="46"/>
      <c r="C836" s="46"/>
      <c r="D836" s="46"/>
      <c r="E836" s="70"/>
      <c r="F836" s="50"/>
      <c r="G836" s="50"/>
      <c r="H836" s="50"/>
      <c r="I836" s="50"/>
      <c r="J836" s="102"/>
      <c r="K836" s="46"/>
      <c r="L836" s="46"/>
      <c r="M836" s="46"/>
      <c r="N836" s="46"/>
      <c r="O836" s="46"/>
      <c r="P836" s="46"/>
      <c r="Q836" s="46"/>
      <c r="R836" s="46"/>
      <c r="S836" s="46"/>
      <c r="T836" s="46"/>
      <c r="U836" s="46"/>
      <c r="V836" s="46"/>
      <c r="W836" s="46"/>
      <c r="X836" s="46"/>
      <c r="Y836" s="46"/>
      <c r="Z836" s="46"/>
      <c r="AA836" s="46"/>
      <c r="AB836" s="46"/>
      <c r="AC836" s="46"/>
      <c r="AD836" s="46"/>
      <c r="AE836" s="46"/>
      <c r="AF836" s="46"/>
      <c r="AG836" s="46"/>
      <c r="AH836" s="46"/>
      <c r="AI836" s="46"/>
      <c r="AJ836" s="46"/>
      <c r="AK836" s="46"/>
      <c r="AL836" s="46"/>
    </row>
    <row r="837">
      <c r="A837" s="50"/>
      <c r="B837" s="46"/>
      <c r="C837" s="46"/>
      <c r="D837" s="46"/>
      <c r="E837" s="70"/>
      <c r="F837" s="50"/>
      <c r="G837" s="50"/>
      <c r="H837" s="50"/>
      <c r="I837" s="50"/>
      <c r="J837" s="102"/>
      <c r="K837" s="46"/>
      <c r="L837" s="46"/>
      <c r="M837" s="46"/>
      <c r="N837" s="46"/>
      <c r="O837" s="46"/>
      <c r="P837" s="46"/>
      <c r="Q837" s="46"/>
      <c r="R837" s="46"/>
      <c r="S837" s="46"/>
      <c r="T837" s="46"/>
      <c r="U837" s="46"/>
      <c r="V837" s="46"/>
      <c r="W837" s="46"/>
      <c r="X837" s="46"/>
      <c r="Y837" s="46"/>
      <c r="Z837" s="46"/>
      <c r="AA837" s="46"/>
      <c r="AB837" s="46"/>
      <c r="AC837" s="46"/>
      <c r="AD837" s="46"/>
      <c r="AE837" s="46"/>
      <c r="AF837" s="46"/>
      <c r="AG837" s="46"/>
      <c r="AH837" s="46"/>
      <c r="AI837" s="46"/>
      <c r="AJ837" s="46"/>
      <c r="AK837" s="46"/>
      <c r="AL837" s="46"/>
    </row>
    <row r="838">
      <c r="A838" s="50"/>
      <c r="B838" s="46"/>
      <c r="C838" s="46"/>
      <c r="D838" s="46"/>
      <c r="E838" s="70"/>
      <c r="F838" s="50"/>
      <c r="G838" s="50"/>
      <c r="H838" s="50"/>
      <c r="I838" s="50"/>
      <c r="J838" s="102"/>
      <c r="K838" s="46"/>
      <c r="L838" s="46"/>
      <c r="M838" s="46"/>
      <c r="N838" s="46"/>
      <c r="O838" s="46"/>
      <c r="P838" s="46"/>
      <c r="Q838" s="46"/>
      <c r="R838" s="46"/>
      <c r="S838" s="46"/>
      <c r="T838" s="46"/>
      <c r="U838" s="46"/>
      <c r="V838" s="46"/>
      <c r="W838" s="46"/>
      <c r="X838" s="46"/>
      <c r="Y838" s="46"/>
      <c r="Z838" s="46"/>
      <c r="AA838" s="46"/>
      <c r="AB838" s="46"/>
      <c r="AC838" s="46"/>
      <c r="AD838" s="46"/>
      <c r="AE838" s="46"/>
      <c r="AF838" s="46"/>
      <c r="AG838" s="46"/>
      <c r="AH838" s="46"/>
      <c r="AI838" s="46"/>
      <c r="AJ838" s="46"/>
      <c r="AK838" s="46"/>
      <c r="AL838" s="46"/>
    </row>
    <row r="839">
      <c r="A839" s="50"/>
      <c r="B839" s="46"/>
      <c r="C839" s="46"/>
      <c r="D839" s="46"/>
      <c r="E839" s="70"/>
      <c r="F839" s="50"/>
      <c r="G839" s="50"/>
      <c r="H839" s="50"/>
      <c r="I839" s="50"/>
      <c r="J839" s="102"/>
      <c r="K839" s="46"/>
      <c r="L839" s="46"/>
      <c r="M839" s="46"/>
      <c r="N839" s="46"/>
      <c r="O839" s="46"/>
      <c r="P839" s="46"/>
      <c r="Q839" s="46"/>
      <c r="R839" s="46"/>
      <c r="S839" s="46"/>
      <c r="T839" s="46"/>
      <c r="U839" s="46"/>
      <c r="V839" s="46"/>
      <c r="W839" s="46"/>
      <c r="X839" s="46"/>
      <c r="Y839" s="46"/>
      <c r="Z839" s="46"/>
      <c r="AA839" s="46"/>
      <c r="AB839" s="46"/>
      <c r="AC839" s="46"/>
      <c r="AD839" s="46"/>
      <c r="AE839" s="46"/>
      <c r="AF839" s="46"/>
      <c r="AG839" s="46"/>
      <c r="AH839" s="46"/>
      <c r="AI839" s="46"/>
      <c r="AJ839" s="46"/>
      <c r="AK839" s="46"/>
      <c r="AL839" s="46"/>
    </row>
    <row r="840">
      <c r="A840" s="50"/>
      <c r="B840" s="46"/>
      <c r="C840" s="46"/>
      <c r="D840" s="46"/>
      <c r="E840" s="70"/>
      <c r="F840" s="50"/>
      <c r="G840" s="50"/>
      <c r="H840" s="50"/>
      <c r="I840" s="50"/>
      <c r="J840" s="102"/>
      <c r="K840" s="46"/>
      <c r="L840" s="46"/>
      <c r="M840" s="46"/>
      <c r="N840" s="46"/>
      <c r="O840" s="46"/>
      <c r="P840" s="46"/>
      <c r="Q840" s="46"/>
      <c r="R840" s="46"/>
      <c r="S840" s="46"/>
      <c r="T840" s="46"/>
      <c r="U840" s="46"/>
      <c r="V840" s="46"/>
      <c r="W840" s="46"/>
      <c r="X840" s="46"/>
      <c r="Y840" s="46"/>
      <c r="Z840" s="46"/>
      <c r="AA840" s="46"/>
      <c r="AB840" s="46"/>
      <c r="AC840" s="46"/>
      <c r="AD840" s="46"/>
      <c r="AE840" s="46"/>
      <c r="AF840" s="46"/>
      <c r="AG840" s="46"/>
      <c r="AH840" s="46"/>
      <c r="AI840" s="46"/>
      <c r="AJ840" s="46"/>
      <c r="AK840" s="46"/>
      <c r="AL840" s="46"/>
    </row>
    <row r="841">
      <c r="A841" s="50"/>
      <c r="B841" s="46"/>
      <c r="C841" s="46"/>
      <c r="D841" s="46"/>
      <c r="E841" s="70"/>
      <c r="F841" s="50"/>
      <c r="G841" s="50"/>
      <c r="H841" s="50"/>
      <c r="I841" s="50"/>
      <c r="J841" s="102"/>
      <c r="K841" s="46"/>
      <c r="L841" s="46"/>
      <c r="M841" s="46"/>
      <c r="N841" s="46"/>
      <c r="O841" s="46"/>
      <c r="P841" s="46"/>
      <c r="Q841" s="46"/>
      <c r="R841" s="46"/>
      <c r="S841" s="46"/>
      <c r="T841" s="46"/>
      <c r="U841" s="46"/>
      <c r="V841" s="46"/>
      <c r="W841" s="46"/>
      <c r="X841" s="46"/>
      <c r="Y841" s="46"/>
      <c r="Z841" s="46"/>
      <c r="AA841" s="46"/>
      <c r="AB841" s="46"/>
      <c r="AC841" s="46"/>
      <c r="AD841" s="46"/>
      <c r="AE841" s="46"/>
      <c r="AF841" s="46"/>
      <c r="AG841" s="46"/>
      <c r="AH841" s="46"/>
      <c r="AI841" s="46"/>
      <c r="AJ841" s="46"/>
      <c r="AK841" s="46"/>
      <c r="AL841" s="46"/>
    </row>
    <row r="842">
      <c r="A842" s="50"/>
      <c r="B842" s="46"/>
      <c r="C842" s="46"/>
      <c r="D842" s="46"/>
      <c r="E842" s="70"/>
      <c r="F842" s="50"/>
      <c r="G842" s="50"/>
      <c r="H842" s="50"/>
      <c r="I842" s="50"/>
      <c r="J842" s="102"/>
      <c r="K842" s="46"/>
      <c r="L842" s="46"/>
      <c r="M842" s="46"/>
      <c r="N842" s="46"/>
      <c r="O842" s="46"/>
      <c r="P842" s="46"/>
      <c r="Q842" s="46"/>
      <c r="R842" s="46"/>
      <c r="S842" s="46"/>
      <c r="T842" s="46"/>
      <c r="U842" s="46"/>
      <c r="V842" s="46"/>
      <c r="W842" s="46"/>
      <c r="X842" s="46"/>
      <c r="Y842" s="46"/>
      <c r="Z842" s="46"/>
      <c r="AA842" s="46"/>
      <c r="AB842" s="46"/>
      <c r="AC842" s="46"/>
      <c r="AD842" s="46"/>
      <c r="AE842" s="46"/>
      <c r="AF842" s="46"/>
      <c r="AG842" s="46"/>
      <c r="AH842" s="46"/>
      <c r="AI842" s="46"/>
      <c r="AJ842" s="46"/>
      <c r="AK842" s="46"/>
      <c r="AL842" s="46"/>
    </row>
    <row r="843">
      <c r="A843" s="50"/>
      <c r="B843" s="46"/>
      <c r="C843" s="46"/>
      <c r="D843" s="46"/>
      <c r="E843" s="70"/>
      <c r="F843" s="50"/>
      <c r="G843" s="50"/>
      <c r="H843" s="50"/>
      <c r="I843" s="50"/>
      <c r="J843" s="102"/>
      <c r="K843" s="46"/>
      <c r="L843" s="46"/>
      <c r="M843" s="46"/>
      <c r="N843" s="46"/>
      <c r="O843" s="46"/>
      <c r="P843" s="46"/>
      <c r="Q843" s="46"/>
      <c r="R843" s="46"/>
      <c r="S843" s="46"/>
      <c r="T843" s="46"/>
      <c r="U843" s="46"/>
      <c r="V843" s="46"/>
      <c r="W843" s="46"/>
      <c r="X843" s="46"/>
      <c r="Y843" s="46"/>
      <c r="Z843" s="46"/>
      <c r="AA843" s="46"/>
      <c r="AB843" s="46"/>
      <c r="AC843" s="46"/>
      <c r="AD843" s="46"/>
      <c r="AE843" s="46"/>
      <c r="AF843" s="46"/>
      <c r="AG843" s="46"/>
      <c r="AH843" s="46"/>
      <c r="AI843" s="46"/>
      <c r="AJ843" s="46"/>
      <c r="AK843" s="46"/>
      <c r="AL843" s="46"/>
    </row>
    <row r="844">
      <c r="A844" s="50"/>
      <c r="B844" s="46"/>
      <c r="C844" s="46"/>
      <c r="D844" s="46"/>
      <c r="E844" s="70"/>
      <c r="F844" s="50"/>
      <c r="G844" s="50"/>
      <c r="H844" s="50"/>
      <c r="I844" s="50"/>
      <c r="J844" s="102"/>
      <c r="K844" s="46"/>
      <c r="L844" s="46"/>
      <c r="M844" s="46"/>
      <c r="N844" s="46"/>
      <c r="O844" s="46"/>
      <c r="P844" s="46"/>
      <c r="Q844" s="46"/>
      <c r="R844" s="46"/>
      <c r="S844" s="46"/>
      <c r="T844" s="46"/>
      <c r="U844" s="46"/>
      <c r="V844" s="46"/>
      <c r="W844" s="46"/>
      <c r="X844" s="46"/>
      <c r="Y844" s="46"/>
      <c r="Z844" s="46"/>
      <c r="AA844" s="46"/>
      <c r="AB844" s="46"/>
      <c r="AC844" s="46"/>
      <c r="AD844" s="46"/>
      <c r="AE844" s="46"/>
      <c r="AF844" s="46"/>
      <c r="AG844" s="46"/>
      <c r="AH844" s="46"/>
      <c r="AI844" s="46"/>
      <c r="AJ844" s="46"/>
      <c r="AK844" s="46"/>
      <c r="AL844" s="46"/>
    </row>
    <row r="845">
      <c r="A845" s="50"/>
      <c r="B845" s="46"/>
      <c r="C845" s="46"/>
      <c r="D845" s="46"/>
      <c r="E845" s="70"/>
      <c r="F845" s="50"/>
      <c r="G845" s="50"/>
      <c r="H845" s="50"/>
      <c r="I845" s="50"/>
      <c r="J845" s="102"/>
      <c r="K845" s="46"/>
      <c r="L845" s="46"/>
      <c r="M845" s="46"/>
      <c r="N845" s="46"/>
      <c r="O845" s="46"/>
      <c r="P845" s="46"/>
      <c r="Q845" s="46"/>
      <c r="R845" s="46"/>
      <c r="S845" s="46"/>
      <c r="T845" s="46"/>
      <c r="U845" s="46"/>
      <c r="V845" s="46"/>
      <c r="W845" s="46"/>
      <c r="X845" s="46"/>
      <c r="Y845" s="46"/>
      <c r="Z845" s="46"/>
      <c r="AA845" s="46"/>
      <c r="AB845" s="46"/>
      <c r="AC845" s="46"/>
      <c r="AD845" s="46"/>
      <c r="AE845" s="46"/>
      <c r="AF845" s="46"/>
      <c r="AG845" s="46"/>
      <c r="AH845" s="46"/>
      <c r="AI845" s="46"/>
      <c r="AJ845" s="46"/>
      <c r="AK845" s="46"/>
      <c r="AL845" s="46"/>
    </row>
    <row r="846">
      <c r="A846" s="50"/>
      <c r="B846" s="46"/>
      <c r="C846" s="46"/>
      <c r="D846" s="46"/>
      <c r="E846" s="70"/>
      <c r="F846" s="50"/>
      <c r="G846" s="50"/>
      <c r="H846" s="50"/>
      <c r="I846" s="50"/>
      <c r="J846" s="102"/>
      <c r="K846" s="46"/>
      <c r="L846" s="46"/>
      <c r="M846" s="46"/>
      <c r="N846" s="46"/>
      <c r="O846" s="46"/>
      <c r="P846" s="46"/>
      <c r="Q846" s="46"/>
      <c r="R846" s="46"/>
      <c r="S846" s="46"/>
      <c r="T846" s="46"/>
      <c r="U846" s="46"/>
      <c r="V846" s="46"/>
      <c r="W846" s="46"/>
      <c r="X846" s="46"/>
      <c r="Y846" s="46"/>
      <c r="Z846" s="46"/>
      <c r="AA846" s="46"/>
      <c r="AB846" s="46"/>
      <c r="AC846" s="46"/>
      <c r="AD846" s="46"/>
      <c r="AE846" s="46"/>
      <c r="AF846" s="46"/>
      <c r="AG846" s="46"/>
      <c r="AH846" s="46"/>
      <c r="AI846" s="46"/>
      <c r="AJ846" s="46"/>
      <c r="AK846" s="46"/>
      <c r="AL846" s="46"/>
    </row>
    <row r="847">
      <c r="A847" s="50"/>
      <c r="B847" s="46"/>
      <c r="C847" s="46"/>
      <c r="D847" s="46"/>
      <c r="E847" s="70"/>
      <c r="F847" s="50"/>
      <c r="G847" s="50"/>
      <c r="H847" s="50"/>
      <c r="I847" s="50"/>
      <c r="J847" s="102"/>
      <c r="K847" s="46"/>
      <c r="L847" s="46"/>
      <c r="M847" s="46"/>
      <c r="N847" s="46"/>
      <c r="O847" s="46"/>
      <c r="P847" s="46"/>
      <c r="Q847" s="46"/>
      <c r="R847" s="46"/>
      <c r="S847" s="46"/>
      <c r="T847" s="46"/>
      <c r="U847" s="46"/>
      <c r="V847" s="46"/>
      <c r="W847" s="46"/>
      <c r="X847" s="46"/>
      <c r="Y847" s="46"/>
      <c r="Z847" s="46"/>
      <c r="AA847" s="46"/>
      <c r="AB847" s="46"/>
      <c r="AC847" s="46"/>
      <c r="AD847" s="46"/>
      <c r="AE847" s="46"/>
      <c r="AF847" s="46"/>
      <c r="AG847" s="46"/>
      <c r="AH847" s="46"/>
      <c r="AI847" s="46"/>
      <c r="AJ847" s="46"/>
      <c r="AK847" s="46"/>
      <c r="AL847" s="46"/>
    </row>
    <row r="848">
      <c r="A848" s="50"/>
      <c r="B848" s="46"/>
      <c r="C848" s="46"/>
      <c r="D848" s="46"/>
      <c r="E848" s="70"/>
      <c r="F848" s="50"/>
      <c r="G848" s="50"/>
      <c r="H848" s="50"/>
      <c r="I848" s="50"/>
      <c r="J848" s="102"/>
      <c r="K848" s="46"/>
      <c r="L848" s="46"/>
      <c r="M848" s="46"/>
      <c r="N848" s="46"/>
      <c r="O848" s="46"/>
      <c r="P848" s="46"/>
      <c r="Q848" s="46"/>
      <c r="R848" s="46"/>
      <c r="S848" s="46"/>
      <c r="T848" s="46"/>
      <c r="U848" s="46"/>
      <c r="V848" s="46"/>
      <c r="W848" s="46"/>
      <c r="X848" s="46"/>
      <c r="Y848" s="46"/>
      <c r="Z848" s="46"/>
      <c r="AA848" s="46"/>
      <c r="AB848" s="46"/>
      <c r="AC848" s="46"/>
      <c r="AD848" s="46"/>
      <c r="AE848" s="46"/>
      <c r="AF848" s="46"/>
      <c r="AG848" s="46"/>
      <c r="AH848" s="46"/>
      <c r="AI848" s="46"/>
      <c r="AJ848" s="46"/>
      <c r="AK848" s="46"/>
      <c r="AL848" s="46"/>
    </row>
    <row r="849">
      <c r="A849" s="50"/>
      <c r="B849" s="46"/>
      <c r="C849" s="46"/>
      <c r="D849" s="46"/>
      <c r="E849" s="70"/>
      <c r="F849" s="50"/>
      <c r="G849" s="50"/>
      <c r="H849" s="50"/>
      <c r="I849" s="50"/>
      <c r="J849" s="102"/>
      <c r="K849" s="46"/>
      <c r="L849" s="46"/>
      <c r="M849" s="46"/>
      <c r="N849" s="46"/>
      <c r="O849" s="46"/>
      <c r="P849" s="46"/>
      <c r="Q849" s="46"/>
      <c r="R849" s="46"/>
      <c r="S849" s="46"/>
      <c r="T849" s="46"/>
      <c r="U849" s="46"/>
      <c r="V849" s="46"/>
      <c r="W849" s="46"/>
      <c r="X849" s="46"/>
      <c r="Y849" s="46"/>
      <c r="Z849" s="46"/>
      <c r="AA849" s="46"/>
      <c r="AB849" s="46"/>
      <c r="AC849" s="46"/>
      <c r="AD849" s="46"/>
      <c r="AE849" s="46"/>
      <c r="AF849" s="46"/>
      <c r="AG849" s="46"/>
      <c r="AH849" s="46"/>
      <c r="AI849" s="46"/>
      <c r="AJ849" s="46"/>
      <c r="AK849" s="46"/>
      <c r="AL849" s="46"/>
    </row>
    <row r="850">
      <c r="A850" s="50"/>
      <c r="B850" s="46"/>
      <c r="C850" s="46"/>
      <c r="D850" s="46"/>
      <c r="E850" s="70"/>
      <c r="F850" s="50"/>
      <c r="G850" s="50"/>
      <c r="H850" s="50"/>
      <c r="I850" s="50"/>
      <c r="J850" s="102"/>
      <c r="K850" s="46"/>
      <c r="L850" s="46"/>
      <c r="M850" s="46"/>
      <c r="N850" s="46"/>
      <c r="O850" s="46"/>
      <c r="P850" s="46"/>
      <c r="Q850" s="46"/>
      <c r="R850" s="46"/>
      <c r="S850" s="46"/>
      <c r="T850" s="46"/>
      <c r="U850" s="46"/>
      <c r="V850" s="46"/>
      <c r="W850" s="46"/>
      <c r="X850" s="46"/>
      <c r="Y850" s="46"/>
      <c r="Z850" s="46"/>
      <c r="AA850" s="46"/>
      <c r="AB850" s="46"/>
      <c r="AC850" s="46"/>
      <c r="AD850" s="46"/>
      <c r="AE850" s="46"/>
      <c r="AF850" s="46"/>
      <c r="AG850" s="46"/>
      <c r="AH850" s="46"/>
      <c r="AI850" s="46"/>
      <c r="AJ850" s="46"/>
      <c r="AK850" s="46"/>
      <c r="AL850" s="46"/>
    </row>
    <row r="851">
      <c r="A851" s="50"/>
      <c r="B851" s="46"/>
      <c r="C851" s="46"/>
      <c r="D851" s="46"/>
      <c r="E851" s="70"/>
      <c r="F851" s="50"/>
      <c r="G851" s="50"/>
      <c r="H851" s="50"/>
      <c r="I851" s="50"/>
      <c r="J851" s="102"/>
      <c r="K851" s="46"/>
      <c r="L851" s="46"/>
      <c r="M851" s="46"/>
      <c r="N851" s="46"/>
      <c r="O851" s="46"/>
      <c r="P851" s="46"/>
      <c r="Q851" s="46"/>
      <c r="R851" s="46"/>
      <c r="S851" s="46"/>
      <c r="T851" s="46"/>
      <c r="U851" s="46"/>
      <c r="V851" s="46"/>
      <c r="W851" s="46"/>
      <c r="X851" s="46"/>
      <c r="Y851" s="46"/>
      <c r="Z851" s="46"/>
      <c r="AA851" s="46"/>
      <c r="AB851" s="46"/>
      <c r="AC851" s="46"/>
      <c r="AD851" s="46"/>
      <c r="AE851" s="46"/>
      <c r="AF851" s="46"/>
      <c r="AG851" s="46"/>
      <c r="AH851" s="46"/>
      <c r="AI851" s="46"/>
      <c r="AJ851" s="46"/>
      <c r="AK851" s="46"/>
      <c r="AL851" s="46"/>
    </row>
    <row r="852">
      <c r="A852" s="50"/>
      <c r="B852" s="46"/>
      <c r="C852" s="46"/>
      <c r="D852" s="46"/>
      <c r="E852" s="70"/>
      <c r="F852" s="50"/>
      <c r="G852" s="50"/>
      <c r="H852" s="50"/>
      <c r="I852" s="50"/>
      <c r="J852" s="102"/>
      <c r="K852" s="46"/>
      <c r="L852" s="46"/>
      <c r="M852" s="46"/>
      <c r="N852" s="46"/>
      <c r="O852" s="46"/>
      <c r="P852" s="46"/>
      <c r="Q852" s="46"/>
      <c r="R852" s="46"/>
      <c r="S852" s="46"/>
      <c r="T852" s="46"/>
      <c r="U852" s="46"/>
      <c r="V852" s="46"/>
      <c r="W852" s="46"/>
      <c r="X852" s="46"/>
      <c r="Y852" s="46"/>
      <c r="Z852" s="46"/>
      <c r="AA852" s="46"/>
      <c r="AB852" s="46"/>
      <c r="AC852" s="46"/>
      <c r="AD852" s="46"/>
      <c r="AE852" s="46"/>
      <c r="AF852" s="46"/>
      <c r="AG852" s="46"/>
      <c r="AH852" s="46"/>
      <c r="AI852" s="46"/>
      <c r="AJ852" s="46"/>
      <c r="AK852" s="46"/>
      <c r="AL852" s="46"/>
    </row>
    <row r="853">
      <c r="A853" s="50"/>
      <c r="B853" s="46"/>
      <c r="C853" s="46"/>
      <c r="D853" s="46"/>
      <c r="E853" s="70"/>
      <c r="F853" s="50"/>
      <c r="G853" s="50"/>
      <c r="H853" s="50"/>
      <c r="I853" s="50"/>
      <c r="J853" s="102"/>
      <c r="K853" s="46"/>
      <c r="L853" s="46"/>
      <c r="M853" s="46"/>
      <c r="N853" s="46"/>
      <c r="O853" s="46"/>
      <c r="P853" s="46"/>
      <c r="Q853" s="46"/>
      <c r="R853" s="46"/>
      <c r="S853" s="46"/>
      <c r="T853" s="46"/>
      <c r="U853" s="46"/>
      <c r="V853" s="46"/>
      <c r="W853" s="46"/>
      <c r="X853" s="46"/>
      <c r="Y853" s="46"/>
      <c r="Z853" s="46"/>
      <c r="AA853" s="46"/>
      <c r="AB853" s="46"/>
      <c r="AC853" s="46"/>
      <c r="AD853" s="46"/>
      <c r="AE853" s="46"/>
      <c r="AF853" s="46"/>
      <c r="AG853" s="46"/>
      <c r="AH853" s="46"/>
      <c r="AI853" s="46"/>
      <c r="AJ853" s="46"/>
      <c r="AK853" s="46"/>
      <c r="AL853" s="46"/>
    </row>
    <row r="854">
      <c r="A854" s="50"/>
      <c r="B854" s="46"/>
      <c r="C854" s="46"/>
      <c r="D854" s="46"/>
      <c r="E854" s="70"/>
      <c r="F854" s="50"/>
      <c r="G854" s="50"/>
      <c r="H854" s="50"/>
      <c r="I854" s="50"/>
      <c r="J854" s="102"/>
      <c r="K854" s="46"/>
      <c r="L854" s="46"/>
      <c r="M854" s="46"/>
      <c r="N854" s="46"/>
      <c r="O854" s="46"/>
      <c r="P854" s="46"/>
      <c r="Q854" s="46"/>
      <c r="R854" s="46"/>
      <c r="S854" s="46"/>
      <c r="T854" s="46"/>
      <c r="U854" s="46"/>
      <c r="V854" s="46"/>
      <c r="W854" s="46"/>
      <c r="X854" s="46"/>
      <c r="Y854" s="46"/>
      <c r="Z854" s="46"/>
      <c r="AA854" s="46"/>
      <c r="AB854" s="46"/>
      <c r="AC854" s="46"/>
      <c r="AD854" s="46"/>
      <c r="AE854" s="46"/>
      <c r="AF854" s="46"/>
      <c r="AG854" s="46"/>
      <c r="AH854" s="46"/>
      <c r="AI854" s="46"/>
      <c r="AJ854" s="46"/>
      <c r="AK854" s="46"/>
      <c r="AL854" s="46"/>
    </row>
    <row r="855">
      <c r="A855" s="50"/>
      <c r="B855" s="46"/>
      <c r="C855" s="46"/>
      <c r="D855" s="46"/>
      <c r="E855" s="70"/>
      <c r="F855" s="50"/>
      <c r="G855" s="50"/>
      <c r="H855" s="50"/>
      <c r="I855" s="50"/>
      <c r="J855" s="102"/>
      <c r="K855" s="46"/>
      <c r="L855" s="46"/>
      <c r="M855" s="46"/>
      <c r="N855" s="46"/>
      <c r="O855" s="46"/>
      <c r="P855" s="46"/>
      <c r="Q855" s="46"/>
      <c r="R855" s="46"/>
      <c r="S855" s="46"/>
      <c r="T855" s="46"/>
      <c r="U855" s="46"/>
      <c r="V855" s="46"/>
      <c r="W855" s="46"/>
      <c r="X855" s="46"/>
      <c r="Y855" s="46"/>
      <c r="Z855" s="46"/>
      <c r="AA855" s="46"/>
      <c r="AB855" s="46"/>
      <c r="AC855" s="46"/>
      <c r="AD855" s="46"/>
      <c r="AE855" s="46"/>
      <c r="AF855" s="46"/>
      <c r="AG855" s="46"/>
      <c r="AH855" s="46"/>
      <c r="AI855" s="46"/>
      <c r="AJ855" s="46"/>
      <c r="AK855" s="46"/>
      <c r="AL855" s="46"/>
    </row>
    <row r="856">
      <c r="A856" s="50"/>
      <c r="B856" s="46"/>
      <c r="C856" s="46"/>
      <c r="D856" s="46"/>
      <c r="E856" s="70"/>
      <c r="F856" s="50"/>
      <c r="G856" s="50"/>
      <c r="H856" s="50"/>
      <c r="I856" s="50"/>
      <c r="J856" s="102"/>
      <c r="K856" s="46"/>
      <c r="L856" s="46"/>
      <c r="M856" s="46"/>
      <c r="N856" s="46"/>
      <c r="O856" s="46"/>
      <c r="P856" s="46"/>
      <c r="Q856" s="46"/>
      <c r="R856" s="46"/>
      <c r="S856" s="46"/>
      <c r="T856" s="46"/>
      <c r="U856" s="46"/>
      <c r="V856" s="46"/>
      <c r="W856" s="46"/>
      <c r="X856" s="46"/>
      <c r="Y856" s="46"/>
      <c r="Z856" s="46"/>
      <c r="AA856" s="46"/>
      <c r="AB856" s="46"/>
      <c r="AC856" s="46"/>
      <c r="AD856" s="46"/>
      <c r="AE856" s="46"/>
      <c r="AF856" s="46"/>
      <c r="AG856" s="46"/>
      <c r="AH856" s="46"/>
      <c r="AI856" s="46"/>
      <c r="AJ856" s="46"/>
      <c r="AK856" s="46"/>
      <c r="AL856" s="46"/>
    </row>
    <row r="857">
      <c r="A857" s="50"/>
      <c r="B857" s="46"/>
      <c r="C857" s="46"/>
      <c r="D857" s="46"/>
      <c r="E857" s="70"/>
      <c r="F857" s="50"/>
      <c r="G857" s="50"/>
      <c r="H857" s="50"/>
      <c r="I857" s="50"/>
      <c r="J857" s="102"/>
      <c r="K857" s="46"/>
      <c r="L857" s="46"/>
      <c r="M857" s="46"/>
      <c r="N857" s="46"/>
      <c r="O857" s="46"/>
      <c r="P857" s="46"/>
      <c r="Q857" s="46"/>
      <c r="R857" s="46"/>
      <c r="S857" s="46"/>
      <c r="T857" s="46"/>
      <c r="U857" s="46"/>
      <c r="V857" s="46"/>
      <c r="W857" s="46"/>
      <c r="X857" s="46"/>
      <c r="Y857" s="46"/>
      <c r="Z857" s="46"/>
      <c r="AA857" s="46"/>
      <c r="AB857" s="46"/>
      <c r="AC857" s="46"/>
      <c r="AD857" s="46"/>
      <c r="AE857" s="46"/>
      <c r="AF857" s="46"/>
      <c r="AG857" s="46"/>
      <c r="AH857" s="46"/>
      <c r="AI857" s="46"/>
      <c r="AJ857" s="46"/>
      <c r="AK857" s="46"/>
      <c r="AL857" s="46"/>
    </row>
    <row r="858">
      <c r="A858" s="50"/>
      <c r="B858" s="46"/>
      <c r="C858" s="46"/>
      <c r="D858" s="46"/>
      <c r="E858" s="70"/>
      <c r="F858" s="50"/>
      <c r="G858" s="50"/>
      <c r="H858" s="50"/>
      <c r="I858" s="50"/>
      <c r="J858" s="102"/>
      <c r="K858" s="46"/>
      <c r="L858" s="46"/>
      <c r="M858" s="46"/>
      <c r="N858" s="46"/>
      <c r="O858" s="46"/>
      <c r="P858" s="46"/>
      <c r="Q858" s="46"/>
      <c r="R858" s="46"/>
      <c r="S858" s="46"/>
      <c r="T858" s="46"/>
      <c r="U858" s="46"/>
      <c r="V858" s="46"/>
      <c r="W858" s="46"/>
      <c r="X858" s="46"/>
      <c r="Y858" s="46"/>
      <c r="Z858" s="46"/>
      <c r="AA858" s="46"/>
      <c r="AB858" s="46"/>
      <c r="AC858" s="46"/>
      <c r="AD858" s="46"/>
      <c r="AE858" s="46"/>
      <c r="AF858" s="46"/>
      <c r="AG858" s="46"/>
      <c r="AH858" s="46"/>
      <c r="AI858" s="46"/>
      <c r="AJ858" s="46"/>
      <c r="AK858" s="46"/>
      <c r="AL858" s="46"/>
    </row>
    <row r="859">
      <c r="A859" s="50"/>
      <c r="B859" s="46"/>
      <c r="C859" s="46"/>
      <c r="D859" s="46"/>
      <c r="E859" s="70"/>
      <c r="F859" s="50"/>
      <c r="G859" s="50"/>
      <c r="H859" s="50"/>
      <c r="I859" s="50"/>
      <c r="J859" s="102"/>
      <c r="K859" s="46"/>
      <c r="L859" s="46"/>
      <c r="M859" s="46"/>
      <c r="N859" s="46"/>
      <c r="O859" s="46"/>
      <c r="P859" s="46"/>
      <c r="Q859" s="46"/>
      <c r="R859" s="46"/>
      <c r="S859" s="46"/>
      <c r="T859" s="46"/>
      <c r="U859" s="46"/>
      <c r="V859" s="46"/>
      <c r="W859" s="46"/>
      <c r="X859" s="46"/>
      <c r="Y859" s="46"/>
      <c r="Z859" s="46"/>
      <c r="AA859" s="46"/>
      <c r="AB859" s="46"/>
      <c r="AC859" s="46"/>
      <c r="AD859" s="46"/>
      <c r="AE859" s="46"/>
      <c r="AF859" s="46"/>
      <c r="AG859" s="46"/>
      <c r="AH859" s="46"/>
      <c r="AI859" s="46"/>
      <c r="AJ859" s="46"/>
      <c r="AK859" s="46"/>
      <c r="AL859" s="46"/>
    </row>
    <row r="860">
      <c r="A860" s="50"/>
      <c r="B860" s="46"/>
      <c r="C860" s="46"/>
      <c r="D860" s="46"/>
      <c r="E860" s="70"/>
      <c r="F860" s="50"/>
      <c r="G860" s="50"/>
      <c r="H860" s="50"/>
      <c r="I860" s="50"/>
      <c r="J860" s="102"/>
      <c r="K860" s="46"/>
      <c r="L860" s="46"/>
      <c r="M860" s="46"/>
      <c r="N860" s="46"/>
      <c r="O860" s="46"/>
      <c r="P860" s="46"/>
      <c r="Q860" s="46"/>
      <c r="R860" s="46"/>
      <c r="S860" s="46"/>
      <c r="T860" s="46"/>
      <c r="U860" s="46"/>
      <c r="V860" s="46"/>
      <c r="W860" s="46"/>
      <c r="X860" s="46"/>
      <c r="Y860" s="46"/>
      <c r="Z860" s="46"/>
      <c r="AA860" s="46"/>
      <c r="AB860" s="46"/>
      <c r="AC860" s="46"/>
      <c r="AD860" s="46"/>
      <c r="AE860" s="46"/>
      <c r="AF860" s="46"/>
      <c r="AG860" s="46"/>
      <c r="AH860" s="46"/>
      <c r="AI860" s="46"/>
      <c r="AJ860" s="46"/>
      <c r="AK860" s="46"/>
      <c r="AL860" s="46"/>
    </row>
    <row r="861">
      <c r="A861" s="50"/>
      <c r="B861" s="46"/>
      <c r="C861" s="46"/>
      <c r="D861" s="46"/>
      <c r="E861" s="70"/>
      <c r="F861" s="50"/>
      <c r="G861" s="50"/>
      <c r="H861" s="50"/>
      <c r="I861" s="50"/>
      <c r="J861" s="102"/>
      <c r="K861" s="46"/>
      <c r="L861" s="46"/>
      <c r="M861" s="46"/>
      <c r="N861" s="46"/>
      <c r="O861" s="46"/>
      <c r="P861" s="46"/>
      <c r="Q861" s="46"/>
      <c r="R861" s="46"/>
      <c r="S861" s="46"/>
      <c r="T861" s="46"/>
      <c r="U861" s="46"/>
      <c r="V861" s="46"/>
      <c r="W861" s="46"/>
      <c r="X861" s="46"/>
      <c r="Y861" s="46"/>
      <c r="Z861" s="46"/>
      <c r="AA861" s="46"/>
      <c r="AB861" s="46"/>
      <c r="AC861" s="46"/>
      <c r="AD861" s="46"/>
      <c r="AE861" s="46"/>
      <c r="AF861" s="46"/>
      <c r="AG861" s="46"/>
      <c r="AH861" s="46"/>
      <c r="AI861" s="46"/>
      <c r="AJ861" s="46"/>
      <c r="AK861" s="46"/>
      <c r="AL861" s="46"/>
    </row>
    <row r="862">
      <c r="A862" s="50"/>
      <c r="B862" s="46"/>
      <c r="C862" s="46"/>
      <c r="D862" s="46"/>
      <c r="E862" s="70"/>
      <c r="F862" s="50"/>
      <c r="G862" s="50"/>
      <c r="H862" s="50"/>
      <c r="I862" s="50"/>
      <c r="J862" s="102"/>
      <c r="K862" s="46"/>
      <c r="L862" s="46"/>
      <c r="M862" s="46"/>
      <c r="N862" s="46"/>
      <c r="O862" s="46"/>
      <c r="P862" s="46"/>
      <c r="Q862" s="46"/>
      <c r="R862" s="46"/>
      <c r="S862" s="46"/>
      <c r="T862" s="46"/>
      <c r="U862" s="46"/>
      <c r="V862" s="46"/>
      <c r="W862" s="46"/>
      <c r="X862" s="46"/>
      <c r="Y862" s="46"/>
      <c r="Z862" s="46"/>
      <c r="AA862" s="46"/>
      <c r="AB862" s="46"/>
      <c r="AC862" s="46"/>
      <c r="AD862" s="46"/>
      <c r="AE862" s="46"/>
      <c r="AF862" s="46"/>
      <c r="AG862" s="46"/>
      <c r="AH862" s="46"/>
      <c r="AI862" s="46"/>
      <c r="AJ862" s="46"/>
      <c r="AK862" s="46"/>
      <c r="AL862" s="46"/>
    </row>
    <row r="863">
      <c r="A863" s="50"/>
      <c r="B863" s="46"/>
      <c r="C863" s="46"/>
      <c r="D863" s="46"/>
      <c r="E863" s="70"/>
      <c r="F863" s="50"/>
      <c r="G863" s="50"/>
      <c r="H863" s="50"/>
      <c r="I863" s="50"/>
      <c r="J863" s="102"/>
      <c r="K863" s="46"/>
      <c r="L863" s="46"/>
      <c r="M863" s="46"/>
      <c r="N863" s="46"/>
      <c r="O863" s="46"/>
      <c r="P863" s="46"/>
      <c r="Q863" s="46"/>
      <c r="R863" s="46"/>
      <c r="S863" s="46"/>
      <c r="T863" s="46"/>
      <c r="U863" s="46"/>
      <c r="V863" s="46"/>
      <c r="W863" s="46"/>
      <c r="X863" s="46"/>
      <c r="Y863" s="46"/>
      <c r="Z863" s="46"/>
      <c r="AA863" s="46"/>
      <c r="AB863" s="46"/>
      <c r="AC863" s="46"/>
      <c r="AD863" s="46"/>
      <c r="AE863" s="46"/>
      <c r="AF863" s="46"/>
      <c r="AG863" s="46"/>
      <c r="AH863" s="46"/>
      <c r="AI863" s="46"/>
      <c r="AJ863" s="46"/>
      <c r="AK863" s="46"/>
      <c r="AL863" s="46"/>
    </row>
    <row r="864">
      <c r="A864" s="50"/>
      <c r="B864" s="46"/>
      <c r="C864" s="46"/>
      <c r="D864" s="46"/>
      <c r="E864" s="70"/>
      <c r="F864" s="50"/>
      <c r="G864" s="50"/>
      <c r="H864" s="50"/>
      <c r="I864" s="50"/>
      <c r="J864" s="102"/>
      <c r="K864" s="46"/>
      <c r="L864" s="46"/>
      <c r="M864" s="46"/>
      <c r="N864" s="46"/>
      <c r="O864" s="46"/>
      <c r="P864" s="46"/>
      <c r="Q864" s="46"/>
      <c r="R864" s="46"/>
      <c r="S864" s="46"/>
      <c r="T864" s="46"/>
      <c r="U864" s="46"/>
      <c r="V864" s="46"/>
      <c r="W864" s="46"/>
      <c r="X864" s="46"/>
      <c r="Y864" s="46"/>
      <c r="Z864" s="46"/>
      <c r="AA864" s="46"/>
      <c r="AB864" s="46"/>
      <c r="AC864" s="46"/>
      <c r="AD864" s="46"/>
      <c r="AE864" s="46"/>
      <c r="AF864" s="46"/>
      <c r="AG864" s="46"/>
      <c r="AH864" s="46"/>
      <c r="AI864" s="46"/>
      <c r="AJ864" s="46"/>
      <c r="AK864" s="46"/>
      <c r="AL864" s="46"/>
    </row>
    <row r="865">
      <c r="A865" s="50"/>
      <c r="B865" s="46"/>
      <c r="C865" s="46"/>
      <c r="D865" s="46"/>
      <c r="E865" s="70"/>
      <c r="F865" s="50"/>
      <c r="G865" s="50"/>
      <c r="H865" s="50"/>
      <c r="I865" s="50"/>
      <c r="J865" s="102"/>
      <c r="K865" s="46"/>
      <c r="L865" s="46"/>
      <c r="M865" s="46"/>
      <c r="N865" s="46"/>
      <c r="O865" s="46"/>
      <c r="P865" s="46"/>
      <c r="Q865" s="46"/>
      <c r="R865" s="46"/>
      <c r="S865" s="46"/>
      <c r="T865" s="46"/>
      <c r="U865" s="46"/>
      <c r="V865" s="46"/>
      <c r="W865" s="46"/>
      <c r="X865" s="46"/>
      <c r="Y865" s="46"/>
      <c r="Z865" s="46"/>
      <c r="AA865" s="46"/>
      <c r="AB865" s="46"/>
      <c r="AC865" s="46"/>
      <c r="AD865" s="46"/>
      <c r="AE865" s="46"/>
      <c r="AF865" s="46"/>
      <c r="AG865" s="46"/>
      <c r="AH865" s="46"/>
      <c r="AI865" s="46"/>
      <c r="AJ865" s="46"/>
      <c r="AK865" s="46"/>
      <c r="AL865" s="46"/>
    </row>
    <row r="866">
      <c r="A866" s="50"/>
      <c r="B866" s="46"/>
      <c r="C866" s="46"/>
      <c r="D866" s="46"/>
      <c r="E866" s="70"/>
      <c r="F866" s="50"/>
      <c r="G866" s="50"/>
      <c r="H866" s="50"/>
      <c r="I866" s="50"/>
      <c r="J866" s="102"/>
      <c r="K866" s="46"/>
      <c r="L866" s="46"/>
      <c r="M866" s="46"/>
      <c r="N866" s="46"/>
      <c r="O866" s="46"/>
      <c r="P866" s="46"/>
      <c r="Q866" s="46"/>
      <c r="R866" s="46"/>
      <c r="S866" s="46"/>
      <c r="T866" s="46"/>
      <c r="U866" s="46"/>
      <c r="V866" s="46"/>
      <c r="W866" s="46"/>
      <c r="X866" s="46"/>
      <c r="Y866" s="46"/>
      <c r="Z866" s="46"/>
      <c r="AA866" s="46"/>
      <c r="AB866" s="46"/>
      <c r="AC866" s="46"/>
      <c r="AD866" s="46"/>
      <c r="AE866" s="46"/>
      <c r="AF866" s="46"/>
      <c r="AG866" s="46"/>
      <c r="AH866" s="46"/>
      <c r="AI866" s="46"/>
      <c r="AJ866" s="46"/>
      <c r="AK866" s="46"/>
      <c r="AL866" s="46"/>
    </row>
    <row r="867">
      <c r="A867" s="50"/>
      <c r="B867" s="46"/>
      <c r="C867" s="46"/>
      <c r="D867" s="46"/>
      <c r="E867" s="70"/>
      <c r="F867" s="50"/>
      <c r="G867" s="50"/>
      <c r="H867" s="50"/>
      <c r="I867" s="50"/>
      <c r="J867" s="102"/>
      <c r="K867" s="46"/>
      <c r="L867" s="46"/>
      <c r="M867" s="46"/>
      <c r="N867" s="46"/>
      <c r="O867" s="46"/>
      <c r="P867" s="46"/>
      <c r="Q867" s="46"/>
      <c r="R867" s="46"/>
      <c r="S867" s="46"/>
      <c r="T867" s="46"/>
      <c r="U867" s="46"/>
      <c r="V867" s="46"/>
      <c r="W867" s="46"/>
      <c r="X867" s="46"/>
      <c r="Y867" s="46"/>
      <c r="Z867" s="46"/>
      <c r="AA867" s="46"/>
      <c r="AB867" s="46"/>
      <c r="AC867" s="46"/>
      <c r="AD867" s="46"/>
      <c r="AE867" s="46"/>
      <c r="AF867" s="46"/>
      <c r="AG867" s="46"/>
      <c r="AH867" s="46"/>
      <c r="AI867" s="46"/>
      <c r="AJ867" s="46"/>
      <c r="AK867" s="46"/>
      <c r="AL867" s="46"/>
    </row>
    <row r="868">
      <c r="A868" s="50"/>
      <c r="B868" s="46"/>
      <c r="C868" s="46"/>
      <c r="D868" s="46"/>
      <c r="E868" s="70"/>
      <c r="F868" s="50"/>
      <c r="G868" s="50"/>
      <c r="H868" s="50"/>
      <c r="I868" s="50"/>
      <c r="J868" s="102"/>
      <c r="K868" s="46"/>
      <c r="L868" s="46"/>
      <c r="M868" s="46"/>
      <c r="N868" s="46"/>
      <c r="O868" s="46"/>
      <c r="P868" s="46"/>
      <c r="Q868" s="46"/>
      <c r="R868" s="46"/>
      <c r="S868" s="46"/>
      <c r="T868" s="46"/>
      <c r="U868" s="46"/>
      <c r="V868" s="46"/>
      <c r="W868" s="46"/>
      <c r="X868" s="46"/>
      <c r="Y868" s="46"/>
      <c r="Z868" s="46"/>
      <c r="AA868" s="46"/>
      <c r="AB868" s="46"/>
      <c r="AC868" s="46"/>
      <c r="AD868" s="46"/>
      <c r="AE868" s="46"/>
      <c r="AF868" s="46"/>
      <c r="AG868" s="46"/>
      <c r="AH868" s="46"/>
      <c r="AI868" s="46"/>
      <c r="AJ868" s="46"/>
      <c r="AK868" s="46"/>
      <c r="AL868" s="46"/>
    </row>
    <row r="869">
      <c r="A869" s="50"/>
      <c r="B869" s="46"/>
      <c r="C869" s="46"/>
      <c r="D869" s="46"/>
      <c r="E869" s="70"/>
      <c r="F869" s="50"/>
      <c r="G869" s="50"/>
      <c r="H869" s="50"/>
      <c r="I869" s="50"/>
      <c r="J869" s="102"/>
      <c r="K869" s="46"/>
      <c r="L869" s="46"/>
      <c r="M869" s="46"/>
      <c r="N869" s="46"/>
      <c r="O869" s="46"/>
      <c r="P869" s="46"/>
      <c r="Q869" s="46"/>
      <c r="R869" s="46"/>
      <c r="S869" s="46"/>
      <c r="T869" s="46"/>
      <c r="U869" s="46"/>
      <c r="V869" s="46"/>
      <c r="W869" s="46"/>
      <c r="X869" s="46"/>
      <c r="Y869" s="46"/>
      <c r="Z869" s="46"/>
      <c r="AA869" s="46"/>
      <c r="AB869" s="46"/>
      <c r="AC869" s="46"/>
      <c r="AD869" s="46"/>
      <c r="AE869" s="46"/>
      <c r="AF869" s="46"/>
      <c r="AG869" s="46"/>
      <c r="AH869" s="46"/>
      <c r="AI869" s="46"/>
      <c r="AJ869" s="46"/>
      <c r="AK869" s="46"/>
      <c r="AL869" s="46"/>
    </row>
    <row r="870">
      <c r="A870" s="50"/>
      <c r="B870" s="46"/>
      <c r="C870" s="46"/>
      <c r="D870" s="46"/>
      <c r="E870" s="70"/>
      <c r="F870" s="50"/>
      <c r="G870" s="50"/>
      <c r="H870" s="50"/>
      <c r="I870" s="50"/>
      <c r="J870" s="102"/>
      <c r="K870" s="46"/>
      <c r="L870" s="46"/>
      <c r="M870" s="46"/>
      <c r="N870" s="46"/>
      <c r="O870" s="46"/>
      <c r="P870" s="46"/>
      <c r="Q870" s="46"/>
      <c r="R870" s="46"/>
      <c r="S870" s="46"/>
      <c r="T870" s="46"/>
      <c r="U870" s="46"/>
      <c r="V870" s="46"/>
      <c r="W870" s="46"/>
      <c r="X870" s="46"/>
      <c r="Y870" s="46"/>
      <c r="Z870" s="46"/>
      <c r="AA870" s="46"/>
      <c r="AB870" s="46"/>
      <c r="AC870" s="46"/>
      <c r="AD870" s="46"/>
      <c r="AE870" s="46"/>
      <c r="AF870" s="46"/>
      <c r="AG870" s="46"/>
      <c r="AH870" s="46"/>
      <c r="AI870" s="46"/>
      <c r="AJ870" s="46"/>
      <c r="AK870" s="46"/>
      <c r="AL870" s="46"/>
    </row>
    <row r="871">
      <c r="A871" s="50"/>
      <c r="B871" s="46"/>
      <c r="C871" s="46"/>
      <c r="D871" s="46"/>
      <c r="E871" s="70"/>
      <c r="F871" s="50"/>
      <c r="G871" s="50"/>
      <c r="H871" s="50"/>
      <c r="I871" s="50"/>
      <c r="J871" s="102"/>
      <c r="K871" s="46"/>
      <c r="L871" s="46"/>
      <c r="M871" s="46"/>
      <c r="N871" s="46"/>
      <c r="O871" s="46"/>
      <c r="P871" s="46"/>
      <c r="Q871" s="46"/>
      <c r="R871" s="46"/>
      <c r="S871" s="46"/>
      <c r="T871" s="46"/>
      <c r="U871" s="46"/>
      <c r="V871" s="46"/>
      <c r="W871" s="46"/>
      <c r="X871" s="46"/>
      <c r="Y871" s="46"/>
      <c r="Z871" s="46"/>
      <c r="AA871" s="46"/>
      <c r="AB871" s="46"/>
      <c r="AC871" s="46"/>
      <c r="AD871" s="46"/>
      <c r="AE871" s="46"/>
      <c r="AF871" s="46"/>
      <c r="AG871" s="46"/>
      <c r="AH871" s="46"/>
      <c r="AI871" s="46"/>
      <c r="AJ871" s="46"/>
      <c r="AK871" s="46"/>
      <c r="AL871" s="46"/>
    </row>
    <row r="872">
      <c r="A872" s="50"/>
      <c r="B872" s="46"/>
      <c r="C872" s="46"/>
      <c r="D872" s="46"/>
      <c r="E872" s="70"/>
      <c r="F872" s="50"/>
      <c r="G872" s="50"/>
      <c r="H872" s="50"/>
      <c r="I872" s="50"/>
      <c r="J872" s="102"/>
      <c r="K872" s="46"/>
      <c r="L872" s="46"/>
      <c r="M872" s="46"/>
      <c r="N872" s="46"/>
      <c r="O872" s="46"/>
      <c r="P872" s="46"/>
      <c r="Q872" s="46"/>
      <c r="R872" s="46"/>
      <c r="S872" s="46"/>
      <c r="T872" s="46"/>
      <c r="U872" s="46"/>
      <c r="V872" s="46"/>
      <c r="W872" s="46"/>
      <c r="X872" s="46"/>
      <c r="Y872" s="46"/>
      <c r="Z872" s="46"/>
      <c r="AA872" s="46"/>
      <c r="AB872" s="46"/>
      <c r="AC872" s="46"/>
      <c r="AD872" s="46"/>
      <c r="AE872" s="46"/>
      <c r="AF872" s="46"/>
      <c r="AG872" s="46"/>
      <c r="AH872" s="46"/>
      <c r="AI872" s="46"/>
      <c r="AJ872" s="46"/>
      <c r="AK872" s="46"/>
      <c r="AL872" s="46"/>
    </row>
    <row r="873">
      <c r="A873" s="50"/>
      <c r="B873" s="46"/>
      <c r="C873" s="46"/>
      <c r="D873" s="46"/>
      <c r="E873" s="70"/>
      <c r="F873" s="50"/>
      <c r="G873" s="50"/>
      <c r="H873" s="50"/>
      <c r="I873" s="50"/>
      <c r="J873" s="102"/>
      <c r="K873" s="46"/>
      <c r="L873" s="46"/>
      <c r="M873" s="46"/>
      <c r="N873" s="46"/>
      <c r="O873" s="46"/>
      <c r="P873" s="46"/>
      <c r="Q873" s="46"/>
      <c r="R873" s="46"/>
      <c r="S873" s="46"/>
      <c r="T873" s="46"/>
      <c r="U873" s="46"/>
      <c r="V873" s="46"/>
      <c r="W873" s="46"/>
      <c r="X873" s="46"/>
      <c r="Y873" s="46"/>
      <c r="Z873" s="46"/>
      <c r="AA873" s="46"/>
      <c r="AB873" s="46"/>
      <c r="AC873" s="46"/>
      <c r="AD873" s="46"/>
      <c r="AE873" s="46"/>
      <c r="AF873" s="46"/>
      <c r="AG873" s="46"/>
      <c r="AH873" s="46"/>
      <c r="AI873" s="46"/>
      <c r="AJ873" s="46"/>
      <c r="AK873" s="46"/>
      <c r="AL873" s="46"/>
    </row>
    <row r="874">
      <c r="A874" s="50"/>
      <c r="B874" s="46"/>
      <c r="C874" s="46"/>
      <c r="D874" s="46"/>
      <c r="E874" s="70"/>
      <c r="F874" s="50"/>
      <c r="G874" s="50"/>
      <c r="H874" s="50"/>
      <c r="I874" s="50"/>
      <c r="J874" s="102"/>
      <c r="K874" s="46"/>
      <c r="L874" s="46"/>
      <c r="M874" s="46"/>
      <c r="N874" s="46"/>
      <c r="O874" s="46"/>
      <c r="P874" s="46"/>
      <c r="Q874" s="46"/>
      <c r="R874" s="46"/>
      <c r="S874" s="46"/>
      <c r="T874" s="46"/>
      <c r="U874" s="46"/>
      <c r="V874" s="46"/>
      <c r="W874" s="46"/>
      <c r="X874" s="46"/>
      <c r="Y874" s="46"/>
      <c r="Z874" s="46"/>
      <c r="AA874" s="46"/>
      <c r="AB874" s="46"/>
      <c r="AC874" s="46"/>
      <c r="AD874" s="46"/>
      <c r="AE874" s="46"/>
      <c r="AF874" s="46"/>
      <c r="AG874" s="46"/>
      <c r="AH874" s="46"/>
      <c r="AI874" s="46"/>
      <c r="AJ874" s="46"/>
      <c r="AK874" s="46"/>
      <c r="AL874" s="46"/>
    </row>
    <row r="875">
      <c r="A875" s="50"/>
      <c r="B875" s="46"/>
      <c r="C875" s="46"/>
      <c r="D875" s="46"/>
      <c r="E875" s="70"/>
      <c r="F875" s="50"/>
      <c r="G875" s="50"/>
      <c r="H875" s="50"/>
      <c r="I875" s="50"/>
      <c r="J875" s="102"/>
      <c r="K875" s="46"/>
      <c r="L875" s="46"/>
      <c r="M875" s="46"/>
      <c r="N875" s="46"/>
      <c r="O875" s="46"/>
      <c r="P875" s="46"/>
      <c r="Q875" s="46"/>
      <c r="R875" s="46"/>
      <c r="S875" s="46"/>
      <c r="T875" s="46"/>
      <c r="U875" s="46"/>
      <c r="V875" s="46"/>
      <c r="W875" s="46"/>
      <c r="X875" s="46"/>
      <c r="Y875" s="46"/>
      <c r="Z875" s="46"/>
      <c r="AA875" s="46"/>
      <c r="AB875" s="46"/>
      <c r="AC875" s="46"/>
      <c r="AD875" s="46"/>
      <c r="AE875" s="46"/>
      <c r="AF875" s="46"/>
      <c r="AG875" s="46"/>
      <c r="AH875" s="46"/>
      <c r="AI875" s="46"/>
      <c r="AJ875" s="46"/>
      <c r="AK875" s="46"/>
      <c r="AL875" s="46"/>
    </row>
    <row r="876">
      <c r="A876" s="50"/>
      <c r="B876" s="46"/>
      <c r="C876" s="46"/>
      <c r="D876" s="46"/>
      <c r="E876" s="70"/>
      <c r="F876" s="50"/>
      <c r="G876" s="50"/>
      <c r="H876" s="50"/>
      <c r="I876" s="50"/>
      <c r="J876" s="102"/>
      <c r="K876" s="46"/>
      <c r="L876" s="46"/>
      <c r="M876" s="46"/>
      <c r="N876" s="46"/>
      <c r="O876" s="46"/>
      <c r="P876" s="46"/>
      <c r="Q876" s="46"/>
      <c r="R876" s="46"/>
      <c r="S876" s="46"/>
      <c r="T876" s="46"/>
      <c r="U876" s="46"/>
      <c r="V876" s="46"/>
      <c r="W876" s="46"/>
      <c r="X876" s="46"/>
      <c r="Y876" s="46"/>
      <c r="Z876" s="46"/>
      <c r="AA876" s="46"/>
      <c r="AB876" s="46"/>
      <c r="AC876" s="46"/>
      <c r="AD876" s="46"/>
      <c r="AE876" s="46"/>
      <c r="AF876" s="46"/>
      <c r="AG876" s="46"/>
      <c r="AH876" s="46"/>
      <c r="AI876" s="46"/>
      <c r="AJ876" s="46"/>
      <c r="AK876" s="46"/>
      <c r="AL876" s="46"/>
    </row>
    <row r="877">
      <c r="A877" s="50"/>
      <c r="B877" s="46"/>
      <c r="C877" s="46"/>
      <c r="D877" s="46"/>
      <c r="E877" s="70"/>
      <c r="F877" s="50"/>
      <c r="G877" s="50"/>
      <c r="H877" s="50"/>
      <c r="I877" s="50"/>
      <c r="J877" s="102"/>
      <c r="K877" s="46"/>
      <c r="L877" s="46"/>
      <c r="M877" s="46"/>
      <c r="N877" s="46"/>
      <c r="O877" s="46"/>
      <c r="P877" s="46"/>
      <c r="Q877" s="46"/>
      <c r="R877" s="46"/>
      <c r="S877" s="46"/>
      <c r="T877" s="46"/>
      <c r="U877" s="46"/>
      <c r="V877" s="46"/>
      <c r="W877" s="46"/>
      <c r="X877" s="46"/>
      <c r="Y877" s="46"/>
      <c r="Z877" s="46"/>
      <c r="AA877" s="46"/>
      <c r="AB877" s="46"/>
      <c r="AC877" s="46"/>
      <c r="AD877" s="46"/>
      <c r="AE877" s="46"/>
      <c r="AF877" s="46"/>
      <c r="AG877" s="46"/>
      <c r="AH877" s="46"/>
      <c r="AI877" s="46"/>
      <c r="AJ877" s="46"/>
      <c r="AK877" s="46"/>
      <c r="AL877" s="46"/>
    </row>
    <row r="878">
      <c r="A878" s="50"/>
      <c r="B878" s="46"/>
      <c r="C878" s="46"/>
      <c r="D878" s="46"/>
      <c r="E878" s="70"/>
      <c r="F878" s="50"/>
      <c r="G878" s="50"/>
      <c r="H878" s="50"/>
      <c r="I878" s="50"/>
      <c r="J878" s="102"/>
      <c r="K878" s="46"/>
      <c r="L878" s="46"/>
      <c r="M878" s="46"/>
      <c r="N878" s="46"/>
      <c r="O878" s="46"/>
      <c r="P878" s="46"/>
      <c r="Q878" s="46"/>
      <c r="R878" s="46"/>
      <c r="S878" s="46"/>
      <c r="T878" s="46"/>
      <c r="U878" s="46"/>
      <c r="V878" s="46"/>
      <c r="W878" s="46"/>
      <c r="X878" s="46"/>
      <c r="Y878" s="46"/>
      <c r="Z878" s="46"/>
      <c r="AA878" s="46"/>
      <c r="AB878" s="46"/>
      <c r="AC878" s="46"/>
      <c r="AD878" s="46"/>
      <c r="AE878" s="46"/>
      <c r="AF878" s="46"/>
      <c r="AG878" s="46"/>
      <c r="AH878" s="46"/>
      <c r="AI878" s="46"/>
      <c r="AJ878" s="46"/>
      <c r="AK878" s="46"/>
      <c r="AL878" s="46"/>
    </row>
    <row r="879">
      <c r="A879" s="50"/>
      <c r="B879" s="46"/>
      <c r="C879" s="46"/>
      <c r="D879" s="46"/>
      <c r="E879" s="70"/>
      <c r="F879" s="50"/>
      <c r="G879" s="50"/>
      <c r="H879" s="50"/>
      <c r="I879" s="50"/>
      <c r="J879" s="102"/>
      <c r="K879" s="46"/>
      <c r="L879" s="46"/>
      <c r="M879" s="46"/>
      <c r="N879" s="46"/>
      <c r="O879" s="46"/>
      <c r="P879" s="46"/>
      <c r="Q879" s="46"/>
      <c r="R879" s="46"/>
      <c r="S879" s="46"/>
      <c r="T879" s="46"/>
      <c r="U879" s="46"/>
      <c r="V879" s="46"/>
      <c r="W879" s="46"/>
      <c r="X879" s="46"/>
      <c r="Y879" s="46"/>
      <c r="Z879" s="46"/>
      <c r="AA879" s="46"/>
      <c r="AB879" s="46"/>
      <c r="AC879" s="46"/>
      <c r="AD879" s="46"/>
      <c r="AE879" s="46"/>
      <c r="AF879" s="46"/>
      <c r="AG879" s="46"/>
      <c r="AH879" s="46"/>
      <c r="AI879" s="46"/>
      <c r="AJ879" s="46"/>
      <c r="AK879" s="46"/>
      <c r="AL879" s="46"/>
    </row>
    <row r="880">
      <c r="A880" s="50"/>
      <c r="B880" s="46"/>
      <c r="C880" s="46"/>
      <c r="D880" s="46"/>
      <c r="E880" s="70"/>
      <c r="F880" s="50"/>
      <c r="G880" s="50"/>
      <c r="H880" s="50"/>
      <c r="I880" s="50"/>
      <c r="J880" s="102"/>
      <c r="K880" s="46"/>
      <c r="L880" s="46"/>
      <c r="M880" s="46"/>
      <c r="N880" s="46"/>
      <c r="O880" s="46"/>
      <c r="P880" s="46"/>
      <c r="Q880" s="46"/>
      <c r="R880" s="46"/>
      <c r="S880" s="46"/>
      <c r="T880" s="46"/>
      <c r="U880" s="46"/>
      <c r="V880" s="46"/>
      <c r="W880" s="46"/>
      <c r="X880" s="46"/>
      <c r="Y880" s="46"/>
      <c r="Z880" s="46"/>
      <c r="AA880" s="46"/>
      <c r="AB880" s="46"/>
      <c r="AC880" s="46"/>
      <c r="AD880" s="46"/>
      <c r="AE880" s="46"/>
      <c r="AF880" s="46"/>
      <c r="AG880" s="46"/>
      <c r="AH880" s="46"/>
      <c r="AI880" s="46"/>
      <c r="AJ880" s="46"/>
      <c r="AK880" s="46"/>
      <c r="AL880" s="46"/>
    </row>
    <row r="881">
      <c r="A881" s="50"/>
      <c r="B881" s="46"/>
      <c r="C881" s="46"/>
      <c r="D881" s="46"/>
      <c r="E881" s="70"/>
      <c r="F881" s="50"/>
      <c r="G881" s="50"/>
      <c r="H881" s="50"/>
      <c r="I881" s="50"/>
      <c r="J881" s="102"/>
      <c r="K881" s="46"/>
      <c r="L881" s="46"/>
      <c r="M881" s="46"/>
      <c r="N881" s="46"/>
      <c r="O881" s="46"/>
      <c r="P881" s="46"/>
      <c r="Q881" s="46"/>
      <c r="R881" s="46"/>
      <c r="S881" s="46"/>
      <c r="T881" s="46"/>
      <c r="U881" s="46"/>
      <c r="V881" s="46"/>
      <c r="W881" s="46"/>
      <c r="X881" s="46"/>
      <c r="Y881" s="46"/>
      <c r="Z881" s="46"/>
      <c r="AA881" s="46"/>
      <c r="AB881" s="46"/>
      <c r="AC881" s="46"/>
      <c r="AD881" s="46"/>
      <c r="AE881" s="46"/>
      <c r="AF881" s="46"/>
      <c r="AG881" s="46"/>
      <c r="AH881" s="46"/>
      <c r="AI881" s="46"/>
      <c r="AJ881" s="46"/>
      <c r="AK881" s="46"/>
      <c r="AL881" s="46"/>
    </row>
    <row r="882">
      <c r="A882" s="50"/>
      <c r="B882" s="46"/>
      <c r="C882" s="46"/>
      <c r="D882" s="46"/>
      <c r="E882" s="70"/>
      <c r="F882" s="50"/>
      <c r="G882" s="50"/>
      <c r="H882" s="50"/>
      <c r="I882" s="50"/>
      <c r="J882" s="102"/>
      <c r="K882" s="46"/>
      <c r="L882" s="46"/>
      <c r="M882" s="46"/>
      <c r="N882" s="46"/>
      <c r="O882" s="46"/>
      <c r="P882" s="46"/>
      <c r="Q882" s="46"/>
      <c r="R882" s="46"/>
      <c r="S882" s="46"/>
      <c r="T882" s="46"/>
      <c r="U882" s="46"/>
      <c r="V882" s="46"/>
      <c r="W882" s="46"/>
      <c r="X882" s="46"/>
      <c r="Y882" s="46"/>
      <c r="Z882" s="46"/>
      <c r="AA882" s="46"/>
      <c r="AB882" s="46"/>
      <c r="AC882" s="46"/>
      <c r="AD882" s="46"/>
      <c r="AE882" s="46"/>
      <c r="AF882" s="46"/>
      <c r="AG882" s="46"/>
      <c r="AH882" s="46"/>
      <c r="AI882" s="46"/>
      <c r="AJ882" s="46"/>
      <c r="AK882" s="46"/>
      <c r="AL882" s="46"/>
    </row>
    <row r="883">
      <c r="A883" s="50"/>
      <c r="B883" s="46"/>
      <c r="C883" s="46"/>
      <c r="D883" s="46"/>
      <c r="E883" s="70"/>
      <c r="F883" s="50"/>
      <c r="G883" s="50"/>
      <c r="H883" s="50"/>
      <c r="I883" s="50"/>
      <c r="J883" s="102"/>
      <c r="K883" s="46"/>
      <c r="L883" s="46"/>
      <c r="M883" s="46"/>
      <c r="N883" s="46"/>
      <c r="O883" s="46"/>
      <c r="P883" s="46"/>
      <c r="Q883" s="46"/>
      <c r="R883" s="46"/>
      <c r="S883" s="46"/>
      <c r="T883" s="46"/>
      <c r="U883" s="46"/>
      <c r="V883" s="46"/>
      <c r="W883" s="46"/>
      <c r="X883" s="46"/>
      <c r="Y883" s="46"/>
      <c r="Z883" s="46"/>
      <c r="AA883" s="46"/>
      <c r="AB883" s="46"/>
      <c r="AC883" s="46"/>
      <c r="AD883" s="46"/>
      <c r="AE883" s="46"/>
      <c r="AF883" s="46"/>
      <c r="AG883" s="46"/>
      <c r="AH883" s="46"/>
      <c r="AI883" s="46"/>
      <c r="AJ883" s="46"/>
      <c r="AK883" s="46"/>
      <c r="AL883" s="46"/>
    </row>
    <row r="884">
      <c r="A884" s="50"/>
      <c r="B884" s="46"/>
      <c r="C884" s="46"/>
      <c r="D884" s="46"/>
      <c r="E884" s="70"/>
      <c r="F884" s="50"/>
      <c r="G884" s="50"/>
      <c r="H884" s="50"/>
      <c r="I884" s="50"/>
      <c r="J884" s="102"/>
      <c r="K884" s="46"/>
      <c r="L884" s="46"/>
      <c r="M884" s="46"/>
      <c r="N884" s="46"/>
      <c r="O884" s="46"/>
      <c r="P884" s="46"/>
      <c r="Q884" s="46"/>
      <c r="R884" s="46"/>
      <c r="S884" s="46"/>
      <c r="T884" s="46"/>
      <c r="U884" s="46"/>
      <c r="V884" s="46"/>
      <c r="W884" s="46"/>
      <c r="X884" s="46"/>
      <c r="Y884" s="46"/>
      <c r="Z884" s="46"/>
      <c r="AA884" s="46"/>
      <c r="AB884" s="46"/>
      <c r="AC884" s="46"/>
      <c r="AD884" s="46"/>
      <c r="AE884" s="46"/>
      <c r="AF884" s="46"/>
      <c r="AG884" s="46"/>
      <c r="AH884" s="46"/>
      <c r="AI884" s="46"/>
      <c r="AJ884" s="46"/>
      <c r="AK884" s="46"/>
      <c r="AL884" s="46"/>
    </row>
    <row r="885">
      <c r="A885" s="50"/>
      <c r="B885" s="46"/>
      <c r="C885" s="46"/>
      <c r="D885" s="46"/>
      <c r="E885" s="70"/>
      <c r="F885" s="50"/>
      <c r="G885" s="50"/>
      <c r="H885" s="50"/>
      <c r="I885" s="50"/>
      <c r="J885" s="102"/>
      <c r="K885" s="46"/>
      <c r="L885" s="46"/>
      <c r="M885" s="46"/>
      <c r="N885" s="46"/>
      <c r="O885" s="46"/>
      <c r="P885" s="46"/>
      <c r="Q885" s="46"/>
      <c r="R885" s="46"/>
      <c r="S885" s="46"/>
      <c r="T885" s="46"/>
      <c r="U885" s="46"/>
      <c r="V885" s="46"/>
      <c r="W885" s="46"/>
      <c r="X885" s="46"/>
      <c r="Y885" s="46"/>
      <c r="Z885" s="46"/>
      <c r="AA885" s="46"/>
      <c r="AB885" s="46"/>
      <c r="AC885" s="46"/>
      <c r="AD885" s="46"/>
      <c r="AE885" s="46"/>
      <c r="AF885" s="46"/>
      <c r="AG885" s="46"/>
      <c r="AH885" s="46"/>
      <c r="AI885" s="46"/>
      <c r="AJ885" s="46"/>
      <c r="AK885" s="46"/>
      <c r="AL885" s="46"/>
    </row>
    <row r="886">
      <c r="A886" s="50"/>
      <c r="B886" s="46"/>
      <c r="C886" s="46"/>
      <c r="D886" s="46"/>
      <c r="E886" s="70"/>
      <c r="F886" s="50"/>
      <c r="G886" s="50"/>
      <c r="H886" s="50"/>
      <c r="I886" s="50"/>
      <c r="J886" s="102"/>
      <c r="K886" s="46"/>
      <c r="L886" s="46"/>
      <c r="M886" s="46"/>
      <c r="N886" s="46"/>
      <c r="O886" s="46"/>
      <c r="P886" s="46"/>
      <c r="Q886" s="46"/>
      <c r="R886" s="46"/>
      <c r="S886" s="46"/>
      <c r="T886" s="46"/>
      <c r="U886" s="46"/>
      <c r="V886" s="46"/>
      <c r="W886" s="46"/>
      <c r="X886" s="46"/>
      <c r="Y886" s="46"/>
      <c r="Z886" s="46"/>
      <c r="AA886" s="46"/>
      <c r="AB886" s="46"/>
      <c r="AC886" s="46"/>
      <c r="AD886" s="46"/>
      <c r="AE886" s="46"/>
      <c r="AF886" s="46"/>
      <c r="AG886" s="46"/>
      <c r="AH886" s="46"/>
      <c r="AI886" s="46"/>
      <c r="AJ886" s="46"/>
      <c r="AK886" s="46"/>
      <c r="AL886" s="46"/>
    </row>
    <row r="887">
      <c r="A887" s="50"/>
      <c r="B887" s="46"/>
      <c r="C887" s="46"/>
      <c r="D887" s="46"/>
      <c r="E887" s="70"/>
      <c r="F887" s="50"/>
      <c r="G887" s="50"/>
      <c r="H887" s="50"/>
      <c r="I887" s="50"/>
      <c r="J887" s="102"/>
      <c r="K887" s="46"/>
      <c r="L887" s="46"/>
      <c r="M887" s="46"/>
      <c r="N887" s="46"/>
      <c r="O887" s="46"/>
      <c r="P887" s="46"/>
      <c r="Q887" s="46"/>
      <c r="R887" s="46"/>
      <c r="S887" s="46"/>
      <c r="T887" s="46"/>
      <c r="U887" s="46"/>
      <c r="V887" s="46"/>
      <c r="W887" s="46"/>
      <c r="X887" s="46"/>
      <c r="Y887" s="46"/>
      <c r="Z887" s="46"/>
      <c r="AA887" s="46"/>
      <c r="AB887" s="46"/>
      <c r="AC887" s="46"/>
      <c r="AD887" s="46"/>
      <c r="AE887" s="46"/>
      <c r="AF887" s="46"/>
      <c r="AG887" s="46"/>
      <c r="AH887" s="46"/>
      <c r="AI887" s="46"/>
      <c r="AJ887" s="46"/>
      <c r="AK887" s="46"/>
      <c r="AL887" s="46"/>
    </row>
    <row r="888">
      <c r="A888" s="50"/>
      <c r="B888" s="46"/>
      <c r="C888" s="46"/>
      <c r="D888" s="46"/>
      <c r="E888" s="70"/>
      <c r="F888" s="50"/>
      <c r="G888" s="50"/>
      <c r="H888" s="50"/>
      <c r="I888" s="50"/>
      <c r="J888" s="102"/>
      <c r="K888" s="46"/>
      <c r="L888" s="46"/>
      <c r="M888" s="46"/>
      <c r="N888" s="46"/>
      <c r="O888" s="46"/>
      <c r="P888" s="46"/>
      <c r="Q888" s="46"/>
      <c r="R888" s="46"/>
      <c r="S888" s="46"/>
      <c r="T888" s="46"/>
      <c r="U888" s="46"/>
      <c r="V888" s="46"/>
      <c r="W888" s="46"/>
      <c r="X888" s="46"/>
      <c r="Y888" s="46"/>
      <c r="Z888" s="46"/>
      <c r="AA888" s="46"/>
      <c r="AB888" s="46"/>
      <c r="AC888" s="46"/>
      <c r="AD888" s="46"/>
      <c r="AE888" s="46"/>
      <c r="AF888" s="46"/>
      <c r="AG888" s="46"/>
      <c r="AH888" s="46"/>
      <c r="AI888" s="46"/>
      <c r="AJ888" s="46"/>
      <c r="AK888" s="46"/>
      <c r="AL888" s="46"/>
    </row>
    <row r="889">
      <c r="A889" s="50"/>
      <c r="B889" s="46"/>
      <c r="C889" s="46"/>
      <c r="D889" s="46"/>
      <c r="E889" s="70"/>
      <c r="F889" s="50"/>
      <c r="G889" s="50"/>
      <c r="H889" s="50"/>
      <c r="I889" s="50"/>
      <c r="J889" s="102"/>
      <c r="K889" s="46"/>
      <c r="L889" s="46"/>
      <c r="M889" s="46"/>
      <c r="N889" s="46"/>
      <c r="O889" s="46"/>
      <c r="P889" s="46"/>
      <c r="Q889" s="46"/>
      <c r="R889" s="46"/>
      <c r="S889" s="46"/>
      <c r="T889" s="46"/>
      <c r="U889" s="46"/>
      <c r="V889" s="46"/>
      <c r="W889" s="46"/>
      <c r="X889" s="46"/>
      <c r="Y889" s="46"/>
      <c r="Z889" s="46"/>
      <c r="AA889" s="46"/>
      <c r="AB889" s="46"/>
      <c r="AC889" s="46"/>
      <c r="AD889" s="46"/>
      <c r="AE889" s="46"/>
      <c r="AF889" s="46"/>
      <c r="AG889" s="46"/>
      <c r="AH889" s="46"/>
      <c r="AI889" s="46"/>
      <c r="AJ889" s="46"/>
      <c r="AK889" s="46"/>
      <c r="AL889" s="46"/>
    </row>
    <row r="890">
      <c r="A890" s="50"/>
      <c r="B890" s="46"/>
      <c r="C890" s="46"/>
      <c r="D890" s="46"/>
      <c r="E890" s="70"/>
      <c r="F890" s="50"/>
      <c r="G890" s="50"/>
      <c r="H890" s="50"/>
      <c r="I890" s="50"/>
      <c r="J890" s="102"/>
      <c r="K890" s="46"/>
      <c r="L890" s="46"/>
      <c r="M890" s="46"/>
      <c r="N890" s="46"/>
      <c r="O890" s="46"/>
      <c r="P890" s="46"/>
      <c r="Q890" s="46"/>
      <c r="R890" s="46"/>
      <c r="S890" s="46"/>
      <c r="T890" s="46"/>
      <c r="U890" s="46"/>
      <c r="V890" s="46"/>
      <c r="W890" s="46"/>
      <c r="X890" s="46"/>
      <c r="Y890" s="46"/>
      <c r="Z890" s="46"/>
      <c r="AA890" s="46"/>
      <c r="AB890" s="46"/>
      <c r="AC890" s="46"/>
      <c r="AD890" s="46"/>
      <c r="AE890" s="46"/>
      <c r="AF890" s="46"/>
      <c r="AG890" s="46"/>
      <c r="AH890" s="46"/>
      <c r="AI890" s="46"/>
      <c r="AJ890" s="46"/>
      <c r="AK890" s="46"/>
      <c r="AL890" s="46"/>
    </row>
    <row r="891">
      <c r="A891" s="50"/>
      <c r="B891" s="46"/>
      <c r="C891" s="46"/>
      <c r="D891" s="46"/>
      <c r="E891" s="70"/>
      <c r="F891" s="50"/>
      <c r="G891" s="50"/>
      <c r="H891" s="50"/>
      <c r="I891" s="50"/>
      <c r="J891" s="102"/>
      <c r="K891" s="46"/>
      <c r="L891" s="46"/>
      <c r="M891" s="46"/>
      <c r="N891" s="46"/>
      <c r="O891" s="46"/>
      <c r="P891" s="46"/>
      <c r="Q891" s="46"/>
      <c r="R891" s="46"/>
      <c r="S891" s="46"/>
      <c r="T891" s="46"/>
      <c r="U891" s="46"/>
      <c r="V891" s="46"/>
      <c r="W891" s="46"/>
      <c r="X891" s="46"/>
      <c r="Y891" s="46"/>
      <c r="Z891" s="46"/>
      <c r="AA891" s="46"/>
      <c r="AB891" s="46"/>
      <c r="AC891" s="46"/>
      <c r="AD891" s="46"/>
      <c r="AE891" s="46"/>
      <c r="AF891" s="46"/>
      <c r="AG891" s="46"/>
      <c r="AH891" s="46"/>
      <c r="AI891" s="46"/>
      <c r="AJ891" s="46"/>
      <c r="AK891" s="46"/>
      <c r="AL891" s="46"/>
    </row>
    <row r="892">
      <c r="A892" s="50"/>
      <c r="B892" s="46"/>
      <c r="C892" s="46"/>
      <c r="D892" s="46"/>
      <c r="E892" s="70"/>
      <c r="F892" s="50"/>
      <c r="G892" s="50"/>
      <c r="H892" s="50"/>
      <c r="I892" s="50"/>
      <c r="J892" s="102"/>
      <c r="K892" s="46"/>
      <c r="L892" s="46"/>
      <c r="M892" s="46"/>
      <c r="N892" s="46"/>
      <c r="O892" s="46"/>
      <c r="P892" s="46"/>
      <c r="Q892" s="46"/>
      <c r="R892" s="46"/>
      <c r="S892" s="46"/>
      <c r="T892" s="46"/>
      <c r="U892" s="46"/>
      <c r="V892" s="46"/>
      <c r="W892" s="46"/>
      <c r="X892" s="46"/>
      <c r="Y892" s="46"/>
      <c r="Z892" s="46"/>
      <c r="AA892" s="46"/>
      <c r="AB892" s="46"/>
      <c r="AC892" s="46"/>
      <c r="AD892" s="46"/>
      <c r="AE892" s="46"/>
      <c r="AF892" s="46"/>
      <c r="AG892" s="46"/>
      <c r="AH892" s="46"/>
      <c r="AI892" s="46"/>
      <c r="AJ892" s="46"/>
      <c r="AK892" s="46"/>
      <c r="AL892" s="46"/>
    </row>
    <row r="893">
      <c r="A893" s="50"/>
      <c r="B893" s="46"/>
      <c r="C893" s="46"/>
      <c r="D893" s="46"/>
      <c r="E893" s="70"/>
      <c r="F893" s="50"/>
      <c r="G893" s="50"/>
      <c r="H893" s="50"/>
      <c r="I893" s="50"/>
      <c r="J893" s="102"/>
      <c r="K893" s="46"/>
      <c r="L893" s="46"/>
      <c r="M893" s="46"/>
      <c r="N893" s="46"/>
      <c r="O893" s="46"/>
      <c r="P893" s="46"/>
      <c r="Q893" s="46"/>
      <c r="R893" s="46"/>
      <c r="S893" s="46"/>
      <c r="T893" s="46"/>
      <c r="U893" s="46"/>
      <c r="V893" s="46"/>
      <c r="W893" s="46"/>
      <c r="X893" s="46"/>
      <c r="Y893" s="46"/>
      <c r="Z893" s="46"/>
      <c r="AA893" s="46"/>
      <c r="AB893" s="46"/>
      <c r="AC893" s="46"/>
      <c r="AD893" s="46"/>
      <c r="AE893" s="46"/>
      <c r="AF893" s="46"/>
      <c r="AG893" s="46"/>
      <c r="AH893" s="46"/>
      <c r="AI893" s="46"/>
      <c r="AJ893" s="46"/>
      <c r="AK893" s="46"/>
      <c r="AL893" s="46"/>
    </row>
    <row r="894">
      <c r="A894" s="50"/>
      <c r="B894" s="46"/>
      <c r="C894" s="46"/>
      <c r="D894" s="46"/>
      <c r="E894" s="70"/>
      <c r="F894" s="50"/>
      <c r="G894" s="50"/>
      <c r="H894" s="50"/>
      <c r="I894" s="50"/>
      <c r="J894" s="102"/>
      <c r="K894" s="46"/>
      <c r="L894" s="46"/>
      <c r="M894" s="46"/>
      <c r="N894" s="46"/>
      <c r="O894" s="46"/>
      <c r="P894" s="46"/>
      <c r="Q894" s="46"/>
      <c r="R894" s="46"/>
      <c r="S894" s="46"/>
      <c r="T894" s="46"/>
      <c r="U894" s="46"/>
      <c r="V894" s="46"/>
      <c r="W894" s="46"/>
      <c r="X894" s="46"/>
      <c r="Y894" s="46"/>
      <c r="Z894" s="46"/>
      <c r="AA894" s="46"/>
      <c r="AB894" s="46"/>
      <c r="AC894" s="46"/>
      <c r="AD894" s="46"/>
      <c r="AE894" s="46"/>
      <c r="AF894" s="46"/>
      <c r="AG894" s="46"/>
      <c r="AH894" s="46"/>
      <c r="AI894" s="46"/>
      <c r="AJ894" s="46"/>
      <c r="AK894" s="46"/>
      <c r="AL894" s="46"/>
    </row>
    <row r="895">
      <c r="A895" s="50"/>
      <c r="B895" s="46"/>
      <c r="C895" s="46"/>
      <c r="D895" s="46"/>
      <c r="E895" s="70"/>
      <c r="F895" s="50"/>
      <c r="G895" s="50"/>
      <c r="H895" s="50"/>
      <c r="I895" s="50"/>
      <c r="J895" s="102"/>
      <c r="K895" s="46"/>
      <c r="L895" s="46"/>
      <c r="M895" s="46"/>
      <c r="N895" s="46"/>
      <c r="O895" s="46"/>
      <c r="P895" s="46"/>
      <c r="Q895" s="46"/>
      <c r="R895" s="46"/>
      <c r="S895" s="46"/>
      <c r="T895" s="46"/>
      <c r="U895" s="46"/>
      <c r="V895" s="46"/>
      <c r="W895" s="46"/>
      <c r="X895" s="46"/>
      <c r="Y895" s="46"/>
      <c r="Z895" s="46"/>
      <c r="AA895" s="46"/>
      <c r="AB895" s="46"/>
      <c r="AC895" s="46"/>
      <c r="AD895" s="46"/>
      <c r="AE895" s="46"/>
      <c r="AF895" s="46"/>
      <c r="AG895" s="46"/>
      <c r="AH895" s="46"/>
      <c r="AI895" s="46"/>
      <c r="AJ895" s="46"/>
      <c r="AK895" s="46"/>
      <c r="AL895" s="46"/>
    </row>
    <row r="896">
      <c r="A896" s="50"/>
      <c r="B896" s="46"/>
      <c r="C896" s="46"/>
      <c r="D896" s="46"/>
      <c r="E896" s="70"/>
      <c r="F896" s="50"/>
      <c r="G896" s="50"/>
      <c r="H896" s="50"/>
      <c r="I896" s="50"/>
      <c r="J896" s="102"/>
      <c r="K896" s="46"/>
      <c r="L896" s="46"/>
      <c r="M896" s="46"/>
      <c r="N896" s="46"/>
      <c r="O896" s="46"/>
      <c r="P896" s="46"/>
      <c r="Q896" s="46"/>
      <c r="R896" s="46"/>
      <c r="S896" s="46"/>
      <c r="T896" s="46"/>
      <c r="U896" s="46"/>
      <c r="V896" s="46"/>
      <c r="W896" s="46"/>
      <c r="X896" s="46"/>
      <c r="Y896" s="46"/>
      <c r="Z896" s="46"/>
      <c r="AA896" s="46"/>
      <c r="AB896" s="46"/>
      <c r="AC896" s="46"/>
      <c r="AD896" s="46"/>
      <c r="AE896" s="46"/>
      <c r="AF896" s="46"/>
      <c r="AG896" s="46"/>
      <c r="AH896" s="46"/>
      <c r="AI896" s="46"/>
      <c r="AJ896" s="46"/>
      <c r="AK896" s="46"/>
      <c r="AL896" s="46"/>
    </row>
    <row r="897">
      <c r="A897" s="50"/>
      <c r="B897" s="46"/>
      <c r="C897" s="46"/>
      <c r="D897" s="46"/>
      <c r="E897" s="70"/>
      <c r="F897" s="50"/>
      <c r="G897" s="50"/>
      <c r="H897" s="50"/>
      <c r="I897" s="50"/>
      <c r="J897" s="102"/>
      <c r="K897" s="46"/>
      <c r="L897" s="46"/>
      <c r="M897" s="46"/>
      <c r="N897" s="46"/>
      <c r="O897" s="46"/>
      <c r="P897" s="46"/>
      <c r="Q897" s="46"/>
      <c r="R897" s="46"/>
      <c r="S897" s="46"/>
      <c r="T897" s="46"/>
      <c r="U897" s="46"/>
      <c r="V897" s="46"/>
      <c r="W897" s="46"/>
      <c r="X897" s="46"/>
      <c r="Y897" s="46"/>
      <c r="Z897" s="46"/>
      <c r="AA897" s="46"/>
      <c r="AB897" s="46"/>
      <c r="AC897" s="46"/>
      <c r="AD897" s="46"/>
      <c r="AE897" s="46"/>
      <c r="AF897" s="46"/>
      <c r="AG897" s="46"/>
      <c r="AH897" s="46"/>
      <c r="AI897" s="46"/>
      <c r="AJ897" s="46"/>
      <c r="AK897" s="46"/>
      <c r="AL897" s="46"/>
    </row>
    <row r="898">
      <c r="A898" s="50"/>
      <c r="B898" s="46"/>
      <c r="C898" s="46"/>
      <c r="D898" s="46"/>
      <c r="E898" s="70"/>
      <c r="F898" s="50"/>
      <c r="G898" s="50"/>
      <c r="H898" s="50"/>
      <c r="I898" s="50"/>
      <c r="J898" s="102"/>
      <c r="K898" s="46"/>
      <c r="L898" s="46"/>
      <c r="M898" s="46"/>
      <c r="N898" s="46"/>
      <c r="O898" s="46"/>
      <c r="P898" s="46"/>
      <c r="Q898" s="46"/>
      <c r="R898" s="46"/>
      <c r="S898" s="46"/>
      <c r="T898" s="46"/>
      <c r="U898" s="46"/>
      <c r="V898" s="46"/>
      <c r="W898" s="46"/>
      <c r="X898" s="46"/>
      <c r="Y898" s="46"/>
      <c r="Z898" s="46"/>
      <c r="AA898" s="46"/>
      <c r="AB898" s="46"/>
      <c r="AC898" s="46"/>
      <c r="AD898" s="46"/>
      <c r="AE898" s="46"/>
      <c r="AF898" s="46"/>
      <c r="AG898" s="46"/>
      <c r="AH898" s="46"/>
      <c r="AI898" s="46"/>
      <c r="AJ898" s="46"/>
      <c r="AK898" s="46"/>
      <c r="AL898" s="46"/>
    </row>
    <row r="899">
      <c r="A899" s="50"/>
      <c r="B899" s="46"/>
      <c r="C899" s="46"/>
      <c r="D899" s="46"/>
      <c r="E899" s="70"/>
      <c r="F899" s="50"/>
      <c r="G899" s="50"/>
      <c r="H899" s="50"/>
      <c r="I899" s="50"/>
      <c r="J899" s="102"/>
      <c r="K899" s="46"/>
      <c r="L899" s="46"/>
      <c r="M899" s="46"/>
      <c r="N899" s="46"/>
      <c r="O899" s="46"/>
      <c r="P899" s="46"/>
      <c r="Q899" s="46"/>
      <c r="R899" s="46"/>
      <c r="S899" s="46"/>
      <c r="T899" s="46"/>
      <c r="U899" s="46"/>
      <c r="V899" s="46"/>
      <c r="W899" s="46"/>
      <c r="X899" s="46"/>
      <c r="Y899" s="46"/>
      <c r="Z899" s="46"/>
      <c r="AA899" s="46"/>
      <c r="AB899" s="46"/>
      <c r="AC899" s="46"/>
      <c r="AD899" s="46"/>
      <c r="AE899" s="46"/>
      <c r="AF899" s="46"/>
      <c r="AG899" s="46"/>
      <c r="AH899" s="46"/>
      <c r="AI899" s="46"/>
      <c r="AJ899" s="46"/>
      <c r="AK899" s="46"/>
      <c r="AL899" s="46"/>
    </row>
    <row r="900">
      <c r="A900" s="50"/>
      <c r="B900" s="46"/>
      <c r="C900" s="46"/>
      <c r="D900" s="46"/>
      <c r="E900" s="70"/>
      <c r="F900" s="50"/>
      <c r="G900" s="50"/>
      <c r="H900" s="50"/>
      <c r="I900" s="50"/>
      <c r="J900" s="102"/>
      <c r="K900" s="46"/>
      <c r="L900" s="46"/>
      <c r="M900" s="46"/>
      <c r="N900" s="46"/>
      <c r="O900" s="46"/>
      <c r="P900" s="46"/>
      <c r="Q900" s="46"/>
      <c r="R900" s="46"/>
      <c r="S900" s="46"/>
      <c r="T900" s="46"/>
      <c r="U900" s="46"/>
      <c r="V900" s="46"/>
      <c r="W900" s="46"/>
      <c r="X900" s="46"/>
      <c r="Y900" s="46"/>
      <c r="Z900" s="46"/>
      <c r="AA900" s="46"/>
      <c r="AB900" s="46"/>
      <c r="AC900" s="46"/>
      <c r="AD900" s="46"/>
      <c r="AE900" s="46"/>
      <c r="AF900" s="46"/>
      <c r="AG900" s="46"/>
      <c r="AH900" s="46"/>
      <c r="AI900" s="46"/>
      <c r="AJ900" s="46"/>
      <c r="AK900" s="46"/>
      <c r="AL900" s="46"/>
    </row>
    <row r="901">
      <c r="A901" s="50"/>
      <c r="B901" s="46"/>
      <c r="C901" s="46"/>
      <c r="D901" s="46"/>
      <c r="E901" s="70"/>
      <c r="F901" s="50"/>
      <c r="G901" s="50"/>
      <c r="H901" s="50"/>
      <c r="I901" s="50"/>
      <c r="J901" s="102"/>
      <c r="K901" s="46"/>
      <c r="L901" s="46"/>
      <c r="M901" s="46"/>
      <c r="N901" s="46"/>
      <c r="O901" s="46"/>
      <c r="P901" s="46"/>
      <c r="Q901" s="46"/>
      <c r="R901" s="46"/>
      <c r="S901" s="46"/>
      <c r="T901" s="46"/>
      <c r="U901" s="46"/>
      <c r="V901" s="46"/>
      <c r="W901" s="46"/>
      <c r="X901" s="46"/>
      <c r="Y901" s="46"/>
      <c r="Z901" s="46"/>
      <c r="AA901" s="46"/>
      <c r="AB901" s="46"/>
      <c r="AC901" s="46"/>
      <c r="AD901" s="46"/>
      <c r="AE901" s="46"/>
      <c r="AF901" s="46"/>
      <c r="AG901" s="46"/>
      <c r="AH901" s="46"/>
      <c r="AI901" s="46"/>
      <c r="AJ901" s="46"/>
      <c r="AK901" s="46"/>
      <c r="AL901" s="46"/>
    </row>
    <row r="902">
      <c r="A902" s="50"/>
      <c r="B902" s="46"/>
      <c r="C902" s="46"/>
      <c r="D902" s="46"/>
      <c r="E902" s="70"/>
      <c r="F902" s="50"/>
      <c r="G902" s="50"/>
      <c r="H902" s="50"/>
      <c r="I902" s="50"/>
      <c r="J902" s="102"/>
      <c r="K902" s="46"/>
      <c r="L902" s="46"/>
      <c r="M902" s="46"/>
      <c r="N902" s="46"/>
      <c r="O902" s="46"/>
      <c r="P902" s="46"/>
      <c r="Q902" s="46"/>
      <c r="R902" s="46"/>
      <c r="S902" s="46"/>
      <c r="T902" s="46"/>
      <c r="U902" s="46"/>
      <c r="V902" s="46"/>
      <c r="W902" s="46"/>
      <c r="X902" s="46"/>
      <c r="Y902" s="46"/>
      <c r="Z902" s="46"/>
      <c r="AA902" s="46"/>
      <c r="AB902" s="46"/>
      <c r="AC902" s="46"/>
      <c r="AD902" s="46"/>
      <c r="AE902" s="46"/>
      <c r="AF902" s="46"/>
      <c r="AG902" s="46"/>
      <c r="AH902" s="46"/>
      <c r="AI902" s="46"/>
      <c r="AJ902" s="46"/>
      <c r="AK902" s="46"/>
      <c r="AL902" s="46"/>
    </row>
    <row r="903">
      <c r="A903" s="50"/>
      <c r="B903" s="46"/>
      <c r="C903" s="46"/>
      <c r="D903" s="46"/>
      <c r="E903" s="70"/>
      <c r="F903" s="50"/>
      <c r="G903" s="50"/>
      <c r="H903" s="50"/>
      <c r="I903" s="50"/>
      <c r="J903" s="102"/>
      <c r="K903" s="46"/>
      <c r="L903" s="46"/>
      <c r="M903" s="46"/>
      <c r="N903" s="46"/>
      <c r="O903" s="46"/>
      <c r="P903" s="46"/>
      <c r="Q903" s="46"/>
      <c r="R903" s="46"/>
      <c r="S903" s="46"/>
      <c r="T903" s="46"/>
      <c r="U903" s="46"/>
      <c r="V903" s="46"/>
      <c r="W903" s="46"/>
      <c r="X903" s="46"/>
      <c r="Y903" s="46"/>
      <c r="Z903" s="46"/>
      <c r="AA903" s="46"/>
      <c r="AB903" s="46"/>
      <c r="AC903" s="46"/>
      <c r="AD903" s="46"/>
      <c r="AE903" s="46"/>
      <c r="AF903" s="46"/>
      <c r="AG903" s="46"/>
      <c r="AH903" s="46"/>
      <c r="AI903" s="46"/>
      <c r="AJ903" s="46"/>
      <c r="AK903" s="46"/>
      <c r="AL903" s="46"/>
    </row>
    <row r="904">
      <c r="A904" s="50"/>
      <c r="B904" s="46"/>
      <c r="C904" s="46"/>
      <c r="D904" s="46"/>
      <c r="E904" s="70"/>
      <c r="F904" s="50"/>
      <c r="G904" s="50"/>
      <c r="H904" s="50"/>
      <c r="I904" s="50"/>
      <c r="J904" s="102"/>
      <c r="K904" s="46"/>
      <c r="L904" s="46"/>
      <c r="M904" s="46"/>
      <c r="N904" s="46"/>
      <c r="O904" s="46"/>
      <c r="P904" s="46"/>
      <c r="Q904" s="46"/>
      <c r="R904" s="46"/>
      <c r="S904" s="46"/>
      <c r="T904" s="46"/>
      <c r="U904" s="46"/>
      <c r="V904" s="46"/>
      <c r="W904" s="46"/>
      <c r="X904" s="46"/>
      <c r="Y904" s="46"/>
      <c r="Z904" s="46"/>
      <c r="AA904" s="46"/>
      <c r="AB904" s="46"/>
      <c r="AC904" s="46"/>
      <c r="AD904" s="46"/>
      <c r="AE904" s="46"/>
      <c r="AF904" s="46"/>
      <c r="AG904" s="46"/>
      <c r="AH904" s="46"/>
      <c r="AI904" s="46"/>
      <c r="AJ904" s="46"/>
      <c r="AK904" s="46"/>
      <c r="AL904" s="46"/>
    </row>
    <row r="905">
      <c r="A905" s="50"/>
      <c r="B905" s="46"/>
      <c r="C905" s="46"/>
      <c r="D905" s="46"/>
      <c r="E905" s="70"/>
      <c r="F905" s="50"/>
      <c r="G905" s="50"/>
      <c r="H905" s="50"/>
      <c r="I905" s="50"/>
      <c r="J905" s="102"/>
      <c r="K905" s="46"/>
      <c r="L905" s="46"/>
      <c r="M905" s="46"/>
      <c r="N905" s="46"/>
      <c r="O905" s="46"/>
      <c r="P905" s="46"/>
      <c r="Q905" s="46"/>
      <c r="R905" s="46"/>
      <c r="S905" s="46"/>
      <c r="T905" s="46"/>
      <c r="U905" s="46"/>
      <c r="V905" s="46"/>
      <c r="W905" s="46"/>
      <c r="X905" s="46"/>
      <c r="Y905" s="46"/>
      <c r="Z905" s="46"/>
      <c r="AA905" s="46"/>
      <c r="AB905" s="46"/>
      <c r="AC905" s="46"/>
      <c r="AD905" s="46"/>
      <c r="AE905" s="46"/>
      <c r="AF905" s="46"/>
      <c r="AG905" s="46"/>
      <c r="AH905" s="46"/>
      <c r="AI905" s="46"/>
      <c r="AJ905" s="46"/>
      <c r="AK905" s="46"/>
      <c r="AL905" s="46"/>
    </row>
    <row r="906">
      <c r="A906" s="50"/>
      <c r="B906" s="46"/>
      <c r="C906" s="46"/>
      <c r="D906" s="46"/>
      <c r="E906" s="70"/>
      <c r="F906" s="50"/>
      <c r="G906" s="50"/>
      <c r="H906" s="50"/>
      <c r="I906" s="50"/>
      <c r="J906" s="102"/>
      <c r="K906" s="46"/>
      <c r="L906" s="46"/>
      <c r="M906" s="46"/>
      <c r="N906" s="46"/>
      <c r="O906" s="46"/>
      <c r="P906" s="46"/>
      <c r="Q906" s="46"/>
      <c r="R906" s="46"/>
      <c r="S906" s="46"/>
      <c r="T906" s="46"/>
      <c r="U906" s="46"/>
      <c r="V906" s="46"/>
      <c r="W906" s="46"/>
      <c r="X906" s="46"/>
      <c r="Y906" s="46"/>
      <c r="Z906" s="46"/>
      <c r="AA906" s="46"/>
      <c r="AB906" s="46"/>
      <c r="AC906" s="46"/>
      <c r="AD906" s="46"/>
      <c r="AE906" s="46"/>
      <c r="AF906" s="46"/>
      <c r="AG906" s="46"/>
      <c r="AH906" s="46"/>
      <c r="AI906" s="46"/>
      <c r="AJ906" s="46"/>
      <c r="AK906" s="46"/>
      <c r="AL906" s="46"/>
    </row>
    <row r="907">
      <c r="A907" s="50"/>
      <c r="B907" s="46"/>
      <c r="C907" s="46"/>
      <c r="D907" s="46"/>
      <c r="E907" s="70"/>
      <c r="F907" s="50"/>
      <c r="G907" s="50"/>
      <c r="H907" s="50"/>
      <c r="I907" s="50"/>
      <c r="J907" s="102"/>
      <c r="K907" s="46"/>
      <c r="L907" s="46"/>
      <c r="M907" s="46"/>
      <c r="N907" s="46"/>
      <c r="O907" s="46"/>
      <c r="P907" s="46"/>
      <c r="Q907" s="46"/>
      <c r="R907" s="46"/>
      <c r="S907" s="46"/>
      <c r="T907" s="46"/>
      <c r="U907" s="46"/>
      <c r="V907" s="46"/>
      <c r="W907" s="46"/>
      <c r="X907" s="46"/>
      <c r="Y907" s="46"/>
      <c r="Z907" s="46"/>
      <c r="AA907" s="46"/>
      <c r="AB907" s="46"/>
      <c r="AC907" s="46"/>
      <c r="AD907" s="46"/>
      <c r="AE907" s="46"/>
      <c r="AF907" s="46"/>
      <c r="AG907" s="46"/>
      <c r="AH907" s="46"/>
      <c r="AI907" s="46"/>
      <c r="AJ907" s="46"/>
      <c r="AK907" s="46"/>
      <c r="AL907" s="46"/>
    </row>
    <row r="908">
      <c r="A908" s="50"/>
      <c r="B908" s="46"/>
      <c r="C908" s="46"/>
      <c r="D908" s="46"/>
      <c r="E908" s="70"/>
      <c r="F908" s="50"/>
      <c r="G908" s="50"/>
      <c r="H908" s="50"/>
      <c r="I908" s="50"/>
      <c r="J908" s="102"/>
      <c r="K908" s="46"/>
      <c r="L908" s="46"/>
      <c r="M908" s="46"/>
      <c r="N908" s="46"/>
      <c r="O908" s="46"/>
      <c r="P908" s="46"/>
      <c r="Q908" s="46"/>
      <c r="R908" s="46"/>
      <c r="S908" s="46"/>
      <c r="T908" s="46"/>
      <c r="U908" s="46"/>
      <c r="V908" s="46"/>
      <c r="W908" s="46"/>
      <c r="X908" s="46"/>
      <c r="Y908" s="46"/>
      <c r="Z908" s="46"/>
      <c r="AA908" s="46"/>
      <c r="AB908" s="46"/>
      <c r="AC908" s="46"/>
      <c r="AD908" s="46"/>
      <c r="AE908" s="46"/>
      <c r="AF908" s="46"/>
      <c r="AG908" s="46"/>
      <c r="AH908" s="46"/>
      <c r="AI908" s="46"/>
      <c r="AJ908" s="46"/>
      <c r="AK908" s="46"/>
      <c r="AL908" s="46"/>
    </row>
    <row r="909">
      <c r="A909" s="50"/>
      <c r="B909" s="46"/>
      <c r="C909" s="46"/>
      <c r="D909" s="46"/>
      <c r="E909" s="70"/>
      <c r="F909" s="50"/>
      <c r="G909" s="50"/>
      <c r="H909" s="50"/>
      <c r="I909" s="50"/>
      <c r="J909" s="102"/>
      <c r="K909" s="46"/>
      <c r="L909" s="46"/>
      <c r="M909" s="46"/>
      <c r="N909" s="46"/>
      <c r="O909" s="46"/>
      <c r="P909" s="46"/>
      <c r="Q909" s="46"/>
      <c r="R909" s="46"/>
      <c r="S909" s="46"/>
      <c r="T909" s="46"/>
      <c r="U909" s="46"/>
      <c r="V909" s="46"/>
      <c r="W909" s="46"/>
      <c r="X909" s="46"/>
      <c r="Y909" s="46"/>
      <c r="Z909" s="46"/>
      <c r="AA909" s="46"/>
      <c r="AB909" s="46"/>
      <c r="AC909" s="46"/>
      <c r="AD909" s="46"/>
      <c r="AE909" s="46"/>
      <c r="AF909" s="46"/>
      <c r="AG909" s="46"/>
      <c r="AH909" s="46"/>
      <c r="AI909" s="46"/>
      <c r="AJ909" s="46"/>
      <c r="AK909" s="46"/>
      <c r="AL909" s="46"/>
    </row>
    <row r="910">
      <c r="A910" s="50"/>
      <c r="B910" s="46"/>
      <c r="C910" s="46"/>
      <c r="D910" s="46"/>
      <c r="E910" s="70"/>
      <c r="F910" s="50"/>
      <c r="G910" s="50"/>
      <c r="H910" s="50"/>
      <c r="I910" s="50"/>
      <c r="J910" s="102"/>
      <c r="K910" s="46"/>
      <c r="L910" s="46"/>
      <c r="M910" s="46"/>
      <c r="N910" s="46"/>
      <c r="O910" s="46"/>
      <c r="P910" s="46"/>
      <c r="Q910" s="46"/>
      <c r="R910" s="46"/>
      <c r="S910" s="46"/>
      <c r="T910" s="46"/>
      <c r="U910" s="46"/>
      <c r="V910" s="46"/>
      <c r="W910" s="46"/>
      <c r="X910" s="46"/>
      <c r="Y910" s="46"/>
      <c r="Z910" s="46"/>
      <c r="AA910" s="46"/>
      <c r="AB910" s="46"/>
      <c r="AC910" s="46"/>
      <c r="AD910" s="46"/>
      <c r="AE910" s="46"/>
      <c r="AF910" s="46"/>
      <c r="AG910" s="46"/>
      <c r="AH910" s="46"/>
      <c r="AI910" s="46"/>
      <c r="AJ910" s="46"/>
      <c r="AK910" s="46"/>
      <c r="AL910" s="46"/>
    </row>
    <row r="911">
      <c r="A911" s="50"/>
      <c r="B911" s="46"/>
      <c r="C911" s="46"/>
      <c r="D911" s="46"/>
      <c r="E911" s="70"/>
      <c r="F911" s="50"/>
      <c r="G911" s="50"/>
      <c r="H911" s="50"/>
      <c r="I911" s="50"/>
      <c r="J911" s="102"/>
      <c r="K911" s="46"/>
      <c r="L911" s="46"/>
      <c r="M911" s="46"/>
      <c r="N911" s="46"/>
      <c r="O911" s="46"/>
      <c r="P911" s="46"/>
      <c r="Q911" s="46"/>
      <c r="R911" s="46"/>
      <c r="S911" s="46"/>
      <c r="T911" s="46"/>
      <c r="U911" s="46"/>
      <c r="V911" s="46"/>
      <c r="W911" s="46"/>
      <c r="X911" s="46"/>
      <c r="Y911" s="46"/>
      <c r="Z911" s="46"/>
      <c r="AA911" s="46"/>
      <c r="AB911" s="46"/>
      <c r="AC911" s="46"/>
      <c r="AD911" s="46"/>
      <c r="AE911" s="46"/>
      <c r="AF911" s="46"/>
      <c r="AG911" s="46"/>
      <c r="AH911" s="46"/>
      <c r="AI911" s="46"/>
      <c r="AJ911" s="46"/>
      <c r="AK911" s="46"/>
      <c r="AL911" s="46"/>
    </row>
    <row r="912">
      <c r="A912" s="50"/>
      <c r="B912" s="46"/>
      <c r="C912" s="46"/>
      <c r="D912" s="46"/>
      <c r="E912" s="70"/>
      <c r="F912" s="50"/>
      <c r="G912" s="50"/>
      <c r="H912" s="50"/>
      <c r="I912" s="50"/>
      <c r="J912" s="102"/>
      <c r="K912" s="46"/>
      <c r="L912" s="46"/>
      <c r="M912" s="46"/>
      <c r="N912" s="46"/>
      <c r="O912" s="46"/>
      <c r="P912" s="46"/>
      <c r="Q912" s="46"/>
      <c r="R912" s="46"/>
      <c r="S912" s="46"/>
      <c r="T912" s="46"/>
      <c r="U912" s="46"/>
      <c r="V912" s="46"/>
      <c r="W912" s="46"/>
      <c r="X912" s="46"/>
      <c r="Y912" s="46"/>
      <c r="Z912" s="46"/>
      <c r="AA912" s="46"/>
      <c r="AB912" s="46"/>
      <c r="AC912" s="46"/>
      <c r="AD912" s="46"/>
      <c r="AE912" s="46"/>
      <c r="AF912" s="46"/>
      <c r="AG912" s="46"/>
      <c r="AH912" s="46"/>
      <c r="AI912" s="46"/>
      <c r="AJ912" s="46"/>
      <c r="AK912" s="46"/>
      <c r="AL912" s="46"/>
    </row>
    <row r="913">
      <c r="A913" s="50"/>
      <c r="B913" s="46"/>
      <c r="C913" s="46"/>
      <c r="D913" s="46"/>
      <c r="E913" s="70"/>
      <c r="F913" s="50"/>
      <c r="G913" s="50"/>
      <c r="H913" s="50"/>
      <c r="I913" s="50"/>
      <c r="J913" s="102"/>
      <c r="K913" s="46"/>
      <c r="L913" s="46"/>
      <c r="M913" s="46"/>
      <c r="N913" s="46"/>
      <c r="O913" s="46"/>
      <c r="P913" s="46"/>
      <c r="Q913" s="46"/>
      <c r="R913" s="46"/>
      <c r="S913" s="46"/>
      <c r="T913" s="46"/>
      <c r="U913" s="46"/>
      <c r="V913" s="46"/>
      <c r="W913" s="46"/>
      <c r="X913" s="46"/>
      <c r="Y913" s="46"/>
      <c r="Z913" s="46"/>
      <c r="AA913" s="46"/>
      <c r="AB913" s="46"/>
      <c r="AC913" s="46"/>
      <c r="AD913" s="46"/>
      <c r="AE913" s="46"/>
      <c r="AF913" s="46"/>
      <c r="AG913" s="46"/>
      <c r="AH913" s="46"/>
      <c r="AI913" s="46"/>
      <c r="AJ913" s="46"/>
      <c r="AK913" s="46"/>
      <c r="AL913" s="46"/>
    </row>
    <row r="914">
      <c r="A914" s="50"/>
      <c r="B914" s="46"/>
      <c r="C914" s="46"/>
      <c r="D914" s="46"/>
      <c r="E914" s="70"/>
      <c r="F914" s="50"/>
      <c r="G914" s="50"/>
      <c r="H914" s="50"/>
      <c r="I914" s="50"/>
      <c r="J914" s="102"/>
      <c r="K914" s="46"/>
      <c r="L914" s="46"/>
      <c r="M914" s="46"/>
      <c r="N914" s="46"/>
      <c r="O914" s="46"/>
      <c r="P914" s="46"/>
      <c r="Q914" s="46"/>
      <c r="R914" s="46"/>
      <c r="S914" s="46"/>
      <c r="T914" s="46"/>
      <c r="U914" s="46"/>
      <c r="V914" s="46"/>
      <c r="W914" s="46"/>
      <c r="X914" s="46"/>
      <c r="Y914" s="46"/>
      <c r="Z914" s="46"/>
      <c r="AA914" s="46"/>
      <c r="AB914" s="46"/>
      <c r="AC914" s="46"/>
      <c r="AD914" s="46"/>
      <c r="AE914" s="46"/>
      <c r="AF914" s="46"/>
      <c r="AG914" s="46"/>
      <c r="AH914" s="46"/>
      <c r="AI914" s="46"/>
      <c r="AJ914" s="46"/>
      <c r="AK914" s="46"/>
      <c r="AL914" s="46"/>
    </row>
    <row r="915">
      <c r="A915" s="50"/>
      <c r="B915" s="46"/>
      <c r="C915" s="46"/>
      <c r="D915" s="46"/>
      <c r="E915" s="70"/>
      <c r="F915" s="50"/>
      <c r="G915" s="50"/>
      <c r="H915" s="50"/>
      <c r="I915" s="50"/>
      <c r="J915" s="102"/>
      <c r="K915" s="46"/>
      <c r="L915" s="46"/>
      <c r="M915" s="46"/>
      <c r="N915" s="46"/>
      <c r="O915" s="46"/>
      <c r="P915" s="46"/>
      <c r="Q915" s="46"/>
      <c r="R915" s="46"/>
      <c r="S915" s="46"/>
      <c r="T915" s="46"/>
      <c r="U915" s="46"/>
      <c r="V915" s="46"/>
      <c r="W915" s="46"/>
      <c r="X915" s="46"/>
      <c r="Y915" s="46"/>
      <c r="Z915" s="46"/>
      <c r="AA915" s="46"/>
      <c r="AB915" s="46"/>
      <c r="AC915" s="46"/>
      <c r="AD915" s="46"/>
      <c r="AE915" s="46"/>
      <c r="AF915" s="46"/>
      <c r="AG915" s="46"/>
      <c r="AH915" s="46"/>
      <c r="AI915" s="46"/>
      <c r="AJ915" s="46"/>
      <c r="AK915" s="46"/>
      <c r="AL915" s="46"/>
    </row>
    <row r="916">
      <c r="A916" s="50"/>
      <c r="B916" s="46"/>
      <c r="C916" s="46"/>
      <c r="D916" s="46"/>
      <c r="E916" s="70"/>
      <c r="F916" s="50"/>
      <c r="G916" s="50"/>
      <c r="H916" s="50"/>
      <c r="I916" s="50"/>
      <c r="J916" s="102"/>
      <c r="K916" s="46"/>
      <c r="L916" s="46"/>
      <c r="M916" s="46"/>
      <c r="N916" s="46"/>
      <c r="O916" s="46"/>
      <c r="P916" s="46"/>
      <c r="Q916" s="46"/>
      <c r="R916" s="46"/>
      <c r="S916" s="46"/>
      <c r="T916" s="46"/>
      <c r="U916" s="46"/>
      <c r="V916" s="46"/>
      <c r="W916" s="46"/>
      <c r="X916" s="46"/>
      <c r="Y916" s="46"/>
      <c r="Z916" s="46"/>
      <c r="AA916" s="46"/>
      <c r="AB916" s="46"/>
      <c r="AC916" s="46"/>
      <c r="AD916" s="46"/>
      <c r="AE916" s="46"/>
      <c r="AF916" s="46"/>
      <c r="AG916" s="46"/>
      <c r="AH916" s="46"/>
      <c r="AI916" s="46"/>
      <c r="AJ916" s="46"/>
      <c r="AK916" s="46"/>
      <c r="AL916" s="46"/>
    </row>
    <row r="917">
      <c r="A917" s="50"/>
      <c r="B917" s="46"/>
      <c r="C917" s="46"/>
      <c r="D917" s="46"/>
      <c r="E917" s="70"/>
      <c r="F917" s="50"/>
      <c r="G917" s="50"/>
      <c r="H917" s="50"/>
      <c r="I917" s="50"/>
      <c r="J917" s="102"/>
      <c r="K917" s="46"/>
      <c r="L917" s="46"/>
      <c r="M917" s="46"/>
      <c r="N917" s="46"/>
      <c r="O917" s="46"/>
      <c r="P917" s="46"/>
      <c r="Q917" s="46"/>
      <c r="R917" s="46"/>
      <c r="S917" s="46"/>
      <c r="T917" s="46"/>
      <c r="U917" s="46"/>
      <c r="V917" s="46"/>
      <c r="W917" s="46"/>
      <c r="X917" s="46"/>
      <c r="Y917" s="46"/>
      <c r="Z917" s="46"/>
      <c r="AA917" s="46"/>
      <c r="AB917" s="46"/>
      <c r="AC917" s="46"/>
      <c r="AD917" s="46"/>
      <c r="AE917" s="46"/>
      <c r="AF917" s="46"/>
      <c r="AG917" s="46"/>
      <c r="AH917" s="46"/>
      <c r="AI917" s="46"/>
      <c r="AJ917" s="46"/>
      <c r="AK917" s="46"/>
      <c r="AL917" s="46"/>
    </row>
    <row r="918">
      <c r="A918" s="50"/>
      <c r="B918" s="46"/>
      <c r="C918" s="46"/>
      <c r="D918" s="46"/>
      <c r="E918" s="70"/>
      <c r="F918" s="50"/>
      <c r="G918" s="50"/>
      <c r="H918" s="50"/>
      <c r="I918" s="50"/>
      <c r="J918" s="102"/>
      <c r="K918" s="46"/>
      <c r="L918" s="46"/>
      <c r="M918" s="46"/>
      <c r="N918" s="46"/>
      <c r="O918" s="46"/>
      <c r="P918" s="46"/>
      <c r="Q918" s="46"/>
      <c r="R918" s="46"/>
      <c r="S918" s="46"/>
      <c r="T918" s="46"/>
      <c r="U918" s="46"/>
      <c r="V918" s="46"/>
      <c r="W918" s="46"/>
      <c r="X918" s="46"/>
      <c r="Y918" s="46"/>
      <c r="Z918" s="46"/>
      <c r="AA918" s="46"/>
      <c r="AB918" s="46"/>
      <c r="AC918" s="46"/>
      <c r="AD918" s="46"/>
      <c r="AE918" s="46"/>
      <c r="AF918" s="46"/>
      <c r="AG918" s="46"/>
      <c r="AH918" s="46"/>
      <c r="AI918" s="46"/>
      <c r="AJ918" s="46"/>
      <c r="AK918" s="46"/>
      <c r="AL918" s="46"/>
    </row>
    <row r="919">
      <c r="A919" s="50"/>
      <c r="B919" s="46"/>
      <c r="C919" s="46"/>
      <c r="D919" s="46"/>
      <c r="E919" s="70"/>
      <c r="F919" s="50"/>
      <c r="G919" s="50"/>
      <c r="H919" s="50"/>
      <c r="I919" s="50"/>
      <c r="J919" s="102"/>
      <c r="K919" s="46"/>
      <c r="L919" s="46"/>
      <c r="M919" s="46"/>
      <c r="N919" s="46"/>
      <c r="O919" s="46"/>
      <c r="P919" s="46"/>
      <c r="Q919" s="46"/>
      <c r="R919" s="46"/>
      <c r="S919" s="46"/>
      <c r="T919" s="46"/>
      <c r="U919" s="46"/>
      <c r="V919" s="46"/>
      <c r="W919" s="46"/>
      <c r="X919" s="46"/>
      <c r="Y919" s="46"/>
      <c r="Z919" s="46"/>
      <c r="AA919" s="46"/>
      <c r="AB919" s="46"/>
      <c r="AC919" s="46"/>
      <c r="AD919" s="46"/>
      <c r="AE919" s="46"/>
      <c r="AF919" s="46"/>
      <c r="AG919" s="46"/>
      <c r="AH919" s="46"/>
      <c r="AI919" s="46"/>
      <c r="AJ919" s="46"/>
      <c r="AK919" s="46"/>
      <c r="AL919" s="46"/>
    </row>
    <row r="920">
      <c r="A920" s="50"/>
      <c r="B920" s="46"/>
      <c r="C920" s="46"/>
      <c r="D920" s="46"/>
      <c r="E920" s="70"/>
      <c r="F920" s="50"/>
      <c r="G920" s="50"/>
      <c r="H920" s="50"/>
      <c r="I920" s="50"/>
      <c r="J920" s="102"/>
      <c r="K920" s="46"/>
      <c r="L920" s="46"/>
      <c r="M920" s="46"/>
      <c r="N920" s="46"/>
      <c r="O920" s="46"/>
      <c r="P920" s="46"/>
      <c r="Q920" s="46"/>
      <c r="R920" s="46"/>
      <c r="S920" s="46"/>
      <c r="T920" s="46"/>
      <c r="U920" s="46"/>
      <c r="V920" s="46"/>
      <c r="W920" s="46"/>
      <c r="X920" s="46"/>
      <c r="Y920" s="46"/>
      <c r="Z920" s="46"/>
      <c r="AA920" s="46"/>
      <c r="AB920" s="46"/>
      <c r="AC920" s="46"/>
      <c r="AD920" s="46"/>
      <c r="AE920" s="46"/>
      <c r="AF920" s="46"/>
      <c r="AG920" s="46"/>
      <c r="AH920" s="46"/>
      <c r="AI920" s="46"/>
      <c r="AJ920" s="46"/>
      <c r="AK920" s="46"/>
      <c r="AL920" s="46"/>
    </row>
    <row r="921">
      <c r="A921" s="50"/>
      <c r="B921" s="46"/>
      <c r="C921" s="46"/>
      <c r="D921" s="46"/>
      <c r="E921" s="70"/>
      <c r="F921" s="50"/>
      <c r="G921" s="50"/>
      <c r="H921" s="50"/>
      <c r="I921" s="50"/>
      <c r="J921" s="102"/>
      <c r="K921" s="46"/>
      <c r="L921" s="46"/>
      <c r="M921" s="46"/>
      <c r="N921" s="46"/>
      <c r="O921" s="46"/>
      <c r="P921" s="46"/>
      <c r="Q921" s="46"/>
      <c r="R921" s="46"/>
      <c r="S921" s="46"/>
      <c r="T921" s="46"/>
      <c r="U921" s="46"/>
      <c r="V921" s="46"/>
      <c r="W921" s="46"/>
      <c r="X921" s="46"/>
      <c r="Y921" s="46"/>
      <c r="Z921" s="46"/>
      <c r="AA921" s="46"/>
      <c r="AB921" s="46"/>
      <c r="AC921" s="46"/>
      <c r="AD921" s="46"/>
      <c r="AE921" s="46"/>
      <c r="AF921" s="46"/>
      <c r="AG921" s="46"/>
      <c r="AH921" s="46"/>
      <c r="AI921" s="46"/>
      <c r="AJ921" s="46"/>
      <c r="AK921" s="46"/>
      <c r="AL921" s="46"/>
    </row>
    <row r="922">
      <c r="A922" s="50"/>
      <c r="B922" s="46"/>
      <c r="C922" s="46"/>
      <c r="D922" s="46"/>
      <c r="E922" s="70"/>
      <c r="F922" s="50"/>
      <c r="G922" s="50"/>
      <c r="H922" s="50"/>
      <c r="I922" s="50"/>
      <c r="J922" s="102"/>
      <c r="K922" s="46"/>
      <c r="L922" s="46"/>
      <c r="M922" s="46"/>
      <c r="N922" s="46"/>
      <c r="O922" s="46"/>
      <c r="P922" s="46"/>
      <c r="Q922" s="46"/>
      <c r="R922" s="46"/>
      <c r="S922" s="46"/>
      <c r="T922" s="46"/>
      <c r="U922" s="46"/>
      <c r="V922" s="46"/>
      <c r="W922" s="46"/>
      <c r="X922" s="46"/>
      <c r="Y922" s="46"/>
      <c r="Z922" s="46"/>
      <c r="AA922" s="46"/>
      <c r="AB922" s="46"/>
      <c r="AC922" s="46"/>
      <c r="AD922" s="46"/>
      <c r="AE922" s="46"/>
      <c r="AF922" s="46"/>
      <c r="AG922" s="46"/>
      <c r="AH922" s="46"/>
      <c r="AI922" s="46"/>
      <c r="AJ922" s="46"/>
      <c r="AK922" s="46"/>
      <c r="AL922" s="46"/>
    </row>
    <row r="923">
      <c r="A923" s="50"/>
      <c r="B923" s="46"/>
      <c r="C923" s="46"/>
      <c r="D923" s="46"/>
      <c r="E923" s="70"/>
      <c r="F923" s="50"/>
      <c r="G923" s="50"/>
      <c r="H923" s="50"/>
      <c r="I923" s="50"/>
      <c r="J923" s="102"/>
      <c r="K923" s="46"/>
      <c r="L923" s="46"/>
      <c r="M923" s="46"/>
      <c r="N923" s="46"/>
      <c r="O923" s="46"/>
      <c r="P923" s="46"/>
      <c r="Q923" s="46"/>
      <c r="R923" s="46"/>
      <c r="S923" s="46"/>
      <c r="T923" s="46"/>
      <c r="U923" s="46"/>
      <c r="V923" s="46"/>
      <c r="W923" s="46"/>
      <c r="X923" s="46"/>
      <c r="Y923" s="46"/>
      <c r="Z923" s="46"/>
      <c r="AA923" s="46"/>
      <c r="AB923" s="46"/>
      <c r="AC923" s="46"/>
      <c r="AD923" s="46"/>
      <c r="AE923" s="46"/>
      <c r="AF923" s="46"/>
      <c r="AG923" s="46"/>
      <c r="AH923" s="46"/>
      <c r="AI923" s="46"/>
      <c r="AJ923" s="46"/>
      <c r="AK923" s="46"/>
      <c r="AL923" s="46"/>
    </row>
    <row r="924">
      <c r="A924" s="50"/>
      <c r="B924" s="46"/>
      <c r="C924" s="46"/>
      <c r="D924" s="46"/>
      <c r="E924" s="70"/>
      <c r="F924" s="50"/>
      <c r="G924" s="50"/>
      <c r="H924" s="50"/>
      <c r="I924" s="50"/>
      <c r="J924" s="102"/>
      <c r="K924" s="46"/>
      <c r="L924" s="46"/>
      <c r="M924" s="46"/>
      <c r="N924" s="46"/>
      <c r="O924" s="46"/>
      <c r="P924" s="46"/>
      <c r="Q924" s="46"/>
      <c r="R924" s="46"/>
      <c r="S924" s="46"/>
      <c r="T924" s="46"/>
      <c r="U924" s="46"/>
      <c r="V924" s="46"/>
      <c r="W924" s="46"/>
      <c r="X924" s="46"/>
      <c r="Y924" s="46"/>
      <c r="Z924" s="46"/>
      <c r="AA924" s="46"/>
      <c r="AB924" s="46"/>
      <c r="AC924" s="46"/>
      <c r="AD924" s="46"/>
      <c r="AE924" s="46"/>
      <c r="AF924" s="46"/>
      <c r="AG924" s="46"/>
      <c r="AH924" s="46"/>
      <c r="AI924" s="46"/>
      <c r="AJ924" s="46"/>
      <c r="AK924" s="46"/>
      <c r="AL924" s="46"/>
    </row>
    <row r="925">
      <c r="A925" s="50"/>
      <c r="B925" s="46"/>
      <c r="C925" s="46"/>
      <c r="D925" s="46"/>
      <c r="E925" s="70"/>
      <c r="F925" s="50"/>
      <c r="G925" s="50"/>
      <c r="H925" s="50"/>
      <c r="I925" s="50"/>
      <c r="J925" s="102"/>
      <c r="K925" s="46"/>
      <c r="L925" s="46"/>
      <c r="M925" s="46"/>
      <c r="N925" s="46"/>
      <c r="O925" s="46"/>
      <c r="P925" s="46"/>
      <c r="Q925" s="46"/>
      <c r="R925" s="46"/>
      <c r="S925" s="46"/>
      <c r="T925" s="46"/>
      <c r="U925" s="46"/>
      <c r="V925" s="46"/>
      <c r="W925" s="46"/>
      <c r="X925" s="46"/>
      <c r="Y925" s="46"/>
      <c r="Z925" s="46"/>
      <c r="AA925" s="46"/>
      <c r="AB925" s="46"/>
      <c r="AC925" s="46"/>
      <c r="AD925" s="46"/>
      <c r="AE925" s="46"/>
      <c r="AF925" s="46"/>
      <c r="AG925" s="46"/>
      <c r="AH925" s="46"/>
      <c r="AI925" s="46"/>
      <c r="AJ925" s="46"/>
      <c r="AK925" s="46"/>
      <c r="AL925" s="46"/>
    </row>
    <row r="926">
      <c r="A926" s="50"/>
      <c r="B926" s="46"/>
      <c r="C926" s="46"/>
      <c r="D926" s="46"/>
      <c r="E926" s="70"/>
      <c r="F926" s="50"/>
      <c r="G926" s="50"/>
      <c r="H926" s="50"/>
      <c r="I926" s="50"/>
      <c r="J926" s="102"/>
      <c r="K926" s="46"/>
      <c r="L926" s="46"/>
      <c r="M926" s="46"/>
      <c r="N926" s="46"/>
      <c r="O926" s="46"/>
      <c r="P926" s="46"/>
      <c r="Q926" s="46"/>
      <c r="R926" s="46"/>
      <c r="S926" s="46"/>
      <c r="T926" s="46"/>
      <c r="U926" s="46"/>
      <c r="V926" s="46"/>
      <c r="W926" s="46"/>
      <c r="X926" s="46"/>
      <c r="Y926" s="46"/>
      <c r="Z926" s="46"/>
      <c r="AA926" s="46"/>
      <c r="AB926" s="46"/>
      <c r="AC926" s="46"/>
      <c r="AD926" s="46"/>
      <c r="AE926" s="46"/>
      <c r="AF926" s="46"/>
      <c r="AG926" s="46"/>
      <c r="AH926" s="46"/>
      <c r="AI926" s="46"/>
      <c r="AJ926" s="46"/>
      <c r="AK926" s="46"/>
      <c r="AL926" s="46"/>
    </row>
    <row r="927">
      <c r="A927" s="50"/>
      <c r="B927" s="46"/>
      <c r="C927" s="46"/>
      <c r="D927" s="46"/>
      <c r="E927" s="70"/>
      <c r="F927" s="50"/>
      <c r="G927" s="50"/>
      <c r="H927" s="50"/>
      <c r="I927" s="50"/>
      <c r="J927" s="102"/>
      <c r="K927" s="46"/>
      <c r="L927" s="46"/>
      <c r="M927" s="46"/>
      <c r="N927" s="46"/>
      <c r="O927" s="46"/>
      <c r="P927" s="46"/>
      <c r="Q927" s="46"/>
      <c r="R927" s="46"/>
      <c r="S927" s="46"/>
      <c r="T927" s="46"/>
      <c r="U927" s="46"/>
      <c r="V927" s="46"/>
      <c r="W927" s="46"/>
      <c r="X927" s="46"/>
      <c r="Y927" s="46"/>
      <c r="Z927" s="46"/>
      <c r="AA927" s="46"/>
      <c r="AB927" s="46"/>
      <c r="AC927" s="46"/>
      <c r="AD927" s="46"/>
      <c r="AE927" s="46"/>
      <c r="AF927" s="46"/>
      <c r="AG927" s="46"/>
      <c r="AH927" s="46"/>
      <c r="AI927" s="46"/>
      <c r="AJ927" s="46"/>
      <c r="AK927" s="46"/>
      <c r="AL927" s="46"/>
    </row>
    <row r="928">
      <c r="A928" s="50"/>
      <c r="B928" s="46"/>
      <c r="C928" s="46"/>
      <c r="D928" s="46"/>
      <c r="E928" s="70"/>
      <c r="F928" s="50"/>
      <c r="G928" s="50"/>
      <c r="H928" s="50"/>
      <c r="I928" s="50"/>
      <c r="J928" s="102"/>
      <c r="K928" s="46"/>
      <c r="L928" s="46"/>
      <c r="M928" s="46"/>
      <c r="N928" s="46"/>
      <c r="O928" s="46"/>
      <c r="P928" s="46"/>
      <c r="Q928" s="46"/>
      <c r="R928" s="46"/>
      <c r="S928" s="46"/>
      <c r="T928" s="46"/>
      <c r="U928" s="46"/>
      <c r="V928" s="46"/>
      <c r="W928" s="46"/>
      <c r="X928" s="46"/>
      <c r="Y928" s="46"/>
      <c r="Z928" s="46"/>
      <c r="AA928" s="46"/>
      <c r="AB928" s="46"/>
      <c r="AC928" s="46"/>
      <c r="AD928" s="46"/>
      <c r="AE928" s="46"/>
      <c r="AF928" s="46"/>
      <c r="AG928" s="46"/>
      <c r="AH928" s="46"/>
      <c r="AI928" s="46"/>
      <c r="AJ928" s="46"/>
      <c r="AK928" s="46"/>
      <c r="AL928" s="46"/>
    </row>
    <row r="929">
      <c r="A929" s="50"/>
      <c r="B929" s="46"/>
      <c r="C929" s="46"/>
      <c r="D929" s="46"/>
      <c r="E929" s="70"/>
      <c r="F929" s="50"/>
      <c r="G929" s="50"/>
      <c r="H929" s="50"/>
      <c r="I929" s="50"/>
      <c r="J929" s="102"/>
      <c r="K929" s="46"/>
      <c r="L929" s="46"/>
      <c r="M929" s="46"/>
      <c r="N929" s="46"/>
      <c r="O929" s="46"/>
      <c r="P929" s="46"/>
      <c r="Q929" s="46"/>
      <c r="R929" s="46"/>
      <c r="S929" s="46"/>
      <c r="T929" s="46"/>
      <c r="U929" s="46"/>
      <c r="V929" s="46"/>
      <c r="W929" s="46"/>
      <c r="X929" s="46"/>
      <c r="Y929" s="46"/>
      <c r="Z929" s="46"/>
      <c r="AA929" s="46"/>
      <c r="AB929" s="46"/>
      <c r="AC929" s="46"/>
      <c r="AD929" s="46"/>
      <c r="AE929" s="46"/>
      <c r="AF929" s="46"/>
      <c r="AG929" s="46"/>
      <c r="AH929" s="46"/>
      <c r="AI929" s="46"/>
      <c r="AJ929" s="46"/>
      <c r="AK929" s="46"/>
      <c r="AL929" s="46"/>
    </row>
    <row r="930">
      <c r="A930" s="50"/>
      <c r="B930" s="46"/>
      <c r="C930" s="46"/>
      <c r="D930" s="46"/>
      <c r="E930" s="70"/>
      <c r="F930" s="50"/>
      <c r="G930" s="50"/>
      <c r="H930" s="50"/>
      <c r="I930" s="50"/>
      <c r="J930" s="102"/>
      <c r="K930" s="46"/>
      <c r="L930" s="46"/>
      <c r="M930" s="46"/>
      <c r="N930" s="46"/>
      <c r="O930" s="46"/>
      <c r="P930" s="46"/>
      <c r="Q930" s="46"/>
      <c r="R930" s="46"/>
      <c r="S930" s="46"/>
      <c r="T930" s="46"/>
      <c r="U930" s="46"/>
      <c r="V930" s="46"/>
      <c r="W930" s="46"/>
      <c r="X930" s="46"/>
      <c r="Y930" s="46"/>
      <c r="Z930" s="46"/>
      <c r="AA930" s="46"/>
      <c r="AB930" s="46"/>
      <c r="AC930" s="46"/>
      <c r="AD930" s="46"/>
      <c r="AE930" s="46"/>
      <c r="AF930" s="46"/>
      <c r="AG930" s="46"/>
      <c r="AH930" s="46"/>
      <c r="AI930" s="46"/>
      <c r="AJ930" s="46"/>
      <c r="AK930" s="46"/>
      <c r="AL930" s="46"/>
    </row>
    <row r="931">
      <c r="A931" s="50"/>
      <c r="B931" s="46"/>
      <c r="C931" s="46"/>
      <c r="D931" s="46"/>
      <c r="E931" s="70"/>
      <c r="F931" s="50"/>
      <c r="G931" s="50"/>
      <c r="H931" s="50"/>
      <c r="I931" s="50"/>
      <c r="J931" s="102"/>
      <c r="K931" s="46"/>
      <c r="L931" s="46"/>
      <c r="M931" s="46"/>
      <c r="N931" s="46"/>
      <c r="O931" s="46"/>
      <c r="P931" s="46"/>
      <c r="Q931" s="46"/>
      <c r="R931" s="46"/>
      <c r="S931" s="46"/>
      <c r="T931" s="46"/>
      <c r="U931" s="46"/>
      <c r="V931" s="46"/>
      <c r="W931" s="46"/>
      <c r="X931" s="46"/>
      <c r="Y931" s="46"/>
      <c r="Z931" s="46"/>
      <c r="AA931" s="46"/>
      <c r="AB931" s="46"/>
      <c r="AC931" s="46"/>
      <c r="AD931" s="46"/>
      <c r="AE931" s="46"/>
      <c r="AF931" s="46"/>
      <c r="AG931" s="46"/>
      <c r="AH931" s="46"/>
      <c r="AI931" s="46"/>
      <c r="AJ931" s="46"/>
      <c r="AK931" s="46"/>
      <c r="AL931" s="46"/>
    </row>
    <row r="932">
      <c r="A932" s="50"/>
      <c r="B932" s="46"/>
      <c r="C932" s="46"/>
      <c r="D932" s="46"/>
      <c r="E932" s="70"/>
      <c r="F932" s="50"/>
      <c r="G932" s="50"/>
      <c r="H932" s="50"/>
      <c r="I932" s="50"/>
      <c r="J932" s="102"/>
      <c r="K932" s="46"/>
      <c r="L932" s="46"/>
      <c r="M932" s="46"/>
      <c r="N932" s="46"/>
      <c r="O932" s="46"/>
      <c r="P932" s="46"/>
      <c r="Q932" s="46"/>
      <c r="R932" s="46"/>
      <c r="S932" s="46"/>
      <c r="T932" s="46"/>
      <c r="U932" s="46"/>
      <c r="V932" s="46"/>
      <c r="W932" s="46"/>
      <c r="X932" s="46"/>
      <c r="Y932" s="46"/>
      <c r="Z932" s="46"/>
      <c r="AA932" s="46"/>
      <c r="AB932" s="46"/>
      <c r="AC932" s="46"/>
      <c r="AD932" s="46"/>
      <c r="AE932" s="46"/>
      <c r="AF932" s="46"/>
      <c r="AG932" s="46"/>
      <c r="AH932" s="46"/>
      <c r="AI932" s="46"/>
      <c r="AJ932" s="46"/>
      <c r="AK932" s="46"/>
      <c r="AL932" s="46"/>
    </row>
    <row r="933">
      <c r="A933" s="50"/>
      <c r="B933" s="46"/>
      <c r="C933" s="46"/>
      <c r="D933" s="46"/>
      <c r="E933" s="70"/>
      <c r="F933" s="50"/>
      <c r="G933" s="50"/>
      <c r="H933" s="50"/>
      <c r="I933" s="50"/>
      <c r="J933" s="102"/>
      <c r="K933" s="46"/>
      <c r="L933" s="46"/>
      <c r="M933" s="46"/>
      <c r="N933" s="46"/>
      <c r="O933" s="46"/>
      <c r="P933" s="46"/>
      <c r="Q933" s="46"/>
      <c r="R933" s="46"/>
      <c r="S933" s="46"/>
      <c r="T933" s="46"/>
      <c r="U933" s="46"/>
      <c r="V933" s="46"/>
      <c r="W933" s="46"/>
      <c r="X933" s="46"/>
      <c r="Y933" s="46"/>
      <c r="Z933" s="46"/>
      <c r="AA933" s="46"/>
      <c r="AB933" s="46"/>
      <c r="AC933" s="46"/>
      <c r="AD933" s="46"/>
      <c r="AE933" s="46"/>
      <c r="AF933" s="46"/>
      <c r="AG933" s="46"/>
      <c r="AH933" s="46"/>
      <c r="AI933" s="46"/>
      <c r="AJ933" s="46"/>
      <c r="AK933" s="46"/>
      <c r="AL933" s="46"/>
    </row>
    <row r="934">
      <c r="A934" s="50"/>
      <c r="B934" s="46"/>
      <c r="C934" s="46"/>
      <c r="D934" s="46"/>
      <c r="E934" s="70"/>
      <c r="F934" s="50"/>
      <c r="G934" s="50"/>
      <c r="H934" s="50"/>
      <c r="I934" s="50"/>
      <c r="J934" s="102"/>
      <c r="K934" s="46"/>
      <c r="L934" s="46"/>
      <c r="M934" s="46"/>
      <c r="N934" s="46"/>
      <c r="O934" s="46"/>
      <c r="P934" s="46"/>
      <c r="Q934" s="46"/>
      <c r="R934" s="46"/>
      <c r="S934" s="46"/>
      <c r="T934" s="46"/>
      <c r="U934" s="46"/>
      <c r="V934" s="46"/>
      <c r="W934" s="46"/>
      <c r="X934" s="46"/>
      <c r="Y934" s="46"/>
      <c r="Z934" s="46"/>
      <c r="AA934" s="46"/>
      <c r="AB934" s="46"/>
      <c r="AC934" s="46"/>
      <c r="AD934" s="46"/>
      <c r="AE934" s="46"/>
      <c r="AF934" s="46"/>
      <c r="AG934" s="46"/>
      <c r="AH934" s="46"/>
      <c r="AI934" s="46"/>
      <c r="AJ934" s="46"/>
      <c r="AK934" s="46"/>
      <c r="AL934" s="46"/>
    </row>
    <row r="935">
      <c r="A935" s="50"/>
      <c r="B935" s="46"/>
      <c r="C935" s="46"/>
      <c r="D935" s="46"/>
      <c r="E935" s="70"/>
      <c r="F935" s="50"/>
      <c r="G935" s="50"/>
      <c r="H935" s="50"/>
      <c r="I935" s="50"/>
      <c r="J935" s="102"/>
      <c r="K935" s="46"/>
      <c r="L935" s="46"/>
      <c r="M935" s="46"/>
      <c r="N935" s="46"/>
      <c r="O935" s="46"/>
      <c r="P935" s="46"/>
      <c r="Q935" s="46"/>
      <c r="R935" s="46"/>
      <c r="S935" s="46"/>
      <c r="T935" s="46"/>
      <c r="U935" s="46"/>
      <c r="V935" s="46"/>
      <c r="W935" s="46"/>
      <c r="X935" s="46"/>
      <c r="Y935" s="46"/>
      <c r="Z935" s="46"/>
      <c r="AA935" s="46"/>
      <c r="AB935" s="46"/>
      <c r="AC935" s="46"/>
      <c r="AD935" s="46"/>
      <c r="AE935" s="46"/>
      <c r="AF935" s="46"/>
      <c r="AG935" s="46"/>
      <c r="AH935" s="46"/>
      <c r="AI935" s="46"/>
      <c r="AJ935" s="46"/>
      <c r="AK935" s="46"/>
      <c r="AL935" s="46"/>
    </row>
    <row r="936">
      <c r="A936" s="50"/>
      <c r="B936" s="46"/>
      <c r="C936" s="46"/>
      <c r="D936" s="46"/>
      <c r="E936" s="70"/>
      <c r="F936" s="50"/>
      <c r="G936" s="50"/>
      <c r="H936" s="50"/>
      <c r="I936" s="50"/>
      <c r="J936" s="102"/>
      <c r="K936" s="46"/>
      <c r="L936" s="46"/>
      <c r="M936" s="46"/>
      <c r="N936" s="46"/>
      <c r="O936" s="46"/>
      <c r="P936" s="46"/>
      <c r="Q936" s="46"/>
      <c r="R936" s="46"/>
      <c r="S936" s="46"/>
      <c r="T936" s="46"/>
      <c r="U936" s="46"/>
      <c r="V936" s="46"/>
      <c r="W936" s="46"/>
      <c r="X936" s="46"/>
      <c r="Y936" s="46"/>
      <c r="Z936" s="46"/>
      <c r="AA936" s="46"/>
      <c r="AB936" s="46"/>
      <c r="AC936" s="46"/>
      <c r="AD936" s="46"/>
      <c r="AE936" s="46"/>
      <c r="AF936" s="46"/>
      <c r="AG936" s="46"/>
      <c r="AH936" s="46"/>
      <c r="AI936" s="46"/>
      <c r="AJ936" s="46"/>
      <c r="AK936" s="46"/>
      <c r="AL936" s="46"/>
    </row>
    <row r="937">
      <c r="A937" s="50"/>
      <c r="B937" s="46"/>
      <c r="C937" s="46"/>
      <c r="D937" s="46"/>
      <c r="E937" s="70"/>
      <c r="F937" s="50"/>
      <c r="G937" s="50"/>
      <c r="H937" s="50"/>
      <c r="I937" s="50"/>
      <c r="J937" s="102"/>
      <c r="K937" s="46"/>
      <c r="L937" s="46"/>
      <c r="M937" s="46"/>
      <c r="N937" s="46"/>
      <c r="O937" s="46"/>
      <c r="P937" s="46"/>
      <c r="Q937" s="46"/>
      <c r="R937" s="46"/>
      <c r="S937" s="46"/>
      <c r="T937" s="46"/>
      <c r="U937" s="46"/>
      <c r="V937" s="46"/>
      <c r="W937" s="46"/>
      <c r="X937" s="46"/>
      <c r="Y937" s="46"/>
      <c r="Z937" s="46"/>
      <c r="AA937" s="46"/>
      <c r="AB937" s="46"/>
      <c r="AC937" s="46"/>
      <c r="AD937" s="46"/>
      <c r="AE937" s="46"/>
      <c r="AF937" s="46"/>
      <c r="AG937" s="46"/>
      <c r="AH937" s="46"/>
      <c r="AI937" s="46"/>
      <c r="AJ937" s="46"/>
      <c r="AK937" s="46"/>
      <c r="AL937" s="46"/>
    </row>
    <row r="938">
      <c r="A938" s="50"/>
      <c r="B938" s="46"/>
      <c r="C938" s="46"/>
      <c r="D938" s="46"/>
      <c r="E938" s="70"/>
      <c r="F938" s="50"/>
      <c r="G938" s="50"/>
      <c r="H938" s="50"/>
      <c r="I938" s="50"/>
      <c r="J938" s="102"/>
      <c r="K938" s="46"/>
      <c r="L938" s="46"/>
      <c r="M938" s="46"/>
      <c r="N938" s="46"/>
      <c r="O938" s="46"/>
      <c r="P938" s="46"/>
      <c r="Q938" s="46"/>
      <c r="R938" s="46"/>
      <c r="S938" s="46"/>
      <c r="T938" s="46"/>
      <c r="U938" s="46"/>
      <c r="V938" s="46"/>
      <c r="W938" s="46"/>
      <c r="X938" s="46"/>
      <c r="Y938" s="46"/>
      <c r="Z938" s="46"/>
      <c r="AA938" s="46"/>
      <c r="AB938" s="46"/>
      <c r="AC938" s="46"/>
      <c r="AD938" s="46"/>
      <c r="AE938" s="46"/>
      <c r="AF938" s="46"/>
      <c r="AG938" s="46"/>
      <c r="AH938" s="46"/>
      <c r="AI938" s="46"/>
      <c r="AJ938" s="46"/>
      <c r="AK938" s="46"/>
      <c r="AL938" s="46"/>
    </row>
    <row r="939">
      <c r="A939" s="50"/>
      <c r="B939" s="46"/>
      <c r="C939" s="46"/>
      <c r="D939" s="46"/>
      <c r="E939" s="70"/>
      <c r="F939" s="50"/>
      <c r="G939" s="50"/>
      <c r="H939" s="50"/>
      <c r="I939" s="50"/>
      <c r="J939" s="102"/>
      <c r="K939" s="46"/>
      <c r="L939" s="46"/>
      <c r="M939" s="46"/>
      <c r="N939" s="46"/>
      <c r="O939" s="46"/>
      <c r="P939" s="46"/>
      <c r="Q939" s="46"/>
      <c r="R939" s="46"/>
      <c r="S939" s="46"/>
      <c r="T939" s="46"/>
      <c r="U939" s="46"/>
      <c r="V939" s="46"/>
      <c r="W939" s="46"/>
      <c r="X939" s="46"/>
      <c r="Y939" s="46"/>
      <c r="Z939" s="46"/>
      <c r="AA939" s="46"/>
      <c r="AB939" s="46"/>
      <c r="AC939" s="46"/>
      <c r="AD939" s="46"/>
      <c r="AE939" s="46"/>
      <c r="AF939" s="46"/>
      <c r="AG939" s="46"/>
      <c r="AH939" s="46"/>
      <c r="AI939" s="46"/>
      <c r="AJ939" s="46"/>
      <c r="AK939" s="46"/>
      <c r="AL939" s="46"/>
    </row>
    <row r="940">
      <c r="A940" s="50"/>
      <c r="B940" s="46"/>
      <c r="C940" s="46"/>
      <c r="D940" s="46"/>
      <c r="E940" s="70"/>
      <c r="F940" s="50"/>
      <c r="G940" s="50"/>
      <c r="H940" s="50"/>
      <c r="I940" s="50"/>
      <c r="J940" s="102"/>
      <c r="K940" s="46"/>
      <c r="L940" s="46"/>
      <c r="M940" s="46"/>
      <c r="N940" s="46"/>
      <c r="O940" s="46"/>
      <c r="P940" s="46"/>
      <c r="Q940" s="46"/>
      <c r="R940" s="46"/>
      <c r="S940" s="46"/>
      <c r="T940" s="46"/>
      <c r="U940" s="46"/>
      <c r="V940" s="46"/>
      <c r="W940" s="46"/>
      <c r="X940" s="46"/>
      <c r="Y940" s="46"/>
      <c r="Z940" s="46"/>
      <c r="AA940" s="46"/>
      <c r="AB940" s="46"/>
      <c r="AC940" s="46"/>
      <c r="AD940" s="46"/>
      <c r="AE940" s="46"/>
      <c r="AF940" s="46"/>
      <c r="AG940" s="46"/>
      <c r="AH940" s="46"/>
      <c r="AI940" s="46"/>
      <c r="AJ940" s="46"/>
      <c r="AK940" s="46"/>
      <c r="AL940" s="46"/>
    </row>
    <row r="941">
      <c r="A941" s="50"/>
      <c r="B941" s="46"/>
      <c r="C941" s="46"/>
      <c r="D941" s="46"/>
      <c r="E941" s="70"/>
      <c r="F941" s="50"/>
      <c r="G941" s="50"/>
      <c r="H941" s="50"/>
      <c r="I941" s="50"/>
      <c r="J941" s="102"/>
      <c r="K941" s="46"/>
      <c r="L941" s="46"/>
      <c r="M941" s="46"/>
      <c r="N941" s="46"/>
      <c r="O941" s="46"/>
      <c r="P941" s="46"/>
      <c r="Q941" s="46"/>
      <c r="R941" s="46"/>
      <c r="S941" s="46"/>
      <c r="T941" s="46"/>
      <c r="U941" s="46"/>
      <c r="V941" s="46"/>
      <c r="W941" s="46"/>
      <c r="X941" s="46"/>
      <c r="Y941" s="46"/>
      <c r="Z941" s="46"/>
      <c r="AA941" s="46"/>
      <c r="AB941" s="46"/>
      <c r="AC941" s="46"/>
      <c r="AD941" s="46"/>
      <c r="AE941" s="46"/>
      <c r="AF941" s="46"/>
      <c r="AG941" s="46"/>
      <c r="AH941" s="46"/>
      <c r="AI941" s="46"/>
      <c r="AJ941" s="46"/>
      <c r="AK941" s="46"/>
      <c r="AL941" s="46"/>
    </row>
    <row r="942">
      <c r="A942" s="50"/>
      <c r="B942" s="46"/>
      <c r="C942" s="46"/>
      <c r="D942" s="46"/>
      <c r="E942" s="70"/>
      <c r="F942" s="50"/>
      <c r="G942" s="50"/>
      <c r="H942" s="50"/>
      <c r="I942" s="50"/>
      <c r="J942" s="102"/>
      <c r="K942" s="46"/>
      <c r="L942" s="46"/>
      <c r="M942" s="46"/>
      <c r="N942" s="46"/>
      <c r="O942" s="46"/>
      <c r="P942" s="46"/>
      <c r="Q942" s="46"/>
      <c r="R942" s="46"/>
      <c r="S942" s="46"/>
      <c r="T942" s="46"/>
      <c r="U942" s="46"/>
      <c r="V942" s="46"/>
      <c r="W942" s="46"/>
      <c r="X942" s="46"/>
      <c r="Y942" s="46"/>
      <c r="Z942" s="46"/>
      <c r="AA942" s="46"/>
      <c r="AB942" s="46"/>
      <c r="AC942" s="46"/>
      <c r="AD942" s="46"/>
      <c r="AE942" s="46"/>
      <c r="AF942" s="46"/>
      <c r="AG942" s="46"/>
      <c r="AH942" s="46"/>
      <c r="AI942" s="46"/>
      <c r="AJ942" s="46"/>
      <c r="AK942" s="46"/>
      <c r="AL942" s="46"/>
    </row>
    <row r="943">
      <c r="A943" s="50"/>
      <c r="B943" s="46"/>
      <c r="C943" s="46"/>
      <c r="D943" s="46"/>
      <c r="E943" s="70"/>
      <c r="F943" s="50"/>
      <c r="G943" s="50"/>
      <c r="H943" s="50"/>
      <c r="I943" s="50"/>
      <c r="J943" s="102"/>
      <c r="K943" s="46"/>
      <c r="L943" s="46"/>
      <c r="M943" s="46"/>
      <c r="N943" s="46"/>
      <c r="O943" s="46"/>
      <c r="P943" s="46"/>
      <c r="Q943" s="46"/>
      <c r="R943" s="46"/>
      <c r="S943" s="46"/>
      <c r="T943" s="46"/>
      <c r="U943" s="46"/>
      <c r="V943" s="46"/>
      <c r="W943" s="46"/>
      <c r="X943" s="46"/>
      <c r="Y943" s="46"/>
      <c r="Z943" s="46"/>
      <c r="AA943" s="46"/>
      <c r="AB943" s="46"/>
      <c r="AC943" s="46"/>
      <c r="AD943" s="46"/>
      <c r="AE943" s="46"/>
      <c r="AF943" s="46"/>
      <c r="AG943" s="46"/>
      <c r="AH943" s="46"/>
      <c r="AI943" s="46"/>
      <c r="AJ943" s="46"/>
      <c r="AK943" s="46"/>
      <c r="AL943" s="46"/>
    </row>
    <row r="944">
      <c r="A944" s="50"/>
      <c r="B944" s="46"/>
      <c r="C944" s="46"/>
      <c r="D944" s="46"/>
      <c r="E944" s="70"/>
      <c r="F944" s="50"/>
      <c r="G944" s="50"/>
      <c r="H944" s="50"/>
      <c r="I944" s="50"/>
      <c r="J944" s="102"/>
      <c r="K944" s="46"/>
      <c r="L944" s="46"/>
      <c r="M944" s="46"/>
      <c r="N944" s="46"/>
      <c r="O944" s="46"/>
      <c r="P944" s="46"/>
      <c r="Q944" s="46"/>
      <c r="R944" s="46"/>
      <c r="S944" s="46"/>
      <c r="T944" s="46"/>
      <c r="U944" s="46"/>
      <c r="V944" s="46"/>
      <c r="W944" s="46"/>
      <c r="X944" s="46"/>
      <c r="Y944" s="46"/>
      <c r="Z944" s="46"/>
      <c r="AA944" s="46"/>
      <c r="AB944" s="46"/>
      <c r="AC944" s="46"/>
      <c r="AD944" s="46"/>
      <c r="AE944" s="46"/>
      <c r="AF944" s="46"/>
      <c r="AG944" s="46"/>
      <c r="AH944" s="46"/>
      <c r="AI944" s="46"/>
      <c r="AJ944" s="46"/>
      <c r="AK944" s="46"/>
      <c r="AL944" s="46"/>
    </row>
    <row r="945">
      <c r="A945" s="50"/>
      <c r="B945" s="46"/>
      <c r="C945" s="46"/>
      <c r="D945" s="46"/>
      <c r="E945" s="70"/>
      <c r="F945" s="50"/>
      <c r="G945" s="50"/>
      <c r="H945" s="50"/>
      <c r="I945" s="50"/>
      <c r="J945" s="102"/>
      <c r="K945" s="46"/>
      <c r="L945" s="46"/>
      <c r="M945" s="46"/>
      <c r="N945" s="46"/>
      <c r="O945" s="46"/>
      <c r="P945" s="46"/>
      <c r="Q945" s="46"/>
      <c r="R945" s="46"/>
      <c r="S945" s="46"/>
      <c r="T945" s="46"/>
      <c r="U945" s="46"/>
      <c r="V945" s="46"/>
      <c r="W945" s="46"/>
      <c r="X945" s="46"/>
      <c r="Y945" s="46"/>
      <c r="Z945" s="46"/>
      <c r="AA945" s="46"/>
      <c r="AB945" s="46"/>
      <c r="AC945" s="46"/>
      <c r="AD945" s="46"/>
      <c r="AE945" s="46"/>
      <c r="AF945" s="46"/>
      <c r="AG945" s="46"/>
      <c r="AH945" s="46"/>
      <c r="AI945" s="46"/>
      <c r="AJ945" s="46"/>
      <c r="AK945" s="46"/>
      <c r="AL945" s="46"/>
    </row>
    <row r="946">
      <c r="A946" s="50"/>
      <c r="B946" s="46"/>
      <c r="C946" s="46"/>
      <c r="D946" s="46"/>
      <c r="E946" s="70"/>
      <c r="F946" s="50"/>
      <c r="G946" s="50"/>
      <c r="H946" s="50"/>
      <c r="I946" s="50"/>
      <c r="J946" s="102"/>
      <c r="K946" s="46"/>
      <c r="L946" s="46"/>
      <c r="M946" s="46"/>
      <c r="N946" s="46"/>
      <c r="O946" s="46"/>
      <c r="P946" s="46"/>
      <c r="Q946" s="46"/>
      <c r="R946" s="46"/>
      <c r="S946" s="46"/>
      <c r="T946" s="46"/>
      <c r="U946" s="46"/>
      <c r="V946" s="46"/>
      <c r="W946" s="46"/>
      <c r="X946" s="46"/>
      <c r="Y946" s="46"/>
      <c r="Z946" s="46"/>
      <c r="AA946" s="46"/>
      <c r="AB946" s="46"/>
      <c r="AC946" s="46"/>
      <c r="AD946" s="46"/>
      <c r="AE946" s="46"/>
      <c r="AF946" s="46"/>
      <c r="AG946" s="46"/>
      <c r="AH946" s="46"/>
      <c r="AI946" s="46"/>
      <c r="AJ946" s="46"/>
      <c r="AK946" s="46"/>
      <c r="AL946" s="46"/>
    </row>
    <row r="947">
      <c r="A947" s="50"/>
      <c r="B947" s="46"/>
      <c r="C947" s="46"/>
      <c r="D947" s="46"/>
      <c r="E947" s="70"/>
      <c r="F947" s="50"/>
      <c r="G947" s="50"/>
      <c r="H947" s="50"/>
      <c r="I947" s="50"/>
      <c r="J947" s="102"/>
      <c r="K947" s="46"/>
      <c r="L947" s="46"/>
      <c r="M947" s="46"/>
      <c r="N947" s="46"/>
      <c r="O947" s="46"/>
      <c r="P947" s="46"/>
      <c r="Q947" s="46"/>
      <c r="R947" s="46"/>
      <c r="S947" s="46"/>
      <c r="T947" s="46"/>
      <c r="U947" s="46"/>
      <c r="V947" s="46"/>
      <c r="W947" s="46"/>
      <c r="X947" s="46"/>
      <c r="Y947" s="46"/>
      <c r="Z947" s="46"/>
      <c r="AA947" s="46"/>
      <c r="AB947" s="46"/>
      <c r="AC947" s="46"/>
      <c r="AD947" s="46"/>
      <c r="AE947" s="46"/>
      <c r="AF947" s="46"/>
      <c r="AG947" s="46"/>
      <c r="AH947" s="46"/>
      <c r="AI947" s="46"/>
      <c r="AJ947" s="46"/>
      <c r="AK947" s="46"/>
      <c r="AL947" s="46"/>
    </row>
    <row r="948">
      <c r="A948" s="50"/>
      <c r="B948" s="46"/>
      <c r="C948" s="46"/>
      <c r="D948" s="46"/>
      <c r="E948" s="70"/>
      <c r="F948" s="50"/>
      <c r="G948" s="50"/>
      <c r="H948" s="50"/>
      <c r="I948" s="50"/>
      <c r="J948" s="102"/>
      <c r="K948" s="46"/>
      <c r="L948" s="46"/>
      <c r="M948" s="46"/>
      <c r="N948" s="46"/>
      <c r="O948" s="46"/>
      <c r="P948" s="46"/>
      <c r="Q948" s="46"/>
      <c r="R948" s="46"/>
      <c r="S948" s="46"/>
      <c r="T948" s="46"/>
      <c r="U948" s="46"/>
      <c r="V948" s="46"/>
      <c r="W948" s="46"/>
      <c r="X948" s="46"/>
      <c r="Y948" s="46"/>
      <c r="Z948" s="46"/>
      <c r="AA948" s="46"/>
      <c r="AB948" s="46"/>
      <c r="AC948" s="46"/>
      <c r="AD948" s="46"/>
      <c r="AE948" s="46"/>
      <c r="AF948" s="46"/>
      <c r="AG948" s="46"/>
      <c r="AH948" s="46"/>
      <c r="AI948" s="46"/>
      <c r="AJ948" s="46"/>
      <c r="AK948" s="46"/>
      <c r="AL948" s="46"/>
    </row>
    <row r="949">
      <c r="A949" s="50"/>
      <c r="B949" s="46"/>
      <c r="C949" s="46"/>
      <c r="D949" s="46"/>
      <c r="E949" s="70"/>
      <c r="F949" s="50"/>
      <c r="G949" s="50"/>
      <c r="H949" s="50"/>
      <c r="I949" s="50"/>
      <c r="J949" s="102"/>
      <c r="K949" s="46"/>
      <c r="L949" s="46"/>
      <c r="M949" s="46"/>
      <c r="N949" s="46"/>
      <c r="O949" s="46"/>
      <c r="P949" s="46"/>
      <c r="Q949" s="46"/>
      <c r="R949" s="46"/>
      <c r="S949" s="46"/>
      <c r="T949" s="46"/>
      <c r="U949" s="46"/>
      <c r="V949" s="46"/>
      <c r="W949" s="46"/>
      <c r="X949" s="46"/>
      <c r="Y949" s="46"/>
      <c r="Z949" s="46"/>
      <c r="AA949" s="46"/>
      <c r="AB949" s="46"/>
      <c r="AC949" s="46"/>
      <c r="AD949" s="46"/>
      <c r="AE949" s="46"/>
      <c r="AF949" s="46"/>
      <c r="AG949" s="46"/>
      <c r="AH949" s="46"/>
      <c r="AI949" s="46"/>
      <c r="AJ949" s="46"/>
      <c r="AK949" s="46"/>
      <c r="AL949" s="46"/>
    </row>
    <row r="950">
      <c r="A950" s="50"/>
      <c r="B950" s="46"/>
      <c r="C950" s="46"/>
      <c r="D950" s="46"/>
      <c r="E950" s="70"/>
      <c r="F950" s="50"/>
      <c r="G950" s="50"/>
      <c r="H950" s="50"/>
      <c r="I950" s="50"/>
      <c r="J950" s="102"/>
      <c r="K950" s="46"/>
      <c r="L950" s="46"/>
      <c r="M950" s="46"/>
      <c r="N950" s="46"/>
      <c r="O950" s="46"/>
      <c r="P950" s="46"/>
      <c r="Q950" s="46"/>
      <c r="R950" s="46"/>
      <c r="S950" s="46"/>
      <c r="T950" s="46"/>
      <c r="U950" s="46"/>
      <c r="V950" s="46"/>
      <c r="W950" s="46"/>
      <c r="X950" s="46"/>
      <c r="Y950" s="46"/>
      <c r="Z950" s="46"/>
      <c r="AA950" s="46"/>
      <c r="AB950" s="46"/>
      <c r="AC950" s="46"/>
      <c r="AD950" s="46"/>
      <c r="AE950" s="46"/>
      <c r="AF950" s="46"/>
      <c r="AG950" s="46"/>
      <c r="AH950" s="46"/>
      <c r="AI950" s="46"/>
      <c r="AJ950" s="46"/>
      <c r="AK950" s="46"/>
      <c r="AL950" s="46"/>
    </row>
    <row r="951">
      <c r="A951" s="50"/>
      <c r="B951" s="46"/>
      <c r="C951" s="46"/>
      <c r="D951" s="46"/>
      <c r="E951" s="70"/>
      <c r="F951" s="50"/>
      <c r="G951" s="50"/>
      <c r="H951" s="50"/>
      <c r="I951" s="50"/>
      <c r="J951" s="102"/>
      <c r="K951" s="46"/>
      <c r="L951" s="46"/>
      <c r="M951" s="46"/>
      <c r="N951" s="46"/>
      <c r="O951" s="46"/>
      <c r="P951" s="46"/>
      <c r="Q951" s="46"/>
      <c r="R951" s="46"/>
      <c r="S951" s="46"/>
      <c r="T951" s="46"/>
      <c r="U951" s="46"/>
      <c r="V951" s="46"/>
      <c r="W951" s="46"/>
      <c r="X951" s="46"/>
      <c r="Y951" s="46"/>
      <c r="Z951" s="46"/>
      <c r="AA951" s="46"/>
      <c r="AB951" s="46"/>
      <c r="AC951" s="46"/>
      <c r="AD951" s="46"/>
      <c r="AE951" s="46"/>
      <c r="AF951" s="46"/>
      <c r="AG951" s="46"/>
      <c r="AH951" s="46"/>
      <c r="AI951" s="46"/>
      <c r="AJ951" s="46"/>
      <c r="AK951" s="46"/>
      <c r="AL951" s="46"/>
    </row>
    <row r="952">
      <c r="A952" s="50"/>
      <c r="B952" s="46"/>
      <c r="C952" s="46"/>
      <c r="D952" s="46"/>
      <c r="E952" s="70"/>
      <c r="F952" s="50"/>
      <c r="G952" s="50"/>
      <c r="H952" s="50"/>
      <c r="I952" s="50"/>
      <c r="J952" s="102"/>
      <c r="K952" s="46"/>
      <c r="L952" s="46"/>
      <c r="M952" s="46"/>
      <c r="N952" s="46"/>
      <c r="O952" s="46"/>
      <c r="P952" s="46"/>
      <c r="Q952" s="46"/>
      <c r="R952" s="46"/>
      <c r="S952" s="46"/>
      <c r="T952" s="46"/>
      <c r="U952" s="46"/>
      <c r="V952" s="46"/>
      <c r="W952" s="46"/>
      <c r="X952" s="46"/>
      <c r="Y952" s="46"/>
      <c r="Z952" s="46"/>
      <c r="AA952" s="46"/>
      <c r="AB952" s="46"/>
      <c r="AC952" s="46"/>
      <c r="AD952" s="46"/>
      <c r="AE952" s="46"/>
      <c r="AF952" s="46"/>
      <c r="AG952" s="46"/>
      <c r="AH952" s="46"/>
      <c r="AI952" s="46"/>
      <c r="AJ952" s="46"/>
      <c r="AK952" s="46"/>
      <c r="AL952" s="46"/>
    </row>
    <row r="953">
      <c r="A953" s="50"/>
      <c r="B953" s="46"/>
      <c r="C953" s="46"/>
      <c r="D953" s="46"/>
      <c r="E953" s="70"/>
      <c r="F953" s="50"/>
      <c r="G953" s="50"/>
      <c r="H953" s="50"/>
      <c r="I953" s="50"/>
      <c r="J953" s="102"/>
      <c r="K953" s="46"/>
      <c r="L953" s="46"/>
      <c r="M953" s="46"/>
      <c r="N953" s="46"/>
      <c r="O953" s="46"/>
      <c r="P953" s="46"/>
      <c r="Q953" s="46"/>
      <c r="R953" s="46"/>
      <c r="S953" s="46"/>
      <c r="T953" s="46"/>
      <c r="U953" s="46"/>
      <c r="V953" s="46"/>
      <c r="W953" s="46"/>
      <c r="X953" s="46"/>
      <c r="Y953" s="46"/>
      <c r="Z953" s="46"/>
      <c r="AA953" s="46"/>
      <c r="AB953" s="46"/>
      <c r="AC953" s="46"/>
      <c r="AD953" s="46"/>
      <c r="AE953" s="46"/>
      <c r="AF953" s="46"/>
      <c r="AG953" s="46"/>
      <c r="AH953" s="46"/>
      <c r="AI953" s="46"/>
      <c r="AJ953" s="46"/>
      <c r="AK953" s="46"/>
      <c r="AL953" s="46"/>
    </row>
    <row r="954">
      <c r="A954" s="50"/>
      <c r="B954" s="46"/>
      <c r="C954" s="46"/>
      <c r="D954" s="46"/>
      <c r="E954" s="70"/>
      <c r="F954" s="50"/>
      <c r="G954" s="50"/>
      <c r="H954" s="50"/>
      <c r="I954" s="50"/>
      <c r="J954" s="102"/>
      <c r="K954" s="46"/>
      <c r="L954" s="46"/>
      <c r="M954" s="46"/>
      <c r="N954" s="46"/>
      <c r="O954" s="46"/>
      <c r="P954" s="46"/>
      <c r="Q954" s="46"/>
      <c r="R954" s="46"/>
      <c r="S954" s="46"/>
      <c r="T954" s="46"/>
      <c r="U954" s="46"/>
      <c r="V954" s="46"/>
      <c r="W954" s="46"/>
      <c r="X954" s="46"/>
      <c r="Y954" s="46"/>
      <c r="Z954" s="46"/>
      <c r="AA954" s="46"/>
      <c r="AB954" s="46"/>
      <c r="AC954" s="46"/>
      <c r="AD954" s="46"/>
      <c r="AE954" s="46"/>
      <c r="AF954" s="46"/>
      <c r="AG954" s="46"/>
      <c r="AH954" s="46"/>
      <c r="AI954" s="46"/>
      <c r="AJ954" s="46"/>
      <c r="AK954" s="46"/>
      <c r="AL954" s="46"/>
    </row>
    <row r="955">
      <c r="A955" s="50"/>
      <c r="B955" s="46"/>
      <c r="C955" s="46"/>
      <c r="D955" s="46"/>
      <c r="E955" s="70"/>
      <c r="F955" s="50"/>
      <c r="G955" s="50"/>
      <c r="H955" s="50"/>
      <c r="I955" s="50"/>
      <c r="J955" s="102"/>
      <c r="K955" s="46"/>
      <c r="L955" s="46"/>
      <c r="M955" s="46"/>
      <c r="N955" s="46"/>
      <c r="O955" s="46"/>
      <c r="P955" s="46"/>
      <c r="Q955" s="46"/>
      <c r="R955" s="46"/>
      <c r="S955" s="46"/>
      <c r="T955" s="46"/>
      <c r="U955" s="46"/>
      <c r="V955" s="46"/>
      <c r="W955" s="46"/>
      <c r="X955" s="46"/>
      <c r="Y955" s="46"/>
      <c r="Z955" s="46"/>
      <c r="AA955" s="46"/>
      <c r="AB955" s="46"/>
      <c r="AC955" s="46"/>
      <c r="AD955" s="46"/>
      <c r="AE955" s="46"/>
      <c r="AF955" s="46"/>
      <c r="AG955" s="46"/>
      <c r="AH955" s="46"/>
      <c r="AI955" s="46"/>
      <c r="AJ955" s="46"/>
      <c r="AK955" s="46"/>
      <c r="AL955" s="46"/>
    </row>
    <row r="956">
      <c r="A956" s="50"/>
      <c r="B956" s="46"/>
      <c r="C956" s="46"/>
      <c r="D956" s="46"/>
      <c r="E956" s="70"/>
      <c r="F956" s="50"/>
      <c r="G956" s="50"/>
      <c r="H956" s="50"/>
      <c r="I956" s="50"/>
      <c r="J956" s="102"/>
      <c r="K956" s="46"/>
      <c r="L956" s="46"/>
      <c r="M956" s="46"/>
      <c r="N956" s="46"/>
      <c r="O956" s="46"/>
      <c r="P956" s="46"/>
      <c r="Q956" s="46"/>
      <c r="R956" s="46"/>
      <c r="S956" s="46"/>
      <c r="T956" s="46"/>
      <c r="U956" s="46"/>
      <c r="V956" s="46"/>
      <c r="W956" s="46"/>
      <c r="X956" s="46"/>
      <c r="Y956" s="46"/>
      <c r="Z956" s="46"/>
      <c r="AA956" s="46"/>
      <c r="AB956" s="46"/>
      <c r="AC956" s="46"/>
      <c r="AD956" s="46"/>
      <c r="AE956" s="46"/>
      <c r="AF956" s="46"/>
      <c r="AG956" s="46"/>
      <c r="AH956" s="46"/>
      <c r="AI956" s="46"/>
      <c r="AJ956" s="46"/>
      <c r="AK956" s="46"/>
      <c r="AL956" s="46"/>
    </row>
    <row r="957">
      <c r="A957" s="50"/>
      <c r="B957" s="46"/>
      <c r="C957" s="46"/>
      <c r="D957" s="46"/>
      <c r="E957" s="70"/>
      <c r="F957" s="50"/>
      <c r="G957" s="50"/>
      <c r="H957" s="50"/>
      <c r="I957" s="50"/>
      <c r="J957" s="102"/>
      <c r="K957" s="46"/>
      <c r="L957" s="46"/>
      <c r="M957" s="46"/>
      <c r="N957" s="46"/>
      <c r="O957" s="46"/>
      <c r="P957" s="46"/>
      <c r="Q957" s="46"/>
      <c r="R957" s="46"/>
      <c r="S957" s="46"/>
      <c r="T957" s="46"/>
      <c r="U957" s="46"/>
      <c r="V957" s="46"/>
      <c r="W957" s="46"/>
      <c r="X957" s="46"/>
      <c r="Y957" s="46"/>
      <c r="Z957" s="46"/>
      <c r="AA957" s="46"/>
      <c r="AB957" s="46"/>
      <c r="AC957" s="46"/>
      <c r="AD957" s="46"/>
      <c r="AE957" s="46"/>
      <c r="AF957" s="46"/>
      <c r="AG957" s="46"/>
      <c r="AH957" s="46"/>
      <c r="AI957" s="46"/>
      <c r="AJ957" s="46"/>
      <c r="AK957" s="46"/>
      <c r="AL957" s="46"/>
    </row>
    <row r="958">
      <c r="A958" s="50"/>
      <c r="B958" s="46"/>
      <c r="C958" s="46"/>
      <c r="D958" s="46"/>
      <c r="E958" s="70"/>
      <c r="F958" s="50"/>
      <c r="G958" s="50"/>
      <c r="H958" s="50"/>
      <c r="I958" s="50"/>
      <c r="J958" s="102"/>
      <c r="K958" s="46"/>
      <c r="L958" s="46"/>
      <c r="M958" s="46"/>
      <c r="N958" s="46"/>
      <c r="O958" s="46"/>
      <c r="P958" s="46"/>
      <c r="Q958" s="46"/>
      <c r="R958" s="46"/>
      <c r="S958" s="46"/>
      <c r="T958" s="46"/>
      <c r="U958" s="46"/>
      <c r="V958" s="46"/>
      <c r="W958" s="46"/>
      <c r="X958" s="46"/>
      <c r="Y958" s="46"/>
      <c r="Z958" s="46"/>
      <c r="AA958" s="46"/>
      <c r="AB958" s="46"/>
      <c r="AC958" s="46"/>
      <c r="AD958" s="46"/>
      <c r="AE958" s="46"/>
      <c r="AF958" s="46"/>
      <c r="AG958" s="46"/>
      <c r="AH958" s="46"/>
      <c r="AI958" s="46"/>
      <c r="AJ958" s="46"/>
      <c r="AK958" s="46"/>
      <c r="AL958" s="46"/>
    </row>
    <row r="959">
      <c r="A959" s="50"/>
      <c r="B959" s="46"/>
      <c r="C959" s="46"/>
      <c r="D959" s="46"/>
      <c r="E959" s="70"/>
      <c r="F959" s="50"/>
      <c r="G959" s="50"/>
      <c r="H959" s="50"/>
      <c r="I959" s="50"/>
      <c r="J959" s="102"/>
      <c r="K959" s="46"/>
      <c r="L959" s="46"/>
      <c r="M959" s="46"/>
      <c r="N959" s="46"/>
      <c r="O959" s="46"/>
      <c r="P959" s="46"/>
      <c r="Q959" s="46"/>
      <c r="R959" s="46"/>
      <c r="S959" s="46"/>
      <c r="T959" s="46"/>
      <c r="U959" s="46"/>
      <c r="V959" s="46"/>
      <c r="W959" s="46"/>
      <c r="X959" s="46"/>
      <c r="Y959" s="46"/>
      <c r="Z959" s="46"/>
      <c r="AA959" s="46"/>
      <c r="AB959" s="46"/>
      <c r="AC959" s="46"/>
      <c r="AD959" s="46"/>
      <c r="AE959" s="46"/>
      <c r="AF959" s="46"/>
      <c r="AG959" s="46"/>
      <c r="AH959" s="46"/>
      <c r="AI959" s="46"/>
      <c r="AJ959" s="46"/>
      <c r="AK959" s="46"/>
      <c r="AL959" s="46"/>
    </row>
    <row r="960">
      <c r="A960" s="50"/>
      <c r="B960" s="46"/>
      <c r="C960" s="46"/>
      <c r="D960" s="46"/>
      <c r="E960" s="70"/>
      <c r="F960" s="50"/>
      <c r="G960" s="50"/>
      <c r="H960" s="50"/>
      <c r="I960" s="50"/>
      <c r="J960" s="102"/>
      <c r="K960" s="46"/>
      <c r="L960" s="46"/>
      <c r="M960" s="46"/>
      <c r="N960" s="46"/>
      <c r="O960" s="46"/>
      <c r="P960" s="46"/>
      <c r="Q960" s="46"/>
      <c r="R960" s="46"/>
      <c r="S960" s="46"/>
      <c r="T960" s="46"/>
      <c r="U960" s="46"/>
      <c r="V960" s="46"/>
      <c r="W960" s="46"/>
      <c r="X960" s="46"/>
      <c r="Y960" s="46"/>
      <c r="Z960" s="46"/>
      <c r="AA960" s="46"/>
      <c r="AB960" s="46"/>
      <c r="AC960" s="46"/>
      <c r="AD960" s="46"/>
      <c r="AE960" s="46"/>
      <c r="AF960" s="46"/>
      <c r="AG960" s="46"/>
      <c r="AH960" s="46"/>
      <c r="AI960" s="46"/>
      <c r="AJ960" s="46"/>
      <c r="AK960" s="46"/>
      <c r="AL960" s="46"/>
    </row>
    <row r="961">
      <c r="A961" s="50"/>
      <c r="B961" s="46"/>
      <c r="C961" s="46"/>
      <c r="D961" s="46"/>
      <c r="E961" s="70"/>
      <c r="F961" s="50"/>
      <c r="G961" s="50"/>
      <c r="H961" s="50"/>
      <c r="I961" s="50"/>
      <c r="J961" s="102"/>
      <c r="K961" s="46"/>
      <c r="L961" s="46"/>
      <c r="M961" s="46"/>
      <c r="N961" s="46"/>
      <c r="O961" s="46"/>
      <c r="P961" s="46"/>
      <c r="Q961" s="46"/>
      <c r="R961" s="46"/>
      <c r="S961" s="46"/>
      <c r="T961" s="46"/>
      <c r="U961" s="46"/>
      <c r="V961" s="46"/>
      <c r="W961" s="46"/>
      <c r="X961" s="46"/>
      <c r="Y961" s="46"/>
      <c r="Z961" s="46"/>
      <c r="AA961" s="46"/>
      <c r="AB961" s="46"/>
      <c r="AC961" s="46"/>
      <c r="AD961" s="46"/>
      <c r="AE961" s="46"/>
      <c r="AF961" s="46"/>
      <c r="AG961" s="46"/>
      <c r="AH961" s="46"/>
      <c r="AI961" s="46"/>
      <c r="AJ961" s="46"/>
      <c r="AK961" s="46"/>
      <c r="AL961" s="46"/>
    </row>
    <row r="962">
      <c r="A962" s="50"/>
      <c r="B962" s="46"/>
      <c r="C962" s="46"/>
      <c r="D962" s="46"/>
      <c r="E962" s="70"/>
      <c r="F962" s="50"/>
      <c r="G962" s="50"/>
      <c r="H962" s="50"/>
      <c r="I962" s="50"/>
      <c r="J962" s="102"/>
      <c r="K962" s="46"/>
      <c r="L962" s="46"/>
      <c r="M962" s="46"/>
      <c r="N962" s="46"/>
      <c r="O962" s="46"/>
      <c r="P962" s="46"/>
      <c r="Q962" s="46"/>
      <c r="R962" s="46"/>
      <c r="S962" s="46"/>
      <c r="T962" s="46"/>
      <c r="U962" s="46"/>
      <c r="V962" s="46"/>
      <c r="W962" s="46"/>
      <c r="X962" s="46"/>
      <c r="Y962" s="46"/>
      <c r="Z962" s="46"/>
      <c r="AA962" s="46"/>
      <c r="AB962" s="46"/>
      <c r="AC962" s="46"/>
      <c r="AD962" s="46"/>
      <c r="AE962" s="46"/>
      <c r="AF962" s="46"/>
      <c r="AG962" s="46"/>
      <c r="AH962" s="46"/>
      <c r="AI962" s="46"/>
      <c r="AJ962" s="46"/>
      <c r="AK962" s="46"/>
      <c r="AL962" s="46"/>
    </row>
    <row r="963">
      <c r="A963" s="50"/>
      <c r="B963" s="46"/>
      <c r="C963" s="46"/>
      <c r="D963" s="46"/>
      <c r="E963" s="70"/>
      <c r="F963" s="50"/>
      <c r="G963" s="50"/>
      <c r="H963" s="50"/>
      <c r="I963" s="50"/>
      <c r="J963" s="102"/>
      <c r="K963" s="46"/>
      <c r="L963" s="46"/>
      <c r="M963" s="46"/>
      <c r="N963" s="46"/>
      <c r="O963" s="46"/>
      <c r="P963" s="46"/>
      <c r="Q963" s="46"/>
      <c r="R963" s="46"/>
      <c r="S963" s="46"/>
      <c r="T963" s="46"/>
      <c r="U963" s="46"/>
      <c r="V963" s="46"/>
      <c r="W963" s="46"/>
      <c r="X963" s="46"/>
      <c r="Y963" s="46"/>
      <c r="Z963" s="46"/>
      <c r="AA963" s="46"/>
      <c r="AB963" s="46"/>
      <c r="AC963" s="46"/>
      <c r="AD963" s="46"/>
      <c r="AE963" s="46"/>
      <c r="AF963" s="46"/>
      <c r="AG963" s="46"/>
      <c r="AH963" s="46"/>
      <c r="AI963" s="46"/>
      <c r="AJ963" s="46"/>
      <c r="AK963" s="46"/>
      <c r="AL963" s="46"/>
    </row>
    <row r="964">
      <c r="A964" s="50"/>
      <c r="B964" s="46"/>
      <c r="C964" s="46"/>
      <c r="D964" s="46"/>
      <c r="E964" s="70"/>
      <c r="F964" s="50"/>
      <c r="G964" s="50"/>
      <c r="H964" s="50"/>
      <c r="I964" s="50"/>
      <c r="J964" s="102"/>
      <c r="K964" s="46"/>
      <c r="L964" s="46"/>
      <c r="M964" s="46"/>
      <c r="N964" s="46"/>
      <c r="O964" s="46"/>
      <c r="P964" s="46"/>
      <c r="Q964" s="46"/>
      <c r="R964" s="46"/>
      <c r="S964" s="46"/>
      <c r="T964" s="46"/>
      <c r="U964" s="46"/>
      <c r="V964" s="46"/>
      <c r="W964" s="46"/>
      <c r="X964" s="46"/>
      <c r="Y964" s="46"/>
      <c r="Z964" s="46"/>
      <c r="AA964" s="46"/>
      <c r="AB964" s="46"/>
      <c r="AC964" s="46"/>
      <c r="AD964" s="46"/>
      <c r="AE964" s="46"/>
      <c r="AF964" s="46"/>
      <c r="AG964" s="46"/>
      <c r="AH964" s="46"/>
      <c r="AI964" s="46"/>
      <c r="AJ964" s="46"/>
      <c r="AK964" s="46"/>
      <c r="AL964" s="46"/>
    </row>
    <row r="965">
      <c r="A965" s="50"/>
      <c r="B965" s="46"/>
      <c r="C965" s="46"/>
      <c r="D965" s="46"/>
      <c r="E965" s="70"/>
      <c r="F965" s="50"/>
      <c r="G965" s="50"/>
      <c r="H965" s="50"/>
      <c r="I965" s="50"/>
      <c r="J965" s="102"/>
      <c r="K965" s="46"/>
      <c r="L965" s="46"/>
      <c r="M965" s="46"/>
      <c r="N965" s="46"/>
      <c r="O965" s="46"/>
      <c r="P965" s="46"/>
      <c r="Q965" s="46"/>
      <c r="R965" s="46"/>
      <c r="S965" s="46"/>
      <c r="T965" s="46"/>
      <c r="U965" s="46"/>
      <c r="V965" s="46"/>
      <c r="W965" s="46"/>
      <c r="X965" s="46"/>
      <c r="Y965" s="46"/>
      <c r="Z965" s="46"/>
      <c r="AA965" s="46"/>
      <c r="AB965" s="46"/>
      <c r="AC965" s="46"/>
      <c r="AD965" s="46"/>
      <c r="AE965" s="46"/>
      <c r="AF965" s="46"/>
      <c r="AG965" s="46"/>
      <c r="AH965" s="46"/>
      <c r="AI965" s="46"/>
      <c r="AJ965" s="46"/>
      <c r="AK965" s="46"/>
      <c r="AL965" s="46"/>
    </row>
    <row r="966">
      <c r="A966" s="50"/>
      <c r="B966" s="46"/>
      <c r="C966" s="46"/>
      <c r="D966" s="46"/>
      <c r="E966" s="70"/>
      <c r="F966" s="50"/>
      <c r="G966" s="50"/>
      <c r="H966" s="50"/>
      <c r="I966" s="50"/>
      <c r="J966" s="102"/>
      <c r="K966" s="46"/>
      <c r="L966" s="46"/>
      <c r="M966" s="46"/>
      <c r="N966" s="46"/>
      <c r="O966" s="46"/>
      <c r="P966" s="46"/>
      <c r="Q966" s="46"/>
      <c r="R966" s="46"/>
      <c r="S966" s="46"/>
      <c r="T966" s="46"/>
      <c r="U966" s="46"/>
      <c r="V966" s="46"/>
      <c r="W966" s="46"/>
      <c r="X966" s="46"/>
      <c r="Y966" s="46"/>
      <c r="Z966" s="46"/>
      <c r="AA966" s="46"/>
      <c r="AB966" s="46"/>
      <c r="AC966" s="46"/>
      <c r="AD966" s="46"/>
      <c r="AE966" s="46"/>
      <c r="AF966" s="46"/>
      <c r="AG966" s="46"/>
      <c r="AH966" s="46"/>
      <c r="AI966" s="46"/>
      <c r="AJ966" s="46"/>
      <c r="AK966" s="46"/>
      <c r="AL966" s="46"/>
    </row>
    <row r="967">
      <c r="A967" s="50"/>
      <c r="B967" s="46"/>
      <c r="C967" s="46"/>
      <c r="D967" s="46"/>
      <c r="E967" s="70"/>
      <c r="F967" s="50"/>
      <c r="G967" s="50"/>
      <c r="H967" s="50"/>
      <c r="I967" s="50"/>
      <c r="J967" s="102"/>
      <c r="K967" s="46"/>
      <c r="L967" s="46"/>
      <c r="M967" s="46"/>
      <c r="N967" s="46"/>
      <c r="O967" s="46"/>
      <c r="P967" s="46"/>
      <c r="Q967" s="46"/>
      <c r="R967" s="46"/>
      <c r="S967" s="46"/>
      <c r="T967" s="46"/>
      <c r="U967" s="46"/>
      <c r="V967" s="46"/>
      <c r="W967" s="46"/>
      <c r="X967" s="46"/>
      <c r="Y967" s="46"/>
      <c r="Z967" s="46"/>
      <c r="AA967" s="46"/>
      <c r="AB967" s="46"/>
      <c r="AC967" s="46"/>
      <c r="AD967" s="46"/>
      <c r="AE967" s="46"/>
      <c r="AF967" s="46"/>
      <c r="AG967" s="46"/>
      <c r="AH967" s="46"/>
      <c r="AI967" s="46"/>
      <c r="AJ967" s="46"/>
      <c r="AK967" s="46"/>
      <c r="AL967" s="46"/>
    </row>
    <row r="968">
      <c r="A968" s="50"/>
      <c r="B968" s="46"/>
      <c r="C968" s="46"/>
      <c r="D968" s="46"/>
      <c r="E968" s="70"/>
      <c r="F968" s="50"/>
      <c r="G968" s="50"/>
      <c r="H968" s="50"/>
      <c r="I968" s="50"/>
      <c r="J968" s="102"/>
      <c r="K968" s="46"/>
      <c r="L968" s="46"/>
      <c r="M968" s="46"/>
      <c r="N968" s="46"/>
      <c r="O968" s="46"/>
      <c r="P968" s="46"/>
      <c r="Q968" s="46"/>
      <c r="R968" s="46"/>
      <c r="S968" s="46"/>
      <c r="T968" s="46"/>
      <c r="U968" s="46"/>
      <c r="V968" s="46"/>
      <c r="W968" s="46"/>
      <c r="X968" s="46"/>
      <c r="Y968" s="46"/>
      <c r="Z968" s="46"/>
      <c r="AA968" s="46"/>
      <c r="AB968" s="46"/>
      <c r="AC968" s="46"/>
      <c r="AD968" s="46"/>
      <c r="AE968" s="46"/>
      <c r="AF968" s="46"/>
      <c r="AG968" s="46"/>
      <c r="AH968" s="46"/>
      <c r="AI968" s="46"/>
      <c r="AJ968" s="46"/>
      <c r="AK968" s="46"/>
      <c r="AL968" s="46"/>
    </row>
  </sheetData>
  <mergeCells count="7">
    <mergeCell ref="A1:J1"/>
    <mergeCell ref="A37:B37"/>
    <mergeCell ref="A38:B38"/>
    <mergeCell ref="A39:B39"/>
    <mergeCell ref="A41:B41"/>
    <mergeCell ref="A42:B42"/>
    <mergeCell ref="A43:B43"/>
  </mergeCells>
  <conditionalFormatting sqref="E34">
    <cfRule type="cellIs" dxfId="0" priority="1" operator="between">
      <formula>"1%"</formula>
      <formula>"25%"</formula>
    </cfRule>
  </conditionalFormatting>
  <conditionalFormatting sqref="E34">
    <cfRule type="cellIs" dxfId="1" priority="2" operator="between">
      <formula>"26%"</formula>
      <formula>"50%"</formula>
    </cfRule>
  </conditionalFormatting>
  <conditionalFormatting sqref="E34">
    <cfRule type="cellIs" dxfId="2" priority="3" operator="between">
      <formula>"51%"</formula>
      <formula>"75%"</formula>
    </cfRule>
  </conditionalFormatting>
  <conditionalFormatting sqref="E34">
    <cfRule type="cellIs" dxfId="3" priority="4" operator="between">
      <formula>"76%"</formula>
      <formula>"100%"</formula>
    </cfRule>
  </conditionalFormatting>
  <printOptions gridLines="1" horizontalCentered="1"/>
  <pageMargins bottom="0.75" footer="0.0" header="0.0" left="0.7" right="0.7" top="0.75"/>
  <pageSetup paperSize="9"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4.0"/>
    <col customWidth="1" min="2" max="3" width="13.88"/>
    <col customWidth="1" min="4" max="4" width="10.75"/>
    <col customWidth="1" min="5" max="5" width="12.75"/>
    <col customWidth="1" min="6" max="6" width="11.88"/>
    <col customWidth="1" min="7" max="7" width="12.88"/>
    <col customWidth="1" min="8" max="8" width="10.13"/>
    <col customWidth="1" min="9" max="9" width="9.63"/>
    <col customWidth="1" min="10" max="10" width="10.5"/>
    <col customWidth="1" hidden="1" min="11" max="11" width="16.38"/>
    <col customWidth="1" hidden="1" min="12" max="12" width="9.88"/>
    <col customWidth="1" min="13" max="13" width="9.88"/>
    <col customWidth="1" min="14" max="14" width="8.63"/>
  </cols>
  <sheetData>
    <row r="1" ht="24.0" customHeight="1">
      <c r="A1" s="71" t="s">
        <v>4332</v>
      </c>
      <c r="K1" s="45"/>
      <c r="L1" s="45"/>
      <c r="M1" s="45"/>
      <c r="N1" s="45"/>
      <c r="O1" s="46"/>
      <c r="P1" s="46"/>
      <c r="Q1" s="46"/>
      <c r="R1" s="46"/>
      <c r="S1" s="46"/>
      <c r="T1" s="46"/>
      <c r="U1" s="46"/>
      <c r="V1" s="46"/>
      <c r="W1" s="46"/>
      <c r="X1" s="46"/>
      <c r="Y1" s="46"/>
      <c r="Z1" s="46"/>
      <c r="AA1" s="46"/>
      <c r="AB1" s="46"/>
      <c r="AC1" s="46"/>
      <c r="AD1" s="46"/>
      <c r="AE1" s="46"/>
      <c r="AF1" s="46"/>
      <c r="AG1" s="46"/>
      <c r="AH1" s="46"/>
      <c r="AI1" s="46"/>
      <c r="AJ1" s="46"/>
      <c r="AK1" s="46"/>
      <c r="AL1" s="46"/>
    </row>
    <row r="2">
      <c r="A2" s="47"/>
      <c r="B2" s="47" t="s">
        <v>4325</v>
      </c>
      <c r="C2" s="126">
        <v>45627.0</v>
      </c>
      <c r="D2" s="49" t="s">
        <v>4326</v>
      </c>
      <c r="E2" s="126">
        <v>45657.0</v>
      </c>
      <c r="G2" s="34"/>
      <c r="H2" s="102"/>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row>
    <row r="3" ht="12.0" customHeight="1">
      <c r="A3" s="47"/>
      <c r="B3" s="51"/>
      <c r="C3" s="51"/>
      <c r="D3" s="51"/>
      <c r="E3" s="52"/>
      <c r="F3" s="50"/>
      <c r="G3" s="47"/>
      <c r="H3" s="50"/>
      <c r="I3" s="50"/>
      <c r="J3" s="102"/>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row>
    <row r="4" ht="32.25" customHeight="1">
      <c r="A4" s="53" t="s">
        <v>4327</v>
      </c>
      <c r="B4" s="53" t="s">
        <v>5</v>
      </c>
      <c r="C4" s="53" t="s">
        <v>4333</v>
      </c>
      <c r="D4" s="53" t="s">
        <v>4358</v>
      </c>
      <c r="E4" s="54" t="s">
        <v>4328</v>
      </c>
      <c r="F4" s="53" t="s">
        <v>4329</v>
      </c>
      <c r="G4" s="53" t="s">
        <v>4330</v>
      </c>
      <c r="H4" s="53" t="s">
        <v>13</v>
      </c>
      <c r="I4" s="53" t="s">
        <v>4351</v>
      </c>
      <c r="J4" s="111" t="s">
        <v>102</v>
      </c>
      <c r="M4" s="56"/>
      <c r="N4" s="56"/>
      <c r="O4" s="56"/>
      <c r="P4" s="56"/>
      <c r="Q4" s="56"/>
      <c r="R4" s="56"/>
      <c r="S4" s="56"/>
      <c r="T4" s="56"/>
      <c r="U4" s="56"/>
      <c r="V4" s="56"/>
      <c r="W4" s="56"/>
      <c r="X4" s="56"/>
      <c r="Y4" s="56"/>
      <c r="Z4" s="56"/>
      <c r="AA4" s="56"/>
    </row>
    <row r="5" ht="19.5" customHeight="1">
      <c r="A5" s="75">
        <v>1.0</v>
      </c>
      <c r="B5" s="112" t="s">
        <v>2947</v>
      </c>
      <c r="C5" s="76" t="s">
        <v>4343</v>
      </c>
      <c r="D5" s="112"/>
      <c r="E5" s="113">
        <f>sumifs('KEG. PENGAJIAN HARIAN'!$D$2:$D968,'KEG. PENGAJIAN HARIAN'!$B$2:$B968,"&gt;="&amp;$C$2,'KEG. PENGAJIAN HARIAN'!$B$2:$B968,"&lt;="&amp;$E$2,'KEG. PENGAJIAN HARIAN'!$F$2:$F968,B5)</f>
        <v>0.1770833333</v>
      </c>
      <c r="F5" s="114">
        <v>0.5</v>
      </c>
      <c r="G5" s="115">
        <f t="shared" ref="G5:G32" si="1">IFERROR(E5/F5,0)</f>
        <v>0.3541666667</v>
      </c>
      <c r="H5" s="116">
        <f>COUNTIFS('KEG. PENGAJIAN HARIAN'!$F$2:$F968,B5,'KEG. PENGAJIAN HARIAN'!$B$2:$B968,"&gt;="&amp;$C$2,'KEG. PENGAJIAN HARIAN'!$B$2:$B968,"&lt;="&amp;$E$2,'KEG. PENGAJIAN HARIAN'!$G$2:$G968,"hadir")</f>
        <v>4</v>
      </c>
      <c r="I5" s="123">
        <f>COUNTIFS('KEG. PENGAJIAN HARIAN'!$F$2:$F968,B5,'KEG. PENGAJIAN HARIAN'!$B$2:$B968,"&gt;="&amp;$C$2,'KEG. PENGAJIAN HARIAN'!$B$2:$B968,"&lt;="&amp;$E$2,'KEG. PENGAJIAN HARIAN'!$G$2:$G968,"By VN")</f>
        <v>0</v>
      </c>
      <c r="J5" s="118">
        <f>COUNTIFS('KEG. PENGAJIAN HARIAN'!$F$2:$F968,B5,'KEG. PENGAJIAN HARIAN'!$B$2:$B968,"&gt;="&amp;$C$2,'KEG. PENGAJIAN HARIAN'!$B$2:$B968,"&lt;="&amp;$E$2,'KEG. PENGAJIAN HARIAN'!$G$2:$G968,"izin (murid)")</f>
        <v>0</v>
      </c>
      <c r="L5" s="46"/>
      <c r="M5" s="46"/>
      <c r="N5" s="46"/>
      <c r="O5" s="46"/>
      <c r="P5" s="46"/>
      <c r="Q5" s="46"/>
      <c r="R5" s="125"/>
      <c r="S5" s="46"/>
      <c r="T5" s="46"/>
      <c r="U5" s="46"/>
      <c r="V5" s="46"/>
      <c r="W5" s="46"/>
      <c r="X5" s="46"/>
      <c r="Y5" s="46"/>
      <c r="Z5" s="46"/>
      <c r="AA5" s="46"/>
    </row>
    <row r="6" ht="19.5" customHeight="1">
      <c r="A6" s="75">
        <v>2.0</v>
      </c>
      <c r="B6" s="112" t="s">
        <v>22</v>
      </c>
      <c r="C6" s="76" t="s">
        <v>4337</v>
      </c>
      <c r="D6" s="112" t="s">
        <v>4348</v>
      </c>
      <c r="E6" s="113">
        <f>sumifs('KEG. PENGAJIAN HARIAN'!$D$2:$D968,'KEG. PENGAJIAN HARIAN'!$B$2:$B968,"&gt;="&amp;$C$2,'KEG. PENGAJIAN HARIAN'!$B$2:$B968,"&lt;="&amp;$E$2,'KEG. PENGAJIAN HARIAN'!$F$2:$F968,B6)</f>
        <v>0.1173611111</v>
      </c>
      <c r="F6" s="114">
        <v>0.5</v>
      </c>
      <c r="G6" s="115">
        <f t="shared" si="1"/>
        <v>0.2347222222</v>
      </c>
      <c r="H6" s="116">
        <f>COUNTIFS('KEG. PENGAJIAN HARIAN'!$F$2:$F968,B6,'KEG. PENGAJIAN HARIAN'!$B$2:$B968,"&gt;="&amp;$C$2,'KEG. PENGAJIAN HARIAN'!$B$2:$B968,"&lt;="&amp;$E$2,'KEG. PENGAJIAN HARIAN'!$G$2:$G968,"hadir")</f>
        <v>4</v>
      </c>
      <c r="I6" s="123">
        <f>COUNTIFS('KEG. PENGAJIAN HARIAN'!$F$2:$F968,B6,'KEG. PENGAJIAN HARIAN'!$B$2:$B968,"&gt;="&amp;$C$2,'KEG. PENGAJIAN HARIAN'!$B$2:$B968,"&lt;="&amp;$E$2,'KEG. PENGAJIAN HARIAN'!$G$2:$G968,"By VN")</f>
        <v>0</v>
      </c>
      <c r="J6" s="118">
        <f>COUNTIFS('KEG. PENGAJIAN HARIAN'!$F$2:$F968,B6,'KEG. PENGAJIAN HARIAN'!$B$2:$B968,"&gt;="&amp;$C$2,'KEG. PENGAJIAN HARIAN'!$B$2:$B968,"&lt;="&amp;$E$2,'KEG. PENGAJIAN HARIAN'!$G$2:$G968,"izin (murid)")</f>
        <v>0</v>
      </c>
      <c r="L6" s="46"/>
      <c r="M6" s="46"/>
      <c r="N6" s="46"/>
      <c r="O6" s="46"/>
      <c r="P6" s="46"/>
      <c r="Q6" s="46"/>
      <c r="R6" s="125"/>
      <c r="S6" s="46"/>
      <c r="T6" s="46"/>
      <c r="U6" s="46"/>
      <c r="V6" s="46"/>
      <c r="W6" s="46"/>
      <c r="X6" s="46"/>
      <c r="Y6" s="46"/>
      <c r="Z6" s="46"/>
      <c r="AA6" s="46"/>
    </row>
    <row r="7" ht="19.5" customHeight="1">
      <c r="A7" s="75">
        <v>3.0</v>
      </c>
      <c r="B7" s="112" t="s">
        <v>2935</v>
      </c>
      <c r="C7" s="76" t="s">
        <v>4343</v>
      </c>
      <c r="D7" s="112"/>
      <c r="E7" s="113">
        <f>sumifs('KEG. PENGAJIAN HARIAN'!$D$2:$D968,'KEG. PENGAJIAN HARIAN'!$B$2:$B968,"&gt;="&amp;$C$2,'KEG. PENGAJIAN HARIAN'!$B$2:$B968,"&lt;="&amp;$E$2,'KEG. PENGAJIAN HARIAN'!$F$2:$F968,B7)</f>
        <v>0.1243055556</v>
      </c>
      <c r="F7" s="114">
        <v>0.5</v>
      </c>
      <c r="G7" s="115">
        <f t="shared" si="1"/>
        <v>0.2486111111</v>
      </c>
      <c r="H7" s="116">
        <f>COUNTIFS('KEG. PENGAJIAN HARIAN'!$F$2:$F968,B7,'KEG. PENGAJIAN HARIAN'!$B$2:$B968,"&gt;="&amp;$C$2,'KEG. PENGAJIAN HARIAN'!$B$2:$B968,"&lt;="&amp;$E$2,'KEG. PENGAJIAN HARIAN'!$G$2:$G968,"hadir")</f>
        <v>4</v>
      </c>
      <c r="I7" s="123">
        <f>COUNTIFS('KEG. PENGAJIAN HARIAN'!$F$2:$F968,B7,'KEG. PENGAJIAN HARIAN'!$B$2:$B968,"&gt;="&amp;$C$2,'KEG. PENGAJIAN HARIAN'!$B$2:$B968,"&lt;="&amp;$E$2,'KEG. PENGAJIAN HARIAN'!$G$2:$G968,"By VN")</f>
        <v>0</v>
      </c>
      <c r="J7" s="118">
        <f>COUNTIFS('KEG. PENGAJIAN HARIAN'!$F$2:$F968,B7,'KEG. PENGAJIAN HARIAN'!$B$2:$B968,"&gt;="&amp;$C$2,'KEG. PENGAJIAN HARIAN'!$B$2:$B968,"&lt;="&amp;$E$2,'KEG. PENGAJIAN HARIAN'!$G$2:$G968,"izin (murid)")</f>
        <v>5</v>
      </c>
      <c r="K7" s="83" t="s">
        <v>4339</v>
      </c>
      <c r="L7" s="46">
        <f>countif(D5:D27,"PraCBR-CBR")</f>
        <v>11</v>
      </c>
      <c r="M7" s="46"/>
      <c r="N7" s="46"/>
      <c r="O7" s="46"/>
      <c r="P7" s="46"/>
      <c r="Q7" s="46"/>
      <c r="R7" s="125"/>
      <c r="S7" s="46"/>
      <c r="T7" s="46"/>
      <c r="U7" s="46"/>
      <c r="V7" s="46"/>
      <c r="W7" s="46"/>
      <c r="X7" s="46"/>
      <c r="Y7" s="46"/>
      <c r="Z7" s="46"/>
      <c r="AA7" s="46"/>
    </row>
    <row r="8" ht="19.5" customHeight="1">
      <c r="A8" s="75">
        <v>4.0</v>
      </c>
      <c r="B8" s="112" t="s">
        <v>220</v>
      </c>
      <c r="C8" s="76" t="s">
        <v>4343</v>
      </c>
      <c r="D8" s="112" t="s">
        <v>4339</v>
      </c>
      <c r="E8" s="113">
        <f>sumifs('KEG. PENGAJIAN HARIAN'!$D$2:$D968,'KEG. PENGAJIAN HARIAN'!$B$2:$B968,"&gt;="&amp;$C$2,'KEG. PENGAJIAN HARIAN'!$B$2:$B968,"&lt;="&amp;$E$2,'KEG. PENGAJIAN HARIAN'!$F$2:$F968,B8)</f>
        <v>0.3875</v>
      </c>
      <c r="F8" s="114">
        <v>0.5</v>
      </c>
      <c r="G8" s="115">
        <f t="shared" si="1"/>
        <v>0.775</v>
      </c>
      <c r="H8" s="116">
        <f>COUNTIFS('KEG. PENGAJIAN HARIAN'!$F$2:$F968,B8,'KEG. PENGAJIAN HARIAN'!$B$2:$B968,"&gt;="&amp;$C$2,'KEG. PENGAJIAN HARIAN'!$B$2:$B968,"&lt;="&amp;$E$2,'KEG. PENGAJIAN HARIAN'!$G$2:$G968,"hadir")</f>
        <v>8</v>
      </c>
      <c r="I8" s="123">
        <f>COUNTIFS('KEG. PENGAJIAN HARIAN'!$F$2:$F968,B8,'KEG. PENGAJIAN HARIAN'!$B$2:$B968,"&gt;="&amp;$C$2,'KEG. PENGAJIAN HARIAN'!$B$2:$B968,"&lt;="&amp;$E$2,'KEG. PENGAJIAN HARIAN'!$G$2:$G968,"By VN")</f>
        <v>0</v>
      </c>
      <c r="J8" s="118">
        <f>COUNTIFS('KEG. PENGAJIAN HARIAN'!$F$2:$F968,B8,'KEG. PENGAJIAN HARIAN'!$B$2:$B968,"&gt;="&amp;$C$2,'KEG. PENGAJIAN HARIAN'!$B$2:$B968,"&lt;="&amp;$E$2,'KEG. PENGAJIAN HARIAN'!$G$2:$G968,"izin (murid)")</f>
        <v>1</v>
      </c>
      <c r="K8" s="83" t="s">
        <v>4342</v>
      </c>
      <c r="L8" s="46">
        <f>countif(D5:D27,"PraRMJ-RMJ")</f>
        <v>6</v>
      </c>
      <c r="M8" s="46"/>
      <c r="N8" s="46"/>
      <c r="O8" s="46"/>
      <c r="P8" s="46"/>
      <c r="Q8" s="46"/>
      <c r="R8" s="125"/>
      <c r="S8" s="46"/>
      <c r="T8" s="46"/>
      <c r="U8" s="46"/>
      <c r="V8" s="46"/>
      <c r="W8" s="46"/>
      <c r="X8" s="46"/>
      <c r="Y8" s="46"/>
      <c r="Z8" s="46"/>
      <c r="AA8" s="46"/>
    </row>
    <row r="9" ht="19.5" customHeight="1">
      <c r="A9" s="75">
        <v>5.0</v>
      </c>
      <c r="B9" s="119" t="s">
        <v>702</v>
      </c>
      <c r="C9" s="85" t="s">
        <v>4343</v>
      </c>
      <c r="D9" s="119" t="s">
        <v>4339</v>
      </c>
      <c r="E9" s="113">
        <f>sumifs('KEG. PENGAJIAN HARIAN'!$D$2:$D968,'KEG. PENGAJIAN HARIAN'!$B$2:$B968,"&gt;="&amp;$C$2,'KEG. PENGAJIAN HARIAN'!$B$2:$B968,"&lt;="&amp;$E$2,'KEG. PENGAJIAN HARIAN'!$F$2:$F968,B9)</f>
        <v>0</v>
      </c>
      <c r="F9" s="114">
        <v>0.5</v>
      </c>
      <c r="G9" s="115">
        <f t="shared" si="1"/>
        <v>0</v>
      </c>
      <c r="H9" s="116">
        <f>COUNTIFS('KEG. PENGAJIAN HARIAN'!$F$2:$F968,B9,'KEG. PENGAJIAN HARIAN'!$B$2:$B968,"&gt;="&amp;$C$2,'KEG. PENGAJIAN HARIAN'!$B$2:$B968,"&lt;="&amp;$E$2,'KEG. PENGAJIAN HARIAN'!$G$2:$G968,"hadir")</f>
        <v>0</v>
      </c>
      <c r="I9" s="123">
        <f>COUNTIFS('KEG. PENGAJIAN HARIAN'!$F$2:$F968,B9,'KEG. PENGAJIAN HARIAN'!$B$2:$B968,"&gt;="&amp;$C$2,'KEG. PENGAJIAN HARIAN'!$B$2:$B968,"&lt;="&amp;$E$2,'KEG. PENGAJIAN HARIAN'!$G$2:$G968,"By VN")</f>
        <v>0</v>
      </c>
      <c r="J9" s="118">
        <f>COUNTIFS('KEG. PENGAJIAN HARIAN'!$F$2:$F968,B9,'KEG. PENGAJIAN HARIAN'!$B$2:$B968,"&gt;="&amp;$C$2,'KEG. PENGAJIAN HARIAN'!$B$2:$B968,"&lt;="&amp;$E$2,'KEG. PENGAJIAN HARIAN'!$G$2:$G968,"izin (murid)")</f>
        <v>0</v>
      </c>
      <c r="K9" s="51" t="s">
        <v>4344</v>
      </c>
      <c r="L9" s="46">
        <f>countif(D5:D27,"PraNikah")</f>
        <v>3</v>
      </c>
      <c r="M9" s="46"/>
      <c r="N9" s="46"/>
      <c r="O9" s="46"/>
      <c r="P9" s="46"/>
      <c r="Q9" s="46"/>
      <c r="R9" s="125"/>
      <c r="S9" s="46"/>
      <c r="T9" s="46"/>
      <c r="U9" s="46"/>
      <c r="V9" s="46"/>
      <c r="W9" s="46"/>
      <c r="X9" s="46"/>
      <c r="Y9" s="46"/>
      <c r="Z9" s="46"/>
      <c r="AA9" s="46"/>
    </row>
    <row r="10" ht="19.5" customHeight="1">
      <c r="A10" s="75">
        <v>6.0</v>
      </c>
      <c r="B10" s="112" t="s">
        <v>711</v>
      </c>
      <c r="C10" s="76" t="s">
        <v>4345</v>
      </c>
      <c r="D10" s="112" t="s">
        <v>4342</v>
      </c>
      <c r="E10" s="113">
        <f>sumifs('KEG. PENGAJIAN HARIAN'!$D$2:$D968,'KEG. PENGAJIAN HARIAN'!$B$2:$B968,"&gt;="&amp;$C$2,'KEG. PENGAJIAN HARIAN'!$B$2:$B968,"&lt;="&amp;$E$2,'KEG. PENGAJIAN HARIAN'!$F$2:$F968,B10)</f>
        <v>0.275</v>
      </c>
      <c r="F10" s="114">
        <v>0.5</v>
      </c>
      <c r="G10" s="115">
        <f t="shared" si="1"/>
        <v>0.55</v>
      </c>
      <c r="H10" s="116">
        <f>COUNTIFS('KEG. PENGAJIAN HARIAN'!$F$2:$F968,B10,'KEG. PENGAJIAN HARIAN'!$B$2:$B968,"&gt;="&amp;$C$2,'KEG. PENGAJIAN HARIAN'!$B$2:$B968,"&lt;="&amp;$E$2,'KEG. PENGAJIAN HARIAN'!$G$2:$G968,"hadir")</f>
        <v>8</v>
      </c>
      <c r="I10" s="123">
        <f>COUNTIFS('KEG. PENGAJIAN HARIAN'!$F$2:$F968,B10,'KEG. PENGAJIAN HARIAN'!$B$2:$B968,"&gt;="&amp;$C$2,'KEG. PENGAJIAN HARIAN'!$B$2:$B968,"&lt;="&amp;$E$2,'KEG. PENGAJIAN HARIAN'!$G$2:$G968,"By VN")</f>
        <v>0</v>
      </c>
      <c r="J10" s="118">
        <f>COUNTIFS('KEG. PENGAJIAN HARIAN'!$F$2:$F968,B10,'KEG. PENGAJIAN HARIAN'!$B$2:$B968,"&gt;="&amp;$C$2,'KEG. PENGAJIAN HARIAN'!$B$2:$B968,"&lt;="&amp;$E$2,'KEG. PENGAJIAN HARIAN'!$G$2:$G968,"izin (murid)")</f>
        <v>1</v>
      </c>
      <c r="K10" s="46"/>
      <c r="L10" s="46"/>
      <c r="M10" s="46"/>
      <c r="N10" s="46"/>
      <c r="O10" s="46"/>
      <c r="P10" s="46"/>
      <c r="Q10" s="46"/>
      <c r="R10" s="125"/>
      <c r="S10" s="46"/>
      <c r="T10" s="46"/>
      <c r="U10" s="46"/>
      <c r="V10" s="46"/>
      <c r="W10" s="46"/>
      <c r="X10" s="46"/>
      <c r="Y10" s="46"/>
      <c r="Z10" s="46"/>
      <c r="AA10" s="46"/>
    </row>
    <row r="11" ht="19.5" customHeight="1">
      <c r="A11" s="75">
        <v>7.0</v>
      </c>
      <c r="B11" s="112" t="s">
        <v>213</v>
      </c>
      <c r="C11" s="76" t="s">
        <v>4343</v>
      </c>
      <c r="D11" s="112" t="s">
        <v>4342</v>
      </c>
      <c r="E11" s="113">
        <f>sumifs('KEG. PENGAJIAN HARIAN'!$D$2:$D968,'KEG. PENGAJIAN HARIAN'!$B$2:$B968,"&gt;="&amp;$C$2,'KEG. PENGAJIAN HARIAN'!$B$2:$B968,"&lt;="&amp;$E$2,'KEG. PENGAJIAN HARIAN'!$F$2:$F968,B11)</f>
        <v>0.06666666667</v>
      </c>
      <c r="F11" s="114">
        <v>0.5</v>
      </c>
      <c r="G11" s="115">
        <f t="shared" si="1"/>
        <v>0.1333333333</v>
      </c>
      <c r="H11" s="116">
        <f>COUNTIFS('KEG. PENGAJIAN HARIAN'!$F$2:$F968,B11,'KEG. PENGAJIAN HARIAN'!$B$2:$B968,"&gt;="&amp;$C$2,'KEG. PENGAJIAN HARIAN'!$B$2:$B968,"&lt;="&amp;$E$2,'KEG. PENGAJIAN HARIAN'!$G$2:$G968,"hadir")</f>
        <v>2</v>
      </c>
      <c r="I11" s="123">
        <f>COUNTIFS('KEG. PENGAJIAN HARIAN'!$F$2:$F968,B11,'KEG. PENGAJIAN HARIAN'!$B$2:$B968,"&gt;="&amp;$C$2,'KEG. PENGAJIAN HARIAN'!$B$2:$B968,"&lt;="&amp;$E$2,'KEG. PENGAJIAN HARIAN'!$G$2:$G968,"By VN")</f>
        <v>0</v>
      </c>
      <c r="J11" s="118">
        <f>COUNTIFS('KEG. PENGAJIAN HARIAN'!$F$2:$F968,B11,'KEG. PENGAJIAN HARIAN'!$B$2:$B968,"&gt;="&amp;$C$2,'KEG. PENGAJIAN HARIAN'!$B$2:$B968,"&lt;="&amp;$E$2,'KEG. PENGAJIAN HARIAN'!$G$2:$G968,"izin (murid)")</f>
        <v>1</v>
      </c>
      <c r="K11" s="83" t="s">
        <v>4337</v>
      </c>
      <c r="L11" s="46">
        <f>countif(C5:C27,"Chicago")</f>
        <v>10</v>
      </c>
      <c r="M11" s="46"/>
      <c r="N11" s="46"/>
      <c r="O11" s="46"/>
      <c r="P11" s="46"/>
      <c r="Q11" s="46"/>
      <c r="R11" s="125"/>
      <c r="S11" s="46"/>
      <c r="T11" s="46"/>
      <c r="U11" s="46"/>
      <c r="V11" s="46"/>
      <c r="W11" s="46"/>
      <c r="X11" s="46"/>
      <c r="Y11" s="46"/>
      <c r="Z11" s="46"/>
      <c r="AA11" s="46"/>
    </row>
    <row r="12" ht="19.5" customHeight="1">
      <c r="A12" s="75">
        <v>8.0</v>
      </c>
      <c r="B12" s="119" t="s">
        <v>192</v>
      </c>
      <c r="C12" s="85" t="s">
        <v>4343</v>
      </c>
      <c r="D12" s="119" t="s">
        <v>4339</v>
      </c>
      <c r="E12" s="113">
        <f>sumifs('KEG. PENGAJIAN HARIAN'!$D$2:$D968,'KEG. PENGAJIAN HARIAN'!$B$2:$B968,"&gt;="&amp;$C$2,'KEG. PENGAJIAN HARIAN'!$B$2:$B968,"&lt;="&amp;$E$2,'KEG. PENGAJIAN HARIAN'!$F$2:$F968,B12)</f>
        <v>0.2444444444</v>
      </c>
      <c r="F12" s="114">
        <v>0.5</v>
      </c>
      <c r="G12" s="115">
        <f t="shared" si="1"/>
        <v>0.4888888889</v>
      </c>
      <c r="H12" s="116">
        <f>COUNTIFS('KEG. PENGAJIAN HARIAN'!$F$2:$F968,B12,'KEG. PENGAJIAN HARIAN'!$B$2:$B968,"&gt;="&amp;$C$2,'KEG. PENGAJIAN HARIAN'!$B$2:$B968,"&lt;="&amp;$E$2,'KEG. PENGAJIAN HARIAN'!$G$2:$G968,"hadir")</f>
        <v>7</v>
      </c>
      <c r="I12" s="123">
        <f>COUNTIFS('KEG. PENGAJIAN HARIAN'!$F$2:$F968,B12,'KEG. PENGAJIAN HARIAN'!$B$2:$B968,"&gt;="&amp;$C$2,'KEG. PENGAJIAN HARIAN'!$B$2:$B968,"&lt;="&amp;$E$2,'KEG. PENGAJIAN HARIAN'!$G$2:$G968,"By VN")</f>
        <v>0</v>
      </c>
      <c r="J12" s="118">
        <f>COUNTIFS('KEG. PENGAJIAN HARIAN'!$F$2:$F968,B12,'KEG. PENGAJIAN HARIAN'!$B$2:$B968,"&gt;="&amp;$C$2,'KEG. PENGAJIAN HARIAN'!$B$2:$B968,"&lt;="&amp;$E$2,'KEG. PENGAJIAN HARIAN'!$G$2:$G968,"izin (murid)")</f>
        <v>0</v>
      </c>
      <c r="K12" s="83" t="s">
        <v>4341</v>
      </c>
      <c r="L12" s="46">
        <f>countif(C5:C27,"California")</f>
        <v>3</v>
      </c>
      <c r="M12" s="46"/>
      <c r="N12" s="46"/>
      <c r="O12" s="46"/>
      <c r="P12" s="46"/>
      <c r="Q12" s="46"/>
      <c r="R12" s="125"/>
      <c r="S12" s="46"/>
      <c r="T12" s="46"/>
      <c r="U12" s="46"/>
      <c r="V12" s="46"/>
      <c r="W12" s="46"/>
      <c r="X12" s="46"/>
      <c r="Y12" s="46"/>
      <c r="Z12" s="46"/>
      <c r="AA12" s="46"/>
    </row>
    <row r="13" ht="19.5" customHeight="1">
      <c r="A13" s="75">
        <v>9.0</v>
      </c>
      <c r="B13" s="112" t="s">
        <v>29</v>
      </c>
      <c r="C13" s="76" t="s">
        <v>4343</v>
      </c>
      <c r="D13" s="112" t="s">
        <v>4342</v>
      </c>
      <c r="E13" s="113">
        <f>sumifs('KEG. PENGAJIAN HARIAN'!$D$2:$D968,'KEG. PENGAJIAN HARIAN'!$B$2:$B968,"&gt;="&amp;$C$2,'KEG. PENGAJIAN HARIAN'!$B$2:$B968,"&lt;="&amp;$E$2,'KEG. PENGAJIAN HARIAN'!$F$2:$F968,B13)</f>
        <v>0.02361111111</v>
      </c>
      <c r="F13" s="114">
        <v>0.5</v>
      </c>
      <c r="G13" s="115">
        <f t="shared" si="1"/>
        <v>0.04722222222</v>
      </c>
      <c r="H13" s="116">
        <f>COUNTIFS('KEG. PENGAJIAN HARIAN'!$F$2:$F968,B13,'KEG. PENGAJIAN HARIAN'!$B$2:$B968,"&gt;="&amp;$C$2,'KEG. PENGAJIAN HARIAN'!$B$2:$B968,"&lt;="&amp;$E$2,'KEG. PENGAJIAN HARIAN'!$G$2:$G968,"hadir")</f>
        <v>1</v>
      </c>
      <c r="I13" s="123">
        <f>COUNTIFS('KEG. PENGAJIAN HARIAN'!$F$2:$F968,B13,'KEG. PENGAJIAN HARIAN'!$B$2:$B968,"&gt;="&amp;$C$2,'KEG. PENGAJIAN HARIAN'!$B$2:$B968,"&lt;="&amp;$E$2,'KEG. PENGAJIAN HARIAN'!$G$2:$G968,"By VN")</f>
        <v>0</v>
      </c>
      <c r="J13" s="118">
        <f>COUNTIFS('KEG. PENGAJIAN HARIAN'!$F$2:$F968,B13,'KEG. PENGAJIAN HARIAN'!$B$2:$B968,"&gt;="&amp;$C$2,'KEG. PENGAJIAN HARIAN'!$B$2:$B968,"&lt;="&amp;$E$2,'KEG. PENGAJIAN HARIAN'!$G$2:$G968,"izin (murid)")</f>
        <v>0</v>
      </c>
      <c r="K13" s="51" t="s">
        <v>4343</v>
      </c>
      <c r="L13" s="46">
        <f>countif(C5:C27,"New Hampshire")</f>
        <v>8</v>
      </c>
      <c r="M13" s="46"/>
      <c r="N13" s="46"/>
      <c r="O13" s="46"/>
      <c r="P13" s="46"/>
      <c r="Q13" s="46"/>
      <c r="R13" s="125"/>
      <c r="S13" s="46"/>
      <c r="T13" s="46"/>
      <c r="U13" s="46"/>
      <c r="V13" s="46"/>
      <c r="W13" s="46"/>
      <c r="X13" s="46"/>
      <c r="Y13" s="46"/>
      <c r="Z13" s="46"/>
      <c r="AA13" s="46"/>
    </row>
    <row r="14" ht="19.5" customHeight="1">
      <c r="A14" s="75">
        <v>10.0</v>
      </c>
      <c r="B14" s="112" t="s">
        <v>342</v>
      </c>
      <c r="C14" s="76" t="s">
        <v>4341</v>
      </c>
      <c r="D14" s="112" t="s">
        <v>4342</v>
      </c>
      <c r="E14" s="113">
        <f>sumifs('KEG. PENGAJIAN HARIAN'!$D$2:$D968,'KEG. PENGAJIAN HARIAN'!$B$2:$B968,"&gt;="&amp;$C$2,'KEG. PENGAJIAN HARIAN'!$B$2:$B968,"&lt;="&amp;$E$2,'KEG. PENGAJIAN HARIAN'!$F$2:$F968,B14)</f>
        <v>0.2465277778</v>
      </c>
      <c r="F14" s="114">
        <v>0.5</v>
      </c>
      <c r="G14" s="115">
        <f t="shared" si="1"/>
        <v>0.4930555556</v>
      </c>
      <c r="H14" s="116">
        <f>COUNTIFS('KEG. PENGAJIAN HARIAN'!$F$2:$F968,B14,'KEG. PENGAJIAN HARIAN'!$B$2:$B968,"&gt;="&amp;$C$2,'KEG. PENGAJIAN HARIAN'!$B$2:$B968,"&lt;="&amp;$E$2,'KEG. PENGAJIAN HARIAN'!$G$2:$G968,"hadir")</f>
        <v>8</v>
      </c>
      <c r="I14" s="123">
        <f>COUNTIFS('KEG. PENGAJIAN HARIAN'!$F$2:$F968,B14,'KEG. PENGAJIAN HARIAN'!$B$2:$B968,"&gt;="&amp;$C$2,'KEG. PENGAJIAN HARIAN'!$B$2:$B968,"&lt;="&amp;$E$2,'KEG. PENGAJIAN HARIAN'!$G$2:$G968,"By VN")</f>
        <v>0</v>
      </c>
      <c r="J14" s="118">
        <f>COUNTIFS('KEG. PENGAJIAN HARIAN'!$F$2:$F968,B14,'KEG. PENGAJIAN HARIAN'!$B$2:$B968,"&gt;="&amp;$C$2,'KEG. PENGAJIAN HARIAN'!$B$2:$B968,"&lt;="&amp;$E$2,'KEG. PENGAJIAN HARIAN'!$G$2:$G968,"izin (murid)")</f>
        <v>0</v>
      </c>
      <c r="K14" s="51" t="s">
        <v>4345</v>
      </c>
      <c r="L14" s="46">
        <f>countif(C5:C27,"Canada")</f>
        <v>2</v>
      </c>
      <c r="M14" s="46"/>
      <c r="N14" s="46"/>
      <c r="O14" s="46"/>
      <c r="P14" s="46"/>
      <c r="Q14" s="46"/>
      <c r="R14" s="125"/>
      <c r="S14" s="46"/>
      <c r="T14" s="46"/>
      <c r="U14" s="46"/>
      <c r="V14" s="46"/>
      <c r="W14" s="46"/>
      <c r="X14" s="46"/>
      <c r="Y14" s="46"/>
      <c r="Z14" s="46"/>
      <c r="AA14" s="46"/>
    </row>
    <row r="15" ht="19.5" customHeight="1">
      <c r="A15" s="75">
        <v>11.0</v>
      </c>
      <c r="B15" s="112" t="s">
        <v>345</v>
      </c>
      <c r="C15" s="76" t="s">
        <v>4345</v>
      </c>
      <c r="D15" s="112" t="s">
        <v>4342</v>
      </c>
      <c r="E15" s="113">
        <f>sumifs('KEG. PENGAJIAN HARIAN'!$D$2:$D968,'KEG. PENGAJIAN HARIAN'!$B$2:$B968,"&gt;="&amp;$C$2,'KEG. PENGAJIAN HARIAN'!$B$2:$B968,"&lt;="&amp;$E$2,'KEG. PENGAJIAN HARIAN'!$F$2:$F968,B15)</f>
        <v>0.1965277778</v>
      </c>
      <c r="F15" s="114">
        <v>0.5</v>
      </c>
      <c r="G15" s="115">
        <f t="shared" si="1"/>
        <v>0.3930555556</v>
      </c>
      <c r="H15" s="116">
        <f>COUNTIFS('KEG. PENGAJIAN HARIAN'!$F$2:$F968,B15,'KEG. PENGAJIAN HARIAN'!$B$2:$B968,"&gt;="&amp;$C$2,'KEG. PENGAJIAN HARIAN'!$B$2:$B968,"&lt;="&amp;$E$2,'KEG. PENGAJIAN HARIAN'!$G$2:$G968,"hadir")</f>
        <v>4</v>
      </c>
      <c r="I15" s="123">
        <f>COUNTIFS('KEG. PENGAJIAN HARIAN'!$F$2:$F968,B15,'KEG. PENGAJIAN HARIAN'!$B$2:$B968,"&gt;="&amp;$C$2,'KEG. PENGAJIAN HARIAN'!$B$2:$B968,"&lt;="&amp;$E$2,'KEG. PENGAJIAN HARIAN'!$G$2:$G968,"By VN")</f>
        <v>0</v>
      </c>
      <c r="J15" s="118">
        <f>COUNTIFS('KEG. PENGAJIAN HARIAN'!$F$2:$F968,B15,'KEG. PENGAJIAN HARIAN'!$B$2:$B968,"&gt;="&amp;$C$2,'KEG. PENGAJIAN HARIAN'!$B$2:$B968,"&lt;="&amp;$E$2,'KEG. PENGAJIAN HARIAN'!$G$2:$G968,"izin (murid)")</f>
        <v>4</v>
      </c>
      <c r="K15" s="46"/>
      <c r="L15" s="46"/>
      <c r="M15" s="46"/>
      <c r="N15" s="46"/>
      <c r="O15" s="46"/>
      <c r="P15" s="46"/>
      <c r="Q15" s="46"/>
      <c r="R15" s="125"/>
      <c r="S15" s="46"/>
      <c r="T15" s="46"/>
      <c r="U15" s="46"/>
      <c r="V15" s="46"/>
      <c r="W15" s="46"/>
      <c r="X15" s="46"/>
      <c r="Y15" s="46"/>
      <c r="Z15" s="46"/>
      <c r="AA15" s="46"/>
    </row>
    <row r="16" ht="19.5" customHeight="1">
      <c r="A16" s="75">
        <v>12.0</v>
      </c>
      <c r="B16" s="112" t="s">
        <v>535</v>
      </c>
      <c r="C16" s="76" t="s">
        <v>4337</v>
      </c>
      <c r="D16" s="112" t="s">
        <v>4339</v>
      </c>
      <c r="E16" s="113">
        <f>sumifs('KEG. PENGAJIAN HARIAN'!$D$2:$D968,'KEG. PENGAJIAN HARIAN'!$B$2:$B968,"&gt;="&amp;$C$2,'KEG. PENGAJIAN HARIAN'!$B$2:$B968,"&lt;="&amp;$E$2,'KEG. PENGAJIAN HARIAN'!$F$2:$F968,B16)</f>
        <v>0.2534722222</v>
      </c>
      <c r="F16" s="114">
        <v>0.5</v>
      </c>
      <c r="G16" s="115">
        <f t="shared" si="1"/>
        <v>0.5069444444</v>
      </c>
      <c r="H16" s="116">
        <f>COUNTIFS('KEG. PENGAJIAN HARIAN'!$F$2:$F968,B16,'KEG. PENGAJIAN HARIAN'!$B$2:$B968,"&gt;="&amp;$C$2,'KEG. PENGAJIAN HARIAN'!$B$2:$B968,"&lt;="&amp;$E$2,'KEG. PENGAJIAN HARIAN'!$G$2:$G968,"hadir")</f>
        <v>11</v>
      </c>
      <c r="I16" s="123">
        <f>COUNTIFS('KEG. PENGAJIAN HARIAN'!$F$2:$F968,B16,'KEG. PENGAJIAN HARIAN'!$B$2:$B968,"&gt;="&amp;$C$2,'KEG. PENGAJIAN HARIAN'!$B$2:$B968,"&lt;="&amp;$E$2,'KEG. PENGAJIAN HARIAN'!$G$2:$G968,"By VN")</f>
        <v>0</v>
      </c>
      <c r="J16" s="118">
        <f>COUNTIFS('KEG. PENGAJIAN HARIAN'!$F$2:$F968,B16,'KEG. PENGAJIAN HARIAN'!$B$2:$B968,"&gt;="&amp;$C$2,'KEG. PENGAJIAN HARIAN'!$B$2:$B968,"&lt;="&amp;$E$2,'KEG. PENGAJIAN HARIAN'!$G$2:$G968,"izin (murid)")</f>
        <v>0</v>
      </c>
      <c r="K16" s="46"/>
      <c r="L16" s="46"/>
      <c r="M16" s="46"/>
      <c r="N16" s="46"/>
      <c r="O16" s="46"/>
      <c r="P16" s="46"/>
      <c r="Q16" s="46"/>
      <c r="R16" s="125"/>
      <c r="S16" s="46"/>
      <c r="T16" s="46"/>
      <c r="U16" s="46"/>
      <c r="V16" s="46"/>
      <c r="W16" s="46"/>
      <c r="X16" s="46"/>
      <c r="Y16" s="46"/>
      <c r="Z16" s="46"/>
      <c r="AA16" s="46"/>
    </row>
    <row r="17" ht="19.5" customHeight="1">
      <c r="A17" s="75">
        <v>13.0</v>
      </c>
      <c r="B17" s="112" t="s">
        <v>348</v>
      </c>
      <c r="C17" s="76" t="s">
        <v>4337</v>
      </c>
      <c r="D17" s="112" t="s">
        <v>4339</v>
      </c>
      <c r="E17" s="113">
        <f>sumifs('KEG. PENGAJIAN HARIAN'!$D$2:$D968,'KEG. PENGAJIAN HARIAN'!$B$2:$B968,"&gt;="&amp;$C$2,'KEG. PENGAJIAN HARIAN'!$B$2:$B968,"&lt;="&amp;$E$2,'KEG. PENGAJIAN HARIAN'!$F$2:$F968,B17)</f>
        <v>0.5875</v>
      </c>
      <c r="F17" s="114">
        <v>0.5</v>
      </c>
      <c r="G17" s="115">
        <f t="shared" si="1"/>
        <v>1.175</v>
      </c>
      <c r="H17" s="116">
        <f>COUNTIFS('KEG. PENGAJIAN HARIAN'!$F$2:$F968,B17,'KEG. PENGAJIAN HARIAN'!$B$2:$B968,"&gt;="&amp;$C$2,'KEG. PENGAJIAN HARIAN'!$B$2:$B968,"&lt;="&amp;$E$2,'KEG. PENGAJIAN HARIAN'!$G$2:$G968,"hadir")</f>
        <v>18</v>
      </c>
      <c r="I17" s="123">
        <f>COUNTIFS('KEG. PENGAJIAN HARIAN'!$F$2:$F968,B17,'KEG. PENGAJIAN HARIAN'!$B$2:$B968,"&gt;="&amp;$C$2,'KEG. PENGAJIAN HARIAN'!$B$2:$B968,"&lt;="&amp;$E$2,'KEG. PENGAJIAN HARIAN'!$G$2:$G968,"By VN")</f>
        <v>0</v>
      </c>
      <c r="J17" s="118">
        <f>COUNTIFS('KEG. PENGAJIAN HARIAN'!$F$2:$F968,B17,'KEG. PENGAJIAN HARIAN'!$B$2:$B968,"&gt;="&amp;$C$2,'KEG. PENGAJIAN HARIAN'!$B$2:$B968,"&lt;="&amp;$E$2,'KEG. PENGAJIAN HARIAN'!$G$2:$G968,"izin (murid)")</f>
        <v>0</v>
      </c>
      <c r="K17" s="46"/>
      <c r="L17" s="46"/>
      <c r="M17" s="46"/>
      <c r="N17" s="46"/>
      <c r="O17" s="46"/>
      <c r="P17" s="46"/>
      <c r="Q17" s="46"/>
      <c r="R17" s="125"/>
      <c r="S17" s="46"/>
      <c r="T17" s="46"/>
      <c r="U17" s="46"/>
      <c r="V17" s="46"/>
      <c r="W17" s="46"/>
      <c r="X17" s="46"/>
      <c r="Y17" s="46"/>
      <c r="Z17" s="46"/>
      <c r="AA17" s="46"/>
    </row>
    <row r="18" ht="19.5" customHeight="1">
      <c r="A18" s="75">
        <v>14.0</v>
      </c>
      <c r="B18" s="112" t="s">
        <v>3174</v>
      </c>
      <c r="C18" s="76" t="s">
        <v>4343</v>
      </c>
      <c r="D18" s="112" t="s">
        <v>4339</v>
      </c>
      <c r="E18" s="113">
        <f>sumifs('KEG. PENGAJIAN HARIAN'!$D$2:$D968,'KEG. PENGAJIAN HARIAN'!$B$2:$B968,"&gt;="&amp;$C$2,'KEG. PENGAJIAN HARIAN'!$B$2:$B968,"&lt;="&amp;$E$2,'KEG. PENGAJIAN HARIAN'!$F$2:$F968,B18)</f>
        <v>0.575</v>
      </c>
      <c r="F18" s="114">
        <v>0.5</v>
      </c>
      <c r="G18" s="115">
        <f t="shared" si="1"/>
        <v>1.15</v>
      </c>
      <c r="H18" s="116">
        <f>COUNTIFS('KEG. PENGAJIAN HARIAN'!$F$2:$F968,B18,'KEG. PENGAJIAN HARIAN'!$B$2:$B968,"&gt;="&amp;$C$2,'KEG. PENGAJIAN HARIAN'!$B$2:$B968,"&lt;="&amp;$E$2,'KEG. PENGAJIAN HARIAN'!$G$2:$G968,"hadir")</f>
        <v>15</v>
      </c>
      <c r="I18" s="123">
        <f>COUNTIFS('KEG. PENGAJIAN HARIAN'!$F$2:$F968,B18,'KEG. PENGAJIAN HARIAN'!$B$2:$B968,"&gt;="&amp;$C$2,'KEG. PENGAJIAN HARIAN'!$B$2:$B968,"&lt;="&amp;$E$2,'KEG. PENGAJIAN HARIAN'!$G$2:$G968,"By VN")</f>
        <v>0</v>
      </c>
      <c r="J18" s="118">
        <f>COUNTIFS('KEG. PENGAJIAN HARIAN'!$F$2:$F968,B18,'KEG. PENGAJIAN HARIAN'!$B$2:$B968,"&gt;="&amp;$C$2,'KEG. PENGAJIAN HARIAN'!$B$2:$B968,"&lt;="&amp;$E$2,'KEG. PENGAJIAN HARIAN'!$G$2:$G968,"izin (murid)")</f>
        <v>2</v>
      </c>
      <c r="K18" s="46"/>
      <c r="L18" s="46"/>
      <c r="M18" s="46"/>
      <c r="N18" s="46"/>
      <c r="O18" s="46"/>
      <c r="P18" s="46"/>
      <c r="Q18" s="46"/>
      <c r="R18" s="125"/>
      <c r="S18" s="46"/>
      <c r="T18" s="46"/>
      <c r="U18" s="46"/>
      <c r="V18" s="46"/>
      <c r="W18" s="46"/>
      <c r="X18" s="46"/>
      <c r="Y18" s="46"/>
      <c r="Z18" s="46"/>
      <c r="AA18" s="46"/>
    </row>
    <row r="19" ht="19.5" customHeight="1">
      <c r="A19" s="75">
        <v>15.0</v>
      </c>
      <c r="B19" s="112" t="s">
        <v>385</v>
      </c>
      <c r="C19" s="76" t="s">
        <v>4337</v>
      </c>
      <c r="D19" s="112" t="s">
        <v>4342</v>
      </c>
      <c r="E19" s="113">
        <f>sumifs('KEG. PENGAJIAN HARIAN'!$D$2:$D968,'KEG. PENGAJIAN HARIAN'!$B$2:$B968,"&gt;="&amp;$C$2,'KEG. PENGAJIAN HARIAN'!$B$2:$B968,"&lt;="&amp;$E$2,'KEG. PENGAJIAN HARIAN'!$F$2:$F968,B19)</f>
        <v>0.2333333333</v>
      </c>
      <c r="F19" s="114">
        <v>0.5</v>
      </c>
      <c r="G19" s="115">
        <f t="shared" si="1"/>
        <v>0.4666666667</v>
      </c>
      <c r="H19" s="116">
        <f>COUNTIFS('KEG. PENGAJIAN HARIAN'!$F$2:$F968,B19,'KEG. PENGAJIAN HARIAN'!$B$2:$B968,"&gt;="&amp;$C$2,'KEG. PENGAJIAN HARIAN'!$B$2:$B968,"&lt;="&amp;$E$2,'KEG. PENGAJIAN HARIAN'!$G$2:$G968,"hadir")</f>
        <v>6</v>
      </c>
      <c r="I19" s="123">
        <f>COUNTIFS('KEG. PENGAJIAN HARIAN'!$F$2:$F968,B19,'KEG. PENGAJIAN HARIAN'!$B$2:$B968,"&gt;="&amp;$C$2,'KEG. PENGAJIAN HARIAN'!$B$2:$B968,"&lt;="&amp;$E$2,'KEG. PENGAJIAN HARIAN'!$G$2:$G968,"By VN")</f>
        <v>0</v>
      </c>
      <c r="J19" s="118">
        <f>COUNTIFS('KEG. PENGAJIAN HARIAN'!$F$2:$F968,B19,'KEG. PENGAJIAN HARIAN'!$B$2:$B968,"&gt;="&amp;$C$2,'KEG. PENGAJIAN HARIAN'!$B$2:$B968,"&lt;="&amp;$E$2,'KEG. PENGAJIAN HARIAN'!$G$2:$G968,"izin (murid)")</f>
        <v>1</v>
      </c>
      <c r="K19" s="46"/>
      <c r="L19" s="46"/>
      <c r="M19" s="46"/>
      <c r="N19" s="46"/>
      <c r="O19" s="46"/>
      <c r="P19" s="46"/>
      <c r="Q19" s="46"/>
      <c r="R19" s="125"/>
      <c r="S19" s="46"/>
      <c r="T19" s="46"/>
      <c r="U19" s="46"/>
      <c r="V19" s="46"/>
      <c r="W19" s="46"/>
      <c r="X19" s="46"/>
      <c r="Y19" s="46"/>
      <c r="Z19" s="46"/>
      <c r="AA19" s="46"/>
    </row>
    <row r="20" ht="19.5" customHeight="1">
      <c r="A20" s="75">
        <v>16.0</v>
      </c>
      <c r="B20" s="112" t="s">
        <v>648</v>
      </c>
      <c r="C20" s="76" t="s">
        <v>4341</v>
      </c>
      <c r="D20" s="112" t="s">
        <v>4348</v>
      </c>
      <c r="E20" s="113">
        <f>sumifs('KEG. PENGAJIAN HARIAN'!$D$2:$D968,'KEG. PENGAJIAN HARIAN'!$B$2:$B968,"&gt;="&amp;$C$2,'KEG. PENGAJIAN HARIAN'!$B$2:$B968,"&lt;="&amp;$E$2,'KEG. PENGAJIAN HARIAN'!$F$2:$F968,B20)</f>
        <v>0</v>
      </c>
      <c r="F20" s="114">
        <v>0.5</v>
      </c>
      <c r="G20" s="115">
        <f t="shared" si="1"/>
        <v>0</v>
      </c>
      <c r="H20" s="116">
        <f>COUNTIFS('KEG. PENGAJIAN HARIAN'!$F$2:$F968,B20,'KEG. PENGAJIAN HARIAN'!$B$2:$B968,"&gt;="&amp;$C$2,'KEG. PENGAJIAN HARIAN'!$B$2:$B968,"&lt;="&amp;$E$2,'KEG. PENGAJIAN HARIAN'!$G$2:$G968,"hadir")</f>
        <v>0</v>
      </c>
      <c r="I20" s="123">
        <f>COUNTIFS('KEG. PENGAJIAN HARIAN'!$F$2:$F968,B20,'KEG. PENGAJIAN HARIAN'!$B$2:$B968,"&gt;="&amp;$C$2,'KEG. PENGAJIAN HARIAN'!$B$2:$B968,"&lt;="&amp;$E$2,'KEG. PENGAJIAN HARIAN'!$G$2:$G968,"By VN")</f>
        <v>0</v>
      </c>
      <c r="J20" s="118">
        <f>COUNTIFS('KEG. PENGAJIAN HARIAN'!$F$2:$F968,B20,'KEG. PENGAJIAN HARIAN'!$B$2:$B968,"&gt;="&amp;$C$2,'KEG. PENGAJIAN HARIAN'!$B$2:$B968,"&lt;="&amp;$E$2,'KEG. PENGAJIAN HARIAN'!$G$2:$G968,"izin (murid)")</f>
        <v>0</v>
      </c>
      <c r="K20" s="83"/>
      <c r="L20" s="46"/>
      <c r="M20" s="86"/>
      <c r="N20" s="46"/>
      <c r="O20" s="46"/>
      <c r="P20" s="46"/>
      <c r="Q20" s="46"/>
      <c r="R20" s="125"/>
      <c r="S20" s="46"/>
      <c r="T20" s="46"/>
      <c r="U20" s="46"/>
      <c r="V20" s="46"/>
      <c r="W20" s="46"/>
      <c r="X20" s="46"/>
      <c r="Y20" s="46"/>
      <c r="Z20" s="46"/>
      <c r="AA20" s="46"/>
    </row>
    <row r="21" ht="19.5" customHeight="1">
      <c r="A21" s="75">
        <v>17.0</v>
      </c>
      <c r="B21" s="112" t="s">
        <v>19</v>
      </c>
      <c r="C21" s="76" t="s">
        <v>4337</v>
      </c>
      <c r="D21" s="112" t="s">
        <v>4339</v>
      </c>
      <c r="E21" s="113">
        <f>sumifs('KEG. PENGAJIAN HARIAN'!$D$2:$D968,'KEG. PENGAJIAN HARIAN'!$B$2:$B968,"&gt;="&amp;$C$2,'KEG. PENGAJIAN HARIAN'!$B$2:$B968,"&lt;="&amp;$E$2,'KEG. PENGAJIAN HARIAN'!$F$2:$F968,B21)</f>
        <v>0.06875</v>
      </c>
      <c r="F21" s="114">
        <v>0.5</v>
      </c>
      <c r="G21" s="115">
        <f t="shared" si="1"/>
        <v>0.1375</v>
      </c>
      <c r="H21" s="116">
        <f>COUNTIFS('KEG. PENGAJIAN HARIAN'!$F$2:$F968,B21,'KEG. PENGAJIAN HARIAN'!$B$2:$B968,"&gt;="&amp;$C$2,'KEG. PENGAJIAN HARIAN'!$B$2:$B968,"&lt;="&amp;$E$2,'KEG. PENGAJIAN HARIAN'!$G$2:$G968,"hadir")</f>
        <v>3</v>
      </c>
      <c r="I21" s="123">
        <f>COUNTIFS('KEG. PENGAJIAN HARIAN'!$F$2:$F968,B21,'KEG. PENGAJIAN HARIAN'!$B$2:$B968,"&gt;="&amp;$C$2,'KEG. PENGAJIAN HARIAN'!$B$2:$B968,"&lt;="&amp;$E$2,'KEG. PENGAJIAN HARIAN'!$G$2:$G968,"By VN")</f>
        <v>0</v>
      </c>
      <c r="J21" s="118">
        <f>COUNTIFS('KEG. PENGAJIAN HARIAN'!$F$2:$F968,B21,'KEG. PENGAJIAN HARIAN'!$B$2:$B968,"&gt;="&amp;$C$2,'KEG. PENGAJIAN HARIAN'!$B$2:$B968,"&lt;="&amp;$E$2,'KEG. PENGAJIAN HARIAN'!$G$2:$G968,"izin (murid)")</f>
        <v>0</v>
      </c>
      <c r="K21" s="83"/>
      <c r="L21" s="46"/>
      <c r="M21" s="86"/>
      <c r="N21" s="46"/>
      <c r="O21" s="46"/>
      <c r="P21" s="46"/>
      <c r="Q21" s="46"/>
      <c r="R21" s="125"/>
      <c r="S21" s="46"/>
      <c r="T21" s="46"/>
      <c r="U21" s="46"/>
      <c r="V21" s="46"/>
      <c r="W21" s="46"/>
      <c r="X21" s="46"/>
      <c r="Y21" s="46"/>
      <c r="Z21" s="46"/>
      <c r="AA21" s="46"/>
    </row>
    <row r="22" ht="19.5" customHeight="1">
      <c r="A22" s="75">
        <v>18.0</v>
      </c>
      <c r="B22" s="112" t="s">
        <v>181</v>
      </c>
      <c r="C22" s="76" t="s">
        <v>4341</v>
      </c>
      <c r="D22" s="112" t="s">
        <v>4348</v>
      </c>
      <c r="E22" s="113">
        <f>sumifs('KEG. PENGAJIAN HARIAN'!$D$2:$D968,'KEG. PENGAJIAN HARIAN'!$B$2:$B968,"&gt;="&amp;$C$2,'KEG. PENGAJIAN HARIAN'!$B$2:$B968,"&lt;="&amp;$E$2,'KEG. PENGAJIAN HARIAN'!$F$2:$F968,B22)</f>
        <v>0.43125</v>
      </c>
      <c r="F22" s="114">
        <v>0.5</v>
      </c>
      <c r="G22" s="115">
        <f t="shared" si="1"/>
        <v>0.8625</v>
      </c>
      <c r="H22" s="116">
        <f>COUNTIFS('KEG. PENGAJIAN HARIAN'!$F$2:$F968,B22,'KEG. PENGAJIAN HARIAN'!$B$2:$B968,"&gt;="&amp;$C$2,'KEG. PENGAJIAN HARIAN'!$B$2:$B968,"&lt;="&amp;$E$2,'KEG. PENGAJIAN HARIAN'!$G$2:$G968,"hadir")</f>
        <v>6</v>
      </c>
      <c r="I22" s="123">
        <f>COUNTIFS('KEG. PENGAJIAN HARIAN'!$F$2:$F968,B22,'KEG. PENGAJIAN HARIAN'!$B$2:$B968,"&gt;="&amp;$C$2,'KEG. PENGAJIAN HARIAN'!$B$2:$B968,"&lt;="&amp;$E$2,'KEG. PENGAJIAN HARIAN'!$G$2:$G968,"By VN")</f>
        <v>0</v>
      </c>
      <c r="J22" s="118">
        <f>COUNTIFS('KEG. PENGAJIAN HARIAN'!$F$2:$F968,B22,'KEG. PENGAJIAN HARIAN'!$B$2:$B968,"&gt;="&amp;$C$2,'KEG. PENGAJIAN HARIAN'!$B$2:$B968,"&lt;="&amp;$E$2,'KEG. PENGAJIAN HARIAN'!$G$2:$G968,"izin (murid)")</f>
        <v>0</v>
      </c>
      <c r="K22" s="83"/>
      <c r="L22" s="46"/>
      <c r="M22" s="86"/>
      <c r="N22" s="46"/>
      <c r="O22" s="46"/>
      <c r="P22" s="46"/>
      <c r="Q22" s="46"/>
      <c r="R22" s="125"/>
      <c r="S22" s="46"/>
      <c r="T22" s="46"/>
      <c r="U22" s="46"/>
      <c r="V22" s="46"/>
      <c r="W22" s="46"/>
      <c r="X22" s="46"/>
      <c r="Y22" s="46"/>
      <c r="Z22" s="46"/>
      <c r="AA22" s="46"/>
    </row>
    <row r="23" ht="19.5" customHeight="1">
      <c r="A23" s="75">
        <v>19.0</v>
      </c>
      <c r="B23" s="112" t="s">
        <v>201</v>
      </c>
      <c r="C23" s="76" t="s">
        <v>4337</v>
      </c>
      <c r="D23" s="112" t="s">
        <v>4339</v>
      </c>
      <c r="E23" s="113">
        <f>sumifs('KEG. PENGAJIAN HARIAN'!$D$2:$D968,'KEG. PENGAJIAN HARIAN'!$B$2:$B968,"&gt;="&amp;$C$2,'KEG. PENGAJIAN HARIAN'!$B$2:$B968,"&lt;="&amp;$E$2,'KEG. PENGAJIAN HARIAN'!$F$2:$F968,B23)</f>
        <v>0.2868055556</v>
      </c>
      <c r="F23" s="114">
        <v>0.5</v>
      </c>
      <c r="G23" s="115">
        <f t="shared" si="1"/>
        <v>0.5736111111</v>
      </c>
      <c r="H23" s="116">
        <f>COUNTIFS('KEG. PENGAJIAN HARIAN'!$F$2:$F968,B23,'KEG. PENGAJIAN HARIAN'!$B$2:$B968,"&gt;="&amp;$C$2,'KEG. PENGAJIAN HARIAN'!$B$2:$B968,"&lt;="&amp;$E$2,'KEG. PENGAJIAN HARIAN'!$G$2:$G968,"hadir")</f>
        <v>13</v>
      </c>
      <c r="I23" s="123">
        <f>COUNTIFS('KEG. PENGAJIAN HARIAN'!$F$2:$F968,B23,'KEG. PENGAJIAN HARIAN'!$B$2:$B968,"&gt;="&amp;$C$2,'KEG. PENGAJIAN HARIAN'!$B$2:$B968,"&lt;="&amp;$E$2,'KEG. PENGAJIAN HARIAN'!$G$2:$G968,"By VN")</f>
        <v>0</v>
      </c>
      <c r="J23" s="118">
        <f>COUNTIFS('KEG. PENGAJIAN HARIAN'!$F$2:$F968,B23,'KEG. PENGAJIAN HARIAN'!$B$2:$B968,"&gt;="&amp;$C$2,'KEG. PENGAJIAN HARIAN'!$B$2:$B968,"&lt;="&amp;$E$2,'KEG. PENGAJIAN HARIAN'!$G$2:$G968,"izin (murid)")</f>
        <v>4</v>
      </c>
      <c r="K23" s="51"/>
      <c r="L23" s="46"/>
      <c r="M23" s="86"/>
      <c r="N23" s="46"/>
      <c r="O23" s="46"/>
      <c r="P23" s="46"/>
      <c r="Q23" s="46"/>
      <c r="R23" s="125"/>
      <c r="S23" s="46"/>
      <c r="T23" s="46"/>
      <c r="U23" s="46"/>
      <c r="V23" s="46"/>
      <c r="W23" s="46"/>
      <c r="X23" s="46"/>
      <c r="Y23" s="46"/>
      <c r="Z23" s="46"/>
      <c r="AA23" s="46"/>
    </row>
    <row r="24" ht="19.5" customHeight="1">
      <c r="A24" s="75">
        <v>20.0</v>
      </c>
      <c r="B24" s="112" t="s">
        <v>2168</v>
      </c>
      <c r="C24" s="76" t="s">
        <v>4337</v>
      </c>
      <c r="D24" s="112" t="s">
        <v>4339</v>
      </c>
      <c r="E24" s="113">
        <f>sumifs('KEG. PENGAJIAN HARIAN'!$D$2:$D968,'KEG. PENGAJIAN HARIAN'!$B$2:$B968,"&gt;="&amp;$C$2,'KEG. PENGAJIAN HARIAN'!$B$2:$B968,"&lt;="&amp;$E$2,'KEG. PENGAJIAN HARIAN'!$F$2:$F968,B24)</f>
        <v>0.5083333333</v>
      </c>
      <c r="F24" s="127">
        <v>0.5</v>
      </c>
      <c r="G24" s="115">
        <f t="shared" si="1"/>
        <v>1.016666667</v>
      </c>
      <c r="H24" s="116">
        <f>COUNTIFS('KEG. PENGAJIAN HARIAN'!$F$2:$F968,B24,'KEG. PENGAJIAN HARIAN'!$B$2:$B968,"&gt;="&amp;$C$2,'KEG. PENGAJIAN HARIAN'!$B$2:$B968,"&lt;="&amp;$E$2,'KEG. PENGAJIAN HARIAN'!$G$2:$G968,"hadir")</f>
        <v>14</v>
      </c>
      <c r="I24" s="123">
        <f>COUNTIFS('KEG. PENGAJIAN HARIAN'!$F$2:$F968,B24,'KEG. PENGAJIAN HARIAN'!$B$2:$B968,"&gt;="&amp;$C$2,'KEG. PENGAJIAN HARIAN'!$B$2:$B968,"&lt;="&amp;$E$2,'KEG. PENGAJIAN HARIAN'!$G$2:$G968,"By VN")</f>
        <v>0</v>
      </c>
      <c r="J24" s="118">
        <f>COUNTIFS('KEG. PENGAJIAN HARIAN'!$F$2:$F968,B24,'KEG. PENGAJIAN HARIAN'!$B$2:$B968,"&gt;="&amp;$C$2,'KEG. PENGAJIAN HARIAN'!$B$2:$B968,"&lt;="&amp;$E$2,'KEG. PENGAJIAN HARIAN'!$G$2:$G968,"izin (murid)")</f>
        <v>1</v>
      </c>
      <c r="K24" s="51"/>
      <c r="L24" s="46"/>
      <c r="M24" s="86"/>
      <c r="N24" s="46"/>
      <c r="O24" s="46"/>
      <c r="P24" s="46"/>
      <c r="Q24" s="46"/>
      <c r="R24" s="125"/>
      <c r="S24" s="46"/>
      <c r="T24" s="46"/>
      <c r="U24" s="46"/>
      <c r="V24" s="46"/>
      <c r="W24" s="46"/>
      <c r="X24" s="46"/>
      <c r="Y24" s="46"/>
      <c r="Z24" s="46"/>
      <c r="AA24" s="46"/>
    </row>
    <row r="25">
      <c r="A25" s="75">
        <v>21.0</v>
      </c>
      <c r="B25" s="112" t="s">
        <v>597</v>
      </c>
      <c r="C25" s="76" t="s">
        <v>4337</v>
      </c>
      <c r="D25" s="112" t="s">
        <v>4339</v>
      </c>
      <c r="E25" s="113">
        <f>sumifs('KEG. PENGAJIAN HARIAN'!$D$2:$D968,'KEG. PENGAJIAN HARIAN'!$B$2:$B968,"&gt;="&amp;$C$2,'KEG. PENGAJIAN HARIAN'!$B$2:$B968,"&lt;="&amp;$E$2,'KEG. PENGAJIAN HARIAN'!$F$2:$F968,B25)</f>
        <v>0.2152777778</v>
      </c>
      <c r="F25" s="114">
        <v>0.5</v>
      </c>
      <c r="G25" s="115">
        <f t="shared" si="1"/>
        <v>0.4305555556</v>
      </c>
      <c r="H25" s="116">
        <f>COUNTIFS('KEG. PENGAJIAN HARIAN'!$F$2:$F968,B25,'KEG. PENGAJIAN HARIAN'!$B$2:$B968,"&gt;="&amp;$C$2,'KEG. PENGAJIAN HARIAN'!$B$2:$B968,"&lt;="&amp;$E$2,'KEG. PENGAJIAN HARIAN'!$G$2:$G968,"hadir")</f>
        <v>11</v>
      </c>
      <c r="I25" s="123">
        <f>COUNTIFS('KEG. PENGAJIAN HARIAN'!$F$2:$F968,B25,'KEG. PENGAJIAN HARIAN'!$B$2:$B968,"&gt;="&amp;$C$2,'KEG. PENGAJIAN HARIAN'!$B$2:$B968,"&lt;="&amp;$E$2,'KEG. PENGAJIAN HARIAN'!$G$2:$G968,"By VN")</f>
        <v>0</v>
      </c>
      <c r="J25" s="118">
        <f>COUNTIFS('KEG. PENGAJIAN HARIAN'!$F$2:$F968,B25,'KEG. PENGAJIAN HARIAN'!$B$2:$B968,"&gt;="&amp;$C$2,'KEG. PENGAJIAN HARIAN'!$B$2:$B968,"&lt;="&amp;$E$2,'KEG. PENGAJIAN HARIAN'!$G$2:$G968,"izin (murid)")</f>
        <v>2</v>
      </c>
      <c r="K25" s="46"/>
      <c r="L25" s="46"/>
      <c r="M25" s="46"/>
      <c r="N25" s="46"/>
      <c r="O25" s="46"/>
      <c r="P25" s="46"/>
      <c r="Q25" s="46"/>
      <c r="R25" s="125"/>
      <c r="S25" s="46"/>
      <c r="T25" s="46"/>
      <c r="U25" s="46"/>
      <c r="V25" s="46"/>
      <c r="W25" s="46"/>
      <c r="X25" s="46"/>
      <c r="Y25" s="46"/>
      <c r="Z25" s="46"/>
      <c r="AA25" s="46"/>
    </row>
    <row r="26">
      <c r="A26" s="75">
        <v>22.0</v>
      </c>
      <c r="B26" s="112" t="s">
        <v>2911</v>
      </c>
      <c r="C26" s="76" t="s">
        <v>4337</v>
      </c>
      <c r="D26" s="112"/>
      <c r="E26" s="113">
        <f>sumifs('KEG. PENGAJIAN HARIAN'!$D$2:$D968,'KEG. PENGAJIAN HARIAN'!$B$2:$B968,"&gt;="&amp;$C$2,'KEG. PENGAJIAN HARIAN'!$B$2:$B968,"&lt;="&amp;$E$2,'KEG. PENGAJIAN HARIAN'!$F$2:$F968,B26)</f>
        <v>0.1652777778</v>
      </c>
      <c r="F26" s="114">
        <v>0.5</v>
      </c>
      <c r="G26" s="115">
        <f t="shared" si="1"/>
        <v>0.3305555556</v>
      </c>
      <c r="H26" s="116">
        <f>COUNTIFS('KEG. PENGAJIAN HARIAN'!$F$2:$F968,B26,'KEG. PENGAJIAN HARIAN'!$B$2:$B968,"&gt;="&amp;$C$2,'KEG. PENGAJIAN HARIAN'!$B$2:$B968,"&lt;="&amp;$E$2,'KEG. PENGAJIAN HARIAN'!$G$2:$G968,"hadir")</f>
        <v>9</v>
      </c>
      <c r="I26" s="123">
        <f>COUNTIFS('KEG. PENGAJIAN HARIAN'!$F$2:$F968,B26,'KEG. PENGAJIAN HARIAN'!$B$2:$B968,"&gt;="&amp;$C$2,'KEG. PENGAJIAN HARIAN'!$B$2:$B968,"&lt;="&amp;$E$2,'KEG. PENGAJIAN HARIAN'!$G$2:$G968,"By VN")</f>
        <v>0</v>
      </c>
      <c r="J26" s="118">
        <f>COUNTIFS('KEG. PENGAJIAN HARIAN'!$F$2:$F968,B26,'KEG. PENGAJIAN HARIAN'!$B$2:$B968,"&gt;="&amp;$C$2,'KEG. PENGAJIAN HARIAN'!$B$2:$B968,"&lt;="&amp;$E$2,'KEG. PENGAJIAN HARIAN'!$G$2:$G968,"izin (murid)")</f>
        <v>5</v>
      </c>
      <c r="K26" s="46"/>
      <c r="L26" s="46"/>
      <c r="M26" s="46"/>
      <c r="N26" s="46"/>
      <c r="O26" s="46"/>
      <c r="P26" s="46"/>
      <c r="Q26" s="46"/>
      <c r="R26" s="125"/>
      <c r="S26" s="46"/>
      <c r="T26" s="46"/>
      <c r="U26" s="46"/>
      <c r="V26" s="46"/>
      <c r="W26" s="46"/>
      <c r="X26" s="46"/>
      <c r="Y26" s="46"/>
      <c r="Z26" s="46"/>
      <c r="AA26" s="46"/>
    </row>
    <row r="27">
      <c r="A27" s="75">
        <v>23.0</v>
      </c>
      <c r="B27" s="112" t="s">
        <v>418</v>
      </c>
      <c r="C27" s="76" t="s">
        <v>4337</v>
      </c>
      <c r="D27" s="112" t="s">
        <v>4339</v>
      </c>
      <c r="E27" s="113">
        <f>sumifs('KEG. PENGAJIAN HARIAN'!$D$2:$D968,'KEG. PENGAJIAN HARIAN'!$B$2:$B968,"&gt;="&amp;$C$2,'KEG. PENGAJIAN HARIAN'!$B$2:$B968,"&lt;="&amp;$E$2,'KEG. PENGAJIAN HARIAN'!$F$2:$F968,B27)</f>
        <v>0.2826388889</v>
      </c>
      <c r="F27" s="114">
        <v>0.5</v>
      </c>
      <c r="G27" s="115">
        <f t="shared" si="1"/>
        <v>0.5652777778</v>
      </c>
      <c r="H27" s="116">
        <f>COUNTIFS('KEG. PENGAJIAN HARIAN'!$F$2:$F968,B27,'KEG. PENGAJIAN HARIAN'!$B$2:$B968,"&gt;="&amp;$C$2,'KEG. PENGAJIAN HARIAN'!$B$2:$B968,"&lt;="&amp;$E$2,'KEG. PENGAJIAN HARIAN'!$G$2:$G968,"hadir")</f>
        <v>12</v>
      </c>
      <c r="I27" s="123">
        <f>COUNTIFS('KEG. PENGAJIAN HARIAN'!$F$2:$F968,B27,'KEG. PENGAJIAN HARIAN'!$B$2:$B968,"&gt;="&amp;$C$2,'KEG. PENGAJIAN HARIAN'!$B$2:$B968,"&lt;="&amp;$E$2,'KEG. PENGAJIAN HARIAN'!$G$2:$G968,"By VN")</f>
        <v>0</v>
      </c>
      <c r="J27" s="118">
        <f>COUNTIFS('KEG. PENGAJIAN HARIAN'!$F$2:$F968,B27,'KEG. PENGAJIAN HARIAN'!$B$2:$B968,"&gt;="&amp;$C$2,'KEG. PENGAJIAN HARIAN'!$B$2:$B968,"&lt;="&amp;$E$2,'KEG. PENGAJIAN HARIAN'!$G$2:$G968,"izin (murid)")</f>
        <v>0</v>
      </c>
      <c r="K27" s="46"/>
      <c r="L27" s="46"/>
      <c r="M27" s="46"/>
      <c r="N27" s="46"/>
      <c r="O27" s="46"/>
      <c r="P27" s="46"/>
      <c r="Q27" s="46"/>
      <c r="R27" s="125"/>
      <c r="S27" s="46"/>
      <c r="T27" s="46"/>
      <c r="U27" s="46"/>
      <c r="V27" s="46"/>
      <c r="W27" s="46"/>
      <c r="X27" s="46"/>
      <c r="Y27" s="46"/>
      <c r="Z27" s="46"/>
      <c r="AA27" s="46"/>
    </row>
    <row r="28">
      <c r="A28" s="75">
        <v>24.0</v>
      </c>
      <c r="B28" s="112" t="s">
        <v>12</v>
      </c>
      <c r="C28" s="76" t="s">
        <v>4337</v>
      </c>
      <c r="D28" s="112" t="s">
        <v>4339</v>
      </c>
      <c r="E28" s="113">
        <f>sumifs('KEG. PENGAJIAN HARIAN'!$D$2:$D968,'KEG. PENGAJIAN HARIAN'!$B$2:$B968,"&gt;="&amp;$C$2,'KEG. PENGAJIAN HARIAN'!$B$2:$B968,"&lt;="&amp;$E$2,'KEG. PENGAJIAN HARIAN'!$F$2:$F968,B28)</f>
        <v>0.2805555556</v>
      </c>
      <c r="F28" s="114">
        <v>0.5</v>
      </c>
      <c r="G28" s="115">
        <f t="shared" si="1"/>
        <v>0.5611111111</v>
      </c>
      <c r="H28" s="116">
        <f>COUNTIFS('KEG. PENGAJIAN HARIAN'!$F$2:$F968,B28,'KEG. PENGAJIAN HARIAN'!$B$2:$B968,"&gt;="&amp;$C$2,'KEG. PENGAJIAN HARIAN'!$B$2:$B968,"&lt;="&amp;$E$2,'KEG. PENGAJIAN HARIAN'!$G$2:$G968,"hadir")</f>
        <v>8</v>
      </c>
      <c r="I28" s="123">
        <f>COUNTIFS('KEG. PENGAJIAN HARIAN'!$F$2:$F968,B28,'KEG. PENGAJIAN HARIAN'!$B$2:$B968,"&gt;="&amp;$C$2,'KEG. PENGAJIAN HARIAN'!$B$2:$B968,"&lt;="&amp;$E$2,'KEG. PENGAJIAN HARIAN'!$G$2:$G968,"By VN")</f>
        <v>0</v>
      </c>
      <c r="J28" s="118">
        <f>COUNTIFS('KEG. PENGAJIAN HARIAN'!$F$2:$F968,B28,'KEG. PENGAJIAN HARIAN'!$B$2:$B968,"&gt;="&amp;$C$2,'KEG. PENGAJIAN HARIAN'!$B$2:$B968,"&lt;="&amp;$E$2,'KEG. PENGAJIAN HARIAN'!$G$2:$G968,"izin (murid)")</f>
        <v>3</v>
      </c>
      <c r="K28" s="46"/>
      <c r="L28" s="46"/>
      <c r="M28" s="46"/>
      <c r="N28" s="46"/>
      <c r="O28" s="46"/>
      <c r="P28" s="46"/>
      <c r="Q28" s="46"/>
      <c r="R28" s="125"/>
      <c r="S28" s="46"/>
      <c r="T28" s="46"/>
      <c r="U28" s="46"/>
      <c r="V28" s="46"/>
      <c r="W28" s="46"/>
      <c r="X28" s="46"/>
      <c r="Y28" s="46"/>
      <c r="Z28" s="46"/>
      <c r="AA28" s="46"/>
    </row>
    <row r="29">
      <c r="A29" s="75">
        <v>25.0</v>
      </c>
      <c r="B29" s="112" t="s">
        <v>527</v>
      </c>
      <c r="C29" s="76" t="s">
        <v>4337</v>
      </c>
      <c r="D29" s="112" t="s">
        <v>4339</v>
      </c>
      <c r="E29" s="113">
        <f>sumifs('KEG. PENGAJIAN HARIAN'!$D$2:$D968,'KEG. PENGAJIAN HARIAN'!$B$2:$B968,"&gt;="&amp;$C$2,'KEG. PENGAJIAN HARIAN'!$B$2:$B968,"&lt;="&amp;$E$2,'KEG. PENGAJIAN HARIAN'!$F$2:$F968,B29)</f>
        <v>0.2493055556</v>
      </c>
      <c r="F29" s="114">
        <v>0.5</v>
      </c>
      <c r="G29" s="115">
        <f t="shared" si="1"/>
        <v>0.4986111111</v>
      </c>
      <c r="H29" s="116">
        <f>COUNTIFS('KEG. PENGAJIAN HARIAN'!$F$2:$F968,B29,'KEG. PENGAJIAN HARIAN'!$B$2:$B968,"&gt;="&amp;$C$2,'KEG. PENGAJIAN HARIAN'!$B$2:$B968,"&lt;="&amp;$E$2,'KEG. PENGAJIAN HARIAN'!$G$2:$G968,"hadir")</f>
        <v>4</v>
      </c>
      <c r="I29" s="123">
        <f>COUNTIFS('KEG. PENGAJIAN HARIAN'!$F$2:$F968,B29,'KEG. PENGAJIAN HARIAN'!$B$2:$B968,"&gt;="&amp;$C$2,'KEG. PENGAJIAN HARIAN'!$B$2:$B968,"&lt;="&amp;$E$2,'KEG. PENGAJIAN HARIAN'!$G$2:$G968,"By VN")</f>
        <v>0</v>
      </c>
      <c r="J29" s="118">
        <f>COUNTIFS('KEG. PENGAJIAN HARIAN'!$F$2:$F968,B29,'KEG. PENGAJIAN HARIAN'!$B$2:$B968,"&gt;="&amp;$C$2,'KEG. PENGAJIAN HARIAN'!$B$2:$B968,"&lt;="&amp;$E$2,'KEG. PENGAJIAN HARIAN'!$G$2:$G968,"izin (murid)")</f>
        <v>0</v>
      </c>
      <c r="K29" s="46"/>
      <c r="L29" s="46"/>
      <c r="M29" s="46"/>
      <c r="N29" s="46"/>
      <c r="O29" s="46"/>
      <c r="P29" s="46"/>
      <c r="Q29" s="46"/>
      <c r="R29" s="125"/>
      <c r="S29" s="46"/>
      <c r="T29" s="46"/>
      <c r="U29" s="46"/>
      <c r="V29" s="46"/>
      <c r="W29" s="46"/>
      <c r="X29" s="46"/>
      <c r="Y29" s="46"/>
      <c r="Z29" s="46"/>
      <c r="AA29" s="46"/>
    </row>
    <row r="30">
      <c r="A30" s="75">
        <v>26.0</v>
      </c>
      <c r="B30" s="112" t="s">
        <v>150</v>
      </c>
      <c r="C30" s="76" t="s">
        <v>4337</v>
      </c>
      <c r="D30" s="112" t="s">
        <v>4339</v>
      </c>
      <c r="E30" s="113">
        <f>sumifs('KEG. PENGAJIAN HARIAN'!$D$2:$D968,'KEG. PENGAJIAN HARIAN'!$B$2:$B968,"&gt;="&amp;$C$2,'KEG. PENGAJIAN HARIAN'!$B$2:$B968,"&lt;="&amp;$E$2,'KEG. PENGAJIAN HARIAN'!$F$2:$F968,B30)</f>
        <v>0.3347222222</v>
      </c>
      <c r="F30" s="114">
        <v>0.5</v>
      </c>
      <c r="G30" s="115">
        <f t="shared" si="1"/>
        <v>0.6694444444</v>
      </c>
      <c r="H30" s="116">
        <f>COUNTIFS('KEG. PENGAJIAN HARIAN'!$F$2:$F968,B30,'KEG. PENGAJIAN HARIAN'!$B$2:$B968,"&gt;="&amp;$C$2,'KEG. PENGAJIAN HARIAN'!$B$2:$B968,"&lt;="&amp;$E$2,'KEG. PENGAJIAN HARIAN'!$G$2:$G968,"hadir")</f>
        <v>12</v>
      </c>
      <c r="I30" s="123">
        <f>COUNTIFS('KEG. PENGAJIAN HARIAN'!$F$2:$F968,B30,'KEG. PENGAJIAN HARIAN'!$B$2:$B968,"&gt;="&amp;$C$2,'KEG. PENGAJIAN HARIAN'!$B$2:$B968,"&lt;="&amp;$E$2,'KEG. PENGAJIAN HARIAN'!$G$2:$G968,"By VN")</f>
        <v>0</v>
      </c>
      <c r="J30" s="118">
        <f>COUNTIFS('KEG. PENGAJIAN HARIAN'!$F$2:$F968,B30,'KEG. PENGAJIAN HARIAN'!$B$2:$B968,"&gt;="&amp;$C$2,'KEG. PENGAJIAN HARIAN'!$B$2:$B968,"&lt;="&amp;$E$2,'KEG. PENGAJIAN HARIAN'!$G$2:$G968,"izin (murid)")</f>
        <v>4</v>
      </c>
      <c r="K30" s="46"/>
      <c r="L30" s="46"/>
      <c r="M30" s="46"/>
      <c r="N30" s="46"/>
      <c r="O30" s="46"/>
      <c r="P30" s="46"/>
      <c r="Q30" s="46"/>
      <c r="R30" s="125"/>
      <c r="S30" s="46"/>
      <c r="T30" s="46"/>
      <c r="U30" s="46"/>
      <c r="V30" s="46"/>
      <c r="W30" s="46"/>
      <c r="X30" s="46"/>
      <c r="Y30" s="46"/>
      <c r="Z30" s="46"/>
      <c r="AA30" s="46"/>
    </row>
    <row r="31">
      <c r="A31" s="75">
        <v>27.0</v>
      </c>
      <c r="B31" s="112" t="s">
        <v>208</v>
      </c>
      <c r="C31" s="76" t="s">
        <v>4337</v>
      </c>
      <c r="D31" s="112" t="s">
        <v>4342</v>
      </c>
      <c r="E31" s="113">
        <f>sumifs('KEG. PENGAJIAN HARIAN'!$D$2:$D968,'KEG. PENGAJIAN HARIAN'!$B$2:$B968,"&gt;="&amp;$C$2,'KEG. PENGAJIAN HARIAN'!$B$2:$B968,"&lt;="&amp;$E$2,'KEG. PENGAJIAN HARIAN'!$F$2:$F968,B31)</f>
        <v>0.2666666667</v>
      </c>
      <c r="F31" s="114">
        <v>0.5</v>
      </c>
      <c r="G31" s="115">
        <f t="shared" si="1"/>
        <v>0.5333333333</v>
      </c>
      <c r="H31" s="116">
        <f>COUNTIFS('KEG. PENGAJIAN HARIAN'!$F$2:$F968,B31,'KEG. PENGAJIAN HARIAN'!$B$2:$B968,"&gt;="&amp;$C$2,'KEG. PENGAJIAN HARIAN'!$B$2:$B968,"&lt;="&amp;$E$2,'KEG. PENGAJIAN HARIAN'!$G$2:$G968,"hadir")</f>
        <v>5</v>
      </c>
      <c r="I31" s="123">
        <f>COUNTIFS('KEG. PENGAJIAN HARIAN'!$F$2:$F968,B31,'KEG. PENGAJIAN HARIAN'!$B$2:$B968,"&gt;="&amp;$C$2,'KEG. PENGAJIAN HARIAN'!$B$2:$B968,"&lt;="&amp;$E$2,'KEG. PENGAJIAN HARIAN'!$G$2:$G968,"By VN")</f>
        <v>0</v>
      </c>
      <c r="J31" s="118">
        <f>COUNTIFS('KEG. PENGAJIAN HARIAN'!$F$2:$F968,B31,'KEG. PENGAJIAN HARIAN'!$B$2:$B968,"&gt;="&amp;$C$2,'KEG. PENGAJIAN HARIAN'!$B$2:$B968,"&lt;="&amp;$E$2,'KEG. PENGAJIAN HARIAN'!$G$2:$G968,"izin (murid)")</f>
        <v>0</v>
      </c>
      <c r="K31" s="46"/>
      <c r="L31" s="46"/>
      <c r="M31" s="46"/>
      <c r="N31" s="46"/>
      <c r="O31" s="46"/>
      <c r="P31" s="46"/>
      <c r="Q31" s="46"/>
      <c r="R31" s="125"/>
      <c r="S31" s="46"/>
      <c r="T31" s="46"/>
      <c r="U31" s="46"/>
      <c r="V31" s="46"/>
      <c r="W31" s="46"/>
      <c r="X31" s="46"/>
      <c r="Y31" s="46"/>
      <c r="Z31" s="46"/>
      <c r="AA31" s="46"/>
    </row>
    <row r="32">
      <c r="A32" s="75">
        <v>28.0</v>
      </c>
      <c r="B32" s="112" t="s">
        <v>2914</v>
      </c>
      <c r="C32" s="76" t="s">
        <v>4343</v>
      </c>
      <c r="D32" s="112"/>
      <c r="E32" s="113">
        <f>sumifs('KEG. PENGAJIAN HARIAN'!$D$2:$D968,'KEG. PENGAJIAN HARIAN'!$B$2:$B968,"&gt;="&amp;$C$2,'KEG. PENGAJIAN HARIAN'!$B$2:$B968,"&lt;="&amp;$E$2,'KEG. PENGAJIAN HARIAN'!$F$2:$F968,B32)</f>
        <v>0.1493055556</v>
      </c>
      <c r="F32" s="114">
        <v>0.5</v>
      </c>
      <c r="G32" s="115">
        <f t="shared" si="1"/>
        <v>0.2986111111</v>
      </c>
      <c r="H32" s="116">
        <f>COUNTIFS('KEG. PENGAJIAN HARIAN'!$F$2:$F968,B32,'KEG. PENGAJIAN HARIAN'!$B$2:$B968,"&gt;="&amp;$C$2,'KEG. PENGAJIAN HARIAN'!$B$2:$B968,"&lt;="&amp;$E$2,'KEG. PENGAJIAN HARIAN'!$G$2:$G968,"hadir")</f>
        <v>4</v>
      </c>
      <c r="I32" s="123">
        <f>COUNTIFS('KEG. PENGAJIAN HARIAN'!$F$2:$F968,B32,'KEG. PENGAJIAN HARIAN'!$B$2:$B968,"&gt;="&amp;$C$2,'KEG. PENGAJIAN HARIAN'!$B$2:$B968,"&lt;="&amp;$E$2,'KEG. PENGAJIAN HARIAN'!$G$2:$G968,"By VN")</f>
        <v>0</v>
      </c>
      <c r="J32" s="118">
        <f>COUNTIFS('KEG. PENGAJIAN HARIAN'!$F$2:$F968,B32,'KEG. PENGAJIAN HARIAN'!$B$2:$B968,"&gt;="&amp;$C$2,'KEG. PENGAJIAN HARIAN'!$B$2:$B968,"&lt;="&amp;$E$2,'KEG. PENGAJIAN HARIAN'!$G$2:$G968,"izin (murid)")</f>
        <v>1</v>
      </c>
      <c r="K32" s="46"/>
      <c r="L32" s="46"/>
      <c r="M32" s="46"/>
      <c r="N32" s="46"/>
      <c r="O32" s="46"/>
      <c r="P32" s="46"/>
      <c r="Q32" s="46"/>
      <c r="R32" s="125"/>
      <c r="S32" s="46"/>
      <c r="T32" s="46"/>
      <c r="U32" s="46"/>
      <c r="V32" s="46"/>
      <c r="W32" s="46"/>
      <c r="X32" s="46"/>
      <c r="Y32" s="46"/>
      <c r="Z32" s="46"/>
      <c r="AA32" s="46"/>
    </row>
    <row r="33">
      <c r="A33" s="141"/>
      <c r="B33" s="46"/>
      <c r="C33" s="46"/>
      <c r="D33" s="46"/>
      <c r="E33" s="70">
        <f t="shared" ref="E33:F33" si="2">SUM(E5:E32)</f>
        <v>6.747222222</v>
      </c>
      <c r="F33" s="70">
        <f t="shared" si="2"/>
        <v>14</v>
      </c>
      <c r="G33" s="50"/>
      <c r="H33" s="50"/>
      <c r="I33" s="50"/>
      <c r="J33" s="46"/>
      <c r="K33" s="46"/>
      <c r="L33" s="46"/>
      <c r="M33" s="46"/>
      <c r="N33" s="46"/>
      <c r="O33" s="46"/>
      <c r="P33" s="46"/>
      <c r="Q33" s="46"/>
      <c r="R33" s="125"/>
      <c r="S33" s="46"/>
      <c r="T33" s="46"/>
      <c r="U33" s="46"/>
      <c r="V33" s="46"/>
      <c r="W33" s="46"/>
      <c r="X33" s="46"/>
      <c r="Y33" s="46"/>
      <c r="Z33" s="46"/>
      <c r="AA33" s="46"/>
      <c r="AB33" s="46"/>
      <c r="AC33" s="46"/>
      <c r="AD33" s="46"/>
      <c r="AE33" s="46"/>
      <c r="AF33" s="46"/>
      <c r="AG33" s="46"/>
      <c r="AH33" s="46"/>
      <c r="AI33" s="46"/>
      <c r="AJ33" s="46"/>
      <c r="AK33" s="46"/>
    </row>
    <row r="34">
      <c r="A34" s="50"/>
      <c r="B34" s="51"/>
      <c r="C34" s="51"/>
      <c r="D34" s="51"/>
      <c r="E34" s="120">
        <f>E33/F33</f>
        <v>0.4819444444</v>
      </c>
      <c r="F34" s="50"/>
      <c r="G34" s="83"/>
      <c r="H34" s="92"/>
      <c r="I34" s="93"/>
      <c r="J34" s="46"/>
      <c r="K34" s="46"/>
      <c r="L34" s="46"/>
      <c r="M34" s="46"/>
      <c r="N34" s="46"/>
      <c r="O34" s="46"/>
      <c r="P34" s="46"/>
      <c r="Q34" s="46"/>
      <c r="R34" s="125"/>
      <c r="S34" s="46"/>
      <c r="T34" s="46"/>
      <c r="U34" s="46"/>
      <c r="V34" s="46"/>
      <c r="W34" s="46"/>
      <c r="X34" s="46"/>
      <c r="Y34" s="46"/>
      <c r="Z34" s="46"/>
      <c r="AA34" s="46"/>
      <c r="AB34" s="46"/>
      <c r="AC34" s="46"/>
      <c r="AD34" s="46"/>
      <c r="AE34" s="46"/>
      <c r="AF34" s="46"/>
      <c r="AG34" s="46"/>
      <c r="AH34" s="46"/>
      <c r="AI34" s="46"/>
      <c r="AJ34" s="46"/>
      <c r="AK34" s="46"/>
    </row>
    <row r="35">
      <c r="A35" s="90"/>
      <c r="B35" s="90"/>
      <c r="C35" s="90"/>
      <c r="D35" s="90"/>
      <c r="E35" s="90"/>
      <c r="F35" s="90"/>
      <c r="G35" s="83"/>
      <c r="H35" s="97"/>
      <c r="I35" s="93"/>
      <c r="J35" s="90"/>
      <c r="K35" s="90"/>
      <c r="L35" s="90"/>
      <c r="M35" s="46"/>
      <c r="N35" s="46"/>
      <c r="O35" s="46"/>
      <c r="P35" s="46"/>
      <c r="Q35" s="46"/>
      <c r="R35" s="125"/>
      <c r="S35" s="46"/>
      <c r="T35" s="46"/>
      <c r="U35" s="46"/>
      <c r="V35" s="46"/>
      <c r="W35" s="46"/>
      <c r="X35" s="46"/>
      <c r="Y35" s="46"/>
      <c r="Z35" s="46"/>
      <c r="AA35" s="46"/>
      <c r="AB35" s="46"/>
      <c r="AC35" s="46"/>
      <c r="AD35" s="46"/>
      <c r="AE35" s="46"/>
      <c r="AF35" s="46"/>
      <c r="AG35" s="46"/>
      <c r="AH35" s="46"/>
      <c r="AI35" s="46"/>
      <c r="AJ35" s="46"/>
      <c r="AK35" s="46"/>
      <c r="AL35" s="46"/>
    </row>
    <row r="36">
      <c r="A36" s="96"/>
      <c r="B36" s="96"/>
      <c r="C36" s="96" t="s">
        <v>4337</v>
      </c>
      <c r="D36" s="96">
        <f t="shared" ref="D36:D39" si="3">COUNTIF($C$5:$C$32,C36)</f>
        <v>14</v>
      </c>
      <c r="E36" s="90"/>
      <c r="F36" s="90"/>
      <c r="G36" s="83"/>
      <c r="H36" s="97"/>
      <c r="I36" s="131" t="s">
        <v>4360</v>
      </c>
      <c r="J36" s="102"/>
      <c r="K36" s="46"/>
      <c r="L36" s="46"/>
      <c r="M36" s="46"/>
      <c r="N36" s="46"/>
      <c r="O36" s="46"/>
      <c r="P36" s="46"/>
      <c r="Q36" s="46"/>
      <c r="R36" s="125"/>
      <c r="S36" s="46"/>
      <c r="T36" s="46"/>
      <c r="U36" s="46"/>
      <c r="V36" s="46"/>
      <c r="W36" s="46"/>
      <c r="X36" s="46"/>
      <c r="Y36" s="46"/>
      <c r="Z36" s="46"/>
      <c r="AA36" s="46"/>
      <c r="AB36" s="46"/>
      <c r="AC36" s="46"/>
      <c r="AD36" s="46"/>
      <c r="AE36" s="46"/>
      <c r="AF36" s="46"/>
      <c r="AG36" s="46"/>
      <c r="AH36" s="46"/>
      <c r="AI36" s="46"/>
      <c r="AJ36" s="46"/>
      <c r="AK36" s="46"/>
      <c r="AL36" s="46"/>
    </row>
    <row r="37">
      <c r="A37" s="47"/>
      <c r="C37" s="96" t="s">
        <v>4343</v>
      </c>
      <c r="D37" s="96">
        <f t="shared" si="3"/>
        <v>9</v>
      </c>
      <c r="E37" s="96" t="s">
        <v>4337</v>
      </c>
      <c r="F37" s="52">
        <f t="shared" ref="F37:F40" si="4">SUMIF($C$5:$C$32,E37,$F$5:$F$32)</f>
        <v>7</v>
      </c>
      <c r="G37" s="96" t="s">
        <v>4337</v>
      </c>
      <c r="H37" s="132">
        <f>SUMIF($C$5:$C$32,G37,$E$5:$E$32)</f>
        <v>3.85</v>
      </c>
      <c r="I37" s="133">
        <f t="shared" ref="I37:I40" si="5">H37/F37</f>
        <v>0.55</v>
      </c>
      <c r="J37" s="102"/>
      <c r="K37" s="46"/>
      <c r="L37" s="46"/>
      <c r="M37" s="46"/>
      <c r="N37" s="46"/>
      <c r="O37" s="46"/>
      <c r="P37" s="46"/>
      <c r="Q37" s="46"/>
      <c r="R37" s="125"/>
      <c r="S37" s="46"/>
      <c r="T37" s="46"/>
      <c r="U37" s="46"/>
      <c r="V37" s="46"/>
      <c r="W37" s="46"/>
      <c r="X37" s="46"/>
      <c r="Y37" s="46"/>
      <c r="Z37" s="46"/>
      <c r="AA37" s="46"/>
      <c r="AB37" s="46"/>
      <c r="AC37" s="46"/>
      <c r="AD37" s="46"/>
      <c r="AE37" s="46"/>
      <c r="AF37" s="46"/>
      <c r="AG37" s="46"/>
      <c r="AH37" s="46"/>
      <c r="AI37" s="46"/>
      <c r="AJ37" s="46"/>
      <c r="AK37" s="46"/>
      <c r="AL37" s="46"/>
    </row>
    <row r="38">
      <c r="A38" s="47"/>
      <c r="C38" s="96" t="s">
        <v>4341</v>
      </c>
      <c r="D38" s="96">
        <f t="shared" si="3"/>
        <v>3</v>
      </c>
      <c r="E38" s="96" t="s">
        <v>4343</v>
      </c>
      <c r="F38" s="52">
        <f t="shared" si="4"/>
        <v>4.5</v>
      </c>
      <c r="G38" s="96" t="s">
        <v>4343</v>
      </c>
      <c r="H38" s="132">
        <f t="shared" ref="H38:H40" si="6">SUMIF(C7:C34,G38,E7:E34)</f>
        <v>1.570833333</v>
      </c>
      <c r="I38" s="133">
        <f t="shared" si="5"/>
        <v>0.3490740741</v>
      </c>
      <c r="J38" s="102"/>
      <c r="K38" s="46"/>
      <c r="L38" s="46"/>
      <c r="M38" s="46"/>
      <c r="N38" s="46"/>
      <c r="O38" s="46"/>
      <c r="P38" s="46"/>
      <c r="Q38" s="46"/>
      <c r="R38" s="125"/>
      <c r="S38" s="46"/>
      <c r="T38" s="46"/>
      <c r="U38" s="46"/>
      <c r="V38" s="46"/>
      <c r="W38" s="46"/>
      <c r="X38" s="46"/>
      <c r="Y38" s="46"/>
      <c r="Z38" s="46"/>
      <c r="AA38" s="46"/>
      <c r="AB38" s="46"/>
      <c r="AC38" s="46"/>
      <c r="AD38" s="46"/>
      <c r="AE38" s="46"/>
      <c r="AF38" s="46"/>
      <c r="AG38" s="46"/>
      <c r="AH38" s="46"/>
      <c r="AI38" s="46"/>
      <c r="AJ38" s="46"/>
      <c r="AK38" s="46"/>
      <c r="AL38" s="46"/>
    </row>
    <row r="39">
      <c r="A39" s="47"/>
      <c r="C39" s="96" t="s">
        <v>4345</v>
      </c>
      <c r="D39" s="96">
        <f t="shared" si="3"/>
        <v>2</v>
      </c>
      <c r="E39" s="96" t="s">
        <v>4341</v>
      </c>
      <c r="F39" s="52">
        <f t="shared" si="4"/>
        <v>1.5</v>
      </c>
      <c r="G39" s="96" t="s">
        <v>4341</v>
      </c>
      <c r="H39" s="132">
        <f t="shared" si="6"/>
        <v>0.6777777778</v>
      </c>
      <c r="I39" s="133">
        <f t="shared" si="5"/>
        <v>0.4518518519</v>
      </c>
      <c r="J39" s="102"/>
      <c r="K39" s="46"/>
      <c r="L39" s="46"/>
      <c r="M39" s="46"/>
      <c r="N39" s="46"/>
      <c r="O39" s="46"/>
      <c r="P39" s="46"/>
      <c r="Q39" s="46"/>
      <c r="R39" s="125"/>
      <c r="S39" s="46"/>
      <c r="T39" s="46"/>
      <c r="U39" s="46"/>
      <c r="V39" s="46"/>
      <c r="W39" s="46"/>
      <c r="X39" s="46"/>
      <c r="Y39" s="46"/>
      <c r="Z39" s="46"/>
      <c r="AA39" s="46"/>
      <c r="AB39" s="46"/>
      <c r="AC39" s="46"/>
      <c r="AD39" s="46"/>
      <c r="AE39" s="46"/>
      <c r="AF39" s="46"/>
      <c r="AG39" s="46"/>
      <c r="AH39" s="46"/>
      <c r="AI39" s="46"/>
      <c r="AJ39" s="46"/>
      <c r="AK39" s="46"/>
      <c r="AL39" s="46"/>
    </row>
    <row r="40">
      <c r="A40" s="96"/>
      <c r="B40" s="96"/>
      <c r="C40" s="136" t="s">
        <v>4361</v>
      </c>
      <c r="D40" s="136">
        <f>sum(D36:D39)</f>
        <v>28</v>
      </c>
      <c r="E40" s="96" t="s">
        <v>4345</v>
      </c>
      <c r="F40" s="52">
        <f t="shared" si="4"/>
        <v>1</v>
      </c>
      <c r="G40" s="96" t="s">
        <v>4345</v>
      </c>
      <c r="H40" s="132">
        <f t="shared" si="6"/>
        <v>0.4715277778</v>
      </c>
      <c r="I40" s="133">
        <f t="shared" si="5"/>
        <v>0.4715277778</v>
      </c>
      <c r="J40" s="102"/>
      <c r="K40" s="46"/>
      <c r="L40" s="46"/>
      <c r="M40" s="46"/>
      <c r="N40" s="46"/>
      <c r="O40" s="46"/>
      <c r="P40" s="46"/>
      <c r="Q40" s="46"/>
      <c r="R40" s="125"/>
      <c r="S40" s="46"/>
      <c r="T40" s="46"/>
      <c r="U40" s="46"/>
      <c r="V40" s="46"/>
      <c r="W40" s="46"/>
      <c r="X40" s="46"/>
      <c r="Y40" s="46"/>
      <c r="Z40" s="46"/>
      <c r="AA40" s="46"/>
      <c r="AB40" s="46"/>
      <c r="AC40" s="46"/>
      <c r="AD40" s="46"/>
      <c r="AE40" s="46"/>
      <c r="AF40" s="46"/>
      <c r="AG40" s="46"/>
      <c r="AH40" s="46"/>
      <c r="AI40" s="46"/>
      <c r="AJ40" s="46"/>
      <c r="AK40" s="46"/>
      <c r="AL40" s="46"/>
    </row>
    <row r="41">
      <c r="A41" s="47"/>
      <c r="C41" s="47"/>
      <c r="D41" s="47"/>
      <c r="E41" s="99"/>
      <c r="F41" s="50"/>
      <c r="G41" s="50"/>
      <c r="H41" s="50"/>
      <c r="I41" s="50"/>
      <c r="J41" s="102"/>
      <c r="K41" s="46"/>
      <c r="L41" s="46"/>
      <c r="M41" s="46"/>
      <c r="N41" s="46"/>
      <c r="O41" s="46"/>
      <c r="P41" s="46"/>
      <c r="Q41" s="46"/>
      <c r="R41" s="125"/>
      <c r="S41" s="46"/>
      <c r="T41" s="46"/>
      <c r="U41" s="46"/>
      <c r="V41" s="46"/>
      <c r="W41" s="46"/>
      <c r="X41" s="46"/>
      <c r="Y41" s="46"/>
      <c r="Z41" s="46"/>
      <c r="AA41" s="46"/>
      <c r="AB41" s="46"/>
      <c r="AC41" s="46"/>
      <c r="AD41" s="46"/>
      <c r="AE41" s="46"/>
      <c r="AF41" s="46"/>
      <c r="AG41" s="46"/>
      <c r="AH41" s="46"/>
      <c r="AI41" s="46"/>
      <c r="AJ41" s="46"/>
      <c r="AK41" s="46"/>
      <c r="AL41" s="46"/>
    </row>
    <row r="42">
      <c r="A42" s="47"/>
      <c r="C42" s="47"/>
      <c r="D42" s="47"/>
      <c r="E42" s="99"/>
      <c r="F42" s="50"/>
      <c r="G42" s="50"/>
      <c r="H42" s="50"/>
      <c r="I42" s="50"/>
      <c r="J42" s="102"/>
      <c r="K42" s="46"/>
      <c r="L42" s="46"/>
      <c r="M42" s="46"/>
      <c r="N42" s="46"/>
      <c r="O42" s="46"/>
      <c r="P42" s="46"/>
      <c r="Q42" s="46"/>
      <c r="R42" s="125"/>
      <c r="S42" s="46"/>
      <c r="T42" s="46"/>
      <c r="U42" s="46"/>
      <c r="V42" s="46"/>
      <c r="W42" s="46"/>
      <c r="X42" s="46"/>
      <c r="Y42" s="46"/>
      <c r="Z42" s="46"/>
      <c r="AA42" s="46"/>
      <c r="AB42" s="46"/>
      <c r="AC42" s="46"/>
      <c r="AD42" s="46"/>
      <c r="AE42" s="46"/>
      <c r="AF42" s="46"/>
      <c r="AG42" s="46"/>
      <c r="AH42" s="46"/>
      <c r="AI42" s="46"/>
      <c r="AJ42" s="46"/>
      <c r="AK42" s="46"/>
      <c r="AL42" s="46"/>
    </row>
    <row r="43">
      <c r="A43" s="47"/>
      <c r="C43" s="47"/>
      <c r="D43" s="47"/>
      <c r="E43" s="99"/>
      <c r="F43" s="50"/>
      <c r="G43" s="50"/>
      <c r="H43" s="50"/>
      <c r="I43" s="50"/>
      <c r="J43" s="102"/>
      <c r="K43" s="46"/>
      <c r="L43" s="46"/>
      <c r="M43" s="46"/>
      <c r="N43" s="46"/>
      <c r="O43" s="46"/>
      <c r="P43" s="46"/>
      <c r="Q43" s="46"/>
      <c r="R43" s="125"/>
      <c r="S43" s="46"/>
      <c r="T43" s="46"/>
      <c r="U43" s="46"/>
      <c r="V43" s="46"/>
      <c r="W43" s="46"/>
      <c r="X43" s="46"/>
      <c r="Y43" s="46"/>
      <c r="Z43" s="46"/>
      <c r="AA43" s="46"/>
      <c r="AB43" s="46"/>
      <c r="AC43" s="46"/>
      <c r="AD43" s="46"/>
      <c r="AE43" s="46"/>
      <c r="AF43" s="46"/>
      <c r="AG43" s="46"/>
      <c r="AH43" s="46"/>
      <c r="AI43" s="46"/>
      <c r="AJ43" s="46"/>
      <c r="AK43" s="46"/>
      <c r="AL43" s="46"/>
    </row>
    <row r="44">
      <c r="A44" s="50"/>
      <c r="B44" s="46"/>
      <c r="C44" s="46"/>
      <c r="D44" s="46"/>
      <c r="E44" s="70"/>
      <c r="F44" s="50"/>
      <c r="G44" s="50"/>
      <c r="H44" s="50"/>
      <c r="I44" s="50"/>
      <c r="J44" s="102"/>
      <c r="K44" s="46"/>
      <c r="L44" s="46"/>
      <c r="M44" s="46"/>
      <c r="N44" s="46"/>
      <c r="O44" s="46"/>
      <c r="P44" s="46"/>
      <c r="Q44" s="46"/>
      <c r="R44" s="125"/>
      <c r="S44" s="46"/>
      <c r="T44" s="46"/>
      <c r="U44" s="46"/>
      <c r="V44" s="46"/>
      <c r="W44" s="46"/>
      <c r="X44" s="46"/>
      <c r="Y44" s="46"/>
      <c r="Z44" s="46"/>
      <c r="AA44" s="46"/>
      <c r="AB44" s="46"/>
      <c r="AC44" s="46"/>
      <c r="AD44" s="46"/>
      <c r="AE44" s="46"/>
      <c r="AF44" s="46"/>
      <c r="AG44" s="46"/>
      <c r="AH44" s="46"/>
      <c r="AI44" s="46"/>
      <c r="AJ44" s="46"/>
      <c r="AK44" s="46"/>
      <c r="AL44" s="46"/>
    </row>
    <row r="45">
      <c r="A45" s="50"/>
      <c r="B45" s="46"/>
      <c r="C45" s="46"/>
      <c r="D45" s="46"/>
      <c r="E45" s="70"/>
      <c r="F45" s="50"/>
      <c r="G45" s="50"/>
      <c r="H45" s="50"/>
      <c r="I45" s="50"/>
      <c r="J45" s="102"/>
      <c r="K45" s="46"/>
      <c r="L45" s="46"/>
      <c r="M45" s="46"/>
      <c r="N45" s="46"/>
      <c r="O45" s="46"/>
      <c r="P45" s="46"/>
      <c r="Q45" s="46"/>
      <c r="R45" s="125"/>
      <c r="S45" s="46"/>
      <c r="T45" s="46"/>
      <c r="U45" s="46"/>
      <c r="V45" s="46"/>
      <c r="W45" s="46"/>
      <c r="X45" s="46"/>
      <c r="Y45" s="46"/>
      <c r="Z45" s="46"/>
      <c r="AA45" s="46"/>
      <c r="AB45" s="46"/>
      <c r="AC45" s="46"/>
      <c r="AD45" s="46"/>
      <c r="AE45" s="46"/>
      <c r="AF45" s="46"/>
      <c r="AG45" s="46"/>
      <c r="AH45" s="46"/>
      <c r="AI45" s="46"/>
      <c r="AJ45" s="46"/>
      <c r="AK45" s="46"/>
      <c r="AL45" s="46"/>
    </row>
    <row r="46">
      <c r="A46" s="50"/>
      <c r="B46" s="74"/>
      <c r="C46" s="46"/>
      <c r="D46" s="46"/>
      <c r="E46" s="70"/>
      <c r="F46" s="50"/>
      <c r="G46" s="50"/>
      <c r="H46" s="50"/>
      <c r="I46" s="50"/>
      <c r="J46" s="102"/>
      <c r="K46" s="46"/>
      <c r="L46" s="46"/>
      <c r="M46" s="46"/>
      <c r="N46" s="46"/>
      <c r="O46" s="46"/>
      <c r="P46" s="46"/>
      <c r="Q46" s="46"/>
      <c r="R46" s="125"/>
      <c r="S46" s="46"/>
      <c r="T46" s="46"/>
      <c r="U46" s="46"/>
      <c r="V46" s="46"/>
      <c r="W46" s="46"/>
      <c r="X46" s="46"/>
      <c r="Y46" s="46"/>
      <c r="Z46" s="46"/>
      <c r="AA46" s="46"/>
      <c r="AB46" s="46"/>
      <c r="AC46" s="46"/>
      <c r="AD46" s="46"/>
      <c r="AE46" s="46"/>
      <c r="AF46" s="46"/>
      <c r="AG46" s="46"/>
      <c r="AH46" s="46"/>
      <c r="AI46" s="46"/>
      <c r="AJ46" s="46"/>
      <c r="AK46" s="46"/>
      <c r="AL46" s="46"/>
    </row>
    <row r="47">
      <c r="A47" s="50"/>
      <c r="B47" s="83"/>
      <c r="C47" s="46"/>
      <c r="D47" s="46"/>
      <c r="E47" s="70"/>
      <c r="F47" s="50"/>
      <c r="G47" s="50"/>
      <c r="H47" s="50"/>
      <c r="I47" s="50"/>
      <c r="J47" s="102"/>
      <c r="K47" s="46"/>
      <c r="L47" s="46"/>
      <c r="M47" s="46"/>
      <c r="N47" s="46"/>
      <c r="O47" s="46"/>
      <c r="P47" s="46"/>
      <c r="Q47" s="46"/>
      <c r="R47" s="125"/>
      <c r="S47" s="46"/>
      <c r="T47" s="46"/>
      <c r="U47" s="46"/>
      <c r="V47" s="46"/>
      <c r="W47" s="46"/>
      <c r="X47" s="46"/>
      <c r="Y47" s="46"/>
      <c r="Z47" s="46"/>
      <c r="AA47" s="46"/>
      <c r="AB47" s="46"/>
      <c r="AC47" s="46"/>
      <c r="AD47" s="46"/>
      <c r="AE47" s="46"/>
      <c r="AF47" s="46"/>
      <c r="AG47" s="46"/>
      <c r="AH47" s="46"/>
      <c r="AI47" s="46"/>
      <c r="AJ47" s="46"/>
      <c r="AK47" s="46"/>
      <c r="AL47" s="46"/>
    </row>
    <row r="48">
      <c r="A48" s="50"/>
      <c r="B48" s="83"/>
      <c r="C48" s="46"/>
      <c r="D48" s="46"/>
      <c r="E48" s="70"/>
      <c r="F48" s="50"/>
      <c r="G48" s="50"/>
      <c r="H48" s="50"/>
      <c r="I48" s="50"/>
      <c r="J48" s="102"/>
      <c r="K48" s="46"/>
      <c r="L48" s="46"/>
      <c r="M48" s="46"/>
      <c r="N48" s="46"/>
      <c r="O48" s="46"/>
      <c r="P48" s="46"/>
      <c r="Q48" s="46"/>
      <c r="R48" s="125"/>
      <c r="S48" s="46"/>
      <c r="T48" s="46"/>
      <c r="U48" s="46"/>
      <c r="V48" s="46"/>
      <c r="W48" s="46"/>
      <c r="X48" s="46"/>
      <c r="Y48" s="46"/>
      <c r="Z48" s="46"/>
      <c r="AA48" s="46"/>
      <c r="AB48" s="46"/>
      <c r="AC48" s="46"/>
      <c r="AD48" s="46"/>
      <c r="AE48" s="46"/>
      <c r="AF48" s="46"/>
      <c r="AG48" s="46"/>
      <c r="AH48" s="46"/>
      <c r="AI48" s="46"/>
      <c r="AJ48" s="46"/>
      <c r="AK48" s="46"/>
      <c r="AL48" s="46"/>
    </row>
    <row r="49">
      <c r="A49" s="50"/>
      <c r="B49" s="46"/>
      <c r="C49" s="46"/>
      <c r="D49" s="46"/>
      <c r="E49" s="70"/>
      <c r="F49" s="50"/>
      <c r="G49" s="50"/>
      <c r="H49" s="50"/>
      <c r="I49" s="50"/>
      <c r="J49" s="102"/>
      <c r="K49" s="46"/>
      <c r="L49" s="46"/>
      <c r="M49" s="46"/>
      <c r="N49" s="46"/>
      <c r="O49" s="46"/>
      <c r="P49" s="46"/>
      <c r="Q49" s="46"/>
      <c r="R49" s="125"/>
      <c r="S49" s="46"/>
      <c r="T49" s="46"/>
      <c r="U49" s="46"/>
      <c r="V49" s="46"/>
      <c r="W49" s="46"/>
      <c r="X49" s="46"/>
      <c r="Y49" s="46"/>
      <c r="Z49" s="46"/>
      <c r="AA49" s="46"/>
      <c r="AB49" s="46"/>
      <c r="AC49" s="46"/>
      <c r="AD49" s="46"/>
      <c r="AE49" s="46"/>
      <c r="AF49" s="46"/>
      <c r="AG49" s="46"/>
      <c r="AH49" s="46"/>
      <c r="AI49" s="46"/>
      <c r="AJ49" s="46"/>
      <c r="AK49" s="46"/>
      <c r="AL49" s="46"/>
    </row>
    <row r="50">
      <c r="A50" s="50"/>
      <c r="B50" s="46"/>
      <c r="C50" s="46"/>
      <c r="D50" s="46"/>
      <c r="E50" s="70"/>
      <c r="F50" s="50"/>
      <c r="G50" s="50"/>
      <c r="H50" s="50"/>
      <c r="I50" s="50"/>
      <c r="J50" s="102"/>
      <c r="K50" s="46"/>
      <c r="L50" s="46"/>
      <c r="M50" s="46"/>
      <c r="N50" s="46"/>
      <c r="O50" s="46"/>
      <c r="P50" s="46"/>
      <c r="Q50" s="46"/>
      <c r="R50" s="125"/>
      <c r="S50" s="46"/>
      <c r="T50" s="46"/>
      <c r="U50" s="46"/>
      <c r="V50" s="46"/>
      <c r="W50" s="46"/>
      <c r="X50" s="46"/>
      <c r="Y50" s="46"/>
      <c r="Z50" s="46"/>
      <c r="AA50" s="46"/>
      <c r="AB50" s="46"/>
      <c r="AC50" s="46"/>
      <c r="AD50" s="46"/>
      <c r="AE50" s="46"/>
      <c r="AF50" s="46"/>
      <c r="AG50" s="46"/>
      <c r="AH50" s="46"/>
      <c r="AI50" s="46"/>
      <c r="AJ50" s="46"/>
      <c r="AK50" s="46"/>
      <c r="AL50" s="46"/>
    </row>
    <row r="51">
      <c r="A51" s="50"/>
      <c r="B51" s="46"/>
      <c r="C51" s="46"/>
      <c r="D51" s="46"/>
      <c r="E51" s="70"/>
      <c r="F51" s="50"/>
      <c r="G51" s="50"/>
      <c r="H51" s="50"/>
      <c r="I51" s="50"/>
      <c r="J51" s="102"/>
      <c r="K51" s="46"/>
      <c r="L51" s="46"/>
      <c r="M51" s="46"/>
      <c r="N51" s="46"/>
      <c r="O51" s="46"/>
      <c r="P51" s="46"/>
      <c r="Q51" s="46"/>
      <c r="R51" s="125"/>
      <c r="S51" s="46"/>
      <c r="T51" s="46"/>
      <c r="U51" s="46"/>
      <c r="V51" s="46"/>
      <c r="W51" s="46"/>
      <c r="X51" s="46"/>
      <c r="Y51" s="46"/>
      <c r="Z51" s="46"/>
      <c r="AA51" s="46"/>
      <c r="AB51" s="46"/>
      <c r="AC51" s="46"/>
      <c r="AD51" s="46"/>
      <c r="AE51" s="46"/>
      <c r="AF51" s="46"/>
      <c r="AG51" s="46"/>
      <c r="AH51" s="46"/>
      <c r="AI51" s="46"/>
      <c r="AJ51" s="46"/>
      <c r="AK51" s="46"/>
      <c r="AL51" s="46"/>
    </row>
    <row r="52">
      <c r="A52" s="50"/>
      <c r="B52" s="46"/>
      <c r="C52" s="46"/>
      <c r="D52" s="46"/>
      <c r="E52" s="70"/>
      <c r="F52" s="50"/>
      <c r="G52" s="50"/>
      <c r="H52" s="50"/>
      <c r="I52" s="50"/>
      <c r="J52" s="102"/>
      <c r="K52" s="46"/>
      <c r="L52" s="46"/>
      <c r="M52" s="46"/>
      <c r="N52" s="46"/>
      <c r="O52" s="46"/>
      <c r="P52" s="46"/>
      <c r="Q52" s="46"/>
      <c r="R52" s="125"/>
      <c r="S52" s="46"/>
      <c r="T52" s="46"/>
      <c r="U52" s="46"/>
      <c r="V52" s="46"/>
      <c r="W52" s="46"/>
      <c r="X52" s="46"/>
      <c r="Y52" s="46"/>
      <c r="Z52" s="46"/>
      <c r="AA52" s="46"/>
      <c r="AB52" s="46"/>
      <c r="AC52" s="46"/>
      <c r="AD52" s="46"/>
      <c r="AE52" s="46"/>
      <c r="AF52" s="46"/>
      <c r="AG52" s="46"/>
      <c r="AH52" s="46"/>
      <c r="AI52" s="46"/>
      <c r="AJ52" s="46"/>
      <c r="AK52" s="46"/>
      <c r="AL52" s="46"/>
    </row>
    <row r="53">
      <c r="A53" s="50"/>
      <c r="B53" s="46"/>
      <c r="C53" s="46"/>
      <c r="D53" s="46"/>
      <c r="E53" s="70"/>
      <c r="F53" s="50"/>
      <c r="G53" s="50"/>
      <c r="H53" s="50"/>
      <c r="I53" s="50"/>
      <c r="J53" s="102"/>
      <c r="K53" s="46"/>
      <c r="L53" s="46"/>
      <c r="M53" s="46"/>
      <c r="N53" s="46"/>
      <c r="O53" s="46"/>
      <c r="P53" s="46"/>
      <c r="Q53" s="46"/>
      <c r="R53" s="125"/>
      <c r="S53" s="46"/>
      <c r="T53" s="46"/>
      <c r="U53" s="46"/>
      <c r="V53" s="46"/>
      <c r="W53" s="46"/>
      <c r="X53" s="46"/>
      <c r="Y53" s="46"/>
      <c r="Z53" s="46"/>
      <c r="AA53" s="46"/>
      <c r="AB53" s="46"/>
      <c r="AC53" s="46"/>
      <c r="AD53" s="46"/>
      <c r="AE53" s="46"/>
      <c r="AF53" s="46"/>
      <c r="AG53" s="46"/>
      <c r="AH53" s="46"/>
      <c r="AI53" s="46"/>
      <c r="AJ53" s="46"/>
      <c r="AK53" s="46"/>
      <c r="AL53" s="46"/>
    </row>
    <row r="54">
      <c r="A54" s="50"/>
      <c r="B54" s="46"/>
      <c r="C54" s="46"/>
      <c r="D54" s="46"/>
      <c r="E54" s="70"/>
      <c r="F54" s="50"/>
      <c r="G54" s="50"/>
      <c r="H54" s="50"/>
      <c r="I54" s="50"/>
      <c r="J54" s="102"/>
      <c r="K54" s="46"/>
      <c r="L54" s="46"/>
      <c r="M54" s="46"/>
      <c r="N54" s="46"/>
      <c r="O54" s="46"/>
      <c r="P54" s="46"/>
      <c r="Q54" s="46"/>
      <c r="R54" s="125"/>
      <c r="S54" s="46"/>
      <c r="T54" s="46"/>
      <c r="U54" s="46"/>
      <c r="V54" s="46"/>
      <c r="W54" s="46"/>
      <c r="X54" s="46"/>
      <c r="Y54" s="46"/>
      <c r="Z54" s="46"/>
      <c r="AA54" s="46"/>
      <c r="AB54" s="46"/>
      <c r="AC54" s="46"/>
      <c r="AD54" s="46"/>
      <c r="AE54" s="46"/>
      <c r="AF54" s="46"/>
      <c r="AG54" s="46"/>
      <c r="AH54" s="46"/>
      <c r="AI54" s="46"/>
      <c r="AJ54" s="46"/>
      <c r="AK54" s="46"/>
      <c r="AL54" s="46"/>
    </row>
    <row r="55">
      <c r="A55" s="50"/>
      <c r="B55" s="46"/>
      <c r="C55" s="46"/>
      <c r="D55" s="46"/>
      <c r="E55" s="70"/>
      <c r="F55" s="50"/>
      <c r="G55" s="50"/>
      <c r="H55" s="50"/>
      <c r="I55" s="50"/>
      <c r="J55" s="102"/>
      <c r="K55" s="46"/>
      <c r="L55" s="46"/>
      <c r="M55" s="46"/>
      <c r="N55" s="46"/>
      <c r="O55" s="46"/>
      <c r="P55" s="46"/>
      <c r="Q55" s="46"/>
      <c r="R55" s="125"/>
      <c r="S55" s="46"/>
      <c r="T55" s="46"/>
      <c r="U55" s="46"/>
      <c r="V55" s="46"/>
      <c r="W55" s="46"/>
      <c r="X55" s="46"/>
      <c r="Y55" s="46"/>
      <c r="Z55" s="46"/>
      <c r="AA55" s="46"/>
      <c r="AB55" s="46"/>
      <c r="AC55" s="46"/>
      <c r="AD55" s="46"/>
      <c r="AE55" s="46"/>
      <c r="AF55" s="46"/>
      <c r="AG55" s="46"/>
      <c r="AH55" s="46"/>
      <c r="AI55" s="46"/>
      <c r="AJ55" s="46"/>
      <c r="AK55" s="46"/>
      <c r="AL55" s="46"/>
    </row>
    <row r="56">
      <c r="A56" s="50"/>
      <c r="B56" s="46"/>
      <c r="C56" s="46"/>
      <c r="D56" s="46"/>
      <c r="E56" s="70"/>
      <c r="F56" s="50"/>
      <c r="G56" s="50"/>
      <c r="H56" s="50"/>
      <c r="I56" s="50"/>
      <c r="J56" s="102"/>
      <c r="K56" s="46"/>
      <c r="L56" s="46"/>
      <c r="M56" s="46"/>
      <c r="N56" s="46"/>
      <c r="O56" s="46"/>
      <c r="P56" s="46"/>
      <c r="Q56" s="46"/>
      <c r="R56" s="125"/>
      <c r="S56" s="46"/>
      <c r="T56" s="46"/>
      <c r="U56" s="46"/>
      <c r="V56" s="46"/>
      <c r="W56" s="46"/>
      <c r="X56" s="46"/>
      <c r="Y56" s="46"/>
      <c r="Z56" s="46"/>
      <c r="AA56" s="46"/>
      <c r="AB56" s="46"/>
      <c r="AC56" s="46"/>
      <c r="AD56" s="46"/>
      <c r="AE56" s="46"/>
      <c r="AF56" s="46"/>
      <c r="AG56" s="46"/>
      <c r="AH56" s="46"/>
      <c r="AI56" s="46"/>
      <c r="AJ56" s="46"/>
      <c r="AK56" s="46"/>
      <c r="AL56" s="46"/>
    </row>
    <row r="57">
      <c r="A57" s="50"/>
      <c r="B57" s="46"/>
      <c r="C57" s="46"/>
      <c r="D57" s="46"/>
      <c r="E57" s="70"/>
      <c r="F57" s="50"/>
      <c r="G57" s="50"/>
      <c r="H57" s="50"/>
      <c r="I57" s="50"/>
      <c r="J57" s="102"/>
      <c r="K57" s="46"/>
      <c r="L57" s="46"/>
      <c r="M57" s="46"/>
      <c r="N57" s="46"/>
      <c r="O57" s="46"/>
      <c r="P57" s="46"/>
      <c r="Q57" s="46"/>
      <c r="R57" s="125"/>
      <c r="S57" s="46"/>
      <c r="T57" s="46"/>
      <c r="U57" s="46"/>
      <c r="V57" s="46"/>
      <c r="W57" s="46"/>
      <c r="X57" s="46"/>
      <c r="Y57" s="46"/>
      <c r="Z57" s="46"/>
      <c r="AA57" s="46"/>
      <c r="AB57" s="46"/>
      <c r="AC57" s="46"/>
      <c r="AD57" s="46"/>
      <c r="AE57" s="46"/>
      <c r="AF57" s="46"/>
      <c r="AG57" s="46"/>
      <c r="AH57" s="46"/>
      <c r="AI57" s="46"/>
      <c r="AJ57" s="46"/>
      <c r="AK57" s="46"/>
      <c r="AL57" s="46"/>
    </row>
    <row r="58">
      <c r="A58" s="50"/>
      <c r="B58" s="46"/>
      <c r="C58" s="46"/>
      <c r="D58" s="46"/>
      <c r="E58" s="70"/>
      <c r="F58" s="50"/>
      <c r="G58" s="50"/>
      <c r="H58" s="50"/>
      <c r="I58" s="50"/>
      <c r="J58" s="102"/>
      <c r="K58" s="46"/>
      <c r="L58" s="46"/>
      <c r="M58" s="46"/>
      <c r="N58" s="46"/>
      <c r="O58" s="46"/>
      <c r="P58" s="46"/>
      <c r="Q58" s="46"/>
      <c r="R58" s="125"/>
      <c r="S58" s="46"/>
      <c r="T58" s="46"/>
      <c r="U58" s="46"/>
      <c r="V58" s="46"/>
      <c r="W58" s="46"/>
      <c r="X58" s="46"/>
      <c r="Y58" s="46"/>
      <c r="Z58" s="46"/>
      <c r="AA58" s="46"/>
      <c r="AB58" s="46"/>
      <c r="AC58" s="46"/>
      <c r="AD58" s="46"/>
      <c r="AE58" s="46"/>
      <c r="AF58" s="46"/>
      <c r="AG58" s="46"/>
      <c r="AH58" s="46"/>
      <c r="AI58" s="46"/>
      <c r="AJ58" s="46"/>
      <c r="AK58" s="46"/>
      <c r="AL58" s="46"/>
    </row>
    <row r="59">
      <c r="A59" s="50"/>
      <c r="B59" s="46"/>
      <c r="C59" s="46"/>
      <c r="D59" s="46"/>
      <c r="E59" s="70"/>
      <c r="F59" s="50"/>
      <c r="G59" s="50"/>
      <c r="H59" s="50"/>
      <c r="I59" s="50"/>
      <c r="J59" s="102"/>
      <c r="K59" s="46"/>
      <c r="L59" s="46"/>
      <c r="M59" s="46"/>
      <c r="N59" s="46"/>
      <c r="O59" s="46"/>
      <c r="P59" s="46"/>
      <c r="Q59" s="46"/>
      <c r="R59" s="125"/>
      <c r="S59" s="46"/>
      <c r="T59" s="46"/>
      <c r="U59" s="46"/>
      <c r="V59" s="46"/>
      <c r="W59" s="46"/>
      <c r="X59" s="46"/>
      <c r="Y59" s="46"/>
      <c r="Z59" s="46"/>
      <c r="AA59" s="46"/>
      <c r="AB59" s="46"/>
      <c r="AC59" s="46"/>
      <c r="AD59" s="46"/>
      <c r="AE59" s="46"/>
      <c r="AF59" s="46"/>
      <c r="AG59" s="46"/>
      <c r="AH59" s="46"/>
      <c r="AI59" s="46"/>
      <c r="AJ59" s="46"/>
      <c r="AK59" s="46"/>
      <c r="AL59" s="46"/>
    </row>
    <row r="60">
      <c r="A60" s="50"/>
      <c r="B60" s="46"/>
      <c r="C60" s="46"/>
      <c r="D60" s="46"/>
      <c r="E60" s="70"/>
      <c r="F60" s="50"/>
      <c r="G60" s="50"/>
      <c r="H60" s="50"/>
      <c r="I60" s="50"/>
      <c r="J60" s="102"/>
      <c r="K60" s="46"/>
      <c r="L60" s="46"/>
      <c r="M60" s="46"/>
      <c r="N60" s="46"/>
      <c r="O60" s="46"/>
      <c r="P60" s="46"/>
      <c r="Q60" s="46"/>
      <c r="R60" s="125"/>
      <c r="S60" s="46"/>
      <c r="T60" s="46"/>
      <c r="U60" s="46"/>
      <c r="V60" s="46"/>
      <c r="W60" s="46"/>
      <c r="X60" s="46"/>
      <c r="Y60" s="46"/>
      <c r="Z60" s="46"/>
      <c r="AA60" s="46"/>
      <c r="AB60" s="46"/>
      <c r="AC60" s="46"/>
      <c r="AD60" s="46"/>
      <c r="AE60" s="46"/>
      <c r="AF60" s="46"/>
      <c r="AG60" s="46"/>
      <c r="AH60" s="46"/>
      <c r="AI60" s="46"/>
      <c r="AJ60" s="46"/>
      <c r="AK60" s="46"/>
      <c r="AL60" s="46"/>
    </row>
    <row r="61">
      <c r="A61" s="50"/>
      <c r="B61" s="46"/>
      <c r="C61" s="46"/>
      <c r="D61" s="46"/>
      <c r="E61" s="70"/>
      <c r="F61" s="50"/>
      <c r="G61" s="50"/>
      <c r="H61" s="50"/>
      <c r="I61" s="50"/>
      <c r="J61" s="102"/>
      <c r="K61" s="46"/>
      <c r="L61" s="46"/>
      <c r="M61" s="46"/>
      <c r="N61" s="46"/>
      <c r="O61" s="46"/>
      <c r="P61" s="46"/>
      <c r="Q61" s="46"/>
      <c r="R61" s="125"/>
      <c r="S61" s="46"/>
      <c r="T61" s="46"/>
      <c r="U61" s="46"/>
      <c r="V61" s="46"/>
      <c r="W61" s="46"/>
      <c r="X61" s="46"/>
      <c r="Y61" s="46"/>
      <c r="Z61" s="46"/>
      <c r="AA61" s="46"/>
      <c r="AB61" s="46"/>
      <c r="AC61" s="46"/>
      <c r="AD61" s="46"/>
      <c r="AE61" s="46"/>
      <c r="AF61" s="46"/>
      <c r="AG61" s="46"/>
      <c r="AH61" s="46"/>
      <c r="AI61" s="46"/>
      <c r="AJ61" s="46"/>
      <c r="AK61" s="46"/>
      <c r="AL61" s="46"/>
    </row>
    <row r="62">
      <c r="A62" s="50"/>
      <c r="B62" s="46"/>
      <c r="C62" s="46"/>
      <c r="D62" s="46"/>
      <c r="E62" s="70"/>
      <c r="F62" s="50"/>
      <c r="G62" s="50"/>
      <c r="H62" s="50"/>
      <c r="I62" s="50"/>
      <c r="J62" s="102"/>
      <c r="K62" s="46"/>
      <c r="L62" s="46"/>
      <c r="M62" s="46"/>
      <c r="N62" s="46"/>
      <c r="O62" s="46"/>
      <c r="P62" s="46"/>
      <c r="Q62" s="46"/>
      <c r="R62" s="125"/>
      <c r="S62" s="46"/>
      <c r="T62" s="46"/>
      <c r="U62" s="46"/>
      <c r="V62" s="46"/>
      <c r="W62" s="46"/>
      <c r="X62" s="46"/>
      <c r="Y62" s="46"/>
      <c r="Z62" s="46"/>
      <c r="AA62" s="46"/>
      <c r="AB62" s="46"/>
      <c r="AC62" s="46"/>
      <c r="AD62" s="46"/>
      <c r="AE62" s="46"/>
      <c r="AF62" s="46"/>
      <c r="AG62" s="46"/>
      <c r="AH62" s="46"/>
      <c r="AI62" s="46"/>
      <c r="AJ62" s="46"/>
      <c r="AK62" s="46"/>
      <c r="AL62" s="46"/>
    </row>
    <row r="63">
      <c r="A63" s="50"/>
      <c r="B63" s="46"/>
      <c r="C63" s="46"/>
      <c r="D63" s="46"/>
      <c r="E63" s="70"/>
      <c r="F63" s="50"/>
      <c r="G63" s="50"/>
      <c r="H63" s="50"/>
      <c r="I63" s="50"/>
      <c r="J63" s="102"/>
      <c r="K63" s="46"/>
      <c r="L63" s="46"/>
      <c r="M63" s="46"/>
      <c r="N63" s="46"/>
      <c r="O63" s="46"/>
      <c r="P63" s="46"/>
      <c r="Q63" s="46"/>
      <c r="R63" s="125"/>
      <c r="S63" s="46"/>
      <c r="T63" s="46"/>
      <c r="U63" s="46"/>
      <c r="V63" s="46"/>
      <c r="W63" s="46"/>
      <c r="X63" s="46"/>
      <c r="Y63" s="46"/>
      <c r="Z63" s="46"/>
      <c r="AA63" s="46"/>
      <c r="AB63" s="46"/>
      <c r="AC63" s="46"/>
      <c r="AD63" s="46"/>
      <c r="AE63" s="46"/>
      <c r="AF63" s="46"/>
      <c r="AG63" s="46"/>
      <c r="AH63" s="46"/>
      <c r="AI63" s="46"/>
      <c r="AJ63" s="46"/>
      <c r="AK63" s="46"/>
      <c r="AL63" s="46"/>
    </row>
    <row r="64">
      <c r="A64" s="50"/>
      <c r="B64" s="46"/>
      <c r="C64" s="46"/>
      <c r="D64" s="46"/>
      <c r="E64" s="70"/>
      <c r="F64" s="50"/>
      <c r="G64" s="50"/>
      <c r="H64" s="50"/>
      <c r="I64" s="50"/>
      <c r="J64" s="102"/>
      <c r="K64" s="46"/>
      <c r="L64" s="46"/>
      <c r="M64" s="46"/>
      <c r="N64" s="46"/>
      <c r="O64" s="46"/>
      <c r="P64" s="46"/>
      <c r="Q64" s="46"/>
      <c r="R64" s="125"/>
      <c r="S64" s="46"/>
      <c r="T64" s="46"/>
      <c r="U64" s="46"/>
      <c r="V64" s="46"/>
      <c r="W64" s="46"/>
      <c r="X64" s="46"/>
      <c r="Y64" s="46"/>
      <c r="Z64" s="46"/>
      <c r="AA64" s="46"/>
      <c r="AB64" s="46"/>
      <c r="AC64" s="46"/>
      <c r="AD64" s="46"/>
      <c r="AE64" s="46"/>
      <c r="AF64" s="46"/>
      <c r="AG64" s="46"/>
      <c r="AH64" s="46"/>
      <c r="AI64" s="46"/>
      <c r="AJ64" s="46"/>
      <c r="AK64" s="46"/>
      <c r="AL64" s="46"/>
    </row>
    <row r="65">
      <c r="A65" s="50"/>
      <c r="B65" s="46"/>
      <c r="C65" s="46"/>
      <c r="D65" s="46"/>
      <c r="E65" s="70"/>
      <c r="F65" s="50"/>
      <c r="G65" s="50"/>
      <c r="H65" s="50"/>
      <c r="I65" s="50"/>
      <c r="J65" s="102"/>
      <c r="K65" s="46"/>
      <c r="L65" s="46"/>
      <c r="M65" s="46"/>
      <c r="N65" s="46"/>
      <c r="O65" s="46"/>
      <c r="P65" s="46"/>
      <c r="Q65" s="46"/>
      <c r="R65" s="125"/>
      <c r="S65" s="46"/>
      <c r="T65" s="46"/>
      <c r="U65" s="46"/>
      <c r="V65" s="46"/>
      <c r="W65" s="46"/>
      <c r="X65" s="46"/>
      <c r="Y65" s="46"/>
      <c r="Z65" s="46"/>
      <c r="AA65" s="46"/>
      <c r="AB65" s="46"/>
      <c r="AC65" s="46"/>
      <c r="AD65" s="46"/>
      <c r="AE65" s="46"/>
      <c r="AF65" s="46"/>
      <c r="AG65" s="46"/>
      <c r="AH65" s="46"/>
      <c r="AI65" s="46"/>
      <c r="AJ65" s="46"/>
      <c r="AK65" s="46"/>
      <c r="AL65" s="46"/>
    </row>
    <row r="66">
      <c r="A66" s="50"/>
      <c r="B66" s="46"/>
      <c r="C66" s="46"/>
      <c r="D66" s="46"/>
      <c r="E66" s="70"/>
      <c r="F66" s="50"/>
      <c r="G66" s="50"/>
      <c r="H66" s="50"/>
      <c r="I66" s="50"/>
      <c r="J66" s="102"/>
      <c r="K66" s="46"/>
      <c r="L66" s="46"/>
      <c r="M66" s="46"/>
      <c r="N66" s="46"/>
      <c r="O66" s="46"/>
      <c r="P66" s="46"/>
      <c r="Q66" s="46"/>
      <c r="R66" s="46"/>
      <c r="S66" s="46"/>
      <c r="T66" s="46"/>
      <c r="U66" s="46"/>
      <c r="V66" s="46"/>
      <c r="W66" s="46"/>
      <c r="X66" s="46"/>
      <c r="Y66" s="46"/>
      <c r="Z66" s="46"/>
      <c r="AA66" s="46"/>
      <c r="AB66" s="46"/>
      <c r="AC66" s="46"/>
      <c r="AD66" s="46"/>
      <c r="AE66" s="46"/>
      <c r="AF66" s="46"/>
      <c r="AG66" s="46"/>
      <c r="AH66" s="46"/>
      <c r="AI66" s="46"/>
      <c r="AJ66" s="46"/>
      <c r="AK66" s="46"/>
      <c r="AL66" s="46"/>
    </row>
    <row r="67">
      <c r="A67" s="50"/>
      <c r="B67" s="46"/>
      <c r="C67" s="46"/>
      <c r="D67" s="46"/>
      <c r="E67" s="70"/>
      <c r="F67" s="50"/>
      <c r="G67" s="50"/>
      <c r="H67" s="50"/>
      <c r="I67" s="50"/>
      <c r="J67" s="102"/>
      <c r="K67" s="46"/>
      <c r="L67" s="46"/>
      <c r="M67" s="46"/>
      <c r="N67" s="46"/>
      <c r="O67" s="46"/>
      <c r="P67" s="46"/>
      <c r="Q67" s="46"/>
      <c r="R67" s="46"/>
      <c r="S67" s="46"/>
      <c r="T67" s="46"/>
      <c r="U67" s="46"/>
      <c r="V67" s="46"/>
      <c r="W67" s="46"/>
      <c r="X67" s="46"/>
      <c r="Y67" s="46"/>
      <c r="Z67" s="46"/>
      <c r="AA67" s="46"/>
      <c r="AB67" s="46"/>
      <c r="AC67" s="46"/>
      <c r="AD67" s="46"/>
      <c r="AE67" s="46"/>
      <c r="AF67" s="46"/>
      <c r="AG67" s="46"/>
      <c r="AH67" s="46"/>
      <c r="AI67" s="46"/>
      <c r="AJ67" s="46"/>
      <c r="AK67" s="46"/>
      <c r="AL67" s="46"/>
    </row>
    <row r="68">
      <c r="A68" s="50"/>
      <c r="B68" s="46"/>
      <c r="C68" s="46"/>
      <c r="D68" s="46"/>
      <c r="E68" s="70"/>
      <c r="F68" s="50"/>
      <c r="G68" s="50"/>
      <c r="H68" s="50"/>
      <c r="I68" s="50"/>
      <c r="J68" s="102"/>
      <c r="K68" s="46"/>
      <c r="L68" s="46"/>
      <c r="M68" s="46"/>
      <c r="N68" s="46"/>
      <c r="O68" s="46"/>
      <c r="P68" s="46"/>
      <c r="Q68" s="46"/>
      <c r="R68" s="46"/>
      <c r="S68" s="46"/>
      <c r="T68" s="46"/>
      <c r="U68" s="46"/>
      <c r="V68" s="46"/>
      <c r="W68" s="46"/>
      <c r="X68" s="46"/>
      <c r="Y68" s="46"/>
      <c r="Z68" s="46"/>
      <c r="AA68" s="46"/>
      <c r="AB68" s="46"/>
      <c r="AC68" s="46"/>
      <c r="AD68" s="46"/>
      <c r="AE68" s="46"/>
      <c r="AF68" s="46"/>
      <c r="AG68" s="46"/>
      <c r="AH68" s="46"/>
      <c r="AI68" s="46"/>
      <c r="AJ68" s="46"/>
      <c r="AK68" s="46"/>
      <c r="AL68" s="46"/>
    </row>
    <row r="69">
      <c r="A69" s="50"/>
      <c r="B69" s="46"/>
      <c r="C69" s="46"/>
      <c r="D69" s="46"/>
      <c r="E69" s="70"/>
      <c r="F69" s="50"/>
      <c r="G69" s="50"/>
      <c r="H69" s="50"/>
      <c r="I69" s="50"/>
      <c r="J69" s="102"/>
      <c r="K69" s="46"/>
      <c r="L69" s="46"/>
      <c r="M69" s="46"/>
      <c r="N69" s="46"/>
      <c r="O69" s="46"/>
      <c r="P69" s="46"/>
      <c r="Q69" s="46"/>
      <c r="R69" s="46"/>
      <c r="S69" s="46"/>
      <c r="T69" s="46"/>
      <c r="U69" s="46"/>
      <c r="V69" s="46"/>
      <c r="W69" s="46"/>
      <c r="X69" s="46"/>
      <c r="Y69" s="46"/>
      <c r="Z69" s="46"/>
      <c r="AA69" s="46"/>
      <c r="AB69" s="46"/>
      <c r="AC69" s="46"/>
      <c r="AD69" s="46"/>
      <c r="AE69" s="46"/>
      <c r="AF69" s="46"/>
      <c r="AG69" s="46"/>
      <c r="AH69" s="46"/>
      <c r="AI69" s="46"/>
      <c r="AJ69" s="46"/>
      <c r="AK69" s="46"/>
      <c r="AL69" s="46"/>
    </row>
    <row r="70">
      <c r="A70" s="50"/>
      <c r="B70" s="46"/>
      <c r="C70" s="46"/>
      <c r="D70" s="46"/>
      <c r="E70" s="70"/>
      <c r="F70" s="50"/>
      <c r="G70" s="50"/>
      <c r="H70" s="50"/>
      <c r="I70" s="50"/>
      <c r="J70" s="102"/>
      <c r="K70" s="46"/>
      <c r="L70" s="46"/>
      <c r="M70" s="46"/>
      <c r="N70" s="46"/>
      <c r="O70" s="46"/>
      <c r="P70" s="46"/>
      <c r="Q70" s="46"/>
      <c r="R70" s="46"/>
      <c r="S70" s="46"/>
      <c r="T70" s="46"/>
      <c r="U70" s="46"/>
      <c r="V70" s="46"/>
      <c r="W70" s="46"/>
      <c r="X70" s="46"/>
      <c r="Y70" s="46"/>
      <c r="Z70" s="46"/>
      <c r="AA70" s="46"/>
      <c r="AB70" s="46"/>
      <c r="AC70" s="46"/>
      <c r="AD70" s="46"/>
      <c r="AE70" s="46"/>
      <c r="AF70" s="46"/>
      <c r="AG70" s="46"/>
      <c r="AH70" s="46"/>
      <c r="AI70" s="46"/>
      <c r="AJ70" s="46"/>
      <c r="AK70" s="46"/>
      <c r="AL70" s="46"/>
    </row>
    <row r="71">
      <c r="A71" s="50"/>
      <c r="B71" s="46"/>
      <c r="C71" s="46"/>
      <c r="D71" s="46"/>
      <c r="E71" s="70"/>
      <c r="F71" s="50"/>
      <c r="G71" s="50"/>
      <c r="H71" s="50"/>
      <c r="I71" s="50"/>
      <c r="J71" s="102"/>
      <c r="K71" s="46"/>
      <c r="L71" s="46"/>
      <c r="M71" s="46"/>
      <c r="N71" s="46"/>
      <c r="O71" s="46"/>
      <c r="P71" s="46"/>
      <c r="Q71" s="46"/>
      <c r="R71" s="46"/>
      <c r="S71" s="46"/>
      <c r="T71" s="46"/>
      <c r="U71" s="46"/>
      <c r="V71" s="46"/>
      <c r="W71" s="46"/>
      <c r="X71" s="46"/>
      <c r="Y71" s="46"/>
      <c r="Z71" s="46"/>
      <c r="AA71" s="46"/>
      <c r="AB71" s="46"/>
      <c r="AC71" s="46"/>
      <c r="AD71" s="46"/>
      <c r="AE71" s="46"/>
      <c r="AF71" s="46"/>
      <c r="AG71" s="46"/>
      <c r="AH71" s="46"/>
      <c r="AI71" s="46"/>
      <c r="AJ71" s="46"/>
      <c r="AK71" s="46"/>
      <c r="AL71" s="46"/>
    </row>
    <row r="72">
      <c r="A72" s="50"/>
      <c r="B72" s="46"/>
      <c r="C72" s="46"/>
      <c r="D72" s="46"/>
      <c r="E72" s="70"/>
      <c r="F72" s="50"/>
      <c r="G72" s="50"/>
      <c r="H72" s="50"/>
      <c r="I72" s="50"/>
      <c r="J72" s="102"/>
      <c r="K72" s="46"/>
      <c r="L72" s="46"/>
      <c r="M72" s="46"/>
      <c r="N72" s="46"/>
      <c r="O72" s="46"/>
      <c r="P72" s="46"/>
      <c r="Q72" s="46"/>
      <c r="R72" s="46"/>
      <c r="S72" s="46"/>
      <c r="T72" s="46"/>
      <c r="U72" s="46"/>
      <c r="V72" s="46"/>
      <c r="W72" s="46"/>
      <c r="X72" s="46"/>
      <c r="Y72" s="46"/>
      <c r="Z72" s="46"/>
      <c r="AA72" s="46"/>
      <c r="AB72" s="46"/>
      <c r="AC72" s="46"/>
      <c r="AD72" s="46"/>
      <c r="AE72" s="46"/>
      <c r="AF72" s="46"/>
      <c r="AG72" s="46"/>
      <c r="AH72" s="46"/>
      <c r="AI72" s="46"/>
      <c r="AJ72" s="46"/>
      <c r="AK72" s="46"/>
      <c r="AL72" s="46"/>
    </row>
    <row r="73">
      <c r="A73" s="50"/>
      <c r="B73" s="46"/>
      <c r="C73" s="46"/>
      <c r="D73" s="46"/>
      <c r="E73" s="70"/>
      <c r="F73" s="50"/>
      <c r="G73" s="50"/>
      <c r="H73" s="50"/>
      <c r="I73" s="50"/>
      <c r="J73" s="102"/>
      <c r="K73" s="46"/>
      <c r="L73" s="46"/>
      <c r="M73" s="46"/>
      <c r="N73" s="46"/>
      <c r="O73" s="46"/>
      <c r="P73" s="46"/>
      <c r="Q73" s="46"/>
      <c r="R73" s="46"/>
      <c r="S73" s="46"/>
      <c r="T73" s="46"/>
      <c r="U73" s="46"/>
      <c r="V73" s="46"/>
      <c r="W73" s="46"/>
      <c r="X73" s="46"/>
      <c r="Y73" s="46"/>
      <c r="Z73" s="46"/>
      <c r="AA73" s="46"/>
      <c r="AB73" s="46"/>
      <c r="AC73" s="46"/>
      <c r="AD73" s="46"/>
      <c r="AE73" s="46"/>
      <c r="AF73" s="46"/>
      <c r="AG73" s="46"/>
      <c r="AH73" s="46"/>
      <c r="AI73" s="46"/>
      <c r="AJ73" s="46"/>
      <c r="AK73" s="46"/>
      <c r="AL73" s="46"/>
    </row>
    <row r="74">
      <c r="A74" s="50"/>
      <c r="B74" s="46"/>
      <c r="C74" s="46"/>
      <c r="D74" s="46"/>
      <c r="E74" s="70"/>
      <c r="F74" s="50"/>
      <c r="G74" s="50"/>
      <c r="H74" s="50"/>
      <c r="I74" s="50"/>
      <c r="J74" s="102"/>
      <c r="K74" s="46"/>
      <c r="L74" s="46"/>
      <c r="M74" s="46"/>
      <c r="N74" s="46"/>
      <c r="O74" s="46"/>
      <c r="P74" s="46"/>
      <c r="Q74" s="46"/>
      <c r="R74" s="46"/>
      <c r="S74" s="46"/>
      <c r="T74" s="46"/>
      <c r="U74" s="46"/>
      <c r="V74" s="46"/>
      <c r="W74" s="46"/>
      <c r="X74" s="46"/>
      <c r="Y74" s="46"/>
      <c r="Z74" s="46"/>
      <c r="AA74" s="46"/>
      <c r="AB74" s="46"/>
      <c r="AC74" s="46"/>
      <c r="AD74" s="46"/>
      <c r="AE74" s="46"/>
      <c r="AF74" s="46"/>
      <c r="AG74" s="46"/>
      <c r="AH74" s="46"/>
      <c r="AI74" s="46"/>
      <c r="AJ74" s="46"/>
      <c r="AK74" s="46"/>
      <c r="AL74" s="46"/>
    </row>
    <row r="75">
      <c r="A75" s="50"/>
      <c r="B75" s="46"/>
      <c r="C75" s="46"/>
      <c r="D75" s="46"/>
      <c r="E75" s="70"/>
      <c r="F75" s="50"/>
      <c r="G75" s="50"/>
      <c r="H75" s="50"/>
      <c r="I75" s="50"/>
      <c r="J75" s="102"/>
      <c r="K75" s="46"/>
      <c r="L75" s="46"/>
      <c r="M75" s="46"/>
      <c r="N75" s="46"/>
      <c r="O75" s="46"/>
      <c r="P75" s="46"/>
      <c r="Q75" s="46"/>
      <c r="R75" s="46"/>
      <c r="S75" s="46"/>
      <c r="T75" s="46"/>
      <c r="U75" s="46"/>
      <c r="V75" s="46"/>
      <c r="W75" s="46"/>
      <c r="X75" s="46"/>
      <c r="Y75" s="46"/>
      <c r="Z75" s="46"/>
      <c r="AA75" s="46"/>
      <c r="AB75" s="46"/>
      <c r="AC75" s="46"/>
      <c r="AD75" s="46"/>
      <c r="AE75" s="46"/>
      <c r="AF75" s="46"/>
      <c r="AG75" s="46"/>
      <c r="AH75" s="46"/>
      <c r="AI75" s="46"/>
      <c r="AJ75" s="46"/>
      <c r="AK75" s="46"/>
      <c r="AL75" s="46"/>
    </row>
    <row r="76">
      <c r="A76" s="50"/>
      <c r="B76" s="46"/>
      <c r="C76" s="46"/>
      <c r="D76" s="46"/>
      <c r="E76" s="70"/>
      <c r="F76" s="50"/>
      <c r="G76" s="50"/>
      <c r="H76" s="50"/>
      <c r="I76" s="50"/>
      <c r="J76" s="102"/>
      <c r="K76" s="46"/>
      <c r="L76" s="46"/>
      <c r="M76" s="46"/>
      <c r="N76" s="46"/>
      <c r="O76" s="46"/>
      <c r="P76" s="46"/>
      <c r="Q76" s="46"/>
      <c r="R76" s="46"/>
      <c r="S76" s="46"/>
      <c r="T76" s="46"/>
      <c r="U76" s="46"/>
      <c r="V76" s="46"/>
      <c r="W76" s="46"/>
      <c r="X76" s="46"/>
      <c r="Y76" s="46"/>
      <c r="Z76" s="46"/>
      <c r="AA76" s="46"/>
      <c r="AB76" s="46"/>
      <c r="AC76" s="46"/>
      <c r="AD76" s="46"/>
      <c r="AE76" s="46"/>
      <c r="AF76" s="46"/>
      <c r="AG76" s="46"/>
      <c r="AH76" s="46"/>
      <c r="AI76" s="46"/>
      <c r="AJ76" s="46"/>
      <c r="AK76" s="46"/>
      <c r="AL76" s="46"/>
    </row>
    <row r="77">
      <c r="A77" s="50"/>
      <c r="B77" s="46"/>
      <c r="C77" s="46"/>
      <c r="D77" s="46"/>
      <c r="E77" s="70"/>
      <c r="F77" s="50"/>
      <c r="G77" s="50"/>
      <c r="H77" s="50"/>
      <c r="I77" s="50"/>
      <c r="J77" s="102"/>
      <c r="K77" s="46"/>
      <c r="L77" s="46"/>
      <c r="M77" s="46"/>
      <c r="N77" s="46"/>
      <c r="O77" s="46"/>
      <c r="P77" s="46"/>
      <c r="Q77" s="46"/>
      <c r="R77" s="46"/>
      <c r="S77" s="46"/>
      <c r="T77" s="46"/>
      <c r="U77" s="46"/>
      <c r="V77" s="46"/>
      <c r="W77" s="46"/>
      <c r="X77" s="46"/>
      <c r="Y77" s="46"/>
      <c r="Z77" s="46"/>
      <c r="AA77" s="46"/>
      <c r="AB77" s="46"/>
      <c r="AC77" s="46"/>
      <c r="AD77" s="46"/>
      <c r="AE77" s="46"/>
      <c r="AF77" s="46"/>
      <c r="AG77" s="46"/>
      <c r="AH77" s="46"/>
      <c r="AI77" s="46"/>
      <c r="AJ77" s="46"/>
      <c r="AK77" s="46"/>
      <c r="AL77" s="46"/>
    </row>
    <row r="78">
      <c r="A78" s="50"/>
      <c r="B78" s="46"/>
      <c r="C78" s="46"/>
      <c r="D78" s="46"/>
      <c r="E78" s="70"/>
      <c r="F78" s="50"/>
      <c r="G78" s="50"/>
      <c r="H78" s="50"/>
      <c r="I78" s="50"/>
      <c r="J78" s="102"/>
      <c r="K78" s="46"/>
      <c r="L78" s="46"/>
      <c r="M78" s="46"/>
      <c r="N78" s="46"/>
      <c r="O78" s="46"/>
      <c r="P78" s="46"/>
      <c r="Q78" s="46"/>
      <c r="R78" s="46"/>
      <c r="S78" s="46"/>
      <c r="T78" s="46"/>
      <c r="U78" s="46"/>
      <c r="V78" s="46"/>
      <c r="W78" s="46"/>
      <c r="X78" s="46"/>
      <c r="Y78" s="46"/>
      <c r="Z78" s="46"/>
      <c r="AA78" s="46"/>
      <c r="AB78" s="46"/>
      <c r="AC78" s="46"/>
      <c r="AD78" s="46"/>
      <c r="AE78" s="46"/>
      <c r="AF78" s="46"/>
      <c r="AG78" s="46"/>
      <c r="AH78" s="46"/>
      <c r="AI78" s="46"/>
      <c r="AJ78" s="46"/>
      <c r="AK78" s="46"/>
      <c r="AL78" s="46"/>
    </row>
    <row r="79">
      <c r="A79" s="50"/>
      <c r="B79" s="46"/>
      <c r="C79" s="46"/>
      <c r="D79" s="46"/>
      <c r="E79" s="70"/>
      <c r="F79" s="50"/>
      <c r="G79" s="50"/>
      <c r="H79" s="50"/>
      <c r="I79" s="50"/>
      <c r="J79" s="102"/>
      <c r="K79" s="46"/>
      <c r="L79" s="46"/>
      <c r="M79" s="46"/>
      <c r="N79" s="46"/>
      <c r="O79" s="46"/>
      <c r="P79" s="46"/>
      <c r="Q79" s="46"/>
      <c r="R79" s="46"/>
      <c r="S79" s="46"/>
      <c r="T79" s="46"/>
      <c r="U79" s="46"/>
      <c r="V79" s="46"/>
      <c r="W79" s="46"/>
      <c r="X79" s="46"/>
      <c r="Y79" s="46"/>
      <c r="Z79" s="46"/>
      <c r="AA79" s="46"/>
      <c r="AB79" s="46"/>
      <c r="AC79" s="46"/>
      <c r="AD79" s="46"/>
      <c r="AE79" s="46"/>
      <c r="AF79" s="46"/>
      <c r="AG79" s="46"/>
      <c r="AH79" s="46"/>
      <c r="AI79" s="46"/>
      <c r="AJ79" s="46"/>
      <c r="AK79" s="46"/>
      <c r="AL79" s="46"/>
    </row>
    <row r="80">
      <c r="A80" s="50"/>
      <c r="B80" s="46"/>
      <c r="C80" s="46"/>
      <c r="D80" s="46"/>
      <c r="E80" s="70"/>
      <c r="F80" s="50"/>
      <c r="G80" s="50"/>
      <c r="H80" s="50"/>
      <c r="I80" s="50"/>
      <c r="J80" s="102"/>
      <c r="K80" s="46"/>
      <c r="L80" s="46"/>
      <c r="M80" s="46"/>
      <c r="N80" s="46"/>
      <c r="O80" s="46"/>
      <c r="P80" s="46"/>
      <c r="Q80" s="46"/>
      <c r="R80" s="46"/>
      <c r="S80" s="46"/>
      <c r="T80" s="46"/>
      <c r="U80" s="46"/>
      <c r="V80" s="46"/>
      <c r="W80" s="46"/>
      <c r="X80" s="46"/>
      <c r="Y80" s="46"/>
      <c r="Z80" s="46"/>
      <c r="AA80" s="46"/>
      <c r="AB80" s="46"/>
      <c r="AC80" s="46"/>
      <c r="AD80" s="46"/>
      <c r="AE80" s="46"/>
      <c r="AF80" s="46"/>
      <c r="AG80" s="46"/>
      <c r="AH80" s="46"/>
      <c r="AI80" s="46"/>
      <c r="AJ80" s="46"/>
      <c r="AK80" s="46"/>
      <c r="AL80" s="46"/>
    </row>
    <row r="81">
      <c r="A81" s="50"/>
      <c r="B81" s="46"/>
      <c r="C81" s="46"/>
      <c r="D81" s="46"/>
      <c r="E81" s="70"/>
      <c r="F81" s="50"/>
      <c r="G81" s="50"/>
      <c r="H81" s="50"/>
      <c r="I81" s="50"/>
      <c r="J81" s="102"/>
      <c r="K81" s="46"/>
      <c r="L81" s="46"/>
      <c r="M81" s="46"/>
      <c r="N81" s="46"/>
      <c r="O81" s="46"/>
      <c r="P81" s="46"/>
      <c r="Q81" s="46"/>
      <c r="R81" s="46"/>
      <c r="S81" s="46"/>
      <c r="T81" s="46"/>
      <c r="U81" s="46"/>
      <c r="V81" s="46"/>
      <c r="W81" s="46"/>
      <c r="X81" s="46"/>
      <c r="Y81" s="46"/>
      <c r="Z81" s="46"/>
      <c r="AA81" s="46"/>
      <c r="AB81" s="46"/>
      <c r="AC81" s="46"/>
      <c r="AD81" s="46"/>
      <c r="AE81" s="46"/>
      <c r="AF81" s="46"/>
      <c r="AG81" s="46"/>
      <c r="AH81" s="46"/>
      <c r="AI81" s="46"/>
      <c r="AJ81" s="46"/>
      <c r="AK81" s="46"/>
      <c r="AL81" s="46"/>
    </row>
    <row r="82">
      <c r="A82" s="50"/>
      <c r="B82" s="46"/>
      <c r="C82" s="46"/>
      <c r="D82" s="46"/>
      <c r="E82" s="70"/>
      <c r="F82" s="50"/>
      <c r="G82" s="50"/>
      <c r="H82" s="50"/>
      <c r="I82" s="50"/>
      <c r="J82" s="102"/>
      <c r="K82" s="46"/>
      <c r="L82" s="46"/>
      <c r="M82" s="46"/>
      <c r="N82" s="46"/>
      <c r="O82" s="46"/>
      <c r="P82" s="46"/>
      <c r="Q82" s="46"/>
      <c r="R82" s="46"/>
      <c r="S82" s="46"/>
      <c r="T82" s="46"/>
      <c r="U82" s="46"/>
      <c r="V82" s="46"/>
      <c r="W82" s="46"/>
      <c r="X82" s="46"/>
      <c r="Y82" s="46"/>
      <c r="Z82" s="46"/>
      <c r="AA82" s="46"/>
      <c r="AB82" s="46"/>
      <c r="AC82" s="46"/>
      <c r="AD82" s="46"/>
      <c r="AE82" s="46"/>
      <c r="AF82" s="46"/>
      <c r="AG82" s="46"/>
      <c r="AH82" s="46"/>
      <c r="AI82" s="46"/>
      <c r="AJ82" s="46"/>
      <c r="AK82" s="46"/>
      <c r="AL82" s="46"/>
    </row>
    <row r="83">
      <c r="A83" s="50"/>
      <c r="B83" s="46"/>
      <c r="C83" s="46"/>
      <c r="D83" s="46"/>
      <c r="E83" s="70"/>
      <c r="F83" s="50"/>
      <c r="G83" s="50"/>
      <c r="H83" s="50"/>
      <c r="I83" s="50"/>
      <c r="J83" s="102"/>
      <c r="K83" s="46"/>
      <c r="L83" s="46"/>
      <c r="M83" s="46"/>
      <c r="N83" s="46"/>
      <c r="O83" s="46"/>
      <c r="P83" s="46"/>
      <c r="Q83" s="46"/>
      <c r="R83" s="46"/>
      <c r="S83" s="46"/>
      <c r="T83" s="46"/>
      <c r="U83" s="46"/>
      <c r="V83" s="46"/>
      <c r="W83" s="46"/>
      <c r="X83" s="46"/>
      <c r="Y83" s="46"/>
      <c r="Z83" s="46"/>
      <c r="AA83" s="46"/>
      <c r="AB83" s="46"/>
      <c r="AC83" s="46"/>
      <c r="AD83" s="46"/>
      <c r="AE83" s="46"/>
      <c r="AF83" s="46"/>
      <c r="AG83" s="46"/>
      <c r="AH83" s="46"/>
      <c r="AI83" s="46"/>
      <c r="AJ83" s="46"/>
      <c r="AK83" s="46"/>
      <c r="AL83" s="46"/>
    </row>
    <row r="84">
      <c r="A84" s="50"/>
      <c r="B84" s="46"/>
      <c r="C84" s="46"/>
      <c r="D84" s="46"/>
      <c r="E84" s="70"/>
      <c r="F84" s="50"/>
      <c r="G84" s="50"/>
      <c r="H84" s="50"/>
      <c r="I84" s="50"/>
      <c r="J84" s="102"/>
      <c r="K84" s="46"/>
      <c r="L84" s="46"/>
      <c r="M84" s="46"/>
      <c r="N84" s="46"/>
      <c r="O84" s="46"/>
      <c r="P84" s="46"/>
      <c r="Q84" s="46"/>
      <c r="R84" s="46"/>
      <c r="S84" s="46"/>
      <c r="T84" s="46"/>
      <c r="U84" s="46"/>
      <c r="V84" s="46"/>
      <c r="W84" s="46"/>
      <c r="X84" s="46"/>
      <c r="Y84" s="46"/>
      <c r="Z84" s="46"/>
      <c r="AA84" s="46"/>
      <c r="AB84" s="46"/>
      <c r="AC84" s="46"/>
      <c r="AD84" s="46"/>
      <c r="AE84" s="46"/>
      <c r="AF84" s="46"/>
      <c r="AG84" s="46"/>
      <c r="AH84" s="46"/>
      <c r="AI84" s="46"/>
      <c r="AJ84" s="46"/>
      <c r="AK84" s="46"/>
      <c r="AL84" s="46"/>
    </row>
    <row r="85">
      <c r="A85" s="50"/>
      <c r="B85" s="46"/>
      <c r="C85" s="46"/>
      <c r="D85" s="46"/>
      <c r="E85" s="70"/>
      <c r="F85" s="50"/>
      <c r="G85" s="50"/>
      <c r="H85" s="50"/>
      <c r="I85" s="50"/>
      <c r="J85" s="102"/>
      <c r="K85" s="46"/>
      <c r="L85" s="46"/>
      <c r="M85" s="46"/>
      <c r="N85" s="46"/>
      <c r="O85" s="46"/>
      <c r="P85" s="46"/>
      <c r="Q85" s="46"/>
      <c r="R85" s="46"/>
      <c r="S85" s="46"/>
      <c r="T85" s="46"/>
      <c r="U85" s="46"/>
      <c r="V85" s="46"/>
      <c r="W85" s="46"/>
      <c r="X85" s="46"/>
      <c r="Y85" s="46"/>
      <c r="Z85" s="46"/>
      <c r="AA85" s="46"/>
      <c r="AB85" s="46"/>
      <c r="AC85" s="46"/>
      <c r="AD85" s="46"/>
      <c r="AE85" s="46"/>
      <c r="AF85" s="46"/>
      <c r="AG85" s="46"/>
      <c r="AH85" s="46"/>
      <c r="AI85" s="46"/>
      <c r="AJ85" s="46"/>
      <c r="AK85" s="46"/>
      <c r="AL85" s="46"/>
    </row>
    <row r="86">
      <c r="A86" s="50"/>
      <c r="B86" s="46"/>
      <c r="C86" s="46"/>
      <c r="D86" s="46"/>
      <c r="E86" s="70"/>
      <c r="F86" s="50"/>
      <c r="G86" s="50"/>
      <c r="H86" s="50"/>
      <c r="I86" s="50"/>
      <c r="J86" s="102"/>
      <c r="K86" s="46"/>
      <c r="L86" s="46"/>
      <c r="M86" s="46"/>
      <c r="N86" s="46"/>
      <c r="O86" s="46"/>
      <c r="P86" s="46"/>
      <c r="Q86" s="46"/>
      <c r="R86" s="46"/>
      <c r="S86" s="46"/>
      <c r="T86" s="46"/>
      <c r="U86" s="46"/>
      <c r="V86" s="46"/>
      <c r="W86" s="46"/>
      <c r="X86" s="46"/>
      <c r="Y86" s="46"/>
      <c r="Z86" s="46"/>
      <c r="AA86" s="46"/>
      <c r="AB86" s="46"/>
      <c r="AC86" s="46"/>
      <c r="AD86" s="46"/>
      <c r="AE86" s="46"/>
      <c r="AF86" s="46"/>
      <c r="AG86" s="46"/>
      <c r="AH86" s="46"/>
      <c r="AI86" s="46"/>
      <c r="AJ86" s="46"/>
      <c r="AK86" s="46"/>
      <c r="AL86" s="46"/>
    </row>
    <row r="87">
      <c r="A87" s="50"/>
      <c r="B87" s="46"/>
      <c r="C87" s="46"/>
      <c r="D87" s="46"/>
      <c r="E87" s="70"/>
      <c r="F87" s="50"/>
      <c r="G87" s="50"/>
      <c r="H87" s="50"/>
      <c r="I87" s="50"/>
      <c r="J87" s="102"/>
      <c r="K87" s="46"/>
      <c r="L87" s="46"/>
      <c r="M87" s="46"/>
      <c r="N87" s="46"/>
      <c r="O87" s="46"/>
      <c r="P87" s="46"/>
      <c r="Q87" s="46"/>
      <c r="R87" s="46"/>
      <c r="S87" s="46"/>
      <c r="T87" s="46"/>
      <c r="U87" s="46"/>
      <c r="V87" s="46"/>
      <c r="W87" s="46"/>
      <c r="X87" s="46"/>
      <c r="Y87" s="46"/>
      <c r="Z87" s="46"/>
      <c r="AA87" s="46"/>
      <c r="AB87" s="46"/>
      <c r="AC87" s="46"/>
      <c r="AD87" s="46"/>
      <c r="AE87" s="46"/>
      <c r="AF87" s="46"/>
      <c r="AG87" s="46"/>
      <c r="AH87" s="46"/>
      <c r="AI87" s="46"/>
      <c r="AJ87" s="46"/>
      <c r="AK87" s="46"/>
      <c r="AL87" s="46"/>
    </row>
    <row r="88">
      <c r="A88" s="50"/>
      <c r="B88" s="46"/>
      <c r="C88" s="46"/>
      <c r="D88" s="46"/>
      <c r="E88" s="70"/>
      <c r="F88" s="50"/>
      <c r="G88" s="50"/>
      <c r="H88" s="50"/>
      <c r="I88" s="50"/>
      <c r="J88" s="102"/>
      <c r="K88" s="46"/>
      <c r="L88" s="46"/>
      <c r="M88" s="46"/>
      <c r="N88" s="46"/>
      <c r="O88" s="46"/>
      <c r="P88" s="46"/>
      <c r="Q88" s="46"/>
      <c r="R88" s="46"/>
      <c r="S88" s="46"/>
      <c r="T88" s="46"/>
      <c r="U88" s="46"/>
      <c r="V88" s="46"/>
      <c r="W88" s="46"/>
      <c r="X88" s="46"/>
      <c r="Y88" s="46"/>
      <c r="Z88" s="46"/>
      <c r="AA88" s="46"/>
      <c r="AB88" s="46"/>
      <c r="AC88" s="46"/>
      <c r="AD88" s="46"/>
      <c r="AE88" s="46"/>
      <c r="AF88" s="46"/>
      <c r="AG88" s="46"/>
      <c r="AH88" s="46"/>
      <c r="AI88" s="46"/>
      <c r="AJ88" s="46"/>
      <c r="AK88" s="46"/>
      <c r="AL88" s="46"/>
    </row>
    <row r="89">
      <c r="A89" s="50"/>
      <c r="B89" s="46"/>
      <c r="C89" s="46"/>
      <c r="D89" s="46"/>
      <c r="E89" s="70"/>
      <c r="F89" s="50"/>
      <c r="G89" s="50"/>
      <c r="H89" s="50"/>
      <c r="I89" s="50"/>
      <c r="J89" s="102"/>
      <c r="K89" s="46"/>
      <c r="L89" s="46"/>
      <c r="M89" s="46"/>
      <c r="N89" s="46"/>
      <c r="O89" s="46"/>
      <c r="P89" s="46"/>
      <c r="Q89" s="46"/>
      <c r="R89" s="46"/>
      <c r="S89" s="46"/>
      <c r="T89" s="46"/>
      <c r="U89" s="46"/>
      <c r="V89" s="46"/>
      <c r="W89" s="46"/>
      <c r="X89" s="46"/>
      <c r="Y89" s="46"/>
      <c r="Z89" s="46"/>
      <c r="AA89" s="46"/>
      <c r="AB89" s="46"/>
      <c r="AC89" s="46"/>
      <c r="AD89" s="46"/>
      <c r="AE89" s="46"/>
      <c r="AF89" s="46"/>
      <c r="AG89" s="46"/>
      <c r="AH89" s="46"/>
      <c r="AI89" s="46"/>
      <c r="AJ89" s="46"/>
      <c r="AK89" s="46"/>
      <c r="AL89" s="46"/>
    </row>
    <row r="90">
      <c r="A90" s="50"/>
      <c r="B90" s="46"/>
      <c r="C90" s="46"/>
      <c r="D90" s="46"/>
      <c r="E90" s="70"/>
      <c r="F90" s="50"/>
      <c r="G90" s="50"/>
      <c r="H90" s="50"/>
      <c r="I90" s="50"/>
      <c r="J90" s="102"/>
      <c r="K90" s="46"/>
      <c r="L90" s="46"/>
      <c r="M90" s="46"/>
      <c r="N90" s="46"/>
      <c r="O90" s="46"/>
      <c r="P90" s="46"/>
      <c r="Q90" s="46"/>
      <c r="R90" s="46"/>
      <c r="S90" s="46"/>
      <c r="T90" s="46"/>
      <c r="U90" s="46"/>
      <c r="V90" s="46"/>
      <c r="W90" s="46"/>
      <c r="X90" s="46"/>
      <c r="Y90" s="46"/>
      <c r="Z90" s="46"/>
      <c r="AA90" s="46"/>
      <c r="AB90" s="46"/>
      <c r="AC90" s="46"/>
      <c r="AD90" s="46"/>
      <c r="AE90" s="46"/>
      <c r="AF90" s="46"/>
      <c r="AG90" s="46"/>
      <c r="AH90" s="46"/>
      <c r="AI90" s="46"/>
      <c r="AJ90" s="46"/>
      <c r="AK90" s="46"/>
      <c r="AL90" s="46"/>
    </row>
    <row r="91">
      <c r="A91" s="50"/>
      <c r="B91" s="46"/>
      <c r="C91" s="46"/>
      <c r="D91" s="46"/>
      <c r="E91" s="70"/>
      <c r="F91" s="50"/>
      <c r="G91" s="50"/>
      <c r="H91" s="50"/>
      <c r="I91" s="50"/>
      <c r="J91" s="102"/>
      <c r="K91" s="46"/>
      <c r="L91" s="46"/>
      <c r="M91" s="46"/>
      <c r="N91" s="46"/>
      <c r="O91" s="46"/>
      <c r="P91" s="46"/>
      <c r="Q91" s="46"/>
      <c r="R91" s="46"/>
      <c r="S91" s="46"/>
      <c r="T91" s="46"/>
      <c r="U91" s="46"/>
      <c r="V91" s="46"/>
      <c r="W91" s="46"/>
      <c r="X91" s="46"/>
      <c r="Y91" s="46"/>
      <c r="Z91" s="46"/>
      <c r="AA91" s="46"/>
      <c r="AB91" s="46"/>
      <c r="AC91" s="46"/>
      <c r="AD91" s="46"/>
      <c r="AE91" s="46"/>
      <c r="AF91" s="46"/>
      <c r="AG91" s="46"/>
      <c r="AH91" s="46"/>
      <c r="AI91" s="46"/>
      <c r="AJ91" s="46"/>
      <c r="AK91" s="46"/>
      <c r="AL91" s="46"/>
    </row>
    <row r="92">
      <c r="A92" s="50"/>
      <c r="B92" s="46"/>
      <c r="C92" s="46"/>
      <c r="D92" s="46"/>
      <c r="E92" s="70"/>
      <c r="F92" s="50"/>
      <c r="G92" s="50"/>
      <c r="H92" s="50"/>
      <c r="I92" s="50"/>
      <c r="J92" s="102"/>
      <c r="K92" s="46"/>
      <c r="L92" s="46"/>
      <c r="M92" s="46"/>
      <c r="N92" s="46"/>
      <c r="O92" s="46"/>
      <c r="P92" s="46"/>
      <c r="Q92" s="46"/>
      <c r="R92" s="46"/>
      <c r="S92" s="46"/>
      <c r="T92" s="46"/>
      <c r="U92" s="46"/>
      <c r="V92" s="46"/>
      <c r="W92" s="46"/>
      <c r="X92" s="46"/>
      <c r="Y92" s="46"/>
      <c r="Z92" s="46"/>
      <c r="AA92" s="46"/>
      <c r="AB92" s="46"/>
      <c r="AC92" s="46"/>
      <c r="AD92" s="46"/>
      <c r="AE92" s="46"/>
      <c r="AF92" s="46"/>
      <c r="AG92" s="46"/>
      <c r="AH92" s="46"/>
      <c r="AI92" s="46"/>
      <c r="AJ92" s="46"/>
      <c r="AK92" s="46"/>
      <c r="AL92" s="46"/>
    </row>
    <row r="93">
      <c r="A93" s="50"/>
      <c r="B93" s="46"/>
      <c r="C93" s="46"/>
      <c r="D93" s="46"/>
      <c r="E93" s="70"/>
      <c r="F93" s="50"/>
      <c r="G93" s="50"/>
      <c r="H93" s="50"/>
      <c r="I93" s="50"/>
      <c r="J93" s="102"/>
      <c r="K93" s="46"/>
      <c r="L93" s="46"/>
      <c r="M93" s="46"/>
      <c r="N93" s="46"/>
      <c r="O93" s="46"/>
      <c r="P93" s="46"/>
      <c r="Q93" s="46"/>
      <c r="R93" s="46"/>
      <c r="S93" s="46"/>
      <c r="T93" s="46"/>
      <c r="U93" s="46"/>
      <c r="V93" s="46"/>
      <c r="W93" s="46"/>
      <c r="X93" s="46"/>
      <c r="Y93" s="46"/>
      <c r="Z93" s="46"/>
      <c r="AA93" s="46"/>
      <c r="AB93" s="46"/>
      <c r="AC93" s="46"/>
      <c r="AD93" s="46"/>
      <c r="AE93" s="46"/>
      <c r="AF93" s="46"/>
      <c r="AG93" s="46"/>
      <c r="AH93" s="46"/>
      <c r="AI93" s="46"/>
      <c r="AJ93" s="46"/>
      <c r="AK93" s="46"/>
      <c r="AL93" s="46"/>
    </row>
    <row r="94">
      <c r="A94" s="50"/>
      <c r="B94" s="46"/>
      <c r="C94" s="46"/>
      <c r="D94" s="46"/>
      <c r="E94" s="70"/>
      <c r="F94" s="50"/>
      <c r="G94" s="50"/>
      <c r="H94" s="50"/>
      <c r="I94" s="50"/>
      <c r="J94" s="102"/>
      <c r="K94" s="46"/>
      <c r="L94" s="46"/>
      <c r="M94" s="46"/>
      <c r="N94" s="46"/>
      <c r="O94" s="46"/>
      <c r="P94" s="46"/>
      <c r="Q94" s="46"/>
      <c r="R94" s="46"/>
      <c r="S94" s="46"/>
      <c r="T94" s="46"/>
      <c r="U94" s="46"/>
      <c r="V94" s="46"/>
      <c r="W94" s="46"/>
      <c r="X94" s="46"/>
      <c r="Y94" s="46"/>
      <c r="Z94" s="46"/>
      <c r="AA94" s="46"/>
      <c r="AB94" s="46"/>
      <c r="AC94" s="46"/>
      <c r="AD94" s="46"/>
      <c r="AE94" s="46"/>
      <c r="AF94" s="46"/>
      <c r="AG94" s="46"/>
      <c r="AH94" s="46"/>
      <c r="AI94" s="46"/>
      <c r="AJ94" s="46"/>
      <c r="AK94" s="46"/>
      <c r="AL94" s="46"/>
    </row>
    <row r="95">
      <c r="A95" s="50"/>
      <c r="B95" s="46"/>
      <c r="C95" s="46"/>
      <c r="D95" s="46"/>
      <c r="E95" s="70"/>
      <c r="F95" s="50"/>
      <c r="G95" s="50"/>
      <c r="H95" s="50"/>
      <c r="I95" s="50"/>
      <c r="J95" s="102"/>
      <c r="K95" s="46"/>
      <c r="L95" s="46"/>
      <c r="M95" s="46"/>
      <c r="N95" s="46"/>
      <c r="O95" s="46"/>
      <c r="P95" s="46"/>
      <c r="Q95" s="46"/>
      <c r="R95" s="46"/>
      <c r="S95" s="46"/>
      <c r="T95" s="46"/>
      <c r="U95" s="46"/>
      <c r="V95" s="46"/>
      <c r="W95" s="46"/>
      <c r="X95" s="46"/>
      <c r="Y95" s="46"/>
      <c r="Z95" s="46"/>
      <c r="AA95" s="46"/>
      <c r="AB95" s="46"/>
      <c r="AC95" s="46"/>
      <c r="AD95" s="46"/>
      <c r="AE95" s="46"/>
      <c r="AF95" s="46"/>
      <c r="AG95" s="46"/>
      <c r="AH95" s="46"/>
      <c r="AI95" s="46"/>
      <c r="AJ95" s="46"/>
      <c r="AK95" s="46"/>
      <c r="AL95" s="46"/>
    </row>
    <row r="96">
      <c r="A96" s="50"/>
      <c r="B96" s="46"/>
      <c r="C96" s="46"/>
      <c r="D96" s="46"/>
      <c r="E96" s="70"/>
      <c r="F96" s="50"/>
      <c r="G96" s="50"/>
      <c r="H96" s="50"/>
      <c r="I96" s="50"/>
      <c r="J96" s="102"/>
      <c r="K96" s="46"/>
      <c r="L96" s="46"/>
      <c r="M96" s="46"/>
      <c r="N96" s="46"/>
      <c r="O96" s="46"/>
      <c r="P96" s="46"/>
      <c r="Q96" s="46"/>
      <c r="R96" s="46"/>
      <c r="S96" s="46"/>
      <c r="T96" s="46"/>
      <c r="U96" s="46"/>
      <c r="V96" s="46"/>
      <c r="W96" s="46"/>
      <c r="X96" s="46"/>
      <c r="Y96" s="46"/>
      <c r="Z96" s="46"/>
      <c r="AA96" s="46"/>
      <c r="AB96" s="46"/>
      <c r="AC96" s="46"/>
      <c r="AD96" s="46"/>
      <c r="AE96" s="46"/>
      <c r="AF96" s="46"/>
      <c r="AG96" s="46"/>
      <c r="AH96" s="46"/>
      <c r="AI96" s="46"/>
      <c r="AJ96" s="46"/>
      <c r="AK96" s="46"/>
      <c r="AL96" s="46"/>
    </row>
    <row r="97">
      <c r="A97" s="50"/>
      <c r="B97" s="46"/>
      <c r="C97" s="46"/>
      <c r="D97" s="46"/>
      <c r="E97" s="70"/>
      <c r="F97" s="50"/>
      <c r="G97" s="50"/>
      <c r="H97" s="50"/>
      <c r="I97" s="50"/>
      <c r="J97" s="102"/>
      <c r="K97" s="46"/>
      <c r="L97" s="46"/>
      <c r="M97" s="46"/>
      <c r="N97" s="46"/>
      <c r="O97" s="46"/>
      <c r="P97" s="46"/>
      <c r="Q97" s="46"/>
      <c r="R97" s="46"/>
      <c r="S97" s="46"/>
      <c r="T97" s="46"/>
      <c r="U97" s="46"/>
      <c r="V97" s="46"/>
      <c r="W97" s="46"/>
      <c r="X97" s="46"/>
      <c r="Y97" s="46"/>
      <c r="Z97" s="46"/>
      <c r="AA97" s="46"/>
      <c r="AB97" s="46"/>
      <c r="AC97" s="46"/>
      <c r="AD97" s="46"/>
      <c r="AE97" s="46"/>
      <c r="AF97" s="46"/>
      <c r="AG97" s="46"/>
      <c r="AH97" s="46"/>
      <c r="AI97" s="46"/>
      <c r="AJ97" s="46"/>
      <c r="AK97" s="46"/>
      <c r="AL97" s="46"/>
    </row>
    <row r="98">
      <c r="A98" s="50"/>
      <c r="B98" s="46"/>
      <c r="C98" s="46"/>
      <c r="D98" s="46"/>
      <c r="E98" s="70"/>
      <c r="F98" s="50"/>
      <c r="G98" s="50"/>
      <c r="H98" s="50"/>
      <c r="I98" s="50"/>
      <c r="J98" s="102"/>
      <c r="K98" s="46"/>
      <c r="L98" s="46"/>
      <c r="M98" s="46"/>
      <c r="N98" s="46"/>
      <c r="O98" s="46"/>
      <c r="P98" s="46"/>
      <c r="Q98" s="46"/>
      <c r="R98" s="46"/>
      <c r="S98" s="46"/>
      <c r="T98" s="46"/>
      <c r="U98" s="46"/>
      <c r="V98" s="46"/>
      <c r="W98" s="46"/>
      <c r="X98" s="46"/>
      <c r="Y98" s="46"/>
      <c r="Z98" s="46"/>
      <c r="AA98" s="46"/>
      <c r="AB98" s="46"/>
      <c r="AC98" s="46"/>
      <c r="AD98" s="46"/>
      <c r="AE98" s="46"/>
      <c r="AF98" s="46"/>
      <c r="AG98" s="46"/>
      <c r="AH98" s="46"/>
      <c r="AI98" s="46"/>
      <c r="AJ98" s="46"/>
      <c r="AK98" s="46"/>
      <c r="AL98" s="46"/>
    </row>
    <row r="99">
      <c r="A99" s="50"/>
      <c r="B99" s="46"/>
      <c r="C99" s="46"/>
      <c r="D99" s="46"/>
      <c r="E99" s="70"/>
      <c r="F99" s="50"/>
      <c r="G99" s="50"/>
      <c r="H99" s="50"/>
      <c r="I99" s="50"/>
      <c r="J99" s="102"/>
      <c r="K99" s="46"/>
      <c r="L99" s="46"/>
      <c r="M99" s="46"/>
      <c r="N99" s="46"/>
      <c r="O99" s="46"/>
      <c r="P99" s="46"/>
      <c r="Q99" s="46"/>
      <c r="R99" s="46"/>
      <c r="S99" s="46"/>
      <c r="T99" s="46"/>
      <c r="U99" s="46"/>
      <c r="V99" s="46"/>
      <c r="W99" s="46"/>
      <c r="X99" s="46"/>
      <c r="Y99" s="46"/>
      <c r="Z99" s="46"/>
      <c r="AA99" s="46"/>
      <c r="AB99" s="46"/>
      <c r="AC99" s="46"/>
      <c r="AD99" s="46"/>
      <c r="AE99" s="46"/>
      <c r="AF99" s="46"/>
      <c r="AG99" s="46"/>
      <c r="AH99" s="46"/>
      <c r="AI99" s="46"/>
      <c r="AJ99" s="46"/>
      <c r="AK99" s="46"/>
      <c r="AL99" s="46"/>
    </row>
    <row r="100">
      <c r="A100" s="50"/>
      <c r="B100" s="46"/>
      <c r="C100" s="46"/>
      <c r="D100" s="46"/>
      <c r="E100" s="70"/>
      <c r="F100" s="50"/>
      <c r="G100" s="50"/>
      <c r="H100" s="50"/>
      <c r="I100" s="50"/>
      <c r="J100" s="102"/>
      <c r="K100" s="46"/>
      <c r="L100" s="46"/>
      <c r="M100" s="46"/>
      <c r="N100" s="46"/>
      <c r="O100" s="46"/>
      <c r="P100" s="46"/>
      <c r="Q100" s="46"/>
      <c r="R100" s="46"/>
      <c r="S100" s="46"/>
      <c r="T100" s="46"/>
      <c r="U100" s="46"/>
      <c r="V100" s="46"/>
      <c r="W100" s="46"/>
      <c r="X100" s="46"/>
      <c r="Y100" s="46"/>
      <c r="Z100" s="46"/>
      <c r="AA100" s="46"/>
      <c r="AB100" s="46"/>
      <c r="AC100" s="46"/>
      <c r="AD100" s="46"/>
      <c r="AE100" s="46"/>
      <c r="AF100" s="46"/>
      <c r="AG100" s="46"/>
      <c r="AH100" s="46"/>
      <c r="AI100" s="46"/>
      <c r="AJ100" s="46"/>
      <c r="AK100" s="46"/>
      <c r="AL100" s="46"/>
    </row>
    <row r="101">
      <c r="A101" s="50"/>
      <c r="B101" s="46"/>
      <c r="C101" s="46"/>
      <c r="D101" s="46"/>
      <c r="E101" s="70"/>
      <c r="F101" s="50"/>
      <c r="G101" s="50"/>
      <c r="H101" s="50"/>
      <c r="I101" s="50"/>
      <c r="J101" s="102"/>
      <c r="K101" s="46"/>
      <c r="L101" s="46"/>
      <c r="M101" s="46"/>
      <c r="N101" s="46"/>
      <c r="O101" s="46"/>
      <c r="P101" s="46"/>
      <c r="Q101" s="46"/>
      <c r="R101" s="46"/>
      <c r="S101" s="46"/>
      <c r="T101" s="46"/>
      <c r="U101" s="46"/>
      <c r="V101" s="46"/>
      <c r="W101" s="46"/>
      <c r="X101" s="46"/>
      <c r="Y101" s="46"/>
      <c r="Z101" s="46"/>
      <c r="AA101" s="46"/>
      <c r="AB101" s="46"/>
      <c r="AC101" s="46"/>
      <c r="AD101" s="46"/>
      <c r="AE101" s="46"/>
      <c r="AF101" s="46"/>
      <c r="AG101" s="46"/>
      <c r="AH101" s="46"/>
      <c r="AI101" s="46"/>
      <c r="AJ101" s="46"/>
      <c r="AK101" s="46"/>
      <c r="AL101" s="46"/>
    </row>
    <row r="102">
      <c r="A102" s="50"/>
      <c r="B102" s="46"/>
      <c r="C102" s="46"/>
      <c r="D102" s="46"/>
      <c r="E102" s="70"/>
      <c r="F102" s="50"/>
      <c r="G102" s="50"/>
      <c r="H102" s="50"/>
      <c r="I102" s="50"/>
      <c r="J102" s="102"/>
      <c r="K102" s="46"/>
      <c r="L102" s="46"/>
      <c r="M102" s="46"/>
      <c r="N102" s="46"/>
      <c r="O102" s="46"/>
      <c r="P102" s="46"/>
      <c r="Q102" s="46"/>
      <c r="R102" s="46"/>
      <c r="S102" s="46"/>
      <c r="T102" s="46"/>
      <c r="U102" s="46"/>
      <c r="V102" s="46"/>
      <c r="W102" s="46"/>
      <c r="X102" s="46"/>
      <c r="Y102" s="46"/>
      <c r="Z102" s="46"/>
      <c r="AA102" s="46"/>
      <c r="AB102" s="46"/>
      <c r="AC102" s="46"/>
      <c r="AD102" s="46"/>
      <c r="AE102" s="46"/>
      <c r="AF102" s="46"/>
      <c r="AG102" s="46"/>
      <c r="AH102" s="46"/>
      <c r="AI102" s="46"/>
      <c r="AJ102" s="46"/>
      <c r="AK102" s="46"/>
      <c r="AL102" s="46"/>
    </row>
    <row r="103">
      <c r="A103" s="50"/>
      <c r="B103" s="46"/>
      <c r="C103" s="46"/>
      <c r="D103" s="46"/>
      <c r="E103" s="70"/>
      <c r="F103" s="50"/>
      <c r="G103" s="50"/>
      <c r="H103" s="50"/>
      <c r="I103" s="50"/>
      <c r="J103" s="102"/>
      <c r="K103" s="46"/>
      <c r="L103" s="46"/>
      <c r="M103" s="46"/>
      <c r="N103" s="46"/>
      <c r="O103" s="46"/>
      <c r="P103" s="46"/>
      <c r="Q103" s="46"/>
      <c r="R103" s="46"/>
      <c r="S103" s="46"/>
      <c r="T103" s="46"/>
      <c r="U103" s="46"/>
      <c r="V103" s="46"/>
      <c r="W103" s="46"/>
      <c r="X103" s="46"/>
      <c r="Y103" s="46"/>
      <c r="Z103" s="46"/>
      <c r="AA103" s="46"/>
      <c r="AB103" s="46"/>
      <c r="AC103" s="46"/>
      <c r="AD103" s="46"/>
      <c r="AE103" s="46"/>
      <c r="AF103" s="46"/>
      <c r="AG103" s="46"/>
      <c r="AH103" s="46"/>
      <c r="AI103" s="46"/>
      <c r="AJ103" s="46"/>
      <c r="AK103" s="46"/>
      <c r="AL103" s="46"/>
    </row>
    <row r="104">
      <c r="A104" s="50"/>
      <c r="B104" s="46"/>
      <c r="C104" s="46"/>
      <c r="D104" s="46"/>
      <c r="E104" s="70"/>
      <c r="F104" s="50"/>
      <c r="G104" s="50"/>
      <c r="H104" s="50"/>
      <c r="I104" s="50"/>
      <c r="J104" s="102"/>
      <c r="K104" s="46"/>
      <c r="L104" s="46"/>
      <c r="M104" s="46"/>
      <c r="N104" s="46"/>
      <c r="O104" s="46"/>
      <c r="P104" s="46"/>
      <c r="Q104" s="46"/>
      <c r="R104" s="46"/>
      <c r="S104" s="46"/>
      <c r="T104" s="46"/>
      <c r="U104" s="46"/>
      <c r="V104" s="46"/>
      <c r="W104" s="46"/>
      <c r="X104" s="46"/>
      <c r="Y104" s="46"/>
      <c r="Z104" s="46"/>
      <c r="AA104" s="46"/>
      <c r="AB104" s="46"/>
      <c r="AC104" s="46"/>
      <c r="AD104" s="46"/>
      <c r="AE104" s="46"/>
      <c r="AF104" s="46"/>
      <c r="AG104" s="46"/>
      <c r="AH104" s="46"/>
      <c r="AI104" s="46"/>
      <c r="AJ104" s="46"/>
      <c r="AK104" s="46"/>
      <c r="AL104" s="46"/>
    </row>
    <row r="105">
      <c r="A105" s="50"/>
      <c r="B105" s="46"/>
      <c r="C105" s="46"/>
      <c r="D105" s="46"/>
      <c r="E105" s="70"/>
      <c r="F105" s="50"/>
      <c r="G105" s="50"/>
      <c r="H105" s="50"/>
      <c r="I105" s="50"/>
      <c r="J105" s="102"/>
      <c r="K105" s="46"/>
      <c r="L105" s="46"/>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c r="AJ105" s="46"/>
      <c r="AK105" s="46"/>
      <c r="AL105" s="46"/>
    </row>
    <row r="106">
      <c r="A106" s="50"/>
      <c r="B106" s="46"/>
      <c r="C106" s="46"/>
      <c r="D106" s="46"/>
      <c r="E106" s="70"/>
      <c r="F106" s="50"/>
      <c r="G106" s="50"/>
      <c r="H106" s="50"/>
      <c r="I106" s="50"/>
      <c r="J106" s="102"/>
      <c r="K106" s="46"/>
      <c r="L106" s="46"/>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c r="AJ106" s="46"/>
      <c r="AK106" s="46"/>
      <c r="AL106" s="46"/>
    </row>
    <row r="107">
      <c r="A107" s="50"/>
      <c r="B107" s="46"/>
      <c r="C107" s="46"/>
      <c r="D107" s="46"/>
      <c r="E107" s="70"/>
      <c r="F107" s="50"/>
      <c r="G107" s="50"/>
      <c r="H107" s="50"/>
      <c r="I107" s="50"/>
      <c r="J107" s="102"/>
      <c r="K107" s="46"/>
      <c r="L107" s="46"/>
      <c r="M107" s="46"/>
      <c r="N107" s="46"/>
      <c r="O107" s="46"/>
      <c r="P107" s="46"/>
      <c r="Q107" s="46"/>
      <c r="R107" s="46"/>
      <c r="S107" s="46"/>
      <c r="T107" s="46"/>
      <c r="U107" s="46"/>
      <c r="V107" s="46"/>
      <c r="W107" s="46"/>
      <c r="X107" s="46"/>
      <c r="Y107" s="46"/>
      <c r="Z107" s="46"/>
      <c r="AA107" s="46"/>
      <c r="AB107" s="46"/>
      <c r="AC107" s="46"/>
      <c r="AD107" s="46"/>
      <c r="AE107" s="46"/>
      <c r="AF107" s="46"/>
      <c r="AG107" s="46"/>
      <c r="AH107" s="46"/>
      <c r="AI107" s="46"/>
      <c r="AJ107" s="46"/>
      <c r="AK107" s="46"/>
      <c r="AL107" s="46"/>
    </row>
    <row r="108">
      <c r="A108" s="50"/>
      <c r="B108" s="46"/>
      <c r="C108" s="46"/>
      <c r="D108" s="46"/>
      <c r="E108" s="70"/>
      <c r="F108" s="50"/>
      <c r="G108" s="50"/>
      <c r="H108" s="50"/>
      <c r="I108" s="50"/>
      <c r="J108" s="102"/>
      <c r="K108" s="46"/>
      <c r="L108" s="46"/>
      <c r="M108" s="46"/>
      <c r="N108" s="46"/>
      <c r="O108" s="46"/>
      <c r="P108" s="46"/>
      <c r="Q108" s="46"/>
      <c r="R108" s="46"/>
      <c r="S108" s="46"/>
      <c r="T108" s="46"/>
      <c r="U108" s="46"/>
      <c r="V108" s="46"/>
      <c r="W108" s="46"/>
      <c r="X108" s="46"/>
      <c r="Y108" s="46"/>
      <c r="Z108" s="46"/>
      <c r="AA108" s="46"/>
      <c r="AB108" s="46"/>
      <c r="AC108" s="46"/>
      <c r="AD108" s="46"/>
      <c r="AE108" s="46"/>
      <c r="AF108" s="46"/>
      <c r="AG108" s="46"/>
      <c r="AH108" s="46"/>
      <c r="AI108" s="46"/>
      <c r="AJ108" s="46"/>
      <c r="AK108" s="46"/>
      <c r="AL108" s="46"/>
    </row>
    <row r="109">
      <c r="A109" s="50"/>
      <c r="B109" s="46"/>
      <c r="C109" s="46"/>
      <c r="D109" s="46"/>
      <c r="E109" s="70"/>
      <c r="F109" s="50"/>
      <c r="G109" s="50"/>
      <c r="H109" s="50"/>
      <c r="I109" s="50"/>
      <c r="J109" s="102"/>
      <c r="K109" s="46"/>
      <c r="L109" s="46"/>
      <c r="M109" s="46"/>
      <c r="N109" s="46"/>
      <c r="O109" s="46"/>
      <c r="P109" s="46"/>
      <c r="Q109" s="46"/>
      <c r="R109" s="46"/>
      <c r="S109" s="46"/>
      <c r="T109" s="46"/>
      <c r="U109" s="46"/>
      <c r="V109" s="46"/>
      <c r="W109" s="46"/>
      <c r="X109" s="46"/>
      <c r="Y109" s="46"/>
      <c r="Z109" s="46"/>
      <c r="AA109" s="46"/>
      <c r="AB109" s="46"/>
      <c r="AC109" s="46"/>
      <c r="AD109" s="46"/>
      <c r="AE109" s="46"/>
      <c r="AF109" s="46"/>
      <c r="AG109" s="46"/>
      <c r="AH109" s="46"/>
      <c r="AI109" s="46"/>
      <c r="AJ109" s="46"/>
      <c r="AK109" s="46"/>
      <c r="AL109" s="46"/>
    </row>
    <row r="110">
      <c r="A110" s="50"/>
      <c r="B110" s="46"/>
      <c r="C110" s="46"/>
      <c r="D110" s="46"/>
      <c r="E110" s="70"/>
      <c r="F110" s="50"/>
      <c r="G110" s="50"/>
      <c r="H110" s="50"/>
      <c r="I110" s="50"/>
      <c r="J110" s="102"/>
      <c r="K110" s="46"/>
      <c r="L110" s="46"/>
      <c r="M110" s="46"/>
      <c r="N110" s="46"/>
      <c r="O110" s="46"/>
      <c r="P110" s="46"/>
      <c r="Q110" s="46"/>
      <c r="R110" s="46"/>
      <c r="S110" s="46"/>
      <c r="T110" s="46"/>
      <c r="U110" s="46"/>
      <c r="V110" s="46"/>
      <c r="W110" s="46"/>
      <c r="X110" s="46"/>
      <c r="Y110" s="46"/>
      <c r="Z110" s="46"/>
      <c r="AA110" s="46"/>
      <c r="AB110" s="46"/>
      <c r="AC110" s="46"/>
      <c r="AD110" s="46"/>
      <c r="AE110" s="46"/>
      <c r="AF110" s="46"/>
      <c r="AG110" s="46"/>
      <c r="AH110" s="46"/>
      <c r="AI110" s="46"/>
      <c r="AJ110" s="46"/>
      <c r="AK110" s="46"/>
      <c r="AL110" s="46"/>
    </row>
    <row r="111">
      <c r="A111" s="50"/>
      <c r="B111" s="46"/>
      <c r="C111" s="46"/>
      <c r="D111" s="46"/>
      <c r="E111" s="70"/>
      <c r="F111" s="50"/>
      <c r="G111" s="50"/>
      <c r="H111" s="50"/>
      <c r="I111" s="50"/>
      <c r="J111" s="102"/>
      <c r="K111" s="46"/>
      <c r="L111" s="46"/>
      <c r="M111" s="46"/>
      <c r="N111" s="46"/>
      <c r="O111" s="46"/>
      <c r="P111" s="46"/>
      <c r="Q111" s="46"/>
      <c r="R111" s="46"/>
      <c r="S111" s="46"/>
      <c r="T111" s="46"/>
      <c r="U111" s="46"/>
      <c r="V111" s="46"/>
      <c r="W111" s="46"/>
      <c r="X111" s="46"/>
      <c r="Y111" s="46"/>
      <c r="Z111" s="46"/>
      <c r="AA111" s="46"/>
      <c r="AB111" s="46"/>
      <c r="AC111" s="46"/>
      <c r="AD111" s="46"/>
      <c r="AE111" s="46"/>
      <c r="AF111" s="46"/>
      <c r="AG111" s="46"/>
      <c r="AH111" s="46"/>
      <c r="AI111" s="46"/>
      <c r="AJ111" s="46"/>
      <c r="AK111" s="46"/>
      <c r="AL111" s="46"/>
    </row>
    <row r="112">
      <c r="A112" s="50"/>
      <c r="B112" s="46"/>
      <c r="C112" s="46"/>
      <c r="D112" s="46"/>
      <c r="E112" s="70"/>
      <c r="F112" s="50"/>
      <c r="G112" s="50"/>
      <c r="H112" s="50"/>
      <c r="I112" s="50"/>
      <c r="J112" s="102"/>
      <c r="K112" s="46"/>
      <c r="L112" s="46"/>
      <c r="M112" s="46"/>
      <c r="N112" s="46"/>
      <c r="O112" s="46"/>
      <c r="P112" s="46"/>
      <c r="Q112" s="46"/>
      <c r="R112" s="46"/>
      <c r="S112" s="46"/>
      <c r="T112" s="46"/>
      <c r="U112" s="46"/>
      <c r="V112" s="46"/>
      <c r="W112" s="46"/>
      <c r="X112" s="46"/>
      <c r="Y112" s="46"/>
      <c r="Z112" s="46"/>
      <c r="AA112" s="46"/>
      <c r="AB112" s="46"/>
      <c r="AC112" s="46"/>
      <c r="AD112" s="46"/>
      <c r="AE112" s="46"/>
      <c r="AF112" s="46"/>
      <c r="AG112" s="46"/>
      <c r="AH112" s="46"/>
      <c r="AI112" s="46"/>
      <c r="AJ112" s="46"/>
      <c r="AK112" s="46"/>
      <c r="AL112" s="46"/>
    </row>
    <row r="113">
      <c r="A113" s="50"/>
      <c r="B113" s="46"/>
      <c r="C113" s="46"/>
      <c r="D113" s="46"/>
      <c r="E113" s="70"/>
      <c r="F113" s="50"/>
      <c r="G113" s="50"/>
      <c r="H113" s="50"/>
      <c r="I113" s="50"/>
      <c r="J113" s="102"/>
      <c r="K113" s="46"/>
      <c r="L113" s="46"/>
      <c r="M113" s="46"/>
      <c r="N113" s="46"/>
      <c r="O113" s="46"/>
      <c r="P113" s="46"/>
      <c r="Q113" s="46"/>
      <c r="R113" s="46"/>
      <c r="S113" s="46"/>
      <c r="T113" s="46"/>
      <c r="U113" s="46"/>
      <c r="V113" s="46"/>
      <c r="W113" s="46"/>
      <c r="X113" s="46"/>
      <c r="Y113" s="46"/>
      <c r="Z113" s="46"/>
      <c r="AA113" s="46"/>
      <c r="AB113" s="46"/>
      <c r="AC113" s="46"/>
      <c r="AD113" s="46"/>
      <c r="AE113" s="46"/>
      <c r="AF113" s="46"/>
      <c r="AG113" s="46"/>
      <c r="AH113" s="46"/>
      <c r="AI113" s="46"/>
      <c r="AJ113" s="46"/>
      <c r="AK113" s="46"/>
      <c r="AL113" s="46"/>
    </row>
    <row r="114">
      <c r="A114" s="50"/>
      <c r="B114" s="46"/>
      <c r="C114" s="46"/>
      <c r="D114" s="46"/>
      <c r="E114" s="70"/>
      <c r="F114" s="50"/>
      <c r="G114" s="50"/>
      <c r="H114" s="50"/>
      <c r="I114" s="50"/>
      <c r="J114" s="102"/>
      <c r="K114" s="46"/>
      <c r="L114" s="46"/>
      <c r="M114" s="46"/>
      <c r="N114" s="46"/>
      <c r="O114" s="46"/>
      <c r="P114" s="46"/>
      <c r="Q114" s="46"/>
      <c r="R114" s="46"/>
      <c r="S114" s="46"/>
      <c r="T114" s="46"/>
      <c r="U114" s="46"/>
      <c r="V114" s="46"/>
      <c r="W114" s="46"/>
      <c r="X114" s="46"/>
      <c r="Y114" s="46"/>
      <c r="Z114" s="46"/>
      <c r="AA114" s="46"/>
      <c r="AB114" s="46"/>
      <c r="AC114" s="46"/>
      <c r="AD114" s="46"/>
      <c r="AE114" s="46"/>
      <c r="AF114" s="46"/>
      <c r="AG114" s="46"/>
      <c r="AH114" s="46"/>
      <c r="AI114" s="46"/>
      <c r="AJ114" s="46"/>
      <c r="AK114" s="46"/>
      <c r="AL114" s="46"/>
    </row>
    <row r="115">
      <c r="A115" s="50"/>
      <c r="B115" s="46"/>
      <c r="C115" s="46"/>
      <c r="D115" s="46"/>
      <c r="E115" s="70"/>
      <c r="F115" s="50"/>
      <c r="G115" s="50"/>
      <c r="H115" s="50"/>
      <c r="I115" s="50"/>
      <c r="J115" s="102"/>
      <c r="K115" s="46"/>
      <c r="L115" s="46"/>
      <c r="M115" s="46"/>
      <c r="N115" s="46"/>
      <c r="O115" s="46"/>
      <c r="P115" s="46"/>
      <c r="Q115" s="46"/>
      <c r="R115" s="46"/>
      <c r="S115" s="46"/>
      <c r="T115" s="46"/>
      <c r="U115" s="46"/>
      <c r="V115" s="46"/>
      <c r="W115" s="46"/>
      <c r="X115" s="46"/>
      <c r="Y115" s="46"/>
      <c r="Z115" s="46"/>
      <c r="AA115" s="46"/>
      <c r="AB115" s="46"/>
      <c r="AC115" s="46"/>
      <c r="AD115" s="46"/>
      <c r="AE115" s="46"/>
      <c r="AF115" s="46"/>
      <c r="AG115" s="46"/>
      <c r="AH115" s="46"/>
      <c r="AI115" s="46"/>
      <c r="AJ115" s="46"/>
      <c r="AK115" s="46"/>
      <c r="AL115" s="46"/>
    </row>
    <row r="116">
      <c r="A116" s="50"/>
      <c r="B116" s="46"/>
      <c r="C116" s="46"/>
      <c r="D116" s="46"/>
      <c r="E116" s="70"/>
      <c r="F116" s="50"/>
      <c r="G116" s="50"/>
      <c r="H116" s="50"/>
      <c r="I116" s="50"/>
      <c r="J116" s="102"/>
      <c r="K116" s="46"/>
      <c r="L116" s="46"/>
      <c r="M116" s="46"/>
      <c r="N116" s="46"/>
      <c r="O116" s="46"/>
      <c r="P116" s="46"/>
      <c r="Q116" s="46"/>
      <c r="R116" s="46"/>
      <c r="S116" s="46"/>
      <c r="T116" s="46"/>
      <c r="U116" s="46"/>
      <c r="V116" s="46"/>
      <c r="W116" s="46"/>
      <c r="X116" s="46"/>
      <c r="Y116" s="46"/>
      <c r="Z116" s="46"/>
      <c r="AA116" s="46"/>
      <c r="AB116" s="46"/>
      <c r="AC116" s="46"/>
      <c r="AD116" s="46"/>
      <c r="AE116" s="46"/>
      <c r="AF116" s="46"/>
      <c r="AG116" s="46"/>
      <c r="AH116" s="46"/>
      <c r="AI116" s="46"/>
      <c r="AJ116" s="46"/>
      <c r="AK116" s="46"/>
      <c r="AL116" s="46"/>
    </row>
    <row r="117">
      <c r="A117" s="50"/>
      <c r="B117" s="46"/>
      <c r="C117" s="46"/>
      <c r="D117" s="46"/>
      <c r="E117" s="70"/>
      <c r="F117" s="50"/>
      <c r="G117" s="50"/>
      <c r="H117" s="50"/>
      <c r="I117" s="50"/>
      <c r="J117" s="102"/>
      <c r="K117" s="46"/>
      <c r="L117" s="46"/>
      <c r="M117" s="46"/>
      <c r="N117" s="46"/>
      <c r="O117" s="46"/>
      <c r="P117" s="46"/>
      <c r="Q117" s="46"/>
      <c r="R117" s="46"/>
      <c r="S117" s="46"/>
      <c r="T117" s="46"/>
      <c r="U117" s="46"/>
      <c r="V117" s="46"/>
      <c r="W117" s="46"/>
      <c r="X117" s="46"/>
      <c r="Y117" s="46"/>
      <c r="Z117" s="46"/>
      <c r="AA117" s="46"/>
      <c r="AB117" s="46"/>
      <c r="AC117" s="46"/>
      <c r="AD117" s="46"/>
      <c r="AE117" s="46"/>
      <c r="AF117" s="46"/>
      <c r="AG117" s="46"/>
      <c r="AH117" s="46"/>
      <c r="AI117" s="46"/>
      <c r="AJ117" s="46"/>
      <c r="AK117" s="46"/>
      <c r="AL117" s="46"/>
    </row>
    <row r="118">
      <c r="A118" s="50"/>
      <c r="B118" s="46"/>
      <c r="C118" s="46"/>
      <c r="D118" s="46"/>
      <c r="E118" s="70"/>
      <c r="F118" s="50"/>
      <c r="G118" s="50"/>
      <c r="H118" s="50"/>
      <c r="I118" s="50"/>
      <c r="J118" s="102"/>
      <c r="K118" s="46"/>
      <c r="L118" s="46"/>
      <c r="M118" s="46"/>
      <c r="N118" s="46"/>
      <c r="O118" s="46"/>
      <c r="P118" s="46"/>
      <c r="Q118" s="46"/>
      <c r="R118" s="46"/>
      <c r="S118" s="46"/>
      <c r="T118" s="46"/>
      <c r="U118" s="46"/>
      <c r="V118" s="46"/>
      <c r="W118" s="46"/>
      <c r="X118" s="46"/>
      <c r="Y118" s="46"/>
      <c r="Z118" s="46"/>
      <c r="AA118" s="46"/>
      <c r="AB118" s="46"/>
      <c r="AC118" s="46"/>
      <c r="AD118" s="46"/>
      <c r="AE118" s="46"/>
      <c r="AF118" s="46"/>
      <c r="AG118" s="46"/>
      <c r="AH118" s="46"/>
      <c r="AI118" s="46"/>
      <c r="AJ118" s="46"/>
      <c r="AK118" s="46"/>
      <c r="AL118" s="46"/>
    </row>
    <row r="119">
      <c r="A119" s="50"/>
      <c r="B119" s="46"/>
      <c r="C119" s="46"/>
      <c r="D119" s="46"/>
      <c r="E119" s="70"/>
      <c r="F119" s="50"/>
      <c r="G119" s="50"/>
      <c r="H119" s="50"/>
      <c r="I119" s="50"/>
      <c r="J119" s="102"/>
      <c r="K119" s="46"/>
      <c r="L119" s="46"/>
      <c r="M119" s="46"/>
      <c r="N119" s="46"/>
      <c r="O119" s="46"/>
      <c r="P119" s="46"/>
      <c r="Q119" s="46"/>
      <c r="R119" s="46"/>
      <c r="S119" s="46"/>
      <c r="T119" s="46"/>
      <c r="U119" s="46"/>
      <c r="V119" s="46"/>
      <c r="W119" s="46"/>
      <c r="X119" s="46"/>
      <c r="Y119" s="46"/>
      <c r="Z119" s="46"/>
      <c r="AA119" s="46"/>
      <c r="AB119" s="46"/>
      <c r="AC119" s="46"/>
      <c r="AD119" s="46"/>
      <c r="AE119" s="46"/>
      <c r="AF119" s="46"/>
      <c r="AG119" s="46"/>
      <c r="AH119" s="46"/>
      <c r="AI119" s="46"/>
      <c r="AJ119" s="46"/>
      <c r="AK119" s="46"/>
      <c r="AL119" s="46"/>
    </row>
    <row r="120">
      <c r="A120" s="50"/>
      <c r="B120" s="46"/>
      <c r="C120" s="46"/>
      <c r="D120" s="46"/>
      <c r="E120" s="70"/>
      <c r="F120" s="50"/>
      <c r="G120" s="50"/>
      <c r="H120" s="50"/>
      <c r="I120" s="50"/>
      <c r="J120" s="102"/>
      <c r="K120" s="46"/>
      <c r="L120" s="46"/>
      <c r="M120" s="46"/>
      <c r="N120" s="46"/>
      <c r="O120" s="46"/>
      <c r="P120" s="46"/>
      <c r="Q120" s="46"/>
      <c r="R120" s="46"/>
      <c r="S120" s="46"/>
      <c r="T120" s="46"/>
      <c r="U120" s="46"/>
      <c r="V120" s="46"/>
      <c r="W120" s="46"/>
      <c r="X120" s="46"/>
      <c r="Y120" s="46"/>
      <c r="Z120" s="46"/>
      <c r="AA120" s="46"/>
      <c r="AB120" s="46"/>
      <c r="AC120" s="46"/>
      <c r="AD120" s="46"/>
      <c r="AE120" s="46"/>
      <c r="AF120" s="46"/>
      <c r="AG120" s="46"/>
      <c r="AH120" s="46"/>
      <c r="AI120" s="46"/>
      <c r="AJ120" s="46"/>
      <c r="AK120" s="46"/>
      <c r="AL120" s="46"/>
    </row>
    <row r="121">
      <c r="A121" s="50"/>
      <c r="B121" s="46"/>
      <c r="C121" s="46"/>
      <c r="D121" s="46"/>
      <c r="E121" s="70"/>
      <c r="F121" s="50"/>
      <c r="G121" s="50"/>
      <c r="H121" s="50"/>
      <c r="I121" s="50"/>
      <c r="J121" s="102"/>
      <c r="K121" s="46"/>
      <c r="L121" s="46"/>
      <c r="M121" s="46"/>
      <c r="N121" s="46"/>
      <c r="O121" s="46"/>
      <c r="P121" s="46"/>
      <c r="Q121" s="46"/>
      <c r="R121" s="46"/>
      <c r="S121" s="46"/>
      <c r="T121" s="46"/>
      <c r="U121" s="46"/>
      <c r="V121" s="46"/>
      <c r="W121" s="46"/>
      <c r="X121" s="46"/>
      <c r="Y121" s="46"/>
      <c r="Z121" s="46"/>
      <c r="AA121" s="46"/>
      <c r="AB121" s="46"/>
      <c r="AC121" s="46"/>
      <c r="AD121" s="46"/>
      <c r="AE121" s="46"/>
      <c r="AF121" s="46"/>
      <c r="AG121" s="46"/>
      <c r="AH121" s="46"/>
      <c r="AI121" s="46"/>
      <c r="AJ121" s="46"/>
      <c r="AK121" s="46"/>
      <c r="AL121" s="46"/>
    </row>
    <row r="122">
      <c r="A122" s="50"/>
      <c r="B122" s="46"/>
      <c r="C122" s="46"/>
      <c r="D122" s="46"/>
      <c r="E122" s="70"/>
      <c r="F122" s="50"/>
      <c r="G122" s="50"/>
      <c r="H122" s="50"/>
      <c r="I122" s="50"/>
      <c r="J122" s="102"/>
      <c r="K122" s="46"/>
      <c r="L122" s="46"/>
      <c r="M122" s="46"/>
      <c r="N122" s="46"/>
      <c r="O122" s="46"/>
      <c r="P122" s="46"/>
      <c r="Q122" s="46"/>
      <c r="R122" s="46"/>
      <c r="S122" s="46"/>
      <c r="T122" s="46"/>
      <c r="U122" s="46"/>
      <c r="V122" s="46"/>
      <c r="W122" s="46"/>
      <c r="X122" s="46"/>
      <c r="Y122" s="46"/>
      <c r="Z122" s="46"/>
      <c r="AA122" s="46"/>
      <c r="AB122" s="46"/>
      <c r="AC122" s="46"/>
      <c r="AD122" s="46"/>
      <c r="AE122" s="46"/>
      <c r="AF122" s="46"/>
      <c r="AG122" s="46"/>
      <c r="AH122" s="46"/>
      <c r="AI122" s="46"/>
      <c r="AJ122" s="46"/>
      <c r="AK122" s="46"/>
      <c r="AL122" s="46"/>
    </row>
    <row r="123">
      <c r="A123" s="50"/>
      <c r="B123" s="46"/>
      <c r="C123" s="46"/>
      <c r="D123" s="46"/>
      <c r="E123" s="70"/>
      <c r="F123" s="50"/>
      <c r="G123" s="50"/>
      <c r="H123" s="50"/>
      <c r="I123" s="50"/>
      <c r="J123" s="102"/>
      <c r="K123" s="46"/>
      <c r="L123" s="46"/>
      <c r="M123" s="46"/>
      <c r="N123" s="46"/>
      <c r="O123" s="46"/>
      <c r="P123" s="46"/>
      <c r="Q123" s="46"/>
      <c r="R123" s="46"/>
      <c r="S123" s="46"/>
      <c r="T123" s="46"/>
      <c r="U123" s="46"/>
      <c r="V123" s="46"/>
      <c r="W123" s="46"/>
      <c r="X123" s="46"/>
      <c r="Y123" s="46"/>
      <c r="Z123" s="46"/>
      <c r="AA123" s="46"/>
      <c r="AB123" s="46"/>
      <c r="AC123" s="46"/>
      <c r="AD123" s="46"/>
      <c r="AE123" s="46"/>
      <c r="AF123" s="46"/>
      <c r="AG123" s="46"/>
      <c r="AH123" s="46"/>
      <c r="AI123" s="46"/>
      <c r="AJ123" s="46"/>
      <c r="AK123" s="46"/>
      <c r="AL123" s="46"/>
    </row>
    <row r="124">
      <c r="A124" s="50"/>
      <c r="B124" s="46"/>
      <c r="C124" s="46"/>
      <c r="D124" s="46"/>
      <c r="E124" s="70"/>
      <c r="F124" s="50"/>
      <c r="G124" s="50"/>
      <c r="H124" s="50"/>
      <c r="I124" s="50"/>
      <c r="J124" s="102"/>
      <c r="K124" s="46"/>
      <c r="L124" s="46"/>
      <c r="M124" s="46"/>
      <c r="N124" s="46"/>
      <c r="O124" s="46"/>
      <c r="P124" s="46"/>
      <c r="Q124" s="46"/>
      <c r="R124" s="46"/>
      <c r="S124" s="46"/>
      <c r="T124" s="46"/>
      <c r="U124" s="46"/>
      <c r="V124" s="46"/>
      <c r="W124" s="46"/>
      <c r="X124" s="46"/>
      <c r="Y124" s="46"/>
      <c r="Z124" s="46"/>
      <c r="AA124" s="46"/>
      <c r="AB124" s="46"/>
      <c r="AC124" s="46"/>
      <c r="AD124" s="46"/>
      <c r="AE124" s="46"/>
      <c r="AF124" s="46"/>
      <c r="AG124" s="46"/>
      <c r="AH124" s="46"/>
      <c r="AI124" s="46"/>
      <c r="AJ124" s="46"/>
      <c r="AK124" s="46"/>
      <c r="AL124" s="46"/>
    </row>
    <row r="125">
      <c r="A125" s="50"/>
      <c r="B125" s="46"/>
      <c r="C125" s="46"/>
      <c r="D125" s="46"/>
      <c r="E125" s="70"/>
      <c r="F125" s="50"/>
      <c r="G125" s="50"/>
      <c r="H125" s="50"/>
      <c r="I125" s="50"/>
      <c r="J125" s="102"/>
      <c r="K125" s="46"/>
      <c r="L125" s="46"/>
      <c r="M125" s="46"/>
      <c r="N125" s="46"/>
      <c r="O125" s="46"/>
      <c r="P125" s="46"/>
      <c r="Q125" s="46"/>
      <c r="R125" s="46"/>
      <c r="S125" s="46"/>
      <c r="T125" s="46"/>
      <c r="U125" s="46"/>
      <c r="V125" s="46"/>
      <c r="W125" s="46"/>
      <c r="X125" s="46"/>
      <c r="Y125" s="46"/>
      <c r="Z125" s="46"/>
      <c r="AA125" s="46"/>
      <c r="AB125" s="46"/>
      <c r="AC125" s="46"/>
      <c r="AD125" s="46"/>
      <c r="AE125" s="46"/>
      <c r="AF125" s="46"/>
      <c r="AG125" s="46"/>
      <c r="AH125" s="46"/>
      <c r="AI125" s="46"/>
      <c r="AJ125" s="46"/>
      <c r="AK125" s="46"/>
      <c r="AL125" s="46"/>
    </row>
    <row r="126">
      <c r="A126" s="50"/>
      <c r="B126" s="46"/>
      <c r="C126" s="46"/>
      <c r="D126" s="46"/>
      <c r="E126" s="70"/>
      <c r="F126" s="50"/>
      <c r="G126" s="50"/>
      <c r="H126" s="50"/>
      <c r="I126" s="50"/>
      <c r="J126" s="102"/>
      <c r="K126" s="46"/>
      <c r="L126" s="46"/>
      <c r="M126" s="46"/>
      <c r="N126" s="46"/>
      <c r="O126" s="46"/>
      <c r="P126" s="46"/>
      <c r="Q126" s="46"/>
      <c r="R126" s="46"/>
      <c r="S126" s="46"/>
      <c r="T126" s="46"/>
      <c r="U126" s="46"/>
      <c r="V126" s="46"/>
      <c r="W126" s="46"/>
      <c r="X126" s="46"/>
      <c r="Y126" s="46"/>
      <c r="Z126" s="46"/>
      <c r="AA126" s="46"/>
      <c r="AB126" s="46"/>
      <c r="AC126" s="46"/>
      <c r="AD126" s="46"/>
      <c r="AE126" s="46"/>
      <c r="AF126" s="46"/>
      <c r="AG126" s="46"/>
      <c r="AH126" s="46"/>
      <c r="AI126" s="46"/>
      <c r="AJ126" s="46"/>
      <c r="AK126" s="46"/>
      <c r="AL126" s="46"/>
    </row>
    <row r="127">
      <c r="A127" s="50"/>
      <c r="B127" s="46"/>
      <c r="C127" s="46"/>
      <c r="D127" s="46"/>
      <c r="E127" s="70"/>
      <c r="F127" s="50"/>
      <c r="G127" s="50"/>
      <c r="H127" s="50"/>
      <c r="I127" s="50"/>
      <c r="J127" s="102"/>
      <c r="K127" s="46"/>
      <c r="L127" s="46"/>
      <c r="M127" s="46"/>
      <c r="N127" s="46"/>
      <c r="O127" s="46"/>
      <c r="P127" s="46"/>
      <c r="Q127" s="46"/>
      <c r="R127" s="46"/>
      <c r="S127" s="46"/>
      <c r="T127" s="46"/>
      <c r="U127" s="46"/>
      <c r="V127" s="46"/>
      <c r="W127" s="46"/>
      <c r="X127" s="46"/>
      <c r="Y127" s="46"/>
      <c r="Z127" s="46"/>
      <c r="AA127" s="46"/>
      <c r="AB127" s="46"/>
      <c r="AC127" s="46"/>
      <c r="AD127" s="46"/>
      <c r="AE127" s="46"/>
      <c r="AF127" s="46"/>
      <c r="AG127" s="46"/>
      <c r="AH127" s="46"/>
      <c r="AI127" s="46"/>
      <c r="AJ127" s="46"/>
      <c r="AK127" s="46"/>
      <c r="AL127" s="46"/>
    </row>
    <row r="128">
      <c r="A128" s="50"/>
      <c r="B128" s="46"/>
      <c r="C128" s="46"/>
      <c r="D128" s="46"/>
      <c r="E128" s="70"/>
      <c r="F128" s="50"/>
      <c r="G128" s="50"/>
      <c r="H128" s="50"/>
      <c r="I128" s="50"/>
      <c r="J128" s="102"/>
      <c r="K128" s="46"/>
      <c r="L128" s="46"/>
      <c r="M128" s="46"/>
      <c r="N128" s="46"/>
      <c r="O128" s="46"/>
      <c r="P128" s="46"/>
      <c r="Q128" s="46"/>
      <c r="R128" s="46"/>
      <c r="S128" s="46"/>
      <c r="T128" s="46"/>
      <c r="U128" s="46"/>
      <c r="V128" s="46"/>
      <c r="W128" s="46"/>
      <c r="X128" s="46"/>
      <c r="Y128" s="46"/>
      <c r="Z128" s="46"/>
      <c r="AA128" s="46"/>
      <c r="AB128" s="46"/>
      <c r="AC128" s="46"/>
      <c r="AD128" s="46"/>
      <c r="AE128" s="46"/>
      <c r="AF128" s="46"/>
      <c r="AG128" s="46"/>
      <c r="AH128" s="46"/>
      <c r="AI128" s="46"/>
      <c r="AJ128" s="46"/>
      <c r="AK128" s="46"/>
      <c r="AL128" s="46"/>
    </row>
    <row r="129">
      <c r="A129" s="50"/>
      <c r="B129" s="46"/>
      <c r="C129" s="46"/>
      <c r="D129" s="46"/>
      <c r="E129" s="70"/>
      <c r="F129" s="50"/>
      <c r="G129" s="50"/>
      <c r="H129" s="50"/>
      <c r="I129" s="50"/>
      <c r="J129" s="102"/>
      <c r="K129" s="46"/>
      <c r="L129" s="46"/>
      <c r="M129" s="46"/>
      <c r="N129" s="46"/>
      <c r="O129" s="46"/>
      <c r="P129" s="46"/>
      <c r="Q129" s="46"/>
      <c r="R129" s="46"/>
      <c r="S129" s="46"/>
      <c r="T129" s="46"/>
      <c r="U129" s="46"/>
      <c r="V129" s="46"/>
      <c r="W129" s="46"/>
      <c r="X129" s="46"/>
      <c r="Y129" s="46"/>
      <c r="Z129" s="46"/>
      <c r="AA129" s="46"/>
      <c r="AB129" s="46"/>
      <c r="AC129" s="46"/>
      <c r="AD129" s="46"/>
      <c r="AE129" s="46"/>
      <c r="AF129" s="46"/>
      <c r="AG129" s="46"/>
      <c r="AH129" s="46"/>
      <c r="AI129" s="46"/>
      <c r="AJ129" s="46"/>
      <c r="AK129" s="46"/>
      <c r="AL129" s="46"/>
    </row>
    <row r="130">
      <c r="A130" s="50"/>
      <c r="B130" s="46"/>
      <c r="C130" s="46"/>
      <c r="D130" s="46"/>
      <c r="E130" s="70"/>
      <c r="F130" s="50"/>
      <c r="G130" s="50"/>
      <c r="H130" s="50"/>
      <c r="I130" s="50"/>
      <c r="J130" s="102"/>
      <c r="K130" s="46"/>
      <c r="L130" s="46"/>
      <c r="M130" s="46"/>
      <c r="N130" s="46"/>
      <c r="O130" s="46"/>
      <c r="P130" s="46"/>
      <c r="Q130" s="46"/>
      <c r="R130" s="46"/>
      <c r="S130" s="46"/>
      <c r="T130" s="46"/>
      <c r="U130" s="46"/>
      <c r="V130" s="46"/>
      <c r="W130" s="46"/>
      <c r="X130" s="46"/>
      <c r="Y130" s="46"/>
      <c r="Z130" s="46"/>
      <c r="AA130" s="46"/>
      <c r="AB130" s="46"/>
      <c r="AC130" s="46"/>
      <c r="AD130" s="46"/>
      <c r="AE130" s="46"/>
      <c r="AF130" s="46"/>
      <c r="AG130" s="46"/>
      <c r="AH130" s="46"/>
      <c r="AI130" s="46"/>
      <c r="AJ130" s="46"/>
      <c r="AK130" s="46"/>
      <c r="AL130" s="46"/>
    </row>
    <row r="131">
      <c r="A131" s="50"/>
      <c r="B131" s="46"/>
      <c r="C131" s="46"/>
      <c r="D131" s="46"/>
      <c r="E131" s="70"/>
      <c r="F131" s="50"/>
      <c r="G131" s="50"/>
      <c r="H131" s="50"/>
      <c r="I131" s="50"/>
      <c r="J131" s="102"/>
      <c r="K131" s="46"/>
      <c r="L131" s="46"/>
      <c r="M131" s="46"/>
      <c r="N131" s="46"/>
      <c r="O131" s="46"/>
      <c r="P131" s="46"/>
      <c r="Q131" s="46"/>
      <c r="R131" s="46"/>
      <c r="S131" s="46"/>
      <c r="T131" s="46"/>
      <c r="U131" s="46"/>
      <c r="V131" s="46"/>
      <c r="W131" s="46"/>
      <c r="X131" s="46"/>
      <c r="Y131" s="46"/>
      <c r="Z131" s="46"/>
      <c r="AA131" s="46"/>
      <c r="AB131" s="46"/>
      <c r="AC131" s="46"/>
      <c r="AD131" s="46"/>
      <c r="AE131" s="46"/>
      <c r="AF131" s="46"/>
      <c r="AG131" s="46"/>
      <c r="AH131" s="46"/>
      <c r="AI131" s="46"/>
      <c r="AJ131" s="46"/>
      <c r="AK131" s="46"/>
      <c r="AL131" s="46"/>
    </row>
    <row r="132">
      <c r="A132" s="50"/>
      <c r="B132" s="46"/>
      <c r="C132" s="46"/>
      <c r="D132" s="46"/>
      <c r="E132" s="70"/>
      <c r="F132" s="50"/>
      <c r="G132" s="50"/>
      <c r="H132" s="50"/>
      <c r="I132" s="50"/>
      <c r="J132" s="102"/>
      <c r="K132" s="46"/>
      <c r="L132" s="46"/>
      <c r="M132" s="46"/>
      <c r="N132" s="46"/>
      <c r="O132" s="46"/>
      <c r="P132" s="46"/>
      <c r="Q132" s="46"/>
      <c r="R132" s="46"/>
      <c r="S132" s="46"/>
      <c r="T132" s="46"/>
      <c r="U132" s="46"/>
      <c r="V132" s="46"/>
      <c r="W132" s="46"/>
      <c r="X132" s="46"/>
      <c r="Y132" s="46"/>
      <c r="Z132" s="46"/>
      <c r="AA132" s="46"/>
      <c r="AB132" s="46"/>
      <c r="AC132" s="46"/>
      <c r="AD132" s="46"/>
      <c r="AE132" s="46"/>
      <c r="AF132" s="46"/>
      <c r="AG132" s="46"/>
      <c r="AH132" s="46"/>
      <c r="AI132" s="46"/>
      <c r="AJ132" s="46"/>
      <c r="AK132" s="46"/>
      <c r="AL132" s="46"/>
    </row>
    <row r="133">
      <c r="A133" s="50"/>
      <c r="B133" s="46"/>
      <c r="C133" s="46"/>
      <c r="D133" s="46"/>
      <c r="E133" s="70"/>
      <c r="F133" s="50"/>
      <c r="G133" s="50"/>
      <c r="H133" s="50"/>
      <c r="I133" s="50"/>
      <c r="J133" s="102"/>
      <c r="K133" s="46"/>
      <c r="L133" s="46"/>
      <c r="M133" s="46"/>
      <c r="N133" s="46"/>
      <c r="O133" s="46"/>
      <c r="P133" s="46"/>
      <c r="Q133" s="46"/>
      <c r="R133" s="46"/>
      <c r="S133" s="46"/>
      <c r="T133" s="46"/>
      <c r="U133" s="46"/>
      <c r="V133" s="46"/>
      <c r="W133" s="46"/>
      <c r="X133" s="46"/>
      <c r="Y133" s="46"/>
      <c r="Z133" s="46"/>
      <c r="AA133" s="46"/>
      <c r="AB133" s="46"/>
      <c r="AC133" s="46"/>
      <c r="AD133" s="46"/>
      <c r="AE133" s="46"/>
      <c r="AF133" s="46"/>
      <c r="AG133" s="46"/>
      <c r="AH133" s="46"/>
      <c r="AI133" s="46"/>
      <c r="AJ133" s="46"/>
      <c r="AK133" s="46"/>
      <c r="AL133" s="46"/>
    </row>
    <row r="134">
      <c r="A134" s="50"/>
      <c r="B134" s="46"/>
      <c r="C134" s="46"/>
      <c r="D134" s="46"/>
      <c r="E134" s="70"/>
      <c r="F134" s="50"/>
      <c r="G134" s="50"/>
      <c r="H134" s="50"/>
      <c r="I134" s="50"/>
      <c r="J134" s="102"/>
      <c r="K134" s="46"/>
      <c r="L134" s="46"/>
      <c r="M134" s="46"/>
      <c r="N134" s="46"/>
      <c r="O134" s="46"/>
      <c r="P134" s="46"/>
      <c r="Q134" s="46"/>
      <c r="R134" s="46"/>
      <c r="S134" s="46"/>
      <c r="T134" s="46"/>
      <c r="U134" s="46"/>
      <c r="V134" s="46"/>
      <c r="W134" s="46"/>
      <c r="X134" s="46"/>
      <c r="Y134" s="46"/>
      <c r="Z134" s="46"/>
      <c r="AA134" s="46"/>
      <c r="AB134" s="46"/>
      <c r="AC134" s="46"/>
      <c r="AD134" s="46"/>
      <c r="AE134" s="46"/>
      <c r="AF134" s="46"/>
      <c r="AG134" s="46"/>
      <c r="AH134" s="46"/>
      <c r="AI134" s="46"/>
      <c r="AJ134" s="46"/>
      <c r="AK134" s="46"/>
      <c r="AL134" s="46"/>
    </row>
    <row r="135">
      <c r="A135" s="50"/>
      <c r="B135" s="46"/>
      <c r="C135" s="46"/>
      <c r="D135" s="46"/>
      <c r="E135" s="70"/>
      <c r="F135" s="50"/>
      <c r="G135" s="50"/>
      <c r="H135" s="50"/>
      <c r="I135" s="50"/>
      <c r="J135" s="102"/>
      <c r="K135" s="46"/>
      <c r="L135" s="46"/>
      <c r="M135" s="46"/>
      <c r="N135" s="46"/>
      <c r="O135" s="46"/>
      <c r="P135" s="46"/>
      <c r="Q135" s="46"/>
      <c r="R135" s="46"/>
      <c r="S135" s="46"/>
      <c r="T135" s="46"/>
      <c r="U135" s="46"/>
      <c r="V135" s="46"/>
      <c r="W135" s="46"/>
      <c r="X135" s="46"/>
      <c r="Y135" s="46"/>
      <c r="Z135" s="46"/>
      <c r="AA135" s="46"/>
      <c r="AB135" s="46"/>
      <c r="AC135" s="46"/>
      <c r="AD135" s="46"/>
      <c r="AE135" s="46"/>
      <c r="AF135" s="46"/>
      <c r="AG135" s="46"/>
      <c r="AH135" s="46"/>
      <c r="AI135" s="46"/>
      <c r="AJ135" s="46"/>
      <c r="AK135" s="46"/>
      <c r="AL135" s="46"/>
    </row>
    <row r="136">
      <c r="A136" s="50"/>
      <c r="B136" s="46"/>
      <c r="C136" s="46"/>
      <c r="D136" s="46"/>
      <c r="E136" s="70"/>
      <c r="F136" s="50"/>
      <c r="G136" s="50"/>
      <c r="H136" s="50"/>
      <c r="I136" s="50"/>
      <c r="J136" s="102"/>
      <c r="K136" s="46"/>
      <c r="L136" s="46"/>
      <c r="M136" s="46"/>
      <c r="N136" s="46"/>
      <c r="O136" s="46"/>
      <c r="P136" s="46"/>
      <c r="Q136" s="46"/>
      <c r="R136" s="46"/>
      <c r="S136" s="46"/>
      <c r="T136" s="46"/>
      <c r="U136" s="46"/>
      <c r="V136" s="46"/>
      <c r="W136" s="46"/>
      <c r="X136" s="46"/>
      <c r="Y136" s="46"/>
      <c r="Z136" s="46"/>
      <c r="AA136" s="46"/>
      <c r="AB136" s="46"/>
      <c r="AC136" s="46"/>
      <c r="AD136" s="46"/>
      <c r="AE136" s="46"/>
      <c r="AF136" s="46"/>
      <c r="AG136" s="46"/>
      <c r="AH136" s="46"/>
      <c r="AI136" s="46"/>
      <c r="AJ136" s="46"/>
      <c r="AK136" s="46"/>
      <c r="AL136" s="46"/>
    </row>
    <row r="137">
      <c r="A137" s="50"/>
      <c r="B137" s="46"/>
      <c r="C137" s="46"/>
      <c r="D137" s="46"/>
      <c r="E137" s="70"/>
      <c r="F137" s="50"/>
      <c r="G137" s="50"/>
      <c r="H137" s="50"/>
      <c r="I137" s="50"/>
      <c r="J137" s="102"/>
      <c r="K137" s="46"/>
      <c r="L137" s="46"/>
      <c r="M137" s="46"/>
      <c r="N137" s="46"/>
      <c r="O137" s="46"/>
      <c r="P137" s="46"/>
      <c r="Q137" s="46"/>
      <c r="R137" s="46"/>
      <c r="S137" s="46"/>
      <c r="T137" s="46"/>
      <c r="U137" s="46"/>
      <c r="V137" s="46"/>
      <c r="W137" s="46"/>
      <c r="X137" s="46"/>
      <c r="Y137" s="46"/>
      <c r="Z137" s="46"/>
      <c r="AA137" s="46"/>
      <c r="AB137" s="46"/>
      <c r="AC137" s="46"/>
      <c r="AD137" s="46"/>
      <c r="AE137" s="46"/>
      <c r="AF137" s="46"/>
      <c r="AG137" s="46"/>
      <c r="AH137" s="46"/>
      <c r="AI137" s="46"/>
      <c r="AJ137" s="46"/>
      <c r="AK137" s="46"/>
      <c r="AL137" s="46"/>
    </row>
    <row r="138">
      <c r="A138" s="50"/>
      <c r="B138" s="46"/>
      <c r="C138" s="46"/>
      <c r="D138" s="46"/>
      <c r="E138" s="70"/>
      <c r="F138" s="50"/>
      <c r="G138" s="50"/>
      <c r="H138" s="50"/>
      <c r="I138" s="50"/>
      <c r="J138" s="102"/>
      <c r="K138" s="46"/>
      <c r="L138" s="46"/>
      <c r="M138" s="46"/>
      <c r="N138" s="46"/>
      <c r="O138" s="46"/>
      <c r="P138" s="46"/>
      <c r="Q138" s="46"/>
      <c r="R138" s="46"/>
      <c r="S138" s="46"/>
      <c r="T138" s="46"/>
      <c r="U138" s="46"/>
      <c r="V138" s="46"/>
      <c r="W138" s="46"/>
      <c r="X138" s="46"/>
      <c r="Y138" s="46"/>
      <c r="Z138" s="46"/>
      <c r="AA138" s="46"/>
      <c r="AB138" s="46"/>
      <c r="AC138" s="46"/>
      <c r="AD138" s="46"/>
      <c r="AE138" s="46"/>
      <c r="AF138" s="46"/>
      <c r="AG138" s="46"/>
      <c r="AH138" s="46"/>
      <c r="AI138" s="46"/>
      <c r="AJ138" s="46"/>
      <c r="AK138" s="46"/>
      <c r="AL138" s="46"/>
    </row>
    <row r="139">
      <c r="A139" s="50"/>
      <c r="B139" s="46"/>
      <c r="C139" s="46"/>
      <c r="D139" s="46"/>
      <c r="E139" s="70"/>
      <c r="F139" s="50"/>
      <c r="G139" s="50"/>
      <c r="H139" s="50"/>
      <c r="I139" s="50"/>
      <c r="J139" s="102"/>
      <c r="K139" s="46"/>
      <c r="L139" s="46"/>
      <c r="M139" s="46"/>
      <c r="N139" s="46"/>
      <c r="O139" s="46"/>
      <c r="P139" s="46"/>
      <c r="Q139" s="46"/>
      <c r="R139" s="46"/>
      <c r="S139" s="46"/>
      <c r="T139" s="46"/>
      <c r="U139" s="46"/>
      <c r="V139" s="46"/>
      <c r="W139" s="46"/>
      <c r="X139" s="46"/>
      <c r="Y139" s="46"/>
      <c r="Z139" s="46"/>
      <c r="AA139" s="46"/>
      <c r="AB139" s="46"/>
      <c r="AC139" s="46"/>
      <c r="AD139" s="46"/>
      <c r="AE139" s="46"/>
      <c r="AF139" s="46"/>
      <c r="AG139" s="46"/>
      <c r="AH139" s="46"/>
      <c r="AI139" s="46"/>
      <c r="AJ139" s="46"/>
      <c r="AK139" s="46"/>
      <c r="AL139" s="46"/>
    </row>
    <row r="140">
      <c r="A140" s="50"/>
      <c r="B140" s="46"/>
      <c r="C140" s="46"/>
      <c r="D140" s="46"/>
      <c r="E140" s="70"/>
      <c r="F140" s="50"/>
      <c r="G140" s="50"/>
      <c r="H140" s="50"/>
      <c r="I140" s="50"/>
      <c r="J140" s="102"/>
      <c r="K140" s="46"/>
      <c r="L140" s="46"/>
      <c r="M140" s="46"/>
      <c r="N140" s="46"/>
      <c r="O140" s="46"/>
      <c r="P140" s="46"/>
      <c r="Q140" s="46"/>
      <c r="R140" s="46"/>
      <c r="S140" s="46"/>
      <c r="T140" s="46"/>
      <c r="U140" s="46"/>
      <c r="V140" s="46"/>
      <c r="W140" s="46"/>
      <c r="X140" s="46"/>
      <c r="Y140" s="46"/>
      <c r="Z140" s="46"/>
      <c r="AA140" s="46"/>
      <c r="AB140" s="46"/>
      <c r="AC140" s="46"/>
      <c r="AD140" s="46"/>
      <c r="AE140" s="46"/>
      <c r="AF140" s="46"/>
      <c r="AG140" s="46"/>
      <c r="AH140" s="46"/>
      <c r="AI140" s="46"/>
      <c r="AJ140" s="46"/>
      <c r="AK140" s="46"/>
      <c r="AL140" s="46"/>
    </row>
    <row r="141">
      <c r="A141" s="50"/>
      <c r="B141" s="46"/>
      <c r="C141" s="46"/>
      <c r="D141" s="46"/>
      <c r="E141" s="70"/>
      <c r="F141" s="50"/>
      <c r="G141" s="50"/>
      <c r="H141" s="50"/>
      <c r="I141" s="50"/>
      <c r="J141" s="102"/>
      <c r="K141" s="46"/>
      <c r="L141" s="46"/>
      <c r="M141" s="46"/>
      <c r="N141" s="46"/>
      <c r="O141" s="46"/>
      <c r="P141" s="46"/>
      <c r="Q141" s="46"/>
      <c r="R141" s="46"/>
      <c r="S141" s="46"/>
      <c r="T141" s="46"/>
      <c r="U141" s="46"/>
      <c r="V141" s="46"/>
      <c r="W141" s="46"/>
      <c r="X141" s="46"/>
      <c r="Y141" s="46"/>
      <c r="Z141" s="46"/>
      <c r="AA141" s="46"/>
      <c r="AB141" s="46"/>
      <c r="AC141" s="46"/>
      <c r="AD141" s="46"/>
      <c r="AE141" s="46"/>
      <c r="AF141" s="46"/>
      <c r="AG141" s="46"/>
      <c r="AH141" s="46"/>
      <c r="AI141" s="46"/>
      <c r="AJ141" s="46"/>
      <c r="AK141" s="46"/>
      <c r="AL141" s="46"/>
    </row>
    <row r="142">
      <c r="A142" s="50"/>
      <c r="B142" s="46"/>
      <c r="C142" s="46"/>
      <c r="D142" s="46"/>
      <c r="E142" s="70"/>
      <c r="F142" s="50"/>
      <c r="G142" s="50"/>
      <c r="H142" s="50"/>
      <c r="I142" s="50"/>
      <c r="J142" s="102"/>
      <c r="K142" s="46"/>
      <c r="L142" s="46"/>
      <c r="M142" s="46"/>
      <c r="N142" s="46"/>
      <c r="O142" s="46"/>
      <c r="P142" s="46"/>
      <c r="Q142" s="46"/>
      <c r="R142" s="46"/>
      <c r="S142" s="46"/>
      <c r="T142" s="46"/>
      <c r="U142" s="46"/>
      <c r="V142" s="46"/>
      <c r="W142" s="46"/>
      <c r="X142" s="46"/>
      <c r="Y142" s="46"/>
      <c r="Z142" s="46"/>
      <c r="AA142" s="46"/>
      <c r="AB142" s="46"/>
      <c r="AC142" s="46"/>
      <c r="AD142" s="46"/>
      <c r="AE142" s="46"/>
      <c r="AF142" s="46"/>
      <c r="AG142" s="46"/>
      <c r="AH142" s="46"/>
      <c r="AI142" s="46"/>
      <c r="AJ142" s="46"/>
      <c r="AK142" s="46"/>
      <c r="AL142" s="46"/>
    </row>
    <row r="143">
      <c r="A143" s="50"/>
      <c r="B143" s="46"/>
      <c r="C143" s="46"/>
      <c r="D143" s="46"/>
      <c r="E143" s="70"/>
      <c r="F143" s="50"/>
      <c r="G143" s="50"/>
      <c r="H143" s="50"/>
      <c r="I143" s="50"/>
      <c r="J143" s="102"/>
      <c r="K143" s="46"/>
      <c r="L143" s="46"/>
      <c r="M143" s="46"/>
      <c r="N143" s="46"/>
      <c r="O143" s="46"/>
      <c r="P143" s="46"/>
      <c r="Q143" s="46"/>
      <c r="R143" s="46"/>
      <c r="S143" s="46"/>
      <c r="T143" s="46"/>
      <c r="U143" s="46"/>
      <c r="V143" s="46"/>
      <c r="W143" s="46"/>
      <c r="X143" s="46"/>
      <c r="Y143" s="46"/>
      <c r="Z143" s="46"/>
      <c r="AA143" s="46"/>
      <c r="AB143" s="46"/>
      <c r="AC143" s="46"/>
      <c r="AD143" s="46"/>
      <c r="AE143" s="46"/>
      <c r="AF143" s="46"/>
      <c r="AG143" s="46"/>
      <c r="AH143" s="46"/>
      <c r="AI143" s="46"/>
      <c r="AJ143" s="46"/>
      <c r="AK143" s="46"/>
      <c r="AL143" s="46"/>
    </row>
    <row r="144">
      <c r="A144" s="50"/>
      <c r="B144" s="46"/>
      <c r="C144" s="46"/>
      <c r="D144" s="46"/>
      <c r="E144" s="70"/>
      <c r="F144" s="50"/>
      <c r="G144" s="50"/>
      <c r="H144" s="50"/>
      <c r="I144" s="50"/>
      <c r="J144" s="102"/>
      <c r="K144" s="46"/>
      <c r="L144" s="46"/>
      <c r="M144" s="46"/>
      <c r="N144" s="46"/>
      <c r="O144" s="46"/>
      <c r="P144" s="46"/>
      <c r="Q144" s="46"/>
      <c r="R144" s="46"/>
      <c r="S144" s="46"/>
      <c r="T144" s="46"/>
      <c r="U144" s="46"/>
      <c r="V144" s="46"/>
      <c r="W144" s="46"/>
      <c r="X144" s="46"/>
      <c r="Y144" s="46"/>
      <c r="Z144" s="46"/>
      <c r="AA144" s="46"/>
      <c r="AB144" s="46"/>
      <c r="AC144" s="46"/>
      <c r="AD144" s="46"/>
      <c r="AE144" s="46"/>
      <c r="AF144" s="46"/>
      <c r="AG144" s="46"/>
      <c r="AH144" s="46"/>
      <c r="AI144" s="46"/>
      <c r="AJ144" s="46"/>
      <c r="AK144" s="46"/>
      <c r="AL144" s="46"/>
    </row>
    <row r="145">
      <c r="A145" s="50"/>
      <c r="B145" s="46"/>
      <c r="C145" s="46"/>
      <c r="D145" s="46"/>
      <c r="E145" s="70"/>
      <c r="F145" s="50"/>
      <c r="G145" s="50"/>
      <c r="H145" s="50"/>
      <c r="I145" s="50"/>
      <c r="J145" s="102"/>
      <c r="K145" s="46"/>
      <c r="L145" s="46"/>
      <c r="M145" s="46"/>
      <c r="N145" s="46"/>
      <c r="O145" s="46"/>
      <c r="P145" s="46"/>
      <c r="Q145" s="46"/>
      <c r="R145" s="46"/>
      <c r="S145" s="46"/>
      <c r="T145" s="46"/>
      <c r="U145" s="46"/>
      <c r="V145" s="46"/>
      <c r="W145" s="46"/>
      <c r="X145" s="46"/>
      <c r="Y145" s="46"/>
      <c r="Z145" s="46"/>
      <c r="AA145" s="46"/>
      <c r="AB145" s="46"/>
      <c r="AC145" s="46"/>
      <c r="AD145" s="46"/>
      <c r="AE145" s="46"/>
      <c r="AF145" s="46"/>
      <c r="AG145" s="46"/>
      <c r="AH145" s="46"/>
      <c r="AI145" s="46"/>
      <c r="AJ145" s="46"/>
      <c r="AK145" s="46"/>
      <c r="AL145" s="46"/>
    </row>
    <row r="146">
      <c r="A146" s="50"/>
      <c r="B146" s="46"/>
      <c r="C146" s="46"/>
      <c r="D146" s="46"/>
      <c r="E146" s="70"/>
      <c r="F146" s="50"/>
      <c r="G146" s="50"/>
      <c r="H146" s="50"/>
      <c r="I146" s="50"/>
      <c r="J146" s="102"/>
      <c r="K146" s="46"/>
      <c r="L146" s="46"/>
      <c r="M146" s="46"/>
      <c r="N146" s="46"/>
      <c r="O146" s="46"/>
      <c r="P146" s="46"/>
      <c r="Q146" s="46"/>
      <c r="R146" s="46"/>
      <c r="S146" s="46"/>
      <c r="T146" s="46"/>
      <c r="U146" s="46"/>
      <c r="V146" s="46"/>
      <c r="W146" s="46"/>
      <c r="X146" s="46"/>
      <c r="Y146" s="46"/>
      <c r="Z146" s="46"/>
      <c r="AA146" s="46"/>
      <c r="AB146" s="46"/>
      <c r="AC146" s="46"/>
      <c r="AD146" s="46"/>
      <c r="AE146" s="46"/>
      <c r="AF146" s="46"/>
      <c r="AG146" s="46"/>
      <c r="AH146" s="46"/>
      <c r="AI146" s="46"/>
      <c r="AJ146" s="46"/>
      <c r="AK146" s="46"/>
      <c r="AL146" s="46"/>
    </row>
    <row r="147">
      <c r="A147" s="50"/>
      <c r="B147" s="46"/>
      <c r="C147" s="46"/>
      <c r="D147" s="46"/>
      <c r="E147" s="70"/>
      <c r="F147" s="50"/>
      <c r="G147" s="50"/>
      <c r="H147" s="50"/>
      <c r="I147" s="50"/>
      <c r="J147" s="102"/>
      <c r="K147" s="46"/>
      <c r="L147" s="46"/>
      <c r="M147" s="46"/>
      <c r="N147" s="46"/>
      <c r="O147" s="46"/>
      <c r="P147" s="46"/>
      <c r="Q147" s="46"/>
      <c r="R147" s="46"/>
      <c r="S147" s="46"/>
      <c r="T147" s="46"/>
      <c r="U147" s="46"/>
      <c r="V147" s="46"/>
      <c r="W147" s="46"/>
      <c r="X147" s="46"/>
      <c r="Y147" s="46"/>
      <c r="Z147" s="46"/>
      <c r="AA147" s="46"/>
      <c r="AB147" s="46"/>
      <c r="AC147" s="46"/>
      <c r="AD147" s="46"/>
      <c r="AE147" s="46"/>
      <c r="AF147" s="46"/>
      <c r="AG147" s="46"/>
      <c r="AH147" s="46"/>
      <c r="AI147" s="46"/>
      <c r="AJ147" s="46"/>
      <c r="AK147" s="46"/>
      <c r="AL147" s="46"/>
    </row>
    <row r="148">
      <c r="A148" s="50"/>
      <c r="B148" s="46"/>
      <c r="C148" s="46"/>
      <c r="D148" s="46"/>
      <c r="E148" s="70"/>
      <c r="F148" s="50"/>
      <c r="G148" s="50"/>
      <c r="H148" s="50"/>
      <c r="I148" s="50"/>
      <c r="J148" s="102"/>
      <c r="K148" s="46"/>
      <c r="L148" s="46"/>
      <c r="M148" s="46"/>
      <c r="N148" s="46"/>
      <c r="O148" s="46"/>
      <c r="P148" s="46"/>
      <c r="Q148" s="46"/>
      <c r="R148" s="46"/>
      <c r="S148" s="46"/>
      <c r="T148" s="46"/>
      <c r="U148" s="46"/>
      <c r="V148" s="46"/>
      <c r="W148" s="46"/>
      <c r="X148" s="46"/>
      <c r="Y148" s="46"/>
      <c r="Z148" s="46"/>
      <c r="AA148" s="46"/>
      <c r="AB148" s="46"/>
      <c r="AC148" s="46"/>
      <c r="AD148" s="46"/>
      <c r="AE148" s="46"/>
      <c r="AF148" s="46"/>
      <c r="AG148" s="46"/>
      <c r="AH148" s="46"/>
      <c r="AI148" s="46"/>
      <c r="AJ148" s="46"/>
      <c r="AK148" s="46"/>
      <c r="AL148" s="46"/>
    </row>
    <row r="149">
      <c r="A149" s="50"/>
      <c r="B149" s="46"/>
      <c r="C149" s="46"/>
      <c r="D149" s="46"/>
      <c r="E149" s="70"/>
      <c r="F149" s="50"/>
      <c r="G149" s="50"/>
      <c r="H149" s="50"/>
      <c r="I149" s="50"/>
      <c r="J149" s="102"/>
      <c r="K149" s="46"/>
      <c r="L149" s="46"/>
      <c r="M149" s="46"/>
      <c r="N149" s="46"/>
      <c r="O149" s="46"/>
      <c r="P149" s="46"/>
      <c r="Q149" s="46"/>
      <c r="R149" s="46"/>
      <c r="S149" s="46"/>
      <c r="T149" s="46"/>
      <c r="U149" s="46"/>
      <c r="V149" s="46"/>
      <c r="W149" s="46"/>
      <c r="X149" s="46"/>
      <c r="Y149" s="46"/>
      <c r="Z149" s="46"/>
      <c r="AA149" s="46"/>
      <c r="AB149" s="46"/>
      <c r="AC149" s="46"/>
      <c r="AD149" s="46"/>
      <c r="AE149" s="46"/>
      <c r="AF149" s="46"/>
      <c r="AG149" s="46"/>
      <c r="AH149" s="46"/>
      <c r="AI149" s="46"/>
      <c r="AJ149" s="46"/>
      <c r="AK149" s="46"/>
      <c r="AL149" s="46"/>
    </row>
    <row r="150">
      <c r="A150" s="50"/>
      <c r="B150" s="46"/>
      <c r="C150" s="46"/>
      <c r="D150" s="46"/>
      <c r="E150" s="70"/>
      <c r="F150" s="50"/>
      <c r="G150" s="50"/>
      <c r="H150" s="50"/>
      <c r="I150" s="50"/>
      <c r="J150" s="102"/>
      <c r="K150" s="46"/>
      <c r="L150" s="46"/>
      <c r="M150" s="46"/>
      <c r="N150" s="46"/>
      <c r="O150" s="46"/>
      <c r="P150" s="46"/>
      <c r="Q150" s="46"/>
      <c r="R150" s="46"/>
      <c r="S150" s="46"/>
      <c r="T150" s="46"/>
      <c r="U150" s="46"/>
      <c r="V150" s="46"/>
      <c r="W150" s="46"/>
      <c r="X150" s="46"/>
      <c r="Y150" s="46"/>
      <c r="Z150" s="46"/>
      <c r="AA150" s="46"/>
      <c r="AB150" s="46"/>
      <c r="AC150" s="46"/>
      <c r="AD150" s="46"/>
      <c r="AE150" s="46"/>
      <c r="AF150" s="46"/>
      <c r="AG150" s="46"/>
      <c r="AH150" s="46"/>
      <c r="AI150" s="46"/>
      <c r="AJ150" s="46"/>
      <c r="AK150" s="46"/>
      <c r="AL150" s="46"/>
    </row>
    <row r="151">
      <c r="A151" s="50"/>
      <c r="B151" s="46"/>
      <c r="C151" s="46"/>
      <c r="D151" s="46"/>
      <c r="E151" s="70"/>
      <c r="F151" s="50"/>
      <c r="G151" s="50"/>
      <c r="H151" s="50"/>
      <c r="I151" s="50"/>
      <c r="J151" s="102"/>
      <c r="K151" s="46"/>
      <c r="L151" s="46"/>
      <c r="M151" s="46"/>
      <c r="N151" s="46"/>
      <c r="O151" s="46"/>
      <c r="P151" s="46"/>
      <c r="Q151" s="46"/>
      <c r="R151" s="46"/>
      <c r="S151" s="46"/>
      <c r="T151" s="46"/>
      <c r="U151" s="46"/>
      <c r="V151" s="46"/>
      <c r="W151" s="46"/>
      <c r="X151" s="46"/>
      <c r="Y151" s="46"/>
      <c r="Z151" s="46"/>
      <c r="AA151" s="46"/>
      <c r="AB151" s="46"/>
      <c r="AC151" s="46"/>
      <c r="AD151" s="46"/>
      <c r="AE151" s="46"/>
      <c r="AF151" s="46"/>
      <c r="AG151" s="46"/>
      <c r="AH151" s="46"/>
      <c r="AI151" s="46"/>
      <c r="AJ151" s="46"/>
      <c r="AK151" s="46"/>
      <c r="AL151" s="46"/>
    </row>
    <row r="152">
      <c r="A152" s="50"/>
      <c r="B152" s="46"/>
      <c r="C152" s="46"/>
      <c r="D152" s="46"/>
      <c r="E152" s="70"/>
      <c r="F152" s="50"/>
      <c r="G152" s="50"/>
      <c r="H152" s="50"/>
      <c r="I152" s="50"/>
      <c r="J152" s="102"/>
      <c r="K152" s="46"/>
      <c r="L152" s="46"/>
      <c r="M152" s="46"/>
      <c r="N152" s="46"/>
      <c r="O152" s="46"/>
      <c r="P152" s="46"/>
      <c r="Q152" s="46"/>
      <c r="R152" s="46"/>
      <c r="S152" s="46"/>
      <c r="T152" s="46"/>
      <c r="U152" s="46"/>
      <c r="V152" s="46"/>
      <c r="W152" s="46"/>
      <c r="X152" s="46"/>
      <c r="Y152" s="46"/>
      <c r="Z152" s="46"/>
      <c r="AA152" s="46"/>
      <c r="AB152" s="46"/>
      <c r="AC152" s="46"/>
      <c r="AD152" s="46"/>
      <c r="AE152" s="46"/>
      <c r="AF152" s="46"/>
      <c r="AG152" s="46"/>
      <c r="AH152" s="46"/>
      <c r="AI152" s="46"/>
      <c r="AJ152" s="46"/>
      <c r="AK152" s="46"/>
      <c r="AL152" s="46"/>
    </row>
    <row r="153">
      <c r="A153" s="50"/>
      <c r="B153" s="46"/>
      <c r="C153" s="46"/>
      <c r="D153" s="46"/>
      <c r="E153" s="70"/>
      <c r="F153" s="50"/>
      <c r="G153" s="50"/>
      <c r="H153" s="50"/>
      <c r="I153" s="50"/>
      <c r="J153" s="102"/>
      <c r="K153" s="46"/>
      <c r="L153" s="46"/>
      <c r="M153" s="46"/>
      <c r="N153" s="46"/>
      <c r="O153" s="46"/>
      <c r="P153" s="46"/>
      <c r="Q153" s="46"/>
      <c r="R153" s="46"/>
      <c r="S153" s="46"/>
      <c r="T153" s="46"/>
      <c r="U153" s="46"/>
      <c r="V153" s="46"/>
      <c r="W153" s="46"/>
      <c r="X153" s="46"/>
      <c r="Y153" s="46"/>
      <c r="Z153" s="46"/>
      <c r="AA153" s="46"/>
      <c r="AB153" s="46"/>
      <c r="AC153" s="46"/>
      <c r="AD153" s="46"/>
      <c r="AE153" s="46"/>
      <c r="AF153" s="46"/>
      <c r="AG153" s="46"/>
      <c r="AH153" s="46"/>
      <c r="AI153" s="46"/>
      <c r="AJ153" s="46"/>
      <c r="AK153" s="46"/>
      <c r="AL153" s="46"/>
    </row>
    <row r="154">
      <c r="A154" s="50"/>
      <c r="B154" s="46"/>
      <c r="C154" s="46"/>
      <c r="D154" s="46"/>
      <c r="E154" s="70"/>
      <c r="F154" s="50"/>
      <c r="G154" s="50"/>
      <c r="H154" s="50"/>
      <c r="I154" s="50"/>
      <c r="J154" s="102"/>
      <c r="K154" s="46"/>
      <c r="L154" s="46"/>
      <c r="M154" s="46"/>
      <c r="N154" s="46"/>
      <c r="O154" s="46"/>
      <c r="P154" s="46"/>
      <c r="Q154" s="46"/>
      <c r="R154" s="46"/>
      <c r="S154" s="46"/>
      <c r="T154" s="46"/>
      <c r="U154" s="46"/>
      <c r="V154" s="46"/>
      <c r="W154" s="46"/>
      <c r="X154" s="46"/>
      <c r="Y154" s="46"/>
      <c r="Z154" s="46"/>
      <c r="AA154" s="46"/>
      <c r="AB154" s="46"/>
      <c r="AC154" s="46"/>
      <c r="AD154" s="46"/>
      <c r="AE154" s="46"/>
      <c r="AF154" s="46"/>
      <c r="AG154" s="46"/>
      <c r="AH154" s="46"/>
      <c r="AI154" s="46"/>
      <c r="AJ154" s="46"/>
      <c r="AK154" s="46"/>
      <c r="AL154" s="46"/>
    </row>
    <row r="155">
      <c r="A155" s="50"/>
      <c r="B155" s="46"/>
      <c r="C155" s="46"/>
      <c r="D155" s="46"/>
      <c r="E155" s="70"/>
      <c r="F155" s="50"/>
      <c r="G155" s="50"/>
      <c r="H155" s="50"/>
      <c r="I155" s="50"/>
      <c r="J155" s="102"/>
      <c r="K155" s="46"/>
      <c r="L155" s="46"/>
      <c r="M155" s="46"/>
      <c r="N155" s="46"/>
      <c r="O155" s="46"/>
      <c r="P155" s="46"/>
      <c r="Q155" s="46"/>
      <c r="R155" s="46"/>
      <c r="S155" s="46"/>
      <c r="T155" s="46"/>
      <c r="U155" s="46"/>
      <c r="V155" s="46"/>
      <c r="W155" s="46"/>
      <c r="X155" s="46"/>
      <c r="Y155" s="46"/>
      <c r="Z155" s="46"/>
      <c r="AA155" s="46"/>
      <c r="AB155" s="46"/>
      <c r="AC155" s="46"/>
      <c r="AD155" s="46"/>
      <c r="AE155" s="46"/>
      <c r="AF155" s="46"/>
      <c r="AG155" s="46"/>
      <c r="AH155" s="46"/>
      <c r="AI155" s="46"/>
      <c r="AJ155" s="46"/>
      <c r="AK155" s="46"/>
      <c r="AL155" s="46"/>
    </row>
    <row r="156">
      <c r="A156" s="50"/>
      <c r="B156" s="46"/>
      <c r="C156" s="46"/>
      <c r="D156" s="46"/>
      <c r="E156" s="70"/>
      <c r="F156" s="50"/>
      <c r="G156" s="50"/>
      <c r="H156" s="50"/>
      <c r="I156" s="50"/>
      <c r="J156" s="102"/>
      <c r="K156" s="46"/>
      <c r="L156" s="46"/>
      <c r="M156" s="46"/>
      <c r="N156" s="46"/>
      <c r="O156" s="46"/>
      <c r="P156" s="46"/>
      <c r="Q156" s="46"/>
      <c r="R156" s="46"/>
      <c r="S156" s="46"/>
      <c r="T156" s="46"/>
      <c r="U156" s="46"/>
      <c r="V156" s="46"/>
      <c r="W156" s="46"/>
      <c r="X156" s="46"/>
      <c r="Y156" s="46"/>
      <c r="Z156" s="46"/>
      <c r="AA156" s="46"/>
      <c r="AB156" s="46"/>
      <c r="AC156" s="46"/>
      <c r="AD156" s="46"/>
      <c r="AE156" s="46"/>
      <c r="AF156" s="46"/>
      <c r="AG156" s="46"/>
      <c r="AH156" s="46"/>
      <c r="AI156" s="46"/>
      <c r="AJ156" s="46"/>
      <c r="AK156" s="46"/>
      <c r="AL156" s="46"/>
    </row>
    <row r="157">
      <c r="A157" s="50"/>
      <c r="B157" s="46"/>
      <c r="C157" s="46"/>
      <c r="D157" s="46"/>
      <c r="E157" s="70"/>
      <c r="F157" s="50"/>
      <c r="G157" s="50"/>
      <c r="H157" s="50"/>
      <c r="I157" s="50"/>
      <c r="J157" s="102"/>
      <c r="K157" s="46"/>
      <c r="L157" s="46"/>
      <c r="M157" s="46"/>
      <c r="N157" s="46"/>
      <c r="O157" s="46"/>
      <c r="P157" s="46"/>
      <c r="Q157" s="46"/>
      <c r="R157" s="46"/>
      <c r="S157" s="46"/>
      <c r="T157" s="46"/>
      <c r="U157" s="46"/>
      <c r="V157" s="46"/>
      <c r="W157" s="46"/>
      <c r="X157" s="46"/>
      <c r="Y157" s="46"/>
      <c r="Z157" s="46"/>
      <c r="AA157" s="46"/>
      <c r="AB157" s="46"/>
      <c r="AC157" s="46"/>
      <c r="AD157" s="46"/>
      <c r="AE157" s="46"/>
      <c r="AF157" s="46"/>
      <c r="AG157" s="46"/>
      <c r="AH157" s="46"/>
      <c r="AI157" s="46"/>
      <c r="AJ157" s="46"/>
      <c r="AK157" s="46"/>
      <c r="AL157" s="46"/>
    </row>
    <row r="158">
      <c r="A158" s="50"/>
      <c r="B158" s="46"/>
      <c r="C158" s="46"/>
      <c r="D158" s="46"/>
      <c r="E158" s="70"/>
      <c r="F158" s="50"/>
      <c r="G158" s="50"/>
      <c r="H158" s="50"/>
      <c r="I158" s="50"/>
      <c r="J158" s="102"/>
      <c r="K158" s="46"/>
      <c r="L158" s="46"/>
      <c r="M158" s="46"/>
      <c r="N158" s="46"/>
      <c r="O158" s="46"/>
      <c r="P158" s="46"/>
      <c r="Q158" s="46"/>
      <c r="R158" s="46"/>
      <c r="S158" s="46"/>
      <c r="T158" s="46"/>
      <c r="U158" s="46"/>
      <c r="V158" s="46"/>
      <c r="W158" s="46"/>
      <c r="X158" s="46"/>
      <c r="Y158" s="46"/>
      <c r="Z158" s="46"/>
      <c r="AA158" s="46"/>
      <c r="AB158" s="46"/>
      <c r="AC158" s="46"/>
      <c r="AD158" s="46"/>
      <c r="AE158" s="46"/>
      <c r="AF158" s="46"/>
      <c r="AG158" s="46"/>
      <c r="AH158" s="46"/>
      <c r="AI158" s="46"/>
      <c r="AJ158" s="46"/>
      <c r="AK158" s="46"/>
      <c r="AL158" s="46"/>
    </row>
    <row r="159">
      <c r="A159" s="50"/>
      <c r="B159" s="46"/>
      <c r="C159" s="46"/>
      <c r="D159" s="46"/>
      <c r="E159" s="70"/>
      <c r="F159" s="50"/>
      <c r="G159" s="50"/>
      <c r="H159" s="50"/>
      <c r="I159" s="50"/>
      <c r="J159" s="102"/>
      <c r="K159" s="46"/>
      <c r="L159" s="46"/>
      <c r="M159" s="46"/>
      <c r="N159" s="46"/>
      <c r="O159" s="46"/>
      <c r="P159" s="46"/>
      <c r="Q159" s="46"/>
      <c r="R159" s="46"/>
      <c r="S159" s="46"/>
      <c r="T159" s="46"/>
      <c r="U159" s="46"/>
      <c r="V159" s="46"/>
      <c r="W159" s="46"/>
      <c r="X159" s="46"/>
      <c r="Y159" s="46"/>
      <c r="Z159" s="46"/>
      <c r="AA159" s="46"/>
      <c r="AB159" s="46"/>
      <c r="AC159" s="46"/>
      <c r="AD159" s="46"/>
      <c r="AE159" s="46"/>
      <c r="AF159" s="46"/>
      <c r="AG159" s="46"/>
      <c r="AH159" s="46"/>
      <c r="AI159" s="46"/>
      <c r="AJ159" s="46"/>
      <c r="AK159" s="46"/>
      <c r="AL159" s="46"/>
    </row>
    <row r="160">
      <c r="A160" s="50"/>
      <c r="B160" s="46"/>
      <c r="C160" s="46"/>
      <c r="D160" s="46"/>
      <c r="E160" s="70"/>
      <c r="F160" s="50"/>
      <c r="G160" s="50"/>
      <c r="H160" s="50"/>
      <c r="I160" s="50"/>
      <c r="J160" s="102"/>
      <c r="K160" s="46"/>
      <c r="L160" s="46"/>
      <c r="M160" s="46"/>
      <c r="N160" s="46"/>
      <c r="O160" s="46"/>
      <c r="P160" s="46"/>
      <c r="Q160" s="46"/>
      <c r="R160" s="46"/>
      <c r="S160" s="46"/>
      <c r="T160" s="46"/>
      <c r="U160" s="46"/>
      <c r="V160" s="46"/>
      <c r="W160" s="46"/>
      <c r="X160" s="46"/>
      <c r="Y160" s="46"/>
      <c r="Z160" s="46"/>
      <c r="AA160" s="46"/>
      <c r="AB160" s="46"/>
      <c r="AC160" s="46"/>
      <c r="AD160" s="46"/>
      <c r="AE160" s="46"/>
      <c r="AF160" s="46"/>
      <c r="AG160" s="46"/>
      <c r="AH160" s="46"/>
      <c r="AI160" s="46"/>
      <c r="AJ160" s="46"/>
      <c r="AK160" s="46"/>
      <c r="AL160" s="46"/>
    </row>
    <row r="161">
      <c r="A161" s="50"/>
      <c r="B161" s="46"/>
      <c r="C161" s="46"/>
      <c r="D161" s="46"/>
      <c r="E161" s="70"/>
      <c r="F161" s="50"/>
      <c r="G161" s="50"/>
      <c r="H161" s="50"/>
      <c r="I161" s="50"/>
      <c r="J161" s="102"/>
      <c r="K161" s="46"/>
      <c r="L161" s="46"/>
      <c r="M161" s="46"/>
      <c r="N161" s="46"/>
      <c r="O161" s="46"/>
      <c r="P161" s="46"/>
      <c r="Q161" s="46"/>
      <c r="R161" s="46"/>
      <c r="S161" s="46"/>
      <c r="T161" s="46"/>
      <c r="U161" s="46"/>
      <c r="V161" s="46"/>
      <c r="W161" s="46"/>
      <c r="X161" s="46"/>
      <c r="Y161" s="46"/>
      <c r="Z161" s="46"/>
      <c r="AA161" s="46"/>
      <c r="AB161" s="46"/>
      <c r="AC161" s="46"/>
      <c r="AD161" s="46"/>
      <c r="AE161" s="46"/>
      <c r="AF161" s="46"/>
      <c r="AG161" s="46"/>
      <c r="AH161" s="46"/>
      <c r="AI161" s="46"/>
      <c r="AJ161" s="46"/>
      <c r="AK161" s="46"/>
      <c r="AL161" s="46"/>
    </row>
    <row r="162">
      <c r="A162" s="50"/>
      <c r="B162" s="46"/>
      <c r="C162" s="46"/>
      <c r="D162" s="46"/>
      <c r="E162" s="70"/>
      <c r="F162" s="50"/>
      <c r="G162" s="50"/>
      <c r="H162" s="50"/>
      <c r="I162" s="50"/>
      <c r="J162" s="102"/>
      <c r="K162" s="46"/>
      <c r="L162" s="46"/>
      <c r="M162" s="46"/>
      <c r="N162" s="46"/>
      <c r="O162" s="46"/>
      <c r="P162" s="46"/>
      <c r="Q162" s="46"/>
      <c r="R162" s="46"/>
      <c r="S162" s="46"/>
      <c r="T162" s="46"/>
      <c r="U162" s="46"/>
      <c r="V162" s="46"/>
      <c r="W162" s="46"/>
      <c r="X162" s="46"/>
      <c r="Y162" s="46"/>
      <c r="Z162" s="46"/>
      <c r="AA162" s="46"/>
      <c r="AB162" s="46"/>
      <c r="AC162" s="46"/>
      <c r="AD162" s="46"/>
      <c r="AE162" s="46"/>
      <c r="AF162" s="46"/>
      <c r="AG162" s="46"/>
      <c r="AH162" s="46"/>
      <c r="AI162" s="46"/>
      <c r="AJ162" s="46"/>
      <c r="AK162" s="46"/>
      <c r="AL162" s="46"/>
    </row>
    <row r="163">
      <c r="A163" s="50"/>
      <c r="B163" s="46"/>
      <c r="C163" s="46"/>
      <c r="D163" s="46"/>
      <c r="E163" s="70"/>
      <c r="F163" s="50"/>
      <c r="G163" s="50"/>
      <c r="H163" s="50"/>
      <c r="I163" s="50"/>
      <c r="J163" s="102"/>
      <c r="K163" s="46"/>
      <c r="L163" s="46"/>
      <c r="M163" s="46"/>
      <c r="N163" s="46"/>
      <c r="O163" s="46"/>
      <c r="P163" s="46"/>
      <c r="Q163" s="46"/>
      <c r="R163" s="46"/>
      <c r="S163" s="46"/>
      <c r="T163" s="46"/>
      <c r="U163" s="46"/>
      <c r="V163" s="46"/>
      <c r="W163" s="46"/>
      <c r="X163" s="46"/>
      <c r="Y163" s="46"/>
      <c r="Z163" s="46"/>
      <c r="AA163" s="46"/>
      <c r="AB163" s="46"/>
      <c r="AC163" s="46"/>
      <c r="AD163" s="46"/>
      <c r="AE163" s="46"/>
      <c r="AF163" s="46"/>
      <c r="AG163" s="46"/>
      <c r="AH163" s="46"/>
      <c r="AI163" s="46"/>
      <c r="AJ163" s="46"/>
      <c r="AK163" s="46"/>
      <c r="AL163" s="46"/>
    </row>
    <row r="164">
      <c r="A164" s="50"/>
      <c r="B164" s="46"/>
      <c r="C164" s="46"/>
      <c r="D164" s="46"/>
      <c r="E164" s="70"/>
      <c r="F164" s="50"/>
      <c r="G164" s="50"/>
      <c r="H164" s="50"/>
      <c r="I164" s="50"/>
      <c r="J164" s="102"/>
      <c r="K164" s="46"/>
      <c r="L164" s="46"/>
      <c r="M164" s="46"/>
      <c r="N164" s="46"/>
      <c r="O164" s="46"/>
      <c r="P164" s="46"/>
      <c r="Q164" s="46"/>
      <c r="R164" s="46"/>
      <c r="S164" s="46"/>
      <c r="T164" s="46"/>
      <c r="U164" s="46"/>
      <c r="V164" s="46"/>
      <c r="W164" s="46"/>
      <c r="X164" s="46"/>
      <c r="Y164" s="46"/>
      <c r="Z164" s="46"/>
      <c r="AA164" s="46"/>
      <c r="AB164" s="46"/>
      <c r="AC164" s="46"/>
      <c r="AD164" s="46"/>
      <c r="AE164" s="46"/>
      <c r="AF164" s="46"/>
      <c r="AG164" s="46"/>
      <c r="AH164" s="46"/>
      <c r="AI164" s="46"/>
      <c r="AJ164" s="46"/>
      <c r="AK164" s="46"/>
      <c r="AL164" s="46"/>
    </row>
    <row r="165">
      <c r="A165" s="50"/>
      <c r="B165" s="46"/>
      <c r="C165" s="46"/>
      <c r="D165" s="46"/>
      <c r="E165" s="70"/>
      <c r="F165" s="50"/>
      <c r="G165" s="50"/>
      <c r="H165" s="50"/>
      <c r="I165" s="50"/>
      <c r="J165" s="102"/>
      <c r="K165" s="46"/>
      <c r="L165" s="46"/>
      <c r="M165" s="46"/>
      <c r="N165" s="46"/>
      <c r="O165" s="46"/>
      <c r="P165" s="46"/>
      <c r="Q165" s="46"/>
      <c r="R165" s="46"/>
      <c r="S165" s="46"/>
      <c r="T165" s="46"/>
      <c r="U165" s="46"/>
      <c r="V165" s="46"/>
      <c r="W165" s="46"/>
      <c r="X165" s="46"/>
      <c r="Y165" s="46"/>
      <c r="Z165" s="46"/>
      <c r="AA165" s="46"/>
      <c r="AB165" s="46"/>
      <c r="AC165" s="46"/>
      <c r="AD165" s="46"/>
      <c r="AE165" s="46"/>
      <c r="AF165" s="46"/>
      <c r="AG165" s="46"/>
      <c r="AH165" s="46"/>
      <c r="AI165" s="46"/>
      <c r="AJ165" s="46"/>
      <c r="AK165" s="46"/>
      <c r="AL165" s="46"/>
    </row>
    <row r="166">
      <c r="A166" s="50"/>
      <c r="B166" s="46"/>
      <c r="C166" s="46"/>
      <c r="D166" s="46"/>
      <c r="E166" s="70"/>
      <c r="F166" s="50"/>
      <c r="G166" s="50"/>
      <c r="H166" s="50"/>
      <c r="I166" s="50"/>
      <c r="J166" s="102"/>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c r="AH166" s="46"/>
      <c r="AI166" s="46"/>
      <c r="AJ166" s="46"/>
      <c r="AK166" s="46"/>
      <c r="AL166" s="46"/>
    </row>
    <row r="167">
      <c r="A167" s="50"/>
      <c r="B167" s="46"/>
      <c r="C167" s="46"/>
      <c r="D167" s="46"/>
      <c r="E167" s="70"/>
      <c r="F167" s="50"/>
      <c r="G167" s="50"/>
      <c r="H167" s="50"/>
      <c r="I167" s="50"/>
      <c r="J167" s="102"/>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c r="AH167" s="46"/>
      <c r="AI167" s="46"/>
      <c r="AJ167" s="46"/>
      <c r="AK167" s="46"/>
      <c r="AL167" s="46"/>
    </row>
    <row r="168">
      <c r="A168" s="50"/>
      <c r="B168" s="46"/>
      <c r="C168" s="46"/>
      <c r="D168" s="46"/>
      <c r="E168" s="70"/>
      <c r="F168" s="50"/>
      <c r="G168" s="50"/>
      <c r="H168" s="50"/>
      <c r="I168" s="50"/>
      <c r="J168" s="102"/>
      <c r="K168" s="46"/>
      <c r="L168" s="46"/>
      <c r="M168" s="46"/>
      <c r="N168" s="46"/>
      <c r="O168" s="46"/>
      <c r="P168" s="46"/>
      <c r="Q168" s="46"/>
      <c r="R168" s="46"/>
      <c r="S168" s="46"/>
      <c r="T168" s="46"/>
      <c r="U168" s="46"/>
      <c r="V168" s="46"/>
      <c r="W168" s="46"/>
      <c r="X168" s="46"/>
      <c r="Y168" s="46"/>
      <c r="Z168" s="46"/>
      <c r="AA168" s="46"/>
      <c r="AB168" s="46"/>
      <c r="AC168" s="46"/>
      <c r="AD168" s="46"/>
      <c r="AE168" s="46"/>
      <c r="AF168" s="46"/>
      <c r="AG168" s="46"/>
      <c r="AH168" s="46"/>
      <c r="AI168" s="46"/>
      <c r="AJ168" s="46"/>
      <c r="AK168" s="46"/>
      <c r="AL168" s="46"/>
    </row>
    <row r="169">
      <c r="A169" s="50"/>
      <c r="B169" s="46"/>
      <c r="C169" s="46"/>
      <c r="D169" s="46"/>
      <c r="E169" s="70"/>
      <c r="F169" s="50"/>
      <c r="G169" s="50"/>
      <c r="H169" s="50"/>
      <c r="I169" s="50"/>
      <c r="J169" s="102"/>
      <c r="K169" s="46"/>
      <c r="L169" s="46"/>
      <c r="M169" s="46"/>
      <c r="N169" s="46"/>
      <c r="O169" s="46"/>
      <c r="P169" s="46"/>
      <c r="Q169" s="46"/>
      <c r="R169" s="46"/>
      <c r="S169" s="46"/>
      <c r="T169" s="46"/>
      <c r="U169" s="46"/>
      <c r="V169" s="46"/>
      <c r="W169" s="46"/>
      <c r="X169" s="46"/>
      <c r="Y169" s="46"/>
      <c r="Z169" s="46"/>
      <c r="AA169" s="46"/>
      <c r="AB169" s="46"/>
      <c r="AC169" s="46"/>
      <c r="AD169" s="46"/>
      <c r="AE169" s="46"/>
      <c r="AF169" s="46"/>
      <c r="AG169" s="46"/>
      <c r="AH169" s="46"/>
      <c r="AI169" s="46"/>
      <c r="AJ169" s="46"/>
      <c r="AK169" s="46"/>
      <c r="AL169" s="46"/>
    </row>
    <row r="170">
      <c r="A170" s="50"/>
      <c r="B170" s="46"/>
      <c r="C170" s="46"/>
      <c r="D170" s="46"/>
      <c r="E170" s="70"/>
      <c r="F170" s="50"/>
      <c r="G170" s="50"/>
      <c r="H170" s="50"/>
      <c r="I170" s="50"/>
      <c r="J170" s="102"/>
      <c r="K170" s="46"/>
      <c r="L170" s="46"/>
      <c r="M170" s="46"/>
      <c r="N170" s="46"/>
      <c r="O170" s="46"/>
      <c r="P170" s="46"/>
      <c r="Q170" s="46"/>
      <c r="R170" s="46"/>
      <c r="S170" s="46"/>
      <c r="T170" s="46"/>
      <c r="U170" s="46"/>
      <c r="V170" s="46"/>
      <c r="W170" s="46"/>
      <c r="X170" s="46"/>
      <c r="Y170" s="46"/>
      <c r="Z170" s="46"/>
      <c r="AA170" s="46"/>
      <c r="AB170" s="46"/>
      <c r="AC170" s="46"/>
      <c r="AD170" s="46"/>
      <c r="AE170" s="46"/>
      <c r="AF170" s="46"/>
      <c r="AG170" s="46"/>
      <c r="AH170" s="46"/>
      <c r="AI170" s="46"/>
      <c r="AJ170" s="46"/>
      <c r="AK170" s="46"/>
      <c r="AL170" s="46"/>
    </row>
    <row r="171">
      <c r="A171" s="50"/>
      <c r="B171" s="46"/>
      <c r="C171" s="46"/>
      <c r="D171" s="46"/>
      <c r="E171" s="70"/>
      <c r="F171" s="50"/>
      <c r="G171" s="50"/>
      <c r="H171" s="50"/>
      <c r="I171" s="50"/>
      <c r="J171" s="102"/>
      <c r="K171" s="46"/>
      <c r="L171" s="46"/>
      <c r="M171" s="46"/>
      <c r="N171" s="46"/>
      <c r="O171" s="46"/>
      <c r="P171" s="46"/>
      <c r="Q171" s="46"/>
      <c r="R171" s="46"/>
      <c r="S171" s="46"/>
      <c r="T171" s="46"/>
      <c r="U171" s="46"/>
      <c r="V171" s="46"/>
      <c r="W171" s="46"/>
      <c r="X171" s="46"/>
      <c r="Y171" s="46"/>
      <c r="Z171" s="46"/>
      <c r="AA171" s="46"/>
      <c r="AB171" s="46"/>
      <c r="AC171" s="46"/>
      <c r="AD171" s="46"/>
      <c r="AE171" s="46"/>
      <c r="AF171" s="46"/>
      <c r="AG171" s="46"/>
      <c r="AH171" s="46"/>
      <c r="AI171" s="46"/>
      <c r="AJ171" s="46"/>
      <c r="AK171" s="46"/>
      <c r="AL171" s="46"/>
    </row>
    <row r="172">
      <c r="A172" s="50"/>
      <c r="B172" s="46"/>
      <c r="C172" s="46"/>
      <c r="D172" s="46"/>
      <c r="E172" s="70"/>
      <c r="F172" s="50"/>
      <c r="G172" s="50"/>
      <c r="H172" s="50"/>
      <c r="I172" s="50"/>
      <c r="J172" s="102"/>
      <c r="K172" s="46"/>
      <c r="L172" s="46"/>
      <c r="M172" s="46"/>
      <c r="N172" s="46"/>
      <c r="O172" s="46"/>
      <c r="P172" s="46"/>
      <c r="Q172" s="46"/>
      <c r="R172" s="46"/>
      <c r="S172" s="46"/>
      <c r="T172" s="46"/>
      <c r="U172" s="46"/>
      <c r="V172" s="46"/>
      <c r="W172" s="46"/>
      <c r="X172" s="46"/>
      <c r="Y172" s="46"/>
      <c r="Z172" s="46"/>
      <c r="AA172" s="46"/>
      <c r="AB172" s="46"/>
      <c r="AC172" s="46"/>
      <c r="AD172" s="46"/>
      <c r="AE172" s="46"/>
      <c r="AF172" s="46"/>
      <c r="AG172" s="46"/>
      <c r="AH172" s="46"/>
      <c r="AI172" s="46"/>
      <c r="AJ172" s="46"/>
      <c r="AK172" s="46"/>
      <c r="AL172" s="46"/>
    </row>
    <row r="173">
      <c r="A173" s="50"/>
      <c r="B173" s="46"/>
      <c r="C173" s="46"/>
      <c r="D173" s="46"/>
      <c r="E173" s="70"/>
      <c r="F173" s="50"/>
      <c r="G173" s="50"/>
      <c r="H173" s="50"/>
      <c r="I173" s="50"/>
      <c r="J173" s="102"/>
      <c r="K173" s="46"/>
      <c r="L173" s="46"/>
      <c r="M173" s="46"/>
      <c r="N173" s="46"/>
      <c r="O173" s="46"/>
      <c r="P173" s="46"/>
      <c r="Q173" s="46"/>
      <c r="R173" s="46"/>
      <c r="S173" s="46"/>
      <c r="T173" s="46"/>
      <c r="U173" s="46"/>
      <c r="V173" s="46"/>
      <c r="W173" s="46"/>
      <c r="X173" s="46"/>
      <c r="Y173" s="46"/>
      <c r="Z173" s="46"/>
      <c r="AA173" s="46"/>
      <c r="AB173" s="46"/>
      <c r="AC173" s="46"/>
      <c r="AD173" s="46"/>
      <c r="AE173" s="46"/>
      <c r="AF173" s="46"/>
      <c r="AG173" s="46"/>
      <c r="AH173" s="46"/>
      <c r="AI173" s="46"/>
      <c r="AJ173" s="46"/>
      <c r="AK173" s="46"/>
      <c r="AL173" s="46"/>
    </row>
    <row r="174">
      <c r="A174" s="50"/>
      <c r="B174" s="46"/>
      <c r="C174" s="46"/>
      <c r="D174" s="46"/>
      <c r="E174" s="70"/>
      <c r="F174" s="50"/>
      <c r="G174" s="50"/>
      <c r="H174" s="50"/>
      <c r="I174" s="50"/>
      <c r="J174" s="102"/>
      <c r="K174" s="46"/>
      <c r="L174" s="46"/>
      <c r="M174" s="46"/>
      <c r="N174" s="46"/>
      <c r="O174" s="46"/>
      <c r="P174" s="46"/>
      <c r="Q174" s="46"/>
      <c r="R174" s="46"/>
      <c r="S174" s="46"/>
      <c r="T174" s="46"/>
      <c r="U174" s="46"/>
      <c r="V174" s="46"/>
      <c r="W174" s="46"/>
      <c r="X174" s="46"/>
      <c r="Y174" s="46"/>
      <c r="Z174" s="46"/>
      <c r="AA174" s="46"/>
      <c r="AB174" s="46"/>
      <c r="AC174" s="46"/>
      <c r="AD174" s="46"/>
      <c r="AE174" s="46"/>
      <c r="AF174" s="46"/>
      <c r="AG174" s="46"/>
      <c r="AH174" s="46"/>
      <c r="AI174" s="46"/>
      <c r="AJ174" s="46"/>
      <c r="AK174" s="46"/>
      <c r="AL174" s="46"/>
    </row>
    <row r="175">
      <c r="A175" s="50"/>
      <c r="B175" s="46"/>
      <c r="C175" s="46"/>
      <c r="D175" s="46"/>
      <c r="E175" s="70"/>
      <c r="F175" s="50"/>
      <c r="G175" s="50"/>
      <c r="H175" s="50"/>
      <c r="I175" s="50"/>
      <c r="J175" s="102"/>
      <c r="K175" s="46"/>
      <c r="L175" s="46"/>
      <c r="M175" s="46"/>
      <c r="N175" s="46"/>
      <c r="O175" s="46"/>
      <c r="P175" s="46"/>
      <c r="Q175" s="46"/>
      <c r="R175" s="46"/>
      <c r="S175" s="46"/>
      <c r="T175" s="46"/>
      <c r="U175" s="46"/>
      <c r="V175" s="46"/>
      <c r="W175" s="46"/>
      <c r="X175" s="46"/>
      <c r="Y175" s="46"/>
      <c r="Z175" s="46"/>
      <c r="AA175" s="46"/>
      <c r="AB175" s="46"/>
      <c r="AC175" s="46"/>
      <c r="AD175" s="46"/>
      <c r="AE175" s="46"/>
      <c r="AF175" s="46"/>
      <c r="AG175" s="46"/>
      <c r="AH175" s="46"/>
      <c r="AI175" s="46"/>
      <c r="AJ175" s="46"/>
      <c r="AK175" s="46"/>
      <c r="AL175" s="46"/>
    </row>
    <row r="176">
      <c r="A176" s="50"/>
      <c r="B176" s="46"/>
      <c r="C176" s="46"/>
      <c r="D176" s="46"/>
      <c r="E176" s="70"/>
      <c r="F176" s="50"/>
      <c r="G176" s="50"/>
      <c r="H176" s="50"/>
      <c r="I176" s="50"/>
      <c r="J176" s="102"/>
      <c r="K176" s="46"/>
      <c r="L176" s="46"/>
      <c r="M176" s="46"/>
      <c r="N176" s="46"/>
      <c r="O176" s="46"/>
      <c r="P176" s="46"/>
      <c r="Q176" s="46"/>
      <c r="R176" s="46"/>
      <c r="S176" s="46"/>
      <c r="T176" s="46"/>
      <c r="U176" s="46"/>
      <c r="V176" s="46"/>
      <c r="W176" s="46"/>
      <c r="X176" s="46"/>
      <c r="Y176" s="46"/>
      <c r="Z176" s="46"/>
      <c r="AA176" s="46"/>
      <c r="AB176" s="46"/>
      <c r="AC176" s="46"/>
      <c r="AD176" s="46"/>
      <c r="AE176" s="46"/>
      <c r="AF176" s="46"/>
      <c r="AG176" s="46"/>
      <c r="AH176" s="46"/>
      <c r="AI176" s="46"/>
      <c r="AJ176" s="46"/>
      <c r="AK176" s="46"/>
      <c r="AL176" s="46"/>
    </row>
    <row r="177">
      <c r="A177" s="50"/>
      <c r="B177" s="46"/>
      <c r="C177" s="46"/>
      <c r="D177" s="46"/>
      <c r="E177" s="70"/>
      <c r="F177" s="50"/>
      <c r="G177" s="50"/>
      <c r="H177" s="50"/>
      <c r="I177" s="50"/>
      <c r="J177" s="102"/>
      <c r="K177" s="46"/>
      <c r="L177" s="46"/>
      <c r="M177" s="46"/>
      <c r="N177" s="46"/>
      <c r="O177" s="46"/>
      <c r="P177" s="46"/>
      <c r="Q177" s="46"/>
      <c r="R177" s="46"/>
      <c r="S177" s="46"/>
      <c r="T177" s="46"/>
      <c r="U177" s="46"/>
      <c r="V177" s="46"/>
      <c r="W177" s="46"/>
      <c r="X177" s="46"/>
      <c r="Y177" s="46"/>
      <c r="Z177" s="46"/>
      <c r="AA177" s="46"/>
      <c r="AB177" s="46"/>
      <c r="AC177" s="46"/>
      <c r="AD177" s="46"/>
      <c r="AE177" s="46"/>
      <c r="AF177" s="46"/>
      <c r="AG177" s="46"/>
      <c r="AH177" s="46"/>
      <c r="AI177" s="46"/>
      <c r="AJ177" s="46"/>
      <c r="AK177" s="46"/>
      <c r="AL177" s="46"/>
    </row>
    <row r="178">
      <c r="A178" s="50"/>
      <c r="B178" s="46"/>
      <c r="C178" s="46"/>
      <c r="D178" s="46"/>
      <c r="E178" s="70"/>
      <c r="F178" s="50"/>
      <c r="G178" s="50"/>
      <c r="H178" s="50"/>
      <c r="I178" s="50"/>
      <c r="J178" s="102"/>
      <c r="K178" s="46"/>
      <c r="L178" s="46"/>
      <c r="M178" s="46"/>
      <c r="N178" s="46"/>
      <c r="O178" s="46"/>
      <c r="P178" s="46"/>
      <c r="Q178" s="46"/>
      <c r="R178" s="46"/>
      <c r="S178" s="46"/>
      <c r="T178" s="46"/>
      <c r="U178" s="46"/>
      <c r="V178" s="46"/>
      <c r="W178" s="46"/>
      <c r="X178" s="46"/>
      <c r="Y178" s="46"/>
      <c r="Z178" s="46"/>
      <c r="AA178" s="46"/>
      <c r="AB178" s="46"/>
      <c r="AC178" s="46"/>
      <c r="AD178" s="46"/>
      <c r="AE178" s="46"/>
      <c r="AF178" s="46"/>
      <c r="AG178" s="46"/>
      <c r="AH178" s="46"/>
      <c r="AI178" s="46"/>
      <c r="AJ178" s="46"/>
      <c r="AK178" s="46"/>
      <c r="AL178" s="46"/>
    </row>
    <row r="179">
      <c r="A179" s="50"/>
      <c r="B179" s="46"/>
      <c r="C179" s="46"/>
      <c r="D179" s="46"/>
      <c r="E179" s="70"/>
      <c r="F179" s="50"/>
      <c r="G179" s="50"/>
      <c r="H179" s="50"/>
      <c r="I179" s="50"/>
      <c r="J179" s="102"/>
      <c r="K179" s="46"/>
      <c r="L179" s="46"/>
      <c r="M179" s="46"/>
      <c r="N179" s="46"/>
      <c r="O179" s="46"/>
      <c r="P179" s="46"/>
      <c r="Q179" s="46"/>
      <c r="R179" s="46"/>
      <c r="S179" s="46"/>
      <c r="T179" s="46"/>
      <c r="U179" s="46"/>
      <c r="V179" s="46"/>
      <c r="W179" s="46"/>
      <c r="X179" s="46"/>
      <c r="Y179" s="46"/>
      <c r="Z179" s="46"/>
      <c r="AA179" s="46"/>
      <c r="AB179" s="46"/>
      <c r="AC179" s="46"/>
      <c r="AD179" s="46"/>
      <c r="AE179" s="46"/>
      <c r="AF179" s="46"/>
      <c r="AG179" s="46"/>
      <c r="AH179" s="46"/>
      <c r="AI179" s="46"/>
      <c r="AJ179" s="46"/>
      <c r="AK179" s="46"/>
      <c r="AL179" s="46"/>
    </row>
    <row r="180">
      <c r="A180" s="50"/>
      <c r="B180" s="46"/>
      <c r="C180" s="46"/>
      <c r="D180" s="46"/>
      <c r="E180" s="70"/>
      <c r="F180" s="50"/>
      <c r="G180" s="50"/>
      <c r="H180" s="50"/>
      <c r="I180" s="50"/>
      <c r="J180" s="102"/>
      <c r="K180" s="46"/>
      <c r="L180" s="46"/>
      <c r="M180" s="46"/>
      <c r="N180" s="46"/>
      <c r="O180" s="46"/>
      <c r="P180" s="46"/>
      <c r="Q180" s="46"/>
      <c r="R180" s="46"/>
      <c r="S180" s="46"/>
      <c r="T180" s="46"/>
      <c r="U180" s="46"/>
      <c r="V180" s="46"/>
      <c r="W180" s="46"/>
      <c r="X180" s="46"/>
      <c r="Y180" s="46"/>
      <c r="Z180" s="46"/>
      <c r="AA180" s="46"/>
      <c r="AB180" s="46"/>
      <c r="AC180" s="46"/>
      <c r="AD180" s="46"/>
      <c r="AE180" s="46"/>
      <c r="AF180" s="46"/>
      <c r="AG180" s="46"/>
      <c r="AH180" s="46"/>
      <c r="AI180" s="46"/>
      <c r="AJ180" s="46"/>
      <c r="AK180" s="46"/>
      <c r="AL180" s="46"/>
    </row>
    <row r="181">
      <c r="A181" s="50"/>
      <c r="B181" s="46"/>
      <c r="C181" s="46"/>
      <c r="D181" s="46"/>
      <c r="E181" s="70"/>
      <c r="F181" s="50"/>
      <c r="G181" s="50"/>
      <c r="H181" s="50"/>
      <c r="I181" s="50"/>
      <c r="J181" s="102"/>
      <c r="K181" s="46"/>
      <c r="L181" s="46"/>
      <c r="M181" s="46"/>
      <c r="N181" s="46"/>
      <c r="O181" s="46"/>
      <c r="P181" s="46"/>
      <c r="Q181" s="46"/>
      <c r="R181" s="46"/>
      <c r="S181" s="46"/>
      <c r="T181" s="46"/>
      <c r="U181" s="46"/>
      <c r="V181" s="46"/>
      <c r="W181" s="46"/>
      <c r="X181" s="46"/>
      <c r="Y181" s="46"/>
      <c r="Z181" s="46"/>
      <c r="AA181" s="46"/>
      <c r="AB181" s="46"/>
      <c r="AC181" s="46"/>
      <c r="AD181" s="46"/>
      <c r="AE181" s="46"/>
      <c r="AF181" s="46"/>
      <c r="AG181" s="46"/>
      <c r="AH181" s="46"/>
      <c r="AI181" s="46"/>
      <c r="AJ181" s="46"/>
      <c r="AK181" s="46"/>
      <c r="AL181" s="46"/>
    </row>
    <row r="182">
      <c r="A182" s="50"/>
      <c r="B182" s="46"/>
      <c r="C182" s="46"/>
      <c r="D182" s="46"/>
      <c r="E182" s="70"/>
      <c r="F182" s="50"/>
      <c r="G182" s="50"/>
      <c r="H182" s="50"/>
      <c r="I182" s="50"/>
      <c r="J182" s="102"/>
      <c r="K182" s="46"/>
      <c r="L182" s="46"/>
      <c r="M182" s="46"/>
      <c r="N182" s="46"/>
      <c r="O182" s="46"/>
      <c r="P182" s="46"/>
      <c r="Q182" s="46"/>
      <c r="R182" s="46"/>
      <c r="S182" s="46"/>
      <c r="T182" s="46"/>
      <c r="U182" s="46"/>
      <c r="V182" s="46"/>
      <c r="W182" s="46"/>
      <c r="X182" s="46"/>
      <c r="Y182" s="46"/>
      <c r="Z182" s="46"/>
      <c r="AA182" s="46"/>
      <c r="AB182" s="46"/>
      <c r="AC182" s="46"/>
      <c r="AD182" s="46"/>
      <c r="AE182" s="46"/>
      <c r="AF182" s="46"/>
      <c r="AG182" s="46"/>
      <c r="AH182" s="46"/>
      <c r="AI182" s="46"/>
      <c r="AJ182" s="46"/>
      <c r="AK182" s="46"/>
      <c r="AL182" s="46"/>
    </row>
    <row r="183">
      <c r="A183" s="50"/>
      <c r="B183" s="46"/>
      <c r="C183" s="46"/>
      <c r="D183" s="46"/>
      <c r="E183" s="70"/>
      <c r="F183" s="50"/>
      <c r="G183" s="50"/>
      <c r="H183" s="50"/>
      <c r="I183" s="50"/>
      <c r="J183" s="102"/>
      <c r="K183" s="46"/>
      <c r="L183" s="46"/>
      <c r="M183" s="46"/>
      <c r="N183" s="46"/>
      <c r="O183" s="46"/>
      <c r="P183" s="46"/>
      <c r="Q183" s="46"/>
      <c r="R183" s="46"/>
      <c r="S183" s="46"/>
      <c r="T183" s="46"/>
      <c r="U183" s="46"/>
      <c r="V183" s="46"/>
      <c r="W183" s="46"/>
      <c r="X183" s="46"/>
      <c r="Y183" s="46"/>
      <c r="Z183" s="46"/>
      <c r="AA183" s="46"/>
      <c r="AB183" s="46"/>
      <c r="AC183" s="46"/>
      <c r="AD183" s="46"/>
      <c r="AE183" s="46"/>
      <c r="AF183" s="46"/>
      <c r="AG183" s="46"/>
      <c r="AH183" s="46"/>
      <c r="AI183" s="46"/>
      <c r="AJ183" s="46"/>
      <c r="AK183" s="46"/>
      <c r="AL183" s="46"/>
    </row>
    <row r="184">
      <c r="A184" s="50"/>
      <c r="B184" s="46"/>
      <c r="C184" s="46"/>
      <c r="D184" s="46"/>
      <c r="E184" s="70"/>
      <c r="F184" s="50"/>
      <c r="G184" s="50"/>
      <c r="H184" s="50"/>
      <c r="I184" s="50"/>
      <c r="J184" s="102"/>
      <c r="K184" s="46"/>
      <c r="L184" s="46"/>
      <c r="M184" s="46"/>
      <c r="N184" s="46"/>
      <c r="O184" s="46"/>
      <c r="P184" s="46"/>
      <c r="Q184" s="46"/>
      <c r="R184" s="46"/>
      <c r="S184" s="46"/>
      <c r="T184" s="46"/>
      <c r="U184" s="46"/>
      <c r="V184" s="46"/>
      <c r="W184" s="46"/>
      <c r="X184" s="46"/>
      <c r="Y184" s="46"/>
      <c r="Z184" s="46"/>
      <c r="AA184" s="46"/>
      <c r="AB184" s="46"/>
      <c r="AC184" s="46"/>
      <c r="AD184" s="46"/>
      <c r="AE184" s="46"/>
      <c r="AF184" s="46"/>
      <c r="AG184" s="46"/>
      <c r="AH184" s="46"/>
      <c r="AI184" s="46"/>
      <c r="AJ184" s="46"/>
      <c r="AK184" s="46"/>
      <c r="AL184" s="46"/>
    </row>
    <row r="185">
      <c r="A185" s="50"/>
      <c r="B185" s="46"/>
      <c r="C185" s="46"/>
      <c r="D185" s="46"/>
      <c r="E185" s="70"/>
      <c r="F185" s="50"/>
      <c r="G185" s="50"/>
      <c r="H185" s="50"/>
      <c r="I185" s="50"/>
      <c r="J185" s="102"/>
      <c r="K185" s="46"/>
      <c r="L185" s="46"/>
      <c r="M185" s="46"/>
      <c r="N185" s="46"/>
      <c r="O185" s="46"/>
      <c r="P185" s="46"/>
      <c r="Q185" s="46"/>
      <c r="R185" s="46"/>
      <c r="S185" s="46"/>
      <c r="T185" s="46"/>
      <c r="U185" s="46"/>
      <c r="V185" s="46"/>
      <c r="W185" s="46"/>
      <c r="X185" s="46"/>
      <c r="Y185" s="46"/>
      <c r="Z185" s="46"/>
      <c r="AA185" s="46"/>
      <c r="AB185" s="46"/>
      <c r="AC185" s="46"/>
      <c r="AD185" s="46"/>
      <c r="AE185" s="46"/>
      <c r="AF185" s="46"/>
      <c r="AG185" s="46"/>
      <c r="AH185" s="46"/>
      <c r="AI185" s="46"/>
      <c r="AJ185" s="46"/>
      <c r="AK185" s="46"/>
      <c r="AL185" s="46"/>
    </row>
    <row r="186">
      <c r="A186" s="50"/>
      <c r="B186" s="46"/>
      <c r="C186" s="46"/>
      <c r="D186" s="46"/>
      <c r="E186" s="70"/>
      <c r="F186" s="50"/>
      <c r="G186" s="50"/>
      <c r="H186" s="50"/>
      <c r="I186" s="50"/>
      <c r="J186" s="102"/>
      <c r="K186" s="46"/>
      <c r="L186" s="46"/>
      <c r="M186" s="46"/>
      <c r="N186" s="46"/>
      <c r="O186" s="46"/>
      <c r="P186" s="46"/>
      <c r="Q186" s="46"/>
      <c r="R186" s="46"/>
      <c r="S186" s="46"/>
      <c r="T186" s="46"/>
      <c r="U186" s="46"/>
      <c r="V186" s="46"/>
      <c r="W186" s="46"/>
      <c r="X186" s="46"/>
      <c r="Y186" s="46"/>
      <c r="Z186" s="46"/>
      <c r="AA186" s="46"/>
      <c r="AB186" s="46"/>
      <c r="AC186" s="46"/>
      <c r="AD186" s="46"/>
      <c r="AE186" s="46"/>
      <c r="AF186" s="46"/>
      <c r="AG186" s="46"/>
      <c r="AH186" s="46"/>
      <c r="AI186" s="46"/>
      <c r="AJ186" s="46"/>
      <c r="AK186" s="46"/>
      <c r="AL186" s="46"/>
    </row>
    <row r="187">
      <c r="A187" s="50"/>
      <c r="B187" s="46"/>
      <c r="C187" s="46"/>
      <c r="D187" s="46"/>
      <c r="E187" s="70"/>
      <c r="F187" s="50"/>
      <c r="G187" s="50"/>
      <c r="H187" s="50"/>
      <c r="I187" s="50"/>
      <c r="J187" s="102"/>
      <c r="K187" s="46"/>
      <c r="L187" s="46"/>
      <c r="M187" s="46"/>
      <c r="N187" s="46"/>
      <c r="O187" s="46"/>
      <c r="P187" s="46"/>
      <c r="Q187" s="46"/>
      <c r="R187" s="46"/>
      <c r="S187" s="46"/>
      <c r="T187" s="46"/>
      <c r="U187" s="46"/>
      <c r="V187" s="46"/>
      <c r="W187" s="46"/>
      <c r="X187" s="46"/>
      <c r="Y187" s="46"/>
      <c r="Z187" s="46"/>
      <c r="AA187" s="46"/>
      <c r="AB187" s="46"/>
      <c r="AC187" s="46"/>
      <c r="AD187" s="46"/>
      <c r="AE187" s="46"/>
      <c r="AF187" s="46"/>
      <c r="AG187" s="46"/>
      <c r="AH187" s="46"/>
      <c r="AI187" s="46"/>
      <c r="AJ187" s="46"/>
      <c r="AK187" s="46"/>
      <c r="AL187" s="46"/>
    </row>
    <row r="188">
      <c r="A188" s="50"/>
      <c r="B188" s="46"/>
      <c r="C188" s="46"/>
      <c r="D188" s="46"/>
      <c r="E188" s="70"/>
      <c r="F188" s="50"/>
      <c r="G188" s="50"/>
      <c r="H188" s="50"/>
      <c r="I188" s="50"/>
      <c r="J188" s="102"/>
      <c r="K188" s="46"/>
      <c r="L188" s="46"/>
      <c r="M188" s="46"/>
      <c r="N188" s="46"/>
      <c r="O188" s="46"/>
      <c r="P188" s="46"/>
      <c r="Q188" s="46"/>
      <c r="R188" s="46"/>
      <c r="S188" s="46"/>
      <c r="T188" s="46"/>
      <c r="U188" s="46"/>
      <c r="V188" s="46"/>
      <c r="W188" s="46"/>
      <c r="X188" s="46"/>
      <c r="Y188" s="46"/>
      <c r="Z188" s="46"/>
      <c r="AA188" s="46"/>
      <c r="AB188" s="46"/>
      <c r="AC188" s="46"/>
      <c r="AD188" s="46"/>
      <c r="AE188" s="46"/>
      <c r="AF188" s="46"/>
      <c r="AG188" s="46"/>
      <c r="AH188" s="46"/>
      <c r="AI188" s="46"/>
      <c r="AJ188" s="46"/>
      <c r="AK188" s="46"/>
      <c r="AL188" s="46"/>
    </row>
    <row r="189">
      <c r="A189" s="50"/>
      <c r="B189" s="46"/>
      <c r="C189" s="46"/>
      <c r="D189" s="46"/>
      <c r="E189" s="70"/>
      <c r="F189" s="50"/>
      <c r="G189" s="50"/>
      <c r="H189" s="50"/>
      <c r="I189" s="50"/>
      <c r="J189" s="102"/>
      <c r="K189" s="46"/>
      <c r="L189" s="46"/>
      <c r="M189" s="46"/>
      <c r="N189" s="46"/>
      <c r="O189" s="46"/>
      <c r="P189" s="46"/>
      <c r="Q189" s="46"/>
      <c r="R189" s="46"/>
      <c r="S189" s="46"/>
      <c r="T189" s="46"/>
      <c r="U189" s="46"/>
      <c r="V189" s="46"/>
      <c r="W189" s="46"/>
      <c r="X189" s="46"/>
      <c r="Y189" s="46"/>
      <c r="Z189" s="46"/>
      <c r="AA189" s="46"/>
      <c r="AB189" s="46"/>
      <c r="AC189" s="46"/>
      <c r="AD189" s="46"/>
      <c r="AE189" s="46"/>
      <c r="AF189" s="46"/>
      <c r="AG189" s="46"/>
      <c r="AH189" s="46"/>
      <c r="AI189" s="46"/>
      <c r="AJ189" s="46"/>
      <c r="AK189" s="46"/>
      <c r="AL189" s="46"/>
    </row>
    <row r="190">
      <c r="A190" s="50"/>
      <c r="B190" s="46"/>
      <c r="C190" s="46"/>
      <c r="D190" s="46"/>
      <c r="E190" s="70"/>
      <c r="F190" s="50"/>
      <c r="G190" s="50"/>
      <c r="H190" s="50"/>
      <c r="I190" s="50"/>
      <c r="J190" s="102"/>
      <c r="K190" s="46"/>
      <c r="L190" s="46"/>
      <c r="M190" s="46"/>
      <c r="N190" s="46"/>
      <c r="O190" s="46"/>
      <c r="P190" s="46"/>
      <c r="Q190" s="46"/>
      <c r="R190" s="46"/>
      <c r="S190" s="46"/>
      <c r="T190" s="46"/>
      <c r="U190" s="46"/>
      <c r="V190" s="46"/>
      <c r="W190" s="46"/>
      <c r="X190" s="46"/>
      <c r="Y190" s="46"/>
      <c r="Z190" s="46"/>
      <c r="AA190" s="46"/>
      <c r="AB190" s="46"/>
      <c r="AC190" s="46"/>
      <c r="AD190" s="46"/>
      <c r="AE190" s="46"/>
      <c r="AF190" s="46"/>
      <c r="AG190" s="46"/>
      <c r="AH190" s="46"/>
      <c r="AI190" s="46"/>
      <c r="AJ190" s="46"/>
      <c r="AK190" s="46"/>
      <c r="AL190" s="46"/>
    </row>
    <row r="191">
      <c r="A191" s="50"/>
      <c r="B191" s="46"/>
      <c r="C191" s="46"/>
      <c r="D191" s="46"/>
      <c r="E191" s="70"/>
      <c r="F191" s="50"/>
      <c r="G191" s="50"/>
      <c r="H191" s="50"/>
      <c r="I191" s="50"/>
      <c r="J191" s="102"/>
      <c r="K191" s="46"/>
      <c r="L191" s="46"/>
      <c r="M191" s="46"/>
      <c r="N191" s="46"/>
      <c r="O191" s="46"/>
      <c r="P191" s="46"/>
      <c r="Q191" s="46"/>
      <c r="R191" s="46"/>
      <c r="S191" s="46"/>
      <c r="T191" s="46"/>
      <c r="U191" s="46"/>
      <c r="V191" s="46"/>
      <c r="W191" s="46"/>
      <c r="X191" s="46"/>
      <c r="Y191" s="46"/>
      <c r="Z191" s="46"/>
      <c r="AA191" s="46"/>
      <c r="AB191" s="46"/>
      <c r="AC191" s="46"/>
      <c r="AD191" s="46"/>
      <c r="AE191" s="46"/>
      <c r="AF191" s="46"/>
      <c r="AG191" s="46"/>
      <c r="AH191" s="46"/>
      <c r="AI191" s="46"/>
      <c r="AJ191" s="46"/>
      <c r="AK191" s="46"/>
      <c r="AL191" s="46"/>
    </row>
    <row r="192">
      <c r="A192" s="50"/>
      <c r="B192" s="46"/>
      <c r="C192" s="46"/>
      <c r="D192" s="46"/>
      <c r="E192" s="70"/>
      <c r="F192" s="50"/>
      <c r="G192" s="50"/>
      <c r="H192" s="50"/>
      <c r="I192" s="50"/>
      <c r="J192" s="102"/>
      <c r="K192" s="46"/>
      <c r="L192" s="46"/>
      <c r="M192" s="46"/>
      <c r="N192" s="46"/>
      <c r="O192" s="46"/>
      <c r="P192" s="46"/>
      <c r="Q192" s="46"/>
      <c r="R192" s="46"/>
      <c r="S192" s="46"/>
      <c r="T192" s="46"/>
      <c r="U192" s="46"/>
      <c r="V192" s="46"/>
      <c r="W192" s="46"/>
      <c r="X192" s="46"/>
      <c r="Y192" s="46"/>
      <c r="Z192" s="46"/>
      <c r="AA192" s="46"/>
      <c r="AB192" s="46"/>
      <c r="AC192" s="46"/>
      <c r="AD192" s="46"/>
      <c r="AE192" s="46"/>
      <c r="AF192" s="46"/>
      <c r="AG192" s="46"/>
      <c r="AH192" s="46"/>
      <c r="AI192" s="46"/>
      <c r="AJ192" s="46"/>
      <c r="AK192" s="46"/>
      <c r="AL192" s="46"/>
    </row>
    <row r="193">
      <c r="A193" s="50"/>
      <c r="B193" s="46"/>
      <c r="C193" s="46"/>
      <c r="D193" s="46"/>
      <c r="E193" s="70"/>
      <c r="F193" s="50"/>
      <c r="G193" s="50"/>
      <c r="H193" s="50"/>
      <c r="I193" s="50"/>
      <c r="J193" s="102"/>
      <c r="K193" s="46"/>
      <c r="L193" s="46"/>
      <c r="M193" s="46"/>
      <c r="N193" s="46"/>
      <c r="O193" s="46"/>
      <c r="P193" s="46"/>
      <c r="Q193" s="46"/>
      <c r="R193" s="46"/>
      <c r="S193" s="46"/>
      <c r="T193" s="46"/>
      <c r="U193" s="46"/>
      <c r="V193" s="46"/>
      <c r="W193" s="46"/>
      <c r="X193" s="46"/>
      <c r="Y193" s="46"/>
      <c r="Z193" s="46"/>
      <c r="AA193" s="46"/>
      <c r="AB193" s="46"/>
      <c r="AC193" s="46"/>
      <c r="AD193" s="46"/>
      <c r="AE193" s="46"/>
      <c r="AF193" s="46"/>
      <c r="AG193" s="46"/>
      <c r="AH193" s="46"/>
      <c r="AI193" s="46"/>
      <c r="AJ193" s="46"/>
      <c r="AK193" s="46"/>
      <c r="AL193" s="46"/>
    </row>
    <row r="194">
      <c r="A194" s="50"/>
      <c r="B194" s="46"/>
      <c r="C194" s="46"/>
      <c r="D194" s="46"/>
      <c r="E194" s="70"/>
      <c r="F194" s="50"/>
      <c r="G194" s="50"/>
      <c r="H194" s="50"/>
      <c r="I194" s="50"/>
      <c r="J194" s="102"/>
      <c r="K194" s="46"/>
      <c r="L194" s="46"/>
      <c r="M194" s="46"/>
      <c r="N194" s="46"/>
      <c r="O194" s="46"/>
      <c r="P194" s="46"/>
      <c r="Q194" s="46"/>
      <c r="R194" s="46"/>
      <c r="S194" s="46"/>
      <c r="T194" s="46"/>
      <c r="U194" s="46"/>
      <c r="V194" s="46"/>
      <c r="W194" s="46"/>
      <c r="X194" s="46"/>
      <c r="Y194" s="46"/>
      <c r="Z194" s="46"/>
      <c r="AA194" s="46"/>
      <c r="AB194" s="46"/>
      <c r="AC194" s="46"/>
      <c r="AD194" s="46"/>
      <c r="AE194" s="46"/>
      <c r="AF194" s="46"/>
      <c r="AG194" s="46"/>
      <c r="AH194" s="46"/>
      <c r="AI194" s="46"/>
      <c r="AJ194" s="46"/>
      <c r="AK194" s="46"/>
      <c r="AL194" s="46"/>
    </row>
    <row r="195">
      <c r="A195" s="50"/>
      <c r="B195" s="46"/>
      <c r="C195" s="46"/>
      <c r="D195" s="46"/>
      <c r="E195" s="70"/>
      <c r="F195" s="50"/>
      <c r="G195" s="50"/>
      <c r="H195" s="50"/>
      <c r="I195" s="50"/>
      <c r="J195" s="102"/>
      <c r="K195" s="46"/>
      <c r="L195" s="46"/>
      <c r="M195" s="46"/>
      <c r="N195" s="46"/>
      <c r="O195" s="46"/>
      <c r="P195" s="46"/>
      <c r="Q195" s="46"/>
      <c r="R195" s="46"/>
      <c r="S195" s="46"/>
      <c r="T195" s="46"/>
      <c r="U195" s="46"/>
      <c r="V195" s="46"/>
      <c r="W195" s="46"/>
      <c r="X195" s="46"/>
      <c r="Y195" s="46"/>
      <c r="Z195" s="46"/>
      <c r="AA195" s="46"/>
      <c r="AB195" s="46"/>
      <c r="AC195" s="46"/>
      <c r="AD195" s="46"/>
      <c r="AE195" s="46"/>
      <c r="AF195" s="46"/>
      <c r="AG195" s="46"/>
      <c r="AH195" s="46"/>
      <c r="AI195" s="46"/>
      <c r="AJ195" s="46"/>
      <c r="AK195" s="46"/>
      <c r="AL195" s="46"/>
    </row>
    <row r="196">
      <c r="A196" s="50"/>
      <c r="B196" s="46"/>
      <c r="C196" s="46"/>
      <c r="D196" s="46"/>
      <c r="E196" s="70"/>
      <c r="F196" s="50"/>
      <c r="G196" s="50"/>
      <c r="H196" s="50"/>
      <c r="I196" s="50"/>
      <c r="J196" s="102"/>
      <c r="K196" s="46"/>
      <c r="L196" s="46"/>
      <c r="M196" s="46"/>
      <c r="N196" s="46"/>
      <c r="O196" s="46"/>
      <c r="P196" s="46"/>
      <c r="Q196" s="46"/>
      <c r="R196" s="46"/>
      <c r="S196" s="46"/>
      <c r="T196" s="46"/>
      <c r="U196" s="46"/>
      <c r="V196" s="46"/>
      <c r="W196" s="46"/>
      <c r="X196" s="46"/>
      <c r="Y196" s="46"/>
      <c r="Z196" s="46"/>
      <c r="AA196" s="46"/>
      <c r="AB196" s="46"/>
      <c r="AC196" s="46"/>
      <c r="AD196" s="46"/>
      <c r="AE196" s="46"/>
      <c r="AF196" s="46"/>
      <c r="AG196" s="46"/>
      <c r="AH196" s="46"/>
      <c r="AI196" s="46"/>
      <c r="AJ196" s="46"/>
      <c r="AK196" s="46"/>
      <c r="AL196" s="46"/>
    </row>
    <row r="197">
      <c r="A197" s="50"/>
      <c r="B197" s="46"/>
      <c r="C197" s="46"/>
      <c r="D197" s="46"/>
      <c r="E197" s="70"/>
      <c r="F197" s="50"/>
      <c r="G197" s="50"/>
      <c r="H197" s="50"/>
      <c r="I197" s="50"/>
      <c r="J197" s="102"/>
      <c r="K197" s="46"/>
      <c r="L197" s="46"/>
      <c r="M197" s="46"/>
      <c r="N197" s="46"/>
      <c r="O197" s="46"/>
      <c r="P197" s="46"/>
      <c r="Q197" s="46"/>
      <c r="R197" s="46"/>
      <c r="S197" s="46"/>
      <c r="T197" s="46"/>
      <c r="U197" s="46"/>
      <c r="V197" s="46"/>
      <c r="W197" s="46"/>
      <c r="X197" s="46"/>
      <c r="Y197" s="46"/>
      <c r="Z197" s="46"/>
      <c r="AA197" s="46"/>
      <c r="AB197" s="46"/>
      <c r="AC197" s="46"/>
      <c r="AD197" s="46"/>
      <c r="AE197" s="46"/>
      <c r="AF197" s="46"/>
      <c r="AG197" s="46"/>
      <c r="AH197" s="46"/>
      <c r="AI197" s="46"/>
      <c r="AJ197" s="46"/>
      <c r="AK197" s="46"/>
      <c r="AL197" s="46"/>
    </row>
    <row r="198">
      <c r="A198" s="50"/>
      <c r="B198" s="46"/>
      <c r="C198" s="46"/>
      <c r="D198" s="46"/>
      <c r="E198" s="70"/>
      <c r="F198" s="50"/>
      <c r="G198" s="50"/>
      <c r="H198" s="50"/>
      <c r="I198" s="50"/>
      <c r="J198" s="102"/>
      <c r="K198" s="46"/>
      <c r="L198" s="46"/>
      <c r="M198" s="46"/>
      <c r="N198" s="46"/>
      <c r="O198" s="46"/>
      <c r="P198" s="46"/>
      <c r="Q198" s="46"/>
      <c r="R198" s="46"/>
      <c r="S198" s="46"/>
      <c r="T198" s="46"/>
      <c r="U198" s="46"/>
      <c r="V198" s="46"/>
      <c r="W198" s="46"/>
      <c r="X198" s="46"/>
      <c r="Y198" s="46"/>
      <c r="Z198" s="46"/>
      <c r="AA198" s="46"/>
      <c r="AB198" s="46"/>
      <c r="AC198" s="46"/>
      <c r="AD198" s="46"/>
      <c r="AE198" s="46"/>
      <c r="AF198" s="46"/>
      <c r="AG198" s="46"/>
      <c r="AH198" s="46"/>
      <c r="AI198" s="46"/>
      <c r="AJ198" s="46"/>
      <c r="AK198" s="46"/>
      <c r="AL198" s="46"/>
    </row>
    <row r="199">
      <c r="A199" s="50"/>
      <c r="B199" s="46"/>
      <c r="C199" s="46"/>
      <c r="D199" s="46"/>
      <c r="E199" s="70"/>
      <c r="F199" s="50"/>
      <c r="G199" s="50"/>
      <c r="H199" s="50"/>
      <c r="I199" s="50"/>
      <c r="J199" s="102"/>
      <c r="K199" s="46"/>
      <c r="L199" s="46"/>
      <c r="M199" s="46"/>
      <c r="N199" s="46"/>
      <c r="O199" s="46"/>
      <c r="P199" s="46"/>
      <c r="Q199" s="46"/>
      <c r="R199" s="46"/>
      <c r="S199" s="46"/>
      <c r="T199" s="46"/>
      <c r="U199" s="46"/>
      <c r="V199" s="46"/>
      <c r="W199" s="46"/>
      <c r="X199" s="46"/>
      <c r="Y199" s="46"/>
      <c r="Z199" s="46"/>
      <c r="AA199" s="46"/>
      <c r="AB199" s="46"/>
      <c r="AC199" s="46"/>
      <c r="AD199" s="46"/>
      <c r="AE199" s="46"/>
      <c r="AF199" s="46"/>
      <c r="AG199" s="46"/>
      <c r="AH199" s="46"/>
      <c r="AI199" s="46"/>
      <c r="AJ199" s="46"/>
      <c r="AK199" s="46"/>
      <c r="AL199" s="46"/>
    </row>
    <row r="200">
      <c r="A200" s="50"/>
      <c r="B200" s="46"/>
      <c r="C200" s="46"/>
      <c r="D200" s="46"/>
      <c r="E200" s="70"/>
      <c r="F200" s="50"/>
      <c r="G200" s="50"/>
      <c r="H200" s="50"/>
      <c r="I200" s="50"/>
      <c r="J200" s="102"/>
      <c r="K200" s="46"/>
      <c r="L200" s="46"/>
      <c r="M200" s="46"/>
      <c r="N200" s="46"/>
      <c r="O200" s="46"/>
      <c r="P200" s="46"/>
      <c r="Q200" s="46"/>
      <c r="R200" s="46"/>
      <c r="S200" s="46"/>
      <c r="T200" s="46"/>
      <c r="U200" s="46"/>
      <c r="V200" s="46"/>
      <c r="W200" s="46"/>
      <c r="X200" s="46"/>
      <c r="Y200" s="46"/>
      <c r="Z200" s="46"/>
      <c r="AA200" s="46"/>
      <c r="AB200" s="46"/>
      <c r="AC200" s="46"/>
      <c r="AD200" s="46"/>
      <c r="AE200" s="46"/>
      <c r="AF200" s="46"/>
      <c r="AG200" s="46"/>
      <c r="AH200" s="46"/>
      <c r="AI200" s="46"/>
      <c r="AJ200" s="46"/>
      <c r="AK200" s="46"/>
      <c r="AL200" s="46"/>
    </row>
    <row r="201">
      <c r="A201" s="50"/>
      <c r="B201" s="46"/>
      <c r="C201" s="46"/>
      <c r="D201" s="46"/>
      <c r="E201" s="70"/>
      <c r="F201" s="50"/>
      <c r="G201" s="50"/>
      <c r="H201" s="50"/>
      <c r="I201" s="50"/>
      <c r="J201" s="102"/>
      <c r="K201" s="46"/>
      <c r="L201" s="46"/>
      <c r="M201" s="46"/>
      <c r="N201" s="46"/>
      <c r="O201" s="46"/>
      <c r="P201" s="46"/>
      <c r="Q201" s="46"/>
      <c r="R201" s="46"/>
      <c r="S201" s="46"/>
      <c r="T201" s="46"/>
      <c r="U201" s="46"/>
      <c r="V201" s="46"/>
      <c r="W201" s="46"/>
      <c r="X201" s="46"/>
      <c r="Y201" s="46"/>
      <c r="Z201" s="46"/>
      <c r="AA201" s="46"/>
      <c r="AB201" s="46"/>
      <c r="AC201" s="46"/>
      <c r="AD201" s="46"/>
      <c r="AE201" s="46"/>
      <c r="AF201" s="46"/>
      <c r="AG201" s="46"/>
      <c r="AH201" s="46"/>
      <c r="AI201" s="46"/>
      <c r="AJ201" s="46"/>
      <c r="AK201" s="46"/>
      <c r="AL201" s="46"/>
    </row>
    <row r="202">
      <c r="A202" s="50"/>
      <c r="B202" s="46"/>
      <c r="C202" s="46"/>
      <c r="D202" s="46"/>
      <c r="E202" s="70"/>
      <c r="F202" s="50"/>
      <c r="G202" s="50"/>
      <c r="H202" s="50"/>
      <c r="I202" s="50"/>
      <c r="J202" s="102"/>
      <c r="K202" s="46"/>
      <c r="L202" s="46"/>
      <c r="M202" s="46"/>
      <c r="N202" s="46"/>
      <c r="O202" s="46"/>
      <c r="P202" s="46"/>
      <c r="Q202" s="46"/>
      <c r="R202" s="46"/>
      <c r="S202" s="46"/>
      <c r="T202" s="46"/>
      <c r="U202" s="46"/>
      <c r="V202" s="46"/>
      <c r="W202" s="46"/>
      <c r="X202" s="46"/>
      <c r="Y202" s="46"/>
      <c r="Z202" s="46"/>
      <c r="AA202" s="46"/>
      <c r="AB202" s="46"/>
      <c r="AC202" s="46"/>
      <c r="AD202" s="46"/>
      <c r="AE202" s="46"/>
      <c r="AF202" s="46"/>
      <c r="AG202" s="46"/>
      <c r="AH202" s="46"/>
      <c r="AI202" s="46"/>
      <c r="AJ202" s="46"/>
      <c r="AK202" s="46"/>
      <c r="AL202" s="46"/>
    </row>
    <row r="203">
      <c r="A203" s="50"/>
      <c r="B203" s="46"/>
      <c r="C203" s="46"/>
      <c r="D203" s="46"/>
      <c r="E203" s="70"/>
      <c r="F203" s="50"/>
      <c r="G203" s="50"/>
      <c r="H203" s="50"/>
      <c r="I203" s="50"/>
      <c r="J203" s="102"/>
      <c r="K203" s="46"/>
      <c r="L203" s="46"/>
      <c r="M203" s="46"/>
      <c r="N203" s="46"/>
      <c r="O203" s="46"/>
      <c r="P203" s="46"/>
      <c r="Q203" s="46"/>
      <c r="R203" s="46"/>
      <c r="S203" s="46"/>
      <c r="T203" s="46"/>
      <c r="U203" s="46"/>
      <c r="V203" s="46"/>
      <c r="W203" s="46"/>
      <c r="X203" s="46"/>
      <c r="Y203" s="46"/>
      <c r="Z203" s="46"/>
      <c r="AA203" s="46"/>
      <c r="AB203" s="46"/>
      <c r="AC203" s="46"/>
      <c r="AD203" s="46"/>
      <c r="AE203" s="46"/>
      <c r="AF203" s="46"/>
      <c r="AG203" s="46"/>
      <c r="AH203" s="46"/>
      <c r="AI203" s="46"/>
      <c r="AJ203" s="46"/>
      <c r="AK203" s="46"/>
      <c r="AL203" s="46"/>
    </row>
    <row r="204">
      <c r="A204" s="50"/>
      <c r="B204" s="46"/>
      <c r="C204" s="46"/>
      <c r="D204" s="46"/>
      <c r="E204" s="70"/>
      <c r="F204" s="50"/>
      <c r="G204" s="50"/>
      <c r="H204" s="50"/>
      <c r="I204" s="50"/>
      <c r="J204" s="102"/>
      <c r="K204" s="46"/>
      <c r="L204" s="46"/>
      <c r="M204" s="46"/>
      <c r="N204" s="46"/>
      <c r="O204" s="46"/>
      <c r="P204" s="46"/>
      <c r="Q204" s="46"/>
      <c r="R204" s="46"/>
      <c r="S204" s="46"/>
      <c r="T204" s="46"/>
      <c r="U204" s="46"/>
      <c r="V204" s="46"/>
      <c r="W204" s="46"/>
      <c r="X204" s="46"/>
      <c r="Y204" s="46"/>
      <c r="Z204" s="46"/>
      <c r="AA204" s="46"/>
      <c r="AB204" s="46"/>
      <c r="AC204" s="46"/>
      <c r="AD204" s="46"/>
      <c r="AE204" s="46"/>
      <c r="AF204" s="46"/>
      <c r="AG204" s="46"/>
      <c r="AH204" s="46"/>
      <c r="AI204" s="46"/>
      <c r="AJ204" s="46"/>
      <c r="AK204" s="46"/>
      <c r="AL204" s="46"/>
    </row>
    <row r="205">
      <c r="A205" s="50"/>
      <c r="B205" s="46"/>
      <c r="C205" s="46"/>
      <c r="D205" s="46"/>
      <c r="E205" s="70"/>
      <c r="F205" s="50"/>
      <c r="G205" s="50"/>
      <c r="H205" s="50"/>
      <c r="I205" s="50"/>
      <c r="J205" s="102"/>
      <c r="K205" s="46"/>
      <c r="L205" s="46"/>
      <c r="M205" s="46"/>
      <c r="N205" s="46"/>
      <c r="O205" s="46"/>
      <c r="P205" s="46"/>
      <c r="Q205" s="46"/>
      <c r="R205" s="46"/>
      <c r="S205" s="46"/>
      <c r="T205" s="46"/>
      <c r="U205" s="46"/>
      <c r="V205" s="46"/>
      <c r="W205" s="46"/>
      <c r="X205" s="46"/>
      <c r="Y205" s="46"/>
      <c r="Z205" s="46"/>
      <c r="AA205" s="46"/>
      <c r="AB205" s="46"/>
      <c r="AC205" s="46"/>
      <c r="AD205" s="46"/>
      <c r="AE205" s="46"/>
      <c r="AF205" s="46"/>
      <c r="AG205" s="46"/>
      <c r="AH205" s="46"/>
      <c r="AI205" s="46"/>
      <c r="AJ205" s="46"/>
      <c r="AK205" s="46"/>
      <c r="AL205" s="46"/>
    </row>
    <row r="206">
      <c r="A206" s="50"/>
      <c r="B206" s="46"/>
      <c r="C206" s="46"/>
      <c r="D206" s="46"/>
      <c r="E206" s="70"/>
      <c r="F206" s="50"/>
      <c r="G206" s="50"/>
      <c r="H206" s="50"/>
      <c r="I206" s="50"/>
      <c r="J206" s="102"/>
      <c r="K206" s="46"/>
      <c r="L206" s="46"/>
      <c r="M206" s="46"/>
      <c r="N206" s="46"/>
      <c r="O206" s="46"/>
      <c r="P206" s="46"/>
      <c r="Q206" s="46"/>
      <c r="R206" s="46"/>
      <c r="S206" s="46"/>
      <c r="T206" s="46"/>
      <c r="U206" s="46"/>
      <c r="V206" s="46"/>
      <c r="W206" s="46"/>
      <c r="X206" s="46"/>
      <c r="Y206" s="46"/>
      <c r="Z206" s="46"/>
      <c r="AA206" s="46"/>
      <c r="AB206" s="46"/>
      <c r="AC206" s="46"/>
      <c r="AD206" s="46"/>
      <c r="AE206" s="46"/>
      <c r="AF206" s="46"/>
      <c r="AG206" s="46"/>
      <c r="AH206" s="46"/>
      <c r="AI206" s="46"/>
      <c r="AJ206" s="46"/>
      <c r="AK206" s="46"/>
      <c r="AL206" s="46"/>
    </row>
    <row r="207">
      <c r="A207" s="50"/>
      <c r="B207" s="46"/>
      <c r="C207" s="46"/>
      <c r="D207" s="46"/>
      <c r="E207" s="70"/>
      <c r="F207" s="50"/>
      <c r="G207" s="50"/>
      <c r="H207" s="50"/>
      <c r="I207" s="50"/>
      <c r="J207" s="102"/>
      <c r="K207" s="46"/>
      <c r="L207" s="46"/>
      <c r="M207" s="46"/>
      <c r="N207" s="46"/>
      <c r="O207" s="46"/>
      <c r="P207" s="46"/>
      <c r="Q207" s="46"/>
      <c r="R207" s="46"/>
      <c r="S207" s="46"/>
      <c r="T207" s="46"/>
      <c r="U207" s="46"/>
      <c r="V207" s="46"/>
      <c r="W207" s="46"/>
      <c r="X207" s="46"/>
      <c r="Y207" s="46"/>
      <c r="Z207" s="46"/>
      <c r="AA207" s="46"/>
      <c r="AB207" s="46"/>
      <c r="AC207" s="46"/>
      <c r="AD207" s="46"/>
      <c r="AE207" s="46"/>
      <c r="AF207" s="46"/>
      <c r="AG207" s="46"/>
      <c r="AH207" s="46"/>
      <c r="AI207" s="46"/>
      <c r="AJ207" s="46"/>
      <c r="AK207" s="46"/>
      <c r="AL207" s="46"/>
    </row>
    <row r="208">
      <c r="A208" s="50"/>
      <c r="B208" s="46"/>
      <c r="C208" s="46"/>
      <c r="D208" s="46"/>
      <c r="E208" s="70"/>
      <c r="F208" s="50"/>
      <c r="G208" s="50"/>
      <c r="H208" s="50"/>
      <c r="I208" s="50"/>
      <c r="J208" s="102"/>
      <c r="K208" s="46"/>
      <c r="L208" s="46"/>
      <c r="M208" s="46"/>
      <c r="N208" s="46"/>
      <c r="O208" s="46"/>
      <c r="P208" s="46"/>
      <c r="Q208" s="46"/>
      <c r="R208" s="46"/>
      <c r="S208" s="46"/>
      <c r="T208" s="46"/>
      <c r="U208" s="46"/>
      <c r="V208" s="46"/>
      <c r="W208" s="46"/>
      <c r="X208" s="46"/>
      <c r="Y208" s="46"/>
      <c r="Z208" s="46"/>
      <c r="AA208" s="46"/>
      <c r="AB208" s="46"/>
      <c r="AC208" s="46"/>
      <c r="AD208" s="46"/>
      <c r="AE208" s="46"/>
      <c r="AF208" s="46"/>
      <c r="AG208" s="46"/>
      <c r="AH208" s="46"/>
      <c r="AI208" s="46"/>
      <c r="AJ208" s="46"/>
      <c r="AK208" s="46"/>
      <c r="AL208" s="46"/>
    </row>
    <row r="209">
      <c r="A209" s="50"/>
      <c r="B209" s="46"/>
      <c r="C209" s="46"/>
      <c r="D209" s="46"/>
      <c r="E209" s="70"/>
      <c r="F209" s="50"/>
      <c r="G209" s="50"/>
      <c r="H209" s="50"/>
      <c r="I209" s="50"/>
      <c r="J209" s="102"/>
      <c r="K209" s="46"/>
      <c r="L209" s="46"/>
      <c r="M209" s="46"/>
      <c r="N209" s="46"/>
      <c r="O209" s="46"/>
      <c r="P209" s="46"/>
      <c r="Q209" s="46"/>
      <c r="R209" s="46"/>
      <c r="S209" s="46"/>
      <c r="T209" s="46"/>
      <c r="U209" s="46"/>
      <c r="V209" s="46"/>
      <c r="W209" s="46"/>
      <c r="X209" s="46"/>
      <c r="Y209" s="46"/>
      <c r="Z209" s="46"/>
      <c r="AA209" s="46"/>
      <c r="AB209" s="46"/>
      <c r="AC209" s="46"/>
      <c r="AD209" s="46"/>
      <c r="AE209" s="46"/>
      <c r="AF209" s="46"/>
      <c r="AG209" s="46"/>
      <c r="AH209" s="46"/>
      <c r="AI209" s="46"/>
      <c r="AJ209" s="46"/>
      <c r="AK209" s="46"/>
      <c r="AL209" s="46"/>
    </row>
    <row r="210">
      <c r="A210" s="50"/>
      <c r="B210" s="46"/>
      <c r="C210" s="46"/>
      <c r="D210" s="46"/>
      <c r="E210" s="70"/>
      <c r="F210" s="50"/>
      <c r="G210" s="50"/>
      <c r="H210" s="50"/>
      <c r="I210" s="50"/>
      <c r="J210" s="102"/>
      <c r="K210" s="46"/>
      <c r="L210" s="46"/>
      <c r="M210" s="46"/>
      <c r="N210" s="46"/>
      <c r="O210" s="46"/>
      <c r="P210" s="46"/>
      <c r="Q210" s="46"/>
      <c r="R210" s="46"/>
      <c r="S210" s="46"/>
      <c r="T210" s="46"/>
      <c r="U210" s="46"/>
      <c r="V210" s="46"/>
      <c r="W210" s="46"/>
      <c r="X210" s="46"/>
      <c r="Y210" s="46"/>
      <c r="Z210" s="46"/>
      <c r="AA210" s="46"/>
      <c r="AB210" s="46"/>
      <c r="AC210" s="46"/>
      <c r="AD210" s="46"/>
      <c r="AE210" s="46"/>
      <c r="AF210" s="46"/>
      <c r="AG210" s="46"/>
      <c r="AH210" s="46"/>
      <c r="AI210" s="46"/>
      <c r="AJ210" s="46"/>
      <c r="AK210" s="46"/>
      <c r="AL210" s="46"/>
    </row>
    <row r="211">
      <c r="A211" s="50"/>
      <c r="B211" s="46"/>
      <c r="C211" s="46"/>
      <c r="D211" s="46"/>
      <c r="E211" s="70"/>
      <c r="F211" s="50"/>
      <c r="G211" s="50"/>
      <c r="H211" s="50"/>
      <c r="I211" s="50"/>
      <c r="J211" s="102"/>
      <c r="K211" s="46"/>
      <c r="L211" s="46"/>
      <c r="M211" s="46"/>
      <c r="N211" s="46"/>
      <c r="O211" s="46"/>
      <c r="P211" s="46"/>
      <c r="Q211" s="46"/>
      <c r="R211" s="46"/>
      <c r="S211" s="46"/>
      <c r="T211" s="46"/>
      <c r="U211" s="46"/>
      <c r="V211" s="46"/>
      <c r="W211" s="46"/>
      <c r="X211" s="46"/>
      <c r="Y211" s="46"/>
      <c r="Z211" s="46"/>
      <c r="AA211" s="46"/>
      <c r="AB211" s="46"/>
      <c r="AC211" s="46"/>
      <c r="AD211" s="46"/>
      <c r="AE211" s="46"/>
      <c r="AF211" s="46"/>
      <c r="AG211" s="46"/>
      <c r="AH211" s="46"/>
      <c r="AI211" s="46"/>
      <c r="AJ211" s="46"/>
      <c r="AK211" s="46"/>
      <c r="AL211" s="46"/>
    </row>
    <row r="212">
      <c r="A212" s="50"/>
      <c r="B212" s="46"/>
      <c r="C212" s="46"/>
      <c r="D212" s="46"/>
      <c r="E212" s="70"/>
      <c r="F212" s="50"/>
      <c r="G212" s="50"/>
      <c r="H212" s="50"/>
      <c r="I212" s="50"/>
      <c r="J212" s="102"/>
      <c r="K212" s="46"/>
      <c r="L212" s="46"/>
      <c r="M212" s="46"/>
      <c r="N212" s="46"/>
      <c r="O212" s="46"/>
      <c r="P212" s="46"/>
      <c r="Q212" s="46"/>
      <c r="R212" s="46"/>
      <c r="S212" s="46"/>
      <c r="T212" s="46"/>
      <c r="U212" s="46"/>
      <c r="V212" s="46"/>
      <c r="W212" s="46"/>
      <c r="X212" s="46"/>
      <c r="Y212" s="46"/>
      <c r="Z212" s="46"/>
      <c r="AA212" s="46"/>
      <c r="AB212" s="46"/>
      <c r="AC212" s="46"/>
      <c r="AD212" s="46"/>
      <c r="AE212" s="46"/>
      <c r="AF212" s="46"/>
      <c r="AG212" s="46"/>
      <c r="AH212" s="46"/>
      <c r="AI212" s="46"/>
      <c r="AJ212" s="46"/>
      <c r="AK212" s="46"/>
      <c r="AL212" s="46"/>
    </row>
    <row r="213">
      <c r="A213" s="50"/>
      <c r="B213" s="46"/>
      <c r="C213" s="46"/>
      <c r="D213" s="46"/>
      <c r="E213" s="70"/>
      <c r="F213" s="50"/>
      <c r="G213" s="50"/>
      <c r="H213" s="50"/>
      <c r="I213" s="50"/>
      <c r="J213" s="102"/>
      <c r="K213" s="46"/>
      <c r="L213" s="46"/>
      <c r="M213" s="46"/>
      <c r="N213" s="46"/>
      <c r="O213" s="46"/>
      <c r="P213" s="46"/>
      <c r="Q213" s="46"/>
      <c r="R213" s="46"/>
      <c r="S213" s="46"/>
      <c r="T213" s="46"/>
      <c r="U213" s="46"/>
      <c r="V213" s="46"/>
      <c r="W213" s="46"/>
      <c r="X213" s="46"/>
      <c r="Y213" s="46"/>
      <c r="Z213" s="46"/>
      <c r="AA213" s="46"/>
      <c r="AB213" s="46"/>
      <c r="AC213" s="46"/>
      <c r="AD213" s="46"/>
      <c r="AE213" s="46"/>
      <c r="AF213" s="46"/>
      <c r="AG213" s="46"/>
      <c r="AH213" s="46"/>
      <c r="AI213" s="46"/>
      <c r="AJ213" s="46"/>
      <c r="AK213" s="46"/>
      <c r="AL213" s="46"/>
    </row>
    <row r="214">
      <c r="A214" s="50"/>
      <c r="B214" s="46"/>
      <c r="C214" s="46"/>
      <c r="D214" s="46"/>
      <c r="E214" s="70"/>
      <c r="F214" s="50"/>
      <c r="G214" s="50"/>
      <c r="H214" s="50"/>
      <c r="I214" s="50"/>
      <c r="J214" s="102"/>
      <c r="K214" s="46"/>
      <c r="L214" s="46"/>
      <c r="M214" s="46"/>
      <c r="N214" s="46"/>
      <c r="O214" s="46"/>
      <c r="P214" s="46"/>
      <c r="Q214" s="46"/>
      <c r="R214" s="46"/>
      <c r="S214" s="46"/>
      <c r="T214" s="46"/>
      <c r="U214" s="46"/>
      <c r="V214" s="46"/>
      <c r="W214" s="46"/>
      <c r="X214" s="46"/>
      <c r="Y214" s="46"/>
      <c r="Z214" s="46"/>
      <c r="AA214" s="46"/>
      <c r="AB214" s="46"/>
      <c r="AC214" s="46"/>
      <c r="AD214" s="46"/>
      <c r="AE214" s="46"/>
      <c r="AF214" s="46"/>
      <c r="AG214" s="46"/>
      <c r="AH214" s="46"/>
      <c r="AI214" s="46"/>
      <c r="AJ214" s="46"/>
      <c r="AK214" s="46"/>
      <c r="AL214" s="46"/>
    </row>
    <row r="215">
      <c r="A215" s="50"/>
      <c r="B215" s="46"/>
      <c r="C215" s="46"/>
      <c r="D215" s="46"/>
      <c r="E215" s="70"/>
      <c r="F215" s="50"/>
      <c r="G215" s="50"/>
      <c r="H215" s="50"/>
      <c r="I215" s="50"/>
      <c r="J215" s="102"/>
      <c r="K215" s="46"/>
      <c r="L215" s="46"/>
      <c r="M215" s="46"/>
      <c r="N215" s="46"/>
      <c r="O215" s="46"/>
      <c r="P215" s="46"/>
      <c r="Q215" s="46"/>
      <c r="R215" s="46"/>
      <c r="S215" s="46"/>
      <c r="T215" s="46"/>
      <c r="U215" s="46"/>
      <c r="V215" s="46"/>
      <c r="W215" s="46"/>
      <c r="X215" s="46"/>
      <c r="Y215" s="46"/>
      <c r="Z215" s="46"/>
      <c r="AA215" s="46"/>
      <c r="AB215" s="46"/>
      <c r="AC215" s="46"/>
      <c r="AD215" s="46"/>
      <c r="AE215" s="46"/>
      <c r="AF215" s="46"/>
      <c r="AG215" s="46"/>
      <c r="AH215" s="46"/>
      <c r="AI215" s="46"/>
      <c r="AJ215" s="46"/>
      <c r="AK215" s="46"/>
      <c r="AL215" s="46"/>
    </row>
    <row r="216">
      <c r="A216" s="50"/>
      <c r="B216" s="46"/>
      <c r="C216" s="46"/>
      <c r="D216" s="46"/>
      <c r="E216" s="70"/>
      <c r="F216" s="50"/>
      <c r="G216" s="50"/>
      <c r="H216" s="50"/>
      <c r="I216" s="50"/>
      <c r="J216" s="102"/>
      <c r="K216" s="46"/>
      <c r="L216" s="46"/>
      <c r="M216" s="46"/>
      <c r="N216" s="46"/>
      <c r="O216" s="46"/>
      <c r="P216" s="46"/>
      <c r="Q216" s="46"/>
      <c r="R216" s="46"/>
      <c r="S216" s="46"/>
      <c r="T216" s="46"/>
      <c r="U216" s="46"/>
      <c r="V216" s="46"/>
      <c r="W216" s="46"/>
      <c r="X216" s="46"/>
      <c r="Y216" s="46"/>
      <c r="Z216" s="46"/>
      <c r="AA216" s="46"/>
      <c r="AB216" s="46"/>
      <c r="AC216" s="46"/>
      <c r="AD216" s="46"/>
      <c r="AE216" s="46"/>
      <c r="AF216" s="46"/>
      <c r="AG216" s="46"/>
      <c r="AH216" s="46"/>
      <c r="AI216" s="46"/>
      <c r="AJ216" s="46"/>
      <c r="AK216" s="46"/>
      <c r="AL216" s="46"/>
    </row>
    <row r="217">
      <c r="A217" s="50"/>
      <c r="B217" s="46"/>
      <c r="C217" s="46"/>
      <c r="D217" s="46"/>
      <c r="E217" s="70"/>
      <c r="F217" s="50"/>
      <c r="G217" s="50"/>
      <c r="H217" s="50"/>
      <c r="I217" s="50"/>
      <c r="J217" s="102"/>
      <c r="K217" s="46"/>
      <c r="L217" s="46"/>
      <c r="M217" s="46"/>
      <c r="N217" s="46"/>
      <c r="O217" s="46"/>
      <c r="P217" s="46"/>
      <c r="Q217" s="46"/>
      <c r="R217" s="46"/>
      <c r="S217" s="46"/>
      <c r="T217" s="46"/>
      <c r="U217" s="46"/>
      <c r="V217" s="46"/>
      <c r="W217" s="46"/>
      <c r="X217" s="46"/>
      <c r="Y217" s="46"/>
      <c r="Z217" s="46"/>
      <c r="AA217" s="46"/>
      <c r="AB217" s="46"/>
      <c r="AC217" s="46"/>
      <c r="AD217" s="46"/>
      <c r="AE217" s="46"/>
      <c r="AF217" s="46"/>
      <c r="AG217" s="46"/>
      <c r="AH217" s="46"/>
      <c r="AI217" s="46"/>
      <c r="AJ217" s="46"/>
      <c r="AK217" s="46"/>
      <c r="AL217" s="46"/>
    </row>
    <row r="218">
      <c r="A218" s="50"/>
      <c r="B218" s="46"/>
      <c r="C218" s="46"/>
      <c r="D218" s="46"/>
      <c r="E218" s="70"/>
      <c r="F218" s="50"/>
      <c r="G218" s="50"/>
      <c r="H218" s="50"/>
      <c r="I218" s="50"/>
      <c r="J218" s="102"/>
      <c r="K218" s="46"/>
      <c r="L218" s="46"/>
      <c r="M218" s="46"/>
      <c r="N218" s="46"/>
      <c r="O218" s="46"/>
      <c r="P218" s="46"/>
      <c r="Q218" s="46"/>
      <c r="R218" s="46"/>
      <c r="S218" s="46"/>
      <c r="T218" s="46"/>
      <c r="U218" s="46"/>
      <c r="V218" s="46"/>
      <c r="W218" s="46"/>
      <c r="X218" s="46"/>
      <c r="Y218" s="46"/>
      <c r="Z218" s="46"/>
      <c r="AA218" s="46"/>
      <c r="AB218" s="46"/>
      <c r="AC218" s="46"/>
      <c r="AD218" s="46"/>
      <c r="AE218" s="46"/>
      <c r="AF218" s="46"/>
      <c r="AG218" s="46"/>
      <c r="AH218" s="46"/>
      <c r="AI218" s="46"/>
      <c r="AJ218" s="46"/>
      <c r="AK218" s="46"/>
      <c r="AL218" s="46"/>
    </row>
    <row r="219">
      <c r="A219" s="50"/>
      <c r="B219" s="46"/>
      <c r="C219" s="46"/>
      <c r="D219" s="46"/>
      <c r="E219" s="70"/>
      <c r="F219" s="50"/>
      <c r="G219" s="50"/>
      <c r="H219" s="50"/>
      <c r="I219" s="50"/>
      <c r="J219" s="102"/>
      <c r="K219" s="46"/>
      <c r="L219" s="46"/>
      <c r="M219" s="46"/>
      <c r="N219" s="46"/>
      <c r="O219" s="46"/>
      <c r="P219" s="46"/>
      <c r="Q219" s="46"/>
      <c r="R219" s="46"/>
      <c r="S219" s="46"/>
      <c r="T219" s="46"/>
      <c r="U219" s="46"/>
      <c r="V219" s="46"/>
      <c r="W219" s="46"/>
      <c r="X219" s="46"/>
      <c r="Y219" s="46"/>
      <c r="Z219" s="46"/>
      <c r="AA219" s="46"/>
      <c r="AB219" s="46"/>
      <c r="AC219" s="46"/>
      <c r="AD219" s="46"/>
      <c r="AE219" s="46"/>
      <c r="AF219" s="46"/>
      <c r="AG219" s="46"/>
      <c r="AH219" s="46"/>
      <c r="AI219" s="46"/>
      <c r="AJ219" s="46"/>
      <c r="AK219" s="46"/>
      <c r="AL219" s="46"/>
    </row>
    <row r="220">
      <c r="A220" s="50"/>
      <c r="B220" s="46"/>
      <c r="C220" s="46"/>
      <c r="D220" s="46"/>
      <c r="E220" s="70"/>
      <c r="F220" s="50"/>
      <c r="G220" s="50"/>
      <c r="H220" s="50"/>
      <c r="I220" s="50"/>
      <c r="J220" s="102"/>
      <c r="K220" s="46"/>
      <c r="L220" s="46"/>
      <c r="M220" s="46"/>
      <c r="N220" s="46"/>
      <c r="O220" s="46"/>
      <c r="P220" s="46"/>
      <c r="Q220" s="46"/>
      <c r="R220" s="46"/>
      <c r="S220" s="46"/>
      <c r="T220" s="46"/>
      <c r="U220" s="46"/>
      <c r="V220" s="46"/>
      <c r="W220" s="46"/>
      <c r="X220" s="46"/>
      <c r="Y220" s="46"/>
      <c r="Z220" s="46"/>
      <c r="AA220" s="46"/>
      <c r="AB220" s="46"/>
      <c r="AC220" s="46"/>
      <c r="AD220" s="46"/>
      <c r="AE220" s="46"/>
      <c r="AF220" s="46"/>
      <c r="AG220" s="46"/>
      <c r="AH220" s="46"/>
      <c r="AI220" s="46"/>
      <c r="AJ220" s="46"/>
      <c r="AK220" s="46"/>
      <c r="AL220" s="46"/>
    </row>
    <row r="221">
      <c r="A221" s="50"/>
      <c r="B221" s="46"/>
      <c r="C221" s="46"/>
      <c r="D221" s="46"/>
      <c r="E221" s="70"/>
      <c r="F221" s="50"/>
      <c r="G221" s="50"/>
      <c r="H221" s="50"/>
      <c r="I221" s="50"/>
      <c r="J221" s="102"/>
      <c r="K221" s="46"/>
      <c r="L221" s="46"/>
      <c r="M221" s="46"/>
      <c r="N221" s="46"/>
      <c r="O221" s="46"/>
      <c r="P221" s="46"/>
      <c r="Q221" s="46"/>
      <c r="R221" s="46"/>
      <c r="S221" s="46"/>
      <c r="T221" s="46"/>
      <c r="U221" s="46"/>
      <c r="V221" s="46"/>
      <c r="W221" s="46"/>
      <c r="X221" s="46"/>
      <c r="Y221" s="46"/>
      <c r="Z221" s="46"/>
      <c r="AA221" s="46"/>
      <c r="AB221" s="46"/>
      <c r="AC221" s="46"/>
      <c r="AD221" s="46"/>
      <c r="AE221" s="46"/>
      <c r="AF221" s="46"/>
      <c r="AG221" s="46"/>
      <c r="AH221" s="46"/>
      <c r="AI221" s="46"/>
      <c r="AJ221" s="46"/>
      <c r="AK221" s="46"/>
      <c r="AL221" s="46"/>
    </row>
    <row r="222">
      <c r="A222" s="50"/>
      <c r="B222" s="46"/>
      <c r="C222" s="46"/>
      <c r="D222" s="46"/>
      <c r="E222" s="70"/>
      <c r="F222" s="50"/>
      <c r="G222" s="50"/>
      <c r="H222" s="50"/>
      <c r="I222" s="50"/>
      <c r="J222" s="102"/>
      <c r="K222" s="46"/>
      <c r="L222" s="46"/>
      <c r="M222" s="46"/>
      <c r="N222" s="46"/>
      <c r="O222" s="46"/>
      <c r="P222" s="46"/>
      <c r="Q222" s="46"/>
      <c r="R222" s="46"/>
      <c r="S222" s="46"/>
      <c r="T222" s="46"/>
      <c r="U222" s="46"/>
      <c r="V222" s="46"/>
      <c r="W222" s="46"/>
      <c r="X222" s="46"/>
      <c r="Y222" s="46"/>
      <c r="Z222" s="46"/>
      <c r="AA222" s="46"/>
      <c r="AB222" s="46"/>
      <c r="AC222" s="46"/>
      <c r="AD222" s="46"/>
      <c r="AE222" s="46"/>
      <c r="AF222" s="46"/>
      <c r="AG222" s="46"/>
      <c r="AH222" s="46"/>
      <c r="AI222" s="46"/>
      <c r="AJ222" s="46"/>
      <c r="AK222" s="46"/>
      <c r="AL222" s="46"/>
    </row>
    <row r="223">
      <c r="A223" s="50"/>
      <c r="B223" s="46"/>
      <c r="C223" s="46"/>
      <c r="D223" s="46"/>
      <c r="E223" s="70"/>
      <c r="F223" s="50"/>
      <c r="G223" s="50"/>
      <c r="H223" s="50"/>
      <c r="I223" s="50"/>
      <c r="J223" s="102"/>
      <c r="K223" s="46"/>
      <c r="L223" s="46"/>
      <c r="M223" s="46"/>
      <c r="N223" s="46"/>
      <c r="O223" s="46"/>
      <c r="P223" s="46"/>
      <c r="Q223" s="46"/>
      <c r="R223" s="46"/>
      <c r="S223" s="46"/>
      <c r="T223" s="46"/>
      <c r="U223" s="46"/>
      <c r="V223" s="46"/>
      <c r="W223" s="46"/>
      <c r="X223" s="46"/>
      <c r="Y223" s="46"/>
      <c r="Z223" s="46"/>
      <c r="AA223" s="46"/>
      <c r="AB223" s="46"/>
      <c r="AC223" s="46"/>
      <c r="AD223" s="46"/>
      <c r="AE223" s="46"/>
      <c r="AF223" s="46"/>
      <c r="AG223" s="46"/>
      <c r="AH223" s="46"/>
      <c r="AI223" s="46"/>
      <c r="AJ223" s="46"/>
      <c r="AK223" s="46"/>
      <c r="AL223" s="46"/>
    </row>
    <row r="224">
      <c r="A224" s="50"/>
      <c r="B224" s="46"/>
      <c r="C224" s="46"/>
      <c r="D224" s="46"/>
      <c r="E224" s="70"/>
      <c r="F224" s="50"/>
      <c r="G224" s="50"/>
      <c r="H224" s="50"/>
      <c r="I224" s="50"/>
      <c r="J224" s="102"/>
      <c r="K224" s="46"/>
      <c r="L224" s="46"/>
      <c r="M224" s="46"/>
      <c r="N224" s="46"/>
      <c r="O224" s="46"/>
      <c r="P224" s="46"/>
      <c r="Q224" s="46"/>
      <c r="R224" s="46"/>
      <c r="S224" s="46"/>
      <c r="T224" s="46"/>
      <c r="U224" s="46"/>
      <c r="V224" s="46"/>
      <c r="W224" s="46"/>
      <c r="X224" s="46"/>
      <c r="Y224" s="46"/>
      <c r="Z224" s="46"/>
      <c r="AA224" s="46"/>
      <c r="AB224" s="46"/>
      <c r="AC224" s="46"/>
      <c r="AD224" s="46"/>
      <c r="AE224" s="46"/>
      <c r="AF224" s="46"/>
      <c r="AG224" s="46"/>
      <c r="AH224" s="46"/>
      <c r="AI224" s="46"/>
      <c r="AJ224" s="46"/>
      <c r="AK224" s="46"/>
      <c r="AL224" s="46"/>
    </row>
    <row r="225">
      <c r="A225" s="50"/>
      <c r="B225" s="46"/>
      <c r="C225" s="46"/>
      <c r="D225" s="46"/>
      <c r="E225" s="70"/>
      <c r="F225" s="50"/>
      <c r="G225" s="50"/>
      <c r="H225" s="50"/>
      <c r="I225" s="50"/>
      <c r="J225" s="102"/>
      <c r="K225" s="46"/>
      <c r="L225" s="46"/>
      <c r="M225" s="46"/>
      <c r="N225" s="46"/>
      <c r="O225" s="46"/>
      <c r="P225" s="46"/>
      <c r="Q225" s="46"/>
      <c r="R225" s="46"/>
      <c r="S225" s="46"/>
      <c r="T225" s="46"/>
      <c r="U225" s="46"/>
      <c r="V225" s="46"/>
      <c r="W225" s="46"/>
      <c r="X225" s="46"/>
      <c r="Y225" s="46"/>
      <c r="Z225" s="46"/>
      <c r="AA225" s="46"/>
      <c r="AB225" s="46"/>
      <c r="AC225" s="46"/>
      <c r="AD225" s="46"/>
      <c r="AE225" s="46"/>
      <c r="AF225" s="46"/>
      <c r="AG225" s="46"/>
      <c r="AH225" s="46"/>
      <c r="AI225" s="46"/>
      <c r="AJ225" s="46"/>
      <c r="AK225" s="46"/>
      <c r="AL225" s="46"/>
    </row>
    <row r="226">
      <c r="A226" s="50"/>
      <c r="B226" s="46"/>
      <c r="C226" s="46"/>
      <c r="D226" s="46"/>
      <c r="E226" s="70"/>
      <c r="F226" s="50"/>
      <c r="G226" s="50"/>
      <c r="H226" s="50"/>
      <c r="I226" s="50"/>
      <c r="J226" s="102"/>
      <c r="K226" s="46"/>
      <c r="L226" s="46"/>
      <c r="M226" s="46"/>
      <c r="N226" s="46"/>
      <c r="O226" s="46"/>
      <c r="P226" s="46"/>
      <c r="Q226" s="46"/>
      <c r="R226" s="46"/>
      <c r="S226" s="46"/>
      <c r="T226" s="46"/>
      <c r="U226" s="46"/>
      <c r="V226" s="46"/>
      <c r="W226" s="46"/>
      <c r="X226" s="46"/>
      <c r="Y226" s="46"/>
      <c r="Z226" s="46"/>
      <c r="AA226" s="46"/>
      <c r="AB226" s="46"/>
      <c r="AC226" s="46"/>
      <c r="AD226" s="46"/>
      <c r="AE226" s="46"/>
      <c r="AF226" s="46"/>
      <c r="AG226" s="46"/>
      <c r="AH226" s="46"/>
      <c r="AI226" s="46"/>
      <c r="AJ226" s="46"/>
      <c r="AK226" s="46"/>
      <c r="AL226" s="46"/>
    </row>
    <row r="227">
      <c r="A227" s="50"/>
      <c r="B227" s="46"/>
      <c r="C227" s="46"/>
      <c r="D227" s="46"/>
      <c r="E227" s="70"/>
      <c r="F227" s="50"/>
      <c r="G227" s="50"/>
      <c r="H227" s="50"/>
      <c r="I227" s="50"/>
      <c r="J227" s="102"/>
      <c r="K227" s="46"/>
      <c r="L227" s="46"/>
      <c r="M227" s="46"/>
      <c r="N227" s="46"/>
      <c r="O227" s="46"/>
      <c r="P227" s="46"/>
      <c r="Q227" s="46"/>
      <c r="R227" s="46"/>
      <c r="S227" s="46"/>
      <c r="T227" s="46"/>
      <c r="U227" s="46"/>
      <c r="V227" s="46"/>
      <c r="W227" s="46"/>
      <c r="X227" s="46"/>
      <c r="Y227" s="46"/>
      <c r="Z227" s="46"/>
      <c r="AA227" s="46"/>
      <c r="AB227" s="46"/>
      <c r="AC227" s="46"/>
      <c r="AD227" s="46"/>
      <c r="AE227" s="46"/>
      <c r="AF227" s="46"/>
      <c r="AG227" s="46"/>
      <c r="AH227" s="46"/>
      <c r="AI227" s="46"/>
      <c r="AJ227" s="46"/>
      <c r="AK227" s="46"/>
      <c r="AL227" s="46"/>
    </row>
    <row r="228">
      <c r="A228" s="50"/>
      <c r="B228" s="46"/>
      <c r="C228" s="46"/>
      <c r="D228" s="46"/>
      <c r="E228" s="70"/>
      <c r="F228" s="50"/>
      <c r="G228" s="50"/>
      <c r="H228" s="50"/>
      <c r="I228" s="50"/>
      <c r="J228" s="102"/>
      <c r="K228" s="46"/>
      <c r="L228" s="46"/>
      <c r="M228" s="46"/>
      <c r="N228" s="46"/>
      <c r="O228" s="46"/>
      <c r="P228" s="46"/>
      <c r="Q228" s="46"/>
      <c r="R228" s="46"/>
      <c r="S228" s="46"/>
      <c r="T228" s="46"/>
      <c r="U228" s="46"/>
      <c r="V228" s="46"/>
      <c r="W228" s="46"/>
      <c r="X228" s="46"/>
      <c r="Y228" s="46"/>
      <c r="Z228" s="46"/>
      <c r="AA228" s="46"/>
      <c r="AB228" s="46"/>
      <c r="AC228" s="46"/>
      <c r="AD228" s="46"/>
      <c r="AE228" s="46"/>
      <c r="AF228" s="46"/>
      <c r="AG228" s="46"/>
      <c r="AH228" s="46"/>
      <c r="AI228" s="46"/>
      <c r="AJ228" s="46"/>
      <c r="AK228" s="46"/>
      <c r="AL228" s="46"/>
    </row>
    <row r="229">
      <c r="A229" s="50"/>
      <c r="B229" s="46"/>
      <c r="C229" s="46"/>
      <c r="D229" s="46"/>
      <c r="E229" s="70"/>
      <c r="F229" s="50"/>
      <c r="G229" s="50"/>
      <c r="H229" s="50"/>
      <c r="I229" s="50"/>
      <c r="J229" s="102"/>
      <c r="K229" s="46"/>
      <c r="L229" s="46"/>
      <c r="M229" s="46"/>
      <c r="N229" s="46"/>
      <c r="O229" s="46"/>
      <c r="P229" s="46"/>
      <c r="Q229" s="46"/>
      <c r="R229" s="46"/>
      <c r="S229" s="46"/>
      <c r="T229" s="46"/>
      <c r="U229" s="46"/>
      <c r="V229" s="46"/>
      <c r="W229" s="46"/>
      <c r="X229" s="46"/>
      <c r="Y229" s="46"/>
      <c r="Z229" s="46"/>
      <c r="AA229" s="46"/>
      <c r="AB229" s="46"/>
      <c r="AC229" s="46"/>
      <c r="AD229" s="46"/>
      <c r="AE229" s="46"/>
      <c r="AF229" s="46"/>
      <c r="AG229" s="46"/>
      <c r="AH229" s="46"/>
      <c r="AI229" s="46"/>
      <c r="AJ229" s="46"/>
      <c r="AK229" s="46"/>
      <c r="AL229" s="46"/>
    </row>
    <row r="230">
      <c r="A230" s="50"/>
      <c r="B230" s="46"/>
      <c r="C230" s="46"/>
      <c r="D230" s="46"/>
      <c r="E230" s="70"/>
      <c r="F230" s="50"/>
      <c r="G230" s="50"/>
      <c r="H230" s="50"/>
      <c r="I230" s="50"/>
      <c r="J230" s="102"/>
      <c r="K230" s="46"/>
      <c r="L230" s="46"/>
      <c r="M230" s="46"/>
      <c r="N230" s="46"/>
      <c r="O230" s="46"/>
      <c r="P230" s="46"/>
      <c r="Q230" s="46"/>
      <c r="R230" s="46"/>
      <c r="S230" s="46"/>
      <c r="T230" s="46"/>
      <c r="U230" s="46"/>
      <c r="V230" s="46"/>
      <c r="W230" s="46"/>
      <c r="X230" s="46"/>
      <c r="Y230" s="46"/>
      <c r="Z230" s="46"/>
      <c r="AA230" s="46"/>
      <c r="AB230" s="46"/>
      <c r="AC230" s="46"/>
      <c r="AD230" s="46"/>
      <c r="AE230" s="46"/>
      <c r="AF230" s="46"/>
      <c r="AG230" s="46"/>
      <c r="AH230" s="46"/>
      <c r="AI230" s="46"/>
      <c r="AJ230" s="46"/>
      <c r="AK230" s="46"/>
      <c r="AL230" s="46"/>
    </row>
    <row r="231">
      <c r="A231" s="50"/>
      <c r="B231" s="46"/>
      <c r="C231" s="46"/>
      <c r="D231" s="46"/>
      <c r="E231" s="70"/>
      <c r="F231" s="50"/>
      <c r="G231" s="50"/>
      <c r="H231" s="50"/>
      <c r="I231" s="50"/>
      <c r="J231" s="102"/>
      <c r="K231" s="46"/>
      <c r="L231" s="46"/>
      <c r="M231" s="46"/>
      <c r="N231" s="46"/>
      <c r="O231" s="46"/>
      <c r="P231" s="46"/>
      <c r="Q231" s="46"/>
      <c r="R231" s="46"/>
      <c r="S231" s="46"/>
      <c r="T231" s="46"/>
      <c r="U231" s="46"/>
      <c r="V231" s="46"/>
      <c r="W231" s="46"/>
      <c r="X231" s="46"/>
      <c r="Y231" s="46"/>
      <c r="Z231" s="46"/>
      <c r="AA231" s="46"/>
      <c r="AB231" s="46"/>
      <c r="AC231" s="46"/>
      <c r="AD231" s="46"/>
      <c r="AE231" s="46"/>
      <c r="AF231" s="46"/>
      <c r="AG231" s="46"/>
      <c r="AH231" s="46"/>
      <c r="AI231" s="46"/>
      <c r="AJ231" s="46"/>
      <c r="AK231" s="46"/>
      <c r="AL231" s="46"/>
    </row>
    <row r="232">
      <c r="A232" s="50"/>
      <c r="B232" s="46"/>
      <c r="C232" s="46"/>
      <c r="D232" s="46"/>
      <c r="E232" s="70"/>
      <c r="F232" s="50"/>
      <c r="G232" s="50"/>
      <c r="H232" s="50"/>
      <c r="I232" s="50"/>
      <c r="J232" s="102"/>
      <c r="K232" s="46"/>
      <c r="L232" s="46"/>
      <c r="M232" s="46"/>
      <c r="N232" s="46"/>
      <c r="O232" s="46"/>
      <c r="P232" s="46"/>
      <c r="Q232" s="46"/>
      <c r="R232" s="46"/>
      <c r="S232" s="46"/>
      <c r="T232" s="46"/>
      <c r="U232" s="46"/>
      <c r="V232" s="46"/>
      <c r="W232" s="46"/>
      <c r="X232" s="46"/>
      <c r="Y232" s="46"/>
      <c r="Z232" s="46"/>
      <c r="AA232" s="46"/>
      <c r="AB232" s="46"/>
      <c r="AC232" s="46"/>
      <c r="AD232" s="46"/>
      <c r="AE232" s="46"/>
      <c r="AF232" s="46"/>
      <c r="AG232" s="46"/>
      <c r="AH232" s="46"/>
      <c r="AI232" s="46"/>
      <c r="AJ232" s="46"/>
      <c r="AK232" s="46"/>
      <c r="AL232" s="46"/>
    </row>
    <row r="233">
      <c r="A233" s="50"/>
      <c r="B233" s="46"/>
      <c r="C233" s="46"/>
      <c r="D233" s="46"/>
      <c r="E233" s="70"/>
      <c r="F233" s="50"/>
      <c r="G233" s="50"/>
      <c r="H233" s="50"/>
      <c r="I233" s="50"/>
      <c r="J233" s="102"/>
      <c r="K233" s="46"/>
      <c r="L233" s="46"/>
      <c r="M233" s="46"/>
      <c r="N233" s="46"/>
      <c r="O233" s="46"/>
      <c r="P233" s="46"/>
      <c r="Q233" s="46"/>
      <c r="R233" s="46"/>
      <c r="S233" s="46"/>
      <c r="T233" s="46"/>
      <c r="U233" s="46"/>
      <c r="V233" s="46"/>
      <c r="W233" s="46"/>
      <c r="X233" s="46"/>
      <c r="Y233" s="46"/>
      <c r="Z233" s="46"/>
      <c r="AA233" s="46"/>
      <c r="AB233" s="46"/>
      <c r="AC233" s="46"/>
      <c r="AD233" s="46"/>
      <c r="AE233" s="46"/>
      <c r="AF233" s="46"/>
      <c r="AG233" s="46"/>
      <c r="AH233" s="46"/>
      <c r="AI233" s="46"/>
      <c r="AJ233" s="46"/>
      <c r="AK233" s="46"/>
      <c r="AL233" s="46"/>
    </row>
    <row r="234">
      <c r="A234" s="50"/>
      <c r="B234" s="46"/>
      <c r="C234" s="46"/>
      <c r="D234" s="46"/>
      <c r="E234" s="70"/>
      <c r="F234" s="50"/>
      <c r="G234" s="50"/>
      <c r="H234" s="50"/>
      <c r="I234" s="50"/>
      <c r="J234" s="102"/>
      <c r="K234" s="46"/>
      <c r="L234" s="46"/>
      <c r="M234" s="46"/>
      <c r="N234" s="46"/>
      <c r="O234" s="46"/>
      <c r="P234" s="46"/>
      <c r="Q234" s="46"/>
      <c r="R234" s="46"/>
      <c r="S234" s="46"/>
      <c r="T234" s="46"/>
      <c r="U234" s="46"/>
      <c r="V234" s="46"/>
      <c r="W234" s="46"/>
      <c r="X234" s="46"/>
      <c r="Y234" s="46"/>
      <c r="Z234" s="46"/>
      <c r="AA234" s="46"/>
      <c r="AB234" s="46"/>
      <c r="AC234" s="46"/>
      <c r="AD234" s="46"/>
      <c r="AE234" s="46"/>
      <c r="AF234" s="46"/>
      <c r="AG234" s="46"/>
      <c r="AH234" s="46"/>
      <c r="AI234" s="46"/>
      <c r="AJ234" s="46"/>
      <c r="AK234" s="46"/>
      <c r="AL234" s="46"/>
    </row>
    <row r="235">
      <c r="A235" s="50"/>
      <c r="B235" s="46"/>
      <c r="C235" s="46"/>
      <c r="D235" s="46"/>
      <c r="E235" s="70"/>
      <c r="F235" s="50"/>
      <c r="G235" s="50"/>
      <c r="H235" s="50"/>
      <c r="I235" s="50"/>
      <c r="J235" s="102"/>
      <c r="K235" s="46"/>
      <c r="L235" s="46"/>
      <c r="M235" s="46"/>
      <c r="N235" s="46"/>
      <c r="O235" s="46"/>
      <c r="P235" s="46"/>
      <c r="Q235" s="46"/>
      <c r="R235" s="46"/>
      <c r="S235" s="46"/>
      <c r="T235" s="46"/>
      <c r="U235" s="46"/>
      <c r="V235" s="46"/>
      <c r="W235" s="46"/>
      <c r="X235" s="46"/>
      <c r="Y235" s="46"/>
      <c r="Z235" s="46"/>
      <c r="AA235" s="46"/>
      <c r="AB235" s="46"/>
      <c r="AC235" s="46"/>
      <c r="AD235" s="46"/>
      <c r="AE235" s="46"/>
      <c r="AF235" s="46"/>
      <c r="AG235" s="46"/>
      <c r="AH235" s="46"/>
      <c r="AI235" s="46"/>
      <c r="AJ235" s="46"/>
      <c r="AK235" s="46"/>
      <c r="AL235" s="46"/>
    </row>
    <row r="236">
      <c r="A236" s="50"/>
      <c r="B236" s="46"/>
      <c r="C236" s="46"/>
      <c r="D236" s="46"/>
      <c r="E236" s="70"/>
      <c r="F236" s="50"/>
      <c r="G236" s="50"/>
      <c r="H236" s="50"/>
      <c r="I236" s="50"/>
      <c r="J236" s="102"/>
      <c r="K236" s="46"/>
      <c r="L236" s="46"/>
      <c r="M236" s="46"/>
      <c r="N236" s="46"/>
      <c r="O236" s="46"/>
      <c r="P236" s="46"/>
      <c r="Q236" s="46"/>
      <c r="R236" s="46"/>
      <c r="S236" s="46"/>
      <c r="T236" s="46"/>
      <c r="U236" s="46"/>
      <c r="V236" s="46"/>
      <c r="W236" s="46"/>
      <c r="X236" s="46"/>
      <c r="Y236" s="46"/>
      <c r="Z236" s="46"/>
      <c r="AA236" s="46"/>
      <c r="AB236" s="46"/>
      <c r="AC236" s="46"/>
      <c r="AD236" s="46"/>
      <c r="AE236" s="46"/>
      <c r="AF236" s="46"/>
      <c r="AG236" s="46"/>
      <c r="AH236" s="46"/>
      <c r="AI236" s="46"/>
      <c r="AJ236" s="46"/>
      <c r="AK236" s="46"/>
      <c r="AL236" s="46"/>
    </row>
    <row r="237">
      <c r="A237" s="50"/>
      <c r="B237" s="46"/>
      <c r="C237" s="46"/>
      <c r="D237" s="46"/>
      <c r="E237" s="70"/>
      <c r="F237" s="50"/>
      <c r="G237" s="50"/>
      <c r="H237" s="50"/>
      <c r="I237" s="50"/>
      <c r="J237" s="102"/>
      <c r="K237" s="46"/>
      <c r="L237" s="46"/>
      <c r="M237" s="46"/>
      <c r="N237" s="46"/>
      <c r="O237" s="46"/>
      <c r="P237" s="46"/>
      <c r="Q237" s="46"/>
      <c r="R237" s="46"/>
      <c r="S237" s="46"/>
      <c r="T237" s="46"/>
      <c r="U237" s="46"/>
      <c r="V237" s="46"/>
      <c r="W237" s="46"/>
      <c r="X237" s="46"/>
      <c r="Y237" s="46"/>
      <c r="Z237" s="46"/>
      <c r="AA237" s="46"/>
      <c r="AB237" s="46"/>
      <c r="AC237" s="46"/>
      <c r="AD237" s="46"/>
      <c r="AE237" s="46"/>
      <c r="AF237" s="46"/>
      <c r="AG237" s="46"/>
      <c r="AH237" s="46"/>
      <c r="AI237" s="46"/>
      <c r="AJ237" s="46"/>
      <c r="AK237" s="46"/>
      <c r="AL237" s="46"/>
    </row>
    <row r="238">
      <c r="A238" s="50"/>
      <c r="B238" s="46"/>
      <c r="C238" s="46"/>
      <c r="D238" s="46"/>
      <c r="E238" s="70"/>
      <c r="F238" s="50"/>
      <c r="G238" s="50"/>
      <c r="H238" s="50"/>
      <c r="I238" s="50"/>
      <c r="J238" s="102"/>
      <c r="K238" s="46"/>
      <c r="L238" s="46"/>
      <c r="M238" s="46"/>
      <c r="N238" s="46"/>
      <c r="O238" s="46"/>
      <c r="P238" s="46"/>
      <c r="Q238" s="46"/>
      <c r="R238" s="46"/>
      <c r="S238" s="46"/>
      <c r="T238" s="46"/>
      <c r="U238" s="46"/>
      <c r="V238" s="46"/>
      <c r="W238" s="46"/>
      <c r="X238" s="46"/>
      <c r="Y238" s="46"/>
      <c r="Z238" s="46"/>
      <c r="AA238" s="46"/>
      <c r="AB238" s="46"/>
      <c r="AC238" s="46"/>
      <c r="AD238" s="46"/>
      <c r="AE238" s="46"/>
      <c r="AF238" s="46"/>
      <c r="AG238" s="46"/>
      <c r="AH238" s="46"/>
      <c r="AI238" s="46"/>
      <c r="AJ238" s="46"/>
      <c r="AK238" s="46"/>
      <c r="AL238" s="46"/>
    </row>
    <row r="239">
      <c r="A239" s="50"/>
      <c r="B239" s="46"/>
      <c r="C239" s="46"/>
      <c r="D239" s="46"/>
      <c r="E239" s="70"/>
      <c r="F239" s="50"/>
      <c r="G239" s="50"/>
      <c r="H239" s="50"/>
      <c r="I239" s="50"/>
      <c r="J239" s="102"/>
      <c r="K239" s="46"/>
      <c r="L239" s="46"/>
      <c r="M239" s="46"/>
      <c r="N239" s="46"/>
      <c r="O239" s="46"/>
      <c r="P239" s="46"/>
      <c r="Q239" s="46"/>
      <c r="R239" s="46"/>
      <c r="S239" s="46"/>
      <c r="T239" s="46"/>
      <c r="U239" s="46"/>
      <c r="V239" s="46"/>
      <c r="W239" s="46"/>
      <c r="X239" s="46"/>
      <c r="Y239" s="46"/>
      <c r="Z239" s="46"/>
      <c r="AA239" s="46"/>
      <c r="AB239" s="46"/>
      <c r="AC239" s="46"/>
      <c r="AD239" s="46"/>
      <c r="AE239" s="46"/>
      <c r="AF239" s="46"/>
      <c r="AG239" s="46"/>
      <c r="AH239" s="46"/>
      <c r="AI239" s="46"/>
      <c r="AJ239" s="46"/>
      <c r="AK239" s="46"/>
      <c r="AL239" s="46"/>
    </row>
    <row r="240">
      <c r="A240" s="50"/>
      <c r="B240" s="46"/>
      <c r="C240" s="46"/>
      <c r="D240" s="46"/>
      <c r="E240" s="70"/>
      <c r="F240" s="50"/>
      <c r="G240" s="50"/>
      <c r="H240" s="50"/>
      <c r="I240" s="50"/>
      <c r="J240" s="102"/>
      <c r="K240" s="46"/>
      <c r="L240" s="46"/>
      <c r="M240" s="46"/>
      <c r="N240" s="46"/>
      <c r="O240" s="46"/>
      <c r="P240" s="46"/>
      <c r="Q240" s="46"/>
      <c r="R240" s="46"/>
      <c r="S240" s="46"/>
      <c r="T240" s="46"/>
      <c r="U240" s="46"/>
      <c r="V240" s="46"/>
      <c r="W240" s="46"/>
      <c r="X240" s="46"/>
      <c r="Y240" s="46"/>
      <c r="Z240" s="46"/>
      <c r="AA240" s="46"/>
      <c r="AB240" s="46"/>
      <c r="AC240" s="46"/>
      <c r="AD240" s="46"/>
      <c r="AE240" s="46"/>
      <c r="AF240" s="46"/>
      <c r="AG240" s="46"/>
      <c r="AH240" s="46"/>
      <c r="AI240" s="46"/>
      <c r="AJ240" s="46"/>
      <c r="AK240" s="46"/>
      <c r="AL240" s="46"/>
    </row>
    <row r="241">
      <c r="A241" s="50"/>
      <c r="B241" s="46"/>
      <c r="C241" s="46"/>
      <c r="D241" s="46"/>
      <c r="E241" s="70"/>
      <c r="F241" s="50"/>
      <c r="G241" s="50"/>
      <c r="H241" s="50"/>
      <c r="I241" s="50"/>
      <c r="J241" s="102"/>
      <c r="K241" s="46"/>
      <c r="L241" s="46"/>
      <c r="M241" s="46"/>
      <c r="N241" s="46"/>
      <c r="O241" s="46"/>
      <c r="P241" s="46"/>
      <c r="Q241" s="46"/>
      <c r="R241" s="46"/>
      <c r="S241" s="46"/>
      <c r="T241" s="46"/>
      <c r="U241" s="46"/>
      <c r="V241" s="46"/>
      <c r="W241" s="46"/>
      <c r="X241" s="46"/>
      <c r="Y241" s="46"/>
      <c r="Z241" s="46"/>
      <c r="AA241" s="46"/>
      <c r="AB241" s="46"/>
      <c r="AC241" s="46"/>
      <c r="AD241" s="46"/>
      <c r="AE241" s="46"/>
      <c r="AF241" s="46"/>
      <c r="AG241" s="46"/>
      <c r="AH241" s="46"/>
      <c r="AI241" s="46"/>
      <c r="AJ241" s="46"/>
      <c r="AK241" s="46"/>
      <c r="AL241" s="46"/>
    </row>
    <row r="242">
      <c r="A242" s="50"/>
      <c r="B242" s="46"/>
      <c r="C242" s="46"/>
      <c r="D242" s="46"/>
      <c r="E242" s="70"/>
      <c r="F242" s="50"/>
      <c r="G242" s="50"/>
      <c r="H242" s="50"/>
      <c r="I242" s="50"/>
      <c r="J242" s="102"/>
      <c r="K242" s="46"/>
      <c r="L242" s="46"/>
      <c r="M242" s="46"/>
      <c r="N242" s="46"/>
      <c r="O242" s="46"/>
      <c r="P242" s="46"/>
      <c r="Q242" s="46"/>
      <c r="R242" s="46"/>
      <c r="S242" s="46"/>
      <c r="T242" s="46"/>
      <c r="U242" s="46"/>
      <c r="V242" s="46"/>
      <c r="W242" s="46"/>
      <c r="X242" s="46"/>
      <c r="Y242" s="46"/>
      <c r="Z242" s="46"/>
      <c r="AA242" s="46"/>
      <c r="AB242" s="46"/>
      <c r="AC242" s="46"/>
      <c r="AD242" s="46"/>
      <c r="AE242" s="46"/>
      <c r="AF242" s="46"/>
      <c r="AG242" s="46"/>
      <c r="AH242" s="46"/>
      <c r="AI242" s="46"/>
      <c r="AJ242" s="46"/>
      <c r="AK242" s="46"/>
      <c r="AL242" s="46"/>
    </row>
    <row r="243">
      <c r="A243" s="50"/>
      <c r="B243" s="46"/>
      <c r="C243" s="46"/>
      <c r="D243" s="46"/>
      <c r="E243" s="70"/>
      <c r="F243" s="50"/>
      <c r="G243" s="50"/>
      <c r="H243" s="50"/>
      <c r="I243" s="50"/>
      <c r="J243" s="102"/>
      <c r="K243" s="46"/>
      <c r="L243" s="46"/>
      <c r="M243" s="46"/>
      <c r="N243" s="46"/>
      <c r="O243" s="46"/>
      <c r="P243" s="46"/>
      <c r="Q243" s="46"/>
      <c r="R243" s="46"/>
      <c r="S243" s="46"/>
      <c r="T243" s="46"/>
      <c r="U243" s="46"/>
      <c r="V243" s="46"/>
      <c r="W243" s="46"/>
      <c r="X243" s="46"/>
      <c r="Y243" s="46"/>
      <c r="Z243" s="46"/>
      <c r="AA243" s="46"/>
      <c r="AB243" s="46"/>
      <c r="AC243" s="46"/>
      <c r="AD243" s="46"/>
      <c r="AE243" s="46"/>
      <c r="AF243" s="46"/>
      <c r="AG243" s="46"/>
      <c r="AH243" s="46"/>
      <c r="AI243" s="46"/>
      <c r="AJ243" s="46"/>
      <c r="AK243" s="46"/>
      <c r="AL243" s="46"/>
    </row>
    <row r="244">
      <c r="A244" s="50"/>
      <c r="B244" s="46"/>
      <c r="C244" s="46"/>
      <c r="D244" s="46"/>
      <c r="E244" s="70"/>
      <c r="F244" s="50"/>
      <c r="G244" s="50"/>
      <c r="H244" s="50"/>
      <c r="I244" s="50"/>
      <c r="J244" s="102"/>
      <c r="K244" s="46"/>
      <c r="L244" s="46"/>
      <c r="M244" s="46"/>
      <c r="N244" s="46"/>
      <c r="O244" s="46"/>
      <c r="P244" s="46"/>
      <c r="Q244" s="46"/>
      <c r="R244" s="46"/>
      <c r="S244" s="46"/>
      <c r="T244" s="46"/>
      <c r="U244" s="46"/>
      <c r="V244" s="46"/>
      <c r="W244" s="46"/>
      <c r="X244" s="46"/>
      <c r="Y244" s="46"/>
      <c r="Z244" s="46"/>
      <c r="AA244" s="46"/>
      <c r="AB244" s="46"/>
      <c r="AC244" s="46"/>
      <c r="AD244" s="46"/>
      <c r="AE244" s="46"/>
      <c r="AF244" s="46"/>
      <c r="AG244" s="46"/>
      <c r="AH244" s="46"/>
      <c r="AI244" s="46"/>
      <c r="AJ244" s="46"/>
      <c r="AK244" s="46"/>
      <c r="AL244" s="46"/>
    </row>
    <row r="245">
      <c r="A245" s="50"/>
      <c r="B245" s="46"/>
      <c r="C245" s="46"/>
      <c r="D245" s="46"/>
      <c r="E245" s="70"/>
      <c r="F245" s="50"/>
      <c r="G245" s="50"/>
      <c r="H245" s="50"/>
      <c r="I245" s="50"/>
      <c r="J245" s="102"/>
      <c r="K245" s="46"/>
      <c r="L245" s="46"/>
      <c r="M245" s="46"/>
      <c r="N245" s="46"/>
      <c r="O245" s="46"/>
      <c r="P245" s="46"/>
      <c r="Q245" s="46"/>
      <c r="R245" s="46"/>
      <c r="S245" s="46"/>
      <c r="T245" s="46"/>
      <c r="U245" s="46"/>
      <c r="V245" s="46"/>
      <c r="W245" s="46"/>
      <c r="X245" s="46"/>
      <c r="Y245" s="46"/>
      <c r="Z245" s="46"/>
      <c r="AA245" s="46"/>
      <c r="AB245" s="46"/>
      <c r="AC245" s="46"/>
      <c r="AD245" s="46"/>
      <c r="AE245" s="46"/>
      <c r="AF245" s="46"/>
      <c r="AG245" s="46"/>
      <c r="AH245" s="46"/>
      <c r="AI245" s="46"/>
      <c r="AJ245" s="46"/>
      <c r="AK245" s="46"/>
      <c r="AL245" s="46"/>
    </row>
    <row r="246">
      <c r="A246" s="50"/>
      <c r="B246" s="46"/>
      <c r="C246" s="46"/>
      <c r="D246" s="46"/>
      <c r="E246" s="70"/>
      <c r="F246" s="50"/>
      <c r="G246" s="50"/>
      <c r="H246" s="50"/>
      <c r="I246" s="50"/>
      <c r="J246" s="102"/>
      <c r="K246" s="46"/>
      <c r="L246" s="46"/>
      <c r="M246" s="46"/>
      <c r="N246" s="46"/>
      <c r="O246" s="46"/>
      <c r="P246" s="46"/>
      <c r="Q246" s="46"/>
      <c r="R246" s="46"/>
      <c r="S246" s="46"/>
      <c r="T246" s="46"/>
      <c r="U246" s="46"/>
      <c r="V246" s="46"/>
      <c r="W246" s="46"/>
      <c r="X246" s="46"/>
      <c r="Y246" s="46"/>
      <c r="Z246" s="46"/>
      <c r="AA246" s="46"/>
      <c r="AB246" s="46"/>
      <c r="AC246" s="46"/>
      <c r="AD246" s="46"/>
      <c r="AE246" s="46"/>
      <c r="AF246" s="46"/>
      <c r="AG246" s="46"/>
      <c r="AH246" s="46"/>
      <c r="AI246" s="46"/>
      <c r="AJ246" s="46"/>
      <c r="AK246" s="46"/>
      <c r="AL246" s="46"/>
    </row>
    <row r="247">
      <c r="A247" s="50"/>
      <c r="B247" s="46"/>
      <c r="C247" s="46"/>
      <c r="D247" s="46"/>
      <c r="E247" s="70"/>
      <c r="F247" s="50"/>
      <c r="G247" s="50"/>
      <c r="H247" s="50"/>
      <c r="I247" s="50"/>
      <c r="J247" s="102"/>
      <c r="K247" s="46"/>
      <c r="L247" s="46"/>
      <c r="M247" s="46"/>
      <c r="N247" s="46"/>
      <c r="O247" s="46"/>
      <c r="P247" s="46"/>
      <c r="Q247" s="46"/>
      <c r="R247" s="46"/>
      <c r="S247" s="46"/>
      <c r="T247" s="46"/>
      <c r="U247" s="46"/>
      <c r="V247" s="46"/>
      <c r="W247" s="46"/>
      <c r="X247" s="46"/>
      <c r="Y247" s="46"/>
      <c r="Z247" s="46"/>
      <c r="AA247" s="46"/>
      <c r="AB247" s="46"/>
      <c r="AC247" s="46"/>
      <c r="AD247" s="46"/>
      <c r="AE247" s="46"/>
      <c r="AF247" s="46"/>
      <c r="AG247" s="46"/>
      <c r="AH247" s="46"/>
      <c r="AI247" s="46"/>
      <c r="AJ247" s="46"/>
      <c r="AK247" s="46"/>
      <c r="AL247" s="46"/>
    </row>
    <row r="248">
      <c r="A248" s="50"/>
      <c r="B248" s="46"/>
      <c r="C248" s="46"/>
      <c r="D248" s="46"/>
      <c r="E248" s="70"/>
      <c r="F248" s="50"/>
      <c r="G248" s="50"/>
      <c r="H248" s="50"/>
      <c r="I248" s="50"/>
      <c r="J248" s="102"/>
      <c r="K248" s="46"/>
      <c r="L248" s="46"/>
      <c r="M248" s="46"/>
      <c r="N248" s="46"/>
      <c r="O248" s="46"/>
      <c r="P248" s="46"/>
      <c r="Q248" s="46"/>
      <c r="R248" s="46"/>
      <c r="S248" s="46"/>
      <c r="T248" s="46"/>
      <c r="U248" s="46"/>
      <c r="V248" s="46"/>
      <c r="W248" s="46"/>
      <c r="X248" s="46"/>
      <c r="Y248" s="46"/>
      <c r="Z248" s="46"/>
      <c r="AA248" s="46"/>
      <c r="AB248" s="46"/>
      <c r="AC248" s="46"/>
      <c r="AD248" s="46"/>
      <c r="AE248" s="46"/>
      <c r="AF248" s="46"/>
      <c r="AG248" s="46"/>
      <c r="AH248" s="46"/>
      <c r="AI248" s="46"/>
      <c r="AJ248" s="46"/>
      <c r="AK248" s="46"/>
      <c r="AL248" s="46"/>
    </row>
    <row r="249">
      <c r="A249" s="50"/>
      <c r="B249" s="46"/>
      <c r="C249" s="46"/>
      <c r="D249" s="46"/>
      <c r="E249" s="70"/>
      <c r="F249" s="50"/>
      <c r="G249" s="50"/>
      <c r="H249" s="50"/>
      <c r="I249" s="50"/>
      <c r="J249" s="102"/>
      <c r="K249" s="46"/>
      <c r="L249" s="46"/>
      <c r="M249" s="46"/>
      <c r="N249" s="46"/>
      <c r="O249" s="46"/>
      <c r="P249" s="46"/>
      <c r="Q249" s="46"/>
      <c r="R249" s="46"/>
      <c r="S249" s="46"/>
      <c r="T249" s="46"/>
      <c r="U249" s="46"/>
      <c r="V249" s="46"/>
      <c r="W249" s="46"/>
      <c r="X249" s="46"/>
      <c r="Y249" s="46"/>
      <c r="Z249" s="46"/>
      <c r="AA249" s="46"/>
      <c r="AB249" s="46"/>
      <c r="AC249" s="46"/>
      <c r="AD249" s="46"/>
      <c r="AE249" s="46"/>
      <c r="AF249" s="46"/>
      <c r="AG249" s="46"/>
      <c r="AH249" s="46"/>
      <c r="AI249" s="46"/>
      <c r="AJ249" s="46"/>
      <c r="AK249" s="46"/>
      <c r="AL249" s="46"/>
    </row>
    <row r="250">
      <c r="A250" s="50"/>
      <c r="B250" s="46"/>
      <c r="C250" s="46"/>
      <c r="D250" s="46"/>
      <c r="E250" s="70"/>
      <c r="F250" s="50"/>
      <c r="G250" s="50"/>
      <c r="H250" s="50"/>
      <c r="I250" s="50"/>
      <c r="J250" s="102"/>
      <c r="K250" s="46"/>
      <c r="L250" s="46"/>
      <c r="M250" s="46"/>
      <c r="N250" s="46"/>
      <c r="O250" s="46"/>
      <c r="P250" s="46"/>
      <c r="Q250" s="46"/>
      <c r="R250" s="46"/>
      <c r="S250" s="46"/>
      <c r="T250" s="46"/>
      <c r="U250" s="46"/>
      <c r="V250" s="46"/>
      <c r="W250" s="46"/>
      <c r="X250" s="46"/>
      <c r="Y250" s="46"/>
      <c r="Z250" s="46"/>
      <c r="AA250" s="46"/>
      <c r="AB250" s="46"/>
      <c r="AC250" s="46"/>
      <c r="AD250" s="46"/>
      <c r="AE250" s="46"/>
      <c r="AF250" s="46"/>
      <c r="AG250" s="46"/>
      <c r="AH250" s="46"/>
      <c r="AI250" s="46"/>
      <c r="AJ250" s="46"/>
      <c r="AK250" s="46"/>
      <c r="AL250" s="46"/>
    </row>
    <row r="251">
      <c r="A251" s="50"/>
      <c r="B251" s="46"/>
      <c r="C251" s="46"/>
      <c r="D251" s="46"/>
      <c r="E251" s="70"/>
      <c r="F251" s="50"/>
      <c r="G251" s="50"/>
      <c r="H251" s="50"/>
      <c r="I251" s="50"/>
      <c r="J251" s="102"/>
      <c r="K251" s="46"/>
      <c r="L251" s="46"/>
      <c r="M251" s="46"/>
      <c r="N251" s="46"/>
      <c r="O251" s="46"/>
      <c r="P251" s="46"/>
      <c r="Q251" s="46"/>
      <c r="R251" s="46"/>
      <c r="S251" s="46"/>
      <c r="T251" s="46"/>
      <c r="U251" s="46"/>
      <c r="V251" s="46"/>
      <c r="W251" s="46"/>
      <c r="X251" s="46"/>
      <c r="Y251" s="46"/>
      <c r="Z251" s="46"/>
      <c r="AA251" s="46"/>
      <c r="AB251" s="46"/>
      <c r="AC251" s="46"/>
      <c r="AD251" s="46"/>
      <c r="AE251" s="46"/>
      <c r="AF251" s="46"/>
      <c r="AG251" s="46"/>
      <c r="AH251" s="46"/>
      <c r="AI251" s="46"/>
      <c r="AJ251" s="46"/>
      <c r="AK251" s="46"/>
      <c r="AL251" s="46"/>
    </row>
    <row r="252">
      <c r="A252" s="50"/>
      <c r="B252" s="46"/>
      <c r="C252" s="46"/>
      <c r="D252" s="46"/>
      <c r="E252" s="70"/>
      <c r="F252" s="50"/>
      <c r="G252" s="50"/>
      <c r="H252" s="50"/>
      <c r="I252" s="50"/>
      <c r="J252" s="102"/>
      <c r="K252" s="46"/>
      <c r="L252" s="46"/>
      <c r="M252" s="46"/>
      <c r="N252" s="46"/>
      <c r="O252" s="46"/>
      <c r="P252" s="46"/>
      <c r="Q252" s="46"/>
      <c r="R252" s="46"/>
      <c r="S252" s="46"/>
      <c r="T252" s="46"/>
      <c r="U252" s="46"/>
      <c r="V252" s="46"/>
      <c r="W252" s="46"/>
      <c r="X252" s="46"/>
      <c r="Y252" s="46"/>
      <c r="Z252" s="46"/>
      <c r="AA252" s="46"/>
      <c r="AB252" s="46"/>
      <c r="AC252" s="46"/>
      <c r="AD252" s="46"/>
      <c r="AE252" s="46"/>
      <c r="AF252" s="46"/>
      <c r="AG252" s="46"/>
      <c r="AH252" s="46"/>
      <c r="AI252" s="46"/>
      <c r="AJ252" s="46"/>
      <c r="AK252" s="46"/>
      <c r="AL252" s="46"/>
    </row>
    <row r="253">
      <c r="A253" s="50"/>
      <c r="B253" s="46"/>
      <c r="C253" s="46"/>
      <c r="D253" s="46"/>
      <c r="E253" s="70"/>
      <c r="F253" s="50"/>
      <c r="G253" s="50"/>
      <c r="H253" s="50"/>
      <c r="I253" s="50"/>
      <c r="J253" s="102"/>
      <c r="K253" s="46"/>
      <c r="L253" s="46"/>
      <c r="M253" s="46"/>
      <c r="N253" s="46"/>
      <c r="O253" s="46"/>
      <c r="P253" s="46"/>
      <c r="Q253" s="46"/>
      <c r="R253" s="46"/>
      <c r="S253" s="46"/>
      <c r="T253" s="46"/>
      <c r="U253" s="46"/>
      <c r="V253" s="46"/>
      <c r="W253" s="46"/>
      <c r="X253" s="46"/>
      <c r="Y253" s="46"/>
      <c r="Z253" s="46"/>
      <c r="AA253" s="46"/>
      <c r="AB253" s="46"/>
      <c r="AC253" s="46"/>
      <c r="AD253" s="46"/>
      <c r="AE253" s="46"/>
      <c r="AF253" s="46"/>
      <c r="AG253" s="46"/>
      <c r="AH253" s="46"/>
      <c r="AI253" s="46"/>
      <c r="AJ253" s="46"/>
      <c r="AK253" s="46"/>
      <c r="AL253" s="46"/>
    </row>
    <row r="254">
      <c r="A254" s="50"/>
      <c r="B254" s="46"/>
      <c r="C254" s="46"/>
      <c r="D254" s="46"/>
      <c r="E254" s="70"/>
      <c r="F254" s="50"/>
      <c r="G254" s="50"/>
      <c r="H254" s="50"/>
      <c r="I254" s="50"/>
      <c r="J254" s="102"/>
      <c r="K254" s="46"/>
      <c r="L254" s="46"/>
      <c r="M254" s="46"/>
      <c r="N254" s="46"/>
      <c r="O254" s="46"/>
      <c r="P254" s="46"/>
      <c r="Q254" s="46"/>
      <c r="R254" s="46"/>
      <c r="S254" s="46"/>
      <c r="T254" s="46"/>
      <c r="U254" s="46"/>
      <c r="V254" s="46"/>
      <c r="W254" s="46"/>
      <c r="X254" s="46"/>
      <c r="Y254" s="46"/>
      <c r="Z254" s="46"/>
      <c r="AA254" s="46"/>
      <c r="AB254" s="46"/>
      <c r="AC254" s="46"/>
      <c r="AD254" s="46"/>
      <c r="AE254" s="46"/>
      <c r="AF254" s="46"/>
      <c r="AG254" s="46"/>
      <c r="AH254" s="46"/>
      <c r="AI254" s="46"/>
      <c r="AJ254" s="46"/>
      <c r="AK254" s="46"/>
      <c r="AL254" s="46"/>
    </row>
    <row r="255">
      <c r="A255" s="50"/>
      <c r="B255" s="46"/>
      <c r="C255" s="46"/>
      <c r="D255" s="46"/>
      <c r="E255" s="70"/>
      <c r="F255" s="50"/>
      <c r="G255" s="50"/>
      <c r="H255" s="50"/>
      <c r="I255" s="50"/>
      <c r="J255" s="102"/>
      <c r="K255" s="46"/>
      <c r="L255" s="46"/>
      <c r="M255" s="46"/>
      <c r="N255" s="46"/>
      <c r="O255" s="46"/>
      <c r="P255" s="46"/>
      <c r="Q255" s="46"/>
      <c r="R255" s="46"/>
      <c r="S255" s="46"/>
      <c r="T255" s="46"/>
      <c r="U255" s="46"/>
      <c r="V255" s="46"/>
      <c r="W255" s="46"/>
      <c r="X255" s="46"/>
      <c r="Y255" s="46"/>
      <c r="Z255" s="46"/>
      <c r="AA255" s="46"/>
      <c r="AB255" s="46"/>
      <c r="AC255" s="46"/>
      <c r="AD255" s="46"/>
      <c r="AE255" s="46"/>
      <c r="AF255" s="46"/>
      <c r="AG255" s="46"/>
      <c r="AH255" s="46"/>
      <c r="AI255" s="46"/>
      <c r="AJ255" s="46"/>
      <c r="AK255" s="46"/>
      <c r="AL255" s="46"/>
    </row>
    <row r="256">
      <c r="A256" s="50"/>
      <c r="B256" s="46"/>
      <c r="C256" s="46"/>
      <c r="D256" s="46"/>
      <c r="E256" s="70"/>
      <c r="F256" s="50"/>
      <c r="G256" s="50"/>
      <c r="H256" s="50"/>
      <c r="I256" s="50"/>
      <c r="J256" s="102"/>
      <c r="K256" s="46"/>
      <c r="L256" s="46"/>
      <c r="M256" s="46"/>
      <c r="N256" s="46"/>
      <c r="O256" s="46"/>
      <c r="P256" s="46"/>
      <c r="Q256" s="46"/>
      <c r="R256" s="46"/>
      <c r="S256" s="46"/>
      <c r="T256" s="46"/>
      <c r="U256" s="46"/>
      <c r="V256" s="46"/>
      <c r="W256" s="46"/>
      <c r="X256" s="46"/>
      <c r="Y256" s="46"/>
      <c r="Z256" s="46"/>
      <c r="AA256" s="46"/>
      <c r="AB256" s="46"/>
      <c r="AC256" s="46"/>
      <c r="AD256" s="46"/>
      <c r="AE256" s="46"/>
      <c r="AF256" s="46"/>
      <c r="AG256" s="46"/>
      <c r="AH256" s="46"/>
      <c r="AI256" s="46"/>
      <c r="AJ256" s="46"/>
      <c r="AK256" s="46"/>
      <c r="AL256" s="46"/>
    </row>
    <row r="257">
      <c r="A257" s="50"/>
      <c r="B257" s="46"/>
      <c r="C257" s="46"/>
      <c r="D257" s="46"/>
      <c r="E257" s="70"/>
      <c r="F257" s="50"/>
      <c r="G257" s="50"/>
      <c r="H257" s="50"/>
      <c r="I257" s="50"/>
      <c r="J257" s="102"/>
      <c r="K257" s="46"/>
      <c r="L257" s="46"/>
      <c r="M257" s="46"/>
      <c r="N257" s="46"/>
      <c r="O257" s="46"/>
      <c r="P257" s="46"/>
      <c r="Q257" s="46"/>
      <c r="R257" s="46"/>
      <c r="S257" s="46"/>
      <c r="T257" s="46"/>
      <c r="U257" s="46"/>
      <c r="V257" s="46"/>
      <c r="W257" s="46"/>
      <c r="X257" s="46"/>
      <c r="Y257" s="46"/>
      <c r="Z257" s="46"/>
      <c r="AA257" s="46"/>
      <c r="AB257" s="46"/>
      <c r="AC257" s="46"/>
      <c r="AD257" s="46"/>
      <c r="AE257" s="46"/>
      <c r="AF257" s="46"/>
      <c r="AG257" s="46"/>
      <c r="AH257" s="46"/>
      <c r="AI257" s="46"/>
      <c r="AJ257" s="46"/>
      <c r="AK257" s="46"/>
      <c r="AL257" s="46"/>
    </row>
    <row r="258">
      <c r="A258" s="50"/>
      <c r="B258" s="46"/>
      <c r="C258" s="46"/>
      <c r="D258" s="46"/>
      <c r="E258" s="70"/>
      <c r="F258" s="50"/>
      <c r="G258" s="50"/>
      <c r="H258" s="50"/>
      <c r="I258" s="50"/>
      <c r="J258" s="102"/>
      <c r="K258" s="46"/>
      <c r="L258" s="46"/>
      <c r="M258" s="46"/>
      <c r="N258" s="46"/>
      <c r="O258" s="46"/>
      <c r="P258" s="46"/>
      <c r="Q258" s="46"/>
      <c r="R258" s="46"/>
      <c r="S258" s="46"/>
      <c r="T258" s="46"/>
      <c r="U258" s="46"/>
      <c r="V258" s="46"/>
      <c r="W258" s="46"/>
      <c r="X258" s="46"/>
      <c r="Y258" s="46"/>
      <c r="Z258" s="46"/>
      <c r="AA258" s="46"/>
      <c r="AB258" s="46"/>
      <c r="AC258" s="46"/>
      <c r="AD258" s="46"/>
      <c r="AE258" s="46"/>
      <c r="AF258" s="46"/>
      <c r="AG258" s="46"/>
      <c r="AH258" s="46"/>
      <c r="AI258" s="46"/>
      <c r="AJ258" s="46"/>
      <c r="AK258" s="46"/>
      <c r="AL258" s="46"/>
    </row>
    <row r="259">
      <c r="A259" s="50"/>
      <c r="B259" s="46"/>
      <c r="C259" s="46"/>
      <c r="D259" s="46"/>
      <c r="E259" s="70"/>
      <c r="F259" s="50"/>
      <c r="G259" s="50"/>
      <c r="H259" s="50"/>
      <c r="I259" s="50"/>
      <c r="J259" s="102"/>
      <c r="K259" s="46"/>
      <c r="L259" s="46"/>
      <c r="M259" s="46"/>
      <c r="N259" s="46"/>
      <c r="O259" s="46"/>
      <c r="P259" s="46"/>
      <c r="Q259" s="46"/>
      <c r="R259" s="46"/>
      <c r="S259" s="46"/>
      <c r="T259" s="46"/>
      <c r="U259" s="46"/>
      <c r="V259" s="46"/>
      <c r="W259" s="46"/>
      <c r="X259" s="46"/>
      <c r="Y259" s="46"/>
      <c r="Z259" s="46"/>
      <c r="AA259" s="46"/>
      <c r="AB259" s="46"/>
      <c r="AC259" s="46"/>
      <c r="AD259" s="46"/>
      <c r="AE259" s="46"/>
      <c r="AF259" s="46"/>
      <c r="AG259" s="46"/>
      <c r="AH259" s="46"/>
      <c r="AI259" s="46"/>
      <c r="AJ259" s="46"/>
      <c r="AK259" s="46"/>
      <c r="AL259" s="46"/>
    </row>
    <row r="260">
      <c r="A260" s="50"/>
      <c r="B260" s="46"/>
      <c r="C260" s="46"/>
      <c r="D260" s="46"/>
      <c r="E260" s="70"/>
      <c r="F260" s="50"/>
      <c r="G260" s="50"/>
      <c r="H260" s="50"/>
      <c r="I260" s="50"/>
      <c r="J260" s="102"/>
      <c r="K260" s="46"/>
      <c r="L260" s="46"/>
      <c r="M260" s="46"/>
      <c r="N260" s="46"/>
      <c r="O260" s="46"/>
      <c r="P260" s="46"/>
      <c r="Q260" s="46"/>
      <c r="R260" s="46"/>
      <c r="S260" s="46"/>
      <c r="T260" s="46"/>
      <c r="U260" s="46"/>
      <c r="V260" s="46"/>
      <c r="W260" s="46"/>
      <c r="X260" s="46"/>
      <c r="Y260" s="46"/>
      <c r="Z260" s="46"/>
      <c r="AA260" s="46"/>
      <c r="AB260" s="46"/>
      <c r="AC260" s="46"/>
      <c r="AD260" s="46"/>
      <c r="AE260" s="46"/>
      <c r="AF260" s="46"/>
      <c r="AG260" s="46"/>
      <c r="AH260" s="46"/>
      <c r="AI260" s="46"/>
      <c r="AJ260" s="46"/>
      <c r="AK260" s="46"/>
      <c r="AL260" s="46"/>
    </row>
    <row r="261">
      <c r="A261" s="50"/>
      <c r="B261" s="46"/>
      <c r="C261" s="46"/>
      <c r="D261" s="46"/>
      <c r="E261" s="70"/>
      <c r="F261" s="50"/>
      <c r="G261" s="50"/>
      <c r="H261" s="50"/>
      <c r="I261" s="50"/>
      <c r="J261" s="102"/>
      <c r="K261" s="46"/>
      <c r="L261" s="46"/>
      <c r="M261" s="46"/>
      <c r="N261" s="46"/>
      <c r="O261" s="46"/>
      <c r="P261" s="46"/>
      <c r="Q261" s="46"/>
      <c r="R261" s="46"/>
      <c r="S261" s="46"/>
      <c r="T261" s="46"/>
      <c r="U261" s="46"/>
      <c r="V261" s="46"/>
      <c r="W261" s="46"/>
      <c r="X261" s="46"/>
      <c r="Y261" s="46"/>
      <c r="Z261" s="46"/>
      <c r="AA261" s="46"/>
      <c r="AB261" s="46"/>
      <c r="AC261" s="46"/>
      <c r="AD261" s="46"/>
      <c r="AE261" s="46"/>
      <c r="AF261" s="46"/>
      <c r="AG261" s="46"/>
      <c r="AH261" s="46"/>
      <c r="AI261" s="46"/>
      <c r="AJ261" s="46"/>
      <c r="AK261" s="46"/>
      <c r="AL261" s="46"/>
    </row>
    <row r="262">
      <c r="A262" s="50"/>
      <c r="B262" s="46"/>
      <c r="C262" s="46"/>
      <c r="D262" s="46"/>
      <c r="E262" s="70"/>
      <c r="F262" s="50"/>
      <c r="G262" s="50"/>
      <c r="H262" s="50"/>
      <c r="I262" s="50"/>
      <c r="J262" s="102"/>
      <c r="K262" s="46"/>
      <c r="L262" s="46"/>
      <c r="M262" s="46"/>
      <c r="N262" s="46"/>
      <c r="O262" s="46"/>
      <c r="P262" s="46"/>
      <c r="Q262" s="46"/>
      <c r="R262" s="46"/>
      <c r="S262" s="46"/>
      <c r="T262" s="46"/>
      <c r="U262" s="46"/>
      <c r="V262" s="46"/>
      <c r="W262" s="46"/>
      <c r="X262" s="46"/>
      <c r="Y262" s="46"/>
      <c r="Z262" s="46"/>
      <c r="AA262" s="46"/>
      <c r="AB262" s="46"/>
      <c r="AC262" s="46"/>
      <c r="AD262" s="46"/>
      <c r="AE262" s="46"/>
      <c r="AF262" s="46"/>
      <c r="AG262" s="46"/>
      <c r="AH262" s="46"/>
      <c r="AI262" s="46"/>
      <c r="AJ262" s="46"/>
      <c r="AK262" s="46"/>
      <c r="AL262" s="46"/>
    </row>
    <row r="263">
      <c r="A263" s="50"/>
      <c r="B263" s="46"/>
      <c r="C263" s="46"/>
      <c r="D263" s="46"/>
      <c r="E263" s="70"/>
      <c r="F263" s="50"/>
      <c r="G263" s="50"/>
      <c r="H263" s="50"/>
      <c r="I263" s="50"/>
      <c r="J263" s="102"/>
      <c r="K263" s="46"/>
      <c r="L263" s="46"/>
      <c r="M263" s="46"/>
      <c r="N263" s="46"/>
      <c r="O263" s="46"/>
      <c r="P263" s="46"/>
      <c r="Q263" s="46"/>
      <c r="R263" s="46"/>
      <c r="S263" s="46"/>
      <c r="T263" s="46"/>
      <c r="U263" s="46"/>
      <c r="V263" s="46"/>
      <c r="W263" s="46"/>
      <c r="X263" s="46"/>
      <c r="Y263" s="46"/>
      <c r="Z263" s="46"/>
      <c r="AA263" s="46"/>
      <c r="AB263" s="46"/>
      <c r="AC263" s="46"/>
      <c r="AD263" s="46"/>
      <c r="AE263" s="46"/>
      <c r="AF263" s="46"/>
      <c r="AG263" s="46"/>
      <c r="AH263" s="46"/>
      <c r="AI263" s="46"/>
      <c r="AJ263" s="46"/>
      <c r="AK263" s="46"/>
      <c r="AL263" s="46"/>
    </row>
    <row r="264">
      <c r="A264" s="50"/>
      <c r="B264" s="46"/>
      <c r="C264" s="46"/>
      <c r="D264" s="46"/>
      <c r="E264" s="70"/>
      <c r="F264" s="50"/>
      <c r="G264" s="50"/>
      <c r="H264" s="50"/>
      <c r="I264" s="50"/>
      <c r="J264" s="102"/>
      <c r="K264" s="46"/>
      <c r="L264" s="46"/>
      <c r="M264" s="46"/>
      <c r="N264" s="46"/>
      <c r="O264" s="46"/>
      <c r="P264" s="46"/>
      <c r="Q264" s="46"/>
      <c r="R264" s="46"/>
      <c r="S264" s="46"/>
      <c r="T264" s="46"/>
      <c r="U264" s="46"/>
      <c r="V264" s="46"/>
      <c r="W264" s="46"/>
      <c r="X264" s="46"/>
      <c r="Y264" s="46"/>
      <c r="Z264" s="46"/>
      <c r="AA264" s="46"/>
      <c r="AB264" s="46"/>
      <c r="AC264" s="46"/>
      <c r="AD264" s="46"/>
      <c r="AE264" s="46"/>
      <c r="AF264" s="46"/>
      <c r="AG264" s="46"/>
      <c r="AH264" s="46"/>
      <c r="AI264" s="46"/>
      <c r="AJ264" s="46"/>
      <c r="AK264" s="46"/>
      <c r="AL264" s="46"/>
    </row>
    <row r="265">
      <c r="A265" s="50"/>
      <c r="B265" s="46"/>
      <c r="C265" s="46"/>
      <c r="D265" s="46"/>
      <c r="E265" s="70"/>
      <c r="F265" s="50"/>
      <c r="G265" s="50"/>
      <c r="H265" s="50"/>
      <c r="I265" s="50"/>
      <c r="J265" s="102"/>
      <c r="K265" s="46"/>
      <c r="L265" s="46"/>
      <c r="M265" s="46"/>
      <c r="N265" s="46"/>
      <c r="O265" s="46"/>
      <c r="P265" s="46"/>
      <c r="Q265" s="46"/>
      <c r="R265" s="46"/>
      <c r="S265" s="46"/>
      <c r="T265" s="46"/>
      <c r="U265" s="46"/>
      <c r="V265" s="46"/>
      <c r="W265" s="46"/>
      <c r="X265" s="46"/>
      <c r="Y265" s="46"/>
      <c r="Z265" s="46"/>
      <c r="AA265" s="46"/>
      <c r="AB265" s="46"/>
      <c r="AC265" s="46"/>
      <c r="AD265" s="46"/>
      <c r="AE265" s="46"/>
      <c r="AF265" s="46"/>
      <c r="AG265" s="46"/>
      <c r="AH265" s="46"/>
      <c r="AI265" s="46"/>
      <c r="AJ265" s="46"/>
      <c r="AK265" s="46"/>
      <c r="AL265" s="46"/>
    </row>
    <row r="266">
      <c r="A266" s="50"/>
      <c r="B266" s="46"/>
      <c r="C266" s="46"/>
      <c r="D266" s="46"/>
      <c r="E266" s="70"/>
      <c r="F266" s="50"/>
      <c r="G266" s="50"/>
      <c r="H266" s="50"/>
      <c r="I266" s="50"/>
      <c r="J266" s="102"/>
      <c r="K266" s="46"/>
      <c r="L266" s="46"/>
      <c r="M266" s="46"/>
      <c r="N266" s="46"/>
      <c r="O266" s="46"/>
      <c r="P266" s="46"/>
      <c r="Q266" s="46"/>
      <c r="R266" s="46"/>
      <c r="S266" s="46"/>
      <c r="T266" s="46"/>
      <c r="U266" s="46"/>
      <c r="V266" s="46"/>
      <c r="W266" s="46"/>
      <c r="X266" s="46"/>
      <c r="Y266" s="46"/>
      <c r="Z266" s="46"/>
      <c r="AA266" s="46"/>
      <c r="AB266" s="46"/>
      <c r="AC266" s="46"/>
      <c r="AD266" s="46"/>
      <c r="AE266" s="46"/>
      <c r="AF266" s="46"/>
      <c r="AG266" s="46"/>
      <c r="AH266" s="46"/>
      <c r="AI266" s="46"/>
      <c r="AJ266" s="46"/>
      <c r="AK266" s="46"/>
      <c r="AL266" s="46"/>
    </row>
    <row r="267">
      <c r="A267" s="50"/>
      <c r="B267" s="46"/>
      <c r="C267" s="46"/>
      <c r="D267" s="46"/>
      <c r="E267" s="70"/>
      <c r="F267" s="50"/>
      <c r="G267" s="50"/>
      <c r="H267" s="50"/>
      <c r="I267" s="50"/>
      <c r="J267" s="102"/>
      <c r="K267" s="46"/>
      <c r="L267" s="46"/>
      <c r="M267" s="46"/>
      <c r="N267" s="46"/>
      <c r="O267" s="46"/>
      <c r="P267" s="46"/>
      <c r="Q267" s="46"/>
      <c r="R267" s="46"/>
      <c r="S267" s="46"/>
      <c r="T267" s="46"/>
      <c r="U267" s="46"/>
      <c r="V267" s="46"/>
      <c r="W267" s="46"/>
      <c r="X267" s="46"/>
      <c r="Y267" s="46"/>
      <c r="Z267" s="46"/>
      <c r="AA267" s="46"/>
      <c r="AB267" s="46"/>
      <c r="AC267" s="46"/>
      <c r="AD267" s="46"/>
      <c r="AE267" s="46"/>
      <c r="AF267" s="46"/>
      <c r="AG267" s="46"/>
      <c r="AH267" s="46"/>
      <c r="AI267" s="46"/>
      <c r="AJ267" s="46"/>
      <c r="AK267" s="46"/>
      <c r="AL267" s="46"/>
    </row>
    <row r="268">
      <c r="A268" s="50"/>
      <c r="B268" s="46"/>
      <c r="C268" s="46"/>
      <c r="D268" s="46"/>
      <c r="E268" s="70"/>
      <c r="F268" s="50"/>
      <c r="G268" s="50"/>
      <c r="H268" s="50"/>
      <c r="I268" s="50"/>
      <c r="J268" s="102"/>
      <c r="K268" s="46"/>
      <c r="L268" s="46"/>
      <c r="M268" s="46"/>
      <c r="N268" s="46"/>
      <c r="O268" s="46"/>
      <c r="P268" s="46"/>
      <c r="Q268" s="46"/>
      <c r="R268" s="46"/>
      <c r="S268" s="46"/>
      <c r="T268" s="46"/>
      <c r="U268" s="46"/>
      <c r="V268" s="46"/>
      <c r="W268" s="46"/>
      <c r="X268" s="46"/>
      <c r="Y268" s="46"/>
      <c r="Z268" s="46"/>
      <c r="AA268" s="46"/>
      <c r="AB268" s="46"/>
      <c r="AC268" s="46"/>
      <c r="AD268" s="46"/>
      <c r="AE268" s="46"/>
      <c r="AF268" s="46"/>
      <c r="AG268" s="46"/>
      <c r="AH268" s="46"/>
      <c r="AI268" s="46"/>
      <c r="AJ268" s="46"/>
      <c r="AK268" s="46"/>
      <c r="AL268" s="46"/>
    </row>
    <row r="269">
      <c r="A269" s="50"/>
      <c r="B269" s="46"/>
      <c r="C269" s="46"/>
      <c r="D269" s="46"/>
      <c r="E269" s="70"/>
      <c r="F269" s="50"/>
      <c r="G269" s="50"/>
      <c r="H269" s="50"/>
      <c r="I269" s="50"/>
      <c r="J269" s="102"/>
      <c r="K269" s="46"/>
      <c r="L269" s="46"/>
      <c r="M269" s="46"/>
      <c r="N269" s="46"/>
      <c r="O269" s="46"/>
      <c r="P269" s="46"/>
      <c r="Q269" s="46"/>
      <c r="R269" s="46"/>
      <c r="S269" s="46"/>
      <c r="T269" s="46"/>
      <c r="U269" s="46"/>
      <c r="V269" s="46"/>
      <c r="W269" s="46"/>
      <c r="X269" s="46"/>
      <c r="Y269" s="46"/>
      <c r="Z269" s="46"/>
      <c r="AA269" s="46"/>
      <c r="AB269" s="46"/>
      <c r="AC269" s="46"/>
      <c r="AD269" s="46"/>
      <c r="AE269" s="46"/>
      <c r="AF269" s="46"/>
      <c r="AG269" s="46"/>
      <c r="AH269" s="46"/>
      <c r="AI269" s="46"/>
      <c r="AJ269" s="46"/>
      <c r="AK269" s="46"/>
      <c r="AL269" s="46"/>
    </row>
    <row r="270">
      <c r="A270" s="50"/>
      <c r="B270" s="46"/>
      <c r="C270" s="46"/>
      <c r="D270" s="46"/>
      <c r="E270" s="70"/>
      <c r="F270" s="50"/>
      <c r="G270" s="50"/>
      <c r="H270" s="50"/>
      <c r="I270" s="50"/>
      <c r="J270" s="102"/>
      <c r="K270" s="46"/>
      <c r="L270" s="46"/>
      <c r="M270" s="46"/>
      <c r="N270" s="46"/>
      <c r="O270" s="46"/>
      <c r="P270" s="46"/>
      <c r="Q270" s="46"/>
      <c r="R270" s="46"/>
      <c r="S270" s="46"/>
      <c r="T270" s="46"/>
      <c r="U270" s="46"/>
      <c r="V270" s="46"/>
      <c r="W270" s="46"/>
      <c r="X270" s="46"/>
      <c r="Y270" s="46"/>
      <c r="Z270" s="46"/>
      <c r="AA270" s="46"/>
      <c r="AB270" s="46"/>
      <c r="AC270" s="46"/>
      <c r="AD270" s="46"/>
      <c r="AE270" s="46"/>
      <c r="AF270" s="46"/>
      <c r="AG270" s="46"/>
      <c r="AH270" s="46"/>
      <c r="AI270" s="46"/>
      <c r="AJ270" s="46"/>
      <c r="AK270" s="46"/>
      <c r="AL270" s="46"/>
    </row>
    <row r="271">
      <c r="A271" s="50"/>
      <c r="B271" s="46"/>
      <c r="C271" s="46"/>
      <c r="D271" s="46"/>
      <c r="E271" s="70"/>
      <c r="F271" s="50"/>
      <c r="G271" s="50"/>
      <c r="H271" s="50"/>
      <c r="I271" s="50"/>
      <c r="J271" s="102"/>
      <c r="K271" s="46"/>
      <c r="L271" s="46"/>
      <c r="M271" s="46"/>
      <c r="N271" s="46"/>
      <c r="O271" s="46"/>
      <c r="P271" s="46"/>
      <c r="Q271" s="46"/>
      <c r="R271" s="46"/>
      <c r="S271" s="46"/>
      <c r="T271" s="46"/>
      <c r="U271" s="46"/>
      <c r="V271" s="46"/>
      <c r="W271" s="46"/>
      <c r="X271" s="46"/>
      <c r="Y271" s="46"/>
      <c r="Z271" s="46"/>
      <c r="AA271" s="46"/>
      <c r="AB271" s="46"/>
      <c r="AC271" s="46"/>
      <c r="AD271" s="46"/>
      <c r="AE271" s="46"/>
      <c r="AF271" s="46"/>
      <c r="AG271" s="46"/>
      <c r="AH271" s="46"/>
      <c r="AI271" s="46"/>
      <c r="AJ271" s="46"/>
      <c r="AK271" s="46"/>
      <c r="AL271" s="46"/>
    </row>
    <row r="272">
      <c r="A272" s="50"/>
      <c r="B272" s="46"/>
      <c r="C272" s="46"/>
      <c r="D272" s="46"/>
      <c r="E272" s="70"/>
      <c r="F272" s="50"/>
      <c r="G272" s="50"/>
      <c r="H272" s="50"/>
      <c r="I272" s="50"/>
      <c r="J272" s="102"/>
      <c r="K272" s="46"/>
      <c r="L272" s="46"/>
      <c r="M272" s="46"/>
      <c r="N272" s="46"/>
      <c r="O272" s="46"/>
      <c r="P272" s="46"/>
      <c r="Q272" s="46"/>
      <c r="R272" s="46"/>
      <c r="S272" s="46"/>
      <c r="T272" s="46"/>
      <c r="U272" s="46"/>
      <c r="V272" s="46"/>
      <c r="W272" s="46"/>
      <c r="X272" s="46"/>
      <c r="Y272" s="46"/>
      <c r="Z272" s="46"/>
      <c r="AA272" s="46"/>
      <c r="AB272" s="46"/>
      <c r="AC272" s="46"/>
      <c r="AD272" s="46"/>
      <c r="AE272" s="46"/>
      <c r="AF272" s="46"/>
      <c r="AG272" s="46"/>
      <c r="AH272" s="46"/>
      <c r="AI272" s="46"/>
      <c r="AJ272" s="46"/>
      <c r="AK272" s="46"/>
      <c r="AL272" s="46"/>
    </row>
    <row r="273">
      <c r="A273" s="50"/>
      <c r="B273" s="46"/>
      <c r="C273" s="46"/>
      <c r="D273" s="46"/>
      <c r="E273" s="70"/>
      <c r="F273" s="50"/>
      <c r="G273" s="50"/>
      <c r="H273" s="50"/>
      <c r="I273" s="50"/>
      <c r="J273" s="102"/>
      <c r="K273" s="46"/>
      <c r="L273" s="46"/>
      <c r="M273" s="46"/>
      <c r="N273" s="46"/>
      <c r="O273" s="46"/>
      <c r="P273" s="46"/>
      <c r="Q273" s="46"/>
      <c r="R273" s="46"/>
      <c r="S273" s="46"/>
      <c r="T273" s="46"/>
      <c r="U273" s="46"/>
      <c r="V273" s="46"/>
      <c r="W273" s="46"/>
      <c r="X273" s="46"/>
      <c r="Y273" s="46"/>
      <c r="Z273" s="46"/>
      <c r="AA273" s="46"/>
      <c r="AB273" s="46"/>
      <c r="AC273" s="46"/>
      <c r="AD273" s="46"/>
      <c r="AE273" s="46"/>
      <c r="AF273" s="46"/>
      <c r="AG273" s="46"/>
      <c r="AH273" s="46"/>
      <c r="AI273" s="46"/>
      <c r="AJ273" s="46"/>
      <c r="AK273" s="46"/>
      <c r="AL273" s="46"/>
    </row>
    <row r="274">
      <c r="A274" s="50"/>
      <c r="B274" s="46"/>
      <c r="C274" s="46"/>
      <c r="D274" s="46"/>
      <c r="E274" s="70"/>
      <c r="F274" s="50"/>
      <c r="G274" s="50"/>
      <c r="H274" s="50"/>
      <c r="I274" s="50"/>
      <c r="J274" s="102"/>
      <c r="K274" s="46"/>
      <c r="L274" s="46"/>
      <c r="M274" s="46"/>
      <c r="N274" s="46"/>
      <c r="O274" s="46"/>
      <c r="P274" s="46"/>
      <c r="Q274" s="46"/>
      <c r="R274" s="46"/>
      <c r="S274" s="46"/>
      <c r="T274" s="46"/>
      <c r="U274" s="46"/>
      <c r="V274" s="46"/>
      <c r="W274" s="46"/>
      <c r="X274" s="46"/>
      <c r="Y274" s="46"/>
      <c r="Z274" s="46"/>
      <c r="AA274" s="46"/>
      <c r="AB274" s="46"/>
      <c r="AC274" s="46"/>
      <c r="AD274" s="46"/>
      <c r="AE274" s="46"/>
      <c r="AF274" s="46"/>
      <c r="AG274" s="46"/>
      <c r="AH274" s="46"/>
      <c r="AI274" s="46"/>
      <c r="AJ274" s="46"/>
      <c r="AK274" s="46"/>
      <c r="AL274" s="46"/>
    </row>
    <row r="275">
      <c r="A275" s="50"/>
      <c r="B275" s="46"/>
      <c r="C275" s="46"/>
      <c r="D275" s="46"/>
      <c r="E275" s="70"/>
      <c r="F275" s="50"/>
      <c r="G275" s="50"/>
      <c r="H275" s="50"/>
      <c r="I275" s="50"/>
      <c r="J275" s="102"/>
      <c r="K275" s="46"/>
      <c r="L275" s="46"/>
      <c r="M275" s="46"/>
      <c r="N275" s="46"/>
      <c r="O275" s="46"/>
      <c r="P275" s="46"/>
      <c r="Q275" s="46"/>
      <c r="R275" s="46"/>
      <c r="S275" s="46"/>
      <c r="T275" s="46"/>
      <c r="U275" s="46"/>
      <c r="V275" s="46"/>
      <c r="W275" s="46"/>
      <c r="X275" s="46"/>
      <c r="Y275" s="46"/>
      <c r="Z275" s="46"/>
      <c r="AA275" s="46"/>
      <c r="AB275" s="46"/>
      <c r="AC275" s="46"/>
      <c r="AD275" s="46"/>
      <c r="AE275" s="46"/>
      <c r="AF275" s="46"/>
      <c r="AG275" s="46"/>
      <c r="AH275" s="46"/>
      <c r="AI275" s="46"/>
      <c r="AJ275" s="46"/>
      <c r="AK275" s="46"/>
      <c r="AL275" s="46"/>
    </row>
    <row r="276">
      <c r="A276" s="50"/>
      <c r="B276" s="46"/>
      <c r="C276" s="46"/>
      <c r="D276" s="46"/>
      <c r="E276" s="70"/>
      <c r="F276" s="50"/>
      <c r="G276" s="50"/>
      <c r="H276" s="50"/>
      <c r="I276" s="50"/>
      <c r="J276" s="102"/>
      <c r="K276" s="46"/>
      <c r="L276" s="46"/>
      <c r="M276" s="46"/>
      <c r="N276" s="46"/>
      <c r="O276" s="46"/>
      <c r="P276" s="46"/>
      <c r="Q276" s="46"/>
      <c r="R276" s="46"/>
      <c r="S276" s="46"/>
      <c r="T276" s="46"/>
      <c r="U276" s="46"/>
      <c r="V276" s="46"/>
      <c r="W276" s="46"/>
      <c r="X276" s="46"/>
      <c r="Y276" s="46"/>
      <c r="Z276" s="46"/>
      <c r="AA276" s="46"/>
      <c r="AB276" s="46"/>
      <c r="AC276" s="46"/>
      <c r="AD276" s="46"/>
      <c r="AE276" s="46"/>
      <c r="AF276" s="46"/>
      <c r="AG276" s="46"/>
      <c r="AH276" s="46"/>
      <c r="AI276" s="46"/>
      <c r="AJ276" s="46"/>
      <c r="AK276" s="46"/>
      <c r="AL276" s="46"/>
    </row>
    <row r="277">
      <c r="A277" s="50"/>
      <c r="B277" s="46"/>
      <c r="C277" s="46"/>
      <c r="D277" s="46"/>
      <c r="E277" s="70"/>
      <c r="F277" s="50"/>
      <c r="G277" s="50"/>
      <c r="H277" s="50"/>
      <c r="I277" s="50"/>
      <c r="J277" s="102"/>
      <c r="K277" s="46"/>
      <c r="L277" s="46"/>
      <c r="M277" s="46"/>
      <c r="N277" s="46"/>
      <c r="O277" s="46"/>
      <c r="P277" s="46"/>
      <c r="Q277" s="46"/>
      <c r="R277" s="46"/>
      <c r="S277" s="46"/>
      <c r="T277" s="46"/>
      <c r="U277" s="46"/>
      <c r="V277" s="46"/>
      <c r="W277" s="46"/>
      <c r="X277" s="46"/>
      <c r="Y277" s="46"/>
      <c r="Z277" s="46"/>
      <c r="AA277" s="46"/>
      <c r="AB277" s="46"/>
      <c r="AC277" s="46"/>
      <c r="AD277" s="46"/>
      <c r="AE277" s="46"/>
      <c r="AF277" s="46"/>
      <c r="AG277" s="46"/>
      <c r="AH277" s="46"/>
      <c r="AI277" s="46"/>
      <c r="AJ277" s="46"/>
      <c r="AK277" s="46"/>
      <c r="AL277" s="46"/>
    </row>
    <row r="278">
      <c r="A278" s="50"/>
      <c r="B278" s="46"/>
      <c r="C278" s="46"/>
      <c r="D278" s="46"/>
      <c r="E278" s="70"/>
      <c r="F278" s="50"/>
      <c r="G278" s="50"/>
      <c r="H278" s="50"/>
      <c r="I278" s="50"/>
      <c r="J278" s="102"/>
      <c r="K278" s="46"/>
      <c r="L278" s="46"/>
      <c r="M278" s="46"/>
      <c r="N278" s="46"/>
      <c r="O278" s="46"/>
      <c r="P278" s="46"/>
      <c r="Q278" s="46"/>
      <c r="R278" s="46"/>
      <c r="S278" s="46"/>
      <c r="T278" s="46"/>
      <c r="U278" s="46"/>
      <c r="V278" s="46"/>
      <c r="W278" s="46"/>
      <c r="X278" s="46"/>
      <c r="Y278" s="46"/>
      <c r="Z278" s="46"/>
      <c r="AA278" s="46"/>
      <c r="AB278" s="46"/>
      <c r="AC278" s="46"/>
      <c r="AD278" s="46"/>
      <c r="AE278" s="46"/>
      <c r="AF278" s="46"/>
      <c r="AG278" s="46"/>
      <c r="AH278" s="46"/>
      <c r="AI278" s="46"/>
      <c r="AJ278" s="46"/>
      <c r="AK278" s="46"/>
      <c r="AL278" s="46"/>
    </row>
    <row r="279">
      <c r="A279" s="50"/>
      <c r="B279" s="46"/>
      <c r="C279" s="46"/>
      <c r="D279" s="46"/>
      <c r="E279" s="70"/>
      <c r="F279" s="50"/>
      <c r="G279" s="50"/>
      <c r="H279" s="50"/>
      <c r="I279" s="50"/>
      <c r="J279" s="102"/>
      <c r="K279" s="46"/>
      <c r="L279" s="46"/>
      <c r="M279" s="46"/>
      <c r="N279" s="46"/>
      <c r="O279" s="46"/>
      <c r="P279" s="46"/>
      <c r="Q279" s="46"/>
      <c r="R279" s="46"/>
      <c r="S279" s="46"/>
      <c r="T279" s="46"/>
      <c r="U279" s="46"/>
      <c r="V279" s="46"/>
      <c r="W279" s="46"/>
      <c r="X279" s="46"/>
      <c r="Y279" s="46"/>
      <c r="Z279" s="46"/>
      <c r="AA279" s="46"/>
      <c r="AB279" s="46"/>
      <c r="AC279" s="46"/>
      <c r="AD279" s="46"/>
      <c r="AE279" s="46"/>
      <c r="AF279" s="46"/>
      <c r="AG279" s="46"/>
      <c r="AH279" s="46"/>
      <c r="AI279" s="46"/>
      <c r="AJ279" s="46"/>
      <c r="AK279" s="46"/>
      <c r="AL279" s="46"/>
    </row>
    <row r="280">
      <c r="A280" s="50"/>
      <c r="B280" s="46"/>
      <c r="C280" s="46"/>
      <c r="D280" s="46"/>
      <c r="E280" s="70"/>
      <c r="F280" s="50"/>
      <c r="G280" s="50"/>
      <c r="H280" s="50"/>
      <c r="I280" s="50"/>
      <c r="J280" s="102"/>
      <c r="K280" s="46"/>
      <c r="L280" s="46"/>
      <c r="M280" s="46"/>
      <c r="N280" s="46"/>
      <c r="O280" s="46"/>
      <c r="P280" s="46"/>
      <c r="Q280" s="46"/>
      <c r="R280" s="46"/>
      <c r="S280" s="46"/>
      <c r="T280" s="46"/>
      <c r="U280" s="46"/>
      <c r="V280" s="46"/>
      <c r="W280" s="46"/>
      <c r="X280" s="46"/>
      <c r="Y280" s="46"/>
      <c r="Z280" s="46"/>
      <c r="AA280" s="46"/>
      <c r="AB280" s="46"/>
      <c r="AC280" s="46"/>
      <c r="AD280" s="46"/>
      <c r="AE280" s="46"/>
      <c r="AF280" s="46"/>
      <c r="AG280" s="46"/>
      <c r="AH280" s="46"/>
      <c r="AI280" s="46"/>
      <c r="AJ280" s="46"/>
      <c r="AK280" s="46"/>
      <c r="AL280" s="46"/>
    </row>
    <row r="281">
      <c r="A281" s="50"/>
      <c r="B281" s="46"/>
      <c r="C281" s="46"/>
      <c r="D281" s="46"/>
      <c r="E281" s="70"/>
      <c r="F281" s="50"/>
      <c r="G281" s="50"/>
      <c r="H281" s="50"/>
      <c r="I281" s="50"/>
      <c r="J281" s="102"/>
      <c r="K281" s="46"/>
      <c r="L281" s="46"/>
      <c r="M281" s="46"/>
      <c r="N281" s="46"/>
      <c r="O281" s="46"/>
      <c r="P281" s="46"/>
      <c r="Q281" s="46"/>
      <c r="R281" s="46"/>
      <c r="S281" s="46"/>
      <c r="T281" s="46"/>
      <c r="U281" s="46"/>
      <c r="V281" s="46"/>
      <c r="W281" s="46"/>
      <c r="X281" s="46"/>
      <c r="Y281" s="46"/>
      <c r="Z281" s="46"/>
      <c r="AA281" s="46"/>
      <c r="AB281" s="46"/>
      <c r="AC281" s="46"/>
      <c r="AD281" s="46"/>
      <c r="AE281" s="46"/>
      <c r="AF281" s="46"/>
      <c r="AG281" s="46"/>
      <c r="AH281" s="46"/>
      <c r="AI281" s="46"/>
      <c r="AJ281" s="46"/>
      <c r="AK281" s="46"/>
      <c r="AL281" s="46"/>
    </row>
    <row r="282">
      <c r="A282" s="50"/>
      <c r="B282" s="46"/>
      <c r="C282" s="46"/>
      <c r="D282" s="46"/>
      <c r="E282" s="70"/>
      <c r="F282" s="50"/>
      <c r="G282" s="50"/>
      <c r="H282" s="50"/>
      <c r="I282" s="50"/>
      <c r="J282" s="102"/>
      <c r="K282" s="46"/>
      <c r="L282" s="46"/>
      <c r="M282" s="46"/>
      <c r="N282" s="46"/>
      <c r="O282" s="46"/>
      <c r="P282" s="46"/>
      <c r="Q282" s="46"/>
      <c r="R282" s="46"/>
      <c r="S282" s="46"/>
      <c r="T282" s="46"/>
      <c r="U282" s="46"/>
      <c r="V282" s="46"/>
      <c r="W282" s="46"/>
      <c r="X282" s="46"/>
      <c r="Y282" s="46"/>
      <c r="Z282" s="46"/>
      <c r="AA282" s="46"/>
      <c r="AB282" s="46"/>
      <c r="AC282" s="46"/>
      <c r="AD282" s="46"/>
      <c r="AE282" s="46"/>
      <c r="AF282" s="46"/>
      <c r="AG282" s="46"/>
      <c r="AH282" s="46"/>
      <c r="AI282" s="46"/>
      <c r="AJ282" s="46"/>
      <c r="AK282" s="46"/>
      <c r="AL282" s="46"/>
    </row>
    <row r="283">
      <c r="A283" s="50"/>
      <c r="B283" s="46"/>
      <c r="C283" s="46"/>
      <c r="D283" s="46"/>
      <c r="E283" s="70"/>
      <c r="F283" s="50"/>
      <c r="G283" s="50"/>
      <c r="H283" s="50"/>
      <c r="I283" s="50"/>
      <c r="J283" s="102"/>
      <c r="K283" s="46"/>
      <c r="L283" s="46"/>
      <c r="M283" s="46"/>
      <c r="N283" s="46"/>
      <c r="O283" s="46"/>
      <c r="P283" s="46"/>
      <c r="Q283" s="46"/>
      <c r="R283" s="46"/>
      <c r="S283" s="46"/>
      <c r="T283" s="46"/>
      <c r="U283" s="46"/>
      <c r="V283" s="46"/>
      <c r="W283" s="46"/>
      <c r="X283" s="46"/>
      <c r="Y283" s="46"/>
      <c r="Z283" s="46"/>
      <c r="AA283" s="46"/>
      <c r="AB283" s="46"/>
      <c r="AC283" s="46"/>
      <c r="AD283" s="46"/>
      <c r="AE283" s="46"/>
      <c r="AF283" s="46"/>
      <c r="AG283" s="46"/>
      <c r="AH283" s="46"/>
      <c r="AI283" s="46"/>
      <c r="AJ283" s="46"/>
      <c r="AK283" s="46"/>
      <c r="AL283" s="46"/>
    </row>
    <row r="284">
      <c r="A284" s="50"/>
      <c r="B284" s="46"/>
      <c r="C284" s="46"/>
      <c r="D284" s="46"/>
      <c r="E284" s="70"/>
      <c r="F284" s="50"/>
      <c r="G284" s="50"/>
      <c r="H284" s="50"/>
      <c r="I284" s="50"/>
      <c r="J284" s="102"/>
      <c r="K284" s="46"/>
      <c r="L284" s="46"/>
      <c r="M284" s="46"/>
      <c r="N284" s="46"/>
      <c r="O284" s="46"/>
      <c r="P284" s="46"/>
      <c r="Q284" s="46"/>
      <c r="R284" s="46"/>
      <c r="S284" s="46"/>
      <c r="T284" s="46"/>
      <c r="U284" s="46"/>
      <c r="V284" s="46"/>
      <c r="W284" s="46"/>
      <c r="X284" s="46"/>
      <c r="Y284" s="46"/>
      <c r="Z284" s="46"/>
      <c r="AA284" s="46"/>
      <c r="AB284" s="46"/>
      <c r="AC284" s="46"/>
      <c r="AD284" s="46"/>
      <c r="AE284" s="46"/>
      <c r="AF284" s="46"/>
      <c r="AG284" s="46"/>
      <c r="AH284" s="46"/>
      <c r="AI284" s="46"/>
      <c r="AJ284" s="46"/>
      <c r="AK284" s="46"/>
      <c r="AL284" s="46"/>
    </row>
    <row r="285">
      <c r="A285" s="50"/>
      <c r="B285" s="46"/>
      <c r="C285" s="46"/>
      <c r="D285" s="46"/>
      <c r="E285" s="70"/>
      <c r="F285" s="50"/>
      <c r="G285" s="50"/>
      <c r="H285" s="50"/>
      <c r="I285" s="50"/>
      <c r="J285" s="102"/>
      <c r="K285" s="46"/>
      <c r="L285" s="46"/>
      <c r="M285" s="46"/>
      <c r="N285" s="46"/>
      <c r="O285" s="46"/>
      <c r="P285" s="46"/>
      <c r="Q285" s="46"/>
      <c r="R285" s="46"/>
      <c r="S285" s="46"/>
      <c r="T285" s="46"/>
      <c r="U285" s="46"/>
      <c r="V285" s="46"/>
      <c r="W285" s="46"/>
      <c r="X285" s="46"/>
      <c r="Y285" s="46"/>
      <c r="Z285" s="46"/>
      <c r="AA285" s="46"/>
      <c r="AB285" s="46"/>
      <c r="AC285" s="46"/>
      <c r="AD285" s="46"/>
      <c r="AE285" s="46"/>
      <c r="AF285" s="46"/>
      <c r="AG285" s="46"/>
      <c r="AH285" s="46"/>
      <c r="AI285" s="46"/>
      <c r="AJ285" s="46"/>
      <c r="AK285" s="46"/>
      <c r="AL285" s="46"/>
    </row>
    <row r="286">
      <c r="A286" s="50"/>
      <c r="B286" s="46"/>
      <c r="C286" s="46"/>
      <c r="D286" s="46"/>
      <c r="E286" s="70"/>
      <c r="F286" s="50"/>
      <c r="G286" s="50"/>
      <c r="H286" s="50"/>
      <c r="I286" s="50"/>
      <c r="J286" s="102"/>
      <c r="K286" s="46"/>
      <c r="L286" s="46"/>
      <c r="M286" s="46"/>
      <c r="N286" s="46"/>
      <c r="O286" s="46"/>
      <c r="P286" s="46"/>
      <c r="Q286" s="46"/>
      <c r="R286" s="46"/>
      <c r="S286" s="46"/>
      <c r="T286" s="46"/>
      <c r="U286" s="46"/>
      <c r="V286" s="46"/>
      <c r="W286" s="46"/>
      <c r="X286" s="46"/>
      <c r="Y286" s="46"/>
      <c r="Z286" s="46"/>
      <c r="AA286" s="46"/>
      <c r="AB286" s="46"/>
      <c r="AC286" s="46"/>
      <c r="AD286" s="46"/>
      <c r="AE286" s="46"/>
      <c r="AF286" s="46"/>
      <c r="AG286" s="46"/>
      <c r="AH286" s="46"/>
      <c r="AI286" s="46"/>
      <c r="AJ286" s="46"/>
      <c r="AK286" s="46"/>
      <c r="AL286" s="46"/>
    </row>
    <row r="287">
      <c r="A287" s="50"/>
      <c r="B287" s="46"/>
      <c r="C287" s="46"/>
      <c r="D287" s="46"/>
      <c r="E287" s="70"/>
      <c r="F287" s="50"/>
      <c r="G287" s="50"/>
      <c r="H287" s="50"/>
      <c r="I287" s="50"/>
      <c r="J287" s="102"/>
      <c r="K287" s="46"/>
      <c r="L287" s="46"/>
      <c r="M287" s="46"/>
      <c r="N287" s="46"/>
      <c r="O287" s="46"/>
      <c r="P287" s="46"/>
      <c r="Q287" s="46"/>
      <c r="R287" s="46"/>
      <c r="S287" s="46"/>
      <c r="T287" s="46"/>
      <c r="U287" s="46"/>
      <c r="V287" s="46"/>
      <c r="W287" s="46"/>
      <c r="X287" s="46"/>
      <c r="Y287" s="46"/>
      <c r="Z287" s="46"/>
      <c r="AA287" s="46"/>
      <c r="AB287" s="46"/>
      <c r="AC287" s="46"/>
      <c r="AD287" s="46"/>
      <c r="AE287" s="46"/>
      <c r="AF287" s="46"/>
      <c r="AG287" s="46"/>
      <c r="AH287" s="46"/>
      <c r="AI287" s="46"/>
      <c r="AJ287" s="46"/>
      <c r="AK287" s="46"/>
      <c r="AL287" s="46"/>
    </row>
    <row r="288">
      <c r="A288" s="50"/>
      <c r="B288" s="46"/>
      <c r="C288" s="46"/>
      <c r="D288" s="46"/>
      <c r="E288" s="70"/>
      <c r="F288" s="50"/>
      <c r="G288" s="50"/>
      <c r="H288" s="50"/>
      <c r="I288" s="50"/>
      <c r="J288" s="102"/>
      <c r="K288" s="46"/>
      <c r="L288" s="46"/>
      <c r="M288" s="46"/>
      <c r="N288" s="46"/>
      <c r="O288" s="46"/>
      <c r="P288" s="46"/>
      <c r="Q288" s="46"/>
      <c r="R288" s="46"/>
      <c r="S288" s="46"/>
      <c r="T288" s="46"/>
      <c r="U288" s="46"/>
      <c r="V288" s="46"/>
      <c r="W288" s="46"/>
      <c r="X288" s="46"/>
      <c r="Y288" s="46"/>
      <c r="Z288" s="46"/>
      <c r="AA288" s="46"/>
      <c r="AB288" s="46"/>
      <c r="AC288" s="46"/>
      <c r="AD288" s="46"/>
      <c r="AE288" s="46"/>
      <c r="AF288" s="46"/>
      <c r="AG288" s="46"/>
      <c r="AH288" s="46"/>
      <c r="AI288" s="46"/>
      <c r="AJ288" s="46"/>
      <c r="AK288" s="46"/>
      <c r="AL288" s="46"/>
    </row>
    <row r="289">
      <c r="A289" s="50"/>
      <c r="B289" s="46"/>
      <c r="C289" s="46"/>
      <c r="D289" s="46"/>
      <c r="E289" s="70"/>
      <c r="F289" s="50"/>
      <c r="G289" s="50"/>
      <c r="H289" s="50"/>
      <c r="I289" s="50"/>
      <c r="J289" s="102"/>
      <c r="K289" s="46"/>
      <c r="L289" s="46"/>
      <c r="M289" s="46"/>
      <c r="N289" s="46"/>
      <c r="O289" s="46"/>
      <c r="P289" s="46"/>
      <c r="Q289" s="46"/>
      <c r="R289" s="46"/>
      <c r="S289" s="46"/>
      <c r="T289" s="46"/>
      <c r="U289" s="46"/>
      <c r="V289" s="46"/>
      <c r="W289" s="46"/>
      <c r="X289" s="46"/>
      <c r="Y289" s="46"/>
      <c r="Z289" s="46"/>
      <c r="AA289" s="46"/>
      <c r="AB289" s="46"/>
      <c r="AC289" s="46"/>
      <c r="AD289" s="46"/>
      <c r="AE289" s="46"/>
      <c r="AF289" s="46"/>
      <c r="AG289" s="46"/>
      <c r="AH289" s="46"/>
      <c r="AI289" s="46"/>
      <c r="AJ289" s="46"/>
      <c r="AK289" s="46"/>
      <c r="AL289" s="46"/>
    </row>
    <row r="290">
      <c r="A290" s="50"/>
      <c r="B290" s="46"/>
      <c r="C290" s="46"/>
      <c r="D290" s="46"/>
      <c r="E290" s="70"/>
      <c r="F290" s="50"/>
      <c r="G290" s="50"/>
      <c r="H290" s="50"/>
      <c r="I290" s="50"/>
      <c r="J290" s="102"/>
      <c r="K290" s="46"/>
      <c r="L290" s="46"/>
      <c r="M290" s="46"/>
      <c r="N290" s="46"/>
      <c r="O290" s="46"/>
      <c r="P290" s="46"/>
      <c r="Q290" s="46"/>
      <c r="R290" s="46"/>
      <c r="S290" s="46"/>
      <c r="T290" s="46"/>
      <c r="U290" s="46"/>
      <c r="V290" s="46"/>
      <c r="W290" s="46"/>
      <c r="X290" s="46"/>
      <c r="Y290" s="46"/>
      <c r="Z290" s="46"/>
      <c r="AA290" s="46"/>
      <c r="AB290" s="46"/>
      <c r="AC290" s="46"/>
      <c r="AD290" s="46"/>
      <c r="AE290" s="46"/>
      <c r="AF290" s="46"/>
      <c r="AG290" s="46"/>
      <c r="AH290" s="46"/>
      <c r="AI290" s="46"/>
      <c r="AJ290" s="46"/>
      <c r="AK290" s="46"/>
      <c r="AL290" s="46"/>
    </row>
    <row r="291">
      <c r="A291" s="50"/>
      <c r="B291" s="46"/>
      <c r="C291" s="46"/>
      <c r="D291" s="46"/>
      <c r="E291" s="70"/>
      <c r="F291" s="50"/>
      <c r="G291" s="50"/>
      <c r="H291" s="50"/>
      <c r="I291" s="50"/>
      <c r="J291" s="102"/>
      <c r="K291" s="46"/>
      <c r="L291" s="46"/>
      <c r="M291" s="46"/>
      <c r="N291" s="46"/>
      <c r="O291" s="46"/>
      <c r="P291" s="46"/>
      <c r="Q291" s="46"/>
      <c r="R291" s="46"/>
      <c r="S291" s="46"/>
      <c r="T291" s="46"/>
      <c r="U291" s="46"/>
      <c r="V291" s="46"/>
      <c r="W291" s="46"/>
      <c r="X291" s="46"/>
      <c r="Y291" s="46"/>
      <c r="Z291" s="46"/>
      <c r="AA291" s="46"/>
      <c r="AB291" s="46"/>
      <c r="AC291" s="46"/>
      <c r="AD291" s="46"/>
      <c r="AE291" s="46"/>
      <c r="AF291" s="46"/>
      <c r="AG291" s="46"/>
      <c r="AH291" s="46"/>
      <c r="AI291" s="46"/>
      <c r="AJ291" s="46"/>
      <c r="AK291" s="46"/>
      <c r="AL291" s="46"/>
    </row>
    <row r="292">
      <c r="A292" s="50"/>
      <c r="B292" s="46"/>
      <c r="C292" s="46"/>
      <c r="D292" s="46"/>
      <c r="E292" s="70"/>
      <c r="F292" s="50"/>
      <c r="G292" s="50"/>
      <c r="H292" s="50"/>
      <c r="I292" s="50"/>
      <c r="J292" s="102"/>
      <c r="K292" s="46"/>
      <c r="L292" s="46"/>
      <c r="M292" s="46"/>
      <c r="N292" s="46"/>
      <c r="O292" s="46"/>
      <c r="P292" s="46"/>
      <c r="Q292" s="46"/>
      <c r="R292" s="46"/>
      <c r="S292" s="46"/>
      <c r="T292" s="46"/>
      <c r="U292" s="46"/>
      <c r="V292" s="46"/>
      <c r="W292" s="46"/>
      <c r="X292" s="46"/>
      <c r="Y292" s="46"/>
      <c r="Z292" s="46"/>
      <c r="AA292" s="46"/>
      <c r="AB292" s="46"/>
      <c r="AC292" s="46"/>
      <c r="AD292" s="46"/>
      <c r="AE292" s="46"/>
      <c r="AF292" s="46"/>
      <c r="AG292" s="46"/>
      <c r="AH292" s="46"/>
      <c r="AI292" s="46"/>
      <c r="AJ292" s="46"/>
      <c r="AK292" s="46"/>
      <c r="AL292" s="46"/>
    </row>
    <row r="293">
      <c r="A293" s="50"/>
      <c r="B293" s="46"/>
      <c r="C293" s="46"/>
      <c r="D293" s="46"/>
      <c r="E293" s="70"/>
      <c r="F293" s="50"/>
      <c r="G293" s="50"/>
      <c r="H293" s="50"/>
      <c r="I293" s="50"/>
      <c r="J293" s="102"/>
      <c r="K293" s="46"/>
      <c r="L293" s="46"/>
      <c r="M293" s="46"/>
      <c r="N293" s="46"/>
      <c r="O293" s="46"/>
      <c r="P293" s="46"/>
      <c r="Q293" s="46"/>
      <c r="R293" s="46"/>
      <c r="S293" s="46"/>
      <c r="T293" s="46"/>
      <c r="U293" s="46"/>
      <c r="V293" s="46"/>
      <c r="W293" s="46"/>
      <c r="X293" s="46"/>
      <c r="Y293" s="46"/>
      <c r="Z293" s="46"/>
      <c r="AA293" s="46"/>
      <c r="AB293" s="46"/>
      <c r="AC293" s="46"/>
      <c r="AD293" s="46"/>
      <c r="AE293" s="46"/>
      <c r="AF293" s="46"/>
      <c r="AG293" s="46"/>
      <c r="AH293" s="46"/>
      <c r="AI293" s="46"/>
      <c r="AJ293" s="46"/>
      <c r="AK293" s="46"/>
      <c r="AL293" s="46"/>
    </row>
    <row r="294">
      <c r="A294" s="50"/>
      <c r="B294" s="46"/>
      <c r="C294" s="46"/>
      <c r="D294" s="46"/>
      <c r="E294" s="70"/>
      <c r="F294" s="50"/>
      <c r="G294" s="50"/>
      <c r="H294" s="50"/>
      <c r="I294" s="50"/>
      <c r="J294" s="102"/>
      <c r="K294" s="46"/>
      <c r="L294" s="46"/>
      <c r="M294" s="46"/>
      <c r="N294" s="46"/>
      <c r="O294" s="46"/>
      <c r="P294" s="46"/>
      <c r="Q294" s="46"/>
      <c r="R294" s="46"/>
      <c r="S294" s="46"/>
      <c r="T294" s="46"/>
      <c r="U294" s="46"/>
      <c r="V294" s="46"/>
      <c r="W294" s="46"/>
      <c r="X294" s="46"/>
      <c r="Y294" s="46"/>
      <c r="Z294" s="46"/>
      <c r="AA294" s="46"/>
      <c r="AB294" s="46"/>
      <c r="AC294" s="46"/>
      <c r="AD294" s="46"/>
      <c r="AE294" s="46"/>
      <c r="AF294" s="46"/>
      <c r="AG294" s="46"/>
      <c r="AH294" s="46"/>
      <c r="AI294" s="46"/>
      <c r="AJ294" s="46"/>
      <c r="AK294" s="46"/>
      <c r="AL294" s="46"/>
    </row>
    <row r="295">
      <c r="A295" s="50"/>
      <c r="B295" s="46"/>
      <c r="C295" s="46"/>
      <c r="D295" s="46"/>
      <c r="E295" s="70"/>
      <c r="F295" s="50"/>
      <c r="G295" s="50"/>
      <c r="H295" s="50"/>
      <c r="I295" s="50"/>
      <c r="J295" s="102"/>
      <c r="K295" s="46"/>
      <c r="L295" s="46"/>
      <c r="M295" s="46"/>
      <c r="N295" s="46"/>
      <c r="O295" s="46"/>
      <c r="P295" s="46"/>
      <c r="Q295" s="46"/>
      <c r="R295" s="46"/>
      <c r="S295" s="46"/>
      <c r="T295" s="46"/>
      <c r="U295" s="46"/>
      <c r="V295" s="46"/>
      <c r="W295" s="46"/>
      <c r="X295" s="46"/>
      <c r="Y295" s="46"/>
      <c r="Z295" s="46"/>
      <c r="AA295" s="46"/>
      <c r="AB295" s="46"/>
      <c r="AC295" s="46"/>
      <c r="AD295" s="46"/>
      <c r="AE295" s="46"/>
      <c r="AF295" s="46"/>
      <c r="AG295" s="46"/>
      <c r="AH295" s="46"/>
      <c r="AI295" s="46"/>
      <c r="AJ295" s="46"/>
      <c r="AK295" s="46"/>
      <c r="AL295" s="46"/>
    </row>
    <row r="296">
      <c r="A296" s="50"/>
      <c r="B296" s="46"/>
      <c r="C296" s="46"/>
      <c r="D296" s="46"/>
      <c r="E296" s="70"/>
      <c r="F296" s="50"/>
      <c r="G296" s="50"/>
      <c r="H296" s="50"/>
      <c r="I296" s="50"/>
      <c r="J296" s="102"/>
      <c r="K296" s="46"/>
      <c r="L296" s="46"/>
      <c r="M296" s="46"/>
      <c r="N296" s="46"/>
      <c r="O296" s="46"/>
      <c r="P296" s="46"/>
      <c r="Q296" s="46"/>
      <c r="R296" s="46"/>
      <c r="S296" s="46"/>
      <c r="T296" s="46"/>
      <c r="U296" s="46"/>
      <c r="V296" s="46"/>
      <c r="W296" s="46"/>
      <c r="X296" s="46"/>
      <c r="Y296" s="46"/>
      <c r="Z296" s="46"/>
      <c r="AA296" s="46"/>
      <c r="AB296" s="46"/>
      <c r="AC296" s="46"/>
      <c r="AD296" s="46"/>
      <c r="AE296" s="46"/>
      <c r="AF296" s="46"/>
      <c r="AG296" s="46"/>
      <c r="AH296" s="46"/>
      <c r="AI296" s="46"/>
      <c r="AJ296" s="46"/>
      <c r="AK296" s="46"/>
      <c r="AL296" s="46"/>
    </row>
    <row r="297">
      <c r="A297" s="50"/>
      <c r="B297" s="46"/>
      <c r="C297" s="46"/>
      <c r="D297" s="46"/>
      <c r="E297" s="70"/>
      <c r="F297" s="50"/>
      <c r="G297" s="50"/>
      <c r="H297" s="50"/>
      <c r="I297" s="50"/>
      <c r="J297" s="102"/>
      <c r="K297" s="46"/>
      <c r="L297" s="46"/>
      <c r="M297" s="46"/>
      <c r="N297" s="46"/>
      <c r="O297" s="46"/>
      <c r="P297" s="46"/>
      <c r="Q297" s="46"/>
      <c r="R297" s="46"/>
      <c r="S297" s="46"/>
      <c r="T297" s="46"/>
      <c r="U297" s="46"/>
      <c r="V297" s="46"/>
      <c r="W297" s="46"/>
      <c r="X297" s="46"/>
      <c r="Y297" s="46"/>
      <c r="Z297" s="46"/>
      <c r="AA297" s="46"/>
      <c r="AB297" s="46"/>
      <c r="AC297" s="46"/>
      <c r="AD297" s="46"/>
      <c r="AE297" s="46"/>
      <c r="AF297" s="46"/>
      <c r="AG297" s="46"/>
      <c r="AH297" s="46"/>
      <c r="AI297" s="46"/>
      <c r="AJ297" s="46"/>
      <c r="AK297" s="46"/>
      <c r="AL297" s="46"/>
    </row>
    <row r="298">
      <c r="A298" s="50"/>
      <c r="B298" s="46"/>
      <c r="C298" s="46"/>
      <c r="D298" s="46"/>
      <c r="E298" s="70"/>
      <c r="F298" s="50"/>
      <c r="G298" s="50"/>
      <c r="H298" s="50"/>
      <c r="I298" s="50"/>
      <c r="J298" s="102"/>
      <c r="K298" s="46"/>
      <c r="L298" s="46"/>
      <c r="M298" s="46"/>
      <c r="N298" s="46"/>
      <c r="O298" s="46"/>
      <c r="P298" s="46"/>
      <c r="Q298" s="46"/>
      <c r="R298" s="46"/>
      <c r="S298" s="46"/>
      <c r="T298" s="46"/>
      <c r="U298" s="46"/>
      <c r="V298" s="46"/>
      <c r="W298" s="46"/>
      <c r="X298" s="46"/>
      <c r="Y298" s="46"/>
      <c r="Z298" s="46"/>
      <c r="AA298" s="46"/>
      <c r="AB298" s="46"/>
      <c r="AC298" s="46"/>
      <c r="AD298" s="46"/>
      <c r="AE298" s="46"/>
      <c r="AF298" s="46"/>
      <c r="AG298" s="46"/>
      <c r="AH298" s="46"/>
      <c r="AI298" s="46"/>
      <c r="AJ298" s="46"/>
      <c r="AK298" s="46"/>
      <c r="AL298" s="46"/>
    </row>
    <row r="299">
      <c r="A299" s="50"/>
      <c r="B299" s="46"/>
      <c r="C299" s="46"/>
      <c r="D299" s="46"/>
      <c r="E299" s="70"/>
      <c r="F299" s="50"/>
      <c r="G299" s="50"/>
      <c r="H299" s="50"/>
      <c r="I299" s="50"/>
      <c r="J299" s="102"/>
      <c r="K299" s="46"/>
      <c r="L299" s="46"/>
      <c r="M299" s="46"/>
      <c r="N299" s="46"/>
      <c r="O299" s="46"/>
      <c r="P299" s="46"/>
      <c r="Q299" s="46"/>
      <c r="R299" s="46"/>
      <c r="S299" s="46"/>
      <c r="T299" s="46"/>
      <c r="U299" s="46"/>
      <c r="V299" s="46"/>
      <c r="W299" s="46"/>
      <c r="X299" s="46"/>
      <c r="Y299" s="46"/>
      <c r="Z299" s="46"/>
      <c r="AA299" s="46"/>
      <c r="AB299" s="46"/>
      <c r="AC299" s="46"/>
      <c r="AD299" s="46"/>
      <c r="AE299" s="46"/>
      <c r="AF299" s="46"/>
      <c r="AG299" s="46"/>
      <c r="AH299" s="46"/>
      <c r="AI299" s="46"/>
      <c r="AJ299" s="46"/>
      <c r="AK299" s="46"/>
      <c r="AL299" s="46"/>
    </row>
    <row r="300">
      <c r="A300" s="50"/>
      <c r="B300" s="46"/>
      <c r="C300" s="46"/>
      <c r="D300" s="46"/>
      <c r="E300" s="70"/>
      <c r="F300" s="50"/>
      <c r="G300" s="50"/>
      <c r="H300" s="50"/>
      <c r="I300" s="50"/>
      <c r="J300" s="102"/>
      <c r="K300" s="46"/>
      <c r="L300" s="46"/>
      <c r="M300" s="46"/>
      <c r="N300" s="46"/>
      <c r="O300" s="46"/>
      <c r="P300" s="46"/>
      <c r="Q300" s="46"/>
      <c r="R300" s="46"/>
      <c r="S300" s="46"/>
      <c r="T300" s="46"/>
      <c r="U300" s="46"/>
      <c r="V300" s="46"/>
      <c r="W300" s="46"/>
      <c r="X300" s="46"/>
      <c r="Y300" s="46"/>
      <c r="Z300" s="46"/>
      <c r="AA300" s="46"/>
      <c r="AB300" s="46"/>
      <c r="AC300" s="46"/>
      <c r="AD300" s="46"/>
      <c r="AE300" s="46"/>
      <c r="AF300" s="46"/>
      <c r="AG300" s="46"/>
      <c r="AH300" s="46"/>
      <c r="AI300" s="46"/>
      <c r="AJ300" s="46"/>
      <c r="AK300" s="46"/>
      <c r="AL300" s="46"/>
    </row>
    <row r="301">
      <c r="A301" s="50"/>
      <c r="B301" s="46"/>
      <c r="C301" s="46"/>
      <c r="D301" s="46"/>
      <c r="E301" s="70"/>
      <c r="F301" s="50"/>
      <c r="G301" s="50"/>
      <c r="H301" s="50"/>
      <c r="I301" s="50"/>
      <c r="J301" s="102"/>
      <c r="K301" s="46"/>
      <c r="L301" s="46"/>
      <c r="M301" s="46"/>
      <c r="N301" s="46"/>
      <c r="O301" s="46"/>
      <c r="P301" s="46"/>
      <c r="Q301" s="46"/>
      <c r="R301" s="46"/>
      <c r="S301" s="46"/>
      <c r="T301" s="46"/>
      <c r="U301" s="46"/>
      <c r="V301" s="46"/>
      <c r="W301" s="46"/>
      <c r="X301" s="46"/>
      <c r="Y301" s="46"/>
      <c r="Z301" s="46"/>
      <c r="AA301" s="46"/>
      <c r="AB301" s="46"/>
      <c r="AC301" s="46"/>
      <c r="AD301" s="46"/>
      <c r="AE301" s="46"/>
      <c r="AF301" s="46"/>
      <c r="AG301" s="46"/>
      <c r="AH301" s="46"/>
      <c r="AI301" s="46"/>
      <c r="AJ301" s="46"/>
      <c r="AK301" s="46"/>
      <c r="AL301" s="46"/>
    </row>
    <row r="302">
      <c r="A302" s="50"/>
      <c r="B302" s="46"/>
      <c r="C302" s="46"/>
      <c r="D302" s="46"/>
      <c r="E302" s="70"/>
      <c r="F302" s="50"/>
      <c r="G302" s="50"/>
      <c r="H302" s="50"/>
      <c r="I302" s="50"/>
      <c r="J302" s="102"/>
      <c r="K302" s="46"/>
      <c r="L302" s="46"/>
      <c r="M302" s="46"/>
      <c r="N302" s="46"/>
      <c r="O302" s="46"/>
      <c r="P302" s="46"/>
      <c r="Q302" s="46"/>
      <c r="R302" s="46"/>
      <c r="S302" s="46"/>
      <c r="T302" s="46"/>
      <c r="U302" s="46"/>
      <c r="V302" s="46"/>
      <c r="W302" s="46"/>
      <c r="X302" s="46"/>
      <c r="Y302" s="46"/>
      <c r="Z302" s="46"/>
      <c r="AA302" s="46"/>
      <c r="AB302" s="46"/>
      <c r="AC302" s="46"/>
      <c r="AD302" s="46"/>
      <c r="AE302" s="46"/>
      <c r="AF302" s="46"/>
      <c r="AG302" s="46"/>
      <c r="AH302" s="46"/>
      <c r="AI302" s="46"/>
      <c r="AJ302" s="46"/>
      <c r="AK302" s="46"/>
      <c r="AL302" s="46"/>
    </row>
    <row r="303">
      <c r="A303" s="50"/>
      <c r="B303" s="46"/>
      <c r="C303" s="46"/>
      <c r="D303" s="46"/>
      <c r="E303" s="70"/>
      <c r="F303" s="50"/>
      <c r="G303" s="50"/>
      <c r="H303" s="50"/>
      <c r="I303" s="50"/>
      <c r="J303" s="102"/>
      <c r="K303" s="46"/>
      <c r="L303" s="46"/>
      <c r="M303" s="46"/>
      <c r="N303" s="46"/>
      <c r="O303" s="46"/>
      <c r="P303" s="46"/>
      <c r="Q303" s="46"/>
      <c r="R303" s="46"/>
      <c r="S303" s="46"/>
      <c r="T303" s="46"/>
      <c r="U303" s="46"/>
      <c r="V303" s="46"/>
      <c r="W303" s="46"/>
      <c r="X303" s="46"/>
      <c r="Y303" s="46"/>
      <c r="Z303" s="46"/>
      <c r="AA303" s="46"/>
      <c r="AB303" s="46"/>
      <c r="AC303" s="46"/>
      <c r="AD303" s="46"/>
      <c r="AE303" s="46"/>
      <c r="AF303" s="46"/>
      <c r="AG303" s="46"/>
      <c r="AH303" s="46"/>
      <c r="AI303" s="46"/>
      <c r="AJ303" s="46"/>
      <c r="AK303" s="46"/>
      <c r="AL303" s="46"/>
    </row>
    <row r="304">
      <c r="A304" s="50"/>
      <c r="B304" s="46"/>
      <c r="C304" s="46"/>
      <c r="D304" s="46"/>
      <c r="E304" s="70"/>
      <c r="F304" s="50"/>
      <c r="G304" s="50"/>
      <c r="H304" s="50"/>
      <c r="I304" s="50"/>
      <c r="J304" s="102"/>
      <c r="K304" s="46"/>
      <c r="L304" s="46"/>
      <c r="M304" s="46"/>
      <c r="N304" s="46"/>
      <c r="O304" s="46"/>
      <c r="P304" s="46"/>
      <c r="Q304" s="46"/>
      <c r="R304" s="46"/>
      <c r="S304" s="46"/>
      <c r="T304" s="46"/>
      <c r="U304" s="46"/>
      <c r="V304" s="46"/>
      <c r="W304" s="46"/>
      <c r="X304" s="46"/>
      <c r="Y304" s="46"/>
      <c r="Z304" s="46"/>
      <c r="AA304" s="46"/>
      <c r="AB304" s="46"/>
      <c r="AC304" s="46"/>
      <c r="AD304" s="46"/>
      <c r="AE304" s="46"/>
      <c r="AF304" s="46"/>
      <c r="AG304" s="46"/>
      <c r="AH304" s="46"/>
      <c r="AI304" s="46"/>
      <c r="AJ304" s="46"/>
      <c r="AK304" s="46"/>
      <c r="AL304" s="46"/>
    </row>
    <row r="305">
      <c r="A305" s="50"/>
      <c r="B305" s="46"/>
      <c r="C305" s="46"/>
      <c r="D305" s="46"/>
      <c r="E305" s="70"/>
      <c r="F305" s="50"/>
      <c r="G305" s="50"/>
      <c r="H305" s="50"/>
      <c r="I305" s="50"/>
      <c r="J305" s="102"/>
      <c r="K305" s="46"/>
      <c r="L305" s="46"/>
      <c r="M305" s="46"/>
      <c r="N305" s="46"/>
      <c r="O305" s="46"/>
      <c r="P305" s="46"/>
      <c r="Q305" s="46"/>
      <c r="R305" s="46"/>
      <c r="S305" s="46"/>
      <c r="T305" s="46"/>
      <c r="U305" s="46"/>
      <c r="V305" s="46"/>
      <c r="W305" s="46"/>
      <c r="X305" s="46"/>
      <c r="Y305" s="46"/>
      <c r="Z305" s="46"/>
      <c r="AA305" s="46"/>
      <c r="AB305" s="46"/>
      <c r="AC305" s="46"/>
      <c r="AD305" s="46"/>
      <c r="AE305" s="46"/>
      <c r="AF305" s="46"/>
      <c r="AG305" s="46"/>
      <c r="AH305" s="46"/>
      <c r="AI305" s="46"/>
      <c r="AJ305" s="46"/>
      <c r="AK305" s="46"/>
      <c r="AL305" s="46"/>
    </row>
    <row r="306">
      <c r="A306" s="50"/>
      <c r="B306" s="46"/>
      <c r="C306" s="46"/>
      <c r="D306" s="46"/>
      <c r="E306" s="70"/>
      <c r="F306" s="50"/>
      <c r="G306" s="50"/>
      <c r="H306" s="50"/>
      <c r="I306" s="50"/>
      <c r="J306" s="102"/>
      <c r="K306" s="46"/>
      <c r="L306" s="46"/>
      <c r="M306" s="46"/>
      <c r="N306" s="46"/>
      <c r="O306" s="46"/>
      <c r="P306" s="46"/>
      <c r="Q306" s="46"/>
      <c r="R306" s="46"/>
      <c r="S306" s="46"/>
      <c r="T306" s="46"/>
      <c r="U306" s="46"/>
      <c r="V306" s="46"/>
      <c r="W306" s="46"/>
      <c r="X306" s="46"/>
      <c r="Y306" s="46"/>
      <c r="Z306" s="46"/>
      <c r="AA306" s="46"/>
      <c r="AB306" s="46"/>
      <c r="AC306" s="46"/>
      <c r="AD306" s="46"/>
      <c r="AE306" s="46"/>
      <c r="AF306" s="46"/>
      <c r="AG306" s="46"/>
      <c r="AH306" s="46"/>
      <c r="AI306" s="46"/>
      <c r="AJ306" s="46"/>
      <c r="AK306" s="46"/>
      <c r="AL306" s="46"/>
    </row>
    <row r="307">
      <c r="A307" s="50"/>
      <c r="B307" s="46"/>
      <c r="C307" s="46"/>
      <c r="D307" s="46"/>
      <c r="E307" s="70"/>
      <c r="F307" s="50"/>
      <c r="G307" s="50"/>
      <c r="H307" s="50"/>
      <c r="I307" s="50"/>
      <c r="J307" s="102"/>
      <c r="K307" s="46"/>
      <c r="L307" s="46"/>
      <c r="M307" s="46"/>
      <c r="N307" s="46"/>
      <c r="O307" s="46"/>
      <c r="P307" s="46"/>
      <c r="Q307" s="46"/>
      <c r="R307" s="46"/>
      <c r="S307" s="46"/>
      <c r="T307" s="46"/>
      <c r="U307" s="46"/>
      <c r="V307" s="46"/>
      <c r="W307" s="46"/>
      <c r="X307" s="46"/>
      <c r="Y307" s="46"/>
      <c r="Z307" s="46"/>
      <c r="AA307" s="46"/>
      <c r="AB307" s="46"/>
      <c r="AC307" s="46"/>
      <c r="AD307" s="46"/>
      <c r="AE307" s="46"/>
      <c r="AF307" s="46"/>
      <c r="AG307" s="46"/>
      <c r="AH307" s="46"/>
      <c r="AI307" s="46"/>
      <c r="AJ307" s="46"/>
      <c r="AK307" s="46"/>
      <c r="AL307" s="46"/>
    </row>
    <row r="308">
      <c r="A308" s="50"/>
      <c r="B308" s="46"/>
      <c r="C308" s="46"/>
      <c r="D308" s="46"/>
      <c r="E308" s="70"/>
      <c r="F308" s="50"/>
      <c r="G308" s="50"/>
      <c r="H308" s="50"/>
      <c r="I308" s="50"/>
      <c r="J308" s="102"/>
      <c r="K308" s="46"/>
      <c r="L308" s="46"/>
      <c r="M308" s="46"/>
      <c r="N308" s="46"/>
      <c r="O308" s="46"/>
      <c r="P308" s="46"/>
      <c r="Q308" s="46"/>
      <c r="R308" s="46"/>
      <c r="S308" s="46"/>
      <c r="T308" s="46"/>
      <c r="U308" s="46"/>
      <c r="V308" s="46"/>
      <c r="W308" s="46"/>
      <c r="X308" s="46"/>
      <c r="Y308" s="46"/>
      <c r="Z308" s="46"/>
      <c r="AA308" s="46"/>
      <c r="AB308" s="46"/>
      <c r="AC308" s="46"/>
      <c r="AD308" s="46"/>
      <c r="AE308" s="46"/>
      <c r="AF308" s="46"/>
      <c r="AG308" s="46"/>
      <c r="AH308" s="46"/>
      <c r="AI308" s="46"/>
      <c r="AJ308" s="46"/>
      <c r="AK308" s="46"/>
      <c r="AL308" s="46"/>
    </row>
    <row r="309">
      <c r="A309" s="50"/>
      <c r="B309" s="46"/>
      <c r="C309" s="46"/>
      <c r="D309" s="46"/>
      <c r="E309" s="70"/>
      <c r="F309" s="50"/>
      <c r="G309" s="50"/>
      <c r="H309" s="50"/>
      <c r="I309" s="50"/>
      <c r="J309" s="102"/>
      <c r="K309" s="46"/>
      <c r="L309" s="46"/>
      <c r="M309" s="46"/>
      <c r="N309" s="46"/>
      <c r="O309" s="46"/>
      <c r="P309" s="46"/>
      <c r="Q309" s="46"/>
      <c r="R309" s="46"/>
      <c r="S309" s="46"/>
      <c r="T309" s="46"/>
      <c r="U309" s="46"/>
      <c r="V309" s="46"/>
      <c r="W309" s="46"/>
      <c r="X309" s="46"/>
      <c r="Y309" s="46"/>
      <c r="Z309" s="46"/>
      <c r="AA309" s="46"/>
      <c r="AB309" s="46"/>
      <c r="AC309" s="46"/>
      <c r="AD309" s="46"/>
      <c r="AE309" s="46"/>
      <c r="AF309" s="46"/>
      <c r="AG309" s="46"/>
      <c r="AH309" s="46"/>
      <c r="AI309" s="46"/>
      <c r="AJ309" s="46"/>
      <c r="AK309" s="46"/>
      <c r="AL309" s="46"/>
    </row>
    <row r="310">
      <c r="A310" s="50"/>
      <c r="B310" s="46"/>
      <c r="C310" s="46"/>
      <c r="D310" s="46"/>
      <c r="E310" s="70"/>
      <c r="F310" s="50"/>
      <c r="G310" s="50"/>
      <c r="H310" s="50"/>
      <c r="I310" s="50"/>
      <c r="J310" s="102"/>
      <c r="K310" s="46"/>
      <c r="L310" s="46"/>
      <c r="M310" s="46"/>
      <c r="N310" s="46"/>
      <c r="O310" s="46"/>
      <c r="P310" s="46"/>
      <c r="Q310" s="46"/>
      <c r="R310" s="46"/>
      <c r="S310" s="46"/>
      <c r="T310" s="46"/>
      <c r="U310" s="46"/>
      <c r="V310" s="46"/>
      <c r="W310" s="46"/>
      <c r="X310" s="46"/>
      <c r="Y310" s="46"/>
      <c r="Z310" s="46"/>
      <c r="AA310" s="46"/>
      <c r="AB310" s="46"/>
      <c r="AC310" s="46"/>
      <c r="AD310" s="46"/>
      <c r="AE310" s="46"/>
      <c r="AF310" s="46"/>
      <c r="AG310" s="46"/>
      <c r="AH310" s="46"/>
      <c r="AI310" s="46"/>
      <c r="AJ310" s="46"/>
      <c r="AK310" s="46"/>
      <c r="AL310" s="46"/>
    </row>
    <row r="311">
      <c r="A311" s="50"/>
      <c r="B311" s="46"/>
      <c r="C311" s="46"/>
      <c r="D311" s="46"/>
      <c r="E311" s="70"/>
      <c r="F311" s="50"/>
      <c r="G311" s="50"/>
      <c r="H311" s="50"/>
      <c r="I311" s="50"/>
      <c r="J311" s="102"/>
      <c r="K311" s="46"/>
      <c r="L311" s="46"/>
      <c r="M311" s="46"/>
      <c r="N311" s="46"/>
      <c r="O311" s="46"/>
      <c r="P311" s="46"/>
      <c r="Q311" s="46"/>
      <c r="R311" s="46"/>
      <c r="S311" s="46"/>
      <c r="T311" s="46"/>
      <c r="U311" s="46"/>
      <c r="V311" s="46"/>
      <c r="W311" s="46"/>
      <c r="X311" s="46"/>
      <c r="Y311" s="46"/>
      <c r="Z311" s="46"/>
      <c r="AA311" s="46"/>
      <c r="AB311" s="46"/>
      <c r="AC311" s="46"/>
      <c r="AD311" s="46"/>
      <c r="AE311" s="46"/>
      <c r="AF311" s="46"/>
      <c r="AG311" s="46"/>
      <c r="AH311" s="46"/>
      <c r="AI311" s="46"/>
      <c r="AJ311" s="46"/>
      <c r="AK311" s="46"/>
      <c r="AL311" s="46"/>
    </row>
    <row r="312">
      <c r="A312" s="50"/>
      <c r="B312" s="46"/>
      <c r="C312" s="46"/>
      <c r="D312" s="46"/>
      <c r="E312" s="70"/>
      <c r="F312" s="50"/>
      <c r="G312" s="50"/>
      <c r="H312" s="50"/>
      <c r="I312" s="50"/>
      <c r="J312" s="102"/>
      <c r="K312" s="46"/>
      <c r="L312" s="46"/>
      <c r="M312" s="46"/>
      <c r="N312" s="46"/>
      <c r="O312" s="46"/>
      <c r="P312" s="46"/>
      <c r="Q312" s="46"/>
      <c r="R312" s="46"/>
      <c r="S312" s="46"/>
      <c r="T312" s="46"/>
      <c r="U312" s="46"/>
      <c r="V312" s="46"/>
      <c r="W312" s="46"/>
      <c r="X312" s="46"/>
      <c r="Y312" s="46"/>
      <c r="Z312" s="46"/>
      <c r="AA312" s="46"/>
      <c r="AB312" s="46"/>
      <c r="AC312" s="46"/>
      <c r="AD312" s="46"/>
      <c r="AE312" s="46"/>
      <c r="AF312" s="46"/>
      <c r="AG312" s="46"/>
      <c r="AH312" s="46"/>
      <c r="AI312" s="46"/>
      <c r="AJ312" s="46"/>
      <c r="AK312" s="46"/>
      <c r="AL312" s="46"/>
    </row>
    <row r="313">
      <c r="A313" s="50"/>
      <c r="B313" s="46"/>
      <c r="C313" s="46"/>
      <c r="D313" s="46"/>
      <c r="E313" s="70"/>
      <c r="F313" s="50"/>
      <c r="G313" s="50"/>
      <c r="H313" s="50"/>
      <c r="I313" s="50"/>
      <c r="J313" s="102"/>
      <c r="K313" s="46"/>
      <c r="L313" s="46"/>
      <c r="M313" s="46"/>
      <c r="N313" s="46"/>
      <c r="O313" s="46"/>
      <c r="P313" s="46"/>
      <c r="Q313" s="46"/>
      <c r="R313" s="46"/>
      <c r="S313" s="46"/>
      <c r="T313" s="46"/>
      <c r="U313" s="46"/>
      <c r="V313" s="46"/>
      <c r="W313" s="46"/>
      <c r="X313" s="46"/>
      <c r="Y313" s="46"/>
      <c r="Z313" s="46"/>
      <c r="AA313" s="46"/>
      <c r="AB313" s="46"/>
      <c r="AC313" s="46"/>
      <c r="AD313" s="46"/>
      <c r="AE313" s="46"/>
      <c r="AF313" s="46"/>
      <c r="AG313" s="46"/>
      <c r="AH313" s="46"/>
      <c r="AI313" s="46"/>
      <c r="AJ313" s="46"/>
      <c r="AK313" s="46"/>
      <c r="AL313" s="46"/>
    </row>
    <row r="314">
      <c r="A314" s="50"/>
      <c r="B314" s="46"/>
      <c r="C314" s="46"/>
      <c r="D314" s="46"/>
      <c r="E314" s="70"/>
      <c r="F314" s="50"/>
      <c r="G314" s="50"/>
      <c r="H314" s="50"/>
      <c r="I314" s="50"/>
      <c r="J314" s="102"/>
      <c r="K314" s="46"/>
      <c r="L314" s="46"/>
      <c r="M314" s="46"/>
      <c r="N314" s="46"/>
      <c r="O314" s="46"/>
      <c r="P314" s="46"/>
      <c r="Q314" s="46"/>
      <c r="R314" s="46"/>
      <c r="S314" s="46"/>
      <c r="T314" s="46"/>
      <c r="U314" s="46"/>
      <c r="V314" s="46"/>
      <c r="W314" s="46"/>
      <c r="X314" s="46"/>
      <c r="Y314" s="46"/>
      <c r="Z314" s="46"/>
      <c r="AA314" s="46"/>
      <c r="AB314" s="46"/>
      <c r="AC314" s="46"/>
      <c r="AD314" s="46"/>
      <c r="AE314" s="46"/>
      <c r="AF314" s="46"/>
      <c r="AG314" s="46"/>
      <c r="AH314" s="46"/>
      <c r="AI314" s="46"/>
      <c r="AJ314" s="46"/>
      <c r="AK314" s="46"/>
      <c r="AL314" s="46"/>
    </row>
    <row r="315">
      <c r="A315" s="50"/>
      <c r="B315" s="46"/>
      <c r="C315" s="46"/>
      <c r="D315" s="46"/>
      <c r="E315" s="70"/>
      <c r="F315" s="50"/>
      <c r="G315" s="50"/>
      <c r="H315" s="50"/>
      <c r="I315" s="50"/>
      <c r="J315" s="102"/>
      <c r="K315" s="46"/>
      <c r="L315" s="46"/>
      <c r="M315" s="46"/>
      <c r="N315" s="46"/>
      <c r="O315" s="46"/>
      <c r="P315" s="46"/>
      <c r="Q315" s="46"/>
      <c r="R315" s="46"/>
      <c r="S315" s="46"/>
      <c r="T315" s="46"/>
      <c r="U315" s="46"/>
      <c r="V315" s="46"/>
      <c r="W315" s="46"/>
      <c r="X315" s="46"/>
      <c r="Y315" s="46"/>
      <c r="Z315" s="46"/>
      <c r="AA315" s="46"/>
      <c r="AB315" s="46"/>
      <c r="AC315" s="46"/>
      <c r="AD315" s="46"/>
      <c r="AE315" s="46"/>
      <c r="AF315" s="46"/>
      <c r="AG315" s="46"/>
      <c r="AH315" s="46"/>
      <c r="AI315" s="46"/>
      <c r="AJ315" s="46"/>
      <c r="AK315" s="46"/>
      <c r="AL315" s="46"/>
    </row>
    <row r="316">
      <c r="A316" s="50"/>
      <c r="B316" s="46"/>
      <c r="C316" s="46"/>
      <c r="D316" s="46"/>
      <c r="E316" s="70"/>
      <c r="F316" s="50"/>
      <c r="G316" s="50"/>
      <c r="H316" s="50"/>
      <c r="I316" s="50"/>
      <c r="J316" s="102"/>
      <c r="K316" s="46"/>
      <c r="L316" s="46"/>
      <c r="M316" s="46"/>
      <c r="N316" s="46"/>
      <c r="O316" s="46"/>
      <c r="P316" s="46"/>
      <c r="Q316" s="46"/>
      <c r="R316" s="46"/>
      <c r="S316" s="46"/>
      <c r="T316" s="46"/>
      <c r="U316" s="46"/>
      <c r="V316" s="46"/>
      <c r="W316" s="46"/>
      <c r="X316" s="46"/>
      <c r="Y316" s="46"/>
      <c r="Z316" s="46"/>
      <c r="AA316" s="46"/>
      <c r="AB316" s="46"/>
      <c r="AC316" s="46"/>
      <c r="AD316" s="46"/>
      <c r="AE316" s="46"/>
      <c r="AF316" s="46"/>
      <c r="AG316" s="46"/>
      <c r="AH316" s="46"/>
      <c r="AI316" s="46"/>
      <c r="AJ316" s="46"/>
      <c r="AK316" s="46"/>
      <c r="AL316" s="46"/>
    </row>
    <row r="317">
      <c r="A317" s="50"/>
      <c r="B317" s="46"/>
      <c r="C317" s="46"/>
      <c r="D317" s="46"/>
      <c r="E317" s="70"/>
      <c r="F317" s="50"/>
      <c r="G317" s="50"/>
      <c r="H317" s="50"/>
      <c r="I317" s="50"/>
      <c r="J317" s="102"/>
      <c r="K317" s="46"/>
      <c r="L317" s="46"/>
      <c r="M317" s="46"/>
      <c r="N317" s="46"/>
      <c r="O317" s="46"/>
      <c r="P317" s="46"/>
      <c r="Q317" s="46"/>
      <c r="R317" s="46"/>
      <c r="S317" s="46"/>
      <c r="T317" s="46"/>
      <c r="U317" s="46"/>
      <c r="V317" s="46"/>
      <c r="W317" s="46"/>
      <c r="X317" s="46"/>
      <c r="Y317" s="46"/>
      <c r="Z317" s="46"/>
      <c r="AA317" s="46"/>
      <c r="AB317" s="46"/>
      <c r="AC317" s="46"/>
      <c r="AD317" s="46"/>
      <c r="AE317" s="46"/>
      <c r="AF317" s="46"/>
      <c r="AG317" s="46"/>
      <c r="AH317" s="46"/>
      <c r="AI317" s="46"/>
      <c r="AJ317" s="46"/>
      <c r="AK317" s="46"/>
      <c r="AL317" s="46"/>
    </row>
    <row r="318">
      <c r="A318" s="50"/>
      <c r="B318" s="46"/>
      <c r="C318" s="46"/>
      <c r="D318" s="46"/>
      <c r="E318" s="70"/>
      <c r="F318" s="50"/>
      <c r="G318" s="50"/>
      <c r="H318" s="50"/>
      <c r="I318" s="50"/>
      <c r="J318" s="102"/>
      <c r="K318" s="46"/>
      <c r="L318" s="46"/>
      <c r="M318" s="46"/>
      <c r="N318" s="46"/>
      <c r="O318" s="46"/>
      <c r="P318" s="46"/>
      <c r="Q318" s="46"/>
      <c r="R318" s="46"/>
      <c r="S318" s="46"/>
      <c r="T318" s="46"/>
      <c r="U318" s="46"/>
      <c r="V318" s="46"/>
      <c r="W318" s="46"/>
      <c r="X318" s="46"/>
      <c r="Y318" s="46"/>
      <c r="Z318" s="46"/>
      <c r="AA318" s="46"/>
      <c r="AB318" s="46"/>
      <c r="AC318" s="46"/>
      <c r="AD318" s="46"/>
      <c r="AE318" s="46"/>
      <c r="AF318" s="46"/>
      <c r="AG318" s="46"/>
      <c r="AH318" s="46"/>
      <c r="AI318" s="46"/>
      <c r="AJ318" s="46"/>
      <c r="AK318" s="46"/>
      <c r="AL318" s="46"/>
    </row>
    <row r="319">
      <c r="A319" s="50"/>
      <c r="B319" s="46"/>
      <c r="C319" s="46"/>
      <c r="D319" s="46"/>
      <c r="E319" s="70"/>
      <c r="F319" s="50"/>
      <c r="G319" s="50"/>
      <c r="H319" s="50"/>
      <c r="I319" s="50"/>
      <c r="J319" s="102"/>
      <c r="K319" s="46"/>
      <c r="L319" s="46"/>
      <c r="M319" s="46"/>
      <c r="N319" s="46"/>
      <c r="O319" s="46"/>
      <c r="P319" s="46"/>
      <c r="Q319" s="46"/>
      <c r="R319" s="46"/>
      <c r="S319" s="46"/>
      <c r="T319" s="46"/>
      <c r="U319" s="46"/>
      <c r="V319" s="46"/>
      <c r="W319" s="46"/>
      <c r="X319" s="46"/>
      <c r="Y319" s="46"/>
      <c r="Z319" s="46"/>
      <c r="AA319" s="46"/>
      <c r="AB319" s="46"/>
      <c r="AC319" s="46"/>
      <c r="AD319" s="46"/>
      <c r="AE319" s="46"/>
      <c r="AF319" s="46"/>
      <c r="AG319" s="46"/>
      <c r="AH319" s="46"/>
      <c r="AI319" s="46"/>
      <c r="AJ319" s="46"/>
      <c r="AK319" s="46"/>
      <c r="AL319" s="46"/>
    </row>
    <row r="320">
      <c r="A320" s="50"/>
      <c r="B320" s="46"/>
      <c r="C320" s="46"/>
      <c r="D320" s="46"/>
      <c r="E320" s="70"/>
      <c r="F320" s="50"/>
      <c r="G320" s="50"/>
      <c r="H320" s="50"/>
      <c r="I320" s="50"/>
      <c r="J320" s="102"/>
      <c r="K320" s="46"/>
      <c r="L320" s="46"/>
      <c r="M320" s="46"/>
      <c r="N320" s="46"/>
      <c r="O320" s="46"/>
      <c r="P320" s="46"/>
      <c r="Q320" s="46"/>
      <c r="R320" s="46"/>
      <c r="S320" s="46"/>
      <c r="T320" s="46"/>
      <c r="U320" s="46"/>
      <c r="V320" s="46"/>
      <c r="W320" s="46"/>
      <c r="X320" s="46"/>
      <c r="Y320" s="46"/>
      <c r="Z320" s="46"/>
      <c r="AA320" s="46"/>
      <c r="AB320" s="46"/>
      <c r="AC320" s="46"/>
      <c r="AD320" s="46"/>
      <c r="AE320" s="46"/>
      <c r="AF320" s="46"/>
      <c r="AG320" s="46"/>
      <c r="AH320" s="46"/>
      <c r="AI320" s="46"/>
      <c r="AJ320" s="46"/>
      <c r="AK320" s="46"/>
      <c r="AL320" s="46"/>
    </row>
    <row r="321">
      <c r="A321" s="50"/>
      <c r="B321" s="46"/>
      <c r="C321" s="46"/>
      <c r="D321" s="46"/>
      <c r="E321" s="70"/>
      <c r="F321" s="50"/>
      <c r="G321" s="50"/>
      <c r="H321" s="50"/>
      <c r="I321" s="50"/>
      <c r="J321" s="102"/>
      <c r="K321" s="46"/>
      <c r="L321" s="46"/>
      <c r="M321" s="46"/>
      <c r="N321" s="46"/>
      <c r="O321" s="46"/>
      <c r="P321" s="46"/>
      <c r="Q321" s="46"/>
      <c r="R321" s="46"/>
      <c r="S321" s="46"/>
      <c r="T321" s="46"/>
      <c r="U321" s="46"/>
      <c r="V321" s="46"/>
      <c r="W321" s="46"/>
      <c r="X321" s="46"/>
      <c r="Y321" s="46"/>
      <c r="Z321" s="46"/>
      <c r="AA321" s="46"/>
      <c r="AB321" s="46"/>
      <c r="AC321" s="46"/>
      <c r="AD321" s="46"/>
      <c r="AE321" s="46"/>
      <c r="AF321" s="46"/>
      <c r="AG321" s="46"/>
      <c r="AH321" s="46"/>
      <c r="AI321" s="46"/>
      <c r="AJ321" s="46"/>
      <c r="AK321" s="46"/>
      <c r="AL321" s="46"/>
    </row>
    <row r="322">
      <c r="A322" s="50"/>
      <c r="B322" s="46"/>
      <c r="C322" s="46"/>
      <c r="D322" s="46"/>
      <c r="E322" s="70"/>
      <c r="F322" s="50"/>
      <c r="G322" s="50"/>
      <c r="H322" s="50"/>
      <c r="I322" s="50"/>
      <c r="J322" s="102"/>
      <c r="K322" s="46"/>
      <c r="L322" s="46"/>
      <c r="M322" s="46"/>
      <c r="N322" s="46"/>
      <c r="O322" s="46"/>
      <c r="P322" s="46"/>
      <c r="Q322" s="46"/>
      <c r="R322" s="46"/>
      <c r="S322" s="46"/>
      <c r="T322" s="46"/>
      <c r="U322" s="46"/>
      <c r="V322" s="46"/>
      <c r="W322" s="46"/>
      <c r="X322" s="46"/>
      <c r="Y322" s="46"/>
      <c r="Z322" s="46"/>
      <c r="AA322" s="46"/>
      <c r="AB322" s="46"/>
      <c r="AC322" s="46"/>
      <c r="AD322" s="46"/>
      <c r="AE322" s="46"/>
      <c r="AF322" s="46"/>
      <c r="AG322" s="46"/>
      <c r="AH322" s="46"/>
      <c r="AI322" s="46"/>
      <c r="AJ322" s="46"/>
      <c r="AK322" s="46"/>
      <c r="AL322" s="46"/>
    </row>
    <row r="323">
      <c r="A323" s="50"/>
      <c r="B323" s="46"/>
      <c r="C323" s="46"/>
      <c r="D323" s="46"/>
      <c r="E323" s="70"/>
      <c r="F323" s="50"/>
      <c r="G323" s="50"/>
      <c r="H323" s="50"/>
      <c r="I323" s="50"/>
      <c r="J323" s="102"/>
      <c r="K323" s="46"/>
      <c r="L323" s="46"/>
      <c r="M323" s="46"/>
      <c r="N323" s="46"/>
      <c r="O323" s="46"/>
      <c r="P323" s="46"/>
      <c r="Q323" s="46"/>
      <c r="R323" s="46"/>
      <c r="S323" s="46"/>
      <c r="T323" s="46"/>
      <c r="U323" s="46"/>
      <c r="V323" s="46"/>
      <c r="W323" s="46"/>
      <c r="X323" s="46"/>
      <c r="Y323" s="46"/>
      <c r="Z323" s="46"/>
      <c r="AA323" s="46"/>
      <c r="AB323" s="46"/>
      <c r="AC323" s="46"/>
      <c r="AD323" s="46"/>
      <c r="AE323" s="46"/>
      <c r="AF323" s="46"/>
      <c r="AG323" s="46"/>
      <c r="AH323" s="46"/>
      <c r="AI323" s="46"/>
      <c r="AJ323" s="46"/>
      <c r="AK323" s="46"/>
      <c r="AL323" s="46"/>
    </row>
    <row r="324">
      <c r="A324" s="50"/>
      <c r="B324" s="46"/>
      <c r="C324" s="46"/>
      <c r="D324" s="46"/>
      <c r="E324" s="70"/>
      <c r="F324" s="50"/>
      <c r="G324" s="50"/>
      <c r="H324" s="50"/>
      <c r="I324" s="50"/>
      <c r="J324" s="102"/>
      <c r="K324" s="46"/>
      <c r="L324" s="46"/>
      <c r="M324" s="46"/>
      <c r="N324" s="46"/>
      <c r="O324" s="46"/>
      <c r="P324" s="46"/>
      <c r="Q324" s="46"/>
      <c r="R324" s="46"/>
      <c r="S324" s="46"/>
      <c r="T324" s="46"/>
      <c r="U324" s="46"/>
      <c r="V324" s="46"/>
      <c r="W324" s="46"/>
      <c r="X324" s="46"/>
      <c r="Y324" s="46"/>
      <c r="Z324" s="46"/>
      <c r="AA324" s="46"/>
      <c r="AB324" s="46"/>
      <c r="AC324" s="46"/>
      <c r="AD324" s="46"/>
      <c r="AE324" s="46"/>
      <c r="AF324" s="46"/>
      <c r="AG324" s="46"/>
      <c r="AH324" s="46"/>
      <c r="AI324" s="46"/>
      <c r="AJ324" s="46"/>
      <c r="AK324" s="46"/>
      <c r="AL324" s="46"/>
    </row>
    <row r="325">
      <c r="A325" s="50"/>
      <c r="B325" s="46"/>
      <c r="C325" s="46"/>
      <c r="D325" s="46"/>
      <c r="E325" s="70"/>
      <c r="F325" s="50"/>
      <c r="G325" s="50"/>
      <c r="H325" s="50"/>
      <c r="I325" s="50"/>
      <c r="J325" s="102"/>
      <c r="K325" s="46"/>
      <c r="L325" s="46"/>
      <c r="M325" s="46"/>
      <c r="N325" s="46"/>
      <c r="O325" s="46"/>
      <c r="P325" s="46"/>
      <c r="Q325" s="46"/>
      <c r="R325" s="46"/>
      <c r="S325" s="46"/>
      <c r="T325" s="46"/>
      <c r="U325" s="46"/>
      <c r="V325" s="46"/>
      <c r="W325" s="46"/>
      <c r="X325" s="46"/>
      <c r="Y325" s="46"/>
      <c r="Z325" s="46"/>
      <c r="AA325" s="46"/>
      <c r="AB325" s="46"/>
      <c r="AC325" s="46"/>
      <c r="AD325" s="46"/>
      <c r="AE325" s="46"/>
      <c r="AF325" s="46"/>
      <c r="AG325" s="46"/>
      <c r="AH325" s="46"/>
      <c r="AI325" s="46"/>
      <c r="AJ325" s="46"/>
      <c r="AK325" s="46"/>
      <c r="AL325" s="46"/>
    </row>
    <row r="326">
      <c r="A326" s="50"/>
      <c r="B326" s="46"/>
      <c r="C326" s="46"/>
      <c r="D326" s="46"/>
      <c r="E326" s="70"/>
      <c r="F326" s="50"/>
      <c r="G326" s="50"/>
      <c r="H326" s="50"/>
      <c r="I326" s="50"/>
      <c r="J326" s="102"/>
      <c r="K326" s="46"/>
      <c r="L326" s="46"/>
      <c r="M326" s="46"/>
      <c r="N326" s="46"/>
      <c r="O326" s="46"/>
      <c r="P326" s="46"/>
      <c r="Q326" s="46"/>
      <c r="R326" s="46"/>
      <c r="S326" s="46"/>
      <c r="T326" s="46"/>
      <c r="U326" s="46"/>
      <c r="V326" s="46"/>
      <c r="W326" s="46"/>
      <c r="X326" s="46"/>
      <c r="Y326" s="46"/>
      <c r="Z326" s="46"/>
      <c r="AA326" s="46"/>
      <c r="AB326" s="46"/>
      <c r="AC326" s="46"/>
      <c r="AD326" s="46"/>
      <c r="AE326" s="46"/>
      <c r="AF326" s="46"/>
      <c r="AG326" s="46"/>
      <c r="AH326" s="46"/>
      <c r="AI326" s="46"/>
      <c r="AJ326" s="46"/>
      <c r="AK326" s="46"/>
      <c r="AL326" s="46"/>
    </row>
    <row r="327">
      <c r="A327" s="50"/>
      <c r="B327" s="46"/>
      <c r="C327" s="46"/>
      <c r="D327" s="46"/>
      <c r="E327" s="70"/>
      <c r="F327" s="50"/>
      <c r="G327" s="50"/>
      <c r="H327" s="50"/>
      <c r="I327" s="50"/>
      <c r="J327" s="102"/>
      <c r="K327" s="46"/>
      <c r="L327" s="46"/>
      <c r="M327" s="46"/>
      <c r="N327" s="46"/>
      <c r="O327" s="46"/>
      <c r="P327" s="46"/>
      <c r="Q327" s="46"/>
      <c r="R327" s="46"/>
      <c r="S327" s="46"/>
      <c r="T327" s="46"/>
      <c r="U327" s="46"/>
      <c r="V327" s="46"/>
      <c r="W327" s="46"/>
      <c r="X327" s="46"/>
      <c r="Y327" s="46"/>
      <c r="Z327" s="46"/>
      <c r="AA327" s="46"/>
      <c r="AB327" s="46"/>
      <c r="AC327" s="46"/>
      <c r="AD327" s="46"/>
      <c r="AE327" s="46"/>
      <c r="AF327" s="46"/>
      <c r="AG327" s="46"/>
      <c r="AH327" s="46"/>
      <c r="AI327" s="46"/>
      <c r="AJ327" s="46"/>
      <c r="AK327" s="46"/>
      <c r="AL327" s="46"/>
    </row>
    <row r="328">
      <c r="A328" s="50"/>
      <c r="B328" s="46"/>
      <c r="C328" s="46"/>
      <c r="D328" s="46"/>
      <c r="E328" s="70"/>
      <c r="F328" s="50"/>
      <c r="G328" s="50"/>
      <c r="H328" s="50"/>
      <c r="I328" s="50"/>
      <c r="J328" s="102"/>
      <c r="K328" s="46"/>
      <c r="L328" s="46"/>
      <c r="M328" s="46"/>
      <c r="N328" s="46"/>
      <c r="O328" s="46"/>
      <c r="P328" s="46"/>
      <c r="Q328" s="46"/>
      <c r="R328" s="46"/>
      <c r="S328" s="46"/>
      <c r="T328" s="46"/>
      <c r="U328" s="46"/>
      <c r="V328" s="46"/>
      <c r="W328" s="46"/>
      <c r="X328" s="46"/>
      <c r="Y328" s="46"/>
      <c r="Z328" s="46"/>
      <c r="AA328" s="46"/>
      <c r="AB328" s="46"/>
      <c r="AC328" s="46"/>
      <c r="AD328" s="46"/>
      <c r="AE328" s="46"/>
      <c r="AF328" s="46"/>
      <c r="AG328" s="46"/>
      <c r="AH328" s="46"/>
      <c r="AI328" s="46"/>
      <c r="AJ328" s="46"/>
      <c r="AK328" s="46"/>
      <c r="AL328" s="46"/>
    </row>
    <row r="329">
      <c r="A329" s="50"/>
      <c r="B329" s="46"/>
      <c r="C329" s="46"/>
      <c r="D329" s="46"/>
      <c r="E329" s="70"/>
      <c r="F329" s="50"/>
      <c r="G329" s="50"/>
      <c r="H329" s="50"/>
      <c r="I329" s="50"/>
      <c r="J329" s="102"/>
      <c r="K329" s="46"/>
      <c r="L329" s="46"/>
      <c r="M329" s="46"/>
      <c r="N329" s="46"/>
      <c r="O329" s="46"/>
      <c r="P329" s="46"/>
      <c r="Q329" s="46"/>
      <c r="R329" s="46"/>
      <c r="S329" s="46"/>
      <c r="T329" s="46"/>
      <c r="U329" s="46"/>
      <c r="V329" s="46"/>
      <c r="W329" s="46"/>
      <c r="X329" s="46"/>
      <c r="Y329" s="46"/>
      <c r="Z329" s="46"/>
      <c r="AA329" s="46"/>
      <c r="AB329" s="46"/>
      <c r="AC329" s="46"/>
      <c r="AD329" s="46"/>
      <c r="AE329" s="46"/>
      <c r="AF329" s="46"/>
      <c r="AG329" s="46"/>
      <c r="AH329" s="46"/>
      <c r="AI329" s="46"/>
      <c r="AJ329" s="46"/>
      <c r="AK329" s="46"/>
      <c r="AL329" s="46"/>
    </row>
    <row r="330">
      <c r="A330" s="50"/>
      <c r="B330" s="46"/>
      <c r="C330" s="46"/>
      <c r="D330" s="46"/>
      <c r="E330" s="70"/>
      <c r="F330" s="50"/>
      <c r="G330" s="50"/>
      <c r="H330" s="50"/>
      <c r="I330" s="50"/>
      <c r="J330" s="102"/>
      <c r="K330" s="46"/>
      <c r="L330" s="46"/>
      <c r="M330" s="46"/>
      <c r="N330" s="46"/>
      <c r="O330" s="46"/>
      <c r="P330" s="46"/>
      <c r="Q330" s="46"/>
      <c r="R330" s="46"/>
      <c r="S330" s="46"/>
      <c r="T330" s="46"/>
      <c r="U330" s="46"/>
      <c r="V330" s="46"/>
      <c r="W330" s="46"/>
      <c r="X330" s="46"/>
      <c r="Y330" s="46"/>
      <c r="Z330" s="46"/>
      <c r="AA330" s="46"/>
      <c r="AB330" s="46"/>
      <c r="AC330" s="46"/>
      <c r="AD330" s="46"/>
      <c r="AE330" s="46"/>
      <c r="AF330" s="46"/>
      <c r="AG330" s="46"/>
      <c r="AH330" s="46"/>
      <c r="AI330" s="46"/>
      <c r="AJ330" s="46"/>
      <c r="AK330" s="46"/>
      <c r="AL330" s="46"/>
    </row>
    <row r="331">
      <c r="A331" s="50"/>
      <c r="B331" s="46"/>
      <c r="C331" s="46"/>
      <c r="D331" s="46"/>
      <c r="E331" s="70"/>
      <c r="F331" s="50"/>
      <c r="G331" s="50"/>
      <c r="H331" s="50"/>
      <c r="I331" s="50"/>
      <c r="J331" s="102"/>
      <c r="K331" s="46"/>
      <c r="L331" s="46"/>
      <c r="M331" s="46"/>
      <c r="N331" s="46"/>
      <c r="O331" s="46"/>
      <c r="P331" s="46"/>
      <c r="Q331" s="46"/>
      <c r="R331" s="46"/>
      <c r="S331" s="46"/>
      <c r="T331" s="46"/>
      <c r="U331" s="46"/>
      <c r="V331" s="46"/>
      <c r="W331" s="46"/>
      <c r="X331" s="46"/>
      <c r="Y331" s="46"/>
      <c r="Z331" s="46"/>
      <c r="AA331" s="46"/>
      <c r="AB331" s="46"/>
      <c r="AC331" s="46"/>
      <c r="AD331" s="46"/>
      <c r="AE331" s="46"/>
      <c r="AF331" s="46"/>
      <c r="AG331" s="46"/>
      <c r="AH331" s="46"/>
      <c r="AI331" s="46"/>
      <c r="AJ331" s="46"/>
      <c r="AK331" s="46"/>
      <c r="AL331" s="46"/>
    </row>
    <row r="332">
      <c r="A332" s="50"/>
      <c r="B332" s="46"/>
      <c r="C332" s="46"/>
      <c r="D332" s="46"/>
      <c r="E332" s="70"/>
      <c r="F332" s="50"/>
      <c r="G332" s="50"/>
      <c r="H332" s="50"/>
      <c r="I332" s="50"/>
      <c r="J332" s="102"/>
      <c r="K332" s="46"/>
      <c r="L332" s="46"/>
      <c r="M332" s="46"/>
      <c r="N332" s="46"/>
      <c r="O332" s="46"/>
      <c r="P332" s="46"/>
      <c r="Q332" s="46"/>
      <c r="R332" s="46"/>
      <c r="S332" s="46"/>
      <c r="T332" s="46"/>
      <c r="U332" s="46"/>
      <c r="V332" s="46"/>
      <c r="W332" s="46"/>
      <c r="X332" s="46"/>
      <c r="Y332" s="46"/>
      <c r="Z332" s="46"/>
      <c r="AA332" s="46"/>
      <c r="AB332" s="46"/>
      <c r="AC332" s="46"/>
      <c r="AD332" s="46"/>
      <c r="AE332" s="46"/>
      <c r="AF332" s="46"/>
      <c r="AG332" s="46"/>
      <c r="AH332" s="46"/>
      <c r="AI332" s="46"/>
      <c r="AJ332" s="46"/>
      <c r="AK332" s="46"/>
      <c r="AL332" s="46"/>
    </row>
    <row r="333">
      <c r="A333" s="50"/>
      <c r="B333" s="46"/>
      <c r="C333" s="46"/>
      <c r="D333" s="46"/>
      <c r="E333" s="70"/>
      <c r="F333" s="50"/>
      <c r="G333" s="50"/>
      <c r="H333" s="50"/>
      <c r="I333" s="50"/>
      <c r="J333" s="102"/>
      <c r="K333" s="46"/>
      <c r="L333" s="46"/>
      <c r="M333" s="46"/>
      <c r="N333" s="46"/>
      <c r="O333" s="46"/>
      <c r="P333" s="46"/>
      <c r="Q333" s="46"/>
      <c r="R333" s="46"/>
      <c r="S333" s="46"/>
      <c r="T333" s="46"/>
      <c r="U333" s="46"/>
      <c r="V333" s="46"/>
      <c r="W333" s="46"/>
      <c r="X333" s="46"/>
      <c r="Y333" s="46"/>
      <c r="Z333" s="46"/>
      <c r="AA333" s="46"/>
      <c r="AB333" s="46"/>
      <c r="AC333" s="46"/>
      <c r="AD333" s="46"/>
      <c r="AE333" s="46"/>
      <c r="AF333" s="46"/>
      <c r="AG333" s="46"/>
      <c r="AH333" s="46"/>
      <c r="AI333" s="46"/>
      <c r="AJ333" s="46"/>
      <c r="AK333" s="46"/>
      <c r="AL333" s="46"/>
    </row>
    <row r="334">
      <c r="A334" s="50"/>
      <c r="B334" s="46"/>
      <c r="C334" s="46"/>
      <c r="D334" s="46"/>
      <c r="E334" s="70"/>
      <c r="F334" s="50"/>
      <c r="G334" s="50"/>
      <c r="H334" s="50"/>
      <c r="I334" s="50"/>
      <c r="J334" s="102"/>
      <c r="K334" s="46"/>
      <c r="L334" s="46"/>
      <c r="M334" s="46"/>
      <c r="N334" s="46"/>
      <c r="O334" s="46"/>
      <c r="P334" s="46"/>
      <c r="Q334" s="46"/>
      <c r="R334" s="46"/>
      <c r="S334" s="46"/>
      <c r="T334" s="46"/>
      <c r="U334" s="46"/>
      <c r="V334" s="46"/>
      <c r="W334" s="46"/>
      <c r="X334" s="46"/>
      <c r="Y334" s="46"/>
      <c r="Z334" s="46"/>
      <c r="AA334" s="46"/>
      <c r="AB334" s="46"/>
      <c r="AC334" s="46"/>
      <c r="AD334" s="46"/>
      <c r="AE334" s="46"/>
      <c r="AF334" s="46"/>
      <c r="AG334" s="46"/>
      <c r="AH334" s="46"/>
      <c r="AI334" s="46"/>
      <c r="AJ334" s="46"/>
      <c r="AK334" s="46"/>
      <c r="AL334" s="46"/>
    </row>
    <row r="335">
      <c r="A335" s="50"/>
      <c r="B335" s="46"/>
      <c r="C335" s="46"/>
      <c r="D335" s="46"/>
      <c r="E335" s="70"/>
      <c r="F335" s="50"/>
      <c r="G335" s="50"/>
      <c r="H335" s="50"/>
      <c r="I335" s="50"/>
      <c r="J335" s="102"/>
      <c r="K335" s="46"/>
      <c r="L335" s="46"/>
      <c r="M335" s="46"/>
      <c r="N335" s="46"/>
      <c r="O335" s="46"/>
      <c r="P335" s="46"/>
      <c r="Q335" s="46"/>
      <c r="R335" s="46"/>
      <c r="S335" s="46"/>
      <c r="T335" s="46"/>
      <c r="U335" s="46"/>
      <c r="V335" s="46"/>
      <c r="W335" s="46"/>
      <c r="X335" s="46"/>
      <c r="Y335" s="46"/>
      <c r="Z335" s="46"/>
      <c r="AA335" s="46"/>
      <c r="AB335" s="46"/>
      <c r="AC335" s="46"/>
      <c r="AD335" s="46"/>
      <c r="AE335" s="46"/>
      <c r="AF335" s="46"/>
      <c r="AG335" s="46"/>
      <c r="AH335" s="46"/>
      <c r="AI335" s="46"/>
      <c r="AJ335" s="46"/>
      <c r="AK335" s="46"/>
      <c r="AL335" s="46"/>
    </row>
    <row r="336">
      <c r="A336" s="50"/>
      <c r="B336" s="46"/>
      <c r="C336" s="46"/>
      <c r="D336" s="46"/>
      <c r="E336" s="70"/>
      <c r="F336" s="50"/>
      <c r="G336" s="50"/>
      <c r="H336" s="50"/>
      <c r="I336" s="50"/>
      <c r="J336" s="102"/>
      <c r="K336" s="46"/>
      <c r="L336" s="46"/>
      <c r="M336" s="46"/>
      <c r="N336" s="46"/>
      <c r="O336" s="46"/>
      <c r="P336" s="46"/>
      <c r="Q336" s="46"/>
      <c r="R336" s="46"/>
      <c r="S336" s="46"/>
      <c r="T336" s="46"/>
      <c r="U336" s="46"/>
      <c r="V336" s="46"/>
      <c r="W336" s="46"/>
      <c r="X336" s="46"/>
      <c r="Y336" s="46"/>
      <c r="Z336" s="46"/>
      <c r="AA336" s="46"/>
      <c r="AB336" s="46"/>
      <c r="AC336" s="46"/>
      <c r="AD336" s="46"/>
      <c r="AE336" s="46"/>
      <c r="AF336" s="46"/>
      <c r="AG336" s="46"/>
      <c r="AH336" s="46"/>
      <c r="AI336" s="46"/>
      <c r="AJ336" s="46"/>
      <c r="AK336" s="46"/>
      <c r="AL336" s="46"/>
    </row>
    <row r="337">
      <c r="A337" s="50"/>
      <c r="B337" s="46"/>
      <c r="C337" s="46"/>
      <c r="D337" s="46"/>
      <c r="E337" s="70"/>
      <c r="F337" s="50"/>
      <c r="G337" s="50"/>
      <c r="H337" s="50"/>
      <c r="I337" s="50"/>
      <c r="J337" s="102"/>
      <c r="K337" s="46"/>
      <c r="L337" s="46"/>
      <c r="M337" s="46"/>
      <c r="N337" s="46"/>
      <c r="O337" s="46"/>
      <c r="P337" s="46"/>
      <c r="Q337" s="46"/>
      <c r="R337" s="46"/>
      <c r="S337" s="46"/>
      <c r="T337" s="46"/>
      <c r="U337" s="46"/>
      <c r="V337" s="46"/>
      <c r="W337" s="46"/>
      <c r="X337" s="46"/>
      <c r="Y337" s="46"/>
      <c r="Z337" s="46"/>
      <c r="AA337" s="46"/>
      <c r="AB337" s="46"/>
      <c r="AC337" s="46"/>
      <c r="AD337" s="46"/>
      <c r="AE337" s="46"/>
      <c r="AF337" s="46"/>
      <c r="AG337" s="46"/>
      <c r="AH337" s="46"/>
      <c r="AI337" s="46"/>
      <c r="AJ337" s="46"/>
      <c r="AK337" s="46"/>
      <c r="AL337" s="46"/>
    </row>
    <row r="338">
      <c r="A338" s="50"/>
      <c r="B338" s="46"/>
      <c r="C338" s="46"/>
      <c r="D338" s="46"/>
      <c r="E338" s="70"/>
      <c r="F338" s="50"/>
      <c r="G338" s="50"/>
      <c r="H338" s="50"/>
      <c r="I338" s="50"/>
      <c r="J338" s="102"/>
      <c r="K338" s="46"/>
      <c r="L338" s="46"/>
      <c r="M338" s="46"/>
      <c r="N338" s="46"/>
      <c r="O338" s="46"/>
      <c r="P338" s="46"/>
      <c r="Q338" s="46"/>
      <c r="R338" s="46"/>
      <c r="S338" s="46"/>
      <c r="T338" s="46"/>
      <c r="U338" s="46"/>
      <c r="V338" s="46"/>
      <c r="W338" s="46"/>
      <c r="X338" s="46"/>
      <c r="Y338" s="46"/>
      <c r="Z338" s="46"/>
      <c r="AA338" s="46"/>
      <c r="AB338" s="46"/>
      <c r="AC338" s="46"/>
      <c r="AD338" s="46"/>
      <c r="AE338" s="46"/>
      <c r="AF338" s="46"/>
      <c r="AG338" s="46"/>
      <c r="AH338" s="46"/>
      <c r="AI338" s="46"/>
      <c r="AJ338" s="46"/>
      <c r="AK338" s="46"/>
      <c r="AL338" s="46"/>
    </row>
    <row r="339">
      <c r="A339" s="50"/>
      <c r="B339" s="46"/>
      <c r="C339" s="46"/>
      <c r="D339" s="46"/>
      <c r="E339" s="70"/>
      <c r="F339" s="50"/>
      <c r="G339" s="50"/>
      <c r="H339" s="50"/>
      <c r="I339" s="50"/>
      <c r="J339" s="102"/>
      <c r="K339" s="46"/>
      <c r="L339" s="46"/>
      <c r="M339" s="46"/>
      <c r="N339" s="46"/>
      <c r="O339" s="46"/>
      <c r="P339" s="46"/>
      <c r="Q339" s="46"/>
      <c r="R339" s="46"/>
      <c r="S339" s="46"/>
      <c r="T339" s="46"/>
      <c r="U339" s="46"/>
      <c r="V339" s="46"/>
      <c r="W339" s="46"/>
      <c r="X339" s="46"/>
      <c r="Y339" s="46"/>
      <c r="Z339" s="46"/>
      <c r="AA339" s="46"/>
      <c r="AB339" s="46"/>
      <c r="AC339" s="46"/>
      <c r="AD339" s="46"/>
      <c r="AE339" s="46"/>
      <c r="AF339" s="46"/>
      <c r="AG339" s="46"/>
      <c r="AH339" s="46"/>
      <c r="AI339" s="46"/>
      <c r="AJ339" s="46"/>
      <c r="AK339" s="46"/>
      <c r="AL339" s="46"/>
    </row>
    <row r="340">
      <c r="A340" s="50"/>
      <c r="B340" s="46"/>
      <c r="C340" s="46"/>
      <c r="D340" s="46"/>
      <c r="E340" s="70"/>
      <c r="F340" s="50"/>
      <c r="G340" s="50"/>
      <c r="H340" s="50"/>
      <c r="I340" s="50"/>
      <c r="J340" s="102"/>
      <c r="K340" s="46"/>
      <c r="L340" s="46"/>
      <c r="M340" s="46"/>
      <c r="N340" s="46"/>
      <c r="O340" s="46"/>
      <c r="P340" s="46"/>
      <c r="Q340" s="46"/>
      <c r="R340" s="46"/>
      <c r="S340" s="46"/>
      <c r="T340" s="46"/>
      <c r="U340" s="46"/>
      <c r="V340" s="46"/>
      <c r="W340" s="46"/>
      <c r="X340" s="46"/>
      <c r="Y340" s="46"/>
      <c r="Z340" s="46"/>
      <c r="AA340" s="46"/>
      <c r="AB340" s="46"/>
      <c r="AC340" s="46"/>
      <c r="AD340" s="46"/>
      <c r="AE340" s="46"/>
      <c r="AF340" s="46"/>
      <c r="AG340" s="46"/>
      <c r="AH340" s="46"/>
      <c r="AI340" s="46"/>
      <c r="AJ340" s="46"/>
      <c r="AK340" s="46"/>
      <c r="AL340" s="46"/>
    </row>
    <row r="341">
      <c r="A341" s="50"/>
      <c r="B341" s="46"/>
      <c r="C341" s="46"/>
      <c r="D341" s="46"/>
      <c r="E341" s="70"/>
      <c r="F341" s="50"/>
      <c r="G341" s="50"/>
      <c r="H341" s="50"/>
      <c r="I341" s="50"/>
      <c r="J341" s="102"/>
      <c r="K341" s="46"/>
      <c r="L341" s="46"/>
      <c r="M341" s="46"/>
      <c r="N341" s="46"/>
      <c r="O341" s="46"/>
      <c r="P341" s="46"/>
      <c r="Q341" s="46"/>
      <c r="R341" s="46"/>
      <c r="S341" s="46"/>
      <c r="T341" s="46"/>
      <c r="U341" s="46"/>
      <c r="V341" s="46"/>
      <c r="W341" s="46"/>
      <c r="X341" s="46"/>
      <c r="Y341" s="46"/>
      <c r="Z341" s="46"/>
      <c r="AA341" s="46"/>
      <c r="AB341" s="46"/>
      <c r="AC341" s="46"/>
      <c r="AD341" s="46"/>
      <c r="AE341" s="46"/>
      <c r="AF341" s="46"/>
      <c r="AG341" s="46"/>
      <c r="AH341" s="46"/>
      <c r="AI341" s="46"/>
      <c r="AJ341" s="46"/>
      <c r="AK341" s="46"/>
      <c r="AL341" s="46"/>
    </row>
    <row r="342">
      <c r="A342" s="50"/>
      <c r="B342" s="46"/>
      <c r="C342" s="46"/>
      <c r="D342" s="46"/>
      <c r="E342" s="70"/>
      <c r="F342" s="50"/>
      <c r="G342" s="50"/>
      <c r="H342" s="50"/>
      <c r="I342" s="50"/>
      <c r="J342" s="102"/>
      <c r="K342" s="46"/>
      <c r="L342" s="46"/>
      <c r="M342" s="46"/>
      <c r="N342" s="46"/>
      <c r="O342" s="46"/>
      <c r="P342" s="46"/>
      <c r="Q342" s="46"/>
      <c r="R342" s="46"/>
      <c r="S342" s="46"/>
      <c r="T342" s="46"/>
      <c r="U342" s="46"/>
      <c r="V342" s="46"/>
      <c r="W342" s="46"/>
      <c r="X342" s="46"/>
      <c r="Y342" s="46"/>
      <c r="Z342" s="46"/>
      <c r="AA342" s="46"/>
      <c r="AB342" s="46"/>
      <c r="AC342" s="46"/>
      <c r="AD342" s="46"/>
      <c r="AE342" s="46"/>
      <c r="AF342" s="46"/>
      <c r="AG342" s="46"/>
      <c r="AH342" s="46"/>
      <c r="AI342" s="46"/>
      <c r="AJ342" s="46"/>
      <c r="AK342" s="46"/>
      <c r="AL342" s="46"/>
    </row>
    <row r="343">
      <c r="A343" s="50"/>
      <c r="B343" s="46"/>
      <c r="C343" s="46"/>
      <c r="D343" s="46"/>
      <c r="E343" s="70"/>
      <c r="F343" s="50"/>
      <c r="G343" s="50"/>
      <c r="H343" s="50"/>
      <c r="I343" s="50"/>
      <c r="J343" s="102"/>
      <c r="K343" s="46"/>
      <c r="L343" s="46"/>
      <c r="M343" s="46"/>
      <c r="N343" s="46"/>
      <c r="O343" s="46"/>
      <c r="P343" s="46"/>
      <c r="Q343" s="46"/>
      <c r="R343" s="46"/>
      <c r="S343" s="46"/>
      <c r="T343" s="46"/>
      <c r="U343" s="46"/>
      <c r="V343" s="46"/>
      <c r="W343" s="46"/>
      <c r="X343" s="46"/>
      <c r="Y343" s="46"/>
      <c r="Z343" s="46"/>
      <c r="AA343" s="46"/>
      <c r="AB343" s="46"/>
      <c r="AC343" s="46"/>
      <c r="AD343" s="46"/>
      <c r="AE343" s="46"/>
      <c r="AF343" s="46"/>
      <c r="AG343" s="46"/>
      <c r="AH343" s="46"/>
      <c r="AI343" s="46"/>
      <c r="AJ343" s="46"/>
      <c r="AK343" s="46"/>
      <c r="AL343" s="46"/>
    </row>
    <row r="344">
      <c r="A344" s="50"/>
      <c r="B344" s="46"/>
      <c r="C344" s="46"/>
      <c r="D344" s="46"/>
      <c r="E344" s="70"/>
      <c r="F344" s="50"/>
      <c r="G344" s="50"/>
      <c r="H344" s="50"/>
      <c r="I344" s="50"/>
      <c r="J344" s="102"/>
      <c r="K344" s="46"/>
      <c r="L344" s="46"/>
      <c r="M344" s="46"/>
      <c r="N344" s="46"/>
      <c r="O344" s="46"/>
      <c r="P344" s="46"/>
      <c r="Q344" s="46"/>
      <c r="R344" s="46"/>
      <c r="S344" s="46"/>
      <c r="T344" s="46"/>
      <c r="U344" s="46"/>
      <c r="V344" s="46"/>
      <c r="W344" s="46"/>
      <c r="X344" s="46"/>
      <c r="Y344" s="46"/>
      <c r="Z344" s="46"/>
      <c r="AA344" s="46"/>
      <c r="AB344" s="46"/>
      <c r="AC344" s="46"/>
      <c r="AD344" s="46"/>
      <c r="AE344" s="46"/>
      <c r="AF344" s="46"/>
      <c r="AG344" s="46"/>
      <c r="AH344" s="46"/>
      <c r="AI344" s="46"/>
      <c r="AJ344" s="46"/>
      <c r="AK344" s="46"/>
      <c r="AL344" s="46"/>
    </row>
    <row r="345">
      <c r="A345" s="50"/>
      <c r="B345" s="46"/>
      <c r="C345" s="46"/>
      <c r="D345" s="46"/>
      <c r="E345" s="70"/>
      <c r="F345" s="50"/>
      <c r="G345" s="50"/>
      <c r="H345" s="50"/>
      <c r="I345" s="50"/>
      <c r="J345" s="102"/>
      <c r="K345" s="46"/>
      <c r="L345" s="46"/>
      <c r="M345" s="46"/>
      <c r="N345" s="46"/>
      <c r="O345" s="46"/>
      <c r="P345" s="46"/>
      <c r="Q345" s="46"/>
      <c r="R345" s="46"/>
      <c r="S345" s="46"/>
      <c r="T345" s="46"/>
      <c r="U345" s="46"/>
      <c r="V345" s="46"/>
      <c r="W345" s="46"/>
      <c r="X345" s="46"/>
      <c r="Y345" s="46"/>
      <c r="Z345" s="46"/>
      <c r="AA345" s="46"/>
      <c r="AB345" s="46"/>
      <c r="AC345" s="46"/>
      <c r="AD345" s="46"/>
      <c r="AE345" s="46"/>
      <c r="AF345" s="46"/>
      <c r="AG345" s="46"/>
      <c r="AH345" s="46"/>
      <c r="AI345" s="46"/>
      <c r="AJ345" s="46"/>
      <c r="AK345" s="46"/>
      <c r="AL345" s="46"/>
    </row>
    <row r="346">
      <c r="A346" s="50"/>
      <c r="B346" s="46"/>
      <c r="C346" s="46"/>
      <c r="D346" s="46"/>
      <c r="E346" s="70"/>
      <c r="F346" s="50"/>
      <c r="G346" s="50"/>
      <c r="H346" s="50"/>
      <c r="I346" s="50"/>
      <c r="J346" s="102"/>
      <c r="K346" s="46"/>
      <c r="L346" s="46"/>
      <c r="M346" s="46"/>
      <c r="N346" s="46"/>
      <c r="O346" s="46"/>
      <c r="P346" s="46"/>
      <c r="Q346" s="46"/>
      <c r="R346" s="46"/>
      <c r="S346" s="46"/>
      <c r="T346" s="46"/>
      <c r="U346" s="46"/>
      <c r="V346" s="46"/>
      <c r="W346" s="46"/>
      <c r="X346" s="46"/>
      <c r="Y346" s="46"/>
      <c r="Z346" s="46"/>
      <c r="AA346" s="46"/>
      <c r="AB346" s="46"/>
      <c r="AC346" s="46"/>
      <c r="AD346" s="46"/>
      <c r="AE346" s="46"/>
      <c r="AF346" s="46"/>
      <c r="AG346" s="46"/>
      <c r="AH346" s="46"/>
      <c r="AI346" s="46"/>
      <c r="AJ346" s="46"/>
      <c r="AK346" s="46"/>
      <c r="AL346" s="46"/>
    </row>
    <row r="347">
      <c r="A347" s="50"/>
      <c r="B347" s="46"/>
      <c r="C347" s="46"/>
      <c r="D347" s="46"/>
      <c r="E347" s="70"/>
      <c r="F347" s="50"/>
      <c r="G347" s="50"/>
      <c r="H347" s="50"/>
      <c r="I347" s="50"/>
      <c r="J347" s="102"/>
      <c r="K347" s="46"/>
      <c r="L347" s="46"/>
      <c r="M347" s="46"/>
      <c r="N347" s="46"/>
      <c r="O347" s="46"/>
      <c r="P347" s="46"/>
      <c r="Q347" s="46"/>
      <c r="R347" s="46"/>
      <c r="S347" s="46"/>
      <c r="T347" s="46"/>
      <c r="U347" s="46"/>
      <c r="V347" s="46"/>
      <c r="W347" s="46"/>
      <c r="X347" s="46"/>
      <c r="Y347" s="46"/>
      <c r="Z347" s="46"/>
      <c r="AA347" s="46"/>
      <c r="AB347" s="46"/>
      <c r="AC347" s="46"/>
      <c r="AD347" s="46"/>
      <c r="AE347" s="46"/>
      <c r="AF347" s="46"/>
      <c r="AG347" s="46"/>
      <c r="AH347" s="46"/>
      <c r="AI347" s="46"/>
      <c r="AJ347" s="46"/>
      <c r="AK347" s="46"/>
      <c r="AL347" s="46"/>
    </row>
    <row r="348">
      <c r="A348" s="50"/>
      <c r="B348" s="46"/>
      <c r="C348" s="46"/>
      <c r="D348" s="46"/>
      <c r="E348" s="70"/>
      <c r="F348" s="50"/>
      <c r="G348" s="50"/>
      <c r="H348" s="50"/>
      <c r="I348" s="50"/>
      <c r="J348" s="102"/>
      <c r="K348" s="46"/>
      <c r="L348" s="46"/>
      <c r="M348" s="46"/>
      <c r="N348" s="46"/>
      <c r="O348" s="46"/>
      <c r="P348" s="46"/>
      <c r="Q348" s="46"/>
      <c r="R348" s="46"/>
      <c r="S348" s="46"/>
      <c r="T348" s="46"/>
      <c r="U348" s="46"/>
      <c r="V348" s="46"/>
      <c r="W348" s="46"/>
      <c r="X348" s="46"/>
      <c r="Y348" s="46"/>
      <c r="Z348" s="46"/>
      <c r="AA348" s="46"/>
      <c r="AB348" s="46"/>
      <c r="AC348" s="46"/>
      <c r="AD348" s="46"/>
      <c r="AE348" s="46"/>
      <c r="AF348" s="46"/>
      <c r="AG348" s="46"/>
      <c r="AH348" s="46"/>
      <c r="AI348" s="46"/>
      <c r="AJ348" s="46"/>
      <c r="AK348" s="46"/>
      <c r="AL348" s="46"/>
    </row>
    <row r="349">
      <c r="A349" s="50"/>
      <c r="B349" s="46"/>
      <c r="C349" s="46"/>
      <c r="D349" s="46"/>
      <c r="E349" s="70"/>
      <c r="F349" s="50"/>
      <c r="G349" s="50"/>
      <c r="H349" s="50"/>
      <c r="I349" s="50"/>
      <c r="J349" s="102"/>
      <c r="K349" s="46"/>
      <c r="L349" s="46"/>
      <c r="M349" s="46"/>
      <c r="N349" s="46"/>
      <c r="O349" s="46"/>
      <c r="P349" s="46"/>
      <c r="Q349" s="46"/>
      <c r="R349" s="46"/>
      <c r="S349" s="46"/>
      <c r="T349" s="46"/>
      <c r="U349" s="46"/>
      <c r="V349" s="46"/>
      <c r="W349" s="46"/>
      <c r="X349" s="46"/>
      <c r="Y349" s="46"/>
      <c r="Z349" s="46"/>
      <c r="AA349" s="46"/>
      <c r="AB349" s="46"/>
      <c r="AC349" s="46"/>
      <c r="AD349" s="46"/>
      <c r="AE349" s="46"/>
      <c r="AF349" s="46"/>
      <c r="AG349" s="46"/>
      <c r="AH349" s="46"/>
      <c r="AI349" s="46"/>
      <c r="AJ349" s="46"/>
      <c r="AK349" s="46"/>
      <c r="AL349" s="46"/>
    </row>
    <row r="350">
      <c r="A350" s="50"/>
      <c r="B350" s="46"/>
      <c r="C350" s="46"/>
      <c r="D350" s="46"/>
      <c r="E350" s="70"/>
      <c r="F350" s="50"/>
      <c r="G350" s="50"/>
      <c r="H350" s="50"/>
      <c r="I350" s="50"/>
      <c r="J350" s="102"/>
      <c r="K350" s="46"/>
      <c r="L350" s="46"/>
      <c r="M350" s="46"/>
      <c r="N350" s="46"/>
      <c r="O350" s="46"/>
      <c r="P350" s="46"/>
      <c r="Q350" s="46"/>
      <c r="R350" s="46"/>
      <c r="S350" s="46"/>
      <c r="T350" s="46"/>
      <c r="U350" s="46"/>
      <c r="V350" s="46"/>
      <c r="W350" s="46"/>
      <c r="X350" s="46"/>
      <c r="Y350" s="46"/>
      <c r="Z350" s="46"/>
      <c r="AA350" s="46"/>
      <c r="AB350" s="46"/>
      <c r="AC350" s="46"/>
      <c r="AD350" s="46"/>
      <c r="AE350" s="46"/>
      <c r="AF350" s="46"/>
      <c r="AG350" s="46"/>
      <c r="AH350" s="46"/>
      <c r="AI350" s="46"/>
      <c r="AJ350" s="46"/>
      <c r="AK350" s="46"/>
      <c r="AL350" s="46"/>
    </row>
    <row r="351">
      <c r="A351" s="50"/>
      <c r="B351" s="46"/>
      <c r="C351" s="46"/>
      <c r="D351" s="46"/>
      <c r="E351" s="70"/>
      <c r="F351" s="50"/>
      <c r="G351" s="50"/>
      <c r="H351" s="50"/>
      <c r="I351" s="50"/>
      <c r="J351" s="102"/>
      <c r="K351" s="46"/>
      <c r="L351" s="46"/>
      <c r="M351" s="46"/>
      <c r="N351" s="46"/>
      <c r="O351" s="46"/>
      <c r="P351" s="46"/>
      <c r="Q351" s="46"/>
      <c r="R351" s="46"/>
      <c r="S351" s="46"/>
      <c r="T351" s="46"/>
      <c r="U351" s="46"/>
      <c r="V351" s="46"/>
      <c r="W351" s="46"/>
      <c r="X351" s="46"/>
      <c r="Y351" s="46"/>
      <c r="Z351" s="46"/>
      <c r="AA351" s="46"/>
      <c r="AB351" s="46"/>
      <c r="AC351" s="46"/>
      <c r="AD351" s="46"/>
      <c r="AE351" s="46"/>
      <c r="AF351" s="46"/>
      <c r="AG351" s="46"/>
      <c r="AH351" s="46"/>
      <c r="AI351" s="46"/>
      <c r="AJ351" s="46"/>
      <c r="AK351" s="46"/>
      <c r="AL351" s="46"/>
    </row>
    <row r="352">
      <c r="A352" s="50"/>
      <c r="B352" s="46"/>
      <c r="C352" s="46"/>
      <c r="D352" s="46"/>
      <c r="E352" s="70"/>
      <c r="F352" s="50"/>
      <c r="G352" s="50"/>
      <c r="H352" s="50"/>
      <c r="I352" s="50"/>
      <c r="J352" s="102"/>
      <c r="K352" s="46"/>
      <c r="L352" s="46"/>
      <c r="M352" s="46"/>
      <c r="N352" s="46"/>
      <c r="O352" s="46"/>
      <c r="P352" s="46"/>
      <c r="Q352" s="46"/>
      <c r="R352" s="46"/>
      <c r="S352" s="46"/>
      <c r="T352" s="46"/>
      <c r="U352" s="46"/>
      <c r="V352" s="46"/>
      <c r="W352" s="46"/>
      <c r="X352" s="46"/>
      <c r="Y352" s="46"/>
      <c r="Z352" s="46"/>
      <c r="AA352" s="46"/>
      <c r="AB352" s="46"/>
      <c r="AC352" s="46"/>
      <c r="AD352" s="46"/>
      <c r="AE352" s="46"/>
      <c r="AF352" s="46"/>
      <c r="AG352" s="46"/>
      <c r="AH352" s="46"/>
      <c r="AI352" s="46"/>
      <c r="AJ352" s="46"/>
      <c r="AK352" s="46"/>
      <c r="AL352" s="46"/>
    </row>
    <row r="353">
      <c r="A353" s="50"/>
      <c r="B353" s="46"/>
      <c r="C353" s="46"/>
      <c r="D353" s="46"/>
      <c r="E353" s="70"/>
      <c r="F353" s="50"/>
      <c r="G353" s="50"/>
      <c r="H353" s="50"/>
      <c r="I353" s="50"/>
      <c r="J353" s="102"/>
      <c r="K353" s="46"/>
      <c r="L353" s="46"/>
      <c r="M353" s="46"/>
      <c r="N353" s="46"/>
      <c r="O353" s="46"/>
      <c r="P353" s="46"/>
      <c r="Q353" s="46"/>
      <c r="R353" s="46"/>
      <c r="S353" s="46"/>
      <c r="T353" s="46"/>
      <c r="U353" s="46"/>
      <c r="V353" s="46"/>
      <c r="W353" s="46"/>
      <c r="X353" s="46"/>
      <c r="Y353" s="46"/>
      <c r="Z353" s="46"/>
      <c r="AA353" s="46"/>
      <c r="AB353" s="46"/>
      <c r="AC353" s="46"/>
      <c r="AD353" s="46"/>
      <c r="AE353" s="46"/>
      <c r="AF353" s="46"/>
      <c r="AG353" s="46"/>
      <c r="AH353" s="46"/>
      <c r="AI353" s="46"/>
      <c r="AJ353" s="46"/>
      <c r="AK353" s="46"/>
      <c r="AL353" s="46"/>
    </row>
    <row r="354">
      <c r="A354" s="50"/>
      <c r="B354" s="46"/>
      <c r="C354" s="46"/>
      <c r="D354" s="46"/>
      <c r="E354" s="70"/>
      <c r="F354" s="50"/>
      <c r="G354" s="50"/>
      <c r="H354" s="50"/>
      <c r="I354" s="50"/>
      <c r="J354" s="102"/>
      <c r="K354" s="46"/>
      <c r="L354" s="46"/>
      <c r="M354" s="46"/>
      <c r="N354" s="46"/>
      <c r="O354" s="46"/>
      <c r="P354" s="46"/>
      <c r="Q354" s="46"/>
      <c r="R354" s="46"/>
      <c r="S354" s="46"/>
      <c r="T354" s="46"/>
      <c r="U354" s="46"/>
      <c r="V354" s="46"/>
      <c r="W354" s="46"/>
      <c r="X354" s="46"/>
      <c r="Y354" s="46"/>
      <c r="Z354" s="46"/>
      <c r="AA354" s="46"/>
      <c r="AB354" s="46"/>
      <c r="AC354" s="46"/>
      <c r="AD354" s="46"/>
      <c r="AE354" s="46"/>
      <c r="AF354" s="46"/>
      <c r="AG354" s="46"/>
      <c r="AH354" s="46"/>
      <c r="AI354" s="46"/>
      <c r="AJ354" s="46"/>
      <c r="AK354" s="46"/>
      <c r="AL354" s="46"/>
    </row>
    <row r="355">
      <c r="A355" s="50"/>
      <c r="B355" s="46"/>
      <c r="C355" s="46"/>
      <c r="D355" s="46"/>
      <c r="E355" s="70"/>
      <c r="F355" s="50"/>
      <c r="G355" s="50"/>
      <c r="H355" s="50"/>
      <c r="I355" s="50"/>
      <c r="J355" s="102"/>
      <c r="K355" s="46"/>
      <c r="L355" s="46"/>
      <c r="M355" s="46"/>
      <c r="N355" s="46"/>
      <c r="O355" s="46"/>
      <c r="P355" s="46"/>
      <c r="Q355" s="46"/>
      <c r="R355" s="46"/>
      <c r="S355" s="46"/>
      <c r="T355" s="46"/>
      <c r="U355" s="46"/>
      <c r="V355" s="46"/>
      <c r="W355" s="46"/>
      <c r="X355" s="46"/>
      <c r="Y355" s="46"/>
      <c r="Z355" s="46"/>
      <c r="AA355" s="46"/>
      <c r="AB355" s="46"/>
      <c r="AC355" s="46"/>
      <c r="AD355" s="46"/>
      <c r="AE355" s="46"/>
      <c r="AF355" s="46"/>
      <c r="AG355" s="46"/>
      <c r="AH355" s="46"/>
      <c r="AI355" s="46"/>
      <c r="AJ355" s="46"/>
      <c r="AK355" s="46"/>
      <c r="AL355" s="46"/>
    </row>
    <row r="356">
      <c r="A356" s="50"/>
      <c r="B356" s="46"/>
      <c r="C356" s="46"/>
      <c r="D356" s="46"/>
      <c r="E356" s="70"/>
      <c r="F356" s="50"/>
      <c r="G356" s="50"/>
      <c r="H356" s="50"/>
      <c r="I356" s="50"/>
      <c r="J356" s="102"/>
      <c r="K356" s="46"/>
      <c r="L356" s="46"/>
      <c r="M356" s="46"/>
      <c r="N356" s="46"/>
      <c r="O356" s="46"/>
      <c r="P356" s="46"/>
      <c r="Q356" s="46"/>
      <c r="R356" s="46"/>
      <c r="S356" s="46"/>
      <c r="T356" s="46"/>
      <c r="U356" s="46"/>
      <c r="V356" s="46"/>
      <c r="W356" s="46"/>
      <c r="X356" s="46"/>
      <c r="Y356" s="46"/>
      <c r="Z356" s="46"/>
      <c r="AA356" s="46"/>
      <c r="AB356" s="46"/>
      <c r="AC356" s="46"/>
      <c r="AD356" s="46"/>
      <c r="AE356" s="46"/>
      <c r="AF356" s="46"/>
      <c r="AG356" s="46"/>
      <c r="AH356" s="46"/>
      <c r="AI356" s="46"/>
      <c r="AJ356" s="46"/>
      <c r="AK356" s="46"/>
      <c r="AL356" s="46"/>
    </row>
    <row r="357">
      <c r="A357" s="50"/>
      <c r="B357" s="46"/>
      <c r="C357" s="46"/>
      <c r="D357" s="46"/>
      <c r="E357" s="70"/>
      <c r="F357" s="50"/>
      <c r="G357" s="50"/>
      <c r="H357" s="50"/>
      <c r="I357" s="50"/>
      <c r="J357" s="102"/>
      <c r="K357" s="46"/>
      <c r="L357" s="46"/>
      <c r="M357" s="46"/>
      <c r="N357" s="46"/>
      <c r="O357" s="46"/>
      <c r="P357" s="46"/>
      <c r="Q357" s="46"/>
      <c r="R357" s="46"/>
      <c r="S357" s="46"/>
      <c r="T357" s="46"/>
      <c r="U357" s="46"/>
      <c r="V357" s="46"/>
      <c r="W357" s="46"/>
      <c r="X357" s="46"/>
      <c r="Y357" s="46"/>
      <c r="Z357" s="46"/>
      <c r="AA357" s="46"/>
      <c r="AB357" s="46"/>
      <c r="AC357" s="46"/>
      <c r="AD357" s="46"/>
      <c r="AE357" s="46"/>
      <c r="AF357" s="46"/>
      <c r="AG357" s="46"/>
      <c r="AH357" s="46"/>
      <c r="AI357" s="46"/>
      <c r="AJ357" s="46"/>
      <c r="AK357" s="46"/>
      <c r="AL357" s="46"/>
    </row>
    <row r="358">
      <c r="A358" s="50"/>
      <c r="B358" s="46"/>
      <c r="C358" s="46"/>
      <c r="D358" s="46"/>
      <c r="E358" s="70"/>
      <c r="F358" s="50"/>
      <c r="G358" s="50"/>
      <c r="H358" s="50"/>
      <c r="I358" s="50"/>
      <c r="J358" s="102"/>
      <c r="K358" s="46"/>
      <c r="L358" s="46"/>
      <c r="M358" s="46"/>
      <c r="N358" s="46"/>
      <c r="O358" s="46"/>
      <c r="P358" s="46"/>
      <c r="Q358" s="46"/>
      <c r="R358" s="46"/>
      <c r="S358" s="46"/>
      <c r="T358" s="46"/>
      <c r="U358" s="46"/>
      <c r="V358" s="46"/>
      <c r="W358" s="46"/>
      <c r="X358" s="46"/>
      <c r="Y358" s="46"/>
      <c r="Z358" s="46"/>
      <c r="AA358" s="46"/>
      <c r="AB358" s="46"/>
      <c r="AC358" s="46"/>
      <c r="AD358" s="46"/>
      <c r="AE358" s="46"/>
      <c r="AF358" s="46"/>
      <c r="AG358" s="46"/>
      <c r="AH358" s="46"/>
      <c r="AI358" s="46"/>
      <c r="AJ358" s="46"/>
      <c r="AK358" s="46"/>
      <c r="AL358" s="46"/>
    </row>
    <row r="359">
      <c r="A359" s="50"/>
      <c r="B359" s="46"/>
      <c r="C359" s="46"/>
      <c r="D359" s="46"/>
      <c r="E359" s="70"/>
      <c r="F359" s="50"/>
      <c r="G359" s="50"/>
      <c r="H359" s="50"/>
      <c r="I359" s="50"/>
      <c r="J359" s="102"/>
      <c r="K359" s="46"/>
      <c r="L359" s="46"/>
      <c r="M359" s="46"/>
      <c r="N359" s="46"/>
      <c r="O359" s="46"/>
      <c r="P359" s="46"/>
      <c r="Q359" s="46"/>
      <c r="R359" s="46"/>
      <c r="S359" s="46"/>
      <c r="T359" s="46"/>
      <c r="U359" s="46"/>
      <c r="V359" s="46"/>
      <c r="W359" s="46"/>
      <c r="X359" s="46"/>
      <c r="Y359" s="46"/>
      <c r="Z359" s="46"/>
      <c r="AA359" s="46"/>
      <c r="AB359" s="46"/>
      <c r="AC359" s="46"/>
      <c r="AD359" s="46"/>
      <c r="AE359" s="46"/>
      <c r="AF359" s="46"/>
      <c r="AG359" s="46"/>
      <c r="AH359" s="46"/>
      <c r="AI359" s="46"/>
      <c r="AJ359" s="46"/>
      <c r="AK359" s="46"/>
      <c r="AL359" s="46"/>
    </row>
    <row r="360">
      <c r="A360" s="50"/>
      <c r="B360" s="46"/>
      <c r="C360" s="46"/>
      <c r="D360" s="46"/>
      <c r="E360" s="70"/>
      <c r="F360" s="50"/>
      <c r="G360" s="50"/>
      <c r="H360" s="50"/>
      <c r="I360" s="50"/>
      <c r="J360" s="102"/>
      <c r="K360" s="46"/>
      <c r="L360" s="46"/>
      <c r="M360" s="46"/>
      <c r="N360" s="46"/>
      <c r="O360" s="46"/>
      <c r="P360" s="46"/>
      <c r="Q360" s="46"/>
      <c r="R360" s="46"/>
      <c r="S360" s="46"/>
      <c r="T360" s="46"/>
      <c r="U360" s="46"/>
      <c r="V360" s="46"/>
      <c r="W360" s="46"/>
      <c r="X360" s="46"/>
      <c r="Y360" s="46"/>
      <c r="Z360" s="46"/>
      <c r="AA360" s="46"/>
      <c r="AB360" s="46"/>
      <c r="AC360" s="46"/>
      <c r="AD360" s="46"/>
      <c r="AE360" s="46"/>
      <c r="AF360" s="46"/>
      <c r="AG360" s="46"/>
      <c r="AH360" s="46"/>
      <c r="AI360" s="46"/>
      <c r="AJ360" s="46"/>
      <c r="AK360" s="46"/>
      <c r="AL360" s="46"/>
    </row>
    <row r="361">
      <c r="A361" s="50"/>
      <c r="B361" s="46"/>
      <c r="C361" s="46"/>
      <c r="D361" s="46"/>
      <c r="E361" s="70"/>
      <c r="F361" s="50"/>
      <c r="G361" s="50"/>
      <c r="H361" s="50"/>
      <c r="I361" s="50"/>
      <c r="J361" s="102"/>
      <c r="K361" s="46"/>
      <c r="L361" s="46"/>
      <c r="M361" s="46"/>
      <c r="N361" s="46"/>
      <c r="O361" s="46"/>
      <c r="P361" s="46"/>
      <c r="Q361" s="46"/>
      <c r="R361" s="46"/>
      <c r="S361" s="46"/>
      <c r="T361" s="46"/>
      <c r="U361" s="46"/>
      <c r="V361" s="46"/>
      <c r="W361" s="46"/>
      <c r="X361" s="46"/>
      <c r="Y361" s="46"/>
      <c r="Z361" s="46"/>
      <c r="AA361" s="46"/>
      <c r="AB361" s="46"/>
      <c r="AC361" s="46"/>
      <c r="AD361" s="46"/>
      <c r="AE361" s="46"/>
      <c r="AF361" s="46"/>
      <c r="AG361" s="46"/>
      <c r="AH361" s="46"/>
      <c r="AI361" s="46"/>
      <c r="AJ361" s="46"/>
      <c r="AK361" s="46"/>
      <c r="AL361" s="46"/>
    </row>
    <row r="362">
      <c r="A362" s="50"/>
      <c r="B362" s="46"/>
      <c r="C362" s="46"/>
      <c r="D362" s="46"/>
      <c r="E362" s="70"/>
      <c r="F362" s="50"/>
      <c r="G362" s="50"/>
      <c r="H362" s="50"/>
      <c r="I362" s="50"/>
      <c r="J362" s="102"/>
      <c r="K362" s="46"/>
      <c r="L362" s="46"/>
      <c r="M362" s="46"/>
      <c r="N362" s="46"/>
      <c r="O362" s="46"/>
      <c r="P362" s="46"/>
      <c r="Q362" s="46"/>
      <c r="R362" s="46"/>
      <c r="S362" s="46"/>
      <c r="T362" s="46"/>
      <c r="U362" s="46"/>
      <c r="V362" s="46"/>
      <c r="W362" s="46"/>
      <c r="X362" s="46"/>
      <c r="Y362" s="46"/>
      <c r="Z362" s="46"/>
      <c r="AA362" s="46"/>
      <c r="AB362" s="46"/>
      <c r="AC362" s="46"/>
      <c r="AD362" s="46"/>
      <c r="AE362" s="46"/>
      <c r="AF362" s="46"/>
      <c r="AG362" s="46"/>
      <c r="AH362" s="46"/>
      <c r="AI362" s="46"/>
      <c r="AJ362" s="46"/>
      <c r="AK362" s="46"/>
      <c r="AL362" s="46"/>
    </row>
    <row r="363">
      <c r="A363" s="50"/>
      <c r="B363" s="46"/>
      <c r="C363" s="46"/>
      <c r="D363" s="46"/>
      <c r="E363" s="70"/>
      <c r="F363" s="50"/>
      <c r="G363" s="50"/>
      <c r="H363" s="50"/>
      <c r="I363" s="50"/>
      <c r="J363" s="102"/>
      <c r="K363" s="46"/>
      <c r="L363" s="46"/>
      <c r="M363" s="46"/>
      <c r="N363" s="46"/>
      <c r="O363" s="46"/>
      <c r="P363" s="46"/>
      <c r="Q363" s="46"/>
      <c r="R363" s="46"/>
      <c r="S363" s="46"/>
      <c r="T363" s="46"/>
      <c r="U363" s="46"/>
      <c r="V363" s="46"/>
      <c r="W363" s="46"/>
      <c r="X363" s="46"/>
      <c r="Y363" s="46"/>
      <c r="Z363" s="46"/>
      <c r="AA363" s="46"/>
      <c r="AB363" s="46"/>
      <c r="AC363" s="46"/>
      <c r="AD363" s="46"/>
      <c r="AE363" s="46"/>
      <c r="AF363" s="46"/>
      <c r="AG363" s="46"/>
      <c r="AH363" s="46"/>
      <c r="AI363" s="46"/>
      <c r="AJ363" s="46"/>
      <c r="AK363" s="46"/>
      <c r="AL363" s="46"/>
    </row>
    <row r="364">
      <c r="A364" s="50"/>
      <c r="B364" s="46"/>
      <c r="C364" s="46"/>
      <c r="D364" s="46"/>
      <c r="E364" s="70"/>
      <c r="F364" s="50"/>
      <c r="G364" s="50"/>
      <c r="H364" s="50"/>
      <c r="I364" s="50"/>
      <c r="J364" s="102"/>
      <c r="K364" s="46"/>
      <c r="L364" s="46"/>
      <c r="M364" s="46"/>
      <c r="N364" s="46"/>
      <c r="O364" s="46"/>
      <c r="P364" s="46"/>
      <c r="Q364" s="46"/>
      <c r="R364" s="46"/>
      <c r="S364" s="46"/>
      <c r="T364" s="46"/>
      <c r="U364" s="46"/>
      <c r="V364" s="46"/>
      <c r="W364" s="46"/>
      <c r="X364" s="46"/>
      <c r="Y364" s="46"/>
      <c r="Z364" s="46"/>
      <c r="AA364" s="46"/>
      <c r="AB364" s="46"/>
      <c r="AC364" s="46"/>
      <c r="AD364" s="46"/>
      <c r="AE364" s="46"/>
      <c r="AF364" s="46"/>
      <c r="AG364" s="46"/>
      <c r="AH364" s="46"/>
      <c r="AI364" s="46"/>
      <c r="AJ364" s="46"/>
      <c r="AK364" s="46"/>
      <c r="AL364" s="46"/>
    </row>
    <row r="365">
      <c r="A365" s="50"/>
      <c r="B365" s="46"/>
      <c r="C365" s="46"/>
      <c r="D365" s="46"/>
      <c r="E365" s="70"/>
      <c r="F365" s="50"/>
      <c r="G365" s="50"/>
      <c r="H365" s="50"/>
      <c r="I365" s="50"/>
      <c r="J365" s="102"/>
      <c r="K365" s="46"/>
      <c r="L365" s="46"/>
      <c r="M365" s="46"/>
      <c r="N365" s="46"/>
      <c r="O365" s="46"/>
      <c r="P365" s="46"/>
      <c r="Q365" s="46"/>
      <c r="R365" s="46"/>
      <c r="S365" s="46"/>
      <c r="T365" s="46"/>
      <c r="U365" s="46"/>
      <c r="V365" s="46"/>
      <c r="W365" s="46"/>
      <c r="X365" s="46"/>
      <c r="Y365" s="46"/>
      <c r="Z365" s="46"/>
      <c r="AA365" s="46"/>
      <c r="AB365" s="46"/>
      <c r="AC365" s="46"/>
      <c r="AD365" s="46"/>
      <c r="AE365" s="46"/>
      <c r="AF365" s="46"/>
      <c r="AG365" s="46"/>
      <c r="AH365" s="46"/>
      <c r="AI365" s="46"/>
      <c r="AJ365" s="46"/>
      <c r="AK365" s="46"/>
      <c r="AL365" s="46"/>
    </row>
    <row r="366">
      <c r="A366" s="50"/>
      <c r="B366" s="46"/>
      <c r="C366" s="46"/>
      <c r="D366" s="46"/>
      <c r="E366" s="70"/>
      <c r="F366" s="50"/>
      <c r="G366" s="50"/>
      <c r="H366" s="50"/>
      <c r="I366" s="50"/>
      <c r="J366" s="102"/>
      <c r="K366" s="46"/>
      <c r="L366" s="46"/>
      <c r="M366" s="46"/>
      <c r="N366" s="46"/>
      <c r="O366" s="46"/>
      <c r="P366" s="46"/>
      <c r="Q366" s="46"/>
      <c r="R366" s="46"/>
      <c r="S366" s="46"/>
      <c r="T366" s="46"/>
      <c r="U366" s="46"/>
      <c r="V366" s="46"/>
      <c r="W366" s="46"/>
      <c r="X366" s="46"/>
      <c r="Y366" s="46"/>
      <c r="Z366" s="46"/>
      <c r="AA366" s="46"/>
      <c r="AB366" s="46"/>
      <c r="AC366" s="46"/>
      <c r="AD366" s="46"/>
      <c r="AE366" s="46"/>
      <c r="AF366" s="46"/>
      <c r="AG366" s="46"/>
      <c r="AH366" s="46"/>
      <c r="AI366" s="46"/>
      <c r="AJ366" s="46"/>
      <c r="AK366" s="46"/>
      <c r="AL366" s="46"/>
    </row>
    <row r="367">
      <c r="A367" s="50"/>
      <c r="B367" s="46"/>
      <c r="C367" s="46"/>
      <c r="D367" s="46"/>
      <c r="E367" s="70"/>
      <c r="F367" s="50"/>
      <c r="G367" s="50"/>
      <c r="H367" s="50"/>
      <c r="I367" s="50"/>
      <c r="J367" s="102"/>
      <c r="K367" s="46"/>
      <c r="L367" s="46"/>
      <c r="M367" s="46"/>
      <c r="N367" s="46"/>
      <c r="O367" s="46"/>
      <c r="P367" s="46"/>
      <c r="Q367" s="46"/>
      <c r="R367" s="46"/>
      <c r="S367" s="46"/>
      <c r="T367" s="46"/>
      <c r="U367" s="46"/>
      <c r="V367" s="46"/>
      <c r="W367" s="46"/>
      <c r="X367" s="46"/>
      <c r="Y367" s="46"/>
      <c r="Z367" s="46"/>
      <c r="AA367" s="46"/>
      <c r="AB367" s="46"/>
      <c r="AC367" s="46"/>
      <c r="AD367" s="46"/>
      <c r="AE367" s="46"/>
      <c r="AF367" s="46"/>
      <c r="AG367" s="46"/>
      <c r="AH367" s="46"/>
      <c r="AI367" s="46"/>
      <c r="AJ367" s="46"/>
      <c r="AK367" s="46"/>
      <c r="AL367" s="46"/>
    </row>
    <row r="368">
      <c r="A368" s="50"/>
      <c r="B368" s="46"/>
      <c r="C368" s="46"/>
      <c r="D368" s="46"/>
      <c r="E368" s="70"/>
      <c r="F368" s="50"/>
      <c r="G368" s="50"/>
      <c r="H368" s="50"/>
      <c r="I368" s="50"/>
      <c r="J368" s="102"/>
      <c r="K368" s="46"/>
      <c r="L368" s="46"/>
      <c r="M368" s="46"/>
      <c r="N368" s="46"/>
      <c r="O368" s="46"/>
      <c r="P368" s="46"/>
      <c r="Q368" s="46"/>
      <c r="R368" s="46"/>
      <c r="S368" s="46"/>
      <c r="T368" s="46"/>
      <c r="U368" s="46"/>
      <c r="V368" s="46"/>
      <c r="W368" s="46"/>
      <c r="X368" s="46"/>
      <c r="Y368" s="46"/>
      <c r="Z368" s="46"/>
      <c r="AA368" s="46"/>
      <c r="AB368" s="46"/>
      <c r="AC368" s="46"/>
      <c r="AD368" s="46"/>
      <c r="AE368" s="46"/>
      <c r="AF368" s="46"/>
      <c r="AG368" s="46"/>
      <c r="AH368" s="46"/>
      <c r="AI368" s="46"/>
      <c r="AJ368" s="46"/>
      <c r="AK368" s="46"/>
      <c r="AL368" s="46"/>
    </row>
    <row r="369">
      <c r="A369" s="50"/>
      <c r="B369" s="46"/>
      <c r="C369" s="46"/>
      <c r="D369" s="46"/>
      <c r="E369" s="70"/>
      <c r="F369" s="50"/>
      <c r="G369" s="50"/>
      <c r="H369" s="50"/>
      <c r="I369" s="50"/>
      <c r="J369" s="102"/>
      <c r="K369" s="46"/>
      <c r="L369" s="46"/>
      <c r="M369" s="46"/>
      <c r="N369" s="46"/>
      <c r="O369" s="46"/>
      <c r="P369" s="46"/>
      <c r="Q369" s="46"/>
      <c r="R369" s="46"/>
      <c r="S369" s="46"/>
      <c r="T369" s="46"/>
      <c r="U369" s="46"/>
      <c r="V369" s="46"/>
      <c r="W369" s="46"/>
      <c r="X369" s="46"/>
      <c r="Y369" s="46"/>
      <c r="Z369" s="46"/>
      <c r="AA369" s="46"/>
      <c r="AB369" s="46"/>
      <c r="AC369" s="46"/>
      <c r="AD369" s="46"/>
      <c r="AE369" s="46"/>
      <c r="AF369" s="46"/>
      <c r="AG369" s="46"/>
      <c r="AH369" s="46"/>
      <c r="AI369" s="46"/>
      <c r="AJ369" s="46"/>
      <c r="AK369" s="46"/>
      <c r="AL369" s="46"/>
    </row>
    <row r="370">
      <c r="A370" s="50"/>
      <c r="B370" s="46"/>
      <c r="C370" s="46"/>
      <c r="D370" s="46"/>
      <c r="E370" s="70"/>
      <c r="F370" s="50"/>
      <c r="G370" s="50"/>
      <c r="H370" s="50"/>
      <c r="I370" s="50"/>
      <c r="J370" s="102"/>
      <c r="K370" s="46"/>
      <c r="L370" s="46"/>
      <c r="M370" s="46"/>
      <c r="N370" s="46"/>
      <c r="O370" s="46"/>
      <c r="P370" s="46"/>
      <c r="Q370" s="46"/>
      <c r="R370" s="46"/>
      <c r="S370" s="46"/>
      <c r="T370" s="46"/>
      <c r="U370" s="46"/>
      <c r="V370" s="46"/>
      <c r="W370" s="46"/>
      <c r="X370" s="46"/>
      <c r="Y370" s="46"/>
      <c r="Z370" s="46"/>
      <c r="AA370" s="46"/>
      <c r="AB370" s="46"/>
      <c r="AC370" s="46"/>
      <c r="AD370" s="46"/>
      <c r="AE370" s="46"/>
      <c r="AF370" s="46"/>
      <c r="AG370" s="46"/>
      <c r="AH370" s="46"/>
      <c r="AI370" s="46"/>
      <c r="AJ370" s="46"/>
      <c r="AK370" s="46"/>
      <c r="AL370" s="46"/>
    </row>
    <row r="371">
      <c r="A371" s="50"/>
      <c r="B371" s="46"/>
      <c r="C371" s="46"/>
      <c r="D371" s="46"/>
      <c r="E371" s="70"/>
      <c r="F371" s="50"/>
      <c r="G371" s="50"/>
      <c r="H371" s="50"/>
      <c r="I371" s="50"/>
      <c r="J371" s="102"/>
      <c r="K371" s="46"/>
      <c r="L371" s="46"/>
      <c r="M371" s="46"/>
      <c r="N371" s="46"/>
      <c r="O371" s="46"/>
      <c r="P371" s="46"/>
      <c r="Q371" s="46"/>
      <c r="R371" s="46"/>
      <c r="S371" s="46"/>
      <c r="T371" s="46"/>
      <c r="U371" s="46"/>
      <c r="V371" s="46"/>
      <c r="W371" s="46"/>
      <c r="X371" s="46"/>
      <c r="Y371" s="46"/>
      <c r="Z371" s="46"/>
      <c r="AA371" s="46"/>
      <c r="AB371" s="46"/>
      <c r="AC371" s="46"/>
      <c r="AD371" s="46"/>
      <c r="AE371" s="46"/>
      <c r="AF371" s="46"/>
      <c r="AG371" s="46"/>
      <c r="AH371" s="46"/>
      <c r="AI371" s="46"/>
      <c r="AJ371" s="46"/>
      <c r="AK371" s="46"/>
      <c r="AL371" s="46"/>
    </row>
    <row r="372">
      <c r="A372" s="50"/>
      <c r="B372" s="46"/>
      <c r="C372" s="46"/>
      <c r="D372" s="46"/>
      <c r="E372" s="70"/>
      <c r="F372" s="50"/>
      <c r="G372" s="50"/>
      <c r="H372" s="50"/>
      <c r="I372" s="50"/>
      <c r="J372" s="102"/>
      <c r="K372" s="46"/>
      <c r="L372" s="46"/>
      <c r="M372" s="46"/>
      <c r="N372" s="46"/>
      <c r="O372" s="46"/>
      <c r="P372" s="46"/>
      <c r="Q372" s="46"/>
      <c r="R372" s="46"/>
      <c r="S372" s="46"/>
      <c r="T372" s="46"/>
      <c r="U372" s="46"/>
      <c r="V372" s="46"/>
      <c r="W372" s="46"/>
      <c r="X372" s="46"/>
      <c r="Y372" s="46"/>
      <c r="Z372" s="46"/>
      <c r="AA372" s="46"/>
      <c r="AB372" s="46"/>
      <c r="AC372" s="46"/>
      <c r="AD372" s="46"/>
      <c r="AE372" s="46"/>
      <c r="AF372" s="46"/>
      <c r="AG372" s="46"/>
      <c r="AH372" s="46"/>
      <c r="AI372" s="46"/>
      <c r="AJ372" s="46"/>
      <c r="AK372" s="46"/>
      <c r="AL372" s="46"/>
    </row>
    <row r="373">
      <c r="A373" s="50"/>
      <c r="B373" s="46"/>
      <c r="C373" s="46"/>
      <c r="D373" s="46"/>
      <c r="E373" s="70"/>
      <c r="F373" s="50"/>
      <c r="G373" s="50"/>
      <c r="H373" s="50"/>
      <c r="I373" s="50"/>
      <c r="J373" s="102"/>
      <c r="K373" s="46"/>
      <c r="L373" s="46"/>
      <c r="M373" s="46"/>
      <c r="N373" s="46"/>
      <c r="O373" s="46"/>
      <c r="P373" s="46"/>
      <c r="Q373" s="46"/>
      <c r="R373" s="46"/>
      <c r="S373" s="46"/>
      <c r="T373" s="46"/>
      <c r="U373" s="46"/>
      <c r="V373" s="46"/>
      <c r="W373" s="46"/>
      <c r="X373" s="46"/>
      <c r="Y373" s="46"/>
      <c r="Z373" s="46"/>
      <c r="AA373" s="46"/>
      <c r="AB373" s="46"/>
      <c r="AC373" s="46"/>
      <c r="AD373" s="46"/>
      <c r="AE373" s="46"/>
      <c r="AF373" s="46"/>
      <c r="AG373" s="46"/>
      <c r="AH373" s="46"/>
      <c r="AI373" s="46"/>
      <c r="AJ373" s="46"/>
      <c r="AK373" s="46"/>
      <c r="AL373" s="46"/>
    </row>
    <row r="374">
      <c r="A374" s="50"/>
      <c r="B374" s="46"/>
      <c r="C374" s="46"/>
      <c r="D374" s="46"/>
      <c r="E374" s="70"/>
      <c r="F374" s="50"/>
      <c r="G374" s="50"/>
      <c r="H374" s="50"/>
      <c r="I374" s="50"/>
      <c r="J374" s="102"/>
      <c r="K374" s="46"/>
      <c r="L374" s="46"/>
      <c r="M374" s="46"/>
      <c r="N374" s="46"/>
      <c r="O374" s="46"/>
      <c r="P374" s="46"/>
      <c r="Q374" s="46"/>
      <c r="R374" s="46"/>
      <c r="S374" s="46"/>
      <c r="T374" s="46"/>
      <c r="U374" s="46"/>
      <c r="V374" s="46"/>
      <c r="W374" s="46"/>
      <c r="X374" s="46"/>
      <c r="Y374" s="46"/>
      <c r="Z374" s="46"/>
      <c r="AA374" s="46"/>
      <c r="AB374" s="46"/>
      <c r="AC374" s="46"/>
      <c r="AD374" s="46"/>
      <c r="AE374" s="46"/>
      <c r="AF374" s="46"/>
      <c r="AG374" s="46"/>
      <c r="AH374" s="46"/>
      <c r="AI374" s="46"/>
      <c r="AJ374" s="46"/>
      <c r="AK374" s="46"/>
      <c r="AL374" s="46"/>
    </row>
    <row r="375">
      <c r="A375" s="50"/>
      <c r="B375" s="46"/>
      <c r="C375" s="46"/>
      <c r="D375" s="46"/>
      <c r="E375" s="70"/>
      <c r="F375" s="50"/>
      <c r="G375" s="50"/>
      <c r="H375" s="50"/>
      <c r="I375" s="50"/>
      <c r="J375" s="102"/>
      <c r="K375" s="46"/>
      <c r="L375" s="46"/>
      <c r="M375" s="46"/>
      <c r="N375" s="46"/>
      <c r="O375" s="46"/>
      <c r="P375" s="46"/>
      <c r="Q375" s="46"/>
      <c r="R375" s="46"/>
      <c r="S375" s="46"/>
      <c r="T375" s="46"/>
      <c r="U375" s="46"/>
      <c r="V375" s="46"/>
      <c r="W375" s="46"/>
      <c r="X375" s="46"/>
      <c r="Y375" s="46"/>
      <c r="Z375" s="46"/>
      <c r="AA375" s="46"/>
      <c r="AB375" s="46"/>
      <c r="AC375" s="46"/>
      <c r="AD375" s="46"/>
      <c r="AE375" s="46"/>
      <c r="AF375" s="46"/>
      <c r="AG375" s="46"/>
      <c r="AH375" s="46"/>
      <c r="AI375" s="46"/>
      <c r="AJ375" s="46"/>
      <c r="AK375" s="46"/>
      <c r="AL375" s="46"/>
    </row>
    <row r="376">
      <c r="A376" s="50"/>
      <c r="B376" s="46"/>
      <c r="C376" s="46"/>
      <c r="D376" s="46"/>
      <c r="E376" s="70"/>
      <c r="F376" s="50"/>
      <c r="G376" s="50"/>
      <c r="H376" s="50"/>
      <c r="I376" s="50"/>
      <c r="J376" s="102"/>
      <c r="K376" s="46"/>
      <c r="L376" s="46"/>
      <c r="M376" s="46"/>
      <c r="N376" s="46"/>
      <c r="O376" s="46"/>
      <c r="P376" s="46"/>
      <c r="Q376" s="46"/>
      <c r="R376" s="46"/>
      <c r="S376" s="46"/>
      <c r="T376" s="46"/>
      <c r="U376" s="46"/>
      <c r="V376" s="46"/>
      <c r="W376" s="46"/>
      <c r="X376" s="46"/>
      <c r="Y376" s="46"/>
      <c r="Z376" s="46"/>
      <c r="AA376" s="46"/>
      <c r="AB376" s="46"/>
      <c r="AC376" s="46"/>
      <c r="AD376" s="46"/>
      <c r="AE376" s="46"/>
      <c r="AF376" s="46"/>
      <c r="AG376" s="46"/>
      <c r="AH376" s="46"/>
      <c r="AI376" s="46"/>
      <c r="AJ376" s="46"/>
      <c r="AK376" s="46"/>
      <c r="AL376" s="46"/>
    </row>
    <row r="377">
      <c r="A377" s="50"/>
      <c r="B377" s="46"/>
      <c r="C377" s="46"/>
      <c r="D377" s="46"/>
      <c r="E377" s="70"/>
      <c r="F377" s="50"/>
      <c r="G377" s="50"/>
      <c r="H377" s="50"/>
      <c r="I377" s="50"/>
      <c r="J377" s="102"/>
      <c r="K377" s="46"/>
      <c r="L377" s="46"/>
      <c r="M377" s="46"/>
      <c r="N377" s="46"/>
      <c r="O377" s="46"/>
      <c r="P377" s="46"/>
      <c r="Q377" s="46"/>
      <c r="R377" s="46"/>
      <c r="S377" s="46"/>
      <c r="T377" s="46"/>
      <c r="U377" s="46"/>
      <c r="V377" s="46"/>
      <c r="W377" s="46"/>
      <c r="X377" s="46"/>
      <c r="Y377" s="46"/>
      <c r="Z377" s="46"/>
      <c r="AA377" s="46"/>
      <c r="AB377" s="46"/>
      <c r="AC377" s="46"/>
      <c r="AD377" s="46"/>
      <c r="AE377" s="46"/>
      <c r="AF377" s="46"/>
      <c r="AG377" s="46"/>
      <c r="AH377" s="46"/>
      <c r="AI377" s="46"/>
      <c r="AJ377" s="46"/>
      <c r="AK377" s="46"/>
      <c r="AL377" s="46"/>
    </row>
    <row r="378">
      <c r="A378" s="50"/>
      <c r="B378" s="46"/>
      <c r="C378" s="46"/>
      <c r="D378" s="46"/>
      <c r="E378" s="70"/>
      <c r="F378" s="50"/>
      <c r="G378" s="50"/>
      <c r="H378" s="50"/>
      <c r="I378" s="50"/>
      <c r="J378" s="102"/>
      <c r="K378" s="46"/>
      <c r="L378" s="46"/>
      <c r="M378" s="46"/>
      <c r="N378" s="46"/>
      <c r="O378" s="46"/>
      <c r="P378" s="46"/>
      <c r="Q378" s="46"/>
      <c r="R378" s="46"/>
      <c r="S378" s="46"/>
      <c r="T378" s="46"/>
      <c r="U378" s="46"/>
      <c r="V378" s="46"/>
      <c r="W378" s="46"/>
      <c r="X378" s="46"/>
      <c r="Y378" s="46"/>
      <c r="Z378" s="46"/>
      <c r="AA378" s="46"/>
      <c r="AB378" s="46"/>
      <c r="AC378" s="46"/>
      <c r="AD378" s="46"/>
      <c r="AE378" s="46"/>
      <c r="AF378" s="46"/>
      <c r="AG378" s="46"/>
      <c r="AH378" s="46"/>
      <c r="AI378" s="46"/>
      <c r="AJ378" s="46"/>
      <c r="AK378" s="46"/>
      <c r="AL378" s="46"/>
    </row>
    <row r="379">
      <c r="A379" s="50"/>
      <c r="B379" s="46"/>
      <c r="C379" s="46"/>
      <c r="D379" s="46"/>
      <c r="E379" s="70"/>
      <c r="F379" s="50"/>
      <c r="G379" s="50"/>
      <c r="H379" s="50"/>
      <c r="I379" s="50"/>
      <c r="J379" s="102"/>
      <c r="K379" s="46"/>
      <c r="L379" s="46"/>
      <c r="M379" s="46"/>
      <c r="N379" s="46"/>
      <c r="O379" s="46"/>
      <c r="P379" s="46"/>
      <c r="Q379" s="46"/>
      <c r="R379" s="46"/>
      <c r="S379" s="46"/>
      <c r="T379" s="46"/>
      <c r="U379" s="46"/>
      <c r="V379" s="46"/>
      <c r="W379" s="46"/>
      <c r="X379" s="46"/>
      <c r="Y379" s="46"/>
      <c r="Z379" s="46"/>
      <c r="AA379" s="46"/>
      <c r="AB379" s="46"/>
      <c r="AC379" s="46"/>
      <c r="AD379" s="46"/>
      <c r="AE379" s="46"/>
      <c r="AF379" s="46"/>
      <c r="AG379" s="46"/>
      <c r="AH379" s="46"/>
      <c r="AI379" s="46"/>
      <c r="AJ379" s="46"/>
      <c r="AK379" s="46"/>
      <c r="AL379" s="46"/>
    </row>
    <row r="380">
      <c r="A380" s="50"/>
      <c r="B380" s="46"/>
      <c r="C380" s="46"/>
      <c r="D380" s="46"/>
      <c r="E380" s="70"/>
      <c r="F380" s="50"/>
      <c r="G380" s="50"/>
      <c r="H380" s="50"/>
      <c r="I380" s="50"/>
      <c r="J380" s="102"/>
      <c r="K380" s="46"/>
      <c r="L380" s="46"/>
      <c r="M380" s="46"/>
      <c r="N380" s="46"/>
      <c r="O380" s="46"/>
      <c r="P380" s="46"/>
      <c r="Q380" s="46"/>
      <c r="R380" s="46"/>
      <c r="S380" s="46"/>
      <c r="T380" s="46"/>
      <c r="U380" s="46"/>
      <c r="V380" s="46"/>
      <c r="W380" s="46"/>
      <c r="X380" s="46"/>
      <c r="Y380" s="46"/>
      <c r="Z380" s="46"/>
      <c r="AA380" s="46"/>
      <c r="AB380" s="46"/>
      <c r="AC380" s="46"/>
      <c r="AD380" s="46"/>
      <c r="AE380" s="46"/>
      <c r="AF380" s="46"/>
      <c r="AG380" s="46"/>
      <c r="AH380" s="46"/>
      <c r="AI380" s="46"/>
      <c r="AJ380" s="46"/>
      <c r="AK380" s="46"/>
      <c r="AL380" s="46"/>
    </row>
    <row r="381">
      <c r="A381" s="50"/>
      <c r="B381" s="46"/>
      <c r="C381" s="46"/>
      <c r="D381" s="46"/>
      <c r="E381" s="70"/>
      <c r="F381" s="50"/>
      <c r="G381" s="50"/>
      <c r="H381" s="50"/>
      <c r="I381" s="50"/>
      <c r="J381" s="102"/>
      <c r="K381" s="46"/>
      <c r="L381" s="46"/>
      <c r="M381" s="46"/>
      <c r="N381" s="46"/>
      <c r="O381" s="46"/>
      <c r="P381" s="46"/>
      <c r="Q381" s="46"/>
      <c r="R381" s="46"/>
      <c r="S381" s="46"/>
      <c r="T381" s="46"/>
      <c r="U381" s="46"/>
      <c r="V381" s="46"/>
      <c r="W381" s="46"/>
      <c r="X381" s="46"/>
      <c r="Y381" s="46"/>
      <c r="Z381" s="46"/>
      <c r="AA381" s="46"/>
      <c r="AB381" s="46"/>
      <c r="AC381" s="46"/>
      <c r="AD381" s="46"/>
      <c r="AE381" s="46"/>
      <c r="AF381" s="46"/>
      <c r="AG381" s="46"/>
      <c r="AH381" s="46"/>
      <c r="AI381" s="46"/>
      <c r="AJ381" s="46"/>
      <c r="AK381" s="46"/>
      <c r="AL381" s="46"/>
    </row>
    <row r="382">
      <c r="A382" s="50"/>
      <c r="B382" s="46"/>
      <c r="C382" s="46"/>
      <c r="D382" s="46"/>
      <c r="E382" s="70"/>
      <c r="F382" s="50"/>
      <c r="G382" s="50"/>
      <c r="H382" s="50"/>
      <c r="I382" s="50"/>
      <c r="J382" s="102"/>
      <c r="K382" s="46"/>
      <c r="L382" s="46"/>
      <c r="M382" s="46"/>
      <c r="N382" s="46"/>
      <c r="O382" s="46"/>
      <c r="P382" s="46"/>
      <c r="Q382" s="46"/>
      <c r="R382" s="46"/>
      <c r="S382" s="46"/>
      <c r="T382" s="46"/>
      <c r="U382" s="46"/>
      <c r="V382" s="46"/>
      <c r="W382" s="46"/>
      <c r="X382" s="46"/>
      <c r="Y382" s="46"/>
      <c r="Z382" s="46"/>
      <c r="AA382" s="46"/>
      <c r="AB382" s="46"/>
      <c r="AC382" s="46"/>
      <c r="AD382" s="46"/>
      <c r="AE382" s="46"/>
      <c r="AF382" s="46"/>
      <c r="AG382" s="46"/>
      <c r="AH382" s="46"/>
      <c r="AI382" s="46"/>
      <c r="AJ382" s="46"/>
      <c r="AK382" s="46"/>
      <c r="AL382" s="46"/>
    </row>
    <row r="383">
      <c r="A383" s="50"/>
      <c r="B383" s="46"/>
      <c r="C383" s="46"/>
      <c r="D383" s="46"/>
      <c r="E383" s="70"/>
      <c r="F383" s="50"/>
      <c r="G383" s="50"/>
      <c r="H383" s="50"/>
      <c r="I383" s="50"/>
      <c r="J383" s="102"/>
      <c r="K383" s="46"/>
      <c r="L383" s="46"/>
      <c r="M383" s="46"/>
      <c r="N383" s="46"/>
      <c r="O383" s="46"/>
      <c r="P383" s="46"/>
      <c r="Q383" s="46"/>
      <c r="R383" s="46"/>
      <c r="S383" s="46"/>
      <c r="T383" s="46"/>
      <c r="U383" s="46"/>
      <c r="V383" s="46"/>
      <c r="W383" s="46"/>
      <c r="X383" s="46"/>
      <c r="Y383" s="46"/>
      <c r="Z383" s="46"/>
      <c r="AA383" s="46"/>
      <c r="AB383" s="46"/>
      <c r="AC383" s="46"/>
      <c r="AD383" s="46"/>
      <c r="AE383" s="46"/>
      <c r="AF383" s="46"/>
      <c r="AG383" s="46"/>
      <c r="AH383" s="46"/>
      <c r="AI383" s="46"/>
      <c r="AJ383" s="46"/>
      <c r="AK383" s="46"/>
      <c r="AL383" s="46"/>
    </row>
    <row r="384">
      <c r="A384" s="50"/>
      <c r="B384" s="46"/>
      <c r="C384" s="46"/>
      <c r="D384" s="46"/>
      <c r="E384" s="70"/>
      <c r="F384" s="50"/>
      <c r="G384" s="50"/>
      <c r="H384" s="50"/>
      <c r="I384" s="50"/>
      <c r="J384" s="102"/>
      <c r="K384" s="46"/>
      <c r="L384" s="46"/>
      <c r="M384" s="46"/>
      <c r="N384" s="46"/>
      <c r="O384" s="46"/>
      <c r="P384" s="46"/>
      <c r="Q384" s="46"/>
      <c r="R384" s="46"/>
      <c r="S384" s="46"/>
      <c r="T384" s="46"/>
      <c r="U384" s="46"/>
      <c r="V384" s="46"/>
      <c r="W384" s="46"/>
      <c r="X384" s="46"/>
      <c r="Y384" s="46"/>
      <c r="Z384" s="46"/>
      <c r="AA384" s="46"/>
      <c r="AB384" s="46"/>
      <c r="AC384" s="46"/>
      <c r="AD384" s="46"/>
      <c r="AE384" s="46"/>
      <c r="AF384" s="46"/>
      <c r="AG384" s="46"/>
      <c r="AH384" s="46"/>
      <c r="AI384" s="46"/>
      <c r="AJ384" s="46"/>
      <c r="AK384" s="46"/>
      <c r="AL384" s="46"/>
    </row>
    <row r="385">
      <c r="A385" s="50"/>
      <c r="B385" s="46"/>
      <c r="C385" s="46"/>
      <c r="D385" s="46"/>
      <c r="E385" s="70"/>
      <c r="F385" s="50"/>
      <c r="G385" s="50"/>
      <c r="H385" s="50"/>
      <c r="I385" s="50"/>
      <c r="J385" s="102"/>
      <c r="K385" s="46"/>
      <c r="L385" s="46"/>
      <c r="M385" s="46"/>
      <c r="N385" s="46"/>
      <c r="O385" s="46"/>
      <c r="P385" s="46"/>
      <c r="Q385" s="46"/>
      <c r="R385" s="46"/>
      <c r="S385" s="46"/>
      <c r="T385" s="46"/>
      <c r="U385" s="46"/>
      <c r="V385" s="46"/>
      <c r="W385" s="46"/>
      <c r="X385" s="46"/>
      <c r="Y385" s="46"/>
      <c r="Z385" s="46"/>
      <c r="AA385" s="46"/>
      <c r="AB385" s="46"/>
      <c r="AC385" s="46"/>
      <c r="AD385" s="46"/>
      <c r="AE385" s="46"/>
      <c r="AF385" s="46"/>
      <c r="AG385" s="46"/>
      <c r="AH385" s="46"/>
      <c r="AI385" s="46"/>
      <c r="AJ385" s="46"/>
      <c r="AK385" s="46"/>
      <c r="AL385" s="46"/>
    </row>
    <row r="386">
      <c r="A386" s="50"/>
      <c r="B386" s="46"/>
      <c r="C386" s="46"/>
      <c r="D386" s="46"/>
      <c r="E386" s="70"/>
      <c r="F386" s="50"/>
      <c r="G386" s="50"/>
      <c r="H386" s="50"/>
      <c r="I386" s="50"/>
      <c r="J386" s="102"/>
      <c r="K386" s="46"/>
      <c r="L386" s="46"/>
      <c r="M386" s="46"/>
      <c r="N386" s="46"/>
      <c r="O386" s="46"/>
      <c r="P386" s="46"/>
      <c r="Q386" s="46"/>
      <c r="R386" s="46"/>
      <c r="S386" s="46"/>
      <c r="T386" s="46"/>
      <c r="U386" s="46"/>
      <c r="V386" s="46"/>
      <c r="W386" s="46"/>
      <c r="X386" s="46"/>
      <c r="Y386" s="46"/>
      <c r="Z386" s="46"/>
      <c r="AA386" s="46"/>
      <c r="AB386" s="46"/>
      <c r="AC386" s="46"/>
      <c r="AD386" s="46"/>
      <c r="AE386" s="46"/>
      <c r="AF386" s="46"/>
      <c r="AG386" s="46"/>
      <c r="AH386" s="46"/>
      <c r="AI386" s="46"/>
      <c r="AJ386" s="46"/>
      <c r="AK386" s="46"/>
      <c r="AL386" s="46"/>
    </row>
    <row r="387">
      <c r="A387" s="50"/>
      <c r="B387" s="46"/>
      <c r="C387" s="46"/>
      <c r="D387" s="46"/>
      <c r="E387" s="70"/>
      <c r="F387" s="50"/>
      <c r="G387" s="50"/>
      <c r="H387" s="50"/>
      <c r="I387" s="50"/>
      <c r="J387" s="102"/>
      <c r="K387" s="46"/>
      <c r="L387" s="46"/>
      <c r="M387" s="46"/>
      <c r="N387" s="46"/>
      <c r="O387" s="46"/>
      <c r="P387" s="46"/>
      <c r="Q387" s="46"/>
      <c r="R387" s="46"/>
      <c r="S387" s="46"/>
      <c r="T387" s="46"/>
      <c r="U387" s="46"/>
      <c r="V387" s="46"/>
      <c r="W387" s="46"/>
      <c r="X387" s="46"/>
      <c r="Y387" s="46"/>
      <c r="Z387" s="46"/>
      <c r="AA387" s="46"/>
      <c r="AB387" s="46"/>
      <c r="AC387" s="46"/>
      <c r="AD387" s="46"/>
      <c r="AE387" s="46"/>
      <c r="AF387" s="46"/>
      <c r="AG387" s="46"/>
      <c r="AH387" s="46"/>
      <c r="AI387" s="46"/>
      <c r="AJ387" s="46"/>
      <c r="AK387" s="46"/>
      <c r="AL387" s="46"/>
    </row>
    <row r="388">
      <c r="A388" s="50"/>
      <c r="B388" s="46"/>
      <c r="C388" s="46"/>
      <c r="D388" s="46"/>
      <c r="E388" s="70"/>
      <c r="F388" s="50"/>
      <c r="G388" s="50"/>
      <c r="H388" s="50"/>
      <c r="I388" s="50"/>
      <c r="J388" s="102"/>
      <c r="K388" s="46"/>
      <c r="L388" s="46"/>
      <c r="M388" s="46"/>
      <c r="N388" s="46"/>
      <c r="O388" s="46"/>
      <c r="P388" s="46"/>
      <c r="Q388" s="46"/>
      <c r="R388" s="46"/>
      <c r="S388" s="46"/>
      <c r="T388" s="46"/>
      <c r="U388" s="46"/>
      <c r="V388" s="46"/>
      <c r="W388" s="46"/>
      <c r="X388" s="46"/>
      <c r="Y388" s="46"/>
      <c r="Z388" s="46"/>
      <c r="AA388" s="46"/>
      <c r="AB388" s="46"/>
      <c r="AC388" s="46"/>
      <c r="AD388" s="46"/>
      <c r="AE388" s="46"/>
      <c r="AF388" s="46"/>
      <c r="AG388" s="46"/>
      <c r="AH388" s="46"/>
      <c r="AI388" s="46"/>
      <c r="AJ388" s="46"/>
      <c r="AK388" s="46"/>
      <c r="AL388" s="46"/>
    </row>
    <row r="389">
      <c r="A389" s="50"/>
      <c r="B389" s="46"/>
      <c r="C389" s="46"/>
      <c r="D389" s="46"/>
      <c r="E389" s="70"/>
      <c r="F389" s="50"/>
      <c r="G389" s="50"/>
      <c r="H389" s="50"/>
      <c r="I389" s="50"/>
      <c r="J389" s="102"/>
      <c r="K389" s="46"/>
      <c r="L389" s="46"/>
      <c r="M389" s="46"/>
      <c r="N389" s="46"/>
      <c r="O389" s="46"/>
      <c r="P389" s="46"/>
      <c r="Q389" s="46"/>
      <c r="R389" s="46"/>
      <c r="S389" s="46"/>
      <c r="T389" s="46"/>
      <c r="U389" s="46"/>
      <c r="V389" s="46"/>
      <c r="W389" s="46"/>
      <c r="X389" s="46"/>
      <c r="Y389" s="46"/>
      <c r="Z389" s="46"/>
      <c r="AA389" s="46"/>
      <c r="AB389" s="46"/>
      <c r="AC389" s="46"/>
      <c r="AD389" s="46"/>
      <c r="AE389" s="46"/>
      <c r="AF389" s="46"/>
      <c r="AG389" s="46"/>
      <c r="AH389" s="46"/>
      <c r="AI389" s="46"/>
      <c r="AJ389" s="46"/>
      <c r="AK389" s="46"/>
      <c r="AL389" s="46"/>
    </row>
    <row r="390">
      <c r="A390" s="50"/>
      <c r="B390" s="46"/>
      <c r="C390" s="46"/>
      <c r="D390" s="46"/>
      <c r="E390" s="70"/>
      <c r="F390" s="50"/>
      <c r="G390" s="50"/>
      <c r="H390" s="50"/>
      <c r="I390" s="50"/>
      <c r="J390" s="102"/>
      <c r="K390" s="46"/>
      <c r="L390" s="46"/>
      <c r="M390" s="46"/>
      <c r="N390" s="46"/>
      <c r="O390" s="46"/>
      <c r="P390" s="46"/>
      <c r="Q390" s="46"/>
      <c r="R390" s="46"/>
      <c r="S390" s="46"/>
      <c r="T390" s="46"/>
      <c r="U390" s="46"/>
      <c r="V390" s="46"/>
      <c r="W390" s="46"/>
      <c r="X390" s="46"/>
      <c r="Y390" s="46"/>
      <c r="Z390" s="46"/>
      <c r="AA390" s="46"/>
      <c r="AB390" s="46"/>
      <c r="AC390" s="46"/>
      <c r="AD390" s="46"/>
      <c r="AE390" s="46"/>
      <c r="AF390" s="46"/>
      <c r="AG390" s="46"/>
      <c r="AH390" s="46"/>
      <c r="AI390" s="46"/>
      <c r="AJ390" s="46"/>
      <c r="AK390" s="46"/>
      <c r="AL390" s="46"/>
    </row>
    <row r="391">
      <c r="A391" s="50"/>
      <c r="B391" s="46"/>
      <c r="C391" s="46"/>
      <c r="D391" s="46"/>
      <c r="E391" s="70"/>
      <c r="F391" s="50"/>
      <c r="G391" s="50"/>
      <c r="H391" s="50"/>
      <c r="I391" s="50"/>
      <c r="J391" s="102"/>
      <c r="K391" s="46"/>
      <c r="L391" s="46"/>
      <c r="M391" s="46"/>
      <c r="N391" s="46"/>
      <c r="O391" s="46"/>
      <c r="P391" s="46"/>
      <c r="Q391" s="46"/>
      <c r="R391" s="46"/>
      <c r="S391" s="46"/>
      <c r="T391" s="46"/>
      <c r="U391" s="46"/>
      <c r="V391" s="46"/>
      <c r="W391" s="46"/>
      <c r="X391" s="46"/>
      <c r="Y391" s="46"/>
      <c r="Z391" s="46"/>
      <c r="AA391" s="46"/>
      <c r="AB391" s="46"/>
      <c r="AC391" s="46"/>
      <c r="AD391" s="46"/>
      <c r="AE391" s="46"/>
      <c r="AF391" s="46"/>
      <c r="AG391" s="46"/>
      <c r="AH391" s="46"/>
      <c r="AI391" s="46"/>
      <c r="AJ391" s="46"/>
      <c r="AK391" s="46"/>
      <c r="AL391" s="46"/>
    </row>
    <row r="392">
      <c r="A392" s="50"/>
      <c r="B392" s="46"/>
      <c r="C392" s="46"/>
      <c r="D392" s="46"/>
      <c r="E392" s="70"/>
      <c r="F392" s="50"/>
      <c r="G392" s="50"/>
      <c r="H392" s="50"/>
      <c r="I392" s="50"/>
      <c r="J392" s="102"/>
      <c r="K392" s="46"/>
      <c r="L392" s="46"/>
      <c r="M392" s="46"/>
      <c r="N392" s="46"/>
      <c r="O392" s="46"/>
      <c r="P392" s="46"/>
      <c r="Q392" s="46"/>
      <c r="R392" s="46"/>
      <c r="S392" s="46"/>
      <c r="T392" s="46"/>
      <c r="U392" s="46"/>
      <c r="V392" s="46"/>
      <c r="W392" s="46"/>
      <c r="X392" s="46"/>
      <c r="Y392" s="46"/>
      <c r="Z392" s="46"/>
      <c r="AA392" s="46"/>
      <c r="AB392" s="46"/>
      <c r="AC392" s="46"/>
      <c r="AD392" s="46"/>
      <c r="AE392" s="46"/>
      <c r="AF392" s="46"/>
      <c r="AG392" s="46"/>
      <c r="AH392" s="46"/>
      <c r="AI392" s="46"/>
      <c r="AJ392" s="46"/>
      <c r="AK392" s="46"/>
      <c r="AL392" s="46"/>
    </row>
    <row r="393">
      <c r="A393" s="50"/>
      <c r="B393" s="46"/>
      <c r="C393" s="46"/>
      <c r="D393" s="46"/>
      <c r="E393" s="70"/>
      <c r="F393" s="50"/>
      <c r="G393" s="50"/>
      <c r="H393" s="50"/>
      <c r="I393" s="50"/>
      <c r="J393" s="102"/>
      <c r="K393" s="46"/>
      <c r="L393" s="46"/>
      <c r="M393" s="46"/>
      <c r="N393" s="46"/>
      <c r="O393" s="46"/>
      <c r="P393" s="46"/>
      <c r="Q393" s="46"/>
      <c r="R393" s="46"/>
      <c r="S393" s="46"/>
      <c r="T393" s="46"/>
      <c r="U393" s="46"/>
      <c r="V393" s="46"/>
      <c r="W393" s="46"/>
      <c r="X393" s="46"/>
      <c r="Y393" s="46"/>
      <c r="Z393" s="46"/>
      <c r="AA393" s="46"/>
      <c r="AB393" s="46"/>
      <c r="AC393" s="46"/>
      <c r="AD393" s="46"/>
      <c r="AE393" s="46"/>
      <c r="AF393" s="46"/>
      <c r="AG393" s="46"/>
      <c r="AH393" s="46"/>
      <c r="AI393" s="46"/>
      <c r="AJ393" s="46"/>
      <c r="AK393" s="46"/>
      <c r="AL393" s="46"/>
    </row>
    <row r="394">
      <c r="A394" s="50"/>
      <c r="B394" s="46"/>
      <c r="C394" s="46"/>
      <c r="D394" s="46"/>
      <c r="E394" s="70"/>
      <c r="F394" s="50"/>
      <c r="G394" s="50"/>
      <c r="H394" s="50"/>
      <c r="I394" s="50"/>
      <c r="J394" s="102"/>
      <c r="K394" s="46"/>
      <c r="L394" s="46"/>
      <c r="M394" s="46"/>
      <c r="N394" s="46"/>
      <c r="O394" s="46"/>
      <c r="P394" s="46"/>
      <c r="Q394" s="46"/>
      <c r="R394" s="46"/>
      <c r="S394" s="46"/>
      <c r="T394" s="46"/>
      <c r="U394" s="46"/>
      <c r="V394" s="46"/>
      <c r="W394" s="46"/>
      <c r="X394" s="46"/>
      <c r="Y394" s="46"/>
      <c r="Z394" s="46"/>
      <c r="AA394" s="46"/>
      <c r="AB394" s="46"/>
      <c r="AC394" s="46"/>
      <c r="AD394" s="46"/>
      <c r="AE394" s="46"/>
      <c r="AF394" s="46"/>
      <c r="AG394" s="46"/>
      <c r="AH394" s="46"/>
      <c r="AI394" s="46"/>
      <c r="AJ394" s="46"/>
      <c r="AK394" s="46"/>
      <c r="AL394" s="46"/>
    </row>
    <row r="395">
      <c r="A395" s="50"/>
      <c r="B395" s="46"/>
      <c r="C395" s="46"/>
      <c r="D395" s="46"/>
      <c r="E395" s="70"/>
      <c r="F395" s="50"/>
      <c r="G395" s="50"/>
      <c r="H395" s="50"/>
      <c r="I395" s="50"/>
      <c r="J395" s="102"/>
      <c r="K395" s="46"/>
      <c r="L395" s="46"/>
      <c r="M395" s="46"/>
      <c r="N395" s="46"/>
      <c r="O395" s="46"/>
      <c r="P395" s="46"/>
      <c r="Q395" s="46"/>
      <c r="R395" s="46"/>
      <c r="S395" s="46"/>
      <c r="T395" s="46"/>
      <c r="U395" s="46"/>
      <c r="V395" s="46"/>
      <c r="W395" s="46"/>
      <c r="X395" s="46"/>
      <c r="Y395" s="46"/>
      <c r="Z395" s="46"/>
      <c r="AA395" s="46"/>
      <c r="AB395" s="46"/>
      <c r="AC395" s="46"/>
      <c r="AD395" s="46"/>
      <c r="AE395" s="46"/>
      <c r="AF395" s="46"/>
      <c r="AG395" s="46"/>
      <c r="AH395" s="46"/>
      <c r="AI395" s="46"/>
      <c r="AJ395" s="46"/>
      <c r="AK395" s="46"/>
      <c r="AL395" s="46"/>
    </row>
    <row r="396">
      <c r="A396" s="50"/>
      <c r="B396" s="46"/>
      <c r="C396" s="46"/>
      <c r="D396" s="46"/>
      <c r="E396" s="70"/>
      <c r="F396" s="50"/>
      <c r="G396" s="50"/>
      <c r="H396" s="50"/>
      <c r="I396" s="50"/>
      <c r="J396" s="102"/>
      <c r="K396" s="46"/>
      <c r="L396" s="46"/>
      <c r="M396" s="46"/>
      <c r="N396" s="46"/>
      <c r="O396" s="46"/>
      <c r="P396" s="46"/>
      <c r="Q396" s="46"/>
      <c r="R396" s="46"/>
      <c r="S396" s="46"/>
      <c r="T396" s="46"/>
      <c r="U396" s="46"/>
      <c r="V396" s="46"/>
      <c r="W396" s="46"/>
      <c r="X396" s="46"/>
      <c r="Y396" s="46"/>
      <c r="Z396" s="46"/>
      <c r="AA396" s="46"/>
      <c r="AB396" s="46"/>
      <c r="AC396" s="46"/>
      <c r="AD396" s="46"/>
      <c r="AE396" s="46"/>
      <c r="AF396" s="46"/>
      <c r="AG396" s="46"/>
      <c r="AH396" s="46"/>
      <c r="AI396" s="46"/>
      <c r="AJ396" s="46"/>
      <c r="AK396" s="46"/>
      <c r="AL396" s="46"/>
    </row>
    <row r="397">
      <c r="A397" s="50"/>
      <c r="B397" s="46"/>
      <c r="C397" s="46"/>
      <c r="D397" s="46"/>
      <c r="E397" s="70"/>
      <c r="F397" s="50"/>
      <c r="G397" s="50"/>
      <c r="H397" s="50"/>
      <c r="I397" s="50"/>
      <c r="J397" s="102"/>
      <c r="K397" s="46"/>
      <c r="L397" s="46"/>
      <c r="M397" s="46"/>
      <c r="N397" s="46"/>
      <c r="O397" s="46"/>
      <c r="P397" s="46"/>
      <c r="Q397" s="46"/>
      <c r="R397" s="46"/>
      <c r="S397" s="46"/>
      <c r="T397" s="46"/>
      <c r="U397" s="46"/>
      <c r="V397" s="46"/>
      <c r="W397" s="46"/>
      <c r="X397" s="46"/>
      <c r="Y397" s="46"/>
      <c r="Z397" s="46"/>
      <c r="AA397" s="46"/>
      <c r="AB397" s="46"/>
      <c r="AC397" s="46"/>
      <c r="AD397" s="46"/>
      <c r="AE397" s="46"/>
      <c r="AF397" s="46"/>
      <c r="AG397" s="46"/>
      <c r="AH397" s="46"/>
      <c r="AI397" s="46"/>
      <c r="AJ397" s="46"/>
      <c r="AK397" s="46"/>
      <c r="AL397" s="46"/>
    </row>
    <row r="398">
      <c r="A398" s="50"/>
      <c r="B398" s="46"/>
      <c r="C398" s="46"/>
      <c r="D398" s="46"/>
      <c r="E398" s="70"/>
      <c r="F398" s="50"/>
      <c r="G398" s="50"/>
      <c r="H398" s="50"/>
      <c r="I398" s="50"/>
      <c r="J398" s="102"/>
      <c r="K398" s="46"/>
      <c r="L398" s="46"/>
      <c r="M398" s="46"/>
      <c r="N398" s="46"/>
      <c r="O398" s="46"/>
      <c r="P398" s="46"/>
      <c r="Q398" s="46"/>
      <c r="R398" s="46"/>
      <c r="S398" s="46"/>
      <c r="T398" s="46"/>
      <c r="U398" s="46"/>
      <c r="V398" s="46"/>
      <c r="W398" s="46"/>
      <c r="X398" s="46"/>
      <c r="Y398" s="46"/>
      <c r="Z398" s="46"/>
      <c r="AA398" s="46"/>
      <c r="AB398" s="46"/>
      <c r="AC398" s="46"/>
      <c r="AD398" s="46"/>
      <c r="AE398" s="46"/>
      <c r="AF398" s="46"/>
      <c r="AG398" s="46"/>
      <c r="AH398" s="46"/>
      <c r="AI398" s="46"/>
      <c r="AJ398" s="46"/>
      <c r="AK398" s="46"/>
      <c r="AL398" s="46"/>
    </row>
    <row r="399">
      <c r="A399" s="50"/>
      <c r="B399" s="46"/>
      <c r="C399" s="46"/>
      <c r="D399" s="46"/>
      <c r="E399" s="70"/>
      <c r="F399" s="50"/>
      <c r="G399" s="50"/>
      <c r="H399" s="50"/>
      <c r="I399" s="50"/>
      <c r="J399" s="102"/>
      <c r="K399" s="46"/>
      <c r="L399" s="46"/>
      <c r="M399" s="46"/>
      <c r="N399" s="46"/>
      <c r="O399" s="46"/>
      <c r="P399" s="46"/>
      <c r="Q399" s="46"/>
      <c r="R399" s="46"/>
      <c r="S399" s="46"/>
      <c r="T399" s="46"/>
      <c r="U399" s="46"/>
      <c r="V399" s="46"/>
      <c r="W399" s="46"/>
      <c r="X399" s="46"/>
      <c r="Y399" s="46"/>
      <c r="Z399" s="46"/>
      <c r="AA399" s="46"/>
      <c r="AB399" s="46"/>
      <c r="AC399" s="46"/>
      <c r="AD399" s="46"/>
      <c r="AE399" s="46"/>
      <c r="AF399" s="46"/>
      <c r="AG399" s="46"/>
      <c r="AH399" s="46"/>
      <c r="AI399" s="46"/>
      <c r="AJ399" s="46"/>
      <c r="AK399" s="46"/>
      <c r="AL399" s="46"/>
    </row>
    <row r="400">
      <c r="A400" s="50"/>
      <c r="B400" s="46"/>
      <c r="C400" s="46"/>
      <c r="D400" s="46"/>
      <c r="E400" s="70"/>
      <c r="F400" s="50"/>
      <c r="G400" s="50"/>
      <c r="H400" s="50"/>
      <c r="I400" s="50"/>
      <c r="J400" s="102"/>
      <c r="K400" s="46"/>
      <c r="L400" s="46"/>
      <c r="M400" s="46"/>
      <c r="N400" s="46"/>
      <c r="O400" s="46"/>
      <c r="P400" s="46"/>
      <c r="Q400" s="46"/>
      <c r="R400" s="46"/>
      <c r="S400" s="46"/>
      <c r="T400" s="46"/>
      <c r="U400" s="46"/>
      <c r="V400" s="46"/>
      <c r="W400" s="46"/>
      <c r="X400" s="46"/>
      <c r="Y400" s="46"/>
      <c r="Z400" s="46"/>
      <c r="AA400" s="46"/>
      <c r="AB400" s="46"/>
      <c r="AC400" s="46"/>
      <c r="AD400" s="46"/>
      <c r="AE400" s="46"/>
      <c r="AF400" s="46"/>
      <c r="AG400" s="46"/>
      <c r="AH400" s="46"/>
      <c r="AI400" s="46"/>
      <c r="AJ400" s="46"/>
      <c r="AK400" s="46"/>
      <c r="AL400" s="46"/>
    </row>
    <row r="401">
      <c r="A401" s="50"/>
      <c r="B401" s="46"/>
      <c r="C401" s="46"/>
      <c r="D401" s="46"/>
      <c r="E401" s="70"/>
      <c r="F401" s="50"/>
      <c r="G401" s="50"/>
      <c r="H401" s="50"/>
      <c r="I401" s="50"/>
      <c r="J401" s="102"/>
      <c r="K401" s="46"/>
      <c r="L401" s="46"/>
      <c r="M401" s="46"/>
      <c r="N401" s="46"/>
      <c r="O401" s="46"/>
      <c r="P401" s="46"/>
      <c r="Q401" s="46"/>
      <c r="R401" s="46"/>
      <c r="S401" s="46"/>
      <c r="T401" s="46"/>
      <c r="U401" s="46"/>
      <c r="V401" s="46"/>
      <c r="W401" s="46"/>
      <c r="X401" s="46"/>
      <c r="Y401" s="46"/>
      <c r="Z401" s="46"/>
      <c r="AA401" s="46"/>
      <c r="AB401" s="46"/>
      <c r="AC401" s="46"/>
      <c r="AD401" s="46"/>
      <c r="AE401" s="46"/>
      <c r="AF401" s="46"/>
      <c r="AG401" s="46"/>
      <c r="AH401" s="46"/>
      <c r="AI401" s="46"/>
      <c r="AJ401" s="46"/>
      <c r="AK401" s="46"/>
      <c r="AL401" s="46"/>
    </row>
    <row r="402">
      <c r="A402" s="50"/>
      <c r="B402" s="46"/>
      <c r="C402" s="46"/>
      <c r="D402" s="46"/>
      <c r="E402" s="70"/>
      <c r="F402" s="50"/>
      <c r="G402" s="50"/>
      <c r="H402" s="50"/>
      <c r="I402" s="50"/>
      <c r="J402" s="102"/>
      <c r="K402" s="46"/>
      <c r="L402" s="46"/>
      <c r="M402" s="46"/>
      <c r="N402" s="46"/>
      <c r="O402" s="46"/>
      <c r="P402" s="46"/>
      <c r="Q402" s="46"/>
      <c r="R402" s="46"/>
      <c r="S402" s="46"/>
      <c r="T402" s="46"/>
      <c r="U402" s="46"/>
      <c r="V402" s="46"/>
      <c r="W402" s="46"/>
      <c r="X402" s="46"/>
      <c r="Y402" s="46"/>
      <c r="Z402" s="46"/>
      <c r="AA402" s="46"/>
      <c r="AB402" s="46"/>
      <c r="AC402" s="46"/>
      <c r="AD402" s="46"/>
      <c r="AE402" s="46"/>
      <c r="AF402" s="46"/>
      <c r="AG402" s="46"/>
      <c r="AH402" s="46"/>
      <c r="AI402" s="46"/>
      <c r="AJ402" s="46"/>
      <c r="AK402" s="46"/>
      <c r="AL402" s="46"/>
    </row>
    <row r="403">
      <c r="A403" s="50"/>
      <c r="B403" s="46"/>
      <c r="C403" s="46"/>
      <c r="D403" s="46"/>
      <c r="E403" s="70"/>
      <c r="F403" s="50"/>
      <c r="G403" s="50"/>
      <c r="H403" s="50"/>
      <c r="I403" s="50"/>
      <c r="J403" s="102"/>
      <c r="K403" s="46"/>
      <c r="L403" s="46"/>
      <c r="M403" s="46"/>
      <c r="N403" s="46"/>
      <c r="O403" s="46"/>
      <c r="P403" s="46"/>
      <c r="Q403" s="46"/>
      <c r="R403" s="46"/>
      <c r="S403" s="46"/>
      <c r="T403" s="46"/>
      <c r="U403" s="46"/>
      <c r="V403" s="46"/>
      <c r="W403" s="46"/>
      <c r="X403" s="46"/>
      <c r="Y403" s="46"/>
      <c r="Z403" s="46"/>
      <c r="AA403" s="46"/>
      <c r="AB403" s="46"/>
      <c r="AC403" s="46"/>
      <c r="AD403" s="46"/>
      <c r="AE403" s="46"/>
      <c r="AF403" s="46"/>
      <c r="AG403" s="46"/>
      <c r="AH403" s="46"/>
      <c r="AI403" s="46"/>
      <c r="AJ403" s="46"/>
      <c r="AK403" s="46"/>
      <c r="AL403" s="46"/>
    </row>
    <row r="404">
      <c r="A404" s="50"/>
      <c r="B404" s="46"/>
      <c r="C404" s="46"/>
      <c r="D404" s="46"/>
      <c r="E404" s="70"/>
      <c r="F404" s="50"/>
      <c r="G404" s="50"/>
      <c r="H404" s="50"/>
      <c r="I404" s="50"/>
      <c r="J404" s="102"/>
      <c r="K404" s="46"/>
      <c r="L404" s="46"/>
      <c r="M404" s="46"/>
      <c r="N404" s="46"/>
      <c r="O404" s="46"/>
      <c r="P404" s="46"/>
      <c r="Q404" s="46"/>
      <c r="R404" s="46"/>
      <c r="S404" s="46"/>
      <c r="T404" s="46"/>
      <c r="U404" s="46"/>
      <c r="V404" s="46"/>
      <c r="W404" s="46"/>
      <c r="X404" s="46"/>
      <c r="Y404" s="46"/>
      <c r="Z404" s="46"/>
      <c r="AA404" s="46"/>
      <c r="AB404" s="46"/>
      <c r="AC404" s="46"/>
      <c r="AD404" s="46"/>
      <c r="AE404" s="46"/>
      <c r="AF404" s="46"/>
      <c r="AG404" s="46"/>
      <c r="AH404" s="46"/>
      <c r="AI404" s="46"/>
      <c r="AJ404" s="46"/>
      <c r="AK404" s="46"/>
      <c r="AL404" s="46"/>
    </row>
    <row r="405">
      <c r="A405" s="50"/>
      <c r="B405" s="46"/>
      <c r="C405" s="46"/>
      <c r="D405" s="46"/>
      <c r="E405" s="70"/>
      <c r="F405" s="50"/>
      <c r="G405" s="50"/>
      <c r="H405" s="50"/>
      <c r="I405" s="50"/>
      <c r="J405" s="102"/>
      <c r="K405" s="46"/>
      <c r="L405" s="46"/>
      <c r="M405" s="46"/>
      <c r="N405" s="46"/>
      <c r="O405" s="46"/>
      <c r="P405" s="46"/>
      <c r="Q405" s="46"/>
      <c r="R405" s="46"/>
      <c r="S405" s="46"/>
      <c r="T405" s="46"/>
      <c r="U405" s="46"/>
      <c r="V405" s="46"/>
      <c r="W405" s="46"/>
      <c r="X405" s="46"/>
      <c r="Y405" s="46"/>
      <c r="Z405" s="46"/>
      <c r="AA405" s="46"/>
      <c r="AB405" s="46"/>
      <c r="AC405" s="46"/>
      <c r="AD405" s="46"/>
      <c r="AE405" s="46"/>
      <c r="AF405" s="46"/>
      <c r="AG405" s="46"/>
      <c r="AH405" s="46"/>
      <c r="AI405" s="46"/>
      <c r="AJ405" s="46"/>
      <c r="AK405" s="46"/>
      <c r="AL405" s="46"/>
    </row>
    <row r="406">
      <c r="A406" s="50"/>
      <c r="B406" s="46"/>
      <c r="C406" s="46"/>
      <c r="D406" s="46"/>
      <c r="E406" s="70"/>
      <c r="F406" s="50"/>
      <c r="G406" s="50"/>
      <c r="H406" s="50"/>
      <c r="I406" s="50"/>
      <c r="J406" s="102"/>
      <c r="K406" s="46"/>
      <c r="L406" s="46"/>
      <c r="M406" s="46"/>
      <c r="N406" s="46"/>
      <c r="O406" s="46"/>
      <c r="P406" s="46"/>
      <c r="Q406" s="46"/>
      <c r="R406" s="46"/>
      <c r="S406" s="46"/>
      <c r="T406" s="46"/>
      <c r="U406" s="46"/>
      <c r="V406" s="46"/>
      <c r="W406" s="46"/>
      <c r="X406" s="46"/>
      <c r="Y406" s="46"/>
      <c r="Z406" s="46"/>
      <c r="AA406" s="46"/>
      <c r="AB406" s="46"/>
      <c r="AC406" s="46"/>
      <c r="AD406" s="46"/>
      <c r="AE406" s="46"/>
      <c r="AF406" s="46"/>
      <c r="AG406" s="46"/>
      <c r="AH406" s="46"/>
      <c r="AI406" s="46"/>
      <c r="AJ406" s="46"/>
      <c r="AK406" s="46"/>
      <c r="AL406" s="46"/>
    </row>
    <row r="407">
      <c r="A407" s="50"/>
      <c r="B407" s="46"/>
      <c r="C407" s="46"/>
      <c r="D407" s="46"/>
      <c r="E407" s="70"/>
      <c r="F407" s="50"/>
      <c r="G407" s="50"/>
      <c r="H407" s="50"/>
      <c r="I407" s="50"/>
      <c r="J407" s="102"/>
      <c r="K407" s="46"/>
      <c r="L407" s="46"/>
      <c r="M407" s="46"/>
      <c r="N407" s="46"/>
      <c r="O407" s="46"/>
      <c r="P407" s="46"/>
      <c r="Q407" s="46"/>
      <c r="R407" s="46"/>
      <c r="S407" s="46"/>
      <c r="T407" s="46"/>
      <c r="U407" s="46"/>
      <c r="V407" s="46"/>
      <c r="W407" s="46"/>
      <c r="X407" s="46"/>
      <c r="Y407" s="46"/>
      <c r="Z407" s="46"/>
      <c r="AA407" s="46"/>
      <c r="AB407" s="46"/>
      <c r="AC407" s="46"/>
      <c r="AD407" s="46"/>
      <c r="AE407" s="46"/>
      <c r="AF407" s="46"/>
      <c r="AG407" s="46"/>
      <c r="AH407" s="46"/>
      <c r="AI407" s="46"/>
      <c r="AJ407" s="46"/>
      <c r="AK407" s="46"/>
      <c r="AL407" s="46"/>
    </row>
    <row r="408">
      <c r="A408" s="50"/>
      <c r="B408" s="46"/>
      <c r="C408" s="46"/>
      <c r="D408" s="46"/>
      <c r="E408" s="70"/>
      <c r="F408" s="50"/>
      <c r="G408" s="50"/>
      <c r="H408" s="50"/>
      <c r="I408" s="50"/>
      <c r="J408" s="102"/>
      <c r="K408" s="46"/>
      <c r="L408" s="46"/>
      <c r="M408" s="46"/>
      <c r="N408" s="46"/>
      <c r="O408" s="46"/>
      <c r="P408" s="46"/>
      <c r="Q408" s="46"/>
      <c r="R408" s="46"/>
      <c r="S408" s="46"/>
      <c r="T408" s="46"/>
      <c r="U408" s="46"/>
      <c r="V408" s="46"/>
      <c r="W408" s="46"/>
      <c r="X408" s="46"/>
      <c r="Y408" s="46"/>
      <c r="Z408" s="46"/>
      <c r="AA408" s="46"/>
      <c r="AB408" s="46"/>
      <c r="AC408" s="46"/>
      <c r="AD408" s="46"/>
      <c r="AE408" s="46"/>
      <c r="AF408" s="46"/>
      <c r="AG408" s="46"/>
      <c r="AH408" s="46"/>
      <c r="AI408" s="46"/>
      <c r="AJ408" s="46"/>
      <c r="AK408" s="46"/>
      <c r="AL408" s="46"/>
    </row>
    <row r="409">
      <c r="A409" s="50"/>
      <c r="B409" s="46"/>
      <c r="C409" s="46"/>
      <c r="D409" s="46"/>
      <c r="E409" s="70"/>
      <c r="F409" s="50"/>
      <c r="G409" s="50"/>
      <c r="H409" s="50"/>
      <c r="I409" s="50"/>
      <c r="J409" s="102"/>
      <c r="K409" s="46"/>
      <c r="L409" s="46"/>
      <c r="M409" s="46"/>
      <c r="N409" s="46"/>
      <c r="O409" s="46"/>
      <c r="P409" s="46"/>
      <c r="Q409" s="46"/>
      <c r="R409" s="46"/>
      <c r="S409" s="46"/>
      <c r="T409" s="46"/>
      <c r="U409" s="46"/>
      <c r="V409" s="46"/>
      <c r="W409" s="46"/>
      <c r="X409" s="46"/>
      <c r="Y409" s="46"/>
      <c r="Z409" s="46"/>
      <c r="AA409" s="46"/>
      <c r="AB409" s="46"/>
      <c r="AC409" s="46"/>
      <c r="AD409" s="46"/>
      <c r="AE409" s="46"/>
      <c r="AF409" s="46"/>
      <c r="AG409" s="46"/>
      <c r="AH409" s="46"/>
      <c r="AI409" s="46"/>
      <c r="AJ409" s="46"/>
      <c r="AK409" s="46"/>
      <c r="AL409" s="46"/>
    </row>
    <row r="410">
      <c r="A410" s="50"/>
      <c r="B410" s="46"/>
      <c r="C410" s="46"/>
      <c r="D410" s="46"/>
      <c r="E410" s="70"/>
      <c r="F410" s="50"/>
      <c r="G410" s="50"/>
      <c r="H410" s="50"/>
      <c r="I410" s="50"/>
      <c r="J410" s="102"/>
      <c r="K410" s="46"/>
      <c r="L410" s="46"/>
      <c r="M410" s="46"/>
      <c r="N410" s="46"/>
      <c r="O410" s="46"/>
      <c r="P410" s="46"/>
      <c r="Q410" s="46"/>
      <c r="R410" s="46"/>
      <c r="S410" s="46"/>
      <c r="T410" s="46"/>
      <c r="U410" s="46"/>
      <c r="V410" s="46"/>
      <c r="W410" s="46"/>
      <c r="X410" s="46"/>
      <c r="Y410" s="46"/>
      <c r="Z410" s="46"/>
      <c r="AA410" s="46"/>
      <c r="AB410" s="46"/>
      <c r="AC410" s="46"/>
      <c r="AD410" s="46"/>
      <c r="AE410" s="46"/>
      <c r="AF410" s="46"/>
      <c r="AG410" s="46"/>
      <c r="AH410" s="46"/>
      <c r="AI410" s="46"/>
      <c r="AJ410" s="46"/>
      <c r="AK410" s="46"/>
      <c r="AL410" s="46"/>
    </row>
    <row r="411">
      <c r="A411" s="50"/>
      <c r="B411" s="46"/>
      <c r="C411" s="46"/>
      <c r="D411" s="46"/>
      <c r="E411" s="70"/>
      <c r="F411" s="50"/>
      <c r="G411" s="50"/>
      <c r="H411" s="50"/>
      <c r="I411" s="50"/>
      <c r="J411" s="102"/>
      <c r="K411" s="46"/>
      <c r="L411" s="46"/>
      <c r="M411" s="46"/>
      <c r="N411" s="46"/>
      <c r="O411" s="46"/>
      <c r="P411" s="46"/>
      <c r="Q411" s="46"/>
      <c r="R411" s="46"/>
      <c r="S411" s="46"/>
      <c r="T411" s="46"/>
      <c r="U411" s="46"/>
      <c r="V411" s="46"/>
      <c r="W411" s="46"/>
      <c r="X411" s="46"/>
      <c r="Y411" s="46"/>
      <c r="Z411" s="46"/>
      <c r="AA411" s="46"/>
      <c r="AB411" s="46"/>
      <c r="AC411" s="46"/>
      <c r="AD411" s="46"/>
      <c r="AE411" s="46"/>
      <c r="AF411" s="46"/>
      <c r="AG411" s="46"/>
      <c r="AH411" s="46"/>
      <c r="AI411" s="46"/>
      <c r="AJ411" s="46"/>
      <c r="AK411" s="46"/>
      <c r="AL411" s="46"/>
    </row>
    <row r="412">
      <c r="A412" s="50"/>
      <c r="B412" s="46"/>
      <c r="C412" s="46"/>
      <c r="D412" s="46"/>
      <c r="E412" s="70"/>
      <c r="F412" s="50"/>
      <c r="G412" s="50"/>
      <c r="H412" s="50"/>
      <c r="I412" s="50"/>
      <c r="J412" s="102"/>
      <c r="K412" s="46"/>
      <c r="L412" s="46"/>
      <c r="M412" s="46"/>
      <c r="N412" s="46"/>
      <c r="O412" s="46"/>
      <c r="P412" s="46"/>
      <c r="Q412" s="46"/>
      <c r="R412" s="46"/>
      <c r="S412" s="46"/>
      <c r="T412" s="46"/>
      <c r="U412" s="46"/>
      <c r="V412" s="46"/>
      <c r="W412" s="46"/>
      <c r="X412" s="46"/>
      <c r="Y412" s="46"/>
      <c r="Z412" s="46"/>
      <c r="AA412" s="46"/>
      <c r="AB412" s="46"/>
      <c r="AC412" s="46"/>
      <c r="AD412" s="46"/>
      <c r="AE412" s="46"/>
      <c r="AF412" s="46"/>
      <c r="AG412" s="46"/>
      <c r="AH412" s="46"/>
      <c r="AI412" s="46"/>
      <c r="AJ412" s="46"/>
      <c r="AK412" s="46"/>
      <c r="AL412" s="46"/>
    </row>
    <row r="413">
      <c r="A413" s="50"/>
      <c r="B413" s="46"/>
      <c r="C413" s="46"/>
      <c r="D413" s="46"/>
      <c r="E413" s="70"/>
      <c r="F413" s="50"/>
      <c r="G413" s="50"/>
      <c r="H413" s="50"/>
      <c r="I413" s="50"/>
      <c r="J413" s="102"/>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c r="AL413" s="46"/>
    </row>
    <row r="414">
      <c r="A414" s="50"/>
      <c r="B414" s="46"/>
      <c r="C414" s="46"/>
      <c r="D414" s="46"/>
      <c r="E414" s="70"/>
      <c r="F414" s="50"/>
      <c r="G414" s="50"/>
      <c r="H414" s="50"/>
      <c r="I414" s="50"/>
      <c r="J414" s="102"/>
      <c r="K414" s="46"/>
      <c r="L414" s="46"/>
      <c r="M414" s="46"/>
      <c r="N414" s="46"/>
      <c r="O414" s="46"/>
      <c r="P414" s="46"/>
      <c r="Q414" s="46"/>
      <c r="R414" s="46"/>
      <c r="S414" s="46"/>
      <c r="T414" s="46"/>
      <c r="U414" s="46"/>
      <c r="V414" s="46"/>
      <c r="W414" s="46"/>
      <c r="X414" s="46"/>
      <c r="Y414" s="46"/>
      <c r="Z414" s="46"/>
      <c r="AA414" s="46"/>
      <c r="AB414" s="46"/>
      <c r="AC414" s="46"/>
      <c r="AD414" s="46"/>
      <c r="AE414" s="46"/>
      <c r="AF414" s="46"/>
      <c r="AG414" s="46"/>
      <c r="AH414" s="46"/>
      <c r="AI414" s="46"/>
      <c r="AJ414" s="46"/>
      <c r="AK414" s="46"/>
      <c r="AL414" s="46"/>
    </row>
    <row r="415">
      <c r="A415" s="50"/>
      <c r="B415" s="46"/>
      <c r="C415" s="46"/>
      <c r="D415" s="46"/>
      <c r="E415" s="70"/>
      <c r="F415" s="50"/>
      <c r="G415" s="50"/>
      <c r="H415" s="50"/>
      <c r="I415" s="50"/>
      <c r="J415" s="102"/>
      <c r="K415" s="46"/>
      <c r="L415" s="46"/>
      <c r="M415" s="46"/>
      <c r="N415" s="46"/>
      <c r="O415" s="46"/>
      <c r="P415" s="46"/>
      <c r="Q415" s="46"/>
      <c r="R415" s="46"/>
      <c r="S415" s="46"/>
      <c r="T415" s="46"/>
      <c r="U415" s="46"/>
      <c r="V415" s="46"/>
      <c r="W415" s="46"/>
      <c r="X415" s="46"/>
      <c r="Y415" s="46"/>
      <c r="Z415" s="46"/>
      <c r="AA415" s="46"/>
      <c r="AB415" s="46"/>
      <c r="AC415" s="46"/>
      <c r="AD415" s="46"/>
      <c r="AE415" s="46"/>
      <c r="AF415" s="46"/>
      <c r="AG415" s="46"/>
      <c r="AH415" s="46"/>
      <c r="AI415" s="46"/>
      <c r="AJ415" s="46"/>
      <c r="AK415" s="46"/>
      <c r="AL415" s="46"/>
    </row>
    <row r="416">
      <c r="A416" s="50"/>
      <c r="B416" s="46"/>
      <c r="C416" s="46"/>
      <c r="D416" s="46"/>
      <c r="E416" s="70"/>
      <c r="F416" s="50"/>
      <c r="G416" s="50"/>
      <c r="H416" s="50"/>
      <c r="I416" s="50"/>
      <c r="J416" s="102"/>
      <c r="K416" s="46"/>
      <c r="L416" s="46"/>
      <c r="M416" s="46"/>
      <c r="N416" s="46"/>
      <c r="O416" s="46"/>
      <c r="P416" s="46"/>
      <c r="Q416" s="46"/>
      <c r="R416" s="46"/>
      <c r="S416" s="46"/>
      <c r="T416" s="46"/>
      <c r="U416" s="46"/>
      <c r="V416" s="46"/>
      <c r="W416" s="46"/>
      <c r="X416" s="46"/>
      <c r="Y416" s="46"/>
      <c r="Z416" s="46"/>
      <c r="AA416" s="46"/>
      <c r="AB416" s="46"/>
      <c r="AC416" s="46"/>
      <c r="AD416" s="46"/>
      <c r="AE416" s="46"/>
      <c r="AF416" s="46"/>
      <c r="AG416" s="46"/>
      <c r="AH416" s="46"/>
      <c r="AI416" s="46"/>
      <c r="AJ416" s="46"/>
      <c r="AK416" s="46"/>
      <c r="AL416" s="46"/>
    </row>
    <row r="417">
      <c r="A417" s="50"/>
      <c r="B417" s="46"/>
      <c r="C417" s="46"/>
      <c r="D417" s="46"/>
      <c r="E417" s="70"/>
      <c r="F417" s="50"/>
      <c r="G417" s="50"/>
      <c r="H417" s="50"/>
      <c r="I417" s="50"/>
      <c r="J417" s="102"/>
      <c r="K417" s="46"/>
      <c r="L417" s="46"/>
      <c r="M417" s="46"/>
      <c r="N417" s="46"/>
      <c r="O417" s="46"/>
      <c r="P417" s="46"/>
      <c r="Q417" s="46"/>
      <c r="R417" s="46"/>
      <c r="S417" s="46"/>
      <c r="T417" s="46"/>
      <c r="U417" s="46"/>
      <c r="V417" s="46"/>
      <c r="W417" s="46"/>
      <c r="X417" s="46"/>
      <c r="Y417" s="46"/>
      <c r="Z417" s="46"/>
      <c r="AA417" s="46"/>
      <c r="AB417" s="46"/>
      <c r="AC417" s="46"/>
      <c r="AD417" s="46"/>
      <c r="AE417" s="46"/>
      <c r="AF417" s="46"/>
      <c r="AG417" s="46"/>
      <c r="AH417" s="46"/>
      <c r="AI417" s="46"/>
      <c r="AJ417" s="46"/>
      <c r="AK417" s="46"/>
      <c r="AL417" s="46"/>
    </row>
    <row r="418">
      <c r="A418" s="50"/>
      <c r="B418" s="46"/>
      <c r="C418" s="46"/>
      <c r="D418" s="46"/>
      <c r="E418" s="70"/>
      <c r="F418" s="50"/>
      <c r="G418" s="50"/>
      <c r="H418" s="50"/>
      <c r="I418" s="50"/>
      <c r="J418" s="102"/>
      <c r="K418" s="46"/>
      <c r="L418" s="46"/>
      <c r="M418" s="46"/>
      <c r="N418" s="46"/>
      <c r="O418" s="46"/>
      <c r="P418" s="46"/>
      <c r="Q418" s="46"/>
      <c r="R418" s="46"/>
      <c r="S418" s="46"/>
      <c r="T418" s="46"/>
      <c r="U418" s="46"/>
      <c r="V418" s="46"/>
      <c r="W418" s="46"/>
      <c r="X418" s="46"/>
      <c r="Y418" s="46"/>
      <c r="Z418" s="46"/>
      <c r="AA418" s="46"/>
      <c r="AB418" s="46"/>
      <c r="AC418" s="46"/>
      <c r="AD418" s="46"/>
      <c r="AE418" s="46"/>
      <c r="AF418" s="46"/>
      <c r="AG418" s="46"/>
      <c r="AH418" s="46"/>
      <c r="AI418" s="46"/>
      <c r="AJ418" s="46"/>
      <c r="AK418" s="46"/>
      <c r="AL418" s="46"/>
    </row>
    <row r="419">
      <c r="A419" s="50"/>
      <c r="B419" s="46"/>
      <c r="C419" s="46"/>
      <c r="D419" s="46"/>
      <c r="E419" s="70"/>
      <c r="F419" s="50"/>
      <c r="G419" s="50"/>
      <c r="H419" s="50"/>
      <c r="I419" s="50"/>
      <c r="J419" s="102"/>
      <c r="K419" s="46"/>
      <c r="L419" s="46"/>
      <c r="M419" s="46"/>
      <c r="N419" s="46"/>
      <c r="O419" s="46"/>
      <c r="P419" s="46"/>
      <c r="Q419" s="46"/>
      <c r="R419" s="46"/>
      <c r="S419" s="46"/>
      <c r="T419" s="46"/>
      <c r="U419" s="46"/>
      <c r="V419" s="46"/>
      <c r="W419" s="46"/>
      <c r="X419" s="46"/>
      <c r="Y419" s="46"/>
      <c r="Z419" s="46"/>
      <c r="AA419" s="46"/>
      <c r="AB419" s="46"/>
      <c r="AC419" s="46"/>
      <c r="AD419" s="46"/>
      <c r="AE419" s="46"/>
      <c r="AF419" s="46"/>
      <c r="AG419" s="46"/>
      <c r="AH419" s="46"/>
      <c r="AI419" s="46"/>
      <c r="AJ419" s="46"/>
      <c r="AK419" s="46"/>
      <c r="AL419" s="46"/>
    </row>
    <row r="420">
      <c r="A420" s="50"/>
      <c r="B420" s="46"/>
      <c r="C420" s="46"/>
      <c r="D420" s="46"/>
      <c r="E420" s="70"/>
      <c r="F420" s="50"/>
      <c r="G420" s="50"/>
      <c r="H420" s="50"/>
      <c r="I420" s="50"/>
      <c r="J420" s="102"/>
      <c r="K420" s="46"/>
      <c r="L420" s="46"/>
      <c r="M420" s="46"/>
      <c r="N420" s="46"/>
      <c r="O420" s="46"/>
      <c r="P420" s="46"/>
      <c r="Q420" s="46"/>
      <c r="R420" s="46"/>
      <c r="S420" s="46"/>
      <c r="T420" s="46"/>
      <c r="U420" s="46"/>
      <c r="V420" s="46"/>
      <c r="W420" s="46"/>
      <c r="X420" s="46"/>
      <c r="Y420" s="46"/>
      <c r="Z420" s="46"/>
      <c r="AA420" s="46"/>
      <c r="AB420" s="46"/>
      <c r="AC420" s="46"/>
      <c r="AD420" s="46"/>
      <c r="AE420" s="46"/>
      <c r="AF420" s="46"/>
      <c r="AG420" s="46"/>
      <c r="AH420" s="46"/>
      <c r="AI420" s="46"/>
      <c r="AJ420" s="46"/>
      <c r="AK420" s="46"/>
      <c r="AL420" s="46"/>
    </row>
    <row r="421">
      <c r="A421" s="50"/>
      <c r="B421" s="46"/>
      <c r="C421" s="46"/>
      <c r="D421" s="46"/>
      <c r="E421" s="70"/>
      <c r="F421" s="50"/>
      <c r="G421" s="50"/>
      <c r="H421" s="50"/>
      <c r="I421" s="50"/>
      <c r="J421" s="102"/>
      <c r="K421" s="46"/>
      <c r="L421" s="46"/>
      <c r="M421" s="46"/>
      <c r="N421" s="46"/>
      <c r="O421" s="46"/>
      <c r="P421" s="46"/>
      <c r="Q421" s="46"/>
      <c r="R421" s="46"/>
      <c r="S421" s="46"/>
      <c r="T421" s="46"/>
      <c r="U421" s="46"/>
      <c r="V421" s="46"/>
      <c r="W421" s="46"/>
      <c r="X421" s="46"/>
      <c r="Y421" s="46"/>
      <c r="Z421" s="46"/>
      <c r="AA421" s="46"/>
      <c r="AB421" s="46"/>
      <c r="AC421" s="46"/>
      <c r="AD421" s="46"/>
      <c r="AE421" s="46"/>
      <c r="AF421" s="46"/>
      <c r="AG421" s="46"/>
      <c r="AH421" s="46"/>
      <c r="AI421" s="46"/>
      <c r="AJ421" s="46"/>
      <c r="AK421" s="46"/>
      <c r="AL421" s="46"/>
    </row>
    <row r="422">
      <c r="A422" s="50"/>
      <c r="B422" s="46"/>
      <c r="C422" s="46"/>
      <c r="D422" s="46"/>
      <c r="E422" s="70"/>
      <c r="F422" s="50"/>
      <c r="G422" s="50"/>
      <c r="H422" s="50"/>
      <c r="I422" s="50"/>
      <c r="J422" s="102"/>
      <c r="K422" s="46"/>
      <c r="L422" s="46"/>
      <c r="M422" s="46"/>
      <c r="N422" s="46"/>
      <c r="O422" s="46"/>
      <c r="P422" s="46"/>
      <c r="Q422" s="46"/>
      <c r="R422" s="46"/>
      <c r="S422" s="46"/>
      <c r="T422" s="46"/>
      <c r="U422" s="46"/>
      <c r="V422" s="46"/>
      <c r="W422" s="46"/>
      <c r="X422" s="46"/>
      <c r="Y422" s="46"/>
      <c r="Z422" s="46"/>
      <c r="AA422" s="46"/>
      <c r="AB422" s="46"/>
      <c r="AC422" s="46"/>
      <c r="AD422" s="46"/>
      <c r="AE422" s="46"/>
      <c r="AF422" s="46"/>
      <c r="AG422" s="46"/>
      <c r="AH422" s="46"/>
      <c r="AI422" s="46"/>
      <c r="AJ422" s="46"/>
      <c r="AK422" s="46"/>
      <c r="AL422" s="46"/>
    </row>
    <row r="423">
      <c r="A423" s="50"/>
      <c r="B423" s="46"/>
      <c r="C423" s="46"/>
      <c r="D423" s="46"/>
      <c r="E423" s="70"/>
      <c r="F423" s="50"/>
      <c r="G423" s="50"/>
      <c r="H423" s="50"/>
      <c r="I423" s="50"/>
      <c r="J423" s="102"/>
      <c r="K423" s="46"/>
      <c r="L423" s="46"/>
      <c r="M423" s="46"/>
      <c r="N423" s="46"/>
      <c r="O423" s="46"/>
      <c r="P423" s="46"/>
      <c r="Q423" s="46"/>
      <c r="R423" s="46"/>
      <c r="S423" s="46"/>
      <c r="T423" s="46"/>
      <c r="U423" s="46"/>
      <c r="V423" s="46"/>
      <c r="W423" s="46"/>
      <c r="X423" s="46"/>
      <c r="Y423" s="46"/>
      <c r="Z423" s="46"/>
      <c r="AA423" s="46"/>
      <c r="AB423" s="46"/>
      <c r="AC423" s="46"/>
      <c r="AD423" s="46"/>
      <c r="AE423" s="46"/>
      <c r="AF423" s="46"/>
      <c r="AG423" s="46"/>
      <c r="AH423" s="46"/>
      <c r="AI423" s="46"/>
      <c r="AJ423" s="46"/>
      <c r="AK423" s="46"/>
      <c r="AL423" s="46"/>
    </row>
    <row r="424">
      <c r="A424" s="50"/>
      <c r="B424" s="46"/>
      <c r="C424" s="46"/>
      <c r="D424" s="46"/>
      <c r="E424" s="70"/>
      <c r="F424" s="50"/>
      <c r="G424" s="50"/>
      <c r="H424" s="50"/>
      <c r="I424" s="50"/>
      <c r="J424" s="102"/>
      <c r="K424" s="46"/>
      <c r="L424" s="46"/>
      <c r="M424" s="46"/>
      <c r="N424" s="46"/>
      <c r="O424" s="46"/>
      <c r="P424" s="46"/>
      <c r="Q424" s="46"/>
      <c r="R424" s="46"/>
      <c r="S424" s="46"/>
      <c r="T424" s="46"/>
      <c r="U424" s="46"/>
      <c r="V424" s="46"/>
      <c r="W424" s="46"/>
      <c r="X424" s="46"/>
      <c r="Y424" s="46"/>
      <c r="Z424" s="46"/>
      <c r="AA424" s="46"/>
      <c r="AB424" s="46"/>
      <c r="AC424" s="46"/>
      <c r="AD424" s="46"/>
      <c r="AE424" s="46"/>
      <c r="AF424" s="46"/>
      <c r="AG424" s="46"/>
      <c r="AH424" s="46"/>
      <c r="AI424" s="46"/>
      <c r="AJ424" s="46"/>
      <c r="AK424" s="46"/>
      <c r="AL424" s="46"/>
    </row>
    <row r="425">
      <c r="A425" s="50"/>
      <c r="B425" s="46"/>
      <c r="C425" s="46"/>
      <c r="D425" s="46"/>
      <c r="E425" s="70"/>
      <c r="F425" s="50"/>
      <c r="G425" s="50"/>
      <c r="H425" s="50"/>
      <c r="I425" s="50"/>
      <c r="J425" s="102"/>
      <c r="K425" s="46"/>
      <c r="L425" s="46"/>
      <c r="M425" s="46"/>
      <c r="N425" s="46"/>
      <c r="O425" s="46"/>
      <c r="P425" s="46"/>
      <c r="Q425" s="46"/>
      <c r="R425" s="46"/>
      <c r="S425" s="46"/>
      <c r="T425" s="46"/>
      <c r="U425" s="46"/>
      <c r="V425" s="46"/>
      <c r="W425" s="46"/>
      <c r="X425" s="46"/>
      <c r="Y425" s="46"/>
      <c r="Z425" s="46"/>
      <c r="AA425" s="46"/>
      <c r="AB425" s="46"/>
      <c r="AC425" s="46"/>
      <c r="AD425" s="46"/>
      <c r="AE425" s="46"/>
      <c r="AF425" s="46"/>
      <c r="AG425" s="46"/>
      <c r="AH425" s="46"/>
      <c r="AI425" s="46"/>
      <c r="AJ425" s="46"/>
      <c r="AK425" s="46"/>
      <c r="AL425" s="46"/>
    </row>
    <row r="426">
      <c r="A426" s="50"/>
      <c r="B426" s="46"/>
      <c r="C426" s="46"/>
      <c r="D426" s="46"/>
      <c r="E426" s="70"/>
      <c r="F426" s="50"/>
      <c r="G426" s="50"/>
      <c r="H426" s="50"/>
      <c r="I426" s="50"/>
      <c r="J426" s="102"/>
      <c r="K426" s="46"/>
      <c r="L426" s="46"/>
      <c r="M426" s="46"/>
      <c r="N426" s="46"/>
      <c r="O426" s="46"/>
      <c r="P426" s="46"/>
      <c r="Q426" s="46"/>
      <c r="R426" s="46"/>
      <c r="S426" s="46"/>
      <c r="T426" s="46"/>
      <c r="U426" s="46"/>
      <c r="V426" s="46"/>
      <c r="W426" s="46"/>
      <c r="X426" s="46"/>
      <c r="Y426" s="46"/>
      <c r="Z426" s="46"/>
      <c r="AA426" s="46"/>
      <c r="AB426" s="46"/>
      <c r="AC426" s="46"/>
      <c r="AD426" s="46"/>
      <c r="AE426" s="46"/>
      <c r="AF426" s="46"/>
      <c r="AG426" s="46"/>
      <c r="AH426" s="46"/>
      <c r="AI426" s="46"/>
      <c r="AJ426" s="46"/>
      <c r="AK426" s="46"/>
      <c r="AL426" s="46"/>
    </row>
    <row r="427">
      <c r="A427" s="50"/>
      <c r="B427" s="46"/>
      <c r="C427" s="46"/>
      <c r="D427" s="46"/>
      <c r="E427" s="70"/>
      <c r="F427" s="50"/>
      <c r="G427" s="50"/>
      <c r="H427" s="50"/>
      <c r="I427" s="50"/>
      <c r="J427" s="102"/>
      <c r="K427" s="46"/>
      <c r="L427" s="46"/>
      <c r="M427" s="46"/>
      <c r="N427" s="46"/>
      <c r="O427" s="46"/>
      <c r="P427" s="46"/>
      <c r="Q427" s="46"/>
      <c r="R427" s="46"/>
      <c r="S427" s="46"/>
      <c r="T427" s="46"/>
      <c r="U427" s="46"/>
      <c r="V427" s="46"/>
      <c r="W427" s="46"/>
      <c r="X427" s="46"/>
      <c r="Y427" s="46"/>
      <c r="Z427" s="46"/>
      <c r="AA427" s="46"/>
      <c r="AB427" s="46"/>
      <c r="AC427" s="46"/>
      <c r="AD427" s="46"/>
      <c r="AE427" s="46"/>
      <c r="AF427" s="46"/>
      <c r="AG427" s="46"/>
      <c r="AH427" s="46"/>
      <c r="AI427" s="46"/>
      <c r="AJ427" s="46"/>
      <c r="AK427" s="46"/>
      <c r="AL427" s="46"/>
    </row>
    <row r="428">
      <c r="A428" s="50"/>
      <c r="B428" s="46"/>
      <c r="C428" s="46"/>
      <c r="D428" s="46"/>
      <c r="E428" s="70"/>
      <c r="F428" s="50"/>
      <c r="G428" s="50"/>
      <c r="H428" s="50"/>
      <c r="I428" s="50"/>
      <c r="J428" s="102"/>
      <c r="K428" s="46"/>
      <c r="L428" s="46"/>
      <c r="M428" s="46"/>
      <c r="N428" s="46"/>
      <c r="O428" s="46"/>
      <c r="P428" s="46"/>
      <c r="Q428" s="46"/>
      <c r="R428" s="46"/>
      <c r="S428" s="46"/>
      <c r="T428" s="46"/>
      <c r="U428" s="46"/>
      <c r="V428" s="46"/>
      <c r="W428" s="46"/>
      <c r="X428" s="46"/>
      <c r="Y428" s="46"/>
      <c r="Z428" s="46"/>
      <c r="AA428" s="46"/>
      <c r="AB428" s="46"/>
      <c r="AC428" s="46"/>
      <c r="AD428" s="46"/>
      <c r="AE428" s="46"/>
      <c r="AF428" s="46"/>
      <c r="AG428" s="46"/>
      <c r="AH428" s="46"/>
      <c r="AI428" s="46"/>
      <c r="AJ428" s="46"/>
      <c r="AK428" s="46"/>
      <c r="AL428" s="46"/>
    </row>
    <row r="429">
      <c r="A429" s="50"/>
      <c r="B429" s="46"/>
      <c r="C429" s="46"/>
      <c r="D429" s="46"/>
      <c r="E429" s="70"/>
      <c r="F429" s="50"/>
      <c r="G429" s="50"/>
      <c r="H429" s="50"/>
      <c r="I429" s="50"/>
      <c r="J429" s="102"/>
      <c r="K429" s="46"/>
      <c r="L429" s="46"/>
      <c r="M429" s="46"/>
      <c r="N429" s="46"/>
      <c r="O429" s="46"/>
      <c r="P429" s="46"/>
      <c r="Q429" s="46"/>
      <c r="R429" s="46"/>
      <c r="S429" s="46"/>
      <c r="T429" s="46"/>
      <c r="U429" s="46"/>
      <c r="V429" s="46"/>
      <c r="W429" s="46"/>
      <c r="X429" s="46"/>
      <c r="Y429" s="46"/>
      <c r="Z429" s="46"/>
      <c r="AA429" s="46"/>
      <c r="AB429" s="46"/>
      <c r="AC429" s="46"/>
      <c r="AD429" s="46"/>
      <c r="AE429" s="46"/>
      <c r="AF429" s="46"/>
      <c r="AG429" s="46"/>
      <c r="AH429" s="46"/>
      <c r="AI429" s="46"/>
      <c r="AJ429" s="46"/>
      <c r="AK429" s="46"/>
      <c r="AL429" s="46"/>
    </row>
    <row r="430">
      <c r="A430" s="50"/>
      <c r="B430" s="46"/>
      <c r="C430" s="46"/>
      <c r="D430" s="46"/>
      <c r="E430" s="70"/>
      <c r="F430" s="50"/>
      <c r="G430" s="50"/>
      <c r="H430" s="50"/>
      <c r="I430" s="50"/>
      <c r="J430" s="102"/>
      <c r="K430" s="46"/>
      <c r="L430" s="46"/>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c r="AJ430" s="46"/>
      <c r="AK430" s="46"/>
      <c r="AL430" s="46"/>
    </row>
    <row r="431">
      <c r="A431" s="50"/>
      <c r="B431" s="46"/>
      <c r="C431" s="46"/>
      <c r="D431" s="46"/>
      <c r="E431" s="70"/>
      <c r="F431" s="50"/>
      <c r="G431" s="50"/>
      <c r="H431" s="50"/>
      <c r="I431" s="50"/>
      <c r="J431" s="102"/>
      <c r="K431" s="46"/>
      <c r="L431" s="46"/>
      <c r="M431" s="46"/>
      <c r="N431" s="46"/>
      <c r="O431" s="46"/>
      <c r="P431" s="46"/>
      <c r="Q431" s="46"/>
      <c r="R431" s="46"/>
      <c r="S431" s="46"/>
      <c r="T431" s="46"/>
      <c r="U431" s="46"/>
      <c r="V431" s="46"/>
      <c r="W431" s="46"/>
      <c r="X431" s="46"/>
      <c r="Y431" s="46"/>
      <c r="Z431" s="46"/>
      <c r="AA431" s="46"/>
      <c r="AB431" s="46"/>
      <c r="AC431" s="46"/>
      <c r="AD431" s="46"/>
      <c r="AE431" s="46"/>
      <c r="AF431" s="46"/>
      <c r="AG431" s="46"/>
      <c r="AH431" s="46"/>
      <c r="AI431" s="46"/>
      <c r="AJ431" s="46"/>
      <c r="AK431" s="46"/>
      <c r="AL431" s="46"/>
    </row>
    <row r="432">
      <c r="A432" s="50"/>
      <c r="B432" s="46"/>
      <c r="C432" s="46"/>
      <c r="D432" s="46"/>
      <c r="E432" s="70"/>
      <c r="F432" s="50"/>
      <c r="G432" s="50"/>
      <c r="H432" s="50"/>
      <c r="I432" s="50"/>
      <c r="J432" s="102"/>
      <c r="K432" s="46"/>
      <c r="L432" s="46"/>
      <c r="M432" s="46"/>
      <c r="N432" s="46"/>
      <c r="O432" s="46"/>
      <c r="P432" s="46"/>
      <c r="Q432" s="46"/>
      <c r="R432" s="46"/>
      <c r="S432" s="46"/>
      <c r="T432" s="46"/>
      <c r="U432" s="46"/>
      <c r="V432" s="46"/>
      <c r="W432" s="46"/>
      <c r="X432" s="46"/>
      <c r="Y432" s="46"/>
      <c r="Z432" s="46"/>
      <c r="AA432" s="46"/>
      <c r="AB432" s="46"/>
      <c r="AC432" s="46"/>
      <c r="AD432" s="46"/>
      <c r="AE432" s="46"/>
      <c r="AF432" s="46"/>
      <c r="AG432" s="46"/>
      <c r="AH432" s="46"/>
      <c r="AI432" s="46"/>
      <c r="AJ432" s="46"/>
      <c r="AK432" s="46"/>
      <c r="AL432" s="46"/>
    </row>
    <row r="433">
      <c r="A433" s="50"/>
      <c r="B433" s="46"/>
      <c r="C433" s="46"/>
      <c r="D433" s="46"/>
      <c r="E433" s="70"/>
      <c r="F433" s="50"/>
      <c r="G433" s="50"/>
      <c r="H433" s="50"/>
      <c r="I433" s="50"/>
      <c r="J433" s="102"/>
      <c r="K433" s="46"/>
      <c r="L433" s="46"/>
      <c r="M433" s="46"/>
      <c r="N433" s="46"/>
      <c r="O433" s="46"/>
      <c r="P433" s="46"/>
      <c r="Q433" s="46"/>
      <c r="R433" s="46"/>
      <c r="S433" s="46"/>
      <c r="T433" s="46"/>
      <c r="U433" s="46"/>
      <c r="V433" s="46"/>
      <c r="W433" s="46"/>
      <c r="X433" s="46"/>
      <c r="Y433" s="46"/>
      <c r="Z433" s="46"/>
      <c r="AA433" s="46"/>
      <c r="AB433" s="46"/>
      <c r="AC433" s="46"/>
      <c r="AD433" s="46"/>
      <c r="AE433" s="46"/>
      <c r="AF433" s="46"/>
      <c r="AG433" s="46"/>
      <c r="AH433" s="46"/>
      <c r="AI433" s="46"/>
      <c r="AJ433" s="46"/>
      <c r="AK433" s="46"/>
      <c r="AL433" s="46"/>
    </row>
    <row r="434">
      <c r="A434" s="50"/>
      <c r="B434" s="46"/>
      <c r="C434" s="46"/>
      <c r="D434" s="46"/>
      <c r="E434" s="70"/>
      <c r="F434" s="50"/>
      <c r="G434" s="50"/>
      <c r="H434" s="50"/>
      <c r="I434" s="50"/>
      <c r="J434" s="102"/>
      <c r="K434" s="46"/>
      <c r="L434" s="46"/>
      <c r="M434" s="46"/>
      <c r="N434" s="46"/>
      <c r="O434" s="46"/>
      <c r="P434" s="46"/>
      <c r="Q434" s="46"/>
      <c r="R434" s="46"/>
      <c r="S434" s="46"/>
      <c r="T434" s="46"/>
      <c r="U434" s="46"/>
      <c r="V434" s="46"/>
      <c r="W434" s="46"/>
      <c r="X434" s="46"/>
      <c r="Y434" s="46"/>
      <c r="Z434" s="46"/>
      <c r="AA434" s="46"/>
      <c r="AB434" s="46"/>
      <c r="AC434" s="46"/>
      <c r="AD434" s="46"/>
      <c r="AE434" s="46"/>
      <c r="AF434" s="46"/>
      <c r="AG434" s="46"/>
      <c r="AH434" s="46"/>
      <c r="AI434" s="46"/>
      <c r="AJ434" s="46"/>
      <c r="AK434" s="46"/>
      <c r="AL434" s="46"/>
    </row>
    <row r="435">
      <c r="A435" s="50"/>
      <c r="B435" s="46"/>
      <c r="C435" s="46"/>
      <c r="D435" s="46"/>
      <c r="E435" s="70"/>
      <c r="F435" s="50"/>
      <c r="G435" s="50"/>
      <c r="H435" s="50"/>
      <c r="I435" s="50"/>
      <c r="J435" s="102"/>
      <c r="K435" s="46"/>
      <c r="L435" s="46"/>
      <c r="M435" s="46"/>
      <c r="N435" s="46"/>
      <c r="O435" s="46"/>
      <c r="P435" s="46"/>
      <c r="Q435" s="46"/>
      <c r="R435" s="46"/>
      <c r="S435" s="46"/>
      <c r="T435" s="46"/>
      <c r="U435" s="46"/>
      <c r="V435" s="46"/>
      <c r="W435" s="46"/>
      <c r="X435" s="46"/>
      <c r="Y435" s="46"/>
      <c r="Z435" s="46"/>
      <c r="AA435" s="46"/>
      <c r="AB435" s="46"/>
      <c r="AC435" s="46"/>
      <c r="AD435" s="46"/>
      <c r="AE435" s="46"/>
      <c r="AF435" s="46"/>
      <c r="AG435" s="46"/>
      <c r="AH435" s="46"/>
      <c r="AI435" s="46"/>
      <c r="AJ435" s="46"/>
      <c r="AK435" s="46"/>
      <c r="AL435" s="46"/>
    </row>
    <row r="436">
      <c r="A436" s="50"/>
      <c r="B436" s="46"/>
      <c r="C436" s="46"/>
      <c r="D436" s="46"/>
      <c r="E436" s="70"/>
      <c r="F436" s="50"/>
      <c r="G436" s="50"/>
      <c r="H436" s="50"/>
      <c r="I436" s="50"/>
      <c r="J436" s="102"/>
      <c r="K436" s="46"/>
      <c r="L436" s="46"/>
      <c r="M436" s="46"/>
      <c r="N436" s="46"/>
      <c r="O436" s="46"/>
      <c r="P436" s="46"/>
      <c r="Q436" s="46"/>
      <c r="R436" s="46"/>
      <c r="S436" s="46"/>
      <c r="T436" s="46"/>
      <c r="U436" s="46"/>
      <c r="V436" s="46"/>
      <c r="W436" s="46"/>
      <c r="X436" s="46"/>
      <c r="Y436" s="46"/>
      <c r="Z436" s="46"/>
      <c r="AA436" s="46"/>
      <c r="AB436" s="46"/>
      <c r="AC436" s="46"/>
      <c r="AD436" s="46"/>
      <c r="AE436" s="46"/>
      <c r="AF436" s="46"/>
      <c r="AG436" s="46"/>
      <c r="AH436" s="46"/>
      <c r="AI436" s="46"/>
      <c r="AJ436" s="46"/>
      <c r="AK436" s="46"/>
      <c r="AL436" s="46"/>
    </row>
    <row r="437">
      <c r="A437" s="50"/>
      <c r="B437" s="46"/>
      <c r="C437" s="46"/>
      <c r="D437" s="46"/>
      <c r="E437" s="70"/>
      <c r="F437" s="50"/>
      <c r="G437" s="50"/>
      <c r="H437" s="50"/>
      <c r="I437" s="50"/>
      <c r="J437" s="102"/>
      <c r="K437" s="46"/>
      <c r="L437" s="46"/>
      <c r="M437" s="46"/>
      <c r="N437" s="46"/>
      <c r="O437" s="46"/>
      <c r="P437" s="46"/>
      <c r="Q437" s="46"/>
      <c r="R437" s="46"/>
      <c r="S437" s="46"/>
      <c r="T437" s="46"/>
      <c r="U437" s="46"/>
      <c r="V437" s="46"/>
      <c r="W437" s="46"/>
      <c r="X437" s="46"/>
      <c r="Y437" s="46"/>
      <c r="Z437" s="46"/>
      <c r="AA437" s="46"/>
      <c r="AB437" s="46"/>
      <c r="AC437" s="46"/>
      <c r="AD437" s="46"/>
      <c r="AE437" s="46"/>
      <c r="AF437" s="46"/>
      <c r="AG437" s="46"/>
      <c r="AH437" s="46"/>
      <c r="AI437" s="46"/>
      <c r="AJ437" s="46"/>
      <c r="AK437" s="46"/>
      <c r="AL437" s="46"/>
    </row>
    <row r="438">
      <c r="A438" s="50"/>
      <c r="B438" s="46"/>
      <c r="C438" s="46"/>
      <c r="D438" s="46"/>
      <c r="E438" s="70"/>
      <c r="F438" s="50"/>
      <c r="G438" s="50"/>
      <c r="H438" s="50"/>
      <c r="I438" s="50"/>
      <c r="J438" s="102"/>
      <c r="K438" s="46"/>
      <c r="L438" s="46"/>
      <c r="M438" s="46"/>
      <c r="N438" s="46"/>
      <c r="O438" s="46"/>
      <c r="P438" s="46"/>
      <c r="Q438" s="46"/>
      <c r="R438" s="46"/>
      <c r="S438" s="46"/>
      <c r="T438" s="46"/>
      <c r="U438" s="46"/>
      <c r="V438" s="46"/>
      <c r="W438" s="46"/>
      <c r="X438" s="46"/>
      <c r="Y438" s="46"/>
      <c r="Z438" s="46"/>
      <c r="AA438" s="46"/>
      <c r="AB438" s="46"/>
      <c r="AC438" s="46"/>
      <c r="AD438" s="46"/>
      <c r="AE438" s="46"/>
      <c r="AF438" s="46"/>
      <c r="AG438" s="46"/>
      <c r="AH438" s="46"/>
      <c r="AI438" s="46"/>
      <c r="AJ438" s="46"/>
      <c r="AK438" s="46"/>
      <c r="AL438" s="46"/>
    </row>
    <row r="439">
      <c r="A439" s="50"/>
      <c r="B439" s="46"/>
      <c r="C439" s="46"/>
      <c r="D439" s="46"/>
      <c r="E439" s="70"/>
      <c r="F439" s="50"/>
      <c r="G439" s="50"/>
      <c r="H439" s="50"/>
      <c r="I439" s="50"/>
      <c r="J439" s="102"/>
      <c r="K439" s="46"/>
      <c r="L439" s="46"/>
      <c r="M439" s="46"/>
      <c r="N439" s="46"/>
      <c r="O439" s="46"/>
      <c r="P439" s="46"/>
      <c r="Q439" s="46"/>
      <c r="R439" s="46"/>
      <c r="S439" s="46"/>
      <c r="T439" s="46"/>
      <c r="U439" s="46"/>
      <c r="V439" s="46"/>
      <c r="W439" s="46"/>
      <c r="X439" s="46"/>
      <c r="Y439" s="46"/>
      <c r="Z439" s="46"/>
      <c r="AA439" s="46"/>
      <c r="AB439" s="46"/>
      <c r="AC439" s="46"/>
      <c r="AD439" s="46"/>
      <c r="AE439" s="46"/>
      <c r="AF439" s="46"/>
      <c r="AG439" s="46"/>
      <c r="AH439" s="46"/>
      <c r="AI439" s="46"/>
      <c r="AJ439" s="46"/>
      <c r="AK439" s="46"/>
      <c r="AL439" s="46"/>
    </row>
    <row r="440">
      <c r="A440" s="50"/>
      <c r="B440" s="46"/>
      <c r="C440" s="46"/>
      <c r="D440" s="46"/>
      <c r="E440" s="70"/>
      <c r="F440" s="50"/>
      <c r="G440" s="50"/>
      <c r="H440" s="50"/>
      <c r="I440" s="50"/>
      <c r="J440" s="102"/>
      <c r="K440" s="46"/>
      <c r="L440" s="46"/>
      <c r="M440" s="46"/>
      <c r="N440" s="46"/>
      <c r="O440" s="46"/>
      <c r="P440" s="46"/>
      <c r="Q440" s="46"/>
      <c r="R440" s="46"/>
      <c r="S440" s="46"/>
      <c r="T440" s="46"/>
      <c r="U440" s="46"/>
      <c r="V440" s="46"/>
      <c r="W440" s="46"/>
      <c r="X440" s="46"/>
      <c r="Y440" s="46"/>
      <c r="Z440" s="46"/>
      <c r="AA440" s="46"/>
      <c r="AB440" s="46"/>
      <c r="AC440" s="46"/>
      <c r="AD440" s="46"/>
      <c r="AE440" s="46"/>
      <c r="AF440" s="46"/>
      <c r="AG440" s="46"/>
      <c r="AH440" s="46"/>
      <c r="AI440" s="46"/>
      <c r="AJ440" s="46"/>
      <c r="AK440" s="46"/>
      <c r="AL440" s="46"/>
    </row>
    <row r="441">
      <c r="A441" s="50"/>
      <c r="B441" s="46"/>
      <c r="C441" s="46"/>
      <c r="D441" s="46"/>
      <c r="E441" s="70"/>
      <c r="F441" s="50"/>
      <c r="G441" s="50"/>
      <c r="H441" s="50"/>
      <c r="I441" s="50"/>
      <c r="J441" s="102"/>
      <c r="K441" s="46"/>
      <c r="L441" s="46"/>
      <c r="M441" s="46"/>
      <c r="N441" s="46"/>
      <c r="O441" s="46"/>
      <c r="P441" s="46"/>
      <c r="Q441" s="46"/>
      <c r="R441" s="46"/>
      <c r="S441" s="46"/>
      <c r="T441" s="46"/>
      <c r="U441" s="46"/>
      <c r="V441" s="46"/>
      <c r="W441" s="46"/>
      <c r="X441" s="46"/>
      <c r="Y441" s="46"/>
      <c r="Z441" s="46"/>
      <c r="AA441" s="46"/>
      <c r="AB441" s="46"/>
      <c r="AC441" s="46"/>
      <c r="AD441" s="46"/>
      <c r="AE441" s="46"/>
      <c r="AF441" s="46"/>
      <c r="AG441" s="46"/>
      <c r="AH441" s="46"/>
      <c r="AI441" s="46"/>
      <c r="AJ441" s="46"/>
      <c r="AK441" s="46"/>
      <c r="AL441" s="46"/>
    </row>
    <row r="442">
      <c r="A442" s="50"/>
      <c r="B442" s="46"/>
      <c r="C442" s="46"/>
      <c r="D442" s="46"/>
      <c r="E442" s="70"/>
      <c r="F442" s="50"/>
      <c r="G442" s="50"/>
      <c r="H442" s="50"/>
      <c r="I442" s="50"/>
      <c r="J442" s="102"/>
      <c r="K442" s="46"/>
      <c r="L442" s="46"/>
      <c r="M442" s="46"/>
      <c r="N442" s="46"/>
      <c r="O442" s="46"/>
      <c r="P442" s="46"/>
      <c r="Q442" s="46"/>
      <c r="R442" s="46"/>
      <c r="S442" s="46"/>
      <c r="T442" s="46"/>
      <c r="U442" s="46"/>
      <c r="V442" s="46"/>
      <c r="W442" s="46"/>
      <c r="X442" s="46"/>
      <c r="Y442" s="46"/>
      <c r="Z442" s="46"/>
      <c r="AA442" s="46"/>
      <c r="AB442" s="46"/>
      <c r="AC442" s="46"/>
      <c r="AD442" s="46"/>
      <c r="AE442" s="46"/>
      <c r="AF442" s="46"/>
      <c r="AG442" s="46"/>
      <c r="AH442" s="46"/>
      <c r="AI442" s="46"/>
      <c r="AJ442" s="46"/>
      <c r="AK442" s="46"/>
      <c r="AL442" s="46"/>
    </row>
    <row r="443">
      <c r="A443" s="50"/>
      <c r="B443" s="46"/>
      <c r="C443" s="46"/>
      <c r="D443" s="46"/>
      <c r="E443" s="70"/>
      <c r="F443" s="50"/>
      <c r="G443" s="50"/>
      <c r="H443" s="50"/>
      <c r="I443" s="50"/>
      <c r="J443" s="102"/>
      <c r="K443" s="46"/>
      <c r="L443" s="46"/>
      <c r="M443" s="46"/>
      <c r="N443" s="46"/>
      <c r="O443" s="46"/>
      <c r="P443" s="46"/>
      <c r="Q443" s="46"/>
      <c r="R443" s="46"/>
      <c r="S443" s="46"/>
      <c r="T443" s="46"/>
      <c r="U443" s="46"/>
      <c r="V443" s="46"/>
      <c r="W443" s="46"/>
      <c r="X443" s="46"/>
      <c r="Y443" s="46"/>
      <c r="Z443" s="46"/>
      <c r="AA443" s="46"/>
      <c r="AB443" s="46"/>
      <c r="AC443" s="46"/>
      <c r="AD443" s="46"/>
      <c r="AE443" s="46"/>
      <c r="AF443" s="46"/>
      <c r="AG443" s="46"/>
      <c r="AH443" s="46"/>
      <c r="AI443" s="46"/>
      <c r="AJ443" s="46"/>
      <c r="AK443" s="46"/>
      <c r="AL443" s="46"/>
    </row>
    <row r="444">
      <c r="A444" s="50"/>
      <c r="B444" s="46"/>
      <c r="C444" s="46"/>
      <c r="D444" s="46"/>
      <c r="E444" s="70"/>
      <c r="F444" s="50"/>
      <c r="G444" s="50"/>
      <c r="H444" s="50"/>
      <c r="I444" s="50"/>
      <c r="J444" s="102"/>
      <c r="K444" s="46"/>
      <c r="L444" s="46"/>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c r="AJ444" s="46"/>
      <c r="AK444" s="46"/>
      <c r="AL444" s="46"/>
    </row>
    <row r="445">
      <c r="A445" s="50"/>
      <c r="B445" s="46"/>
      <c r="C445" s="46"/>
      <c r="D445" s="46"/>
      <c r="E445" s="70"/>
      <c r="F445" s="50"/>
      <c r="G445" s="50"/>
      <c r="H445" s="50"/>
      <c r="I445" s="50"/>
      <c r="J445" s="102"/>
      <c r="K445" s="46"/>
      <c r="L445" s="46"/>
      <c r="M445" s="46"/>
      <c r="N445" s="46"/>
      <c r="O445" s="46"/>
      <c r="P445" s="46"/>
      <c r="Q445" s="46"/>
      <c r="R445" s="46"/>
      <c r="S445" s="46"/>
      <c r="T445" s="46"/>
      <c r="U445" s="46"/>
      <c r="V445" s="46"/>
      <c r="W445" s="46"/>
      <c r="X445" s="46"/>
      <c r="Y445" s="46"/>
      <c r="Z445" s="46"/>
      <c r="AA445" s="46"/>
      <c r="AB445" s="46"/>
      <c r="AC445" s="46"/>
      <c r="AD445" s="46"/>
      <c r="AE445" s="46"/>
      <c r="AF445" s="46"/>
      <c r="AG445" s="46"/>
      <c r="AH445" s="46"/>
      <c r="AI445" s="46"/>
      <c r="AJ445" s="46"/>
      <c r="AK445" s="46"/>
      <c r="AL445" s="46"/>
    </row>
    <row r="446">
      <c r="A446" s="50"/>
      <c r="B446" s="46"/>
      <c r="C446" s="46"/>
      <c r="D446" s="46"/>
      <c r="E446" s="70"/>
      <c r="F446" s="50"/>
      <c r="G446" s="50"/>
      <c r="H446" s="50"/>
      <c r="I446" s="50"/>
      <c r="J446" s="102"/>
      <c r="K446" s="46"/>
      <c r="L446" s="46"/>
      <c r="M446" s="46"/>
      <c r="N446" s="46"/>
      <c r="O446" s="46"/>
      <c r="P446" s="46"/>
      <c r="Q446" s="46"/>
      <c r="R446" s="46"/>
      <c r="S446" s="46"/>
      <c r="T446" s="46"/>
      <c r="U446" s="46"/>
      <c r="V446" s="46"/>
      <c r="W446" s="46"/>
      <c r="X446" s="46"/>
      <c r="Y446" s="46"/>
      <c r="Z446" s="46"/>
      <c r="AA446" s="46"/>
      <c r="AB446" s="46"/>
      <c r="AC446" s="46"/>
      <c r="AD446" s="46"/>
      <c r="AE446" s="46"/>
      <c r="AF446" s="46"/>
      <c r="AG446" s="46"/>
      <c r="AH446" s="46"/>
      <c r="AI446" s="46"/>
      <c r="AJ446" s="46"/>
      <c r="AK446" s="46"/>
      <c r="AL446" s="46"/>
    </row>
    <row r="447">
      <c r="A447" s="50"/>
      <c r="B447" s="46"/>
      <c r="C447" s="46"/>
      <c r="D447" s="46"/>
      <c r="E447" s="70"/>
      <c r="F447" s="50"/>
      <c r="G447" s="50"/>
      <c r="H447" s="50"/>
      <c r="I447" s="50"/>
      <c r="J447" s="102"/>
      <c r="K447" s="46"/>
      <c r="L447" s="46"/>
      <c r="M447" s="46"/>
      <c r="N447" s="46"/>
      <c r="O447" s="46"/>
      <c r="P447" s="46"/>
      <c r="Q447" s="46"/>
      <c r="R447" s="46"/>
      <c r="S447" s="46"/>
      <c r="T447" s="46"/>
      <c r="U447" s="46"/>
      <c r="V447" s="46"/>
      <c r="W447" s="46"/>
      <c r="X447" s="46"/>
      <c r="Y447" s="46"/>
      <c r="Z447" s="46"/>
      <c r="AA447" s="46"/>
      <c r="AB447" s="46"/>
      <c r="AC447" s="46"/>
      <c r="AD447" s="46"/>
      <c r="AE447" s="46"/>
      <c r="AF447" s="46"/>
      <c r="AG447" s="46"/>
      <c r="AH447" s="46"/>
      <c r="AI447" s="46"/>
      <c r="AJ447" s="46"/>
      <c r="AK447" s="46"/>
      <c r="AL447" s="46"/>
    </row>
    <row r="448">
      <c r="A448" s="50"/>
      <c r="B448" s="46"/>
      <c r="C448" s="46"/>
      <c r="D448" s="46"/>
      <c r="E448" s="70"/>
      <c r="F448" s="50"/>
      <c r="G448" s="50"/>
      <c r="H448" s="50"/>
      <c r="I448" s="50"/>
      <c r="J448" s="102"/>
      <c r="K448" s="46"/>
      <c r="L448" s="46"/>
      <c r="M448" s="46"/>
      <c r="N448" s="46"/>
      <c r="O448" s="46"/>
      <c r="P448" s="46"/>
      <c r="Q448" s="46"/>
      <c r="R448" s="46"/>
      <c r="S448" s="46"/>
      <c r="T448" s="46"/>
      <c r="U448" s="46"/>
      <c r="V448" s="46"/>
      <c r="W448" s="46"/>
      <c r="X448" s="46"/>
      <c r="Y448" s="46"/>
      <c r="Z448" s="46"/>
      <c r="AA448" s="46"/>
      <c r="AB448" s="46"/>
      <c r="AC448" s="46"/>
      <c r="AD448" s="46"/>
      <c r="AE448" s="46"/>
      <c r="AF448" s="46"/>
      <c r="AG448" s="46"/>
      <c r="AH448" s="46"/>
      <c r="AI448" s="46"/>
      <c r="AJ448" s="46"/>
      <c r="AK448" s="46"/>
      <c r="AL448" s="46"/>
    </row>
    <row r="449">
      <c r="A449" s="50"/>
      <c r="B449" s="46"/>
      <c r="C449" s="46"/>
      <c r="D449" s="46"/>
      <c r="E449" s="70"/>
      <c r="F449" s="50"/>
      <c r="G449" s="50"/>
      <c r="H449" s="50"/>
      <c r="I449" s="50"/>
      <c r="J449" s="102"/>
      <c r="K449" s="46"/>
      <c r="L449" s="46"/>
      <c r="M449" s="46"/>
      <c r="N449" s="46"/>
      <c r="O449" s="46"/>
      <c r="P449" s="46"/>
      <c r="Q449" s="46"/>
      <c r="R449" s="46"/>
      <c r="S449" s="46"/>
      <c r="T449" s="46"/>
      <c r="U449" s="46"/>
      <c r="V449" s="46"/>
      <c r="W449" s="46"/>
      <c r="X449" s="46"/>
      <c r="Y449" s="46"/>
      <c r="Z449" s="46"/>
      <c r="AA449" s="46"/>
      <c r="AB449" s="46"/>
      <c r="AC449" s="46"/>
      <c r="AD449" s="46"/>
      <c r="AE449" s="46"/>
      <c r="AF449" s="46"/>
      <c r="AG449" s="46"/>
      <c r="AH449" s="46"/>
      <c r="AI449" s="46"/>
      <c r="AJ449" s="46"/>
      <c r="AK449" s="46"/>
      <c r="AL449" s="46"/>
    </row>
    <row r="450">
      <c r="A450" s="50"/>
      <c r="B450" s="46"/>
      <c r="C450" s="46"/>
      <c r="D450" s="46"/>
      <c r="E450" s="70"/>
      <c r="F450" s="50"/>
      <c r="G450" s="50"/>
      <c r="H450" s="50"/>
      <c r="I450" s="50"/>
      <c r="J450" s="102"/>
      <c r="K450" s="46"/>
      <c r="L450" s="46"/>
      <c r="M450" s="46"/>
      <c r="N450" s="46"/>
      <c r="O450" s="46"/>
      <c r="P450" s="46"/>
      <c r="Q450" s="46"/>
      <c r="R450" s="46"/>
      <c r="S450" s="46"/>
      <c r="T450" s="46"/>
      <c r="U450" s="46"/>
      <c r="V450" s="46"/>
      <c r="W450" s="46"/>
      <c r="X450" s="46"/>
      <c r="Y450" s="46"/>
      <c r="Z450" s="46"/>
      <c r="AA450" s="46"/>
      <c r="AB450" s="46"/>
      <c r="AC450" s="46"/>
      <c r="AD450" s="46"/>
      <c r="AE450" s="46"/>
      <c r="AF450" s="46"/>
      <c r="AG450" s="46"/>
      <c r="AH450" s="46"/>
      <c r="AI450" s="46"/>
      <c r="AJ450" s="46"/>
      <c r="AK450" s="46"/>
      <c r="AL450" s="46"/>
    </row>
    <row r="451">
      <c r="A451" s="50"/>
      <c r="B451" s="46"/>
      <c r="C451" s="46"/>
      <c r="D451" s="46"/>
      <c r="E451" s="70"/>
      <c r="F451" s="50"/>
      <c r="G451" s="50"/>
      <c r="H451" s="50"/>
      <c r="I451" s="50"/>
      <c r="J451" s="102"/>
      <c r="K451" s="46"/>
      <c r="L451" s="46"/>
      <c r="M451" s="46"/>
      <c r="N451" s="46"/>
      <c r="O451" s="46"/>
      <c r="P451" s="46"/>
      <c r="Q451" s="46"/>
      <c r="R451" s="46"/>
      <c r="S451" s="46"/>
      <c r="T451" s="46"/>
      <c r="U451" s="46"/>
      <c r="V451" s="46"/>
      <c r="W451" s="46"/>
      <c r="X451" s="46"/>
      <c r="Y451" s="46"/>
      <c r="Z451" s="46"/>
      <c r="AA451" s="46"/>
      <c r="AB451" s="46"/>
      <c r="AC451" s="46"/>
      <c r="AD451" s="46"/>
      <c r="AE451" s="46"/>
      <c r="AF451" s="46"/>
      <c r="AG451" s="46"/>
      <c r="AH451" s="46"/>
      <c r="AI451" s="46"/>
      <c r="AJ451" s="46"/>
      <c r="AK451" s="46"/>
      <c r="AL451" s="46"/>
    </row>
    <row r="452">
      <c r="A452" s="50"/>
      <c r="B452" s="46"/>
      <c r="C452" s="46"/>
      <c r="D452" s="46"/>
      <c r="E452" s="70"/>
      <c r="F452" s="50"/>
      <c r="G452" s="50"/>
      <c r="H452" s="50"/>
      <c r="I452" s="50"/>
      <c r="J452" s="102"/>
      <c r="K452" s="46"/>
      <c r="L452" s="46"/>
      <c r="M452" s="46"/>
      <c r="N452" s="46"/>
      <c r="O452" s="46"/>
      <c r="P452" s="46"/>
      <c r="Q452" s="46"/>
      <c r="R452" s="46"/>
      <c r="S452" s="46"/>
      <c r="T452" s="46"/>
      <c r="U452" s="46"/>
      <c r="V452" s="46"/>
      <c r="W452" s="46"/>
      <c r="X452" s="46"/>
      <c r="Y452" s="46"/>
      <c r="Z452" s="46"/>
      <c r="AA452" s="46"/>
      <c r="AB452" s="46"/>
      <c r="AC452" s="46"/>
      <c r="AD452" s="46"/>
      <c r="AE452" s="46"/>
      <c r="AF452" s="46"/>
      <c r="AG452" s="46"/>
      <c r="AH452" s="46"/>
      <c r="AI452" s="46"/>
      <c r="AJ452" s="46"/>
      <c r="AK452" s="46"/>
      <c r="AL452" s="46"/>
    </row>
    <row r="453">
      <c r="A453" s="50"/>
      <c r="B453" s="46"/>
      <c r="C453" s="46"/>
      <c r="D453" s="46"/>
      <c r="E453" s="70"/>
      <c r="F453" s="50"/>
      <c r="G453" s="50"/>
      <c r="H453" s="50"/>
      <c r="I453" s="50"/>
      <c r="J453" s="102"/>
      <c r="K453" s="46"/>
      <c r="L453" s="46"/>
      <c r="M453" s="46"/>
      <c r="N453" s="46"/>
      <c r="O453" s="46"/>
      <c r="P453" s="46"/>
      <c r="Q453" s="46"/>
      <c r="R453" s="46"/>
      <c r="S453" s="46"/>
      <c r="T453" s="46"/>
      <c r="U453" s="46"/>
      <c r="V453" s="46"/>
      <c r="W453" s="46"/>
      <c r="X453" s="46"/>
      <c r="Y453" s="46"/>
      <c r="Z453" s="46"/>
      <c r="AA453" s="46"/>
      <c r="AB453" s="46"/>
      <c r="AC453" s="46"/>
      <c r="AD453" s="46"/>
      <c r="AE453" s="46"/>
      <c r="AF453" s="46"/>
      <c r="AG453" s="46"/>
      <c r="AH453" s="46"/>
      <c r="AI453" s="46"/>
      <c r="AJ453" s="46"/>
      <c r="AK453" s="46"/>
      <c r="AL453" s="46"/>
    </row>
    <row r="454">
      <c r="A454" s="50"/>
      <c r="B454" s="46"/>
      <c r="C454" s="46"/>
      <c r="D454" s="46"/>
      <c r="E454" s="70"/>
      <c r="F454" s="50"/>
      <c r="G454" s="50"/>
      <c r="H454" s="50"/>
      <c r="I454" s="50"/>
      <c r="J454" s="102"/>
      <c r="K454" s="46"/>
      <c r="L454" s="46"/>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c r="AJ454" s="46"/>
      <c r="AK454" s="46"/>
      <c r="AL454" s="46"/>
    </row>
    <row r="455">
      <c r="A455" s="50"/>
      <c r="B455" s="46"/>
      <c r="C455" s="46"/>
      <c r="D455" s="46"/>
      <c r="E455" s="70"/>
      <c r="F455" s="50"/>
      <c r="G455" s="50"/>
      <c r="H455" s="50"/>
      <c r="I455" s="50"/>
      <c r="J455" s="102"/>
      <c r="K455" s="46"/>
      <c r="L455" s="46"/>
      <c r="M455" s="46"/>
      <c r="N455" s="46"/>
      <c r="O455" s="46"/>
      <c r="P455" s="46"/>
      <c r="Q455" s="46"/>
      <c r="R455" s="46"/>
      <c r="S455" s="46"/>
      <c r="T455" s="46"/>
      <c r="U455" s="46"/>
      <c r="V455" s="46"/>
      <c r="W455" s="46"/>
      <c r="X455" s="46"/>
      <c r="Y455" s="46"/>
      <c r="Z455" s="46"/>
      <c r="AA455" s="46"/>
      <c r="AB455" s="46"/>
      <c r="AC455" s="46"/>
      <c r="AD455" s="46"/>
      <c r="AE455" s="46"/>
      <c r="AF455" s="46"/>
      <c r="AG455" s="46"/>
      <c r="AH455" s="46"/>
      <c r="AI455" s="46"/>
      <c r="AJ455" s="46"/>
      <c r="AK455" s="46"/>
      <c r="AL455" s="46"/>
    </row>
    <row r="456">
      <c r="A456" s="50"/>
      <c r="B456" s="46"/>
      <c r="C456" s="46"/>
      <c r="D456" s="46"/>
      <c r="E456" s="70"/>
      <c r="F456" s="50"/>
      <c r="G456" s="50"/>
      <c r="H456" s="50"/>
      <c r="I456" s="50"/>
      <c r="J456" s="102"/>
      <c r="K456" s="46"/>
      <c r="L456" s="46"/>
      <c r="M456" s="46"/>
      <c r="N456" s="46"/>
      <c r="O456" s="46"/>
      <c r="P456" s="46"/>
      <c r="Q456" s="46"/>
      <c r="R456" s="46"/>
      <c r="S456" s="46"/>
      <c r="T456" s="46"/>
      <c r="U456" s="46"/>
      <c r="V456" s="46"/>
      <c r="W456" s="46"/>
      <c r="X456" s="46"/>
      <c r="Y456" s="46"/>
      <c r="Z456" s="46"/>
      <c r="AA456" s="46"/>
      <c r="AB456" s="46"/>
      <c r="AC456" s="46"/>
      <c r="AD456" s="46"/>
      <c r="AE456" s="46"/>
      <c r="AF456" s="46"/>
      <c r="AG456" s="46"/>
      <c r="AH456" s="46"/>
      <c r="AI456" s="46"/>
      <c r="AJ456" s="46"/>
      <c r="AK456" s="46"/>
      <c r="AL456" s="46"/>
    </row>
    <row r="457">
      <c r="A457" s="50"/>
      <c r="B457" s="46"/>
      <c r="C457" s="46"/>
      <c r="D457" s="46"/>
      <c r="E457" s="70"/>
      <c r="F457" s="50"/>
      <c r="G457" s="50"/>
      <c r="H457" s="50"/>
      <c r="I457" s="50"/>
      <c r="J457" s="102"/>
      <c r="K457" s="46"/>
      <c r="L457" s="46"/>
      <c r="M457" s="46"/>
      <c r="N457" s="46"/>
      <c r="O457" s="46"/>
      <c r="P457" s="46"/>
      <c r="Q457" s="46"/>
      <c r="R457" s="46"/>
      <c r="S457" s="46"/>
      <c r="T457" s="46"/>
      <c r="U457" s="46"/>
      <c r="V457" s="46"/>
      <c r="W457" s="46"/>
      <c r="X457" s="46"/>
      <c r="Y457" s="46"/>
      <c r="Z457" s="46"/>
      <c r="AA457" s="46"/>
      <c r="AB457" s="46"/>
      <c r="AC457" s="46"/>
      <c r="AD457" s="46"/>
      <c r="AE457" s="46"/>
      <c r="AF457" s="46"/>
      <c r="AG457" s="46"/>
      <c r="AH457" s="46"/>
      <c r="AI457" s="46"/>
      <c r="AJ457" s="46"/>
      <c r="AK457" s="46"/>
      <c r="AL457" s="46"/>
    </row>
    <row r="458">
      <c r="A458" s="50"/>
      <c r="B458" s="46"/>
      <c r="C458" s="46"/>
      <c r="D458" s="46"/>
      <c r="E458" s="70"/>
      <c r="F458" s="50"/>
      <c r="G458" s="50"/>
      <c r="H458" s="50"/>
      <c r="I458" s="50"/>
      <c r="J458" s="102"/>
      <c r="K458" s="46"/>
      <c r="L458" s="46"/>
      <c r="M458" s="46"/>
      <c r="N458" s="46"/>
      <c r="O458" s="46"/>
      <c r="P458" s="46"/>
      <c r="Q458" s="46"/>
      <c r="R458" s="46"/>
      <c r="S458" s="46"/>
      <c r="T458" s="46"/>
      <c r="U458" s="46"/>
      <c r="V458" s="46"/>
      <c r="W458" s="46"/>
      <c r="X458" s="46"/>
      <c r="Y458" s="46"/>
      <c r="Z458" s="46"/>
      <c r="AA458" s="46"/>
      <c r="AB458" s="46"/>
      <c r="AC458" s="46"/>
      <c r="AD458" s="46"/>
      <c r="AE458" s="46"/>
      <c r="AF458" s="46"/>
      <c r="AG458" s="46"/>
      <c r="AH458" s="46"/>
      <c r="AI458" s="46"/>
      <c r="AJ458" s="46"/>
      <c r="AK458" s="46"/>
      <c r="AL458" s="46"/>
    </row>
    <row r="459">
      <c r="A459" s="50"/>
      <c r="B459" s="46"/>
      <c r="C459" s="46"/>
      <c r="D459" s="46"/>
      <c r="E459" s="70"/>
      <c r="F459" s="50"/>
      <c r="G459" s="50"/>
      <c r="H459" s="50"/>
      <c r="I459" s="50"/>
      <c r="J459" s="102"/>
      <c r="K459" s="46"/>
      <c r="L459" s="46"/>
      <c r="M459" s="46"/>
      <c r="N459" s="46"/>
      <c r="O459" s="46"/>
      <c r="P459" s="46"/>
      <c r="Q459" s="46"/>
      <c r="R459" s="46"/>
      <c r="S459" s="46"/>
      <c r="T459" s="46"/>
      <c r="U459" s="46"/>
      <c r="V459" s="46"/>
      <c r="W459" s="46"/>
      <c r="X459" s="46"/>
      <c r="Y459" s="46"/>
      <c r="Z459" s="46"/>
      <c r="AA459" s="46"/>
      <c r="AB459" s="46"/>
      <c r="AC459" s="46"/>
      <c r="AD459" s="46"/>
      <c r="AE459" s="46"/>
      <c r="AF459" s="46"/>
      <c r="AG459" s="46"/>
      <c r="AH459" s="46"/>
      <c r="AI459" s="46"/>
      <c r="AJ459" s="46"/>
      <c r="AK459" s="46"/>
      <c r="AL459" s="46"/>
    </row>
    <row r="460">
      <c r="A460" s="50"/>
      <c r="B460" s="46"/>
      <c r="C460" s="46"/>
      <c r="D460" s="46"/>
      <c r="E460" s="70"/>
      <c r="F460" s="50"/>
      <c r="G460" s="50"/>
      <c r="H460" s="50"/>
      <c r="I460" s="50"/>
      <c r="J460" s="102"/>
      <c r="K460" s="46"/>
      <c r="L460" s="46"/>
      <c r="M460" s="46"/>
      <c r="N460" s="46"/>
      <c r="O460" s="46"/>
      <c r="P460" s="46"/>
      <c r="Q460" s="46"/>
      <c r="R460" s="46"/>
      <c r="S460" s="46"/>
      <c r="T460" s="46"/>
      <c r="U460" s="46"/>
      <c r="V460" s="46"/>
      <c r="W460" s="46"/>
      <c r="X460" s="46"/>
      <c r="Y460" s="46"/>
      <c r="Z460" s="46"/>
      <c r="AA460" s="46"/>
      <c r="AB460" s="46"/>
      <c r="AC460" s="46"/>
      <c r="AD460" s="46"/>
      <c r="AE460" s="46"/>
      <c r="AF460" s="46"/>
      <c r="AG460" s="46"/>
      <c r="AH460" s="46"/>
      <c r="AI460" s="46"/>
      <c r="AJ460" s="46"/>
      <c r="AK460" s="46"/>
      <c r="AL460" s="46"/>
    </row>
    <row r="461">
      <c r="A461" s="50"/>
      <c r="B461" s="46"/>
      <c r="C461" s="46"/>
      <c r="D461" s="46"/>
      <c r="E461" s="70"/>
      <c r="F461" s="50"/>
      <c r="G461" s="50"/>
      <c r="H461" s="50"/>
      <c r="I461" s="50"/>
      <c r="J461" s="102"/>
      <c r="K461" s="46"/>
      <c r="L461" s="46"/>
      <c r="M461" s="46"/>
      <c r="N461" s="46"/>
      <c r="O461" s="46"/>
      <c r="P461" s="46"/>
      <c r="Q461" s="46"/>
      <c r="R461" s="46"/>
      <c r="S461" s="46"/>
      <c r="T461" s="46"/>
      <c r="U461" s="46"/>
      <c r="V461" s="46"/>
      <c r="W461" s="46"/>
      <c r="X461" s="46"/>
      <c r="Y461" s="46"/>
      <c r="Z461" s="46"/>
      <c r="AA461" s="46"/>
      <c r="AB461" s="46"/>
      <c r="AC461" s="46"/>
      <c r="AD461" s="46"/>
      <c r="AE461" s="46"/>
      <c r="AF461" s="46"/>
      <c r="AG461" s="46"/>
      <c r="AH461" s="46"/>
      <c r="AI461" s="46"/>
      <c r="AJ461" s="46"/>
      <c r="AK461" s="46"/>
      <c r="AL461" s="46"/>
    </row>
    <row r="462">
      <c r="A462" s="50"/>
      <c r="B462" s="46"/>
      <c r="C462" s="46"/>
      <c r="D462" s="46"/>
      <c r="E462" s="70"/>
      <c r="F462" s="50"/>
      <c r="G462" s="50"/>
      <c r="H462" s="50"/>
      <c r="I462" s="50"/>
      <c r="J462" s="102"/>
      <c r="K462" s="46"/>
      <c r="L462" s="46"/>
      <c r="M462" s="46"/>
      <c r="N462" s="46"/>
      <c r="O462" s="46"/>
      <c r="P462" s="46"/>
      <c r="Q462" s="46"/>
      <c r="R462" s="46"/>
      <c r="S462" s="46"/>
      <c r="T462" s="46"/>
      <c r="U462" s="46"/>
      <c r="V462" s="46"/>
      <c r="W462" s="46"/>
      <c r="X462" s="46"/>
      <c r="Y462" s="46"/>
      <c r="Z462" s="46"/>
      <c r="AA462" s="46"/>
      <c r="AB462" s="46"/>
      <c r="AC462" s="46"/>
      <c r="AD462" s="46"/>
      <c r="AE462" s="46"/>
      <c r="AF462" s="46"/>
      <c r="AG462" s="46"/>
      <c r="AH462" s="46"/>
      <c r="AI462" s="46"/>
      <c r="AJ462" s="46"/>
      <c r="AK462" s="46"/>
      <c r="AL462" s="46"/>
    </row>
    <row r="463">
      <c r="A463" s="50"/>
      <c r="B463" s="46"/>
      <c r="C463" s="46"/>
      <c r="D463" s="46"/>
      <c r="E463" s="70"/>
      <c r="F463" s="50"/>
      <c r="G463" s="50"/>
      <c r="H463" s="50"/>
      <c r="I463" s="50"/>
      <c r="J463" s="102"/>
      <c r="K463" s="46"/>
      <c r="L463" s="46"/>
      <c r="M463" s="46"/>
      <c r="N463" s="46"/>
      <c r="O463" s="46"/>
      <c r="P463" s="46"/>
      <c r="Q463" s="46"/>
      <c r="R463" s="46"/>
      <c r="S463" s="46"/>
      <c r="T463" s="46"/>
      <c r="U463" s="46"/>
      <c r="V463" s="46"/>
      <c r="W463" s="46"/>
      <c r="X463" s="46"/>
      <c r="Y463" s="46"/>
      <c r="Z463" s="46"/>
      <c r="AA463" s="46"/>
      <c r="AB463" s="46"/>
      <c r="AC463" s="46"/>
      <c r="AD463" s="46"/>
      <c r="AE463" s="46"/>
      <c r="AF463" s="46"/>
      <c r="AG463" s="46"/>
      <c r="AH463" s="46"/>
      <c r="AI463" s="46"/>
      <c r="AJ463" s="46"/>
      <c r="AK463" s="46"/>
      <c r="AL463" s="46"/>
    </row>
    <row r="464">
      <c r="A464" s="50"/>
      <c r="B464" s="46"/>
      <c r="C464" s="46"/>
      <c r="D464" s="46"/>
      <c r="E464" s="70"/>
      <c r="F464" s="50"/>
      <c r="G464" s="50"/>
      <c r="H464" s="50"/>
      <c r="I464" s="50"/>
      <c r="J464" s="102"/>
      <c r="K464" s="46"/>
      <c r="L464" s="46"/>
      <c r="M464" s="46"/>
      <c r="N464" s="46"/>
      <c r="O464" s="46"/>
      <c r="P464" s="46"/>
      <c r="Q464" s="46"/>
      <c r="R464" s="46"/>
      <c r="S464" s="46"/>
      <c r="T464" s="46"/>
      <c r="U464" s="46"/>
      <c r="V464" s="46"/>
      <c r="W464" s="46"/>
      <c r="X464" s="46"/>
      <c r="Y464" s="46"/>
      <c r="Z464" s="46"/>
      <c r="AA464" s="46"/>
      <c r="AB464" s="46"/>
      <c r="AC464" s="46"/>
      <c r="AD464" s="46"/>
      <c r="AE464" s="46"/>
      <c r="AF464" s="46"/>
      <c r="AG464" s="46"/>
      <c r="AH464" s="46"/>
      <c r="AI464" s="46"/>
      <c r="AJ464" s="46"/>
      <c r="AK464" s="46"/>
      <c r="AL464" s="46"/>
    </row>
    <row r="465">
      <c r="A465" s="50"/>
      <c r="B465" s="46"/>
      <c r="C465" s="46"/>
      <c r="D465" s="46"/>
      <c r="E465" s="70"/>
      <c r="F465" s="50"/>
      <c r="G465" s="50"/>
      <c r="H465" s="50"/>
      <c r="I465" s="50"/>
      <c r="J465" s="102"/>
      <c r="K465" s="46"/>
      <c r="L465" s="46"/>
      <c r="M465" s="46"/>
      <c r="N465" s="46"/>
      <c r="O465" s="46"/>
      <c r="P465" s="46"/>
      <c r="Q465" s="46"/>
      <c r="R465" s="46"/>
      <c r="S465" s="46"/>
      <c r="T465" s="46"/>
      <c r="U465" s="46"/>
      <c r="V465" s="46"/>
      <c r="W465" s="46"/>
      <c r="X465" s="46"/>
      <c r="Y465" s="46"/>
      <c r="Z465" s="46"/>
      <c r="AA465" s="46"/>
      <c r="AB465" s="46"/>
      <c r="AC465" s="46"/>
      <c r="AD465" s="46"/>
      <c r="AE465" s="46"/>
      <c r="AF465" s="46"/>
      <c r="AG465" s="46"/>
      <c r="AH465" s="46"/>
      <c r="AI465" s="46"/>
      <c r="AJ465" s="46"/>
      <c r="AK465" s="46"/>
      <c r="AL465" s="46"/>
    </row>
    <row r="466">
      <c r="A466" s="50"/>
      <c r="B466" s="46"/>
      <c r="C466" s="46"/>
      <c r="D466" s="46"/>
      <c r="E466" s="70"/>
      <c r="F466" s="50"/>
      <c r="G466" s="50"/>
      <c r="H466" s="50"/>
      <c r="I466" s="50"/>
      <c r="J466" s="102"/>
      <c r="K466" s="46"/>
      <c r="L466" s="46"/>
      <c r="M466" s="46"/>
      <c r="N466" s="46"/>
      <c r="O466" s="46"/>
      <c r="P466" s="46"/>
      <c r="Q466" s="46"/>
      <c r="R466" s="46"/>
      <c r="S466" s="46"/>
      <c r="T466" s="46"/>
      <c r="U466" s="46"/>
      <c r="V466" s="46"/>
      <c r="W466" s="46"/>
      <c r="X466" s="46"/>
      <c r="Y466" s="46"/>
      <c r="Z466" s="46"/>
      <c r="AA466" s="46"/>
      <c r="AB466" s="46"/>
      <c r="AC466" s="46"/>
      <c r="AD466" s="46"/>
      <c r="AE466" s="46"/>
      <c r="AF466" s="46"/>
      <c r="AG466" s="46"/>
      <c r="AH466" s="46"/>
      <c r="AI466" s="46"/>
      <c r="AJ466" s="46"/>
      <c r="AK466" s="46"/>
      <c r="AL466" s="46"/>
    </row>
    <row r="467">
      <c r="A467" s="50"/>
      <c r="B467" s="46"/>
      <c r="C467" s="46"/>
      <c r="D467" s="46"/>
      <c r="E467" s="70"/>
      <c r="F467" s="50"/>
      <c r="G467" s="50"/>
      <c r="H467" s="50"/>
      <c r="I467" s="50"/>
      <c r="J467" s="102"/>
      <c r="K467" s="46"/>
      <c r="L467" s="46"/>
      <c r="M467" s="46"/>
      <c r="N467" s="46"/>
      <c r="O467" s="46"/>
      <c r="P467" s="46"/>
      <c r="Q467" s="46"/>
      <c r="R467" s="46"/>
      <c r="S467" s="46"/>
      <c r="T467" s="46"/>
      <c r="U467" s="46"/>
      <c r="V467" s="46"/>
      <c r="W467" s="46"/>
      <c r="X467" s="46"/>
      <c r="Y467" s="46"/>
      <c r="Z467" s="46"/>
      <c r="AA467" s="46"/>
      <c r="AB467" s="46"/>
      <c r="AC467" s="46"/>
      <c r="AD467" s="46"/>
      <c r="AE467" s="46"/>
      <c r="AF467" s="46"/>
      <c r="AG467" s="46"/>
      <c r="AH467" s="46"/>
      <c r="AI467" s="46"/>
      <c r="AJ467" s="46"/>
      <c r="AK467" s="46"/>
      <c r="AL467" s="46"/>
    </row>
    <row r="468">
      <c r="A468" s="50"/>
      <c r="B468" s="46"/>
      <c r="C468" s="46"/>
      <c r="D468" s="46"/>
      <c r="E468" s="70"/>
      <c r="F468" s="50"/>
      <c r="G468" s="50"/>
      <c r="H468" s="50"/>
      <c r="I468" s="50"/>
      <c r="J468" s="102"/>
      <c r="K468" s="46"/>
      <c r="L468" s="46"/>
      <c r="M468" s="46"/>
      <c r="N468" s="46"/>
      <c r="O468" s="46"/>
      <c r="P468" s="46"/>
      <c r="Q468" s="46"/>
      <c r="R468" s="46"/>
      <c r="S468" s="46"/>
      <c r="T468" s="46"/>
      <c r="U468" s="46"/>
      <c r="V468" s="46"/>
      <c r="W468" s="46"/>
      <c r="X468" s="46"/>
      <c r="Y468" s="46"/>
      <c r="Z468" s="46"/>
      <c r="AA468" s="46"/>
      <c r="AB468" s="46"/>
      <c r="AC468" s="46"/>
      <c r="AD468" s="46"/>
      <c r="AE468" s="46"/>
      <c r="AF468" s="46"/>
      <c r="AG468" s="46"/>
      <c r="AH468" s="46"/>
      <c r="AI468" s="46"/>
      <c r="AJ468" s="46"/>
      <c r="AK468" s="46"/>
      <c r="AL468" s="46"/>
    </row>
    <row r="469">
      <c r="A469" s="50"/>
      <c r="B469" s="46"/>
      <c r="C469" s="46"/>
      <c r="D469" s="46"/>
      <c r="E469" s="70"/>
      <c r="F469" s="50"/>
      <c r="G469" s="50"/>
      <c r="H469" s="50"/>
      <c r="I469" s="50"/>
      <c r="J469" s="102"/>
      <c r="K469" s="46"/>
      <c r="L469" s="46"/>
      <c r="M469" s="46"/>
      <c r="N469" s="46"/>
      <c r="O469" s="46"/>
      <c r="P469" s="46"/>
      <c r="Q469" s="46"/>
      <c r="R469" s="46"/>
      <c r="S469" s="46"/>
      <c r="T469" s="46"/>
      <c r="U469" s="46"/>
      <c r="V469" s="46"/>
      <c r="W469" s="46"/>
      <c r="X469" s="46"/>
      <c r="Y469" s="46"/>
      <c r="Z469" s="46"/>
      <c r="AA469" s="46"/>
      <c r="AB469" s="46"/>
      <c r="AC469" s="46"/>
      <c r="AD469" s="46"/>
      <c r="AE469" s="46"/>
      <c r="AF469" s="46"/>
      <c r="AG469" s="46"/>
      <c r="AH469" s="46"/>
      <c r="AI469" s="46"/>
      <c r="AJ469" s="46"/>
      <c r="AK469" s="46"/>
      <c r="AL469" s="46"/>
    </row>
    <row r="470">
      <c r="A470" s="50"/>
      <c r="B470" s="46"/>
      <c r="C470" s="46"/>
      <c r="D470" s="46"/>
      <c r="E470" s="70"/>
      <c r="F470" s="50"/>
      <c r="G470" s="50"/>
      <c r="H470" s="50"/>
      <c r="I470" s="50"/>
      <c r="J470" s="102"/>
      <c r="K470" s="46"/>
      <c r="L470" s="46"/>
      <c r="M470" s="46"/>
      <c r="N470" s="46"/>
      <c r="O470" s="46"/>
      <c r="P470" s="46"/>
      <c r="Q470" s="46"/>
      <c r="R470" s="46"/>
      <c r="S470" s="46"/>
      <c r="T470" s="46"/>
      <c r="U470" s="46"/>
      <c r="V470" s="46"/>
      <c r="W470" s="46"/>
      <c r="X470" s="46"/>
      <c r="Y470" s="46"/>
      <c r="Z470" s="46"/>
      <c r="AA470" s="46"/>
      <c r="AB470" s="46"/>
      <c r="AC470" s="46"/>
      <c r="AD470" s="46"/>
      <c r="AE470" s="46"/>
      <c r="AF470" s="46"/>
      <c r="AG470" s="46"/>
      <c r="AH470" s="46"/>
      <c r="AI470" s="46"/>
      <c r="AJ470" s="46"/>
      <c r="AK470" s="46"/>
      <c r="AL470" s="46"/>
    </row>
    <row r="471">
      <c r="A471" s="50"/>
      <c r="B471" s="46"/>
      <c r="C471" s="46"/>
      <c r="D471" s="46"/>
      <c r="E471" s="70"/>
      <c r="F471" s="50"/>
      <c r="G471" s="50"/>
      <c r="H471" s="50"/>
      <c r="I471" s="50"/>
      <c r="J471" s="102"/>
      <c r="K471" s="46"/>
      <c r="L471" s="46"/>
      <c r="M471" s="46"/>
      <c r="N471" s="46"/>
      <c r="O471" s="46"/>
      <c r="P471" s="46"/>
      <c r="Q471" s="46"/>
      <c r="R471" s="46"/>
      <c r="S471" s="46"/>
      <c r="T471" s="46"/>
      <c r="U471" s="46"/>
      <c r="V471" s="46"/>
      <c r="W471" s="46"/>
      <c r="X471" s="46"/>
      <c r="Y471" s="46"/>
      <c r="Z471" s="46"/>
      <c r="AA471" s="46"/>
      <c r="AB471" s="46"/>
      <c r="AC471" s="46"/>
      <c r="AD471" s="46"/>
      <c r="AE471" s="46"/>
      <c r="AF471" s="46"/>
      <c r="AG471" s="46"/>
      <c r="AH471" s="46"/>
      <c r="AI471" s="46"/>
      <c r="AJ471" s="46"/>
      <c r="AK471" s="46"/>
      <c r="AL471" s="46"/>
    </row>
    <row r="472">
      <c r="A472" s="50"/>
      <c r="B472" s="46"/>
      <c r="C472" s="46"/>
      <c r="D472" s="46"/>
      <c r="E472" s="70"/>
      <c r="F472" s="50"/>
      <c r="G472" s="50"/>
      <c r="H472" s="50"/>
      <c r="I472" s="50"/>
      <c r="J472" s="102"/>
      <c r="K472" s="46"/>
      <c r="L472" s="46"/>
      <c r="M472" s="46"/>
      <c r="N472" s="46"/>
      <c r="O472" s="46"/>
      <c r="P472" s="46"/>
      <c r="Q472" s="46"/>
      <c r="R472" s="46"/>
      <c r="S472" s="46"/>
      <c r="T472" s="46"/>
      <c r="U472" s="46"/>
      <c r="V472" s="46"/>
      <c r="W472" s="46"/>
      <c r="X472" s="46"/>
      <c r="Y472" s="46"/>
      <c r="Z472" s="46"/>
      <c r="AA472" s="46"/>
      <c r="AB472" s="46"/>
      <c r="AC472" s="46"/>
      <c r="AD472" s="46"/>
      <c r="AE472" s="46"/>
      <c r="AF472" s="46"/>
      <c r="AG472" s="46"/>
      <c r="AH472" s="46"/>
      <c r="AI472" s="46"/>
      <c r="AJ472" s="46"/>
      <c r="AK472" s="46"/>
      <c r="AL472" s="46"/>
    </row>
    <row r="473">
      <c r="A473" s="50"/>
      <c r="B473" s="46"/>
      <c r="C473" s="46"/>
      <c r="D473" s="46"/>
      <c r="E473" s="70"/>
      <c r="F473" s="50"/>
      <c r="G473" s="50"/>
      <c r="H473" s="50"/>
      <c r="I473" s="50"/>
      <c r="J473" s="102"/>
      <c r="K473" s="46"/>
      <c r="L473" s="46"/>
      <c r="M473" s="46"/>
      <c r="N473" s="46"/>
      <c r="O473" s="46"/>
      <c r="P473" s="46"/>
      <c r="Q473" s="46"/>
      <c r="R473" s="46"/>
      <c r="S473" s="46"/>
      <c r="T473" s="46"/>
      <c r="U473" s="46"/>
      <c r="V473" s="46"/>
      <c r="W473" s="46"/>
      <c r="X473" s="46"/>
      <c r="Y473" s="46"/>
      <c r="Z473" s="46"/>
      <c r="AA473" s="46"/>
      <c r="AB473" s="46"/>
      <c r="AC473" s="46"/>
      <c r="AD473" s="46"/>
      <c r="AE473" s="46"/>
      <c r="AF473" s="46"/>
      <c r="AG473" s="46"/>
      <c r="AH473" s="46"/>
      <c r="AI473" s="46"/>
      <c r="AJ473" s="46"/>
      <c r="AK473" s="46"/>
      <c r="AL473" s="46"/>
    </row>
    <row r="474">
      <c r="A474" s="50"/>
      <c r="B474" s="46"/>
      <c r="C474" s="46"/>
      <c r="D474" s="46"/>
      <c r="E474" s="70"/>
      <c r="F474" s="50"/>
      <c r="G474" s="50"/>
      <c r="H474" s="50"/>
      <c r="I474" s="50"/>
      <c r="J474" s="102"/>
      <c r="K474" s="46"/>
      <c r="L474" s="46"/>
      <c r="M474" s="46"/>
      <c r="N474" s="46"/>
      <c r="O474" s="46"/>
      <c r="P474" s="46"/>
      <c r="Q474" s="46"/>
      <c r="R474" s="46"/>
      <c r="S474" s="46"/>
      <c r="T474" s="46"/>
      <c r="U474" s="46"/>
      <c r="V474" s="46"/>
      <c r="W474" s="46"/>
      <c r="X474" s="46"/>
      <c r="Y474" s="46"/>
      <c r="Z474" s="46"/>
      <c r="AA474" s="46"/>
      <c r="AB474" s="46"/>
      <c r="AC474" s="46"/>
      <c r="AD474" s="46"/>
      <c r="AE474" s="46"/>
      <c r="AF474" s="46"/>
      <c r="AG474" s="46"/>
      <c r="AH474" s="46"/>
      <c r="AI474" s="46"/>
      <c r="AJ474" s="46"/>
      <c r="AK474" s="46"/>
      <c r="AL474" s="46"/>
    </row>
    <row r="475">
      <c r="A475" s="50"/>
      <c r="B475" s="46"/>
      <c r="C475" s="46"/>
      <c r="D475" s="46"/>
      <c r="E475" s="70"/>
      <c r="F475" s="50"/>
      <c r="G475" s="50"/>
      <c r="H475" s="50"/>
      <c r="I475" s="50"/>
      <c r="J475" s="102"/>
      <c r="K475" s="46"/>
      <c r="L475" s="46"/>
      <c r="M475" s="46"/>
      <c r="N475" s="46"/>
      <c r="O475" s="46"/>
      <c r="P475" s="46"/>
      <c r="Q475" s="46"/>
      <c r="R475" s="46"/>
      <c r="S475" s="46"/>
      <c r="T475" s="46"/>
      <c r="U475" s="46"/>
      <c r="V475" s="46"/>
      <c r="W475" s="46"/>
      <c r="X475" s="46"/>
      <c r="Y475" s="46"/>
      <c r="Z475" s="46"/>
      <c r="AA475" s="46"/>
      <c r="AB475" s="46"/>
      <c r="AC475" s="46"/>
      <c r="AD475" s="46"/>
      <c r="AE475" s="46"/>
      <c r="AF475" s="46"/>
      <c r="AG475" s="46"/>
      <c r="AH475" s="46"/>
      <c r="AI475" s="46"/>
      <c r="AJ475" s="46"/>
      <c r="AK475" s="46"/>
      <c r="AL475" s="46"/>
    </row>
    <row r="476">
      <c r="A476" s="50"/>
      <c r="B476" s="46"/>
      <c r="C476" s="46"/>
      <c r="D476" s="46"/>
      <c r="E476" s="70"/>
      <c r="F476" s="50"/>
      <c r="G476" s="50"/>
      <c r="H476" s="50"/>
      <c r="I476" s="50"/>
      <c r="J476" s="102"/>
      <c r="K476" s="46"/>
      <c r="L476" s="46"/>
      <c r="M476" s="46"/>
      <c r="N476" s="46"/>
      <c r="O476" s="46"/>
      <c r="P476" s="46"/>
      <c r="Q476" s="46"/>
      <c r="R476" s="46"/>
      <c r="S476" s="46"/>
      <c r="T476" s="46"/>
      <c r="U476" s="46"/>
      <c r="V476" s="46"/>
      <c r="W476" s="46"/>
      <c r="X476" s="46"/>
      <c r="Y476" s="46"/>
      <c r="Z476" s="46"/>
      <c r="AA476" s="46"/>
      <c r="AB476" s="46"/>
      <c r="AC476" s="46"/>
      <c r="AD476" s="46"/>
      <c r="AE476" s="46"/>
      <c r="AF476" s="46"/>
      <c r="AG476" s="46"/>
      <c r="AH476" s="46"/>
      <c r="AI476" s="46"/>
      <c r="AJ476" s="46"/>
      <c r="AK476" s="46"/>
      <c r="AL476" s="46"/>
    </row>
    <row r="477">
      <c r="A477" s="50"/>
      <c r="B477" s="46"/>
      <c r="C477" s="46"/>
      <c r="D477" s="46"/>
      <c r="E477" s="70"/>
      <c r="F477" s="50"/>
      <c r="G477" s="50"/>
      <c r="H477" s="50"/>
      <c r="I477" s="50"/>
      <c r="J477" s="102"/>
      <c r="K477" s="46"/>
      <c r="L477" s="46"/>
      <c r="M477" s="46"/>
      <c r="N477" s="46"/>
      <c r="O477" s="46"/>
      <c r="P477" s="46"/>
      <c r="Q477" s="46"/>
      <c r="R477" s="46"/>
      <c r="S477" s="46"/>
      <c r="T477" s="46"/>
      <c r="U477" s="46"/>
      <c r="V477" s="46"/>
      <c r="W477" s="46"/>
      <c r="X477" s="46"/>
      <c r="Y477" s="46"/>
      <c r="Z477" s="46"/>
      <c r="AA477" s="46"/>
      <c r="AB477" s="46"/>
      <c r="AC477" s="46"/>
      <c r="AD477" s="46"/>
      <c r="AE477" s="46"/>
      <c r="AF477" s="46"/>
      <c r="AG477" s="46"/>
      <c r="AH477" s="46"/>
      <c r="AI477" s="46"/>
      <c r="AJ477" s="46"/>
      <c r="AK477" s="46"/>
      <c r="AL477" s="46"/>
    </row>
    <row r="478">
      <c r="A478" s="50"/>
      <c r="B478" s="46"/>
      <c r="C478" s="46"/>
      <c r="D478" s="46"/>
      <c r="E478" s="70"/>
      <c r="F478" s="50"/>
      <c r="G478" s="50"/>
      <c r="H478" s="50"/>
      <c r="I478" s="50"/>
      <c r="J478" s="102"/>
      <c r="K478" s="46"/>
      <c r="L478" s="46"/>
      <c r="M478" s="46"/>
      <c r="N478" s="46"/>
      <c r="O478" s="46"/>
      <c r="P478" s="46"/>
      <c r="Q478" s="46"/>
      <c r="R478" s="46"/>
      <c r="S478" s="46"/>
      <c r="T478" s="46"/>
      <c r="U478" s="46"/>
      <c r="V478" s="46"/>
      <c r="W478" s="46"/>
      <c r="X478" s="46"/>
      <c r="Y478" s="46"/>
      <c r="Z478" s="46"/>
      <c r="AA478" s="46"/>
      <c r="AB478" s="46"/>
      <c r="AC478" s="46"/>
      <c r="AD478" s="46"/>
      <c r="AE478" s="46"/>
      <c r="AF478" s="46"/>
      <c r="AG478" s="46"/>
      <c r="AH478" s="46"/>
      <c r="AI478" s="46"/>
      <c r="AJ478" s="46"/>
      <c r="AK478" s="46"/>
      <c r="AL478" s="46"/>
    </row>
    <row r="479">
      <c r="A479" s="50"/>
      <c r="B479" s="46"/>
      <c r="C479" s="46"/>
      <c r="D479" s="46"/>
      <c r="E479" s="70"/>
      <c r="F479" s="50"/>
      <c r="G479" s="50"/>
      <c r="H479" s="50"/>
      <c r="I479" s="50"/>
      <c r="J479" s="102"/>
      <c r="K479" s="46"/>
      <c r="L479" s="46"/>
      <c r="M479" s="46"/>
      <c r="N479" s="46"/>
      <c r="O479" s="46"/>
      <c r="P479" s="46"/>
      <c r="Q479" s="46"/>
      <c r="R479" s="46"/>
      <c r="S479" s="46"/>
      <c r="T479" s="46"/>
      <c r="U479" s="46"/>
      <c r="V479" s="46"/>
      <c r="W479" s="46"/>
      <c r="X479" s="46"/>
      <c r="Y479" s="46"/>
      <c r="Z479" s="46"/>
      <c r="AA479" s="46"/>
      <c r="AB479" s="46"/>
      <c r="AC479" s="46"/>
      <c r="AD479" s="46"/>
      <c r="AE479" s="46"/>
      <c r="AF479" s="46"/>
      <c r="AG479" s="46"/>
      <c r="AH479" s="46"/>
      <c r="AI479" s="46"/>
      <c r="AJ479" s="46"/>
      <c r="AK479" s="46"/>
      <c r="AL479" s="46"/>
    </row>
    <row r="480">
      <c r="A480" s="50"/>
      <c r="B480" s="46"/>
      <c r="C480" s="46"/>
      <c r="D480" s="46"/>
      <c r="E480" s="70"/>
      <c r="F480" s="50"/>
      <c r="G480" s="50"/>
      <c r="H480" s="50"/>
      <c r="I480" s="50"/>
      <c r="J480" s="102"/>
      <c r="K480" s="46"/>
      <c r="L480" s="46"/>
      <c r="M480" s="46"/>
      <c r="N480" s="46"/>
      <c r="O480" s="46"/>
      <c r="P480" s="46"/>
      <c r="Q480" s="46"/>
      <c r="R480" s="46"/>
      <c r="S480" s="46"/>
      <c r="T480" s="46"/>
      <c r="U480" s="46"/>
      <c r="V480" s="46"/>
      <c r="W480" s="46"/>
      <c r="X480" s="46"/>
      <c r="Y480" s="46"/>
      <c r="Z480" s="46"/>
      <c r="AA480" s="46"/>
      <c r="AB480" s="46"/>
      <c r="AC480" s="46"/>
      <c r="AD480" s="46"/>
      <c r="AE480" s="46"/>
      <c r="AF480" s="46"/>
      <c r="AG480" s="46"/>
      <c r="AH480" s="46"/>
      <c r="AI480" s="46"/>
      <c r="AJ480" s="46"/>
      <c r="AK480" s="46"/>
      <c r="AL480" s="46"/>
    </row>
    <row r="481">
      <c r="A481" s="50"/>
      <c r="B481" s="46"/>
      <c r="C481" s="46"/>
      <c r="D481" s="46"/>
      <c r="E481" s="70"/>
      <c r="F481" s="50"/>
      <c r="G481" s="50"/>
      <c r="H481" s="50"/>
      <c r="I481" s="50"/>
      <c r="J481" s="102"/>
      <c r="K481" s="46"/>
      <c r="L481" s="46"/>
      <c r="M481" s="46"/>
      <c r="N481" s="46"/>
      <c r="O481" s="46"/>
      <c r="P481" s="46"/>
      <c r="Q481" s="46"/>
      <c r="R481" s="46"/>
      <c r="S481" s="46"/>
      <c r="T481" s="46"/>
      <c r="U481" s="46"/>
      <c r="V481" s="46"/>
      <c r="W481" s="46"/>
      <c r="X481" s="46"/>
      <c r="Y481" s="46"/>
      <c r="Z481" s="46"/>
      <c r="AA481" s="46"/>
      <c r="AB481" s="46"/>
      <c r="AC481" s="46"/>
      <c r="AD481" s="46"/>
      <c r="AE481" s="46"/>
      <c r="AF481" s="46"/>
      <c r="AG481" s="46"/>
      <c r="AH481" s="46"/>
      <c r="AI481" s="46"/>
      <c r="AJ481" s="46"/>
      <c r="AK481" s="46"/>
      <c r="AL481" s="46"/>
    </row>
    <row r="482">
      <c r="A482" s="50"/>
      <c r="B482" s="46"/>
      <c r="C482" s="46"/>
      <c r="D482" s="46"/>
      <c r="E482" s="70"/>
      <c r="F482" s="50"/>
      <c r="G482" s="50"/>
      <c r="H482" s="50"/>
      <c r="I482" s="50"/>
      <c r="J482" s="102"/>
      <c r="K482" s="46"/>
      <c r="L482" s="46"/>
      <c r="M482" s="46"/>
      <c r="N482" s="46"/>
      <c r="O482" s="46"/>
      <c r="P482" s="46"/>
      <c r="Q482" s="46"/>
      <c r="R482" s="46"/>
      <c r="S482" s="46"/>
      <c r="T482" s="46"/>
      <c r="U482" s="46"/>
      <c r="V482" s="46"/>
      <c r="W482" s="46"/>
      <c r="X482" s="46"/>
      <c r="Y482" s="46"/>
      <c r="Z482" s="46"/>
      <c r="AA482" s="46"/>
      <c r="AB482" s="46"/>
      <c r="AC482" s="46"/>
      <c r="AD482" s="46"/>
      <c r="AE482" s="46"/>
      <c r="AF482" s="46"/>
      <c r="AG482" s="46"/>
      <c r="AH482" s="46"/>
      <c r="AI482" s="46"/>
      <c r="AJ482" s="46"/>
      <c r="AK482" s="46"/>
      <c r="AL482" s="46"/>
    </row>
    <row r="483">
      <c r="A483" s="50"/>
      <c r="B483" s="46"/>
      <c r="C483" s="46"/>
      <c r="D483" s="46"/>
      <c r="E483" s="70"/>
      <c r="F483" s="50"/>
      <c r="G483" s="50"/>
      <c r="H483" s="50"/>
      <c r="I483" s="50"/>
      <c r="J483" s="102"/>
      <c r="K483" s="46"/>
      <c r="L483" s="46"/>
      <c r="M483" s="46"/>
      <c r="N483" s="46"/>
      <c r="O483" s="46"/>
      <c r="P483" s="46"/>
      <c r="Q483" s="46"/>
      <c r="R483" s="46"/>
      <c r="S483" s="46"/>
      <c r="T483" s="46"/>
      <c r="U483" s="46"/>
      <c r="V483" s="46"/>
      <c r="W483" s="46"/>
      <c r="X483" s="46"/>
      <c r="Y483" s="46"/>
      <c r="Z483" s="46"/>
      <c r="AA483" s="46"/>
      <c r="AB483" s="46"/>
      <c r="AC483" s="46"/>
      <c r="AD483" s="46"/>
      <c r="AE483" s="46"/>
      <c r="AF483" s="46"/>
      <c r="AG483" s="46"/>
      <c r="AH483" s="46"/>
      <c r="AI483" s="46"/>
      <c r="AJ483" s="46"/>
      <c r="AK483" s="46"/>
      <c r="AL483" s="46"/>
    </row>
    <row r="484">
      <c r="A484" s="50"/>
      <c r="B484" s="46"/>
      <c r="C484" s="46"/>
      <c r="D484" s="46"/>
      <c r="E484" s="70"/>
      <c r="F484" s="50"/>
      <c r="G484" s="50"/>
      <c r="H484" s="50"/>
      <c r="I484" s="50"/>
      <c r="J484" s="102"/>
      <c r="K484" s="46"/>
      <c r="L484" s="46"/>
      <c r="M484" s="46"/>
      <c r="N484" s="46"/>
      <c r="O484" s="46"/>
      <c r="P484" s="46"/>
      <c r="Q484" s="46"/>
      <c r="R484" s="46"/>
      <c r="S484" s="46"/>
      <c r="T484" s="46"/>
      <c r="U484" s="46"/>
      <c r="V484" s="46"/>
      <c r="W484" s="46"/>
      <c r="X484" s="46"/>
      <c r="Y484" s="46"/>
      <c r="Z484" s="46"/>
      <c r="AA484" s="46"/>
      <c r="AB484" s="46"/>
      <c r="AC484" s="46"/>
      <c r="AD484" s="46"/>
      <c r="AE484" s="46"/>
      <c r="AF484" s="46"/>
      <c r="AG484" s="46"/>
      <c r="AH484" s="46"/>
      <c r="AI484" s="46"/>
      <c r="AJ484" s="46"/>
      <c r="AK484" s="46"/>
      <c r="AL484" s="46"/>
    </row>
    <row r="485">
      <c r="A485" s="50"/>
      <c r="B485" s="46"/>
      <c r="C485" s="46"/>
      <c r="D485" s="46"/>
      <c r="E485" s="70"/>
      <c r="F485" s="50"/>
      <c r="G485" s="50"/>
      <c r="H485" s="50"/>
      <c r="I485" s="50"/>
      <c r="J485" s="102"/>
      <c r="K485" s="46"/>
      <c r="L485" s="46"/>
      <c r="M485" s="46"/>
      <c r="N485" s="46"/>
      <c r="O485" s="46"/>
      <c r="P485" s="46"/>
      <c r="Q485" s="46"/>
      <c r="R485" s="46"/>
      <c r="S485" s="46"/>
      <c r="T485" s="46"/>
      <c r="U485" s="46"/>
      <c r="V485" s="46"/>
      <c r="W485" s="46"/>
      <c r="X485" s="46"/>
      <c r="Y485" s="46"/>
      <c r="Z485" s="46"/>
      <c r="AA485" s="46"/>
      <c r="AB485" s="46"/>
      <c r="AC485" s="46"/>
      <c r="AD485" s="46"/>
      <c r="AE485" s="46"/>
      <c r="AF485" s="46"/>
      <c r="AG485" s="46"/>
      <c r="AH485" s="46"/>
      <c r="AI485" s="46"/>
      <c r="AJ485" s="46"/>
      <c r="AK485" s="46"/>
      <c r="AL485" s="46"/>
    </row>
    <row r="486">
      <c r="A486" s="50"/>
      <c r="B486" s="46"/>
      <c r="C486" s="46"/>
      <c r="D486" s="46"/>
      <c r="E486" s="70"/>
      <c r="F486" s="50"/>
      <c r="G486" s="50"/>
      <c r="H486" s="50"/>
      <c r="I486" s="50"/>
      <c r="J486" s="102"/>
      <c r="K486" s="46"/>
      <c r="L486" s="46"/>
      <c r="M486" s="46"/>
      <c r="N486" s="46"/>
      <c r="O486" s="46"/>
      <c r="P486" s="46"/>
      <c r="Q486" s="46"/>
      <c r="R486" s="46"/>
      <c r="S486" s="46"/>
      <c r="T486" s="46"/>
      <c r="U486" s="46"/>
      <c r="V486" s="46"/>
      <c r="W486" s="46"/>
      <c r="X486" s="46"/>
      <c r="Y486" s="46"/>
      <c r="Z486" s="46"/>
      <c r="AA486" s="46"/>
      <c r="AB486" s="46"/>
      <c r="AC486" s="46"/>
      <c r="AD486" s="46"/>
      <c r="AE486" s="46"/>
      <c r="AF486" s="46"/>
      <c r="AG486" s="46"/>
      <c r="AH486" s="46"/>
      <c r="AI486" s="46"/>
      <c r="AJ486" s="46"/>
      <c r="AK486" s="46"/>
      <c r="AL486" s="46"/>
    </row>
    <row r="487">
      <c r="A487" s="50"/>
      <c r="B487" s="46"/>
      <c r="C487" s="46"/>
      <c r="D487" s="46"/>
      <c r="E487" s="70"/>
      <c r="F487" s="50"/>
      <c r="G487" s="50"/>
      <c r="H487" s="50"/>
      <c r="I487" s="50"/>
      <c r="J487" s="102"/>
      <c r="K487" s="46"/>
      <c r="L487" s="46"/>
      <c r="M487" s="46"/>
      <c r="N487" s="46"/>
      <c r="O487" s="46"/>
      <c r="P487" s="46"/>
      <c r="Q487" s="46"/>
      <c r="R487" s="46"/>
      <c r="S487" s="46"/>
      <c r="T487" s="46"/>
      <c r="U487" s="46"/>
      <c r="V487" s="46"/>
      <c r="W487" s="46"/>
      <c r="X487" s="46"/>
      <c r="Y487" s="46"/>
      <c r="Z487" s="46"/>
      <c r="AA487" s="46"/>
      <c r="AB487" s="46"/>
      <c r="AC487" s="46"/>
      <c r="AD487" s="46"/>
      <c r="AE487" s="46"/>
      <c r="AF487" s="46"/>
      <c r="AG487" s="46"/>
      <c r="AH487" s="46"/>
      <c r="AI487" s="46"/>
      <c r="AJ487" s="46"/>
      <c r="AK487" s="46"/>
      <c r="AL487" s="46"/>
    </row>
    <row r="488">
      <c r="A488" s="50"/>
      <c r="B488" s="46"/>
      <c r="C488" s="46"/>
      <c r="D488" s="46"/>
      <c r="E488" s="70"/>
      <c r="F488" s="50"/>
      <c r="G488" s="50"/>
      <c r="H488" s="50"/>
      <c r="I488" s="50"/>
      <c r="J488" s="102"/>
      <c r="K488" s="46"/>
      <c r="L488" s="46"/>
      <c r="M488" s="46"/>
      <c r="N488" s="46"/>
      <c r="O488" s="46"/>
      <c r="P488" s="46"/>
      <c r="Q488" s="46"/>
      <c r="R488" s="46"/>
      <c r="S488" s="46"/>
      <c r="T488" s="46"/>
      <c r="U488" s="46"/>
      <c r="V488" s="46"/>
      <c r="W488" s="46"/>
      <c r="X488" s="46"/>
      <c r="Y488" s="46"/>
      <c r="Z488" s="46"/>
      <c r="AA488" s="46"/>
      <c r="AB488" s="46"/>
      <c r="AC488" s="46"/>
      <c r="AD488" s="46"/>
      <c r="AE488" s="46"/>
      <c r="AF488" s="46"/>
      <c r="AG488" s="46"/>
      <c r="AH488" s="46"/>
      <c r="AI488" s="46"/>
      <c r="AJ488" s="46"/>
      <c r="AK488" s="46"/>
      <c r="AL488" s="46"/>
    </row>
    <row r="489">
      <c r="A489" s="50"/>
      <c r="B489" s="46"/>
      <c r="C489" s="46"/>
      <c r="D489" s="46"/>
      <c r="E489" s="70"/>
      <c r="F489" s="50"/>
      <c r="G489" s="50"/>
      <c r="H489" s="50"/>
      <c r="I489" s="50"/>
      <c r="J489" s="102"/>
      <c r="K489" s="46"/>
      <c r="L489" s="46"/>
      <c r="M489" s="46"/>
      <c r="N489" s="46"/>
      <c r="O489" s="46"/>
      <c r="P489" s="46"/>
      <c r="Q489" s="46"/>
      <c r="R489" s="46"/>
      <c r="S489" s="46"/>
      <c r="T489" s="46"/>
      <c r="U489" s="46"/>
      <c r="V489" s="46"/>
      <c r="W489" s="46"/>
      <c r="X489" s="46"/>
      <c r="Y489" s="46"/>
      <c r="Z489" s="46"/>
      <c r="AA489" s="46"/>
      <c r="AB489" s="46"/>
      <c r="AC489" s="46"/>
      <c r="AD489" s="46"/>
      <c r="AE489" s="46"/>
      <c r="AF489" s="46"/>
      <c r="AG489" s="46"/>
      <c r="AH489" s="46"/>
      <c r="AI489" s="46"/>
      <c r="AJ489" s="46"/>
      <c r="AK489" s="46"/>
      <c r="AL489" s="46"/>
    </row>
    <row r="490">
      <c r="A490" s="50"/>
      <c r="B490" s="46"/>
      <c r="C490" s="46"/>
      <c r="D490" s="46"/>
      <c r="E490" s="70"/>
      <c r="F490" s="50"/>
      <c r="G490" s="50"/>
      <c r="H490" s="50"/>
      <c r="I490" s="50"/>
      <c r="J490" s="102"/>
      <c r="K490" s="46"/>
      <c r="L490" s="46"/>
      <c r="M490" s="46"/>
      <c r="N490" s="46"/>
      <c r="O490" s="46"/>
      <c r="P490" s="46"/>
      <c r="Q490" s="46"/>
      <c r="R490" s="46"/>
      <c r="S490" s="46"/>
      <c r="T490" s="46"/>
      <c r="U490" s="46"/>
      <c r="V490" s="46"/>
      <c r="W490" s="46"/>
      <c r="X490" s="46"/>
      <c r="Y490" s="46"/>
      <c r="Z490" s="46"/>
      <c r="AA490" s="46"/>
      <c r="AB490" s="46"/>
      <c r="AC490" s="46"/>
      <c r="AD490" s="46"/>
      <c r="AE490" s="46"/>
      <c r="AF490" s="46"/>
      <c r="AG490" s="46"/>
      <c r="AH490" s="46"/>
      <c r="AI490" s="46"/>
      <c r="AJ490" s="46"/>
      <c r="AK490" s="46"/>
      <c r="AL490" s="46"/>
    </row>
    <row r="491">
      <c r="A491" s="50"/>
      <c r="B491" s="46"/>
      <c r="C491" s="46"/>
      <c r="D491" s="46"/>
      <c r="E491" s="70"/>
      <c r="F491" s="50"/>
      <c r="G491" s="50"/>
      <c r="H491" s="50"/>
      <c r="I491" s="50"/>
      <c r="J491" s="102"/>
      <c r="K491" s="46"/>
      <c r="L491" s="46"/>
      <c r="M491" s="46"/>
      <c r="N491" s="46"/>
      <c r="O491" s="46"/>
      <c r="P491" s="46"/>
      <c r="Q491" s="46"/>
      <c r="R491" s="46"/>
      <c r="S491" s="46"/>
      <c r="T491" s="46"/>
      <c r="U491" s="46"/>
      <c r="V491" s="46"/>
      <c r="W491" s="46"/>
      <c r="X491" s="46"/>
      <c r="Y491" s="46"/>
      <c r="Z491" s="46"/>
      <c r="AA491" s="46"/>
      <c r="AB491" s="46"/>
      <c r="AC491" s="46"/>
      <c r="AD491" s="46"/>
      <c r="AE491" s="46"/>
      <c r="AF491" s="46"/>
      <c r="AG491" s="46"/>
      <c r="AH491" s="46"/>
      <c r="AI491" s="46"/>
      <c r="AJ491" s="46"/>
      <c r="AK491" s="46"/>
      <c r="AL491" s="46"/>
    </row>
    <row r="492">
      <c r="A492" s="50"/>
      <c r="B492" s="46"/>
      <c r="C492" s="46"/>
      <c r="D492" s="46"/>
      <c r="E492" s="70"/>
      <c r="F492" s="50"/>
      <c r="G492" s="50"/>
      <c r="H492" s="50"/>
      <c r="I492" s="50"/>
      <c r="J492" s="102"/>
      <c r="K492" s="46"/>
      <c r="L492" s="46"/>
      <c r="M492" s="46"/>
      <c r="N492" s="46"/>
      <c r="O492" s="46"/>
      <c r="P492" s="46"/>
      <c r="Q492" s="46"/>
      <c r="R492" s="46"/>
      <c r="S492" s="46"/>
      <c r="T492" s="46"/>
      <c r="U492" s="46"/>
      <c r="V492" s="46"/>
      <c r="W492" s="46"/>
      <c r="X492" s="46"/>
      <c r="Y492" s="46"/>
      <c r="Z492" s="46"/>
      <c r="AA492" s="46"/>
      <c r="AB492" s="46"/>
      <c r="AC492" s="46"/>
      <c r="AD492" s="46"/>
      <c r="AE492" s="46"/>
      <c r="AF492" s="46"/>
      <c r="AG492" s="46"/>
      <c r="AH492" s="46"/>
      <c r="AI492" s="46"/>
      <c r="AJ492" s="46"/>
      <c r="AK492" s="46"/>
      <c r="AL492" s="46"/>
    </row>
    <row r="493">
      <c r="A493" s="50"/>
      <c r="B493" s="46"/>
      <c r="C493" s="46"/>
      <c r="D493" s="46"/>
      <c r="E493" s="70"/>
      <c r="F493" s="50"/>
      <c r="G493" s="50"/>
      <c r="H493" s="50"/>
      <c r="I493" s="50"/>
      <c r="J493" s="102"/>
      <c r="K493" s="46"/>
      <c r="L493" s="46"/>
      <c r="M493" s="46"/>
      <c r="N493" s="46"/>
      <c r="O493" s="46"/>
      <c r="P493" s="46"/>
      <c r="Q493" s="46"/>
      <c r="R493" s="46"/>
      <c r="S493" s="46"/>
      <c r="T493" s="46"/>
      <c r="U493" s="46"/>
      <c r="V493" s="46"/>
      <c r="W493" s="46"/>
      <c r="X493" s="46"/>
      <c r="Y493" s="46"/>
      <c r="Z493" s="46"/>
      <c r="AA493" s="46"/>
      <c r="AB493" s="46"/>
      <c r="AC493" s="46"/>
      <c r="AD493" s="46"/>
      <c r="AE493" s="46"/>
      <c r="AF493" s="46"/>
      <c r="AG493" s="46"/>
      <c r="AH493" s="46"/>
      <c r="AI493" s="46"/>
      <c r="AJ493" s="46"/>
      <c r="AK493" s="46"/>
      <c r="AL493" s="46"/>
    </row>
    <row r="494">
      <c r="A494" s="50"/>
      <c r="B494" s="46"/>
      <c r="C494" s="46"/>
      <c r="D494" s="46"/>
      <c r="E494" s="70"/>
      <c r="F494" s="50"/>
      <c r="G494" s="50"/>
      <c r="H494" s="50"/>
      <c r="I494" s="50"/>
      <c r="J494" s="102"/>
      <c r="K494" s="46"/>
      <c r="L494" s="46"/>
      <c r="M494" s="46"/>
      <c r="N494" s="46"/>
      <c r="O494" s="46"/>
      <c r="P494" s="46"/>
      <c r="Q494" s="46"/>
      <c r="R494" s="46"/>
      <c r="S494" s="46"/>
      <c r="T494" s="46"/>
      <c r="U494" s="46"/>
      <c r="V494" s="46"/>
      <c r="W494" s="46"/>
      <c r="X494" s="46"/>
      <c r="Y494" s="46"/>
      <c r="Z494" s="46"/>
      <c r="AA494" s="46"/>
      <c r="AB494" s="46"/>
      <c r="AC494" s="46"/>
      <c r="AD494" s="46"/>
      <c r="AE494" s="46"/>
      <c r="AF494" s="46"/>
      <c r="AG494" s="46"/>
      <c r="AH494" s="46"/>
      <c r="AI494" s="46"/>
      <c r="AJ494" s="46"/>
      <c r="AK494" s="46"/>
      <c r="AL494" s="46"/>
    </row>
    <row r="495">
      <c r="A495" s="50"/>
      <c r="B495" s="46"/>
      <c r="C495" s="46"/>
      <c r="D495" s="46"/>
      <c r="E495" s="70"/>
      <c r="F495" s="50"/>
      <c r="G495" s="50"/>
      <c r="H495" s="50"/>
      <c r="I495" s="50"/>
      <c r="J495" s="102"/>
      <c r="K495" s="46"/>
      <c r="L495" s="46"/>
      <c r="M495" s="46"/>
      <c r="N495" s="46"/>
      <c r="O495" s="46"/>
      <c r="P495" s="46"/>
      <c r="Q495" s="46"/>
      <c r="R495" s="46"/>
      <c r="S495" s="46"/>
      <c r="T495" s="46"/>
      <c r="U495" s="46"/>
      <c r="V495" s="46"/>
      <c r="W495" s="46"/>
      <c r="X495" s="46"/>
      <c r="Y495" s="46"/>
      <c r="Z495" s="46"/>
      <c r="AA495" s="46"/>
      <c r="AB495" s="46"/>
      <c r="AC495" s="46"/>
      <c r="AD495" s="46"/>
      <c r="AE495" s="46"/>
      <c r="AF495" s="46"/>
      <c r="AG495" s="46"/>
      <c r="AH495" s="46"/>
      <c r="AI495" s="46"/>
      <c r="AJ495" s="46"/>
      <c r="AK495" s="46"/>
      <c r="AL495" s="46"/>
    </row>
    <row r="496">
      <c r="A496" s="50"/>
      <c r="B496" s="46"/>
      <c r="C496" s="46"/>
      <c r="D496" s="46"/>
      <c r="E496" s="70"/>
      <c r="F496" s="50"/>
      <c r="G496" s="50"/>
      <c r="H496" s="50"/>
      <c r="I496" s="50"/>
      <c r="J496" s="102"/>
      <c r="K496" s="46"/>
      <c r="L496" s="46"/>
      <c r="M496" s="46"/>
      <c r="N496" s="46"/>
      <c r="O496" s="46"/>
      <c r="P496" s="46"/>
      <c r="Q496" s="46"/>
      <c r="R496" s="46"/>
      <c r="S496" s="46"/>
      <c r="T496" s="46"/>
      <c r="U496" s="46"/>
      <c r="V496" s="46"/>
      <c r="W496" s="46"/>
      <c r="X496" s="46"/>
      <c r="Y496" s="46"/>
      <c r="Z496" s="46"/>
      <c r="AA496" s="46"/>
      <c r="AB496" s="46"/>
      <c r="AC496" s="46"/>
      <c r="AD496" s="46"/>
      <c r="AE496" s="46"/>
      <c r="AF496" s="46"/>
      <c r="AG496" s="46"/>
      <c r="AH496" s="46"/>
      <c r="AI496" s="46"/>
      <c r="AJ496" s="46"/>
      <c r="AK496" s="46"/>
      <c r="AL496" s="46"/>
    </row>
    <row r="497">
      <c r="A497" s="50"/>
      <c r="B497" s="46"/>
      <c r="C497" s="46"/>
      <c r="D497" s="46"/>
      <c r="E497" s="70"/>
      <c r="F497" s="50"/>
      <c r="G497" s="50"/>
      <c r="H497" s="50"/>
      <c r="I497" s="50"/>
      <c r="J497" s="102"/>
      <c r="K497" s="46"/>
      <c r="L497" s="46"/>
      <c r="M497" s="46"/>
      <c r="N497" s="46"/>
      <c r="O497" s="46"/>
      <c r="P497" s="46"/>
      <c r="Q497" s="46"/>
      <c r="R497" s="46"/>
      <c r="S497" s="46"/>
      <c r="T497" s="46"/>
      <c r="U497" s="46"/>
      <c r="V497" s="46"/>
      <c r="W497" s="46"/>
      <c r="X497" s="46"/>
      <c r="Y497" s="46"/>
      <c r="Z497" s="46"/>
      <c r="AA497" s="46"/>
      <c r="AB497" s="46"/>
      <c r="AC497" s="46"/>
      <c r="AD497" s="46"/>
      <c r="AE497" s="46"/>
      <c r="AF497" s="46"/>
      <c r="AG497" s="46"/>
      <c r="AH497" s="46"/>
      <c r="AI497" s="46"/>
      <c r="AJ497" s="46"/>
      <c r="AK497" s="46"/>
      <c r="AL497" s="46"/>
    </row>
    <row r="498">
      <c r="A498" s="50"/>
      <c r="B498" s="46"/>
      <c r="C498" s="46"/>
      <c r="D498" s="46"/>
      <c r="E498" s="70"/>
      <c r="F498" s="50"/>
      <c r="G498" s="50"/>
      <c r="H498" s="50"/>
      <c r="I498" s="50"/>
      <c r="J498" s="102"/>
      <c r="K498" s="46"/>
      <c r="L498" s="46"/>
      <c r="M498" s="46"/>
      <c r="N498" s="46"/>
      <c r="O498" s="46"/>
      <c r="P498" s="46"/>
      <c r="Q498" s="46"/>
      <c r="R498" s="46"/>
      <c r="S498" s="46"/>
      <c r="T498" s="46"/>
      <c r="U498" s="46"/>
      <c r="V498" s="46"/>
      <c r="W498" s="46"/>
      <c r="X498" s="46"/>
      <c r="Y498" s="46"/>
      <c r="Z498" s="46"/>
      <c r="AA498" s="46"/>
      <c r="AB498" s="46"/>
      <c r="AC498" s="46"/>
      <c r="AD498" s="46"/>
      <c r="AE498" s="46"/>
      <c r="AF498" s="46"/>
      <c r="AG498" s="46"/>
      <c r="AH498" s="46"/>
      <c r="AI498" s="46"/>
      <c r="AJ498" s="46"/>
      <c r="AK498" s="46"/>
      <c r="AL498" s="46"/>
    </row>
    <row r="499">
      <c r="A499" s="50"/>
      <c r="B499" s="46"/>
      <c r="C499" s="46"/>
      <c r="D499" s="46"/>
      <c r="E499" s="70"/>
      <c r="F499" s="50"/>
      <c r="G499" s="50"/>
      <c r="H499" s="50"/>
      <c r="I499" s="50"/>
      <c r="J499" s="102"/>
      <c r="K499" s="46"/>
      <c r="L499" s="46"/>
      <c r="M499" s="46"/>
      <c r="N499" s="46"/>
      <c r="O499" s="46"/>
      <c r="P499" s="46"/>
      <c r="Q499" s="46"/>
      <c r="R499" s="46"/>
      <c r="S499" s="46"/>
      <c r="T499" s="46"/>
      <c r="U499" s="46"/>
      <c r="V499" s="46"/>
      <c r="W499" s="46"/>
      <c r="X499" s="46"/>
      <c r="Y499" s="46"/>
      <c r="Z499" s="46"/>
      <c r="AA499" s="46"/>
      <c r="AB499" s="46"/>
      <c r="AC499" s="46"/>
      <c r="AD499" s="46"/>
      <c r="AE499" s="46"/>
      <c r="AF499" s="46"/>
      <c r="AG499" s="46"/>
      <c r="AH499" s="46"/>
      <c r="AI499" s="46"/>
      <c r="AJ499" s="46"/>
      <c r="AK499" s="46"/>
      <c r="AL499" s="46"/>
    </row>
    <row r="500">
      <c r="A500" s="50"/>
      <c r="B500" s="46"/>
      <c r="C500" s="46"/>
      <c r="D500" s="46"/>
      <c r="E500" s="70"/>
      <c r="F500" s="50"/>
      <c r="G500" s="50"/>
      <c r="H500" s="50"/>
      <c r="I500" s="50"/>
      <c r="J500" s="102"/>
      <c r="K500" s="46"/>
      <c r="L500" s="46"/>
      <c r="M500" s="46"/>
      <c r="N500" s="46"/>
      <c r="O500" s="46"/>
      <c r="P500" s="46"/>
      <c r="Q500" s="46"/>
      <c r="R500" s="46"/>
      <c r="S500" s="46"/>
      <c r="T500" s="46"/>
      <c r="U500" s="46"/>
      <c r="V500" s="46"/>
      <c r="W500" s="46"/>
      <c r="X500" s="46"/>
      <c r="Y500" s="46"/>
      <c r="Z500" s="46"/>
      <c r="AA500" s="46"/>
      <c r="AB500" s="46"/>
      <c r="AC500" s="46"/>
      <c r="AD500" s="46"/>
      <c r="AE500" s="46"/>
      <c r="AF500" s="46"/>
      <c r="AG500" s="46"/>
      <c r="AH500" s="46"/>
      <c r="AI500" s="46"/>
      <c r="AJ500" s="46"/>
      <c r="AK500" s="46"/>
      <c r="AL500" s="46"/>
    </row>
    <row r="501">
      <c r="A501" s="50"/>
      <c r="B501" s="46"/>
      <c r="C501" s="46"/>
      <c r="D501" s="46"/>
      <c r="E501" s="70"/>
      <c r="F501" s="50"/>
      <c r="G501" s="50"/>
      <c r="H501" s="50"/>
      <c r="I501" s="50"/>
      <c r="J501" s="102"/>
      <c r="K501" s="46"/>
      <c r="L501" s="46"/>
      <c r="M501" s="46"/>
      <c r="N501" s="46"/>
      <c r="O501" s="46"/>
      <c r="P501" s="46"/>
      <c r="Q501" s="46"/>
      <c r="R501" s="46"/>
      <c r="S501" s="46"/>
      <c r="T501" s="46"/>
      <c r="U501" s="46"/>
      <c r="V501" s="46"/>
      <c r="W501" s="46"/>
      <c r="X501" s="46"/>
      <c r="Y501" s="46"/>
      <c r="Z501" s="46"/>
      <c r="AA501" s="46"/>
      <c r="AB501" s="46"/>
      <c r="AC501" s="46"/>
      <c r="AD501" s="46"/>
      <c r="AE501" s="46"/>
      <c r="AF501" s="46"/>
      <c r="AG501" s="46"/>
      <c r="AH501" s="46"/>
      <c r="AI501" s="46"/>
      <c r="AJ501" s="46"/>
      <c r="AK501" s="46"/>
      <c r="AL501" s="46"/>
    </row>
    <row r="502">
      <c r="A502" s="50"/>
      <c r="B502" s="46"/>
      <c r="C502" s="46"/>
      <c r="D502" s="46"/>
      <c r="E502" s="70"/>
      <c r="F502" s="50"/>
      <c r="G502" s="50"/>
      <c r="H502" s="50"/>
      <c r="I502" s="50"/>
      <c r="J502" s="102"/>
      <c r="K502" s="46"/>
      <c r="L502" s="46"/>
      <c r="M502" s="46"/>
      <c r="N502" s="46"/>
      <c r="O502" s="46"/>
      <c r="P502" s="46"/>
      <c r="Q502" s="46"/>
      <c r="R502" s="46"/>
      <c r="S502" s="46"/>
      <c r="T502" s="46"/>
      <c r="U502" s="46"/>
      <c r="V502" s="46"/>
      <c r="W502" s="46"/>
      <c r="X502" s="46"/>
      <c r="Y502" s="46"/>
      <c r="Z502" s="46"/>
      <c r="AA502" s="46"/>
      <c r="AB502" s="46"/>
      <c r="AC502" s="46"/>
      <c r="AD502" s="46"/>
      <c r="AE502" s="46"/>
      <c r="AF502" s="46"/>
      <c r="AG502" s="46"/>
      <c r="AH502" s="46"/>
      <c r="AI502" s="46"/>
      <c r="AJ502" s="46"/>
      <c r="AK502" s="46"/>
      <c r="AL502" s="46"/>
    </row>
    <row r="503">
      <c r="A503" s="50"/>
      <c r="B503" s="46"/>
      <c r="C503" s="46"/>
      <c r="D503" s="46"/>
      <c r="E503" s="70"/>
      <c r="F503" s="50"/>
      <c r="G503" s="50"/>
      <c r="H503" s="50"/>
      <c r="I503" s="50"/>
      <c r="J503" s="102"/>
      <c r="K503" s="46"/>
      <c r="L503" s="46"/>
      <c r="M503" s="46"/>
      <c r="N503" s="46"/>
      <c r="O503" s="46"/>
      <c r="P503" s="46"/>
      <c r="Q503" s="46"/>
      <c r="R503" s="46"/>
      <c r="S503" s="46"/>
      <c r="T503" s="46"/>
      <c r="U503" s="46"/>
      <c r="V503" s="46"/>
      <c r="W503" s="46"/>
      <c r="X503" s="46"/>
      <c r="Y503" s="46"/>
      <c r="Z503" s="46"/>
      <c r="AA503" s="46"/>
      <c r="AB503" s="46"/>
      <c r="AC503" s="46"/>
      <c r="AD503" s="46"/>
      <c r="AE503" s="46"/>
      <c r="AF503" s="46"/>
      <c r="AG503" s="46"/>
      <c r="AH503" s="46"/>
      <c r="AI503" s="46"/>
      <c r="AJ503" s="46"/>
      <c r="AK503" s="46"/>
      <c r="AL503" s="46"/>
    </row>
    <row r="504">
      <c r="A504" s="50"/>
      <c r="B504" s="46"/>
      <c r="C504" s="46"/>
      <c r="D504" s="46"/>
      <c r="E504" s="70"/>
      <c r="F504" s="50"/>
      <c r="G504" s="50"/>
      <c r="H504" s="50"/>
      <c r="I504" s="50"/>
      <c r="J504" s="102"/>
      <c r="K504" s="46"/>
      <c r="L504" s="46"/>
      <c r="M504" s="46"/>
      <c r="N504" s="46"/>
      <c r="O504" s="46"/>
      <c r="P504" s="46"/>
      <c r="Q504" s="46"/>
      <c r="R504" s="46"/>
      <c r="S504" s="46"/>
      <c r="T504" s="46"/>
      <c r="U504" s="46"/>
      <c r="V504" s="46"/>
      <c r="W504" s="46"/>
      <c r="X504" s="46"/>
      <c r="Y504" s="46"/>
      <c r="Z504" s="46"/>
      <c r="AA504" s="46"/>
      <c r="AB504" s="46"/>
      <c r="AC504" s="46"/>
      <c r="AD504" s="46"/>
      <c r="AE504" s="46"/>
      <c r="AF504" s="46"/>
      <c r="AG504" s="46"/>
      <c r="AH504" s="46"/>
      <c r="AI504" s="46"/>
      <c r="AJ504" s="46"/>
      <c r="AK504" s="46"/>
      <c r="AL504" s="46"/>
    </row>
    <row r="505">
      <c r="A505" s="50"/>
      <c r="B505" s="46"/>
      <c r="C505" s="46"/>
      <c r="D505" s="46"/>
      <c r="E505" s="70"/>
      <c r="F505" s="50"/>
      <c r="G505" s="50"/>
      <c r="H505" s="50"/>
      <c r="I505" s="50"/>
      <c r="J505" s="102"/>
      <c r="K505" s="46"/>
      <c r="L505" s="46"/>
      <c r="M505" s="46"/>
      <c r="N505" s="46"/>
      <c r="O505" s="46"/>
      <c r="P505" s="46"/>
      <c r="Q505" s="46"/>
      <c r="R505" s="46"/>
      <c r="S505" s="46"/>
      <c r="T505" s="46"/>
      <c r="U505" s="46"/>
      <c r="V505" s="46"/>
      <c r="W505" s="46"/>
      <c r="X505" s="46"/>
      <c r="Y505" s="46"/>
      <c r="Z505" s="46"/>
      <c r="AA505" s="46"/>
      <c r="AB505" s="46"/>
      <c r="AC505" s="46"/>
      <c r="AD505" s="46"/>
      <c r="AE505" s="46"/>
      <c r="AF505" s="46"/>
      <c r="AG505" s="46"/>
      <c r="AH505" s="46"/>
      <c r="AI505" s="46"/>
      <c r="AJ505" s="46"/>
      <c r="AK505" s="46"/>
      <c r="AL505" s="46"/>
    </row>
    <row r="506">
      <c r="A506" s="50"/>
      <c r="B506" s="46"/>
      <c r="C506" s="46"/>
      <c r="D506" s="46"/>
      <c r="E506" s="70"/>
      <c r="F506" s="50"/>
      <c r="G506" s="50"/>
      <c r="H506" s="50"/>
      <c r="I506" s="50"/>
      <c r="J506" s="102"/>
      <c r="K506" s="46"/>
      <c r="L506" s="46"/>
      <c r="M506" s="46"/>
      <c r="N506" s="46"/>
      <c r="O506" s="46"/>
      <c r="P506" s="46"/>
      <c r="Q506" s="46"/>
      <c r="R506" s="46"/>
      <c r="S506" s="46"/>
      <c r="T506" s="46"/>
      <c r="U506" s="46"/>
      <c r="V506" s="46"/>
      <c r="W506" s="46"/>
      <c r="X506" s="46"/>
      <c r="Y506" s="46"/>
      <c r="Z506" s="46"/>
      <c r="AA506" s="46"/>
      <c r="AB506" s="46"/>
      <c r="AC506" s="46"/>
      <c r="AD506" s="46"/>
      <c r="AE506" s="46"/>
      <c r="AF506" s="46"/>
      <c r="AG506" s="46"/>
      <c r="AH506" s="46"/>
      <c r="AI506" s="46"/>
      <c r="AJ506" s="46"/>
      <c r="AK506" s="46"/>
      <c r="AL506" s="46"/>
    </row>
    <row r="507">
      <c r="A507" s="50"/>
      <c r="B507" s="46"/>
      <c r="C507" s="46"/>
      <c r="D507" s="46"/>
      <c r="E507" s="70"/>
      <c r="F507" s="50"/>
      <c r="G507" s="50"/>
      <c r="H507" s="50"/>
      <c r="I507" s="50"/>
      <c r="J507" s="102"/>
      <c r="K507" s="46"/>
      <c r="L507" s="46"/>
      <c r="M507" s="46"/>
      <c r="N507" s="46"/>
      <c r="O507" s="46"/>
      <c r="P507" s="46"/>
      <c r="Q507" s="46"/>
      <c r="R507" s="46"/>
      <c r="S507" s="46"/>
      <c r="T507" s="46"/>
      <c r="U507" s="46"/>
      <c r="V507" s="46"/>
      <c r="W507" s="46"/>
      <c r="X507" s="46"/>
      <c r="Y507" s="46"/>
      <c r="Z507" s="46"/>
      <c r="AA507" s="46"/>
      <c r="AB507" s="46"/>
      <c r="AC507" s="46"/>
      <c r="AD507" s="46"/>
      <c r="AE507" s="46"/>
      <c r="AF507" s="46"/>
      <c r="AG507" s="46"/>
      <c r="AH507" s="46"/>
      <c r="AI507" s="46"/>
      <c r="AJ507" s="46"/>
      <c r="AK507" s="46"/>
      <c r="AL507" s="46"/>
    </row>
    <row r="508">
      <c r="A508" s="50"/>
      <c r="B508" s="46"/>
      <c r="C508" s="46"/>
      <c r="D508" s="46"/>
      <c r="E508" s="70"/>
      <c r="F508" s="50"/>
      <c r="G508" s="50"/>
      <c r="H508" s="50"/>
      <c r="I508" s="50"/>
      <c r="J508" s="102"/>
      <c r="K508" s="46"/>
      <c r="L508" s="46"/>
      <c r="M508" s="46"/>
      <c r="N508" s="46"/>
      <c r="O508" s="46"/>
      <c r="P508" s="46"/>
      <c r="Q508" s="46"/>
      <c r="R508" s="46"/>
      <c r="S508" s="46"/>
      <c r="T508" s="46"/>
      <c r="U508" s="46"/>
      <c r="V508" s="46"/>
      <c r="W508" s="46"/>
      <c r="X508" s="46"/>
      <c r="Y508" s="46"/>
      <c r="Z508" s="46"/>
      <c r="AA508" s="46"/>
      <c r="AB508" s="46"/>
      <c r="AC508" s="46"/>
      <c r="AD508" s="46"/>
      <c r="AE508" s="46"/>
      <c r="AF508" s="46"/>
      <c r="AG508" s="46"/>
      <c r="AH508" s="46"/>
      <c r="AI508" s="46"/>
      <c r="AJ508" s="46"/>
      <c r="AK508" s="46"/>
      <c r="AL508" s="46"/>
    </row>
    <row r="509">
      <c r="A509" s="50"/>
      <c r="B509" s="46"/>
      <c r="C509" s="46"/>
      <c r="D509" s="46"/>
      <c r="E509" s="70"/>
      <c r="F509" s="50"/>
      <c r="G509" s="50"/>
      <c r="H509" s="50"/>
      <c r="I509" s="50"/>
      <c r="J509" s="102"/>
      <c r="K509" s="46"/>
      <c r="L509" s="46"/>
      <c r="M509" s="46"/>
      <c r="N509" s="46"/>
      <c r="O509" s="46"/>
      <c r="P509" s="46"/>
      <c r="Q509" s="46"/>
      <c r="R509" s="46"/>
      <c r="S509" s="46"/>
      <c r="T509" s="46"/>
      <c r="U509" s="46"/>
      <c r="V509" s="46"/>
      <c r="W509" s="46"/>
      <c r="X509" s="46"/>
      <c r="Y509" s="46"/>
      <c r="Z509" s="46"/>
      <c r="AA509" s="46"/>
      <c r="AB509" s="46"/>
      <c r="AC509" s="46"/>
      <c r="AD509" s="46"/>
      <c r="AE509" s="46"/>
      <c r="AF509" s="46"/>
      <c r="AG509" s="46"/>
      <c r="AH509" s="46"/>
      <c r="AI509" s="46"/>
      <c r="AJ509" s="46"/>
      <c r="AK509" s="46"/>
      <c r="AL509" s="46"/>
    </row>
    <row r="510">
      <c r="A510" s="50"/>
      <c r="B510" s="46"/>
      <c r="C510" s="46"/>
      <c r="D510" s="46"/>
      <c r="E510" s="70"/>
      <c r="F510" s="50"/>
      <c r="G510" s="50"/>
      <c r="H510" s="50"/>
      <c r="I510" s="50"/>
      <c r="J510" s="102"/>
      <c r="K510" s="46"/>
      <c r="L510" s="46"/>
      <c r="M510" s="46"/>
      <c r="N510" s="46"/>
      <c r="O510" s="46"/>
      <c r="P510" s="46"/>
      <c r="Q510" s="46"/>
      <c r="R510" s="46"/>
      <c r="S510" s="46"/>
      <c r="T510" s="46"/>
      <c r="U510" s="46"/>
      <c r="V510" s="46"/>
      <c r="W510" s="46"/>
      <c r="X510" s="46"/>
      <c r="Y510" s="46"/>
      <c r="Z510" s="46"/>
      <c r="AA510" s="46"/>
      <c r="AB510" s="46"/>
      <c r="AC510" s="46"/>
      <c r="AD510" s="46"/>
      <c r="AE510" s="46"/>
      <c r="AF510" s="46"/>
      <c r="AG510" s="46"/>
      <c r="AH510" s="46"/>
      <c r="AI510" s="46"/>
      <c r="AJ510" s="46"/>
      <c r="AK510" s="46"/>
      <c r="AL510" s="46"/>
    </row>
    <row r="511">
      <c r="A511" s="50"/>
      <c r="B511" s="46"/>
      <c r="C511" s="46"/>
      <c r="D511" s="46"/>
      <c r="E511" s="70"/>
      <c r="F511" s="50"/>
      <c r="G511" s="50"/>
      <c r="H511" s="50"/>
      <c r="I511" s="50"/>
      <c r="J511" s="102"/>
      <c r="K511" s="46"/>
      <c r="L511" s="46"/>
      <c r="M511" s="46"/>
      <c r="N511" s="46"/>
      <c r="O511" s="46"/>
      <c r="P511" s="46"/>
      <c r="Q511" s="46"/>
      <c r="R511" s="46"/>
      <c r="S511" s="46"/>
      <c r="T511" s="46"/>
      <c r="U511" s="46"/>
      <c r="V511" s="46"/>
      <c r="W511" s="46"/>
      <c r="X511" s="46"/>
      <c r="Y511" s="46"/>
      <c r="Z511" s="46"/>
      <c r="AA511" s="46"/>
      <c r="AB511" s="46"/>
      <c r="AC511" s="46"/>
      <c r="AD511" s="46"/>
      <c r="AE511" s="46"/>
      <c r="AF511" s="46"/>
      <c r="AG511" s="46"/>
      <c r="AH511" s="46"/>
      <c r="AI511" s="46"/>
      <c r="AJ511" s="46"/>
      <c r="AK511" s="46"/>
      <c r="AL511" s="46"/>
    </row>
    <row r="512">
      <c r="A512" s="50"/>
      <c r="B512" s="46"/>
      <c r="C512" s="46"/>
      <c r="D512" s="46"/>
      <c r="E512" s="70"/>
      <c r="F512" s="50"/>
      <c r="G512" s="50"/>
      <c r="H512" s="50"/>
      <c r="I512" s="50"/>
      <c r="J512" s="102"/>
      <c r="K512" s="46"/>
      <c r="L512" s="46"/>
      <c r="M512" s="46"/>
      <c r="N512" s="46"/>
      <c r="O512" s="46"/>
      <c r="P512" s="46"/>
      <c r="Q512" s="46"/>
      <c r="R512" s="46"/>
      <c r="S512" s="46"/>
      <c r="T512" s="46"/>
      <c r="U512" s="46"/>
      <c r="V512" s="46"/>
      <c r="W512" s="46"/>
      <c r="X512" s="46"/>
      <c r="Y512" s="46"/>
      <c r="Z512" s="46"/>
      <c r="AA512" s="46"/>
      <c r="AB512" s="46"/>
      <c r="AC512" s="46"/>
      <c r="AD512" s="46"/>
      <c r="AE512" s="46"/>
      <c r="AF512" s="46"/>
      <c r="AG512" s="46"/>
      <c r="AH512" s="46"/>
      <c r="AI512" s="46"/>
      <c r="AJ512" s="46"/>
      <c r="AK512" s="46"/>
      <c r="AL512" s="46"/>
    </row>
    <row r="513">
      <c r="A513" s="50"/>
      <c r="B513" s="46"/>
      <c r="C513" s="46"/>
      <c r="D513" s="46"/>
      <c r="E513" s="70"/>
      <c r="F513" s="50"/>
      <c r="G513" s="50"/>
      <c r="H513" s="50"/>
      <c r="I513" s="50"/>
      <c r="J513" s="102"/>
      <c r="K513" s="46"/>
      <c r="L513" s="46"/>
      <c r="M513" s="46"/>
      <c r="N513" s="46"/>
      <c r="O513" s="46"/>
      <c r="P513" s="46"/>
      <c r="Q513" s="46"/>
      <c r="R513" s="46"/>
      <c r="S513" s="46"/>
      <c r="T513" s="46"/>
      <c r="U513" s="46"/>
      <c r="V513" s="46"/>
      <c r="W513" s="46"/>
      <c r="X513" s="46"/>
      <c r="Y513" s="46"/>
      <c r="Z513" s="46"/>
      <c r="AA513" s="46"/>
      <c r="AB513" s="46"/>
      <c r="AC513" s="46"/>
      <c r="AD513" s="46"/>
      <c r="AE513" s="46"/>
      <c r="AF513" s="46"/>
      <c r="AG513" s="46"/>
      <c r="AH513" s="46"/>
      <c r="AI513" s="46"/>
      <c r="AJ513" s="46"/>
      <c r="AK513" s="46"/>
      <c r="AL513" s="46"/>
    </row>
    <row r="514">
      <c r="A514" s="50"/>
      <c r="B514" s="46"/>
      <c r="C514" s="46"/>
      <c r="D514" s="46"/>
      <c r="E514" s="70"/>
      <c r="F514" s="50"/>
      <c r="G514" s="50"/>
      <c r="H514" s="50"/>
      <c r="I514" s="50"/>
      <c r="J514" s="102"/>
      <c r="K514" s="46"/>
      <c r="L514" s="46"/>
      <c r="M514" s="46"/>
      <c r="N514" s="46"/>
      <c r="O514" s="46"/>
      <c r="P514" s="46"/>
      <c r="Q514" s="46"/>
      <c r="R514" s="46"/>
      <c r="S514" s="46"/>
      <c r="T514" s="46"/>
      <c r="U514" s="46"/>
      <c r="V514" s="46"/>
      <c r="W514" s="46"/>
      <c r="X514" s="46"/>
      <c r="Y514" s="46"/>
      <c r="Z514" s="46"/>
      <c r="AA514" s="46"/>
      <c r="AB514" s="46"/>
      <c r="AC514" s="46"/>
      <c r="AD514" s="46"/>
      <c r="AE514" s="46"/>
      <c r="AF514" s="46"/>
      <c r="AG514" s="46"/>
      <c r="AH514" s="46"/>
      <c r="AI514" s="46"/>
      <c r="AJ514" s="46"/>
      <c r="AK514" s="46"/>
      <c r="AL514" s="46"/>
    </row>
    <row r="515">
      <c r="A515" s="50"/>
      <c r="B515" s="46"/>
      <c r="C515" s="46"/>
      <c r="D515" s="46"/>
      <c r="E515" s="70"/>
      <c r="F515" s="50"/>
      <c r="G515" s="50"/>
      <c r="H515" s="50"/>
      <c r="I515" s="50"/>
      <c r="J515" s="102"/>
      <c r="K515" s="46"/>
      <c r="L515" s="46"/>
      <c r="M515" s="46"/>
      <c r="N515" s="46"/>
      <c r="O515" s="46"/>
      <c r="P515" s="46"/>
      <c r="Q515" s="46"/>
      <c r="R515" s="46"/>
      <c r="S515" s="46"/>
      <c r="T515" s="46"/>
      <c r="U515" s="46"/>
      <c r="V515" s="46"/>
      <c r="W515" s="46"/>
      <c r="X515" s="46"/>
      <c r="Y515" s="46"/>
      <c r="Z515" s="46"/>
      <c r="AA515" s="46"/>
      <c r="AB515" s="46"/>
      <c r="AC515" s="46"/>
      <c r="AD515" s="46"/>
      <c r="AE515" s="46"/>
      <c r="AF515" s="46"/>
      <c r="AG515" s="46"/>
      <c r="AH515" s="46"/>
      <c r="AI515" s="46"/>
      <c r="AJ515" s="46"/>
      <c r="AK515" s="46"/>
      <c r="AL515" s="46"/>
    </row>
    <row r="516">
      <c r="A516" s="50"/>
      <c r="B516" s="46"/>
      <c r="C516" s="46"/>
      <c r="D516" s="46"/>
      <c r="E516" s="70"/>
      <c r="F516" s="50"/>
      <c r="G516" s="50"/>
      <c r="H516" s="50"/>
      <c r="I516" s="50"/>
      <c r="J516" s="102"/>
      <c r="K516" s="46"/>
      <c r="L516" s="46"/>
      <c r="M516" s="46"/>
      <c r="N516" s="46"/>
      <c r="O516" s="46"/>
      <c r="P516" s="46"/>
      <c r="Q516" s="46"/>
      <c r="R516" s="46"/>
      <c r="S516" s="46"/>
      <c r="T516" s="46"/>
      <c r="U516" s="46"/>
      <c r="V516" s="46"/>
      <c r="W516" s="46"/>
      <c r="X516" s="46"/>
      <c r="Y516" s="46"/>
      <c r="Z516" s="46"/>
      <c r="AA516" s="46"/>
      <c r="AB516" s="46"/>
      <c r="AC516" s="46"/>
      <c r="AD516" s="46"/>
      <c r="AE516" s="46"/>
      <c r="AF516" s="46"/>
      <c r="AG516" s="46"/>
      <c r="AH516" s="46"/>
      <c r="AI516" s="46"/>
      <c r="AJ516" s="46"/>
      <c r="AK516" s="46"/>
      <c r="AL516" s="46"/>
    </row>
    <row r="517">
      <c r="A517" s="50"/>
      <c r="B517" s="46"/>
      <c r="C517" s="46"/>
      <c r="D517" s="46"/>
      <c r="E517" s="70"/>
      <c r="F517" s="50"/>
      <c r="G517" s="50"/>
      <c r="H517" s="50"/>
      <c r="I517" s="50"/>
      <c r="J517" s="102"/>
      <c r="K517" s="46"/>
      <c r="L517" s="46"/>
      <c r="M517" s="46"/>
      <c r="N517" s="46"/>
      <c r="O517" s="46"/>
      <c r="P517" s="46"/>
      <c r="Q517" s="46"/>
      <c r="R517" s="46"/>
      <c r="S517" s="46"/>
      <c r="T517" s="46"/>
      <c r="U517" s="46"/>
      <c r="V517" s="46"/>
      <c r="W517" s="46"/>
      <c r="X517" s="46"/>
      <c r="Y517" s="46"/>
      <c r="Z517" s="46"/>
      <c r="AA517" s="46"/>
      <c r="AB517" s="46"/>
      <c r="AC517" s="46"/>
      <c r="AD517" s="46"/>
      <c r="AE517" s="46"/>
      <c r="AF517" s="46"/>
      <c r="AG517" s="46"/>
      <c r="AH517" s="46"/>
      <c r="AI517" s="46"/>
      <c r="AJ517" s="46"/>
      <c r="AK517" s="46"/>
      <c r="AL517" s="46"/>
    </row>
    <row r="518">
      <c r="A518" s="50"/>
      <c r="B518" s="46"/>
      <c r="C518" s="46"/>
      <c r="D518" s="46"/>
      <c r="E518" s="70"/>
      <c r="F518" s="50"/>
      <c r="G518" s="50"/>
      <c r="H518" s="50"/>
      <c r="I518" s="50"/>
      <c r="J518" s="102"/>
      <c r="K518" s="46"/>
      <c r="L518" s="46"/>
      <c r="M518" s="46"/>
      <c r="N518" s="46"/>
      <c r="O518" s="46"/>
      <c r="P518" s="46"/>
      <c r="Q518" s="46"/>
      <c r="R518" s="46"/>
      <c r="S518" s="46"/>
      <c r="T518" s="46"/>
      <c r="U518" s="46"/>
      <c r="V518" s="46"/>
      <c r="W518" s="46"/>
      <c r="X518" s="46"/>
      <c r="Y518" s="46"/>
      <c r="Z518" s="46"/>
      <c r="AA518" s="46"/>
      <c r="AB518" s="46"/>
      <c r="AC518" s="46"/>
      <c r="AD518" s="46"/>
      <c r="AE518" s="46"/>
      <c r="AF518" s="46"/>
      <c r="AG518" s="46"/>
      <c r="AH518" s="46"/>
      <c r="AI518" s="46"/>
      <c r="AJ518" s="46"/>
      <c r="AK518" s="46"/>
      <c r="AL518" s="46"/>
    </row>
    <row r="519">
      <c r="A519" s="50"/>
      <c r="B519" s="46"/>
      <c r="C519" s="46"/>
      <c r="D519" s="46"/>
      <c r="E519" s="70"/>
      <c r="F519" s="50"/>
      <c r="G519" s="50"/>
      <c r="H519" s="50"/>
      <c r="I519" s="50"/>
      <c r="J519" s="102"/>
      <c r="K519" s="46"/>
      <c r="L519" s="46"/>
      <c r="M519" s="46"/>
      <c r="N519" s="46"/>
      <c r="O519" s="46"/>
      <c r="P519" s="46"/>
      <c r="Q519" s="46"/>
      <c r="R519" s="46"/>
      <c r="S519" s="46"/>
      <c r="T519" s="46"/>
      <c r="U519" s="46"/>
      <c r="V519" s="46"/>
      <c r="W519" s="46"/>
      <c r="X519" s="46"/>
      <c r="Y519" s="46"/>
      <c r="Z519" s="46"/>
      <c r="AA519" s="46"/>
      <c r="AB519" s="46"/>
      <c r="AC519" s="46"/>
      <c r="AD519" s="46"/>
      <c r="AE519" s="46"/>
      <c r="AF519" s="46"/>
      <c r="AG519" s="46"/>
      <c r="AH519" s="46"/>
      <c r="AI519" s="46"/>
      <c r="AJ519" s="46"/>
      <c r="AK519" s="46"/>
      <c r="AL519" s="46"/>
    </row>
    <row r="520">
      <c r="A520" s="50"/>
      <c r="B520" s="46"/>
      <c r="C520" s="46"/>
      <c r="D520" s="46"/>
      <c r="E520" s="70"/>
      <c r="F520" s="50"/>
      <c r="G520" s="50"/>
      <c r="H520" s="50"/>
      <c r="I520" s="50"/>
      <c r="J520" s="102"/>
      <c r="K520" s="46"/>
      <c r="L520" s="46"/>
      <c r="M520" s="46"/>
      <c r="N520" s="46"/>
      <c r="O520" s="46"/>
      <c r="P520" s="46"/>
      <c r="Q520" s="46"/>
      <c r="R520" s="46"/>
      <c r="S520" s="46"/>
      <c r="T520" s="46"/>
      <c r="U520" s="46"/>
      <c r="V520" s="46"/>
      <c r="W520" s="46"/>
      <c r="X520" s="46"/>
      <c r="Y520" s="46"/>
      <c r="Z520" s="46"/>
      <c r="AA520" s="46"/>
      <c r="AB520" s="46"/>
      <c r="AC520" s="46"/>
      <c r="AD520" s="46"/>
      <c r="AE520" s="46"/>
      <c r="AF520" s="46"/>
      <c r="AG520" s="46"/>
      <c r="AH520" s="46"/>
      <c r="AI520" s="46"/>
      <c r="AJ520" s="46"/>
      <c r="AK520" s="46"/>
      <c r="AL520" s="46"/>
    </row>
    <row r="521">
      <c r="A521" s="50"/>
      <c r="B521" s="46"/>
      <c r="C521" s="46"/>
      <c r="D521" s="46"/>
      <c r="E521" s="70"/>
      <c r="F521" s="50"/>
      <c r="G521" s="50"/>
      <c r="H521" s="50"/>
      <c r="I521" s="50"/>
      <c r="J521" s="102"/>
      <c r="K521" s="46"/>
      <c r="L521" s="46"/>
      <c r="M521" s="46"/>
      <c r="N521" s="46"/>
      <c r="O521" s="46"/>
      <c r="P521" s="46"/>
      <c r="Q521" s="46"/>
      <c r="R521" s="46"/>
      <c r="S521" s="46"/>
      <c r="T521" s="46"/>
      <c r="U521" s="46"/>
      <c r="V521" s="46"/>
      <c r="W521" s="46"/>
      <c r="X521" s="46"/>
      <c r="Y521" s="46"/>
      <c r="Z521" s="46"/>
      <c r="AA521" s="46"/>
      <c r="AB521" s="46"/>
      <c r="AC521" s="46"/>
      <c r="AD521" s="46"/>
      <c r="AE521" s="46"/>
      <c r="AF521" s="46"/>
      <c r="AG521" s="46"/>
      <c r="AH521" s="46"/>
      <c r="AI521" s="46"/>
      <c r="AJ521" s="46"/>
      <c r="AK521" s="46"/>
      <c r="AL521" s="46"/>
    </row>
    <row r="522">
      <c r="A522" s="50"/>
      <c r="B522" s="46"/>
      <c r="C522" s="46"/>
      <c r="D522" s="46"/>
      <c r="E522" s="70"/>
      <c r="F522" s="50"/>
      <c r="G522" s="50"/>
      <c r="H522" s="50"/>
      <c r="I522" s="50"/>
      <c r="J522" s="102"/>
      <c r="K522" s="46"/>
      <c r="L522" s="46"/>
      <c r="M522" s="46"/>
      <c r="N522" s="46"/>
      <c r="O522" s="46"/>
      <c r="P522" s="46"/>
      <c r="Q522" s="46"/>
      <c r="R522" s="46"/>
      <c r="S522" s="46"/>
      <c r="T522" s="46"/>
      <c r="U522" s="46"/>
      <c r="V522" s="46"/>
      <c r="W522" s="46"/>
      <c r="X522" s="46"/>
      <c r="Y522" s="46"/>
      <c r="Z522" s="46"/>
      <c r="AA522" s="46"/>
      <c r="AB522" s="46"/>
      <c r="AC522" s="46"/>
      <c r="AD522" s="46"/>
      <c r="AE522" s="46"/>
      <c r="AF522" s="46"/>
      <c r="AG522" s="46"/>
      <c r="AH522" s="46"/>
      <c r="AI522" s="46"/>
      <c r="AJ522" s="46"/>
      <c r="AK522" s="46"/>
      <c r="AL522" s="46"/>
    </row>
    <row r="523">
      <c r="A523" s="50"/>
      <c r="B523" s="46"/>
      <c r="C523" s="46"/>
      <c r="D523" s="46"/>
      <c r="E523" s="70"/>
      <c r="F523" s="50"/>
      <c r="G523" s="50"/>
      <c r="H523" s="50"/>
      <c r="I523" s="50"/>
      <c r="J523" s="102"/>
      <c r="K523" s="46"/>
      <c r="L523" s="46"/>
      <c r="M523" s="46"/>
      <c r="N523" s="46"/>
      <c r="O523" s="46"/>
      <c r="P523" s="46"/>
      <c r="Q523" s="46"/>
      <c r="R523" s="46"/>
      <c r="S523" s="46"/>
      <c r="T523" s="46"/>
      <c r="U523" s="46"/>
      <c r="V523" s="46"/>
      <c r="W523" s="46"/>
      <c r="X523" s="46"/>
      <c r="Y523" s="46"/>
      <c r="Z523" s="46"/>
      <c r="AA523" s="46"/>
      <c r="AB523" s="46"/>
      <c r="AC523" s="46"/>
      <c r="AD523" s="46"/>
      <c r="AE523" s="46"/>
      <c r="AF523" s="46"/>
      <c r="AG523" s="46"/>
      <c r="AH523" s="46"/>
      <c r="AI523" s="46"/>
      <c r="AJ523" s="46"/>
      <c r="AK523" s="46"/>
      <c r="AL523" s="46"/>
    </row>
    <row r="524">
      <c r="A524" s="50"/>
      <c r="B524" s="46"/>
      <c r="C524" s="46"/>
      <c r="D524" s="46"/>
      <c r="E524" s="70"/>
      <c r="F524" s="50"/>
      <c r="G524" s="50"/>
      <c r="H524" s="50"/>
      <c r="I524" s="50"/>
      <c r="J524" s="102"/>
      <c r="K524" s="46"/>
      <c r="L524" s="46"/>
      <c r="M524" s="46"/>
      <c r="N524" s="46"/>
      <c r="O524" s="46"/>
      <c r="P524" s="46"/>
      <c r="Q524" s="46"/>
      <c r="R524" s="46"/>
      <c r="S524" s="46"/>
      <c r="T524" s="46"/>
      <c r="U524" s="46"/>
      <c r="V524" s="46"/>
      <c r="W524" s="46"/>
      <c r="X524" s="46"/>
      <c r="Y524" s="46"/>
      <c r="Z524" s="46"/>
      <c r="AA524" s="46"/>
      <c r="AB524" s="46"/>
      <c r="AC524" s="46"/>
      <c r="AD524" s="46"/>
      <c r="AE524" s="46"/>
      <c r="AF524" s="46"/>
      <c r="AG524" s="46"/>
      <c r="AH524" s="46"/>
      <c r="AI524" s="46"/>
      <c r="AJ524" s="46"/>
      <c r="AK524" s="46"/>
      <c r="AL524" s="46"/>
    </row>
    <row r="525">
      <c r="A525" s="50"/>
      <c r="B525" s="46"/>
      <c r="C525" s="46"/>
      <c r="D525" s="46"/>
      <c r="E525" s="70"/>
      <c r="F525" s="50"/>
      <c r="G525" s="50"/>
      <c r="H525" s="50"/>
      <c r="I525" s="50"/>
      <c r="J525" s="102"/>
      <c r="K525" s="46"/>
      <c r="L525" s="46"/>
      <c r="M525" s="46"/>
      <c r="N525" s="46"/>
      <c r="O525" s="46"/>
      <c r="P525" s="46"/>
      <c r="Q525" s="46"/>
      <c r="R525" s="46"/>
      <c r="S525" s="46"/>
      <c r="T525" s="46"/>
      <c r="U525" s="46"/>
      <c r="V525" s="46"/>
      <c r="W525" s="46"/>
      <c r="X525" s="46"/>
      <c r="Y525" s="46"/>
      <c r="Z525" s="46"/>
      <c r="AA525" s="46"/>
      <c r="AB525" s="46"/>
      <c r="AC525" s="46"/>
      <c r="AD525" s="46"/>
      <c r="AE525" s="46"/>
      <c r="AF525" s="46"/>
      <c r="AG525" s="46"/>
      <c r="AH525" s="46"/>
      <c r="AI525" s="46"/>
      <c r="AJ525" s="46"/>
      <c r="AK525" s="46"/>
      <c r="AL525" s="46"/>
    </row>
    <row r="526">
      <c r="A526" s="50"/>
      <c r="B526" s="46"/>
      <c r="C526" s="46"/>
      <c r="D526" s="46"/>
      <c r="E526" s="70"/>
      <c r="F526" s="50"/>
      <c r="G526" s="50"/>
      <c r="H526" s="50"/>
      <c r="I526" s="50"/>
      <c r="J526" s="102"/>
      <c r="K526" s="46"/>
      <c r="L526" s="46"/>
      <c r="M526" s="46"/>
      <c r="N526" s="46"/>
      <c r="O526" s="46"/>
      <c r="P526" s="46"/>
      <c r="Q526" s="46"/>
      <c r="R526" s="46"/>
      <c r="S526" s="46"/>
      <c r="T526" s="46"/>
      <c r="U526" s="46"/>
      <c r="V526" s="46"/>
      <c r="W526" s="46"/>
      <c r="X526" s="46"/>
      <c r="Y526" s="46"/>
      <c r="Z526" s="46"/>
      <c r="AA526" s="46"/>
      <c r="AB526" s="46"/>
      <c r="AC526" s="46"/>
      <c r="AD526" s="46"/>
      <c r="AE526" s="46"/>
      <c r="AF526" s="46"/>
      <c r="AG526" s="46"/>
      <c r="AH526" s="46"/>
      <c r="AI526" s="46"/>
      <c r="AJ526" s="46"/>
      <c r="AK526" s="46"/>
      <c r="AL526" s="46"/>
    </row>
    <row r="527">
      <c r="A527" s="50"/>
      <c r="B527" s="46"/>
      <c r="C527" s="46"/>
      <c r="D527" s="46"/>
      <c r="E527" s="70"/>
      <c r="F527" s="50"/>
      <c r="G527" s="50"/>
      <c r="H527" s="50"/>
      <c r="I527" s="50"/>
      <c r="J527" s="102"/>
      <c r="K527" s="46"/>
      <c r="L527" s="46"/>
      <c r="M527" s="46"/>
      <c r="N527" s="46"/>
      <c r="O527" s="46"/>
      <c r="P527" s="46"/>
      <c r="Q527" s="46"/>
      <c r="R527" s="46"/>
      <c r="S527" s="46"/>
      <c r="T527" s="46"/>
      <c r="U527" s="46"/>
      <c r="V527" s="46"/>
      <c r="W527" s="46"/>
      <c r="X527" s="46"/>
      <c r="Y527" s="46"/>
      <c r="Z527" s="46"/>
      <c r="AA527" s="46"/>
      <c r="AB527" s="46"/>
      <c r="AC527" s="46"/>
      <c r="AD527" s="46"/>
      <c r="AE527" s="46"/>
      <c r="AF527" s="46"/>
      <c r="AG527" s="46"/>
      <c r="AH527" s="46"/>
      <c r="AI527" s="46"/>
      <c r="AJ527" s="46"/>
      <c r="AK527" s="46"/>
      <c r="AL527" s="46"/>
    </row>
    <row r="528">
      <c r="A528" s="50"/>
      <c r="B528" s="46"/>
      <c r="C528" s="46"/>
      <c r="D528" s="46"/>
      <c r="E528" s="70"/>
      <c r="F528" s="50"/>
      <c r="G528" s="50"/>
      <c r="H528" s="50"/>
      <c r="I528" s="50"/>
      <c r="J528" s="102"/>
      <c r="K528" s="46"/>
      <c r="L528" s="46"/>
      <c r="M528" s="46"/>
      <c r="N528" s="46"/>
      <c r="O528" s="46"/>
      <c r="P528" s="46"/>
      <c r="Q528" s="46"/>
      <c r="R528" s="46"/>
      <c r="S528" s="46"/>
      <c r="T528" s="46"/>
      <c r="U528" s="46"/>
      <c r="V528" s="46"/>
      <c r="W528" s="46"/>
      <c r="X528" s="46"/>
      <c r="Y528" s="46"/>
      <c r="Z528" s="46"/>
      <c r="AA528" s="46"/>
      <c r="AB528" s="46"/>
      <c r="AC528" s="46"/>
      <c r="AD528" s="46"/>
      <c r="AE528" s="46"/>
      <c r="AF528" s="46"/>
      <c r="AG528" s="46"/>
      <c r="AH528" s="46"/>
      <c r="AI528" s="46"/>
      <c r="AJ528" s="46"/>
      <c r="AK528" s="46"/>
      <c r="AL528" s="46"/>
    </row>
    <row r="529">
      <c r="A529" s="50"/>
      <c r="B529" s="46"/>
      <c r="C529" s="46"/>
      <c r="D529" s="46"/>
      <c r="E529" s="70"/>
      <c r="F529" s="50"/>
      <c r="G529" s="50"/>
      <c r="H529" s="50"/>
      <c r="I529" s="50"/>
      <c r="J529" s="102"/>
      <c r="K529" s="46"/>
      <c r="L529" s="46"/>
      <c r="M529" s="46"/>
      <c r="N529" s="46"/>
      <c r="O529" s="46"/>
      <c r="P529" s="46"/>
      <c r="Q529" s="46"/>
      <c r="R529" s="46"/>
      <c r="S529" s="46"/>
      <c r="T529" s="46"/>
      <c r="U529" s="46"/>
      <c r="V529" s="46"/>
      <c r="W529" s="46"/>
      <c r="X529" s="46"/>
      <c r="Y529" s="46"/>
      <c r="Z529" s="46"/>
      <c r="AA529" s="46"/>
      <c r="AB529" s="46"/>
      <c r="AC529" s="46"/>
      <c r="AD529" s="46"/>
      <c r="AE529" s="46"/>
      <c r="AF529" s="46"/>
      <c r="AG529" s="46"/>
      <c r="AH529" s="46"/>
      <c r="AI529" s="46"/>
      <c r="AJ529" s="46"/>
      <c r="AK529" s="46"/>
      <c r="AL529" s="46"/>
    </row>
    <row r="530">
      <c r="A530" s="50"/>
      <c r="B530" s="46"/>
      <c r="C530" s="46"/>
      <c r="D530" s="46"/>
      <c r="E530" s="70"/>
      <c r="F530" s="50"/>
      <c r="G530" s="50"/>
      <c r="H530" s="50"/>
      <c r="I530" s="50"/>
      <c r="J530" s="102"/>
      <c r="K530" s="46"/>
      <c r="L530" s="46"/>
      <c r="M530" s="46"/>
      <c r="N530" s="46"/>
      <c r="O530" s="46"/>
      <c r="P530" s="46"/>
      <c r="Q530" s="46"/>
      <c r="R530" s="46"/>
      <c r="S530" s="46"/>
      <c r="T530" s="46"/>
      <c r="U530" s="46"/>
      <c r="V530" s="46"/>
      <c r="W530" s="46"/>
      <c r="X530" s="46"/>
      <c r="Y530" s="46"/>
      <c r="Z530" s="46"/>
      <c r="AA530" s="46"/>
      <c r="AB530" s="46"/>
      <c r="AC530" s="46"/>
      <c r="AD530" s="46"/>
      <c r="AE530" s="46"/>
      <c r="AF530" s="46"/>
      <c r="AG530" s="46"/>
      <c r="AH530" s="46"/>
      <c r="AI530" s="46"/>
      <c r="AJ530" s="46"/>
      <c r="AK530" s="46"/>
      <c r="AL530" s="46"/>
    </row>
    <row r="531">
      <c r="A531" s="50"/>
      <c r="B531" s="46"/>
      <c r="C531" s="46"/>
      <c r="D531" s="46"/>
      <c r="E531" s="70"/>
      <c r="F531" s="50"/>
      <c r="G531" s="50"/>
      <c r="H531" s="50"/>
      <c r="I531" s="50"/>
      <c r="J531" s="102"/>
      <c r="K531" s="46"/>
      <c r="L531" s="46"/>
      <c r="M531" s="46"/>
      <c r="N531" s="46"/>
      <c r="O531" s="46"/>
      <c r="P531" s="46"/>
      <c r="Q531" s="46"/>
      <c r="R531" s="46"/>
      <c r="S531" s="46"/>
      <c r="T531" s="46"/>
      <c r="U531" s="46"/>
      <c r="V531" s="46"/>
      <c r="W531" s="46"/>
      <c r="X531" s="46"/>
      <c r="Y531" s="46"/>
      <c r="Z531" s="46"/>
      <c r="AA531" s="46"/>
      <c r="AB531" s="46"/>
      <c r="AC531" s="46"/>
      <c r="AD531" s="46"/>
      <c r="AE531" s="46"/>
      <c r="AF531" s="46"/>
      <c r="AG531" s="46"/>
      <c r="AH531" s="46"/>
      <c r="AI531" s="46"/>
      <c r="AJ531" s="46"/>
      <c r="AK531" s="46"/>
      <c r="AL531" s="46"/>
    </row>
    <row r="532">
      <c r="A532" s="50"/>
      <c r="B532" s="46"/>
      <c r="C532" s="46"/>
      <c r="D532" s="46"/>
      <c r="E532" s="70"/>
      <c r="F532" s="50"/>
      <c r="G532" s="50"/>
      <c r="H532" s="50"/>
      <c r="I532" s="50"/>
      <c r="J532" s="102"/>
      <c r="K532" s="46"/>
      <c r="L532" s="46"/>
      <c r="M532" s="46"/>
      <c r="N532" s="46"/>
      <c r="O532" s="46"/>
      <c r="P532" s="46"/>
      <c r="Q532" s="46"/>
      <c r="R532" s="46"/>
      <c r="S532" s="46"/>
      <c r="T532" s="46"/>
      <c r="U532" s="46"/>
      <c r="V532" s="46"/>
      <c r="W532" s="46"/>
      <c r="X532" s="46"/>
      <c r="Y532" s="46"/>
      <c r="Z532" s="46"/>
      <c r="AA532" s="46"/>
      <c r="AB532" s="46"/>
      <c r="AC532" s="46"/>
      <c r="AD532" s="46"/>
      <c r="AE532" s="46"/>
      <c r="AF532" s="46"/>
      <c r="AG532" s="46"/>
      <c r="AH532" s="46"/>
      <c r="AI532" s="46"/>
      <c r="AJ532" s="46"/>
      <c r="AK532" s="46"/>
      <c r="AL532" s="46"/>
    </row>
    <row r="533">
      <c r="A533" s="50"/>
      <c r="B533" s="46"/>
      <c r="C533" s="46"/>
      <c r="D533" s="46"/>
      <c r="E533" s="70"/>
      <c r="F533" s="50"/>
      <c r="G533" s="50"/>
      <c r="H533" s="50"/>
      <c r="I533" s="50"/>
      <c r="J533" s="102"/>
      <c r="K533" s="46"/>
      <c r="L533" s="46"/>
      <c r="M533" s="46"/>
      <c r="N533" s="46"/>
      <c r="O533" s="46"/>
      <c r="P533" s="46"/>
      <c r="Q533" s="46"/>
      <c r="R533" s="46"/>
      <c r="S533" s="46"/>
      <c r="T533" s="46"/>
      <c r="U533" s="46"/>
      <c r="V533" s="46"/>
      <c r="W533" s="46"/>
      <c r="X533" s="46"/>
      <c r="Y533" s="46"/>
      <c r="Z533" s="46"/>
      <c r="AA533" s="46"/>
      <c r="AB533" s="46"/>
      <c r="AC533" s="46"/>
      <c r="AD533" s="46"/>
      <c r="AE533" s="46"/>
      <c r="AF533" s="46"/>
      <c r="AG533" s="46"/>
      <c r="AH533" s="46"/>
      <c r="AI533" s="46"/>
      <c r="AJ533" s="46"/>
      <c r="AK533" s="46"/>
      <c r="AL533" s="46"/>
    </row>
    <row r="534">
      <c r="A534" s="50"/>
      <c r="B534" s="46"/>
      <c r="C534" s="46"/>
      <c r="D534" s="46"/>
      <c r="E534" s="70"/>
      <c r="F534" s="50"/>
      <c r="G534" s="50"/>
      <c r="H534" s="50"/>
      <c r="I534" s="50"/>
      <c r="J534" s="102"/>
      <c r="K534" s="46"/>
      <c r="L534" s="46"/>
      <c r="M534" s="46"/>
      <c r="N534" s="46"/>
      <c r="O534" s="46"/>
      <c r="P534" s="46"/>
      <c r="Q534" s="46"/>
      <c r="R534" s="46"/>
      <c r="S534" s="46"/>
      <c r="T534" s="46"/>
      <c r="U534" s="46"/>
      <c r="V534" s="46"/>
      <c r="W534" s="46"/>
      <c r="X534" s="46"/>
      <c r="Y534" s="46"/>
      <c r="Z534" s="46"/>
      <c r="AA534" s="46"/>
      <c r="AB534" s="46"/>
      <c r="AC534" s="46"/>
      <c r="AD534" s="46"/>
      <c r="AE534" s="46"/>
      <c r="AF534" s="46"/>
      <c r="AG534" s="46"/>
      <c r="AH534" s="46"/>
      <c r="AI534" s="46"/>
      <c r="AJ534" s="46"/>
      <c r="AK534" s="46"/>
      <c r="AL534" s="46"/>
    </row>
    <row r="535">
      <c r="A535" s="50"/>
      <c r="B535" s="46"/>
      <c r="C535" s="46"/>
      <c r="D535" s="46"/>
      <c r="E535" s="70"/>
      <c r="F535" s="50"/>
      <c r="G535" s="50"/>
      <c r="H535" s="50"/>
      <c r="I535" s="50"/>
      <c r="J535" s="102"/>
      <c r="K535" s="46"/>
      <c r="L535" s="46"/>
      <c r="M535" s="46"/>
      <c r="N535" s="46"/>
      <c r="O535" s="46"/>
      <c r="P535" s="46"/>
      <c r="Q535" s="46"/>
      <c r="R535" s="46"/>
      <c r="S535" s="46"/>
      <c r="T535" s="46"/>
      <c r="U535" s="46"/>
      <c r="V535" s="46"/>
      <c r="W535" s="46"/>
      <c r="X535" s="46"/>
      <c r="Y535" s="46"/>
      <c r="Z535" s="46"/>
      <c r="AA535" s="46"/>
      <c r="AB535" s="46"/>
      <c r="AC535" s="46"/>
      <c r="AD535" s="46"/>
      <c r="AE535" s="46"/>
      <c r="AF535" s="46"/>
      <c r="AG535" s="46"/>
      <c r="AH535" s="46"/>
      <c r="AI535" s="46"/>
      <c r="AJ535" s="46"/>
      <c r="AK535" s="46"/>
      <c r="AL535" s="46"/>
    </row>
    <row r="536">
      <c r="A536" s="50"/>
      <c r="B536" s="46"/>
      <c r="C536" s="46"/>
      <c r="D536" s="46"/>
      <c r="E536" s="70"/>
      <c r="F536" s="50"/>
      <c r="G536" s="50"/>
      <c r="H536" s="50"/>
      <c r="I536" s="50"/>
      <c r="J536" s="102"/>
      <c r="K536" s="46"/>
      <c r="L536" s="46"/>
      <c r="M536" s="46"/>
      <c r="N536" s="46"/>
      <c r="O536" s="46"/>
      <c r="P536" s="46"/>
      <c r="Q536" s="46"/>
      <c r="R536" s="46"/>
      <c r="S536" s="46"/>
      <c r="T536" s="46"/>
      <c r="U536" s="46"/>
      <c r="V536" s="46"/>
      <c r="W536" s="46"/>
      <c r="X536" s="46"/>
      <c r="Y536" s="46"/>
      <c r="Z536" s="46"/>
      <c r="AA536" s="46"/>
      <c r="AB536" s="46"/>
      <c r="AC536" s="46"/>
      <c r="AD536" s="46"/>
      <c r="AE536" s="46"/>
      <c r="AF536" s="46"/>
      <c r="AG536" s="46"/>
      <c r="AH536" s="46"/>
      <c r="AI536" s="46"/>
      <c r="AJ536" s="46"/>
      <c r="AK536" s="46"/>
      <c r="AL536" s="46"/>
    </row>
    <row r="537">
      <c r="A537" s="50"/>
      <c r="B537" s="46"/>
      <c r="C537" s="46"/>
      <c r="D537" s="46"/>
      <c r="E537" s="70"/>
      <c r="F537" s="50"/>
      <c r="G537" s="50"/>
      <c r="H537" s="50"/>
      <c r="I537" s="50"/>
      <c r="J537" s="102"/>
      <c r="K537" s="46"/>
      <c r="L537" s="46"/>
      <c r="M537" s="46"/>
      <c r="N537" s="46"/>
      <c r="O537" s="46"/>
      <c r="P537" s="46"/>
      <c r="Q537" s="46"/>
      <c r="R537" s="46"/>
      <c r="S537" s="46"/>
      <c r="T537" s="46"/>
      <c r="U537" s="46"/>
      <c r="V537" s="46"/>
      <c r="W537" s="46"/>
      <c r="X537" s="46"/>
      <c r="Y537" s="46"/>
      <c r="Z537" s="46"/>
      <c r="AA537" s="46"/>
      <c r="AB537" s="46"/>
      <c r="AC537" s="46"/>
      <c r="AD537" s="46"/>
      <c r="AE537" s="46"/>
      <c r="AF537" s="46"/>
      <c r="AG537" s="46"/>
      <c r="AH537" s="46"/>
      <c r="AI537" s="46"/>
      <c r="AJ537" s="46"/>
      <c r="AK537" s="46"/>
      <c r="AL537" s="46"/>
    </row>
    <row r="538">
      <c r="A538" s="50"/>
      <c r="B538" s="46"/>
      <c r="C538" s="46"/>
      <c r="D538" s="46"/>
      <c r="E538" s="70"/>
      <c r="F538" s="50"/>
      <c r="G538" s="50"/>
      <c r="H538" s="50"/>
      <c r="I538" s="50"/>
      <c r="J538" s="102"/>
      <c r="K538" s="46"/>
      <c r="L538" s="46"/>
      <c r="M538" s="46"/>
      <c r="N538" s="46"/>
      <c r="O538" s="46"/>
      <c r="P538" s="46"/>
      <c r="Q538" s="46"/>
      <c r="R538" s="46"/>
      <c r="S538" s="46"/>
      <c r="T538" s="46"/>
      <c r="U538" s="46"/>
      <c r="V538" s="46"/>
      <c r="W538" s="46"/>
      <c r="X538" s="46"/>
      <c r="Y538" s="46"/>
      <c r="Z538" s="46"/>
      <c r="AA538" s="46"/>
      <c r="AB538" s="46"/>
      <c r="AC538" s="46"/>
      <c r="AD538" s="46"/>
      <c r="AE538" s="46"/>
      <c r="AF538" s="46"/>
      <c r="AG538" s="46"/>
      <c r="AH538" s="46"/>
      <c r="AI538" s="46"/>
      <c r="AJ538" s="46"/>
      <c r="AK538" s="46"/>
      <c r="AL538" s="46"/>
    </row>
    <row r="539">
      <c r="A539" s="50"/>
      <c r="B539" s="46"/>
      <c r="C539" s="46"/>
      <c r="D539" s="46"/>
      <c r="E539" s="70"/>
      <c r="F539" s="50"/>
      <c r="G539" s="50"/>
      <c r="H539" s="50"/>
      <c r="I539" s="50"/>
      <c r="J539" s="102"/>
      <c r="K539" s="46"/>
      <c r="L539" s="46"/>
      <c r="M539" s="46"/>
      <c r="N539" s="46"/>
      <c r="O539" s="46"/>
      <c r="P539" s="46"/>
      <c r="Q539" s="46"/>
      <c r="R539" s="46"/>
      <c r="S539" s="46"/>
      <c r="T539" s="46"/>
      <c r="U539" s="46"/>
      <c r="V539" s="46"/>
      <c r="W539" s="46"/>
      <c r="X539" s="46"/>
      <c r="Y539" s="46"/>
      <c r="Z539" s="46"/>
      <c r="AA539" s="46"/>
      <c r="AB539" s="46"/>
      <c r="AC539" s="46"/>
      <c r="AD539" s="46"/>
      <c r="AE539" s="46"/>
      <c r="AF539" s="46"/>
      <c r="AG539" s="46"/>
      <c r="AH539" s="46"/>
      <c r="AI539" s="46"/>
      <c r="AJ539" s="46"/>
      <c r="AK539" s="46"/>
      <c r="AL539" s="46"/>
    </row>
    <row r="540">
      <c r="A540" s="50"/>
      <c r="B540" s="46"/>
      <c r="C540" s="46"/>
      <c r="D540" s="46"/>
      <c r="E540" s="70"/>
      <c r="F540" s="50"/>
      <c r="G540" s="50"/>
      <c r="H540" s="50"/>
      <c r="I540" s="50"/>
      <c r="J540" s="102"/>
      <c r="K540" s="46"/>
      <c r="L540" s="46"/>
      <c r="M540" s="46"/>
      <c r="N540" s="46"/>
      <c r="O540" s="46"/>
      <c r="P540" s="46"/>
      <c r="Q540" s="46"/>
      <c r="R540" s="46"/>
      <c r="S540" s="46"/>
      <c r="T540" s="46"/>
      <c r="U540" s="46"/>
      <c r="V540" s="46"/>
      <c r="W540" s="46"/>
      <c r="X540" s="46"/>
      <c r="Y540" s="46"/>
      <c r="Z540" s="46"/>
      <c r="AA540" s="46"/>
      <c r="AB540" s="46"/>
      <c r="AC540" s="46"/>
      <c r="AD540" s="46"/>
      <c r="AE540" s="46"/>
      <c r="AF540" s="46"/>
      <c r="AG540" s="46"/>
      <c r="AH540" s="46"/>
      <c r="AI540" s="46"/>
      <c r="AJ540" s="46"/>
      <c r="AK540" s="46"/>
      <c r="AL540" s="46"/>
    </row>
    <row r="541">
      <c r="A541" s="50"/>
      <c r="B541" s="46"/>
      <c r="C541" s="46"/>
      <c r="D541" s="46"/>
      <c r="E541" s="70"/>
      <c r="F541" s="50"/>
      <c r="G541" s="50"/>
      <c r="H541" s="50"/>
      <c r="I541" s="50"/>
      <c r="J541" s="102"/>
      <c r="K541" s="46"/>
      <c r="L541" s="46"/>
      <c r="M541" s="46"/>
      <c r="N541" s="46"/>
      <c r="O541" s="46"/>
      <c r="P541" s="46"/>
      <c r="Q541" s="46"/>
      <c r="R541" s="46"/>
      <c r="S541" s="46"/>
      <c r="T541" s="46"/>
      <c r="U541" s="46"/>
      <c r="V541" s="46"/>
      <c r="W541" s="46"/>
      <c r="X541" s="46"/>
      <c r="Y541" s="46"/>
      <c r="Z541" s="46"/>
      <c r="AA541" s="46"/>
      <c r="AB541" s="46"/>
      <c r="AC541" s="46"/>
      <c r="AD541" s="46"/>
      <c r="AE541" s="46"/>
      <c r="AF541" s="46"/>
      <c r="AG541" s="46"/>
      <c r="AH541" s="46"/>
      <c r="AI541" s="46"/>
      <c r="AJ541" s="46"/>
      <c r="AK541" s="46"/>
      <c r="AL541" s="46"/>
    </row>
    <row r="542">
      <c r="A542" s="50"/>
      <c r="B542" s="46"/>
      <c r="C542" s="46"/>
      <c r="D542" s="46"/>
      <c r="E542" s="70"/>
      <c r="F542" s="50"/>
      <c r="G542" s="50"/>
      <c r="H542" s="50"/>
      <c r="I542" s="50"/>
      <c r="J542" s="102"/>
      <c r="K542" s="46"/>
      <c r="L542" s="46"/>
      <c r="M542" s="46"/>
      <c r="N542" s="46"/>
      <c r="O542" s="46"/>
      <c r="P542" s="46"/>
      <c r="Q542" s="46"/>
      <c r="R542" s="46"/>
      <c r="S542" s="46"/>
      <c r="T542" s="46"/>
      <c r="U542" s="46"/>
      <c r="V542" s="46"/>
      <c r="W542" s="46"/>
      <c r="X542" s="46"/>
      <c r="Y542" s="46"/>
      <c r="Z542" s="46"/>
      <c r="AA542" s="46"/>
      <c r="AB542" s="46"/>
      <c r="AC542" s="46"/>
      <c r="AD542" s="46"/>
      <c r="AE542" s="46"/>
      <c r="AF542" s="46"/>
      <c r="AG542" s="46"/>
      <c r="AH542" s="46"/>
      <c r="AI542" s="46"/>
      <c r="AJ542" s="46"/>
      <c r="AK542" s="46"/>
      <c r="AL542" s="46"/>
    </row>
    <row r="543">
      <c r="A543" s="50"/>
      <c r="B543" s="46"/>
      <c r="C543" s="46"/>
      <c r="D543" s="46"/>
      <c r="E543" s="70"/>
      <c r="F543" s="50"/>
      <c r="G543" s="50"/>
      <c r="H543" s="50"/>
      <c r="I543" s="50"/>
      <c r="J543" s="102"/>
      <c r="K543" s="46"/>
      <c r="L543" s="46"/>
      <c r="M543" s="46"/>
      <c r="N543" s="46"/>
      <c r="O543" s="46"/>
      <c r="P543" s="46"/>
      <c r="Q543" s="46"/>
      <c r="R543" s="46"/>
      <c r="S543" s="46"/>
      <c r="T543" s="46"/>
      <c r="U543" s="46"/>
      <c r="V543" s="46"/>
      <c r="W543" s="46"/>
      <c r="X543" s="46"/>
      <c r="Y543" s="46"/>
      <c r="Z543" s="46"/>
      <c r="AA543" s="46"/>
      <c r="AB543" s="46"/>
      <c r="AC543" s="46"/>
      <c r="AD543" s="46"/>
      <c r="AE543" s="46"/>
      <c r="AF543" s="46"/>
      <c r="AG543" s="46"/>
      <c r="AH543" s="46"/>
      <c r="AI543" s="46"/>
      <c r="AJ543" s="46"/>
      <c r="AK543" s="46"/>
      <c r="AL543" s="46"/>
    </row>
    <row r="544">
      <c r="A544" s="50"/>
      <c r="B544" s="46"/>
      <c r="C544" s="46"/>
      <c r="D544" s="46"/>
      <c r="E544" s="70"/>
      <c r="F544" s="50"/>
      <c r="G544" s="50"/>
      <c r="H544" s="50"/>
      <c r="I544" s="50"/>
      <c r="J544" s="102"/>
      <c r="K544" s="46"/>
      <c r="L544" s="46"/>
      <c r="M544" s="46"/>
      <c r="N544" s="46"/>
      <c r="O544" s="46"/>
      <c r="P544" s="46"/>
      <c r="Q544" s="46"/>
      <c r="R544" s="46"/>
      <c r="S544" s="46"/>
      <c r="T544" s="46"/>
      <c r="U544" s="46"/>
      <c r="V544" s="46"/>
      <c r="W544" s="46"/>
      <c r="X544" s="46"/>
      <c r="Y544" s="46"/>
      <c r="Z544" s="46"/>
      <c r="AA544" s="46"/>
      <c r="AB544" s="46"/>
      <c r="AC544" s="46"/>
      <c r="AD544" s="46"/>
      <c r="AE544" s="46"/>
      <c r="AF544" s="46"/>
      <c r="AG544" s="46"/>
      <c r="AH544" s="46"/>
      <c r="AI544" s="46"/>
      <c r="AJ544" s="46"/>
      <c r="AK544" s="46"/>
      <c r="AL544" s="46"/>
    </row>
    <row r="545">
      <c r="A545" s="50"/>
      <c r="B545" s="46"/>
      <c r="C545" s="46"/>
      <c r="D545" s="46"/>
      <c r="E545" s="70"/>
      <c r="F545" s="50"/>
      <c r="G545" s="50"/>
      <c r="H545" s="50"/>
      <c r="I545" s="50"/>
      <c r="J545" s="102"/>
      <c r="K545" s="46"/>
      <c r="L545" s="46"/>
      <c r="M545" s="46"/>
      <c r="N545" s="46"/>
      <c r="O545" s="46"/>
      <c r="P545" s="46"/>
      <c r="Q545" s="46"/>
      <c r="R545" s="46"/>
      <c r="S545" s="46"/>
      <c r="T545" s="46"/>
      <c r="U545" s="46"/>
      <c r="V545" s="46"/>
      <c r="W545" s="46"/>
      <c r="X545" s="46"/>
      <c r="Y545" s="46"/>
      <c r="Z545" s="46"/>
      <c r="AA545" s="46"/>
      <c r="AB545" s="46"/>
      <c r="AC545" s="46"/>
      <c r="AD545" s="46"/>
      <c r="AE545" s="46"/>
      <c r="AF545" s="46"/>
      <c r="AG545" s="46"/>
      <c r="AH545" s="46"/>
      <c r="AI545" s="46"/>
      <c r="AJ545" s="46"/>
      <c r="AK545" s="46"/>
      <c r="AL545" s="46"/>
    </row>
    <row r="546">
      <c r="A546" s="50"/>
      <c r="B546" s="46"/>
      <c r="C546" s="46"/>
      <c r="D546" s="46"/>
      <c r="E546" s="70"/>
      <c r="F546" s="50"/>
      <c r="G546" s="50"/>
      <c r="H546" s="50"/>
      <c r="I546" s="50"/>
      <c r="J546" s="102"/>
      <c r="K546" s="46"/>
      <c r="L546" s="46"/>
      <c r="M546" s="46"/>
      <c r="N546" s="46"/>
      <c r="O546" s="46"/>
      <c r="P546" s="46"/>
      <c r="Q546" s="46"/>
      <c r="R546" s="46"/>
      <c r="S546" s="46"/>
      <c r="T546" s="46"/>
      <c r="U546" s="46"/>
      <c r="V546" s="46"/>
      <c r="W546" s="46"/>
      <c r="X546" s="46"/>
      <c r="Y546" s="46"/>
      <c r="Z546" s="46"/>
      <c r="AA546" s="46"/>
      <c r="AB546" s="46"/>
      <c r="AC546" s="46"/>
      <c r="AD546" s="46"/>
      <c r="AE546" s="46"/>
      <c r="AF546" s="46"/>
      <c r="AG546" s="46"/>
      <c r="AH546" s="46"/>
      <c r="AI546" s="46"/>
      <c r="AJ546" s="46"/>
      <c r="AK546" s="46"/>
      <c r="AL546" s="46"/>
    </row>
    <row r="547">
      <c r="A547" s="50"/>
      <c r="B547" s="46"/>
      <c r="C547" s="46"/>
      <c r="D547" s="46"/>
      <c r="E547" s="70"/>
      <c r="F547" s="50"/>
      <c r="G547" s="50"/>
      <c r="H547" s="50"/>
      <c r="I547" s="50"/>
      <c r="J547" s="102"/>
      <c r="K547" s="46"/>
      <c r="L547" s="46"/>
      <c r="M547" s="46"/>
      <c r="N547" s="46"/>
      <c r="O547" s="46"/>
      <c r="P547" s="46"/>
      <c r="Q547" s="46"/>
      <c r="R547" s="46"/>
      <c r="S547" s="46"/>
      <c r="T547" s="46"/>
      <c r="U547" s="46"/>
      <c r="V547" s="46"/>
      <c r="W547" s="46"/>
      <c r="X547" s="46"/>
      <c r="Y547" s="46"/>
      <c r="Z547" s="46"/>
      <c r="AA547" s="46"/>
      <c r="AB547" s="46"/>
      <c r="AC547" s="46"/>
      <c r="AD547" s="46"/>
      <c r="AE547" s="46"/>
      <c r="AF547" s="46"/>
      <c r="AG547" s="46"/>
      <c r="AH547" s="46"/>
      <c r="AI547" s="46"/>
      <c r="AJ547" s="46"/>
      <c r="AK547" s="46"/>
      <c r="AL547" s="46"/>
    </row>
    <row r="548">
      <c r="A548" s="50"/>
      <c r="B548" s="46"/>
      <c r="C548" s="46"/>
      <c r="D548" s="46"/>
      <c r="E548" s="70"/>
      <c r="F548" s="50"/>
      <c r="G548" s="50"/>
      <c r="H548" s="50"/>
      <c r="I548" s="50"/>
      <c r="J548" s="102"/>
      <c r="K548" s="46"/>
      <c r="L548" s="46"/>
      <c r="M548" s="46"/>
      <c r="N548" s="46"/>
      <c r="O548" s="46"/>
      <c r="P548" s="46"/>
      <c r="Q548" s="46"/>
      <c r="R548" s="46"/>
      <c r="S548" s="46"/>
      <c r="T548" s="46"/>
      <c r="U548" s="46"/>
      <c r="V548" s="46"/>
      <c r="W548" s="46"/>
      <c r="X548" s="46"/>
      <c r="Y548" s="46"/>
      <c r="Z548" s="46"/>
      <c r="AA548" s="46"/>
      <c r="AB548" s="46"/>
      <c r="AC548" s="46"/>
      <c r="AD548" s="46"/>
      <c r="AE548" s="46"/>
      <c r="AF548" s="46"/>
      <c r="AG548" s="46"/>
      <c r="AH548" s="46"/>
      <c r="AI548" s="46"/>
      <c r="AJ548" s="46"/>
      <c r="AK548" s="46"/>
      <c r="AL548" s="46"/>
    </row>
    <row r="549">
      <c r="A549" s="50"/>
      <c r="B549" s="46"/>
      <c r="C549" s="46"/>
      <c r="D549" s="46"/>
      <c r="E549" s="70"/>
      <c r="F549" s="50"/>
      <c r="G549" s="50"/>
      <c r="H549" s="50"/>
      <c r="I549" s="50"/>
      <c r="J549" s="102"/>
      <c r="K549" s="46"/>
      <c r="L549" s="46"/>
      <c r="M549" s="46"/>
      <c r="N549" s="46"/>
      <c r="O549" s="46"/>
      <c r="P549" s="46"/>
      <c r="Q549" s="46"/>
      <c r="R549" s="46"/>
      <c r="S549" s="46"/>
      <c r="T549" s="46"/>
      <c r="U549" s="46"/>
      <c r="V549" s="46"/>
      <c r="W549" s="46"/>
      <c r="X549" s="46"/>
      <c r="Y549" s="46"/>
      <c r="Z549" s="46"/>
      <c r="AA549" s="46"/>
      <c r="AB549" s="46"/>
      <c r="AC549" s="46"/>
      <c r="AD549" s="46"/>
      <c r="AE549" s="46"/>
      <c r="AF549" s="46"/>
      <c r="AG549" s="46"/>
      <c r="AH549" s="46"/>
      <c r="AI549" s="46"/>
      <c r="AJ549" s="46"/>
      <c r="AK549" s="46"/>
      <c r="AL549" s="46"/>
    </row>
    <row r="550">
      <c r="A550" s="50"/>
      <c r="B550" s="46"/>
      <c r="C550" s="46"/>
      <c r="D550" s="46"/>
      <c r="E550" s="70"/>
      <c r="F550" s="50"/>
      <c r="G550" s="50"/>
      <c r="H550" s="50"/>
      <c r="I550" s="50"/>
      <c r="J550" s="102"/>
      <c r="K550" s="46"/>
      <c r="L550" s="46"/>
      <c r="M550" s="46"/>
      <c r="N550" s="46"/>
      <c r="O550" s="46"/>
      <c r="P550" s="46"/>
      <c r="Q550" s="46"/>
      <c r="R550" s="46"/>
      <c r="S550" s="46"/>
      <c r="T550" s="46"/>
      <c r="U550" s="46"/>
      <c r="V550" s="46"/>
      <c r="W550" s="46"/>
      <c r="X550" s="46"/>
      <c r="Y550" s="46"/>
      <c r="Z550" s="46"/>
      <c r="AA550" s="46"/>
      <c r="AB550" s="46"/>
      <c r="AC550" s="46"/>
      <c r="AD550" s="46"/>
      <c r="AE550" s="46"/>
      <c r="AF550" s="46"/>
      <c r="AG550" s="46"/>
      <c r="AH550" s="46"/>
      <c r="AI550" s="46"/>
      <c r="AJ550" s="46"/>
      <c r="AK550" s="46"/>
      <c r="AL550" s="46"/>
    </row>
    <row r="551">
      <c r="A551" s="50"/>
      <c r="B551" s="46"/>
      <c r="C551" s="46"/>
      <c r="D551" s="46"/>
      <c r="E551" s="70"/>
      <c r="F551" s="50"/>
      <c r="G551" s="50"/>
      <c r="H551" s="50"/>
      <c r="I551" s="50"/>
      <c r="J551" s="102"/>
      <c r="K551" s="46"/>
      <c r="L551" s="46"/>
      <c r="M551" s="46"/>
      <c r="N551" s="46"/>
      <c r="O551" s="46"/>
      <c r="P551" s="46"/>
      <c r="Q551" s="46"/>
      <c r="R551" s="46"/>
      <c r="S551" s="46"/>
      <c r="T551" s="46"/>
      <c r="U551" s="46"/>
      <c r="V551" s="46"/>
      <c r="W551" s="46"/>
      <c r="X551" s="46"/>
      <c r="Y551" s="46"/>
      <c r="Z551" s="46"/>
      <c r="AA551" s="46"/>
      <c r="AB551" s="46"/>
      <c r="AC551" s="46"/>
      <c r="AD551" s="46"/>
      <c r="AE551" s="46"/>
      <c r="AF551" s="46"/>
      <c r="AG551" s="46"/>
      <c r="AH551" s="46"/>
      <c r="AI551" s="46"/>
      <c r="AJ551" s="46"/>
      <c r="AK551" s="46"/>
      <c r="AL551" s="46"/>
    </row>
    <row r="552">
      <c r="A552" s="50"/>
      <c r="B552" s="46"/>
      <c r="C552" s="46"/>
      <c r="D552" s="46"/>
      <c r="E552" s="70"/>
      <c r="F552" s="50"/>
      <c r="G552" s="50"/>
      <c r="H552" s="50"/>
      <c r="I552" s="50"/>
      <c r="J552" s="102"/>
      <c r="K552" s="46"/>
      <c r="L552" s="46"/>
      <c r="M552" s="46"/>
      <c r="N552" s="46"/>
      <c r="O552" s="46"/>
      <c r="P552" s="46"/>
      <c r="Q552" s="46"/>
      <c r="R552" s="46"/>
      <c r="S552" s="46"/>
      <c r="T552" s="46"/>
      <c r="U552" s="46"/>
      <c r="V552" s="46"/>
      <c r="W552" s="46"/>
      <c r="X552" s="46"/>
      <c r="Y552" s="46"/>
      <c r="Z552" s="46"/>
      <c r="AA552" s="46"/>
      <c r="AB552" s="46"/>
      <c r="AC552" s="46"/>
      <c r="AD552" s="46"/>
      <c r="AE552" s="46"/>
      <c r="AF552" s="46"/>
      <c r="AG552" s="46"/>
      <c r="AH552" s="46"/>
      <c r="AI552" s="46"/>
      <c r="AJ552" s="46"/>
      <c r="AK552" s="46"/>
      <c r="AL552" s="46"/>
    </row>
    <row r="553">
      <c r="A553" s="50"/>
      <c r="B553" s="46"/>
      <c r="C553" s="46"/>
      <c r="D553" s="46"/>
      <c r="E553" s="70"/>
      <c r="F553" s="50"/>
      <c r="G553" s="50"/>
      <c r="H553" s="50"/>
      <c r="I553" s="50"/>
      <c r="J553" s="102"/>
      <c r="K553" s="46"/>
      <c r="L553" s="46"/>
      <c r="M553" s="46"/>
      <c r="N553" s="46"/>
      <c r="O553" s="46"/>
      <c r="P553" s="46"/>
      <c r="Q553" s="46"/>
      <c r="R553" s="46"/>
      <c r="S553" s="46"/>
      <c r="T553" s="46"/>
      <c r="U553" s="46"/>
      <c r="V553" s="46"/>
      <c r="W553" s="46"/>
      <c r="X553" s="46"/>
      <c r="Y553" s="46"/>
      <c r="Z553" s="46"/>
      <c r="AA553" s="46"/>
      <c r="AB553" s="46"/>
      <c r="AC553" s="46"/>
      <c r="AD553" s="46"/>
      <c r="AE553" s="46"/>
      <c r="AF553" s="46"/>
      <c r="AG553" s="46"/>
      <c r="AH553" s="46"/>
      <c r="AI553" s="46"/>
      <c r="AJ553" s="46"/>
      <c r="AK553" s="46"/>
      <c r="AL553" s="46"/>
    </row>
    <row r="554">
      <c r="A554" s="50"/>
      <c r="B554" s="46"/>
      <c r="C554" s="46"/>
      <c r="D554" s="46"/>
      <c r="E554" s="70"/>
      <c r="F554" s="50"/>
      <c r="G554" s="50"/>
      <c r="H554" s="50"/>
      <c r="I554" s="50"/>
      <c r="J554" s="102"/>
      <c r="K554" s="46"/>
      <c r="L554" s="46"/>
      <c r="M554" s="46"/>
      <c r="N554" s="46"/>
      <c r="O554" s="46"/>
      <c r="P554" s="46"/>
      <c r="Q554" s="46"/>
      <c r="R554" s="46"/>
      <c r="S554" s="46"/>
      <c r="T554" s="46"/>
      <c r="U554" s="46"/>
      <c r="V554" s="46"/>
      <c r="W554" s="46"/>
      <c r="X554" s="46"/>
      <c r="Y554" s="46"/>
      <c r="Z554" s="46"/>
      <c r="AA554" s="46"/>
      <c r="AB554" s="46"/>
      <c r="AC554" s="46"/>
      <c r="AD554" s="46"/>
      <c r="AE554" s="46"/>
      <c r="AF554" s="46"/>
      <c r="AG554" s="46"/>
      <c r="AH554" s="46"/>
      <c r="AI554" s="46"/>
      <c r="AJ554" s="46"/>
      <c r="AK554" s="46"/>
      <c r="AL554" s="46"/>
    </row>
    <row r="555">
      <c r="A555" s="50"/>
      <c r="B555" s="46"/>
      <c r="C555" s="46"/>
      <c r="D555" s="46"/>
      <c r="E555" s="70"/>
      <c r="F555" s="50"/>
      <c r="G555" s="50"/>
      <c r="H555" s="50"/>
      <c r="I555" s="50"/>
      <c r="J555" s="102"/>
      <c r="K555" s="46"/>
      <c r="L555" s="46"/>
      <c r="M555" s="46"/>
      <c r="N555" s="46"/>
      <c r="O555" s="46"/>
      <c r="P555" s="46"/>
      <c r="Q555" s="46"/>
      <c r="R555" s="46"/>
      <c r="S555" s="46"/>
      <c r="T555" s="46"/>
      <c r="U555" s="46"/>
      <c r="V555" s="46"/>
      <c r="W555" s="46"/>
      <c r="X555" s="46"/>
      <c r="Y555" s="46"/>
      <c r="Z555" s="46"/>
      <c r="AA555" s="46"/>
      <c r="AB555" s="46"/>
      <c r="AC555" s="46"/>
      <c r="AD555" s="46"/>
      <c r="AE555" s="46"/>
      <c r="AF555" s="46"/>
      <c r="AG555" s="46"/>
      <c r="AH555" s="46"/>
      <c r="AI555" s="46"/>
      <c r="AJ555" s="46"/>
      <c r="AK555" s="46"/>
      <c r="AL555" s="46"/>
    </row>
    <row r="556">
      <c r="A556" s="50"/>
      <c r="B556" s="46"/>
      <c r="C556" s="46"/>
      <c r="D556" s="46"/>
      <c r="E556" s="70"/>
      <c r="F556" s="50"/>
      <c r="G556" s="50"/>
      <c r="H556" s="50"/>
      <c r="I556" s="50"/>
      <c r="J556" s="102"/>
      <c r="K556" s="46"/>
      <c r="L556" s="46"/>
      <c r="M556" s="46"/>
      <c r="N556" s="46"/>
      <c r="O556" s="46"/>
      <c r="P556" s="46"/>
      <c r="Q556" s="46"/>
      <c r="R556" s="46"/>
      <c r="S556" s="46"/>
      <c r="T556" s="46"/>
      <c r="U556" s="46"/>
      <c r="V556" s="46"/>
      <c r="W556" s="46"/>
      <c r="X556" s="46"/>
      <c r="Y556" s="46"/>
      <c r="Z556" s="46"/>
      <c r="AA556" s="46"/>
      <c r="AB556" s="46"/>
      <c r="AC556" s="46"/>
      <c r="AD556" s="46"/>
      <c r="AE556" s="46"/>
      <c r="AF556" s="46"/>
      <c r="AG556" s="46"/>
      <c r="AH556" s="46"/>
      <c r="AI556" s="46"/>
      <c r="AJ556" s="46"/>
      <c r="AK556" s="46"/>
      <c r="AL556" s="46"/>
    </row>
    <row r="557">
      <c r="A557" s="50"/>
      <c r="B557" s="46"/>
      <c r="C557" s="46"/>
      <c r="D557" s="46"/>
      <c r="E557" s="70"/>
      <c r="F557" s="50"/>
      <c r="G557" s="50"/>
      <c r="H557" s="50"/>
      <c r="I557" s="50"/>
      <c r="J557" s="102"/>
      <c r="K557" s="46"/>
      <c r="L557" s="46"/>
      <c r="M557" s="46"/>
      <c r="N557" s="46"/>
      <c r="O557" s="46"/>
      <c r="P557" s="46"/>
      <c r="Q557" s="46"/>
      <c r="R557" s="46"/>
      <c r="S557" s="46"/>
      <c r="T557" s="46"/>
      <c r="U557" s="46"/>
      <c r="V557" s="46"/>
      <c r="W557" s="46"/>
      <c r="X557" s="46"/>
      <c r="Y557" s="46"/>
      <c r="Z557" s="46"/>
      <c r="AA557" s="46"/>
      <c r="AB557" s="46"/>
      <c r="AC557" s="46"/>
      <c r="AD557" s="46"/>
      <c r="AE557" s="46"/>
      <c r="AF557" s="46"/>
      <c r="AG557" s="46"/>
      <c r="AH557" s="46"/>
      <c r="AI557" s="46"/>
      <c r="AJ557" s="46"/>
      <c r="AK557" s="46"/>
      <c r="AL557" s="46"/>
    </row>
    <row r="558">
      <c r="A558" s="50"/>
      <c r="B558" s="46"/>
      <c r="C558" s="46"/>
      <c r="D558" s="46"/>
      <c r="E558" s="70"/>
      <c r="F558" s="50"/>
      <c r="G558" s="50"/>
      <c r="H558" s="50"/>
      <c r="I558" s="50"/>
      <c r="J558" s="102"/>
      <c r="K558" s="46"/>
      <c r="L558" s="46"/>
      <c r="M558" s="46"/>
      <c r="N558" s="46"/>
      <c r="O558" s="46"/>
      <c r="P558" s="46"/>
      <c r="Q558" s="46"/>
      <c r="R558" s="46"/>
      <c r="S558" s="46"/>
      <c r="T558" s="46"/>
      <c r="U558" s="46"/>
      <c r="V558" s="46"/>
      <c r="W558" s="46"/>
      <c r="X558" s="46"/>
      <c r="Y558" s="46"/>
      <c r="Z558" s="46"/>
      <c r="AA558" s="46"/>
      <c r="AB558" s="46"/>
      <c r="AC558" s="46"/>
      <c r="AD558" s="46"/>
      <c r="AE558" s="46"/>
      <c r="AF558" s="46"/>
      <c r="AG558" s="46"/>
      <c r="AH558" s="46"/>
      <c r="AI558" s="46"/>
      <c r="AJ558" s="46"/>
      <c r="AK558" s="46"/>
      <c r="AL558" s="46"/>
    </row>
    <row r="559">
      <c r="A559" s="50"/>
      <c r="B559" s="46"/>
      <c r="C559" s="46"/>
      <c r="D559" s="46"/>
      <c r="E559" s="70"/>
      <c r="F559" s="50"/>
      <c r="G559" s="50"/>
      <c r="H559" s="50"/>
      <c r="I559" s="50"/>
      <c r="J559" s="102"/>
      <c r="K559" s="46"/>
      <c r="L559" s="46"/>
      <c r="M559" s="46"/>
      <c r="N559" s="46"/>
      <c r="O559" s="46"/>
      <c r="P559" s="46"/>
      <c r="Q559" s="46"/>
      <c r="R559" s="46"/>
      <c r="S559" s="46"/>
      <c r="T559" s="46"/>
      <c r="U559" s="46"/>
      <c r="V559" s="46"/>
      <c r="W559" s="46"/>
      <c r="X559" s="46"/>
      <c r="Y559" s="46"/>
      <c r="Z559" s="46"/>
      <c r="AA559" s="46"/>
      <c r="AB559" s="46"/>
      <c r="AC559" s="46"/>
      <c r="AD559" s="46"/>
      <c r="AE559" s="46"/>
      <c r="AF559" s="46"/>
      <c r="AG559" s="46"/>
      <c r="AH559" s="46"/>
      <c r="AI559" s="46"/>
      <c r="AJ559" s="46"/>
      <c r="AK559" s="46"/>
      <c r="AL559" s="46"/>
    </row>
    <row r="560">
      <c r="A560" s="50"/>
      <c r="B560" s="46"/>
      <c r="C560" s="46"/>
      <c r="D560" s="46"/>
      <c r="E560" s="70"/>
      <c r="F560" s="50"/>
      <c r="G560" s="50"/>
      <c r="H560" s="50"/>
      <c r="I560" s="50"/>
      <c r="J560" s="102"/>
      <c r="K560" s="46"/>
      <c r="L560" s="46"/>
      <c r="M560" s="46"/>
      <c r="N560" s="46"/>
      <c r="O560" s="46"/>
      <c r="P560" s="46"/>
      <c r="Q560" s="46"/>
      <c r="R560" s="46"/>
      <c r="S560" s="46"/>
      <c r="T560" s="46"/>
      <c r="U560" s="46"/>
      <c r="V560" s="46"/>
      <c r="W560" s="46"/>
      <c r="X560" s="46"/>
      <c r="Y560" s="46"/>
      <c r="Z560" s="46"/>
      <c r="AA560" s="46"/>
      <c r="AB560" s="46"/>
      <c r="AC560" s="46"/>
      <c r="AD560" s="46"/>
      <c r="AE560" s="46"/>
      <c r="AF560" s="46"/>
      <c r="AG560" s="46"/>
      <c r="AH560" s="46"/>
      <c r="AI560" s="46"/>
      <c r="AJ560" s="46"/>
      <c r="AK560" s="46"/>
      <c r="AL560" s="46"/>
    </row>
    <row r="561">
      <c r="A561" s="50"/>
      <c r="B561" s="46"/>
      <c r="C561" s="46"/>
      <c r="D561" s="46"/>
      <c r="E561" s="70"/>
      <c r="F561" s="50"/>
      <c r="G561" s="50"/>
      <c r="H561" s="50"/>
      <c r="I561" s="50"/>
      <c r="J561" s="102"/>
      <c r="K561" s="46"/>
      <c r="L561" s="46"/>
      <c r="M561" s="46"/>
      <c r="N561" s="46"/>
      <c r="O561" s="46"/>
      <c r="P561" s="46"/>
      <c r="Q561" s="46"/>
      <c r="R561" s="46"/>
      <c r="S561" s="46"/>
      <c r="T561" s="46"/>
      <c r="U561" s="46"/>
      <c r="V561" s="46"/>
      <c r="W561" s="46"/>
      <c r="X561" s="46"/>
      <c r="Y561" s="46"/>
      <c r="Z561" s="46"/>
      <c r="AA561" s="46"/>
      <c r="AB561" s="46"/>
      <c r="AC561" s="46"/>
      <c r="AD561" s="46"/>
      <c r="AE561" s="46"/>
      <c r="AF561" s="46"/>
      <c r="AG561" s="46"/>
      <c r="AH561" s="46"/>
      <c r="AI561" s="46"/>
      <c r="AJ561" s="46"/>
      <c r="AK561" s="46"/>
      <c r="AL561" s="46"/>
    </row>
    <row r="562">
      <c r="A562" s="50"/>
      <c r="B562" s="46"/>
      <c r="C562" s="46"/>
      <c r="D562" s="46"/>
      <c r="E562" s="70"/>
      <c r="F562" s="50"/>
      <c r="G562" s="50"/>
      <c r="H562" s="50"/>
      <c r="I562" s="50"/>
      <c r="J562" s="102"/>
      <c r="K562" s="46"/>
      <c r="L562" s="46"/>
      <c r="M562" s="46"/>
      <c r="N562" s="46"/>
      <c r="O562" s="46"/>
      <c r="P562" s="46"/>
      <c r="Q562" s="46"/>
      <c r="R562" s="46"/>
      <c r="S562" s="46"/>
      <c r="T562" s="46"/>
      <c r="U562" s="46"/>
      <c r="V562" s="46"/>
      <c r="W562" s="46"/>
      <c r="X562" s="46"/>
      <c r="Y562" s="46"/>
      <c r="Z562" s="46"/>
      <c r="AA562" s="46"/>
      <c r="AB562" s="46"/>
      <c r="AC562" s="46"/>
      <c r="AD562" s="46"/>
      <c r="AE562" s="46"/>
      <c r="AF562" s="46"/>
      <c r="AG562" s="46"/>
      <c r="AH562" s="46"/>
      <c r="AI562" s="46"/>
      <c r="AJ562" s="46"/>
      <c r="AK562" s="46"/>
      <c r="AL562" s="46"/>
    </row>
    <row r="563">
      <c r="A563" s="50"/>
      <c r="B563" s="46"/>
      <c r="C563" s="46"/>
      <c r="D563" s="46"/>
      <c r="E563" s="70"/>
      <c r="F563" s="50"/>
      <c r="G563" s="50"/>
      <c r="H563" s="50"/>
      <c r="I563" s="50"/>
      <c r="J563" s="102"/>
      <c r="K563" s="46"/>
      <c r="L563" s="46"/>
      <c r="M563" s="46"/>
      <c r="N563" s="46"/>
      <c r="O563" s="46"/>
      <c r="P563" s="46"/>
      <c r="Q563" s="46"/>
      <c r="R563" s="46"/>
      <c r="S563" s="46"/>
      <c r="T563" s="46"/>
      <c r="U563" s="46"/>
      <c r="V563" s="46"/>
      <c r="W563" s="46"/>
      <c r="X563" s="46"/>
      <c r="Y563" s="46"/>
      <c r="Z563" s="46"/>
      <c r="AA563" s="46"/>
      <c r="AB563" s="46"/>
      <c r="AC563" s="46"/>
      <c r="AD563" s="46"/>
      <c r="AE563" s="46"/>
      <c r="AF563" s="46"/>
      <c r="AG563" s="46"/>
      <c r="AH563" s="46"/>
      <c r="AI563" s="46"/>
      <c r="AJ563" s="46"/>
      <c r="AK563" s="46"/>
      <c r="AL563" s="46"/>
    </row>
    <row r="564">
      <c r="A564" s="50"/>
      <c r="B564" s="46"/>
      <c r="C564" s="46"/>
      <c r="D564" s="46"/>
      <c r="E564" s="70"/>
      <c r="F564" s="50"/>
      <c r="G564" s="50"/>
      <c r="H564" s="50"/>
      <c r="I564" s="50"/>
      <c r="J564" s="102"/>
      <c r="K564" s="46"/>
      <c r="L564" s="46"/>
      <c r="M564" s="46"/>
      <c r="N564" s="46"/>
      <c r="O564" s="46"/>
      <c r="P564" s="46"/>
      <c r="Q564" s="46"/>
      <c r="R564" s="46"/>
      <c r="S564" s="46"/>
      <c r="T564" s="46"/>
      <c r="U564" s="46"/>
      <c r="V564" s="46"/>
      <c r="W564" s="46"/>
      <c r="X564" s="46"/>
      <c r="Y564" s="46"/>
      <c r="Z564" s="46"/>
      <c r="AA564" s="46"/>
      <c r="AB564" s="46"/>
      <c r="AC564" s="46"/>
      <c r="AD564" s="46"/>
      <c r="AE564" s="46"/>
      <c r="AF564" s="46"/>
      <c r="AG564" s="46"/>
      <c r="AH564" s="46"/>
      <c r="AI564" s="46"/>
      <c r="AJ564" s="46"/>
      <c r="AK564" s="46"/>
      <c r="AL564" s="46"/>
    </row>
    <row r="565">
      <c r="A565" s="50"/>
      <c r="B565" s="46"/>
      <c r="C565" s="46"/>
      <c r="D565" s="46"/>
      <c r="E565" s="70"/>
      <c r="F565" s="50"/>
      <c r="G565" s="50"/>
      <c r="H565" s="50"/>
      <c r="I565" s="50"/>
      <c r="J565" s="102"/>
      <c r="K565" s="46"/>
      <c r="L565" s="46"/>
      <c r="M565" s="46"/>
      <c r="N565" s="46"/>
      <c r="O565" s="46"/>
      <c r="P565" s="46"/>
      <c r="Q565" s="46"/>
      <c r="R565" s="46"/>
      <c r="S565" s="46"/>
      <c r="T565" s="46"/>
      <c r="U565" s="46"/>
      <c r="V565" s="46"/>
      <c r="W565" s="46"/>
      <c r="X565" s="46"/>
      <c r="Y565" s="46"/>
      <c r="Z565" s="46"/>
      <c r="AA565" s="46"/>
      <c r="AB565" s="46"/>
      <c r="AC565" s="46"/>
      <c r="AD565" s="46"/>
      <c r="AE565" s="46"/>
      <c r="AF565" s="46"/>
      <c r="AG565" s="46"/>
      <c r="AH565" s="46"/>
      <c r="AI565" s="46"/>
      <c r="AJ565" s="46"/>
      <c r="AK565" s="46"/>
      <c r="AL565" s="46"/>
    </row>
    <row r="566">
      <c r="A566" s="50"/>
      <c r="B566" s="46"/>
      <c r="C566" s="46"/>
      <c r="D566" s="46"/>
      <c r="E566" s="70"/>
      <c r="F566" s="50"/>
      <c r="G566" s="50"/>
      <c r="H566" s="50"/>
      <c r="I566" s="50"/>
      <c r="J566" s="102"/>
      <c r="K566" s="46"/>
      <c r="L566" s="46"/>
      <c r="M566" s="46"/>
      <c r="N566" s="46"/>
      <c r="O566" s="46"/>
      <c r="P566" s="46"/>
      <c r="Q566" s="46"/>
      <c r="R566" s="46"/>
      <c r="S566" s="46"/>
      <c r="T566" s="46"/>
      <c r="U566" s="46"/>
      <c r="V566" s="46"/>
      <c r="W566" s="46"/>
      <c r="X566" s="46"/>
      <c r="Y566" s="46"/>
      <c r="Z566" s="46"/>
      <c r="AA566" s="46"/>
      <c r="AB566" s="46"/>
      <c r="AC566" s="46"/>
      <c r="AD566" s="46"/>
      <c r="AE566" s="46"/>
      <c r="AF566" s="46"/>
      <c r="AG566" s="46"/>
      <c r="AH566" s="46"/>
      <c r="AI566" s="46"/>
      <c r="AJ566" s="46"/>
      <c r="AK566" s="46"/>
      <c r="AL566" s="46"/>
    </row>
    <row r="567">
      <c r="A567" s="50"/>
      <c r="B567" s="46"/>
      <c r="C567" s="46"/>
      <c r="D567" s="46"/>
      <c r="E567" s="70"/>
      <c r="F567" s="50"/>
      <c r="G567" s="50"/>
      <c r="H567" s="50"/>
      <c r="I567" s="50"/>
      <c r="J567" s="102"/>
      <c r="K567" s="46"/>
      <c r="L567" s="46"/>
      <c r="M567" s="46"/>
      <c r="N567" s="46"/>
      <c r="O567" s="46"/>
      <c r="P567" s="46"/>
      <c r="Q567" s="46"/>
      <c r="R567" s="46"/>
      <c r="S567" s="46"/>
      <c r="T567" s="46"/>
      <c r="U567" s="46"/>
      <c r="V567" s="46"/>
      <c r="W567" s="46"/>
      <c r="X567" s="46"/>
      <c r="Y567" s="46"/>
      <c r="Z567" s="46"/>
      <c r="AA567" s="46"/>
      <c r="AB567" s="46"/>
      <c r="AC567" s="46"/>
      <c r="AD567" s="46"/>
      <c r="AE567" s="46"/>
      <c r="AF567" s="46"/>
      <c r="AG567" s="46"/>
      <c r="AH567" s="46"/>
      <c r="AI567" s="46"/>
      <c r="AJ567" s="46"/>
      <c r="AK567" s="46"/>
      <c r="AL567" s="46"/>
    </row>
    <row r="568">
      <c r="A568" s="50"/>
      <c r="B568" s="46"/>
      <c r="C568" s="46"/>
      <c r="D568" s="46"/>
      <c r="E568" s="70"/>
      <c r="F568" s="50"/>
      <c r="G568" s="50"/>
      <c r="H568" s="50"/>
      <c r="I568" s="50"/>
      <c r="J568" s="102"/>
      <c r="K568" s="46"/>
      <c r="L568" s="46"/>
      <c r="M568" s="46"/>
      <c r="N568" s="46"/>
      <c r="O568" s="46"/>
      <c r="P568" s="46"/>
      <c r="Q568" s="46"/>
      <c r="R568" s="46"/>
      <c r="S568" s="46"/>
      <c r="T568" s="46"/>
      <c r="U568" s="46"/>
      <c r="V568" s="46"/>
      <c r="W568" s="46"/>
      <c r="X568" s="46"/>
      <c r="Y568" s="46"/>
      <c r="Z568" s="46"/>
      <c r="AA568" s="46"/>
      <c r="AB568" s="46"/>
      <c r="AC568" s="46"/>
      <c r="AD568" s="46"/>
      <c r="AE568" s="46"/>
      <c r="AF568" s="46"/>
      <c r="AG568" s="46"/>
      <c r="AH568" s="46"/>
      <c r="AI568" s="46"/>
      <c r="AJ568" s="46"/>
      <c r="AK568" s="46"/>
      <c r="AL568" s="46"/>
    </row>
    <row r="569">
      <c r="A569" s="50"/>
      <c r="B569" s="46"/>
      <c r="C569" s="46"/>
      <c r="D569" s="46"/>
      <c r="E569" s="70"/>
      <c r="F569" s="50"/>
      <c r="G569" s="50"/>
      <c r="H569" s="50"/>
      <c r="I569" s="50"/>
      <c r="J569" s="102"/>
      <c r="K569" s="46"/>
      <c r="L569" s="46"/>
      <c r="M569" s="46"/>
      <c r="N569" s="46"/>
      <c r="O569" s="46"/>
      <c r="P569" s="46"/>
      <c r="Q569" s="46"/>
      <c r="R569" s="46"/>
      <c r="S569" s="46"/>
      <c r="T569" s="46"/>
      <c r="U569" s="46"/>
      <c r="V569" s="46"/>
      <c r="W569" s="46"/>
      <c r="X569" s="46"/>
      <c r="Y569" s="46"/>
      <c r="Z569" s="46"/>
      <c r="AA569" s="46"/>
      <c r="AB569" s="46"/>
      <c r="AC569" s="46"/>
      <c r="AD569" s="46"/>
      <c r="AE569" s="46"/>
      <c r="AF569" s="46"/>
      <c r="AG569" s="46"/>
      <c r="AH569" s="46"/>
      <c r="AI569" s="46"/>
      <c r="AJ569" s="46"/>
      <c r="AK569" s="46"/>
      <c r="AL569" s="46"/>
    </row>
    <row r="570">
      <c r="A570" s="50"/>
      <c r="B570" s="46"/>
      <c r="C570" s="46"/>
      <c r="D570" s="46"/>
      <c r="E570" s="70"/>
      <c r="F570" s="50"/>
      <c r="G570" s="50"/>
      <c r="H570" s="50"/>
      <c r="I570" s="50"/>
      <c r="J570" s="102"/>
      <c r="K570" s="46"/>
      <c r="L570" s="46"/>
      <c r="M570" s="46"/>
      <c r="N570" s="46"/>
      <c r="O570" s="46"/>
      <c r="P570" s="46"/>
      <c r="Q570" s="46"/>
      <c r="R570" s="46"/>
      <c r="S570" s="46"/>
      <c r="T570" s="46"/>
      <c r="U570" s="46"/>
      <c r="V570" s="46"/>
      <c r="W570" s="46"/>
      <c r="X570" s="46"/>
      <c r="Y570" s="46"/>
      <c r="Z570" s="46"/>
      <c r="AA570" s="46"/>
      <c r="AB570" s="46"/>
      <c r="AC570" s="46"/>
      <c r="AD570" s="46"/>
      <c r="AE570" s="46"/>
      <c r="AF570" s="46"/>
      <c r="AG570" s="46"/>
      <c r="AH570" s="46"/>
      <c r="AI570" s="46"/>
      <c r="AJ570" s="46"/>
      <c r="AK570" s="46"/>
      <c r="AL570" s="46"/>
    </row>
    <row r="571">
      <c r="A571" s="50"/>
      <c r="B571" s="46"/>
      <c r="C571" s="46"/>
      <c r="D571" s="46"/>
      <c r="E571" s="70"/>
      <c r="F571" s="50"/>
      <c r="G571" s="50"/>
      <c r="H571" s="50"/>
      <c r="I571" s="50"/>
      <c r="J571" s="102"/>
      <c r="K571" s="46"/>
      <c r="L571" s="46"/>
      <c r="M571" s="46"/>
      <c r="N571" s="46"/>
      <c r="O571" s="46"/>
      <c r="P571" s="46"/>
      <c r="Q571" s="46"/>
      <c r="R571" s="46"/>
      <c r="S571" s="46"/>
      <c r="T571" s="46"/>
      <c r="U571" s="46"/>
      <c r="V571" s="46"/>
      <c r="W571" s="46"/>
      <c r="X571" s="46"/>
      <c r="Y571" s="46"/>
      <c r="Z571" s="46"/>
      <c r="AA571" s="46"/>
      <c r="AB571" s="46"/>
      <c r="AC571" s="46"/>
      <c r="AD571" s="46"/>
      <c r="AE571" s="46"/>
      <c r="AF571" s="46"/>
      <c r="AG571" s="46"/>
      <c r="AH571" s="46"/>
      <c r="AI571" s="46"/>
      <c r="AJ571" s="46"/>
      <c r="AK571" s="46"/>
      <c r="AL571" s="46"/>
    </row>
    <row r="572">
      <c r="A572" s="50"/>
      <c r="B572" s="46"/>
      <c r="C572" s="46"/>
      <c r="D572" s="46"/>
      <c r="E572" s="70"/>
      <c r="F572" s="50"/>
      <c r="G572" s="50"/>
      <c r="H572" s="50"/>
      <c r="I572" s="50"/>
      <c r="J572" s="102"/>
      <c r="K572" s="46"/>
      <c r="L572" s="46"/>
      <c r="M572" s="46"/>
      <c r="N572" s="46"/>
      <c r="O572" s="46"/>
      <c r="P572" s="46"/>
      <c r="Q572" s="46"/>
      <c r="R572" s="46"/>
      <c r="S572" s="46"/>
      <c r="T572" s="46"/>
      <c r="U572" s="46"/>
      <c r="V572" s="46"/>
      <c r="W572" s="46"/>
      <c r="X572" s="46"/>
      <c r="Y572" s="46"/>
      <c r="Z572" s="46"/>
      <c r="AA572" s="46"/>
      <c r="AB572" s="46"/>
      <c r="AC572" s="46"/>
      <c r="AD572" s="46"/>
      <c r="AE572" s="46"/>
      <c r="AF572" s="46"/>
      <c r="AG572" s="46"/>
      <c r="AH572" s="46"/>
      <c r="AI572" s="46"/>
      <c r="AJ572" s="46"/>
      <c r="AK572" s="46"/>
      <c r="AL572" s="46"/>
    </row>
    <row r="573">
      <c r="A573" s="50"/>
      <c r="B573" s="46"/>
      <c r="C573" s="46"/>
      <c r="D573" s="46"/>
      <c r="E573" s="70"/>
      <c r="F573" s="50"/>
      <c r="G573" s="50"/>
      <c r="H573" s="50"/>
      <c r="I573" s="50"/>
      <c r="J573" s="102"/>
      <c r="K573" s="46"/>
      <c r="L573" s="46"/>
      <c r="M573" s="46"/>
      <c r="N573" s="46"/>
      <c r="O573" s="46"/>
      <c r="P573" s="46"/>
      <c r="Q573" s="46"/>
      <c r="R573" s="46"/>
      <c r="S573" s="46"/>
      <c r="T573" s="46"/>
      <c r="U573" s="46"/>
      <c r="V573" s="46"/>
      <c r="W573" s="46"/>
      <c r="X573" s="46"/>
      <c r="Y573" s="46"/>
      <c r="Z573" s="46"/>
      <c r="AA573" s="46"/>
      <c r="AB573" s="46"/>
      <c r="AC573" s="46"/>
      <c r="AD573" s="46"/>
      <c r="AE573" s="46"/>
      <c r="AF573" s="46"/>
      <c r="AG573" s="46"/>
      <c r="AH573" s="46"/>
      <c r="AI573" s="46"/>
      <c r="AJ573" s="46"/>
      <c r="AK573" s="46"/>
      <c r="AL573" s="46"/>
    </row>
    <row r="574">
      <c r="A574" s="50"/>
      <c r="B574" s="46"/>
      <c r="C574" s="46"/>
      <c r="D574" s="46"/>
      <c r="E574" s="70"/>
      <c r="F574" s="50"/>
      <c r="G574" s="50"/>
      <c r="H574" s="50"/>
      <c r="I574" s="50"/>
      <c r="J574" s="102"/>
      <c r="K574" s="46"/>
      <c r="L574" s="46"/>
      <c r="M574" s="46"/>
      <c r="N574" s="46"/>
      <c r="O574" s="46"/>
      <c r="P574" s="46"/>
      <c r="Q574" s="46"/>
      <c r="R574" s="46"/>
      <c r="S574" s="46"/>
      <c r="T574" s="46"/>
      <c r="U574" s="46"/>
      <c r="V574" s="46"/>
      <c r="W574" s="46"/>
      <c r="X574" s="46"/>
      <c r="Y574" s="46"/>
      <c r="Z574" s="46"/>
      <c r="AA574" s="46"/>
      <c r="AB574" s="46"/>
      <c r="AC574" s="46"/>
      <c r="AD574" s="46"/>
      <c r="AE574" s="46"/>
      <c r="AF574" s="46"/>
      <c r="AG574" s="46"/>
      <c r="AH574" s="46"/>
      <c r="AI574" s="46"/>
      <c r="AJ574" s="46"/>
      <c r="AK574" s="46"/>
      <c r="AL574" s="46"/>
    </row>
    <row r="575">
      <c r="A575" s="50"/>
      <c r="B575" s="46"/>
      <c r="C575" s="46"/>
      <c r="D575" s="46"/>
      <c r="E575" s="70"/>
      <c r="F575" s="50"/>
      <c r="G575" s="50"/>
      <c r="H575" s="50"/>
      <c r="I575" s="50"/>
      <c r="J575" s="102"/>
      <c r="K575" s="46"/>
      <c r="L575" s="46"/>
      <c r="M575" s="46"/>
      <c r="N575" s="46"/>
      <c r="O575" s="46"/>
      <c r="P575" s="46"/>
      <c r="Q575" s="46"/>
      <c r="R575" s="46"/>
      <c r="S575" s="46"/>
      <c r="T575" s="46"/>
      <c r="U575" s="46"/>
      <c r="V575" s="46"/>
      <c r="W575" s="46"/>
      <c r="X575" s="46"/>
      <c r="Y575" s="46"/>
      <c r="Z575" s="46"/>
      <c r="AA575" s="46"/>
      <c r="AB575" s="46"/>
      <c r="AC575" s="46"/>
      <c r="AD575" s="46"/>
      <c r="AE575" s="46"/>
      <c r="AF575" s="46"/>
      <c r="AG575" s="46"/>
      <c r="AH575" s="46"/>
      <c r="AI575" s="46"/>
      <c r="AJ575" s="46"/>
      <c r="AK575" s="46"/>
      <c r="AL575" s="46"/>
    </row>
    <row r="576">
      <c r="A576" s="50"/>
      <c r="B576" s="46"/>
      <c r="C576" s="46"/>
      <c r="D576" s="46"/>
      <c r="E576" s="70"/>
      <c r="F576" s="50"/>
      <c r="G576" s="50"/>
      <c r="H576" s="50"/>
      <c r="I576" s="50"/>
      <c r="J576" s="102"/>
      <c r="K576" s="46"/>
      <c r="L576" s="46"/>
      <c r="M576" s="46"/>
      <c r="N576" s="46"/>
      <c r="O576" s="46"/>
      <c r="P576" s="46"/>
      <c r="Q576" s="46"/>
      <c r="R576" s="46"/>
      <c r="S576" s="46"/>
      <c r="T576" s="46"/>
      <c r="U576" s="46"/>
      <c r="V576" s="46"/>
      <c r="W576" s="46"/>
      <c r="X576" s="46"/>
      <c r="Y576" s="46"/>
      <c r="Z576" s="46"/>
      <c r="AA576" s="46"/>
      <c r="AB576" s="46"/>
      <c r="AC576" s="46"/>
      <c r="AD576" s="46"/>
      <c r="AE576" s="46"/>
      <c r="AF576" s="46"/>
      <c r="AG576" s="46"/>
      <c r="AH576" s="46"/>
      <c r="AI576" s="46"/>
      <c r="AJ576" s="46"/>
      <c r="AK576" s="46"/>
      <c r="AL576" s="46"/>
    </row>
    <row r="577">
      <c r="A577" s="50"/>
      <c r="B577" s="46"/>
      <c r="C577" s="46"/>
      <c r="D577" s="46"/>
      <c r="E577" s="70"/>
      <c r="F577" s="50"/>
      <c r="G577" s="50"/>
      <c r="H577" s="50"/>
      <c r="I577" s="50"/>
      <c r="J577" s="102"/>
      <c r="K577" s="46"/>
      <c r="L577" s="46"/>
      <c r="M577" s="46"/>
      <c r="N577" s="46"/>
      <c r="O577" s="46"/>
      <c r="P577" s="46"/>
      <c r="Q577" s="46"/>
      <c r="R577" s="46"/>
      <c r="S577" s="46"/>
      <c r="T577" s="46"/>
      <c r="U577" s="46"/>
      <c r="V577" s="46"/>
      <c r="W577" s="46"/>
      <c r="X577" s="46"/>
      <c r="Y577" s="46"/>
      <c r="Z577" s="46"/>
      <c r="AA577" s="46"/>
      <c r="AB577" s="46"/>
      <c r="AC577" s="46"/>
      <c r="AD577" s="46"/>
      <c r="AE577" s="46"/>
      <c r="AF577" s="46"/>
      <c r="AG577" s="46"/>
      <c r="AH577" s="46"/>
      <c r="AI577" s="46"/>
      <c r="AJ577" s="46"/>
      <c r="AK577" s="46"/>
      <c r="AL577" s="46"/>
    </row>
    <row r="578">
      <c r="A578" s="50"/>
      <c r="B578" s="46"/>
      <c r="C578" s="46"/>
      <c r="D578" s="46"/>
      <c r="E578" s="70"/>
      <c r="F578" s="50"/>
      <c r="G578" s="50"/>
      <c r="H578" s="50"/>
      <c r="I578" s="50"/>
      <c r="J578" s="102"/>
      <c r="K578" s="46"/>
      <c r="L578" s="46"/>
      <c r="M578" s="46"/>
      <c r="N578" s="46"/>
      <c r="O578" s="46"/>
      <c r="P578" s="46"/>
      <c r="Q578" s="46"/>
      <c r="R578" s="46"/>
      <c r="S578" s="46"/>
      <c r="T578" s="46"/>
      <c r="U578" s="46"/>
      <c r="V578" s="46"/>
      <c r="W578" s="46"/>
      <c r="X578" s="46"/>
      <c r="Y578" s="46"/>
      <c r="Z578" s="46"/>
      <c r="AA578" s="46"/>
      <c r="AB578" s="46"/>
      <c r="AC578" s="46"/>
      <c r="AD578" s="46"/>
      <c r="AE578" s="46"/>
      <c r="AF578" s="46"/>
      <c r="AG578" s="46"/>
      <c r="AH578" s="46"/>
      <c r="AI578" s="46"/>
      <c r="AJ578" s="46"/>
      <c r="AK578" s="46"/>
      <c r="AL578" s="46"/>
    </row>
    <row r="579">
      <c r="A579" s="50"/>
      <c r="B579" s="46"/>
      <c r="C579" s="46"/>
      <c r="D579" s="46"/>
      <c r="E579" s="70"/>
      <c r="F579" s="50"/>
      <c r="G579" s="50"/>
      <c r="H579" s="50"/>
      <c r="I579" s="50"/>
      <c r="J579" s="102"/>
      <c r="K579" s="46"/>
      <c r="L579" s="46"/>
      <c r="M579" s="46"/>
      <c r="N579" s="46"/>
      <c r="O579" s="46"/>
      <c r="P579" s="46"/>
      <c r="Q579" s="46"/>
      <c r="R579" s="46"/>
      <c r="S579" s="46"/>
      <c r="T579" s="46"/>
      <c r="U579" s="46"/>
      <c r="V579" s="46"/>
      <c r="W579" s="46"/>
      <c r="X579" s="46"/>
      <c r="Y579" s="46"/>
      <c r="Z579" s="46"/>
      <c r="AA579" s="46"/>
      <c r="AB579" s="46"/>
      <c r="AC579" s="46"/>
      <c r="AD579" s="46"/>
      <c r="AE579" s="46"/>
      <c r="AF579" s="46"/>
      <c r="AG579" s="46"/>
      <c r="AH579" s="46"/>
      <c r="AI579" s="46"/>
      <c r="AJ579" s="46"/>
      <c r="AK579" s="46"/>
      <c r="AL579" s="46"/>
    </row>
    <row r="580">
      <c r="A580" s="50"/>
      <c r="B580" s="46"/>
      <c r="C580" s="46"/>
      <c r="D580" s="46"/>
      <c r="E580" s="70"/>
      <c r="F580" s="50"/>
      <c r="G580" s="50"/>
      <c r="H580" s="50"/>
      <c r="I580" s="50"/>
      <c r="J580" s="102"/>
      <c r="K580" s="46"/>
      <c r="L580" s="46"/>
      <c r="M580" s="46"/>
      <c r="N580" s="46"/>
      <c r="O580" s="46"/>
      <c r="P580" s="46"/>
      <c r="Q580" s="46"/>
      <c r="R580" s="46"/>
      <c r="S580" s="46"/>
      <c r="T580" s="46"/>
      <c r="U580" s="46"/>
      <c r="V580" s="46"/>
      <c r="W580" s="46"/>
      <c r="X580" s="46"/>
      <c r="Y580" s="46"/>
      <c r="Z580" s="46"/>
      <c r="AA580" s="46"/>
      <c r="AB580" s="46"/>
      <c r="AC580" s="46"/>
      <c r="AD580" s="46"/>
      <c r="AE580" s="46"/>
      <c r="AF580" s="46"/>
      <c r="AG580" s="46"/>
      <c r="AH580" s="46"/>
      <c r="AI580" s="46"/>
      <c r="AJ580" s="46"/>
      <c r="AK580" s="46"/>
      <c r="AL580" s="46"/>
    </row>
    <row r="581">
      <c r="A581" s="50"/>
      <c r="B581" s="46"/>
      <c r="C581" s="46"/>
      <c r="D581" s="46"/>
      <c r="E581" s="70"/>
      <c r="F581" s="50"/>
      <c r="G581" s="50"/>
      <c r="H581" s="50"/>
      <c r="I581" s="50"/>
      <c r="J581" s="102"/>
      <c r="K581" s="46"/>
      <c r="L581" s="46"/>
      <c r="M581" s="46"/>
      <c r="N581" s="46"/>
      <c r="O581" s="46"/>
      <c r="P581" s="46"/>
      <c r="Q581" s="46"/>
      <c r="R581" s="46"/>
      <c r="S581" s="46"/>
      <c r="T581" s="46"/>
      <c r="U581" s="46"/>
      <c r="V581" s="46"/>
      <c r="W581" s="46"/>
      <c r="X581" s="46"/>
      <c r="Y581" s="46"/>
      <c r="Z581" s="46"/>
      <c r="AA581" s="46"/>
      <c r="AB581" s="46"/>
      <c r="AC581" s="46"/>
      <c r="AD581" s="46"/>
      <c r="AE581" s="46"/>
      <c r="AF581" s="46"/>
      <c r="AG581" s="46"/>
      <c r="AH581" s="46"/>
      <c r="AI581" s="46"/>
      <c r="AJ581" s="46"/>
      <c r="AK581" s="46"/>
      <c r="AL581" s="46"/>
    </row>
    <row r="582">
      <c r="A582" s="50"/>
      <c r="B582" s="46"/>
      <c r="C582" s="46"/>
      <c r="D582" s="46"/>
      <c r="E582" s="70"/>
      <c r="F582" s="50"/>
      <c r="G582" s="50"/>
      <c r="H582" s="50"/>
      <c r="I582" s="50"/>
      <c r="J582" s="102"/>
      <c r="K582" s="46"/>
      <c r="L582" s="46"/>
      <c r="M582" s="46"/>
      <c r="N582" s="46"/>
      <c r="O582" s="46"/>
      <c r="P582" s="46"/>
      <c r="Q582" s="46"/>
      <c r="R582" s="46"/>
      <c r="S582" s="46"/>
      <c r="T582" s="46"/>
      <c r="U582" s="46"/>
      <c r="V582" s="46"/>
      <c r="W582" s="46"/>
      <c r="X582" s="46"/>
      <c r="Y582" s="46"/>
      <c r="Z582" s="46"/>
      <c r="AA582" s="46"/>
      <c r="AB582" s="46"/>
      <c r="AC582" s="46"/>
      <c r="AD582" s="46"/>
      <c r="AE582" s="46"/>
      <c r="AF582" s="46"/>
      <c r="AG582" s="46"/>
      <c r="AH582" s="46"/>
      <c r="AI582" s="46"/>
      <c r="AJ582" s="46"/>
      <c r="AK582" s="46"/>
      <c r="AL582" s="46"/>
    </row>
    <row r="583">
      <c r="A583" s="50"/>
      <c r="B583" s="46"/>
      <c r="C583" s="46"/>
      <c r="D583" s="46"/>
      <c r="E583" s="70"/>
      <c r="F583" s="50"/>
      <c r="G583" s="50"/>
      <c r="H583" s="50"/>
      <c r="I583" s="50"/>
      <c r="J583" s="102"/>
      <c r="K583" s="46"/>
      <c r="L583" s="46"/>
      <c r="M583" s="46"/>
      <c r="N583" s="46"/>
      <c r="O583" s="46"/>
      <c r="P583" s="46"/>
      <c r="Q583" s="46"/>
      <c r="R583" s="46"/>
      <c r="S583" s="46"/>
      <c r="T583" s="46"/>
      <c r="U583" s="46"/>
      <c r="V583" s="46"/>
      <c r="W583" s="46"/>
      <c r="X583" s="46"/>
      <c r="Y583" s="46"/>
      <c r="Z583" s="46"/>
      <c r="AA583" s="46"/>
      <c r="AB583" s="46"/>
      <c r="AC583" s="46"/>
      <c r="AD583" s="46"/>
      <c r="AE583" s="46"/>
      <c r="AF583" s="46"/>
      <c r="AG583" s="46"/>
      <c r="AH583" s="46"/>
      <c r="AI583" s="46"/>
      <c r="AJ583" s="46"/>
      <c r="AK583" s="46"/>
      <c r="AL583" s="46"/>
    </row>
    <row r="584">
      <c r="A584" s="50"/>
      <c r="B584" s="46"/>
      <c r="C584" s="46"/>
      <c r="D584" s="46"/>
      <c r="E584" s="70"/>
      <c r="F584" s="50"/>
      <c r="G584" s="50"/>
      <c r="H584" s="50"/>
      <c r="I584" s="50"/>
      <c r="J584" s="102"/>
      <c r="K584" s="46"/>
      <c r="L584" s="46"/>
      <c r="M584" s="46"/>
      <c r="N584" s="46"/>
      <c r="O584" s="46"/>
      <c r="P584" s="46"/>
      <c r="Q584" s="46"/>
      <c r="R584" s="46"/>
      <c r="S584" s="46"/>
      <c r="T584" s="46"/>
      <c r="U584" s="46"/>
      <c r="V584" s="46"/>
      <c r="W584" s="46"/>
      <c r="X584" s="46"/>
      <c r="Y584" s="46"/>
      <c r="Z584" s="46"/>
      <c r="AA584" s="46"/>
      <c r="AB584" s="46"/>
      <c r="AC584" s="46"/>
      <c r="AD584" s="46"/>
      <c r="AE584" s="46"/>
      <c r="AF584" s="46"/>
      <c r="AG584" s="46"/>
      <c r="AH584" s="46"/>
      <c r="AI584" s="46"/>
      <c r="AJ584" s="46"/>
      <c r="AK584" s="46"/>
      <c r="AL584" s="46"/>
    </row>
    <row r="585">
      <c r="A585" s="50"/>
      <c r="B585" s="46"/>
      <c r="C585" s="46"/>
      <c r="D585" s="46"/>
      <c r="E585" s="70"/>
      <c r="F585" s="50"/>
      <c r="G585" s="50"/>
      <c r="H585" s="50"/>
      <c r="I585" s="50"/>
      <c r="J585" s="102"/>
      <c r="K585" s="46"/>
      <c r="L585" s="46"/>
      <c r="M585" s="46"/>
      <c r="N585" s="46"/>
      <c r="O585" s="46"/>
      <c r="P585" s="46"/>
      <c r="Q585" s="46"/>
      <c r="R585" s="46"/>
      <c r="S585" s="46"/>
      <c r="T585" s="46"/>
      <c r="U585" s="46"/>
      <c r="V585" s="46"/>
      <c r="W585" s="46"/>
      <c r="X585" s="46"/>
      <c r="Y585" s="46"/>
      <c r="Z585" s="46"/>
      <c r="AA585" s="46"/>
      <c r="AB585" s="46"/>
      <c r="AC585" s="46"/>
      <c r="AD585" s="46"/>
      <c r="AE585" s="46"/>
      <c r="AF585" s="46"/>
      <c r="AG585" s="46"/>
      <c r="AH585" s="46"/>
      <c r="AI585" s="46"/>
      <c r="AJ585" s="46"/>
      <c r="AK585" s="46"/>
      <c r="AL585" s="46"/>
    </row>
    <row r="586">
      <c r="A586" s="50"/>
      <c r="B586" s="46"/>
      <c r="C586" s="46"/>
      <c r="D586" s="46"/>
      <c r="E586" s="70"/>
      <c r="F586" s="50"/>
      <c r="G586" s="50"/>
      <c r="H586" s="50"/>
      <c r="I586" s="50"/>
      <c r="J586" s="102"/>
      <c r="K586" s="46"/>
      <c r="L586" s="46"/>
      <c r="M586" s="46"/>
      <c r="N586" s="46"/>
      <c r="O586" s="46"/>
      <c r="P586" s="46"/>
      <c r="Q586" s="46"/>
      <c r="R586" s="46"/>
      <c r="S586" s="46"/>
      <c r="T586" s="46"/>
      <c r="U586" s="46"/>
      <c r="V586" s="46"/>
      <c r="W586" s="46"/>
      <c r="X586" s="46"/>
      <c r="Y586" s="46"/>
      <c r="Z586" s="46"/>
      <c r="AA586" s="46"/>
      <c r="AB586" s="46"/>
      <c r="AC586" s="46"/>
      <c r="AD586" s="46"/>
      <c r="AE586" s="46"/>
      <c r="AF586" s="46"/>
      <c r="AG586" s="46"/>
      <c r="AH586" s="46"/>
      <c r="AI586" s="46"/>
      <c r="AJ586" s="46"/>
      <c r="AK586" s="46"/>
      <c r="AL586" s="46"/>
    </row>
    <row r="587">
      <c r="A587" s="50"/>
      <c r="B587" s="46"/>
      <c r="C587" s="46"/>
      <c r="D587" s="46"/>
      <c r="E587" s="70"/>
      <c r="F587" s="50"/>
      <c r="G587" s="50"/>
      <c r="H587" s="50"/>
      <c r="I587" s="50"/>
      <c r="J587" s="102"/>
      <c r="K587" s="46"/>
      <c r="L587" s="46"/>
      <c r="M587" s="46"/>
      <c r="N587" s="46"/>
      <c r="O587" s="46"/>
      <c r="P587" s="46"/>
      <c r="Q587" s="46"/>
      <c r="R587" s="46"/>
      <c r="S587" s="46"/>
      <c r="T587" s="46"/>
      <c r="U587" s="46"/>
      <c r="V587" s="46"/>
      <c r="W587" s="46"/>
      <c r="X587" s="46"/>
      <c r="Y587" s="46"/>
      <c r="Z587" s="46"/>
      <c r="AA587" s="46"/>
      <c r="AB587" s="46"/>
      <c r="AC587" s="46"/>
      <c r="AD587" s="46"/>
      <c r="AE587" s="46"/>
      <c r="AF587" s="46"/>
      <c r="AG587" s="46"/>
      <c r="AH587" s="46"/>
      <c r="AI587" s="46"/>
      <c r="AJ587" s="46"/>
      <c r="AK587" s="46"/>
      <c r="AL587" s="46"/>
    </row>
    <row r="588">
      <c r="A588" s="50"/>
      <c r="B588" s="46"/>
      <c r="C588" s="46"/>
      <c r="D588" s="46"/>
      <c r="E588" s="70"/>
      <c r="F588" s="50"/>
      <c r="G588" s="50"/>
      <c r="H588" s="50"/>
      <c r="I588" s="50"/>
      <c r="J588" s="102"/>
      <c r="K588" s="46"/>
      <c r="L588" s="46"/>
      <c r="M588" s="46"/>
      <c r="N588" s="46"/>
      <c r="O588" s="46"/>
      <c r="P588" s="46"/>
      <c r="Q588" s="46"/>
      <c r="R588" s="46"/>
      <c r="S588" s="46"/>
      <c r="T588" s="46"/>
      <c r="U588" s="46"/>
      <c r="V588" s="46"/>
      <c r="W588" s="46"/>
      <c r="X588" s="46"/>
      <c r="Y588" s="46"/>
      <c r="Z588" s="46"/>
      <c r="AA588" s="46"/>
      <c r="AB588" s="46"/>
      <c r="AC588" s="46"/>
      <c r="AD588" s="46"/>
      <c r="AE588" s="46"/>
      <c r="AF588" s="46"/>
      <c r="AG588" s="46"/>
      <c r="AH588" s="46"/>
      <c r="AI588" s="46"/>
      <c r="AJ588" s="46"/>
      <c r="AK588" s="46"/>
      <c r="AL588" s="46"/>
    </row>
    <row r="589">
      <c r="A589" s="50"/>
      <c r="B589" s="46"/>
      <c r="C589" s="46"/>
      <c r="D589" s="46"/>
      <c r="E589" s="70"/>
      <c r="F589" s="50"/>
      <c r="G589" s="50"/>
      <c r="H589" s="50"/>
      <c r="I589" s="50"/>
      <c r="J589" s="102"/>
      <c r="K589" s="46"/>
      <c r="L589" s="46"/>
      <c r="M589" s="46"/>
      <c r="N589" s="46"/>
      <c r="O589" s="46"/>
      <c r="P589" s="46"/>
      <c r="Q589" s="46"/>
      <c r="R589" s="46"/>
      <c r="S589" s="46"/>
      <c r="T589" s="46"/>
      <c r="U589" s="46"/>
      <c r="V589" s="46"/>
      <c r="W589" s="46"/>
      <c r="X589" s="46"/>
      <c r="Y589" s="46"/>
      <c r="Z589" s="46"/>
      <c r="AA589" s="46"/>
      <c r="AB589" s="46"/>
      <c r="AC589" s="46"/>
      <c r="AD589" s="46"/>
      <c r="AE589" s="46"/>
      <c r="AF589" s="46"/>
      <c r="AG589" s="46"/>
      <c r="AH589" s="46"/>
      <c r="AI589" s="46"/>
      <c r="AJ589" s="46"/>
      <c r="AK589" s="46"/>
      <c r="AL589" s="46"/>
    </row>
    <row r="590">
      <c r="A590" s="50"/>
      <c r="B590" s="46"/>
      <c r="C590" s="46"/>
      <c r="D590" s="46"/>
      <c r="E590" s="70"/>
      <c r="F590" s="50"/>
      <c r="G590" s="50"/>
      <c r="H590" s="50"/>
      <c r="I590" s="50"/>
      <c r="J590" s="102"/>
      <c r="K590" s="46"/>
      <c r="L590" s="46"/>
      <c r="M590" s="46"/>
      <c r="N590" s="46"/>
      <c r="O590" s="46"/>
      <c r="P590" s="46"/>
      <c r="Q590" s="46"/>
      <c r="R590" s="46"/>
      <c r="S590" s="46"/>
      <c r="T590" s="46"/>
      <c r="U590" s="46"/>
      <c r="V590" s="46"/>
      <c r="W590" s="46"/>
      <c r="X590" s="46"/>
      <c r="Y590" s="46"/>
      <c r="Z590" s="46"/>
      <c r="AA590" s="46"/>
      <c r="AB590" s="46"/>
      <c r="AC590" s="46"/>
      <c r="AD590" s="46"/>
      <c r="AE590" s="46"/>
      <c r="AF590" s="46"/>
      <c r="AG590" s="46"/>
      <c r="AH590" s="46"/>
      <c r="AI590" s="46"/>
      <c r="AJ590" s="46"/>
      <c r="AK590" s="46"/>
      <c r="AL590" s="46"/>
    </row>
    <row r="591">
      <c r="A591" s="50"/>
      <c r="B591" s="46"/>
      <c r="C591" s="46"/>
      <c r="D591" s="46"/>
      <c r="E591" s="70"/>
      <c r="F591" s="50"/>
      <c r="G591" s="50"/>
      <c r="H591" s="50"/>
      <c r="I591" s="50"/>
      <c r="J591" s="102"/>
      <c r="K591" s="46"/>
      <c r="L591" s="46"/>
      <c r="M591" s="46"/>
      <c r="N591" s="46"/>
      <c r="O591" s="46"/>
      <c r="P591" s="46"/>
      <c r="Q591" s="46"/>
      <c r="R591" s="46"/>
      <c r="S591" s="46"/>
      <c r="T591" s="46"/>
      <c r="U591" s="46"/>
      <c r="V591" s="46"/>
      <c r="W591" s="46"/>
      <c r="X591" s="46"/>
      <c r="Y591" s="46"/>
      <c r="Z591" s="46"/>
      <c r="AA591" s="46"/>
      <c r="AB591" s="46"/>
      <c r="AC591" s="46"/>
      <c r="AD591" s="46"/>
      <c r="AE591" s="46"/>
      <c r="AF591" s="46"/>
      <c r="AG591" s="46"/>
      <c r="AH591" s="46"/>
      <c r="AI591" s="46"/>
      <c r="AJ591" s="46"/>
      <c r="AK591" s="46"/>
      <c r="AL591" s="46"/>
    </row>
    <row r="592">
      <c r="A592" s="50"/>
      <c r="B592" s="46"/>
      <c r="C592" s="46"/>
      <c r="D592" s="46"/>
      <c r="E592" s="70"/>
      <c r="F592" s="50"/>
      <c r="G592" s="50"/>
      <c r="H592" s="50"/>
      <c r="I592" s="50"/>
      <c r="J592" s="102"/>
      <c r="K592" s="46"/>
      <c r="L592" s="46"/>
      <c r="M592" s="46"/>
      <c r="N592" s="46"/>
      <c r="O592" s="46"/>
      <c r="P592" s="46"/>
      <c r="Q592" s="46"/>
      <c r="R592" s="46"/>
      <c r="S592" s="46"/>
      <c r="T592" s="46"/>
      <c r="U592" s="46"/>
      <c r="V592" s="46"/>
      <c r="W592" s="46"/>
      <c r="X592" s="46"/>
      <c r="Y592" s="46"/>
      <c r="Z592" s="46"/>
      <c r="AA592" s="46"/>
      <c r="AB592" s="46"/>
      <c r="AC592" s="46"/>
      <c r="AD592" s="46"/>
      <c r="AE592" s="46"/>
      <c r="AF592" s="46"/>
      <c r="AG592" s="46"/>
      <c r="AH592" s="46"/>
      <c r="AI592" s="46"/>
      <c r="AJ592" s="46"/>
      <c r="AK592" s="46"/>
      <c r="AL592" s="46"/>
    </row>
    <row r="593">
      <c r="A593" s="50"/>
      <c r="B593" s="46"/>
      <c r="C593" s="46"/>
      <c r="D593" s="46"/>
      <c r="E593" s="70"/>
      <c r="F593" s="50"/>
      <c r="G593" s="50"/>
      <c r="H593" s="50"/>
      <c r="I593" s="50"/>
      <c r="J593" s="102"/>
      <c r="K593" s="46"/>
      <c r="L593" s="46"/>
      <c r="M593" s="46"/>
      <c r="N593" s="46"/>
      <c r="O593" s="46"/>
      <c r="P593" s="46"/>
      <c r="Q593" s="46"/>
      <c r="R593" s="46"/>
      <c r="S593" s="46"/>
      <c r="T593" s="46"/>
      <c r="U593" s="46"/>
      <c r="V593" s="46"/>
      <c r="W593" s="46"/>
      <c r="X593" s="46"/>
      <c r="Y593" s="46"/>
      <c r="Z593" s="46"/>
      <c r="AA593" s="46"/>
      <c r="AB593" s="46"/>
      <c r="AC593" s="46"/>
      <c r="AD593" s="46"/>
      <c r="AE593" s="46"/>
      <c r="AF593" s="46"/>
      <c r="AG593" s="46"/>
      <c r="AH593" s="46"/>
      <c r="AI593" s="46"/>
      <c r="AJ593" s="46"/>
      <c r="AK593" s="46"/>
      <c r="AL593" s="46"/>
    </row>
    <row r="594">
      <c r="A594" s="50"/>
      <c r="B594" s="46"/>
      <c r="C594" s="46"/>
      <c r="D594" s="46"/>
      <c r="E594" s="70"/>
      <c r="F594" s="50"/>
      <c r="G594" s="50"/>
      <c r="H594" s="50"/>
      <c r="I594" s="50"/>
      <c r="J594" s="102"/>
      <c r="K594" s="46"/>
      <c r="L594" s="46"/>
      <c r="M594" s="46"/>
      <c r="N594" s="46"/>
      <c r="O594" s="46"/>
      <c r="P594" s="46"/>
      <c r="Q594" s="46"/>
      <c r="R594" s="46"/>
      <c r="S594" s="46"/>
      <c r="T594" s="46"/>
      <c r="U594" s="46"/>
      <c r="V594" s="46"/>
      <c r="W594" s="46"/>
      <c r="X594" s="46"/>
      <c r="Y594" s="46"/>
      <c r="Z594" s="46"/>
      <c r="AA594" s="46"/>
      <c r="AB594" s="46"/>
      <c r="AC594" s="46"/>
      <c r="AD594" s="46"/>
      <c r="AE594" s="46"/>
      <c r="AF594" s="46"/>
      <c r="AG594" s="46"/>
      <c r="AH594" s="46"/>
      <c r="AI594" s="46"/>
      <c r="AJ594" s="46"/>
      <c r="AK594" s="46"/>
      <c r="AL594" s="46"/>
    </row>
    <row r="595">
      <c r="A595" s="50"/>
      <c r="B595" s="46"/>
      <c r="C595" s="46"/>
      <c r="D595" s="46"/>
      <c r="E595" s="70"/>
      <c r="F595" s="50"/>
      <c r="G595" s="50"/>
      <c r="H595" s="50"/>
      <c r="I595" s="50"/>
      <c r="J595" s="102"/>
      <c r="K595" s="46"/>
      <c r="L595" s="46"/>
      <c r="M595" s="46"/>
      <c r="N595" s="46"/>
      <c r="O595" s="46"/>
      <c r="P595" s="46"/>
      <c r="Q595" s="46"/>
      <c r="R595" s="46"/>
      <c r="S595" s="46"/>
      <c r="T595" s="46"/>
      <c r="U595" s="46"/>
      <c r="V595" s="46"/>
      <c r="W595" s="46"/>
      <c r="X595" s="46"/>
      <c r="Y595" s="46"/>
      <c r="Z595" s="46"/>
      <c r="AA595" s="46"/>
      <c r="AB595" s="46"/>
      <c r="AC595" s="46"/>
      <c r="AD595" s="46"/>
      <c r="AE595" s="46"/>
      <c r="AF595" s="46"/>
      <c r="AG595" s="46"/>
      <c r="AH595" s="46"/>
      <c r="AI595" s="46"/>
      <c r="AJ595" s="46"/>
      <c r="AK595" s="46"/>
      <c r="AL595" s="46"/>
    </row>
    <row r="596">
      <c r="A596" s="50"/>
      <c r="B596" s="46"/>
      <c r="C596" s="46"/>
      <c r="D596" s="46"/>
      <c r="E596" s="70"/>
      <c r="F596" s="50"/>
      <c r="G596" s="50"/>
      <c r="H596" s="50"/>
      <c r="I596" s="50"/>
      <c r="J596" s="102"/>
      <c r="K596" s="46"/>
      <c r="L596" s="46"/>
      <c r="M596" s="46"/>
      <c r="N596" s="46"/>
      <c r="O596" s="46"/>
      <c r="P596" s="46"/>
      <c r="Q596" s="46"/>
      <c r="R596" s="46"/>
      <c r="S596" s="46"/>
      <c r="T596" s="46"/>
      <c r="U596" s="46"/>
      <c r="V596" s="46"/>
      <c r="W596" s="46"/>
      <c r="X596" s="46"/>
      <c r="Y596" s="46"/>
      <c r="Z596" s="46"/>
      <c r="AA596" s="46"/>
      <c r="AB596" s="46"/>
      <c r="AC596" s="46"/>
      <c r="AD596" s="46"/>
      <c r="AE596" s="46"/>
      <c r="AF596" s="46"/>
      <c r="AG596" s="46"/>
      <c r="AH596" s="46"/>
      <c r="AI596" s="46"/>
      <c r="AJ596" s="46"/>
      <c r="AK596" s="46"/>
      <c r="AL596" s="46"/>
    </row>
    <row r="597">
      <c r="A597" s="50"/>
      <c r="B597" s="46"/>
      <c r="C597" s="46"/>
      <c r="D597" s="46"/>
      <c r="E597" s="70"/>
      <c r="F597" s="50"/>
      <c r="G597" s="50"/>
      <c r="H597" s="50"/>
      <c r="I597" s="50"/>
      <c r="J597" s="102"/>
      <c r="K597" s="46"/>
      <c r="L597" s="46"/>
      <c r="M597" s="46"/>
      <c r="N597" s="46"/>
      <c r="O597" s="46"/>
      <c r="P597" s="46"/>
      <c r="Q597" s="46"/>
      <c r="R597" s="46"/>
      <c r="S597" s="46"/>
      <c r="T597" s="46"/>
      <c r="U597" s="46"/>
      <c r="V597" s="46"/>
      <c r="W597" s="46"/>
      <c r="X597" s="46"/>
      <c r="Y597" s="46"/>
      <c r="Z597" s="46"/>
      <c r="AA597" s="46"/>
      <c r="AB597" s="46"/>
      <c r="AC597" s="46"/>
      <c r="AD597" s="46"/>
      <c r="AE597" s="46"/>
      <c r="AF597" s="46"/>
      <c r="AG597" s="46"/>
      <c r="AH597" s="46"/>
      <c r="AI597" s="46"/>
      <c r="AJ597" s="46"/>
      <c r="AK597" s="46"/>
      <c r="AL597" s="46"/>
    </row>
    <row r="598">
      <c r="A598" s="50"/>
      <c r="B598" s="46"/>
      <c r="C598" s="46"/>
      <c r="D598" s="46"/>
      <c r="E598" s="70"/>
      <c r="F598" s="50"/>
      <c r="G598" s="50"/>
      <c r="H598" s="50"/>
      <c r="I598" s="50"/>
      <c r="J598" s="102"/>
      <c r="K598" s="46"/>
      <c r="L598" s="46"/>
      <c r="M598" s="46"/>
      <c r="N598" s="46"/>
      <c r="O598" s="46"/>
      <c r="P598" s="46"/>
      <c r="Q598" s="46"/>
      <c r="R598" s="46"/>
      <c r="S598" s="46"/>
      <c r="T598" s="46"/>
      <c r="U598" s="46"/>
      <c r="V598" s="46"/>
      <c r="W598" s="46"/>
      <c r="X598" s="46"/>
      <c r="Y598" s="46"/>
      <c r="Z598" s="46"/>
      <c r="AA598" s="46"/>
      <c r="AB598" s="46"/>
      <c r="AC598" s="46"/>
      <c r="AD598" s="46"/>
      <c r="AE598" s="46"/>
      <c r="AF598" s="46"/>
      <c r="AG598" s="46"/>
      <c r="AH598" s="46"/>
      <c r="AI598" s="46"/>
      <c r="AJ598" s="46"/>
      <c r="AK598" s="46"/>
      <c r="AL598" s="46"/>
    </row>
    <row r="599">
      <c r="A599" s="50"/>
      <c r="B599" s="46"/>
      <c r="C599" s="46"/>
      <c r="D599" s="46"/>
      <c r="E599" s="70"/>
      <c r="F599" s="50"/>
      <c r="G599" s="50"/>
      <c r="H599" s="50"/>
      <c r="I599" s="50"/>
      <c r="J599" s="102"/>
      <c r="K599" s="46"/>
      <c r="L599" s="46"/>
      <c r="M599" s="46"/>
      <c r="N599" s="46"/>
      <c r="O599" s="46"/>
      <c r="P599" s="46"/>
      <c r="Q599" s="46"/>
      <c r="R599" s="46"/>
      <c r="S599" s="46"/>
      <c r="T599" s="46"/>
      <c r="U599" s="46"/>
      <c r="V599" s="46"/>
      <c r="W599" s="46"/>
      <c r="X599" s="46"/>
      <c r="Y599" s="46"/>
      <c r="Z599" s="46"/>
      <c r="AA599" s="46"/>
      <c r="AB599" s="46"/>
      <c r="AC599" s="46"/>
      <c r="AD599" s="46"/>
      <c r="AE599" s="46"/>
      <c r="AF599" s="46"/>
      <c r="AG599" s="46"/>
      <c r="AH599" s="46"/>
      <c r="AI599" s="46"/>
      <c r="AJ599" s="46"/>
      <c r="AK599" s="46"/>
      <c r="AL599" s="46"/>
    </row>
    <row r="600">
      <c r="A600" s="50"/>
      <c r="B600" s="46"/>
      <c r="C600" s="46"/>
      <c r="D600" s="46"/>
      <c r="E600" s="70"/>
      <c r="F600" s="50"/>
      <c r="G600" s="50"/>
      <c r="H600" s="50"/>
      <c r="I600" s="50"/>
      <c r="J600" s="102"/>
      <c r="K600" s="46"/>
      <c r="L600" s="46"/>
      <c r="M600" s="46"/>
      <c r="N600" s="46"/>
      <c r="O600" s="46"/>
      <c r="P600" s="46"/>
      <c r="Q600" s="46"/>
      <c r="R600" s="46"/>
      <c r="S600" s="46"/>
      <c r="T600" s="46"/>
      <c r="U600" s="46"/>
      <c r="V600" s="46"/>
      <c r="W600" s="46"/>
      <c r="X600" s="46"/>
      <c r="Y600" s="46"/>
      <c r="Z600" s="46"/>
      <c r="AA600" s="46"/>
      <c r="AB600" s="46"/>
      <c r="AC600" s="46"/>
      <c r="AD600" s="46"/>
      <c r="AE600" s="46"/>
      <c r="AF600" s="46"/>
      <c r="AG600" s="46"/>
      <c r="AH600" s="46"/>
      <c r="AI600" s="46"/>
      <c r="AJ600" s="46"/>
      <c r="AK600" s="46"/>
      <c r="AL600" s="46"/>
    </row>
    <row r="601">
      <c r="A601" s="50"/>
      <c r="B601" s="46"/>
      <c r="C601" s="46"/>
      <c r="D601" s="46"/>
      <c r="E601" s="70"/>
      <c r="F601" s="50"/>
      <c r="G601" s="50"/>
      <c r="H601" s="50"/>
      <c r="I601" s="50"/>
      <c r="J601" s="102"/>
      <c r="K601" s="46"/>
      <c r="L601" s="46"/>
      <c r="M601" s="46"/>
      <c r="N601" s="46"/>
      <c r="O601" s="46"/>
      <c r="P601" s="46"/>
      <c r="Q601" s="46"/>
      <c r="R601" s="46"/>
      <c r="S601" s="46"/>
      <c r="T601" s="46"/>
      <c r="U601" s="46"/>
      <c r="V601" s="46"/>
      <c r="W601" s="46"/>
      <c r="X601" s="46"/>
      <c r="Y601" s="46"/>
      <c r="Z601" s="46"/>
      <c r="AA601" s="46"/>
      <c r="AB601" s="46"/>
      <c r="AC601" s="46"/>
      <c r="AD601" s="46"/>
      <c r="AE601" s="46"/>
      <c r="AF601" s="46"/>
      <c r="AG601" s="46"/>
      <c r="AH601" s="46"/>
      <c r="AI601" s="46"/>
      <c r="AJ601" s="46"/>
      <c r="AK601" s="46"/>
      <c r="AL601" s="46"/>
    </row>
    <row r="602">
      <c r="A602" s="50"/>
      <c r="B602" s="46"/>
      <c r="C602" s="46"/>
      <c r="D602" s="46"/>
      <c r="E602" s="70"/>
      <c r="F602" s="50"/>
      <c r="G602" s="50"/>
      <c r="H602" s="50"/>
      <c r="I602" s="50"/>
      <c r="J602" s="102"/>
      <c r="K602" s="46"/>
      <c r="L602" s="46"/>
      <c r="M602" s="46"/>
      <c r="N602" s="46"/>
      <c r="O602" s="46"/>
      <c r="P602" s="46"/>
      <c r="Q602" s="46"/>
      <c r="R602" s="46"/>
      <c r="S602" s="46"/>
      <c r="T602" s="46"/>
      <c r="U602" s="46"/>
      <c r="V602" s="46"/>
      <c r="W602" s="46"/>
      <c r="X602" s="46"/>
      <c r="Y602" s="46"/>
      <c r="Z602" s="46"/>
      <c r="AA602" s="46"/>
      <c r="AB602" s="46"/>
      <c r="AC602" s="46"/>
      <c r="AD602" s="46"/>
      <c r="AE602" s="46"/>
      <c r="AF602" s="46"/>
      <c r="AG602" s="46"/>
      <c r="AH602" s="46"/>
      <c r="AI602" s="46"/>
      <c r="AJ602" s="46"/>
      <c r="AK602" s="46"/>
      <c r="AL602" s="46"/>
    </row>
    <row r="603">
      <c r="A603" s="50"/>
      <c r="B603" s="46"/>
      <c r="C603" s="46"/>
      <c r="D603" s="46"/>
      <c r="E603" s="70"/>
      <c r="F603" s="50"/>
      <c r="G603" s="50"/>
      <c r="H603" s="50"/>
      <c r="I603" s="50"/>
      <c r="J603" s="102"/>
      <c r="K603" s="46"/>
      <c r="L603" s="46"/>
      <c r="M603" s="46"/>
      <c r="N603" s="46"/>
      <c r="O603" s="46"/>
      <c r="P603" s="46"/>
      <c r="Q603" s="46"/>
      <c r="R603" s="46"/>
      <c r="S603" s="46"/>
      <c r="T603" s="46"/>
      <c r="U603" s="46"/>
      <c r="V603" s="46"/>
      <c r="W603" s="46"/>
      <c r="X603" s="46"/>
      <c r="Y603" s="46"/>
      <c r="Z603" s="46"/>
      <c r="AA603" s="46"/>
      <c r="AB603" s="46"/>
      <c r="AC603" s="46"/>
      <c r="AD603" s="46"/>
      <c r="AE603" s="46"/>
      <c r="AF603" s="46"/>
      <c r="AG603" s="46"/>
      <c r="AH603" s="46"/>
      <c r="AI603" s="46"/>
      <c r="AJ603" s="46"/>
      <c r="AK603" s="46"/>
      <c r="AL603" s="46"/>
    </row>
    <row r="604">
      <c r="A604" s="50"/>
      <c r="B604" s="46"/>
      <c r="C604" s="46"/>
      <c r="D604" s="46"/>
      <c r="E604" s="70"/>
      <c r="F604" s="50"/>
      <c r="G604" s="50"/>
      <c r="H604" s="50"/>
      <c r="I604" s="50"/>
      <c r="J604" s="102"/>
      <c r="K604" s="46"/>
      <c r="L604" s="46"/>
      <c r="M604" s="46"/>
      <c r="N604" s="46"/>
      <c r="O604" s="46"/>
      <c r="P604" s="46"/>
      <c r="Q604" s="46"/>
      <c r="R604" s="46"/>
      <c r="S604" s="46"/>
      <c r="T604" s="46"/>
      <c r="U604" s="46"/>
      <c r="V604" s="46"/>
      <c r="W604" s="46"/>
      <c r="X604" s="46"/>
      <c r="Y604" s="46"/>
      <c r="Z604" s="46"/>
      <c r="AA604" s="46"/>
      <c r="AB604" s="46"/>
      <c r="AC604" s="46"/>
      <c r="AD604" s="46"/>
      <c r="AE604" s="46"/>
      <c r="AF604" s="46"/>
      <c r="AG604" s="46"/>
      <c r="AH604" s="46"/>
      <c r="AI604" s="46"/>
      <c r="AJ604" s="46"/>
      <c r="AK604" s="46"/>
      <c r="AL604" s="46"/>
    </row>
    <row r="605">
      <c r="A605" s="50"/>
      <c r="B605" s="46"/>
      <c r="C605" s="46"/>
      <c r="D605" s="46"/>
      <c r="E605" s="70"/>
      <c r="F605" s="50"/>
      <c r="G605" s="50"/>
      <c r="H605" s="50"/>
      <c r="I605" s="50"/>
      <c r="J605" s="102"/>
      <c r="K605" s="46"/>
      <c r="L605" s="46"/>
      <c r="M605" s="46"/>
      <c r="N605" s="46"/>
      <c r="O605" s="46"/>
      <c r="P605" s="46"/>
      <c r="Q605" s="46"/>
      <c r="R605" s="46"/>
      <c r="S605" s="46"/>
      <c r="T605" s="46"/>
      <c r="U605" s="46"/>
      <c r="V605" s="46"/>
      <c r="W605" s="46"/>
      <c r="X605" s="46"/>
      <c r="Y605" s="46"/>
      <c r="Z605" s="46"/>
      <c r="AA605" s="46"/>
      <c r="AB605" s="46"/>
      <c r="AC605" s="46"/>
      <c r="AD605" s="46"/>
      <c r="AE605" s="46"/>
      <c r="AF605" s="46"/>
      <c r="AG605" s="46"/>
      <c r="AH605" s="46"/>
      <c r="AI605" s="46"/>
      <c r="AJ605" s="46"/>
      <c r="AK605" s="46"/>
      <c r="AL605" s="46"/>
    </row>
    <row r="606">
      <c r="A606" s="50"/>
      <c r="B606" s="46"/>
      <c r="C606" s="46"/>
      <c r="D606" s="46"/>
      <c r="E606" s="70"/>
      <c r="F606" s="50"/>
      <c r="G606" s="50"/>
      <c r="H606" s="50"/>
      <c r="I606" s="50"/>
      <c r="J606" s="102"/>
      <c r="K606" s="46"/>
      <c r="L606" s="46"/>
      <c r="M606" s="46"/>
      <c r="N606" s="46"/>
      <c r="O606" s="46"/>
      <c r="P606" s="46"/>
      <c r="Q606" s="46"/>
      <c r="R606" s="46"/>
      <c r="S606" s="46"/>
      <c r="T606" s="46"/>
      <c r="U606" s="46"/>
      <c r="V606" s="46"/>
      <c r="W606" s="46"/>
      <c r="X606" s="46"/>
      <c r="Y606" s="46"/>
      <c r="Z606" s="46"/>
      <c r="AA606" s="46"/>
      <c r="AB606" s="46"/>
      <c r="AC606" s="46"/>
      <c r="AD606" s="46"/>
      <c r="AE606" s="46"/>
      <c r="AF606" s="46"/>
      <c r="AG606" s="46"/>
      <c r="AH606" s="46"/>
      <c r="AI606" s="46"/>
      <c r="AJ606" s="46"/>
      <c r="AK606" s="46"/>
      <c r="AL606" s="46"/>
    </row>
    <row r="607">
      <c r="A607" s="50"/>
      <c r="B607" s="46"/>
      <c r="C607" s="46"/>
      <c r="D607" s="46"/>
      <c r="E607" s="70"/>
      <c r="F607" s="50"/>
      <c r="G607" s="50"/>
      <c r="H607" s="50"/>
      <c r="I607" s="50"/>
      <c r="J607" s="102"/>
      <c r="K607" s="46"/>
      <c r="L607" s="46"/>
      <c r="M607" s="46"/>
      <c r="N607" s="46"/>
      <c r="O607" s="46"/>
      <c r="P607" s="46"/>
      <c r="Q607" s="46"/>
      <c r="R607" s="46"/>
      <c r="S607" s="46"/>
      <c r="T607" s="46"/>
      <c r="U607" s="46"/>
      <c r="V607" s="46"/>
      <c r="W607" s="46"/>
      <c r="X607" s="46"/>
      <c r="Y607" s="46"/>
      <c r="Z607" s="46"/>
      <c r="AA607" s="46"/>
      <c r="AB607" s="46"/>
      <c r="AC607" s="46"/>
      <c r="AD607" s="46"/>
      <c r="AE607" s="46"/>
      <c r="AF607" s="46"/>
      <c r="AG607" s="46"/>
      <c r="AH607" s="46"/>
      <c r="AI607" s="46"/>
      <c r="AJ607" s="46"/>
      <c r="AK607" s="46"/>
      <c r="AL607" s="46"/>
    </row>
    <row r="608">
      <c r="A608" s="50"/>
      <c r="B608" s="46"/>
      <c r="C608" s="46"/>
      <c r="D608" s="46"/>
      <c r="E608" s="70"/>
      <c r="F608" s="50"/>
      <c r="G608" s="50"/>
      <c r="H608" s="50"/>
      <c r="I608" s="50"/>
      <c r="J608" s="102"/>
      <c r="K608" s="46"/>
      <c r="L608" s="46"/>
      <c r="M608" s="46"/>
      <c r="N608" s="46"/>
      <c r="O608" s="46"/>
      <c r="P608" s="46"/>
      <c r="Q608" s="46"/>
      <c r="R608" s="46"/>
      <c r="S608" s="46"/>
      <c r="T608" s="46"/>
      <c r="U608" s="46"/>
      <c r="V608" s="46"/>
      <c r="W608" s="46"/>
      <c r="X608" s="46"/>
      <c r="Y608" s="46"/>
      <c r="Z608" s="46"/>
      <c r="AA608" s="46"/>
      <c r="AB608" s="46"/>
      <c r="AC608" s="46"/>
      <c r="AD608" s="46"/>
      <c r="AE608" s="46"/>
      <c r="AF608" s="46"/>
      <c r="AG608" s="46"/>
      <c r="AH608" s="46"/>
      <c r="AI608" s="46"/>
      <c r="AJ608" s="46"/>
      <c r="AK608" s="46"/>
      <c r="AL608" s="46"/>
    </row>
    <row r="609">
      <c r="A609" s="50"/>
      <c r="B609" s="46"/>
      <c r="C609" s="46"/>
      <c r="D609" s="46"/>
      <c r="E609" s="70"/>
      <c r="F609" s="50"/>
      <c r="G609" s="50"/>
      <c r="H609" s="50"/>
      <c r="I609" s="50"/>
      <c r="J609" s="102"/>
      <c r="K609" s="46"/>
      <c r="L609" s="46"/>
      <c r="M609" s="46"/>
      <c r="N609" s="46"/>
      <c r="O609" s="46"/>
      <c r="P609" s="46"/>
      <c r="Q609" s="46"/>
      <c r="R609" s="46"/>
      <c r="S609" s="46"/>
      <c r="T609" s="46"/>
      <c r="U609" s="46"/>
      <c r="V609" s="46"/>
      <c r="W609" s="46"/>
      <c r="X609" s="46"/>
      <c r="Y609" s="46"/>
      <c r="Z609" s="46"/>
      <c r="AA609" s="46"/>
      <c r="AB609" s="46"/>
      <c r="AC609" s="46"/>
      <c r="AD609" s="46"/>
      <c r="AE609" s="46"/>
      <c r="AF609" s="46"/>
      <c r="AG609" s="46"/>
      <c r="AH609" s="46"/>
      <c r="AI609" s="46"/>
      <c r="AJ609" s="46"/>
      <c r="AK609" s="46"/>
      <c r="AL609" s="46"/>
    </row>
    <row r="610">
      <c r="A610" s="50"/>
      <c r="B610" s="46"/>
      <c r="C610" s="46"/>
      <c r="D610" s="46"/>
      <c r="E610" s="70"/>
      <c r="F610" s="50"/>
      <c r="G610" s="50"/>
      <c r="H610" s="50"/>
      <c r="I610" s="50"/>
      <c r="J610" s="102"/>
      <c r="K610" s="46"/>
      <c r="L610" s="46"/>
      <c r="M610" s="46"/>
      <c r="N610" s="46"/>
      <c r="O610" s="46"/>
      <c r="P610" s="46"/>
      <c r="Q610" s="46"/>
      <c r="R610" s="46"/>
      <c r="S610" s="46"/>
      <c r="T610" s="46"/>
      <c r="U610" s="46"/>
      <c r="V610" s="46"/>
      <c r="W610" s="46"/>
      <c r="X610" s="46"/>
      <c r="Y610" s="46"/>
      <c r="Z610" s="46"/>
      <c r="AA610" s="46"/>
      <c r="AB610" s="46"/>
      <c r="AC610" s="46"/>
      <c r="AD610" s="46"/>
      <c r="AE610" s="46"/>
      <c r="AF610" s="46"/>
      <c r="AG610" s="46"/>
      <c r="AH610" s="46"/>
      <c r="AI610" s="46"/>
      <c r="AJ610" s="46"/>
      <c r="AK610" s="46"/>
      <c r="AL610" s="46"/>
    </row>
    <row r="611">
      <c r="A611" s="50"/>
      <c r="B611" s="46"/>
      <c r="C611" s="46"/>
      <c r="D611" s="46"/>
      <c r="E611" s="70"/>
      <c r="F611" s="50"/>
      <c r="G611" s="50"/>
      <c r="H611" s="50"/>
      <c r="I611" s="50"/>
      <c r="J611" s="102"/>
      <c r="K611" s="46"/>
      <c r="L611" s="46"/>
      <c r="M611" s="46"/>
      <c r="N611" s="46"/>
      <c r="O611" s="46"/>
      <c r="P611" s="46"/>
      <c r="Q611" s="46"/>
      <c r="R611" s="46"/>
      <c r="S611" s="46"/>
      <c r="T611" s="46"/>
      <c r="U611" s="46"/>
      <c r="V611" s="46"/>
      <c r="W611" s="46"/>
      <c r="X611" s="46"/>
      <c r="Y611" s="46"/>
      <c r="Z611" s="46"/>
      <c r="AA611" s="46"/>
      <c r="AB611" s="46"/>
      <c r="AC611" s="46"/>
      <c r="AD611" s="46"/>
      <c r="AE611" s="46"/>
      <c r="AF611" s="46"/>
      <c r="AG611" s="46"/>
      <c r="AH611" s="46"/>
      <c r="AI611" s="46"/>
      <c r="AJ611" s="46"/>
      <c r="AK611" s="46"/>
      <c r="AL611" s="46"/>
    </row>
    <row r="612">
      <c r="A612" s="50"/>
      <c r="B612" s="46"/>
      <c r="C612" s="46"/>
      <c r="D612" s="46"/>
      <c r="E612" s="70"/>
      <c r="F612" s="50"/>
      <c r="G612" s="50"/>
      <c r="H612" s="50"/>
      <c r="I612" s="50"/>
      <c r="J612" s="102"/>
      <c r="K612" s="46"/>
      <c r="L612" s="46"/>
      <c r="M612" s="46"/>
      <c r="N612" s="46"/>
      <c r="O612" s="46"/>
      <c r="P612" s="46"/>
      <c r="Q612" s="46"/>
      <c r="R612" s="46"/>
      <c r="S612" s="46"/>
      <c r="T612" s="46"/>
      <c r="U612" s="46"/>
      <c r="V612" s="46"/>
      <c r="W612" s="46"/>
      <c r="X612" s="46"/>
      <c r="Y612" s="46"/>
      <c r="Z612" s="46"/>
      <c r="AA612" s="46"/>
      <c r="AB612" s="46"/>
      <c r="AC612" s="46"/>
      <c r="AD612" s="46"/>
      <c r="AE612" s="46"/>
      <c r="AF612" s="46"/>
      <c r="AG612" s="46"/>
      <c r="AH612" s="46"/>
      <c r="AI612" s="46"/>
      <c r="AJ612" s="46"/>
      <c r="AK612" s="46"/>
      <c r="AL612" s="46"/>
    </row>
    <row r="613">
      <c r="A613" s="50"/>
      <c r="B613" s="46"/>
      <c r="C613" s="46"/>
      <c r="D613" s="46"/>
      <c r="E613" s="70"/>
      <c r="F613" s="50"/>
      <c r="G613" s="50"/>
      <c r="H613" s="50"/>
      <c r="I613" s="50"/>
      <c r="J613" s="102"/>
      <c r="K613" s="46"/>
      <c r="L613" s="46"/>
      <c r="M613" s="46"/>
      <c r="N613" s="46"/>
      <c r="O613" s="46"/>
      <c r="P613" s="46"/>
      <c r="Q613" s="46"/>
      <c r="R613" s="46"/>
      <c r="S613" s="46"/>
      <c r="T613" s="46"/>
      <c r="U613" s="46"/>
      <c r="V613" s="46"/>
      <c r="W613" s="46"/>
      <c r="X613" s="46"/>
      <c r="Y613" s="46"/>
      <c r="Z613" s="46"/>
      <c r="AA613" s="46"/>
      <c r="AB613" s="46"/>
      <c r="AC613" s="46"/>
      <c r="AD613" s="46"/>
      <c r="AE613" s="46"/>
      <c r="AF613" s="46"/>
      <c r="AG613" s="46"/>
      <c r="AH613" s="46"/>
      <c r="AI613" s="46"/>
      <c r="AJ613" s="46"/>
      <c r="AK613" s="46"/>
      <c r="AL613" s="46"/>
    </row>
    <row r="614">
      <c r="A614" s="50"/>
      <c r="B614" s="46"/>
      <c r="C614" s="46"/>
      <c r="D614" s="46"/>
      <c r="E614" s="70"/>
      <c r="F614" s="50"/>
      <c r="G614" s="50"/>
      <c r="H614" s="50"/>
      <c r="I614" s="50"/>
      <c r="J614" s="102"/>
      <c r="K614" s="46"/>
      <c r="L614" s="46"/>
      <c r="M614" s="46"/>
      <c r="N614" s="46"/>
      <c r="O614" s="46"/>
      <c r="P614" s="46"/>
      <c r="Q614" s="46"/>
      <c r="R614" s="46"/>
      <c r="S614" s="46"/>
      <c r="T614" s="46"/>
      <c r="U614" s="46"/>
      <c r="V614" s="46"/>
      <c r="W614" s="46"/>
      <c r="X614" s="46"/>
      <c r="Y614" s="46"/>
      <c r="Z614" s="46"/>
      <c r="AA614" s="46"/>
      <c r="AB614" s="46"/>
      <c r="AC614" s="46"/>
      <c r="AD614" s="46"/>
      <c r="AE614" s="46"/>
      <c r="AF614" s="46"/>
      <c r="AG614" s="46"/>
      <c r="AH614" s="46"/>
      <c r="AI614" s="46"/>
      <c r="AJ614" s="46"/>
      <c r="AK614" s="46"/>
      <c r="AL614" s="46"/>
    </row>
    <row r="615">
      <c r="A615" s="50"/>
      <c r="B615" s="46"/>
      <c r="C615" s="46"/>
      <c r="D615" s="46"/>
      <c r="E615" s="70"/>
      <c r="F615" s="50"/>
      <c r="G615" s="50"/>
      <c r="H615" s="50"/>
      <c r="I615" s="50"/>
      <c r="J615" s="102"/>
      <c r="K615" s="46"/>
      <c r="L615" s="46"/>
      <c r="M615" s="46"/>
      <c r="N615" s="46"/>
      <c r="O615" s="46"/>
      <c r="P615" s="46"/>
      <c r="Q615" s="46"/>
      <c r="R615" s="46"/>
      <c r="S615" s="46"/>
      <c r="T615" s="46"/>
      <c r="U615" s="46"/>
      <c r="V615" s="46"/>
      <c r="W615" s="46"/>
      <c r="X615" s="46"/>
      <c r="Y615" s="46"/>
      <c r="Z615" s="46"/>
      <c r="AA615" s="46"/>
      <c r="AB615" s="46"/>
      <c r="AC615" s="46"/>
      <c r="AD615" s="46"/>
      <c r="AE615" s="46"/>
      <c r="AF615" s="46"/>
      <c r="AG615" s="46"/>
      <c r="AH615" s="46"/>
      <c r="AI615" s="46"/>
      <c r="AJ615" s="46"/>
      <c r="AK615" s="46"/>
      <c r="AL615" s="46"/>
    </row>
    <row r="616">
      <c r="A616" s="50"/>
      <c r="B616" s="46"/>
      <c r="C616" s="46"/>
      <c r="D616" s="46"/>
      <c r="E616" s="70"/>
      <c r="F616" s="50"/>
      <c r="G616" s="50"/>
      <c r="H616" s="50"/>
      <c r="I616" s="50"/>
      <c r="J616" s="102"/>
      <c r="K616" s="46"/>
      <c r="L616" s="46"/>
      <c r="M616" s="46"/>
      <c r="N616" s="46"/>
      <c r="O616" s="46"/>
      <c r="P616" s="46"/>
      <c r="Q616" s="46"/>
      <c r="R616" s="46"/>
      <c r="S616" s="46"/>
      <c r="T616" s="46"/>
      <c r="U616" s="46"/>
      <c r="V616" s="46"/>
      <c r="W616" s="46"/>
      <c r="X616" s="46"/>
      <c r="Y616" s="46"/>
      <c r="Z616" s="46"/>
      <c r="AA616" s="46"/>
      <c r="AB616" s="46"/>
      <c r="AC616" s="46"/>
      <c r="AD616" s="46"/>
      <c r="AE616" s="46"/>
      <c r="AF616" s="46"/>
      <c r="AG616" s="46"/>
      <c r="AH616" s="46"/>
      <c r="AI616" s="46"/>
      <c r="AJ616" s="46"/>
      <c r="AK616" s="46"/>
      <c r="AL616" s="46"/>
    </row>
    <row r="617">
      <c r="A617" s="50"/>
      <c r="B617" s="46"/>
      <c r="C617" s="46"/>
      <c r="D617" s="46"/>
      <c r="E617" s="70"/>
      <c r="F617" s="50"/>
      <c r="G617" s="50"/>
      <c r="H617" s="50"/>
      <c r="I617" s="50"/>
      <c r="J617" s="102"/>
      <c r="K617" s="46"/>
      <c r="L617" s="46"/>
      <c r="M617" s="46"/>
      <c r="N617" s="46"/>
      <c r="O617" s="46"/>
      <c r="P617" s="46"/>
      <c r="Q617" s="46"/>
      <c r="R617" s="46"/>
      <c r="S617" s="46"/>
      <c r="T617" s="46"/>
      <c r="U617" s="46"/>
      <c r="V617" s="46"/>
      <c r="W617" s="46"/>
      <c r="X617" s="46"/>
      <c r="Y617" s="46"/>
      <c r="Z617" s="46"/>
      <c r="AA617" s="46"/>
      <c r="AB617" s="46"/>
      <c r="AC617" s="46"/>
      <c r="AD617" s="46"/>
      <c r="AE617" s="46"/>
      <c r="AF617" s="46"/>
      <c r="AG617" s="46"/>
      <c r="AH617" s="46"/>
      <c r="AI617" s="46"/>
      <c r="AJ617" s="46"/>
      <c r="AK617" s="46"/>
      <c r="AL617" s="46"/>
    </row>
    <row r="618">
      <c r="A618" s="50"/>
      <c r="B618" s="46"/>
      <c r="C618" s="46"/>
      <c r="D618" s="46"/>
      <c r="E618" s="70"/>
      <c r="F618" s="50"/>
      <c r="G618" s="50"/>
      <c r="H618" s="50"/>
      <c r="I618" s="50"/>
      <c r="J618" s="102"/>
      <c r="K618" s="46"/>
      <c r="L618" s="46"/>
      <c r="M618" s="46"/>
      <c r="N618" s="46"/>
      <c r="O618" s="46"/>
      <c r="P618" s="46"/>
      <c r="Q618" s="46"/>
      <c r="R618" s="46"/>
      <c r="S618" s="46"/>
      <c r="T618" s="46"/>
      <c r="U618" s="46"/>
      <c r="V618" s="46"/>
      <c r="W618" s="46"/>
      <c r="X618" s="46"/>
      <c r="Y618" s="46"/>
      <c r="Z618" s="46"/>
      <c r="AA618" s="46"/>
      <c r="AB618" s="46"/>
      <c r="AC618" s="46"/>
      <c r="AD618" s="46"/>
      <c r="AE618" s="46"/>
      <c r="AF618" s="46"/>
      <c r="AG618" s="46"/>
      <c r="AH618" s="46"/>
      <c r="AI618" s="46"/>
      <c r="AJ618" s="46"/>
      <c r="AK618" s="46"/>
      <c r="AL618" s="46"/>
    </row>
    <row r="619">
      <c r="A619" s="50"/>
      <c r="B619" s="46"/>
      <c r="C619" s="46"/>
      <c r="D619" s="46"/>
      <c r="E619" s="70"/>
      <c r="F619" s="50"/>
      <c r="G619" s="50"/>
      <c r="H619" s="50"/>
      <c r="I619" s="50"/>
      <c r="J619" s="102"/>
      <c r="K619" s="46"/>
      <c r="L619" s="46"/>
      <c r="M619" s="46"/>
      <c r="N619" s="46"/>
      <c r="O619" s="46"/>
      <c r="P619" s="46"/>
      <c r="Q619" s="46"/>
      <c r="R619" s="46"/>
      <c r="S619" s="46"/>
      <c r="T619" s="46"/>
      <c r="U619" s="46"/>
      <c r="V619" s="46"/>
      <c r="W619" s="46"/>
      <c r="X619" s="46"/>
      <c r="Y619" s="46"/>
      <c r="Z619" s="46"/>
      <c r="AA619" s="46"/>
      <c r="AB619" s="46"/>
      <c r="AC619" s="46"/>
      <c r="AD619" s="46"/>
      <c r="AE619" s="46"/>
      <c r="AF619" s="46"/>
      <c r="AG619" s="46"/>
      <c r="AH619" s="46"/>
      <c r="AI619" s="46"/>
      <c r="AJ619" s="46"/>
      <c r="AK619" s="46"/>
      <c r="AL619" s="46"/>
    </row>
    <row r="620">
      <c r="A620" s="50"/>
      <c r="B620" s="46"/>
      <c r="C620" s="46"/>
      <c r="D620" s="46"/>
      <c r="E620" s="70"/>
      <c r="F620" s="50"/>
      <c r="G620" s="50"/>
      <c r="H620" s="50"/>
      <c r="I620" s="50"/>
      <c r="J620" s="102"/>
      <c r="K620" s="46"/>
      <c r="L620" s="46"/>
      <c r="M620" s="46"/>
      <c r="N620" s="46"/>
      <c r="O620" s="46"/>
      <c r="P620" s="46"/>
      <c r="Q620" s="46"/>
      <c r="R620" s="46"/>
      <c r="S620" s="46"/>
      <c r="T620" s="46"/>
      <c r="U620" s="46"/>
      <c r="V620" s="46"/>
      <c r="W620" s="46"/>
      <c r="X620" s="46"/>
      <c r="Y620" s="46"/>
      <c r="Z620" s="46"/>
      <c r="AA620" s="46"/>
      <c r="AB620" s="46"/>
      <c r="AC620" s="46"/>
      <c r="AD620" s="46"/>
      <c r="AE620" s="46"/>
      <c r="AF620" s="46"/>
      <c r="AG620" s="46"/>
      <c r="AH620" s="46"/>
      <c r="AI620" s="46"/>
      <c r="AJ620" s="46"/>
      <c r="AK620" s="46"/>
      <c r="AL620" s="46"/>
    </row>
    <row r="621">
      <c r="A621" s="50"/>
      <c r="B621" s="46"/>
      <c r="C621" s="46"/>
      <c r="D621" s="46"/>
      <c r="E621" s="70"/>
      <c r="F621" s="50"/>
      <c r="G621" s="50"/>
      <c r="H621" s="50"/>
      <c r="I621" s="50"/>
      <c r="J621" s="102"/>
      <c r="K621" s="46"/>
      <c r="L621" s="46"/>
      <c r="M621" s="46"/>
      <c r="N621" s="46"/>
      <c r="O621" s="46"/>
      <c r="P621" s="46"/>
      <c r="Q621" s="46"/>
      <c r="R621" s="46"/>
      <c r="S621" s="46"/>
      <c r="T621" s="46"/>
      <c r="U621" s="46"/>
      <c r="V621" s="46"/>
      <c r="W621" s="46"/>
      <c r="X621" s="46"/>
      <c r="Y621" s="46"/>
      <c r="Z621" s="46"/>
      <c r="AA621" s="46"/>
      <c r="AB621" s="46"/>
      <c r="AC621" s="46"/>
      <c r="AD621" s="46"/>
      <c r="AE621" s="46"/>
      <c r="AF621" s="46"/>
      <c r="AG621" s="46"/>
      <c r="AH621" s="46"/>
      <c r="AI621" s="46"/>
      <c r="AJ621" s="46"/>
      <c r="AK621" s="46"/>
      <c r="AL621" s="46"/>
    </row>
    <row r="622">
      <c r="A622" s="50"/>
      <c r="B622" s="46"/>
      <c r="C622" s="46"/>
      <c r="D622" s="46"/>
      <c r="E622" s="70"/>
      <c r="F622" s="50"/>
      <c r="G622" s="50"/>
      <c r="H622" s="50"/>
      <c r="I622" s="50"/>
      <c r="J622" s="102"/>
      <c r="K622" s="46"/>
      <c r="L622" s="46"/>
      <c r="M622" s="46"/>
      <c r="N622" s="46"/>
      <c r="O622" s="46"/>
      <c r="P622" s="46"/>
      <c r="Q622" s="46"/>
      <c r="R622" s="46"/>
      <c r="S622" s="46"/>
      <c r="T622" s="46"/>
      <c r="U622" s="46"/>
      <c r="V622" s="46"/>
      <c r="W622" s="46"/>
      <c r="X622" s="46"/>
      <c r="Y622" s="46"/>
      <c r="Z622" s="46"/>
      <c r="AA622" s="46"/>
      <c r="AB622" s="46"/>
      <c r="AC622" s="46"/>
      <c r="AD622" s="46"/>
      <c r="AE622" s="46"/>
      <c r="AF622" s="46"/>
      <c r="AG622" s="46"/>
      <c r="AH622" s="46"/>
      <c r="AI622" s="46"/>
      <c r="AJ622" s="46"/>
      <c r="AK622" s="46"/>
      <c r="AL622" s="46"/>
    </row>
    <row r="623">
      <c r="A623" s="50"/>
      <c r="B623" s="46"/>
      <c r="C623" s="46"/>
      <c r="D623" s="46"/>
      <c r="E623" s="70"/>
      <c r="F623" s="50"/>
      <c r="G623" s="50"/>
      <c r="H623" s="50"/>
      <c r="I623" s="50"/>
      <c r="J623" s="102"/>
      <c r="K623" s="46"/>
      <c r="L623" s="46"/>
      <c r="M623" s="46"/>
      <c r="N623" s="46"/>
      <c r="O623" s="46"/>
      <c r="P623" s="46"/>
      <c r="Q623" s="46"/>
      <c r="R623" s="46"/>
      <c r="S623" s="46"/>
      <c r="T623" s="46"/>
      <c r="U623" s="46"/>
      <c r="V623" s="46"/>
      <c r="W623" s="46"/>
      <c r="X623" s="46"/>
      <c r="Y623" s="46"/>
      <c r="Z623" s="46"/>
      <c r="AA623" s="46"/>
      <c r="AB623" s="46"/>
      <c r="AC623" s="46"/>
      <c r="AD623" s="46"/>
      <c r="AE623" s="46"/>
      <c r="AF623" s="46"/>
      <c r="AG623" s="46"/>
      <c r="AH623" s="46"/>
      <c r="AI623" s="46"/>
      <c r="AJ623" s="46"/>
      <c r="AK623" s="46"/>
      <c r="AL623" s="46"/>
    </row>
    <row r="624">
      <c r="A624" s="50"/>
      <c r="B624" s="46"/>
      <c r="C624" s="46"/>
      <c r="D624" s="46"/>
      <c r="E624" s="70"/>
      <c r="F624" s="50"/>
      <c r="G624" s="50"/>
      <c r="H624" s="50"/>
      <c r="I624" s="50"/>
      <c r="J624" s="102"/>
      <c r="K624" s="46"/>
      <c r="L624" s="46"/>
      <c r="M624" s="46"/>
      <c r="N624" s="46"/>
      <c r="O624" s="46"/>
      <c r="P624" s="46"/>
      <c r="Q624" s="46"/>
      <c r="R624" s="46"/>
      <c r="S624" s="46"/>
      <c r="T624" s="46"/>
      <c r="U624" s="46"/>
      <c r="V624" s="46"/>
      <c r="W624" s="46"/>
      <c r="X624" s="46"/>
      <c r="Y624" s="46"/>
      <c r="Z624" s="46"/>
      <c r="AA624" s="46"/>
      <c r="AB624" s="46"/>
      <c r="AC624" s="46"/>
      <c r="AD624" s="46"/>
      <c r="AE624" s="46"/>
      <c r="AF624" s="46"/>
      <c r="AG624" s="46"/>
      <c r="AH624" s="46"/>
      <c r="AI624" s="46"/>
      <c r="AJ624" s="46"/>
      <c r="AK624" s="46"/>
      <c r="AL624" s="46"/>
    </row>
    <row r="625">
      <c r="A625" s="50"/>
      <c r="B625" s="46"/>
      <c r="C625" s="46"/>
      <c r="D625" s="46"/>
      <c r="E625" s="70"/>
      <c r="F625" s="50"/>
      <c r="G625" s="50"/>
      <c r="H625" s="50"/>
      <c r="I625" s="50"/>
      <c r="J625" s="102"/>
      <c r="K625" s="46"/>
      <c r="L625" s="46"/>
      <c r="M625" s="46"/>
      <c r="N625" s="46"/>
      <c r="O625" s="46"/>
      <c r="P625" s="46"/>
      <c r="Q625" s="46"/>
      <c r="R625" s="46"/>
      <c r="S625" s="46"/>
      <c r="T625" s="46"/>
      <c r="U625" s="46"/>
      <c r="V625" s="46"/>
      <c r="W625" s="46"/>
      <c r="X625" s="46"/>
      <c r="Y625" s="46"/>
      <c r="Z625" s="46"/>
      <c r="AA625" s="46"/>
      <c r="AB625" s="46"/>
      <c r="AC625" s="46"/>
      <c r="AD625" s="46"/>
      <c r="AE625" s="46"/>
      <c r="AF625" s="46"/>
      <c r="AG625" s="46"/>
      <c r="AH625" s="46"/>
      <c r="AI625" s="46"/>
      <c r="AJ625" s="46"/>
      <c r="AK625" s="46"/>
      <c r="AL625" s="46"/>
    </row>
    <row r="626">
      <c r="A626" s="50"/>
      <c r="B626" s="46"/>
      <c r="C626" s="46"/>
      <c r="D626" s="46"/>
      <c r="E626" s="70"/>
      <c r="F626" s="50"/>
      <c r="G626" s="50"/>
      <c r="H626" s="50"/>
      <c r="I626" s="50"/>
      <c r="J626" s="102"/>
      <c r="K626" s="46"/>
      <c r="L626" s="46"/>
      <c r="M626" s="46"/>
      <c r="N626" s="46"/>
      <c r="O626" s="46"/>
      <c r="P626" s="46"/>
      <c r="Q626" s="46"/>
      <c r="R626" s="46"/>
      <c r="S626" s="46"/>
      <c r="T626" s="46"/>
      <c r="U626" s="46"/>
      <c r="V626" s="46"/>
      <c r="W626" s="46"/>
      <c r="X626" s="46"/>
      <c r="Y626" s="46"/>
      <c r="Z626" s="46"/>
      <c r="AA626" s="46"/>
      <c r="AB626" s="46"/>
      <c r="AC626" s="46"/>
      <c r="AD626" s="46"/>
      <c r="AE626" s="46"/>
      <c r="AF626" s="46"/>
      <c r="AG626" s="46"/>
      <c r="AH626" s="46"/>
      <c r="AI626" s="46"/>
      <c r="AJ626" s="46"/>
      <c r="AK626" s="46"/>
      <c r="AL626" s="46"/>
    </row>
    <row r="627">
      <c r="A627" s="50"/>
      <c r="B627" s="46"/>
      <c r="C627" s="46"/>
      <c r="D627" s="46"/>
      <c r="E627" s="70"/>
      <c r="F627" s="50"/>
      <c r="G627" s="50"/>
      <c r="H627" s="50"/>
      <c r="I627" s="50"/>
      <c r="J627" s="102"/>
      <c r="K627" s="46"/>
      <c r="L627" s="46"/>
      <c r="M627" s="46"/>
      <c r="N627" s="46"/>
      <c r="O627" s="46"/>
      <c r="P627" s="46"/>
      <c r="Q627" s="46"/>
      <c r="R627" s="46"/>
      <c r="S627" s="46"/>
      <c r="T627" s="46"/>
      <c r="U627" s="46"/>
      <c r="V627" s="46"/>
      <c r="W627" s="46"/>
      <c r="X627" s="46"/>
      <c r="Y627" s="46"/>
      <c r="Z627" s="46"/>
      <c r="AA627" s="46"/>
      <c r="AB627" s="46"/>
      <c r="AC627" s="46"/>
      <c r="AD627" s="46"/>
      <c r="AE627" s="46"/>
      <c r="AF627" s="46"/>
      <c r="AG627" s="46"/>
      <c r="AH627" s="46"/>
      <c r="AI627" s="46"/>
      <c r="AJ627" s="46"/>
      <c r="AK627" s="46"/>
      <c r="AL627" s="46"/>
    </row>
    <row r="628">
      <c r="A628" s="50"/>
      <c r="B628" s="46"/>
      <c r="C628" s="46"/>
      <c r="D628" s="46"/>
      <c r="E628" s="70"/>
      <c r="F628" s="50"/>
      <c r="G628" s="50"/>
      <c r="H628" s="50"/>
      <c r="I628" s="50"/>
      <c r="J628" s="102"/>
      <c r="K628" s="46"/>
      <c r="L628" s="46"/>
      <c r="M628" s="46"/>
      <c r="N628" s="46"/>
      <c r="O628" s="46"/>
      <c r="P628" s="46"/>
      <c r="Q628" s="46"/>
      <c r="R628" s="46"/>
      <c r="S628" s="46"/>
      <c r="T628" s="46"/>
      <c r="U628" s="46"/>
      <c r="V628" s="46"/>
      <c r="W628" s="46"/>
      <c r="X628" s="46"/>
      <c r="Y628" s="46"/>
      <c r="Z628" s="46"/>
      <c r="AA628" s="46"/>
      <c r="AB628" s="46"/>
      <c r="AC628" s="46"/>
      <c r="AD628" s="46"/>
      <c r="AE628" s="46"/>
      <c r="AF628" s="46"/>
      <c r="AG628" s="46"/>
      <c r="AH628" s="46"/>
      <c r="AI628" s="46"/>
      <c r="AJ628" s="46"/>
      <c r="AK628" s="46"/>
      <c r="AL628" s="46"/>
    </row>
    <row r="629">
      <c r="A629" s="50"/>
      <c r="B629" s="46"/>
      <c r="C629" s="46"/>
      <c r="D629" s="46"/>
      <c r="E629" s="70"/>
      <c r="F629" s="50"/>
      <c r="G629" s="50"/>
      <c r="H629" s="50"/>
      <c r="I629" s="50"/>
      <c r="J629" s="102"/>
      <c r="K629" s="46"/>
      <c r="L629" s="46"/>
      <c r="M629" s="46"/>
      <c r="N629" s="46"/>
      <c r="O629" s="46"/>
      <c r="P629" s="46"/>
      <c r="Q629" s="46"/>
      <c r="R629" s="46"/>
      <c r="S629" s="46"/>
      <c r="T629" s="46"/>
      <c r="U629" s="46"/>
      <c r="V629" s="46"/>
      <c r="W629" s="46"/>
      <c r="X629" s="46"/>
      <c r="Y629" s="46"/>
      <c r="Z629" s="46"/>
      <c r="AA629" s="46"/>
      <c r="AB629" s="46"/>
      <c r="AC629" s="46"/>
      <c r="AD629" s="46"/>
      <c r="AE629" s="46"/>
      <c r="AF629" s="46"/>
      <c r="AG629" s="46"/>
      <c r="AH629" s="46"/>
      <c r="AI629" s="46"/>
      <c r="AJ629" s="46"/>
      <c r="AK629" s="46"/>
      <c r="AL629" s="46"/>
    </row>
    <row r="630">
      <c r="A630" s="50"/>
      <c r="B630" s="46"/>
      <c r="C630" s="46"/>
      <c r="D630" s="46"/>
      <c r="E630" s="70"/>
      <c r="F630" s="50"/>
      <c r="G630" s="50"/>
      <c r="H630" s="50"/>
      <c r="I630" s="50"/>
      <c r="J630" s="102"/>
      <c r="K630" s="46"/>
      <c r="L630" s="46"/>
      <c r="M630" s="46"/>
      <c r="N630" s="46"/>
      <c r="O630" s="46"/>
      <c r="P630" s="46"/>
      <c r="Q630" s="46"/>
      <c r="R630" s="46"/>
      <c r="S630" s="46"/>
      <c r="T630" s="46"/>
      <c r="U630" s="46"/>
      <c r="V630" s="46"/>
      <c r="W630" s="46"/>
      <c r="X630" s="46"/>
      <c r="Y630" s="46"/>
      <c r="Z630" s="46"/>
      <c r="AA630" s="46"/>
      <c r="AB630" s="46"/>
      <c r="AC630" s="46"/>
      <c r="AD630" s="46"/>
      <c r="AE630" s="46"/>
      <c r="AF630" s="46"/>
      <c r="AG630" s="46"/>
      <c r="AH630" s="46"/>
      <c r="AI630" s="46"/>
      <c r="AJ630" s="46"/>
      <c r="AK630" s="46"/>
      <c r="AL630" s="46"/>
    </row>
    <row r="631">
      <c r="A631" s="50"/>
      <c r="B631" s="46"/>
      <c r="C631" s="46"/>
      <c r="D631" s="46"/>
      <c r="E631" s="70"/>
      <c r="F631" s="50"/>
      <c r="G631" s="50"/>
      <c r="H631" s="50"/>
      <c r="I631" s="50"/>
      <c r="J631" s="102"/>
      <c r="K631" s="46"/>
      <c r="L631" s="46"/>
      <c r="M631" s="46"/>
      <c r="N631" s="46"/>
      <c r="O631" s="46"/>
      <c r="P631" s="46"/>
      <c r="Q631" s="46"/>
      <c r="R631" s="46"/>
      <c r="S631" s="46"/>
      <c r="T631" s="46"/>
      <c r="U631" s="46"/>
      <c r="V631" s="46"/>
      <c r="W631" s="46"/>
      <c r="X631" s="46"/>
      <c r="Y631" s="46"/>
      <c r="Z631" s="46"/>
      <c r="AA631" s="46"/>
      <c r="AB631" s="46"/>
      <c r="AC631" s="46"/>
      <c r="AD631" s="46"/>
      <c r="AE631" s="46"/>
      <c r="AF631" s="46"/>
      <c r="AG631" s="46"/>
      <c r="AH631" s="46"/>
      <c r="AI631" s="46"/>
      <c r="AJ631" s="46"/>
      <c r="AK631" s="46"/>
      <c r="AL631" s="46"/>
    </row>
    <row r="632">
      <c r="A632" s="50"/>
      <c r="B632" s="46"/>
      <c r="C632" s="46"/>
      <c r="D632" s="46"/>
      <c r="E632" s="70"/>
      <c r="F632" s="50"/>
      <c r="G632" s="50"/>
      <c r="H632" s="50"/>
      <c r="I632" s="50"/>
      <c r="J632" s="102"/>
      <c r="K632" s="46"/>
      <c r="L632" s="46"/>
      <c r="M632" s="46"/>
      <c r="N632" s="46"/>
      <c r="O632" s="46"/>
      <c r="P632" s="46"/>
      <c r="Q632" s="46"/>
      <c r="R632" s="46"/>
      <c r="S632" s="46"/>
      <c r="T632" s="46"/>
      <c r="U632" s="46"/>
      <c r="V632" s="46"/>
      <c r="W632" s="46"/>
      <c r="X632" s="46"/>
      <c r="Y632" s="46"/>
      <c r="Z632" s="46"/>
      <c r="AA632" s="46"/>
      <c r="AB632" s="46"/>
      <c r="AC632" s="46"/>
      <c r="AD632" s="46"/>
      <c r="AE632" s="46"/>
      <c r="AF632" s="46"/>
      <c r="AG632" s="46"/>
      <c r="AH632" s="46"/>
      <c r="AI632" s="46"/>
      <c r="AJ632" s="46"/>
      <c r="AK632" s="46"/>
      <c r="AL632" s="46"/>
    </row>
    <row r="633">
      <c r="A633" s="50"/>
      <c r="B633" s="46"/>
      <c r="C633" s="46"/>
      <c r="D633" s="46"/>
      <c r="E633" s="70"/>
      <c r="F633" s="50"/>
      <c r="G633" s="50"/>
      <c r="H633" s="50"/>
      <c r="I633" s="50"/>
      <c r="J633" s="102"/>
      <c r="K633" s="46"/>
      <c r="L633" s="46"/>
      <c r="M633" s="46"/>
      <c r="N633" s="46"/>
      <c r="O633" s="46"/>
      <c r="P633" s="46"/>
      <c r="Q633" s="46"/>
      <c r="R633" s="46"/>
      <c r="S633" s="46"/>
      <c r="T633" s="46"/>
      <c r="U633" s="46"/>
      <c r="V633" s="46"/>
      <c r="W633" s="46"/>
      <c r="X633" s="46"/>
      <c r="Y633" s="46"/>
      <c r="Z633" s="46"/>
      <c r="AA633" s="46"/>
      <c r="AB633" s="46"/>
      <c r="AC633" s="46"/>
      <c r="AD633" s="46"/>
      <c r="AE633" s="46"/>
      <c r="AF633" s="46"/>
      <c r="AG633" s="46"/>
      <c r="AH633" s="46"/>
      <c r="AI633" s="46"/>
      <c r="AJ633" s="46"/>
      <c r="AK633" s="46"/>
      <c r="AL633" s="46"/>
    </row>
    <row r="634">
      <c r="A634" s="50"/>
      <c r="B634" s="46"/>
      <c r="C634" s="46"/>
      <c r="D634" s="46"/>
      <c r="E634" s="70"/>
      <c r="F634" s="50"/>
      <c r="G634" s="50"/>
      <c r="H634" s="50"/>
      <c r="I634" s="50"/>
      <c r="J634" s="102"/>
      <c r="K634" s="46"/>
      <c r="L634" s="46"/>
      <c r="M634" s="46"/>
      <c r="N634" s="46"/>
      <c r="O634" s="46"/>
      <c r="P634" s="46"/>
      <c r="Q634" s="46"/>
      <c r="R634" s="46"/>
      <c r="S634" s="46"/>
      <c r="T634" s="46"/>
      <c r="U634" s="46"/>
      <c r="V634" s="46"/>
      <c r="W634" s="46"/>
      <c r="X634" s="46"/>
      <c r="Y634" s="46"/>
      <c r="Z634" s="46"/>
      <c r="AA634" s="46"/>
      <c r="AB634" s="46"/>
      <c r="AC634" s="46"/>
      <c r="AD634" s="46"/>
      <c r="AE634" s="46"/>
      <c r="AF634" s="46"/>
      <c r="AG634" s="46"/>
      <c r="AH634" s="46"/>
      <c r="AI634" s="46"/>
      <c r="AJ634" s="46"/>
      <c r="AK634" s="46"/>
      <c r="AL634" s="46"/>
    </row>
    <row r="635">
      <c r="A635" s="50"/>
      <c r="B635" s="46"/>
      <c r="C635" s="46"/>
      <c r="D635" s="46"/>
      <c r="E635" s="70"/>
      <c r="F635" s="50"/>
      <c r="G635" s="50"/>
      <c r="H635" s="50"/>
      <c r="I635" s="50"/>
      <c r="J635" s="102"/>
      <c r="K635" s="46"/>
      <c r="L635" s="46"/>
      <c r="M635" s="46"/>
      <c r="N635" s="46"/>
      <c r="O635" s="46"/>
      <c r="P635" s="46"/>
      <c r="Q635" s="46"/>
      <c r="R635" s="46"/>
      <c r="S635" s="46"/>
      <c r="T635" s="46"/>
      <c r="U635" s="46"/>
      <c r="V635" s="46"/>
      <c r="W635" s="46"/>
      <c r="X635" s="46"/>
      <c r="Y635" s="46"/>
      <c r="Z635" s="46"/>
      <c r="AA635" s="46"/>
      <c r="AB635" s="46"/>
      <c r="AC635" s="46"/>
      <c r="AD635" s="46"/>
      <c r="AE635" s="46"/>
      <c r="AF635" s="46"/>
      <c r="AG635" s="46"/>
      <c r="AH635" s="46"/>
      <c r="AI635" s="46"/>
      <c r="AJ635" s="46"/>
      <c r="AK635" s="46"/>
      <c r="AL635" s="46"/>
    </row>
    <row r="636">
      <c r="A636" s="50"/>
      <c r="B636" s="46"/>
      <c r="C636" s="46"/>
      <c r="D636" s="46"/>
      <c r="E636" s="70"/>
      <c r="F636" s="50"/>
      <c r="G636" s="50"/>
      <c r="H636" s="50"/>
      <c r="I636" s="50"/>
      <c r="J636" s="102"/>
      <c r="K636" s="46"/>
      <c r="L636" s="46"/>
      <c r="M636" s="46"/>
      <c r="N636" s="46"/>
      <c r="O636" s="46"/>
      <c r="P636" s="46"/>
      <c r="Q636" s="46"/>
      <c r="R636" s="46"/>
      <c r="S636" s="46"/>
      <c r="T636" s="46"/>
      <c r="U636" s="46"/>
      <c r="V636" s="46"/>
      <c r="W636" s="46"/>
      <c r="X636" s="46"/>
      <c r="Y636" s="46"/>
      <c r="Z636" s="46"/>
      <c r="AA636" s="46"/>
      <c r="AB636" s="46"/>
      <c r="AC636" s="46"/>
      <c r="AD636" s="46"/>
      <c r="AE636" s="46"/>
      <c r="AF636" s="46"/>
      <c r="AG636" s="46"/>
      <c r="AH636" s="46"/>
      <c r="AI636" s="46"/>
      <c r="AJ636" s="46"/>
      <c r="AK636" s="46"/>
      <c r="AL636" s="46"/>
    </row>
    <row r="637">
      <c r="A637" s="50"/>
      <c r="B637" s="46"/>
      <c r="C637" s="46"/>
      <c r="D637" s="46"/>
      <c r="E637" s="70"/>
      <c r="F637" s="50"/>
      <c r="G637" s="50"/>
      <c r="H637" s="50"/>
      <c r="I637" s="50"/>
      <c r="J637" s="102"/>
      <c r="K637" s="46"/>
      <c r="L637" s="46"/>
      <c r="M637" s="46"/>
      <c r="N637" s="46"/>
      <c r="O637" s="46"/>
      <c r="P637" s="46"/>
      <c r="Q637" s="46"/>
      <c r="R637" s="46"/>
      <c r="S637" s="46"/>
      <c r="T637" s="46"/>
      <c r="U637" s="46"/>
      <c r="V637" s="46"/>
      <c r="W637" s="46"/>
      <c r="X637" s="46"/>
      <c r="Y637" s="46"/>
      <c r="Z637" s="46"/>
      <c r="AA637" s="46"/>
      <c r="AB637" s="46"/>
      <c r="AC637" s="46"/>
      <c r="AD637" s="46"/>
      <c r="AE637" s="46"/>
      <c r="AF637" s="46"/>
      <c r="AG637" s="46"/>
      <c r="AH637" s="46"/>
      <c r="AI637" s="46"/>
      <c r="AJ637" s="46"/>
      <c r="AK637" s="46"/>
      <c r="AL637" s="46"/>
    </row>
    <row r="638">
      <c r="A638" s="50"/>
      <c r="B638" s="46"/>
      <c r="C638" s="46"/>
      <c r="D638" s="46"/>
      <c r="E638" s="70"/>
      <c r="F638" s="50"/>
      <c r="G638" s="50"/>
      <c r="H638" s="50"/>
      <c r="I638" s="50"/>
      <c r="J638" s="102"/>
      <c r="K638" s="46"/>
      <c r="L638" s="46"/>
      <c r="M638" s="46"/>
      <c r="N638" s="46"/>
      <c r="O638" s="46"/>
      <c r="P638" s="46"/>
      <c r="Q638" s="46"/>
      <c r="R638" s="46"/>
      <c r="S638" s="46"/>
      <c r="T638" s="46"/>
      <c r="U638" s="46"/>
      <c r="V638" s="46"/>
      <c r="W638" s="46"/>
      <c r="X638" s="46"/>
      <c r="Y638" s="46"/>
      <c r="Z638" s="46"/>
      <c r="AA638" s="46"/>
      <c r="AB638" s="46"/>
      <c r="AC638" s="46"/>
      <c r="AD638" s="46"/>
      <c r="AE638" s="46"/>
      <c r="AF638" s="46"/>
      <c r="AG638" s="46"/>
      <c r="AH638" s="46"/>
      <c r="AI638" s="46"/>
      <c r="AJ638" s="46"/>
      <c r="AK638" s="46"/>
      <c r="AL638" s="46"/>
    </row>
    <row r="639">
      <c r="A639" s="50"/>
      <c r="B639" s="46"/>
      <c r="C639" s="46"/>
      <c r="D639" s="46"/>
      <c r="E639" s="70"/>
      <c r="F639" s="50"/>
      <c r="G639" s="50"/>
      <c r="H639" s="50"/>
      <c r="I639" s="50"/>
      <c r="J639" s="102"/>
      <c r="K639" s="46"/>
      <c r="L639" s="46"/>
      <c r="M639" s="46"/>
      <c r="N639" s="46"/>
      <c r="O639" s="46"/>
      <c r="P639" s="46"/>
      <c r="Q639" s="46"/>
      <c r="R639" s="46"/>
      <c r="S639" s="46"/>
      <c r="T639" s="46"/>
      <c r="U639" s="46"/>
      <c r="V639" s="46"/>
      <c r="W639" s="46"/>
      <c r="X639" s="46"/>
      <c r="Y639" s="46"/>
      <c r="Z639" s="46"/>
      <c r="AA639" s="46"/>
      <c r="AB639" s="46"/>
      <c r="AC639" s="46"/>
      <c r="AD639" s="46"/>
      <c r="AE639" s="46"/>
      <c r="AF639" s="46"/>
      <c r="AG639" s="46"/>
      <c r="AH639" s="46"/>
      <c r="AI639" s="46"/>
      <c r="AJ639" s="46"/>
      <c r="AK639" s="46"/>
      <c r="AL639" s="46"/>
    </row>
    <row r="640">
      <c r="A640" s="50"/>
      <c r="B640" s="46"/>
      <c r="C640" s="46"/>
      <c r="D640" s="46"/>
      <c r="E640" s="70"/>
      <c r="F640" s="50"/>
      <c r="G640" s="50"/>
      <c r="H640" s="50"/>
      <c r="I640" s="50"/>
      <c r="J640" s="102"/>
      <c r="K640" s="46"/>
      <c r="L640" s="46"/>
      <c r="M640" s="46"/>
      <c r="N640" s="46"/>
      <c r="O640" s="46"/>
      <c r="P640" s="46"/>
      <c r="Q640" s="46"/>
      <c r="R640" s="46"/>
      <c r="S640" s="46"/>
      <c r="T640" s="46"/>
      <c r="U640" s="46"/>
      <c r="V640" s="46"/>
      <c r="W640" s="46"/>
      <c r="X640" s="46"/>
      <c r="Y640" s="46"/>
      <c r="Z640" s="46"/>
      <c r="AA640" s="46"/>
      <c r="AB640" s="46"/>
      <c r="AC640" s="46"/>
      <c r="AD640" s="46"/>
      <c r="AE640" s="46"/>
      <c r="AF640" s="46"/>
      <c r="AG640" s="46"/>
      <c r="AH640" s="46"/>
      <c r="AI640" s="46"/>
      <c r="AJ640" s="46"/>
      <c r="AK640" s="46"/>
      <c r="AL640" s="46"/>
    </row>
    <row r="641">
      <c r="A641" s="50"/>
      <c r="B641" s="46"/>
      <c r="C641" s="46"/>
      <c r="D641" s="46"/>
      <c r="E641" s="70"/>
      <c r="F641" s="50"/>
      <c r="G641" s="50"/>
      <c r="H641" s="50"/>
      <c r="I641" s="50"/>
      <c r="J641" s="102"/>
      <c r="K641" s="46"/>
      <c r="L641" s="46"/>
      <c r="M641" s="46"/>
      <c r="N641" s="46"/>
      <c r="O641" s="46"/>
      <c r="P641" s="46"/>
      <c r="Q641" s="46"/>
      <c r="R641" s="46"/>
      <c r="S641" s="46"/>
      <c r="T641" s="46"/>
      <c r="U641" s="46"/>
      <c r="V641" s="46"/>
      <c r="W641" s="46"/>
      <c r="X641" s="46"/>
      <c r="Y641" s="46"/>
      <c r="Z641" s="46"/>
      <c r="AA641" s="46"/>
      <c r="AB641" s="46"/>
      <c r="AC641" s="46"/>
      <c r="AD641" s="46"/>
      <c r="AE641" s="46"/>
      <c r="AF641" s="46"/>
      <c r="AG641" s="46"/>
      <c r="AH641" s="46"/>
      <c r="AI641" s="46"/>
      <c r="AJ641" s="46"/>
      <c r="AK641" s="46"/>
      <c r="AL641" s="46"/>
    </row>
    <row r="642">
      <c r="A642" s="50"/>
      <c r="B642" s="46"/>
      <c r="C642" s="46"/>
      <c r="D642" s="46"/>
      <c r="E642" s="70"/>
      <c r="F642" s="50"/>
      <c r="G642" s="50"/>
      <c r="H642" s="50"/>
      <c r="I642" s="50"/>
      <c r="J642" s="102"/>
      <c r="K642" s="46"/>
      <c r="L642" s="46"/>
      <c r="M642" s="46"/>
      <c r="N642" s="46"/>
      <c r="O642" s="46"/>
      <c r="P642" s="46"/>
      <c r="Q642" s="46"/>
      <c r="R642" s="46"/>
      <c r="S642" s="46"/>
      <c r="T642" s="46"/>
      <c r="U642" s="46"/>
      <c r="V642" s="46"/>
      <c r="W642" s="46"/>
      <c r="X642" s="46"/>
      <c r="Y642" s="46"/>
      <c r="Z642" s="46"/>
      <c r="AA642" s="46"/>
      <c r="AB642" s="46"/>
      <c r="AC642" s="46"/>
      <c r="AD642" s="46"/>
      <c r="AE642" s="46"/>
      <c r="AF642" s="46"/>
      <c r="AG642" s="46"/>
      <c r="AH642" s="46"/>
      <c r="AI642" s="46"/>
      <c r="AJ642" s="46"/>
      <c r="AK642" s="46"/>
      <c r="AL642" s="46"/>
    </row>
    <row r="643">
      <c r="A643" s="50"/>
      <c r="B643" s="46"/>
      <c r="C643" s="46"/>
      <c r="D643" s="46"/>
      <c r="E643" s="70"/>
      <c r="F643" s="50"/>
      <c r="G643" s="50"/>
      <c r="H643" s="50"/>
      <c r="I643" s="50"/>
      <c r="J643" s="102"/>
      <c r="K643" s="46"/>
      <c r="L643" s="46"/>
      <c r="M643" s="46"/>
      <c r="N643" s="46"/>
      <c r="O643" s="46"/>
      <c r="P643" s="46"/>
      <c r="Q643" s="46"/>
      <c r="R643" s="46"/>
      <c r="S643" s="46"/>
      <c r="T643" s="46"/>
      <c r="U643" s="46"/>
      <c r="V643" s="46"/>
      <c r="W643" s="46"/>
      <c r="X643" s="46"/>
      <c r="Y643" s="46"/>
      <c r="Z643" s="46"/>
      <c r="AA643" s="46"/>
      <c r="AB643" s="46"/>
      <c r="AC643" s="46"/>
      <c r="AD643" s="46"/>
      <c r="AE643" s="46"/>
      <c r="AF643" s="46"/>
      <c r="AG643" s="46"/>
      <c r="AH643" s="46"/>
      <c r="AI643" s="46"/>
      <c r="AJ643" s="46"/>
      <c r="AK643" s="46"/>
      <c r="AL643" s="46"/>
    </row>
    <row r="644">
      <c r="A644" s="50"/>
      <c r="B644" s="46"/>
      <c r="C644" s="46"/>
      <c r="D644" s="46"/>
      <c r="E644" s="70"/>
      <c r="F644" s="50"/>
      <c r="G644" s="50"/>
      <c r="H644" s="50"/>
      <c r="I644" s="50"/>
      <c r="J644" s="102"/>
      <c r="K644" s="46"/>
      <c r="L644" s="46"/>
      <c r="M644" s="46"/>
      <c r="N644" s="46"/>
      <c r="O644" s="46"/>
      <c r="P644" s="46"/>
      <c r="Q644" s="46"/>
      <c r="R644" s="46"/>
      <c r="S644" s="46"/>
      <c r="T644" s="46"/>
      <c r="U644" s="46"/>
      <c r="V644" s="46"/>
      <c r="W644" s="46"/>
      <c r="X644" s="46"/>
      <c r="Y644" s="46"/>
      <c r="Z644" s="46"/>
      <c r="AA644" s="46"/>
      <c r="AB644" s="46"/>
      <c r="AC644" s="46"/>
      <c r="AD644" s="46"/>
      <c r="AE644" s="46"/>
      <c r="AF644" s="46"/>
      <c r="AG644" s="46"/>
      <c r="AH644" s="46"/>
      <c r="AI644" s="46"/>
      <c r="AJ644" s="46"/>
      <c r="AK644" s="46"/>
      <c r="AL644" s="46"/>
    </row>
    <row r="645">
      <c r="A645" s="50"/>
      <c r="B645" s="46"/>
      <c r="C645" s="46"/>
      <c r="D645" s="46"/>
      <c r="E645" s="70"/>
      <c r="F645" s="50"/>
      <c r="G645" s="50"/>
      <c r="H645" s="50"/>
      <c r="I645" s="50"/>
      <c r="J645" s="102"/>
      <c r="K645" s="46"/>
      <c r="L645" s="46"/>
      <c r="M645" s="46"/>
      <c r="N645" s="46"/>
      <c r="O645" s="46"/>
      <c r="P645" s="46"/>
      <c r="Q645" s="46"/>
      <c r="R645" s="46"/>
      <c r="S645" s="46"/>
      <c r="T645" s="46"/>
      <c r="U645" s="46"/>
      <c r="V645" s="46"/>
      <c r="W645" s="46"/>
      <c r="X645" s="46"/>
      <c r="Y645" s="46"/>
      <c r="Z645" s="46"/>
      <c r="AA645" s="46"/>
      <c r="AB645" s="46"/>
      <c r="AC645" s="46"/>
      <c r="AD645" s="46"/>
      <c r="AE645" s="46"/>
      <c r="AF645" s="46"/>
      <c r="AG645" s="46"/>
      <c r="AH645" s="46"/>
      <c r="AI645" s="46"/>
      <c r="AJ645" s="46"/>
      <c r="AK645" s="46"/>
      <c r="AL645" s="46"/>
    </row>
    <row r="646">
      <c r="A646" s="50"/>
      <c r="B646" s="46"/>
      <c r="C646" s="46"/>
      <c r="D646" s="46"/>
      <c r="E646" s="70"/>
      <c r="F646" s="50"/>
      <c r="G646" s="50"/>
      <c r="H646" s="50"/>
      <c r="I646" s="50"/>
      <c r="J646" s="102"/>
      <c r="K646" s="46"/>
      <c r="L646" s="46"/>
      <c r="M646" s="46"/>
      <c r="N646" s="46"/>
      <c r="O646" s="46"/>
      <c r="P646" s="46"/>
      <c r="Q646" s="46"/>
      <c r="R646" s="46"/>
      <c r="S646" s="46"/>
      <c r="T646" s="46"/>
      <c r="U646" s="46"/>
      <c r="V646" s="46"/>
      <c r="W646" s="46"/>
      <c r="X646" s="46"/>
      <c r="Y646" s="46"/>
      <c r="Z646" s="46"/>
      <c r="AA646" s="46"/>
      <c r="AB646" s="46"/>
      <c r="AC646" s="46"/>
      <c r="AD646" s="46"/>
      <c r="AE646" s="46"/>
      <c r="AF646" s="46"/>
      <c r="AG646" s="46"/>
      <c r="AH646" s="46"/>
      <c r="AI646" s="46"/>
      <c r="AJ646" s="46"/>
      <c r="AK646" s="46"/>
      <c r="AL646" s="46"/>
    </row>
    <row r="647">
      <c r="A647" s="50"/>
      <c r="B647" s="46"/>
      <c r="C647" s="46"/>
      <c r="D647" s="46"/>
      <c r="E647" s="70"/>
      <c r="F647" s="50"/>
      <c r="G647" s="50"/>
      <c r="H647" s="50"/>
      <c r="I647" s="50"/>
      <c r="J647" s="102"/>
      <c r="K647" s="46"/>
      <c r="L647" s="46"/>
      <c r="M647" s="46"/>
      <c r="N647" s="46"/>
      <c r="O647" s="46"/>
      <c r="P647" s="46"/>
      <c r="Q647" s="46"/>
      <c r="R647" s="46"/>
      <c r="S647" s="46"/>
      <c r="T647" s="46"/>
      <c r="U647" s="46"/>
      <c r="V647" s="46"/>
      <c r="W647" s="46"/>
      <c r="X647" s="46"/>
      <c r="Y647" s="46"/>
      <c r="Z647" s="46"/>
      <c r="AA647" s="46"/>
      <c r="AB647" s="46"/>
      <c r="AC647" s="46"/>
      <c r="AD647" s="46"/>
      <c r="AE647" s="46"/>
      <c r="AF647" s="46"/>
      <c r="AG647" s="46"/>
      <c r="AH647" s="46"/>
      <c r="AI647" s="46"/>
      <c r="AJ647" s="46"/>
      <c r="AK647" s="46"/>
      <c r="AL647" s="46"/>
    </row>
    <row r="648">
      <c r="A648" s="50"/>
      <c r="B648" s="46"/>
      <c r="C648" s="46"/>
      <c r="D648" s="46"/>
      <c r="E648" s="70"/>
      <c r="F648" s="50"/>
      <c r="G648" s="50"/>
      <c r="H648" s="50"/>
      <c r="I648" s="50"/>
      <c r="J648" s="102"/>
      <c r="K648" s="46"/>
      <c r="L648" s="46"/>
      <c r="M648" s="46"/>
      <c r="N648" s="46"/>
      <c r="O648" s="46"/>
      <c r="P648" s="46"/>
      <c r="Q648" s="46"/>
      <c r="R648" s="46"/>
      <c r="S648" s="46"/>
      <c r="T648" s="46"/>
      <c r="U648" s="46"/>
      <c r="V648" s="46"/>
      <c r="W648" s="46"/>
      <c r="X648" s="46"/>
      <c r="Y648" s="46"/>
      <c r="Z648" s="46"/>
      <c r="AA648" s="46"/>
      <c r="AB648" s="46"/>
      <c r="AC648" s="46"/>
      <c r="AD648" s="46"/>
      <c r="AE648" s="46"/>
      <c r="AF648" s="46"/>
      <c r="AG648" s="46"/>
      <c r="AH648" s="46"/>
      <c r="AI648" s="46"/>
      <c r="AJ648" s="46"/>
      <c r="AK648" s="46"/>
      <c r="AL648" s="46"/>
    </row>
    <row r="649">
      <c r="A649" s="50"/>
      <c r="B649" s="46"/>
      <c r="C649" s="46"/>
      <c r="D649" s="46"/>
      <c r="E649" s="70"/>
      <c r="F649" s="50"/>
      <c r="G649" s="50"/>
      <c r="H649" s="50"/>
      <c r="I649" s="50"/>
      <c r="J649" s="102"/>
      <c r="K649" s="46"/>
      <c r="L649" s="46"/>
      <c r="M649" s="46"/>
      <c r="N649" s="46"/>
      <c r="O649" s="46"/>
      <c r="P649" s="46"/>
      <c r="Q649" s="46"/>
      <c r="R649" s="46"/>
      <c r="S649" s="46"/>
      <c r="T649" s="46"/>
      <c r="U649" s="46"/>
      <c r="V649" s="46"/>
      <c r="W649" s="46"/>
      <c r="X649" s="46"/>
      <c r="Y649" s="46"/>
      <c r="Z649" s="46"/>
      <c r="AA649" s="46"/>
      <c r="AB649" s="46"/>
      <c r="AC649" s="46"/>
      <c r="AD649" s="46"/>
      <c r="AE649" s="46"/>
      <c r="AF649" s="46"/>
      <c r="AG649" s="46"/>
      <c r="AH649" s="46"/>
      <c r="AI649" s="46"/>
      <c r="AJ649" s="46"/>
      <c r="AK649" s="46"/>
      <c r="AL649" s="46"/>
    </row>
    <row r="650">
      <c r="A650" s="50"/>
      <c r="B650" s="46"/>
      <c r="C650" s="46"/>
      <c r="D650" s="46"/>
      <c r="E650" s="70"/>
      <c r="F650" s="50"/>
      <c r="G650" s="50"/>
      <c r="H650" s="50"/>
      <c r="I650" s="50"/>
      <c r="J650" s="102"/>
      <c r="K650" s="46"/>
      <c r="L650" s="46"/>
      <c r="M650" s="46"/>
      <c r="N650" s="46"/>
      <c r="O650" s="46"/>
      <c r="P650" s="46"/>
      <c r="Q650" s="46"/>
      <c r="R650" s="46"/>
      <c r="S650" s="46"/>
      <c r="T650" s="46"/>
      <c r="U650" s="46"/>
      <c r="V650" s="46"/>
      <c r="W650" s="46"/>
      <c r="X650" s="46"/>
      <c r="Y650" s="46"/>
      <c r="Z650" s="46"/>
      <c r="AA650" s="46"/>
      <c r="AB650" s="46"/>
      <c r="AC650" s="46"/>
      <c r="AD650" s="46"/>
      <c r="AE650" s="46"/>
      <c r="AF650" s="46"/>
      <c r="AG650" s="46"/>
      <c r="AH650" s="46"/>
      <c r="AI650" s="46"/>
      <c r="AJ650" s="46"/>
      <c r="AK650" s="46"/>
      <c r="AL650" s="46"/>
    </row>
    <row r="651">
      <c r="A651" s="50"/>
      <c r="B651" s="46"/>
      <c r="C651" s="46"/>
      <c r="D651" s="46"/>
      <c r="E651" s="70"/>
      <c r="F651" s="50"/>
      <c r="G651" s="50"/>
      <c r="H651" s="50"/>
      <c r="I651" s="50"/>
      <c r="J651" s="102"/>
      <c r="K651" s="46"/>
      <c r="L651" s="46"/>
      <c r="M651" s="46"/>
      <c r="N651" s="46"/>
      <c r="O651" s="46"/>
      <c r="P651" s="46"/>
      <c r="Q651" s="46"/>
      <c r="R651" s="46"/>
      <c r="S651" s="46"/>
      <c r="T651" s="46"/>
      <c r="U651" s="46"/>
      <c r="V651" s="46"/>
      <c r="W651" s="46"/>
      <c r="X651" s="46"/>
      <c r="Y651" s="46"/>
      <c r="Z651" s="46"/>
      <c r="AA651" s="46"/>
      <c r="AB651" s="46"/>
      <c r="AC651" s="46"/>
      <c r="AD651" s="46"/>
      <c r="AE651" s="46"/>
      <c r="AF651" s="46"/>
      <c r="AG651" s="46"/>
      <c r="AH651" s="46"/>
      <c r="AI651" s="46"/>
      <c r="AJ651" s="46"/>
      <c r="AK651" s="46"/>
      <c r="AL651" s="46"/>
    </row>
    <row r="652">
      <c r="A652" s="50"/>
      <c r="B652" s="46"/>
      <c r="C652" s="46"/>
      <c r="D652" s="46"/>
      <c r="E652" s="70"/>
      <c r="F652" s="50"/>
      <c r="G652" s="50"/>
      <c r="H652" s="50"/>
      <c r="I652" s="50"/>
      <c r="J652" s="102"/>
      <c r="K652" s="46"/>
      <c r="L652" s="46"/>
      <c r="M652" s="46"/>
      <c r="N652" s="46"/>
      <c r="O652" s="46"/>
      <c r="P652" s="46"/>
      <c r="Q652" s="46"/>
      <c r="R652" s="46"/>
      <c r="S652" s="46"/>
      <c r="T652" s="46"/>
      <c r="U652" s="46"/>
      <c r="V652" s="46"/>
      <c r="W652" s="46"/>
      <c r="X652" s="46"/>
      <c r="Y652" s="46"/>
      <c r="Z652" s="46"/>
      <c r="AA652" s="46"/>
      <c r="AB652" s="46"/>
      <c r="AC652" s="46"/>
      <c r="AD652" s="46"/>
      <c r="AE652" s="46"/>
      <c r="AF652" s="46"/>
      <c r="AG652" s="46"/>
      <c r="AH652" s="46"/>
      <c r="AI652" s="46"/>
      <c r="AJ652" s="46"/>
      <c r="AK652" s="46"/>
      <c r="AL652" s="46"/>
    </row>
    <row r="653">
      <c r="A653" s="50"/>
      <c r="B653" s="46"/>
      <c r="C653" s="46"/>
      <c r="D653" s="46"/>
      <c r="E653" s="70"/>
      <c r="F653" s="50"/>
      <c r="G653" s="50"/>
      <c r="H653" s="50"/>
      <c r="I653" s="50"/>
      <c r="J653" s="102"/>
      <c r="K653" s="46"/>
      <c r="L653" s="46"/>
      <c r="M653" s="46"/>
      <c r="N653" s="46"/>
      <c r="O653" s="46"/>
      <c r="P653" s="46"/>
      <c r="Q653" s="46"/>
      <c r="R653" s="46"/>
      <c r="S653" s="46"/>
      <c r="T653" s="46"/>
      <c r="U653" s="46"/>
      <c r="V653" s="46"/>
      <c r="W653" s="46"/>
      <c r="X653" s="46"/>
      <c r="Y653" s="46"/>
      <c r="Z653" s="46"/>
      <c r="AA653" s="46"/>
      <c r="AB653" s="46"/>
      <c r="AC653" s="46"/>
      <c r="AD653" s="46"/>
      <c r="AE653" s="46"/>
      <c r="AF653" s="46"/>
      <c r="AG653" s="46"/>
      <c r="AH653" s="46"/>
      <c r="AI653" s="46"/>
      <c r="AJ653" s="46"/>
      <c r="AK653" s="46"/>
      <c r="AL653" s="46"/>
    </row>
    <row r="654">
      <c r="A654" s="50"/>
      <c r="B654" s="46"/>
      <c r="C654" s="46"/>
      <c r="D654" s="46"/>
      <c r="E654" s="70"/>
      <c r="F654" s="50"/>
      <c r="G654" s="50"/>
      <c r="H654" s="50"/>
      <c r="I654" s="50"/>
      <c r="J654" s="102"/>
      <c r="K654" s="46"/>
      <c r="L654" s="46"/>
      <c r="M654" s="46"/>
      <c r="N654" s="46"/>
      <c r="O654" s="46"/>
      <c r="P654" s="46"/>
      <c r="Q654" s="46"/>
      <c r="R654" s="46"/>
      <c r="S654" s="46"/>
      <c r="T654" s="46"/>
      <c r="U654" s="46"/>
      <c r="V654" s="46"/>
      <c r="W654" s="46"/>
      <c r="X654" s="46"/>
      <c r="Y654" s="46"/>
      <c r="Z654" s="46"/>
      <c r="AA654" s="46"/>
      <c r="AB654" s="46"/>
      <c r="AC654" s="46"/>
      <c r="AD654" s="46"/>
      <c r="AE654" s="46"/>
      <c r="AF654" s="46"/>
      <c r="AG654" s="46"/>
      <c r="AH654" s="46"/>
      <c r="AI654" s="46"/>
      <c r="AJ654" s="46"/>
      <c r="AK654" s="46"/>
      <c r="AL654" s="46"/>
    </row>
    <row r="655">
      <c r="A655" s="50"/>
      <c r="B655" s="46"/>
      <c r="C655" s="46"/>
      <c r="D655" s="46"/>
      <c r="E655" s="70"/>
      <c r="F655" s="50"/>
      <c r="G655" s="50"/>
      <c r="H655" s="50"/>
      <c r="I655" s="50"/>
      <c r="J655" s="102"/>
      <c r="K655" s="46"/>
      <c r="L655" s="46"/>
      <c r="M655" s="46"/>
      <c r="N655" s="46"/>
      <c r="O655" s="46"/>
      <c r="P655" s="46"/>
      <c r="Q655" s="46"/>
      <c r="R655" s="46"/>
      <c r="S655" s="46"/>
      <c r="T655" s="46"/>
      <c r="U655" s="46"/>
      <c r="V655" s="46"/>
      <c r="W655" s="46"/>
      <c r="X655" s="46"/>
      <c r="Y655" s="46"/>
      <c r="Z655" s="46"/>
      <c r="AA655" s="46"/>
      <c r="AB655" s="46"/>
      <c r="AC655" s="46"/>
      <c r="AD655" s="46"/>
      <c r="AE655" s="46"/>
      <c r="AF655" s="46"/>
      <c r="AG655" s="46"/>
      <c r="AH655" s="46"/>
      <c r="AI655" s="46"/>
      <c r="AJ655" s="46"/>
      <c r="AK655" s="46"/>
      <c r="AL655" s="46"/>
    </row>
    <row r="656">
      <c r="A656" s="50"/>
      <c r="B656" s="46"/>
      <c r="C656" s="46"/>
      <c r="D656" s="46"/>
      <c r="E656" s="70"/>
      <c r="F656" s="50"/>
      <c r="G656" s="50"/>
      <c r="H656" s="50"/>
      <c r="I656" s="50"/>
      <c r="J656" s="102"/>
      <c r="K656" s="46"/>
      <c r="L656" s="46"/>
      <c r="M656" s="46"/>
      <c r="N656" s="46"/>
      <c r="O656" s="46"/>
      <c r="P656" s="46"/>
      <c r="Q656" s="46"/>
      <c r="R656" s="46"/>
      <c r="S656" s="46"/>
      <c r="T656" s="46"/>
      <c r="U656" s="46"/>
      <c r="V656" s="46"/>
      <c r="W656" s="46"/>
      <c r="X656" s="46"/>
      <c r="Y656" s="46"/>
      <c r="Z656" s="46"/>
      <c r="AA656" s="46"/>
      <c r="AB656" s="46"/>
      <c r="AC656" s="46"/>
      <c r="AD656" s="46"/>
      <c r="AE656" s="46"/>
      <c r="AF656" s="46"/>
      <c r="AG656" s="46"/>
      <c r="AH656" s="46"/>
      <c r="AI656" s="46"/>
      <c r="AJ656" s="46"/>
      <c r="AK656" s="46"/>
      <c r="AL656" s="46"/>
    </row>
    <row r="657">
      <c r="A657" s="50"/>
      <c r="B657" s="46"/>
      <c r="C657" s="46"/>
      <c r="D657" s="46"/>
      <c r="E657" s="70"/>
      <c r="F657" s="50"/>
      <c r="G657" s="50"/>
      <c r="H657" s="50"/>
      <c r="I657" s="50"/>
      <c r="J657" s="102"/>
      <c r="K657" s="46"/>
      <c r="L657" s="46"/>
      <c r="M657" s="46"/>
      <c r="N657" s="46"/>
      <c r="O657" s="46"/>
      <c r="P657" s="46"/>
      <c r="Q657" s="46"/>
      <c r="R657" s="46"/>
      <c r="S657" s="46"/>
      <c r="T657" s="46"/>
      <c r="U657" s="46"/>
      <c r="V657" s="46"/>
      <c r="W657" s="46"/>
      <c r="X657" s="46"/>
      <c r="Y657" s="46"/>
      <c r="Z657" s="46"/>
      <c r="AA657" s="46"/>
      <c r="AB657" s="46"/>
      <c r="AC657" s="46"/>
      <c r="AD657" s="46"/>
      <c r="AE657" s="46"/>
      <c r="AF657" s="46"/>
      <c r="AG657" s="46"/>
      <c r="AH657" s="46"/>
      <c r="AI657" s="46"/>
      <c r="AJ657" s="46"/>
      <c r="AK657" s="46"/>
      <c r="AL657" s="46"/>
    </row>
    <row r="658">
      <c r="A658" s="50"/>
      <c r="B658" s="46"/>
      <c r="C658" s="46"/>
      <c r="D658" s="46"/>
      <c r="E658" s="70"/>
      <c r="F658" s="50"/>
      <c r="G658" s="50"/>
      <c r="H658" s="50"/>
      <c r="I658" s="50"/>
      <c r="J658" s="102"/>
      <c r="K658" s="46"/>
      <c r="L658" s="46"/>
      <c r="M658" s="46"/>
      <c r="N658" s="46"/>
      <c r="O658" s="46"/>
      <c r="P658" s="46"/>
      <c r="Q658" s="46"/>
      <c r="R658" s="46"/>
      <c r="S658" s="46"/>
      <c r="T658" s="46"/>
      <c r="U658" s="46"/>
      <c r="V658" s="46"/>
      <c r="W658" s="46"/>
      <c r="X658" s="46"/>
      <c r="Y658" s="46"/>
      <c r="Z658" s="46"/>
      <c r="AA658" s="46"/>
      <c r="AB658" s="46"/>
      <c r="AC658" s="46"/>
      <c r="AD658" s="46"/>
      <c r="AE658" s="46"/>
      <c r="AF658" s="46"/>
      <c r="AG658" s="46"/>
      <c r="AH658" s="46"/>
      <c r="AI658" s="46"/>
      <c r="AJ658" s="46"/>
      <c r="AK658" s="46"/>
      <c r="AL658" s="46"/>
    </row>
    <row r="659">
      <c r="A659" s="50"/>
      <c r="B659" s="46"/>
      <c r="C659" s="46"/>
      <c r="D659" s="46"/>
      <c r="E659" s="70"/>
      <c r="F659" s="50"/>
      <c r="G659" s="50"/>
      <c r="H659" s="50"/>
      <c r="I659" s="50"/>
      <c r="J659" s="102"/>
      <c r="K659" s="46"/>
      <c r="L659" s="46"/>
      <c r="M659" s="46"/>
      <c r="N659" s="46"/>
      <c r="O659" s="46"/>
      <c r="P659" s="46"/>
      <c r="Q659" s="46"/>
      <c r="R659" s="46"/>
      <c r="S659" s="46"/>
      <c r="T659" s="46"/>
      <c r="U659" s="46"/>
      <c r="V659" s="46"/>
      <c r="W659" s="46"/>
      <c r="X659" s="46"/>
      <c r="Y659" s="46"/>
      <c r="Z659" s="46"/>
      <c r="AA659" s="46"/>
      <c r="AB659" s="46"/>
      <c r="AC659" s="46"/>
      <c r="AD659" s="46"/>
      <c r="AE659" s="46"/>
      <c r="AF659" s="46"/>
      <c r="AG659" s="46"/>
      <c r="AH659" s="46"/>
      <c r="AI659" s="46"/>
      <c r="AJ659" s="46"/>
      <c r="AK659" s="46"/>
      <c r="AL659" s="46"/>
    </row>
    <row r="660">
      <c r="A660" s="50"/>
      <c r="B660" s="46"/>
      <c r="C660" s="46"/>
      <c r="D660" s="46"/>
      <c r="E660" s="70"/>
      <c r="F660" s="50"/>
      <c r="G660" s="50"/>
      <c r="H660" s="50"/>
      <c r="I660" s="50"/>
      <c r="J660" s="102"/>
      <c r="K660" s="46"/>
      <c r="L660" s="46"/>
      <c r="M660" s="46"/>
      <c r="N660" s="46"/>
      <c r="O660" s="46"/>
      <c r="P660" s="46"/>
      <c r="Q660" s="46"/>
      <c r="R660" s="46"/>
      <c r="S660" s="46"/>
      <c r="T660" s="46"/>
      <c r="U660" s="46"/>
      <c r="V660" s="46"/>
      <c r="W660" s="46"/>
      <c r="X660" s="46"/>
      <c r="Y660" s="46"/>
      <c r="Z660" s="46"/>
      <c r="AA660" s="46"/>
      <c r="AB660" s="46"/>
      <c r="AC660" s="46"/>
      <c r="AD660" s="46"/>
      <c r="AE660" s="46"/>
      <c r="AF660" s="46"/>
      <c r="AG660" s="46"/>
      <c r="AH660" s="46"/>
      <c r="AI660" s="46"/>
      <c r="AJ660" s="46"/>
      <c r="AK660" s="46"/>
      <c r="AL660" s="46"/>
    </row>
    <row r="661">
      <c r="A661" s="50"/>
      <c r="B661" s="46"/>
      <c r="C661" s="46"/>
      <c r="D661" s="46"/>
      <c r="E661" s="70"/>
      <c r="F661" s="50"/>
      <c r="G661" s="50"/>
      <c r="H661" s="50"/>
      <c r="I661" s="50"/>
      <c r="J661" s="102"/>
      <c r="K661" s="46"/>
      <c r="L661" s="46"/>
      <c r="M661" s="46"/>
      <c r="N661" s="46"/>
      <c r="O661" s="46"/>
      <c r="P661" s="46"/>
      <c r="Q661" s="46"/>
      <c r="R661" s="46"/>
      <c r="S661" s="46"/>
      <c r="T661" s="46"/>
      <c r="U661" s="46"/>
      <c r="V661" s="46"/>
      <c r="W661" s="46"/>
      <c r="X661" s="46"/>
      <c r="Y661" s="46"/>
      <c r="Z661" s="46"/>
      <c r="AA661" s="46"/>
      <c r="AB661" s="46"/>
      <c r="AC661" s="46"/>
      <c r="AD661" s="46"/>
      <c r="AE661" s="46"/>
      <c r="AF661" s="46"/>
      <c r="AG661" s="46"/>
      <c r="AH661" s="46"/>
      <c r="AI661" s="46"/>
      <c r="AJ661" s="46"/>
      <c r="AK661" s="46"/>
      <c r="AL661" s="46"/>
    </row>
    <row r="662">
      <c r="A662" s="50"/>
      <c r="B662" s="46"/>
      <c r="C662" s="46"/>
      <c r="D662" s="46"/>
      <c r="E662" s="70"/>
      <c r="F662" s="50"/>
      <c r="G662" s="50"/>
      <c r="H662" s="50"/>
      <c r="I662" s="50"/>
      <c r="J662" s="102"/>
      <c r="K662" s="46"/>
      <c r="L662" s="46"/>
      <c r="M662" s="46"/>
      <c r="N662" s="46"/>
      <c r="O662" s="46"/>
      <c r="P662" s="46"/>
      <c r="Q662" s="46"/>
      <c r="R662" s="46"/>
      <c r="S662" s="46"/>
      <c r="T662" s="46"/>
      <c r="U662" s="46"/>
      <c r="V662" s="46"/>
      <c r="W662" s="46"/>
      <c r="X662" s="46"/>
      <c r="Y662" s="46"/>
      <c r="Z662" s="46"/>
      <c r="AA662" s="46"/>
      <c r="AB662" s="46"/>
      <c r="AC662" s="46"/>
      <c r="AD662" s="46"/>
      <c r="AE662" s="46"/>
      <c r="AF662" s="46"/>
      <c r="AG662" s="46"/>
      <c r="AH662" s="46"/>
      <c r="AI662" s="46"/>
      <c r="AJ662" s="46"/>
      <c r="AK662" s="46"/>
      <c r="AL662" s="46"/>
    </row>
    <row r="663">
      <c r="A663" s="50"/>
      <c r="B663" s="46"/>
      <c r="C663" s="46"/>
      <c r="D663" s="46"/>
      <c r="E663" s="70"/>
      <c r="F663" s="50"/>
      <c r="G663" s="50"/>
      <c r="H663" s="50"/>
      <c r="I663" s="50"/>
      <c r="J663" s="102"/>
      <c r="K663" s="46"/>
      <c r="L663" s="46"/>
      <c r="M663" s="46"/>
      <c r="N663" s="46"/>
      <c r="O663" s="46"/>
      <c r="P663" s="46"/>
      <c r="Q663" s="46"/>
      <c r="R663" s="46"/>
      <c r="S663" s="46"/>
      <c r="T663" s="46"/>
      <c r="U663" s="46"/>
      <c r="V663" s="46"/>
      <c r="W663" s="46"/>
      <c r="X663" s="46"/>
      <c r="Y663" s="46"/>
      <c r="Z663" s="46"/>
      <c r="AA663" s="46"/>
      <c r="AB663" s="46"/>
      <c r="AC663" s="46"/>
      <c r="AD663" s="46"/>
      <c r="AE663" s="46"/>
      <c r="AF663" s="46"/>
      <c r="AG663" s="46"/>
      <c r="AH663" s="46"/>
      <c r="AI663" s="46"/>
      <c r="AJ663" s="46"/>
      <c r="AK663" s="46"/>
      <c r="AL663" s="46"/>
    </row>
    <row r="664">
      <c r="A664" s="50"/>
      <c r="B664" s="46"/>
      <c r="C664" s="46"/>
      <c r="D664" s="46"/>
      <c r="E664" s="70"/>
      <c r="F664" s="50"/>
      <c r="G664" s="50"/>
      <c r="H664" s="50"/>
      <c r="I664" s="50"/>
      <c r="J664" s="102"/>
      <c r="K664" s="46"/>
      <c r="L664" s="46"/>
      <c r="M664" s="46"/>
      <c r="N664" s="46"/>
      <c r="O664" s="46"/>
      <c r="P664" s="46"/>
      <c r="Q664" s="46"/>
      <c r="R664" s="46"/>
      <c r="S664" s="46"/>
      <c r="T664" s="46"/>
      <c r="U664" s="46"/>
      <c r="V664" s="46"/>
      <c r="W664" s="46"/>
      <c r="X664" s="46"/>
      <c r="Y664" s="46"/>
      <c r="Z664" s="46"/>
      <c r="AA664" s="46"/>
      <c r="AB664" s="46"/>
      <c r="AC664" s="46"/>
      <c r="AD664" s="46"/>
      <c r="AE664" s="46"/>
      <c r="AF664" s="46"/>
      <c r="AG664" s="46"/>
      <c r="AH664" s="46"/>
      <c r="AI664" s="46"/>
      <c r="AJ664" s="46"/>
      <c r="AK664" s="46"/>
      <c r="AL664" s="46"/>
    </row>
    <row r="665">
      <c r="A665" s="50"/>
      <c r="B665" s="46"/>
      <c r="C665" s="46"/>
      <c r="D665" s="46"/>
      <c r="E665" s="70"/>
      <c r="F665" s="50"/>
      <c r="G665" s="50"/>
      <c r="H665" s="50"/>
      <c r="I665" s="50"/>
      <c r="J665" s="102"/>
      <c r="K665" s="46"/>
      <c r="L665" s="46"/>
      <c r="M665" s="46"/>
      <c r="N665" s="46"/>
      <c r="O665" s="46"/>
      <c r="P665" s="46"/>
      <c r="Q665" s="46"/>
      <c r="R665" s="46"/>
      <c r="S665" s="46"/>
      <c r="T665" s="46"/>
      <c r="U665" s="46"/>
      <c r="V665" s="46"/>
      <c r="W665" s="46"/>
      <c r="X665" s="46"/>
      <c r="Y665" s="46"/>
      <c r="Z665" s="46"/>
      <c r="AA665" s="46"/>
      <c r="AB665" s="46"/>
      <c r="AC665" s="46"/>
      <c r="AD665" s="46"/>
      <c r="AE665" s="46"/>
      <c r="AF665" s="46"/>
      <c r="AG665" s="46"/>
      <c r="AH665" s="46"/>
      <c r="AI665" s="46"/>
      <c r="AJ665" s="46"/>
      <c r="AK665" s="46"/>
      <c r="AL665" s="46"/>
    </row>
    <row r="666">
      <c r="A666" s="50"/>
      <c r="B666" s="46"/>
      <c r="C666" s="46"/>
      <c r="D666" s="46"/>
      <c r="E666" s="70"/>
      <c r="F666" s="50"/>
      <c r="G666" s="50"/>
      <c r="H666" s="50"/>
      <c r="I666" s="50"/>
      <c r="J666" s="102"/>
      <c r="K666" s="46"/>
      <c r="L666" s="46"/>
      <c r="M666" s="46"/>
      <c r="N666" s="46"/>
      <c r="O666" s="46"/>
      <c r="P666" s="46"/>
      <c r="Q666" s="46"/>
      <c r="R666" s="46"/>
      <c r="S666" s="46"/>
      <c r="T666" s="46"/>
      <c r="U666" s="46"/>
      <c r="V666" s="46"/>
      <c r="W666" s="46"/>
      <c r="X666" s="46"/>
      <c r="Y666" s="46"/>
      <c r="Z666" s="46"/>
      <c r="AA666" s="46"/>
      <c r="AB666" s="46"/>
      <c r="AC666" s="46"/>
      <c r="AD666" s="46"/>
      <c r="AE666" s="46"/>
      <c r="AF666" s="46"/>
      <c r="AG666" s="46"/>
      <c r="AH666" s="46"/>
      <c r="AI666" s="46"/>
      <c r="AJ666" s="46"/>
      <c r="AK666" s="46"/>
      <c r="AL666" s="46"/>
    </row>
    <row r="667">
      <c r="A667" s="50"/>
      <c r="B667" s="46"/>
      <c r="C667" s="46"/>
      <c r="D667" s="46"/>
      <c r="E667" s="70"/>
      <c r="F667" s="50"/>
      <c r="G667" s="50"/>
      <c r="H667" s="50"/>
      <c r="I667" s="50"/>
      <c r="J667" s="102"/>
      <c r="K667" s="46"/>
      <c r="L667" s="46"/>
      <c r="M667" s="46"/>
      <c r="N667" s="46"/>
      <c r="O667" s="46"/>
      <c r="P667" s="46"/>
      <c r="Q667" s="46"/>
      <c r="R667" s="46"/>
      <c r="S667" s="46"/>
      <c r="T667" s="46"/>
      <c r="U667" s="46"/>
      <c r="V667" s="46"/>
      <c r="W667" s="46"/>
      <c r="X667" s="46"/>
      <c r="Y667" s="46"/>
      <c r="Z667" s="46"/>
      <c r="AA667" s="46"/>
      <c r="AB667" s="46"/>
      <c r="AC667" s="46"/>
      <c r="AD667" s="46"/>
      <c r="AE667" s="46"/>
      <c r="AF667" s="46"/>
      <c r="AG667" s="46"/>
      <c r="AH667" s="46"/>
      <c r="AI667" s="46"/>
      <c r="AJ667" s="46"/>
      <c r="AK667" s="46"/>
      <c r="AL667" s="46"/>
    </row>
    <row r="668">
      <c r="A668" s="50"/>
      <c r="B668" s="46"/>
      <c r="C668" s="46"/>
      <c r="D668" s="46"/>
      <c r="E668" s="70"/>
      <c r="F668" s="50"/>
      <c r="G668" s="50"/>
      <c r="H668" s="50"/>
      <c r="I668" s="50"/>
      <c r="J668" s="102"/>
      <c r="K668" s="46"/>
      <c r="L668" s="46"/>
      <c r="M668" s="46"/>
      <c r="N668" s="46"/>
      <c r="O668" s="46"/>
      <c r="P668" s="46"/>
      <c r="Q668" s="46"/>
      <c r="R668" s="46"/>
      <c r="S668" s="46"/>
      <c r="T668" s="46"/>
      <c r="U668" s="46"/>
      <c r="V668" s="46"/>
      <c r="W668" s="46"/>
      <c r="X668" s="46"/>
      <c r="Y668" s="46"/>
      <c r="Z668" s="46"/>
      <c r="AA668" s="46"/>
      <c r="AB668" s="46"/>
      <c r="AC668" s="46"/>
      <c r="AD668" s="46"/>
      <c r="AE668" s="46"/>
      <c r="AF668" s="46"/>
      <c r="AG668" s="46"/>
      <c r="AH668" s="46"/>
      <c r="AI668" s="46"/>
      <c r="AJ668" s="46"/>
      <c r="AK668" s="46"/>
      <c r="AL668" s="46"/>
    </row>
    <row r="669">
      <c r="A669" s="50"/>
      <c r="B669" s="46"/>
      <c r="C669" s="46"/>
      <c r="D669" s="46"/>
      <c r="E669" s="70"/>
      <c r="F669" s="50"/>
      <c r="G669" s="50"/>
      <c r="H669" s="50"/>
      <c r="I669" s="50"/>
      <c r="J669" s="102"/>
      <c r="K669" s="46"/>
      <c r="L669" s="46"/>
      <c r="M669" s="46"/>
      <c r="N669" s="46"/>
      <c r="O669" s="46"/>
      <c r="P669" s="46"/>
      <c r="Q669" s="46"/>
      <c r="R669" s="46"/>
      <c r="S669" s="46"/>
      <c r="T669" s="46"/>
      <c r="U669" s="46"/>
      <c r="V669" s="46"/>
      <c r="W669" s="46"/>
      <c r="X669" s="46"/>
      <c r="Y669" s="46"/>
      <c r="Z669" s="46"/>
      <c r="AA669" s="46"/>
      <c r="AB669" s="46"/>
      <c r="AC669" s="46"/>
      <c r="AD669" s="46"/>
      <c r="AE669" s="46"/>
      <c r="AF669" s="46"/>
      <c r="AG669" s="46"/>
      <c r="AH669" s="46"/>
      <c r="AI669" s="46"/>
      <c r="AJ669" s="46"/>
      <c r="AK669" s="46"/>
      <c r="AL669" s="46"/>
    </row>
    <row r="670">
      <c r="A670" s="50"/>
      <c r="B670" s="46"/>
      <c r="C670" s="46"/>
      <c r="D670" s="46"/>
      <c r="E670" s="70"/>
      <c r="F670" s="50"/>
      <c r="G670" s="50"/>
      <c r="H670" s="50"/>
      <c r="I670" s="50"/>
      <c r="J670" s="102"/>
      <c r="K670" s="46"/>
      <c r="L670" s="46"/>
      <c r="M670" s="46"/>
      <c r="N670" s="46"/>
      <c r="O670" s="46"/>
      <c r="P670" s="46"/>
      <c r="Q670" s="46"/>
      <c r="R670" s="46"/>
      <c r="S670" s="46"/>
      <c r="T670" s="46"/>
      <c r="U670" s="46"/>
      <c r="V670" s="46"/>
      <c r="W670" s="46"/>
      <c r="X670" s="46"/>
      <c r="Y670" s="46"/>
      <c r="Z670" s="46"/>
      <c r="AA670" s="46"/>
      <c r="AB670" s="46"/>
      <c r="AC670" s="46"/>
      <c r="AD670" s="46"/>
      <c r="AE670" s="46"/>
      <c r="AF670" s="46"/>
      <c r="AG670" s="46"/>
      <c r="AH670" s="46"/>
      <c r="AI670" s="46"/>
      <c r="AJ670" s="46"/>
      <c r="AK670" s="46"/>
      <c r="AL670" s="46"/>
    </row>
    <row r="671">
      <c r="A671" s="50"/>
      <c r="B671" s="46"/>
      <c r="C671" s="46"/>
      <c r="D671" s="46"/>
      <c r="E671" s="70"/>
      <c r="F671" s="50"/>
      <c r="G671" s="50"/>
      <c r="H671" s="50"/>
      <c r="I671" s="50"/>
      <c r="J671" s="102"/>
      <c r="K671" s="46"/>
      <c r="L671" s="46"/>
      <c r="M671" s="46"/>
      <c r="N671" s="46"/>
      <c r="O671" s="46"/>
      <c r="P671" s="46"/>
      <c r="Q671" s="46"/>
      <c r="R671" s="46"/>
      <c r="S671" s="46"/>
      <c r="T671" s="46"/>
      <c r="U671" s="46"/>
      <c r="V671" s="46"/>
      <c r="W671" s="46"/>
      <c r="X671" s="46"/>
      <c r="Y671" s="46"/>
      <c r="Z671" s="46"/>
      <c r="AA671" s="46"/>
      <c r="AB671" s="46"/>
      <c r="AC671" s="46"/>
      <c r="AD671" s="46"/>
      <c r="AE671" s="46"/>
      <c r="AF671" s="46"/>
      <c r="AG671" s="46"/>
      <c r="AH671" s="46"/>
      <c r="AI671" s="46"/>
      <c r="AJ671" s="46"/>
      <c r="AK671" s="46"/>
      <c r="AL671" s="46"/>
    </row>
    <row r="672">
      <c r="A672" s="50"/>
      <c r="B672" s="46"/>
      <c r="C672" s="46"/>
      <c r="D672" s="46"/>
      <c r="E672" s="70"/>
      <c r="F672" s="50"/>
      <c r="G672" s="50"/>
      <c r="H672" s="50"/>
      <c r="I672" s="50"/>
      <c r="J672" s="102"/>
      <c r="K672" s="46"/>
      <c r="L672" s="46"/>
      <c r="M672" s="46"/>
      <c r="N672" s="46"/>
      <c r="O672" s="46"/>
      <c r="P672" s="46"/>
      <c r="Q672" s="46"/>
      <c r="R672" s="46"/>
      <c r="S672" s="46"/>
      <c r="T672" s="46"/>
      <c r="U672" s="46"/>
      <c r="V672" s="46"/>
      <c r="W672" s="46"/>
      <c r="X672" s="46"/>
      <c r="Y672" s="46"/>
      <c r="Z672" s="46"/>
      <c r="AA672" s="46"/>
      <c r="AB672" s="46"/>
      <c r="AC672" s="46"/>
      <c r="AD672" s="46"/>
      <c r="AE672" s="46"/>
      <c r="AF672" s="46"/>
      <c r="AG672" s="46"/>
      <c r="AH672" s="46"/>
      <c r="AI672" s="46"/>
      <c r="AJ672" s="46"/>
      <c r="AK672" s="46"/>
      <c r="AL672" s="46"/>
    </row>
    <row r="673">
      <c r="A673" s="50"/>
      <c r="B673" s="46"/>
      <c r="C673" s="46"/>
      <c r="D673" s="46"/>
      <c r="E673" s="70"/>
      <c r="F673" s="50"/>
      <c r="G673" s="50"/>
      <c r="H673" s="50"/>
      <c r="I673" s="50"/>
      <c r="J673" s="102"/>
      <c r="K673" s="46"/>
      <c r="L673" s="46"/>
      <c r="M673" s="46"/>
      <c r="N673" s="46"/>
      <c r="O673" s="46"/>
      <c r="P673" s="46"/>
      <c r="Q673" s="46"/>
      <c r="R673" s="46"/>
      <c r="S673" s="46"/>
      <c r="T673" s="46"/>
      <c r="U673" s="46"/>
      <c r="V673" s="46"/>
      <c r="W673" s="46"/>
      <c r="X673" s="46"/>
      <c r="Y673" s="46"/>
      <c r="Z673" s="46"/>
      <c r="AA673" s="46"/>
      <c r="AB673" s="46"/>
      <c r="AC673" s="46"/>
      <c r="AD673" s="46"/>
      <c r="AE673" s="46"/>
      <c r="AF673" s="46"/>
      <c r="AG673" s="46"/>
      <c r="AH673" s="46"/>
      <c r="AI673" s="46"/>
      <c r="AJ673" s="46"/>
      <c r="AK673" s="46"/>
      <c r="AL673" s="46"/>
    </row>
    <row r="674">
      <c r="A674" s="50"/>
      <c r="B674" s="46"/>
      <c r="C674" s="46"/>
      <c r="D674" s="46"/>
      <c r="E674" s="70"/>
      <c r="F674" s="50"/>
      <c r="G674" s="50"/>
      <c r="H674" s="50"/>
      <c r="I674" s="50"/>
      <c r="J674" s="102"/>
      <c r="K674" s="46"/>
      <c r="L674" s="46"/>
      <c r="M674" s="46"/>
      <c r="N674" s="46"/>
      <c r="O674" s="46"/>
      <c r="P674" s="46"/>
      <c r="Q674" s="46"/>
      <c r="R674" s="46"/>
      <c r="S674" s="46"/>
      <c r="T674" s="46"/>
      <c r="U674" s="46"/>
      <c r="V674" s="46"/>
      <c r="W674" s="46"/>
      <c r="X674" s="46"/>
      <c r="Y674" s="46"/>
      <c r="Z674" s="46"/>
      <c r="AA674" s="46"/>
      <c r="AB674" s="46"/>
      <c r="AC674" s="46"/>
      <c r="AD674" s="46"/>
      <c r="AE674" s="46"/>
      <c r="AF674" s="46"/>
      <c r="AG674" s="46"/>
      <c r="AH674" s="46"/>
      <c r="AI674" s="46"/>
      <c r="AJ674" s="46"/>
      <c r="AK674" s="46"/>
      <c r="AL674" s="46"/>
    </row>
    <row r="675">
      <c r="A675" s="50"/>
      <c r="B675" s="46"/>
      <c r="C675" s="46"/>
      <c r="D675" s="46"/>
      <c r="E675" s="70"/>
      <c r="F675" s="50"/>
      <c r="G675" s="50"/>
      <c r="H675" s="50"/>
      <c r="I675" s="50"/>
      <c r="J675" s="102"/>
      <c r="K675" s="46"/>
      <c r="L675" s="46"/>
      <c r="M675" s="46"/>
      <c r="N675" s="46"/>
      <c r="O675" s="46"/>
      <c r="P675" s="46"/>
      <c r="Q675" s="46"/>
      <c r="R675" s="46"/>
      <c r="S675" s="46"/>
      <c r="T675" s="46"/>
      <c r="U675" s="46"/>
      <c r="V675" s="46"/>
      <c r="W675" s="46"/>
      <c r="X675" s="46"/>
      <c r="Y675" s="46"/>
      <c r="Z675" s="46"/>
      <c r="AA675" s="46"/>
      <c r="AB675" s="46"/>
      <c r="AC675" s="46"/>
      <c r="AD675" s="46"/>
      <c r="AE675" s="46"/>
      <c r="AF675" s="46"/>
      <c r="AG675" s="46"/>
      <c r="AH675" s="46"/>
      <c r="AI675" s="46"/>
      <c r="AJ675" s="46"/>
      <c r="AK675" s="46"/>
      <c r="AL675" s="46"/>
    </row>
    <row r="676">
      <c r="A676" s="50"/>
      <c r="B676" s="46"/>
      <c r="C676" s="46"/>
      <c r="D676" s="46"/>
      <c r="E676" s="70"/>
      <c r="F676" s="50"/>
      <c r="G676" s="50"/>
      <c r="H676" s="50"/>
      <c r="I676" s="50"/>
      <c r="J676" s="102"/>
      <c r="K676" s="46"/>
      <c r="L676" s="46"/>
      <c r="M676" s="46"/>
      <c r="N676" s="46"/>
      <c r="O676" s="46"/>
      <c r="P676" s="46"/>
      <c r="Q676" s="46"/>
      <c r="R676" s="46"/>
      <c r="S676" s="46"/>
      <c r="T676" s="46"/>
      <c r="U676" s="46"/>
      <c r="V676" s="46"/>
      <c r="W676" s="46"/>
      <c r="X676" s="46"/>
      <c r="Y676" s="46"/>
      <c r="Z676" s="46"/>
      <c r="AA676" s="46"/>
      <c r="AB676" s="46"/>
      <c r="AC676" s="46"/>
      <c r="AD676" s="46"/>
      <c r="AE676" s="46"/>
      <c r="AF676" s="46"/>
      <c r="AG676" s="46"/>
      <c r="AH676" s="46"/>
      <c r="AI676" s="46"/>
      <c r="AJ676" s="46"/>
      <c r="AK676" s="46"/>
      <c r="AL676" s="46"/>
    </row>
    <row r="677">
      <c r="A677" s="50"/>
      <c r="B677" s="46"/>
      <c r="C677" s="46"/>
      <c r="D677" s="46"/>
      <c r="E677" s="70"/>
      <c r="F677" s="50"/>
      <c r="G677" s="50"/>
      <c r="H677" s="50"/>
      <c r="I677" s="50"/>
      <c r="J677" s="102"/>
      <c r="K677" s="46"/>
      <c r="L677" s="46"/>
      <c r="M677" s="46"/>
      <c r="N677" s="46"/>
      <c r="O677" s="46"/>
      <c r="P677" s="46"/>
      <c r="Q677" s="46"/>
      <c r="R677" s="46"/>
      <c r="S677" s="46"/>
      <c r="T677" s="46"/>
      <c r="U677" s="46"/>
      <c r="V677" s="46"/>
      <c r="W677" s="46"/>
      <c r="X677" s="46"/>
      <c r="Y677" s="46"/>
      <c r="Z677" s="46"/>
      <c r="AA677" s="46"/>
      <c r="AB677" s="46"/>
      <c r="AC677" s="46"/>
      <c r="AD677" s="46"/>
      <c r="AE677" s="46"/>
      <c r="AF677" s="46"/>
      <c r="AG677" s="46"/>
      <c r="AH677" s="46"/>
      <c r="AI677" s="46"/>
      <c r="AJ677" s="46"/>
      <c r="AK677" s="46"/>
      <c r="AL677" s="46"/>
    </row>
    <row r="678">
      <c r="A678" s="50"/>
      <c r="B678" s="46"/>
      <c r="C678" s="46"/>
      <c r="D678" s="46"/>
      <c r="E678" s="70"/>
      <c r="F678" s="50"/>
      <c r="G678" s="50"/>
      <c r="H678" s="50"/>
      <c r="I678" s="50"/>
      <c r="J678" s="102"/>
      <c r="K678" s="46"/>
      <c r="L678" s="46"/>
      <c r="M678" s="46"/>
      <c r="N678" s="46"/>
      <c r="O678" s="46"/>
      <c r="P678" s="46"/>
      <c r="Q678" s="46"/>
      <c r="R678" s="46"/>
      <c r="S678" s="46"/>
      <c r="T678" s="46"/>
      <c r="U678" s="46"/>
      <c r="V678" s="46"/>
      <c r="W678" s="46"/>
      <c r="X678" s="46"/>
      <c r="Y678" s="46"/>
      <c r="Z678" s="46"/>
      <c r="AA678" s="46"/>
      <c r="AB678" s="46"/>
      <c r="AC678" s="46"/>
      <c r="AD678" s="46"/>
      <c r="AE678" s="46"/>
      <c r="AF678" s="46"/>
      <c r="AG678" s="46"/>
      <c r="AH678" s="46"/>
      <c r="AI678" s="46"/>
      <c r="AJ678" s="46"/>
      <c r="AK678" s="46"/>
      <c r="AL678" s="46"/>
    </row>
    <row r="679">
      <c r="A679" s="50"/>
      <c r="B679" s="46"/>
      <c r="C679" s="46"/>
      <c r="D679" s="46"/>
      <c r="E679" s="70"/>
      <c r="F679" s="50"/>
      <c r="G679" s="50"/>
      <c r="H679" s="50"/>
      <c r="I679" s="50"/>
      <c r="J679" s="102"/>
      <c r="K679" s="46"/>
      <c r="L679" s="46"/>
      <c r="M679" s="46"/>
      <c r="N679" s="46"/>
      <c r="O679" s="46"/>
      <c r="P679" s="46"/>
      <c r="Q679" s="46"/>
      <c r="R679" s="46"/>
      <c r="S679" s="46"/>
      <c r="T679" s="46"/>
      <c r="U679" s="46"/>
      <c r="V679" s="46"/>
      <c r="W679" s="46"/>
      <c r="X679" s="46"/>
      <c r="Y679" s="46"/>
      <c r="Z679" s="46"/>
      <c r="AA679" s="46"/>
      <c r="AB679" s="46"/>
      <c r="AC679" s="46"/>
      <c r="AD679" s="46"/>
      <c r="AE679" s="46"/>
      <c r="AF679" s="46"/>
      <c r="AG679" s="46"/>
      <c r="AH679" s="46"/>
      <c r="AI679" s="46"/>
      <c r="AJ679" s="46"/>
      <c r="AK679" s="46"/>
      <c r="AL679" s="46"/>
    </row>
    <row r="680">
      <c r="A680" s="50"/>
      <c r="B680" s="46"/>
      <c r="C680" s="46"/>
      <c r="D680" s="46"/>
      <c r="E680" s="70"/>
      <c r="F680" s="50"/>
      <c r="G680" s="50"/>
      <c r="H680" s="50"/>
      <c r="I680" s="50"/>
      <c r="J680" s="102"/>
      <c r="K680" s="46"/>
      <c r="L680" s="46"/>
      <c r="M680" s="46"/>
      <c r="N680" s="46"/>
      <c r="O680" s="46"/>
      <c r="P680" s="46"/>
      <c r="Q680" s="46"/>
      <c r="R680" s="46"/>
      <c r="S680" s="46"/>
      <c r="T680" s="46"/>
      <c r="U680" s="46"/>
      <c r="V680" s="46"/>
      <c r="W680" s="46"/>
      <c r="X680" s="46"/>
      <c r="Y680" s="46"/>
      <c r="Z680" s="46"/>
      <c r="AA680" s="46"/>
      <c r="AB680" s="46"/>
      <c r="AC680" s="46"/>
      <c r="AD680" s="46"/>
      <c r="AE680" s="46"/>
      <c r="AF680" s="46"/>
      <c r="AG680" s="46"/>
      <c r="AH680" s="46"/>
      <c r="AI680" s="46"/>
      <c r="AJ680" s="46"/>
      <c r="AK680" s="46"/>
      <c r="AL680" s="46"/>
    </row>
    <row r="681">
      <c r="A681" s="50"/>
      <c r="B681" s="46"/>
      <c r="C681" s="46"/>
      <c r="D681" s="46"/>
      <c r="E681" s="70"/>
      <c r="F681" s="50"/>
      <c r="G681" s="50"/>
      <c r="H681" s="50"/>
      <c r="I681" s="50"/>
      <c r="J681" s="102"/>
      <c r="K681" s="46"/>
      <c r="L681" s="46"/>
      <c r="M681" s="46"/>
      <c r="N681" s="46"/>
      <c r="O681" s="46"/>
      <c r="P681" s="46"/>
      <c r="Q681" s="46"/>
      <c r="R681" s="46"/>
      <c r="S681" s="46"/>
      <c r="T681" s="46"/>
      <c r="U681" s="46"/>
      <c r="V681" s="46"/>
      <c r="W681" s="46"/>
      <c r="X681" s="46"/>
      <c r="Y681" s="46"/>
      <c r="Z681" s="46"/>
      <c r="AA681" s="46"/>
      <c r="AB681" s="46"/>
      <c r="AC681" s="46"/>
      <c r="AD681" s="46"/>
      <c r="AE681" s="46"/>
      <c r="AF681" s="46"/>
      <c r="AG681" s="46"/>
      <c r="AH681" s="46"/>
      <c r="AI681" s="46"/>
      <c r="AJ681" s="46"/>
      <c r="AK681" s="46"/>
      <c r="AL681" s="46"/>
    </row>
    <row r="682">
      <c r="A682" s="50"/>
      <c r="B682" s="46"/>
      <c r="C682" s="46"/>
      <c r="D682" s="46"/>
      <c r="E682" s="70"/>
      <c r="F682" s="50"/>
      <c r="G682" s="50"/>
      <c r="H682" s="50"/>
      <c r="I682" s="50"/>
      <c r="J682" s="102"/>
      <c r="K682" s="46"/>
      <c r="L682" s="46"/>
      <c r="M682" s="46"/>
      <c r="N682" s="46"/>
      <c r="O682" s="46"/>
      <c r="P682" s="46"/>
      <c r="Q682" s="46"/>
      <c r="R682" s="46"/>
      <c r="S682" s="46"/>
      <c r="T682" s="46"/>
      <c r="U682" s="46"/>
      <c r="V682" s="46"/>
      <c r="W682" s="46"/>
      <c r="X682" s="46"/>
      <c r="Y682" s="46"/>
      <c r="Z682" s="46"/>
      <c r="AA682" s="46"/>
      <c r="AB682" s="46"/>
      <c r="AC682" s="46"/>
      <c r="AD682" s="46"/>
      <c r="AE682" s="46"/>
      <c r="AF682" s="46"/>
      <c r="AG682" s="46"/>
      <c r="AH682" s="46"/>
      <c r="AI682" s="46"/>
      <c r="AJ682" s="46"/>
      <c r="AK682" s="46"/>
      <c r="AL682" s="46"/>
    </row>
    <row r="683">
      <c r="A683" s="50"/>
      <c r="B683" s="46"/>
      <c r="C683" s="46"/>
      <c r="D683" s="46"/>
      <c r="E683" s="70"/>
      <c r="F683" s="50"/>
      <c r="G683" s="50"/>
      <c r="H683" s="50"/>
      <c r="I683" s="50"/>
      <c r="J683" s="102"/>
      <c r="K683" s="46"/>
      <c r="L683" s="46"/>
      <c r="M683" s="46"/>
      <c r="N683" s="46"/>
      <c r="O683" s="46"/>
      <c r="P683" s="46"/>
      <c r="Q683" s="46"/>
      <c r="R683" s="46"/>
      <c r="S683" s="46"/>
      <c r="T683" s="46"/>
      <c r="U683" s="46"/>
      <c r="V683" s="46"/>
      <c r="W683" s="46"/>
      <c r="X683" s="46"/>
      <c r="Y683" s="46"/>
      <c r="Z683" s="46"/>
      <c r="AA683" s="46"/>
      <c r="AB683" s="46"/>
      <c r="AC683" s="46"/>
      <c r="AD683" s="46"/>
      <c r="AE683" s="46"/>
      <c r="AF683" s="46"/>
      <c r="AG683" s="46"/>
      <c r="AH683" s="46"/>
      <c r="AI683" s="46"/>
      <c r="AJ683" s="46"/>
      <c r="AK683" s="46"/>
      <c r="AL683" s="46"/>
    </row>
    <row r="684">
      <c r="A684" s="50"/>
      <c r="B684" s="46"/>
      <c r="C684" s="46"/>
      <c r="D684" s="46"/>
      <c r="E684" s="70"/>
      <c r="F684" s="50"/>
      <c r="G684" s="50"/>
      <c r="H684" s="50"/>
      <c r="I684" s="50"/>
      <c r="J684" s="102"/>
      <c r="K684" s="46"/>
      <c r="L684" s="46"/>
      <c r="M684" s="46"/>
      <c r="N684" s="46"/>
      <c r="O684" s="46"/>
      <c r="P684" s="46"/>
      <c r="Q684" s="46"/>
      <c r="R684" s="46"/>
      <c r="S684" s="46"/>
      <c r="T684" s="46"/>
      <c r="U684" s="46"/>
      <c r="V684" s="46"/>
      <c r="W684" s="46"/>
      <c r="X684" s="46"/>
      <c r="Y684" s="46"/>
      <c r="Z684" s="46"/>
      <c r="AA684" s="46"/>
      <c r="AB684" s="46"/>
      <c r="AC684" s="46"/>
      <c r="AD684" s="46"/>
      <c r="AE684" s="46"/>
      <c r="AF684" s="46"/>
      <c r="AG684" s="46"/>
      <c r="AH684" s="46"/>
      <c r="AI684" s="46"/>
      <c r="AJ684" s="46"/>
      <c r="AK684" s="46"/>
      <c r="AL684" s="46"/>
    </row>
    <row r="685">
      <c r="A685" s="50"/>
      <c r="B685" s="46"/>
      <c r="C685" s="46"/>
      <c r="D685" s="46"/>
      <c r="E685" s="70"/>
      <c r="F685" s="50"/>
      <c r="G685" s="50"/>
      <c r="H685" s="50"/>
      <c r="I685" s="50"/>
      <c r="J685" s="102"/>
      <c r="K685" s="46"/>
      <c r="L685" s="46"/>
      <c r="M685" s="46"/>
      <c r="N685" s="46"/>
      <c r="O685" s="46"/>
      <c r="P685" s="46"/>
      <c r="Q685" s="46"/>
      <c r="R685" s="46"/>
      <c r="S685" s="46"/>
      <c r="T685" s="46"/>
      <c r="U685" s="46"/>
      <c r="V685" s="46"/>
      <c r="W685" s="46"/>
      <c r="X685" s="46"/>
      <c r="Y685" s="46"/>
      <c r="Z685" s="46"/>
      <c r="AA685" s="46"/>
      <c r="AB685" s="46"/>
      <c r="AC685" s="46"/>
      <c r="AD685" s="46"/>
      <c r="AE685" s="46"/>
      <c r="AF685" s="46"/>
      <c r="AG685" s="46"/>
      <c r="AH685" s="46"/>
      <c r="AI685" s="46"/>
      <c r="AJ685" s="46"/>
      <c r="AK685" s="46"/>
      <c r="AL685" s="46"/>
    </row>
    <row r="686">
      <c r="A686" s="50"/>
      <c r="B686" s="46"/>
      <c r="C686" s="46"/>
      <c r="D686" s="46"/>
      <c r="E686" s="70"/>
      <c r="F686" s="50"/>
      <c r="G686" s="50"/>
      <c r="H686" s="50"/>
      <c r="I686" s="50"/>
      <c r="J686" s="102"/>
      <c r="K686" s="46"/>
      <c r="L686" s="46"/>
      <c r="M686" s="46"/>
      <c r="N686" s="46"/>
      <c r="O686" s="46"/>
      <c r="P686" s="46"/>
      <c r="Q686" s="46"/>
      <c r="R686" s="46"/>
      <c r="S686" s="46"/>
      <c r="T686" s="46"/>
      <c r="U686" s="46"/>
      <c r="V686" s="46"/>
      <c r="W686" s="46"/>
      <c r="X686" s="46"/>
      <c r="Y686" s="46"/>
      <c r="Z686" s="46"/>
      <c r="AA686" s="46"/>
      <c r="AB686" s="46"/>
      <c r="AC686" s="46"/>
      <c r="AD686" s="46"/>
      <c r="AE686" s="46"/>
      <c r="AF686" s="46"/>
      <c r="AG686" s="46"/>
      <c r="AH686" s="46"/>
      <c r="AI686" s="46"/>
      <c r="AJ686" s="46"/>
      <c r="AK686" s="46"/>
      <c r="AL686" s="46"/>
    </row>
    <row r="687">
      <c r="A687" s="50"/>
      <c r="B687" s="46"/>
      <c r="C687" s="46"/>
      <c r="D687" s="46"/>
      <c r="E687" s="70"/>
      <c r="F687" s="50"/>
      <c r="G687" s="50"/>
      <c r="H687" s="50"/>
      <c r="I687" s="50"/>
      <c r="J687" s="102"/>
      <c r="K687" s="46"/>
      <c r="L687" s="46"/>
      <c r="M687" s="46"/>
      <c r="N687" s="46"/>
      <c r="O687" s="46"/>
      <c r="P687" s="46"/>
      <c r="Q687" s="46"/>
      <c r="R687" s="46"/>
      <c r="S687" s="46"/>
      <c r="T687" s="46"/>
      <c r="U687" s="46"/>
      <c r="V687" s="46"/>
      <c r="W687" s="46"/>
      <c r="X687" s="46"/>
      <c r="Y687" s="46"/>
      <c r="Z687" s="46"/>
      <c r="AA687" s="46"/>
      <c r="AB687" s="46"/>
      <c r="AC687" s="46"/>
      <c r="AD687" s="46"/>
      <c r="AE687" s="46"/>
      <c r="AF687" s="46"/>
      <c r="AG687" s="46"/>
      <c r="AH687" s="46"/>
      <c r="AI687" s="46"/>
      <c r="AJ687" s="46"/>
      <c r="AK687" s="46"/>
      <c r="AL687" s="46"/>
    </row>
    <row r="688">
      <c r="A688" s="50"/>
      <c r="B688" s="46"/>
      <c r="C688" s="46"/>
      <c r="D688" s="46"/>
      <c r="E688" s="70"/>
      <c r="F688" s="50"/>
      <c r="G688" s="50"/>
      <c r="H688" s="50"/>
      <c r="I688" s="50"/>
      <c r="J688" s="102"/>
      <c r="K688" s="46"/>
      <c r="L688" s="46"/>
      <c r="M688" s="46"/>
      <c r="N688" s="46"/>
      <c r="O688" s="46"/>
      <c r="P688" s="46"/>
      <c r="Q688" s="46"/>
      <c r="R688" s="46"/>
      <c r="S688" s="46"/>
      <c r="T688" s="46"/>
      <c r="U688" s="46"/>
      <c r="V688" s="46"/>
      <c r="W688" s="46"/>
      <c r="X688" s="46"/>
      <c r="Y688" s="46"/>
      <c r="Z688" s="46"/>
      <c r="AA688" s="46"/>
      <c r="AB688" s="46"/>
      <c r="AC688" s="46"/>
      <c r="AD688" s="46"/>
      <c r="AE688" s="46"/>
      <c r="AF688" s="46"/>
      <c r="AG688" s="46"/>
      <c r="AH688" s="46"/>
      <c r="AI688" s="46"/>
      <c r="AJ688" s="46"/>
      <c r="AK688" s="46"/>
      <c r="AL688" s="46"/>
    </row>
    <row r="689">
      <c r="A689" s="50"/>
      <c r="B689" s="46"/>
      <c r="C689" s="46"/>
      <c r="D689" s="46"/>
      <c r="E689" s="70"/>
      <c r="F689" s="50"/>
      <c r="G689" s="50"/>
      <c r="H689" s="50"/>
      <c r="I689" s="50"/>
      <c r="J689" s="102"/>
      <c r="K689" s="46"/>
      <c r="L689" s="46"/>
      <c r="M689" s="46"/>
      <c r="N689" s="46"/>
      <c r="O689" s="46"/>
      <c r="P689" s="46"/>
      <c r="Q689" s="46"/>
      <c r="R689" s="46"/>
      <c r="S689" s="46"/>
      <c r="T689" s="46"/>
      <c r="U689" s="46"/>
      <c r="V689" s="46"/>
      <c r="W689" s="46"/>
      <c r="X689" s="46"/>
      <c r="Y689" s="46"/>
      <c r="Z689" s="46"/>
      <c r="AA689" s="46"/>
      <c r="AB689" s="46"/>
      <c r="AC689" s="46"/>
      <c r="AD689" s="46"/>
      <c r="AE689" s="46"/>
      <c r="AF689" s="46"/>
      <c r="AG689" s="46"/>
      <c r="AH689" s="46"/>
      <c r="AI689" s="46"/>
      <c r="AJ689" s="46"/>
      <c r="AK689" s="46"/>
      <c r="AL689" s="46"/>
    </row>
    <row r="690">
      <c r="A690" s="50"/>
      <c r="B690" s="46"/>
      <c r="C690" s="46"/>
      <c r="D690" s="46"/>
      <c r="E690" s="70"/>
      <c r="F690" s="50"/>
      <c r="G690" s="50"/>
      <c r="H690" s="50"/>
      <c r="I690" s="50"/>
      <c r="J690" s="102"/>
      <c r="K690" s="46"/>
      <c r="L690" s="46"/>
      <c r="M690" s="46"/>
      <c r="N690" s="46"/>
      <c r="O690" s="46"/>
      <c r="P690" s="46"/>
      <c r="Q690" s="46"/>
      <c r="R690" s="46"/>
      <c r="S690" s="46"/>
      <c r="T690" s="46"/>
      <c r="U690" s="46"/>
      <c r="V690" s="46"/>
      <c r="W690" s="46"/>
      <c r="X690" s="46"/>
      <c r="Y690" s="46"/>
      <c r="Z690" s="46"/>
      <c r="AA690" s="46"/>
      <c r="AB690" s="46"/>
      <c r="AC690" s="46"/>
      <c r="AD690" s="46"/>
      <c r="AE690" s="46"/>
      <c r="AF690" s="46"/>
      <c r="AG690" s="46"/>
      <c r="AH690" s="46"/>
      <c r="AI690" s="46"/>
      <c r="AJ690" s="46"/>
      <c r="AK690" s="46"/>
      <c r="AL690" s="46"/>
    </row>
    <row r="691">
      <c r="A691" s="50"/>
      <c r="B691" s="46"/>
      <c r="C691" s="46"/>
      <c r="D691" s="46"/>
      <c r="E691" s="70"/>
      <c r="F691" s="50"/>
      <c r="G691" s="50"/>
      <c r="H691" s="50"/>
      <c r="I691" s="50"/>
      <c r="J691" s="102"/>
      <c r="K691" s="46"/>
      <c r="L691" s="46"/>
      <c r="M691" s="46"/>
      <c r="N691" s="46"/>
      <c r="O691" s="46"/>
      <c r="P691" s="46"/>
      <c r="Q691" s="46"/>
      <c r="R691" s="46"/>
      <c r="S691" s="46"/>
      <c r="T691" s="46"/>
      <c r="U691" s="46"/>
      <c r="V691" s="46"/>
      <c r="W691" s="46"/>
      <c r="X691" s="46"/>
      <c r="Y691" s="46"/>
      <c r="Z691" s="46"/>
      <c r="AA691" s="46"/>
      <c r="AB691" s="46"/>
      <c r="AC691" s="46"/>
      <c r="AD691" s="46"/>
      <c r="AE691" s="46"/>
      <c r="AF691" s="46"/>
      <c r="AG691" s="46"/>
      <c r="AH691" s="46"/>
      <c r="AI691" s="46"/>
      <c r="AJ691" s="46"/>
      <c r="AK691" s="46"/>
      <c r="AL691" s="46"/>
    </row>
    <row r="692">
      <c r="A692" s="50"/>
      <c r="B692" s="46"/>
      <c r="C692" s="46"/>
      <c r="D692" s="46"/>
      <c r="E692" s="70"/>
      <c r="F692" s="50"/>
      <c r="G692" s="50"/>
      <c r="H692" s="50"/>
      <c r="I692" s="50"/>
      <c r="J692" s="102"/>
      <c r="K692" s="46"/>
      <c r="L692" s="46"/>
      <c r="M692" s="46"/>
      <c r="N692" s="46"/>
      <c r="O692" s="46"/>
      <c r="P692" s="46"/>
      <c r="Q692" s="46"/>
      <c r="R692" s="46"/>
      <c r="S692" s="46"/>
      <c r="T692" s="46"/>
      <c r="U692" s="46"/>
      <c r="V692" s="46"/>
      <c r="W692" s="46"/>
      <c r="X692" s="46"/>
      <c r="Y692" s="46"/>
      <c r="Z692" s="46"/>
      <c r="AA692" s="46"/>
      <c r="AB692" s="46"/>
      <c r="AC692" s="46"/>
      <c r="AD692" s="46"/>
      <c r="AE692" s="46"/>
      <c r="AF692" s="46"/>
      <c r="AG692" s="46"/>
      <c r="AH692" s="46"/>
      <c r="AI692" s="46"/>
      <c r="AJ692" s="46"/>
      <c r="AK692" s="46"/>
      <c r="AL692" s="46"/>
    </row>
    <row r="693">
      <c r="A693" s="50"/>
      <c r="B693" s="46"/>
      <c r="C693" s="46"/>
      <c r="D693" s="46"/>
      <c r="E693" s="70"/>
      <c r="F693" s="50"/>
      <c r="G693" s="50"/>
      <c r="H693" s="50"/>
      <c r="I693" s="50"/>
      <c r="J693" s="102"/>
      <c r="K693" s="46"/>
      <c r="L693" s="46"/>
      <c r="M693" s="46"/>
      <c r="N693" s="46"/>
      <c r="O693" s="46"/>
      <c r="P693" s="46"/>
      <c r="Q693" s="46"/>
      <c r="R693" s="46"/>
      <c r="S693" s="46"/>
      <c r="T693" s="46"/>
      <c r="U693" s="46"/>
      <c r="V693" s="46"/>
      <c r="W693" s="46"/>
      <c r="X693" s="46"/>
      <c r="Y693" s="46"/>
      <c r="Z693" s="46"/>
      <c r="AA693" s="46"/>
      <c r="AB693" s="46"/>
      <c r="AC693" s="46"/>
      <c r="AD693" s="46"/>
      <c r="AE693" s="46"/>
      <c r="AF693" s="46"/>
      <c r="AG693" s="46"/>
      <c r="AH693" s="46"/>
      <c r="AI693" s="46"/>
      <c r="AJ693" s="46"/>
      <c r="AK693" s="46"/>
      <c r="AL693" s="46"/>
    </row>
    <row r="694">
      <c r="A694" s="50"/>
      <c r="B694" s="46"/>
      <c r="C694" s="46"/>
      <c r="D694" s="46"/>
      <c r="E694" s="70"/>
      <c r="F694" s="50"/>
      <c r="G694" s="50"/>
      <c r="H694" s="50"/>
      <c r="I694" s="50"/>
      <c r="J694" s="102"/>
      <c r="K694" s="46"/>
      <c r="L694" s="46"/>
      <c r="M694" s="46"/>
      <c r="N694" s="46"/>
      <c r="O694" s="46"/>
      <c r="P694" s="46"/>
      <c r="Q694" s="46"/>
      <c r="R694" s="46"/>
      <c r="S694" s="46"/>
      <c r="T694" s="46"/>
      <c r="U694" s="46"/>
      <c r="V694" s="46"/>
      <c r="W694" s="46"/>
      <c r="X694" s="46"/>
      <c r="Y694" s="46"/>
      <c r="Z694" s="46"/>
      <c r="AA694" s="46"/>
      <c r="AB694" s="46"/>
      <c r="AC694" s="46"/>
      <c r="AD694" s="46"/>
      <c r="AE694" s="46"/>
      <c r="AF694" s="46"/>
      <c r="AG694" s="46"/>
      <c r="AH694" s="46"/>
      <c r="AI694" s="46"/>
      <c r="AJ694" s="46"/>
      <c r="AK694" s="46"/>
      <c r="AL694" s="46"/>
    </row>
    <row r="695">
      <c r="A695" s="50"/>
      <c r="B695" s="46"/>
      <c r="C695" s="46"/>
      <c r="D695" s="46"/>
      <c r="E695" s="70"/>
      <c r="F695" s="50"/>
      <c r="G695" s="50"/>
      <c r="H695" s="50"/>
      <c r="I695" s="50"/>
      <c r="J695" s="102"/>
      <c r="K695" s="46"/>
      <c r="L695" s="46"/>
      <c r="M695" s="46"/>
      <c r="N695" s="46"/>
      <c r="O695" s="46"/>
      <c r="P695" s="46"/>
      <c r="Q695" s="46"/>
      <c r="R695" s="46"/>
      <c r="S695" s="46"/>
      <c r="T695" s="46"/>
      <c r="U695" s="46"/>
      <c r="V695" s="46"/>
      <c r="W695" s="46"/>
      <c r="X695" s="46"/>
      <c r="Y695" s="46"/>
      <c r="Z695" s="46"/>
      <c r="AA695" s="46"/>
      <c r="AB695" s="46"/>
      <c r="AC695" s="46"/>
      <c r="AD695" s="46"/>
      <c r="AE695" s="46"/>
      <c r="AF695" s="46"/>
      <c r="AG695" s="46"/>
      <c r="AH695" s="46"/>
      <c r="AI695" s="46"/>
      <c r="AJ695" s="46"/>
      <c r="AK695" s="46"/>
      <c r="AL695" s="46"/>
    </row>
    <row r="696">
      <c r="A696" s="50"/>
      <c r="B696" s="46"/>
      <c r="C696" s="46"/>
      <c r="D696" s="46"/>
      <c r="E696" s="70"/>
      <c r="F696" s="50"/>
      <c r="G696" s="50"/>
      <c r="H696" s="50"/>
      <c r="I696" s="50"/>
      <c r="J696" s="102"/>
      <c r="K696" s="46"/>
      <c r="L696" s="46"/>
      <c r="M696" s="46"/>
      <c r="N696" s="46"/>
      <c r="O696" s="46"/>
      <c r="P696" s="46"/>
      <c r="Q696" s="46"/>
      <c r="R696" s="46"/>
      <c r="S696" s="46"/>
      <c r="T696" s="46"/>
      <c r="U696" s="46"/>
      <c r="V696" s="46"/>
      <c r="W696" s="46"/>
      <c r="X696" s="46"/>
      <c r="Y696" s="46"/>
      <c r="Z696" s="46"/>
      <c r="AA696" s="46"/>
      <c r="AB696" s="46"/>
      <c r="AC696" s="46"/>
      <c r="AD696" s="46"/>
      <c r="AE696" s="46"/>
      <c r="AF696" s="46"/>
      <c r="AG696" s="46"/>
      <c r="AH696" s="46"/>
      <c r="AI696" s="46"/>
      <c r="AJ696" s="46"/>
      <c r="AK696" s="46"/>
      <c r="AL696" s="46"/>
    </row>
    <row r="697">
      <c r="A697" s="50"/>
      <c r="B697" s="46"/>
      <c r="C697" s="46"/>
      <c r="D697" s="46"/>
      <c r="E697" s="70"/>
      <c r="F697" s="50"/>
      <c r="G697" s="50"/>
      <c r="H697" s="50"/>
      <c r="I697" s="50"/>
      <c r="J697" s="102"/>
      <c r="K697" s="46"/>
      <c r="L697" s="46"/>
      <c r="M697" s="46"/>
      <c r="N697" s="46"/>
      <c r="O697" s="46"/>
      <c r="P697" s="46"/>
      <c r="Q697" s="46"/>
      <c r="R697" s="46"/>
      <c r="S697" s="46"/>
      <c r="T697" s="46"/>
      <c r="U697" s="46"/>
      <c r="V697" s="46"/>
      <c r="W697" s="46"/>
      <c r="X697" s="46"/>
      <c r="Y697" s="46"/>
      <c r="Z697" s="46"/>
      <c r="AA697" s="46"/>
      <c r="AB697" s="46"/>
      <c r="AC697" s="46"/>
      <c r="AD697" s="46"/>
      <c r="AE697" s="46"/>
      <c r="AF697" s="46"/>
      <c r="AG697" s="46"/>
      <c r="AH697" s="46"/>
      <c r="AI697" s="46"/>
      <c r="AJ697" s="46"/>
      <c r="AK697" s="46"/>
      <c r="AL697" s="46"/>
    </row>
    <row r="698">
      <c r="A698" s="50"/>
      <c r="B698" s="46"/>
      <c r="C698" s="46"/>
      <c r="D698" s="46"/>
      <c r="E698" s="70"/>
      <c r="F698" s="50"/>
      <c r="G698" s="50"/>
      <c r="H698" s="50"/>
      <c r="I698" s="50"/>
      <c r="J698" s="102"/>
      <c r="K698" s="46"/>
      <c r="L698" s="46"/>
      <c r="M698" s="46"/>
      <c r="N698" s="46"/>
      <c r="O698" s="46"/>
      <c r="P698" s="46"/>
      <c r="Q698" s="46"/>
      <c r="R698" s="46"/>
      <c r="S698" s="46"/>
      <c r="T698" s="46"/>
      <c r="U698" s="46"/>
      <c r="V698" s="46"/>
      <c r="W698" s="46"/>
      <c r="X698" s="46"/>
      <c r="Y698" s="46"/>
      <c r="Z698" s="46"/>
      <c r="AA698" s="46"/>
      <c r="AB698" s="46"/>
      <c r="AC698" s="46"/>
      <c r="AD698" s="46"/>
      <c r="AE698" s="46"/>
      <c r="AF698" s="46"/>
      <c r="AG698" s="46"/>
      <c r="AH698" s="46"/>
      <c r="AI698" s="46"/>
      <c r="AJ698" s="46"/>
      <c r="AK698" s="46"/>
      <c r="AL698" s="46"/>
    </row>
    <row r="699">
      <c r="A699" s="50"/>
      <c r="B699" s="46"/>
      <c r="C699" s="46"/>
      <c r="D699" s="46"/>
      <c r="E699" s="70"/>
      <c r="F699" s="50"/>
      <c r="G699" s="50"/>
      <c r="H699" s="50"/>
      <c r="I699" s="50"/>
      <c r="J699" s="102"/>
      <c r="K699" s="46"/>
      <c r="L699" s="46"/>
      <c r="M699" s="46"/>
      <c r="N699" s="46"/>
      <c r="O699" s="46"/>
      <c r="P699" s="46"/>
      <c r="Q699" s="46"/>
      <c r="R699" s="46"/>
      <c r="S699" s="46"/>
      <c r="T699" s="46"/>
      <c r="U699" s="46"/>
      <c r="V699" s="46"/>
      <c r="W699" s="46"/>
      <c r="X699" s="46"/>
      <c r="Y699" s="46"/>
      <c r="Z699" s="46"/>
      <c r="AA699" s="46"/>
      <c r="AB699" s="46"/>
      <c r="AC699" s="46"/>
      <c r="AD699" s="46"/>
      <c r="AE699" s="46"/>
      <c r="AF699" s="46"/>
      <c r="AG699" s="46"/>
      <c r="AH699" s="46"/>
      <c r="AI699" s="46"/>
      <c r="AJ699" s="46"/>
      <c r="AK699" s="46"/>
      <c r="AL699" s="46"/>
    </row>
    <row r="700">
      <c r="A700" s="50"/>
      <c r="B700" s="46"/>
      <c r="C700" s="46"/>
      <c r="D700" s="46"/>
      <c r="E700" s="70"/>
      <c r="F700" s="50"/>
      <c r="G700" s="50"/>
      <c r="H700" s="50"/>
      <c r="I700" s="50"/>
      <c r="J700" s="102"/>
      <c r="K700" s="46"/>
      <c r="L700" s="46"/>
      <c r="M700" s="46"/>
      <c r="N700" s="46"/>
      <c r="O700" s="46"/>
      <c r="P700" s="46"/>
      <c r="Q700" s="46"/>
      <c r="R700" s="46"/>
      <c r="S700" s="46"/>
      <c r="T700" s="46"/>
      <c r="U700" s="46"/>
      <c r="V700" s="46"/>
      <c r="W700" s="46"/>
      <c r="X700" s="46"/>
      <c r="Y700" s="46"/>
      <c r="Z700" s="46"/>
      <c r="AA700" s="46"/>
      <c r="AB700" s="46"/>
      <c r="AC700" s="46"/>
      <c r="AD700" s="46"/>
      <c r="AE700" s="46"/>
      <c r="AF700" s="46"/>
      <c r="AG700" s="46"/>
      <c r="AH700" s="46"/>
      <c r="AI700" s="46"/>
      <c r="AJ700" s="46"/>
      <c r="AK700" s="46"/>
      <c r="AL700" s="46"/>
    </row>
    <row r="701">
      <c r="A701" s="50"/>
      <c r="B701" s="46"/>
      <c r="C701" s="46"/>
      <c r="D701" s="46"/>
      <c r="E701" s="70"/>
      <c r="F701" s="50"/>
      <c r="G701" s="50"/>
      <c r="H701" s="50"/>
      <c r="I701" s="50"/>
      <c r="J701" s="102"/>
      <c r="K701" s="46"/>
      <c r="L701" s="46"/>
      <c r="M701" s="46"/>
      <c r="N701" s="46"/>
      <c r="O701" s="46"/>
      <c r="P701" s="46"/>
      <c r="Q701" s="46"/>
      <c r="R701" s="46"/>
      <c r="S701" s="46"/>
      <c r="T701" s="46"/>
      <c r="U701" s="46"/>
      <c r="V701" s="46"/>
      <c r="W701" s="46"/>
      <c r="X701" s="46"/>
      <c r="Y701" s="46"/>
      <c r="Z701" s="46"/>
      <c r="AA701" s="46"/>
      <c r="AB701" s="46"/>
      <c r="AC701" s="46"/>
      <c r="AD701" s="46"/>
      <c r="AE701" s="46"/>
      <c r="AF701" s="46"/>
      <c r="AG701" s="46"/>
      <c r="AH701" s="46"/>
      <c r="AI701" s="46"/>
      <c r="AJ701" s="46"/>
      <c r="AK701" s="46"/>
      <c r="AL701" s="46"/>
    </row>
    <row r="702">
      <c r="A702" s="50"/>
      <c r="B702" s="46"/>
      <c r="C702" s="46"/>
      <c r="D702" s="46"/>
      <c r="E702" s="70"/>
      <c r="F702" s="50"/>
      <c r="G702" s="50"/>
      <c r="H702" s="50"/>
      <c r="I702" s="50"/>
      <c r="J702" s="102"/>
      <c r="K702" s="46"/>
      <c r="L702" s="46"/>
      <c r="M702" s="46"/>
      <c r="N702" s="46"/>
      <c r="O702" s="46"/>
      <c r="P702" s="46"/>
      <c r="Q702" s="46"/>
      <c r="R702" s="46"/>
      <c r="S702" s="46"/>
      <c r="T702" s="46"/>
      <c r="U702" s="46"/>
      <c r="V702" s="46"/>
      <c r="W702" s="46"/>
      <c r="X702" s="46"/>
      <c r="Y702" s="46"/>
      <c r="Z702" s="46"/>
      <c r="AA702" s="46"/>
      <c r="AB702" s="46"/>
      <c r="AC702" s="46"/>
      <c r="AD702" s="46"/>
      <c r="AE702" s="46"/>
      <c r="AF702" s="46"/>
      <c r="AG702" s="46"/>
      <c r="AH702" s="46"/>
      <c r="AI702" s="46"/>
      <c r="AJ702" s="46"/>
      <c r="AK702" s="46"/>
      <c r="AL702" s="46"/>
    </row>
    <row r="703">
      <c r="A703" s="50"/>
      <c r="B703" s="46"/>
      <c r="C703" s="46"/>
      <c r="D703" s="46"/>
      <c r="E703" s="70"/>
      <c r="F703" s="50"/>
      <c r="G703" s="50"/>
      <c r="H703" s="50"/>
      <c r="I703" s="50"/>
      <c r="J703" s="102"/>
      <c r="K703" s="46"/>
      <c r="L703" s="46"/>
      <c r="M703" s="46"/>
      <c r="N703" s="46"/>
      <c r="O703" s="46"/>
      <c r="P703" s="46"/>
      <c r="Q703" s="46"/>
      <c r="R703" s="46"/>
      <c r="S703" s="46"/>
      <c r="T703" s="46"/>
      <c r="U703" s="46"/>
      <c r="V703" s="46"/>
      <c r="W703" s="46"/>
      <c r="X703" s="46"/>
      <c r="Y703" s="46"/>
      <c r="Z703" s="46"/>
      <c r="AA703" s="46"/>
      <c r="AB703" s="46"/>
      <c r="AC703" s="46"/>
      <c r="AD703" s="46"/>
      <c r="AE703" s="46"/>
      <c r="AF703" s="46"/>
      <c r="AG703" s="46"/>
      <c r="AH703" s="46"/>
      <c r="AI703" s="46"/>
      <c r="AJ703" s="46"/>
      <c r="AK703" s="46"/>
      <c r="AL703" s="46"/>
    </row>
    <row r="704">
      <c r="A704" s="50"/>
      <c r="B704" s="46"/>
      <c r="C704" s="46"/>
      <c r="D704" s="46"/>
      <c r="E704" s="70"/>
      <c r="F704" s="50"/>
      <c r="G704" s="50"/>
      <c r="H704" s="50"/>
      <c r="I704" s="50"/>
      <c r="J704" s="102"/>
      <c r="K704" s="46"/>
      <c r="L704" s="46"/>
      <c r="M704" s="46"/>
      <c r="N704" s="46"/>
      <c r="O704" s="46"/>
      <c r="P704" s="46"/>
      <c r="Q704" s="46"/>
      <c r="R704" s="46"/>
      <c r="S704" s="46"/>
      <c r="T704" s="46"/>
      <c r="U704" s="46"/>
      <c r="V704" s="46"/>
      <c r="W704" s="46"/>
      <c r="X704" s="46"/>
      <c r="Y704" s="46"/>
      <c r="Z704" s="46"/>
      <c r="AA704" s="46"/>
      <c r="AB704" s="46"/>
      <c r="AC704" s="46"/>
      <c r="AD704" s="46"/>
      <c r="AE704" s="46"/>
      <c r="AF704" s="46"/>
      <c r="AG704" s="46"/>
      <c r="AH704" s="46"/>
      <c r="AI704" s="46"/>
      <c r="AJ704" s="46"/>
      <c r="AK704" s="46"/>
      <c r="AL704" s="46"/>
    </row>
    <row r="705">
      <c r="A705" s="50"/>
      <c r="B705" s="46"/>
      <c r="C705" s="46"/>
      <c r="D705" s="46"/>
      <c r="E705" s="70"/>
      <c r="F705" s="50"/>
      <c r="G705" s="50"/>
      <c r="H705" s="50"/>
      <c r="I705" s="50"/>
      <c r="J705" s="102"/>
      <c r="K705" s="46"/>
      <c r="L705" s="46"/>
      <c r="M705" s="46"/>
      <c r="N705" s="46"/>
      <c r="O705" s="46"/>
      <c r="P705" s="46"/>
      <c r="Q705" s="46"/>
      <c r="R705" s="46"/>
      <c r="S705" s="46"/>
      <c r="T705" s="46"/>
      <c r="U705" s="46"/>
      <c r="V705" s="46"/>
      <c r="W705" s="46"/>
      <c r="X705" s="46"/>
      <c r="Y705" s="46"/>
      <c r="Z705" s="46"/>
      <c r="AA705" s="46"/>
      <c r="AB705" s="46"/>
      <c r="AC705" s="46"/>
      <c r="AD705" s="46"/>
      <c r="AE705" s="46"/>
      <c r="AF705" s="46"/>
      <c r="AG705" s="46"/>
      <c r="AH705" s="46"/>
      <c r="AI705" s="46"/>
      <c r="AJ705" s="46"/>
      <c r="AK705" s="46"/>
      <c r="AL705" s="46"/>
    </row>
    <row r="706">
      <c r="A706" s="50"/>
      <c r="B706" s="46"/>
      <c r="C706" s="46"/>
      <c r="D706" s="46"/>
      <c r="E706" s="70"/>
      <c r="F706" s="50"/>
      <c r="G706" s="50"/>
      <c r="H706" s="50"/>
      <c r="I706" s="50"/>
      <c r="J706" s="102"/>
      <c r="K706" s="46"/>
      <c r="L706" s="46"/>
      <c r="M706" s="46"/>
      <c r="N706" s="46"/>
      <c r="O706" s="46"/>
      <c r="P706" s="46"/>
      <c r="Q706" s="46"/>
      <c r="R706" s="46"/>
      <c r="S706" s="46"/>
      <c r="T706" s="46"/>
      <c r="U706" s="46"/>
      <c r="V706" s="46"/>
      <c r="W706" s="46"/>
      <c r="X706" s="46"/>
      <c r="Y706" s="46"/>
      <c r="Z706" s="46"/>
      <c r="AA706" s="46"/>
      <c r="AB706" s="46"/>
      <c r="AC706" s="46"/>
      <c r="AD706" s="46"/>
      <c r="AE706" s="46"/>
      <c r="AF706" s="46"/>
      <c r="AG706" s="46"/>
      <c r="AH706" s="46"/>
      <c r="AI706" s="46"/>
      <c r="AJ706" s="46"/>
      <c r="AK706" s="46"/>
      <c r="AL706" s="46"/>
    </row>
    <row r="707">
      <c r="A707" s="50"/>
      <c r="B707" s="46"/>
      <c r="C707" s="46"/>
      <c r="D707" s="46"/>
      <c r="E707" s="70"/>
      <c r="F707" s="50"/>
      <c r="G707" s="50"/>
      <c r="H707" s="50"/>
      <c r="I707" s="50"/>
      <c r="J707" s="102"/>
      <c r="K707" s="46"/>
      <c r="L707" s="46"/>
      <c r="M707" s="46"/>
      <c r="N707" s="46"/>
      <c r="O707" s="46"/>
      <c r="P707" s="46"/>
      <c r="Q707" s="46"/>
      <c r="R707" s="46"/>
      <c r="S707" s="46"/>
      <c r="T707" s="46"/>
      <c r="U707" s="46"/>
      <c r="V707" s="46"/>
      <c r="W707" s="46"/>
      <c r="X707" s="46"/>
      <c r="Y707" s="46"/>
      <c r="Z707" s="46"/>
      <c r="AA707" s="46"/>
      <c r="AB707" s="46"/>
      <c r="AC707" s="46"/>
      <c r="AD707" s="46"/>
      <c r="AE707" s="46"/>
      <c r="AF707" s="46"/>
      <c r="AG707" s="46"/>
      <c r="AH707" s="46"/>
      <c r="AI707" s="46"/>
      <c r="AJ707" s="46"/>
      <c r="AK707" s="46"/>
      <c r="AL707" s="46"/>
    </row>
    <row r="708">
      <c r="A708" s="50"/>
      <c r="B708" s="46"/>
      <c r="C708" s="46"/>
      <c r="D708" s="46"/>
      <c r="E708" s="70"/>
      <c r="F708" s="50"/>
      <c r="G708" s="50"/>
      <c r="H708" s="50"/>
      <c r="I708" s="50"/>
      <c r="J708" s="102"/>
      <c r="K708" s="46"/>
      <c r="L708" s="46"/>
      <c r="M708" s="46"/>
      <c r="N708" s="46"/>
      <c r="O708" s="46"/>
      <c r="P708" s="46"/>
      <c r="Q708" s="46"/>
      <c r="R708" s="46"/>
      <c r="S708" s="46"/>
      <c r="T708" s="46"/>
      <c r="U708" s="46"/>
      <c r="V708" s="46"/>
      <c r="W708" s="46"/>
      <c r="X708" s="46"/>
      <c r="Y708" s="46"/>
      <c r="Z708" s="46"/>
      <c r="AA708" s="46"/>
      <c r="AB708" s="46"/>
      <c r="AC708" s="46"/>
      <c r="AD708" s="46"/>
      <c r="AE708" s="46"/>
      <c r="AF708" s="46"/>
      <c r="AG708" s="46"/>
      <c r="AH708" s="46"/>
      <c r="AI708" s="46"/>
      <c r="AJ708" s="46"/>
      <c r="AK708" s="46"/>
      <c r="AL708" s="46"/>
    </row>
    <row r="709">
      <c r="A709" s="50"/>
      <c r="B709" s="46"/>
      <c r="C709" s="46"/>
      <c r="D709" s="46"/>
      <c r="E709" s="70"/>
      <c r="F709" s="50"/>
      <c r="G709" s="50"/>
      <c r="H709" s="50"/>
      <c r="I709" s="50"/>
      <c r="J709" s="102"/>
      <c r="K709" s="46"/>
      <c r="L709" s="46"/>
      <c r="M709" s="46"/>
      <c r="N709" s="46"/>
      <c r="O709" s="46"/>
      <c r="P709" s="46"/>
      <c r="Q709" s="46"/>
      <c r="R709" s="46"/>
      <c r="S709" s="46"/>
      <c r="T709" s="46"/>
      <c r="U709" s="46"/>
      <c r="V709" s="46"/>
      <c r="W709" s="46"/>
      <c r="X709" s="46"/>
      <c r="Y709" s="46"/>
      <c r="Z709" s="46"/>
      <c r="AA709" s="46"/>
      <c r="AB709" s="46"/>
      <c r="AC709" s="46"/>
      <c r="AD709" s="46"/>
      <c r="AE709" s="46"/>
      <c r="AF709" s="46"/>
      <c r="AG709" s="46"/>
      <c r="AH709" s="46"/>
      <c r="AI709" s="46"/>
      <c r="AJ709" s="46"/>
      <c r="AK709" s="46"/>
      <c r="AL709" s="46"/>
    </row>
    <row r="710">
      <c r="A710" s="50"/>
      <c r="B710" s="46"/>
      <c r="C710" s="46"/>
      <c r="D710" s="46"/>
      <c r="E710" s="70"/>
      <c r="F710" s="50"/>
      <c r="G710" s="50"/>
      <c r="H710" s="50"/>
      <c r="I710" s="50"/>
      <c r="J710" s="102"/>
      <c r="K710" s="46"/>
      <c r="L710" s="46"/>
      <c r="M710" s="46"/>
      <c r="N710" s="46"/>
      <c r="O710" s="46"/>
      <c r="P710" s="46"/>
      <c r="Q710" s="46"/>
      <c r="R710" s="46"/>
      <c r="S710" s="46"/>
      <c r="T710" s="46"/>
      <c r="U710" s="46"/>
      <c r="V710" s="46"/>
      <c r="W710" s="46"/>
      <c r="X710" s="46"/>
      <c r="Y710" s="46"/>
      <c r="Z710" s="46"/>
      <c r="AA710" s="46"/>
      <c r="AB710" s="46"/>
      <c r="AC710" s="46"/>
      <c r="AD710" s="46"/>
      <c r="AE710" s="46"/>
      <c r="AF710" s="46"/>
      <c r="AG710" s="46"/>
      <c r="AH710" s="46"/>
      <c r="AI710" s="46"/>
      <c r="AJ710" s="46"/>
      <c r="AK710" s="46"/>
      <c r="AL710" s="46"/>
    </row>
    <row r="711">
      <c r="A711" s="50"/>
      <c r="B711" s="46"/>
      <c r="C711" s="46"/>
      <c r="D711" s="46"/>
      <c r="E711" s="70"/>
      <c r="F711" s="50"/>
      <c r="G711" s="50"/>
      <c r="H711" s="50"/>
      <c r="I711" s="50"/>
      <c r="J711" s="102"/>
      <c r="K711" s="46"/>
      <c r="L711" s="46"/>
      <c r="M711" s="46"/>
      <c r="N711" s="46"/>
      <c r="O711" s="46"/>
      <c r="P711" s="46"/>
      <c r="Q711" s="46"/>
      <c r="R711" s="46"/>
      <c r="S711" s="46"/>
      <c r="T711" s="46"/>
      <c r="U711" s="46"/>
      <c r="V711" s="46"/>
      <c r="W711" s="46"/>
      <c r="X711" s="46"/>
      <c r="Y711" s="46"/>
      <c r="Z711" s="46"/>
      <c r="AA711" s="46"/>
      <c r="AB711" s="46"/>
      <c r="AC711" s="46"/>
      <c r="AD711" s="46"/>
      <c r="AE711" s="46"/>
      <c r="AF711" s="46"/>
      <c r="AG711" s="46"/>
      <c r="AH711" s="46"/>
      <c r="AI711" s="46"/>
      <c r="AJ711" s="46"/>
      <c r="AK711" s="46"/>
      <c r="AL711" s="46"/>
    </row>
    <row r="712">
      <c r="A712" s="50"/>
      <c r="B712" s="46"/>
      <c r="C712" s="46"/>
      <c r="D712" s="46"/>
      <c r="E712" s="70"/>
      <c r="F712" s="50"/>
      <c r="G712" s="50"/>
      <c r="H712" s="50"/>
      <c r="I712" s="50"/>
      <c r="J712" s="102"/>
      <c r="K712" s="46"/>
      <c r="L712" s="46"/>
      <c r="M712" s="46"/>
      <c r="N712" s="46"/>
      <c r="O712" s="46"/>
      <c r="P712" s="46"/>
      <c r="Q712" s="46"/>
      <c r="R712" s="46"/>
      <c r="S712" s="46"/>
      <c r="T712" s="46"/>
      <c r="U712" s="46"/>
      <c r="V712" s="46"/>
      <c r="W712" s="46"/>
      <c r="X712" s="46"/>
      <c r="Y712" s="46"/>
      <c r="Z712" s="46"/>
      <c r="AA712" s="46"/>
      <c r="AB712" s="46"/>
      <c r="AC712" s="46"/>
      <c r="AD712" s="46"/>
      <c r="AE712" s="46"/>
      <c r="AF712" s="46"/>
      <c r="AG712" s="46"/>
      <c r="AH712" s="46"/>
      <c r="AI712" s="46"/>
      <c r="AJ712" s="46"/>
      <c r="AK712" s="46"/>
      <c r="AL712" s="46"/>
    </row>
    <row r="713">
      <c r="A713" s="50"/>
      <c r="B713" s="46"/>
      <c r="C713" s="46"/>
      <c r="D713" s="46"/>
      <c r="E713" s="70"/>
      <c r="F713" s="50"/>
      <c r="G713" s="50"/>
      <c r="H713" s="50"/>
      <c r="I713" s="50"/>
      <c r="J713" s="102"/>
      <c r="K713" s="46"/>
      <c r="L713" s="46"/>
      <c r="M713" s="46"/>
      <c r="N713" s="46"/>
      <c r="O713" s="46"/>
      <c r="P713" s="46"/>
      <c r="Q713" s="46"/>
      <c r="R713" s="46"/>
      <c r="S713" s="46"/>
      <c r="T713" s="46"/>
      <c r="U713" s="46"/>
      <c r="V713" s="46"/>
      <c r="W713" s="46"/>
      <c r="X713" s="46"/>
      <c r="Y713" s="46"/>
      <c r="Z713" s="46"/>
      <c r="AA713" s="46"/>
      <c r="AB713" s="46"/>
      <c r="AC713" s="46"/>
      <c r="AD713" s="46"/>
      <c r="AE713" s="46"/>
      <c r="AF713" s="46"/>
      <c r="AG713" s="46"/>
      <c r="AH713" s="46"/>
      <c r="AI713" s="46"/>
      <c r="AJ713" s="46"/>
      <c r="AK713" s="46"/>
      <c r="AL713" s="46"/>
    </row>
    <row r="714">
      <c r="A714" s="50"/>
      <c r="B714" s="46"/>
      <c r="C714" s="46"/>
      <c r="D714" s="46"/>
      <c r="E714" s="70"/>
      <c r="F714" s="50"/>
      <c r="G714" s="50"/>
      <c r="H714" s="50"/>
      <c r="I714" s="50"/>
      <c r="J714" s="102"/>
      <c r="K714" s="46"/>
      <c r="L714" s="46"/>
      <c r="M714" s="46"/>
      <c r="N714" s="46"/>
      <c r="O714" s="46"/>
      <c r="P714" s="46"/>
      <c r="Q714" s="46"/>
      <c r="R714" s="46"/>
      <c r="S714" s="46"/>
      <c r="T714" s="46"/>
      <c r="U714" s="46"/>
      <c r="V714" s="46"/>
      <c r="W714" s="46"/>
      <c r="X714" s="46"/>
      <c r="Y714" s="46"/>
      <c r="Z714" s="46"/>
      <c r="AA714" s="46"/>
      <c r="AB714" s="46"/>
      <c r="AC714" s="46"/>
      <c r="AD714" s="46"/>
      <c r="AE714" s="46"/>
      <c r="AF714" s="46"/>
      <c r="AG714" s="46"/>
      <c r="AH714" s="46"/>
      <c r="AI714" s="46"/>
      <c r="AJ714" s="46"/>
      <c r="AK714" s="46"/>
      <c r="AL714" s="46"/>
    </row>
    <row r="715">
      <c r="A715" s="50"/>
      <c r="B715" s="46"/>
      <c r="C715" s="46"/>
      <c r="D715" s="46"/>
      <c r="E715" s="70"/>
      <c r="F715" s="50"/>
      <c r="G715" s="50"/>
      <c r="H715" s="50"/>
      <c r="I715" s="50"/>
      <c r="J715" s="102"/>
      <c r="K715" s="46"/>
      <c r="L715" s="46"/>
      <c r="M715" s="46"/>
      <c r="N715" s="46"/>
      <c r="O715" s="46"/>
      <c r="P715" s="46"/>
      <c r="Q715" s="46"/>
      <c r="R715" s="46"/>
      <c r="S715" s="46"/>
      <c r="T715" s="46"/>
      <c r="U715" s="46"/>
      <c r="V715" s="46"/>
      <c r="W715" s="46"/>
      <c r="X715" s="46"/>
      <c r="Y715" s="46"/>
      <c r="Z715" s="46"/>
      <c r="AA715" s="46"/>
      <c r="AB715" s="46"/>
      <c r="AC715" s="46"/>
      <c r="AD715" s="46"/>
      <c r="AE715" s="46"/>
      <c r="AF715" s="46"/>
      <c r="AG715" s="46"/>
      <c r="AH715" s="46"/>
      <c r="AI715" s="46"/>
      <c r="AJ715" s="46"/>
      <c r="AK715" s="46"/>
      <c r="AL715" s="46"/>
    </row>
    <row r="716">
      <c r="A716" s="50"/>
      <c r="B716" s="46"/>
      <c r="C716" s="46"/>
      <c r="D716" s="46"/>
      <c r="E716" s="70"/>
      <c r="F716" s="50"/>
      <c r="G716" s="50"/>
      <c r="H716" s="50"/>
      <c r="I716" s="50"/>
      <c r="J716" s="102"/>
      <c r="K716" s="46"/>
      <c r="L716" s="46"/>
      <c r="M716" s="46"/>
      <c r="N716" s="46"/>
      <c r="O716" s="46"/>
      <c r="P716" s="46"/>
      <c r="Q716" s="46"/>
      <c r="R716" s="46"/>
      <c r="S716" s="46"/>
      <c r="T716" s="46"/>
      <c r="U716" s="46"/>
      <c r="V716" s="46"/>
      <c r="W716" s="46"/>
      <c r="X716" s="46"/>
      <c r="Y716" s="46"/>
      <c r="Z716" s="46"/>
      <c r="AA716" s="46"/>
      <c r="AB716" s="46"/>
      <c r="AC716" s="46"/>
      <c r="AD716" s="46"/>
      <c r="AE716" s="46"/>
      <c r="AF716" s="46"/>
      <c r="AG716" s="46"/>
      <c r="AH716" s="46"/>
      <c r="AI716" s="46"/>
      <c r="AJ716" s="46"/>
      <c r="AK716" s="46"/>
      <c r="AL716" s="46"/>
    </row>
    <row r="717">
      <c r="A717" s="50"/>
      <c r="B717" s="46"/>
      <c r="C717" s="46"/>
      <c r="D717" s="46"/>
      <c r="E717" s="70"/>
      <c r="F717" s="50"/>
      <c r="G717" s="50"/>
      <c r="H717" s="50"/>
      <c r="I717" s="50"/>
      <c r="J717" s="102"/>
      <c r="K717" s="46"/>
      <c r="L717" s="46"/>
      <c r="M717" s="46"/>
      <c r="N717" s="46"/>
      <c r="O717" s="46"/>
      <c r="P717" s="46"/>
      <c r="Q717" s="46"/>
      <c r="R717" s="46"/>
      <c r="S717" s="46"/>
      <c r="T717" s="46"/>
      <c r="U717" s="46"/>
      <c r="V717" s="46"/>
      <c r="W717" s="46"/>
      <c r="X717" s="46"/>
      <c r="Y717" s="46"/>
      <c r="Z717" s="46"/>
      <c r="AA717" s="46"/>
      <c r="AB717" s="46"/>
      <c r="AC717" s="46"/>
      <c r="AD717" s="46"/>
      <c r="AE717" s="46"/>
      <c r="AF717" s="46"/>
      <c r="AG717" s="46"/>
      <c r="AH717" s="46"/>
      <c r="AI717" s="46"/>
      <c r="AJ717" s="46"/>
      <c r="AK717" s="46"/>
      <c r="AL717" s="46"/>
    </row>
    <row r="718">
      <c r="A718" s="50"/>
      <c r="B718" s="46"/>
      <c r="C718" s="46"/>
      <c r="D718" s="46"/>
      <c r="E718" s="70"/>
      <c r="F718" s="50"/>
      <c r="G718" s="50"/>
      <c r="H718" s="50"/>
      <c r="I718" s="50"/>
      <c r="J718" s="102"/>
      <c r="K718" s="46"/>
      <c r="L718" s="46"/>
      <c r="M718" s="46"/>
      <c r="N718" s="46"/>
      <c r="O718" s="46"/>
      <c r="P718" s="46"/>
      <c r="Q718" s="46"/>
      <c r="R718" s="46"/>
      <c r="S718" s="46"/>
      <c r="T718" s="46"/>
      <c r="U718" s="46"/>
      <c r="V718" s="46"/>
      <c r="W718" s="46"/>
      <c r="X718" s="46"/>
      <c r="Y718" s="46"/>
      <c r="Z718" s="46"/>
      <c r="AA718" s="46"/>
      <c r="AB718" s="46"/>
      <c r="AC718" s="46"/>
      <c r="AD718" s="46"/>
      <c r="AE718" s="46"/>
      <c r="AF718" s="46"/>
      <c r="AG718" s="46"/>
      <c r="AH718" s="46"/>
      <c r="AI718" s="46"/>
      <c r="AJ718" s="46"/>
      <c r="AK718" s="46"/>
      <c r="AL718" s="46"/>
    </row>
    <row r="719">
      <c r="A719" s="50"/>
      <c r="B719" s="46"/>
      <c r="C719" s="46"/>
      <c r="D719" s="46"/>
      <c r="E719" s="70"/>
      <c r="F719" s="50"/>
      <c r="G719" s="50"/>
      <c r="H719" s="50"/>
      <c r="I719" s="50"/>
      <c r="J719" s="102"/>
      <c r="K719" s="46"/>
      <c r="L719" s="46"/>
      <c r="M719" s="46"/>
      <c r="N719" s="46"/>
      <c r="O719" s="46"/>
      <c r="P719" s="46"/>
      <c r="Q719" s="46"/>
      <c r="R719" s="46"/>
      <c r="S719" s="46"/>
      <c r="T719" s="46"/>
      <c r="U719" s="46"/>
      <c r="V719" s="46"/>
      <c r="W719" s="46"/>
      <c r="X719" s="46"/>
      <c r="Y719" s="46"/>
      <c r="Z719" s="46"/>
      <c r="AA719" s="46"/>
      <c r="AB719" s="46"/>
      <c r="AC719" s="46"/>
      <c r="AD719" s="46"/>
      <c r="AE719" s="46"/>
      <c r="AF719" s="46"/>
      <c r="AG719" s="46"/>
      <c r="AH719" s="46"/>
      <c r="AI719" s="46"/>
      <c r="AJ719" s="46"/>
      <c r="AK719" s="46"/>
      <c r="AL719" s="46"/>
    </row>
    <row r="720">
      <c r="A720" s="50"/>
      <c r="B720" s="46"/>
      <c r="C720" s="46"/>
      <c r="D720" s="46"/>
      <c r="E720" s="70"/>
      <c r="F720" s="50"/>
      <c r="G720" s="50"/>
      <c r="H720" s="50"/>
      <c r="I720" s="50"/>
      <c r="J720" s="102"/>
      <c r="K720" s="46"/>
      <c r="L720" s="46"/>
      <c r="M720" s="46"/>
      <c r="N720" s="46"/>
      <c r="O720" s="46"/>
      <c r="P720" s="46"/>
      <c r="Q720" s="46"/>
      <c r="R720" s="46"/>
      <c r="S720" s="46"/>
      <c r="T720" s="46"/>
      <c r="U720" s="46"/>
      <c r="V720" s="46"/>
      <c r="W720" s="46"/>
      <c r="X720" s="46"/>
      <c r="Y720" s="46"/>
      <c r="Z720" s="46"/>
      <c r="AA720" s="46"/>
      <c r="AB720" s="46"/>
      <c r="AC720" s="46"/>
      <c r="AD720" s="46"/>
      <c r="AE720" s="46"/>
      <c r="AF720" s="46"/>
      <c r="AG720" s="46"/>
      <c r="AH720" s="46"/>
      <c r="AI720" s="46"/>
      <c r="AJ720" s="46"/>
      <c r="AK720" s="46"/>
      <c r="AL720" s="46"/>
    </row>
    <row r="721">
      <c r="A721" s="50"/>
      <c r="B721" s="46"/>
      <c r="C721" s="46"/>
      <c r="D721" s="46"/>
      <c r="E721" s="70"/>
      <c r="F721" s="50"/>
      <c r="G721" s="50"/>
      <c r="H721" s="50"/>
      <c r="I721" s="50"/>
      <c r="J721" s="102"/>
      <c r="K721" s="46"/>
      <c r="L721" s="46"/>
      <c r="M721" s="46"/>
      <c r="N721" s="46"/>
      <c r="O721" s="46"/>
      <c r="P721" s="46"/>
      <c r="Q721" s="46"/>
      <c r="R721" s="46"/>
      <c r="S721" s="46"/>
      <c r="T721" s="46"/>
      <c r="U721" s="46"/>
      <c r="V721" s="46"/>
      <c r="W721" s="46"/>
      <c r="X721" s="46"/>
      <c r="Y721" s="46"/>
      <c r="Z721" s="46"/>
      <c r="AA721" s="46"/>
      <c r="AB721" s="46"/>
      <c r="AC721" s="46"/>
      <c r="AD721" s="46"/>
      <c r="AE721" s="46"/>
      <c r="AF721" s="46"/>
      <c r="AG721" s="46"/>
      <c r="AH721" s="46"/>
      <c r="AI721" s="46"/>
      <c r="AJ721" s="46"/>
      <c r="AK721" s="46"/>
      <c r="AL721" s="46"/>
    </row>
    <row r="722">
      <c r="A722" s="50"/>
      <c r="B722" s="46"/>
      <c r="C722" s="46"/>
      <c r="D722" s="46"/>
      <c r="E722" s="70"/>
      <c r="F722" s="50"/>
      <c r="G722" s="50"/>
      <c r="H722" s="50"/>
      <c r="I722" s="50"/>
      <c r="J722" s="102"/>
      <c r="K722" s="46"/>
      <c r="L722" s="46"/>
      <c r="M722" s="46"/>
      <c r="N722" s="46"/>
      <c r="O722" s="46"/>
      <c r="P722" s="46"/>
      <c r="Q722" s="46"/>
      <c r="R722" s="46"/>
      <c r="S722" s="46"/>
      <c r="T722" s="46"/>
      <c r="U722" s="46"/>
      <c r="V722" s="46"/>
      <c r="W722" s="46"/>
      <c r="X722" s="46"/>
      <c r="Y722" s="46"/>
      <c r="Z722" s="46"/>
      <c r="AA722" s="46"/>
      <c r="AB722" s="46"/>
      <c r="AC722" s="46"/>
      <c r="AD722" s="46"/>
      <c r="AE722" s="46"/>
      <c r="AF722" s="46"/>
      <c r="AG722" s="46"/>
      <c r="AH722" s="46"/>
      <c r="AI722" s="46"/>
      <c r="AJ722" s="46"/>
      <c r="AK722" s="46"/>
      <c r="AL722" s="46"/>
    </row>
    <row r="723">
      <c r="A723" s="50"/>
      <c r="B723" s="46"/>
      <c r="C723" s="46"/>
      <c r="D723" s="46"/>
      <c r="E723" s="70"/>
      <c r="F723" s="50"/>
      <c r="G723" s="50"/>
      <c r="H723" s="50"/>
      <c r="I723" s="50"/>
      <c r="J723" s="102"/>
      <c r="K723" s="46"/>
      <c r="L723" s="46"/>
      <c r="M723" s="46"/>
      <c r="N723" s="46"/>
      <c r="O723" s="46"/>
      <c r="P723" s="46"/>
      <c r="Q723" s="46"/>
      <c r="R723" s="46"/>
      <c r="S723" s="46"/>
      <c r="T723" s="46"/>
      <c r="U723" s="46"/>
      <c r="V723" s="46"/>
      <c r="W723" s="46"/>
      <c r="X723" s="46"/>
      <c r="Y723" s="46"/>
      <c r="Z723" s="46"/>
      <c r="AA723" s="46"/>
      <c r="AB723" s="46"/>
      <c r="AC723" s="46"/>
      <c r="AD723" s="46"/>
      <c r="AE723" s="46"/>
      <c r="AF723" s="46"/>
      <c r="AG723" s="46"/>
      <c r="AH723" s="46"/>
      <c r="AI723" s="46"/>
      <c r="AJ723" s="46"/>
      <c r="AK723" s="46"/>
      <c r="AL723" s="46"/>
    </row>
    <row r="724">
      <c r="A724" s="50"/>
      <c r="B724" s="46"/>
      <c r="C724" s="46"/>
      <c r="D724" s="46"/>
      <c r="E724" s="70"/>
      <c r="F724" s="50"/>
      <c r="G724" s="50"/>
      <c r="H724" s="50"/>
      <c r="I724" s="50"/>
      <c r="J724" s="102"/>
      <c r="K724" s="46"/>
      <c r="L724" s="46"/>
      <c r="M724" s="46"/>
      <c r="N724" s="46"/>
      <c r="O724" s="46"/>
      <c r="P724" s="46"/>
      <c r="Q724" s="46"/>
      <c r="R724" s="46"/>
      <c r="S724" s="46"/>
      <c r="T724" s="46"/>
      <c r="U724" s="46"/>
      <c r="V724" s="46"/>
      <c r="W724" s="46"/>
      <c r="X724" s="46"/>
      <c r="Y724" s="46"/>
      <c r="Z724" s="46"/>
      <c r="AA724" s="46"/>
      <c r="AB724" s="46"/>
      <c r="AC724" s="46"/>
      <c r="AD724" s="46"/>
      <c r="AE724" s="46"/>
      <c r="AF724" s="46"/>
      <c r="AG724" s="46"/>
      <c r="AH724" s="46"/>
      <c r="AI724" s="46"/>
      <c r="AJ724" s="46"/>
      <c r="AK724" s="46"/>
      <c r="AL724" s="46"/>
    </row>
    <row r="725">
      <c r="A725" s="50"/>
      <c r="B725" s="46"/>
      <c r="C725" s="46"/>
      <c r="D725" s="46"/>
      <c r="E725" s="70"/>
      <c r="F725" s="50"/>
      <c r="G725" s="50"/>
      <c r="H725" s="50"/>
      <c r="I725" s="50"/>
      <c r="J725" s="102"/>
      <c r="K725" s="46"/>
      <c r="L725" s="46"/>
      <c r="M725" s="46"/>
      <c r="N725" s="46"/>
      <c r="O725" s="46"/>
      <c r="P725" s="46"/>
      <c r="Q725" s="46"/>
      <c r="R725" s="46"/>
      <c r="S725" s="46"/>
      <c r="T725" s="46"/>
      <c r="U725" s="46"/>
      <c r="V725" s="46"/>
      <c r="W725" s="46"/>
      <c r="X725" s="46"/>
      <c r="Y725" s="46"/>
      <c r="Z725" s="46"/>
      <c r="AA725" s="46"/>
      <c r="AB725" s="46"/>
      <c r="AC725" s="46"/>
      <c r="AD725" s="46"/>
      <c r="AE725" s="46"/>
      <c r="AF725" s="46"/>
      <c r="AG725" s="46"/>
      <c r="AH725" s="46"/>
      <c r="AI725" s="46"/>
      <c r="AJ725" s="46"/>
      <c r="AK725" s="46"/>
      <c r="AL725" s="46"/>
    </row>
    <row r="726">
      <c r="A726" s="50"/>
      <c r="B726" s="46"/>
      <c r="C726" s="46"/>
      <c r="D726" s="46"/>
      <c r="E726" s="70"/>
      <c r="F726" s="50"/>
      <c r="G726" s="50"/>
      <c r="H726" s="50"/>
      <c r="I726" s="50"/>
      <c r="J726" s="102"/>
      <c r="K726" s="46"/>
      <c r="L726" s="46"/>
      <c r="M726" s="46"/>
      <c r="N726" s="46"/>
      <c r="O726" s="46"/>
      <c r="P726" s="46"/>
      <c r="Q726" s="46"/>
      <c r="R726" s="46"/>
      <c r="S726" s="46"/>
      <c r="T726" s="46"/>
      <c r="U726" s="46"/>
      <c r="V726" s="46"/>
      <c r="W726" s="46"/>
      <c r="X726" s="46"/>
      <c r="Y726" s="46"/>
      <c r="Z726" s="46"/>
      <c r="AA726" s="46"/>
      <c r="AB726" s="46"/>
      <c r="AC726" s="46"/>
      <c r="AD726" s="46"/>
      <c r="AE726" s="46"/>
      <c r="AF726" s="46"/>
      <c r="AG726" s="46"/>
      <c r="AH726" s="46"/>
      <c r="AI726" s="46"/>
      <c r="AJ726" s="46"/>
      <c r="AK726" s="46"/>
      <c r="AL726" s="46"/>
    </row>
    <row r="727">
      <c r="A727" s="50"/>
      <c r="B727" s="46"/>
      <c r="C727" s="46"/>
      <c r="D727" s="46"/>
      <c r="E727" s="70"/>
      <c r="F727" s="50"/>
      <c r="G727" s="50"/>
      <c r="H727" s="50"/>
      <c r="I727" s="50"/>
      <c r="J727" s="102"/>
      <c r="K727" s="46"/>
      <c r="L727" s="46"/>
      <c r="M727" s="46"/>
      <c r="N727" s="46"/>
      <c r="O727" s="46"/>
      <c r="P727" s="46"/>
      <c r="Q727" s="46"/>
      <c r="R727" s="46"/>
      <c r="S727" s="46"/>
      <c r="T727" s="46"/>
      <c r="U727" s="46"/>
      <c r="V727" s="46"/>
      <c r="W727" s="46"/>
      <c r="X727" s="46"/>
      <c r="Y727" s="46"/>
      <c r="Z727" s="46"/>
      <c r="AA727" s="46"/>
      <c r="AB727" s="46"/>
      <c r="AC727" s="46"/>
      <c r="AD727" s="46"/>
      <c r="AE727" s="46"/>
      <c r="AF727" s="46"/>
      <c r="AG727" s="46"/>
      <c r="AH727" s="46"/>
      <c r="AI727" s="46"/>
      <c r="AJ727" s="46"/>
      <c r="AK727" s="46"/>
      <c r="AL727" s="46"/>
    </row>
    <row r="728">
      <c r="A728" s="50"/>
      <c r="B728" s="46"/>
      <c r="C728" s="46"/>
      <c r="D728" s="46"/>
      <c r="E728" s="70"/>
      <c r="F728" s="50"/>
      <c r="G728" s="50"/>
      <c r="H728" s="50"/>
      <c r="I728" s="50"/>
      <c r="J728" s="102"/>
      <c r="K728" s="46"/>
      <c r="L728" s="46"/>
      <c r="M728" s="46"/>
      <c r="N728" s="46"/>
      <c r="O728" s="46"/>
      <c r="P728" s="46"/>
      <c r="Q728" s="46"/>
      <c r="R728" s="46"/>
      <c r="S728" s="46"/>
      <c r="T728" s="46"/>
      <c r="U728" s="46"/>
      <c r="V728" s="46"/>
      <c r="W728" s="46"/>
      <c r="X728" s="46"/>
      <c r="Y728" s="46"/>
      <c r="Z728" s="46"/>
      <c r="AA728" s="46"/>
      <c r="AB728" s="46"/>
      <c r="AC728" s="46"/>
      <c r="AD728" s="46"/>
      <c r="AE728" s="46"/>
      <c r="AF728" s="46"/>
      <c r="AG728" s="46"/>
      <c r="AH728" s="46"/>
      <c r="AI728" s="46"/>
      <c r="AJ728" s="46"/>
      <c r="AK728" s="46"/>
      <c r="AL728" s="46"/>
    </row>
    <row r="729">
      <c r="A729" s="50"/>
      <c r="B729" s="46"/>
      <c r="C729" s="46"/>
      <c r="D729" s="46"/>
      <c r="E729" s="70"/>
      <c r="F729" s="50"/>
      <c r="G729" s="50"/>
      <c r="H729" s="50"/>
      <c r="I729" s="50"/>
      <c r="J729" s="102"/>
      <c r="K729" s="46"/>
      <c r="L729" s="46"/>
      <c r="M729" s="46"/>
      <c r="N729" s="46"/>
      <c r="O729" s="46"/>
      <c r="P729" s="46"/>
      <c r="Q729" s="46"/>
      <c r="R729" s="46"/>
      <c r="S729" s="46"/>
      <c r="T729" s="46"/>
      <c r="U729" s="46"/>
      <c r="V729" s="46"/>
      <c r="W729" s="46"/>
      <c r="X729" s="46"/>
      <c r="Y729" s="46"/>
      <c r="Z729" s="46"/>
      <c r="AA729" s="46"/>
      <c r="AB729" s="46"/>
      <c r="AC729" s="46"/>
      <c r="AD729" s="46"/>
      <c r="AE729" s="46"/>
      <c r="AF729" s="46"/>
      <c r="AG729" s="46"/>
      <c r="AH729" s="46"/>
      <c r="AI729" s="46"/>
      <c r="AJ729" s="46"/>
      <c r="AK729" s="46"/>
      <c r="AL729" s="46"/>
    </row>
    <row r="730">
      <c r="A730" s="50"/>
      <c r="B730" s="46"/>
      <c r="C730" s="46"/>
      <c r="D730" s="46"/>
      <c r="E730" s="70"/>
      <c r="F730" s="50"/>
      <c r="G730" s="50"/>
      <c r="H730" s="50"/>
      <c r="I730" s="50"/>
      <c r="J730" s="102"/>
      <c r="K730" s="46"/>
      <c r="L730" s="46"/>
      <c r="M730" s="46"/>
      <c r="N730" s="46"/>
      <c r="O730" s="46"/>
      <c r="P730" s="46"/>
      <c r="Q730" s="46"/>
      <c r="R730" s="46"/>
      <c r="S730" s="46"/>
      <c r="T730" s="46"/>
      <c r="U730" s="46"/>
      <c r="V730" s="46"/>
      <c r="W730" s="46"/>
      <c r="X730" s="46"/>
      <c r="Y730" s="46"/>
      <c r="Z730" s="46"/>
      <c r="AA730" s="46"/>
      <c r="AB730" s="46"/>
      <c r="AC730" s="46"/>
      <c r="AD730" s="46"/>
      <c r="AE730" s="46"/>
      <c r="AF730" s="46"/>
      <c r="AG730" s="46"/>
      <c r="AH730" s="46"/>
      <c r="AI730" s="46"/>
      <c r="AJ730" s="46"/>
      <c r="AK730" s="46"/>
      <c r="AL730" s="46"/>
    </row>
    <row r="731">
      <c r="A731" s="50"/>
      <c r="B731" s="46"/>
      <c r="C731" s="46"/>
      <c r="D731" s="46"/>
      <c r="E731" s="70"/>
      <c r="F731" s="50"/>
      <c r="G731" s="50"/>
      <c r="H731" s="50"/>
      <c r="I731" s="50"/>
      <c r="J731" s="102"/>
      <c r="K731" s="46"/>
      <c r="L731" s="46"/>
      <c r="M731" s="46"/>
      <c r="N731" s="46"/>
      <c r="O731" s="46"/>
      <c r="P731" s="46"/>
      <c r="Q731" s="46"/>
      <c r="R731" s="46"/>
      <c r="S731" s="46"/>
      <c r="T731" s="46"/>
      <c r="U731" s="46"/>
      <c r="V731" s="46"/>
      <c r="W731" s="46"/>
      <c r="X731" s="46"/>
      <c r="Y731" s="46"/>
      <c r="Z731" s="46"/>
      <c r="AA731" s="46"/>
      <c r="AB731" s="46"/>
      <c r="AC731" s="46"/>
      <c r="AD731" s="46"/>
      <c r="AE731" s="46"/>
      <c r="AF731" s="46"/>
      <c r="AG731" s="46"/>
      <c r="AH731" s="46"/>
      <c r="AI731" s="46"/>
      <c r="AJ731" s="46"/>
      <c r="AK731" s="46"/>
      <c r="AL731" s="46"/>
    </row>
    <row r="732">
      <c r="A732" s="50"/>
      <c r="B732" s="46"/>
      <c r="C732" s="46"/>
      <c r="D732" s="46"/>
      <c r="E732" s="70"/>
      <c r="F732" s="50"/>
      <c r="G732" s="50"/>
      <c r="H732" s="50"/>
      <c r="I732" s="50"/>
      <c r="J732" s="102"/>
      <c r="K732" s="46"/>
      <c r="L732" s="46"/>
      <c r="M732" s="46"/>
      <c r="N732" s="46"/>
      <c r="O732" s="46"/>
      <c r="P732" s="46"/>
      <c r="Q732" s="46"/>
      <c r="R732" s="46"/>
      <c r="S732" s="46"/>
      <c r="T732" s="46"/>
      <c r="U732" s="46"/>
      <c r="V732" s="46"/>
      <c r="W732" s="46"/>
      <c r="X732" s="46"/>
      <c r="Y732" s="46"/>
      <c r="Z732" s="46"/>
      <c r="AA732" s="46"/>
      <c r="AB732" s="46"/>
      <c r="AC732" s="46"/>
      <c r="AD732" s="46"/>
      <c r="AE732" s="46"/>
      <c r="AF732" s="46"/>
      <c r="AG732" s="46"/>
      <c r="AH732" s="46"/>
      <c r="AI732" s="46"/>
      <c r="AJ732" s="46"/>
      <c r="AK732" s="46"/>
      <c r="AL732" s="46"/>
    </row>
    <row r="733">
      <c r="A733" s="50"/>
      <c r="B733" s="46"/>
      <c r="C733" s="46"/>
      <c r="D733" s="46"/>
      <c r="E733" s="70"/>
      <c r="F733" s="50"/>
      <c r="G733" s="50"/>
      <c r="H733" s="50"/>
      <c r="I733" s="50"/>
      <c r="J733" s="102"/>
      <c r="K733" s="46"/>
      <c r="L733" s="46"/>
      <c r="M733" s="46"/>
      <c r="N733" s="46"/>
      <c r="O733" s="46"/>
      <c r="P733" s="46"/>
      <c r="Q733" s="46"/>
      <c r="R733" s="46"/>
      <c r="S733" s="46"/>
      <c r="T733" s="46"/>
      <c r="U733" s="46"/>
      <c r="V733" s="46"/>
      <c r="W733" s="46"/>
      <c r="X733" s="46"/>
      <c r="Y733" s="46"/>
      <c r="Z733" s="46"/>
      <c r="AA733" s="46"/>
      <c r="AB733" s="46"/>
      <c r="AC733" s="46"/>
      <c r="AD733" s="46"/>
      <c r="AE733" s="46"/>
      <c r="AF733" s="46"/>
      <c r="AG733" s="46"/>
      <c r="AH733" s="46"/>
      <c r="AI733" s="46"/>
      <c r="AJ733" s="46"/>
      <c r="AK733" s="46"/>
      <c r="AL733" s="46"/>
    </row>
    <row r="734">
      <c r="A734" s="50"/>
      <c r="B734" s="46"/>
      <c r="C734" s="46"/>
      <c r="D734" s="46"/>
      <c r="E734" s="70"/>
      <c r="F734" s="50"/>
      <c r="G734" s="50"/>
      <c r="H734" s="50"/>
      <c r="I734" s="50"/>
      <c r="J734" s="102"/>
      <c r="K734" s="46"/>
      <c r="L734" s="46"/>
      <c r="M734" s="46"/>
      <c r="N734" s="46"/>
      <c r="O734" s="46"/>
      <c r="P734" s="46"/>
      <c r="Q734" s="46"/>
      <c r="R734" s="46"/>
      <c r="S734" s="46"/>
      <c r="T734" s="46"/>
      <c r="U734" s="46"/>
      <c r="V734" s="46"/>
      <c r="W734" s="46"/>
      <c r="X734" s="46"/>
      <c r="Y734" s="46"/>
      <c r="Z734" s="46"/>
      <c r="AA734" s="46"/>
      <c r="AB734" s="46"/>
      <c r="AC734" s="46"/>
      <c r="AD734" s="46"/>
      <c r="AE734" s="46"/>
      <c r="AF734" s="46"/>
      <c r="AG734" s="46"/>
      <c r="AH734" s="46"/>
      <c r="AI734" s="46"/>
      <c r="AJ734" s="46"/>
      <c r="AK734" s="46"/>
      <c r="AL734" s="46"/>
    </row>
    <row r="735">
      <c r="A735" s="50"/>
      <c r="B735" s="46"/>
      <c r="C735" s="46"/>
      <c r="D735" s="46"/>
      <c r="E735" s="70"/>
      <c r="F735" s="50"/>
      <c r="G735" s="50"/>
      <c r="H735" s="50"/>
      <c r="I735" s="50"/>
      <c r="J735" s="102"/>
      <c r="K735" s="46"/>
      <c r="L735" s="46"/>
      <c r="M735" s="46"/>
      <c r="N735" s="46"/>
      <c r="O735" s="46"/>
      <c r="P735" s="46"/>
      <c r="Q735" s="46"/>
      <c r="R735" s="46"/>
      <c r="S735" s="46"/>
      <c r="T735" s="46"/>
      <c r="U735" s="46"/>
      <c r="V735" s="46"/>
      <c r="W735" s="46"/>
      <c r="X735" s="46"/>
      <c r="Y735" s="46"/>
      <c r="Z735" s="46"/>
      <c r="AA735" s="46"/>
      <c r="AB735" s="46"/>
      <c r="AC735" s="46"/>
      <c r="AD735" s="46"/>
      <c r="AE735" s="46"/>
      <c r="AF735" s="46"/>
      <c r="AG735" s="46"/>
      <c r="AH735" s="46"/>
      <c r="AI735" s="46"/>
      <c r="AJ735" s="46"/>
      <c r="AK735" s="46"/>
      <c r="AL735" s="46"/>
    </row>
    <row r="736">
      <c r="A736" s="50"/>
      <c r="B736" s="46"/>
      <c r="C736" s="46"/>
      <c r="D736" s="46"/>
      <c r="E736" s="70"/>
      <c r="F736" s="50"/>
      <c r="G736" s="50"/>
      <c r="H736" s="50"/>
      <c r="I736" s="50"/>
      <c r="J736" s="102"/>
      <c r="K736" s="46"/>
      <c r="L736" s="46"/>
      <c r="M736" s="46"/>
      <c r="N736" s="46"/>
      <c r="O736" s="46"/>
      <c r="P736" s="46"/>
      <c r="Q736" s="46"/>
      <c r="R736" s="46"/>
      <c r="S736" s="46"/>
      <c r="T736" s="46"/>
      <c r="U736" s="46"/>
      <c r="V736" s="46"/>
      <c r="W736" s="46"/>
      <c r="X736" s="46"/>
      <c r="Y736" s="46"/>
      <c r="Z736" s="46"/>
      <c r="AA736" s="46"/>
      <c r="AB736" s="46"/>
      <c r="AC736" s="46"/>
      <c r="AD736" s="46"/>
      <c r="AE736" s="46"/>
      <c r="AF736" s="46"/>
      <c r="AG736" s="46"/>
      <c r="AH736" s="46"/>
      <c r="AI736" s="46"/>
      <c r="AJ736" s="46"/>
      <c r="AK736" s="46"/>
      <c r="AL736" s="46"/>
    </row>
    <row r="737">
      <c r="A737" s="50"/>
      <c r="B737" s="46"/>
      <c r="C737" s="46"/>
      <c r="D737" s="46"/>
      <c r="E737" s="70"/>
      <c r="F737" s="50"/>
      <c r="G737" s="50"/>
      <c r="H737" s="50"/>
      <c r="I737" s="50"/>
      <c r="J737" s="102"/>
      <c r="K737" s="46"/>
      <c r="L737" s="46"/>
      <c r="M737" s="46"/>
      <c r="N737" s="46"/>
      <c r="O737" s="46"/>
      <c r="P737" s="46"/>
      <c r="Q737" s="46"/>
      <c r="R737" s="46"/>
      <c r="S737" s="46"/>
      <c r="T737" s="46"/>
      <c r="U737" s="46"/>
      <c r="V737" s="46"/>
      <c r="W737" s="46"/>
      <c r="X737" s="46"/>
      <c r="Y737" s="46"/>
      <c r="Z737" s="46"/>
      <c r="AA737" s="46"/>
      <c r="AB737" s="46"/>
      <c r="AC737" s="46"/>
      <c r="AD737" s="46"/>
      <c r="AE737" s="46"/>
      <c r="AF737" s="46"/>
      <c r="AG737" s="46"/>
      <c r="AH737" s="46"/>
      <c r="AI737" s="46"/>
      <c r="AJ737" s="46"/>
      <c r="AK737" s="46"/>
      <c r="AL737" s="46"/>
    </row>
    <row r="738">
      <c r="A738" s="50"/>
      <c r="B738" s="46"/>
      <c r="C738" s="46"/>
      <c r="D738" s="46"/>
      <c r="E738" s="70"/>
      <c r="F738" s="50"/>
      <c r="G738" s="50"/>
      <c r="H738" s="50"/>
      <c r="I738" s="50"/>
      <c r="J738" s="102"/>
      <c r="K738" s="46"/>
      <c r="L738" s="46"/>
      <c r="M738" s="46"/>
      <c r="N738" s="46"/>
      <c r="O738" s="46"/>
      <c r="P738" s="46"/>
      <c r="Q738" s="46"/>
      <c r="R738" s="46"/>
      <c r="S738" s="46"/>
      <c r="T738" s="46"/>
      <c r="U738" s="46"/>
      <c r="V738" s="46"/>
      <c r="W738" s="46"/>
      <c r="X738" s="46"/>
      <c r="Y738" s="46"/>
      <c r="Z738" s="46"/>
      <c r="AA738" s="46"/>
      <c r="AB738" s="46"/>
      <c r="AC738" s="46"/>
      <c r="AD738" s="46"/>
      <c r="AE738" s="46"/>
      <c r="AF738" s="46"/>
      <c r="AG738" s="46"/>
      <c r="AH738" s="46"/>
      <c r="AI738" s="46"/>
      <c r="AJ738" s="46"/>
      <c r="AK738" s="46"/>
      <c r="AL738" s="46"/>
    </row>
    <row r="739">
      <c r="A739" s="50"/>
      <c r="B739" s="46"/>
      <c r="C739" s="46"/>
      <c r="D739" s="46"/>
      <c r="E739" s="70"/>
      <c r="F739" s="50"/>
      <c r="G739" s="50"/>
      <c r="H739" s="50"/>
      <c r="I739" s="50"/>
      <c r="J739" s="102"/>
      <c r="K739" s="46"/>
      <c r="L739" s="46"/>
      <c r="M739" s="46"/>
      <c r="N739" s="46"/>
      <c r="O739" s="46"/>
      <c r="P739" s="46"/>
      <c r="Q739" s="46"/>
      <c r="R739" s="46"/>
      <c r="S739" s="46"/>
      <c r="T739" s="46"/>
      <c r="U739" s="46"/>
      <c r="V739" s="46"/>
      <c r="W739" s="46"/>
      <c r="X739" s="46"/>
      <c r="Y739" s="46"/>
      <c r="Z739" s="46"/>
      <c r="AA739" s="46"/>
      <c r="AB739" s="46"/>
      <c r="AC739" s="46"/>
      <c r="AD739" s="46"/>
      <c r="AE739" s="46"/>
      <c r="AF739" s="46"/>
      <c r="AG739" s="46"/>
      <c r="AH739" s="46"/>
      <c r="AI739" s="46"/>
      <c r="AJ739" s="46"/>
      <c r="AK739" s="46"/>
      <c r="AL739" s="46"/>
    </row>
    <row r="740">
      <c r="A740" s="50"/>
      <c r="B740" s="46"/>
      <c r="C740" s="46"/>
      <c r="D740" s="46"/>
      <c r="E740" s="70"/>
      <c r="F740" s="50"/>
      <c r="G740" s="50"/>
      <c r="H740" s="50"/>
      <c r="I740" s="50"/>
      <c r="J740" s="102"/>
      <c r="K740" s="46"/>
      <c r="L740" s="46"/>
      <c r="M740" s="46"/>
      <c r="N740" s="46"/>
      <c r="O740" s="46"/>
      <c r="P740" s="46"/>
      <c r="Q740" s="46"/>
      <c r="R740" s="46"/>
      <c r="S740" s="46"/>
      <c r="T740" s="46"/>
      <c r="U740" s="46"/>
      <c r="V740" s="46"/>
      <c r="W740" s="46"/>
      <c r="X740" s="46"/>
      <c r="Y740" s="46"/>
      <c r="Z740" s="46"/>
      <c r="AA740" s="46"/>
      <c r="AB740" s="46"/>
      <c r="AC740" s="46"/>
      <c r="AD740" s="46"/>
      <c r="AE740" s="46"/>
      <c r="AF740" s="46"/>
      <c r="AG740" s="46"/>
      <c r="AH740" s="46"/>
      <c r="AI740" s="46"/>
      <c r="AJ740" s="46"/>
      <c r="AK740" s="46"/>
      <c r="AL740" s="46"/>
    </row>
    <row r="741">
      <c r="A741" s="50"/>
      <c r="B741" s="46"/>
      <c r="C741" s="46"/>
      <c r="D741" s="46"/>
      <c r="E741" s="70"/>
      <c r="F741" s="50"/>
      <c r="G741" s="50"/>
      <c r="H741" s="50"/>
      <c r="I741" s="50"/>
      <c r="J741" s="102"/>
      <c r="K741" s="46"/>
      <c r="L741" s="46"/>
      <c r="M741" s="46"/>
      <c r="N741" s="46"/>
      <c r="O741" s="46"/>
      <c r="P741" s="46"/>
      <c r="Q741" s="46"/>
      <c r="R741" s="46"/>
      <c r="S741" s="46"/>
      <c r="T741" s="46"/>
      <c r="U741" s="46"/>
      <c r="V741" s="46"/>
      <c r="W741" s="46"/>
      <c r="X741" s="46"/>
      <c r="Y741" s="46"/>
      <c r="Z741" s="46"/>
      <c r="AA741" s="46"/>
      <c r="AB741" s="46"/>
      <c r="AC741" s="46"/>
      <c r="AD741" s="46"/>
      <c r="AE741" s="46"/>
      <c r="AF741" s="46"/>
      <c r="AG741" s="46"/>
      <c r="AH741" s="46"/>
      <c r="AI741" s="46"/>
      <c r="AJ741" s="46"/>
      <c r="AK741" s="46"/>
      <c r="AL741" s="46"/>
    </row>
    <row r="742">
      <c r="A742" s="50"/>
      <c r="B742" s="46"/>
      <c r="C742" s="46"/>
      <c r="D742" s="46"/>
      <c r="E742" s="70"/>
      <c r="F742" s="50"/>
      <c r="G742" s="50"/>
      <c r="H742" s="50"/>
      <c r="I742" s="50"/>
      <c r="J742" s="102"/>
      <c r="K742" s="46"/>
      <c r="L742" s="46"/>
      <c r="M742" s="46"/>
      <c r="N742" s="46"/>
      <c r="O742" s="46"/>
      <c r="P742" s="46"/>
      <c r="Q742" s="46"/>
      <c r="R742" s="46"/>
      <c r="S742" s="46"/>
      <c r="T742" s="46"/>
      <c r="U742" s="46"/>
      <c r="V742" s="46"/>
      <c r="W742" s="46"/>
      <c r="X742" s="46"/>
      <c r="Y742" s="46"/>
      <c r="Z742" s="46"/>
      <c r="AA742" s="46"/>
      <c r="AB742" s="46"/>
      <c r="AC742" s="46"/>
      <c r="AD742" s="46"/>
      <c r="AE742" s="46"/>
      <c r="AF742" s="46"/>
      <c r="AG742" s="46"/>
      <c r="AH742" s="46"/>
      <c r="AI742" s="46"/>
      <c r="AJ742" s="46"/>
      <c r="AK742" s="46"/>
      <c r="AL742" s="46"/>
    </row>
    <row r="743">
      <c r="A743" s="50"/>
      <c r="B743" s="46"/>
      <c r="C743" s="46"/>
      <c r="D743" s="46"/>
      <c r="E743" s="70"/>
      <c r="F743" s="50"/>
      <c r="G743" s="50"/>
      <c r="H743" s="50"/>
      <c r="I743" s="50"/>
      <c r="J743" s="102"/>
      <c r="K743" s="46"/>
      <c r="L743" s="46"/>
      <c r="M743" s="46"/>
      <c r="N743" s="46"/>
      <c r="O743" s="46"/>
      <c r="P743" s="46"/>
      <c r="Q743" s="46"/>
      <c r="R743" s="46"/>
      <c r="S743" s="46"/>
      <c r="T743" s="46"/>
      <c r="U743" s="46"/>
      <c r="V743" s="46"/>
      <c r="W743" s="46"/>
      <c r="X743" s="46"/>
      <c r="Y743" s="46"/>
      <c r="Z743" s="46"/>
      <c r="AA743" s="46"/>
      <c r="AB743" s="46"/>
      <c r="AC743" s="46"/>
      <c r="AD743" s="46"/>
      <c r="AE743" s="46"/>
      <c r="AF743" s="46"/>
      <c r="AG743" s="46"/>
      <c r="AH743" s="46"/>
      <c r="AI743" s="46"/>
      <c r="AJ743" s="46"/>
      <c r="AK743" s="46"/>
      <c r="AL743" s="46"/>
    </row>
    <row r="744">
      <c r="A744" s="50"/>
      <c r="B744" s="46"/>
      <c r="C744" s="46"/>
      <c r="D744" s="46"/>
      <c r="E744" s="70"/>
      <c r="F744" s="50"/>
      <c r="G744" s="50"/>
      <c r="H744" s="50"/>
      <c r="I744" s="50"/>
      <c r="J744" s="102"/>
      <c r="K744" s="46"/>
      <c r="L744" s="46"/>
      <c r="M744" s="46"/>
      <c r="N744" s="46"/>
      <c r="O744" s="46"/>
      <c r="P744" s="46"/>
      <c r="Q744" s="46"/>
      <c r="R744" s="46"/>
      <c r="S744" s="46"/>
      <c r="T744" s="46"/>
      <c r="U744" s="46"/>
      <c r="V744" s="46"/>
      <c r="W744" s="46"/>
      <c r="X744" s="46"/>
      <c r="Y744" s="46"/>
      <c r="Z744" s="46"/>
      <c r="AA744" s="46"/>
      <c r="AB744" s="46"/>
      <c r="AC744" s="46"/>
      <c r="AD744" s="46"/>
      <c r="AE744" s="46"/>
      <c r="AF744" s="46"/>
      <c r="AG744" s="46"/>
      <c r="AH744" s="46"/>
      <c r="AI744" s="46"/>
      <c r="AJ744" s="46"/>
      <c r="AK744" s="46"/>
      <c r="AL744" s="46"/>
    </row>
    <row r="745">
      <c r="A745" s="50"/>
      <c r="B745" s="46"/>
      <c r="C745" s="46"/>
      <c r="D745" s="46"/>
      <c r="E745" s="70"/>
      <c r="F745" s="50"/>
      <c r="G745" s="50"/>
      <c r="H745" s="50"/>
      <c r="I745" s="50"/>
      <c r="J745" s="102"/>
      <c r="K745" s="46"/>
      <c r="L745" s="46"/>
      <c r="M745" s="46"/>
      <c r="N745" s="46"/>
      <c r="O745" s="46"/>
      <c r="P745" s="46"/>
      <c r="Q745" s="46"/>
      <c r="R745" s="46"/>
      <c r="S745" s="46"/>
      <c r="T745" s="46"/>
      <c r="U745" s="46"/>
      <c r="V745" s="46"/>
      <c r="W745" s="46"/>
      <c r="X745" s="46"/>
      <c r="Y745" s="46"/>
      <c r="Z745" s="46"/>
      <c r="AA745" s="46"/>
      <c r="AB745" s="46"/>
      <c r="AC745" s="46"/>
      <c r="AD745" s="46"/>
      <c r="AE745" s="46"/>
      <c r="AF745" s="46"/>
      <c r="AG745" s="46"/>
      <c r="AH745" s="46"/>
      <c r="AI745" s="46"/>
      <c r="AJ745" s="46"/>
      <c r="AK745" s="46"/>
      <c r="AL745" s="46"/>
    </row>
    <row r="746">
      <c r="A746" s="50"/>
      <c r="B746" s="46"/>
      <c r="C746" s="46"/>
      <c r="D746" s="46"/>
      <c r="E746" s="70"/>
      <c r="F746" s="50"/>
      <c r="G746" s="50"/>
      <c r="H746" s="50"/>
      <c r="I746" s="50"/>
      <c r="J746" s="102"/>
      <c r="K746" s="46"/>
      <c r="L746" s="46"/>
      <c r="M746" s="46"/>
      <c r="N746" s="46"/>
      <c r="O746" s="46"/>
      <c r="P746" s="46"/>
      <c r="Q746" s="46"/>
      <c r="R746" s="46"/>
      <c r="S746" s="46"/>
      <c r="T746" s="46"/>
      <c r="U746" s="46"/>
      <c r="V746" s="46"/>
      <c r="W746" s="46"/>
      <c r="X746" s="46"/>
      <c r="Y746" s="46"/>
      <c r="Z746" s="46"/>
      <c r="AA746" s="46"/>
      <c r="AB746" s="46"/>
      <c r="AC746" s="46"/>
      <c r="AD746" s="46"/>
      <c r="AE746" s="46"/>
      <c r="AF746" s="46"/>
      <c r="AG746" s="46"/>
      <c r="AH746" s="46"/>
      <c r="AI746" s="46"/>
      <c r="AJ746" s="46"/>
      <c r="AK746" s="46"/>
      <c r="AL746" s="46"/>
    </row>
    <row r="747">
      <c r="A747" s="50"/>
      <c r="B747" s="46"/>
      <c r="C747" s="46"/>
      <c r="D747" s="46"/>
      <c r="E747" s="70"/>
      <c r="F747" s="50"/>
      <c r="G747" s="50"/>
      <c r="H747" s="50"/>
      <c r="I747" s="50"/>
      <c r="J747" s="102"/>
      <c r="K747" s="46"/>
      <c r="L747" s="46"/>
      <c r="M747" s="46"/>
      <c r="N747" s="46"/>
      <c r="O747" s="46"/>
      <c r="P747" s="46"/>
      <c r="Q747" s="46"/>
      <c r="R747" s="46"/>
      <c r="S747" s="46"/>
      <c r="T747" s="46"/>
      <c r="U747" s="46"/>
      <c r="V747" s="46"/>
      <c r="W747" s="46"/>
      <c r="X747" s="46"/>
      <c r="Y747" s="46"/>
      <c r="Z747" s="46"/>
      <c r="AA747" s="46"/>
      <c r="AB747" s="46"/>
      <c r="AC747" s="46"/>
      <c r="AD747" s="46"/>
      <c r="AE747" s="46"/>
      <c r="AF747" s="46"/>
      <c r="AG747" s="46"/>
      <c r="AH747" s="46"/>
      <c r="AI747" s="46"/>
      <c r="AJ747" s="46"/>
      <c r="AK747" s="46"/>
      <c r="AL747" s="46"/>
    </row>
    <row r="748">
      <c r="A748" s="50"/>
      <c r="B748" s="46"/>
      <c r="C748" s="46"/>
      <c r="D748" s="46"/>
      <c r="E748" s="70"/>
      <c r="F748" s="50"/>
      <c r="G748" s="50"/>
      <c r="H748" s="50"/>
      <c r="I748" s="50"/>
      <c r="J748" s="102"/>
      <c r="K748" s="46"/>
      <c r="L748" s="46"/>
      <c r="M748" s="46"/>
      <c r="N748" s="46"/>
      <c r="O748" s="46"/>
      <c r="P748" s="46"/>
      <c r="Q748" s="46"/>
      <c r="R748" s="46"/>
      <c r="S748" s="46"/>
      <c r="T748" s="46"/>
      <c r="U748" s="46"/>
      <c r="V748" s="46"/>
      <c r="W748" s="46"/>
      <c r="X748" s="46"/>
      <c r="Y748" s="46"/>
      <c r="Z748" s="46"/>
      <c r="AA748" s="46"/>
      <c r="AB748" s="46"/>
      <c r="AC748" s="46"/>
      <c r="AD748" s="46"/>
      <c r="AE748" s="46"/>
      <c r="AF748" s="46"/>
      <c r="AG748" s="46"/>
      <c r="AH748" s="46"/>
      <c r="AI748" s="46"/>
      <c r="AJ748" s="46"/>
      <c r="AK748" s="46"/>
      <c r="AL748" s="46"/>
    </row>
    <row r="749">
      <c r="A749" s="50"/>
      <c r="B749" s="46"/>
      <c r="C749" s="46"/>
      <c r="D749" s="46"/>
      <c r="E749" s="70"/>
      <c r="F749" s="50"/>
      <c r="G749" s="50"/>
      <c r="H749" s="50"/>
      <c r="I749" s="50"/>
      <c r="J749" s="102"/>
      <c r="K749" s="46"/>
      <c r="L749" s="46"/>
      <c r="M749" s="46"/>
      <c r="N749" s="46"/>
      <c r="O749" s="46"/>
      <c r="P749" s="46"/>
      <c r="Q749" s="46"/>
      <c r="R749" s="46"/>
      <c r="S749" s="46"/>
      <c r="T749" s="46"/>
      <c r="U749" s="46"/>
      <c r="V749" s="46"/>
      <c r="W749" s="46"/>
      <c r="X749" s="46"/>
      <c r="Y749" s="46"/>
      <c r="Z749" s="46"/>
      <c r="AA749" s="46"/>
      <c r="AB749" s="46"/>
      <c r="AC749" s="46"/>
      <c r="AD749" s="46"/>
      <c r="AE749" s="46"/>
      <c r="AF749" s="46"/>
      <c r="AG749" s="46"/>
      <c r="AH749" s="46"/>
      <c r="AI749" s="46"/>
      <c r="AJ749" s="46"/>
      <c r="AK749" s="46"/>
      <c r="AL749" s="46"/>
    </row>
    <row r="750">
      <c r="A750" s="50"/>
      <c r="B750" s="46"/>
      <c r="C750" s="46"/>
      <c r="D750" s="46"/>
      <c r="E750" s="70"/>
      <c r="F750" s="50"/>
      <c r="G750" s="50"/>
      <c r="H750" s="50"/>
      <c r="I750" s="50"/>
      <c r="J750" s="102"/>
      <c r="K750" s="46"/>
      <c r="L750" s="46"/>
      <c r="M750" s="46"/>
      <c r="N750" s="46"/>
      <c r="O750" s="46"/>
      <c r="P750" s="46"/>
      <c r="Q750" s="46"/>
      <c r="R750" s="46"/>
      <c r="S750" s="46"/>
      <c r="T750" s="46"/>
      <c r="U750" s="46"/>
      <c r="V750" s="46"/>
      <c r="W750" s="46"/>
      <c r="X750" s="46"/>
      <c r="Y750" s="46"/>
      <c r="Z750" s="46"/>
      <c r="AA750" s="46"/>
      <c r="AB750" s="46"/>
      <c r="AC750" s="46"/>
      <c r="AD750" s="46"/>
      <c r="AE750" s="46"/>
      <c r="AF750" s="46"/>
      <c r="AG750" s="46"/>
      <c r="AH750" s="46"/>
      <c r="AI750" s="46"/>
      <c r="AJ750" s="46"/>
      <c r="AK750" s="46"/>
      <c r="AL750" s="46"/>
    </row>
    <row r="751">
      <c r="A751" s="50"/>
      <c r="B751" s="46"/>
      <c r="C751" s="46"/>
      <c r="D751" s="46"/>
      <c r="E751" s="70"/>
      <c r="F751" s="50"/>
      <c r="G751" s="50"/>
      <c r="H751" s="50"/>
      <c r="I751" s="50"/>
      <c r="J751" s="102"/>
      <c r="K751" s="46"/>
      <c r="L751" s="46"/>
      <c r="M751" s="46"/>
      <c r="N751" s="46"/>
      <c r="O751" s="46"/>
      <c r="P751" s="46"/>
      <c r="Q751" s="46"/>
      <c r="R751" s="46"/>
      <c r="S751" s="46"/>
      <c r="T751" s="46"/>
      <c r="U751" s="46"/>
      <c r="V751" s="46"/>
      <c r="W751" s="46"/>
      <c r="X751" s="46"/>
      <c r="Y751" s="46"/>
      <c r="Z751" s="46"/>
      <c r="AA751" s="46"/>
      <c r="AB751" s="46"/>
      <c r="AC751" s="46"/>
      <c r="AD751" s="46"/>
      <c r="AE751" s="46"/>
      <c r="AF751" s="46"/>
      <c r="AG751" s="46"/>
      <c r="AH751" s="46"/>
      <c r="AI751" s="46"/>
      <c r="AJ751" s="46"/>
      <c r="AK751" s="46"/>
      <c r="AL751" s="46"/>
    </row>
    <row r="752">
      <c r="A752" s="50"/>
      <c r="B752" s="46"/>
      <c r="C752" s="46"/>
      <c r="D752" s="46"/>
      <c r="E752" s="70"/>
      <c r="F752" s="50"/>
      <c r="G752" s="50"/>
      <c r="H752" s="50"/>
      <c r="I752" s="50"/>
      <c r="J752" s="102"/>
      <c r="K752" s="46"/>
      <c r="L752" s="46"/>
      <c r="M752" s="46"/>
      <c r="N752" s="46"/>
      <c r="O752" s="46"/>
      <c r="P752" s="46"/>
      <c r="Q752" s="46"/>
      <c r="R752" s="46"/>
      <c r="S752" s="46"/>
      <c r="T752" s="46"/>
      <c r="U752" s="46"/>
      <c r="V752" s="46"/>
      <c r="W752" s="46"/>
      <c r="X752" s="46"/>
      <c r="Y752" s="46"/>
      <c r="Z752" s="46"/>
      <c r="AA752" s="46"/>
      <c r="AB752" s="46"/>
      <c r="AC752" s="46"/>
      <c r="AD752" s="46"/>
      <c r="AE752" s="46"/>
      <c r="AF752" s="46"/>
      <c r="AG752" s="46"/>
      <c r="AH752" s="46"/>
      <c r="AI752" s="46"/>
      <c r="AJ752" s="46"/>
      <c r="AK752" s="46"/>
      <c r="AL752" s="46"/>
    </row>
    <row r="753">
      <c r="A753" s="50"/>
      <c r="B753" s="46"/>
      <c r="C753" s="46"/>
      <c r="D753" s="46"/>
      <c r="E753" s="70"/>
      <c r="F753" s="50"/>
      <c r="G753" s="50"/>
      <c r="H753" s="50"/>
      <c r="I753" s="50"/>
      <c r="J753" s="102"/>
      <c r="K753" s="46"/>
      <c r="L753" s="46"/>
      <c r="M753" s="46"/>
      <c r="N753" s="46"/>
      <c r="O753" s="46"/>
      <c r="P753" s="46"/>
      <c r="Q753" s="46"/>
      <c r="R753" s="46"/>
      <c r="S753" s="46"/>
      <c r="T753" s="46"/>
      <c r="U753" s="46"/>
      <c r="V753" s="46"/>
      <c r="W753" s="46"/>
      <c r="X753" s="46"/>
      <c r="Y753" s="46"/>
      <c r="Z753" s="46"/>
      <c r="AA753" s="46"/>
      <c r="AB753" s="46"/>
      <c r="AC753" s="46"/>
      <c r="AD753" s="46"/>
      <c r="AE753" s="46"/>
      <c r="AF753" s="46"/>
      <c r="AG753" s="46"/>
      <c r="AH753" s="46"/>
      <c r="AI753" s="46"/>
      <c r="AJ753" s="46"/>
      <c r="AK753" s="46"/>
      <c r="AL753" s="46"/>
    </row>
    <row r="754">
      <c r="A754" s="50"/>
      <c r="B754" s="46"/>
      <c r="C754" s="46"/>
      <c r="D754" s="46"/>
      <c r="E754" s="70"/>
      <c r="F754" s="50"/>
      <c r="G754" s="50"/>
      <c r="H754" s="50"/>
      <c r="I754" s="50"/>
      <c r="J754" s="102"/>
      <c r="K754" s="46"/>
      <c r="L754" s="46"/>
      <c r="M754" s="46"/>
      <c r="N754" s="46"/>
      <c r="O754" s="46"/>
      <c r="P754" s="46"/>
      <c r="Q754" s="46"/>
      <c r="R754" s="46"/>
      <c r="S754" s="46"/>
      <c r="T754" s="46"/>
      <c r="U754" s="46"/>
      <c r="V754" s="46"/>
      <c r="W754" s="46"/>
      <c r="X754" s="46"/>
      <c r="Y754" s="46"/>
      <c r="Z754" s="46"/>
      <c r="AA754" s="46"/>
      <c r="AB754" s="46"/>
      <c r="AC754" s="46"/>
      <c r="AD754" s="46"/>
      <c r="AE754" s="46"/>
      <c r="AF754" s="46"/>
      <c r="AG754" s="46"/>
      <c r="AH754" s="46"/>
      <c r="AI754" s="46"/>
      <c r="AJ754" s="46"/>
      <c r="AK754" s="46"/>
      <c r="AL754" s="46"/>
    </row>
    <row r="755">
      <c r="A755" s="50"/>
      <c r="B755" s="46"/>
      <c r="C755" s="46"/>
      <c r="D755" s="46"/>
      <c r="E755" s="70"/>
      <c r="F755" s="50"/>
      <c r="G755" s="50"/>
      <c r="H755" s="50"/>
      <c r="I755" s="50"/>
      <c r="J755" s="102"/>
      <c r="K755" s="46"/>
      <c r="L755" s="46"/>
      <c r="M755" s="46"/>
      <c r="N755" s="46"/>
      <c r="O755" s="46"/>
      <c r="P755" s="46"/>
      <c r="Q755" s="46"/>
      <c r="R755" s="46"/>
      <c r="S755" s="46"/>
      <c r="T755" s="46"/>
      <c r="U755" s="46"/>
      <c r="V755" s="46"/>
      <c r="W755" s="46"/>
      <c r="X755" s="46"/>
      <c r="Y755" s="46"/>
      <c r="Z755" s="46"/>
      <c r="AA755" s="46"/>
      <c r="AB755" s="46"/>
      <c r="AC755" s="46"/>
      <c r="AD755" s="46"/>
      <c r="AE755" s="46"/>
      <c r="AF755" s="46"/>
      <c r="AG755" s="46"/>
      <c r="AH755" s="46"/>
      <c r="AI755" s="46"/>
      <c r="AJ755" s="46"/>
      <c r="AK755" s="46"/>
      <c r="AL755" s="46"/>
    </row>
    <row r="756">
      <c r="A756" s="50"/>
      <c r="B756" s="46"/>
      <c r="C756" s="46"/>
      <c r="D756" s="46"/>
      <c r="E756" s="70"/>
      <c r="F756" s="50"/>
      <c r="G756" s="50"/>
      <c r="H756" s="50"/>
      <c r="I756" s="50"/>
      <c r="J756" s="102"/>
      <c r="K756" s="46"/>
      <c r="L756" s="46"/>
      <c r="M756" s="46"/>
      <c r="N756" s="46"/>
      <c r="O756" s="46"/>
      <c r="P756" s="46"/>
      <c r="Q756" s="46"/>
      <c r="R756" s="46"/>
      <c r="S756" s="46"/>
      <c r="T756" s="46"/>
      <c r="U756" s="46"/>
      <c r="V756" s="46"/>
      <c r="W756" s="46"/>
      <c r="X756" s="46"/>
      <c r="Y756" s="46"/>
      <c r="Z756" s="46"/>
      <c r="AA756" s="46"/>
      <c r="AB756" s="46"/>
      <c r="AC756" s="46"/>
      <c r="AD756" s="46"/>
      <c r="AE756" s="46"/>
      <c r="AF756" s="46"/>
      <c r="AG756" s="46"/>
      <c r="AH756" s="46"/>
      <c r="AI756" s="46"/>
      <c r="AJ756" s="46"/>
      <c r="AK756" s="46"/>
      <c r="AL756" s="46"/>
    </row>
    <row r="757">
      <c r="A757" s="50"/>
      <c r="B757" s="46"/>
      <c r="C757" s="46"/>
      <c r="D757" s="46"/>
      <c r="E757" s="70"/>
      <c r="F757" s="50"/>
      <c r="G757" s="50"/>
      <c r="H757" s="50"/>
      <c r="I757" s="50"/>
      <c r="J757" s="102"/>
      <c r="K757" s="46"/>
      <c r="L757" s="46"/>
      <c r="M757" s="46"/>
      <c r="N757" s="46"/>
      <c r="O757" s="46"/>
      <c r="P757" s="46"/>
      <c r="Q757" s="46"/>
      <c r="R757" s="46"/>
      <c r="S757" s="46"/>
      <c r="T757" s="46"/>
      <c r="U757" s="46"/>
      <c r="V757" s="46"/>
      <c r="W757" s="46"/>
      <c r="X757" s="46"/>
      <c r="Y757" s="46"/>
      <c r="Z757" s="46"/>
      <c r="AA757" s="46"/>
      <c r="AB757" s="46"/>
      <c r="AC757" s="46"/>
      <c r="AD757" s="46"/>
      <c r="AE757" s="46"/>
      <c r="AF757" s="46"/>
      <c r="AG757" s="46"/>
      <c r="AH757" s="46"/>
      <c r="AI757" s="46"/>
      <c r="AJ757" s="46"/>
      <c r="AK757" s="46"/>
      <c r="AL757" s="46"/>
    </row>
    <row r="758">
      <c r="A758" s="50"/>
      <c r="B758" s="46"/>
      <c r="C758" s="46"/>
      <c r="D758" s="46"/>
      <c r="E758" s="70"/>
      <c r="F758" s="50"/>
      <c r="G758" s="50"/>
      <c r="H758" s="50"/>
      <c r="I758" s="50"/>
      <c r="J758" s="102"/>
      <c r="K758" s="46"/>
      <c r="L758" s="46"/>
      <c r="M758" s="46"/>
      <c r="N758" s="46"/>
      <c r="O758" s="46"/>
      <c r="P758" s="46"/>
      <c r="Q758" s="46"/>
      <c r="R758" s="46"/>
      <c r="S758" s="46"/>
      <c r="T758" s="46"/>
      <c r="U758" s="46"/>
      <c r="V758" s="46"/>
      <c r="W758" s="46"/>
      <c r="X758" s="46"/>
      <c r="Y758" s="46"/>
      <c r="Z758" s="46"/>
      <c r="AA758" s="46"/>
      <c r="AB758" s="46"/>
      <c r="AC758" s="46"/>
      <c r="AD758" s="46"/>
      <c r="AE758" s="46"/>
      <c r="AF758" s="46"/>
      <c r="AG758" s="46"/>
      <c r="AH758" s="46"/>
      <c r="AI758" s="46"/>
      <c r="AJ758" s="46"/>
      <c r="AK758" s="46"/>
      <c r="AL758" s="46"/>
    </row>
    <row r="759">
      <c r="A759" s="50"/>
      <c r="B759" s="46"/>
      <c r="C759" s="46"/>
      <c r="D759" s="46"/>
      <c r="E759" s="70"/>
      <c r="F759" s="50"/>
      <c r="G759" s="50"/>
      <c r="H759" s="50"/>
      <c r="I759" s="50"/>
      <c r="J759" s="102"/>
      <c r="K759" s="46"/>
      <c r="L759" s="46"/>
      <c r="M759" s="46"/>
      <c r="N759" s="46"/>
      <c r="O759" s="46"/>
      <c r="P759" s="46"/>
      <c r="Q759" s="46"/>
      <c r="R759" s="46"/>
      <c r="S759" s="46"/>
      <c r="T759" s="46"/>
      <c r="U759" s="46"/>
      <c r="V759" s="46"/>
      <c r="W759" s="46"/>
      <c r="X759" s="46"/>
      <c r="Y759" s="46"/>
      <c r="Z759" s="46"/>
      <c r="AA759" s="46"/>
      <c r="AB759" s="46"/>
      <c r="AC759" s="46"/>
      <c r="AD759" s="46"/>
      <c r="AE759" s="46"/>
      <c r="AF759" s="46"/>
      <c r="AG759" s="46"/>
      <c r="AH759" s="46"/>
      <c r="AI759" s="46"/>
      <c r="AJ759" s="46"/>
      <c r="AK759" s="46"/>
      <c r="AL759" s="46"/>
    </row>
    <row r="760">
      <c r="A760" s="50"/>
      <c r="B760" s="46"/>
      <c r="C760" s="46"/>
      <c r="D760" s="46"/>
      <c r="E760" s="70"/>
      <c r="F760" s="50"/>
      <c r="G760" s="50"/>
      <c r="H760" s="50"/>
      <c r="I760" s="50"/>
      <c r="J760" s="102"/>
      <c r="K760" s="46"/>
      <c r="L760" s="46"/>
      <c r="M760" s="46"/>
      <c r="N760" s="46"/>
      <c r="O760" s="46"/>
      <c r="P760" s="46"/>
      <c r="Q760" s="46"/>
      <c r="R760" s="46"/>
      <c r="S760" s="46"/>
      <c r="T760" s="46"/>
      <c r="U760" s="46"/>
      <c r="V760" s="46"/>
      <c r="W760" s="46"/>
      <c r="X760" s="46"/>
      <c r="Y760" s="46"/>
      <c r="Z760" s="46"/>
      <c r="AA760" s="46"/>
      <c r="AB760" s="46"/>
      <c r="AC760" s="46"/>
      <c r="AD760" s="46"/>
      <c r="AE760" s="46"/>
      <c r="AF760" s="46"/>
      <c r="AG760" s="46"/>
      <c r="AH760" s="46"/>
      <c r="AI760" s="46"/>
      <c r="AJ760" s="46"/>
      <c r="AK760" s="46"/>
      <c r="AL760" s="46"/>
    </row>
    <row r="761">
      <c r="A761" s="50"/>
      <c r="B761" s="46"/>
      <c r="C761" s="46"/>
      <c r="D761" s="46"/>
      <c r="E761" s="70"/>
      <c r="F761" s="50"/>
      <c r="G761" s="50"/>
      <c r="H761" s="50"/>
      <c r="I761" s="50"/>
      <c r="J761" s="102"/>
      <c r="K761" s="46"/>
      <c r="L761" s="46"/>
      <c r="M761" s="46"/>
      <c r="N761" s="46"/>
      <c r="O761" s="46"/>
      <c r="P761" s="46"/>
      <c r="Q761" s="46"/>
      <c r="R761" s="46"/>
      <c r="S761" s="46"/>
      <c r="T761" s="46"/>
      <c r="U761" s="46"/>
      <c r="V761" s="46"/>
      <c r="W761" s="46"/>
      <c r="X761" s="46"/>
      <c r="Y761" s="46"/>
      <c r="Z761" s="46"/>
      <c r="AA761" s="46"/>
      <c r="AB761" s="46"/>
      <c r="AC761" s="46"/>
      <c r="AD761" s="46"/>
      <c r="AE761" s="46"/>
      <c r="AF761" s="46"/>
      <c r="AG761" s="46"/>
      <c r="AH761" s="46"/>
      <c r="AI761" s="46"/>
      <c r="AJ761" s="46"/>
      <c r="AK761" s="46"/>
      <c r="AL761" s="46"/>
    </row>
    <row r="762">
      <c r="A762" s="50"/>
      <c r="B762" s="46"/>
      <c r="C762" s="46"/>
      <c r="D762" s="46"/>
      <c r="E762" s="70"/>
      <c r="F762" s="50"/>
      <c r="G762" s="50"/>
      <c r="H762" s="50"/>
      <c r="I762" s="50"/>
      <c r="J762" s="102"/>
      <c r="K762" s="46"/>
      <c r="L762" s="46"/>
      <c r="M762" s="46"/>
      <c r="N762" s="46"/>
      <c r="O762" s="46"/>
      <c r="P762" s="46"/>
      <c r="Q762" s="46"/>
      <c r="R762" s="46"/>
      <c r="S762" s="46"/>
      <c r="T762" s="46"/>
      <c r="U762" s="46"/>
      <c r="V762" s="46"/>
      <c r="W762" s="46"/>
      <c r="X762" s="46"/>
      <c r="Y762" s="46"/>
      <c r="Z762" s="46"/>
      <c r="AA762" s="46"/>
      <c r="AB762" s="46"/>
      <c r="AC762" s="46"/>
      <c r="AD762" s="46"/>
      <c r="AE762" s="46"/>
      <c r="AF762" s="46"/>
      <c r="AG762" s="46"/>
      <c r="AH762" s="46"/>
      <c r="AI762" s="46"/>
      <c r="AJ762" s="46"/>
      <c r="AK762" s="46"/>
      <c r="AL762" s="46"/>
    </row>
    <row r="763">
      <c r="A763" s="50"/>
      <c r="B763" s="46"/>
      <c r="C763" s="46"/>
      <c r="D763" s="46"/>
      <c r="E763" s="70"/>
      <c r="F763" s="50"/>
      <c r="G763" s="50"/>
      <c r="H763" s="50"/>
      <c r="I763" s="50"/>
      <c r="J763" s="102"/>
      <c r="K763" s="46"/>
      <c r="L763" s="46"/>
      <c r="M763" s="46"/>
      <c r="N763" s="46"/>
      <c r="O763" s="46"/>
      <c r="P763" s="46"/>
      <c r="Q763" s="46"/>
      <c r="R763" s="46"/>
      <c r="S763" s="46"/>
      <c r="T763" s="46"/>
      <c r="U763" s="46"/>
      <c r="V763" s="46"/>
      <c r="W763" s="46"/>
      <c r="X763" s="46"/>
      <c r="Y763" s="46"/>
      <c r="Z763" s="46"/>
      <c r="AA763" s="46"/>
      <c r="AB763" s="46"/>
      <c r="AC763" s="46"/>
      <c r="AD763" s="46"/>
      <c r="AE763" s="46"/>
      <c r="AF763" s="46"/>
      <c r="AG763" s="46"/>
      <c r="AH763" s="46"/>
      <c r="AI763" s="46"/>
      <c r="AJ763" s="46"/>
      <c r="AK763" s="46"/>
      <c r="AL763" s="46"/>
    </row>
    <row r="764">
      <c r="A764" s="50"/>
      <c r="B764" s="46"/>
      <c r="C764" s="46"/>
      <c r="D764" s="46"/>
      <c r="E764" s="70"/>
      <c r="F764" s="50"/>
      <c r="G764" s="50"/>
      <c r="H764" s="50"/>
      <c r="I764" s="50"/>
      <c r="J764" s="102"/>
      <c r="K764" s="46"/>
      <c r="L764" s="46"/>
      <c r="M764" s="46"/>
      <c r="N764" s="46"/>
      <c r="O764" s="46"/>
      <c r="P764" s="46"/>
      <c r="Q764" s="46"/>
      <c r="R764" s="46"/>
      <c r="S764" s="46"/>
      <c r="T764" s="46"/>
      <c r="U764" s="46"/>
      <c r="V764" s="46"/>
      <c r="W764" s="46"/>
      <c r="X764" s="46"/>
      <c r="Y764" s="46"/>
      <c r="Z764" s="46"/>
      <c r="AA764" s="46"/>
      <c r="AB764" s="46"/>
      <c r="AC764" s="46"/>
      <c r="AD764" s="46"/>
      <c r="AE764" s="46"/>
      <c r="AF764" s="46"/>
      <c r="AG764" s="46"/>
      <c r="AH764" s="46"/>
      <c r="AI764" s="46"/>
      <c r="AJ764" s="46"/>
      <c r="AK764" s="46"/>
      <c r="AL764" s="46"/>
    </row>
    <row r="765">
      <c r="A765" s="50"/>
      <c r="B765" s="46"/>
      <c r="C765" s="46"/>
      <c r="D765" s="46"/>
      <c r="E765" s="70"/>
      <c r="F765" s="50"/>
      <c r="G765" s="50"/>
      <c r="H765" s="50"/>
      <c r="I765" s="50"/>
      <c r="J765" s="102"/>
      <c r="K765" s="46"/>
      <c r="L765" s="46"/>
      <c r="M765" s="46"/>
      <c r="N765" s="46"/>
      <c r="O765" s="46"/>
      <c r="P765" s="46"/>
      <c r="Q765" s="46"/>
      <c r="R765" s="46"/>
      <c r="S765" s="46"/>
      <c r="T765" s="46"/>
      <c r="U765" s="46"/>
      <c r="V765" s="46"/>
      <c r="W765" s="46"/>
      <c r="X765" s="46"/>
      <c r="Y765" s="46"/>
      <c r="Z765" s="46"/>
      <c r="AA765" s="46"/>
      <c r="AB765" s="46"/>
      <c r="AC765" s="46"/>
      <c r="AD765" s="46"/>
      <c r="AE765" s="46"/>
      <c r="AF765" s="46"/>
      <c r="AG765" s="46"/>
      <c r="AH765" s="46"/>
      <c r="AI765" s="46"/>
      <c r="AJ765" s="46"/>
      <c r="AK765" s="46"/>
      <c r="AL765" s="46"/>
    </row>
    <row r="766">
      <c r="A766" s="50"/>
      <c r="B766" s="46"/>
      <c r="C766" s="46"/>
      <c r="D766" s="46"/>
      <c r="E766" s="70"/>
      <c r="F766" s="50"/>
      <c r="G766" s="50"/>
      <c r="H766" s="50"/>
      <c r="I766" s="50"/>
      <c r="J766" s="102"/>
      <c r="K766" s="46"/>
      <c r="L766" s="46"/>
      <c r="M766" s="46"/>
      <c r="N766" s="46"/>
      <c r="O766" s="46"/>
      <c r="P766" s="46"/>
      <c r="Q766" s="46"/>
      <c r="R766" s="46"/>
      <c r="S766" s="46"/>
      <c r="T766" s="46"/>
      <c r="U766" s="46"/>
      <c r="V766" s="46"/>
      <c r="W766" s="46"/>
      <c r="X766" s="46"/>
      <c r="Y766" s="46"/>
      <c r="Z766" s="46"/>
      <c r="AA766" s="46"/>
      <c r="AB766" s="46"/>
      <c r="AC766" s="46"/>
      <c r="AD766" s="46"/>
      <c r="AE766" s="46"/>
      <c r="AF766" s="46"/>
      <c r="AG766" s="46"/>
      <c r="AH766" s="46"/>
      <c r="AI766" s="46"/>
      <c r="AJ766" s="46"/>
      <c r="AK766" s="46"/>
      <c r="AL766" s="46"/>
    </row>
    <row r="767">
      <c r="A767" s="50"/>
      <c r="B767" s="46"/>
      <c r="C767" s="46"/>
      <c r="D767" s="46"/>
      <c r="E767" s="70"/>
      <c r="F767" s="50"/>
      <c r="G767" s="50"/>
      <c r="H767" s="50"/>
      <c r="I767" s="50"/>
      <c r="J767" s="102"/>
      <c r="K767" s="46"/>
      <c r="L767" s="46"/>
      <c r="M767" s="46"/>
      <c r="N767" s="46"/>
      <c r="O767" s="46"/>
      <c r="P767" s="46"/>
      <c r="Q767" s="46"/>
      <c r="R767" s="46"/>
      <c r="S767" s="46"/>
      <c r="T767" s="46"/>
      <c r="U767" s="46"/>
      <c r="V767" s="46"/>
      <c r="W767" s="46"/>
      <c r="X767" s="46"/>
      <c r="Y767" s="46"/>
      <c r="Z767" s="46"/>
      <c r="AA767" s="46"/>
      <c r="AB767" s="46"/>
      <c r="AC767" s="46"/>
      <c r="AD767" s="46"/>
      <c r="AE767" s="46"/>
      <c r="AF767" s="46"/>
      <c r="AG767" s="46"/>
      <c r="AH767" s="46"/>
      <c r="AI767" s="46"/>
      <c r="AJ767" s="46"/>
      <c r="AK767" s="46"/>
      <c r="AL767" s="46"/>
    </row>
    <row r="768">
      <c r="A768" s="50"/>
      <c r="B768" s="46"/>
      <c r="C768" s="46"/>
      <c r="D768" s="46"/>
      <c r="E768" s="70"/>
      <c r="F768" s="50"/>
      <c r="G768" s="50"/>
      <c r="H768" s="50"/>
      <c r="I768" s="50"/>
      <c r="J768" s="102"/>
      <c r="K768" s="46"/>
      <c r="L768" s="46"/>
      <c r="M768" s="46"/>
      <c r="N768" s="46"/>
      <c r="O768" s="46"/>
      <c r="P768" s="46"/>
      <c r="Q768" s="46"/>
      <c r="R768" s="46"/>
      <c r="S768" s="46"/>
      <c r="T768" s="46"/>
      <c r="U768" s="46"/>
      <c r="V768" s="46"/>
      <c r="W768" s="46"/>
      <c r="X768" s="46"/>
      <c r="Y768" s="46"/>
      <c r="Z768" s="46"/>
      <c r="AA768" s="46"/>
      <c r="AB768" s="46"/>
      <c r="AC768" s="46"/>
      <c r="AD768" s="46"/>
      <c r="AE768" s="46"/>
      <c r="AF768" s="46"/>
      <c r="AG768" s="46"/>
      <c r="AH768" s="46"/>
      <c r="AI768" s="46"/>
      <c r="AJ768" s="46"/>
      <c r="AK768" s="46"/>
      <c r="AL768" s="46"/>
    </row>
    <row r="769">
      <c r="A769" s="50"/>
      <c r="B769" s="46"/>
      <c r="C769" s="46"/>
      <c r="D769" s="46"/>
      <c r="E769" s="70"/>
      <c r="F769" s="50"/>
      <c r="G769" s="50"/>
      <c r="H769" s="50"/>
      <c r="I769" s="50"/>
      <c r="J769" s="102"/>
      <c r="K769" s="46"/>
      <c r="L769" s="46"/>
      <c r="M769" s="46"/>
      <c r="N769" s="46"/>
      <c r="O769" s="46"/>
      <c r="P769" s="46"/>
      <c r="Q769" s="46"/>
      <c r="R769" s="46"/>
      <c r="S769" s="46"/>
      <c r="T769" s="46"/>
      <c r="U769" s="46"/>
      <c r="V769" s="46"/>
      <c r="W769" s="46"/>
      <c r="X769" s="46"/>
      <c r="Y769" s="46"/>
      <c r="Z769" s="46"/>
      <c r="AA769" s="46"/>
      <c r="AB769" s="46"/>
      <c r="AC769" s="46"/>
      <c r="AD769" s="46"/>
      <c r="AE769" s="46"/>
      <c r="AF769" s="46"/>
      <c r="AG769" s="46"/>
      <c r="AH769" s="46"/>
      <c r="AI769" s="46"/>
      <c r="AJ769" s="46"/>
      <c r="AK769" s="46"/>
      <c r="AL769" s="46"/>
    </row>
    <row r="770">
      <c r="A770" s="50"/>
      <c r="B770" s="46"/>
      <c r="C770" s="46"/>
      <c r="D770" s="46"/>
      <c r="E770" s="70"/>
      <c r="F770" s="50"/>
      <c r="G770" s="50"/>
      <c r="H770" s="50"/>
      <c r="I770" s="50"/>
      <c r="J770" s="102"/>
      <c r="K770" s="46"/>
      <c r="L770" s="46"/>
      <c r="M770" s="46"/>
      <c r="N770" s="46"/>
      <c r="O770" s="46"/>
      <c r="P770" s="46"/>
      <c r="Q770" s="46"/>
      <c r="R770" s="46"/>
      <c r="S770" s="46"/>
      <c r="T770" s="46"/>
      <c r="U770" s="46"/>
      <c r="V770" s="46"/>
      <c r="W770" s="46"/>
      <c r="X770" s="46"/>
      <c r="Y770" s="46"/>
      <c r="Z770" s="46"/>
      <c r="AA770" s="46"/>
      <c r="AB770" s="46"/>
      <c r="AC770" s="46"/>
      <c r="AD770" s="46"/>
      <c r="AE770" s="46"/>
      <c r="AF770" s="46"/>
      <c r="AG770" s="46"/>
      <c r="AH770" s="46"/>
      <c r="AI770" s="46"/>
      <c r="AJ770" s="46"/>
      <c r="AK770" s="46"/>
      <c r="AL770" s="46"/>
    </row>
    <row r="771">
      <c r="A771" s="50"/>
      <c r="B771" s="46"/>
      <c r="C771" s="46"/>
      <c r="D771" s="46"/>
      <c r="E771" s="70"/>
      <c r="F771" s="50"/>
      <c r="G771" s="50"/>
      <c r="H771" s="50"/>
      <c r="I771" s="50"/>
      <c r="J771" s="102"/>
      <c r="K771" s="46"/>
      <c r="L771" s="46"/>
      <c r="M771" s="46"/>
      <c r="N771" s="46"/>
      <c r="O771" s="46"/>
      <c r="P771" s="46"/>
      <c r="Q771" s="46"/>
      <c r="R771" s="46"/>
      <c r="S771" s="46"/>
      <c r="T771" s="46"/>
      <c r="U771" s="46"/>
      <c r="V771" s="46"/>
      <c r="W771" s="46"/>
      <c r="X771" s="46"/>
      <c r="Y771" s="46"/>
      <c r="Z771" s="46"/>
      <c r="AA771" s="46"/>
      <c r="AB771" s="46"/>
      <c r="AC771" s="46"/>
      <c r="AD771" s="46"/>
      <c r="AE771" s="46"/>
      <c r="AF771" s="46"/>
      <c r="AG771" s="46"/>
      <c r="AH771" s="46"/>
      <c r="AI771" s="46"/>
      <c r="AJ771" s="46"/>
      <c r="AK771" s="46"/>
      <c r="AL771" s="46"/>
    </row>
    <row r="772">
      <c r="A772" s="50"/>
      <c r="B772" s="46"/>
      <c r="C772" s="46"/>
      <c r="D772" s="46"/>
      <c r="E772" s="70"/>
      <c r="F772" s="50"/>
      <c r="G772" s="50"/>
      <c r="H772" s="50"/>
      <c r="I772" s="50"/>
      <c r="J772" s="102"/>
      <c r="K772" s="46"/>
      <c r="L772" s="46"/>
      <c r="M772" s="46"/>
      <c r="N772" s="46"/>
      <c r="O772" s="46"/>
      <c r="P772" s="46"/>
      <c r="Q772" s="46"/>
      <c r="R772" s="46"/>
      <c r="S772" s="46"/>
      <c r="T772" s="46"/>
      <c r="U772" s="46"/>
      <c r="V772" s="46"/>
      <c r="W772" s="46"/>
      <c r="X772" s="46"/>
      <c r="Y772" s="46"/>
      <c r="Z772" s="46"/>
      <c r="AA772" s="46"/>
      <c r="AB772" s="46"/>
      <c r="AC772" s="46"/>
      <c r="AD772" s="46"/>
      <c r="AE772" s="46"/>
      <c r="AF772" s="46"/>
      <c r="AG772" s="46"/>
      <c r="AH772" s="46"/>
      <c r="AI772" s="46"/>
      <c r="AJ772" s="46"/>
      <c r="AK772" s="46"/>
      <c r="AL772" s="46"/>
    </row>
    <row r="773">
      <c r="A773" s="50"/>
      <c r="B773" s="46"/>
      <c r="C773" s="46"/>
      <c r="D773" s="46"/>
      <c r="E773" s="70"/>
      <c r="F773" s="50"/>
      <c r="G773" s="50"/>
      <c r="H773" s="50"/>
      <c r="I773" s="50"/>
      <c r="J773" s="102"/>
      <c r="K773" s="46"/>
      <c r="L773" s="46"/>
      <c r="M773" s="46"/>
      <c r="N773" s="46"/>
      <c r="O773" s="46"/>
      <c r="P773" s="46"/>
      <c r="Q773" s="46"/>
      <c r="R773" s="46"/>
      <c r="S773" s="46"/>
      <c r="T773" s="46"/>
      <c r="U773" s="46"/>
      <c r="V773" s="46"/>
      <c r="W773" s="46"/>
      <c r="X773" s="46"/>
      <c r="Y773" s="46"/>
      <c r="Z773" s="46"/>
      <c r="AA773" s="46"/>
      <c r="AB773" s="46"/>
      <c r="AC773" s="46"/>
      <c r="AD773" s="46"/>
      <c r="AE773" s="46"/>
      <c r="AF773" s="46"/>
      <c r="AG773" s="46"/>
      <c r="AH773" s="46"/>
      <c r="AI773" s="46"/>
      <c r="AJ773" s="46"/>
      <c r="AK773" s="46"/>
      <c r="AL773" s="46"/>
    </row>
    <row r="774">
      <c r="A774" s="50"/>
      <c r="B774" s="46"/>
      <c r="C774" s="46"/>
      <c r="D774" s="46"/>
      <c r="E774" s="70"/>
      <c r="F774" s="50"/>
      <c r="G774" s="50"/>
      <c r="H774" s="50"/>
      <c r="I774" s="50"/>
      <c r="J774" s="102"/>
      <c r="K774" s="46"/>
      <c r="L774" s="46"/>
      <c r="M774" s="46"/>
      <c r="N774" s="46"/>
      <c r="O774" s="46"/>
      <c r="P774" s="46"/>
      <c r="Q774" s="46"/>
      <c r="R774" s="46"/>
      <c r="S774" s="46"/>
      <c r="T774" s="46"/>
      <c r="U774" s="46"/>
      <c r="V774" s="46"/>
      <c r="W774" s="46"/>
      <c r="X774" s="46"/>
      <c r="Y774" s="46"/>
      <c r="Z774" s="46"/>
      <c r="AA774" s="46"/>
      <c r="AB774" s="46"/>
      <c r="AC774" s="46"/>
      <c r="AD774" s="46"/>
      <c r="AE774" s="46"/>
      <c r="AF774" s="46"/>
      <c r="AG774" s="46"/>
      <c r="AH774" s="46"/>
      <c r="AI774" s="46"/>
      <c r="AJ774" s="46"/>
      <c r="AK774" s="46"/>
      <c r="AL774" s="46"/>
    </row>
    <row r="775">
      <c r="A775" s="50"/>
      <c r="B775" s="46"/>
      <c r="C775" s="46"/>
      <c r="D775" s="46"/>
      <c r="E775" s="70"/>
      <c r="F775" s="50"/>
      <c r="G775" s="50"/>
      <c r="H775" s="50"/>
      <c r="I775" s="50"/>
      <c r="J775" s="102"/>
      <c r="K775" s="46"/>
      <c r="L775" s="46"/>
      <c r="M775" s="46"/>
      <c r="N775" s="46"/>
      <c r="O775" s="46"/>
      <c r="P775" s="46"/>
      <c r="Q775" s="46"/>
      <c r="R775" s="46"/>
      <c r="S775" s="46"/>
      <c r="T775" s="46"/>
      <c r="U775" s="46"/>
      <c r="V775" s="46"/>
      <c r="W775" s="46"/>
      <c r="X775" s="46"/>
      <c r="Y775" s="46"/>
      <c r="Z775" s="46"/>
      <c r="AA775" s="46"/>
      <c r="AB775" s="46"/>
      <c r="AC775" s="46"/>
      <c r="AD775" s="46"/>
      <c r="AE775" s="46"/>
      <c r="AF775" s="46"/>
      <c r="AG775" s="46"/>
      <c r="AH775" s="46"/>
      <c r="AI775" s="46"/>
      <c r="AJ775" s="46"/>
      <c r="AK775" s="46"/>
      <c r="AL775" s="46"/>
    </row>
    <row r="776">
      <c r="A776" s="50"/>
      <c r="B776" s="46"/>
      <c r="C776" s="46"/>
      <c r="D776" s="46"/>
      <c r="E776" s="70"/>
      <c r="F776" s="50"/>
      <c r="G776" s="50"/>
      <c r="H776" s="50"/>
      <c r="I776" s="50"/>
      <c r="J776" s="102"/>
      <c r="K776" s="46"/>
      <c r="L776" s="46"/>
      <c r="M776" s="46"/>
      <c r="N776" s="46"/>
      <c r="O776" s="46"/>
      <c r="P776" s="46"/>
      <c r="Q776" s="46"/>
      <c r="R776" s="46"/>
      <c r="S776" s="46"/>
      <c r="T776" s="46"/>
      <c r="U776" s="46"/>
      <c r="V776" s="46"/>
      <c r="W776" s="46"/>
      <c r="X776" s="46"/>
      <c r="Y776" s="46"/>
      <c r="Z776" s="46"/>
      <c r="AA776" s="46"/>
      <c r="AB776" s="46"/>
      <c r="AC776" s="46"/>
      <c r="AD776" s="46"/>
      <c r="AE776" s="46"/>
      <c r="AF776" s="46"/>
      <c r="AG776" s="46"/>
      <c r="AH776" s="46"/>
      <c r="AI776" s="46"/>
      <c r="AJ776" s="46"/>
      <c r="AK776" s="46"/>
      <c r="AL776" s="46"/>
    </row>
    <row r="777">
      <c r="A777" s="50"/>
      <c r="B777" s="46"/>
      <c r="C777" s="46"/>
      <c r="D777" s="46"/>
      <c r="E777" s="70"/>
      <c r="F777" s="50"/>
      <c r="G777" s="50"/>
      <c r="H777" s="50"/>
      <c r="I777" s="50"/>
      <c r="J777" s="102"/>
      <c r="K777" s="46"/>
      <c r="L777" s="46"/>
      <c r="M777" s="46"/>
      <c r="N777" s="46"/>
      <c r="O777" s="46"/>
      <c r="P777" s="46"/>
      <c r="Q777" s="46"/>
      <c r="R777" s="46"/>
      <c r="S777" s="46"/>
      <c r="T777" s="46"/>
      <c r="U777" s="46"/>
      <c r="V777" s="46"/>
      <c r="W777" s="46"/>
      <c r="X777" s="46"/>
      <c r="Y777" s="46"/>
      <c r="Z777" s="46"/>
      <c r="AA777" s="46"/>
      <c r="AB777" s="46"/>
      <c r="AC777" s="46"/>
      <c r="AD777" s="46"/>
      <c r="AE777" s="46"/>
      <c r="AF777" s="46"/>
      <c r="AG777" s="46"/>
      <c r="AH777" s="46"/>
      <c r="AI777" s="46"/>
      <c r="AJ777" s="46"/>
      <c r="AK777" s="46"/>
      <c r="AL777" s="46"/>
    </row>
    <row r="778">
      <c r="A778" s="50"/>
      <c r="B778" s="46"/>
      <c r="C778" s="46"/>
      <c r="D778" s="46"/>
      <c r="E778" s="70"/>
      <c r="F778" s="50"/>
      <c r="G778" s="50"/>
      <c r="H778" s="50"/>
      <c r="I778" s="50"/>
      <c r="J778" s="102"/>
      <c r="K778" s="46"/>
      <c r="L778" s="46"/>
      <c r="M778" s="46"/>
      <c r="N778" s="46"/>
      <c r="O778" s="46"/>
      <c r="P778" s="46"/>
      <c r="Q778" s="46"/>
      <c r="R778" s="46"/>
      <c r="S778" s="46"/>
      <c r="T778" s="46"/>
      <c r="U778" s="46"/>
      <c r="V778" s="46"/>
      <c r="W778" s="46"/>
      <c r="X778" s="46"/>
      <c r="Y778" s="46"/>
      <c r="Z778" s="46"/>
      <c r="AA778" s="46"/>
      <c r="AB778" s="46"/>
      <c r="AC778" s="46"/>
      <c r="AD778" s="46"/>
      <c r="AE778" s="46"/>
      <c r="AF778" s="46"/>
      <c r="AG778" s="46"/>
      <c r="AH778" s="46"/>
      <c r="AI778" s="46"/>
      <c r="AJ778" s="46"/>
      <c r="AK778" s="46"/>
      <c r="AL778" s="46"/>
    </row>
    <row r="779">
      <c r="A779" s="50"/>
      <c r="B779" s="46"/>
      <c r="C779" s="46"/>
      <c r="D779" s="46"/>
      <c r="E779" s="70"/>
      <c r="F779" s="50"/>
      <c r="G779" s="50"/>
      <c r="H779" s="50"/>
      <c r="I779" s="50"/>
      <c r="J779" s="102"/>
      <c r="K779" s="46"/>
      <c r="L779" s="46"/>
      <c r="M779" s="46"/>
      <c r="N779" s="46"/>
      <c r="O779" s="46"/>
      <c r="P779" s="46"/>
      <c r="Q779" s="46"/>
      <c r="R779" s="46"/>
      <c r="S779" s="46"/>
      <c r="T779" s="46"/>
      <c r="U779" s="46"/>
      <c r="V779" s="46"/>
      <c r="W779" s="46"/>
      <c r="X779" s="46"/>
      <c r="Y779" s="46"/>
      <c r="Z779" s="46"/>
      <c r="AA779" s="46"/>
      <c r="AB779" s="46"/>
      <c r="AC779" s="46"/>
      <c r="AD779" s="46"/>
      <c r="AE779" s="46"/>
      <c r="AF779" s="46"/>
      <c r="AG779" s="46"/>
      <c r="AH779" s="46"/>
      <c r="AI779" s="46"/>
      <c r="AJ779" s="46"/>
      <c r="AK779" s="46"/>
      <c r="AL779" s="46"/>
    </row>
    <row r="780">
      <c r="A780" s="50"/>
      <c r="B780" s="46"/>
      <c r="C780" s="46"/>
      <c r="D780" s="46"/>
      <c r="E780" s="70"/>
      <c r="F780" s="50"/>
      <c r="G780" s="50"/>
      <c r="H780" s="50"/>
      <c r="I780" s="50"/>
      <c r="J780" s="102"/>
      <c r="K780" s="46"/>
      <c r="L780" s="46"/>
      <c r="M780" s="46"/>
      <c r="N780" s="46"/>
      <c r="O780" s="46"/>
      <c r="P780" s="46"/>
      <c r="Q780" s="46"/>
      <c r="R780" s="46"/>
      <c r="S780" s="46"/>
      <c r="T780" s="46"/>
      <c r="U780" s="46"/>
      <c r="V780" s="46"/>
      <c r="W780" s="46"/>
      <c r="X780" s="46"/>
      <c r="Y780" s="46"/>
      <c r="Z780" s="46"/>
      <c r="AA780" s="46"/>
      <c r="AB780" s="46"/>
      <c r="AC780" s="46"/>
      <c r="AD780" s="46"/>
      <c r="AE780" s="46"/>
      <c r="AF780" s="46"/>
      <c r="AG780" s="46"/>
      <c r="AH780" s="46"/>
      <c r="AI780" s="46"/>
      <c r="AJ780" s="46"/>
      <c r="AK780" s="46"/>
      <c r="AL780" s="46"/>
    </row>
    <row r="781">
      <c r="A781" s="50"/>
      <c r="B781" s="46"/>
      <c r="C781" s="46"/>
      <c r="D781" s="46"/>
      <c r="E781" s="70"/>
      <c r="F781" s="50"/>
      <c r="G781" s="50"/>
      <c r="H781" s="50"/>
      <c r="I781" s="50"/>
      <c r="J781" s="102"/>
      <c r="K781" s="46"/>
      <c r="L781" s="46"/>
      <c r="M781" s="46"/>
      <c r="N781" s="46"/>
      <c r="O781" s="46"/>
      <c r="P781" s="46"/>
      <c r="Q781" s="46"/>
      <c r="R781" s="46"/>
      <c r="S781" s="46"/>
      <c r="T781" s="46"/>
      <c r="U781" s="46"/>
      <c r="V781" s="46"/>
      <c r="W781" s="46"/>
      <c r="X781" s="46"/>
      <c r="Y781" s="46"/>
      <c r="Z781" s="46"/>
      <c r="AA781" s="46"/>
      <c r="AB781" s="46"/>
      <c r="AC781" s="46"/>
      <c r="AD781" s="46"/>
      <c r="AE781" s="46"/>
      <c r="AF781" s="46"/>
      <c r="AG781" s="46"/>
      <c r="AH781" s="46"/>
      <c r="AI781" s="46"/>
      <c r="AJ781" s="46"/>
      <c r="AK781" s="46"/>
      <c r="AL781" s="46"/>
    </row>
    <row r="782">
      <c r="A782" s="50"/>
      <c r="B782" s="46"/>
      <c r="C782" s="46"/>
      <c r="D782" s="46"/>
      <c r="E782" s="70"/>
      <c r="F782" s="50"/>
      <c r="G782" s="50"/>
      <c r="H782" s="50"/>
      <c r="I782" s="50"/>
      <c r="J782" s="102"/>
      <c r="K782" s="46"/>
      <c r="L782" s="46"/>
      <c r="M782" s="46"/>
      <c r="N782" s="46"/>
      <c r="O782" s="46"/>
      <c r="P782" s="46"/>
      <c r="Q782" s="46"/>
      <c r="R782" s="46"/>
      <c r="S782" s="46"/>
      <c r="T782" s="46"/>
      <c r="U782" s="46"/>
      <c r="V782" s="46"/>
      <c r="W782" s="46"/>
      <c r="X782" s="46"/>
      <c r="Y782" s="46"/>
      <c r="Z782" s="46"/>
      <c r="AA782" s="46"/>
      <c r="AB782" s="46"/>
      <c r="AC782" s="46"/>
      <c r="AD782" s="46"/>
      <c r="AE782" s="46"/>
      <c r="AF782" s="46"/>
      <c r="AG782" s="46"/>
      <c r="AH782" s="46"/>
      <c r="AI782" s="46"/>
      <c r="AJ782" s="46"/>
      <c r="AK782" s="46"/>
      <c r="AL782" s="46"/>
    </row>
    <row r="783">
      <c r="A783" s="50"/>
      <c r="B783" s="46"/>
      <c r="C783" s="46"/>
      <c r="D783" s="46"/>
      <c r="E783" s="70"/>
      <c r="F783" s="50"/>
      <c r="G783" s="50"/>
      <c r="H783" s="50"/>
      <c r="I783" s="50"/>
      <c r="J783" s="102"/>
      <c r="K783" s="46"/>
      <c r="L783" s="46"/>
      <c r="M783" s="46"/>
      <c r="N783" s="46"/>
      <c r="O783" s="46"/>
      <c r="P783" s="46"/>
      <c r="Q783" s="46"/>
      <c r="R783" s="46"/>
      <c r="S783" s="46"/>
      <c r="T783" s="46"/>
      <c r="U783" s="46"/>
      <c r="V783" s="46"/>
      <c r="W783" s="46"/>
      <c r="X783" s="46"/>
      <c r="Y783" s="46"/>
      <c r="Z783" s="46"/>
      <c r="AA783" s="46"/>
      <c r="AB783" s="46"/>
      <c r="AC783" s="46"/>
      <c r="AD783" s="46"/>
      <c r="AE783" s="46"/>
      <c r="AF783" s="46"/>
      <c r="AG783" s="46"/>
      <c r="AH783" s="46"/>
      <c r="AI783" s="46"/>
      <c r="AJ783" s="46"/>
      <c r="AK783" s="46"/>
      <c r="AL783" s="46"/>
    </row>
    <row r="784">
      <c r="A784" s="50"/>
      <c r="B784" s="46"/>
      <c r="C784" s="46"/>
      <c r="D784" s="46"/>
      <c r="E784" s="70"/>
      <c r="F784" s="50"/>
      <c r="G784" s="50"/>
      <c r="H784" s="50"/>
      <c r="I784" s="50"/>
      <c r="J784" s="102"/>
      <c r="K784" s="46"/>
      <c r="L784" s="46"/>
      <c r="M784" s="46"/>
      <c r="N784" s="46"/>
      <c r="O784" s="46"/>
      <c r="P784" s="46"/>
      <c r="Q784" s="46"/>
      <c r="R784" s="46"/>
      <c r="S784" s="46"/>
      <c r="T784" s="46"/>
      <c r="U784" s="46"/>
      <c r="V784" s="46"/>
      <c r="W784" s="46"/>
      <c r="X784" s="46"/>
      <c r="Y784" s="46"/>
      <c r="Z784" s="46"/>
      <c r="AA784" s="46"/>
      <c r="AB784" s="46"/>
      <c r="AC784" s="46"/>
      <c r="AD784" s="46"/>
      <c r="AE784" s="46"/>
      <c r="AF784" s="46"/>
      <c r="AG784" s="46"/>
      <c r="AH784" s="46"/>
      <c r="AI784" s="46"/>
      <c r="AJ784" s="46"/>
      <c r="AK784" s="46"/>
      <c r="AL784" s="46"/>
    </row>
    <row r="785">
      <c r="A785" s="50"/>
      <c r="B785" s="46"/>
      <c r="C785" s="46"/>
      <c r="D785" s="46"/>
      <c r="E785" s="70"/>
      <c r="F785" s="50"/>
      <c r="G785" s="50"/>
      <c r="H785" s="50"/>
      <c r="I785" s="50"/>
      <c r="J785" s="102"/>
      <c r="K785" s="46"/>
      <c r="L785" s="46"/>
      <c r="M785" s="46"/>
      <c r="N785" s="46"/>
      <c r="O785" s="46"/>
      <c r="P785" s="46"/>
      <c r="Q785" s="46"/>
      <c r="R785" s="46"/>
      <c r="S785" s="46"/>
      <c r="T785" s="46"/>
      <c r="U785" s="46"/>
      <c r="V785" s="46"/>
      <c r="W785" s="46"/>
      <c r="X785" s="46"/>
      <c r="Y785" s="46"/>
      <c r="Z785" s="46"/>
      <c r="AA785" s="46"/>
      <c r="AB785" s="46"/>
      <c r="AC785" s="46"/>
      <c r="AD785" s="46"/>
      <c r="AE785" s="46"/>
      <c r="AF785" s="46"/>
      <c r="AG785" s="46"/>
      <c r="AH785" s="46"/>
      <c r="AI785" s="46"/>
      <c r="AJ785" s="46"/>
      <c r="AK785" s="46"/>
      <c r="AL785" s="46"/>
    </row>
    <row r="786">
      <c r="A786" s="50"/>
      <c r="B786" s="46"/>
      <c r="C786" s="46"/>
      <c r="D786" s="46"/>
      <c r="E786" s="70"/>
      <c r="F786" s="50"/>
      <c r="G786" s="50"/>
      <c r="H786" s="50"/>
      <c r="I786" s="50"/>
      <c r="J786" s="102"/>
      <c r="K786" s="46"/>
      <c r="L786" s="46"/>
      <c r="M786" s="46"/>
      <c r="N786" s="46"/>
      <c r="O786" s="46"/>
      <c r="P786" s="46"/>
      <c r="Q786" s="46"/>
      <c r="R786" s="46"/>
      <c r="S786" s="46"/>
      <c r="T786" s="46"/>
      <c r="U786" s="46"/>
      <c r="V786" s="46"/>
      <c r="W786" s="46"/>
      <c r="X786" s="46"/>
      <c r="Y786" s="46"/>
      <c r="Z786" s="46"/>
      <c r="AA786" s="46"/>
      <c r="AB786" s="46"/>
      <c r="AC786" s="46"/>
      <c r="AD786" s="46"/>
      <c r="AE786" s="46"/>
      <c r="AF786" s="46"/>
      <c r="AG786" s="46"/>
      <c r="AH786" s="46"/>
      <c r="AI786" s="46"/>
      <c r="AJ786" s="46"/>
      <c r="AK786" s="46"/>
      <c r="AL786" s="46"/>
    </row>
    <row r="787">
      <c r="A787" s="50"/>
      <c r="B787" s="46"/>
      <c r="C787" s="46"/>
      <c r="D787" s="46"/>
      <c r="E787" s="70"/>
      <c r="F787" s="50"/>
      <c r="G787" s="50"/>
      <c r="H787" s="50"/>
      <c r="I787" s="50"/>
      <c r="J787" s="102"/>
      <c r="K787" s="46"/>
      <c r="L787" s="46"/>
      <c r="M787" s="46"/>
      <c r="N787" s="46"/>
      <c r="O787" s="46"/>
      <c r="P787" s="46"/>
      <c r="Q787" s="46"/>
      <c r="R787" s="46"/>
      <c r="S787" s="46"/>
      <c r="T787" s="46"/>
      <c r="U787" s="46"/>
      <c r="V787" s="46"/>
      <c r="W787" s="46"/>
      <c r="X787" s="46"/>
      <c r="Y787" s="46"/>
      <c r="Z787" s="46"/>
      <c r="AA787" s="46"/>
      <c r="AB787" s="46"/>
      <c r="AC787" s="46"/>
      <c r="AD787" s="46"/>
      <c r="AE787" s="46"/>
      <c r="AF787" s="46"/>
      <c r="AG787" s="46"/>
      <c r="AH787" s="46"/>
      <c r="AI787" s="46"/>
      <c r="AJ787" s="46"/>
      <c r="AK787" s="46"/>
      <c r="AL787" s="46"/>
    </row>
    <row r="788">
      <c r="A788" s="50"/>
      <c r="B788" s="46"/>
      <c r="C788" s="46"/>
      <c r="D788" s="46"/>
      <c r="E788" s="70"/>
      <c r="F788" s="50"/>
      <c r="G788" s="50"/>
      <c r="H788" s="50"/>
      <c r="I788" s="50"/>
      <c r="J788" s="102"/>
      <c r="K788" s="46"/>
      <c r="L788" s="46"/>
      <c r="M788" s="46"/>
      <c r="N788" s="46"/>
      <c r="O788" s="46"/>
      <c r="P788" s="46"/>
      <c r="Q788" s="46"/>
      <c r="R788" s="46"/>
      <c r="S788" s="46"/>
      <c r="T788" s="46"/>
      <c r="U788" s="46"/>
      <c r="V788" s="46"/>
      <c r="W788" s="46"/>
      <c r="X788" s="46"/>
      <c r="Y788" s="46"/>
      <c r="Z788" s="46"/>
      <c r="AA788" s="46"/>
      <c r="AB788" s="46"/>
      <c r="AC788" s="46"/>
      <c r="AD788" s="46"/>
      <c r="AE788" s="46"/>
      <c r="AF788" s="46"/>
      <c r="AG788" s="46"/>
      <c r="AH788" s="46"/>
      <c r="AI788" s="46"/>
      <c r="AJ788" s="46"/>
      <c r="AK788" s="46"/>
      <c r="AL788" s="46"/>
    </row>
    <row r="789">
      <c r="A789" s="50"/>
      <c r="B789" s="46"/>
      <c r="C789" s="46"/>
      <c r="D789" s="46"/>
      <c r="E789" s="70"/>
      <c r="F789" s="50"/>
      <c r="G789" s="50"/>
      <c r="H789" s="50"/>
      <c r="I789" s="50"/>
      <c r="J789" s="102"/>
      <c r="K789" s="46"/>
      <c r="L789" s="46"/>
      <c r="M789" s="46"/>
      <c r="N789" s="46"/>
      <c r="O789" s="46"/>
      <c r="P789" s="46"/>
      <c r="Q789" s="46"/>
      <c r="R789" s="46"/>
      <c r="S789" s="46"/>
      <c r="T789" s="46"/>
      <c r="U789" s="46"/>
      <c r="V789" s="46"/>
      <c r="W789" s="46"/>
      <c r="X789" s="46"/>
      <c r="Y789" s="46"/>
      <c r="Z789" s="46"/>
      <c r="AA789" s="46"/>
      <c r="AB789" s="46"/>
      <c r="AC789" s="46"/>
      <c r="AD789" s="46"/>
      <c r="AE789" s="46"/>
      <c r="AF789" s="46"/>
      <c r="AG789" s="46"/>
      <c r="AH789" s="46"/>
      <c r="AI789" s="46"/>
      <c r="AJ789" s="46"/>
      <c r="AK789" s="46"/>
      <c r="AL789" s="46"/>
    </row>
    <row r="790">
      <c r="A790" s="50"/>
      <c r="B790" s="46"/>
      <c r="C790" s="46"/>
      <c r="D790" s="46"/>
      <c r="E790" s="70"/>
      <c r="F790" s="50"/>
      <c r="G790" s="50"/>
      <c r="H790" s="50"/>
      <c r="I790" s="50"/>
      <c r="J790" s="102"/>
      <c r="K790" s="46"/>
      <c r="L790" s="46"/>
      <c r="M790" s="46"/>
      <c r="N790" s="46"/>
      <c r="O790" s="46"/>
      <c r="P790" s="46"/>
      <c r="Q790" s="46"/>
      <c r="R790" s="46"/>
      <c r="S790" s="46"/>
      <c r="T790" s="46"/>
      <c r="U790" s="46"/>
      <c r="V790" s="46"/>
      <c r="W790" s="46"/>
      <c r="X790" s="46"/>
      <c r="Y790" s="46"/>
      <c r="Z790" s="46"/>
      <c r="AA790" s="46"/>
      <c r="AB790" s="46"/>
      <c r="AC790" s="46"/>
      <c r="AD790" s="46"/>
      <c r="AE790" s="46"/>
      <c r="AF790" s="46"/>
      <c r="AG790" s="46"/>
      <c r="AH790" s="46"/>
      <c r="AI790" s="46"/>
      <c r="AJ790" s="46"/>
      <c r="AK790" s="46"/>
      <c r="AL790" s="46"/>
    </row>
    <row r="791">
      <c r="A791" s="50"/>
      <c r="B791" s="46"/>
      <c r="C791" s="46"/>
      <c r="D791" s="46"/>
      <c r="E791" s="70"/>
      <c r="F791" s="50"/>
      <c r="G791" s="50"/>
      <c r="H791" s="50"/>
      <c r="I791" s="50"/>
      <c r="J791" s="102"/>
      <c r="K791" s="46"/>
      <c r="L791" s="46"/>
      <c r="M791" s="46"/>
      <c r="N791" s="46"/>
      <c r="O791" s="46"/>
      <c r="P791" s="46"/>
      <c r="Q791" s="46"/>
      <c r="R791" s="46"/>
      <c r="S791" s="46"/>
      <c r="T791" s="46"/>
      <c r="U791" s="46"/>
      <c r="V791" s="46"/>
      <c r="W791" s="46"/>
      <c r="X791" s="46"/>
      <c r="Y791" s="46"/>
      <c r="Z791" s="46"/>
      <c r="AA791" s="46"/>
      <c r="AB791" s="46"/>
      <c r="AC791" s="46"/>
      <c r="AD791" s="46"/>
      <c r="AE791" s="46"/>
      <c r="AF791" s="46"/>
      <c r="AG791" s="46"/>
      <c r="AH791" s="46"/>
      <c r="AI791" s="46"/>
      <c r="AJ791" s="46"/>
      <c r="AK791" s="46"/>
      <c r="AL791" s="46"/>
    </row>
    <row r="792">
      <c r="A792" s="50"/>
      <c r="B792" s="46"/>
      <c r="C792" s="46"/>
      <c r="D792" s="46"/>
      <c r="E792" s="70"/>
      <c r="F792" s="50"/>
      <c r="G792" s="50"/>
      <c r="H792" s="50"/>
      <c r="I792" s="50"/>
      <c r="J792" s="102"/>
      <c r="K792" s="46"/>
      <c r="L792" s="46"/>
      <c r="M792" s="46"/>
      <c r="N792" s="46"/>
      <c r="O792" s="46"/>
      <c r="P792" s="46"/>
      <c r="Q792" s="46"/>
      <c r="R792" s="46"/>
      <c r="S792" s="46"/>
      <c r="T792" s="46"/>
      <c r="U792" s="46"/>
      <c r="V792" s="46"/>
      <c r="W792" s="46"/>
      <c r="X792" s="46"/>
      <c r="Y792" s="46"/>
      <c r="Z792" s="46"/>
      <c r="AA792" s="46"/>
      <c r="AB792" s="46"/>
      <c r="AC792" s="46"/>
      <c r="AD792" s="46"/>
      <c r="AE792" s="46"/>
      <c r="AF792" s="46"/>
      <c r="AG792" s="46"/>
      <c r="AH792" s="46"/>
      <c r="AI792" s="46"/>
      <c r="AJ792" s="46"/>
      <c r="AK792" s="46"/>
      <c r="AL792" s="46"/>
    </row>
    <row r="793">
      <c r="A793" s="50"/>
      <c r="B793" s="46"/>
      <c r="C793" s="46"/>
      <c r="D793" s="46"/>
      <c r="E793" s="70"/>
      <c r="F793" s="50"/>
      <c r="G793" s="50"/>
      <c r="H793" s="50"/>
      <c r="I793" s="50"/>
      <c r="J793" s="102"/>
      <c r="K793" s="46"/>
      <c r="L793" s="46"/>
      <c r="M793" s="46"/>
      <c r="N793" s="46"/>
      <c r="O793" s="46"/>
      <c r="P793" s="46"/>
      <c r="Q793" s="46"/>
      <c r="R793" s="46"/>
      <c r="S793" s="46"/>
      <c r="T793" s="46"/>
      <c r="U793" s="46"/>
      <c r="V793" s="46"/>
      <c r="W793" s="46"/>
      <c r="X793" s="46"/>
      <c r="Y793" s="46"/>
      <c r="Z793" s="46"/>
      <c r="AA793" s="46"/>
      <c r="AB793" s="46"/>
      <c r="AC793" s="46"/>
      <c r="AD793" s="46"/>
      <c r="AE793" s="46"/>
      <c r="AF793" s="46"/>
      <c r="AG793" s="46"/>
      <c r="AH793" s="46"/>
      <c r="AI793" s="46"/>
      <c r="AJ793" s="46"/>
      <c r="AK793" s="46"/>
      <c r="AL793" s="46"/>
    </row>
    <row r="794">
      <c r="A794" s="50"/>
      <c r="B794" s="46"/>
      <c r="C794" s="46"/>
      <c r="D794" s="46"/>
      <c r="E794" s="70"/>
      <c r="F794" s="50"/>
      <c r="G794" s="50"/>
      <c r="H794" s="50"/>
      <c r="I794" s="50"/>
      <c r="J794" s="102"/>
      <c r="K794" s="46"/>
      <c r="L794" s="46"/>
      <c r="M794" s="46"/>
      <c r="N794" s="46"/>
      <c r="O794" s="46"/>
      <c r="P794" s="46"/>
      <c r="Q794" s="46"/>
      <c r="R794" s="46"/>
      <c r="S794" s="46"/>
      <c r="T794" s="46"/>
      <c r="U794" s="46"/>
      <c r="V794" s="46"/>
      <c r="W794" s="46"/>
      <c r="X794" s="46"/>
      <c r="Y794" s="46"/>
      <c r="Z794" s="46"/>
      <c r="AA794" s="46"/>
      <c r="AB794" s="46"/>
      <c r="AC794" s="46"/>
      <c r="AD794" s="46"/>
      <c r="AE794" s="46"/>
      <c r="AF794" s="46"/>
      <c r="AG794" s="46"/>
      <c r="AH794" s="46"/>
      <c r="AI794" s="46"/>
      <c r="AJ794" s="46"/>
      <c r="AK794" s="46"/>
      <c r="AL794" s="46"/>
    </row>
    <row r="795">
      <c r="A795" s="50"/>
      <c r="B795" s="46"/>
      <c r="C795" s="46"/>
      <c r="D795" s="46"/>
      <c r="E795" s="70"/>
      <c r="F795" s="50"/>
      <c r="G795" s="50"/>
      <c r="H795" s="50"/>
      <c r="I795" s="50"/>
      <c r="J795" s="102"/>
      <c r="K795" s="46"/>
      <c r="L795" s="46"/>
      <c r="M795" s="46"/>
      <c r="N795" s="46"/>
      <c r="O795" s="46"/>
      <c r="P795" s="46"/>
      <c r="Q795" s="46"/>
      <c r="R795" s="46"/>
      <c r="S795" s="46"/>
      <c r="T795" s="46"/>
      <c r="U795" s="46"/>
      <c r="V795" s="46"/>
      <c r="W795" s="46"/>
      <c r="X795" s="46"/>
      <c r="Y795" s="46"/>
      <c r="Z795" s="46"/>
      <c r="AA795" s="46"/>
      <c r="AB795" s="46"/>
      <c r="AC795" s="46"/>
      <c r="AD795" s="46"/>
      <c r="AE795" s="46"/>
      <c r="AF795" s="46"/>
      <c r="AG795" s="46"/>
      <c r="AH795" s="46"/>
      <c r="AI795" s="46"/>
      <c r="AJ795" s="46"/>
      <c r="AK795" s="46"/>
      <c r="AL795" s="46"/>
    </row>
    <row r="796">
      <c r="A796" s="50"/>
      <c r="B796" s="46"/>
      <c r="C796" s="46"/>
      <c r="D796" s="46"/>
      <c r="E796" s="70"/>
      <c r="F796" s="50"/>
      <c r="G796" s="50"/>
      <c r="H796" s="50"/>
      <c r="I796" s="50"/>
      <c r="J796" s="102"/>
      <c r="K796" s="46"/>
      <c r="L796" s="46"/>
      <c r="M796" s="46"/>
      <c r="N796" s="46"/>
      <c r="O796" s="46"/>
      <c r="P796" s="46"/>
      <c r="Q796" s="46"/>
      <c r="R796" s="46"/>
      <c r="S796" s="46"/>
      <c r="T796" s="46"/>
      <c r="U796" s="46"/>
      <c r="V796" s="46"/>
      <c r="W796" s="46"/>
      <c r="X796" s="46"/>
      <c r="Y796" s="46"/>
      <c r="Z796" s="46"/>
      <c r="AA796" s="46"/>
      <c r="AB796" s="46"/>
      <c r="AC796" s="46"/>
      <c r="AD796" s="46"/>
      <c r="AE796" s="46"/>
      <c r="AF796" s="46"/>
      <c r="AG796" s="46"/>
      <c r="AH796" s="46"/>
      <c r="AI796" s="46"/>
      <c r="AJ796" s="46"/>
      <c r="AK796" s="46"/>
      <c r="AL796" s="46"/>
    </row>
    <row r="797">
      <c r="A797" s="50"/>
      <c r="B797" s="46"/>
      <c r="C797" s="46"/>
      <c r="D797" s="46"/>
      <c r="E797" s="70"/>
      <c r="F797" s="50"/>
      <c r="G797" s="50"/>
      <c r="H797" s="50"/>
      <c r="I797" s="50"/>
      <c r="J797" s="102"/>
      <c r="K797" s="46"/>
      <c r="L797" s="46"/>
      <c r="M797" s="46"/>
      <c r="N797" s="46"/>
      <c r="O797" s="46"/>
      <c r="P797" s="46"/>
      <c r="Q797" s="46"/>
      <c r="R797" s="46"/>
      <c r="S797" s="46"/>
      <c r="T797" s="46"/>
      <c r="U797" s="46"/>
      <c r="V797" s="46"/>
      <c r="W797" s="46"/>
      <c r="X797" s="46"/>
      <c r="Y797" s="46"/>
      <c r="Z797" s="46"/>
      <c r="AA797" s="46"/>
      <c r="AB797" s="46"/>
      <c r="AC797" s="46"/>
      <c r="AD797" s="46"/>
      <c r="AE797" s="46"/>
      <c r="AF797" s="46"/>
      <c r="AG797" s="46"/>
      <c r="AH797" s="46"/>
      <c r="AI797" s="46"/>
      <c r="AJ797" s="46"/>
      <c r="AK797" s="46"/>
      <c r="AL797" s="46"/>
    </row>
    <row r="798">
      <c r="A798" s="50"/>
      <c r="B798" s="46"/>
      <c r="C798" s="46"/>
      <c r="D798" s="46"/>
      <c r="E798" s="70"/>
      <c r="F798" s="50"/>
      <c r="G798" s="50"/>
      <c r="H798" s="50"/>
      <c r="I798" s="50"/>
      <c r="J798" s="102"/>
      <c r="K798" s="46"/>
      <c r="L798" s="46"/>
      <c r="M798" s="46"/>
      <c r="N798" s="46"/>
      <c r="O798" s="46"/>
      <c r="P798" s="46"/>
      <c r="Q798" s="46"/>
      <c r="R798" s="46"/>
      <c r="S798" s="46"/>
      <c r="T798" s="46"/>
      <c r="U798" s="46"/>
      <c r="V798" s="46"/>
      <c r="W798" s="46"/>
      <c r="X798" s="46"/>
      <c r="Y798" s="46"/>
      <c r="Z798" s="46"/>
      <c r="AA798" s="46"/>
      <c r="AB798" s="46"/>
      <c r="AC798" s="46"/>
      <c r="AD798" s="46"/>
      <c r="AE798" s="46"/>
      <c r="AF798" s="46"/>
      <c r="AG798" s="46"/>
      <c r="AH798" s="46"/>
      <c r="AI798" s="46"/>
      <c r="AJ798" s="46"/>
      <c r="AK798" s="46"/>
      <c r="AL798" s="46"/>
    </row>
    <row r="799">
      <c r="A799" s="50"/>
      <c r="B799" s="46"/>
      <c r="C799" s="46"/>
      <c r="D799" s="46"/>
      <c r="E799" s="70"/>
      <c r="F799" s="50"/>
      <c r="G799" s="50"/>
      <c r="H799" s="50"/>
      <c r="I799" s="50"/>
      <c r="J799" s="102"/>
      <c r="K799" s="46"/>
      <c r="L799" s="46"/>
      <c r="M799" s="46"/>
      <c r="N799" s="46"/>
      <c r="O799" s="46"/>
      <c r="P799" s="46"/>
      <c r="Q799" s="46"/>
      <c r="R799" s="46"/>
      <c r="S799" s="46"/>
      <c r="T799" s="46"/>
      <c r="U799" s="46"/>
      <c r="V799" s="46"/>
      <c r="W799" s="46"/>
      <c r="X799" s="46"/>
      <c r="Y799" s="46"/>
      <c r="Z799" s="46"/>
      <c r="AA799" s="46"/>
      <c r="AB799" s="46"/>
      <c r="AC799" s="46"/>
      <c r="AD799" s="46"/>
      <c r="AE799" s="46"/>
      <c r="AF799" s="46"/>
      <c r="AG799" s="46"/>
      <c r="AH799" s="46"/>
      <c r="AI799" s="46"/>
      <c r="AJ799" s="46"/>
      <c r="AK799" s="46"/>
      <c r="AL799" s="46"/>
    </row>
    <row r="800">
      <c r="A800" s="50"/>
      <c r="B800" s="46"/>
      <c r="C800" s="46"/>
      <c r="D800" s="46"/>
      <c r="E800" s="70"/>
      <c r="F800" s="50"/>
      <c r="G800" s="50"/>
      <c r="H800" s="50"/>
      <c r="I800" s="50"/>
      <c r="J800" s="102"/>
      <c r="K800" s="46"/>
      <c r="L800" s="46"/>
      <c r="M800" s="46"/>
      <c r="N800" s="46"/>
      <c r="O800" s="46"/>
      <c r="P800" s="46"/>
      <c r="Q800" s="46"/>
      <c r="R800" s="46"/>
      <c r="S800" s="46"/>
      <c r="T800" s="46"/>
      <c r="U800" s="46"/>
      <c r="V800" s="46"/>
      <c r="W800" s="46"/>
      <c r="X800" s="46"/>
      <c r="Y800" s="46"/>
      <c r="Z800" s="46"/>
      <c r="AA800" s="46"/>
      <c r="AB800" s="46"/>
      <c r="AC800" s="46"/>
      <c r="AD800" s="46"/>
      <c r="AE800" s="46"/>
      <c r="AF800" s="46"/>
      <c r="AG800" s="46"/>
      <c r="AH800" s="46"/>
      <c r="AI800" s="46"/>
      <c r="AJ800" s="46"/>
      <c r="AK800" s="46"/>
      <c r="AL800" s="46"/>
    </row>
    <row r="801">
      <c r="A801" s="50"/>
      <c r="B801" s="46"/>
      <c r="C801" s="46"/>
      <c r="D801" s="46"/>
      <c r="E801" s="70"/>
      <c r="F801" s="50"/>
      <c r="G801" s="50"/>
      <c r="H801" s="50"/>
      <c r="I801" s="50"/>
      <c r="J801" s="102"/>
      <c r="K801" s="46"/>
      <c r="L801" s="46"/>
      <c r="M801" s="46"/>
      <c r="N801" s="46"/>
      <c r="O801" s="46"/>
      <c r="P801" s="46"/>
      <c r="Q801" s="46"/>
      <c r="R801" s="46"/>
      <c r="S801" s="46"/>
      <c r="T801" s="46"/>
      <c r="U801" s="46"/>
      <c r="V801" s="46"/>
      <c r="W801" s="46"/>
      <c r="X801" s="46"/>
      <c r="Y801" s="46"/>
      <c r="Z801" s="46"/>
      <c r="AA801" s="46"/>
      <c r="AB801" s="46"/>
      <c r="AC801" s="46"/>
      <c r="AD801" s="46"/>
      <c r="AE801" s="46"/>
      <c r="AF801" s="46"/>
      <c r="AG801" s="46"/>
      <c r="AH801" s="46"/>
      <c r="AI801" s="46"/>
      <c r="AJ801" s="46"/>
      <c r="AK801" s="46"/>
      <c r="AL801" s="46"/>
    </row>
    <row r="802">
      <c r="A802" s="50"/>
      <c r="B802" s="46"/>
      <c r="C802" s="46"/>
      <c r="D802" s="46"/>
      <c r="E802" s="70"/>
      <c r="F802" s="50"/>
      <c r="G802" s="50"/>
      <c r="H802" s="50"/>
      <c r="I802" s="50"/>
      <c r="J802" s="102"/>
      <c r="K802" s="46"/>
      <c r="L802" s="46"/>
      <c r="M802" s="46"/>
      <c r="N802" s="46"/>
      <c r="O802" s="46"/>
      <c r="P802" s="46"/>
      <c r="Q802" s="46"/>
      <c r="R802" s="46"/>
      <c r="S802" s="46"/>
      <c r="T802" s="46"/>
      <c r="U802" s="46"/>
      <c r="V802" s="46"/>
      <c r="W802" s="46"/>
      <c r="X802" s="46"/>
      <c r="Y802" s="46"/>
      <c r="Z802" s="46"/>
      <c r="AA802" s="46"/>
      <c r="AB802" s="46"/>
      <c r="AC802" s="46"/>
      <c r="AD802" s="46"/>
      <c r="AE802" s="46"/>
      <c r="AF802" s="46"/>
      <c r="AG802" s="46"/>
      <c r="AH802" s="46"/>
      <c r="AI802" s="46"/>
      <c r="AJ802" s="46"/>
      <c r="AK802" s="46"/>
      <c r="AL802" s="46"/>
    </row>
    <row r="803">
      <c r="A803" s="50"/>
      <c r="B803" s="46"/>
      <c r="C803" s="46"/>
      <c r="D803" s="46"/>
      <c r="E803" s="70"/>
      <c r="F803" s="50"/>
      <c r="G803" s="50"/>
      <c r="H803" s="50"/>
      <c r="I803" s="50"/>
      <c r="J803" s="102"/>
      <c r="K803" s="46"/>
      <c r="L803" s="46"/>
      <c r="M803" s="46"/>
      <c r="N803" s="46"/>
      <c r="O803" s="46"/>
      <c r="P803" s="46"/>
      <c r="Q803" s="46"/>
      <c r="R803" s="46"/>
      <c r="S803" s="46"/>
      <c r="T803" s="46"/>
      <c r="U803" s="46"/>
      <c r="V803" s="46"/>
      <c r="W803" s="46"/>
      <c r="X803" s="46"/>
      <c r="Y803" s="46"/>
      <c r="Z803" s="46"/>
      <c r="AA803" s="46"/>
      <c r="AB803" s="46"/>
      <c r="AC803" s="46"/>
      <c r="AD803" s="46"/>
      <c r="AE803" s="46"/>
      <c r="AF803" s="46"/>
      <c r="AG803" s="46"/>
      <c r="AH803" s="46"/>
      <c r="AI803" s="46"/>
      <c r="AJ803" s="46"/>
      <c r="AK803" s="46"/>
      <c r="AL803" s="46"/>
    </row>
    <row r="804">
      <c r="A804" s="50"/>
      <c r="B804" s="46"/>
      <c r="C804" s="46"/>
      <c r="D804" s="46"/>
      <c r="E804" s="70"/>
      <c r="F804" s="50"/>
      <c r="G804" s="50"/>
      <c r="H804" s="50"/>
      <c r="I804" s="50"/>
      <c r="J804" s="102"/>
      <c r="K804" s="46"/>
      <c r="L804" s="46"/>
      <c r="M804" s="46"/>
      <c r="N804" s="46"/>
      <c r="O804" s="46"/>
      <c r="P804" s="46"/>
      <c r="Q804" s="46"/>
      <c r="R804" s="46"/>
      <c r="S804" s="46"/>
      <c r="T804" s="46"/>
      <c r="U804" s="46"/>
      <c r="V804" s="46"/>
      <c r="W804" s="46"/>
      <c r="X804" s="46"/>
      <c r="Y804" s="46"/>
      <c r="Z804" s="46"/>
      <c r="AA804" s="46"/>
      <c r="AB804" s="46"/>
      <c r="AC804" s="46"/>
      <c r="AD804" s="46"/>
      <c r="AE804" s="46"/>
      <c r="AF804" s="46"/>
      <c r="AG804" s="46"/>
      <c r="AH804" s="46"/>
      <c r="AI804" s="46"/>
      <c r="AJ804" s="46"/>
      <c r="AK804" s="46"/>
      <c r="AL804" s="46"/>
    </row>
    <row r="805">
      <c r="A805" s="50"/>
      <c r="B805" s="46"/>
      <c r="C805" s="46"/>
      <c r="D805" s="46"/>
      <c r="E805" s="70"/>
      <c r="F805" s="50"/>
      <c r="G805" s="50"/>
      <c r="H805" s="50"/>
      <c r="I805" s="50"/>
      <c r="J805" s="102"/>
      <c r="K805" s="46"/>
      <c r="L805" s="46"/>
      <c r="M805" s="46"/>
      <c r="N805" s="46"/>
      <c r="O805" s="46"/>
      <c r="P805" s="46"/>
      <c r="Q805" s="46"/>
      <c r="R805" s="46"/>
      <c r="S805" s="46"/>
      <c r="T805" s="46"/>
      <c r="U805" s="46"/>
      <c r="V805" s="46"/>
      <c r="W805" s="46"/>
      <c r="X805" s="46"/>
      <c r="Y805" s="46"/>
      <c r="Z805" s="46"/>
      <c r="AA805" s="46"/>
      <c r="AB805" s="46"/>
      <c r="AC805" s="46"/>
      <c r="AD805" s="46"/>
      <c r="AE805" s="46"/>
      <c r="AF805" s="46"/>
      <c r="AG805" s="46"/>
      <c r="AH805" s="46"/>
      <c r="AI805" s="46"/>
      <c r="AJ805" s="46"/>
      <c r="AK805" s="46"/>
      <c r="AL805" s="46"/>
    </row>
    <row r="806">
      <c r="A806" s="50"/>
      <c r="B806" s="46"/>
      <c r="C806" s="46"/>
      <c r="D806" s="46"/>
      <c r="E806" s="70"/>
      <c r="F806" s="50"/>
      <c r="G806" s="50"/>
      <c r="H806" s="50"/>
      <c r="I806" s="50"/>
      <c r="J806" s="102"/>
      <c r="K806" s="46"/>
      <c r="L806" s="46"/>
      <c r="M806" s="46"/>
      <c r="N806" s="46"/>
      <c r="O806" s="46"/>
      <c r="P806" s="46"/>
      <c r="Q806" s="46"/>
      <c r="R806" s="46"/>
      <c r="S806" s="46"/>
      <c r="T806" s="46"/>
      <c r="U806" s="46"/>
      <c r="V806" s="46"/>
      <c r="W806" s="46"/>
      <c r="X806" s="46"/>
      <c r="Y806" s="46"/>
      <c r="Z806" s="46"/>
      <c r="AA806" s="46"/>
      <c r="AB806" s="46"/>
      <c r="AC806" s="46"/>
      <c r="AD806" s="46"/>
      <c r="AE806" s="46"/>
      <c r="AF806" s="46"/>
      <c r="AG806" s="46"/>
      <c r="AH806" s="46"/>
      <c r="AI806" s="46"/>
      <c r="AJ806" s="46"/>
      <c r="AK806" s="46"/>
      <c r="AL806" s="46"/>
    </row>
    <row r="807">
      <c r="A807" s="50"/>
      <c r="B807" s="46"/>
      <c r="C807" s="46"/>
      <c r="D807" s="46"/>
      <c r="E807" s="70"/>
      <c r="F807" s="50"/>
      <c r="G807" s="50"/>
      <c r="H807" s="50"/>
      <c r="I807" s="50"/>
      <c r="J807" s="102"/>
      <c r="K807" s="46"/>
      <c r="L807" s="46"/>
      <c r="M807" s="46"/>
      <c r="N807" s="46"/>
      <c r="O807" s="46"/>
      <c r="P807" s="46"/>
      <c r="Q807" s="46"/>
      <c r="R807" s="46"/>
      <c r="S807" s="46"/>
      <c r="T807" s="46"/>
      <c r="U807" s="46"/>
      <c r="V807" s="46"/>
      <c r="W807" s="46"/>
      <c r="X807" s="46"/>
      <c r="Y807" s="46"/>
      <c r="Z807" s="46"/>
      <c r="AA807" s="46"/>
      <c r="AB807" s="46"/>
      <c r="AC807" s="46"/>
      <c r="AD807" s="46"/>
      <c r="AE807" s="46"/>
      <c r="AF807" s="46"/>
      <c r="AG807" s="46"/>
      <c r="AH807" s="46"/>
      <c r="AI807" s="46"/>
      <c r="AJ807" s="46"/>
      <c r="AK807" s="46"/>
      <c r="AL807" s="46"/>
    </row>
    <row r="808">
      <c r="A808" s="50"/>
      <c r="B808" s="46"/>
      <c r="C808" s="46"/>
      <c r="D808" s="46"/>
      <c r="E808" s="70"/>
      <c r="F808" s="50"/>
      <c r="G808" s="50"/>
      <c r="H808" s="50"/>
      <c r="I808" s="50"/>
      <c r="J808" s="102"/>
      <c r="K808" s="46"/>
      <c r="L808" s="46"/>
      <c r="M808" s="46"/>
      <c r="N808" s="46"/>
      <c r="O808" s="46"/>
      <c r="P808" s="46"/>
      <c r="Q808" s="46"/>
      <c r="R808" s="46"/>
      <c r="S808" s="46"/>
      <c r="T808" s="46"/>
      <c r="U808" s="46"/>
      <c r="V808" s="46"/>
      <c r="W808" s="46"/>
      <c r="X808" s="46"/>
      <c r="Y808" s="46"/>
      <c r="Z808" s="46"/>
      <c r="AA808" s="46"/>
      <c r="AB808" s="46"/>
      <c r="AC808" s="46"/>
      <c r="AD808" s="46"/>
      <c r="AE808" s="46"/>
      <c r="AF808" s="46"/>
      <c r="AG808" s="46"/>
      <c r="AH808" s="46"/>
      <c r="AI808" s="46"/>
      <c r="AJ808" s="46"/>
      <c r="AK808" s="46"/>
      <c r="AL808" s="46"/>
    </row>
    <row r="809">
      <c r="A809" s="50"/>
      <c r="B809" s="46"/>
      <c r="C809" s="46"/>
      <c r="D809" s="46"/>
      <c r="E809" s="70"/>
      <c r="F809" s="50"/>
      <c r="G809" s="50"/>
      <c r="H809" s="50"/>
      <c r="I809" s="50"/>
      <c r="J809" s="102"/>
      <c r="K809" s="46"/>
      <c r="L809" s="46"/>
      <c r="M809" s="46"/>
      <c r="N809" s="46"/>
      <c r="O809" s="46"/>
      <c r="P809" s="46"/>
      <c r="Q809" s="46"/>
      <c r="R809" s="46"/>
      <c r="S809" s="46"/>
      <c r="T809" s="46"/>
      <c r="U809" s="46"/>
      <c r="V809" s="46"/>
      <c r="W809" s="46"/>
      <c r="X809" s="46"/>
      <c r="Y809" s="46"/>
      <c r="Z809" s="46"/>
      <c r="AA809" s="46"/>
      <c r="AB809" s="46"/>
      <c r="AC809" s="46"/>
      <c r="AD809" s="46"/>
      <c r="AE809" s="46"/>
      <c r="AF809" s="46"/>
      <c r="AG809" s="46"/>
      <c r="AH809" s="46"/>
      <c r="AI809" s="46"/>
      <c r="AJ809" s="46"/>
      <c r="AK809" s="46"/>
      <c r="AL809" s="46"/>
    </row>
    <row r="810">
      <c r="A810" s="50"/>
      <c r="B810" s="46"/>
      <c r="C810" s="46"/>
      <c r="D810" s="46"/>
      <c r="E810" s="70"/>
      <c r="F810" s="50"/>
      <c r="G810" s="50"/>
      <c r="H810" s="50"/>
      <c r="I810" s="50"/>
      <c r="J810" s="102"/>
      <c r="K810" s="46"/>
      <c r="L810" s="46"/>
      <c r="M810" s="46"/>
      <c r="N810" s="46"/>
      <c r="O810" s="46"/>
      <c r="P810" s="46"/>
      <c r="Q810" s="46"/>
      <c r="R810" s="46"/>
      <c r="S810" s="46"/>
      <c r="T810" s="46"/>
      <c r="U810" s="46"/>
      <c r="V810" s="46"/>
      <c r="W810" s="46"/>
      <c r="X810" s="46"/>
      <c r="Y810" s="46"/>
      <c r="Z810" s="46"/>
      <c r="AA810" s="46"/>
      <c r="AB810" s="46"/>
      <c r="AC810" s="46"/>
      <c r="AD810" s="46"/>
      <c r="AE810" s="46"/>
      <c r="AF810" s="46"/>
      <c r="AG810" s="46"/>
      <c r="AH810" s="46"/>
      <c r="AI810" s="46"/>
      <c r="AJ810" s="46"/>
      <c r="AK810" s="46"/>
      <c r="AL810" s="46"/>
    </row>
    <row r="811">
      <c r="A811" s="50"/>
      <c r="B811" s="46"/>
      <c r="C811" s="46"/>
      <c r="D811" s="46"/>
      <c r="E811" s="70"/>
      <c r="F811" s="50"/>
      <c r="G811" s="50"/>
      <c r="H811" s="50"/>
      <c r="I811" s="50"/>
      <c r="J811" s="102"/>
      <c r="K811" s="46"/>
      <c r="L811" s="46"/>
      <c r="M811" s="46"/>
      <c r="N811" s="46"/>
      <c r="O811" s="46"/>
      <c r="P811" s="46"/>
      <c r="Q811" s="46"/>
      <c r="R811" s="46"/>
      <c r="S811" s="46"/>
      <c r="T811" s="46"/>
      <c r="U811" s="46"/>
      <c r="V811" s="46"/>
      <c r="W811" s="46"/>
      <c r="X811" s="46"/>
      <c r="Y811" s="46"/>
      <c r="Z811" s="46"/>
      <c r="AA811" s="46"/>
      <c r="AB811" s="46"/>
      <c r="AC811" s="46"/>
      <c r="AD811" s="46"/>
      <c r="AE811" s="46"/>
      <c r="AF811" s="46"/>
      <c r="AG811" s="46"/>
      <c r="AH811" s="46"/>
      <c r="AI811" s="46"/>
      <c r="AJ811" s="46"/>
      <c r="AK811" s="46"/>
      <c r="AL811" s="46"/>
    </row>
    <row r="812">
      <c r="A812" s="50"/>
      <c r="B812" s="46"/>
      <c r="C812" s="46"/>
      <c r="D812" s="46"/>
      <c r="E812" s="70"/>
      <c r="F812" s="50"/>
      <c r="G812" s="50"/>
      <c r="H812" s="50"/>
      <c r="I812" s="50"/>
      <c r="J812" s="102"/>
      <c r="K812" s="46"/>
      <c r="L812" s="46"/>
      <c r="M812" s="46"/>
      <c r="N812" s="46"/>
      <c r="O812" s="46"/>
      <c r="P812" s="46"/>
      <c r="Q812" s="46"/>
      <c r="R812" s="46"/>
      <c r="S812" s="46"/>
      <c r="T812" s="46"/>
      <c r="U812" s="46"/>
      <c r="V812" s="46"/>
      <c r="W812" s="46"/>
      <c r="X812" s="46"/>
      <c r="Y812" s="46"/>
      <c r="Z812" s="46"/>
      <c r="AA812" s="46"/>
      <c r="AB812" s="46"/>
      <c r="AC812" s="46"/>
      <c r="AD812" s="46"/>
      <c r="AE812" s="46"/>
      <c r="AF812" s="46"/>
      <c r="AG812" s="46"/>
      <c r="AH812" s="46"/>
      <c r="AI812" s="46"/>
      <c r="AJ812" s="46"/>
      <c r="AK812" s="46"/>
      <c r="AL812" s="46"/>
    </row>
    <row r="813">
      <c r="A813" s="50"/>
      <c r="B813" s="46"/>
      <c r="C813" s="46"/>
      <c r="D813" s="46"/>
      <c r="E813" s="70"/>
      <c r="F813" s="50"/>
      <c r="G813" s="50"/>
      <c r="H813" s="50"/>
      <c r="I813" s="50"/>
      <c r="J813" s="102"/>
      <c r="K813" s="46"/>
      <c r="L813" s="46"/>
      <c r="M813" s="46"/>
      <c r="N813" s="46"/>
      <c r="O813" s="46"/>
      <c r="P813" s="46"/>
      <c r="Q813" s="46"/>
      <c r="R813" s="46"/>
      <c r="S813" s="46"/>
      <c r="T813" s="46"/>
      <c r="U813" s="46"/>
      <c r="V813" s="46"/>
      <c r="W813" s="46"/>
      <c r="X813" s="46"/>
      <c r="Y813" s="46"/>
      <c r="Z813" s="46"/>
      <c r="AA813" s="46"/>
      <c r="AB813" s="46"/>
      <c r="AC813" s="46"/>
      <c r="AD813" s="46"/>
      <c r="AE813" s="46"/>
      <c r="AF813" s="46"/>
      <c r="AG813" s="46"/>
      <c r="AH813" s="46"/>
      <c r="AI813" s="46"/>
      <c r="AJ813" s="46"/>
      <c r="AK813" s="46"/>
      <c r="AL813" s="46"/>
    </row>
    <row r="814">
      <c r="A814" s="50"/>
      <c r="B814" s="46"/>
      <c r="C814" s="46"/>
      <c r="D814" s="46"/>
      <c r="E814" s="70"/>
      <c r="F814" s="50"/>
      <c r="G814" s="50"/>
      <c r="H814" s="50"/>
      <c r="I814" s="50"/>
      <c r="J814" s="102"/>
      <c r="K814" s="46"/>
      <c r="L814" s="46"/>
      <c r="M814" s="46"/>
      <c r="N814" s="46"/>
      <c r="O814" s="46"/>
      <c r="P814" s="46"/>
      <c r="Q814" s="46"/>
      <c r="R814" s="46"/>
      <c r="S814" s="46"/>
      <c r="T814" s="46"/>
      <c r="U814" s="46"/>
      <c r="V814" s="46"/>
      <c r="W814" s="46"/>
      <c r="X814" s="46"/>
      <c r="Y814" s="46"/>
      <c r="Z814" s="46"/>
      <c r="AA814" s="46"/>
      <c r="AB814" s="46"/>
      <c r="AC814" s="46"/>
      <c r="AD814" s="46"/>
      <c r="AE814" s="46"/>
      <c r="AF814" s="46"/>
      <c r="AG814" s="46"/>
      <c r="AH814" s="46"/>
      <c r="AI814" s="46"/>
      <c r="AJ814" s="46"/>
      <c r="AK814" s="46"/>
      <c r="AL814" s="46"/>
    </row>
    <row r="815">
      <c r="A815" s="50"/>
      <c r="B815" s="46"/>
      <c r="C815" s="46"/>
      <c r="D815" s="46"/>
      <c r="E815" s="70"/>
      <c r="F815" s="50"/>
      <c r="G815" s="50"/>
      <c r="H815" s="50"/>
      <c r="I815" s="50"/>
      <c r="J815" s="102"/>
      <c r="K815" s="46"/>
      <c r="L815" s="46"/>
      <c r="M815" s="46"/>
      <c r="N815" s="46"/>
      <c r="O815" s="46"/>
      <c r="P815" s="46"/>
      <c r="Q815" s="46"/>
      <c r="R815" s="46"/>
      <c r="S815" s="46"/>
      <c r="T815" s="46"/>
      <c r="U815" s="46"/>
      <c r="V815" s="46"/>
      <c r="W815" s="46"/>
      <c r="X815" s="46"/>
      <c r="Y815" s="46"/>
      <c r="Z815" s="46"/>
      <c r="AA815" s="46"/>
      <c r="AB815" s="46"/>
      <c r="AC815" s="46"/>
      <c r="AD815" s="46"/>
      <c r="AE815" s="46"/>
      <c r="AF815" s="46"/>
      <c r="AG815" s="46"/>
      <c r="AH815" s="46"/>
      <c r="AI815" s="46"/>
      <c r="AJ815" s="46"/>
      <c r="AK815" s="46"/>
      <c r="AL815" s="46"/>
    </row>
    <row r="816">
      <c r="A816" s="50"/>
      <c r="B816" s="46"/>
      <c r="C816" s="46"/>
      <c r="D816" s="46"/>
      <c r="E816" s="70"/>
      <c r="F816" s="50"/>
      <c r="G816" s="50"/>
      <c r="H816" s="50"/>
      <c r="I816" s="50"/>
      <c r="J816" s="102"/>
      <c r="K816" s="46"/>
      <c r="L816" s="46"/>
      <c r="M816" s="46"/>
      <c r="N816" s="46"/>
      <c r="O816" s="46"/>
      <c r="P816" s="46"/>
      <c r="Q816" s="46"/>
      <c r="R816" s="46"/>
      <c r="S816" s="46"/>
      <c r="T816" s="46"/>
      <c r="U816" s="46"/>
      <c r="V816" s="46"/>
      <c r="W816" s="46"/>
      <c r="X816" s="46"/>
      <c r="Y816" s="46"/>
      <c r="Z816" s="46"/>
      <c r="AA816" s="46"/>
      <c r="AB816" s="46"/>
      <c r="AC816" s="46"/>
      <c r="AD816" s="46"/>
      <c r="AE816" s="46"/>
      <c r="AF816" s="46"/>
      <c r="AG816" s="46"/>
      <c r="AH816" s="46"/>
      <c r="AI816" s="46"/>
      <c r="AJ816" s="46"/>
      <c r="AK816" s="46"/>
      <c r="AL816" s="46"/>
    </row>
    <row r="817">
      <c r="A817" s="50"/>
      <c r="B817" s="46"/>
      <c r="C817" s="46"/>
      <c r="D817" s="46"/>
      <c r="E817" s="70"/>
      <c r="F817" s="50"/>
      <c r="G817" s="50"/>
      <c r="H817" s="50"/>
      <c r="I817" s="50"/>
      <c r="J817" s="102"/>
      <c r="K817" s="46"/>
      <c r="L817" s="46"/>
      <c r="M817" s="46"/>
      <c r="N817" s="46"/>
      <c r="O817" s="46"/>
      <c r="P817" s="46"/>
      <c r="Q817" s="46"/>
      <c r="R817" s="46"/>
      <c r="S817" s="46"/>
      <c r="T817" s="46"/>
      <c r="U817" s="46"/>
      <c r="V817" s="46"/>
      <c r="W817" s="46"/>
      <c r="X817" s="46"/>
      <c r="Y817" s="46"/>
      <c r="Z817" s="46"/>
      <c r="AA817" s="46"/>
      <c r="AB817" s="46"/>
      <c r="AC817" s="46"/>
      <c r="AD817" s="46"/>
      <c r="AE817" s="46"/>
      <c r="AF817" s="46"/>
      <c r="AG817" s="46"/>
      <c r="AH817" s="46"/>
      <c r="AI817" s="46"/>
      <c r="AJ817" s="46"/>
      <c r="AK817" s="46"/>
      <c r="AL817" s="46"/>
    </row>
    <row r="818">
      <c r="A818" s="50"/>
      <c r="B818" s="46"/>
      <c r="C818" s="46"/>
      <c r="D818" s="46"/>
      <c r="E818" s="70"/>
      <c r="F818" s="50"/>
      <c r="G818" s="50"/>
      <c r="H818" s="50"/>
      <c r="I818" s="50"/>
      <c r="J818" s="102"/>
      <c r="K818" s="46"/>
      <c r="L818" s="46"/>
      <c r="M818" s="46"/>
      <c r="N818" s="46"/>
      <c r="O818" s="46"/>
      <c r="P818" s="46"/>
      <c r="Q818" s="46"/>
      <c r="R818" s="46"/>
      <c r="S818" s="46"/>
      <c r="T818" s="46"/>
      <c r="U818" s="46"/>
      <c r="V818" s="46"/>
      <c r="W818" s="46"/>
      <c r="X818" s="46"/>
      <c r="Y818" s="46"/>
      <c r="Z818" s="46"/>
      <c r="AA818" s="46"/>
      <c r="AB818" s="46"/>
      <c r="AC818" s="46"/>
      <c r="AD818" s="46"/>
      <c r="AE818" s="46"/>
      <c r="AF818" s="46"/>
      <c r="AG818" s="46"/>
      <c r="AH818" s="46"/>
      <c r="AI818" s="46"/>
      <c r="AJ818" s="46"/>
      <c r="AK818" s="46"/>
      <c r="AL818" s="46"/>
    </row>
    <row r="819">
      <c r="A819" s="50"/>
      <c r="B819" s="46"/>
      <c r="C819" s="46"/>
      <c r="D819" s="46"/>
      <c r="E819" s="70"/>
      <c r="F819" s="50"/>
      <c r="G819" s="50"/>
      <c r="H819" s="50"/>
      <c r="I819" s="50"/>
      <c r="J819" s="102"/>
      <c r="K819" s="46"/>
      <c r="L819" s="46"/>
      <c r="M819" s="46"/>
      <c r="N819" s="46"/>
      <c r="O819" s="46"/>
      <c r="P819" s="46"/>
      <c r="Q819" s="46"/>
      <c r="R819" s="46"/>
      <c r="S819" s="46"/>
      <c r="T819" s="46"/>
      <c r="U819" s="46"/>
      <c r="V819" s="46"/>
      <c r="W819" s="46"/>
      <c r="X819" s="46"/>
      <c r="Y819" s="46"/>
      <c r="Z819" s="46"/>
      <c r="AA819" s="46"/>
      <c r="AB819" s="46"/>
      <c r="AC819" s="46"/>
      <c r="AD819" s="46"/>
      <c r="AE819" s="46"/>
      <c r="AF819" s="46"/>
      <c r="AG819" s="46"/>
      <c r="AH819" s="46"/>
      <c r="AI819" s="46"/>
      <c r="AJ819" s="46"/>
      <c r="AK819" s="46"/>
      <c r="AL819" s="46"/>
    </row>
    <row r="820">
      <c r="A820" s="50"/>
      <c r="B820" s="46"/>
      <c r="C820" s="46"/>
      <c r="D820" s="46"/>
      <c r="E820" s="70"/>
      <c r="F820" s="50"/>
      <c r="G820" s="50"/>
      <c r="H820" s="50"/>
      <c r="I820" s="50"/>
      <c r="J820" s="102"/>
      <c r="K820" s="46"/>
      <c r="L820" s="46"/>
      <c r="M820" s="46"/>
      <c r="N820" s="46"/>
      <c r="O820" s="46"/>
      <c r="P820" s="46"/>
      <c r="Q820" s="46"/>
      <c r="R820" s="46"/>
      <c r="S820" s="46"/>
      <c r="T820" s="46"/>
      <c r="U820" s="46"/>
      <c r="V820" s="46"/>
      <c r="W820" s="46"/>
      <c r="X820" s="46"/>
      <c r="Y820" s="46"/>
      <c r="Z820" s="46"/>
      <c r="AA820" s="46"/>
      <c r="AB820" s="46"/>
      <c r="AC820" s="46"/>
      <c r="AD820" s="46"/>
      <c r="AE820" s="46"/>
      <c r="AF820" s="46"/>
      <c r="AG820" s="46"/>
      <c r="AH820" s="46"/>
      <c r="AI820" s="46"/>
      <c r="AJ820" s="46"/>
      <c r="AK820" s="46"/>
      <c r="AL820" s="46"/>
    </row>
    <row r="821">
      <c r="A821" s="50"/>
      <c r="B821" s="46"/>
      <c r="C821" s="46"/>
      <c r="D821" s="46"/>
      <c r="E821" s="70"/>
      <c r="F821" s="50"/>
      <c r="G821" s="50"/>
      <c r="H821" s="50"/>
      <c r="I821" s="50"/>
      <c r="J821" s="102"/>
      <c r="K821" s="46"/>
      <c r="L821" s="46"/>
      <c r="M821" s="46"/>
      <c r="N821" s="46"/>
      <c r="O821" s="46"/>
      <c r="P821" s="46"/>
      <c r="Q821" s="46"/>
      <c r="R821" s="46"/>
      <c r="S821" s="46"/>
      <c r="T821" s="46"/>
      <c r="U821" s="46"/>
      <c r="V821" s="46"/>
      <c r="W821" s="46"/>
      <c r="X821" s="46"/>
      <c r="Y821" s="46"/>
      <c r="Z821" s="46"/>
      <c r="AA821" s="46"/>
      <c r="AB821" s="46"/>
      <c r="AC821" s="46"/>
      <c r="AD821" s="46"/>
      <c r="AE821" s="46"/>
      <c r="AF821" s="46"/>
      <c r="AG821" s="46"/>
      <c r="AH821" s="46"/>
      <c r="AI821" s="46"/>
      <c r="AJ821" s="46"/>
      <c r="AK821" s="46"/>
      <c r="AL821" s="46"/>
    </row>
    <row r="822">
      <c r="A822" s="50"/>
      <c r="B822" s="46"/>
      <c r="C822" s="46"/>
      <c r="D822" s="46"/>
      <c r="E822" s="70"/>
      <c r="F822" s="50"/>
      <c r="G822" s="50"/>
      <c r="H822" s="50"/>
      <c r="I822" s="50"/>
      <c r="J822" s="102"/>
      <c r="K822" s="46"/>
      <c r="L822" s="46"/>
      <c r="M822" s="46"/>
      <c r="N822" s="46"/>
      <c r="O822" s="46"/>
      <c r="P822" s="46"/>
      <c r="Q822" s="46"/>
      <c r="R822" s="46"/>
      <c r="S822" s="46"/>
      <c r="T822" s="46"/>
      <c r="U822" s="46"/>
      <c r="V822" s="46"/>
      <c r="W822" s="46"/>
      <c r="X822" s="46"/>
      <c r="Y822" s="46"/>
      <c r="Z822" s="46"/>
      <c r="AA822" s="46"/>
      <c r="AB822" s="46"/>
      <c r="AC822" s="46"/>
      <c r="AD822" s="46"/>
      <c r="AE822" s="46"/>
      <c r="AF822" s="46"/>
      <c r="AG822" s="46"/>
      <c r="AH822" s="46"/>
      <c r="AI822" s="46"/>
      <c r="AJ822" s="46"/>
      <c r="AK822" s="46"/>
      <c r="AL822" s="46"/>
    </row>
    <row r="823">
      <c r="A823" s="50"/>
      <c r="B823" s="46"/>
      <c r="C823" s="46"/>
      <c r="D823" s="46"/>
      <c r="E823" s="70"/>
      <c r="F823" s="50"/>
      <c r="G823" s="50"/>
      <c r="H823" s="50"/>
      <c r="I823" s="50"/>
      <c r="J823" s="102"/>
      <c r="K823" s="46"/>
      <c r="L823" s="46"/>
      <c r="M823" s="46"/>
      <c r="N823" s="46"/>
      <c r="O823" s="46"/>
      <c r="P823" s="46"/>
      <c r="Q823" s="46"/>
      <c r="R823" s="46"/>
      <c r="S823" s="46"/>
      <c r="T823" s="46"/>
      <c r="U823" s="46"/>
      <c r="V823" s="46"/>
      <c r="W823" s="46"/>
      <c r="X823" s="46"/>
      <c r="Y823" s="46"/>
      <c r="Z823" s="46"/>
      <c r="AA823" s="46"/>
      <c r="AB823" s="46"/>
      <c r="AC823" s="46"/>
      <c r="AD823" s="46"/>
      <c r="AE823" s="46"/>
      <c r="AF823" s="46"/>
      <c r="AG823" s="46"/>
      <c r="AH823" s="46"/>
      <c r="AI823" s="46"/>
      <c r="AJ823" s="46"/>
      <c r="AK823" s="46"/>
      <c r="AL823" s="46"/>
    </row>
    <row r="824">
      <c r="A824" s="50"/>
      <c r="B824" s="46"/>
      <c r="C824" s="46"/>
      <c r="D824" s="46"/>
      <c r="E824" s="70"/>
      <c r="F824" s="50"/>
      <c r="G824" s="50"/>
      <c r="H824" s="50"/>
      <c r="I824" s="50"/>
      <c r="J824" s="102"/>
      <c r="K824" s="46"/>
      <c r="L824" s="46"/>
      <c r="M824" s="46"/>
      <c r="N824" s="46"/>
      <c r="O824" s="46"/>
      <c r="P824" s="46"/>
      <c r="Q824" s="46"/>
      <c r="R824" s="46"/>
      <c r="S824" s="46"/>
      <c r="T824" s="46"/>
      <c r="U824" s="46"/>
      <c r="V824" s="46"/>
      <c r="W824" s="46"/>
      <c r="X824" s="46"/>
      <c r="Y824" s="46"/>
      <c r="Z824" s="46"/>
      <c r="AA824" s="46"/>
      <c r="AB824" s="46"/>
      <c r="AC824" s="46"/>
      <c r="AD824" s="46"/>
      <c r="AE824" s="46"/>
      <c r="AF824" s="46"/>
      <c r="AG824" s="46"/>
      <c r="AH824" s="46"/>
      <c r="AI824" s="46"/>
      <c r="AJ824" s="46"/>
      <c r="AK824" s="46"/>
      <c r="AL824" s="46"/>
    </row>
    <row r="825">
      <c r="A825" s="50"/>
      <c r="B825" s="46"/>
      <c r="C825" s="46"/>
      <c r="D825" s="46"/>
      <c r="E825" s="70"/>
      <c r="F825" s="50"/>
      <c r="G825" s="50"/>
      <c r="H825" s="50"/>
      <c r="I825" s="50"/>
      <c r="J825" s="102"/>
      <c r="K825" s="46"/>
      <c r="L825" s="46"/>
      <c r="M825" s="46"/>
      <c r="N825" s="46"/>
      <c r="O825" s="46"/>
      <c r="P825" s="46"/>
      <c r="Q825" s="46"/>
      <c r="R825" s="46"/>
      <c r="S825" s="46"/>
      <c r="T825" s="46"/>
      <c r="U825" s="46"/>
      <c r="V825" s="46"/>
      <c r="W825" s="46"/>
      <c r="X825" s="46"/>
      <c r="Y825" s="46"/>
      <c r="Z825" s="46"/>
      <c r="AA825" s="46"/>
      <c r="AB825" s="46"/>
      <c r="AC825" s="46"/>
      <c r="AD825" s="46"/>
      <c r="AE825" s="46"/>
      <c r="AF825" s="46"/>
      <c r="AG825" s="46"/>
      <c r="AH825" s="46"/>
      <c r="AI825" s="46"/>
      <c r="AJ825" s="46"/>
      <c r="AK825" s="46"/>
      <c r="AL825" s="46"/>
    </row>
    <row r="826">
      <c r="A826" s="50"/>
      <c r="B826" s="46"/>
      <c r="C826" s="46"/>
      <c r="D826" s="46"/>
      <c r="E826" s="70"/>
      <c r="F826" s="50"/>
      <c r="G826" s="50"/>
      <c r="H826" s="50"/>
      <c r="I826" s="50"/>
      <c r="J826" s="102"/>
      <c r="K826" s="46"/>
      <c r="L826" s="46"/>
      <c r="M826" s="46"/>
      <c r="N826" s="46"/>
      <c r="O826" s="46"/>
      <c r="P826" s="46"/>
      <c r="Q826" s="46"/>
      <c r="R826" s="46"/>
      <c r="S826" s="46"/>
      <c r="T826" s="46"/>
      <c r="U826" s="46"/>
      <c r="V826" s="46"/>
      <c r="W826" s="46"/>
      <c r="X826" s="46"/>
      <c r="Y826" s="46"/>
      <c r="Z826" s="46"/>
      <c r="AA826" s="46"/>
      <c r="AB826" s="46"/>
      <c r="AC826" s="46"/>
      <c r="AD826" s="46"/>
      <c r="AE826" s="46"/>
      <c r="AF826" s="46"/>
      <c r="AG826" s="46"/>
      <c r="AH826" s="46"/>
      <c r="AI826" s="46"/>
      <c r="AJ826" s="46"/>
      <c r="AK826" s="46"/>
      <c r="AL826" s="46"/>
    </row>
    <row r="827">
      <c r="A827" s="50"/>
      <c r="B827" s="46"/>
      <c r="C827" s="46"/>
      <c r="D827" s="46"/>
      <c r="E827" s="70"/>
      <c r="F827" s="50"/>
      <c r="G827" s="50"/>
      <c r="H827" s="50"/>
      <c r="I827" s="50"/>
      <c r="J827" s="102"/>
      <c r="K827" s="46"/>
      <c r="L827" s="46"/>
      <c r="M827" s="46"/>
      <c r="N827" s="46"/>
      <c r="O827" s="46"/>
      <c r="P827" s="46"/>
      <c r="Q827" s="46"/>
      <c r="R827" s="46"/>
      <c r="S827" s="46"/>
      <c r="T827" s="46"/>
      <c r="U827" s="46"/>
      <c r="V827" s="46"/>
      <c r="W827" s="46"/>
      <c r="X827" s="46"/>
      <c r="Y827" s="46"/>
      <c r="Z827" s="46"/>
      <c r="AA827" s="46"/>
      <c r="AB827" s="46"/>
      <c r="AC827" s="46"/>
      <c r="AD827" s="46"/>
      <c r="AE827" s="46"/>
      <c r="AF827" s="46"/>
      <c r="AG827" s="46"/>
      <c r="AH827" s="46"/>
      <c r="AI827" s="46"/>
      <c r="AJ827" s="46"/>
      <c r="AK827" s="46"/>
      <c r="AL827" s="46"/>
    </row>
    <row r="828">
      <c r="A828" s="50"/>
      <c r="B828" s="46"/>
      <c r="C828" s="46"/>
      <c r="D828" s="46"/>
      <c r="E828" s="70"/>
      <c r="F828" s="50"/>
      <c r="G828" s="50"/>
      <c r="H828" s="50"/>
      <c r="I828" s="50"/>
      <c r="J828" s="102"/>
      <c r="K828" s="46"/>
      <c r="L828" s="46"/>
      <c r="M828" s="46"/>
      <c r="N828" s="46"/>
      <c r="O828" s="46"/>
      <c r="P828" s="46"/>
      <c r="Q828" s="46"/>
      <c r="R828" s="46"/>
      <c r="S828" s="46"/>
      <c r="T828" s="46"/>
      <c r="U828" s="46"/>
      <c r="V828" s="46"/>
      <c r="W828" s="46"/>
      <c r="X828" s="46"/>
      <c r="Y828" s="46"/>
      <c r="Z828" s="46"/>
      <c r="AA828" s="46"/>
      <c r="AB828" s="46"/>
      <c r="AC828" s="46"/>
      <c r="AD828" s="46"/>
      <c r="AE828" s="46"/>
      <c r="AF828" s="46"/>
      <c r="AG828" s="46"/>
      <c r="AH828" s="46"/>
      <c r="AI828" s="46"/>
      <c r="AJ828" s="46"/>
      <c r="AK828" s="46"/>
      <c r="AL828" s="46"/>
    </row>
    <row r="829">
      <c r="A829" s="50"/>
      <c r="B829" s="46"/>
      <c r="C829" s="46"/>
      <c r="D829" s="46"/>
      <c r="E829" s="70"/>
      <c r="F829" s="50"/>
      <c r="G829" s="50"/>
      <c r="H829" s="50"/>
      <c r="I829" s="50"/>
      <c r="J829" s="102"/>
      <c r="K829" s="46"/>
      <c r="L829" s="46"/>
      <c r="M829" s="46"/>
      <c r="N829" s="46"/>
      <c r="O829" s="46"/>
      <c r="P829" s="46"/>
      <c r="Q829" s="46"/>
      <c r="R829" s="46"/>
      <c r="S829" s="46"/>
      <c r="T829" s="46"/>
      <c r="U829" s="46"/>
      <c r="V829" s="46"/>
      <c r="W829" s="46"/>
      <c r="X829" s="46"/>
      <c r="Y829" s="46"/>
      <c r="Z829" s="46"/>
      <c r="AA829" s="46"/>
      <c r="AB829" s="46"/>
      <c r="AC829" s="46"/>
      <c r="AD829" s="46"/>
      <c r="AE829" s="46"/>
      <c r="AF829" s="46"/>
      <c r="AG829" s="46"/>
      <c r="AH829" s="46"/>
      <c r="AI829" s="46"/>
      <c r="AJ829" s="46"/>
      <c r="AK829" s="46"/>
      <c r="AL829" s="46"/>
    </row>
    <row r="830">
      <c r="A830" s="50"/>
      <c r="B830" s="46"/>
      <c r="C830" s="46"/>
      <c r="D830" s="46"/>
      <c r="E830" s="70"/>
      <c r="F830" s="50"/>
      <c r="G830" s="50"/>
      <c r="H830" s="50"/>
      <c r="I830" s="50"/>
      <c r="J830" s="102"/>
      <c r="K830" s="46"/>
      <c r="L830" s="46"/>
      <c r="M830" s="46"/>
      <c r="N830" s="46"/>
      <c r="O830" s="46"/>
      <c r="P830" s="46"/>
      <c r="Q830" s="46"/>
      <c r="R830" s="46"/>
      <c r="S830" s="46"/>
      <c r="T830" s="46"/>
      <c r="U830" s="46"/>
      <c r="V830" s="46"/>
      <c r="W830" s="46"/>
      <c r="X830" s="46"/>
      <c r="Y830" s="46"/>
      <c r="Z830" s="46"/>
      <c r="AA830" s="46"/>
      <c r="AB830" s="46"/>
      <c r="AC830" s="46"/>
      <c r="AD830" s="46"/>
      <c r="AE830" s="46"/>
      <c r="AF830" s="46"/>
      <c r="AG830" s="46"/>
      <c r="AH830" s="46"/>
      <c r="AI830" s="46"/>
      <c r="AJ830" s="46"/>
      <c r="AK830" s="46"/>
      <c r="AL830" s="46"/>
    </row>
    <row r="831">
      <c r="A831" s="50"/>
      <c r="B831" s="46"/>
      <c r="C831" s="46"/>
      <c r="D831" s="46"/>
      <c r="E831" s="70"/>
      <c r="F831" s="50"/>
      <c r="G831" s="50"/>
      <c r="H831" s="50"/>
      <c r="I831" s="50"/>
      <c r="J831" s="102"/>
      <c r="K831" s="46"/>
      <c r="L831" s="46"/>
      <c r="M831" s="46"/>
      <c r="N831" s="46"/>
      <c r="O831" s="46"/>
      <c r="P831" s="46"/>
      <c r="Q831" s="46"/>
      <c r="R831" s="46"/>
      <c r="S831" s="46"/>
      <c r="T831" s="46"/>
      <c r="U831" s="46"/>
      <c r="V831" s="46"/>
      <c r="W831" s="46"/>
      <c r="X831" s="46"/>
      <c r="Y831" s="46"/>
      <c r="Z831" s="46"/>
      <c r="AA831" s="46"/>
      <c r="AB831" s="46"/>
      <c r="AC831" s="46"/>
      <c r="AD831" s="46"/>
      <c r="AE831" s="46"/>
      <c r="AF831" s="46"/>
      <c r="AG831" s="46"/>
      <c r="AH831" s="46"/>
      <c r="AI831" s="46"/>
      <c r="AJ831" s="46"/>
      <c r="AK831" s="46"/>
      <c r="AL831" s="46"/>
    </row>
    <row r="832">
      <c r="A832" s="50"/>
      <c r="B832" s="46"/>
      <c r="C832" s="46"/>
      <c r="D832" s="46"/>
      <c r="E832" s="70"/>
      <c r="F832" s="50"/>
      <c r="G832" s="50"/>
      <c r="H832" s="50"/>
      <c r="I832" s="50"/>
      <c r="J832" s="102"/>
      <c r="K832" s="46"/>
      <c r="L832" s="46"/>
      <c r="M832" s="46"/>
      <c r="N832" s="46"/>
      <c r="O832" s="46"/>
      <c r="P832" s="46"/>
      <c r="Q832" s="46"/>
      <c r="R832" s="46"/>
      <c r="S832" s="46"/>
      <c r="T832" s="46"/>
      <c r="U832" s="46"/>
      <c r="V832" s="46"/>
      <c r="W832" s="46"/>
      <c r="X832" s="46"/>
      <c r="Y832" s="46"/>
      <c r="Z832" s="46"/>
      <c r="AA832" s="46"/>
      <c r="AB832" s="46"/>
      <c r="AC832" s="46"/>
      <c r="AD832" s="46"/>
      <c r="AE832" s="46"/>
      <c r="AF832" s="46"/>
      <c r="AG832" s="46"/>
      <c r="AH832" s="46"/>
      <c r="AI832" s="46"/>
      <c r="AJ832" s="46"/>
      <c r="AK832" s="46"/>
      <c r="AL832" s="46"/>
    </row>
    <row r="833">
      <c r="A833" s="50"/>
      <c r="B833" s="46"/>
      <c r="C833" s="46"/>
      <c r="D833" s="46"/>
      <c r="E833" s="70"/>
      <c r="F833" s="50"/>
      <c r="G833" s="50"/>
      <c r="H833" s="50"/>
      <c r="I833" s="50"/>
      <c r="J833" s="102"/>
      <c r="K833" s="46"/>
      <c r="L833" s="46"/>
      <c r="M833" s="46"/>
      <c r="N833" s="46"/>
      <c r="O833" s="46"/>
      <c r="P833" s="46"/>
      <c r="Q833" s="46"/>
      <c r="R833" s="46"/>
      <c r="S833" s="46"/>
      <c r="T833" s="46"/>
      <c r="U833" s="46"/>
      <c r="V833" s="46"/>
      <c r="W833" s="46"/>
      <c r="X833" s="46"/>
      <c r="Y833" s="46"/>
      <c r="Z833" s="46"/>
      <c r="AA833" s="46"/>
      <c r="AB833" s="46"/>
      <c r="AC833" s="46"/>
      <c r="AD833" s="46"/>
      <c r="AE833" s="46"/>
      <c r="AF833" s="46"/>
      <c r="AG833" s="46"/>
      <c r="AH833" s="46"/>
      <c r="AI833" s="46"/>
      <c r="AJ833" s="46"/>
      <c r="AK833" s="46"/>
      <c r="AL833" s="46"/>
    </row>
    <row r="834">
      <c r="A834" s="50"/>
      <c r="B834" s="46"/>
      <c r="C834" s="46"/>
      <c r="D834" s="46"/>
      <c r="E834" s="70"/>
      <c r="F834" s="50"/>
      <c r="G834" s="50"/>
      <c r="H834" s="50"/>
      <c r="I834" s="50"/>
      <c r="J834" s="102"/>
      <c r="K834" s="46"/>
      <c r="L834" s="46"/>
      <c r="M834" s="46"/>
      <c r="N834" s="46"/>
      <c r="O834" s="46"/>
      <c r="P834" s="46"/>
      <c r="Q834" s="46"/>
      <c r="R834" s="46"/>
      <c r="S834" s="46"/>
      <c r="T834" s="46"/>
      <c r="U834" s="46"/>
      <c r="V834" s="46"/>
      <c r="W834" s="46"/>
      <c r="X834" s="46"/>
      <c r="Y834" s="46"/>
      <c r="Z834" s="46"/>
      <c r="AA834" s="46"/>
      <c r="AB834" s="46"/>
      <c r="AC834" s="46"/>
      <c r="AD834" s="46"/>
      <c r="AE834" s="46"/>
      <c r="AF834" s="46"/>
      <c r="AG834" s="46"/>
      <c r="AH834" s="46"/>
      <c r="AI834" s="46"/>
      <c r="AJ834" s="46"/>
      <c r="AK834" s="46"/>
      <c r="AL834" s="46"/>
    </row>
    <row r="835">
      <c r="A835" s="50"/>
      <c r="B835" s="46"/>
      <c r="C835" s="46"/>
      <c r="D835" s="46"/>
      <c r="E835" s="70"/>
      <c r="F835" s="50"/>
      <c r="G835" s="50"/>
      <c r="H835" s="50"/>
      <c r="I835" s="50"/>
      <c r="J835" s="102"/>
      <c r="K835" s="46"/>
      <c r="L835" s="46"/>
      <c r="M835" s="46"/>
      <c r="N835" s="46"/>
      <c r="O835" s="46"/>
      <c r="P835" s="46"/>
      <c r="Q835" s="46"/>
      <c r="R835" s="46"/>
      <c r="S835" s="46"/>
      <c r="T835" s="46"/>
      <c r="U835" s="46"/>
      <c r="V835" s="46"/>
      <c r="W835" s="46"/>
      <c r="X835" s="46"/>
      <c r="Y835" s="46"/>
      <c r="Z835" s="46"/>
      <c r="AA835" s="46"/>
      <c r="AB835" s="46"/>
      <c r="AC835" s="46"/>
      <c r="AD835" s="46"/>
      <c r="AE835" s="46"/>
      <c r="AF835" s="46"/>
      <c r="AG835" s="46"/>
      <c r="AH835" s="46"/>
      <c r="AI835" s="46"/>
      <c r="AJ835" s="46"/>
      <c r="AK835" s="46"/>
      <c r="AL835" s="46"/>
    </row>
    <row r="836">
      <c r="A836" s="50"/>
      <c r="B836" s="46"/>
      <c r="C836" s="46"/>
      <c r="D836" s="46"/>
      <c r="E836" s="70"/>
      <c r="F836" s="50"/>
      <c r="G836" s="50"/>
      <c r="H836" s="50"/>
      <c r="I836" s="50"/>
      <c r="J836" s="102"/>
      <c r="K836" s="46"/>
      <c r="L836" s="46"/>
      <c r="M836" s="46"/>
      <c r="N836" s="46"/>
      <c r="O836" s="46"/>
      <c r="P836" s="46"/>
      <c r="Q836" s="46"/>
      <c r="R836" s="46"/>
      <c r="S836" s="46"/>
      <c r="T836" s="46"/>
      <c r="U836" s="46"/>
      <c r="V836" s="46"/>
      <c r="W836" s="46"/>
      <c r="X836" s="46"/>
      <c r="Y836" s="46"/>
      <c r="Z836" s="46"/>
      <c r="AA836" s="46"/>
      <c r="AB836" s="46"/>
      <c r="AC836" s="46"/>
      <c r="AD836" s="46"/>
      <c r="AE836" s="46"/>
      <c r="AF836" s="46"/>
      <c r="AG836" s="46"/>
      <c r="AH836" s="46"/>
      <c r="AI836" s="46"/>
      <c r="AJ836" s="46"/>
      <c r="AK836" s="46"/>
      <c r="AL836" s="46"/>
    </row>
    <row r="837">
      <c r="A837" s="50"/>
      <c r="B837" s="46"/>
      <c r="C837" s="46"/>
      <c r="D837" s="46"/>
      <c r="E837" s="70"/>
      <c r="F837" s="50"/>
      <c r="G837" s="50"/>
      <c r="H837" s="50"/>
      <c r="I837" s="50"/>
      <c r="J837" s="102"/>
      <c r="K837" s="46"/>
      <c r="L837" s="46"/>
      <c r="M837" s="46"/>
      <c r="N837" s="46"/>
      <c r="O837" s="46"/>
      <c r="P837" s="46"/>
      <c r="Q837" s="46"/>
      <c r="R837" s="46"/>
      <c r="S837" s="46"/>
      <c r="T837" s="46"/>
      <c r="U837" s="46"/>
      <c r="V837" s="46"/>
      <c r="W837" s="46"/>
      <c r="X837" s="46"/>
      <c r="Y837" s="46"/>
      <c r="Z837" s="46"/>
      <c r="AA837" s="46"/>
      <c r="AB837" s="46"/>
      <c r="AC837" s="46"/>
      <c r="AD837" s="46"/>
      <c r="AE837" s="46"/>
      <c r="AF837" s="46"/>
      <c r="AG837" s="46"/>
      <c r="AH837" s="46"/>
      <c r="AI837" s="46"/>
      <c r="AJ837" s="46"/>
      <c r="AK837" s="46"/>
      <c r="AL837" s="46"/>
    </row>
    <row r="838">
      <c r="A838" s="50"/>
      <c r="B838" s="46"/>
      <c r="C838" s="46"/>
      <c r="D838" s="46"/>
      <c r="E838" s="70"/>
      <c r="F838" s="50"/>
      <c r="G838" s="50"/>
      <c r="H838" s="50"/>
      <c r="I838" s="50"/>
      <c r="J838" s="102"/>
      <c r="K838" s="46"/>
      <c r="L838" s="46"/>
      <c r="M838" s="46"/>
      <c r="N838" s="46"/>
      <c r="O838" s="46"/>
      <c r="P838" s="46"/>
      <c r="Q838" s="46"/>
      <c r="R838" s="46"/>
      <c r="S838" s="46"/>
      <c r="T838" s="46"/>
      <c r="U838" s="46"/>
      <c r="V838" s="46"/>
      <c r="W838" s="46"/>
      <c r="X838" s="46"/>
      <c r="Y838" s="46"/>
      <c r="Z838" s="46"/>
      <c r="AA838" s="46"/>
      <c r="AB838" s="46"/>
      <c r="AC838" s="46"/>
      <c r="AD838" s="46"/>
      <c r="AE838" s="46"/>
      <c r="AF838" s="46"/>
      <c r="AG838" s="46"/>
      <c r="AH838" s="46"/>
      <c r="AI838" s="46"/>
      <c r="AJ838" s="46"/>
      <c r="AK838" s="46"/>
      <c r="AL838" s="46"/>
    </row>
    <row r="839">
      <c r="A839" s="50"/>
      <c r="B839" s="46"/>
      <c r="C839" s="46"/>
      <c r="D839" s="46"/>
      <c r="E839" s="70"/>
      <c r="F839" s="50"/>
      <c r="G839" s="50"/>
      <c r="H839" s="50"/>
      <c r="I839" s="50"/>
      <c r="J839" s="102"/>
      <c r="K839" s="46"/>
      <c r="L839" s="46"/>
      <c r="M839" s="46"/>
      <c r="N839" s="46"/>
      <c r="O839" s="46"/>
      <c r="P839" s="46"/>
      <c r="Q839" s="46"/>
      <c r="R839" s="46"/>
      <c r="S839" s="46"/>
      <c r="T839" s="46"/>
      <c r="U839" s="46"/>
      <c r="V839" s="46"/>
      <c r="W839" s="46"/>
      <c r="X839" s="46"/>
      <c r="Y839" s="46"/>
      <c r="Z839" s="46"/>
      <c r="AA839" s="46"/>
      <c r="AB839" s="46"/>
      <c r="AC839" s="46"/>
      <c r="AD839" s="46"/>
      <c r="AE839" s="46"/>
      <c r="AF839" s="46"/>
      <c r="AG839" s="46"/>
      <c r="AH839" s="46"/>
      <c r="AI839" s="46"/>
      <c r="AJ839" s="46"/>
      <c r="AK839" s="46"/>
      <c r="AL839" s="46"/>
    </row>
    <row r="840">
      <c r="A840" s="50"/>
      <c r="B840" s="46"/>
      <c r="C840" s="46"/>
      <c r="D840" s="46"/>
      <c r="E840" s="70"/>
      <c r="F840" s="50"/>
      <c r="G840" s="50"/>
      <c r="H840" s="50"/>
      <c r="I840" s="50"/>
      <c r="J840" s="102"/>
      <c r="K840" s="46"/>
      <c r="L840" s="46"/>
      <c r="M840" s="46"/>
      <c r="N840" s="46"/>
      <c r="O840" s="46"/>
      <c r="P840" s="46"/>
      <c r="Q840" s="46"/>
      <c r="R840" s="46"/>
      <c r="S840" s="46"/>
      <c r="T840" s="46"/>
      <c r="U840" s="46"/>
      <c r="V840" s="46"/>
      <c r="W840" s="46"/>
      <c r="X840" s="46"/>
      <c r="Y840" s="46"/>
      <c r="Z840" s="46"/>
      <c r="AA840" s="46"/>
      <c r="AB840" s="46"/>
      <c r="AC840" s="46"/>
      <c r="AD840" s="46"/>
      <c r="AE840" s="46"/>
      <c r="AF840" s="46"/>
      <c r="AG840" s="46"/>
      <c r="AH840" s="46"/>
      <c r="AI840" s="46"/>
      <c r="AJ840" s="46"/>
      <c r="AK840" s="46"/>
      <c r="AL840" s="46"/>
    </row>
    <row r="841">
      <c r="A841" s="50"/>
      <c r="B841" s="46"/>
      <c r="C841" s="46"/>
      <c r="D841" s="46"/>
      <c r="E841" s="70"/>
      <c r="F841" s="50"/>
      <c r="G841" s="50"/>
      <c r="H841" s="50"/>
      <c r="I841" s="50"/>
      <c r="J841" s="102"/>
      <c r="K841" s="46"/>
      <c r="L841" s="46"/>
      <c r="M841" s="46"/>
      <c r="N841" s="46"/>
      <c r="O841" s="46"/>
      <c r="P841" s="46"/>
      <c r="Q841" s="46"/>
      <c r="R841" s="46"/>
      <c r="S841" s="46"/>
      <c r="T841" s="46"/>
      <c r="U841" s="46"/>
      <c r="V841" s="46"/>
      <c r="W841" s="46"/>
      <c r="X841" s="46"/>
      <c r="Y841" s="46"/>
      <c r="Z841" s="46"/>
      <c r="AA841" s="46"/>
      <c r="AB841" s="46"/>
      <c r="AC841" s="46"/>
      <c r="AD841" s="46"/>
      <c r="AE841" s="46"/>
      <c r="AF841" s="46"/>
      <c r="AG841" s="46"/>
      <c r="AH841" s="46"/>
      <c r="AI841" s="46"/>
      <c r="AJ841" s="46"/>
      <c r="AK841" s="46"/>
      <c r="AL841" s="46"/>
    </row>
    <row r="842">
      <c r="A842" s="50"/>
      <c r="B842" s="46"/>
      <c r="C842" s="46"/>
      <c r="D842" s="46"/>
      <c r="E842" s="70"/>
      <c r="F842" s="50"/>
      <c r="G842" s="50"/>
      <c r="H842" s="50"/>
      <c r="I842" s="50"/>
      <c r="J842" s="102"/>
      <c r="K842" s="46"/>
      <c r="L842" s="46"/>
      <c r="M842" s="46"/>
      <c r="N842" s="46"/>
      <c r="O842" s="46"/>
      <c r="P842" s="46"/>
      <c r="Q842" s="46"/>
      <c r="R842" s="46"/>
      <c r="S842" s="46"/>
      <c r="T842" s="46"/>
      <c r="U842" s="46"/>
      <c r="V842" s="46"/>
      <c r="W842" s="46"/>
      <c r="X842" s="46"/>
      <c r="Y842" s="46"/>
      <c r="Z842" s="46"/>
      <c r="AA842" s="46"/>
      <c r="AB842" s="46"/>
      <c r="AC842" s="46"/>
      <c r="AD842" s="46"/>
      <c r="AE842" s="46"/>
      <c r="AF842" s="46"/>
      <c r="AG842" s="46"/>
      <c r="AH842" s="46"/>
      <c r="AI842" s="46"/>
      <c r="AJ842" s="46"/>
      <c r="AK842" s="46"/>
      <c r="AL842" s="46"/>
    </row>
    <row r="843">
      <c r="A843" s="50"/>
      <c r="B843" s="46"/>
      <c r="C843" s="46"/>
      <c r="D843" s="46"/>
      <c r="E843" s="70"/>
      <c r="F843" s="50"/>
      <c r="G843" s="50"/>
      <c r="H843" s="50"/>
      <c r="I843" s="50"/>
      <c r="J843" s="102"/>
      <c r="K843" s="46"/>
      <c r="L843" s="46"/>
      <c r="M843" s="46"/>
      <c r="N843" s="46"/>
      <c r="O843" s="46"/>
      <c r="P843" s="46"/>
      <c r="Q843" s="46"/>
      <c r="R843" s="46"/>
      <c r="S843" s="46"/>
      <c r="T843" s="46"/>
      <c r="U843" s="46"/>
      <c r="V843" s="46"/>
      <c r="W843" s="46"/>
      <c r="X843" s="46"/>
      <c r="Y843" s="46"/>
      <c r="Z843" s="46"/>
      <c r="AA843" s="46"/>
      <c r="AB843" s="46"/>
      <c r="AC843" s="46"/>
      <c r="AD843" s="46"/>
      <c r="AE843" s="46"/>
      <c r="AF843" s="46"/>
      <c r="AG843" s="46"/>
      <c r="AH843" s="46"/>
      <c r="AI843" s="46"/>
      <c r="AJ843" s="46"/>
      <c r="AK843" s="46"/>
      <c r="AL843" s="46"/>
    </row>
    <row r="844">
      <c r="A844" s="50"/>
      <c r="B844" s="46"/>
      <c r="C844" s="46"/>
      <c r="D844" s="46"/>
      <c r="E844" s="70"/>
      <c r="F844" s="50"/>
      <c r="G844" s="50"/>
      <c r="H844" s="50"/>
      <c r="I844" s="50"/>
      <c r="J844" s="102"/>
      <c r="K844" s="46"/>
      <c r="L844" s="46"/>
      <c r="M844" s="46"/>
      <c r="N844" s="46"/>
      <c r="O844" s="46"/>
      <c r="P844" s="46"/>
      <c r="Q844" s="46"/>
      <c r="R844" s="46"/>
      <c r="S844" s="46"/>
      <c r="T844" s="46"/>
      <c r="U844" s="46"/>
      <c r="V844" s="46"/>
      <c r="W844" s="46"/>
      <c r="X844" s="46"/>
      <c r="Y844" s="46"/>
      <c r="Z844" s="46"/>
      <c r="AA844" s="46"/>
      <c r="AB844" s="46"/>
      <c r="AC844" s="46"/>
      <c r="AD844" s="46"/>
      <c r="AE844" s="46"/>
      <c r="AF844" s="46"/>
      <c r="AG844" s="46"/>
      <c r="AH844" s="46"/>
      <c r="AI844" s="46"/>
      <c r="AJ844" s="46"/>
      <c r="AK844" s="46"/>
      <c r="AL844" s="46"/>
    </row>
    <row r="845">
      <c r="A845" s="50"/>
      <c r="B845" s="46"/>
      <c r="C845" s="46"/>
      <c r="D845" s="46"/>
      <c r="E845" s="70"/>
      <c r="F845" s="50"/>
      <c r="G845" s="50"/>
      <c r="H845" s="50"/>
      <c r="I845" s="50"/>
      <c r="J845" s="102"/>
      <c r="K845" s="46"/>
      <c r="L845" s="46"/>
      <c r="M845" s="46"/>
      <c r="N845" s="46"/>
      <c r="O845" s="46"/>
      <c r="P845" s="46"/>
      <c r="Q845" s="46"/>
      <c r="R845" s="46"/>
      <c r="S845" s="46"/>
      <c r="T845" s="46"/>
      <c r="U845" s="46"/>
      <c r="V845" s="46"/>
      <c r="W845" s="46"/>
      <c r="X845" s="46"/>
      <c r="Y845" s="46"/>
      <c r="Z845" s="46"/>
      <c r="AA845" s="46"/>
      <c r="AB845" s="46"/>
      <c r="AC845" s="46"/>
      <c r="AD845" s="46"/>
      <c r="AE845" s="46"/>
      <c r="AF845" s="46"/>
      <c r="AG845" s="46"/>
      <c r="AH845" s="46"/>
      <c r="AI845" s="46"/>
      <c r="AJ845" s="46"/>
      <c r="AK845" s="46"/>
      <c r="AL845" s="46"/>
    </row>
    <row r="846">
      <c r="A846" s="50"/>
      <c r="B846" s="46"/>
      <c r="C846" s="46"/>
      <c r="D846" s="46"/>
      <c r="E846" s="70"/>
      <c r="F846" s="50"/>
      <c r="G846" s="50"/>
      <c r="H846" s="50"/>
      <c r="I846" s="50"/>
      <c r="J846" s="102"/>
      <c r="K846" s="46"/>
      <c r="L846" s="46"/>
      <c r="M846" s="46"/>
      <c r="N846" s="46"/>
      <c r="O846" s="46"/>
      <c r="P846" s="46"/>
      <c r="Q846" s="46"/>
      <c r="R846" s="46"/>
      <c r="S846" s="46"/>
      <c r="T846" s="46"/>
      <c r="U846" s="46"/>
      <c r="V846" s="46"/>
      <c r="W846" s="46"/>
      <c r="X846" s="46"/>
      <c r="Y846" s="46"/>
      <c r="Z846" s="46"/>
      <c r="AA846" s="46"/>
      <c r="AB846" s="46"/>
      <c r="AC846" s="46"/>
      <c r="AD846" s="46"/>
      <c r="AE846" s="46"/>
      <c r="AF846" s="46"/>
      <c r="AG846" s="46"/>
      <c r="AH846" s="46"/>
      <c r="AI846" s="46"/>
      <c r="AJ846" s="46"/>
      <c r="AK846" s="46"/>
      <c r="AL846" s="46"/>
    </row>
    <row r="847">
      <c r="A847" s="50"/>
      <c r="B847" s="46"/>
      <c r="C847" s="46"/>
      <c r="D847" s="46"/>
      <c r="E847" s="70"/>
      <c r="F847" s="50"/>
      <c r="G847" s="50"/>
      <c r="H847" s="50"/>
      <c r="I847" s="50"/>
      <c r="J847" s="102"/>
      <c r="K847" s="46"/>
      <c r="L847" s="46"/>
      <c r="M847" s="46"/>
      <c r="N847" s="46"/>
      <c r="O847" s="46"/>
      <c r="P847" s="46"/>
      <c r="Q847" s="46"/>
      <c r="R847" s="46"/>
      <c r="S847" s="46"/>
      <c r="T847" s="46"/>
      <c r="U847" s="46"/>
      <c r="V847" s="46"/>
      <c r="W847" s="46"/>
      <c r="X847" s="46"/>
      <c r="Y847" s="46"/>
      <c r="Z847" s="46"/>
      <c r="AA847" s="46"/>
      <c r="AB847" s="46"/>
      <c r="AC847" s="46"/>
      <c r="AD847" s="46"/>
      <c r="AE847" s="46"/>
      <c r="AF847" s="46"/>
      <c r="AG847" s="46"/>
      <c r="AH847" s="46"/>
      <c r="AI847" s="46"/>
      <c r="AJ847" s="46"/>
      <c r="AK847" s="46"/>
      <c r="AL847" s="46"/>
    </row>
    <row r="848">
      <c r="A848" s="50"/>
      <c r="B848" s="46"/>
      <c r="C848" s="46"/>
      <c r="D848" s="46"/>
      <c r="E848" s="70"/>
      <c r="F848" s="50"/>
      <c r="G848" s="50"/>
      <c r="H848" s="50"/>
      <c r="I848" s="50"/>
      <c r="J848" s="102"/>
      <c r="K848" s="46"/>
      <c r="L848" s="46"/>
      <c r="M848" s="46"/>
      <c r="N848" s="46"/>
      <c r="O848" s="46"/>
      <c r="P848" s="46"/>
      <c r="Q848" s="46"/>
      <c r="R848" s="46"/>
      <c r="S848" s="46"/>
      <c r="T848" s="46"/>
      <c r="U848" s="46"/>
      <c r="V848" s="46"/>
      <c r="W848" s="46"/>
      <c r="X848" s="46"/>
      <c r="Y848" s="46"/>
      <c r="Z848" s="46"/>
      <c r="AA848" s="46"/>
      <c r="AB848" s="46"/>
      <c r="AC848" s="46"/>
      <c r="AD848" s="46"/>
      <c r="AE848" s="46"/>
      <c r="AF848" s="46"/>
      <c r="AG848" s="46"/>
      <c r="AH848" s="46"/>
      <c r="AI848" s="46"/>
      <c r="AJ848" s="46"/>
      <c r="AK848" s="46"/>
      <c r="AL848" s="46"/>
    </row>
    <row r="849">
      <c r="A849" s="50"/>
      <c r="B849" s="46"/>
      <c r="C849" s="46"/>
      <c r="D849" s="46"/>
      <c r="E849" s="70"/>
      <c r="F849" s="50"/>
      <c r="G849" s="50"/>
      <c r="H849" s="50"/>
      <c r="I849" s="50"/>
      <c r="J849" s="102"/>
      <c r="K849" s="46"/>
      <c r="L849" s="46"/>
      <c r="M849" s="46"/>
      <c r="N849" s="46"/>
      <c r="O849" s="46"/>
      <c r="P849" s="46"/>
      <c r="Q849" s="46"/>
      <c r="R849" s="46"/>
      <c r="S849" s="46"/>
      <c r="T849" s="46"/>
      <c r="U849" s="46"/>
      <c r="V849" s="46"/>
      <c r="W849" s="46"/>
      <c r="X849" s="46"/>
      <c r="Y849" s="46"/>
      <c r="Z849" s="46"/>
      <c r="AA849" s="46"/>
      <c r="AB849" s="46"/>
      <c r="AC849" s="46"/>
      <c r="AD849" s="46"/>
      <c r="AE849" s="46"/>
      <c r="AF849" s="46"/>
      <c r="AG849" s="46"/>
      <c r="AH849" s="46"/>
      <c r="AI849" s="46"/>
      <c r="AJ849" s="46"/>
      <c r="AK849" s="46"/>
      <c r="AL849" s="46"/>
    </row>
    <row r="850">
      <c r="A850" s="50"/>
      <c r="B850" s="46"/>
      <c r="C850" s="46"/>
      <c r="D850" s="46"/>
      <c r="E850" s="70"/>
      <c r="F850" s="50"/>
      <c r="G850" s="50"/>
      <c r="H850" s="50"/>
      <c r="I850" s="50"/>
      <c r="J850" s="102"/>
      <c r="K850" s="46"/>
      <c r="L850" s="46"/>
      <c r="M850" s="46"/>
      <c r="N850" s="46"/>
      <c r="O850" s="46"/>
      <c r="P850" s="46"/>
      <c r="Q850" s="46"/>
      <c r="R850" s="46"/>
      <c r="S850" s="46"/>
      <c r="T850" s="46"/>
      <c r="U850" s="46"/>
      <c r="V850" s="46"/>
      <c r="W850" s="46"/>
      <c r="X850" s="46"/>
      <c r="Y850" s="46"/>
      <c r="Z850" s="46"/>
      <c r="AA850" s="46"/>
      <c r="AB850" s="46"/>
      <c r="AC850" s="46"/>
      <c r="AD850" s="46"/>
      <c r="AE850" s="46"/>
      <c r="AF850" s="46"/>
      <c r="AG850" s="46"/>
      <c r="AH850" s="46"/>
      <c r="AI850" s="46"/>
      <c r="AJ850" s="46"/>
      <c r="AK850" s="46"/>
      <c r="AL850" s="46"/>
    </row>
    <row r="851">
      <c r="A851" s="50"/>
      <c r="B851" s="46"/>
      <c r="C851" s="46"/>
      <c r="D851" s="46"/>
      <c r="E851" s="70"/>
      <c r="F851" s="50"/>
      <c r="G851" s="50"/>
      <c r="H851" s="50"/>
      <c r="I851" s="50"/>
      <c r="J851" s="102"/>
      <c r="K851" s="46"/>
      <c r="L851" s="46"/>
      <c r="M851" s="46"/>
      <c r="N851" s="46"/>
      <c r="O851" s="46"/>
      <c r="P851" s="46"/>
      <c r="Q851" s="46"/>
      <c r="R851" s="46"/>
      <c r="S851" s="46"/>
      <c r="T851" s="46"/>
      <c r="U851" s="46"/>
      <c r="V851" s="46"/>
      <c r="W851" s="46"/>
      <c r="X851" s="46"/>
      <c r="Y851" s="46"/>
      <c r="Z851" s="46"/>
      <c r="AA851" s="46"/>
      <c r="AB851" s="46"/>
      <c r="AC851" s="46"/>
      <c r="AD851" s="46"/>
      <c r="AE851" s="46"/>
      <c r="AF851" s="46"/>
      <c r="AG851" s="46"/>
      <c r="AH851" s="46"/>
      <c r="AI851" s="46"/>
      <c r="AJ851" s="46"/>
      <c r="AK851" s="46"/>
      <c r="AL851" s="46"/>
    </row>
    <row r="852">
      <c r="A852" s="50"/>
      <c r="B852" s="46"/>
      <c r="C852" s="46"/>
      <c r="D852" s="46"/>
      <c r="E852" s="70"/>
      <c r="F852" s="50"/>
      <c r="G852" s="50"/>
      <c r="H852" s="50"/>
      <c r="I852" s="50"/>
      <c r="J852" s="102"/>
      <c r="K852" s="46"/>
      <c r="L852" s="46"/>
      <c r="M852" s="46"/>
      <c r="N852" s="46"/>
      <c r="O852" s="46"/>
      <c r="P852" s="46"/>
      <c r="Q852" s="46"/>
      <c r="R852" s="46"/>
      <c r="S852" s="46"/>
      <c r="T852" s="46"/>
      <c r="U852" s="46"/>
      <c r="V852" s="46"/>
      <c r="W852" s="46"/>
      <c r="X852" s="46"/>
      <c r="Y852" s="46"/>
      <c r="Z852" s="46"/>
      <c r="AA852" s="46"/>
      <c r="AB852" s="46"/>
      <c r="AC852" s="46"/>
      <c r="AD852" s="46"/>
      <c r="AE852" s="46"/>
      <c r="AF852" s="46"/>
      <c r="AG852" s="46"/>
      <c r="AH852" s="46"/>
      <c r="AI852" s="46"/>
      <c r="AJ852" s="46"/>
      <c r="AK852" s="46"/>
      <c r="AL852" s="46"/>
    </row>
    <row r="853">
      <c r="A853" s="50"/>
      <c r="B853" s="46"/>
      <c r="C853" s="46"/>
      <c r="D853" s="46"/>
      <c r="E853" s="70"/>
      <c r="F853" s="50"/>
      <c r="G853" s="50"/>
      <c r="H853" s="50"/>
      <c r="I853" s="50"/>
      <c r="J853" s="102"/>
      <c r="K853" s="46"/>
      <c r="L853" s="46"/>
      <c r="M853" s="46"/>
      <c r="N853" s="46"/>
      <c r="O853" s="46"/>
      <c r="P853" s="46"/>
      <c r="Q853" s="46"/>
      <c r="R853" s="46"/>
      <c r="S853" s="46"/>
      <c r="T853" s="46"/>
      <c r="U853" s="46"/>
      <c r="V853" s="46"/>
      <c r="W853" s="46"/>
      <c r="X853" s="46"/>
      <c r="Y853" s="46"/>
      <c r="Z853" s="46"/>
      <c r="AA853" s="46"/>
      <c r="AB853" s="46"/>
      <c r="AC853" s="46"/>
      <c r="AD853" s="46"/>
      <c r="AE853" s="46"/>
      <c r="AF853" s="46"/>
      <c r="AG853" s="46"/>
      <c r="AH853" s="46"/>
      <c r="AI853" s="46"/>
      <c r="AJ853" s="46"/>
      <c r="AK853" s="46"/>
      <c r="AL853" s="46"/>
    </row>
    <row r="854">
      <c r="A854" s="50"/>
      <c r="B854" s="46"/>
      <c r="C854" s="46"/>
      <c r="D854" s="46"/>
      <c r="E854" s="70"/>
      <c r="F854" s="50"/>
      <c r="G854" s="50"/>
      <c r="H854" s="50"/>
      <c r="I854" s="50"/>
      <c r="J854" s="102"/>
      <c r="K854" s="46"/>
      <c r="L854" s="46"/>
      <c r="M854" s="46"/>
      <c r="N854" s="46"/>
      <c r="O854" s="46"/>
      <c r="P854" s="46"/>
      <c r="Q854" s="46"/>
      <c r="R854" s="46"/>
      <c r="S854" s="46"/>
      <c r="T854" s="46"/>
      <c r="U854" s="46"/>
      <c r="V854" s="46"/>
      <c r="W854" s="46"/>
      <c r="X854" s="46"/>
      <c r="Y854" s="46"/>
      <c r="Z854" s="46"/>
      <c r="AA854" s="46"/>
      <c r="AB854" s="46"/>
      <c r="AC854" s="46"/>
      <c r="AD854" s="46"/>
      <c r="AE854" s="46"/>
      <c r="AF854" s="46"/>
      <c r="AG854" s="46"/>
      <c r="AH854" s="46"/>
      <c r="AI854" s="46"/>
      <c r="AJ854" s="46"/>
      <c r="AK854" s="46"/>
      <c r="AL854" s="46"/>
    </row>
    <row r="855">
      <c r="A855" s="50"/>
      <c r="B855" s="46"/>
      <c r="C855" s="46"/>
      <c r="D855" s="46"/>
      <c r="E855" s="70"/>
      <c r="F855" s="50"/>
      <c r="G855" s="50"/>
      <c r="H855" s="50"/>
      <c r="I855" s="50"/>
      <c r="J855" s="102"/>
      <c r="K855" s="46"/>
      <c r="L855" s="46"/>
      <c r="M855" s="46"/>
      <c r="N855" s="46"/>
      <c r="O855" s="46"/>
      <c r="P855" s="46"/>
      <c r="Q855" s="46"/>
      <c r="R855" s="46"/>
      <c r="S855" s="46"/>
      <c r="T855" s="46"/>
      <c r="U855" s="46"/>
      <c r="V855" s="46"/>
      <c r="W855" s="46"/>
      <c r="X855" s="46"/>
      <c r="Y855" s="46"/>
      <c r="Z855" s="46"/>
      <c r="AA855" s="46"/>
      <c r="AB855" s="46"/>
      <c r="AC855" s="46"/>
      <c r="AD855" s="46"/>
      <c r="AE855" s="46"/>
      <c r="AF855" s="46"/>
      <c r="AG855" s="46"/>
      <c r="AH855" s="46"/>
      <c r="AI855" s="46"/>
      <c r="AJ855" s="46"/>
      <c r="AK855" s="46"/>
      <c r="AL855" s="46"/>
    </row>
    <row r="856">
      <c r="A856" s="50"/>
      <c r="B856" s="46"/>
      <c r="C856" s="46"/>
      <c r="D856" s="46"/>
      <c r="E856" s="70"/>
      <c r="F856" s="50"/>
      <c r="G856" s="50"/>
      <c r="H856" s="50"/>
      <c r="I856" s="50"/>
      <c r="J856" s="102"/>
      <c r="K856" s="46"/>
      <c r="L856" s="46"/>
      <c r="M856" s="46"/>
      <c r="N856" s="46"/>
      <c r="O856" s="46"/>
      <c r="P856" s="46"/>
      <c r="Q856" s="46"/>
      <c r="R856" s="46"/>
      <c r="S856" s="46"/>
      <c r="T856" s="46"/>
      <c r="U856" s="46"/>
      <c r="V856" s="46"/>
      <c r="W856" s="46"/>
      <c r="X856" s="46"/>
      <c r="Y856" s="46"/>
      <c r="Z856" s="46"/>
      <c r="AA856" s="46"/>
      <c r="AB856" s="46"/>
      <c r="AC856" s="46"/>
      <c r="AD856" s="46"/>
      <c r="AE856" s="46"/>
      <c r="AF856" s="46"/>
      <c r="AG856" s="46"/>
      <c r="AH856" s="46"/>
      <c r="AI856" s="46"/>
      <c r="AJ856" s="46"/>
      <c r="AK856" s="46"/>
      <c r="AL856" s="46"/>
    </row>
    <row r="857">
      <c r="A857" s="50"/>
      <c r="B857" s="46"/>
      <c r="C857" s="46"/>
      <c r="D857" s="46"/>
      <c r="E857" s="70"/>
      <c r="F857" s="50"/>
      <c r="G857" s="50"/>
      <c r="H857" s="50"/>
      <c r="I857" s="50"/>
      <c r="J857" s="102"/>
      <c r="K857" s="46"/>
      <c r="L857" s="46"/>
      <c r="M857" s="46"/>
      <c r="N857" s="46"/>
      <c r="O857" s="46"/>
      <c r="P857" s="46"/>
      <c r="Q857" s="46"/>
      <c r="R857" s="46"/>
      <c r="S857" s="46"/>
      <c r="T857" s="46"/>
      <c r="U857" s="46"/>
      <c r="V857" s="46"/>
      <c r="W857" s="46"/>
      <c r="X857" s="46"/>
      <c r="Y857" s="46"/>
      <c r="Z857" s="46"/>
      <c r="AA857" s="46"/>
      <c r="AB857" s="46"/>
      <c r="AC857" s="46"/>
      <c r="AD857" s="46"/>
      <c r="AE857" s="46"/>
      <c r="AF857" s="46"/>
      <c r="AG857" s="46"/>
      <c r="AH857" s="46"/>
      <c r="AI857" s="46"/>
      <c r="AJ857" s="46"/>
      <c r="AK857" s="46"/>
      <c r="AL857" s="46"/>
    </row>
    <row r="858">
      <c r="A858" s="50"/>
      <c r="B858" s="46"/>
      <c r="C858" s="46"/>
      <c r="D858" s="46"/>
      <c r="E858" s="70"/>
      <c r="F858" s="50"/>
      <c r="G858" s="50"/>
      <c r="H858" s="50"/>
      <c r="I858" s="50"/>
      <c r="J858" s="102"/>
      <c r="K858" s="46"/>
      <c r="L858" s="46"/>
      <c r="M858" s="46"/>
      <c r="N858" s="46"/>
      <c r="O858" s="46"/>
      <c r="P858" s="46"/>
      <c r="Q858" s="46"/>
      <c r="R858" s="46"/>
      <c r="S858" s="46"/>
      <c r="T858" s="46"/>
      <c r="U858" s="46"/>
      <c r="V858" s="46"/>
      <c r="W858" s="46"/>
      <c r="X858" s="46"/>
      <c r="Y858" s="46"/>
      <c r="Z858" s="46"/>
      <c r="AA858" s="46"/>
      <c r="AB858" s="46"/>
      <c r="AC858" s="46"/>
      <c r="AD858" s="46"/>
      <c r="AE858" s="46"/>
      <c r="AF858" s="46"/>
      <c r="AG858" s="46"/>
      <c r="AH858" s="46"/>
      <c r="AI858" s="46"/>
      <c r="AJ858" s="46"/>
      <c r="AK858" s="46"/>
      <c r="AL858" s="46"/>
    </row>
    <row r="859">
      <c r="A859" s="50"/>
      <c r="B859" s="46"/>
      <c r="C859" s="46"/>
      <c r="D859" s="46"/>
      <c r="E859" s="70"/>
      <c r="F859" s="50"/>
      <c r="G859" s="50"/>
      <c r="H859" s="50"/>
      <c r="I859" s="50"/>
      <c r="J859" s="102"/>
      <c r="K859" s="46"/>
      <c r="L859" s="46"/>
      <c r="M859" s="46"/>
      <c r="N859" s="46"/>
      <c r="O859" s="46"/>
      <c r="P859" s="46"/>
      <c r="Q859" s="46"/>
      <c r="R859" s="46"/>
      <c r="S859" s="46"/>
      <c r="T859" s="46"/>
      <c r="U859" s="46"/>
      <c r="V859" s="46"/>
      <c r="W859" s="46"/>
      <c r="X859" s="46"/>
      <c r="Y859" s="46"/>
      <c r="Z859" s="46"/>
      <c r="AA859" s="46"/>
      <c r="AB859" s="46"/>
      <c r="AC859" s="46"/>
      <c r="AD859" s="46"/>
      <c r="AE859" s="46"/>
      <c r="AF859" s="46"/>
      <c r="AG859" s="46"/>
      <c r="AH859" s="46"/>
      <c r="AI859" s="46"/>
      <c r="AJ859" s="46"/>
      <c r="AK859" s="46"/>
      <c r="AL859" s="46"/>
    </row>
    <row r="860">
      <c r="A860" s="50"/>
      <c r="B860" s="46"/>
      <c r="C860" s="46"/>
      <c r="D860" s="46"/>
      <c r="E860" s="70"/>
      <c r="F860" s="50"/>
      <c r="G860" s="50"/>
      <c r="H860" s="50"/>
      <c r="I860" s="50"/>
      <c r="J860" s="102"/>
      <c r="K860" s="46"/>
      <c r="L860" s="46"/>
      <c r="M860" s="46"/>
      <c r="N860" s="46"/>
      <c r="O860" s="46"/>
      <c r="P860" s="46"/>
      <c r="Q860" s="46"/>
      <c r="R860" s="46"/>
      <c r="S860" s="46"/>
      <c r="T860" s="46"/>
      <c r="U860" s="46"/>
      <c r="V860" s="46"/>
      <c r="W860" s="46"/>
      <c r="X860" s="46"/>
      <c r="Y860" s="46"/>
      <c r="Z860" s="46"/>
      <c r="AA860" s="46"/>
      <c r="AB860" s="46"/>
      <c r="AC860" s="46"/>
      <c r="AD860" s="46"/>
      <c r="AE860" s="46"/>
      <c r="AF860" s="46"/>
      <c r="AG860" s="46"/>
      <c r="AH860" s="46"/>
      <c r="AI860" s="46"/>
      <c r="AJ860" s="46"/>
      <c r="AK860" s="46"/>
      <c r="AL860" s="46"/>
    </row>
    <row r="861">
      <c r="A861" s="50"/>
      <c r="B861" s="46"/>
      <c r="C861" s="46"/>
      <c r="D861" s="46"/>
      <c r="E861" s="70"/>
      <c r="F861" s="50"/>
      <c r="G861" s="50"/>
      <c r="H861" s="50"/>
      <c r="I861" s="50"/>
      <c r="J861" s="102"/>
      <c r="K861" s="46"/>
      <c r="L861" s="46"/>
      <c r="M861" s="46"/>
      <c r="N861" s="46"/>
      <c r="O861" s="46"/>
      <c r="P861" s="46"/>
      <c r="Q861" s="46"/>
      <c r="R861" s="46"/>
      <c r="S861" s="46"/>
      <c r="T861" s="46"/>
      <c r="U861" s="46"/>
      <c r="V861" s="46"/>
      <c r="W861" s="46"/>
      <c r="X861" s="46"/>
      <c r="Y861" s="46"/>
      <c r="Z861" s="46"/>
      <c r="AA861" s="46"/>
      <c r="AB861" s="46"/>
      <c r="AC861" s="46"/>
      <c r="AD861" s="46"/>
      <c r="AE861" s="46"/>
      <c r="AF861" s="46"/>
      <c r="AG861" s="46"/>
      <c r="AH861" s="46"/>
      <c r="AI861" s="46"/>
      <c r="AJ861" s="46"/>
      <c r="AK861" s="46"/>
      <c r="AL861" s="46"/>
    </row>
    <row r="862">
      <c r="A862" s="50"/>
      <c r="B862" s="46"/>
      <c r="C862" s="46"/>
      <c r="D862" s="46"/>
      <c r="E862" s="70"/>
      <c r="F862" s="50"/>
      <c r="G862" s="50"/>
      <c r="H862" s="50"/>
      <c r="I862" s="50"/>
      <c r="J862" s="102"/>
      <c r="K862" s="46"/>
      <c r="L862" s="46"/>
      <c r="M862" s="46"/>
      <c r="N862" s="46"/>
      <c r="O862" s="46"/>
      <c r="P862" s="46"/>
      <c r="Q862" s="46"/>
      <c r="R862" s="46"/>
      <c r="S862" s="46"/>
      <c r="T862" s="46"/>
      <c r="U862" s="46"/>
      <c r="V862" s="46"/>
      <c r="W862" s="46"/>
      <c r="X862" s="46"/>
      <c r="Y862" s="46"/>
      <c r="Z862" s="46"/>
      <c r="AA862" s="46"/>
      <c r="AB862" s="46"/>
      <c r="AC862" s="46"/>
      <c r="AD862" s="46"/>
      <c r="AE862" s="46"/>
      <c r="AF862" s="46"/>
      <c r="AG862" s="46"/>
      <c r="AH862" s="46"/>
      <c r="AI862" s="46"/>
      <c r="AJ862" s="46"/>
      <c r="AK862" s="46"/>
      <c r="AL862" s="46"/>
    </row>
    <row r="863">
      <c r="A863" s="50"/>
      <c r="B863" s="46"/>
      <c r="C863" s="46"/>
      <c r="D863" s="46"/>
      <c r="E863" s="70"/>
      <c r="F863" s="50"/>
      <c r="G863" s="50"/>
      <c r="H863" s="50"/>
      <c r="I863" s="50"/>
      <c r="J863" s="102"/>
      <c r="K863" s="46"/>
      <c r="L863" s="46"/>
      <c r="M863" s="46"/>
      <c r="N863" s="46"/>
      <c r="O863" s="46"/>
      <c r="P863" s="46"/>
      <c r="Q863" s="46"/>
      <c r="R863" s="46"/>
      <c r="S863" s="46"/>
      <c r="T863" s="46"/>
      <c r="U863" s="46"/>
      <c r="V863" s="46"/>
      <c r="W863" s="46"/>
      <c r="X863" s="46"/>
      <c r="Y863" s="46"/>
      <c r="Z863" s="46"/>
      <c r="AA863" s="46"/>
      <c r="AB863" s="46"/>
      <c r="AC863" s="46"/>
      <c r="AD863" s="46"/>
      <c r="AE863" s="46"/>
      <c r="AF863" s="46"/>
      <c r="AG863" s="46"/>
      <c r="AH863" s="46"/>
      <c r="AI863" s="46"/>
      <c r="AJ863" s="46"/>
      <c r="AK863" s="46"/>
      <c r="AL863" s="46"/>
    </row>
    <row r="864">
      <c r="A864" s="50"/>
      <c r="B864" s="46"/>
      <c r="C864" s="46"/>
      <c r="D864" s="46"/>
      <c r="E864" s="70"/>
      <c r="F864" s="50"/>
      <c r="G864" s="50"/>
      <c r="H864" s="50"/>
      <c r="I864" s="50"/>
      <c r="J864" s="102"/>
      <c r="K864" s="46"/>
      <c r="L864" s="46"/>
      <c r="M864" s="46"/>
      <c r="N864" s="46"/>
      <c r="O864" s="46"/>
      <c r="P864" s="46"/>
      <c r="Q864" s="46"/>
      <c r="R864" s="46"/>
      <c r="S864" s="46"/>
      <c r="T864" s="46"/>
      <c r="U864" s="46"/>
      <c r="V864" s="46"/>
      <c r="W864" s="46"/>
      <c r="X864" s="46"/>
      <c r="Y864" s="46"/>
      <c r="Z864" s="46"/>
      <c r="AA864" s="46"/>
      <c r="AB864" s="46"/>
      <c r="AC864" s="46"/>
      <c r="AD864" s="46"/>
      <c r="AE864" s="46"/>
      <c r="AF864" s="46"/>
      <c r="AG864" s="46"/>
      <c r="AH864" s="46"/>
      <c r="AI864" s="46"/>
      <c r="AJ864" s="46"/>
      <c r="AK864" s="46"/>
      <c r="AL864" s="46"/>
    </row>
    <row r="865">
      <c r="A865" s="50"/>
      <c r="B865" s="46"/>
      <c r="C865" s="46"/>
      <c r="D865" s="46"/>
      <c r="E865" s="70"/>
      <c r="F865" s="50"/>
      <c r="G865" s="50"/>
      <c r="H865" s="50"/>
      <c r="I865" s="50"/>
      <c r="J865" s="102"/>
      <c r="K865" s="46"/>
      <c r="L865" s="46"/>
      <c r="M865" s="46"/>
      <c r="N865" s="46"/>
      <c r="O865" s="46"/>
      <c r="P865" s="46"/>
      <c r="Q865" s="46"/>
      <c r="R865" s="46"/>
      <c r="S865" s="46"/>
      <c r="T865" s="46"/>
      <c r="U865" s="46"/>
      <c r="V865" s="46"/>
      <c r="W865" s="46"/>
      <c r="X865" s="46"/>
      <c r="Y865" s="46"/>
      <c r="Z865" s="46"/>
      <c r="AA865" s="46"/>
      <c r="AB865" s="46"/>
      <c r="AC865" s="46"/>
      <c r="AD865" s="46"/>
      <c r="AE865" s="46"/>
      <c r="AF865" s="46"/>
      <c r="AG865" s="46"/>
      <c r="AH865" s="46"/>
      <c r="AI865" s="46"/>
      <c r="AJ865" s="46"/>
      <c r="AK865" s="46"/>
      <c r="AL865" s="46"/>
    </row>
    <row r="866">
      <c r="A866" s="50"/>
      <c r="B866" s="46"/>
      <c r="C866" s="46"/>
      <c r="D866" s="46"/>
      <c r="E866" s="70"/>
      <c r="F866" s="50"/>
      <c r="G866" s="50"/>
      <c r="H866" s="50"/>
      <c r="I866" s="50"/>
      <c r="J866" s="102"/>
      <c r="K866" s="46"/>
      <c r="L866" s="46"/>
      <c r="M866" s="46"/>
      <c r="N866" s="46"/>
      <c r="O866" s="46"/>
      <c r="P866" s="46"/>
      <c r="Q866" s="46"/>
      <c r="R866" s="46"/>
      <c r="S866" s="46"/>
      <c r="T866" s="46"/>
      <c r="U866" s="46"/>
      <c r="V866" s="46"/>
      <c r="W866" s="46"/>
      <c r="X866" s="46"/>
      <c r="Y866" s="46"/>
      <c r="Z866" s="46"/>
      <c r="AA866" s="46"/>
      <c r="AB866" s="46"/>
      <c r="AC866" s="46"/>
      <c r="AD866" s="46"/>
      <c r="AE866" s="46"/>
      <c r="AF866" s="46"/>
      <c r="AG866" s="46"/>
      <c r="AH866" s="46"/>
      <c r="AI866" s="46"/>
      <c r="AJ866" s="46"/>
      <c r="AK866" s="46"/>
      <c r="AL866" s="46"/>
    </row>
    <row r="867">
      <c r="A867" s="50"/>
      <c r="B867" s="46"/>
      <c r="C867" s="46"/>
      <c r="D867" s="46"/>
      <c r="E867" s="70"/>
      <c r="F867" s="50"/>
      <c r="G867" s="50"/>
      <c r="H867" s="50"/>
      <c r="I867" s="50"/>
      <c r="J867" s="102"/>
      <c r="K867" s="46"/>
      <c r="L867" s="46"/>
      <c r="M867" s="46"/>
      <c r="N867" s="46"/>
      <c r="O867" s="46"/>
      <c r="P867" s="46"/>
      <c r="Q867" s="46"/>
      <c r="R867" s="46"/>
      <c r="S867" s="46"/>
      <c r="T867" s="46"/>
      <c r="U867" s="46"/>
      <c r="V867" s="46"/>
      <c r="W867" s="46"/>
      <c r="X867" s="46"/>
      <c r="Y867" s="46"/>
      <c r="Z867" s="46"/>
      <c r="AA867" s="46"/>
      <c r="AB867" s="46"/>
      <c r="AC867" s="46"/>
      <c r="AD867" s="46"/>
      <c r="AE867" s="46"/>
      <c r="AF867" s="46"/>
      <c r="AG867" s="46"/>
      <c r="AH867" s="46"/>
      <c r="AI867" s="46"/>
      <c r="AJ867" s="46"/>
      <c r="AK867" s="46"/>
      <c r="AL867" s="46"/>
    </row>
    <row r="868">
      <c r="A868" s="50"/>
      <c r="B868" s="46"/>
      <c r="C868" s="46"/>
      <c r="D868" s="46"/>
      <c r="E868" s="70"/>
      <c r="F868" s="50"/>
      <c r="G868" s="50"/>
      <c r="H868" s="50"/>
      <c r="I868" s="50"/>
      <c r="J868" s="102"/>
      <c r="K868" s="46"/>
      <c r="L868" s="46"/>
      <c r="M868" s="46"/>
      <c r="N868" s="46"/>
      <c r="O868" s="46"/>
      <c r="P868" s="46"/>
      <c r="Q868" s="46"/>
      <c r="R868" s="46"/>
      <c r="S868" s="46"/>
      <c r="T868" s="46"/>
      <c r="U868" s="46"/>
      <c r="V868" s="46"/>
      <c r="W868" s="46"/>
      <c r="X868" s="46"/>
      <c r="Y868" s="46"/>
      <c r="Z868" s="46"/>
      <c r="AA868" s="46"/>
      <c r="AB868" s="46"/>
      <c r="AC868" s="46"/>
      <c r="AD868" s="46"/>
      <c r="AE868" s="46"/>
      <c r="AF868" s="46"/>
      <c r="AG868" s="46"/>
      <c r="AH868" s="46"/>
      <c r="AI868" s="46"/>
      <c r="AJ868" s="46"/>
      <c r="AK868" s="46"/>
      <c r="AL868" s="46"/>
    </row>
    <row r="869">
      <c r="A869" s="50"/>
      <c r="B869" s="46"/>
      <c r="C869" s="46"/>
      <c r="D869" s="46"/>
      <c r="E869" s="70"/>
      <c r="F869" s="50"/>
      <c r="G869" s="50"/>
      <c r="H869" s="50"/>
      <c r="I869" s="50"/>
      <c r="J869" s="102"/>
      <c r="K869" s="46"/>
      <c r="L869" s="46"/>
      <c r="M869" s="46"/>
      <c r="N869" s="46"/>
      <c r="O869" s="46"/>
      <c r="P869" s="46"/>
      <c r="Q869" s="46"/>
      <c r="R869" s="46"/>
      <c r="S869" s="46"/>
      <c r="T869" s="46"/>
      <c r="U869" s="46"/>
      <c r="V869" s="46"/>
      <c r="W869" s="46"/>
      <c r="X869" s="46"/>
      <c r="Y869" s="46"/>
      <c r="Z869" s="46"/>
      <c r="AA869" s="46"/>
      <c r="AB869" s="46"/>
      <c r="AC869" s="46"/>
      <c r="AD869" s="46"/>
      <c r="AE869" s="46"/>
      <c r="AF869" s="46"/>
      <c r="AG869" s="46"/>
      <c r="AH869" s="46"/>
      <c r="AI869" s="46"/>
      <c r="AJ869" s="46"/>
      <c r="AK869" s="46"/>
      <c r="AL869" s="46"/>
    </row>
    <row r="870">
      <c r="A870" s="50"/>
      <c r="B870" s="46"/>
      <c r="C870" s="46"/>
      <c r="D870" s="46"/>
      <c r="E870" s="70"/>
      <c r="F870" s="50"/>
      <c r="G870" s="50"/>
      <c r="H870" s="50"/>
      <c r="I870" s="50"/>
      <c r="J870" s="102"/>
      <c r="K870" s="46"/>
      <c r="L870" s="46"/>
      <c r="M870" s="46"/>
      <c r="N870" s="46"/>
      <c r="O870" s="46"/>
      <c r="P870" s="46"/>
      <c r="Q870" s="46"/>
      <c r="R870" s="46"/>
      <c r="S870" s="46"/>
      <c r="T870" s="46"/>
      <c r="U870" s="46"/>
      <c r="V870" s="46"/>
      <c r="W870" s="46"/>
      <c r="X870" s="46"/>
      <c r="Y870" s="46"/>
      <c r="Z870" s="46"/>
      <c r="AA870" s="46"/>
      <c r="AB870" s="46"/>
      <c r="AC870" s="46"/>
      <c r="AD870" s="46"/>
      <c r="AE870" s="46"/>
      <c r="AF870" s="46"/>
      <c r="AG870" s="46"/>
      <c r="AH870" s="46"/>
      <c r="AI870" s="46"/>
      <c r="AJ870" s="46"/>
      <c r="AK870" s="46"/>
      <c r="AL870" s="46"/>
    </row>
    <row r="871">
      <c r="A871" s="50"/>
      <c r="B871" s="46"/>
      <c r="C871" s="46"/>
      <c r="D871" s="46"/>
      <c r="E871" s="70"/>
      <c r="F871" s="50"/>
      <c r="G871" s="50"/>
      <c r="H871" s="50"/>
      <c r="I871" s="50"/>
      <c r="J871" s="102"/>
      <c r="K871" s="46"/>
      <c r="L871" s="46"/>
      <c r="M871" s="46"/>
      <c r="N871" s="46"/>
      <c r="O871" s="46"/>
      <c r="P871" s="46"/>
      <c r="Q871" s="46"/>
      <c r="R871" s="46"/>
      <c r="S871" s="46"/>
      <c r="T871" s="46"/>
      <c r="U871" s="46"/>
      <c r="V871" s="46"/>
      <c r="W871" s="46"/>
      <c r="X871" s="46"/>
      <c r="Y871" s="46"/>
      <c r="Z871" s="46"/>
      <c r="AA871" s="46"/>
      <c r="AB871" s="46"/>
      <c r="AC871" s="46"/>
      <c r="AD871" s="46"/>
      <c r="AE871" s="46"/>
      <c r="AF871" s="46"/>
      <c r="AG871" s="46"/>
      <c r="AH871" s="46"/>
      <c r="AI871" s="46"/>
      <c r="AJ871" s="46"/>
      <c r="AK871" s="46"/>
      <c r="AL871" s="46"/>
    </row>
    <row r="872">
      <c r="A872" s="50"/>
      <c r="B872" s="46"/>
      <c r="C872" s="46"/>
      <c r="D872" s="46"/>
      <c r="E872" s="70"/>
      <c r="F872" s="50"/>
      <c r="G872" s="50"/>
      <c r="H872" s="50"/>
      <c r="I872" s="50"/>
      <c r="J872" s="102"/>
      <c r="K872" s="46"/>
      <c r="L872" s="46"/>
      <c r="M872" s="46"/>
      <c r="N872" s="46"/>
      <c r="O872" s="46"/>
      <c r="P872" s="46"/>
      <c r="Q872" s="46"/>
      <c r="R872" s="46"/>
      <c r="S872" s="46"/>
      <c r="T872" s="46"/>
      <c r="U872" s="46"/>
      <c r="V872" s="46"/>
      <c r="W872" s="46"/>
      <c r="X872" s="46"/>
      <c r="Y872" s="46"/>
      <c r="Z872" s="46"/>
      <c r="AA872" s="46"/>
      <c r="AB872" s="46"/>
      <c r="AC872" s="46"/>
      <c r="AD872" s="46"/>
      <c r="AE872" s="46"/>
      <c r="AF872" s="46"/>
      <c r="AG872" s="46"/>
      <c r="AH872" s="46"/>
      <c r="AI872" s="46"/>
      <c r="AJ872" s="46"/>
      <c r="AK872" s="46"/>
      <c r="AL872" s="46"/>
    </row>
    <row r="873">
      <c r="A873" s="50"/>
      <c r="B873" s="46"/>
      <c r="C873" s="46"/>
      <c r="D873" s="46"/>
      <c r="E873" s="70"/>
      <c r="F873" s="50"/>
      <c r="G873" s="50"/>
      <c r="H873" s="50"/>
      <c r="I873" s="50"/>
      <c r="J873" s="102"/>
      <c r="K873" s="46"/>
      <c r="L873" s="46"/>
      <c r="M873" s="46"/>
      <c r="N873" s="46"/>
      <c r="O873" s="46"/>
      <c r="P873" s="46"/>
      <c r="Q873" s="46"/>
      <c r="R873" s="46"/>
      <c r="S873" s="46"/>
      <c r="T873" s="46"/>
      <c r="U873" s="46"/>
      <c r="V873" s="46"/>
      <c r="W873" s="46"/>
      <c r="X873" s="46"/>
      <c r="Y873" s="46"/>
      <c r="Z873" s="46"/>
      <c r="AA873" s="46"/>
      <c r="AB873" s="46"/>
      <c r="AC873" s="46"/>
      <c r="AD873" s="46"/>
      <c r="AE873" s="46"/>
      <c r="AF873" s="46"/>
      <c r="AG873" s="46"/>
      <c r="AH873" s="46"/>
      <c r="AI873" s="46"/>
      <c r="AJ873" s="46"/>
      <c r="AK873" s="46"/>
      <c r="AL873" s="46"/>
    </row>
    <row r="874">
      <c r="A874" s="50"/>
      <c r="B874" s="46"/>
      <c r="C874" s="46"/>
      <c r="D874" s="46"/>
      <c r="E874" s="70"/>
      <c r="F874" s="50"/>
      <c r="G874" s="50"/>
      <c r="H874" s="50"/>
      <c r="I874" s="50"/>
      <c r="J874" s="102"/>
      <c r="K874" s="46"/>
      <c r="L874" s="46"/>
      <c r="M874" s="46"/>
      <c r="N874" s="46"/>
      <c r="O874" s="46"/>
      <c r="P874" s="46"/>
      <c r="Q874" s="46"/>
      <c r="R874" s="46"/>
      <c r="S874" s="46"/>
      <c r="T874" s="46"/>
      <c r="U874" s="46"/>
      <c r="V874" s="46"/>
      <c r="W874" s="46"/>
      <c r="X874" s="46"/>
      <c r="Y874" s="46"/>
      <c r="Z874" s="46"/>
      <c r="AA874" s="46"/>
      <c r="AB874" s="46"/>
      <c r="AC874" s="46"/>
      <c r="AD874" s="46"/>
      <c r="AE874" s="46"/>
      <c r="AF874" s="46"/>
      <c r="AG874" s="46"/>
      <c r="AH874" s="46"/>
      <c r="AI874" s="46"/>
      <c r="AJ874" s="46"/>
      <c r="AK874" s="46"/>
      <c r="AL874" s="46"/>
    </row>
    <row r="875">
      <c r="A875" s="50"/>
      <c r="B875" s="46"/>
      <c r="C875" s="46"/>
      <c r="D875" s="46"/>
      <c r="E875" s="70"/>
      <c r="F875" s="50"/>
      <c r="G875" s="50"/>
      <c r="H875" s="50"/>
      <c r="I875" s="50"/>
      <c r="J875" s="102"/>
      <c r="K875" s="46"/>
      <c r="L875" s="46"/>
      <c r="M875" s="46"/>
      <c r="N875" s="46"/>
      <c r="O875" s="46"/>
      <c r="P875" s="46"/>
      <c r="Q875" s="46"/>
      <c r="R875" s="46"/>
      <c r="S875" s="46"/>
      <c r="T875" s="46"/>
      <c r="U875" s="46"/>
      <c r="V875" s="46"/>
      <c r="W875" s="46"/>
      <c r="X875" s="46"/>
      <c r="Y875" s="46"/>
      <c r="Z875" s="46"/>
      <c r="AA875" s="46"/>
      <c r="AB875" s="46"/>
      <c r="AC875" s="46"/>
      <c r="AD875" s="46"/>
      <c r="AE875" s="46"/>
      <c r="AF875" s="46"/>
      <c r="AG875" s="46"/>
      <c r="AH875" s="46"/>
      <c r="AI875" s="46"/>
      <c r="AJ875" s="46"/>
      <c r="AK875" s="46"/>
      <c r="AL875" s="46"/>
    </row>
    <row r="876">
      <c r="A876" s="50"/>
      <c r="B876" s="46"/>
      <c r="C876" s="46"/>
      <c r="D876" s="46"/>
      <c r="E876" s="70"/>
      <c r="F876" s="50"/>
      <c r="G876" s="50"/>
      <c r="H876" s="50"/>
      <c r="I876" s="50"/>
      <c r="J876" s="102"/>
      <c r="K876" s="46"/>
      <c r="L876" s="46"/>
      <c r="M876" s="46"/>
      <c r="N876" s="46"/>
      <c r="O876" s="46"/>
      <c r="P876" s="46"/>
      <c r="Q876" s="46"/>
      <c r="R876" s="46"/>
      <c r="S876" s="46"/>
      <c r="T876" s="46"/>
      <c r="U876" s="46"/>
      <c r="V876" s="46"/>
      <c r="W876" s="46"/>
      <c r="X876" s="46"/>
      <c r="Y876" s="46"/>
      <c r="Z876" s="46"/>
      <c r="AA876" s="46"/>
      <c r="AB876" s="46"/>
      <c r="AC876" s="46"/>
      <c r="AD876" s="46"/>
      <c r="AE876" s="46"/>
      <c r="AF876" s="46"/>
      <c r="AG876" s="46"/>
      <c r="AH876" s="46"/>
      <c r="AI876" s="46"/>
      <c r="AJ876" s="46"/>
      <c r="AK876" s="46"/>
      <c r="AL876" s="46"/>
    </row>
    <row r="877">
      <c r="A877" s="50"/>
      <c r="B877" s="46"/>
      <c r="C877" s="46"/>
      <c r="D877" s="46"/>
      <c r="E877" s="70"/>
      <c r="F877" s="50"/>
      <c r="G877" s="50"/>
      <c r="H877" s="50"/>
      <c r="I877" s="50"/>
      <c r="J877" s="102"/>
      <c r="K877" s="46"/>
      <c r="L877" s="46"/>
      <c r="M877" s="46"/>
      <c r="N877" s="46"/>
      <c r="O877" s="46"/>
      <c r="P877" s="46"/>
      <c r="Q877" s="46"/>
      <c r="R877" s="46"/>
      <c r="S877" s="46"/>
      <c r="T877" s="46"/>
      <c r="U877" s="46"/>
      <c r="V877" s="46"/>
      <c r="W877" s="46"/>
      <c r="X877" s="46"/>
      <c r="Y877" s="46"/>
      <c r="Z877" s="46"/>
      <c r="AA877" s="46"/>
      <c r="AB877" s="46"/>
      <c r="AC877" s="46"/>
      <c r="AD877" s="46"/>
      <c r="AE877" s="46"/>
      <c r="AF877" s="46"/>
      <c r="AG877" s="46"/>
      <c r="AH877" s="46"/>
      <c r="AI877" s="46"/>
      <c r="AJ877" s="46"/>
      <c r="AK877" s="46"/>
      <c r="AL877" s="46"/>
    </row>
    <row r="878">
      <c r="A878" s="50"/>
      <c r="B878" s="46"/>
      <c r="C878" s="46"/>
      <c r="D878" s="46"/>
      <c r="E878" s="70"/>
      <c r="F878" s="50"/>
      <c r="G878" s="50"/>
      <c r="H878" s="50"/>
      <c r="I878" s="50"/>
      <c r="J878" s="102"/>
      <c r="K878" s="46"/>
      <c r="L878" s="46"/>
      <c r="M878" s="46"/>
      <c r="N878" s="46"/>
      <c r="O878" s="46"/>
      <c r="P878" s="46"/>
      <c r="Q878" s="46"/>
      <c r="R878" s="46"/>
      <c r="S878" s="46"/>
      <c r="T878" s="46"/>
      <c r="U878" s="46"/>
      <c r="V878" s="46"/>
      <c r="W878" s="46"/>
      <c r="X878" s="46"/>
      <c r="Y878" s="46"/>
      <c r="Z878" s="46"/>
      <c r="AA878" s="46"/>
      <c r="AB878" s="46"/>
      <c r="AC878" s="46"/>
      <c r="AD878" s="46"/>
      <c r="AE878" s="46"/>
      <c r="AF878" s="46"/>
      <c r="AG878" s="46"/>
      <c r="AH878" s="46"/>
      <c r="AI878" s="46"/>
      <c r="AJ878" s="46"/>
      <c r="AK878" s="46"/>
      <c r="AL878" s="46"/>
    </row>
    <row r="879">
      <c r="A879" s="50"/>
      <c r="B879" s="46"/>
      <c r="C879" s="46"/>
      <c r="D879" s="46"/>
      <c r="E879" s="70"/>
      <c r="F879" s="50"/>
      <c r="G879" s="50"/>
      <c r="H879" s="50"/>
      <c r="I879" s="50"/>
      <c r="J879" s="102"/>
      <c r="K879" s="46"/>
      <c r="L879" s="46"/>
      <c r="M879" s="46"/>
      <c r="N879" s="46"/>
      <c r="O879" s="46"/>
      <c r="P879" s="46"/>
      <c r="Q879" s="46"/>
      <c r="R879" s="46"/>
      <c r="S879" s="46"/>
      <c r="T879" s="46"/>
      <c r="U879" s="46"/>
      <c r="V879" s="46"/>
      <c r="W879" s="46"/>
      <c r="X879" s="46"/>
      <c r="Y879" s="46"/>
      <c r="Z879" s="46"/>
      <c r="AA879" s="46"/>
      <c r="AB879" s="46"/>
      <c r="AC879" s="46"/>
      <c r="AD879" s="46"/>
      <c r="AE879" s="46"/>
      <c r="AF879" s="46"/>
      <c r="AG879" s="46"/>
      <c r="AH879" s="46"/>
      <c r="AI879" s="46"/>
      <c r="AJ879" s="46"/>
      <c r="AK879" s="46"/>
      <c r="AL879" s="46"/>
    </row>
    <row r="880">
      <c r="A880" s="50"/>
      <c r="B880" s="46"/>
      <c r="C880" s="46"/>
      <c r="D880" s="46"/>
      <c r="E880" s="70"/>
      <c r="F880" s="50"/>
      <c r="G880" s="50"/>
      <c r="H880" s="50"/>
      <c r="I880" s="50"/>
      <c r="J880" s="102"/>
      <c r="K880" s="46"/>
      <c r="L880" s="46"/>
      <c r="M880" s="46"/>
      <c r="N880" s="46"/>
      <c r="O880" s="46"/>
      <c r="P880" s="46"/>
      <c r="Q880" s="46"/>
      <c r="R880" s="46"/>
      <c r="S880" s="46"/>
      <c r="T880" s="46"/>
      <c r="U880" s="46"/>
      <c r="V880" s="46"/>
      <c r="W880" s="46"/>
      <c r="X880" s="46"/>
      <c r="Y880" s="46"/>
      <c r="Z880" s="46"/>
      <c r="AA880" s="46"/>
      <c r="AB880" s="46"/>
      <c r="AC880" s="46"/>
      <c r="AD880" s="46"/>
      <c r="AE880" s="46"/>
      <c r="AF880" s="46"/>
      <c r="AG880" s="46"/>
      <c r="AH880" s="46"/>
      <c r="AI880" s="46"/>
      <c r="AJ880" s="46"/>
      <c r="AK880" s="46"/>
      <c r="AL880" s="46"/>
    </row>
    <row r="881">
      <c r="A881" s="50"/>
      <c r="B881" s="46"/>
      <c r="C881" s="46"/>
      <c r="D881" s="46"/>
      <c r="E881" s="70"/>
      <c r="F881" s="50"/>
      <c r="G881" s="50"/>
      <c r="H881" s="50"/>
      <c r="I881" s="50"/>
      <c r="J881" s="102"/>
      <c r="K881" s="46"/>
      <c r="L881" s="46"/>
      <c r="M881" s="46"/>
      <c r="N881" s="46"/>
      <c r="O881" s="46"/>
      <c r="P881" s="46"/>
      <c r="Q881" s="46"/>
      <c r="R881" s="46"/>
      <c r="S881" s="46"/>
      <c r="T881" s="46"/>
      <c r="U881" s="46"/>
      <c r="V881" s="46"/>
      <c r="W881" s="46"/>
      <c r="X881" s="46"/>
      <c r="Y881" s="46"/>
      <c r="Z881" s="46"/>
      <c r="AA881" s="46"/>
      <c r="AB881" s="46"/>
      <c r="AC881" s="46"/>
      <c r="AD881" s="46"/>
      <c r="AE881" s="46"/>
      <c r="AF881" s="46"/>
      <c r="AG881" s="46"/>
      <c r="AH881" s="46"/>
      <c r="AI881" s="46"/>
      <c r="AJ881" s="46"/>
      <c r="AK881" s="46"/>
      <c r="AL881" s="46"/>
    </row>
    <row r="882">
      <c r="A882" s="50"/>
      <c r="B882" s="46"/>
      <c r="C882" s="46"/>
      <c r="D882" s="46"/>
      <c r="E882" s="70"/>
      <c r="F882" s="50"/>
      <c r="G882" s="50"/>
      <c r="H882" s="50"/>
      <c r="I882" s="50"/>
      <c r="J882" s="102"/>
      <c r="K882" s="46"/>
      <c r="L882" s="46"/>
      <c r="M882" s="46"/>
      <c r="N882" s="46"/>
      <c r="O882" s="46"/>
      <c r="P882" s="46"/>
      <c r="Q882" s="46"/>
      <c r="R882" s="46"/>
      <c r="S882" s="46"/>
      <c r="T882" s="46"/>
      <c r="U882" s="46"/>
      <c r="V882" s="46"/>
      <c r="W882" s="46"/>
      <c r="X882" s="46"/>
      <c r="Y882" s="46"/>
      <c r="Z882" s="46"/>
      <c r="AA882" s="46"/>
      <c r="AB882" s="46"/>
      <c r="AC882" s="46"/>
      <c r="AD882" s="46"/>
      <c r="AE882" s="46"/>
      <c r="AF882" s="46"/>
      <c r="AG882" s="46"/>
      <c r="AH882" s="46"/>
      <c r="AI882" s="46"/>
      <c r="AJ882" s="46"/>
      <c r="AK882" s="46"/>
      <c r="AL882" s="46"/>
    </row>
    <row r="883">
      <c r="A883" s="50"/>
      <c r="B883" s="46"/>
      <c r="C883" s="46"/>
      <c r="D883" s="46"/>
      <c r="E883" s="70"/>
      <c r="F883" s="50"/>
      <c r="G883" s="50"/>
      <c r="H883" s="50"/>
      <c r="I883" s="50"/>
      <c r="J883" s="102"/>
      <c r="K883" s="46"/>
      <c r="L883" s="46"/>
      <c r="M883" s="46"/>
      <c r="N883" s="46"/>
      <c r="O883" s="46"/>
      <c r="P883" s="46"/>
      <c r="Q883" s="46"/>
      <c r="R883" s="46"/>
      <c r="S883" s="46"/>
      <c r="T883" s="46"/>
      <c r="U883" s="46"/>
      <c r="V883" s="46"/>
      <c r="W883" s="46"/>
      <c r="X883" s="46"/>
      <c r="Y883" s="46"/>
      <c r="Z883" s="46"/>
      <c r="AA883" s="46"/>
      <c r="AB883" s="46"/>
      <c r="AC883" s="46"/>
      <c r="AD883" s="46"/>
      <c r="AE883" s="46"/>
      <c r="AF883" s="46"/>
      <c r="AG883" s="46"/>
      <c r="AH883" s="46"/>
      <c r="AI883" s="46"/>
      <c r="AJ883" s="46"/>
      <c r="AK883" s="46"/>
      <c r="AL883" s="46"/>
    </row>
    <row r="884">
      <c r="A884" s="50"/>
      <c r="B884" s="46"/>
      <c r="C884" s="46"/>
      <c r="D884" s="46"/>
      <c r="E884" s="70"/>
      <c r="F884" s="50"/>
      <c r="G884" s="50"/>
      <c r="H884" s="50"/>
      <c r="I884" s="50"/>
      <c r="J884" s="102"/>
      <c r="K884" s="46"/>
      <c r="L884" s="46"/>
      <c r="M884" s="46"/>
      <c r="N884" s="46"/>
      <c r="O884" s="46"/>
      <c r="P884" s="46"/>
      <c r="Q884" s="46"/>
      <c r="R884" s="46"/>
      <c r="S884" s="46"/>
      <c r="T884" s="46"/>
      <c r="U884" s="46"/>
      <c r="V884" s="46"/>
      <c r="W884" s="46"/>
      <c r="X884" s="46"/>
      <c r="Y884" s="46"/>
      <c r="Z884" s="46"/>
      <c r="AA884" s="46"/>
      <c r="AB884" s="46"/>
      <c r="AC884" s="46"/>
      <c r="AD884" s="46"/>
      <c r="AE884" s="46"/>
      <c r="AF884" s="46"/>
      <c r="AG884" s="46"/>
      <c r="AH884" s="46"/>
      <c r="AI884" s="46"/>
      <c r="AJ884" s="46"/>
      <c r="AK884" s="46"/>
      <c r="AL884" s="46"/>
    </row>
    <row r="885">
      <c r="A885" s="50"/>
      <c r="B885" s="46"/>
      <c r="C885" s="46"/>
      <c r="D885" s="46"/>
      <c r="E885" s="70"/>
      <c r="F885" s="50"/>
      <c r="G885" s="50"/>
      <c r="H885" s="50"/>
      <c r="I885" s="50"/>
      <c r="J885" s="102"/>
      <c r="K885" s="46"/>
      <c r="L885" s="46"/>
      <c r="M885" s="46"/>
      <c r="N885" s="46"/>
      <c r="O885" s="46"/>
      <c r="P885" s="46"/>
      <c r="Q885" s="46"/>
      <c r="R885" s="46"/>
      <c r="S885" s="46"/>
      <c r="T885" s="46"/>
      <c r="U885" s="46"/>
      <c r="V885" s="46"/>
      <c r="W885" s="46"/>
      <c r="X885" s="46"/>
      <c r="Y885" s="46"/>
      <c r="Z885" s="46"/>
      <c r="AA885" s="46"/>
      <c r="AB885" s="46"/>
      <c r="AC885" s="46"/>
      <c r="AD885" s="46"/>
      <c r="AE885" s="46"/>
      <c r="AF885" s="46"/>
      <c r="AG885" s="46"/>
      <c r="AH885" s="46"/>
      <c r="AI885" s="46"/>
      <c r="AJ885" s="46"/>
      <c r="AK885" s="46"/>
      <c r="AL885" s="46"/>
    </row>
    <row r="886">
      <c r="A886" s="50"/>
      <c r="B886" s="46"/>
      <c r="C886" s="46"/>
      <c r="D886" s="46"/>
      <c r="E886" s="70"/>
      <c r="F886" s="50"/>
      <c r="G886" s="50"/>
      <c r="H886" s="50"/>
      <c r="I886" s="50"/>
      <c r="J886" s="102"/>
      <c r="K886" s="46"/>
      <c r="L886" s="46"/>
      <c r="M886" s="46"/>
      <c r="N886" s="46"/>
      <c r="O886" s="46"/>
      <c r="P886" s="46"/>
      <c r="Q886" s="46"/>
      <c r="R886" s="46"/>
      <c r="S886" s="46"/>
      <c r="T886" s="46"/>
      <c r="U886" s="46"/>
      <c r="V886" s="46"/>
      <c r="W886" s="46"/>
      <c r="X886" s="46"/>
      <c r="Y886" s="46"/>
      <c r="Z886" s="46"/>
      <c r="AA886" s="46"/>
      <c r="AB886" s="46"/>
      <c r="AC886" s="46"/>
      <c r="AD886" s="46"/>
      <c r="AE886" s="46"/>
      <c r="AF886" s="46"/>
      <c r="AG886" s="46"/>
      <c r="AH886" s="46"/>
      <c r="AI886" s="46"/>
      <c r="AJ886" s="46"/>
      <c r="AK886" s="46"/>
      <c r="AL886" s="46"/>
    </row>
    <row r="887">
      <c r="A887" s="50"/>
      <c r="B887" s="46"/>
      <c r="C887" s="46"/>
      <c r="D887" s="46"/>
      <c r="E887" s="70"/>
      <c r="F887" s="50"/>
      <c r="G887" s="50"/>
      <c r="H887" s="50"/>
      <c r="I887" s="50"/>
      <c r="J887" s="102"/>
      <c r="K887" s="46"/>
      <c r="L887" s="46"/>
      <c r="M887" s="46"/>
      <c r="N887" s="46"/>
      <c r="O887" s="46"/>
      <c r="P887" s="46"/>
      <c r="Q887" s="46"/>
      <c r="R887" s="46"/>
      <c r="S887" s="46"/>
      <c r="T887" s="46"/>
      <c r="U887" s="46"/>
      <c r="V887" s="46"/>
      <c r="W887" s="46"/>
      <c r="X887" s="46"/>
      <c r="Y887" s="46"/>
      <c r="Z887" s="46"/>
      <c r="AA887" s="46"/>
      <c r="AB887" s="46"/>
      <c r="AC887" s="46"/>
      <c r="AD887" s="46"/>
      <c r="AE887" s="46"/>
      <c r="AF887" s="46"/>
      <c r="AG887" s="46"/>
      <c r="AH887" s="46"/>
      <c r="AI887" s="46"/>
      <c r="AJ887" s="46"/>
      <c r="AK887" s="46"/>
      <c r="AL887" s="46"/>
    </row>
    <row r="888">
      <c r="A888" s="50"/>
      <c r="B888" s="46"/>
      <c r="C888" s="46"/>
      <c r="D888" s="46"/>
      <c r="E888" s="70"/>
      <c r="F888" s="50"/>
      <c r="G888" s="50"/>
      <c r="H888" s="50"/>
      <c r="I888" s="50"/>
      <c r="J888" s="102"/>
      <c r="K888" s="46"/>
      <c r="L888" s="46"/>
      <c r="M888" s="46"/>
      <c r="N888" s="46"/>
      <c r="O888" s="46"/>
      <c r="P888" s="46"/>
      <c r="Q888" s="46"/>
      <c r="R888" s="46"/>
      <c r="S888" s="46"/>
      <c r="T888" s="46"/>
      <c r="U888" s="46"/>
      <c r="V888" s="46"/>
      <c r="W888" s="46"/>
      <c r="X888" s="46"/>
      <c r="Y888" s="46"/>
      <c r="Z888" s="46"/>
      <c r="AA888" s="46"/>
      <c r="AB888" s="46"/>
      <c r="AC888" s="46"/>
      <c r="AD888" s="46"/>
      <c r="AE888" s="46"/>
      <c r="AF888" s="46"/>
      <c r="AG888" s="46"/>
      <c r="AH888" s="46"/>
      <c r="AI888" s="46"/>
      <c r="AJ888" s="46"/>
      <c r="AK888" s="46"/>
      <c r="AL888" s="46"/>
    </row>
    <row r="889">
      <c r="A889" s="50"/>
      <c r="B889" s="46"/>
      <c r="C889" s="46"/>
      <c r="D889" s="46"/>
      <c r="E889" s="70"/>
      <c r="F889" s="50"/>
      <c r="G889" s="50"/>
      <c r="H889" s="50"/>
      <c r="I889" s="50"/>
      <c r="J889" s="102"/>
      <c r="K889" s="46"/>
      <c r="L889" s="46"/>
      <c r="M889" s="46"/>
      <c r="N889" s="46"/>
      <c r="O889" s="46"/>
      <c r="P889" s="46"/>
      <c r="Q889" s="46"/>
      <c r="R889" s="46"/>
      <c r="S889" s="46"/>
      <c r="T889" s="46"/>
      <c r="U889" s="46"/>
      <c r="V889" s="46"/>
      <c r="W889" s="46"/>
      <c r="X889" s="46"/>
      <c r="Y889" s="46"/>
      <c r="Z889" s="46"/>
      <c r="AA889" s="46"/>
      <c r="AB889" s="46"/>
      <c r="AC889" s="46"/>
      <c r="AD889" s="46"/>
      <c r="AE889" s="46"/>
      <c r="AF889" s="46"/>
      <c r="AG889" s="46"/>
      <c r="AH889" s="46"/>
      <c r="AI889" s="46"/>
      <c r="AJ889" s="46"/>
      <c r="AK889" s="46"/>
      <c r="AL889" s="46"/>
    </row>
    <row r="890">
      <c r="A890" s="50"/>
      <c r="B890" s="46"/>
      <c r="C890" s="46"/>
      <c r="D890" s="46"/>
      <c r="E890" s="70"/>
      <c r="F890" s="50"/>
      <c r="G890" s="50"/>
      <c r="H890" s="50"/>
      <c r="I890" s="50"/>
      <c r="J890" s="102"/>
      <c r="K890" s="46"/>
      <c r="L890" s="46"/>
      <c r="M890" s="46"/>
      <c r="N890" s="46"/>
      <c r="O890" s="46"/>
      <c r="P890" s="46"/>
      <c r="Q890" s="46"/>
      <c r="R890" s="46"/>
      <c r="S890" s="46"/>
      <c r="T890" s="46"/>
      <c r="U890" s="46"/>
      <c r="V890" s="46"/>
      <c r="W890" s="46"/>
      <c r="X890" s="46"/>
      <c r="Y890" s="46"/>
      <c r="Z890" s="46"/>
      <c r="AA890" s="46"/>
      <c r="AB890" s="46"/>
      <c r="AC890" s="46"/>
      <c r="AD890" s="46"/>
      <c r="AE890" s="46"/>
      <c r="AF890" s="46"/>
      <c r="AG890" s="46"/>
      <c r="AH890" s="46"/>
      <c r="AI890" s="46"/>
      <c r="AJ890" s="46"/>
      <c r="AK890" s="46"/>
      <c r="AL890" s="46"/>
    </row>
    <row r="891">
      <c r="A891" s="50"/>
      <c r="B891" s="46"/>
      <c r="C891" s="46"/>
      <c r="D891" s="46"/>
      <c r="E891" s="70"/>
      <c r="F891" s="50"/>
      <c r="G891" s="50"/>
      <c r="H891" s="50"/>
      <c r="I891" s="50"/>
      <c r="J891" s="102"/>
      <c r="K891" s="46"/>
      <c r="L891" s="46"/>
      <c r="M891" s="46"/>
      <c r="N891" s="46"/>
      <c r="O891" s="46"/>
      <c r="P891" s="46"/>
      <c r="Q891" s="46"/>
      <c r="R891" s="46"/>
      <c r="S891" s="46"/>
      <c r="T891" s="46"/>
      <c r="U891" s="46"/>
      <c r="V891" s="46"/>
      <c r="W891" s="46"/>
      <c r="X891" s="46"/>
      <c r="Y891" s="46"/>
      <c r="Z891" s="46"/>
      <c r="AA891" s="46"/>
      <c r="AB891" s="46"/>
      <c r="AC891" s="46"/>
      <c r="AD891" s="46"/>
      <c r="AE891" s="46"/>
      <c r="AF891" s="46"/>
      <c r="AG891" s="46"/>
      <c r="AH891" s="46"/>
      <c r="AI891" s="46"/>
      <c r="AJ891" s="46"/>
      <c r="AK891" s="46"/>
      <c r="AL891" s="46"/>
    </row>
    <row r="892">
      <c r="A892" s="50"/>
      <c r="B892" s="46"/>
      <c r="C892" s="46"/>
      <c r="D892" s="46"/>
      <c r="E892" s="70"/>
      <c r="F892" s="50"/>
      <c r="G892" s="50"/>
      <c r="H892" s="50"/>
      <c r="I892" s="50"/>
      <c r="J892" s="102"/>
      <c r="K892" s="46"/>
      <c r="L892" s="46"/>
      <c r="M892" s="46"/>
      <c r="N892" s="46"/>
      <c r="O892" s="46"/>
      <c r="P892" s="46"/>
      <c r="Q892" s="46"/>
      <c r="R892" s="46"/>
      <c r="S892" s="46"/>
      <c r="T892" s="46"/>
      <c r="U892" s="46"/>
      <c r="V892" s="46"/>
      <c r="W892" s="46"/>
      <c r="X892" s="46"/>
      <c r="Y892" s="46"/>
      <c r="Z892" s="46"/>
      <c r="AA892" s="46"/>
      <c r="AB892" s="46"/>
      <c r="AC892" s="46"/>
      <c r="AD892" s="46"/>
      <c r="AE892" s="46"/>
      <c r="AF892" s="46"/>
      <c r="AG892" s="46"/>
      <c r="AH892" s="46"/>
      <c r="AI892" s="46"/>
      <c r="AJ892" s="46"/>
      <c r="AK892" s="46"/>
      <c r="AL892" s="46"/>
    </row>
    <row r="893">
      <c r="A893" s="50"/>
      <c r="B893" s="46"/>
      <c r="C893" s="46"/>
      <c r="D893" s="46"/>
      <c r="E893" s="70"/>
      <c r="F893" s="50"/>
      <c r="G893" s="50"/>
      <c r="H893" s="50"/>
      <c r="I893" s="50"/>
      <c r="J893" s="102"/>
      <c r="K893" s="46"/>
      <c r="L893" s="46"/>
      <c r="M893" s="46"/>
      <c r="N893" s="46"/>
      <c r="O893" s="46"/>
      <c r="P893" s="46"/>
      <c r="Q893" s="46"/>
      <c r="R893" s="46"/>
      <c r="S893" s="46"/>
      <c r="T893" s="46"/>
      <c r="U893" s="46"/>
      <c r="V893" s="46"/>
      <c r="W893" s="46"/>
      <c r="X893" s="46"/>
      <c r="Y893" s="46"/>
      <c r="Z893" s="46"/>
      <c r="AA893" s="46"/>
      <c r="AB893" s="46"/>
      <c r="AC893" s="46"/>
      <c r="AD893" s="46"/>
      <c r="AE893" s="46"/>
      <c r="AF893" s="46"/>
      <c r="AG893" s="46"/>
      <c r="AH893" s="46"/>
      <c r="AI893" s="46"/>
      <c r="AJ893" s="46"/>
      <c r="AK893" s="46"/>
      <c r="AL893" s="46"/>
    </row>
    <row r="894">
      <c r="A894" s="50"/>
      <c r="B894" s="46"/>
      <c r="C894" s="46"/>
      <c r="D894" s="46"/>
      <c r="E894" s="70"/>
      <c r="F894" s="50"/>
      <c r="G894" s="50"/>
      <c r="H894" s="50"/>
      <c r="I894" s="50"/>
      <c r="J894" s="102"/>
      <c r="K894" s="46"/>
      <c r="L894" s="46"/>
      <c r="M894" s="46"/>
      <c r="N894" s="46"/>
      <c r="O894" s="46"/>
      <c r="P894" s="46"/>
      <c r="Q894" s="46"/>
      <c r="R894" s="46"/>
      <c r="S894" s="46"/>
      <c r="T894" s="46"/>
      <c r="U894" s="46"/>
      <c r="V894" s="46"/>
      <c r="W894" s="46"/>
      <c r="X894" s="46"/>
      <c r="Y894" s="46"/>
      <c r="Z894" s="46"/>
      <c r="AA894" s="46"/>
      <c r="AB894" s="46"/>
      <c r="AC894" s="46"/>
      <c r="AD894" s="46"/>
      <c r="AE894" s="46"/>
      <c r="AF894" s="46"/>
      <c r="AG894" s="46"/>
      <c r="AH894" s="46"/>
      <c r="AI894" s="46"/>
      <c r="AJ894" s="46"/>
      <c r="AK894" s="46"/>
      <c r="AL894" s="46"/>
    </row>
    <row r="895">
      <c r="A895" s="50"/>
      <c r="B895" s="46"/>
      <c r="C895" s="46"/>
      <c r="D895" s="46"/>
      <c r="E895" s="70"/>
      <c r="F895" s="50"/>
      <c r="G895" s="50"/>
      <c r="H895" s="50"/>
      <c r="I895" s="50"/>
      <c r="J895" s="102"/>
      <c r="K895" s="46"/>
      <c r="L895" s="46"/>
      <c r="M895" s="46"/>
      <c r="N895" s="46"/>
      <c r="O895" s="46"/>
      <c r="P895" s="46"/>
      <c r="Q895" s="46"/>
      <c r="R895" s="46"/>
      <c r="S895" s="46"/>
      <c r="T895" s="46"/>
      <c r="U895" s="46"/>
      <c r="V895" s="46"/>
      <c r="W895" s="46"/>
      <c r="X895" s="46"/>
      <c r="Y895" s="46"/>
      <c r="Z895" s="46"/>
      <c r="AA895" s="46"/>
      <c r="AB895" s="46"/>
      <c r="AC895" s="46"/>
      <c r="AD895" s="46"/>
      <c r="AE895" s="46"/>
      <c r="AF895" s="46"/>
      <c r="AG895" s="46"/>
      <c r="AH895" s="46"/>
      <c r="AI895" s="46"/>
      <c r="AJ895" s="46"/>
      <c r="AK895" s="46"/>
      <c r="AL895" s="46"/>
    </row>
    <row r="896">
      <c r="A896" s="50"/>
      <c r="B896" s="46"/>
      <c r="C896" s="46"/>
      <c r="D896" s="46"/>
      <c r="E896" s="70"/>
      <c r="F896" s="50"/>
      <c r="G896" s="50"/>
      <c r="H896" s="50"/>
      <c r="I896" s="50"/>
      <c r="J896" s="102"/>
      <c r="K896" s="46"/>
      <c r="L896" s="46"/>
      <c r="M896" s="46"/>
      <c r="N896" s="46"/>
      <c r="O896" s="46"/>
      <c r="P896" s="46"/>
      <c r="Q896" s="46"/>
      <c r="R896" s="46"/>
      <c r="S896" s="46"/>
      <c r="T896" s="46"/>
      <c r="U896" s="46"/>
      <c r="V896" s="46"/>
      <c r="W896" s="46"/>
      <c r="X896" s="46"/>
      <c r="Y896" s="46"/>
      <c r="Z896" s="46"/>
      <c r="AA896" s="46"/>
      <c r="AB896" s="46"/>
      <c r="AC896" s="46"/>
      <c r="AD896" s="46"/>
      <c r="AE896" s="46"/>
      <c r="AF896" s="46"/>
      <c r="AG896" s="46"/>
      <c r="AH896" s="46"/>
      <c r="AI896" s="46"/>
      <c r="AJ896" s="46"/>
      <c r="AK896" s="46"/>
      <c r="AL896" s="46"/>
    </row>
    <row r="897">
      <c r="A897" s="50"/>
      <c r="B897" s="46"/>
      <c r="C897" s="46"/>
      <c r="D897" s="46"/>
      <c r="E897" s="70"/>
      <c r="F897" s="50"/>
      <c r="G897" s="50"/>
      <c r="H897" s="50"/>
      <c r="I897" s="50"/>
      <c r="J897" s="102"/>
      <c r="K897" s="46"/>
      <c r="L897" s="46"/>
      <c r="M897" s="46"/>
      <c r="N897" s="46"/>
      <c r="O897" s="46"/>
      <c r="P897" s="46"/>
      <c r="Q897" s="46"/>
      <c r="R897" s="46"/>
      <c r="S897" s="46"/>
      <c r="T897" s="46"/>
      <c r="U897" s="46"/>
      <c r="V897" s="46"/>
      <c r="W897" s="46"/>
      <c r="X897" s="46"/>
      <c r="Y897" s="46"/>
      <c r="Z897" s="46"/>
      <c r="AA897" s="46"/>
      <c r="AB897" s="46"/>
      <c r="AC897" s="46"/>
      <c r="AD897" s="46"/>
      <c r="AE897" s="46"/>
      <c r="AF897" s="46"/>
      <c r="AG897" s="46"/>
      <c r="AH897" s="46"/>
      <c r="AI897" s="46"/>
      <c r="AJ897" s="46"/>
      <c r="AK897" s="46"/>
      <c r="AL897" s="46"/>
    </row>
    <row r="898">
      <c r="A898" s="50"/>
      <c r="B898" s="46"/>
      <c r="C898" s="46"/>
      <c r="D898" s="46"/>
      <c r="E898" s="70"/>
      <c r="F898" s="50"/>
      <c r="G898" s="50"/>
      <c r="H898" s="50"/>
      <c r="I898" s="50"/>
      <c r="J898" s="102"/>
      <c r="K898" s="46"/>
      <c r="L898" s="46"/>
      <c r="M898" s="46"/>
      <c r="N898" s="46"/>
      <c r="O898" s="46"/>
      <c r="P898" s="46"/>
      <c r="Q898" s="46"/>
      <c r="R898" s="46"/>
      <c r="S898" s="46"/>
      <c r="T898" s="46"/>
      <c r="U898" s="46"/>
      <c r="V898" s="46"/>
      <c r="W898" s="46"/>
      <c r="X898" s="46"/>
      <c r="Y898" s="46"/>
      <c r="Z898" s="46"/>
      <c r="AA898" s="46"/>
      <c r="AB898" s="46"/>
      <c r="AC898" s="46"/>
      <c r="AD898" s="46"/>
      <c r="AE898" s="46"/>
      <c r="AF898" s="46"/>
      <c r="AG898" s="46"/>
      <c r="AH898" s="46"/>
      <c r="AI898" s="46"/>
      <c r="AJ898" s="46"/>
      <c r="AK898" s="46"/>
      <c r="AL898" s="46"/>
    </row>
    <row r="899">
      <c r="A899" s="50"/>
      <c r="B899" s="46"/>
      <c r="C899" s="46"/>
      <c r="D899" s="46"/>
      <c r="E899" s="70"/>
      <c r="F899" s="50"/>
      <c r="G899" s="50"/>
      <c r="H899" s="50"/>
      <c r="I899" s="50"/>
      <c r="J899" s="102"/>
      <c r="K899" s="46"/>
      <c r="L899" s="46"/>
      <c r="M899" s="46"/>
      <c r="N899" s="46"/>
      <c r="O899" s="46"/>
      <c r="P899" s="46"/>
      <c r="Q899" s="46"/>
      <c r="R899" s="46"/>
      <c r="S899" s="46"/>
      <c r="T899" s="46"/>
      <c r="U899" s="46"/>
      <c r="V899" s="46"/>
      <c r="W899" s="46"/>
      <c r="X899" s="46"/>
      <c r="Y899" s="46"/>
      <c r="Z899" s="46"/>
      <c r="AA899" s="46"/>
      <c r="AB899" s="46"/>
      <c r="AC899" s="46"/>
      <c r="AD899" s="46"/>
      <c r="AE899" s="46"/>
      <c r="AF899" s="46"/>
      <c r="AG899" s="46"/>
      <c r="AH899" s="46"/>
      <c r="AI899" s="46"/>
      <c r="AJ899" s="46"/>
      <c r="AK899" s="46"/>
      <c r="AL899" s="46"/>
    </row>
    <row r="900">
      <c r="A900" s="50"/>
      <c r="B900" s="46"/>
      <c r="C900" s="46"/>
      <c r="D900" s="46"/>
      <c r="E900" s="70"/>
      <c r="F900" s="50"/>
      <c r="G900" s="50"/>
      <c r="H900" s="50"/>
      <c r="I900" s="50"/>
      <c r="J900" s="102"/>
      <c r="K900" s="46"/>
      <c r="L900" s="46"/>
      <c r="M900" s="46"/>
      <c r="N900" s="46"/>
      <c r="O900" s="46"/>
      <c r="P900" s="46"/>
      <c r="Q900" s="46"/>
      <c r="R900" s="46"/>
      <c r="S900" s="46"/>
      <c r="T900" s="46"/>
      <c r="U900" s="46"/>
      <c r="V900" s="46"/>
      <c r="W900" s="46"/>
      <c r="X900" s="46"/>
      <c r="Y900" s="46"/>
      <c r="Z900" s="46"/>
      <c r="AA900" s="46"/>
      <c r="AB900" s="46"/>
      <c r="AC900" s="46"/>
      <c r="AD900" s="46"/>
      <c r="AE900" s="46"/>
      <c r="AF900" s="46"/>
      <c r="AG900" s="46"/>
      <c r="AH900" s="46"/>
      <c r="AI900" s="46"/>
      <c r="AJ900" s="46"/>
      <c r="AK900" s="46"/>
      <c r="AL900" s="46"/>
    </row>
    <row r="901">
      <c r="A901" s="50"/>
      <c r="B901" s="46"/>
      <c r="C901" s="46"/>
      <c r="D901" s="46"/>
      <c r="E901" s="70"/>
      <c r="F901" s="50"/>
      <c r="G901" s="50"/>
      <c r="H901" s="50"/>
      <c r="I901" s="50"/>
      <c r="J901" s="102"/>
      <c r="K901" s="46"/>
      <c r="L901" s="46"/>
      <c r="M901" s="46"/>
      <c r="N901" s="46"/>
      <c r="O901" s="46"/>
      <c r="P901" s="46"/>
      <c r="Q901" s="46"/>
      <c r="R901" s="46"/>
      <c r="S901" s="46"/>
      <c r="T901" s="46"/>
      <c r="U901" s="46"/>
      <c r="V901" s="46"/>
      <c r="W901" s="46"/>
      <c r="X901" s="46"/>
      <c r="Y901" s="46"/>
      <c r="Z901" s="46"/>
      <c r="AA901" s="46"/>
      <c r="AB901" s="46"/>
      <c r="AC901" s="46"/>
      <c r="AD901" s="46"/>
      <c r="AE901" s="46"/>
      <c r="AF901" s="46"/>
      <c r="AG901" s="46"/>
      <c r="AH901" s="46"/>
      <c r="AI901" s="46"/>
      <c r="AJ901" s="46"/>
      <c r="AK901" s="46"/>
      <c r="AL901" s="46"/>
    </row>
    <row r="902">
      <c r="A902" s="50"/>
      <c r="B902" s="46"/>
      <c r="C902" s="46"/>
      <c r="D902" s="46"/>
      <c r="E902" s="70"/>
      <c r="F902" s="50"/>
      <c r="G902" s="50"/>
      <c r="H902" s="50"/>
      <c r="I902" s="50"/>
      <c r="J902" s="102"/>
      <c r="K902" s="46"/>
      <c r="L902" s="46"/>
      <c r="M902" s="46"/>
      <c r="N902" s="46"/>
      <c r="O902" s="46"/>
      <c r="P902" s="46"/>
      <c r="Q902" s="46"/>
      <c r="R902" s="46"/>
      <c r="S902" s="46"/>
      <c r="T902" s="46"/>
      <c r="U902" s="46"/>
      <c r="V902" s="46"/>
      <c r="W902" s="46"/>
      <c r="X902" s="46"/>
      <c r="Y902" s="46"/>
      <c r="Z902" s="46"/>
      <c r="AA902" s="46"/>
      <c r="AB902" s="46"/>
      <c r="AC902" s="46"/>
      <c r="AD902" s="46"/>
      <c r="AE902" s="46"/>
      <c r="AF902" s="46"/>
      <c r="AG902" s="46"/>
      <c r="AH902" s="46"/>
      <c r="AI902" s="46"/>
      <c r="AJ902" s="46"/>
      <c r="AK902" s="46"/>
      <c r="AL902" s="46"/>
    </row>
    <row r="903">
      <c r="A903" s="50"/>
      <c r="B903" s="46"/>
      <c r="C903" s="46"/>
      <c r="D903" s="46"/>
      <c r="E903" s="70"/>
      <c r="F903" s="50"/>
      <c r="G903" s="50"/>
      <c r="H903" s="50"/>
      <c r="I903" s="50"/>
      <c r="J903" s="102"/>
      <c r="K903" s="46"/>
      <c r="L903" s="46"/>
      <c r="M903" s="46"/>
      <c r="N903" s="46"/>
      <c r="O903" s="46"/>
      <c r="P903" s="46"/>
      <c r="Q903" s="46"/>
      <c r="R903" s="46"/>
      <c r="S903" s="46"/>
      <c r="T903" s="46"/>
      <c r="U903" s="46"/>
      <c r="V903" s="46"/>
      <c r="W903" s="46"/>
      <c r="X903" s="46"/>
      <c r="Y903" s="46"/>
      <c r="Z903" s="46"/>
      <c r="AA903" s="46"/>
      <c r="AB903" s="46"/>
      <c r="AC903" s="46"/>
      <c r="AD903" s="46"/>
      <c r="AE903" s="46"/>
      <c r="AF903" s="46"/>
      <c r="AG903" s="46"/>
      <c r="AH903" s="46"/>
      <c r="AI903" s="46"/>
      <c r="AJ903" s="46"/>
      <c r="AK903" s="46"/>
      <c r="AL903" s="46"/>
    </row>
    <row r="904">
      <c r="A904" s="50"/>
      <c r="B904" s="46"/>
      <c r="C904" s="46"/>
      <c r="D904" s="46"/>
      <c r="E904" s="70"/>
      <c r="F904" s="50"/>
      <c r="G904" s="50"/>
      <c r="H904" s="50"/>
      <c r="I904" s="50"/>
      <c r="J904" s="102"/>
      <c r="K904" s="46"/>
      <c r="L904" s="46"/>
      <c r="M904" s="46"/>
      <c r="N904" s="46"/>
      <c r="O904" s="46"/>
      <c r="P904" s="46"/>
      <c r="Q904" s="46"/>
      <c r="R904" s="46"/>
      <c r="S904" s="46"/>
      <c r="T904" s="46"/>
      <c r="U904" s="46"/>
      <c r="V904" s="46"/>
      <c r="W904" s="46"/>
      <c r="X904" s="46"/>
      <c r="Y904" s="46"/>
      <c r="Z904" s="46"/>
      <c r="AA904" s="46"/>
      <c r="AB904" s="46"/>
      <c r="AC904" s="46"/>
      <c r="AD904" s="46"/>
      <c r="AE904" s="46"/>
      <c r="AF904" s="46"/>
      <c r="AG904" s="46"/>
      <c r="AH904" s="46"/>
      <c r="AI904" s="46"/>
      <c r="AJ904" s="46"/>
      <c r="AK904" s="46"/>
      <c r="AL904" s="46"/>
    </row>
    <row r="905">
      <c r="A905" s="50"/>
      <c r="B905" s="46"/>
      <c r="C905" s="46"/>
      <c r="D905" s="46"/>
      <c r="E905" s="70"/>
      <c r="F905" s="50"/>
      <c r="G905" s="50"/>
      <c r="H905" s="50"/>
      <c r="I905" s="50"/>
      <c r="J905" s="102"/>
      <c r="K905" s="46"/>
      <c r="L905" s="46"/>
      <c r="M905" s="46"/>
      <c r="N905" s="46"/>
      <c r="O905" s="46"/>
      <c r="P905" s="46"/>
      <c r="Q905" s="46"/>
      <c r="R905" s="46"/>
      <c r="S905" s="46"/>
      <c r="T905" s="46"/>
      <c r="U905" s="46"/>
      <c r="V905" s="46"/>
      <c r="W905" s="46"/>
      <c r="X905" s="46"/>
      <c r="Y905" s="46"/>
      <c r="Z905" s="46"/>
      <c r="AA905" s="46"/>
      <c r="AB905" s="46"/>
      <c r="AC905" s="46"/>
      <c r="AD905" s="46"/>
      <c r="AE905" s="46"/>
      <c r="AF905" s="46"/>
      <c r="AG905" s="46"/>
      <c r="AH905" s="46"/>
      <c r="AI905" s="46"/>
      <c r="AJ905" s="46"/>
      <c r="AK905" s="46"/>
      <c r="AL905" s="46"/>
    </row>
    <row r="906">
      <c r="A906" s="50"/>
      <c r="B906" s="46"/>
      <c r="C906" s="46"/>
      <c r="D906" s="46"/>
      <c r="E906" s="70"/>
      <c r="F906" s="50"/>
      <c r="G906" s="50"/>
      <c r="H906" s="50"/>
      <c r="I906" s="50"/>
      <c r="J906" s="102"/>
      <c r="K906" s="46"/>
      <c r="L906" s="46"/>
      <c r="M906" s="46"/>
      <c r="N906" s="46"/>
      <c r="O906" s="46"/>
      <c r="P906" s="46"/>
      <c r="Q906" s="46"/>
      <c r="R906" s="46"/>
      <c r="S906" s="46"/>
      <c r="T906" s="46"/>
      <c r="U906" s="46"/>
      <c r="V906" s="46"/>
      <c r="W906" s="46"/>
      <c r="X906" s="46"/>
      <c r="Y906" s="46"/>
      <c r="Z906" s="46"/>
      <c r="AA906" s="46"/>
      <c r="AB906" s="46"/>
      <c r="AC906" s="46"/>
      <c r="AD906" s="46"/>
      <c r="AE906" s="46"/>
      <c r="AF906" s="46"/>
      <c r="AG906" s="46"/>
      <c r="AH906" s="46"/>
      <c r="AI906" s="46"/>
      <c r="AJ906" s="46"/>
      <c r="AK906" s="46"/>
      <c r="AL906" s="46"/>
    </row>
    <row r="907">
      <c r="A907" s="50"/>
      <c r="B907" s="46"/>
      <c r="C907" s="46"/>
      <c r="D907" s="46"/>
      <c r="E907" s="70"/>
      <c r="F907" s="50"/>
      <c r="G907" s="50"/>
      <c r="H907" s="50"/>
      <c r="I907" s="50"/>
      <c r="J907" s="102"/>
      <c r="K907" s="46"/>
      <c r="L907" s="46"/>
      <c r="M907" s="46"/>
      <c r="N907" s="46"/>
      <c r="O907" s="46"/>
      <c r="P907" s="46"/>
      <c r="Q907" s="46"/>
      <c r="R907" s="46"/>
      <c r="S907" s="46"/>
      <c r="T907" s="46"/>
      <c r="U907" s="46"/>
      <c r="V907" s="46"/>
      <c r="W907" s="46"/>
      <c r="X907" s="46"/>
      <c r="Y907" s="46"/>
      <c r="Z907" s="46"/>
      <c r="AA907" s="46"/>
      <c r="AB907" s="46"/>
      <c r="AC907" s="46"/>
      <c r="AD907" s="46"/>
      <c r="AE907" s="46"/>
      <c r="AF907" s="46"/>
      <c r="AG907" s="46"/>
      <c r="AH907" s="46"/>
      <c r="AI907" s="46"/>
      <c r="AJ907" s="46"/>
      <c r="AK907" s="46"/>
      <c r="AL907" s="46"/>
    </row>
    <row r="908">
      <c r="A908" s="50"/>
      <c r="B908" s="46"/>
      <c r="C908" s="46"/>
      <c r="D908" s="46"/>
      <c r="E908" s="70"/>
      <c r="F908" s="50"/>
      <c r="G908" s="50"/>
      <c r="H908" s="50"/>
      <c r="I908" s="50"/>
      <c r="J908" s="102"/>
      <c r="K908" s="46"/>
      <c r="L908" s="46"/>
      <c r="M908" s="46"/>
      <c r="N908" s="46"/>
      <c r="O908" s="46"/>
      <c r="P908" s="46"/>
      <c r="Q908" s="46"/>
      <c r="R908" s="46"/>
      <c r="S908" s="46"/>
      <c r="T908" s="46"/>
      <c r="U908" s="46"/>
      <c r="V908" s="46"/>
      <c r="W908" s="46"/>
      <c r="X908" s="46"/>
      <c r="Y908" s="46"/>
      <c r="Z908" s="46"/>
      <c r="AA908" s="46"/>
      <c r="AB908" s="46"/>
      <c r="AC908" s="46"/>
      <c r="AD908" s="46"/>
      <c r="AE908" s="46"/>
      <c r="AF908" s="46"/>
      <c r="AG908" s="46"/>
      <c r="AH908" s="46"/>
      <c r="AI908" s="46"/>
      <c r="AJ908" s="46"/>
      <c r="AK908" s="46"/>
      <c r="AL908" s="46"/>
    </row>
    <row r="909">
      <c r="A909" s="50"/>
      <c r="B909" s="46"/>
      <c r="C909" s="46"/>
      <c r="D909" s="46"/>
      <c r="E909" s="70"/>
      <c r="F909" s="50"/>
      <c r="G909" s="50"/>
      <c r="H909" s="50"/>
      <c r="I909" s="50"/>
      <c r="J909" s="102"/>
      <c r="K909" s="46"/>
      <c r="L909" s="46"/>
      <c r="M909" s="46"/>
      <c r="N909" s="46"/>
      <c r="O909" s="46"/>
      <c r="P909" s="46"/>
      <c r="Q909" s="46"/>
      <c r="R909" s="46"/>
      <c r="S909" s="46"/>
      <c r="T909" s="46"/>
      <c r="U909" s="46"/>
      <c r="V909" s="46"/>
      <c r="W909" s="46"/>
      <c r="X909" s="46"/>
      <c r="Y909" s="46"/>
      <c r="Z909" s="46"/>
      <c r="AA909" s="46"/>
      <c r="AB909" s="46"/>
      <c r="AC909" s="46"/>
      <c r="AD909" s="46"/>
      <c r="AE909" s="46"/>
      <c r="AF909" s="46"/>
      <c r="AG909" s="46"/>
      <c r="AH909" s="46"/>
      <c r="AI909" s="46"/>
      <c r="AJ909" s="46"/>
      <c r="AK909" s="46"/>
      <c r="AL909" s="46"/>
    </row>
    <row r="910">
      <c r="A910" s="50"/>
      <c r="B910" s="46"/>
      <c r="C910" s="46"/>
      <c r="D910" s="46"/>
      <c r="E910" s="70"/>
      <c r="F910" s="50"/>
      <c r="G910" s="50"/>
      <c r="H910" s="50"/>
      <c r="I910" s="50"/>
      <c r="J910" s="102"/>
      <c r="K910" s="46"/>
      <c r="L910" s="46"/>
      <c r="M910" s="46"/>
      <c r="N910" s="46"/>
      <c r="O910" s="46"/>
      <c r="P910" s="46"/>
      <c r="Q910" s="46"/>
      <c r="R910" s="46"/>
      <c r="S910" s="46"/>
      <c r="T910" s="46"/>
      <c r="U910" s="46"/>
      <c r="V910" s="46"/>
      <c r="W910" s="46"/>
      <c r="X910" s="46"/>
      <c r="Y910" s="46"/>
      <c r="Z910" s="46"/>
      <c r="AA910" s="46"/>
      <c r="AB910" s="46"/>
      <c r="AC910" s="46"/>
      <c r="AD910" s="46"/>
      <c r="AE910" s="46"/>
      <c r="AF910" s="46"/>
      <c r="AG910" s="46"/>
      <c r="AH910" s="46"/>
      <c r="AI910" s="46"/>
      <c r="AJ910" s="46"/>
      <c r="AK910" s="46"/>
      <c r="AL910" s="46"/>
    </row>
    <row r="911">
      <c r="A911" s="50"/>
      <c r="B911" s="46"/>
      <c r="C911" s="46"/>
      <c r="D911" s="46"/>
      <c r="E911" s="70"/>
      <c r="F911" s="50"/>
      <c r="G911" s="50"/>
      <c r="H911" s="50"/>
      <c r="I911" s="50"/>
      <c r="J911" s="102"/>
      <c r="K911" s="46"/>
      <c r="L911" s="46"/>
      <c r="M911" s="46"/>
      <c r="N911" s="46"/>
      <c r="O911" s="46"/>
      <c r="P911" s="46"/>
      <c r="Q911" s="46"/>
      <c r="R911" s="46"/>
      <c r="S911" s="46"/>
      <c r="T911" s="46"/>
      <c r="U911" s="46"/>
      <c r="V911" s="46"/>
      <c r="W911" s="46"/>
      <c r="X911" s="46"/>
      <c r="Y911" s="46"/>
      <c r="Z911" s="46"/>
      <c r="AA911" s="46"/>
      <c r="AB911" s="46"/>
      <c r="AC911" s="46"/>
      <c r="AD911" s="46"/>
      <c r="AE911" s="46"/>
      <c r="AF911" s="46"/>
      <c r="AG911" s="46"/>
      <c r="AH911" s="46"/>
      <c r="AI911" s="46"/>
      <c r="AJ911" s="46"/>
      <c r="AK911" s="46"/>
      <c r="AL911" s="46"/>
    </row>
    <row r="912">
      <c r="A912" s="50"/>
      <c r="B912" s="46"/>
      <c r="C912" s="46"/>
      <c r="D912" s="46"/>
      <c r="E912" s="70"/>
      <c r="F912" s="50"/>
      <c r="G912" s="50"/>
      <c r="H912" s="50"/>
      <c r="I912" s="50"/>
      <c r="J912" s="102"/>
      <c r="K912" s="46"/>
      <c r="L912" s="46"/>
      <c r="M912" s="46"/>
      <c r="N912" s="46"/>
      <c r="O912" s="46"/>
      <c r="P912" s="46"/>
      <c r="Q912" s="46"/>
      <c r="R912" s="46"/>
      <c r="S912" s="46"/>
      <c r="T912" s="46"/>
      <c r="U912" s="46"/>
      <c r="V912" s="46"/>
      <c r="W912" s="46"/>
      <c r="X912" s="46"/>
      <c r="Y912" s="46"/>
      <c r="Z912" s="46"/>
      <c r="AA912" s="46"/>
      <c r="AB912" s="46"/>
      <c r="AC912" s="46"/>
      <c r="AD912" s="46"/>
      <c r="AE912" s="46"/>
      <c r="AF912" s="46"/>
      <c r="AG912" s="46"/>
      <c r="AH912" s="46"/>
      <c r="AI912" s="46"/>
      <c r="AJ912" s="46"/>
      <c r="AK912" s="46"/>
      <c r="AL912" s="46"/>
    </row>
    <row r="913">
      <c r="A913" s="50"/>
      <c r="B913" s="46"/>
      <c r="C913" s="46"/>
      <c r="D913" s="46"/>
      <c r="E913" s="70"/>
      <c r="F913" s="50"/>
      <c r="G913" s="50"/>
      <c r="H913" s="50"/>
      <c r="I913" s="50"/>
      <c r="J913" s="102"/>
      <c r="K913" s="46"/>
      <c r="L913" s="46"/>
      <c r="M913" s="46"/>
      <c r="N913" s="46"/>
      <c r="O913" s="46"/>
      <c r="P913" s="46"/>
      <c r="Q913" s="46"/>
      <c r="R913" s="46"/>
      <c r="S913" s="46"/>
      <c r="T913" s="46"/>
      <c r="U913" s="46"/>
      <c r="V913" s="46"/>
      <c r="W913" s="46"/>
      <c r="X913" s="46"/>
      <c r="Y913" s="46"/>
      <c r="Z913" s="46"/>
      <c r="AA913" s="46"/>
      <c r="AB913" s="46"/>
      <c r="AC913" s="46"/>
      <c r="AD913" s="46"/>
      <c r="AE913" s="46"/>
      <c r="AF913" s="46"/>
      <c r="AG913" s="46"/>
      <c r="AH913" s="46"/>
      <c r="AI913" s="46"/>
      <c r="AJ913" s="46"/>
      <c r="AK913" s="46"/>
      <c r="AL913" s="46"/>
    </row>
    <row r="914">
      <c r="A914" s="50"/>
      <c r="B914" s="46"/>
      <c r="C914" s="46"/>
      <c r="D914" s="46"/>
      <c r="E914" s="70"/>
      <c r="F914" s="50"/>
      <c r="G914" s="50"/>
      <c r="H914" s="50"/>
      <c r="I914" s="50"/>
      <c r="J914" s="102"/>
      <c r="K914" s="46"/>
      <c r="L914" s="46"/>
      <c r="M914" s="46"/>
      <c r="N914" s="46"/>
      <c r="O914" s="46"/>
      <c r="P914" s="46"/>
      <c r="Q914" s="46"/>
      <c r="R914" s="46"/>
      <c r="S914" s="46"/>
      <c r="T914" s="46"/>
      <c r="U914" s="46"/>
      <c r="V914" s="46"/>
      <c r="W914" s="46"/>
      <c r="X914" s="46"/>
      <c r="Y914" s="46"/>
      <c r="Z914" s="46"/>
      <c r="AA914" s="46"/>
      <c r="AB914" s="46"/>
      <c r="AC914" s="46"/>
      <c r="AD914" s="46"/>
      <c r="AE914" s="46"/>
      <c r="AF914" s="46"/>
      <c r="AG914" s="46"/>
      <c r="AH914" s="46"/>
      <c r="AI914" s="46"/>
      <c r="AJ914" s="46"/>
      <c r="AK914" s="46"/>
      <c r="AL914" s="46"/>
    </row>
    <row r="915">
      <c r="A915" s="50"/>
      <c r="B915" s="46"/>
      <c r="C915" s="46"/>
      <c r="D915" s="46"/>
      <c r="E915" s="70"/>
      <c r="F915" s="50"/>
      <c r="G915" s="50"/>
      <c r="H915" s="50"/>
      <c r="I915" s="50"/>
      <c r="J915" s="102"/>
      <c r="K915" s="46"/>
      <c r="L915" s="46"/>
      <c r="M915" s="46"/>
      <c r="N915" s="46"/>
      <c r="O915" s="46"/>
      <c r="P915" s="46"/>
      <c r="Q915" s="46"/>
      <c r="R915" s="46"/>
      <c r="S915" s="46"/>
      <c r="T915" s="46"/>
      <c r="U915" s="46"/>
      <c r="V915" s="46"/>
      <c r="W915" s="46"/>
      <c r="X915" s="46"/>
      <c r="Y915" s="46"/>
      <c r="Z915" s="46"/>
      <c r="AA915" s="46"/>
      <c r="AB915" s="46"/>
      <c r="AC915" s="46"/>
      <c r="AD915" s="46"/>
      <c r="AE915" s="46"/>
      <c r="AF915" s="46"/>
      <c r="AG915" s="46"/>
      <c r="AH915" s="46"/>
      <c r="AI915" s="46"/>
      <c r="AJ915" s="46"/>
      <c r="AK915" s="46"/>
      <c r="AL915" s="46"/>
    </row>
    <row r="916">
      <c r="A916" s="50"/>
      <c r="B916" s="46"/>
      <c r="C916" s="46"/>
      <c r="D916" s="46"/>
      <c r="E916" s="70"/>
      <c r="F916" s="50"/>
      <c r="G916" s="50"/>
      <c r="H916" s="50"/>
      <c r="I916" s="50"/>
      <c r="J916" s="102"/>
      <c r="K916" s="46"/>
      <c r="L916" s="46"/>
      <c r="M916" s="46"/>
      <c r="N916" s="46"/>
      <c r="O916" s="46"/>
      <c r="P916" s="46"/>
      <c r="Q916" s="46"/>
      <c r="R916" s="46"/>
      <c r="S916" s="46"/>
      <c r="T916" s="46"/>
      <c r="U916" s="46"/>
      <c r="V916" s="46"/>
      <c r="W916" s="46"/>
      <c r="X916" s="46"/>
      <c r="Y916" s="46"/>
      <c r="Z916" s="46"/>
      <c r="AA916" s="46"/>
      <c r="AB916" s="46"/>
      <c r="AC916" s="46"/>
      <c r="AD916" s="46"/>
      <c r="AE916" s="46"/>
      <c r="AF916" s="46"/>
      <c r="AG916" s="46"/>
      <c r="AH916" s="46"/>
      <c r="AI916" s="46"/>
      <c r="AJ916" s="46"/>
      <c r="AK916" s="46"/>
      <c r="AL916" s="46"/>
    </row>
    <row r="917">
      <c r="A917" s="50"/>
      <c r="B917" s="46"/>
      <c r="C917" s="46"/>
      <c r="D917" s="46"/>
      <c r="E917" s="70"/>
      <c r="F917" s="50"/>
      <c r="G917" s="50"/>
      <c r="H917" s="50"/>
      <c r="I917" s="50"/>
      <c r="J917" s="102"/>
      <c r="K917" s="46"/>
      <c r="L917" s="46"/>
      <c r="M917" s="46"/>
      <c r="N917" s="46"/>
      <c r="O917" s="46"/>
      <c r="P917" s="46"/>
      <c r="Q917" s="46"/>
      <c r="R917" s="46"/>
      <c r="S917" s="46"/>
      <c r="T917" s="46"/>
      <c r="U917" s="46"/>
      <c r="V917" s="46"/>
      <c r="W917" s="46"/>
      <c r="X917" s="46"/>
      <c r="Y917" s="46"/>
      <c r="Z917" s="46"/>
      <c r="AA917" s="46"/>
      <c r="AB917" s="46"/>
      <c r="AC917" s="46"/>
      <c r="AD917" s="46"/>
      <c r="AE917" s="46"/>
      <c r="AF917" s="46"/>
      <c r="AG917" s="46"/>
      <c r="AH917" s="46"/>
      <c r="AI917" s="46"/>
      <c r="AJ917" s="46"/>
      <c r="AK917" s="46"/>
      <c r="AL917" s="46"/>
    </row>
    <row r="918">
      <c r="A918" s="50"/>
      <c r="B918" s="46"/>
      <c r="C918" s="46"/>
      <c r="D918" s="46"/>
      <c r="E918" s="70"/>
      <c r="F918" s="50"/>
      <c r="G918" s="50"/>
      <c r="H918" s="50"/>
      <c r="I918" s="50"/>
      <c r="J918" s="102"/>
      <c r="K918" s="46"/>
      <c r="L918" s="46"/>
      <c r="M918" s="46"/>
      <c r="N918" s="46"/>
      <c r="O918" s="46"/>
      <c r="P918" s="46"/>
      <c r="Q918" s="46"/>
      <c r="R918" s="46"/>
      <c r="S918" s="46"/>
      <c r="T918" s="46"/>
      <c r="U918" s="46"/>
      <c r="V918" s="46"/>
      <c r="W918" s="46"/>
      <c r="X918" s="46"/>
      <c r="Y918" s="46"/>
      <c r="Z918" s="46"/>
      <c r="AA918" s="46"/>
      <c r="AB918" s="46"/>
      <c r="AC918" s="46"/>
      <c r="AD918" s="46"/>
      <c r="AE918" s="46"/>
      <c r="AF918" s="46"/>
      <c r="AG918" s="46"/>
      <c r="AH918" s="46"/>
      <c r="AI918" s="46"/>
      <c r="AJ918" s="46"/>
      <c r="AK918" s="46"/>
      <c r="AL918" s="46"/>
    </row>
    <row r="919">
      <c r="A919" s="50"/>
      <c r="B919" s="46"/>
      <c r="C919" s="46"/>
      <c r="D919" s="46"/>
      <c r="E919" s="70"/>
      <c r="F919" s="50"/>
      <c r="G919" s="50"/>
      <c r="H919" s="50"/>
      <c r="I919" s="50"/>
      <c r="J919" s="102"/>
      <c r="K919" s="46"/>
      <c r="L919" s="46"/>
      <c r="M919" s="46"/>
      <c r="N919" s="46"/>
      <c r="O919" s="46"/>
      <c r="P919" s="46"/>
      <c r="Q919" s="46"/>
      <c r="R919" s="46"/>
      <c r="S919" s="46"/>
      <c r="T919" s="46"/>
      <c r="U919" s="46"/>
      <c r="V919" s="46"/>
      <c r="W919" s="46"/>
      <c r="X919" s="46"/>
      <c r="Y919" s="46"/>
      <c r="Z919" s="46"/>
      <c r="AA919" s="46"/>
      <c r="AB919" s="46"/>
      <c r="AC919" s="46"/>
      <c r="AD919" s="46"/>
      <c r="AE919" s="46"/>
      <c r="AF919" s="46"/>
      <c r="AG919" s="46"/>
      <c r="AH919" s="46"/>
      <c r="AI919" s="46"/>
      <c r="AJ919" s="46"/>
      <c r="AK919" s="46"/>
      <c r="AL919" s="46"/>
    </row>
    <row r="920">
      <c r="A920" s="50"/>
      <c r="B920" s="46"/>
      <c r="C920" s="46"/>
      <c r="D920" s="46"/>
      <c r="E920" s="70"/>
      <c r="F920" s="50"/>
      <c r="G920" s="50"/>
      <c r="H920" s="50"/>
      <c r="I920" s="50"/>
      <c r="J920" s="102"/>
      <c r="K920" s="46"/>
      <c r="L920" s="46"/>
      <c r="M920" s="46"/>
      <c r="N920" s="46"/>
      <c r="O920" s="46"/>
      <c r="P920" s="46"/>
      <c r="Q920" s="46"/>
      <c r="R920" s="46"/>
      <c r="S920" s="46"/>
      <c r="T920" s="46"/>
      <c r="U920" s="46"/>
      <c r="V920" s="46"/>
      <c r="W920" s="46"/>
      <c r="X920" s="46"/>
      <c r="Y920" s="46"/>
      <c r="Z920" s="46"/>
      <c r="AA920" s="46"/>
      <c r="AB920" s="46"/>
      <c r="AC920" s="46"/>
      <c r="AD920" s="46"/>
      <c r="AE920" s="46"/>
      <c r="AF920" s="46"/>
      <c r="AG920" s="46"/>
      <c r="AH920" s="46"/>
      <c r="AI920" s="46"/>
      <c r="AJ920" s="46"/>
      <c r="AK920" s="46"/>
      <c r="AL920" s="46"/>
    </row>
    <row r="921">
      <c r="A921" s="50"/>
      <c r="B921" s="46"/>
      <c r="C921" s="46"/>
      <c r="D921" s="46"/>
      <c r="E921" s="70"/>
      <c r="F921" s="50"/>
      <c r="G921" s="50"/>
      <c r="H921" s="50"/>
      <c r="I921" s="50"/>
      <c r="J921" s="102"/>
      <c r="K921" s="46"/>
      <c r="L921" s="46"/>
      <c r="M921" s="46"/>
      <c r="N921" s="46"/>
      <c r="O921" s="46"/>
      <c r="P921" s="46"/>
      <c r="Q921" s="46"/>
      <c r="R921" s="46"/>
      <c r="S921" s="46"/>
      <c r="T921" s="46"/>
      <c r="U921" s="46"/>
      <c r="V921" s="46"/>
      <c r="W921" s="46"/>
      <c r="X921" s="46"/>
      <c r="Y921" s="46"/>
      <c r="Z921" s="46"/>
      <c r="AA921" s="46"/>
      <c r="AB921" s="46"/>
      <c r="AC921" s="46"/>
      <c r="AD921" s="46"/>
      <c r="AE921" s="46"/>
      <c r="AF921" s="46"/>
      <c r="AG921" s="46"/>
      <c r="AH921" s="46"/>
      <c r="AI921" s="46"/>
      <c r="AJ921" s="46"/>
      <c r="AK921" s="46"/>
      <c r="AL921" s="46"/>
    </row>
    <row r="922">
      <c r="A922" s="50"/>
      <c r="B922" s="46"/>
      <c r="C922" s="46"/>
      <c r="D922" s="46"/>
      <c r="E922" s="70"/>
      <c r="F922" s="50"/>
      <c r="G922" s="50"/>
      <c r="H922" s="50"/>
      <c r="I922" s="50"/>
      <c r="J922" s="102"/>
      <c r="K922" s="46"/>
      <c r="L922" s="46"/>
      <c r="M922" s="46"/>
      <c r="N922" s="46"/>
      <c r="O922" s="46"/>
      <c r="P922" s="46"/>
      <c r="Q922" s="46"/>
      <c r="R922" s="46"/>
      <c r="S922" s="46"/>
      <c r="T922" s="46"/>
      <c r="U922" s="46"/>
      <c r="V922" s="46"/>
      <c r="W922" s="46"/>
      <c r="X922" s="46"/>
      <c r="Y922" s="46"/>
      <c r="Z922" s="46"/>
      <c r="AA922" s="46"/>
      <c r="AB922" s="46"/>
      <c r="AC922" s="46"/>
      <c r="AD922" s="46"/>
      <c r="AE922" s="46"/>
      <c r="AF922" s="46"/>
      <c r="AG922" s="46"/>
      <c r="AH922" s="46"/>
      <c r="AI922" s="46"/>
      <c r="AJ922" s="46"/>
      <c r="AK922" s="46"/>
      <c r="AL922" s="46"/>
    </row>
    <row r="923">
      <c r="A923" s="50"/>
      <c r="B923" s="46"/>
      <c r="C923" s="46"/>
      <c r="D923" s="46"/>
      <c r="E923" s="70"/>
      <c r="F923" s="50"/>
      <c r="G923" s="50"/>
      <c r="H923" s="50"/>
      <c r="I923" s="50"/>
      <c r="J923" s="102"/>
      <c r="K923" s="46"/>
      <c r="L923" s="46"/>
      <c r="M923" s="46"/>
      <c r="N923" s="46"/>
      <c r="O923" s="46"/>
      <c r="P923" s="46"/>
      <c r="Q923" s="46"/>
      <c r="R923" s="46"/>
      <c r="S923" s="46"/>
      <c r="T923" s="46"/>
      <c r="U923" s="46"/>
      <c r="V923" s="46"/>
      <c r="W923" s="46"/>
      <c r="X923" s="46"/>
      <c r="Y923" s="46"/>
      <c r="Z923" s="46"/>
      <c r="AA923" s="46"/>
      <c r="AB923" s="46"/>
      <c r="AC923" s="46"/>
      <c r="AD923" s="46"/>
      <c r="AE923" s="46"/>
      <c r="AF923" s="46"/>
      <c r="AG923" s="46"/>
      <c r="AH923" s="46"/>
      <c r="AI923" s="46"/>
      <c r="AJ923" s="46"/>
      <c r="AK923" s="46"/>
      <c r="AL923" s="46"/>
    </row>
    <row r="924">
      <c r="A924" s="50"/>
      <c r="B924" s="46"/>
      <c r="C924" s="46"/>
      <c r="D924" s="46"/>
      <c r="E924" s="70"/>
      <c r="F924" s="50"/>
      <c r="G924" s="50"/>
      <c r="H924" s="50"/>
      <c r="I924" s="50"/>
      <c r="J924" s="102"/>
      <c r="K924" s="46"/>
      <c r="L924" s="46"/>
      <c r="M924" s="46"/>
      <c r="N924" s="46"/>
      <c r="O924" s="46"/>
      <c r="P924" s="46"/>
      <c r="Q924" s="46"/>
      <c r="R924" s="46"/>
      <c r="S924" s="46"/>
      <c r="T924" s="46"/>
      <c r="U924" s="46"/>
      <c r="V924" s="46"/>
      <c r="W924" s="46"/>
      <c r="X924" s="46"/>
      <c r="Y924" s="46"/>
      <c r="Z924" s="46"/>
      <c r="AA924" s="46"/>
      <c r="AB924" s="46"/>
      <c r="AC924" s="46"/>
      <c r="AD924" s="46"/>
      <c r="AE924" s="46"/>
      <c r="AF924" s="46"/>
      <c r="AG924" s="46"/>
      <c r="AH924" s="46"/>
      <c r="AI924" s="46"/>
      <c r="AJ924" s="46"/>
      <c r="AK924" s="46"/>
      <c r="AL924" s="46"/>
    </row>
    <row r="925">
      <c r="A925" s="50"/>
      <c r="B925" s="46"/>
      <c r="C925" s="46"/>
      <c r="D925" s="46"/>
      <c r="E925" s="70"/>
      <c r="F925" s="50"/>
      <c r="G925" s="50"/>
      <c r="H925" s="50"/>
      <c r="I925" s="50"/>
      <c r="J925" s="102"/>
      <c r="K925" s="46"/>
      <c r="L925" s="46"/>
      <c r="M925" s="46"/>
      <c r="N925" s="46"/>
      <c r="O925" s="46"/>
      <c r="P925" s="46"/>
      <c r="Q925" s="46"/>
      <c r="R925" s="46"/>
      <c r="S925" s="46"/>
      <c r="T925" s="46"/>
      <c r="U925" s="46"/>
      <c r="V925" s="46"/>
      <c r="W925" s="46"/>
      <c r="X925" s="46"/>
      <c r="Y925" s="46"/>
      <c r="Z925" s="46"/>
      <c r="AA925" s="46"/>
      <c r="AB925" s="46"/>
      <c r="AC925" s="46"/>
      <c r="AD925" s="46"/>
      <c r="AE925" s="46"/>
      <c r="AF925" s="46"/>
      <c r="AG925" s="46"/>
      <c r="AH925" s="46"/>
      <c r="AI925" s="46"/>
      <c r="AJ925" s="46"/>
      <c r="AK925" s="46"/>
      <c r="AL925" s="46"/>
    </row>
    <row r="926">
      <c r="A926" s="50"/>
      <c r="B926" s="46"/>
      <c r="C926" s="46"/>
      <c r="D926" s="46"/>
      <c r="E926" s="70"/>
      <c r="F926" s="50"/>
      <c r="G926" s="50"/>
      <c r="H926" s="50"/>
      <c r="I926" s="50"/>
      <c r="J926" s="102"/>
      <c r="K926" s="46"/>
      <c r="L926" s="46"/>
      <c r="M926" s="46"/>
      <c r="N926" s="46"/>
      <c r="O926" s="46"/>
      <c r="P926" s="46"/>
      <c r="Q926" s="46"/>
      <c r="R926" s="46"/>
      <c r="S926" s="46"/>
      <c r="T926" s="46"/>
      <c r="U926" s="46"/>
      <c r="V926" s="46"/>
      <c r="W926" s="46"/>
      <c r="X926" s="46"/>
      <c r="Y926" s="46"/>
      <c r="Z926" s="46"/>
      <c r="AA926" s="46"/>
      <c r="AB926" s="46"/>
      <c r="AC926" s="46"/>
      <c r="AD926" s="46"/>
      <c r="AE926" s="46"/>
      <c r="AF926" s="46"/>
      <c r="AG926" s="46"/>
      <c r="AH926" s="46"/>
      <c r="AI926" s="46"/>
      <c r="AJ926" s="46"/>
      <c r="AK926" s="46"/>
      <c r="AL926" s="46"/>
    </row>
    <row r="927">
      <c r="A927" s="50"/>
      <c r="B927" s="46"/>
      <c r="C927" s="46"/>
      <c r="D927" s="46"/>
      <c r="E927" s="70"/>
      <c r="F927" s="50"/>
      <c r="G927" s="50"/>
      <c r="H927" s="50"/>
      <c r="I927" s="50"/>
      <c r="J927" s="102"/>
      <c r="K927" s="46"/>
      <c r="L927" s="46"/>
      <c r="M927" s="46"/>
      <c r="N927" s="46"/>
      <c r="O927" s="46"/>
      <c r="P927" s="46"/>
      <c r="Q927" s="46"/>
      <c r="R927" s="46"/>
      <c r="S927" s="46"/>
      <c r="T927" s="46"/>
      <c r="U927" s="46"/>
      <c r="V927" s="46"/>
      <c r="W927" s="46"/>
      <c r="X927" s="46"/>
      <c r="Y927" s="46"/>
      <c r="Z927" s="46"/>
      <c r="AA927" s="46"/>
      <c r="AB927" s="46"/>
      <c r="AC927" s="46"/>
      <c r="AD927" s="46"/>
      <c r="AE927" s="46"/>
      <c r="AF927" s="46"/>
      <c r="AG927" s="46"/>
      <c r="AH927" s="46"/>
      <c r="AI927" s="46"/>
      <c r="AJ927" s="46"/>
      <c r="AK927" s="46"/>
      <c r="AL927" s="46"/>
    </row>
    <row r="928">
      <c r="A928" s="50"/>
      <c r="B928" s="46"/>
      <c r="C928" s="46"/>
      <c r="D928" s="46"/>
      <c r="E928" s="70"/>
      <c r="F928" s="50"/>
      <c r="G928" s="50"/>
      <c r="H928" s="50"/>
      <c r="I928" s="50"/>
      <c r="J928" s="102"/>
      <c r="K928" s="46"/>
      <c r="L928" s="46"/>
      <c r="M928" s="46"/>
      <c r="N928" s="46"/>
      <c r="O928" s="46"/>
      <c r="P928" s="46"/>
      <c r="Q928" s="46"/>
      <c r="R928" s="46"/>
      <c r="S928" s="46"/>
      <c r="T928" s="46"/>
      <c r="U928" s="46"/>
      <c r="V928" s="46"/>
      <c r="W928" s="46"/>
      <c r="X928" s="46"/>
      <c r="Y928" s="46"/>
      <c r="Z928" s="46"/>
      <c r="AA928" s="46"/>
      <c r="AB928" s="46"/>
      <c r="AC928" s="46"/>
      <c r="AD928" s="46"/>
      <c r="AE928" s="46"/>
      <c r="AF928" s="46"/>
      <c r="AG928" s="46"/>
      <c r="AH928" s="46"/>
      <c r="AI928" s="46"/>
      <c r="AJ928" s="46"/>
      <c r="AK928" s="46"/>
      <c r="AL928" s="46"/>
    </row>
    <row r="929">
      <c r="A929" s="50"/>
      <c r="B929" s="46"/>
      <c r="C929" s="46"/>
      <c r="D929" s="46"/>
      <c r="E929" s="70"/>
      <c r="F929" s="50"/>
      <c r="G929" s="50"/>
      <c r="H929" s="50"/>
      <c r="I929" s="50"/>
      <c r="J929" s="102"/>
      <c r="K929" s="46"/>
      <c r="L929" s="46"/>
      <c r="M929" s="46"/>
      <c r="N929" s="46"/>
      <c r="O929" s="46"/>
      <c r="P929" s="46"/>
      <c r="Q929" s="46"/>
      <c r="R929" s="46"/>
      <c r="S929" s="46"/>
      <c r="T929" s="46"/>
      <c r="U929" s="46"/>
      <c r="V929" s="46"/>
      <c r="W929" s="46"/>
      <c r="X929" s="46"/>
      <c r="Y929" s="46"/>
      <c r="Z929" s="46"/>
      <c r="AA929" s="46"/>
      <c r="AB929" s="46"/>
      <c r="AC929" s="46"/>
      <c r="AD929" s="46"/>
      <c r="AE929" s="46"/>
      <c r="AF929" s="46"/>
      <c r="AG929" s="46"/>
      <c r="AH929" s="46"/>
      <c r="AI929" s="46"/>
      <c r="AJ929" s="46"/>
      <c r="AK929" s="46"/>
      <c r="AL929" s="46"/>
    </row>
    <row r="930">
      <c r="A930" s="50"/>
      <c r="B930" s="46"/>
      <c r="C930" s="46"/>
      <c r="D930" s="46"/>
      <c r="E930" s="70"/>
      <c r="F930" s="50"/>
      <c r="G930" s="50"/>
      <c r="H930" s="50"/>
      <c r="I930" s="50"/>
      <c r="J930" s="102"/>
      <c r="K930" s="46"/>
      <c r="L930" s="46"/>
      <c r="M930" s="46"/>
      <c r="N930" s="46"/>
      <c r="O930" s="46"/>
      <c r="P930" s="46"/>
      <c r="Q930" s="46"/>
      <c r="R930" s="46"/>
      <c r="S930" s="46"/>
      <c r="T930" s="46"/>
      <c r="U930" s="46"/>
      <c r="V930" s="46"/>
      <c r="W930" s="46"/>
      <c r="X930" s="46"/>
      <c r="Y930" s="46"/>
      <c r="Z930" s="46"/>
      <c r="AA930" s="46"/>
      <c r="AB930" s="46"/>
      <c r="AC930" s="46"/>
      <c r="AD930" s="46"/>
      <c r="AE930" s="46"/>
      <c r="AF930" s="46"/>
      <c r="AG930" s="46"/>
      <c r="AH930" s="46"/>
      <c r="AI930" s="46"/>
      <c r="AJ930" s="46"/>
      <c r="AK930" s="46"/>
      <c r="AL930" s="46"/>
    </row>
    <row r="931">
      <c r="A931" s="50"/>
      <c r="B931" s="46"/>
      <c r="C931" s="46"/>
      <c r="D931" s="46"/>
      <c r="E931" s="70"/>
      <c r="F931" s="50"/>
      <c r="G931" s="50"/>
      <c r="H931" s="50"/>
      <c r="I931" s="50"/>
      <c r="J931" s="102"/>
      <c r="K931" s="46"/>
      <c r="L931" s="46"/>
      <c r="M931" s="46"/>
      <c r="N931" s="46"/>
      <c r="O931" s="46"/>
      <c r="P931" s="46"/>
      <c r="Q931" s="46"/>
      <c r="R931" s="46"/>
      <c r="S931" s="46"/>
      <c r="T931" s="46"/>
      <c r="U931" s="46"/>
      <c r="V931" s="46"/>
      <c r="W931" s="46"/>
      <c r="X931" s="46"/>
      <c r="Y931" s="46"/>
      <c r="Z931" s="46"/>
      <c r="AA931" s="46"/>
      <c r="AB931" s="46"/>
      <c r="AC931" s="46"/>
      <c r="AD931" s="46"/>
      <c r="AE931" s="46"/>
      <c r="AF931" s="46"/>
      <c r="AG931" s="46"/>
      <c r="AH931" s="46"/>
      <c r="AI931" s="46"/>
      <c r="AJ931" s="46"/>
      <c r="AK931" s="46"/>
      <c r="AL931" s="46"/>
    </row>
    <row r="932">
      <c r="A932" s="50"/>
      <c r="B932" s="46"/>
      <c r="C932" s="46"/>
      <c r="D932" s="46"/>
      <c r="E932" s="70"/>
      <c r="F932" s="50"/>
      <c r="G932" s="50"/>
      <c r="H932" s="50"/>
      <c r="I932" s="50"/>
      <c r="J932" s="102"/>
      <c r="K932" s="46"/>
      <c r="L932" s="46"/>
      <c r="M932" s="46"/>
      <c r="N932" s="46"/>
      <c r="O932" s="46"/>
      <c r="P932" s="46"/>
      <c r="Q932" s="46"/>
      <c r="R932" s="46"/>
      <c r="S932" s="46"/>
      <c r="T932" s="46"/>
      <c r="U932" s="46"/>
      <c r="V932" s="46"/>
      <c r="W932" s="46"/>
      <c r="X932" s="46"/>
      <c r="Y932" s="46"/>
      <c r="Z932" s="46"/>
      <c r="AA932" s="46"/>
      <c r="AB932" s="46"/>
      <c r="AC932" s="46"/>
      <c r="AD932" s="46"/>
      <c r="AE932" s="46"/>
      <c r="AF932" s="46"/>
      <c r="AG932" s="46"/>
      <c r="AH932" s="46"/>
      <c r="AI932" s="46"/>
      <c r="AJ932" s="46"/>
      <c r="AK932" s="46"/>
      <c r="AL932" s="46"/>
    </row>
    <row r="933">
      <c r="A933" s="50"/>
      <c r="B933" s="46"/>
      <c r="C933" s="46"/>
      <c r="D933" s="46"/>
      <c r="E933" s="70"/>
      <c r="F933" s="50"/>
      <c r="G933" s="50"/>
      <c r="H933" s="50"/>
      <c r="I933" s="50"/>
      <c r="J933" s="102"/>
      <c r="K933" s="46"/>
      <c r="L933" s="46"/>
      <c r="M933" s="46"/>
      <c r="N933" s="46"/>
      <c r="O933" s="46"/>
      <c r="P933" s="46"/>
      <c r="Q933" s="46"/>
      <c r="R933" s="46"/>
      <c r="S933" s="46"/>
      <c r="T933" s="46"/>
      <c r="U933" s="46"/>
      <c r="V933" s="46"/>
      <c r="W933" s="46"/>
      <c r="X933" s="46"/>
      <c r="Y933" s="46"/>
      <c r="Z933" s="46"/>
      <c r="AA933" s="46"/>
      <c r="AB933" s="46"/>
      <c r="AC933" s="46"/>
      <c r="AD933" s="46"/>
      <c r="AE933" s="46"/>
      <c r="AF933" s="46"/>
      <c r="AG933" s="46"/>
      <c r="AH933" s="46"/>
      <c r="AI933" s="46"/>
      <c r="AJ933" s="46"/>
      <c r="AK933" s="46"/>
      <c r="AL933" s="46"/>
    </row>
    <row r="934">
      <c r="A934" s="50"/>
      <c r="B934" s="46"/>
      <c r="C934" s="46"/>
      <c r="D934" s="46"/>
      <c r="E934" s="70"/>
      <c r="F934" s="50"/>
      <c r="G934" s="50"/>
      <c r="H934" s="50"/>
      <c r="I934" s="50"/>
      <c r="J934" s="102"/>
      <c r="K934" s="46"/>
      <c r="L934" s="46"/>
      <c r="M934" s="46"/>
      <c r="N934" s="46"/>
      <c r="O934" s="46"/>
      <c r="P934" s="46"/>
      <c r="Q934" s="46"/>
      <c r="R934" s="46"/>
      <c r="S934" s="46"/>
      <c r="T934" s="46"/>
      <c r="U934" s="46"/>
      <c r="V934" s="46"/>
      <c r="W934" s="46"/>
      <c r="X934" s="46"/>
      <c r="Y934" s="46"/>
      <c r="Z934" s="46"/>
      <c r="AA934" s="46"/>
      <c r="AB934" s="46"/>
      <c r="AC934" s="46"/>
      <c r="AD934" s="46"/>
      <c r="AE934" s="46"/>
      <c r="AF934" s="46"/>
      <c r="AG934" s="46"/>
      <c r="AH934" s="46"/>
      <c r="AI934" s="46"/>
      <c r="AJ934" s="46"/>
      <c r="AK934" s="46"/>
      <c r="AL934" s="46"/>
    </row>
    <row r="935">
      <c r="A935" s="50"/>
      <c r="B935" s="46"/>
      <c r="C935" s="46"/>
      <c r="D935" s="46"/>
      <c r="E935" s="70"/>
      <c r="F935" s="50"/>
      <c r="G935" s="50"/>
      <c r="H935" s="50"/>
      <c r="I935" s="50"/>
      <c r="J935" s="102"/>
      <c r="K935" s="46"/>
      <c r="L935" s="46"/>
      <c r="M935" s="46"/>
      <c r="N935" s="46"/>
      <c r="O935" s="46"/>
      <c r="P935" s="46"/>
      <c r="Q935" s="46"/>
      <c r="R935" s="46"/>
      <c r="S935" s="46"/>
      <c r="T935" s="46"/>
      <c r="U935" s="46"/>
      <c r="V935" s="46"/>
      <c r="W935" s="46"/>
      <c r="X935" s="46"/>
      <c r="Y935" s="46"/>
      <c r="Z935" s="46"/>
      <c r="AA935" s="46"/>
      <c r="AB935" s="46"/>
      <c r="AC935" s="46"/>
      <c r="AD935" s="46"/>
      <c r="AE935" s="46"/>
      <c r="AF935" s="46"/>
      <c r="AG935" s="46"/>
      <c r="AH935" s="46"/>
      <c r="AI935" s="46"/>
      <c r="AJ935" s="46"/>
      <c r="AK935" s="46"/>
      <c r="AL935" s="46"/>
    </row>
    <row r="936">
      <c r="A936" s="50"/>
      <c r="B936" s="46"/>
      <c r="C936" s="46"/>
      <c r="D936" s="46"/>
      <c r="E936" s="70"/>
      <c r="F936" s="50"/>
      <c r="G936" s="50"/>
      <c r="H936" s="50"/>
      <c r="I936" s="50"/>
      <c r="J936" s="102"/>
      <c r="K936" s="46"/>
      <c r="L936" s="46"/>
      <c r="M936" s="46"/>
      <c r="N936" s="46"/>
      <c r="O936" s="46"/>
      <c r="P936" s="46"/>
      <c r="Q936" s="46"/>
      <c r="R936" s="46"/>
      <c r="S936" s="46"/>
      <c r="T936" s="46"/>
      <c r="U936" s="46"/>
      <c r="V936" s="46"/>
      <c r="W936" s="46"/>
      <c r="X936" s="46"/>
      <c r="Y936" s="46"/>
      <c r="Z936" s="46"/>
      <c r="AA936" s="46"/>
      <c r="AB936" s="46"/>
      <c r="AC936" s="46"/>
      <c r="AD936" s="46"/>
      <c r="AE936" s="46"/>
      <c r="AF936" s="46"/>
      <c r="AG936" s="46"/>
      <c r="AH936" s="46"/>
      <c r="AI936" s="46"/>
      <c r="AJ936" s="46"/>
      <c r="AK936" s="46"/>
      <c r="AL936" s="46"/>
    </row>
    <row r="937">
      <c r="A937" s="50"/>
      <c r="B937" s="46"/>
      <c r="C937" s="46"/>
      <c r="D937" s="46"/>
      <c r="E937" s="70"/>
      <c r="F937" s="50"/>
      <c r="G937" s="50"/>
      <c r="H937" s="50"/>
      <c r="I937" s="50"/>
      <c r="J937" s="102"/>
      <c r="K937" s="46"/>
      <c r="L937" s="46"/>
      <c r="M937" s="46"/>
      <c r="N937" s="46"/>
      <c r="O937" s="46"/>
      <c r="P937" s="46"/>
      <c r="Q937" s="46"/>
      <c r="R937" s="46"/>
      <c r="S937" s="46"/>
      <c r="T937" s="46"/>
      <c r="U937" s="46"/>
      <c r="V937" s="46"/>
      <c r="W937" s="46"/>
      <c r="X937" s="46"/>
      <c r="Y937" s="46"/>
      <c r="Z937" s="46"/>
      <c r="AA937" s="46"/>
      <c r="AB937" s="46"/>
      <c r="AC937" s="46"/>
      <c r="AD937" s="46"/>
      <c r="AE937" s="46"/>
      <c r="AF937" s="46"/>
      <c r="AG937" s="46"/>
      <c r="AH937" s="46"/>
      <c r="AI937" s="46"/>
      <c r="AJ937" s="46"/>
      <c r="AK937" s="46"/>
      <c r="AL937" s="46"/>
    </row>
    <row r="938">
      <c r="A938" s="50"/>
      <c r="B938" s="46"/>
      <c r="C938" s="46"/>
      <c r="D938" s="46"/>
      <c r="E938" s="70"/>
      <c r="F938" s="50"/>
      <c r="G938" s="50"/>
      <c r="H938" s="50"/>
      <c r="I938" s="50"/>
      <c r="J938" s="102"/>
      <c r="K938" s="46"/>
      <c r="L938" s="46"/>
      <c r="M938" s="46"/>
      <c r="N938" s="46"/>
      <c r="O938" s="46"/>
      <c r="P938" s="46"/>
      <c r="Q938" s="46"/>
      <c r="R938" s="46"/>
      <c r="S938" s="46"/>
      <c r="T938" s="46"/>
      <c r="U938" s="46"/>
      <c r="V938" s="46"/>
      <c r="W938" s="46"/>
      <c r="X938" s="46"/>
      <c r="Y938" s="46"/>
      <c r="Z938" s="46"/>
      <c r="AA938" s="46"/>
      <c r="AB938" s="46"/>
      <c r="AC938" s="46"/>
      <c r="AD938" s="46"/>
      <c r="AE938" s="46"/>
      <c r="AF938" s="46"/>
      <c r="AG938" s="46"/>
      <c r="AH938" s="46"/>
      <c r="AI938" s="46"/>
      <c r="AJ938" s="46"/>
      <c r="AK938" s="46"/>
      <c r="AL938" s="46"/>
    </row>
    <row r="939">
      <c r="A939" s="50"/>
      <c r="B939" s="46"/>
      <c r="C939" s="46"/>
      <c r="D939" s="46"/>
      <c r="E939" s="70"/>
      <c r="F939" s="50"/>
      <c r="G939" s="50"/>
      <c r="H939" s="50"/>
      <c r="I939" s="50"/>
      <c r="J939" s="102"/>
      <c r="K939" s="46"/>
      <c r="L939" s="46"/>
      <c r="M939" s="46"/>
      <c r="N939" s="46"/>
      <c r="O939" s="46"/>
      <c r="P939" s="46"/>
      <c r="Q939" s="46"/>
      <c r="R939" s="46"/>
      <c r="S939" s="46"/>
      <c r="T939" s="46"/>
      <c r="U939" s="46"/>
      <c r="V939" s="46"/>
      <c r="W939" s="46"/>
      <c r="X939" s="46"/>
      <c r="Y939" s="46"/>
      <c r="Z939" s="46"/>
      <c r="AA939" s="46"/>
      <c r="AB939" s="46"/>
      <c r="AC939" s="46"/>
      <c r="AD939" s="46"/>
      <c r="AE939" s="46"/>
      <c r="AF939" s="46"/>
      <c r="AG939" s="46"/>
      <c r="AH939" s="46"/>
      <c r="AI939" s="46"/>
      <c r="AJ939" s="46"/>
      <c r="AK939" s="46"/>
      <c r="AL939" s="46"/>
    </row>
    <row r="940">
      <c r="A940" s="50"/>
      <c r="B940" s="46"/>
      <c r="C940" s="46"/>
      <c r="D940" s="46"/>
      <c r="E940" s="70"/>
      <c r="F940" s="50"/>
      <c r="G940" s="50"/>
      <c r="H940" s="50"/>
      <c r="I940" s="50"/>
      <c r="J940" s="102"/>
      <c r="K940" s="46"/>
      <c r="L940" s="46"/>
      <c r="M940" s="46"/>
      <c r="N940" s="46"/>
      <c r="O940" s="46"/>
      <c r="P940" s="46"/>
      <c r="Q940" s="46"/>
      <c r="R940" s="46"/>
      <c r="S940" s="46"/>
      <c r="T940" s="46"/>
      <c r="U940" s="46"/>
      <c r="V940" s="46"/>
      <c r="W940" s="46"/>
      <c r="X940" s="46"/>
      <c r="Y940" s="46"/>
      <c r="Z940" s="46"/>
      <c r="AA940" s="46"/>
      <c r="AB940" s="46"/>
      <c r="AC940" s="46"/>
      <c r="AD940" s="46"/>
      <c r="AE940" s="46"/>
      <c r="AF940" s="46"/>
      <c r="AG940" s="46"/>
      <c r="AH940" s="46"/>
      <c r="AI940" s="46"/>
      <c r="AJ940" s="46"/>
      <c r="AK940" s="46"/>
      <c r="AL940" s="46"/>
    </row>
    <row r="941">
      <c r="A941" s="50"/>
      <c r="B941" s="46"/>
      <c r="C941" s="46"/>
      <c r="D941" s="46"/>
      <c r="E941" s="70"/>
      <c r="F941" s="50"/>
      <c r="G941" s="50"/>
      <c r="H941" s="50"/>
      <c r="I941" s="50"/>
      <c r="J941" s="102"/>
      <c r="K941" s="46"/>
      <c r="L941" s="46"/>
      <c r="M941" s="46"/>
      <c r="N941" s="46"/>
      <c r="O941" s="46"/>
      <c r="P941" s="46"/>
      <c r="Q941" s="46"/>
      <c r="R941" s="46"/>
      <c r="S941" s="46"/>
      <c r="T941" s="46"/>
      <c r="U941" s="46"/>
      <c r="V941" s="46"/>
      <c r="W941" s="46"/>
      <c r="X941" s="46"/>
      <c r="Y941" s="46"/>
      <c r="Z941" s="46"/>
      <c r="AA941" s="46"/>
      <c r="AB941" s="46"/>
      <c r="AC941" s="46"/>
      <c r="AD941" s="46"/>
      <c r="AE941" s="46"/>
      <c r="AF941" s="46"/>
      <c r="AG941" s="46"/>
      <c r="AH941" s="46"/>
      <c r="AI941" s="46"/>
      <c r="AJ941" s="46"/>
      <c r="AK941" s="46"/>
      <c r="AL941" s="46"/>
    </row>
    <row r="942">
      <c r="A942" s="50"/>
      <c r="B942" s="46"/>
      <c r="C942" s="46"/>
      <c r="D942" s="46"/>
      <c r="E942" s="70"/>
      <c r="F942" s="50"/>
      <c r="G942" s="50"/>
      <c r="H942" s="50"/>
      <c r="I942" s="50"/>
      <c r="J942" s="102"/>
      <c r="K942" s="46"/>
      <c r="L942" s="46"/>
      <c r="M942" s="46"/>
      <c r="N942" s="46"/>
      <c r="O942" s="46"/>
      <c r="P942" s="46"/>
      <c r="Q942" s="46"/>
      <c r="R942" s="46"/>
      <c r="S942" s="46"/>
      <c r="T942" s="46"/>
      <c r="U942" s="46"/>
      <c r="V942" s="46"/>
      <c r="W942" s="46"/>
      <c r="X942" s="46"/>
      <c r="Y942" s="46"/>
      <c r="Z942" s="46"/>
      <c r="AA942" s="46"/>
      <c r="AB942" s="46"/>
      <c r="AC942" s="46"/>
      <c r="AD942" s="46"/>
      <c r="AE942" s="46"/>
      <c r="AF942" s="46"/>
      <c r="AG942" s="46"/>
      <c r="AH942" s="46"/>
      <c r="AI942" s="46"/>
      <c r="AJ942" s="46"/>
      <c r="AK942" s="46"/>
      <c r="AL942" s="46"/>
    </row>
    <row r="943">
      <c r="A943" s="50"/>
      <c r="B943" s="46"/>
      <c r="C943" s="46"/>
      <c r="D943" s="46"/>
      <c r="E943" s="70"/>
      <c r="F943" s="50"/>
      <c r="G943" s="50"/>
      <c r="H943" s="50"/>
      <c r="I943" s="50"/>
      <c r="J943" s="102"/>
      <c r="K943" s="46"/>
      <c r="L943" s="46"/>
      <c r="M943" s="46"/>
      <c r="N943" s="46"/>
      <c r="O943" s="46"/>
      <c r="P943" s="46"/>
      <c r="Q943" s="46"/>
      <c r="R943" s="46"/>
      <c r="S943" s="46"/>
      <c r="T943" s="46"/>
      <c r="U943" s="46"/>
      <c r="V943" s="46"/>
      <c r="W943" s="46"/>
      <c r="X943" s="46"/>
      <c r="Y943" s="46"/>
      <c r="Z943" s="46"/>
      <c r="AA943" s="46"/>
      <c r="AB943" s="46"/>
      <c r="AC943" s="46"/>
      <c r="AD943" s="46"/>
      <c r="AE943" s="46"/>
      <c r="AF943" s="46"/>
      <c r="AG943" s="46"/>
      <c r="AH943" s="46"/>
      <c r="AI943" s="46"/>
      <c r="AJ943" s="46"/>
      <c r="AK943" s="46"/>
      <c r="AL943" s="46"/>
    </row>
    <row r="944">
      <c r="A944" s="50"/>
      <c r="B944" s="46"/>
      <c r="C944" s="46"/>
      <c r="D944" s="46"/>
      <c r="E944" s="70"/>
      <c r="F944" s="50"/>
      <c r="G944" s="50"/>
      <c r="H944" s="50"/>
      <c r="I944" s="50"/>
      <c r="J944" s="102"/>
      <c r="K944" s="46"/>
      <c r="L944" s="46"/>
      <c r="M944" s="46"/>
      <c r="N944" s="46"/>
      <c r="O944" s="46"/>
      <c r="P944" s="46"/>
      <c r="Q944" s="46"/>
      <c r="R944" s="46"/>
      <c r="S944" s="46"/>
      <c r="T944" s="46"/>
      <c r="U944" s="46"/>
      <c r="V944" s="46"/>
      <c r="W944" s="46"/>
      <c r="X944" s="46"/>
      <c r="Y944" s="46"/>
      <c r="Z944" s="46"/>
      <c r="AA944" s="46"/>
      <c r="AB944" s="46"/>
      <c r="AC944" s="46"/>
      <c r="AD944" s="46"/>
      <c r="AE944" s="46"/>
      <c r="AF944" s="46"/>
      <c r="AG944" s="46"/>
      <c r="AH944" s="46"/>
      <c r="AI944" s="46"/>
      <c r="AJ944" s="46"/>
      <c r="AK944" s="46"/>
      <c r="AL944" s="46"/>
    </row>
    <row r="945">
      <c r="A945" s="50"/>
      <c r="B945" s="46"/>
      <c r="C945" s="46"/>
      <c r="D945" s="46"/>
      <c r="E945" s="70"/>
      <c r="F945" s="50"/>
      <c r="G945" s="50"/>
      <c r="H945" s="50"/>
      <c r="I945" s="50"/>
      <c r="J945" s="102"/>
      <c r="K945" s="46"/>
      <c r="L945" s="46"/>
      <c r="M945" s="46"/>
      <c r="N945" s="46"/>
      <c r="O945" s="46"/>
      <c r="P945" s="46"/>
      <c r="Q945" s="46"/>
      <c r="R945" s="46"/>
      <c r="S945" s="46"/>
      <c r="T945" s="46"/>
      <c r="U945" s="46"/>
      <c r="V945" s="46"/>
      <c r="W945" s="46"/>
      <c r="X945" s="46"/>
      <c r="Y945" s="46"/>
      <c r="Z945" s="46"/>
      <c r="AA945" s="46"/>
      <c r="AB945" s="46"/>
      <c r="AC945" s="46"/>
      <c r="AD945" s="46"/>
      <c r="AE945" s="46"/>
      <c r="AF945" s="46"/>
      <c r="AG945" s="46"/>
      <c r="AH945" s="46"/>
      <c r="AI945" s="46"/>
      <c r="AJ945" s="46"/>
      <c r="AK945" s="46"/>
      <c r="AL945" s="46"/>
    </row>
    <row r="946">
      <c r="A946" s="50"/>
      <c r="B946" s="46"/>
      <c r="C946" s="46"/>
      <c r="D946" s="46"/>
      <c r="E946" s="70"/>
      <c r="F946" s="50"/>
      <c r="G946" s="50"/>
      <c r="H946" s="50"/>
      <c r="I946" s="50"/>
      <c r="J946" s="102"/>
      <c r="K946" s="46"/>
      <c r="L946" s="46"/>
      <c r="M946" s="46"/>
      <c r="N946" s="46"/>
      <c r="O946" s="46"/>
      <c r="P946" s="46"/>
      <c r="Q946" s="46"/>
      <c r="R946" s="46"/>
      <c r="S946" s="46"/>
      <c r="T946" s="46"/>
      <c r="U946" s="46"/>
      <c r="V946" s="46"/>
      <c r="W946" s="46"/>
      <c r="X946" s="46"/>
      <c r="Y946" s="46"/>
      <c r="Z946" s="46"/>
      <c r="AA946" s="46"/>
      <c r="AB946" s="46"/>
      <c r="AC946" s="46"/>
      <c r="AD946" s="46"/>
      <c r="AE946" s="46"/>
      <c r="AF946" s="46"/>
      <c r="AG946" s="46"/>
      <c r="AH946" s="46"/>
      <c r="AI946" s="46"/>
      <c r="AJ946" s="46"/>
      <c r="AK946" s="46"/>
      <c r="AL946" s="46"/>
    </row>
    <row r="947">
      <c r="A947" s="50"/>
      <c r="B947" s="46"/>
      <c r="C947" s="46"/>
      <c r="D947" s="46"/>
      <c r="E947" s="70"/>
      <c r="F947" s="50"/>
      <c r="G947" s="50"/>
      <c r="H947" s="50"/>
      <c r="I947" s="50"/>
      <c r="J947" s="102"/>
      <c r="K947" s="46"/>
      <c r="L947" s="46"/>
      <c r="M947" s="46"/>
      <c r="N947" s="46"/>
      <c r="O947" s="46"/>
      <c r="P947" s="46"/>
      <c r="Q947" s="46"/>
      <c r="R947" s="46"/>
      <c r="S947" s="46"/>
      <c r="T947" s="46"/>
      <c r="U947" s="46"/>
      <c r="V947" s="46"/>
      <c r="W947" s="46"/>
      <c r="X947" s="46"/>
      <c r="Y947" s="46"/>
      <c r="Z947" s="46"/>
      <c r="AA947" s="46"/>
      <c r="AB947" s="46"/>
      <c r="AC947" s="46"/>
      <c r="AD947" s="46"/>
      <c r="AE947" s="46"/>
      <c r="AF947" s="46"/>
      <c r="AG947" s="46"/>
      <c r="AH947" s="46"/>
      <c r="AI947" s="46"/>
      <c r="AJ947" s="46"/>
      <c r="AK947" s="46"/>
      <c r="AL947" s="46"/>
    </row>
    <row r="948">
      <c r="A948" s="50"/>
      <c r="B948" s="46"/>
      <c r="C948" s="46"/>
      <c r="D948" s="46"/>
      <c r="E948" s="70"/>
      <c r="F948" s="50"/>
      <c r="G948" s="50"/>
      <c r="H948" s="50"/>
      <c r="I948" s="50"/>
      <c r="J948" s="102"/>
      <c r="K948" s="46"/>
      <c r="L948" s="46"/>
      <c r="M948" s="46"/>
      <c r="N948" s="46"/>
      <c r="O948" s="46"/>
      <c r="P948" s="46"/>
      <c r="Q948" s="46"/>
      <c r="R948" s="46"/>
      <c r="S948" s="46"/>
      <c r="T948" s="46"/>
      <c r="U948" s="46"/>
      <c r="V948" s="46"/>
      <c r="W948" s="46"/>
      <c r="X948" s="46"/>
      <c r="Y948" s="46"/>
      <c r="Z948" s="46"/>
      <c r="AA948" s="46"/>
      <c r="AB948" s="46"/>
      <c r="AC948" s="46"/>
      <c r="AD948" s="46"/>
      <c r="AE948" s="46"/>
      <c r="AF948" s="46"/>
      <c r="AG948" s="46"/>
      <c r="AH948" s="46"/>
      <c r="AI948" s="46"/>
      <c r="AJ948" s="46"/>
      <c r="AK948" s="46"/>
      <c r="AL948" s="46"/>
    </row>
    <row r="949">
      <c r="A949" s="50"/>
      <c r="B949" s="46"/>
      <c r="C949" s="46"/>
      <c r="D949" s="46"/>
      <c r="E949" s="70"/>
      <c r="F949" s="50"/>
      <c r="G949" s="50"/>
      <c r="H949" s="50"/>
      <c r="I949" s="50"/>
      <c r="J949" s="102"/>
      <c r="K949" s="46"/>
      <c r="L949" s="46"/>
      <c r="M949" s="46"/>
      <c r="N949" s="46"/>
      <c r="O949" s="46"/>
      <c r="P949" s="46"/>
      <c r="Q949" s="46"/>
      <c r="R949" s="46"/>
      <c r="S949" s="46"/>
      <c r="T949" s="46"/>
      <c r="U949" s="46"/>
      <c r="V949" s="46"/>
      <c r="W949" s="46"/>
      <c r="X949" s="46"/>
      <c r="Y949" s="46"/>
      <c r="Z949" s="46"/>
      <c r="AA949" s="46"/>
      <c r="AB949" s="46"/>
      <c r="AC949" s="46"/>
      <c r="AD949" s="46"/>
      <c r="AE949" s="46"/>
      <c r="AF949" s="46"/>
      <c r="AG949" s="46"/>
      <c r="AH949" s="46"/>
      <c r="AI949" s="46"/>
      <c r="AJ949" s="46"/>
      <c r="AK949" s="46"/>
      <c r="AL949" s="46"/>
    </row>
    <row r="950">
      <c r="A950" s="50"/>
      <c r="B950" s="46"/>
      <c r="C950" s="46"/>
      <c r="D950" s="46"/>
      <c r="E950" s="70"/>
      <c r="F950" s="50"/>
      <c r="G950" s="50"/>
      <c r="H950" s="50"/>
      <c r="I950" s="50"/>
      <c r="J950" s="102"/>
      <c r="K950" s="46"/>
      <c r="L950" s="46"/>
      <c r="M950" s="46"/>
      <c r="N950" s="46"/>
      <c r="O950" s="46"/>
      <c r="P950" s="46"/>
      <c r="Q950" s="46"/>
      <c r="R950" s="46"/>
      <c r="S950" s="46"/>
      <c r="T950" s="46"/>
      <c r="U950" s="46"/>
      <c r="V950" s="46"/>
      <c r="W950" s="46"/>
      <c r="X950" s="46"/>
      <c r="Y950" s="46"/>
      <c r="Z950" s="46"/>
      <c r="AA950" s="46"/>
      <c r="AB950" s="46"/>
      <c r="AC950" s="46"/>
      <c r="AD950" s="46"/>
      <c r="AE950" s="46"/>
      <c r="AF950" s="46"/>
      <c r="AG950" s="46"/>
      <c r="AH950" s="46"/>
      <c r="AI950" s="46"/>
      <c r="AJ950" s="46"/>
      <c r="AK950" s="46"/>
      <c r="AL950" s="46"/>
    </row>
    <row r="951">
      <c r="A951" s="50"/>
      <c r="B951" s="46"/>
      <c r="C951" s="46"/>
      <c r="D951" s="46"/>
      <c r="E951" s="70"/>
      <c r="F951" s="50"/>
      <c r="G951" s="50"/>
      <c r="H951" s="50"/>
      <c r="I951" s="50"/>
      <c r="J951" s="102"/>
      <c r="K951" s="46"/>
      <c r="L951" s="46"/>
      <c r="M951" s="46"/>
      <c r="N951" s="46"/>
      <c r="O951" s="46"/>
      <c r="P951" s="46"/>
      <c r="Q951" s="46"/>
      <c r="R951" s="46"/>
      <c r="S951" s="46"/>
      <c r="T951" s="46"/>
      <c r="U951" s="46"/>
      <c r="V951" s="46"/>
      <c r="W951" s="46"/>
      <c r="X951" s="46"/>
      <c r="Y951" s="46"/>
      <c r="Z951" s="46"/>
      <c r="AA951" s="46"/>
      <c r="AB951" s="46"/>
      <c r="AC951" s="46"/>
      <c r="AD951" s="46"/>
      <c r="AE951" s="46"/>
      <c r="AF951" s="46"/>
      <c r="AG951" s="46"/>
      <c r="AH951" s="46"/>
      <c r="AI951" s="46"/>
      <c r="AJ951" s="46"/>
      <c r="AK951" s="46"/>
      <c r="AL951" s="46"/>
    </row>
    <row r="952">
      <c r="A952" s="50"/>
      <c r="B952" s="46"/>
      <c r="C952" s="46"/>
      <c r="D952" s="46"/>
      <c r="E952" s="70"/>
      <c r="F952" s="50"/>
      <c r="G952" s="50"/>
      <c r="H952" s="50"/>
      <c r="I952" s="50"/>
      <c r="J952" s="102"/>
      <c r="K952" s="46"/>
      <c r="L952" s="46"/>
      <c r="M952" s="46"/>
      <c r="N952" s="46"/>
      <c r="O952" s="46"/>
      <c r="P952" s="46"/>
      <c r="Q952" s="46"/>
      <c r="R952" s="46"/>
      <c r="S952" s="46"/>
      <c r="T952" s="46"/>
      <c r="U952" s="46"/>
      <c r="V952" s="46"/>
      <c r="W952" s="46"/>
      <c r="X952" s="46"/>
      <c r="Y952" s="46"/>
      <c r="Z952" s="46"/>
      <c r="AA952" s="46"/>
      <c r="AB952" s="46"/>
      <c r="AC952" s="46"/>
      <c r="AD952" s="46"/>
      <c r="AE952" s="46"/>
      <c r="AF952" s="46"/>
      <c r="AG952" s="46"/>
      <c r="AH952" s="46"/>
      <c r="AI952" s="46"/>
      <c r="AJ952" s="46"/>
      <c r="AK952" s="46"/>
      <c r="AL952" s="46"/>
    </row>
    <row r="953">
      <c r="A953" s="50"/>
      <c r="B953" s="46"/>
      <c r="C953" s="46"/>
      <c r="D953" s="46"/>
      <c r="E953" s="70"/>
      <c r="F953" s="50"/>
      <c r="G953" s="50"/>
      <c r="H953" s="50"/>
      <c r="I953" s="50"/>
      <c r="J953" s="102"/>
      <c r="K953" s="46"/>
      <c r="L953" s="46"/>
      <c r="M953" s="46"/>
      <c r="N953" s="46"/>
      <c r="O953" s="46"/>
      <c r="P953" s="46"/>
      <c r="Q953" s="46"/>
      <c r="R953" s="46"/>
      <c r="S953" s="46"/>
      <c r="T953" s="46"/>
      <c r="U953" s="46"/>
      <c r="V953" s="46"/>
      <c r="W953" s="46"/>
      <c r="X953" s="46"/>
      <c r="Y953" s="46"/>
      <c r="Z953" s="46"/>
      <c r="AA953" s="46"/>
      <c r="AB953" s="46"/>
      <c r="AC953" s="46"/>
      <c r="AD953" s="46"/>
      <c r="AE953" s="46"/>
      <c r="AF953" s="46"/>
      <c r="AG953" s="46"/>
      <c r="AH953" s="46"/>
      <c r="AI953" s="46"/>
      <c r="AJ953" s="46"/>
      <c r="AK953" s="46"/>
      <c r="AL953" s="46"/>
    </row>
    <row r="954">
      <c r="A954" s="50"/>
      <c r="B954" s="46"/>
      <c r="C954" s="46"/>
      <c r="D954" s="46"/>
      <c r="E954" s="70"/>
      <c r="F954" s="50"/>
      <c r="G954" s="50"/>
      <c r="H954" s="50"/>
      <c r="I954" s="50"/>
      <c r="J954" s="102"/>
      <c r="K954" s="46"/>
      <c r="L954" s="46"/>
      <c r="M954" s="46"/>
      <c r="N954" s="46"/>
      <c r="O954" s="46"/>
      <c r="P954" s="46"/>
      <c r="Q954" s="46"/>
      <c r="R954" s="46"/>
      <c r="S954" s="46"/>
      <c r="T954" s="46"/>
      <c r="U954" s="46"/>
      <c r="V954" s="46"/>
      <c r="W954" s="46"/>
      <c r="X954" s="46"/>
      <c r="Y954" s="46"/>
      <c r="Z954" s="46"/>
      <c r="AA954" s="46"/>
      <c r="AB954" s="46"/>
      <c r="AC954" s="46"/>
      <c r="AD954" s="46"/>
      <c r="AE954" s="46"/>
      <c r="AF954" s="46"/>
      <c r="AG954" s="46"/>
      <c r="AH954" s="46"/>
      <c r="AI954" s="46"/>
      <c r="AJ954" s="46"/>
      <c r="AK954" s="46"/>
      <c r="AL954" s="46"/>
    </row>
    <row r="955">
      <c r="A955" s="50"/>
      <c r="B955" s="46"/>
      <c r="C955" s="46"/>
      <c r="D955" s="46"/>
      <c r="E955" s="70"/>
      <c r="F955" s="50"/>
      <c r="G955" s="50"/>
      <c r="H955" s="50"/>
      <c r="I955" s="50"/>
      <c r="J955" s="102"/>
      <c r="K955" s="46"/>
      <c r="L955" s="46"/>
      <c r="M955" s="46"/>
      <c r="N955" s="46"/>
      <c r="O955" s="46"/>
      <c r="P955" s="46"/>
      <c r="Q955" s="46"/>
      <c r="R955" s="46"/>
      <c r="S955" s="46"/>
      <c r="T955" s="46"/>
      <c r="U955" s="46"/>
      <c r="V955" s="46"/>
      <c r="W955" s="46"/>
      <c r="X955" s="46"/>
      <c r="Y955" s="46"/>
      <c r="Z955" s="46"/>
      <c r="AA955" s="46"/>
      <c r="AB955" s="46"/>
      <c r="AC955" s="46"/>
      <c r="AD955" s="46"/>
      <c r="AE955" s="46"/>
      <c r="AF955" s="46"/>
      <c r="AG955" s="46"/>
      <c r="AH955" s="46"/>
      <c r="AI955" s="46"/>
      <c r="AJ955" s="46"/>
      <c r="AK955" s="46"/>
      <c r="AL955" s="46"/>
    </row>
    <row r="956">
      <c r="A956" s="50"/>
      <c r="B956" s="46"/>
      <c r="C956" s="46"/>
      <c r="D956" s="46"/>
      <c r="E956" s="70"/>
      <c r="F956" s="50"/>
      <c r="G956" s="50"/>
      <c r="H956" s="50"/>
      <c r="I956" s="50"/>
      <c r="J956" s="102"/>
      <c r="K956" s="46"/>
      <c r="L956" s="46"/>
      <c r="M956" s="46"/>
      <c r="N956" s="46"/>
      <c r="O956" s="46"/>
      <c r="P956" s="46"/>
      <c r="Q956" s="46"/>
      <c r="R956" s="46"/>
      <c r="S956" s="46"/>
      <c r="T956" s="46"/>
      <c r="U956" s="46"/>
      <c r="V956" s="46"/>
      <c r="W956" s="46"/>
      <c r="X956" s="46"/>
      <c r="Y956" s="46"/>
      <c r="Z956" s="46"/>
      <c r="AA956" s="46"/>
      <c r="AB956" s="46"/>
      <c r="AC956" s="46"/>
      <c r="AD956" s="46"/>
      <c r="AE956" s="46"/>
      <c r="AF956" s="46"/>
      <c r="AG956" s="46"/>
      <c r="AH956" s="46"/>
      <c r="AI956" s="46"/>
      <c r="AJ956" s="46"/>
      <c r="AK956" s="46"/>
      <c r="AL956" s="46"/>
    </row>
    <row r="957">
      <c r="A957" s="50"/>
      <c r="B957" s="46"/>
      <c r="C957" s="46"/>
      <c r="D957" s="46"/>
      <c r="E957" s="70"/>
      <c r="F957" s="50"/>
      <c r="G957" s="50"/>
      <c r="H957" s="50"/>
      <c r="I957" s="50"/>
      <c r="J957" s="102"/>
      <c r="K957" s="46"/>
      <c r="L957" s="46"/>
      <c r="M957" s="46"/>
      <c r="N957" s="46"/>
      <c r="O957" s="46"/>
      <c r="P957" s="46"/>
      <c r="Q957" s="46"/>
      <c r="R957" s="46"/>
      <c r="S957" s="46"/>
      <c r="T957" s="46"/>
      <c r="U957" s="46"/>
      <c r="V957" s="46"/>
      <c r="W957" s="46"/>
      <c r="X957" s="46"/>
      <c r="Y957" s="46"/>
      <c r="Z957" s="46"/>
      <c r="AA957" s="46"/>
      <c r="AB957" s="46"/>
      <c r="AC957" s="46"/>
      <c r="AD957" s="46"/>
      <c r="AE957" s="46"/>
      <c r="AF957" s="46"/>
      <c r="AG957" s="46"/>
      <c r="AH957" s="46"/>
      <c r="AI957" s="46"/>
      <c r="AJ957" s="46"/>
      <c r="AK957" s="46"/>
      <c r="AL957" s="46"/>
    </row>
    <row r="958">
      <c r="A958" s="50"/>
      <c r="B958" s="46"/>
      <c r="C958" s="46"/>
      <c r="D958" s="46"/>
      <c r="E958" s="70"/>
      <c r="F958" s="50"/>
      <c r="G958" s="50"/>
      <c r="H958" s="50"/>
      <c r="I958" s="50"/>
      <c r="J958" s="102"/>
      <c r="K958" s="46"/>
      <c r="L958" s="46"/>
      <c r="M958" s="46"/>
      <c r="N958" s="46"/>
      <c r="O958" s="46"/>
      <c r="P958" s="46"/>
      <c r="Q958" s="46"/>
      <c r="R958" s="46"/>
      <c r="S958" s="46"/>
      <c r="T958" s="46"/>
      <c r="U958" s="46"/>
      <c r="V958" s="46"/>
      <c r="W958" s="46"/>
      <c r="X958" s="46"/>
      <c r="Y958" s="46"/>
      <c r="Z958" s="46"/>
      <c r="AA958" s="46"/>
      <c r="AB958" s="46"/>
      <c r="AC958" s="46"/>
      <c r="AD958" s="46"/>
      <c r="AE958" s="46"/>
      <c r="AF958" s="46"/>
      <c r="AG958" s="46"/>
      <c r="AH958" s="46"/>
      <c r="AI958" s="46"/>
      <c r="AJ958" s="46"/>
      <c r="AK958" s="46"/>
      <c r="AL958" s="46"/>
    </row>
    <row r="959">
      <c r="A959" s="50"/>
      <c r="B959" s="46"/>
      <c r="C959" s="46"/>
      <c r="D959" s="46"/>
      <c r="E959" s="70"/>
      <c r="F959" s="50"/>
      <c r="G959" s="50"/>
      <c r="H959" s="50"/>
      <c r="I959" s="50"/>
      <c r="J959" s="102"/>
      <c r="K959" s="46"/>
      <c r="L959" s="46"/>
      <c r="M959" s="46"/>
      <c r="N959" s="46"/>
      <c r="O959" s="46"/>
      <c r="P959" s="46"/>
      <c r="Q959" s="46"/>
      <c r="R959" s="46"/>
      <c r="S959" s="46"/>
      <c r="T959" s="46"/>
      <c r="U959" s="46"/>
      <c r="V959" s="46"/>
      <c r="W959" s="46"/>
      <c r="X959" s="46"/>
      <c r="Y959" s="46"/>
      <c r="Z959" s="46"/>
      <c r="AA959" s="46"/>
      <c r="AB959" s="46"/>
      <c r="AC959" s="46"/>
      <c r="AD959" s="46"/>
      <c r="AE959" s="46"/>
      <c r="AF959" s="46"/>
      <c r="AG959" s="46"/>
      <c r="AH959" s="46"/>
      <c r="AI959" s="46"/>
      <c r="AJ959" s="46"/>
      <c r="AK959" s="46"/>
      <c r="AL959" s="46"/>
    </row>
    <row r="960">
      <c r="A960" s="50"/>
      <c r="B960" s="46"/>
      <c r="C960" s="46"/>
      <c r="D960" s="46"/>
      <c r="E960" s="70"/>
      <c r="F960" s="50"/>
      <c r="G960" s="50"/>
      <c r="H960" s="50"/>
      <c r="I960" s="50"/>
      <c r="J960" s="102"/>
      <c r="K960" s="46"/>
      <c r="L960" s="46"/>
      <c r="M960" s="46"/>
      <c r="N960" s="46"/>
      <c r="O960" s="46"/>
      <c r="P960" s="46"/>
      <c r="Q960" s="46"/>
      <c r="R960" s="46"/>
      <c r="S960" s="46"/>
      <c r="T960" s="46"/>
      <c r="U960" s="46"/>
      <c r="V960" s="46"/>
      <c r="W960" s="46"/>
      <c r="X960" s="46"/>
      <c r="Y960" s="46"/>
      <c r="Z960" s="46"/>
      <c r="AA960" s="46"/>
      <c r="AB960" s="46"/>
      <c r="AC960" s="46"/>
      <c r="AD960" s="46"/>
      <c r="AE960" s="46"/>
      <c r="AF960" s="46"/>
      <c r="AG960" s="46"/>
      <c r="AH960" s="46"/>
      <c r="AI960" s="46"/>
      <c r="AJ960" s="46"/>
      <c r="AK960" s="46"/>
      <c r="AL960" s="46"/>
    </row>
    <row r="961">
      <c r="A961" s="50"/>
      <c r="B961" s="46"/>
      <c r="C961" s="46"/>
      <c r="D961" s="46"/>
      <c r="E961" s="70"/>
      <c r="F961" s="50"/>
      <c r="G961" s="50"/>
      <c r="H961" s="50"/>
      <c r="I961" s="50"/>
      <c r="J961" s="102"/>
      <c r="K961" s="46"/>
      <c r="L961" s="46"/>
      <c r="M961" s="46"/>
      <c r="N961" s="46"/>
      <c r="O961" s="46"/>
      <c r="P961" s="46"/>
      <c r="Q961" s="46"/>
      <c r="R961" s="46"/>
      <c r="S961" s="46"/>
      <c r="T961" s="46"/>
      <c r="U961" s="46"/>
      <c r="V961" s="46"/>
      <c r="W961" s="46"/>
      <c r="X961" s="46"/>
      <c r="Y961" s="46"/>
      <c r="Z961" s="46"/>
      <c r="AA961" s="46"/>
      <c r="AB961" s="46"/>
      <c r="AC961" s="46"/>
      <c r="AD961" s="46"/>
      <c r="AE961" s="46"/>
      <c r="AF961" s="46"/>
      <c r="AG961" s="46"/>
      <c r="AH961" s="46"/>
      <c r="AI961" s="46"/>
      <c r="AJ961" s="46"/>
      <c r="AK961" s="46"/>
      <c r="AL961" s="46"/>
    </row>
    <row r="962">
      <c r="A962" s="50"/>
      <c r="B962" s="46"/>
      <c r="C962" s="46"/>
      <c r="D962" s="46"/>
      <c r="E962" s="70"/>
      <c r="F962" s="50"/>
      <c r="G962" s="50"/>
      <c r="H962" s="50"/>
      <c r="I962" s="50"/>
      <c r="J962" s="102"/>
      <c r="K962" s="46"/>
      <c r="L962" s="46"/>
      <c r="M962" s="46"/>
      <c r="N962" s="46"/>
      <c r="O962" s="46"/>
      <c r="P962" s="46"/>
      <c r="Q962" s="46"/>
      <c r="R962" s="46"/>
      <c r="S962" s="46"/>
      <c r="T962" s="46"/>
      <c r="U962" s="46"/>
      <c r="V962" s="46"/>
      <c r="W962" s="46"/>
      <c r="X962" s="46"/>
      <c r="Y962" s="46"/>
      <c r="Z962" s="46"/>
      <c r="AA962" s="46"/>
      <c r="AB962" s="46"/>
      <c r="AC962" s="46"/>
      <c r="AD962" s="46"/>
      <c r="AE962" s="46"/>
      <c r="AF962" s="46"/>
      <c r="AG962" s="46"/>
      <c r="AH962" s="46"/>
      <c r="AI962" s="46"/>
      <c r="AJ962" s="46"/>
      <c r="AK962" s="46"/>
      <c r="AL962" s="46"/>
    </row>
    <row r="963">
      <c r="A963" s="50"/>
      <c r="B963" s="46"/>
      <c r="C963" s="46"/>
      <c r="D963" s="46"/>
      <c r="E963" s="70"/>
      <c r="F963" s="50"/>
      <c r="G963" s="50"/>
      <c r="H963" s="50"/>
      <c r="I963" s="50"/>
      <c r="J963" s="102"/>
      <c r="K963" s="46"/>
      <c r="L963" s="46"/>
      <c r="M963" s="46"/>
      <c r="N963" s="46"/>
      <c r="O963" s="46"/>
      <c r="P963" s="46"/>
      <c r="Q963" s="46"/>
      <c r="R963" s="46"/>
      <c r="S963" s="46"/>
      <c r="T963" s="46"/>
      <c r="U963" s="46"/>
      <c r="V963" s="46"/>
      <c r="W963" s="46"/>
      <c r="X963" s="46"/>
      <c r="Y963" s="46"/>
      <c r="Z963" s="46"/>
      <c r="AA963" s="46"/>
      <c r="AB963" s="46"/>
      <c r="AC963" s="46"/>
      <c r="AD963" s="46"/>
      <c r="AE963" s="46"/>
      <c r="AF963" s="46"/>
      <c r="AG963" s="46"/>
      <c r="AH963" s="46"/>
      <c r="AI963" s="46"/>
      <c r="AJ963" s="46"/>
      <c r="AK963" s="46"/>
      <c r="AL963" s="46"/>
    </row>
    <row r="964">
      <c r="A964" s="50"/>
      <c r="B964" s="46"/>
      <c r="C964" s="46"/>
      <c r="D964" s="46"/>
      <c r="E964" s="70"/>
      <c r="F964" s="50"/>
      <c r="G964" s="50"/>
      <c r="H964" s="50"/>
      <c r="I964" s="50"/>
      <c r="J964" s="102"/>
      <c r="K964" s="46"/>
      <c r="L964" s="46"/>
      <c r="M964" s="46"/>
      <c r="N964" s="46"/>
      <c r="O964" s="46"/>
      <c r="P964" s="46"/>
      <c r="Q964" s="46"/>
      <c r="R964" s="46"/>
      <c r="S964" s="46"/>
      <c r="T964" s="46"/>
      <c r="U964" s="46"/>
      <c r="V964" s="46"/>
      <c r="W964" s="46"/>
      <c r="X964" s="46"/>
      <c r="Y964" s="46"/>
      <c r="Z964" s="46"/>
      <c r="AA964" s="46"/>
      <c r="AB964" s="46"/>
      <c r="AC964" s="46"/>
      <c r="AD964" s="46"/>
      <c r="AE964" s="46"/>
      <c r="AF964" s="46"/>
      <c r="AG964" s="46"/>
      <c r="AH964" s="46"/>
      <c r="AI964" s="46"/>
      <c r="AJ964" s="46"/>
      <c r="AK964" s="46"/>
      <c r="AL964" s="46"/>
    </row>
    <row r="965">
      <c r="A965" s="50"/>
      <c r="B965" s="46"/>
      <c r="C965" s="46"/>
      <c r="D965" s="46"/>
      <c r="E965" s="70"/>
      <c r="F965" s="50"/>
      <c r="G965" s="50"/>
      <c r="H965" s="50"/>
      <c r="I965" s="50"/>
      <c r="J965" s="102"/>
      <c r="K965" s="46"/>
      <c r="L965" s="46"/>
      <c r="M965" s="46"/>
      <c r="N965" s="46"/>
      <c r="O965" s="46"/>
      <c r="P965" s="46"/>
      <c r="Q965" s="46"/>
      <c r="R965" s="46"/>
      <c r="S965" s="46"/>
      <c r="T965" s="46"/>
      <c r="U965" s="46"/>
      <c r="V965" s="46"/>
      <c r="W965" s="46"/>
      <c r="X965" s="46"/>
      <c r="Y965" s="46"/>
      <c r="Z965" s="46"/>
      <c r="AA965" s="46"/>
      <c r="AB965" s="46"/>
      <c r="AC965" s="46"/>
      <c r="AD965" s="46"/>
      <c r="AE965" s="46"/>
      <c r="AF965" s="46"/>
      <c r="AG965" s="46"/>
      <c r="AH965" s="46"/>
      <c r="AI965" s="46"/>
      <c r="AJ965" s="46"/>
      <c r="AK965" s="46"/>
      <c r="AL965" s="46"/>
    </row>
    <row r="966">
      <c r="A966" s="50"/>
      <c r="B966" s="46"/>
      <c r="C966" s="46"/>
      <c r="D966" s="46"/>
      <c r="E966" s="70"/>
      <c r="F966" s="50"/>
      <c r="G966" s="50"/>
      <c r="H966" s="50"/>
      <c r="I966" s="50"/>
      <c r="J966" s="102"/>
      <c r="K966" s="46"/>
      <c r="L966" s="46"/>
      <c r="M966" s="46"/>
      <c r="N966" s="46"/>
      <c r="O966" s="46"/>
      <c r="P966" s="46"/>
      <c r="Q966" s="46"/>
      <c r="R966" s="46"/>
      <c r="S966" s="46"/>
      <c r="T966" s="46"/>
      <c r="U966" s="46"/>
      <c r="V966" s="46"/>
      <c r="W966" s="46"/>
      <c r="X966" s="46"/>
      <c r="Y966" s="46"/>
      <c r="Z966" s="46"/>
      <c r="AA966" s="46"/>
      <c r="AB966" s="46"/>
      <c r="AC966" s="46"/>
      <c r="AD966" s="46"/>
      <c r="AE966" s="46"/>
      <c r="AF966" s="46"/>
      <c r="AG966" s="46"/>
      <c r="AH966" s="46"/>
      <c r="AI966" s="46"/>
      <c r="AJ966" s="46"/>
      <c r="AK966" s="46"/>
      <c r="AL966" s="46"/>
    </row>
    <row r="967">
      <c r="A967" s="50"/>
      <c r="B967" s="46"/>
      <c r="C967" s="46"/>
      <c r="D967" s="46"/>
      <c r="E967" s="70"/>
      <c r="F967" s="50"/>
      <c r="G967" s="50"/>
      <c r="H967" s="50"/>
      <c r="I967" s="50"/>
      <c r="J967" s="102"/>
      <c r="K967" s="46"/>
      <c r="L967" s="46"/>
      <c r="M967" s="46"/>
      <c r="N967" s="46"/>
      <c r="O967" s="46"/>
      <c r="P967" s="46"/>
      <c r="Q967" s="46"/>
      <c r="R967" s="46"/>
      <c r="S967" s="46"/>
      <c r="T967" s="46"/>
      <c r="U967" s="46"/>
      <c r="V967" s="46"/>
      <c r="W967" s="46"/>
      <c r="X967" s="46"/>
      <c r="Y967" s="46"/>
      <c r="Z967" s="46"/>
      <c r="AA967" s="46"/>
      <c r="AB967" s="46"/>
      <c r="AC967" s="46"/>
      <c r="AD967" s="46"/>
      <c r="AE967" s="46"/>
      <c r="AF967" s="46"/>
      <c r="AG967" s="46"/>
      <c r="AH967" s="46"/>
      <c r="AI967" s="46"/>
      <c r="AJ967" s="46"/>
      <c r="AK967" s="46"/>
      <c r="AL967" s="46"/>
    </row>
    <row r="968">
      <c r="A968" s="50"/>
      <c r="B968" s="46"/>
      <c r="C968" s="46"/>
      <c r="D968" s="46"/>
      <c r="E968" s="70"/>
      <c r="F968" s="50"/>
      <c r="G968" s="50"/>
      <c r="H968" s="50"/>
      <c r="I968" s="50"/>
      <c r="J968" s="102"/>
      <c r="K968" s="46"/>
      <c r="L968" s="46"/>
      <c r="M968" s="46"/>
      <c r="N968" s="46"/>
      <c r="O968" s="46"/>
      <c r="P968" s="46"/>
      <c r="Q968" s="46"/>
      <c r="R968" s="46"/>
      <c r="S968" s="46"/>
      <c r="T968" s="46"/>
      <c r="U968" s="46"/>
      <c r="V968" s="46"/>
      <c r="W968" s="46"/>
      <c r="X968" s="46"/>
      <c r="Y968" s="46"/>
      <c r="Z968" s="46"/>
      <c r="AA968" s="46"/>
      <c r="AB968" s="46"/>
      <c r="AC968" s="46"/>
      <c r="AD968" s="46"/>
      <c r="AE968" s="46"/>
      <c r="AF968" s="46"/>
      <c r="AG968" s="46"/>
      <c r="AH968" s="46"/>
      <c r="AI968" s="46"/>
      <c r="AJ968" s="46"/>
      <c r="AK968" s="46"/>
      <c r="AL968" s="46"/>
    </row>
  </sheetData>
  <mergeCells count="7">
    <mergeCell ref="A1:J1"/>
    <mergeCell ref="A37:B37"/>
    <mergeCell ref="A38:B38"/>
    <mergeCell ref="A39:B39"/>
    <mergeCell ref="A41:B41"/>
    <mergeCell ref="A42:B42"/>
    <mergeCell ref="A43:B43"/>
  </mergeCells>
  <conditionalFormatting sqref="E34">
    <cfRule type="cellIs" dxfId="0" priority="1" operator="between">
      <formula>"1%"</formula>
      <formula>"25%"</formula>
    </cfRule>
  </conditionalFormatting>
  <conditionalFormatting sqref="E34">
    <cfRule type="cellIs" dxfId="1" priority="2" operator="between">
      <formula>"26%"</formula>
      <formula>"50%"</formula>
    </cfRule>
  </conditionalFormatting>
  <conditionalFormatting sqref="E34">
    <cfRule type="cellIs" dxfId="2" priority="3" operator="between">
      <formula>"51%"</formula>
      <formula>"75%"</formula>
    </cfRule>
  </conditionalFormatting>
  <conditionalFormatting sqref="E34">
    <cfRule type="cellIs" dxfId="3" priority="4" operator="between">
      <formula>"76%"</formula>
      <formula>"100%"</formula>
    </cfRule>
  </conditionalFormatting>
  <printOptions gridLines="1" horizontalCentered="1"/>
  <pageMargins bottom="0.75" footer="0.0" header="0.0" left="0.7" right="0.7" top="0.75"/>
  <pageSetup paperSize="9"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75"/>
    <col customWidth="1" min="2" max="2" width="16.38"/>
    <col customWidth="1" hidden="1" min="15" max="15" width="15.25"/>
    <col hidden="1" min="16" max="16" width="12.63"/>
  </cols>
  <sheetData>
    <row r="1">
      <c r="A1" s="142"/>
      <c r="B1" s="142"/>
      <c r="C1" s="142"/>
      <c r="D1" s="142"/>
      <c r="E1" s="142"/>
      <c r="F1" s="142"/>
      <c r="G1" s="142"/>
      <c r="H1" s="142"/>
      <c r="I1" s="142"/>
      <c r="J1" s="142"/>
      <c r="K1" s="142"/>
      <c r="L1" s="142"/>
      <c r="M1" s="142"/>
      <c r="N1" s="142"/>
      <c r="O1" s="107"/>
      <c r="P1" s="143"/>
    </row>
    <row r="2">
      <c r="A2" s="144" t="s">
        <v>4362</v>
      </c>
      <c r="B2" s="144" t="s">
        <v>4363</v>
      </c>
      <c r="C2" s="144" t="s">
        <v>16</v>
      </c>
      <c r="D2" s="144" t="s">
        <v>64</v>
      </c>
      <c r="E2" s="144" t="s">
        <v>133</v>
      </c>
      <c r="F2" s="144" t="s">
        <v>1031</v>
      </c>
      <c r="G2" s="144" t="s">
        <v>1124</v>
      </c>
      <c r="H2" s="144" t="s">
        <v>1602</v>
      </c>
      <c r="I2" s="144" t="s">
        <v>1987</v>
      </c>
      <c r="J2" s="144" t="s">
        <v>2423</v>
      </c>
      <c r="K2" s="144" t="s">
        <v>2870</v>
      </c>
      <c r="L2" s="144" t="s">
        <v>3124</v>
      </c>
      <c r="M2" s="144" t="s">
        <v>3617</v>
      </c>
      <c r="N2" s="144" t="s">
        <v>164</v>
      </c>
      <c r="O2" s="145" t="s">
        <v>4364</v>
      </c>
      <c r="P2" s="146" t="s">
        <v>4365</v>
      </c>
    </row>
    <row r="3">
      <c r="A3" s="147">
        <v>1.0</v>
      </c>
      <c r="B3" s="148" t="s">
        <v>2947</v>
      </c>
      <c r="C3" s="149" t="str">
        <f>IFERROR(VLOOKUP(B3,Januari!$B$22:$G$42,6,FALSE),"")</f>
        <v/>
      </c>
      <c r="D3" s="149" t="str">
        <f>IFERROR(VLOOKUP($B3,Februari!$B$22:$G$42,6,FALSE),"")</f>
        <v/>
      </c>
      <c r="E3" s="149" t="str">
        <f>IFERROR(VLOOKUP($B3,Maret!$B$22:$G$44,6,FALSE),"")</f>
        <v/>
      </c>
      <c r="F3" s="150" t="str">
        <f>IFERROR(VLOOKUP($B3,April!$B$22:$G$44,6,FALSE),"")</f>
        <v/>
      </c>
      <c r="G3" s="150" t="str">
        <f>IFERROR(VLOOKUP($B3,Mei!$B$5:$G$27,6,FALSE),"")</f>
        <v/>
      </c>
      <c r="H3" s="150" t="str">
        <f>IFERROR(VLOOKUP($B3,Juni!$B$5:$G$27,6,FALSE),"")</f>
        <v/>
      </c>
      <c r="I3" s="150" t="str">
        <f>IFERROR(VLOOKUP($B3,Juli!$B$5:$G$28,6,FALSE),"")</f>
        <v/>
      </c>
      <c r="J3" s="150" t="str">
        <f>IFERROR(VLOOKUP($B3,Agustus!$B$5:$G$28,6,FALSE),"")</f>
        <v/>
      </c>
      <c r="K3" s="150">
        <f>IFERROR(VLOOKUP($B3,September!$B$5:$G$32,6,FALSE),"")</f>
        <v>0.8319444444</v>
      </c>
      <c r="L3" s="150">
        <f>IFERROR(VLOOKUP($B3,Oktober!$B$5:$G$33,6,FALSE),"")</f>
        <v>0.925</v>
      </c>
      <c r="M3" s="151">
        <f>IFERROR(VLOOKUP($B3,November!$B$5:$G$32,6,FALSE),"")</f>
        <v>1.259722222</v>
      </c>
      <c r="N3" s="151">
        <f>IFERROR(VLOOKUP($B3,Desember!$B$5:$G$32,6,FALSE),"")</f>
        <v>0.3541666667</v>
      </c>
      <c r="O3" s="152">
        <f t="shared" ref="O3:O31" si="1">average(C3:L3)</f>
        <v>0.8784722222</v>
      </c>
      <c r="P3" s="153">
        <f t="shared" ref="P3:P31" si="2">sum(C3:L3)</f>
        <v>1.756944444</v>
      </c>
    </row>
    <row r="4">
      <c r="A4" s="147">
        <v>2.0</v>
      </c>
      <c r="B4" s="148" t="s">
        <v>22</v>
      </c>
      <c r="C4" s="149">
        <f>IFERROR(VLOOKUP(B4,Januari!$B$22:$G$42,6,FALSE),"")</f>
        <v>0.675</v>
      </c>
      <c r="D4" s="149">
        <f>IFERROR(VLOOKUP($B4,Februari!$B$22:$G$42,6,FALSE),"")</f>
        <v>0.7319444444</v>
      </c>
      <c r="E4" s="149">
        <f>IFERROR(VLOOKUP($B4,Maret!$B$22:$G$44,6,FALSE),"")</f>
        <v>0.6180555556</v>
      </c>
      <c r="F4" s="150">
        <f>IFERROR(VLOOKUP($B4,April!$B$22:$G$44,6,FALSE),"")</f>
        <v>0.775</v>
      </c>
      <c r="G4" s="150">
        <f>IFERROR(VLOOKUP($B4,Mei!$B$5:$G$27,6,FALSE),"")</f>
        <v>1.001388889</v>
      </c>
      <c r="H4" s="150">
        <f>IFERROR(VLOOKUP($B4,Juni!$B$5:$G$27,6,FALSE),"")</f>
        <v>0.6986111111</v>
      </c>
      <c r="I4" s="150">
        <f>IFERROR(VLOOKUP($B4,Juli!$B$5:$G$28,6,FALSE),"")</f>
        <v>0.7555555556</v>
      </c>
      <c r="J4" s="150">
        <f>IFERROR(VLOOKUP($B4,Agustus!$B$5:$G$28,6,FALSE),"")</f>
        <v>0.5180555556</v>
      </c>
      <c r="K4" s="150">
        <f>IFERROR(VLOOKUP($B4,September!$B$5:$G$32,6,FALSE),"")</f>
        <v>0.6513888889</v>
      </c>
      <c r="L4" s="150">
        <f>IFERROR(VLOOKUP($B4,Oktober!$B$5:$G$33,6,FALSE),"")</f>
        <v>0.8305555556</v>
      </c>
      <c r="M4" s="151">
        <f>IFERROR(VLOOKUP($B4,November!$B$5:$G$32,6,FALSE),"")</f>
        <v>0.6777777778</v>
      </c>
      <c r="N4" s="151">
        <f>IFERROR(VLOOKUP($B4,Desember!$B$5:$G$32,6,FALSE),"")</f>
        <v>0.2347222222</v>
      </c>
      <c r="O4" s="152">
        <f t="shared" si="1"/>
        <v>0.7255555556</v>
      </c>
      <c r="P4" s="153">
        <f t="shared" si="2"/>
        <v>7.255555556</v>
      </c>
    </row>
    <row r="5">
      <c r="A5" s="147">
        <v>3.0</v>
      </c>
      <c r="B5" s="148" t="s">
        <v>4340</v>
      </c>
      <c r="C5" s="149">
        <f>IFERROR(VLOOKUP(B5,Januari!$B$22:$G$42,6,FALSE),"")</f>
        <v>0</v>
      </c>
      <c r="D5" s="149">
        <f>IFERROR(VLOOKUP($B5,Februari!$B$22:$G$42,6,FALSE),"")</f>
        <v>0</v>
      </c>
      <c r="E5" s="149">
        <f>IFERROR(VLOOKUP($B5,Maret!$B$22:$G$44,6,FALSE),"")</f>
        <v>0</v>
      </c>
      <c r="F5" s="150">
        <f>IFERROR(VLOOKUP($B5,April!$B$22:$G$44,6,FALSE),"")</f>
        <v>0</v>
      </c>
      <c r="G5" s="150">
        <f>IFERROR(VLOOKUP($B5,Mei!$B$5:$G$27,6,FALSE),"")</f>
        <v>0</v>
      </c>
      <c r="H5" s="150">
        <f>IFERROR(VLOOKUP($B5,Juni!$B$5:$G$27,6,FALSE),"")</f>
        <v>0</v>
      </c>
      <c r="I5" s="150" t="str">
        <f>IFERROR(VLOOKUP($B5,Juli!$B$5:$G$28,6,FALSE),"")</f>
        <v/>
      </c>
      <c r="J5" s="150">
        <f>IFERROR(VLOOKUP($B5,Agustus!$B$5:$G$28,6,FALSE),"")</f>
        <v>0</v>
      </c>
      <c r="K5" s="150">
        <f>IFERROR(VLOOKUP($B5,September!$B$5:$G$32,6,FALSE),"")</f>
        <v>0</v>
      </c>
      <c r="L5" s="150">
        <f>IFERROR(VLOOKUP($B5,Oktober!$B$5:$G$33,6,FALSE),"")</f>
        <v>0</v>
      </c>
      <c r="M5" s="154" t="str">
        <f>IFERROR(VLOOKUP($B5,November!$B$5:$G$32,6,FALSE),"")</f>
        <v/>
      </c>
      <c r="N5" s="154" t="str">
        <f>IFERROR(VLOOKUP($B5,Desember!$B$5:$G$32,6,FALSE),"")</f>
        <v/>
      </c>
      <c r="O5" s="152">
        <f t="shared" si="1"/>
        <v>0</v>
      </c>
      <c r="P5" s="153">
        <f t="shared" si="2"/>
        <v>0</v>
      </c>
    </row>
    <row r="6">
      <c r="A6" s="147">
        <v>4.0</v>
      </c>
      <c r="B6" s="148" t="s">
        <v>2935</v>
      </c>
      <c r="C6" s="155" t="str">
        <f>IFERROR(VLOOKUP(B6,Januari!$B$22:$G$42,6,FALSE),"")</f>
        <v/>
      </c>
      <c r="D6" s="155" t="str">
        <f>IFERROR(VLOOKUP($B6,Februari!$B$22:$G$42,6,FALSE),"")</f>
        <v/>
      </c>
      <c r="E6" s="155" t="str">
        <f>IFERROR(VLOOKUP($B6,Maret!$B$22:$G$44,6,FALSE),"")</f>
        <v/>
      </c>
      <c r="F6" s="156" t="str">
        <f>IFERROR(VLOOKUP($B6,April!$B$22:$G$44,6,FALSE),"")</f>
        <v/>
      </c>
      <c r="G6" s="156" t="str">
        <f>IFERROR(VLOOKUP($B6,Mei!$B$5:$G$27,6,FALSE),"")</f>
        <v/>
      </c>
      <c r="H6" s="156" t="str">
        <f>IFERROR(VLOOKUP($B6,Juni!$B$5:$G$27,6,FALSE),"")</f>
        <v/>
      </c>
      <c r="I6" s="156" t="str">
        <f>IFERROR(VLOOKUP($B6,Juli!$B$5:$G$28,6,FALSE),"")</f>
        <v/>
      </c>
      <c r="J6" s="156" t="str">
        <f>IFERROR(VLOOKUP($B6,Agustus!$B$5:$G$28,6,FALSE),"")</f>
        <v/>
      </c>
      <c r="K6" s="150">
        <f>IFERROR(VLOOKUP($B6,September!$B$5:$G$32,6,FALSE),"")</f>
        <v>0.8819444444</v>
      </c>
      <c r="L6" s="150">
        <f>IFERROR(VLOOKUP($B6,Oktober!$B$5:$G$33,6,FALSE),"")</f>
        <v>0.9236111111</v>
      </c>
      <c r="M6" s="151">
        <f>IFERROR(VLOOKUP($B6,November!$B$5:$G$32,6,FALSE),"")</f>
        <v>0.6638888889</v>
      </c>
      <c r="N6" s="151">
        <f>IFERROR(VLOOKUP($B6,Desember!$B$5:$G$32,6,FALSE),"")</f>
        <v>0.2486111111</v>
      </c>
      <c r="O6" s="152">
        <f t="shared" si="1"/>
        <v>0.9027777778</v>
      </c>
      <c r="P6" s="153">
        <f t="shared" si="2"/>
        <v>1.805555556</v>
      </c>
    </row>
    <row r="7">
      <c r="A7" s="147">
        <v>5.0</v>
      </c>
      <c r="B7" s="148" t="s">
        <v>220</v>
      </c>
      <c r="C7" s="149">
        <f>IFERROR(VLOOKUP(B7,Januari!$B$22:$G$42,6,FALSE),"")</f>
        <v>0.7402777778</v>
      </c>
      <c r="D7" s="149">
        <f>IFERROR(VLOOKUP($B7,Februari!$B$22:$G$42,6,FALSE),"")</f>
        <v>0.7888888889</v>
      </c>
      <c r="E7" s="149">
        <f>IFERROR(VLOOKUP($B7,Maret!$B$22:$G$44,6,FALSE),"")</f>
        <v>0.6069444444</v>
      </c>
      <c r="F7" s="150">
        <f>IFERROR(VLOOKUP($B7,April!$B$22:$G$44,6,FALSE),"")</f>
        <v>0.6388888889</v>
      </c>
      <c r="G7" s="150">
        <f>IFERROR(VLOOKUP($B7,Mei!$B$5:$G$27,6,FALSE),"")</f>
        <v>0.475</v>
      </c>
      <c r="H7" s="150">
        <f>IFERROR(VLOOKUP($B7,Juni!$B$5:$G$27,6,FALSE),"")</f>
        <v>1.193055556</v>
      </c>
      <c r="I7" s="150">
        <f>IFERROR(VLOOKUP($B7,Juli!$B$5:$G$28,6,FALSE),"")</f>
        <v>1.108333333</v>
      </c>
      <c r="J7" s="150">
        <f>IFERROR(VLOOKUP($B7,Agustus!$B$5:$G$28,6,FALSE),"")</f>
        <v>1.001388889</v>
      </c>
      <c r="K7" s="150">
        <f>IFERROR(VLOOKUP($B7,September!$B$5:$G$32,6,FALSE),"")</f>
        <v>1.113888889</v>
      </c>
      <c r="L7" s="150">
        <f>IFERROR(VLOOKUP($B7,Oktober!$B$5:$G$33,6,FALSE),"")</f>
        <v>0.7444444444</v>
      </c>
      <c r="M7" s="151">
        <f>IFERROR(VLOOKUP($B7,November!$B$5:$G$32,6,FALSE),"")</f>
        <v>0.9722222222</v>
      </c>
      <c r="N7" s="151">
        <f>IFERROR(VLOOKUP($B7,Desember!$B$5:$G$32,6,FALSE),"")</f>
        <v>0.775</v>
      </c>
      <c r="O7" s="152">
        <f t="shared" si="1"/>
        <v>0.8411111111</v>
      </c>
      <c r="P7" s="153">
        <f t="shared" si="2"/>
        <v>8.411111111</v>
      </c>
    </row>
    <row r="8">
      <c r="A8" s="147">
        <v>6.0</v>
      </c>
      <c r="B8" s="148" t="s">
        <v>702</v>
      </c>
      <c r="C8" s="149">
        <f>IFERROR(VLOOKUP(B8,Januari!$B$22:$G$42,6,FALSE),"")</f>
        <v>0.3375</v>
      </c>
      <c r="D8" s="149">
        <f>IFERROR(VLOOKUP($B8,Februari!$B$22:$G$42,6,FALSE),"")</f>
        <v>0.3111111111</v>
      </c>
      <c r="E8" s="149">
        <f>IFERROR(VLOOKUP($B8,Maret!$B$22:$G$44,6,FALSE),"")</f>
        <v>0.5069444444</v>
      </c>
      <c r="F8" s="150">
        <f>IFERROR(VLOOKUP($B8,April!$B$22:$G$44,6,FALSE),"")</f>
        <v>0.3722222222</v>
      </c>
      <c r="G8" s="150">
        <f>IFERROR(VLOOKUP($B8,Mei!$B$5:$G$27,6,FALSE),"")</f>
        <v>0.3902777778</v>
      </c>
      <c r="H8" s="150">
        <f>IFERROR(VLOOKUP($B8,Juni!$B$5:$G$27,6,FALSE),"")</f>
        <v>0.7666666667</v>
      </c>
      <c r="I8" s="150">
        <f>IFERROR(VLOOKUP($B8,Juli!$B$5:$G$28,6,FALSE),"")</f>
        <v>1.063888889</v>
      </c>
      <c r="J8" s="150">
        <f>IFERROR(VLOOKUP($B8,Agustus!$B$5:$G$28,6,FALSE),"")</f>
        <v>0.9069444444</v>
      </c>
      <c r="K8" s="150">
        <f>IFERROR(VLOOKUP($B8,September!$B$5:$G$32,6,FALSE),"")</f>
        <v>0.8166666667</v>
      </c>
      <c r="L8" s="150">
        <f>IFERROR(VLOOKUP($B8,Oktober!$B$5:$G$33,6,FALSE),"")</f>
        <v>0.8111111111</v>
      </c>
      <c r="M8" s="151">
        <f>IFERROR(VLOOKUP($B8,November!$B$5:$G$32,6,FALSE),"")</f>
        <v>0.9805555556</v>
      </c>
      <c r="N8" s="151">
        <f>IFERROR(VLOOKUP($B8,Desember!$B$5:$G$32,6,FALSE),"")</f>
        <v>0</v>
      </c>
      <c r="O8" s="152">
        <f t="shared" si="1"/>
        <v>0.6283333333</v>
      </c>
      <c r="P8" s="153">
        <f t="shared" si="2"/>
        <v>6.283333333</v>
      </c>
    </row>
    <row r="9">
      <c r="A9" s="147">
        <v>7.0</v>
      </c>
      <c r="B9" s="148" t="s">
        <v>711</v>
      </c>
      <c r="C9" s="149">
        <f>IFERROR(VLOOKUP(B9,Januari!$B$22:$G$42,6,FALSE),"")</f>
        <v>0.2388888889</v>
      </c>
      <c r="D9" s="149">
        <f>IFERROR(VLOOKUP($B9,Februari!$B$22:$G$42,6,FALSE),"")</f>
        <v>0.2958333333</v>
      </c>
      <c r="E9" s="149">
        <f>IFERROR(VLOOKUP($B9,Maret!$B$22:$G$44,6,FALSE),"")</f>
        <v>0.3513888889</v>
      </c>
      <c r="F9" s="150">
        <f>IFERROR(VLOOKUP($B9,April!$B$22:$G$44,6,FALSE),"")</f>
        <v>0.1527777778</v>
      </c>
      <c r="G9" s="150">
        <f>IFERROR(VLOOKUP($B9,Mei!$B$5:$G$27,6,FALSE),"")</f>
        <v>0.4375</v>
      </c>
      <c r="H9" s="150">
        <f>IFERROR(VLOOKUP($B9,Juni!$B$5:$G$27,6,FALSE),"")</f>
        <v>0.7236111111</v>
      </c>
      <c r="I9" s="150">
        <f>IFERROR(VLOOKUP($B9,Juli!$B$5:$G$28,6,FALSE),"")</f>
        <v>0.8722222222</v>
      </c>
      <c r="J9" s="150">
        <f>IFERROR(VLOOKUP($B9,Agustus!$B$5:$G$28,6,FALSE),"")</f>
        <v>0.9194444444</v>
      </c>
      <c r="K9" s="150">
        <f>IFERROR(VLOOKUP($B9,September!$B$5:$G$32,6,FALSE),"")</f>
        <v>0.9305555556</v>
      </c>
      <c r="L9" s="150">
        <f>IFERROR(VLOOKUP($B9,Oktober!$B$5:$G$33,6,FALSE),"")</f>
        <v>0.7444444444</v>
      </c>
      <c r="M9" s="151">
        <f>IFERROR(VLOOKUP($B9,November!$B$5:$G$32,6,FALSE),"")</f>
        <v>0.725</v>
      </c>
      <c r="N9" s="151">
        <f>IFERROR(VLOOKUP($B9,Desember!$B$5:$G$32,6,FALSE),"")</f>
        <v>0.55</v>
      </c>
      <c r="O9" s="152">
        <f t="shared" si="1"/>
        <v>0.5666666667</v>
      </c>
      <c r="P9" s="153">
        <f t="shared" si="2"/>
        <v>5.666666667</v>
      </c>
    </row>
    <row r="10">
      <c r="A10" s="147">
        <v>8.0</v>
      </c>
      <c r="B10" s="148" t="s">
        <v>213</v>
      </c>
      <c r="C10" s="149">
        <f>IFERROR(VLOOKUP(B10,Januari!$B$22:$G$42,6,FALSE),"")</f>
        <v>0.3347222222</v>
      </c>
      <c r="D10" s="149">
        <f>IFERROR(VLOOKUP($B10,Februari!$B$22:$G$42,6,FALSE),"")</f>
        <v>0.1916666667</v>
      </c>
      <c r="E10" s="149">
        <f>IFERROR(VLOOKUP($B10,Maret!$B$22:$G$44,6,FALSE),"")</f>
        <v>0.2319444444</v>
      </c>
      <c r="F10" s="150">
        <f>IFERROR(VLOOKUP($B10,April!$B$22:$G$44,6,FALSE),"")</f>
        <v>0.375</v>
      </c>
      <c r="G10" s="150">
        <f>IFERROR(VLOOKUP($B10,Mei!$B$5:$G$27,6,FALSE),"")</f>
        <v>0.2458333333</v>
      </c>
      <c r="H10" s="150">
        <f>IFERROR(VLOOKUP($B10,Juni!$B$5:$G$27,6,FALSE),"")</f>
        <v>0.6013888889</v>
      </c>
      <c r="I10" s="150">
        <f>IFERROR(VLOOKUP($B10,Juli!$B$5:$G$28,6,FALSE),"")</f>
        <v>0.5222222222</v>
      </c>
      <c r="J10" s="150">
        <f>IFERROR(VLOOKUP($B10,Agustus!$B$5:$G$28,6,FALSE),"")</f>
        <v>0.1694444444</v>
      </c>
      <c r="K10" s="150">
        <f>IFERROR(VLOOKUP($B10,September!$B$5:$G$32,6,FALSE),"")</f>
        <v>0.2458333333</v>
      </c>
      <c r="L10" s="150">
        <f>IFERROR(VLOOKUP($B10,Oktober!$B$5:$G$33,6,FALSE),"")</f>
        <v>0.1430555556</v>
      </c>
      <c r="M10" s="151">
        <f>IFERROR(VLOOKUP($B10,November!$B$5:$G$32,6,FALSE),"")</f>
        <v>0.3208333333</v>
      </c>
      <c r="N10" s="151">
        <f>IFERROR(VLOOKUP($B10,Desember!$B$5:$G$32,6,FALSE),"")</f>
        <v>0.1333333333</v>
      </c>
      <c r="O10" s="152">
        <f t="shared" si="1"/>
        <v>0.3061111111</v>
      </c>
      <c r="P10" s="153">
        <f t="shared" si="2"/>
        <v>3.061111111</v>
      </c>
    </row>
    <row r="11">
      <c r="A11" s="147">
        <v>9.0</v>
      </c>
      <c r="B11" s="148" t="s">
        <v>192</v>
      </c>
      <c r="C11" s="149">
        <f>IFERROR(VLOOKUP(B11,Januari!$B$22:$G$42,6,FALSE),"")</f>
        <v>0.4305555556</v>
      </c>
      <c r="D11" s="149">
        <f>IFERROR(VLOOKUP($B11,Februari!$B$22:$G$42,6,FALSE),"")</f>
        <v>0.5375</v>
      </c>
      <c r="E11" s="149">
        <f>IFERROR(VLOOKUP($B11,Maret!$B$22:$G$44,6,FALSE),"")</f>
        <v>0.1513888889</v>
      </c>
      <c r="F11" s="150">
        <f>IFERROR(VLOOKUP($B11,April!$B$22:$G$44,6,FALSE),"")</f>
        <v>0.1305555556</v>
      </c>
      <c r="G11" s="150">
        <f>IFERROR(VLOOKUP($B11,Mei!$B$5:$G$27,6,FALSE),"")</f>
        <v>0.3027777778</v>
      </c>
      <c r="H11" s="150">
        <f>IFERROR(VLOOKUP($B11,Juni!$B$5:$G$27,6,FALSE),"")</f>
        <v>0.5861111111</v>
      </c>
      <c r="I11" s="150">
        <f>IFERROR(VLOOKUP($B11,Juli!$B$5:$G$28,6,FALSE),"")</f>
        <v>0.4125</v>
      </c>
      <c r="J11" s="150">
        <f>IFERROR(VLOOKUP($B11,Agustus!$B$5:$G$28,6,FALSE),"")</f>
        <v>0.4777777778</v>
      </c>
      <c r="K11" s="150">
        <f>IFERROR(VLOOKUP($B11,September!$B$5:$G$32,6,FALSE),"")</f>
        <v>0.3319444444</v>
      </c>
      <c r="L11" s="150">
        <f>IFERROR(VLOOKUP($B11,Oktober!$B$5:$G$33,6,FALSE),"")</f>
        <v>0.2555555556</v>
      </c>
      <c r="M11" s="151">
        <f>IFERROR(VLOOKUP($B11,November!$B$5:$G$32,6,FALSE),"")</f>
        <v>0.4916666667</v>
      </c>
      <c r="N11" s="151">
        <f>IFERROR(VLOOKUP($B11,Desember!$B$5:$G$32,6,FALSE),"")</f>
        <v>0.4888888889</v>
      </c>
      <c r="O11" s="152">
        <f t="shared" si="1"/>
        <v>0.3616666667</v>
      </c>
      <c r="P11" s="153">
        <f t="shared" si="2"/>
        <v>3.616666667</v>
      </c>
    </row>
    <row r="12">
      <c r="A12" s="147">
        <v>10.0</v>
      </c>
      <c r="B12" s="148" t="s">
        <v>29</v>
      </c>
      <c r="C12" s="149">
        <f>IFERROR(VLOOKUP(B12,Januari!$B$22:$G$42,6,FALSE),"")</f>
        <v>0.1638888889</v>
      </c>
      <c r="D12" s="149">
        <f>IFERROR(VLOOKUP($B12,Februari!$B$22:$G$42,6,FALSE),"")</f>
        <v>0.5263888889</v>
      </c>
      <c r="E12" s="149">
        <f>IFERROR(VLOOKUP($B12,Maret!$B$22:$G$44,6,FALSE),"")</f>
        <v>0.1166666667</v>
      </c>
      <c r="F12" s="150">
        <f>IFERROR(VLOOKUP($B12,April!$B$22:$G$44,6,FALSE),"")</f>
        <v>0.1611111111</v>
      </c>
      <c r="G12" s="150">
        <f>IFERROR(VLOOKUP($B12,Mei!$B$5:$G$27,6,FALSE),"")</f>
        <v>0.4513888889</v>
      </c>
      <c r="H12" s="150">
        <f>IFERROR(VLOOKUP($B12,Juni!$B$5:$G$27,6,FALSE),"")</f>
        <v>0.1666666667</v>
      </c>
      <c r="I12" s="150">
        <f>IFERROR(VLOOKUP($B12,Juli!$B$5:$G$28,6,FALSE),"")</f>
        <v>0.4236111111</v>
      </c>
      <c r="J12" s="150">
        <f>IFERROR(VLOOKUP($B12,Agustus!$B$5:$G$28,6,FALSE),"")</f>
        <v>0.4486111111</v>
      </c>
      <c r="K12" s="150">
        <f>IFERROR(VLOOKUP($B12,September!$B$5:$G$32,6,FALSE),"")</f>
        <v>0.1708333333</v>
      </c>
      <c r="L12" s="150">
        <f>IFERROR(VLOOKUP($B12,Oktober!$B$5:$G$33,6,FALSE),"")</f>
        <v>0.2097222222</v>
      </c>
      <c r="M12" s="151">
        <f>IFERROR(VLOOKUP($B12,November!$B$5:$G$32,6,FALSE),"")</f>
        <v>0.2416666667</v>
      </c>
      <c r="N12" s="151">
        <f>IFERROR(VLOOKUP($B12,Desember!$B$5:$G$32,6,FALSE),"")</f>
        <v>0.04722222222</v>
      </c>
      <c r="O12" s="152">
        <f t="shared" si="1"/>
        <v>0.2838888889</v>
      </c>
      <c r="P12" s="153">
        <f t="shared" si="2"/>
        <v>2.838888889</v>
      </c>
    </row>
    <row r="13">
      <c r="A13" s="147">
        <v>11.0</v>
      </c>
      <c r="B13" s="148" t="s">
        <v>342</v>
      </c>
      <c r="C13" s="149">
        <f>IFERROR(VLOOKUP(B13,Januari!$B$22:$G$42,6,FALSE),"")</f>
        <v>0.4347222222</v>
      </c>
      <c r="D13" s="149">
        <f>IFERROR(VLOOKUP($B13,Februari!$B$22:$G$42,6,FALSE),"")</f>
        <v>0.4013888889</v>
      </c>
      <c r="E13" s="149">
        <f>IFERROR(VLOOKUP($B13,Maret!$B$22:$G$44,6,FALSE),"")</f>
        <v>0.2708333333</v>
      </c>
      <c r="F13" s="150">
        <f>IFERROR(VLOOKUP($B13,April!$B$22:$G$44,6,FALSE),"")</f>
        <v>0.5361111111</v>
      </c>
      <c r="G13" s="150">
        <f>IFERROR(VLOOKUP($B13,Mei!$B$5:$G$27,6,FALSE),"")</f>
        <v>0.6513888889</v>
      </c>
      <c r="H13" s="150">
        <f>IFERROR(VLOOKUP($B13,Juni!$B$5:$G$27,6,FALSE),"")</f>
        <v>0.4958333333</v>
      </c>
      <c r="I13" s="150">
        <f>IFERROR(VLOOKUP($B13,Juli!$B$5:$G$28,6,FALSE),"")</f>
        <v>0.3847222222</v>
      </c>
      <c r="J13" s="150">
        <f>IFERROR(VLOOKUP($B13,Agustus!$B$5:$G$28,6,FALSE),"")</f>
        <v>0.2027777778</v>
      </c>
      <c r="K13" s="150">
        <f>IFERROR(VLOOKUP($B13,September!$B$5:$G$32,6,FALSE),"")</f>
        <v>0.3513888889</v>
      </c>
      <c r="L13" s="150">
        <f>IFERROR(VLOOKUP($B13,Oktober!$B$5:$G$33,6,FALSE),"")</f>
        <v>0.4291666667</v>
      </c>
      <c r="M13" s="151">
        <f>IFERROR(VLOOKUP($B13,November!$B$5:$G$32,6,FALSE),"")</f>
        <v>0.3027777778</v>
      </c>
      <c r="N13" s="151">
        <f>IFERROR(VLOOKUP($B13,Desember!$B$5:$G$32,6,FALSE),"")</f>
        <v>0.4930555556</v>
      </c>
      <c r="O13" s="152">
        <f t="shared" si="1"/>
        <v>0.4158333333</v>
      </c>
      <c r="P13" s="153">
        <f t="shared" si="2"/>
        <v>4.158333333</v>
      </c>
    </row>
    <row r="14">
      <c r="A14" s="147">
        <v>12.0</v>
      </c>
      <c r="B14" s="148" t="s">
        <v>345</v>
      </c>
      <c r="C14" s="149">
        <f>IFERROR(VLOOKUP(B14,Januari!$B$22:$G$42,6,FALSE),"")</f>
        <v>0.8458333333</v>
      </c>
      <c r="D14" s="149">
        <f>IFERROR(VLOOKUP($B14,Februari!$B$22:$G$42,6,FALSE),"")</f>
        <v>0.4763888889</v>
      </c>
      <c r="E14" s="149">
        <f>IFERROR(VLOOKUP($B14,Maret!$B$22:$G$44,6,FALSE),"")</f>
        <v>0.6652777778</v>
      </c>
      <c r="F14" s="150">
        <f>IFERROR(VLOOKUP($B14,April!$B$22:$G$44,6,FALSE),"")</f>
        <v>0.4222222222</v>
      </c>
      <c r="G14" s="150">
        <f>IFERROR(VLOOKUP($B14,Mei!$B$5:$G$27,6,FALSE),"")</f>
        <v>0.3652777778</v>
      </c>
      <c r="H14" s="150">
        <f>IFERROR(VLOOKUP($B14,Juni!$B$5:$G$27,6,FALSE),"")</f>
        <v>0.6166666667</v>
      </c>
      <c r="I14" s="150">
        <f>IFERROR(VLOOKUP($B14,Juli!$B$5:$G$28,6,FALSE),"")</f>
        <v>0.4208333333</v>
      </c>
      <c r="J14" s="150">
        <f>IFERROR(VLOOKUP($B14,Agustus!$B$5:$G$28,6,FALSE),"")</f>
        <v>0.03472222222</v>
      </c>
      <c r="K14" s="150">
        <f>IFERROR(VLOOKUP($B14,September!$B$5:$G$32,6,FALSE),"")</f>
        <v>0.2638888889</v>
      </c>
      <c r="L14" s="150">
        <f>IFERROR(VLOOKUP($B14,Oktober!$B$5:$G$33,6,FALSE),"")</f>
        <v>0.4722222222</v>
      </c>
      <c r="M14" s="151">
        <f>IFERROR(VLOOKUP($B14,November!$B$5:$G$32,6,FALSE),"")</f>
        <v>0.4680555556</v>
      </c>
      <c r="N14" s="151">
        <f>IFERROR(VLOOKUP($B14,Desember!$B$5:$G$32,6,FALSE),"")</f>
        <v>0.3930555556</v>
      </c>
      <c r="O14" s="152">
        <f t="shared" si="1"/>
        <v>0.4583333333</v>
      </c>
      <c r="P14" s="153">
        <f t="shared" si="2"/>
        <v>4.583333333</v>
      </c>
    </row>
    <row r="15">
      <c r="A15" s="147">
        <v>13.0</v>
      </c>
      <c r="B15" s="148" t="s">
        <v>535</v>
      </c>
      <c r="C15" s="149">
        <f>IFERROR(VLOOKUP(B15,Januari!$B$22:$G$42,6,FALSE),"")</f>
        <v>0.6416666667</v>
      </c>
      <c r="D15" s="149">
        <f>IFERROR(VLOOKUP($B15,Februari!$B$22:$G$42,6,FALSE),"")</f>
        <v>0.6625</v>
      </c>
      <c r="E15" s="149">
        <f>IFERROR(VLOOKUP($B15,Maret!$B$22:$G$44,6,FALSE),"")</f>
        <v>0.125</v>
      </c>
      <c r="F15" s="150">
        <f>IFERROR(VLOOKUP($B15,April!$B$22:$G$44,6,FALSE),"")</f>
        <v>0.1055555556</v>
      </c>
      <c r="G15" s="150">
        <f>IFERROR(VLOOKUP($B15,Mei!$B$5:$G$27,6,FALSE),"")</f>
        <v>0.8166666667</v>
      </c>
      <c r="H15" s="150">
        <f>IFERROR(VLOOKUP($B15,Juni!$B$5:$G$27,6,FALSE),"")</f>
        <v>0.3055555556</v>
      </c>
      <c r="I15" s="150">
        <f>IFERROR(VLOOKUP($B15,Juli!$B$5:$G$28,6,FALSE),"")</f>
        <v>0.5069444444</v>
      </c>
      <c r="J15" s="150">
        <f>IFERROR(VLOOKUP($B15,Agustus!$B$5:$G$28,6,FALSE),"")</f>
        <v>0.6597222222</v>
      </c>
      <c r="K15" s="150">
        <f>IFERROR(VLOOKUP($B15,September!$B$5:$G$32,6,FALSE),"")</f>
        <v>0.6513888889</v>
      </c>
      <c r="L15" s="150">
        <f>IFERROR(VLOOKUP($B15,Oktober!$B$5:$G$33,6,FALSE),"")</f>
        <v>0.8055555556</v>
      </c>
      <c r="M15" s="151">
        <f>IFERROR(VLOOKUP($B15,November!$B$5:$G$32,6,FALSE),"")</f>
        <v>0.5069444444</v>
      </c>
      <c r="N15" s="151">
        <f>IFERROR(VLOOKUP($B15,Desember!$B$5:$G$32,6,FALSE),"")</f>
        <v>0.5069444444</v>
      </c>
      <c r="O15" s="152">
        <f t="shared" si="1"/>
        <v>0.5280555556</v>
      </c>
      <c r="P15" s="153">
        <f t="shared" si="2"/>
        <v>5.280555556</v>
      </c>
    </row>
    <row r="16">
      <c r="A16" s="147">
        <v>14.0</v>
      </c>
      <c r="B16" s="148" t="s">
        <v>348</v>
      </c>
      <c r="C16" s="149">
        <f>IFERROR(VLOOKUP(B16,Januari!$B$22:$G$42,6,FALSE),"")</f>
        <v>1.391666667</v>
      </c>
      <c r="D16" s="149">
        <f>IFERROR(VLOOKUP($B16,Februari!$B$22:$G$42,6,FALSE),"")</f>
        <v>0.9569444444</v>
      </c>
      <c r="E16" s="149">
        <f>IFERROR(VLOOKUP($B16,Maret!$B$22:$G$44,6,FALSE),"")</f>
        <v>1.143055556</v>
      </c>
      <c r="F16" s="150">
        <f>IFERROR(VLOOKUP($B16,April!$B$22:$G$44,6,FALSE),"")</f>
        <v>0.6916666667</v>
      </c>
      <c r="G16" s="150">
        <f>IFERROR(VLOOKUP($B16,Mei!$B$5:$G$27,6,FALSE),"")</f>
        <v>0.9416666667</v>
      </c>
      <c r="H16" s="150">
        <f>IFERROR(VLOOKUP($B16,Juni!$B$5:$G$27,6,FALSE),"")</f>
        <v>1.268055556</v>
      </c>
      <c r="I16" s="150">
        <f>IFERROR(VLOOKUP($B16,Juli!$B$5:$G$28,6,FALSE),"")</f>
        <v>1.098611111</v>
      </c>
      <c r="J16" s="150">
        <f>IFERROR(VLOOKUP($B16,Agustus!$B$5:$G$28,6,FALSE),"")</f>
        <v>0.8680555556</v>
      </c>
      <c r="K16" s="150">
        <f>IFERROR(VLOOKUP($B16,September!$B$5:$G$32,6,FALSE),"")</f>
        <v>0.6513888889</v>
      </c>
      <c r="L16" s="150">
        <f>IFERROR(VLOOKUP($B16,Oktober!$B$5:$G$33,6,FALSE),"")</f>
        <v>0.8597222222</v>
      </c>
      <c r="M16" s="151">
        <f>IFERROR(VLOOKUP($B16,November!$B$5:$G$32,6,FALSE),"")</f>
        <v>0.9916666667</v>
      </c>
      <c r="N16" s="151">
        <f>IFERROR(VLOOKUP($B16,Desember!$B$5:$G$32,6,FALSE),"")</f>
        <v>1.175</v>
      </c>
      <c r="O16" s="152">
        <f t="shared" si="1"/>
        <v>0.9870833333</v>
      </c>
      <c r="P16" s="153">
        <f t="shared" si="2"/>
        <v>9.870833333</v>
      </c>
    </row>
    <row r="17">
      <c r="A17" s="147">
        <v>15.0</v>
      </c>
      <c r="B17" s="148" t="s">
        <v>3174</v>
      </c>
      <c r="C17" s="155" t="str">
        <f>IFERROR(VLOOKUP(B17,Januari!$B$22:$G$42,6,FALSE),"")</f>
        <v/>
      </c>
      <c r="D17" s="155" t="str">
        <f>IFERROR(VLOOKUP($B17,Februari!$B$22:$G$42,6,FALSE),"")</f>
        <v/>
      </c>
      <c r="E17" s="155" t="str">
        <f>IFERROR(VLOOKUP($B17,Maret!$B$22:$G$44,6,FALSE),"")</f>
        <v/>
      </c>
      <c r="F17" s="156" t="str">
        <f>IFERROR(VLOOKUP($B17,April!$B$22:$G$44,6,FALSE),"")</f>
        <v/>
      </c>
      <c r="G17" s="156" t="str">
        <f>IFERROR(VLOOKUP($B17,Mei!$B$5:$G$27,6,FALSE),"")</f>
        <v/>
      </c>
      <c r="H17" s="156" t="str">
        <f>IFERROR(VLOOKUP($B17,Juni!$B$5:$G$27,6,FALSE),"")</f>
        <v/>
      </c>
      <c r="I17" s="156" t="str">
        <f>IFERROR(VLOOKUP($B17,Juli!$B$5:$G$28,6,FALSE),"")</f>
        <v/>
      </c>
      <c r="J17" s="156" t="str">
        <f>IFERROR(VLOOKUP($B17,Agustus!$B$5:$G$28,6,FALSE),"")</f>
        <v/>
      </c>
      <c r="K17" s="156" t="str">
        <f>IFERROR(VLOOKUP($B17,September!$B$5:$G$32,6,FALSE),"")</f>
        <v/>
      </c>
      <c r="L17" s="150">
        <f>IFERROR(VLOOKUP($B17,Oktober!$B$5:$G$33,6,FALSE),"")</f>
        <v>1.136111111</v>
      </c>
      <c r="M17" s="151">
        <f>IFERROR(VLOOKUP($B17,November!$B$5:$G$32,6,FALSE),"")</f>
        <v>1.006944444</v>
      </c>
      <c r="N17" s="151">
        <f>IFERROR(VLOOKUP($B17,Desember!$B$5:$G$32,6,FALSE),"")</f>
        <v>1.15</v>
      </c>
      <c r="O17" s="152">
        <f t="shared" si="1"/>
        <v>1.136111111</v>
      </c>
      <c r="P17" s="153">
        <f t="shared" si="2"/>
        <v>1.136111111</v>
      </c>
    </row>
    <row r="18">
      <c r="A18" s="147">
        <v>16.0</v>
      </c>
      <c r="B18" s="148" t="s">
        <v>385</v>
      </c>
      <c r="C18" s="149">
        <f>IFERROR(VLOOKUP(B18,Januari!$B$22:$G$42,6,FALSE),"")</f>
        <v>0.35</v>
      </c>
      <c r="D18" s="149">
        <f>IFERROR(VLOOKUP($B18,Februari!$B$22:$G$42,6,FALSE),"")</f>
        <v>0.4180555556</v>
      </c>
      <c r="E18" s="149">
        <f>IFERROR(VLOOKUP($B18,Maret!$B$22:$G$44,6,FALSE),"")</f>
        <v>0</v>
      </c>
      <c r="F18" s="150">
        <f>IFERROR(VLOOKUP($B18,April!$B$22:$G$44,6,FALSE),"")</f>
        <v>0.75</v>
      </c>
      <c r="G18" s="150">
        <f>IFERROR(VLOOKUP($B18,Mei!$B$5:$G$27,6,FALSE),"")</f>
        <v>0.9541666667</v>
      </c>
      <c r="H18" s="150">
        <f>IFERROR(VLOOKUP($B18,Juni!$B$5:$G$27,6,FALSE),"")</f>
        <v>0.8305555556</v>
      </c>
      <c r="I18" s="150">
        <f>IFERROR(VLOOKUP($B18,Juli!$B$5:$G$28,6,FALSE),"")</f>
        <v>0.525</v>
      </c>
      <c r="J18" s="150">
        <f>IFERROR(VLOOKUP($B18,Agustus!$B$5:$G$28,6,FALSE),"")</f>
        <v>0.775</v>
      </c>
      <c r="K18" s="150">
        <f>IFERROR(VLOOKUP($B18,September!$B$5:$G$32,6,FALSE),"")</f>
        <v>0.7486111111</v>
      </c>
      <c r="L18" s="150">
        <f>IFERROR(VLOOKUP($B18,Oktober!$B$5:$G$33,6,FALSE),"")</f>
        <v>0.8319444444</v>
      </c>
      <c r="M18" s="151">
        <f>IFERROR(VLOOKUP($B18,November!$B$5:$G$32,6,FALSE),"")</f>
        <v>0.6763888889</v>
      </c>
      <c r="N18" s="151">
        <f>IFERROR(VLOOKUP($B18,Desember!$B$5:$G$32,6,FALSE),"")</f>
        <v>0.4666666667</v>
      </c>
      <c r="O18" s="152">
        <f t="shared" si="1"/>
        <v>0.6183333333</v>
      </c>
      <c r="P18" s="153">
        <f t="shared" si="2"/>
        <v>6.183333333</v>
      </c>
    </row>
    <row r="19">
      <c r="A19" s="147">
        <v>17.0</v>
      </c>
      <c r="B19" s="148" t="s">
        <v>648</v>
      </c>
      <c r="C19" s="149">
        <f>IFERROR(VLOOKUP(B19,Januari!$B$22:$G$42,6,FALSE),"")</f>
        <v>0.1763888889</v>
      </c>
      <c r="D19" s="149">
        <f>IFERROR(VLOOKUP($B19,Februari!$B$22:$G$42,6,FALSE),"")</f>
        <v>0.08888888889</v>
      </c>
      <c r="E19" s="149">
        <f>IFERROR(VLOOKUP($B19,Maret!$B$22:$G$44,6,FALSE),"")</f>
        <v>0.07777777778</v>
      </c>
      <c r="F19" s="150">
        <f>IFERROR(VLOOKUP($B19,April!$B$22:$G$44,6,FALSE),"")</f>
        <v>0</v>
      </c>
      <c r="G19" s="150">
        <f>IFERROR(VLOOKUP($B19,Mei!$B$5:$G$27,6,FALSE),"")</f>
        <v>0</v>
      </c>
      <c r="H19" s="150">
        <f>IFERROR(VLOOKUP($B19,Juni!$B$5:$G$27,6,FALSE),"")</f>
        <v>0.0875</v>
      </c>
      <c r="I19" s="150">
        <f>IFERROR(VLOOKUP($B19,Juli!$B$5:$G$28,6,FALSE),"")</f>
        <v>0.15</v>
      </c>
      <c r="J19" s="150">
        <f>IFERROR(VLOOKUP($B19,Agustus!$B$5:$G$28,6,FALSE),"")</f>
        <v>0.09722222222</v>
      </c>
      <c r="K19" s="150">
        <f>IFERROR(VLOOKUP($B19,September!$B$5:$G$32,6,FALSE),"")</f>
        <v>0</v>
      </c>
      <c r="L19" s="150">
        <f>IFERROR(VLOOKUP($B19,Oktober!$B$5:$G$33,6,FALSE),"")</f>
        <v>0.09027777778</v>
      </c>
      <c r="M19" s="151">
        <f>IFERROR(VLOOKUP($B19,November!$B$5:$G$32,6,FALSE),"")</f>
        <v>0.08611111111</v>
      </c>
      <c r="N19" s="151">
        <f>IFERROR(VLOOKUP($B19,Desember!$B$5:$G$32,6,FALSE),"")</f>
        <v>0</v>
      </c>
      <c r="O19" s="152">
        <f t="shared" si="1"/>
        <v>0.07680555556</v>
      </c>
      <c r="P19" s="153">
        <f t="shared" si="2"/>
        <v>0.7680555556</v>
      </c>
    </row>
    <row r="20">
      <c r="A20" s="147">
        <v>18.0</v>
      </c>
      <c r="B20" s="148" t="s">
        <v>19</v>
      </c>
      <c r="C20" s="149">
        <f>IFERROR(VLOOKUP(B20,Januari!$B$22:$G$42,6,FALSE),"")</f>
        <v>0.6472222222</v>
      </c>
      <c r="D20" s="149">
        <f>IFERROR(VLOOKUP($B20,Februari!$B$22:$G$42,6,FALSE),"")</f>
        <v>0.7875</v>
      </c>
      <c r="E20" s="149">
        <f>IFERROR(VLOOKUP($B20,Maret!$B$22:$G$44,6,FALSE),"")</f>
        <v>0.7194444444</v>
      </c>
      <c r="F20" s="150">
        <f>IFERROR(VLOOKUP($B20,April!$B$22:$G$44,6,FALSE),"")</f>
        <v>0.5222222222</v>
      </c>
      <c r="G20" s="150">
        <f>IFERROR(VLOOKUP($B20,Mei!$B$5:$G$27,6,FALSE),"")</f>
        <v>0.9416666667</v>
      </c>
      <c r="H20" s="150">
        <f>IFERROR(VLOOKUP($B20,Juni!$B$5:$G$27,6,FALSE),"")</f>
        <v>0.6305555556</v>
      </c>
      <c r="I20" s="150">
        <f>IFERROR(VLOOKUP($B20,Juli!$B$5:$G$28,6,FALSE),"")</f>
        <v>0.8222222222</v>
      </c>
      <c r="J20" s="150">
        <f>IFERROR(VLOOKUP($B20,Agustus!$B$5:$G$28,6,FALSE),"")</f>
        <v>0.8430555556</v>
      </c>
      <c r="K20" s="150">
        <f>IFERROR(VLOOKUP($B20,September!$B$5:$G$32,6,FALSE),"")</f>
        <v>0.8722222222</v>
      </c>
      <c r="L20" s="150">
        <f>IFERROR(VLOOKUP($B20,Oktober!$B$5:$G$33,6,FALSE),"")</f>
        <v>0.8055555556</v>
      </c>
      <c r="M20" s="151">
        <f>IFERROR(VLOOKUP($B20,November!$B$5:$G$32,6,FALSE),"")</f>
        <v>0.4236111111</v>
      </c>
      <c r="N20" s="151">
        <f>IFERROR(VLOOKUP($B20,Desember!$B$5:$G$32,6,FALSE),"")</f>
        <v>0.1375</v>
      </c>
      <c r="O20" s="152">
        <f t="shared" si="1"/>
        <v>0.7591666667</v>
      </c>
      <c r="P20" s="153">
        <f t="shared" si="2"/>
        <v>7.591666667</v>
      </c>
    </row>
    <row r="21">
      <c r="A21" s="147">
        <v>19.0</v>
      </c>
      <c r="B21" s="148" t="s">
        <v>181</v>
      </c>
      <c r="C21" s="149">
        <f>IFERROR(VLOOKUP(B21,Januari!$B$22:$G$42,6,FALSE),"")</f>
        <v>1.172222222</v>
      </c>
      <c r="D21" s="149">
        <f>IFERROR(VLOOKUP($B21,Februari!$B$22:$G$42,6,FALSE),"")</f>
        <v>0.6625</v>
      </c>
      <c r="E21" s="149">
        <f>IFERROR(VLOOKUP($B21,Maret!$B$22:$G$44,6,FALSE),"")</f>
        <v>0.3513888889</v>
      </c>
      <c r="F21" s="150">
        <f>IFERROR(VLOOKUP($B21,April!$B$22:$G$44,6,FALSE),"")</f>
        <v>0.2611111111</v>
      </c>
      <c r="G21" s="150">
        <f>IFERROR(VLOOKUP($B21,Mei!$B$5:$G$27,6,FALSE),"")</f>
        <v>0.6041666667</v>
      </c>
      <c r="H21" s="150">
        <f>IFERROR(VLOOKUP($B21,Juni!$B$5:$G$27,6,FALSE),"")</f>
        <v>0.1527777778</v>
      </c>
      <c r="I21" s="150">
        <f>IFERROR(VLOOKUP($B21,Juli!$B$5:$G$28,6,FALSE),"")</f>
        <v>0.6847222222</v>
      </c>
      <c r="J21" s="150">
        <f>IFERROR(VLOOKUP($B21,Agustus!$B$5:$G$28,6,FALSE),"")</f>
        <v>0.5416666667</v>
      </c>
      <c r="K21" s="150">
        <f>IFERROR(VLOOKUP($B21,September!$B$5:$G$32,6,FALSE),"")</f>
        <v>0.425</v>
      </c>
      <c r="L21" s="150">
        <f>IFERROR(VLOOKUP($B21,Oktober!$B$5:$G$33,6,FALSE),"")</f>
        <v>0.2541666667</v>
      </c>
      <c r="M21" s="151">
        <f>IFERROR(VLOOKUP($B21,November!$B$5:$G$32,6,FALSE),"")</f>
        <v>1.030555556</v>
      </c>
      <c r="N21" s="151">
        <f>IFERROR(VLOOKUP($B21,Desember!$B$5:$G$32,6,FALSE),"")</f>
        <v>0.8625</v>
      </c>
      <c r="O21" s="152">
        <f t="shared" si="1"/>
        <v>0.5109722222</v>
      </c>
      <c r="P21" s="153">
        <f t="shared" si="2"/>
        <v>5.109722222</v>
      </c>
    </row>
    <row r="22">
      <c r="A22" s="147">
        <v>20.0</v>
      </c>
      <c r="B22" s="148" t="s">
        <v>201</v>
      </c>
      <c r="C22" s="155" t="str">
        <f>IFERROR(VLOOKUP(B22,Januari!$B$22:$G$42,6,FALSE),"")</f>
        <v/>
      </c>
      <c r="D22" s="155" t="str">
        <f>IFERROR(VLOOKUP($B22,Februari!$B$22:$G$42,6,FALSE),"")</f>
        <v/>
      </c>
      <c r="E22" s="149">
        <f>IFERROR(VLOOKUP($B22,Maret!$B$22:$G$44,6,FALSE),"")</f>
        <v>0.825</v>
      </c>
      <c r="F22" s="150">
        <f>IFERROR(VLOOKUP($B22,April!$B$22:$G$44,6,FALSE),"")</f>
        <v>1.122222222</v>
      </c>
      <c r="G22" s="150">
        <f>IFERROR(VLOOKUP($B22,Mei!$B$5:$G$27,6,FALSE),"")</f>
        <v>1.040277778</v>
      </c>
      <c r="H22" s="150">
        <f>IFERROR(VLOOKUP($B22,Juni!$B$5:$G$27,6,FALSE),"")</f>
        <v>0.6847222222</v>
      </c>
      <c r="I22" s="150">
        <f>IFERROR(VLOOKUP($B22,Juli!$B$5:$G$28,6,FALSE),"")</f>
        <v>0.9597222222</v>
      </c>
      <c r="J22" s="150">
        <f>IFERROR(VLOOKUP($B22,Agustus!$B$5:$G$28,6,FALSE),"")</f>
        <v>0.8958333333</v>
      </c>
      <c r="K22" s="150">
        <f>IFERROR(VLOOKUP($B22,September!$B$5:$G$32,6,FALSE),"")</f>
        <v>0.6430555556</v>
      </c>
      <c r="L22" s="150">
        <f>IFERROR(VLOOKUP($B22,Oktober!$B$5:$G$33,6,FALSE),"")</f>
        <v>0.4111111111</v>
      </c>
      <c r="M22" s="151">
        <f>IFERROR(VLOOKUP($B22,November!$B$5:$G$32,6,FALSE),"")</f>
        <v>0.3763888889</v>
      </c>
      <c r="N22" s="151">
        <f>IFERROR(VLOOKUP($B22,Desember!$B$5:$G$32,6,FALSE),"")</f>
        <v>0.5736111111</v>
      </c>
      <c r="O22" s="152">
        <f t="shared" si="1"/>
        <v>0.8227430556</v>
      </c>
      <c r="P22" s="153">
        <f t="shared" si="2"/>
        <v>6.581944444</v>
      </c>
    </row>
    <row r="23">
      <c r="A23" s="147">
        <v>21.0</v>
      </c>
      <c r="B23" s="148" t="s">
        <v>2168</v>
      </c>
      <c r="C23" s="155" t="str">
        <f>IFERROR(VLOOKUP(B23,Januari!$B$22:$G$42,6,FALSE),"")</f>
        <v/>
      </c>
      <c r="D23" s="155" t="str">
        <f>IFERROR(VLOOKUP($B23,Februari!$B$22:$G$42,6,FALSE),"")</f>
        <v/>
      </c>
      <c r="E23" s="155" t="str">
        <f>IFERROR(VLOOKUP($B23,Maret!$B$22:$G$44,6,FALSE),"")</f>
        <v/>
      </c>
      <c r="F23" s="156" t="str">
        <f>IFERROR(VLOOKUP($B23,April!$B$22:$G$44,6,FALSE),"")</f>
        <v/>
      </c>
      <c r="G23" s="156" t="str">
        <f>IFERROR(VLOOKUP($B23,Mei!$B$5:$G$27,6,FALSE),"")</f>
        <v/>
      </c>
      <c r="H23" s="156" t="str">
        <f>IFERROR(VLOOKUP($B23,Juni!$B$5:$G$27,6,FALSE),"")</f>
        <v/>
      </c>
      <c r="I23" s="150">
        <f>IFERROR(VLOOKUP($B23,Juli!$B$5:$G$28,6,FALSE),"")</f>
        <v>0.5277777778</v>
      </c>
      <c r="J23" s="150">
        <f>IFERROR(VLOOKUP($B23,Agustus!$B$5:$G$28,6,FALSE),"")</f>
        <v>0.7180555556</v>
      </c>
      <c r="K23" s="150">
        <f>IFERROR(VLOOKUP($B23,September!$B$5:$G$32,6,FALSE),"")</f>
        <v>1.030555556</v>
      </c>
      <c r="L23" s="150">
        <f>IFERROR(VLOOKUP($B23,Oktober!$B$5:$G$33,6,FALSE),"")</f>
        <v>0.6444444444</v>
      </c>
      <c r="M23" s="151">
        <f>IFERROR(VLOOKUP($B23,November!$B$5:$G$32,6,FALSE),"")</f>
        <v>0.8888888889</v>
      </c>
      <c r="N23" s="151">
        <f>IFERROR(VLOOKUP($B23,Desember!$B$5:$G$32,6,FALSE),"")</f>
        <v>1.016666667</v>
      </c>
      <c r="O23" s="152">
        <f t="shared" si="1"/>
        <v>0.7302083333</v>
      </c>
      <c r="P23" s="153">
        <f t="shared" si="2"/>
        <v>2.920833333</v>
      </c>
    </row>
    <row r="24">
      <c r="A24" s="147">
        <v>22.0</v>
      </c>
      <c r="B24" s="148" t="s">
        <v>597</v>
      </c>
      <c r="C24" s="149">
        <f>IFERROR(VLOOKUP(B24,Januari!$B$22:$G$42,6,FALSE),"")</f>
        <v>0.6388888889</v>
      </c>
      <c r="D24" s="149">
        <f>IFERROR(VLOOKUP($B24,Februari!$B$22:$G$42,6,FALSE),"")</f>
        <v>0.5347222222</v>
      </c>
      <c r="E24" s="149">
        <f>IFERROR(VLOOKUP($B24,Maret!$B$22:$G$44,6,FALSE),"")</f>
        <v>0</v>
      </c>
      <c r="F24" s="150">
        <f>IFERROR(VLOOKUP($B24,April!$B$22:$G$44,6,FALSE),"")</f>
        <v>0.5138888889</v>
      </c>
      <c r="G24" s="150">
        <f>IFERROR(VLOOKUP($B24,Mei!$B$5:$G$27,6,FALSE),"")</f>
        <v>0.5944444444</v>
      </c>
      <c r="H24" s="150">
        <f>IFERROR(VLOOKUP($B24,Juni!$B$5:$G$27,6,FALSE),"")</f>
        <v>0.7194444444</v>
      </c>
      <c r="I24" s="150">
        <f>IFERROR(VLOOKUP($B24,Juli!$B$5:$G$28,6,FALSE),"")</f>
        <v>0.5638888889</v>
      </c>
      <c r="J24" s="150">
        <f>IFERROR(VLOOKUP($B24,Agustus!$B$5:$G$28,6,FALSE),"")</f>
        <v>0.8402777778</v>
      </c>
      <c r="K24" s="150">
        <f>IFERROR(VLOOKUP($B24,September!$B$5:$G$32,6,FALSE),"")</f>
        <v>0.5277777778</v>
      </c>
      <c r="L24" s="150">
        <f>IFERROR(VLOOKUP($B24,Oktober!$B$5:$G$33,6,FALSE),"")</f>
        <v>0.7708333333</v>
      </c>
      <c r="M24" s="151">
        <f>IFERROR(VLOOKUP($B24,November!$B$5:$G$32,6,FALSE),"")</f>
        <v>0.6194444444</v>
      </c>
      <c r="N24" s="151">
        <f>IFERROR(VLOOKUP($B24,Desember!$B$5:$G$32,6,FALSE),"")</f>
        <v>0.4305555556</v>
      </c>
      <c r="O24" s="152">
        <f t="shared" si="1"/>
        <v>0.5704166667</v>
      </c>
      <c r="P24" s="153">
        <f t="shared" si="2"/>
        <v>5.704166667</v>
      </c>
    </row>
    <row r="25">
      <c r="A25" s="147">
        <v>23.0</v>
      </c>
      <c r="B25" s="148" t="s">
        <v>2911</v>
      </c>
      <c r="C25" s="155" t="str">
        <f>IFERROR(VLOOKUP(B25,Januari!$B$22:$G$42,6,FALSE),"")</f>
        <v/>
      </c>
      <c r="D25" s="155" t="str">
        <f>IFERROR(VLOOKUP($B25,Februari!$B$22:$G$42,6,FALSE),"")</f>
        <v/>
      </c>
      <c r="E25" s="155" t="str">
        <f>IFERROR(VLOOKUP($B25,Maret!$B$22:$G$44,6,FALSE),"")</f>
        <v/>
      </c>
      <c r="F25" s="156" t="str">
        <f>IFERROR(VLOOKUP($B25,April!$B$22:$G$44,6,FALSE),"")</f>
        <v/>
      </c>
      <c r="G25" s="156" t="str">
        <f>IFERROR(VLOOKUP($B25,Mei!$B$5:$G$27,6,FALSE),"")</f>
        <v/>
      </c>
      <c r="H25" s="156" t="str">
        <f>IFERROR(VLOOKUP($B25,Juni!$B$5:$G$27,6,FALSE),"")</f>
        <v/>
      </c>
      <c r="I25" s="156" t="str">
        <f>IFERROR(VLOOKUP($B25,Juli!$B$5:$G$28,6,FALSE),"")</f>
        <v/>
      </c>
      <c r="J25" s="156" t="str">
        <f>IFERROR(VLOOKUP($B25,Agustus!$B$5:$G$28,6,FALSE),"")</f>
        <v/>
      </c>
      <c r="K25" s="150">
        <f>IFERROR(VLOOKUP($B25,September!$B$5:$G$32,6,FALSE),"")</f>
        <v>0.4569444444</v>
      </c>
      <c r="L25" s="150">
        <f>IFERROR(VLOOKUP($B25,Oktober!$B$5:$G$33,6,FALSE),"")</f>
        <v>0.2333333333</v>
      </c>
      <c r="M25" s="151">
        <f>IFERROR(VLOOKUP($B25,November!$B$5:$G$32,6,FALSE),"")</f>
        <v>0.4555555556</v>
      </c>
      <c r="N25" s="151">
        <f>IFERROR(VLOOKUP($B25,Desember!$B$5:$G$32,6,FALSE),"")</f>
        <v>0.3305555556</v>
      </c>
      <c r="O25" s="152">
        <f t="shared" si="1"/>
        <v>0.3451388889</v>
      </c>
      <c r="P25" s="153">
        <f t="shared" si="2"/>
        <v>0.6902777778</v>
      </c>
    </row>
    <row r="26">
      <c r="A26" s="147">
        <v>24.0</v>
      </c>
      <c r="B26" s="148" t="s">
        <v>418</v>
      </c>
      <c r="C26" s="149">
        <f>IFERROR(VLOOKUP(B26,Januari!$B$22:$G$42,6,FALSE),"")</f>
        <v>0.6083333333</v>
      </c>
      <c r="D26" s="149">
        <f>IFERROR(VLOOKUP($B26,Februari!$B$22:$G$42,6,FALSE),"")</f>
        <v>0.4694444444</v>
      </c>
      <c r="E26" s="149">
        <f>IFERROR(VLOOKUP($B26,Maret!$B$22:$G$44,6,FALSE),"")</f>
        <v>0.15</v>
      </c>
      <c r="F26" s="150">
        <f>IFERROR(VLOOKUP($B26,April!$B$22:$G$44,6,FALSE),"")</f>
        <v>0.4222222222</v>
      </c>
      <c r="G26" s="150">
        <f>IFERROR(VLOOKUP($B26,Mei!$B$5:$G$27,6,FALSE),"")</f>
        <v>0.7180555556</v>
      </c>
      <c r="H26" s="150">
        <f>IFERROR(VLOOKUP($B26,Juni!$B$5:$G$27,6,FALSE),"")</f>
        <v>0.5347222222</v>
      </c>
      <c r="I26" s="150">
        <f>IFERROR(VLOOKUP($B26,Juli!$B$5:$G$28,6,FALSE),"")</f>
        <v>0.5597222222</v>
      </c>
      <c r="J26" s="150">
        <f>IFERROR(VLOOKUP($B26,Agustus!$B$5:$G$28,6,FALSE),"")</f>
        <v>0.7527777778</v>
      </c>
      <c r="K26" s="150">
        <f>IFERROR(VLOOKUP($B26,September!$B$5:$G$32,6,FALSE),"")</f>
        <v>0.6736111111</v>
      </c>
      <c r="L26" s="150">
        <f>IFERROR(VLOOKUP($B26,Oktober!$B$5:$G$33,6,FALSE),"")</f>
        <v>0.3791666667</v>
      </c>
      <c r="M26" s="151">
        <f>IFERROR(VLOOKUP($B26,November!$B$5:$G$32,6,FALSE),"")</f>
        <v>0.5361111111</v>
      </c>
      <c r="N26" s="151">
        <f>IFERROR(VLOOKUP($B26,Desember!$B$5:$G$32,6,FALSE),"")</f>
        <v>0.5652777778</v>
      </c>
      <c r="O26" s="152">
        <f t="shared" si="1"/>
        <v>0.5268055556</v>
      </c>
      <c r="P26" s="153">
        <f t="shared" si="2"/>
        <v>5.268055556</v>
      </c>
    </row>
    <row r="27">
      <c r="A27" s="147">
        <v>25.0</v>
      </c>
      <c r="B27" s="148" t="s">
        <v>12</v>
      </c>
      <c r="C27" s="149">
        <f>IFERROR(VLOOKUP(B27,Januari!$B$22:$G$42,6,FALSE),"")</f>
        <v>0.6180555556</v>
      </c>
      <c r="D27" s="149">
        <f>IFERROR(VLOOKUP($B27,Februari!$B$22:$G$42,6,FALSE),"")</f>
        <v>0.5916666667</v>
      </c>
      <c r="E27" s="149">
        <f>IFERROR(VLOOKUP($B27,Maret!$B$22:$G$44,6,FALSE),"")</f>
        <v>0.1333333333</v>
      </c>
      <c r="F27" s="150">
        <f>IFERROR(VLOOKUP($B27,April!$B$22:$G$44,6,FALSE),"")</f>
        <v>0.3888888889</v>
      </c>
      <c r="G27" s="150">
        <f>IFERROR(VLOOKUP($B27,Mei!$B$5:$G$27,6,FALSE),"")</f>
        <v>0.7347222222</v>
      </c>
      <c r="H27" s="150">
        <f>IFERROR(VLOOKUP($B27,Juni!$B$5:$G$27,6,FALSE),"")</f>
        <v>0.4138888889</v>
      </c>
      <c r="I27" s="150">
        <f>IFERROR(VLOOKUP($B27,Juli!$B$5:$G$28,6,FALSE),"")</f>
        <v>0.6652777778</v>
      </c>
      <c r="J27" s="150">
        <f>IFERROR(VLOOKUP($B27,Agustus!$B$5:$G$28,6,FALSE),"")</f>
        <v>0.8347222222</v>
      </c>
      <c r="K27" s="150">
        <f>IFERROR(VLOOKUP($B27,September!$B$5:$G$32,6,FALSE),"")</f>
        <v>0.6902777778</v>
      </c>
      <c r="L27" s="150">
        <f>IFERROR(VLOOKUP($B27,Oktober!$B$5:$G$33,6,FALSE),"")</f>
        <v>0.6069444444</v>
      </c>
      <c r="M27" s="151">
        <f>IFERROR(VLOOKUP($B27,November!$B$5:$G$32,6,FALSE),"")</f>
        <v>0.7125</v>
      </c>
      <c r="N27" s="151">
        <f>IFERROR(VLOOKUP($B27,Desember!$B$5:$G$32,6,FALSE),"")</f>
        <v>0.5611111111</v>
      </c>
      <c r="O27" s="152">
        <f t="shared" si="1"/>
        <v>0.5677777778</v>
      </c>
      <c r="P27" s="153">
        <f t="shared" si="2"/>
        <v>5.677777778</v>
      </c>
    </row>
    <row r="28">
      <c r="A28" s="147">
        <v>26.0</v>
      </c>
      <c r="B28" s="148" t="s">
        <v>527</v>
      </c>
      <c r="C28" s="149">
        <f>IFERROR(VLOOKUP(B28,Januari!$B$22:$G$42,6,FALSE),"")</f>
        <v>0.06666666667</v>
      </c>
      <c r="D28" s="149">
        <f>IFERROR(VLOOKUP($B28,Februari!$B$22:$G$42,6,FALSE),"")</f>
        <v>0.07361111111</v>
      </c>
      <c r="E28" s="149">
        <f>IFERROR(VLOOKUP($B28,Maret!$B$22:$G$44,6,FALSE),"")</f>
        <v>0</v>
      </c>
      <c r="F28" s="150">
        <f>IFERROR(VLOOKUP($B28,April!$B$22:$G$44,6,FALSE),"")</f>
        <v>0.2472222222</v>
      </c>
      <c r="G28" s="150">
        <f>IFERROR(VLOOKUP($B28,Mei!$B$5:$G$27,6,FALSE),"")</f>
        <v>0.2208333333</v>
      </c>
      <c r="H28" s="150">
        <f>IFERROR(VLOOKUP($B28,Juni!$B$5:$G$27,6,FALSE),"")</f>
        <v>0.2152777778</v>
      </c>
      <c r="I28" s="150">
        <f>IFERROR(VLOOKUP($B28,Juli!$B$5:$G$28,6,FALSE),"")</f>
        <v>0.3208333333</v>
      </c>
      <c r="J28" s="150">
        <f>IFERROR(VLOOKUP($B28,Agustus!$B$5:$G$28,6,FALSE),"")</f>
        <v>0.2777777778</v>
      </c>
      <c r="K28" s="150">
        <f>IFERROR(VLOOKUP($B28,September!$B$5:$G$32,6,FALSE),"")</f>
        <v>0.2680555556</v>
      </c>
      <c r="L28" s="150">
        <f>IFERROR(VLOOKUP($B28,Oktober!$B$5:$G$33,6,FALSE),"")</f>
        <v>0.2652777778</v>
      </c>
      <c r="M28" s="151">
        <f>IFERROR(VLOOKUP($B28,November!$B$5:$G$32,6,FALSE),"")</f>
        <v>0.3472222222</v>
      </c>
      <c r="N28" s="151">
        <f>IFERROR(VLOOKUP($B28,Desember!$B$5:$G$32,6,FALSE),"")</f>
        <v>0.4986111111</v>
      </c>
      <c r="O28" s="152">
        <f t="shared" si="1"/>
        <v>0.1955555556</v>
      </c>
      <c r="P28" s="153">
        <f t="shared" si="2"/>
        <v>1.955555556</v>
      </c>
    </row>
    <row r="29">
      <c r="A29" s="147">
        <v>27.0</v>
      </c>
      <c r="B29" s="148" t="s">
        <v>150</v>
      </c>
      <c r="C29" s="155" t="str">
        <f>IFERROR(VLOOKUP(B29,Januari!$B$22:$G$42,6,FALSE),"")</f>
        <v/>
      </c>
      <c r="D29" s="155" t="str">
        <f>IFERROR(VLOOKUP($B29,Februari!$B$22:$G$42,6,FALSE),"")</f>
        <v/>
      </c>
      <c r="E29" s="149">
        <f>IFERROR(VLOOKUP($B29,Maret!$B$22:$G$44,6,FALSE),"")</f>
        <v>0.9366666667</v>
      </c>
      <c r="F29" s="150">
        <f>IFERROR(VLOOKUP($B29,April!$B$22:$G$44,6,FALSE),"")</f>
        <v>1.105555556</v>
      </c>
      <c r="G29" s="150">
        <f>IFERROR(VLOOKUP($B29,Mei!$B$5:$G$27,6,FALSE),"")</f>
        <v>0.9125</v>
      </c>
      <c r="H29" s="150">
        <f>IFERROR(VLOOKUP($B29,Juni!$B$5:$G$27,6,FALSE),"")</f>
        <v>0.7166666667</v>
      </c>
      <c r="I29" s="150">
        <f>IFERROR(VLOOKUP($B29,Juli!$B$5:$G$28,6,FALSE),"")</f>
        <v>1.004166667</v>
      </c>
      <c r="J29" s="150">
        <f>IFERROR(VLOOKUP($B29,Agustus!$B$5:$G$28,6,FALSE),"")</f>
        <v>1.205555556</v>
      </c>
      <c r="K29" s="150">
        <f>IFERROR(VLOOKUP($B29,September!$B$5:$G$32,6,FALSE),"")</f>
        <v>0.8680555556</v>
      </c>
      <c r="L29" s="150">
        <f>IFERROR(VLOOKUP($B29,Oktober!$B$5:$G$33,6,FALSE),"")</f>
        <v>0.3208333333</v>
      </c>
      <c r="M29" s="151">
        <f>IFERROR(VLOOKUP($B29,November!$B$5:$G$32,6,FALSE),"")</f>
        <v>0.6111111111</v>
      </c>
      <c r="N29" s="151">
        <f>IFERROR(VLOOKUP($B29,Desember!$B$5:$G$32,6,FALSE),"")</f>
        <v>0.6694444444</v>
      </c>
      <c r="O29" s="152">
        <f t="shared" si="1"/>
        <v>0.88375</v>
      </c>
      <c r="P29" s="153">
        <f t="shared" si="2"/>
        <v>7.07</v>
      </c>
    </row>
    <row r="30">
      <c r="A30" s="157">
        <v>28.0</v>
      </c>
      <c r="B30" s="158" t="s">
        <v>208</v>
      </c>
      <c r="C30" s="159">
        <f>IFERROR(VLOOKUP(B30,Januari!$B$22:$G$42,6,FALSE),"")</f>
        <v>1.036111111</v>
      </c>
      <c r="D30" s="159">
        <f>IFERROR(VLOOKUP($B30,Februari!$B$22:$G$42,6,FALSE),"")</f>
        <v>1</v>
      </c>
      <c r="E30" s="159">
        <f>IFERROR(VLOOKUP($B30,Maret!$B$22:$G$44,6,FALSE),"")</f>
        <v>0.9902777778</v>
      </c>
      <c r="F30" s="160">
        <f>IFERROR(VLOOKUP($B30,April!$B$22:$G$44,6,FALSE),"")</f>
        <v>0.6972222222</v>
      </c>
      <c r="G30" s="160">
        <f>IFERROR(VLOOKUP($B30,Mei!$B$5:$G$27,6,FALSE),"")</f>
        <v>0.9347222222</v>
      </c>
      <c r="H30" s="160">
        <f>IFERROR(VLOOKUP($B30,Juni!$B$5:$G$27,6,FALSE),"")</f>
        <v>0.8638888889</v>
      </c>
      <c r="I30" s="160">
        <f>IFERROR(VLOOKUP($B30,Juli!$B$5:$G$28,6,FALSE),"")</f>
        <v>1.005555556</v>
      </c>
      <c r="J30" s="160">
        <f>IFERROR(VLOOKUP($B30,Agustus!$B$5:$G$28,6,FALSE),"")</f>
        <v>0.7138888889</v>
      </c>
      <c r="K30" s="160">
        <f>IFERROR(VLOOKUP($B30,September!$B$5:$G$32,6,FALSE),"")</f>
        <v>0.8680555556</v>
      </c>
      <c r="L30" s="160">
        <f>IFERROR(VLOOKUP($B30,Oktober!$B$5:$G$33,6,FALSE),"")</f>
        <v>0.7194444444</v>
      </c>
      <c r="M30" s="151">
        <f>IFERROR(VLOOKUP($B30,November!$B$5:$G$32,6,FALSE),"")</f>
        <v>0.9361111111</v>
      </c>
      <c r="N30" s="151">
        <f>IFERROR(VLOOKUP($B30,Desember!$B$5:$G$32,6,FALSE),"")</f>
        <v>0.5333333333</v>
      </c>
      <c r="O30" s="152">
        <f t="shared" si="1"/>
        <v>0.8829166667</v>
      </c>
      <c r="P30" s="153">
        <f t="shared" si="2"/>
        <v>8.829166667</v>
      </c>
    </row>
    <row r="31">
      <c r="A31" s="147">
        <v>29.0</v>
      </c>
      <c r="B31" s="148" t="s">
        <v>2914</v>
      </c>
      <c r="C31" s="155" t="str">
        <f>IFERROR(VLOOKUP(B31,Januari!$B$22:$G$42,6,FALSE),"")</f>
        <v/>
      </c>
      <c r="D31" s="155" t="str">
        <f>IFERROR(VLOOKUP($B31,Februari!$B$22:$G$42,6,FALSE),"")</f>
        <v/>
      </c>
      <c r="E31" s="155" t="str">
        <f>IFERROR(VLOOKUP($B31,Maret!$B$22:$G$44,6,FALSE),"")</f>
        <v/>
      </c>
      <c r="F31" s="156" t="str">
        <f>IFERROR(VLOOKUP($B31,April!$B$22:$G$44,6,FALSE),"")</f>
        <v/>
      </c>
      <c r="G31" s="156" t="str">
        <f>IFERROR(VLOOKUP($B31,Mei!$B$5:$G$27,6,FALSE),"")</f>
        <v/>
      </c>
      <c r="H31" s="156" t="str">
        <f>IFERROR(VLOOKUP($B31,Juni!$B$5:$G$27,6,FALSE),"")</f>
        <v/>
      </c>
      <c r="I31" s="156" t="str">
        <f>IFERROR(VLOOKUP($B31,Juli!$B$5:$G$28,6,FALSE),"")</f>
        <v/>
      </c>
      <c r="J31" s="156" t="str">
        <f>IFERROR(VLOOKUP($B31,Agustus!$B$5:$G$28,6,FALSE),"")</f>
        <v/>
      </c>
      <c r="K31" s="150">
        <f>IFERROR(VLOOKUP($B31,September!$B$5:$G$32,6,FALSE),"")</f>
        <v>1.027777778</v>
      </c>
      <c r="L31" s="150">
        <f>IFERROR(VLOOKUP($B31,Oktober!$B$5:$G$33,6,FALSE),"")</f>
        <v>0.8444444444</v>
      </c>
      <c r="M31" s="151">
        <f>IFERROR(VLOOKUP($B31,November!$B$5:$G$32,6,FALSE),"")</f>
        <v>0.6972222222</v>
      </c>
      <c r="N31" s="151">
        <f>IFERROR(VLOOKUP($B31,Desember!$B$5:$G$32,6,FALSE),"")</f>
        <v>0.2986111111</v>
      </c>
      <c r="O31" s="152">
        <f t="shared" si="1"/>
        <v>0.9361111111</v>
      </c>
      <c r="P31" s="153">
        <f t="shared" si="2"/>
        <v>1.872222222</v>
      </c>
    </row>
    <row r="32">
      <c r="A32" s="161" t="s">
        <v>4366</v>
      </c>
      <c r="B32" s="162"/>
      <c r="C32" s="163">
        <f t="shared" ref="C32:N32" si="3">average(C3:C31)</f>
        <v>0.5499338624</v>
      </c>
      <c r="D32" s="163">
        <f t="shared" si="3"/>
        <v>0.5003306878</v>
      </c>
      <c r="E32" s="163">
        <f t="shared" si="3"/>
        <v>0.3900603865</v>
      </c>
      <c r="F32" s="163">
        <f t="shared" si="3"/>
        <v>0.4518115942</v>
      </c>
      <c r="G32" s="163">
        <f t="shared" si="3"/>
        <v>0.5971618357</v>
      </c>
      <c r="H32" s="163">
        <f t="shared" si="3"/>
        <v>0.5770531401</v>
      </c>
      <c r="I32" s="163">
        <f t="shared" si="3"/>
        <v>0.6677536232</v>
      </c>
      <c r="J32" s="163">
        <f t="shared" si="3"/>
        <v>0.6126157407</v>
      </c>
      <c r="K32" s="163">
        <f t="shared" si="3"/>
        <v>0.6068948413</v>
      </c>
      <c r="L32" s="163">
        <f t="shared" si="3"/>
        <v>0.5678639847</v>
      </c>
      <c r="M32" s="163">
        <f t="shared" si="3"/>
        <v>0.6431051587</v>
      </c>
      <c r="N32" s="163">
        <f t="shared" si="3"/>
        <v>0.4819444444</v>
      </c>
    </row>
    <row r="33">
      <c r="A33" s="164" t="s">
        <v>4367</v>
      </c>
      <c r="B33" s="165"/>
      <c r="C33" s="166" t="str">
        <f t="shared" ref="C33:N33" si="4">INDEX($B$3:$B$31, MATCH(MAX(C3:C31),C3:C31,0))</f>
        <v>Grazia-IN</v>
      </c>
      <c r="D33" s="166" t="str">
        <f t="shared" si="4"/>
        <v>Tami-BFL</v>
      </c>
      <c r="E33" s="166" t="str">
        <f t="shared" si="4"/>
        <v>Grazia-IN</v>
      </c>
      <c r="F33" s="166" t="str">
        <f t="shared" si="4"/>
        <v>Khayri-CH</v>
      </c>
      <c r="G33" s="166" t="str">
        <f t="shared" si="4"/>
        <v>Khayri-CH</v>
      </c>
      <c r="H33" s="166" t="str">
        <f t="shared" si="4"/>
        <v>Grazia-IN</v>
      </c>
      <c r="I33" s="166" t="str">
        <f t="shared" si="4"/>
        <v>Chester-PD</v>
      </c>
      <c r="J33" s="166" t="str">
        <f t="shared" si="4"/>
        <v>Rambo-CH</v>
      </c>
      <c r="K33" s="166" t="str">
        <f t="shared" si="4"/>
        <v>Chester-PD</v>
      </c>
      <c r="L33" s="166" t="str">
        <f t="shared" si="4"/>
        <v>Hafiz-PTM</v>
      </c>
      <c r="M33" s="166" t="str">
        <f t="shared" si="4"/>
        <v>Abell-NH</v>
      </c>
      <c r="N33" s="166" t="str">
        <f t="shared" si="4"/>
        <v>Grazia-IN</v>
      </c>
    </row>
    <row r="34">
      <c r="A34" s="167" t="s">
        <v>4368</v>
      </c>
      <c r="B34" s="168"/>
      <c r="C34" s="169">
        <f t="shared" ref="C34:N34" si="5">Max(C3:C31)</f>
        <v>1.391666667</v>
      </c>
      <c r="D34" s="169">
        <f t="shared" si="5"/>
        <v>1</v>
      </c>
      <c r="E34" s="169">
        <f t="shared" si="5"/>
        <v>1.143055556</v>
      </c>
      <c r="F34" s="169">
        <f t="shared" si="5"/>
        <v>1.122222222</v>
      </c>
      <c r="G34" s="169">
        <f t="shared" si="5"/>
        <v>1.040277778</v>
      </c>
      <c r="H34" s="169">
        <f t="shared" si="5"/>
        <v>1.268055556</v>
      </c>
      <c r="I34" s="169">
        <f t="shared" si="5"/>
        <v>1.108333333</v>
      </c>
      <c r="J34" s="169">
        <f t="shared" si="5"/>
        <v>1.205555556</v>
      </c>
      <c r="K34" s="169">
        <f t="shared" si="5"/>
        <v>1.113888889</v>
      </c>
      <c r="L34" s="169">
        <f t="shared" si="5"/>
        <v>1.136111111</v>
      </c>
      <c r="M34" s="170">
        <f t="shared" si="5"/>
        <v>1.259722222</v>
      </c>
      <c r="N34" s="170">
        <f t="shared" si="5"/>
        <v>1.175</v>
      </c>
    </row>
    <row r="35">
      <c r="A35" s="34"/>
      <c r="B35" s="43"/>
      <c r="C35" s="143"/>
      <c r="D35" s="143"/>
      <c r="E35" s="143"/>
    </row>
    <row r="36">
      <c r="A36" s="34"/>
      <c r="B36" s="43"/>
      <c r="C36" s="43"/>
      <c r="D36" s="143"/>
      <c r="E36" s="143"/>
    </row>
    <row r="37">
      <c r="A37" s="171" t="s">
        <v>4369</v>
      </c>
      <c r="B37" s="165"/>
      <c r="C37" s="172" t="s">
        <v>4370</v>
      </c>
      <c r="D37" s="172" t="s">
        <v>4371</v>
      </c>
      <c r="E37" s="173" t="s">
        <v>4361</v>
      </c>
      <c r="G37" s="174" t="s">
        <v>4371</v>
      </c>
      <c r="H37" s="174" t="s">
        <v>4372</v>
      </c>
    </row>
    <row r="38">
      <c r="A38" s="175"/>
      <c r="B38" s="176">
        <v>1.0</v>
      </c>
      <c r="C38" s="177" t="s">
        <v>348</v>
      </c>
      <c r="D38" s="67">
        <f t="shared" ref="D38:D42" si="6">countif($C$33:$N$33,C38)</f>
        <v>4</v>
      </c>
      <c r="E38" s="178">
        <f t="shared" ref="E38:E42" si="7">sumif($C$33:$N$33,C38,$C$34:$N$34)</f>
        <v>4.977777778</v>
      </c>
      <c r="G38" s="179" t="s">
        <v>16</v>
      </c>
      <c r="H38" s="163">
        <f t="array" ref="H38:H49">transpose(C32:N32)</f>
        <v>0.5499338624</v>
      </c>
    </row>
    <row r="39">
      <c r="A39" s="175"/>
      <c r="B39" s="176">
        <v>2.0</v>
      </c>
      <c r="C39" s="177" t="s">
        <v>3174</v>
      </c>
      <c r="D39" s="67">
        <f t="shared" si="6"/>
        <v>1</v>
      </c>
      <c r="E39" s="178">
        <f t="shared" si="7"/>
        <v>1.136111111</v>
      </c>
      <c r="G39" s="179" t="s">
        <v>64</v>
      </c>
      <c r="H39" s="163">
        <v>0.5003306878306878</v>
      </c>
    </row>
    <row r="40">
      <c r="A40" s="175"/>
      <c r="B40" s="176">
        <v>3.0</v>
      </c>
      <c r="C40" s="177" t="s">
        <v>220</v>
      </c>
      <c r="D40" s="67">
        <f t="shared" si="6"/>
        <v>2</v>
      </c>
      <c r="E40" s="178">
        <f t="shared" si="7"/>
        <v>2.222222222</v>
      </c>
      <c r="G40" s="179" t="s">
        <v>133</v>
      </c>
      <c r="H40" s="163">
        <v>0.39006038647342994</v>
      </c>
    </row>
    <row r="41">
      <c r="A41" s="175"/>
      <c r="B41" s="176">
        <v>4.0</v>
      </c>
      <c r="C41" s="177" t="s">
        <v>201</v>
      </c>
      <c r="D41" s="67">
        <f t="shared" si="6"/>
        <v>2</v>
      </c>
      <c r="E41" s="178">
        <f t="shared" si="7"/>
        <v>2.1625</v>
      </c>
      <c r="G41" s="179" t="s">
        <v>1031</v>
      </c>
      <c r="H41" s="163">
        <v>0.45181159420289857</v>
      </c>
    </row>
    <row r="42">
      <c r="A42" s="180"/>
      <c r="B42" s="181">
        <v>5.0</v>
      </c>
      <c r="C42" s="182" t="s">
        <v>150</v>
      </c>
      <c r="D42" s="183">
        <f t="shared" si="6"/>
        <v>1</v>
      </c>
      <c r="E42" s="184">
        <f t="shared" si="7"/>
        <v>1.205555556</v>
      </c>
      <c r="G42" s="179" t="s">
        <v>1124</v>
      </c>
      <c r="H42" s="163">
        <v>0.5971618357487922</v>
      </c>
    </row>
    <row r="43">
      <c r="A43" s="34"/>
      <c r="B43" s="185"/>
      <c r="C43" s="143"/>
      <c r="D43" s="186"/>
      <c r="E43" s="187"/>
      <c r="G43" s="179" t="s">
        <v>1602</v>
      </c>
      <c r="H43" s="163">
        <v>0.5770531400966186</v>
      </c>
    </row>
    <row r="44">
      <c r="A44" s="34"/>
      <c r="G44" s="179" t="s">
        <v>1987</v>
      </c>
      <c r="H44" s="163">
        <v>0.6677536231884058</v>
      </c>
    </row>
    <row r="45">
      <c r="A45" s="34"/>
      <c r="G45" s="179" t="s">
        <v>2423</v>
      </c>
      <c r="H45" s="163">
        <v>0.6126157407407408</v>
      </c>
    </row>
    <row r="46">
      <c r="A46" s="34"/>
      <c r="G46" s="179" t="s">
        <v>2870</v>
      </c>
      <c r="H46" s="163">
        <v>0.6068948412698413</v>
      </c>
    </row>
    <row r="47">
      <c r="A47" s="34"/>
      <c r="G47" s="179" t="s">
        <v>3124</v>
      </c>
      <c r="H47" s="163">
        <v>0.5678639846743295</v>
      </c>
    </row>
    <row r="48">
      <c r="A48" s="34"/>
      <c r="G48" s="179" t="s">
        <v>3617</v>
      </c>
      <c r="H48" s="163">
        <v>0.6431051587301587</v>
      </c>
    </row>
    <row r="49">
      <c r="A49" s="34"/>
      <c r="G49" s="188" t="s">
        <v>164</v>
      </c>
      <c r="H49" s="189">
        <v>0.48194444444444456</v>
      </c>
    </row>
    <row r="50">
      <c r="A50" s="34"/>
    </row>
    <row r="51">
      <c r="A51" s="34"/>
    </row>
    <row r="52">
      <c r="A52" s="34"/>
    </row>
    <row r="53">
      <c r="A53" s="34"/>
    </row>
    <row r="54">
      <c r="A54" s="34"/>
    </row>
    <row r="55">
      <c r="A55" s="34"/>
    </row>
    <row r="56">
      <c r="A56" s="34"/>
    </row>
    <row r="57">
      <c r="A57" s="34"/>
    </row>
    <row r="58">
      <c r="A58" s="34"/>
    </row>
    <row r="59">
      <c r="A59" s="34"/>
    </row>
    <row r="60">
      <c r="A60" s="34"/>
    </row>
    <row r="61">
      <c r="A61" s="34"/>
    </row>
    <row r="62">
      <c r="A62" s="34"/>
    </row>
    <row r="63">
      <c r="A63" s="34"/>
    </row>
    <row r="64">
      <c r="A64" s="34"/>
    </row>
    <row r="65">
      <c r="A65" s="34"/>
    </row>
    <row r="66">
      <c r="A66" s="34"/>
    </row>
    <row r="67">
      <c r="A67" s="34"/>
    </row>
    <row r="68">
      <c r="A68" s="34"/>
    </row>
    <row r="69">
      <c r="A69" s="34"/>
    </row>
    <row r="70">
      <c r="A70" s="34"/>
    </row>
    <row r="71">
      <c r="A71" s="34"/>
    </row>
    <row r="72">
      <c r="A72" s="34"/>
    </row>
    <row r="73">
      <c r="A73" s="34"/>
    </row>
    <row r="74">
      <c r="A74" s="34"/>
    </row>
    <row r="75">
      <c r="A75" s="34"/>
    </row>
    <row r="76">
      <c r="A76" s="34"/>
    </row>
    <row r="77">
      <c r="A77" s="34"/>
    </row>
    <row r="78">
      <c r="A78" s="34"/>
    </row>
    <row r="79">
      <c r="A79" s="34"/>
    </row>
    <row r="80">
      <c r="A80" s="34"/>
    </row>
    <row r="81">
      <c r="A81" s="34"/>
    </row>
    <row r="82">
      <c r="A82" s="34"/>
    </row>
    <row r="83">
      <c r="A83" s="34"/>
    </row>
    <row r="84">
      <c r="A84" s="34"/>
    </row>
    <row r="85">
      <c r="A85" s="34"/>
    </row>
    <row r="86">
      <c r="A86" s="34"/>
    </row>
    <row r="87">
      <c r="A87" s="34"/>
    </row>
    <row r="88">
      <c r="A88" s="34"/>
    </row>
    <row r="89">
      <c r="A89" s="34"/>
    </row>
    <row r="90">
      <c r="A90" s="34"/>
    </row>
    <row r="91">
      <c r="A91" s="34"/>
    </row>
    <row r="92">
      <c r="A92" s="34"/>
    </row>
    <row r="93">
      <c r="A93" s="34"/>
    </row>
    <row r="94">
      <c r="A94" s="34"/>
    </row>
    <row r="95">
      <c r="A95" s="34"/>
    </row>
    <row r="96">
      <c r="A96" s="34"/>
    </row>
    <row r="97">
      <c r="A97" s="34"/>
    </row>
    <row r="98">
      <c r="A98" s="34"/>
    </row>
    <row r="99">
      <c r="A99" s="34"/>
    </row>
    <row r="100">
      <c r="A100" s="34"/>
    </row>
    <row r="101">
      <c r="A101" s="34"/>
    </row>
    <row r="102">
      <c r="A102" s="34"/>
    </row>
    <row r="103">
      <c r="A103" s="34"/>
    </row>
    <row r="104">
      <c r="A104" s="34"/>
    </row>
    <row r="105">
      <c r="A105" s="34"/>
    </row>
    <row r="106">
      <c r="A106" s="34"/>
    </row>
    <row r="107">
      <c r="A107" s="34"/>
    </row>
    <row r="108">
      <c r="A108" s="34"/>
    </row>
    <row r="109">
      <c r="A109" s="34"/>
    </row>
    <row r="110">
      <c r="A110" s="34"/>
    </row>
    <row r="111">
      <c r="A111" s="34"/>
    </row>
    <row r="112">
      <c r="A112" s="34"/>
    </row>
    <row r="113">
      <c r="A113" s="34"/>
    </row>
    <row r="114">
      <c r="A114" s="34"/>
    </row>
    <row r="115">
      <c r="A115" s="34"/>
    </row>
    <row r="116">
      <c r="A116" s="34"/>
    </row>
    <row r="117">
      <c r="A117" s="34"/>
    </row>
    <row r="118">
      <c r="A118" s="34"/>
    </row>
    <row r="119">
      <c r="A119" s="34"/>
    </row>
    <row r="120">
      <c r="A120" s="34"/>
    </row>
    <row r="121">
      <c r="A121" s="34"/>
    </row>
    <row r="122">
      <c r="A122" s="34"/>
    </row>
    <row r="123">
      <c r="A123" s="34"/>
    </row>
    <row r="124">
      <c r="A124" s="34"/>
    </row>
    <row r="125">
      <c r="A125" s="34"/>
    </row>
    <row r="126">
      <c r="A126" s="34"/>
    </row>
    <row r="127">
      <c r="A127" s="34"/>
    </row>
    <row r="128">
      <c r="A128" s="34"/>
    </row>
    <row r="129">
      <c r="A129" s="34"/>
    </row>
    <row r="130">
      <c r="A130" s="34"/>
    </row>
    <row r="131">
      <c r="A131" s="34"/>
    </row>
    <row r="132">
      <c r="A132" s="34"/>
    </row>
    <row r="133">
      <c r="A133" s="34"/>
    </row>
    <row r="134">
      <c r="A134" s="34"/>
    </row>
    <row r="135">
      <c r="A135" s="34"/>
    </row>
    <row r="136">
      <c r="A136" s="34"/>
    </row>
    <row r="137">
      <c r="A137" s="34"/>
    </row>
    <row r="138">
      <c r="A138" s="34"/>
    </row>
    <row r="139">
      <c r="A139" s="34"/>
    </row>
    <row r="140">
      <c r="A140" s="34"/>
    </row>
    <row r="141">
      <c r="A141" s="34"/>
    </row>
    <row r="142">
      <c r="A142" s="34"/>
    </row>
    <row r="143">
      <c r="A143" s="34"/>
    </row>
    <row r="144">
      <c r="A144" s="34"/>
    </row>
    <row r="145">
      <c r="A145" s="34"/>
    </row>
    <row r="146">
      <c r="A146" s="34"/>
    </row>
    <row r="147">
      <c r="A147" s="34"/>
    </row>
    <row r="148">
      <c r="A148" s="34"/>
    </row>
    <row r="149">
      <c r="A149" s="34"/>
    </row>
    <row r="150">
      <c r="A150" s="34"/>
    </row>
    <row r="151">
      <c r="A151" s="34"/>
    </row>
    <row r="152">
      <c r="A152" s="34"/>
    </row>
    <row r="153">
      <c r="A153" s="34"/>
    </row>
    <row r="154">
      <c r="A154" s="34"/>
    </row>
    <row r="155">
      <c r="A155" s="34"/>
    </row>
    <row r="156">
      <c r="A156" s="34"/>
    </row>
    <row r="157">
      <c r="A157" s="34"/>
    </row>
    <row r="158">
      <c r="A158" s="34"/>
    </row>
    <row r="159">
      <c r="A159" s="34"/>
    </row>
    <row r="160">
      <c r="A160" s="34"/>
    </row>
    <row r="161">
      <c r="A161" s="34"/>
    </row>
    <row r="162">
      <c r="A162" s="34"/>
    </row>
    <row r="163">
      <c r="A163" s="34"/>
    </row>
    <row r="164">
      <c r="A164" s="34"/>
    </row>
    <row r="165">
      <c r="A165" s="34"/>
    </row>
    <row r="166">
      <c r="A166" s="34"/>
    </row>
    <row r="167">
      <c r="A167" s="34"/>
    </row>
    <row r="168">
      <c r="A168" s="34"/>
    </row>
    <row r="169">
      <c r="A169" s="34"/>
    </row>
    <row r="170">
      <c r="A170" s="34"/>
    </row>
    <row r="171">
      <c r="A171" s="34"/>
    </row>
    <row r="172">
      <c r="A172" s="34"/>
    </row>
    <row r="173">
      <c r="A173" s="34"/>
    </row>
    <row r="174">
      <c r="A174" s="34"/>
    </row>
    <row r="175">
      <c r="A175" s="34"/>
    </row>
    <row r="176">
      <c r="A176" s="34"/>
    </row>
    <row r="177">
      <c r="A177" s="34"/>
    </row>
    <row r="178">
      <c r="A178" s="34"/>
    </row>
    <row r="179">
      <c r="A179" s="34"/>
    </row>
    <row r="180">
      <c r="A180" s="34"/>
    </row>
    <row r="181">
      <c r="A181" s="34"/>
    </row>
    <row r="182">
      <c r="A182" s="34"/>
    </row>
    <row r="183">
      <c r="A183" s="34"/>
    </row>
    <row r="184">
      <c r="A184" s="34"/>
    </row>
    <row r="185">
      <c r="A185" s="34"/>
    </row>
    <row r="186">
      <c r="A186" s="34"/>
    </row>
    <row r="187">
      <c r="A187" s="34"/>
    </row>
    <row r="188">
      <c r="A188" s="34"/>
    </row>
    <row r="189">
      <c r="A189" s="34"/>
    </row>
    <row r="190">
      <c r="A190" s="34"/>
    </row>
    <row r="191">
      <c r="A191" s="34"/>
    </row>
    <row r="192">
      <c r="A192" s="34"/>
    </row>
    <row r="193">
      <c r="A193" s="34"/>
    </row>
    <row r="194">
      <c r="A194" s="34"/>
    </row>
    <row r="195">
      <c r="A195" s="34"/>
    </row>
    <row r="196">
      <c r="A196" s="34"/>
    </row>
    <row r="197">
      <c r="A197" s="34"/>
    </row>
    <row r="198">
      <c r="A198" s="34"/>
    </row>
    <row r="199">
      <c r="A199" s="34"/>
    </row>
    <row r="200">
      <c r="A200" s="34"/>
    </row>
    <row r="201">
      <c r="A201" s="34"/>
    </row>
    <row r="202">
      <c r="A202" s="34"/>
    </row>
    <row r="203">
      <c r="A203" s="34"/>
    </row>
    <row r="204">
      <c r="A204" s="34"/>
    </row>
    <row r="205">
      <c r="A205" s="34"/>
    </row>
    <row r="206">
      <c r="A206" s="34"/>
    </row>
    <row r="207">
      <c r="A207" s="34"/>
    </row>
    <row r="208">
      <c r="A208" s="34"/>
    </row>
    <row r="209">
      <c r="A209" s="34"/>
    </row>
    <row r="210">
      <c r="A210" s="34"/>
    </row>
    <row r="211">
      <c r="A211" s="34"/>
    </row>
    <row r="212">
      <c r="A212" s="34"/>
    </row>
    <row r="213">
      <c r="A213" s="34"/>
    </row>
    <row r="214">
      <c r="A214" s="34"/>
    </row>
    <row r="215">
      <c r="A215" s="34"/>
    </row>
    <row r="216">
      <c r="A216" s="34"/>
    </row>
    <row r="217">
      <c r="A217" s="34"/>
    </row>
    <row r="218">
      <c r="A218" s="34"/>
    </row>
    <row r="219">
      <c r="A219" s="34"/>
    </row>
    <row r="220">
      <c r="A220" s="34"/>
    </row>
    <row r="221">
      <c r="A221" s="34"/>
    </row>
    <row r="222">
      <c r="A222" s="34"/>
    </row>
    <row r="223">
      <c r="A223" s="34"/>
    </row>
    <row r="224">
      <c r="A224" s="34"/>
    </row>
    <row r="225">
      <c r="A225" s="34"/>
    </row>
    <row r="226">
      <c r="A226" s="34"/>
    </row>
    <row r="227">
      <c r="A227" s="34"/>
    </row>
    <row r="228">
      <c r="A228" s="34"/>
    </row>
    <row r="229">
      <c r="A229" s="34"/>
    </row>
    <row r="230">
      <c r="A230" s="34"/>
    </row>
    <row r="231">
      <c r="A231" s="34"/>
    </row>
    <row r="232">
      <c r="A232" s="34"/>
    </row>
    <row r="233">
      <c r="A233" s="34"/>
    </row>
    <row r="234">
      <c r="A234" s="34"/>
    </row>
    <row r="235">
      <c r="A235" s="34"/>
    </row>
    <row r="236">
      <c r="A236" s="34"/>
    </row>
    <row r="237">
      <c r="A237" s="34"/>
    </row>
    <row r="238">
      <c r="A238" s="34"/>
    </row>
    <row r="239">
      <c r="A239" s="34"/>
    </row>
    <row r="240">
      <c r="A240" s="34"/>
    </row>
    <row r="241">
      <c r="A241" s="34"/>
    </row>
    <row r="242">
      <c r="A242" s="34"/>
    </row>
    <row r="243">
      <c r="A243" s="34"/>
    </row>
    <row r="244">
      <c r="A244" s="34"/>
    </row>
    <row r="245">
      <c r="A245" s="34"/>
    </row>
    <row r="246">
      <c r="A246" s="34"/>
    </row>
    <row r="247">
      <c r="A247" s="34"/>
    </row>
    <row r="248">
      <c r="A248" s="34"/>
    </row>
    <row r="249">
      <c r="A249" s="34"/>
    </row>
    <row r="250">
      <c r="A250" s="34"/>
    </row>
    <row r="251">
      <c r="A251" s="34"/>
    </row>
    <row r="252">
      <c r="A252" s="34"/>
    </row>
    <row r="253">
      <c r="A253" s="34"/>
    </row>
    <row r="254">
      <c r="A254" s="34"/>
    </row>
    <row r="255">
      <c r="A255" s="34"/>
    </row>
    <row r="256">
      <c r="A256" s="34"/>
    </row>
    <row r="257">
      <c r="A257" s="34"/>
    </row>
    <row r="258">
      <c r="A258" s="34"/>
    </row>
    <row r="259">
      <c r="A259" s="34"/>
    </row>
    <row r="260">
      <c r="A260" s="34"/>
    </row>
    <row r="261">
      <c r="A261" s="34"/>
    </row>
    <row r="262">
      <c r="A262" s="34"/>
    </row>
    <row r="263">
      <c r="A263" s="34"/>
    </row>
    <row r="264">
      <c r="A264" s="34"/>
    </row>
    <row r="265">
      <c r="A265" s="34"/>
    </row>
    <row r="266">
      <c r="A266" s="34"/>
    </row>
    <row r="267">
      <c r="A267" s="34"/>
    </row>
    <row r="268">
      <c r="A268" s="34"/>
    </row>
    <row r="269">
      <c r="A269" s="34"/>
    </row>
    <row r="270">
      <c r="A270" s="34"/>
    </row>
    <row r="271">
      <c r="A271" s="34"/>
    </row>
    <row r="272">
      <c r="A272" s="34"/>
    </row>
    <row r="273">
      <c r="A273" s="34"/>
    </row>
    <row r="274">
      <c r="A274" s="34"/>
    </row>
    <row r="275">
      <c r="A275" s="34"/>
    </row>
    <row r="276">
      <c r="A276" s="34"/>
    </row>
    <row r="277">
      <c r="A277" s="34"/>
    </row>
    <row r="278">
      <c r="A278" s="34"/>
    </row>
    <row r="279">
      <c r="A279" s="34"/>
    </row>
    <row r="280">
      <c r="A280" s="34"/>
    </row>
    <row r="281">
      <c r="A281" s="34"/>
    </row>
    <row r="282">
      <c r="A282" s="34"/>
    </row>
    <row r="283">
      <c r="A283" s="34"/>
    </row>
    <row r="284">
      <c r="A284" s="34"/>
    </row>
    <row r="285">
      <c r="A285" s="34"/>
    </row>
    <row r="286">
      <c r="A286" s="34"/>
    </row>
    <row r="287">
      <c r="A287" s="34"/>
    </row>
    <row r="288">
      <c r="A288" s="34"/>
    </row>
    <row r="289">
      <c r="A289" s="34"/>
    </row>
    <row r="290">
      <c r="A290" s="34"/>
    </row>
    <row r="291">
      <c r="A291" s="34"/>
    </row>
    <row r="292">
      <c r="A292" s="34"/>
    </row>
    <row r="293">
      <c r="A293" s="34"/>
    </row>
    <row r="294">
      <c r="A294" s="34"/>
    </row>
    <row r="295">
      <c r="A295" s="34"/>
    </row>
    <row r="296">
      <c r="A296" s="34"/>
    </row>
    <row r="297">
      <c r="A297" s="34"/>
    </row>
    <row r="298">
      <c r="A298" s="34"/>
    </row>
    <row r="299">
      <c r="A299" s="34"/>
    </row>
    <row r="300">
      <c r="A300" s="34"/>
    </row>
    <row r="301">
      <c r="A301" s="34"/>
    </row>
    <row r="302">
      <c r="A302" s="34"/>
    </row>
    <row r="303">
      <c r="A303" s="34"/>
    </row>
    <row r="304">
      <c r="A304" s="34"/>
    </row>
    <row r="305">
      <c r="A305" s="34"/>
    </row>
    <row r="306">
      <c r="A306" s="34"/>
    </row>
    <row r="307">
      <c r="A307" s="34"/>
    </row>
    <row r="308">
      <c r="A308" s="34"/>
    </row>
    <row r="309">
      <c r="A309" s="34"/>
    </row>
    <row r="310">
      <c r="A310" s="34"/>
    </row>
    <row r="311">
      <c r="A311" s="34"/>
    </row>
    <row r="312">
      <c r="A312" s="34"/>
    </row>
    <row r="313">
      <c r="A313" s="34"/>
    </row>
    <row r="314">
      <c r="A314" s="34"/>
    </row>
    <row r="315">
      <c r="A315" s="34"/>
    </row>
    <row r="316">
      <c r="A316" s="34"/>
    </row>
    <row r="317">
      <c r="A317" s="34"/>
    </row>
    <row r="318">
      <c r="A318" s="34"/>
    </row>
    <row r="319">
      <c r="A319" s="34"/>
    </row>
    <row r="320">
      <c r="A320" s="34"/>
    </row>
    <row r="321">
      <c r="A321" s="34"/>
    </row>
    <row r="322">
      <c r="A322" s="34"/>
    </row>
    <row r="323">
      <c r="A323" s="34"/>
    </row>
    <row r="324">
      <c r="A324" s="34"/>
    </row>
    <row r="325">
      <c r="A325" s="34"/>
    </row>
    <row r="326">
      <c r="A326" s="34"/>
    </row>
    <row r="327">
      <c r="A327" s="34"/>
    </row>
    <row r="328">
      <c r="A328" s="34"/>
    </row>
    <row r="329">
      <c r="A329" s="34"/>
    </row>
    <row r="330">
      <c r="A330" s="34"/>
    </row>
    <row r="331">
      <c r="A331" s="34"/>
    </row>
    <row r="332">
      <c r="A332" s="34"/>
    </row>
    <row r="333">
      <c r="A333" s="34"/>
    </row>
    <row r="334">
      <c r="A334" s="34"/>
    </row>
    <row r="335">
      <c r="A335" s="34"/>
    </row>
    <row r="336">
      <c r="A336" s="34"/>
    </row>
    <row r="337">
      <c r="A337" s="34"/>
    </row>
    <row r="338">
      <c r="A338" s="34"/>
    </row>
    <row r="339">
      <c r="A339" s="34"/>
    </row>
    <row r="340">
      <c r="A340" s="34"/>
    </row>
    <row r="341">
      <c r="A341" s="34"/>
    </row>
    <row r="342">
      <c r="A342" s="34"/>
    </row>
    <row r="343">
      <c r="A343" s="34"/>
    </row>
    <row r="344">
      <c r="A344" s="34"/>
    </row>
    <row r="345">
      <c r="A345" s="34"/>
    </row>
    <row r="346">
      <c r="A346" s="34"/>
    </row>
    <row r="347">
      <c r="A347" s="34"/>
    </row>
    <row r="348">
      <c r="A348" s="34"/>
    </row>
    <row r="349">
      <c r="A349" s="34"/>
    </row>
    <row r="350">
      <c r="A350" s="34"/>
    </row>
    <row r="351">
      <c r="A351" s="34"/>
    </row>
    <row r="352">
      <c r="A352" s="34"/>
    </row>
    <row r="353">
      <c r="A353" s="34"/>
    </row>
    <row r="354">
      <c r="A354" s="34"/>
    </row>
    <row r="355">
      <c r="A355" s="34"/>
    </row>
    <row r="356">
      <c r="A356" s="34"/>
    </row>
    <row r="357">
      <c r="A357" s="34"/>
    </row>
    <row r="358">
      <c r="A358" s="34"/>
    </row>
    <row r="359">
      <c r="A359" s="34"/>
    </row>
    <row r="360">
      <c r="A360" s="34"/>
    </row>
    <row r="361">
      <c r="A361" s="34"/>
    </row>
    <row r="362">
      <c r="A362" s="34"/>
    </row>
    <row r="363">
      <c r="A363" s="34"/>
    </row>
    <row r="364">
      <c r="A364" s="34"/>
    </row>
    <row r="365">
      <c r="A365" s="34"/>
    </row>
    <row r="366">
      <c r="A366" s="34"/>
    </row>
    <row r="367">
      <c r="A367" s="34"/>
    </row>
    <row r="368">
      <c r="A368" s="34"/>
    </row>
    <row r="369">
      <c r="A369" s="34"/>
    </row>
    <row r="370">
      <c r="A370" s="34"/>
    </row>
    <row r="371">
      <c r="A371" s="34"/>
    </row>
    <row r="372">
      <c r="A372" s="34"/>
    </row>
    <row r="373">
      <c r="A373" s="34"/>
    </row>
    <row r="374">
      <c r="A374" s="34"/>
    </row>
    <row r="375">
      <c r="A375" s="34"/>
    </row>
    <row r="376">
      <c r="A376" s="34"/>
    </row>
    <row r="377">
      <c r="A377" s="34"/>
    </row>
    <row r="378">
      <c r="A378" s="34"/>
    </row>
    <row r="379">
      <c r="A379" s="34"/>
    </row>
    <row r="380">
      <c r="A380" s="34"/>
    </row>
    <row r="381">
      <c r="A381" s="34"/>
    </row>
    <row r="382">
      <c r="A382" s="34"/>
    </row>
    <row r="383">
      <c r="A383" s="34"/>
    </row>
    <row r="384">
      <c r="A384" s="34"/>
    </row>
    <row r="385">
      <c r="A385" s="34"/>
    </row>
    <row r="386">
      <c r="A386" s="34"/>
    </row>
    <row r="387">
      <c r="A387" s="34"/>
    </row>
    <row r="388">
      <c r="A388" s="34"/>
    </row>
    <row r="389">
      <c r="A389" s="34"/>
    </row>
    <row r="390">
      <c r="A390" s="34"/>
    </row>
    <row r="391">
      <c r="A391" s="34"/>
    </row>
    <row r="392">
      <c r="A392" s="34"/>
    </row>
    <row r="393">
      <c r="A393" s="34"/>
    </row>
    <row r="394">
      <c r="A394" s="34"/>
    </row>
    <row r="395">
      <c r="A395" s="34"/>
    </row>
    <row r="396">
      <c r="A396" s="34"/>
    </row>
    <row r="397">
      <c r="A397" s="34"/>
    </row>
    <row r="398">
      <c r="A398" s="34"/>
    </row>
    <row r="399">
      <c r="A399" s="34"/>
    </row>
    <row r="400">
      <c r="A400" s="34"/>
    </row>
    <row r="401">
      <c r="A401" s="34"/>
    </row>
    <row r="402">
      <c r="A402" s="34"/>
    </row>
    <row r="403">
      <c r="A403" s="34"/>
    </row>
    <row r="404">
      <c r="A404" s="34"/>
    </row>
    <row r="405">
      <c r="A405" s="34"/>
    </row>
    <row r="406">
      <c r="A406" s="34"/>
    </row>
    <row r="407">
      <c r="A407" s="34"/>
    </row>
    <row r="408">
      <c r="A408" s="34"/>
    </row>
    <row r="409">
      <c r="A409" s="34"/>
    </row>
    <row r="410">
      <c r="A410" s="34"/>
    </row>
    <row r="411">
      <c r="A411" s="34"/>
    </row>
    <row r="412">
      <c r="A412" s="34"/>
    </row>
    <row r="413">
      <c r="A413" s="34"/>
    </row>
    <row r="414">
      <c r="A414" s="34"/>
    </row>
    <row r="415">
      <c r="A415" s="34"/>
    </row>
    <row r="416">
      <c r="A416" s="34"/>
    </row>
    <row r="417">
      <c r="A417" s="34"/>
    </row>
    <row r="418">
      <c r="A418" s="34"/>
    </row>
    <row r="419">
      <c r="A419" s="34"/>
    </row>
    <row r="420">
      <c r="A420" s="34"/>
    </row>
    <row r="421">
      <c r="A421" s="34"/>
    </row>
    <row r="422">
      <c r="A422" s="34"/>
    </row>
    <row r="423">
      <c r="A423" s="34"/>
    </row>
    <row r="424">
      <c r="A424" s="34"/>
    </row>
    <row r="425">
      <c r="A425" s="34"/>
    </row>
    <row r="426">
      <c r="A426" s="34"/>
    </row>
    <row r="427">
      <c r="A427" s="34"/>
    </row>
    <row r="428">
      <c r="A428" s="34"/>
    </row>
    <row r="429">
      <c r="A429" s="34"/>
    </row>
    <row r="430">
      <c r="A430" s="34"/>
    </row>
    <row r="431">
      <c r="A431" s="34"/>
    </row>
    <row r="432">
      <c r="A432" s="34"/>
    </row>
    <row r="433">
      <c r="A433" s="34"/>
    </row>
    <row r="434">
      <c r="A434" s="34"/>
    </row>
    <row r="435">
      <c r="A435" s="34"/>
    </row>
    <row r="436">
      <c r="A436" s="34"/>
    </row>
    <row r="437">
      <c r="A437" s="34"/>
    </row>
    <row r="438">
      <c r="A438" s="34"/>
    </row>
    <row r="439">
      <c r="A439" s="34"/>
    </row>
    <row r="440">
      <c r="A440" s="34"/>
    </row>
    <row r="441">
      <c r="A441" s="34"/>
    </row>
    <row r="442">
      <c r="A442" s="34"/>
    </row>
    <row r="443">
      <c r="A443" s="34"/>
    </row>
    <row r="444">
      <c r="A444" s="34"/>
    </row>
    <row r="445">
      <c r="A445" s="34"/>
    </row>
    <row r="446">
      <c r="A446" s="34"/>
    </row>
    <row r="447">
      <c r="A447" s="34"/>
    </row>
    <row r="448">
      <c r="A448" s="34"/>
    </row>
    <row r="449">
      <c r="A449" s="34"/>
    </row>
    <row r="450">
      <c r="A450" s="34"/>
    </row>
    <row r="451">
      <c r="A451" s="34"/>
    </row>
    <row r="452">
      <c r="A452" s="34"/>
    </row>
    <row r="453">
      <c r="A453" s="34"/>
    </row>
    <row r="454">
      <c r="A454" s="34"/>
    </row>
    <row r="455">
      <c r="A455" s="34"/>
    </row>
    <row r="456">
      <c r="A456" s="34"/>
    </row>
    <row r="457">
      <c r="A457" s="34"/>
    </row>
    <row r="458">
      <c r="A458" s="34"/>
    </row>
    <row r="459">
      <c r="A459" s="34"/>
    </row>
    <row r="460">
      <c r="A460" s="34"/>
    </row>
    <row r="461">
      <c r="A461" s="34"/>
    </row>
    <row r="462">
      <c r="A462" s="34"/>
    </row>
    <row r="463">
      <c r="A463" s="34"/>
    </row>
    <row r="464">
      <c r="A464" s="34"/>
    </row>
    <row r="465">
      <c r="A465" s="34"/>
    </row>
    <row r="466">
      <c r="A466" s="34"/>
    </row>
    <row r="467">
      <c r="A467" s="34"/>
    </row>
    <row r="468">
      <c r="A468" s="34"/>
    </row>
    <row r="469">
      <c r="A469" s="34"/>
    </row>
    <row r="470">
      <c r="A470" s="34"/>
    </row>
    <row r="471">
      <c r="A471" s="34"/>
    </row>
    <row r="472">
      <c r="A472" s="34"/>
    </row>
    <row r="473">
      <c r="A473" s="34"/>
    </row>
    <row r="474">
      <c r="A474" s="34"/>
    </row>
    <row r="475">
      <c r="A475" s="34"/>
    </row>
    <row r="476">
      <c r="A476" s="34"/>
    </row>
    <row r="477">
      <c r="A477" s="34"/>
    </row>
    <row r="478">
      <c r="A478" s="34"/>
    </row>
    <row r="479">
      <c r="A479" s="34"/>
    </row>
    <row r="480">
      <c r="A480" s="34"/>
    </row>
    <row r="481">
      <c r="A481" s="34"/>
    </row>
    <row r="482">
      <c r="A482" s="34"/>
    </row>
    <row r="483">
      <c r="A483" s="34"/>
    </row>
    <row r="484">
      <c r="A484" s="34"/>
    </row>
    <row r="485">
      <c r="A485" s="34"/>
    </row>
    <row r="486">
      <c r="A486" s="34"/>
    </row>
    <row r="487">
      <c r="A487" s="34"/>
    </row>
    <row r="488">
      <c r="A488" s="34"/>
    </row>
    <row r="489">
      <c r="A489" s="34"/>
    </row>
    <row r="490">
      <c r="A490" s="34"/>
    </row>
    <row r="491">
      <c r="A491" s="34"/>
    </row>
    <row r="492">
      <c r="A492" s="34"/>
    </row>
    <row r="493">
      <c r="A493" s="34"/>
    </row>
    <row r="494">
      <c r="A494" s="34"/>
    </row>
    <row r="495">
      <c r="A495" s="34"/>
    </row>
    <row r="496">
      <c r="A496" s="34"/>
    </row>
    <row r="497">
      <c r="A497" s="34"/>
    </row>
    <row r="498">
      <c r="A498" s="34"/>
    </row>
    <row r="499">
      <c r="A499" s="34"/>
    </row>
    <row r="500">
      <c r="A500" s="34"/>
    </row>
    <row r="501">
      <c r="A501" s="34"/>
    </row>
    <row r="502">
      <c r="A502" s="34"/>
    </row>
    <row r="503">
      <c r="A503" s="34"/>
    </row>
    <row r="504">
      <c r="A504" s="34"/>
    </row>
    <row r="505">
      <c r="A505" s="34"/>
    </row>
    <row r="506">
      <c r="A506" s="34"/>
    </row>
    <row r="507">
      <c r="A507" s="34"/>
    </row>
    <row r="508">
      <c r="A508" s="34"/>
    </row>
    <row r="509">
      <c r="A509" s="34"/>
    </row>
    <row r="510">
      <c r="A510" s="34"/>
    </row>
    <row r="511">
      <c r="A511" s="34"/>
    </row>
    <row r="512">
      <c r="A512" s="34"/>
    </row>
    <row r="513">
      <c r="A513" s="34"/>
    </row>
    <row r="514">
      <c r="A514" s="34"/>
    </row>
    <row r="515">
      <c r="A515" s="34"/>
    </row>
    <row r="516">
      <c r="A516" s="34"/>
    </row>
    <row r="517">
      <c r="A517" s="34"/>
    </row>
    <row r="518">
      <c r="A518" s="34"/>
    </row>
    <row r="519">
      <c r="A519" s="34"/>
    </row>
    <row r="520">
      <c r="A520" s="34"/>
    </row>
    <row r="521">
      <c r="A521" s="34"/>
    </row>
    <row r="522">
      <c r="A522" s="34"/>
    </row>
    <row r="523">
      <c r="A523" s="34"/>
    </row>
    <row r="524">
      <c r="A524" s="34"/>
    </row>
    <row r="525">
      <c r="A525" s="34"/>
    </row>
    <row r="526">
      <c r="A526" s="34"/>
    </row>
    <row r="527">
      <c r="A527" s="34"/>
    </row>
    <row r="528">
      <c r="A528" s="34"/>
    </row>
    <row r="529">
      <c r="A529" s="34"/>
    </row>
    <row r="530">
      <c r="A530" s="34"/>
    </row>
    <row r="531">
      <c r="A531" s="34"/>
    </row>
    <row r="532">
      <c r="A532" s="34"/>
    </row>
    <row r="533">
      <c r="A533" s="34"/>
    </row>
    <row r="534">
      <c r="A534" s="34"/>
    </row>
    <row r="535">
      <c r="A535" s="34"/>
    </row>
    <row r="536">
      <c r="A536" s="34"/>
    </row>
    <row r="537">
      <c r="A537" s="34"/>
    </row>
    <row r="538">
      <c r="A538" s="34"/>
    </row>
    <row r="539">
      <c r="A539" s="34"/>
    </row>
    <row r="540">
      <c r="A540" s="34"/>
    </row>
    <row r="541">
      <c r="A541" s="34"/>
    </row>
    <row r="542">
      <c r="A542" s="34"/>
    </row>
    <row r="543">
      <c r="A543" s="34"/>
    </row>
    <row r="544">
      <c r="A544" s="34"/>
    </row>
    <row r="545">
      <c r="A545" s="34"/>
    </row>
    <row r="546">
      <c r="A546" s="34"/>
    </row>
    <row r="547">
      <c r="A547" s="34"/>
    </row>
    <row r="548">
      <c r="A548" s="34"/>
    </row>
    <row r="549">
      <c r="A549" s="34"/>
    </row>
    <row r="550">
      <c r="A550" s="34"/>
    </row>
    <row r="551">
      <c r="A551" s="34"/>
    </row>
    <row r="552">
      <c r="A552" s="34"/>
    </row>
    <row r="553">
      <c r="A553" s="34"/>
    </row>
    <row r="554">
      <c r="A554" s="34"/>
    </row>
    <row r="555">
      <c r="A555" s="34"/>
    </row>
    <row r="556">
      <c r="A556" s="34"/>
    </row>
    <row r="557">
      <c r="A557" s="34"/>
    </row>
    <row r="558">
      <c r="A558" s="34"/>
    </row>
    <row r="559">
      <c r="A559" s="34"/>
    </row>
    <row r="560">
      <c r="A560" s="34"/>
    </row>
    <row r="561">
      <c r="A561" s="34"/>
    </row>
    <row r="562">
      <c r="A562" s="34"/>
    </row>
    <row r="563">
      <c r="A563" s="34"/>
    </row>
    <row r="564">
      <c r="A564" s="34"/>
    </row>
    <row r="565">
      <c r="A565" s="34"/>
    </row>
    <row r="566">
      <c r="A566" s="34"/>
    </row>
    <row r="567">
      <c r="A567" s="34"/>
    </row>
    <row r="568">
      <c r="A568" s="34"/>
    </row>
    <row r="569">
      <c r="A569" s="34"/>
    </row>
    <row r="570">
      <c r="A570" s="34"/>
    </row>
    <row r="571">
      <c r="A571" s="34"/>
    </row>
    <row r="572">
      <c r="A572" s="34"/>
    </row>
    <row r="573">
      <c r="A573" s="34"/>
    </row>
    <row r="574">
      <c r="A574" s="34"/>
    </row>
    <row r="575">
      <c r="A575" s="34"/>
    </row>
    <row r="576">
      <c r="A576" s="34"/>
    </row>
    <row r="577">
      <c r="A577" s="34"/>
    </row>
    <row r="578">
      <c r="A578" s="34"/>
    </row>
    <row r="579">
      <c r="A579" s="34"/>
    </row>
    <row r="580">
      <c r="A580" s="34"/>
    </row>
    <row r="581">
      <c r="A581" s="34"/>
    </row>
    <row r="582">
      <c r="A582" s="34"/>
    </row>
    <row r="583">
      <c r="A583" s="34"/>
    </row>
    <row r="584">
      <c r="A584" s="34"/>
    </row>
    <row r="585">
      <c r="A585" s="34"/>
    </row>
    <row r="586">
      <c r="A586" s="34"/>
    </row>
    <row r="587">
      <c r="A587" s="34"/>
    </row>
    <row r="588">
      <c r="A588" s="34"/>
    </row>
    <row r="589">
      <c r="A589" s="34"/>
    </row>
    <row r="590">
      <c r="A590" s="34"/>
    </row>
    <row r="591">
      <c r="A591" s="34"/>
    </row>
    <row r="592">
      <c r="A592" s="34"/>
    </row>
    <row r="593">
      <c r="A593" s="34"/>
    </row>
    <row r="594">
      <c r="A594" s="34"/>
    </row>
    <row r="595">
      <c r="A595" s="34"/>
    </row>
    <row r="596">
      <c r="A596" s="34"/>
    </row>
    <row r="597">
      <c r="A597" s="34"/>
    </row>
    <row r="598">
      <c r="A598" s="34"/>
    </row>
    <row r="599">
      <c r="A599" s="34"/>
    </row>
    <row r="600">
      <c r="A600" s="34"/>
    </row>
    <row r="601">
      <c r="A601" s="34"/>
    </row>
    <row r="602">
      <c r="A602" s="34"/>
    </row>
    <row r="603">
      <c r="A603" s="34"/>
    </row>
    <row r="604">
      <c r="A604" s="34"/>
    </row>
    <row r="605">
      <c r="A605" s="34"/>
    </row>
    <row r="606">
      <c r="A606" s="34"/>
    </row>
    <row r="607">
      <c r="A607" s="34"/>
    </row>
    <row r="608">
      <c r="A608" s="34"/>
    </row>
    <row r="609">
      <c r="A609" s="34"/>
    </row>
    <row r="610">
      <c r="A610" s="34"/>
    </row>
    <row r="611">
      <c r="A611" s="34"/>
    </row>
    <row r="612">
      <c r="A612" s="34"/>
    </row>
    <row r="613">
      <c r="A613" s="34"/>
    </row>
    <row r="614">
      <c r="A614" s="34"/>
    </row>
    <row r="615">
      <c r="A615" s="34"/>
    </row>
    <row r="616">
      <c r="A616" s="34"/>
    </row>
    <row r="617">
      <c r="A617" s="34"/>
    </row>
    <row r="618">
      <c r="A618" s="34"/>
    </row>
    <row r="619">
      <c r="A619" s="34"/>
    </row>
    <row r="620">
      <c r="A620" s="34"/>
    </row>
    <row r="621">
      <c r="A621" s="34"/>
    </row>
    <row r="622">
      <c r="A622" s="34"/>
    </row>
    <row r="623">
      <c r="A623" s="34"/>
    </row>
    <row r="624">
      <c r="A624" s="34"/>
    </row>
    <row r="625">
      <c r="A625" s="34"/>
    </row>
    <row r="626">
      <c r="A626" s="34"/>
    </row>
    <row r="627">
      <c r="A627" s="34"/>
    </row>
    <row r="628">
      <c r="A628" s="34"/>
    </row>
    <row r="629">
      <c r="A629" s="34"/>
    </row>
    <row r="630">
      <c r="A630" s="34"/>
    </row>
    <row r="631">
      <c r="A631" s="34"/>
    </row>
    <row r="632">
      <c r="A632" s="34"/>
    </row>
    <row r="633">
      <c r="A633" s="34"/>
    </row>
    <row r="634">
      <c r="A634" s="34"/>
    </row>
    <row r="635">
      <c r="A635" s="34"/>
    </row>
    <row r="636">
      <c r="A636" s="34"/>
    </row>
    <row r="637">
      <c r="A637" s="34"/>
    </row>
    <row r="638">
      <c r="A638" s="34"/>
    </row>
    <row r="639">
      <c r="A639" s="34"/>
    </row>
    <row r="640">
      <c r="A640" s="34"/>
    </row>
    <row r="641">
      <c r="A641" s="34"/>
    </row>
    <row r="642">
      <c r="A642" s="34"/>
    </row>
    <row r="643">
      <c r="A643" s="34"/>
    </row>
    <row r="644">
      <c r="A644" s="34"/>
    </row>
    <row r="645">
      <c r="A645" s="34"/>
    </row>
    <row r="646">
      <c r="A646" s="34"/>
    </row>
    <row r="647">
      <c r="A647" s="34"/>
    </row>
    <row r="648">
      <c r="A648" s="34"/>
    </row>
    <row r="649">
      <c r="A649" s="34"/>
    </row>
    <row r="650">
      <c r="A650" s="34"/>
    </row>
    <row r="651">
      <c r="A651" s="34"/>
    </row>
    <row r="652">
      <c r="A652" s="34"/>
    </row>
    <row r="653">
      <c r="A653" s="34"/>
    </row>
    <row r="654">
      <c r="A654" s="34"/>
    </row>
    <row r="655">
      <c r="A655" s="34"/>
    </row>
    <row r="656">
      <c r="A656" s="34"/>
    </row>
    <row r="657">
      <c r="A657" s="34"/>
    </row>
    <row r="658">
      <c r="A658" s="34"/>
    </row>
    <row r="659">
      <c r="A659" s="34"/>
    </row>
    <row r="660">
      <c r="A660" s="34"/>
    </row>
    <row r="661">
      <c r="A661" s="34"/>
    </row>
    <row r="662">
      <c r="A662" s="34"/>
    </row>
    <row r="663">
      <c r="A663" s="34"/>
    </row>
    <row r="664">
      <c r="A664" s="34"/>
    </row>
    <row r="665">
      <c r="A665" s="34"/>
    </row>
    <row r="666">
      <c r="A666" s="34"/>
    </row>
    <row r="667">
      <c r="A667" s="34"/>
    </row>
    <row r="668">
      <c r="A668" s="34"/>
    </row>
    <row r="669">
      <c r="A669" s="34"/>
    </row>
    <row r="670">
      <c r="A670" s="34"/>
    </row>
    <row r="671">
      <c r="A671" s="34"/>
    </row>
    <row r="672">
      <c r="A672" s="34"/>
    </row>
    <row r="673">
      <c r="A673" s="34"/>
    </row>
    <row r="674">
      <c r="A674" s="34"/>
    </row>
    <row r="675">
      <c r="A675" s="34"/>
    </row>
    <row r="676">
      <c r="A676" s="34"/>
    </row>
    <row r="677">
      <c r="A677" s="34"/>
    </row>
    <row r="678">
      <c r="A678" s="34"/>
    </row>
    <row r="679">
      <c r="A679" s="34"/>
    </row>
    <row r="680">
      <c r="A680" s="34"/>
    </row>
    <row r="681">
      <c r="A681" s="34"/>
    </row>
    <row r="682">
      <c r="A682" s="34"/>
    </row>
    <row r="683">
      <c r="A683" s="34"/>
    </row>
    <row r="684">
      <c r="A684" s="34"/>
    </row>
    <row r="685">
      <c r="A685" s="34"/>
    </row>
    <row r="686">
      <c r="A686" s="34"/>
    </row>
    <row r="687">
      <c r="A687" s="34"/>
    </row>
    <row r="688">
      <c r="A688" s="34"/>
    </row>
    <row r="689">
      <c r="A689" s="34"/>
    </row>
    <row r="690">
      <c r="A690" s="34"/>
    </row>
    <row r="691">
      <c r="A691" s="34"/>
    </row>
    <row r="692">
      <c r="A692" s="34"/>
    </row>
    <row r="693">
      <c r="A693" s="34"/>
    </row>
    <row r="694">
      <c r="A694" s="34"/>
    </row>
    <row r="695">
      <c r="A695" s="34"/>
    </row>
    <row r="696">
      <c r="A696" s="34"/>
    </row>
    <row r="697">
      <c r="A697" s="34"/>
    </row>
    <row r="698">
      <c r="A698" s="34"/>
    </row>
    <row r="699">
      <c r="A699" s="34"/>
    </row>
    <row r="700">
      <c r="A700" s="34"/>
    </row>
    <row r="701">
      <c r="A701" s="34"/>
    </row>
    <row r="702">
      <c r="A702" s="34"/>
    </row>
    <row r="703">
      <c r="A703" s="34"/>
    </row>
    <row r="704">
      <c r="A704" s="34"/>
    </row>
    <row r="705">
      <c r="A705" s="34"/>
    </row>
    <row r="706">
      <c r="A706" s="34"/>
    </row>
    <row r="707">
      <c r="A707" s="34"/>
    </row>
    <row r="708">
      <c r="A708" s="34"/>
    </row>
    <row r="709">
      <c r="A709" s="34"/>
    </row>
    <row r="710">
      <c r="A710" s="34"/>
    </row>
    <row r="711">
      <c r="A711" s="34"/>
    </row>
    <row r="712">
      <c r="A712" s="34"/>
    </row>
    <row r="713">
      <c r="A713" s="34"/>
    </row>
    <row r="714">
      <c r="A714" s="34"/>
    </row>
    <row r="715">
      <c r="A715" s="34"/>
    </row>
    <row r="716">
      <c r="A716" s="34"/>
    </row>
    <row r="717">
      <c r="A717" s="34"/>
    </row>
    <row r="718">
      <c r="A718" s="34"/>
    </row>
    <row r="719">
      <c r="A719" s="34"/>
    </row>
    <row r="720">
      <c r="A720" s="34"/>
    </row>
    <row r="721">
      <c r="A721" s="34"/>
    </row>
    <row r="722">
      <c r="A722" s="34"/>
    </row>
    <row r="723">
      <c r="A723" s="34"/>
    </row>
    <row r="724">
      <c r="A724" s="34"/>
    </row>
    <row r="725">
      <c r="A725" s="34"/>
    </row>
    <row r="726">
      <c r="A726" s="34"/>
    </row>
    <row r="727">
      <c r="A727" s="34"/>
    </row>
    <row r="728">
      <c r="A728" s="34"/>
    </row>
    <row r="729">
      <c r="A729" s="34"/>
    </row>
    <row r="730">
      <c r="A730" s="34"/>
    </row>
    <row r="731">
      <c r="A731" s="34"/>
    </row>
    <row r="732">
      <c r="A732" s="34"/>
    </row>
    <row r="733">
      <c r="A733" s="34"/>
    </row>
    <row r="734">
      <c r="A734" s="34"/>
    </row>
    <row r="735">
      <c r="A735" s="34"/>
    </row>
    <row r="736">
      <c r="A736" s="34"/>
    </row>
    <row r="737">
      <c r="A737" s="34"/>
    </row>
    <row r="738">
      <c r="A738" s="34"/>
    </row>
    <row r="739">
      <c r="A739" s="34"/>
    </row>
    <row r="740">
      <c r="A740" s="34"/>
    </row>
    <row r="741">
      <c r="A741" s="34"/>
    </row>
    <row r="742">
      <c r="A742" s="34"/>
    </row>
    <row r="743">
      <c r="A743" s="34"/>
    </row>
    <row r="744">
      <c r="A744" s="34"/>
    </row>
    <row r="745">
      <c r="A745" s="34"/>
    </row>
    <row r="746">
      <c r="A746" s="34"/>
    </row>
    <row r="747">
      <c r="A747" s="34"/>
    </row>
    <row r="748">
      <c r="A748" s="34"/>
    </row>
    <row r="749">
      <c r="A749" s="34"/>
    </row>
    <row r="750">
      <c r="A750" s="34"/>
    </row>
    <row r="751">
      <c r="A751" s="34"/>
    </row>
    <row r="752">
      <c r="A752" s="34"/>
    </row>
    <row r="753">
      <c r="A753" s="34"/>
    </row>
    <row r="754">
      <c r="A754" s="34"/>
    </row>
    <row r="755">
      <c r="A755" s="34"/>
    </row>
    <row r="756">
      <c r="A756" s="34"/>
    </row>
    <row r="757">
      <c r="A757" s="34"/>
    </row>
    <row r="758">
      <c r="A758" s="34"/>
    </row>
    <row r="759">
      <c r="A759" s="34"/>
    </row>
    <row r="760">
      <c r="A760" s="34"/>
    </row>
    <row r="761">
      <c r="A761" s="34"/>
    </row>
    <row r="762">
      <c r="A762" s="34"/>
    </row>
    <row r="763">
      <c r="A763" s="34"/>
    </row>
    <row r="764">
      <c r="A764" s="34"/>
    </row>
    <row r="765">
      <c r="A765" s="34"/>
    </row>
    <row r="766">
      <c r="A766" s="34"/>
    </row>
    <row r="767">
      <c r="A767" s="34"/>
    </row>
    <row r="768">
      <c r="A768" s="34"/>
    </row>
    <row r="769">
      <c r="A769" s="34"/>
    </row>
    <row r="770">
      <c r="A770" s="34"/>
    </row>
    <row r="771">
      <c r="A771" s="34"/>
    </row>
    <row r="772">
      <c r="A772" s="34"/>
    </row>
    <row r="773">
      <c r="A773" s="34"/>
    </row>
    <row r="774">
      <c r="A774" s="34"/>
    </row>
    <row r="775">
      <c r="A775" s="34"/>
    </row>
    <row r="776">
      <c r="A776" s="34"/>
    </row>
    <row r="777">
      <c r="A777" s="34"/>
    </row>
    <row r="778">
      <c r="A778" s="34"/>
    </row>
    <row r="779">
      <c r="A779" s="34"/>
    </row>
    <row r="780">
      <c r="A780" s="34"/>
    </row>
    <row r="781">
      <c r="A781" s="34"/>
    </row>
    <row r="782">
      <c r="A782" s="34"/>
    </row>
    <row r="783">
      <c r="A783" s="34"/>
    </row>
    <row r="784">
      <c r="A784" s="34"/>
    </row>
    <row r="785">
      <c r="A785" s="34"/>
    </row>
    <row r="786">
      <c r="A786" s="34"/>
    </row>
    <row r="787">
      <c r="A787" s="34"/>
    </row>
    <row r="788">
      <c r="A788" s="34"/>
    </row>
    <row r="789">
      <c r="A789" s="34"/>
    </row>
    <row r="790">
      <c r="A790" s="34"/>
    </row>
    <row r="791">
      <c r="A791" s="34"/>
    </row>
    <row r="792">
      <c r="A792" s="34"/>
    </row>
    <row r="793">
      <c r="A793" s="34"/>
    </row>
    <row r="794">
      <c r="A794" s="34"/>
    </row>
    <row r="795">
      <c r="A795" s="34"/>
    </row>
    <row r="796">
      <c r="A796" s="34"/>
    </row>
    <row r="797">
      <c r="A797" s="34"/>
    </row>
    <row r="798">
      <c r="A798" s="34"/>
    </row>
    <row r="799">
      <c r="A799" s="34"/>
    </row>
    <row r="800">
      <c r="A800" s="34"/>
    </row>
    <row r="801">
      <c r="A801" s="34"/>
    </row>
    <row r="802">
      <c r="A802" s="34"/>
    </row>
    <row r="803">
      <c r="A803" s="34"/>
    </row>
    <row r="804">
      <c r="A804" s="34"/>
    </row>
    <row r="805">
      <c r="A805" s="34"/>
    </row>
    <row r="806">
      <c r="A806" s="34"/>
    </row>
    <row r="807">
      <c r="A807" s="34"/>
    </row>
    <row r="808">
      <c r="A808" s="34"/>
    </row>
    <row r="809">
      <c r="A809" s="34"/>
    </row>
    <row r="810">
      <c r="A810" s="34"/>
    </row>
    <row r="811">
      <c r="A811" s="34"/>
    </row>
    <row r="812">
      <c r="A812" s="34"/>
    </row>
    <row r="813">
      <c r="A813" s="34"/>
    </row>
    <row r="814">
      <c r="A814" s="34"/>
    </row>
    <row r="815">
      <c r="A815" s="34"/>
    </row>
    <row r="816">
      <c r="A816" s="34"/>
    </row>
    <row r="817">
      <c r="A817" s="34"/>
    </row>
    <row r="818">
      <c r="A818" s="34"/>
    </row>
    <row r="819">
      <c r="A819" s="34"/>
    </row>
    <row r="820">
      <c r="A820" s="34"/>
    </row>
    <row r="821">
      <c r="A821" s="34"/>
    </row>
    <row r="822">
      <c r="A822" s="34"/>
    </row>
    <row r="823">
      <c r="A823" s="34"/>
    </row>
    <row r="824">
      <c r="A824" s="34"/>
    </row>
    <row r="825">
      <c r="A825" s="34"/>
    </row>
    <row r="826">
      <c r="A826" s="34"/>
    </row>
    <row r="827">
      <c r="A827" s="34"/>
    </row>
    <row r="828">
      <c r="A828" s="34"/>
    </row>
    <row r="829">
      <c r="A829" s="34"/>
    </row>
    <row r="830">
      <c r="A830" s="34"/>
    </row>
    <row r="831">
      <c r="A831" s="34"/>
    </row>
    <row r="832">
      <c r="A832" s="34"/>
    </row>
    <row r="833">
      <c r="A833" s="34"/>
    </row>
    <row r="834">
      <c r="A834" s="34"/>
    </row>
    <row r="835">
      <c r="A835" s="34"/>
    </row>
    <row r="836">
      <c r="A836" s="34"/>
    </row>
    <row r="837">
      <c r="A837" s="34"/>
    </row>
    <row r="838">
      <c r="A838" s="34"/>
    </row>
    <row r="839">
      <c r="A839" s="34"/>
    </row>
    <row r="840">
      <c r="A840" s="34"/>
    </row>
    <row r="841">
      <c r="A841" s="34"/>
    </row>
    <row r="842">
      <c r="A842" s="34"/>
    </row>
    <row r="843">
      <c r="A843" s="34"/>
    </row>
    <row r="844">
      <c r="A844" s="34"/>
    </row>
    <row r="845">
      <c r="A845" s="34"/>
    </row>
    <row r="846">
      <c r="A846" s="34"/>
    </row>
    <row r="847">
      <c r="A847" s="34"/>
    </row>
    <row r="848">
      <c r="A848" s="34"/>
    </row>
    <row r="849">
      <c r="A849" s="34"/>
    </row>
    <row r="850">
      <c r="A850" s="34"/>
    </row>
    <row r="851">
      <c r="A851" s="34"/>
    </row>
    <row r="852">
      <c r="A852" s="34"/>
    </row>
    <row r="853">
      <c r="A853" s="34"/>
    </row>
    <row r="854">
      <c r="A854" s="34"/>
    </row>
    <row r="855">
      <c r="A855" s="34"/>
    </row>
    <row r="856">
      <c r="A856" s="34"/>
    </row>
    <row r="857">
      <c r="A857" s="34"/>
    </row>
    <row r="858">
      <c r="A858" s="34"/>
    </row>
    <row r="859">
      <c r="A859" s="34"/>
    </row>
    <row r="860">
      <c r="A860" s="34"/>
    </row>
    <row r="861">
      <c r="A861" s="34"/>
    </row>
    <row r="862">
      <c r="A862" s="34"/>
    </row>
    <row r="863">
      <c r="A863" s="34"/>
    </row>
    <row r="864">
      <c r="A864" s="34"/>
    </row>
    <row r="865">
      <c r="A865" s="34"/>
    </row>
    <row r="866">
      <c r="A866" s="34"/>
    </row>
    <row r="867">
      <c r="A867" s="34"/>
    </row>
    <row r="868">
      <c r="A868" s="34"/>
    </row>
    <row r="869">
      <c r="A869" s="34"/>
    </row>
    <row r="870">
      <c r="A870" s="34"/>
    </row>
    <row r="871">
      <c r="A871" s="34"/>
    </row>
    <row r="872">
      <c r="A872" s="34"/>
    </row>
    <row r="873">
      <c r="A873" s="34"/>
    </row>
    <row r="874">
      <c r="A874" s="34"/>
    </row>
    <row r="875">
      <c r="A875" s="34"/>
    </row>
    <row r="876">
      <c r="A876" s="34"/>
    </row>
    <row r="877">
      <c r="A877" s="34"/>
    </row>
    <row r="878">
      <c r="A878" s="34"/>
    </row>
    <row r="879">
      <c r="A879" s="34"/>
    </row>
    <row r="880">
      <c r="A880" s="34"/>
    </row>
    <row r="881">
      <c r="A881" s="34"/>
    </row>
    <row r="882">
      <c r="A882" s="34"/>
    </row>
    <row r="883">
      <c r="A883" s="34"/>
    </row>
    <row r="884">
      <c r="A884" s="34"/>
    </row>
    <row r="885">
      <c r="A885" s="34"/>
    </row>
    <row r="886">
      <c r="A886" s="34"/>
    </row>
    <row r="887">
      <c r="A887" s="34"/>
    </row>
    <row r="888">
      <c r="A888" s="34"/>
    </row>
    <row r="889">
      <c r="A889" s="34"/>
    </row>
    <row r="890">
      <c r="A890" s="34"/>
    </row>
    <row r="891">
      <c r="A891" s="34"/>
    </row>
    <row r="892">
      <c r="A892" s="34"/>
    </row>
    <row r="893">
      <c r="A893" s="34"/>
    </row>
    <row r="894">
      <c r="A894" s="34"/>
    </row>
    <row r="895">
      <c r="A895" s="34"/>
    </row>
    <row r="896">
      <c r="A896" s="34"/>
    </row>
    <row r="897">
      <c r="A897" s="34"/>
    </row>
    <row r="898">
      <c r="A898" s="34"/>
    </row>
    <row r="899">
      <c r="A899" s="34"/>
    </row>
    <row r="900">
      <c r="A900" s="34"/>
    </row>
    <row r="901">
      <c r="A901" s="34"/>
    </row>
    <row r="902">
      <c r="A902" s="34"/>
    </row>
    <row r="903">
      <c r="A903" s="34"/>
    </row>
    <row r="904">
      <c r="A904" s="34"/>
    </row>
    <row r="905">
      <c r="A905" s="34"/>
    </row>
    <row r="906">
      <c r="A906" s="34"/>
    </row>
    <row r="907">
      <c r="A907" s="34"/>
    </row>
    <row r="908">
      <c r="A908" s="34"/>
    </row>
    <row r="909">
      <c r="A909" s="34"/>
    </row>
    <row r="910">
      <c r="A910" s="34"/>
    </row>
    <row r="911">
      <c r="A911" s="34"/>
    </row>
    <row r="912">
      <c r="A912" s="34"/>
    </row>
    <row r="913">
      <c r="A913" s="34"/>
    </row>
    <row r="914">
      <c r="A914" s="34"/>
    </row>
    <row r="915">
      <c r="A915" s="34"/>
    </row>
    <row r="916">
      <c r="A916" s="34"/>
    </row>
    <row r="917">
      <c r="A917" s="34"/>
    </row>
    <row r="918">
      <c r="A918" s="34"/>
    </row>
    <row r="919">
      <c r="A919" s="34"/>
    </row>
    <row r="920">
      <c r="A920" s="34"/>
    </row>
    <row r="921">
      <c r="A921" s="34"/>
    </row>
    <row r="922">
      <c r="A922" s="34"/>
    </row>
    <row r="923">
      <c r="A923" s="34"/>
    </row>
    <row r="924">
      <c r="A924" s="34"/>
    </row>
    <row r="925">
      <c r="A925" s="34"/>
    </row>
    <row r="926">
      <c r="A926" s="34"/>
    </row>
    <row r="927">
      <c r="A927" s="34"/>
    </row>
    <row r="928">
      <c r="A928" s="34"/>
    </row>
    <row r="929">
      <c r="A929" s="34"/>
    </row>
    <row r="930">
      <c r="A930" s="34"/>
    </row>
    <row r="931">
      <c r="A931" s="34"/>
    </row>
    <row r="932">
      <c r="A932" s="34"/>
    </row>
    <row r="933">
      <c r="A933" s="34"/>
    </row>
    <row r="934">
      <c r="A934" s="34"/>
    </row>
    <row r="935">
      <c r="A935" s="34"/>
    </row>
    <row r="936">
      <c r="A936" s="34"/>
    </row>
    <row r="937">
      <c r="A937" s="34"/>
    </row>
    <row r="938">
      <c r="A938" s="34"/>
    </row>
    <row r="939">
      <c r="A939" s="34"/>
    </row>
    <row r="940">
      <c r="A940" s="34"/>
    </row>
    <row r="941">
      <c r="A941" s="34"/>
    </row>
    <row r="942">
      <c r="A942" s="34"/>
    </row>
    <row r="943">
      <c r="A943" s="34"/>
    </row>
    <row r="944">
      <c r="A944" s="34"/>
    </row>
    <row r="945">
      <c r="A945" s="34"/>
    </row>
    <row r="946">
      <c r="A946" s="34"/>
    </row>
    <row r="947">
      <c r="A947" s="34"/>
    </row>
    <row r="948">
      <c r="A948" s="34"/>
    </row>
    <row r="949">
      <c r="A949" s="34"/>
    </row>
    <row r="950">
      <c r="A950" s="34"/>
    </row>
    <row r="951">
      <c r="A951" s="34"/>
    </row>
    <row r="952">
      <c r="A952" s="34"/>
    </row>
    <row r="953">
      <c r="A953" s="34"/>
    </row>
    <row r="954">
      <c r="A954" s="34"/>
    </row>
    <row r="955">
      <c r="A955" s="34"/>
    </row>
    <row r="956">
      <c r="A956" s="34"/>
    </row>
    <row r="957">
      <c r="A957" s="34"/>
    </row>
    <row r="958">
      <c r="A958" s="34"/>
    </row>
    <row r="959">
      <c r="A959" s="34"/>
    </row>
    <row r="960">
      <c r="A960" s="34"/>
    </row>
    <row r="961">
      <c r="A961" s="34"/>
    </row>
    <row r="962">
      <c r="A962" s="34"/>
    </row>
    <row r="963">
      <c r="A963" s="34"/>
    </row>
    <row r="964">
      <c r="A964" s="34"/>
    </row>
    <row r="965">
      <c r="A965" s="34"/>
    </row>
    <row r="966">
      <c r="A966" s="34"/>
    </row>
    <row r="967">
      <c r="A967" s="34"/>
    </row>
    <row r="968">
      <c r="A968" s="34"/>
    </row>
    <row r="969">
      <c r="A969" s="34"/>
    </row>
    <row r="970">
      <c r="A970" s="34"/>
    </row>
    <row r="971">
      <c r="A971" s="34"/>
    </row>
    <row r="972">
      <c r="A972" s="34"/>
    </row>
    <row r="973">
      <c r="A973" s="34"/>
    </row>
    <row r="974">
      <c r="A974" s="34"/>
    </row>
    <row r="975">
      <c r="A975" s="34"/>
    </row>
    <row r="976">
      <c r="A976" s="34"/>
    </row>
    <row r="977">
      <c r="A977" s="34"/>
    </row>
    <row r="978">
      <c r="A978" s="34"/>
    </row>
    <row r="979">
      <c r="A979" s="34"/>
    </row>
    <row r="980">
      <c r="A980" s="34"/>
    </row>
    <row r="981">
      <c r="A981" s="34"/>
    </row>
    <row r="982">
      <c r="A982" s="34"/>
    </row>
    <row r="983">
      <c r="A983" s="34"/>
    </row>
    <row r="984">
      <c r="A984" s="34"/>
    </row>
    <row r="985">
      <c r="A985" s="34"/>
    </row>
    <row r="986">
      <c r="A986" s="34"/>
    </row>
    <row r="987">
      <c r="A987" s="34"/>
    </row>
    <row r="988">
      <c r="A988" s="34"/>
    </row>
    <row r="989">
      <c r="A989" s="34"/>
    </row>
    <row r="990">
      <c r="A990" s="34"/>
    </row>
    <row r="991">
      <c r="A991" s="34"/>
    </row>
    <row r="992">
      <c r="A992" s="34"/>
    </row>
    <row r="993">
      <c r="A993" s="34"/>
    </row>
    <row r="994">
      <c r="A994" s="34"/>
    </row>
    <row r="995">
      <c r="A995" s="34"/>
    </row>
    <row r="996">
      <c r="A996" s="34"/>
    </row>
    <row r="997">
      <c r="A997" s="34"/>
    </row>
    <row r="998">
      <c r="A998" s="34"/>
    </row>
    <row r="999">
      <c r="A999" s="34"/>
    </row>
    <row r="1000">
      <c r="A1000" s="34"/>
    </row>
    <row r="1001">
      <c r="A1001" s="34"/>
    </row>
    <row r="1002">
      <c r="A1002" s="34"/>
    </row>
    <row r="1003">
      <c r="A1003" s="34"/>
    </row>
    <row r="1004">
      <c r="A1004" s="34"/>
    </row>
    <row r="1005">
      <c r="A1005" s="34"/>
    </row>
    <row r="1006">
      <c r="A1006" s="34"/>
    </row>
  </sheetData>
  <mergeCells count="4">
    <mergeCell ref="A32:B32"/>
    <mergeCell ref="A33:B33"/>
    <mergeCell ref="A34:B34"/>
    <mergeCell ref="A37:B37"/>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4.38"/>
    <col customWidth="1" min="2" max="2" width="17.13"/>
    <col customWidth="1" min="3" max="5" width="19.5"/>
    <col customWidth="1" min="6" max="6" width="16.75"/>
    <col customWidth="1" min="7" max="7" width="17.63"/>
  </cols>
  <sheetData>
    <row r="1" ht="24.0" customHeight="1">
      <c r="A1" s="45" t="s">
        <v>4373</v>
      </c>
      <c r="H1" s="46"/>
      <c r="I1" s="46"/>
      <c r="J1" s="46"/>
      <c r="K1" s="46"/>
      <c r="L1" s="46"/>
      <c r="M1" s="46"/>
      <c r="N1" s="46"/>
      <c r="O1" s="46"/>
      <c r="P1" s="46"/>
      <c r="Q1" s="46"/>
      <c r="R1" s="46"/>
      <c r="S1" s="46"/>
      <c r="T1" s="46"/>
      <c r="U1" s="46"/>
      <c r="V1" s="46"/>
      <c r="W1" s="46"/>
      <c r="X1" s="46"/>
      <c r="Y1" s="46"/>
      <c r="Z1" s="46"/>
    </row>
    <row r="2">
      <c r="A2" s="47"/>
      <c r="B2" s="47" t="s">
        <v>4374</v>
      </c>
      <c r="C2" s="190">
        <v>44986.0</v>
      </c>
      <c r="D2" s="47" t="s">
        <v>4375</v>
      </c>
      <c r="E2" s="190">
        <v>45016.0</v>
      </c>
      <c r="F2" s="50"/>
      <c r="G2" s="50"/>
      <c r="H2" s="46"/>
      <c r="I2" s="46"/>
      <c r="J2" s="46"/>
      <c r="K2" s="46"/>
      <c r="L2" s="46"/>
      <c r="M2" s="46"/>
      <c r="N2" s="46"/>
      <c r="O2" s="46"/>
      <c r="P2" s="46"/>
      <c r="Q2" s="46"/>
      <c r="R2" s="46"/>
      <c r="S2" s="46"/>
      <c r="T2" s="46"/>
      <c r="U2" s="46"/>
      <c r="V2" s="46"/>
      <c r="W2" s="46"/>
      <c r="X2" s="46"/>
      <c r="Y2" s="46"/>
      <c r="Z2" s="46"/>
    </row>
    <row r="3">
      <c r="A3" s="47"/>
      <c r="B3" s="51"/>
      <c r="C3" s="52"/>
      <c r="D3" s="46"/>
      <c r="E3" s="47"/>
      <c r="F3" s="50"/>
      <c r="G3" s="50"/>
      <c r="H3" s="46"/>
      <c r="I3" s="46"/>
      <c r="J3" s="46"/>
      <c r="K3" s="46"/>
      <c r="L3" s="46"/>
      <c r="M3" s="46"/>
      <c r="N3" s="46"/>
      <c r="O3" s="46"/>
      <c r="P3" s="46"/>
      <c r="Q3" s="46"/>
      <c r="R3" s="46"/>
      <c r="S3" s="46"/>
      <c r="T3" s="46"/>
      <c r="U3" s="46"/>
      <c r="V3" s="46"/>
      <c r="W3" s="46"/>
      <c r="X3" s="46"/>
      <c r="Y3" s="46"/>
      <c r="Z3" s="46"/>
    </row>
    <row r="4" ht="32.25" customHeight="1">
      <c r="A4" s="53" t="s">
        <v>4327</v>
      </c>
      <c r="B4" s="53" t="s">
        <v>5</v>
      </c>
      <c r="C4" s="54" t="s">
        <v>4328</v>
      </c>
      <c r="D4" s="53" t="s">
        <v>4329</v>
      </c>
      <c r="E4" s="53" t="s">
        <v>4330</v>
      </c>
      <c r="F4" s="53" t="s">
        <v>4331</v>
      </c>
      <c r="G4" s="53" t="s">
        <v>4376</v>
      </c>
      <c r="H4" s="56"/>
      <c r="I4" s="56"/>
      <c r="J4" s="56"/>
      <c r="K4" s="56"/>
      <c r="L4" s="56"/>
      <c r="M4" s="56"/>
      <c r="N4" s="56"/>
      <c r="O4" s="56"/>
      <c r="P4" s="56"/>
      <c r="Q4" s="56"/>
      <c r="R4" s="56"/>
      <c r="S4" s="56"/>
      <c r="T4" s="56"/>
      <c r="U4" s="56"/>
      <c r="V4" s="56"/>
      <c r="W4" s="56"/>
      <c r="X4" s="56"/>
      <c r="Y4" s="56"/>
      <c r="Z4" s="56"/>
    </row>
    <row r="5" ht="19.5" customHeight="1">
      <c r="A5" s="57">
        <v>1.0</v>
      </c>
      <c r="B5" s="191" t="s">
        <v>4377</v>
      </c>
      <c r="C5" s="84" t="str">
        <f t="shared" ref="C5:C28" si="1">sumifs('DATA MENTAH1'!$C$2:$C$1142,'DATA MENTAH1'!$B$2:$B$1142,"&gt;="&amp;$C$2,'DATA MENTAH1'!$B$2:$B$1142,"&lt;="&amp;$E$2,'DATA MENTAH1'!$E$2:$E$1142,B5)</f>
        <v>#N/A</v>
      </c>
      <c r="D5" s="192">
        <v>0.25</v>
      </c>
      <c r="E5" s="61">
        <f t="shared" ref="E5:E28" si="2">IFERROR(C5/D5,0)</f>
        <v>0</v>
      </c>
      <c r="F5" s="193">
        <f t="shared" ref="F5:F28" si="3">COUNTIFS('DATA MENTAH1'!$E$2:$E$1118,B5,'DATA MENTAH1'!$B$2:$B$1118,"&gt;="&amp;$C$2,'DATA MENTAH1'!$B$2:$B$1118,"&lt;="&amp;$E$2)</f>
        <v>0</v>
      </c>
      <c r="G5" s="84">
        <f t="shared" ref="G5:G28" si="4">IFERROR(C5/F5,0)</f>
        <v>0</v>
      </c>
      <c r="H5" s="46"/>
      <c r="I5" s="46"/>
      <c r="J5" s="46"/>
      <c r="K5" s="46"/>
      <c r="L5" s="46"/>
      <c r="M5" s="46"/>
      <c r="N5" s="46"/>
      <c r="O5" s="46"/>
      <c r="P5" s="46"/>
      <c r="Q5" s="46"/>
      <c r="R5" s="46"/>
      <c r="S5" s="46"/>
      <c r="T5" s="46"/>
      <c r="U5" s="46"/>
      <c r="V5" s="46"/>
      <c r="W5" s="46"/>
      <c r="X5" s="46"/>
      <c r="Y5" s="46"/>
      <c r="Z5" s="46"/>
    </row>
    <row r="6" ht="19.5" customHeight="1">
      <c r="A6" s="57">
        <v>2.0</v>
      </c>
      <c r="B6" s="191" t="s">
        <v>4378</v>
      </c>
      <c r="C6" s="84" t="str">
        <f t="shared" si="1"/>
        <v>#N/A</v>
      </c>
      <c r="D6" s="192">
        <v>0.25</v>
      </c>
      <c r="E6" s="61">
        <f t="shared" si="2"/>
        <v>0</v>
      </c>
      <c r="F6" s="193">
        <f t="shared" si="3"/>
        <v>0</v>
      </c>
      <c r="G6" s="84">
        <f t="shared" si="4"/>
        <v>0</v>
      </c>
      <c r="H6" s="46"/>
      <c r="I6" s="46"/>
      <c r="J6" s="46"/>
      <c r="K6" s="46"/>
      <c r="L6" s="46"/>
      <c r="M6" s="46"/>
      <c r="N6" s="46"/>
      <c r="O6" s="46"/>
      <c r="P6" s="46"/>
      <c r="Q6" s="46"/>
      <c r="R6" s="46"/>
      <c r="S6" s="46"/>
      <c r="T6" s="46"/>
      <c r="U6" s="46"/>
      <c r="V6" s="46"/>
      <c r="W6" s="46"/>
      <c r="X6" s="46"/>
      <c r="Y6" s="46"/>
      <c r="Z6" s="46"/>
    </row>
    <row r="7" ht="19.5" customHeight="1">
      <c r="A7" s="57">
        <v>3.0</v>
      </c>
      <c r="B7" s="191" t="s">
        <v>4379</v>
      </c>
      <c r="C7" s="84" t="str">
        <f t="shared" si="1"/>
        <v>#N/A</v>
      </c>
      <c r="D7" s="192">
        <v>0.25</v>
      </c>
      <c r="E7" s="61">
        <f t="shared" si="2"/>
        <v>0</v>
      </c>
      <c r="F7" s="193">
        <f t="shared" si="3"/>
        <v>0</v>
      </c>
      <c r="G7" s="84">
        <f t="shared" si="4"/>
        <v>0</v>
      </c>
      <c r="H7" s="46"/>
      <c r="I7" s="46"/>
      <c r="J7" s="46"/>
      <c r="K7" s="46"/>
      <c r="L7" s="46"/>
      <c r="M7" s="46"/>
      <c r="N7" s="46"/>
      <c r="O7" s="46"/>
      <c r="P7" s="46"/>
      <c r="Q7" s="46"/>
      <c r="R7" s="46"/>
      <c r="S7" s="46"/>
      <c r="T7" s="46"/>
      <c r="U7" s="46"/>
      <c r="V7" s="46"/>
      <c r="W7" s="46"/>
      <c r="X7" s="46"/>
      <c r="Y7" s="46"/>
      <c r="Z7" s="46"/>
    </row>
    <row r="8" ht="19.5" customHeight="1">
      <c r="A8" s="57">
        <v>4.0</v>
      </c>
      <c r="B8" s="191" t="s">
        <v>4380</v>
      </c>
      <c r="C8" s="84" t="str">
        <f t="shared" si="1"/>
        <v>#N/A</v>
      </c>
      <c r="D8" s="192">
        <v>0.25</v>
      </c>
      <c r="E8" s="61">
        <f t="shared" si="2"/>
        <v>0</v>
      </c>
      <c r="F8" s="193">
        <f t="shared" si="3"/>
        <v>0</v>
      </c>
      <c r="G8" s="84">
        <f t="shared" si="4"/>
        <v>0</v>
      </c>
      <c r="H8" s="46"/>
      <c r="I8" s="46"/>
      <c r="J8" s="46"/>
      <c r="K8" s="46"/>
      <c r="L8" s="46"/>
      <c r="M8" s="46"/>
      <c r="N8" s="46"/>
      <c r="O8" s="46"/>
      <c r="P8" s="46"/>
      <c r="Q8" s="46"/>
      <c r="R8" s="46"/>
      <c r="S8" s="46"/>
      <c r="T8" s="46"/>
      <c r="U8" s="46"/>
      <c r="V8" s="46"/>
      <c r="W8" s="46"/>
      <c r="X8" s="46"/>
      <c r="Y8" s="46"/>
      <c r="Z8" s="46"/>
    </row>
    <row r="9" ht="19.5" customHeight="1">
      <c r="A9" s="57">
        <v>5.0</v>
      </c>
      <c r="B9" s="191" t="s">
        <v>4381</v>
      </c>
      <c r="C9" s="84" t="str">
        <f t="shared" si="1"/>
        <v>#N/A</v>
      </c>
      <c r="D9" s="192">
        <v>0.25</v>
      </c>
      <c r="E9" s="61">
        <f t="shared" si="2"/>
        <v>0</v>
      </c>
      <c r="F9" s="193">
        <f t="shared" si="3"/>
        <v>0</v>
      </c>
      <c r="G9" s="84">
        <f t="shared" si="4"/>
        <v>0</v>
      </c>
      <c r="H9" s="46"/>
      <c r="I9" s="46"/>
      <c r="J9" s="46"/>
      <c r="K9" s="46"/>
      <c r="L9" s="46"/>
      <c r="M9" s="46"/>
      <c r="N9" s="46"/>
      <c r="O9" s="46"/>
      <c r="P9" s="46"/>
      <c r="Q9" s="46"/>
      <c r="R9" s="46"/>
      <c r="S9" s="46"/>
      <c r="T9" s="46"/>
      <c r="U9" s="46"/>
      <c r="V9" s="46"/>
      <c r="W9" s="46"/>
      <c r="X9" s="46"/>
      <c r="Y9" s="46"/>
      <c r="Z9" s="46"/>
    </row>
    <row r="10" ht="19.5" customHeight="1">
      <c r="A10" s="57">
        <v>6.0</v>
      </c>
      <c r="B10" s="191" t="s">
        <v>4382</v>
      </c>
      <c r="C10" s="84" t="str">
        <f t="shared" si="1"/>
        <v>#N/A</v>
      </c>
      <c r="D10" s="192">
        <v>0.25</v>
      </c>
      <c r="E10" s="61">
        <f t="shared" si="2"/>
        <v>0</v>
      </c>
      <c r="F10" s="193">
        <f t="shared" si="3"/>
        <v>0</v>
      </c>
      <c r="G10" s="84">
        <f t="shared" si="4"/>
        <v>0</v>
      </c>
      <c r="H10" s="46"/>
      <c r="I10" s="46"/>
      <c r="J10" s="46"/>
      <c r="K10" s="46"/>
      <c r="L10" s="46"/>
      <c r="M10" s="46"/>
      <c r="N10" s="46"/>
      <c r="O10" s="46"/>
      <c r="P10" s="46"/>
      <c r="Q10" s="46"/>
      <c r="R10" s="46"/>
      <c r="S10" s="46"/>
      <c r="T10" s="46"/>
      <c r="U10" s="46"/>
      <c r="V10" s="46"/>
      <c r="W10" s="46"/>
      <c r="X10" s="46"/>
      <c r="Y10" s="46"/>
      <c r="Z10" s="46"/>
    </row>
    <row r="11" ht="19.5" customHeight="1">
      <c r="A11" s="57">
        <v>7.0</v>
      </c>
      <c r="B11" s="191" t="s">
        <v>4383</v>
      </c>
      <c r="C11" s="84" t="str">
        <f t="shared" si="1"/>
        <v>#N/A</v>
      </c>
      <c r="D11" s="192">
        <v>0.125</v>
      </c>
      <c r="E11" s="61">
        <f t="shared" si="2"/>
        <v>0</v>
      </c>
      <c r="F11" s="193">
        <f t="shared" si="3"/>
        <v>0</v>
      </c>
      <c r="G11" s="84">
        <f t="shared" si="4"/>
        <v>0</v>
      </c>
      <c r="H11" s="46"/>
      <c r="I11" s="46"/>
      <c r="J11" s="46"/>
      <c r="K11" s="46"/>
      <c r="L11" s="46"/>
      <c r="M11" s="46"/>
      <c r="N11" s="46"/>
      <c r="O11" s="46"/>
      <c r="P11" s="46"/>
      <c r="Q11" s="46"/>
      <c r="R11" s="46"/>
      <c r="S11" s="46"/>
      <c r="T11" s="46"/>
      <c r="U11" s="46"/>
      <c r="V11" s="46"/>
      <c r="W11" s="46"/>
      <c r="X11" s="46"/>
      <c r="Y11" s="46"/>
      <c r="Z11" s="46"/>
    </row>
    <row r="12" ht="19.5" customHeight="1">
      <c r="A12" s="57">
        <v>8.0</v>
      </c>
      <c r="B12" s="191" t="s">
        <v>4384</v>
      </c>
      <c r="C12" s="84" t="str">
        <f t="shared" si="1"/>
        <v>#N/A</v>
      </c>
      <c r="D12" s="192">
        <v>0.25</v>
      </c>
      <c r="E12" s="61">
        <f t="shared" si="2"/>
        <v>0</v>
      </c>
      <c r="F12" s="193">
        <f t="shared" si="3"/>
        <v>0</v>
      </c>
      <c r="G12" s="84">
        <f t="shared" si="4"/>
        <v>0</v>
      </c>
      <c r="H12" s="46"/>
      <c r="I12" s="46"/>
      <c r="J12" s="46"/>
      <c r="K12" s="46"/>
      <c r="L12" s="46"/>
      <c r="M12" s="46"/>
      <c r="N12" s="46"/>
      <c r="O12" s="46"/>
      <c r="P12" s="46"/>
      <c r="Q12" s="46"/>
      <c r="R12" s="46"/>
      <c r="S12" s="46"/>
      <c r="T12" s="46"/>
      <c r="U12" s="46"/>
      <c r="V12" s="46"/>
      <c r="W12" s="46"/>
      <c r="X12" s="46"/>
      <c r="Y12" s="46"/>
      <c r="Z12" s="46"/>
    </row>
    <row r="13" ht="19.5" customHeight="1">
      <c r="A13" s="57">
        <v>9.0</v>
      </c>
      <c r="B13" s="191" t="s">
        <v>4385</v>
      </c>
      <c r="C13" s="84" t="str">
        <f t="shared" si="1"/>
        <v>#N/A</v>
      </c>
      <c r="D13" s="192">
        <v>0.08333333333333333</v>
      </c>
      <c r="E13" s="61">
        <f t="shared" si="2"/>
        <v>0</v>
      </c>
      <c r="F13" s="193">
        <f t="shared" si="3"/>
        <v>0</v>
      </c>
      <c r="G13" s="84">
        <f t="shared" si="4"/>
        <v>0</v>
      </c>
      <c r="H13" s="46"/>
      <c r="I13" s="46"/>
      <c r="J13" s="46"/>
      <c r="K13" s="46"/>
      <c r="L13" s="46"/>
      <c r="M13" s="46"/>
      <c r="N13" s="46"/>
      <c r="O13" s="46"/>
      <c r="P13" s="46"/>
      <c r="Q13" s="46"/>
      <c r="R13" s="46"/>
      <c r="S13" s="46"/>
      <c r="T13" s="46"/>
      <c r="U13" s="46"/>
      <c r="V13" s="46"/>
      <c r="W13" s="46"/>
      <c r="X13" s="46"/>
      <c r="Y13" s="46"/>
      <c r="Z13" s="46"/>
    </row>
    <row r="14" ht="19.5" customHeight="1">
      <c r="A14" s="57">
        <v>10.0</v>
      </c>
      <c r="B14" s="191" t="s">
        <v>4386</v>
      </c>
      <c r="C14" s="84" t="str">
        <f t="shared" si="1"/>
        <v>#N/A</v>
      </c>
      <c r="D14" s="192">
        <v>0.25</v>
      </c>
      <c r="E14" s="61">
        <f t="shared" si="2"/>
        <v>0</v>
      </c>
      <c r="F14" s="193">
        <f t="shared" si="3"/>
        <v>0</v>
      </c>
      <c r="G14" s="84">
        <f t="shared" si="4"/>
        <v>0</v>
      </c>
      <c r="H14" s="46"/>
      <c r="I14" s="46"/>
      <c r="J14" s="46"/>
      <c r="K14" s="46"/>
      <c r="L14" s="46"/>
      <c r="M14" s="46"/>
      <c r="N14" s="46"/>
      <c r="O14" s="46"/>
      <c r="P14" s="46"/>
      <c r="Q14" s="46"/>
      <c r="R14" s="46"/>
      <c r="S14" s="46"/>
      <c r="T14" s="46"/>
      <c r="U14" s="46"/>
      <c r="V14" s="46"/>
      <c r="W14" s="46"/>
      <c r="X14" s="46"/>
      <c r="Y14" s="46"/>
      <c r="Z14" s="46"/>
    </row>
    <row r="15" ht="19.5" customHeight="1">
      <c r="A15" s="57">
        <v>11.0</v>
      </c>
      <c r="B15" s="191" t="s">
        <v>4387</v>
      </c>
      <c r="C15" s="84" t="str">
        <f t="shared" si="1"/>
        <v>#N/A</v>
      </c>
      <c r="D15" s="192">
        <v>0.25</v>
      </c>
      <c r="E15" s="61">
        <f t="shared" si="2"/>
        <v>0</v>
      </c>
      <c r="F15" s="193">
        <f t="shared" si="3"/>
        <v>0</v>
      </c>
      <c r="G15" s="84">
        <f t="shared" si="4"/>
        <v>0</v>
      </c>
      <c r="H15" s="46"/>
      <c r="I15" s="46"/>
      <c r="J15" s="46"/>
      <c r="K15" s="46"/>
      <c r="L15" s="46"/>
      <c r="M15" s="46"/>
      <c r="N15" s="46"/>
      <c r="O15" s="46"/>
      <c r="P15" s="46"/>
      <c r="Q15" s="46"/>
      <c r="R15" s="46"/>
      <c r="S15" s="46"/>
      <c r="T15" s="46"/>
      <c r="U15" s="46"/>
      <c r="V15" s="46"/>
      <c r="W15" s="46"/>
      <c r="X15" s="46"/>
      <c r="Y15" s="46"/>
      <c r="Z15" s="46"/>
    </row>
    <row r="16" ht="19.5" customHeight="1">
      <c r="A16" s="57">
        <v>12.0</v>
      </c>
      <c r="B16" s="191" t="s">
        <v>4388</v>
      </c>
      <c r="C16" s="84" t="str">
        <f t="shared" si="1"/>
        <v>#N/A</v>
      </c>
      <c r="D16" s="192">
        <v>0.25</v>
      </c>
      <c r="E16" s="61">
        <f t="shared" si="2"/>
        <v>0</v>
      </c>
      <c r="F16" s="193">
        <f t="shared" si="3"/>
        <v>0</v>
      </c>
      <c r="G16" s="84">
        <f t="shared" si="4"/>
        <v>0</v>
      </c>
      <c r="H16" s="46"/>
      <c r="I16" s="46"/>
      <c r="J16" s="46"/>
      <c r="K16" s="46"/>
      <c r="L16" s="46"/>
      <c r="M16" s="46"/>
      <c r="N16" s="46"/>
      <c r="O16" s="46"/>
      <c r="P16" s="46"/>
      <c r="Q16" s="46"/>
      <c r="R16" s="46"/>
      <c r="S16" s="46"/>
      <c r="T16" s="46"/>
      <c r="U16" s="46"/>
      <c r="V16" s="46"/>
      <c r="W16" s="46"/>
      <c r="X16" s="46"/>
      <c r="Y16" s="46"/>
      <c r="Z16" s="46"/>
    </row>
    <row r="17" ht="19.5" customHeight="1">
      <c r="A17" s="57">
        <v>13.0</v>
      </c>
      <c r="B17" s="191" t="s">
        <v>4389</v>
      </c>
      <c r="C17" s="84" t="str">
        <f t="shared" si="1"/>
        <v>#N/A</v>
      </c>
      <c r="D17" s="192">
        <v>0.25</v>
      </c>
      <c r="E17" s="61">
        <f t="shared" si="2"/>
        <v>0</v>
      </c>
      <c r="F17" s="193">
        <f t="shared" si="3"/>
        <v>0</v>
      </c>
      <c r="G17" s="84">
        <f t="shared" si="4"/>
        <v>0</v>
      </c>
      <c r="H17" s="46"/>
      <c r="I17" s="46"/>
      <c r="J17" s="46"/>
      <c r="K17" s="46"/>
      <c r="L17" s="46"/>
      <c r="M17" s="46"/>
      <c r="N17" s="46"/>
      <c r="O17" s="46"/>
      <c r="P17" s="46"/>
      <c r="Q17" s="46"/>
      <c r="R17" s="46"/>
      <c r="S17" s="46"/>
      <c r="T17" s="46"/>
      <c r="U17" s="46"/>
      <c r="V17" s="46"/>
      <c r="W17" s="46"/>
      <c r="X17" s="46"/>
      <c r="Y17" s="46"/>
      <c r="Z17" s="46"/>
    </row>
    <row r="18" ht="19.5" customHeight="1">
      <c r="A18" s="57">
        <v>14.0</v>
      </c>
      <c r="B18" s="191" t="s">
        <v>4390</v>
      </c>
      <c r="C18" s="84" t="str">
        <f t="shared" si="1"/>
        <v>#N/A</v>
      </c>
      <c r="D18" s="192">
        <v>0.25</v>
      </c>
      <c r="E18" s="61">
        <f t="shared" si="2"/>
        <v>0</v>
      </c>
      <c r="F18" s="193">
        <f t="shared" si="3"/>
        <v>0</v>
      </c>
      <c r="G18" s="84">
        <f t="shared" si="4"/>
        <v>0</v>
      </c>
      <c r="H18" s="46"/>
      <c r="I18" s="46"/>
      <c r="J18" s="46"/>
      <c r="K18" s="46"/>
      <c r="L18" s="46"/>
      <c r="M18" s="46"/>
      <c r="N18" s="46"/>
      <c r="O18" s="46"/>
      <c r="P18" s="46"/>
      <c r="Q18" s="46"/>
      <c r="R18" s="46"/>
      <c r="S18" s="46"/>
      <c r="T18" s="46"/>
      <c r="U18" s="46"/>
      <c r="V18" s="46"/>
      <c r="W18" s="46"/>
      <c r="X18" s="46"/>
      <c r="Y18" s="46"/>
      <c r="Z18" s="46"/>
    </row>
    <row r="19" ht="19.5" customHeight="1">
      <c r="A19" s="57">
        <v>15.0</v>
      </c>
      <c r="B19" s="191" t="s">
        <v>4391</v>
      </c>
      <c r="C19" s="84" t="str">
        <f t="shared" si="1"/>
        <v>#N/A</v>
      </c>
      <c r="D19" s="192">
        <v>0.25</v>
      </c>
      <c r="E19" s="61">
        <f t="shared" si="2"/>
        <v>0</v>
      </c>
      <c r="F19" s="193">
        <f t="shared" si="3"/>
        <v>0</v>
      </c>
      <c r="G19" s="84">
        <f t="shared" si="4"/>
        <v>0</v>
      </c>
      <c r="H19" s="46"/>
      <c r="I19" s="46"/>
      <c r="J19" s="46"/>
      <c r="K19" s="46"/>
      <c r="L19" s="46"/>
      <c r="M19" s="46"/>
      <c r="N19" s="46"/>
      <c r="O19" s="46"/>
      <c r="P19" s="46"/>
      <c r="Q19" s="46"/>
      <c r="R19" s="46"/>
      <c r="S19" s="46"/>
      <c r="T19" s="46"/>
      <c r="U19" s="46"/>
      <c r="V19" s="46"/>
      <c r="W19" s="46"/>
      <c r="X19" s="46"/>
      <c r="Y19" s="46"/>
      <c r="Z19" s="46"/>
    </row>
    <row r="20" ht="19.5" customHeight="1">
      <c r="A20" s="57">
        <v>16.0</v>
      </c>
      <c r="B20" s="191" t="s">
        <v>4392</v>
      </c>
      <c r="C20" s="84" t="str">
        <f t="shared" si="1"/>
        <v>#N/A</v>
      </c>
      <c r="D20" s="192"/>
      <c r="E20" s="61">
        <f t="shared" si="2"/>
        <v>0</v>
      </c>
      <c r="F20" s="193">
        <f t="shared" si="3"/>
        <v>0</v>
      </c>
      <c r="G20" s="84">
        <f t="shared" si="4"/>
        <v>0</v>
      </c>
      <c r="H20" s="46"/>
      <c r="I20" s="46"/>
      <c r="J20" s="46"/>
      <c r="K20" s="46"/>
      <c r="L20" s="46"/>
      <c r="M20" s="46"/>
      <c r="N20" s="46"/>
      <c r="O20" s="46"/>
      <c r="P20" s="46"/>
      <c r="Q20" s="46"/>
      <c r="R20" s="46"/>
      <c r="S20" s="46"/>
      <c r="T20" s="46"/>
      <c r="U20" s="46"/>
      <c r="V20" s="46"/>
      <c r="W20" s="46"/>
      <c r="X20" s="46"/>
      <c r="Y20" s="46"/>
      <c r="Z20" s="46"/>
    </row>
    <row r="21" ht="19.5" customHeight="1">
      <c r="A21" s="57">
        <v>17.0</v>
      </c>
      <c r="B21" s="191" t="s">
        <v>4393</v>
      </c>
      <c r="C21" s="84" t="str">
        <f t="shared" si="1"/>
        <v>#N/A</v>
      </c>
      <c r="D21" s="192">
        <v>0.25</v>
      </c>
      <c r="E21" s="61">
        <f t="shared" si="2"/>
        <v>0</v>
      </c>
      <c r="F21" s="193">
        <f t="shared" si="3"/>
        <v>0</v>
      </c>
      <c r="G21" s="84">
        <f t="shared" si="4"/>
        <v>0</v>
      </c>
      <c r="H21" s="46"/>
      <c r="I21" s="46"/>
      <c r="J21" s="46"/>
      <c r="K21" s="46"/>
      <c r="L21" s="46"/>
      <c r="M21" s="46"/>
      <c r="N21" s="46"/>
      <c r="O21" s="46"/>
      <c r="P21" s="46"/>
      <c r="Q21" s="46"/>
      <c r="R21" s="46"/>
      <c r="S21" s="46"/>
      <c r="T21" s="46"/>
      <c r="U21" s="46"/>
      <c r="V21" s="46"/>
      <c r="W21" s="46"/>
      <c r="X21" s="46"/>
      <c r="Y21" s="46"/>
      <c r="Z21" s="46"/>
    </row>
    <row r="22" ht="19.5" customHeight="1">
      <c r="A22" s="57">
        <v>18.0</v>
      </c>
      <c r="B22" s="191" t="s">
        <v>4394</v>
      </c>
      <c r="C22" s="84" t="str">
        <f t="shared" si="1"/>
        <v>#N/A</v>
      </c>
      <c r="D22" s="192"/>
      <c r="E22" s="61">
        <f t="shared" si="2"/>
        <v>0</v>
      </c>
      <c r="F22" s="193">
        <f t="shared" si="3"/>
        <v>0</v>
      </c>
      <c r="G22" s="84">
        <f t="shared" si="4"/>
        <v>0</v>
      </c>
      <c r="H22" s="46"/>
      <c r="I22" s="46"/>
      <c r="J22" s="46"/>
      <c r="K22" s="46"/>
      <c r="L22" s="46"/>
      <c r="M22" s="46"/>
      <c r="N22" s="46"/>
      <c r="O22" s="46"/>
      <c r="P22" s="46"/>
      <c r="Q22" s="46"/>
      <c r="R22" s="46"/>
      <c r="S22" s="46"/>
      <c r="T22" s="46"/>
      <c r="U22" s="46"/>
      <c r="V22" s="46"/>
      <c r="W22" s="46"/>
      <c r="X22" s="46"/>
      <c r="Y22" s="46"/>
      <c r="Z22" s="46"/>
    </row>
    <row r="23" ht="19.5" customHeight="1">
      <c r="A23" s="57">
        <v>19.0</v>
      </c>
      <c r="B23" s="191" t="s">
        <v>4395</v>
      </c>
      <c r="C23" s="84" t="str">
        <f t="shared" si="1"/>
        <v>#N/A</v>
      </c>
      <c r="D23" s="192"/>
      <c r="E23" s="61">
        <f t="shared" si="2"/>
        <v>0</v>
      </c>
      <c r="F23" s="193">
        <f t="shared" si="3"/>
        <v>0</v>
      </c>
      <c r="G23" s="84">
        <f t="shared" si="4"/>
        <v>0</v>
      </c>
      <c r="H23" s="46"/>
      <c r="I23" s="46"/>
      <c r="J23" s="46"/>
      <c r="K23" s="46"/>
      <c r="L23" s="46"/>
      <c r="M23" s="46"/>
      <c r="N23" s="46"/>
      <c r="O23" s="46"/>
      <c r="P23" s="46"/>
      <c r="Q23" s="46"/>
      <c r="R23" s="46"/>
      <c r="S23" s="46"/>
      <c r="T23" s="46"/>
      <c r="U23" s="46"/>
      <c r="V23" s="46"/>
      <c r="W23" s="46"/>
      <c r="X23" s="46"/>
      <c r="Y23" s="46"/>
      <c r="Z23" s="46"/>
    </row>
    <row r="24" ht="19.5" customHeight="1">
      <c r="A24" s="57">
        <v>20.0</v>
      </c>
      <c r="B24" s="191" t="s">
        <v>4396</v>
      </c>
      <c r="C24" s="84" t="str">
        <f t="shared" si="1"/>
        <v>#N/A</v>
      </c>
      <c r="D24" s="192"/>
      <c r="E24" s="61">
        <f t="shared" si="2"/>
        <v>0</v>
      </c>
      <c r="F24" s="193">
        <f t="shared" si="3"/>
        <v>0</v>
      </c>
      <c r="G24" s="84">
        <f t="shared" si="4"/>
        <v>0</v>
      </c>
      <c r="H24" s="46"/>
      <c r="I24" s="46"/>
      <c r="J24" s="46"/>
      <c r="K24" s="46"/>
      <c r="L24" s="46"/>
      <c r="M24" s="46"/>
      <c r="N24" s="46"/>
      <c r="O24" s="46"/>
      <c r="P24" s="46"/>
      <c r="Q24" s="46"/>
      <c r="R24" s="46"/>
      <c r="S24" s="46"/>
      <c r="T24" s="46"/>
      <c r="U24" s="46"/>
      <c r="V24" s="46"/>
      <c r="W24" s="46"/>
      <c r="X24" s="46"/>
      <c r="Y24" s="46"/>
      <c r="Z24" s="46"/>
    </row>
    <row r="25" ht="19.5" customHeight="1">
      <c r="A25" s="57">
        <v>21.0</v>
      </c>
      <c r="B25" s="191" t="s">
        <v>4397</v>
      </c>
      <c r="C25" s="84" t="str">
        <f t="shared" si="1"/>
        <v>#N/A</v>
      </c>
      <c r="D25" s="192">
        <v>0.25</v>
      </c>
      <c r="E25" s="61">
        <f t="shared" si="2"/>
        <v>0</v>
      </c>
      <c r="F25" s="193">
        <f t="shared" si="3"/>
        <v>0</v>
      </c>
      <c r="G25" s="84">
        <f t="shared" si="4"/>
        <v>0</v>
      </c>
      <c r="H25" s="46"/>
      <c r="I25" s="46"/>
      <c r="J25" s="46"/>
      <c r="K25" s="46"/>
      <c r="L25" s="46"/>
      <c r="M25" s="46"/>
      <c r="N25" s="46"/>
      <c r="O25" s="46"/>
      <c r="P25" s="46"/>
      <c r="Q25" s="46"/>
      <c r="R25" s="46"/>
      <c r="S25" s="46"/>
      <c r="T25" s="46"/>
      <c r="U25" s="46"/>
      <c r="V25" s="46"/>
      <c r="W25" s="46"/>
      <c r="X25" s="46"/>
      <c r="Y25" s="46"/>
      <c r="Z25" s="46"/>
    </row>
    <row r="26" ht="19.5" customHeight="1">
      <c r="A26" s="57">
        <v>22.0</v>
      </c>
      <c r="B26" s="191" t="s">
        <v>4398</v>
      </c>
      <c r="C26" s="84" t="str">
        <f t="shared" si="1"/>
        <v>#N/A</v>
      </c>
      <c r="D26" s="192">
        <v>0.25</v>
      </c>
      <c r="E26" s="61">
        <f t="shared" si="2"/>
        <v>0</v>
      </c>
      <c r="F26" s="193">
        <f t="shared" si="3"/>
        <v>0</v>
      </c>
      <c r="G26" s="84">
        <f t="shared" si="4"/>
        <v>0</v>
      </c>
      <c r="H26" s="46"/>
      <c r="I26" s="46"/>
      <c r="J26" s="46"/>
      <c r="K26" s="46"/>
      <c r="L26" s="46"/>
      <c r="M26" s="46"/>
      <c r="N26" s="46"/>
      <c r="O26" s="46"/>
      <c r="P26" s="46"/>
      <c r="Q26" s="46"/>
      <c r="R26" s="46"/>
      <c r="S26" s="46"/>
      <c r="T26" s="46"/>
      <c r="U26" s="46"/>
      <c r="V26" s="46"/>
      <c r="W26" s="46"/>
      <c r="X26" s="46"/>
      <c r="Y26" s="46"/>
      <c r="Z26" s="46"/>
    </row>
    <row r="27" ht="19.5" customHeight="1">
      <c r="A27" s="57">
        <v>23.0</v>
      </c>
      <c r="B27" s="191" t="s">
        <v>4399</v>
      </c>
      <c r="C27" s="84" t="str">
        <f t="shared" si="1"/>
        <v>#N/A</v>
      </c>
      <c r="D27" s="192"/>
      <c r="E27" s="61">
        <f t="shared" si="2"/>
        <v>0</v>
      </c>
      <c r="F27" s="193">
        <f t="shared" si="3"/>
        <v>0</v>
      </c>
      <c r="G27" s="84">
        <f t="shared" si="4"/>
        <v>0</v>
      </c>
      <c r="H27" s="46"/>
      <c r="I27" s="46"/>
      <c r="J27" s="46"/>
      <c r="K27" s="46"/>
      <c r="L27" s="46"/>
      <c r="M27" s="46"/>
      <c r="N27" s="46"/>
      <c r="O27" s="46"/>
      <c r="P27" s="46"/>
      <c r="Q27" s="46"/>
      <c r="R27" s="46"/>
      <c r="S27" s="46"/>
      <c r="T27" s="46"/>
      <c r="U27" s="46"/>
      <c r="V27" s="46"/>
      <c r="W27" s="46"/>
      <c r="X27" s="46"/>
      <c r="Y27" s="46"/>
      <c r="Z27" s="46"/>
    </row>
    <row r="28" ht="19.5" customHeight="1">
      <c r="A28" s="57">
        <v>24.0</v>
      </c>
      <c r="B28" s="194" t="s">
        <v>4400</v>
      </c>
      <c r="C28" s="84" t="str">
        <f t="shared" si="1"/>
        <v>#N/A</v>
      </c>
      <c r="D28" s="192"/>
      <c r="E28" s="61">
        <f t="shared" si="2"/>
        <v>0</v>
      </c>
      <c r="F28" s="193">
        <f t="shared" si="3"/>
        <v>0</v>
      </c>
      <c r="G28" s="84">
        <f t="shared" si="4"/>
        <v>0</v>
      </c>
      <c r="H28" s="46"/>
      <c r="I28" s="46"/>
      <c r="J28" s="46"/>
      <c r="K28" s="46"/>
      <c r="L28" s="46"/>
      <c r="M28" s="46"/>
      <c r="N28" s="46"/>
      <c r="O28" s="46"/>
      <c r="P28" s="46"/>
      <c r="Q28" s="46"/>
      <c r="R28" s="46"/>
      <c r="S28" s="46"/>
      <c r="T28" s="46"/>
      <c r="U28" s="46"/>
      <c r="V28" s="46"/>
      <c r="W28" s="46"/>
      <c r="X28" s="46"/>
      <c r="Y28" s="46"/>
      <c r="Z28" s="46"/>
    </row>
    <row r="29">
      <c r="A29" s="50"/>
      <c r="B29" s="46"/>
      <c r="C29" s="70"/>
      <c r="D29" s="46"/>
      <c r="E29" s="50"/>
      <c r="F29" s="50"/>
      <c r="G29" s="50"/>
      <c r="H29" s="46"/>
      <c r="I29" s="46"/>
      <c r="J29" s="46"/>
      <c r="K29" s="46"/>
      <c r="L29" s="46"/>
      <c r="M29" s="46"/>
      <c r="N29" s="46"/>
      <c r="O29" s="46"/>
      <c r="P29" s="46"/>
      <c r="Q29" s="46"/>
      <c r="R29" s="46"/>
      <c r="S29" s="46"/>
      <c r="T29" s="46"/>
      <c r="U29" s="46"/>
      <c r="V29" s="46"/>
      <c r="W29" s="46"/>
      <c r="X29" s="46"/>
      <c r="Y29" s="46"/>
      <c r="Z29" s="46"/>
    </row>
    <row r="30">
      <c r="A30" s="50"/>
      <c r="B30" s="46"/>
      <c r="C30" s="70"/>
      <c r="D30" s="46"/>
      <c r="E30" s="50"/>
      <c r="F30" s="50"/>
      <c r="G30" s="50"/>
      <c r="H30" s="46"/>
      <c r="I30" s="46"/>
      <c r="J30" s="46"/>
      <c r="K30" s="46"/>
      <c r="L30" s="46"/>
      <c r="M30" s="46"/>
      <c r="N30" s="46"/>
      <c r="O30" s="46"/>
      <c r="P30" s="46"/>
      <c r="Q30" s="46"/>
      <c r="R30" s="46"/>
      <c r="S30" s="46"/>
      <c r="T30" s="46"/>
      <c r="U30" s="46"/>
      <c r="V30" s="46"/>
      <c r="W30" s="46"/>
      <c r="X30" s="46"/>
      <c r="Y30" s="46"/>
      <c r="Z30" s="46"/>
    </row>
    <row r="31">
      <c r="A31" s="50"/>
      <c r="B31" s="46"/>
      <c r="C31" s="70"/>
      <c r="D31" s="46"/>
      <c r="E31" s="50"/>
      <c r="F31" s="50"/>
      <c r="G31" s="50"/>
      <c r="H31" s="46"/>
      <c r="I31" s="46"/>
      <c r="J31" s="46"/>
      <c r="K31" s="46"/>
      <c r="L31" s="46"/>
      <c r="M31" s="46"/>
      <c r="N31" s="46"/>
      <c r="O31" s="46"/>
      <c r="P31" s="46"/>
      <c r="Q31" s="46"/>
      <c r="R31" s="46"/>
      <c r="S31" s="46"/>
      <c r="T31" s="46"/>
      <c r="U31" s="46"/>
      <c r="V31" s="46"/>
      <c r="W31" s="46"/>
      <c r="X31" s="46"/>
      <c r="Y31" s="46"/>
      <c r="Z31" s="46"/>
    </row>
    <row r="32">
      <c r="A32" s="50"/>
      <c r="B32" s="46"/>
      <c r="C32" s="70"/>
      <c r="D32" s="46"/>
      <c r="E32" s="50"/>
      <c r="F32" s="50"/>
      <c r="G32" s="50"/>
      <c r="H32" s="46"/>
      <c r="I32" s="46"/>
      <c r="J32" s="46"/>
      <c r="K32" s="46"/>
      <c r="L32" s="46"/>
      <c r="M32" s="46"/>
      <c r="N32" s="46"/>
      <c r="O32" s="46"/>
      <c r="P32" s="46"/>
      <c r="Q32" s="46"/>
      <c r="R32" s="46"/>
      <c r="S32" s="46"/>
      <c r="T32" s="46"/>
      <c r="U32" s="46"/>
      <c r="V32" s="46"/>
      <c r="W32" s="46"/>
      <c r="X32" s="46"/>
      <c r="Y32" s="46"/>
      <c r="Z32" s="46"/>
    </row>
    <row r="33">
      <c r="A33" s="50"/>
      <c r="B33" s="46"/>
      <c r="C33" s="70"/>
      <c r="D33" s="46"/>
      <c r="E33" s="50"/>
      <c r="F33" s="50"/>
      <c r="G33" s="50"/>
      <c r="H33" s="46"/>
      <c r="I33" s="46"/>
      <c r="J33" s="46"/>
      <c r="K33" s="46"/>
      <c r="L33" s="46"/>
      <c r="M33" s="46"/>
      <c r="N33" s="46"/>
      <c r="O33" s="46"/>
      <c r="P33" s="46"/>
      <c r="Q33" s="46"/>
      <c r="R33" s="46"/>
      <c r="S33" s="46"/>
      <c r="T33" s="46"/>
      <c r="U33" s="46"/>
      <c r="V33" s="46"/>
      <c r="W33" s="46"/>
      <c r="X33" s="46"/>
      <c r="Y33" s="46"/>
      <c r="Z33" s="46"/>
    </row>
    <row r="34">
      <c r="A34" s="50"/>
      <c r="B34" s="46"/>
      <c r="C34" s="70"/>
      <c r="D34" s="46"/>
      <c r="E34" s="50"/>
      <c r="F34" s="50"/>
      <c r="G34" s="50"/>
      <c r="H34" s="46"/>
      <c r="I34" s="46"/>
      <c r="J34" s="46"/>
      <c r="K34" s="46"/>
      <c r="L34" s="46"/>
      <c r="M34" s="46"/>
      <c r="N34" s="46"/>
      <c r="O34" s="46"/>
      <c r="P34" s="46"/>
      <c r="Q34" s="46"/>
      <c r="R34" s="46"/>
      <c r="S34" s="46"/>
      <c r="T34" s="46"/>
      <c r="U34" s="46"/>
      <c r="V34" s="46"/>
      <c r="W34" s="46"/>
      <c r="X34" s="46"/>
      <c r="Y34" s="46"/>
      <c r="Z34" s="46"/>
    </row>
    <row r="35">
      <c r="A35" s="50"/>
      <c r="B35" s="46"/>
      <c r="C35" s="70"/>
      <c r="D35" s="46"/>
      <c r="E35" s="50"/>
      <c r="F35" s="50"/>
      <c r="G35" s="50"/>
      <c r="H35" s="46"/>
      <c r="I35" s="46"/>
      <c r="J35" s="46"/>
      <c r="K35" s="46"/>
      <c r="L35" s="46"/>
      <c r="M35" s="46"/>
      <c r="N35" s="46"/>
      <c r="O35" s="46"/>
      <c r="P35" s="46"/>
      <c r="Q35" s="46"/>
      <c r="R35" s="46"/>
      <c r="S35" s="46"/>
      <c r="T35" s="46"/>
      <c r="U35" s="46"/>
      <c r="V35" s="46"/>
      <c r="W35" s="46"/>
      <c r="X35" s="46"/>
      <c r="Y35" s="46"/>
      <c r="Z35" s="46"/>
    </row>
    <row r="36">
      <c r="A36" s="50"/>
      <c r="B36" s="46"/>
      <c r="C36" s="70"/>
      <c r="D36" s="46"/>
      <c r="E36" s="50"/>
      <c r="F36" s="50"/>
      <c r="G36" s="50"/>
      <c r="H36" s="46"/>
      <c r="I36" s="46"/>
      <c r="J36" s="46"/>
      <c r="K36" s="46"/>
      <c r="L36" s="46"/>
      <c r="M36" s="46"/>
      <c r="N36" s="46"/>
      <c r="O36" s="46"/>
      <c r="P36" s="46"/>
      <c r="Q36" s="46"/>
      <c r="R36" s="46"/>
      <c r="S36" s="46"/>
      <c r="T36" s="46"/>
      <c r="U36" s="46"/>
      <c r="V36" s="46"/>
      <c r="W36" s="46"/>
      <c r="X36" s="46"/>
      <c r="Y36" s="46"/>
      <c r="Z36" s="46"/>
    </row>
    <row r="37">
      <c r="A37" s="50"/>
      <c r="B37" s="46"/>
      <c r="C37" s="70"/>
      <c r="D37" s="46"/>
      <c r="E37" s="50"/>
      <c r="F37" s="50"/>
      <c r="G37" s="50"/>
      <c r="H37" s="46"/>
      <c r="I37" s="46"/>
      <c r="J37" s="46"/>
      <c r="K37" s="46"/>
      <c r="L37" s="46"/>
      <c r="M37" s="46"/>
      <c r="N37" s="46"/>
      <c r="O37" s="46"/>
      <c r="P37" s="46"/>
      <c r="Q37" s="46"/>
      <c r="R37" s="46"/>
      <c r="S37" s="46"/>
      <c r="T37" s="46"/>
      <c r="U37" s="46"/>
      <c r="V37" s="46"/>
      <c r="W37" s="46"/>
      <c r="X37" s="46"/>
      <c r="Y37" s="46"/>
      <c r="Z37" s="46"/>
    </row>
    <row r="38">
      <c r="A38" s="50"/>
      <c r="B38" s="46"/>
      <c r="C38" s="70"/>
      <c r="D38" s="46"/>
      <c r="E38" s="50"/>
      <c r="F38" s="50"/>
      <c r="G38" s="50"/>
      <c r="H38" s="46"/>
      <c r="I38" s="46"/>
      <c r="J38" s="46"/>
      <c r="K38" s="46"/>
      <c r="L38" s="46"/>
      <c r="M38" s="46"/>
      <c r="N38" s="46"/>
      <c r="O38" s="46"/>
      <c r="P38" s="46"/>
      <c r="Q38" s="46"/>
      <c r="R38" s="46"/>
      <c r="S38" s="46"/>
      <c r="T38" s="46"/>
      <c r="U38" s="46"/>
      <c r="V38" s="46"/>
      <c r="W38" s="46"/>
      <c r="X38" s="46"/>
      <c r="Y38" s="46"/>
      <c r="Z38" s="46"/>
    </row>
    <row r="39">
      <c r="A39" s="50"/>
      <c r="B39" s="46"/>
      <c r="C39" s="70"/>
      <c r="D39" s="46"/>
      <c r="E39" s="50"/>
      <c r="F39" s="50"/>
      <c r="G39" s="50"/>
      <c r="H39" s="46"/>
      <c r="I39" s="46"/>
      <c r="J39" s="46"/>
      <c r="K39" s="46"/>
      <c r="L39" s="46"/>
      <c r="M39" s="46"/>
      <c r="N39" s="46"/>
      <c r="O39" s="46"/>
      <c r="P39" s="46"/>
      <c r="Q39" s="46"/>
      <c r="R39" s="46"/>
      <c r="S39" s="46"/>
      <c r="T39" s="46"/>
      <c r="U39" s="46"/>
      <c r="V39" s="46"/>
      <c r="W39" s="46"/>
      <c r="X39" s="46"/>
      <c r="Y39" s="46"/>
      <c r="Z39" s="46"/>
    </row>
    <row r="40">
      <c r="A40" s="50"/>
      <c r="B40" s="46"/>
      <c r="C40" s="70"/>
      <c r="D40" s="46"/>
      <c r="E40" s="50"/>
      <c r="F40" s="50"/>
      <c r="G40" s="50"/>
      <c r="H40" s="46"/>
      <c r="I40" s="46"/>
      <c r="J40" s="46"/>
      <c r="K40" s="46"/>
      <c r="L40" s="46"/>
      <c r="M40" s="46"/>
      <c r="N40" s="46"/>
      <c r="O40" s="46"/>
      <c r="P40" s="46"/>
      <c r="Q40" s="46"/>
      <c r="R40" s="46"/>
      <c r="S40" s="46"/>
      <c r="T40" s="46"/>
      <c r="U40" s="46"/>
      <c r="V40" s="46"/>
      <c r="W40" s="46"/>
      <c r="X40" s="46"/>
      <c r="Y40" s="46"/>
      <c r="Z40" s="46"/>
    </row>
    <row r="41">
      <c r="A41" s="50"/>
      <c r="B41" s="46"/>
      <c r="C41" s="70"/>
      <c r="D41" s="46"/>
      <c r="E41" s="50"/>
      <c r="F41" s="50"/>
      <c r="G41" s="50"/>
      <c r="H41" s="46"/>
      <c r="I41" s="46"/>
      <c r="J41" s="46"/>
      <c r="K41" s="46"/>
      <c r="L41" s="46"/>
      <c r="M41" s="46"/>
      <c r="N41" s="46"/>
      <c r="O41" s="46"/>
      <c r="P41" s="46"/>
      <c r="Q41" s="46"/>
      <c r="R41" s="46"/>
      <c r="S41" s="46"/>
      <c r="T41" s="46"/>
      <c r="U41" s="46"/>
      <c r="V41" s="46"/>
      <c r="W41" s="46"/>
      <c r="X41" s="46"/>
      <c r="Y41" s="46"/>
      <c r="Z41" s="46"/>
    </row>
    <row r="42">
      <c r="A42" s="50"/>
      <c r="B42" s="46"/>
      <c r="C42" s="70"/>
      <c r="D42" s="46"/>
      <c r="E42" s="50"/>
      <c r="F42" s="50"/>
      <c r="G42" s="50"/>
      <c r="H42" s="46"/>
      <c r="I42" s="46"/>
      <c r="J42" s="46"/>
      <c r="K42" s="46"/>
      <c r="L42" s="46"/>
      <c r="M42" s="46"/>
      <c r="N42" s="46"/>
      <c r="O42" s="46"/>
      <c r="P42" s="46"/>
      <c r="Q42" s="46"/>
      <c r="R42" s="46"/>
      <c r="S42" s="46"/>
      <c r="T42" s="46"/>
      <c r="U42" s="46"/>
      <c r="V42" s="46"/>
      <c r="W42" s="46"/>
      <c r="X42" s="46"/>
      <c r="Y42" s="46"/>
      <c r="Z42" s="46"/>
    </row>
    <row r="43">
      <c r="A43" s="50"/>
      <c r="B43" s="46"/>
      <c r="C43" s="70"/>
      <c r="D43" s="46"/>
      <c r="E43" s="50"/>
      <c r="F43" s="50"/>
      <c r="G43" s="50"/>
      <c r="H43" s="46"/>
      <c r="I43" s="46"/>
      <c r="J43" s="46"/>
      <c r="K43" s="46"/>
      <c r="L43" s="46"/>
      <c r="M43" s="46"/>
      <c r="N43" s="46"/>
      <c r="O43" s="46"/>
      <c r="P43" s="46"/>
      <c r="Q43" s="46"/>
      <c r="R43" s="46"/>
      <c r="S43" s="46"/>
      <c r="T43" s="46"/>
      <c r="U43" s="46"/>
      <c r="V43" s="46"/>
      <c r="W43" s="46"/>
      <c r="X43" s="46"/>
      <c r="Y43" s="46"/>
      <c r="Z43" s="46"/>
    </row>
    <row r="44">
      <c r="A44" s="50"/>
      <c r="B44" s="46"/>
      <c r="C44" s="70"/>
      <c r="D44" s="46"/>
      <c r="E44" s="50"/>
      <c r="F44" s="50"/>
      <c r="G44" s="50"/>
      <c r="H44" s="46"/>
      <c r="I44" s="46"/>
      <c r="J44" s="46"/>
      <c r="K44" s="46"/>
      <c r="L44" s="46"/>
      <c r="M44" s="46"/>
      <c r="N44" s="46"/>
      <c r="O44" s="46"/>
      <c r="P44" s="46"/>
      <c r="Q44" s="46"/>
      <c r="R44" s="46"/>
      <c r="S44" s="46"/>
      <c r="T44" s="46"/>
      <c r="U44" s="46"/>
      <c r="V44" s="46"/>
      <c r="W44" s="46"/>
      <c r="X44" s="46"/>
      <c r="Y44" s="46"/>
      <c r="Z44" s="46"/>
    </row>
    <row r="45">
      <c r="A45" s="50"/>
      <c r="B45" s="46"/>
      <c r="C45" s="70"/>
      <c r="D45" s="46"/>
      <c r="E45" s="50"/>
      <c r="F45" s="50"/>
      <c r="G45" s="50"/>
      <c r="H45" s="46"/>
      <c r="I45" s="46"/>
      <c r="J45" s="46"/>
      <c r="K45" s="46"/>
      <c r="L45" s="46"/>
      <c r="M45" s="46"/>
      <c r="N45" s="46"/>
      <c r="O45" s="46"/>
      <c r="P45" s="46"/>
      <c r="Q45" s="46"/>
      <c r="R45" s="46"/>
      <c r="S45" s="46"/>
      <c r="T45" s="46"/>
      <c r="U45" s="46"/>
      <c r="V45" s="46"/>
      <c r="W45" s="46"/>
      <c r="X45" s="46"/>
      <c r="Y45" s="46"/>
      <c r="Z45" s="46"/>
    </row>
    <row r="46">
      <c r="A46" s="50"/>
      <c r="B46" s="46"/>
      <c r="C46" s="70"/>
      <c r="D46" s="46"/>
      <c r="E46" s="50"/>
      <c r="F46" s="50"/>
      <c r="G46" s="50"/>
      <c r="H46" s="46"/>
      <c r="I46" s="46"/>
      <c r="J46" s="46"/>
      <c r="K46" s="46"/>
      <c r="L46" s="46"/>
      <c r="M46" s="46"/>
      <c r="N46" s="46"/>
      <c r="O46" s="46"/>
      <c r="P46" s="46"/>
      <c r="Q46" s="46"/>
      <c r="R46" s="46"/>
      <c r="S46" s="46"/>
      <c r="T46" s="46"/>
      <c r="U46" s="46"/>
      <c r="V46" s="46"/>
      <c r="W46" s="46"/>
      <c r="X46" s="46"/>
      <c r="Y46" s="46"/>
      <c r="Z46" s="46"/>
    </row>
    <row r="47">
      <c r="A47" s="50"/>
      <c r="B47" s="46"/>
      <c r="C47" s="70"/>
      <c r="D47" s="46"/>
      <c r="E47" s="50"/>
      <c r="F47" s="50"/>
      <c r="G47" s="50"/>
      <c r="H47" s="46"/>
      <c r="I47" s="46"/>
      <c r="J47" s="46"/>
      <c r="K47" s="46"/>
      <c r="L47" s="46"/>
      <c r="M47" s="46"/>
      <c r="N47" s="46"/>
      <c r="O47" s="46"/>
      <c r="P47" s="46"/>
      <c r="Q47" s="46"/>
      <c r="R47" s="46"/>
      <c r="S47" s="46"/>
      <c r="T47" s="46"/>
      <c r="U47" s="46"/>
      <c r="V47" s="46"/>
      <c r="W47" s="46"/>
      <c r="X47" s="46"/>
      <c r="Y47" s="46"/>
      <c r="Z47" s="46"/>
    </row>
    <row r="48">
      <c r="A48" s="50"/>
      <c r="B48" s="46"/>
      <c r="C48" s="70"/>
      <c r="D48" s="46"/>
      <c r="E48" s="50"/>
      <c r="F48" s="50"/>
      <c r="G48" s="50"/>
      <c r="H48" s="46"/>
      <c r="I48" s="46"/>
      <c r="J48" s="46"/>
      <c r="K48" s="46"/>
      <c r="L48" s="46"/>
      <c r="M48" s="46"/>
      <c r="N48" s="46"/>
      <c r="O48" s="46"/>
      <c r="P48" s="46"/>
      <c r="Q48" s="46"/>
      <c r="R48" s="46"/>
      <c r="S48" s="46"/>
      <c r="T48" s="46"/>
      <c r="U48" s="46"/>
      <c r="V48" s="46"/>
      <c r="W48" s="46"/>
      <c r="X48" s="46"/>
      <c r="Y48" s="46"/>
      <c r="Z48" s="46"/>
    </row>
    <row r="49">
      <c r="A49" s="50"/>
      <c r="B49" s="46"/>
      <c r="C49" s="70"/>
      <c r="D49" s="46"/>
      <c r="E49" s="50"/>
      <c r="F49" s="50"/>
      <c r="G49" s="50"/>
      <c r="H49" s="46"/>
      <c r="I49" s="46"/>
      <c r="J49" s="46"/>
      <c r="K49" s="46"/>
      <c r="L49" s="46"/>
      <c r="M49" s="46"/>
      <c r="N49" s="46"/>
      <c r="O49" s="46"/>
      <c r="P49" s="46"/>
      <c r="Q49" s="46"/>
      <c r="R49" s="46"/>
      <c r="S49" s="46"/>
      <c r="T49" s="46"/>
      <c r="U49" s="46"/>
      <c r="V49" s="46"/>
      <c r="W49" s="46"/>
      <c r="X49" s="46"/>
      <c r="Y49" s="46"/>
      <c r="Z49" s="46"/>
    </row>
    <row r="50">
      <c r="A50" s="50"/>
      <c r="B50" s="46"/>
      <c r="C50" s="70"/>
      <c r="D50" s="46"/>
      <c r="E50" s="50"/>
      <c r="F50" s="50"/>
      <c r="G50" s="50"/>
      <c r="H50" s="46"/>
      <c r="I50" s="46"/>
      <c r="J50" s="46"/>
      <c r="K50" s="46"/>
      <c r="L50" s="46"/>
      <c r="M50" s="46"/>
      <c r="N50" s="46"/>
      <c r="O50" s="46"/>
      <c r="P50" s="46"/>
      <c r="Q50" s="46"/>
      <c r="R50" s="46"/>
      <c r="S50" s="46"/>
      <c r="T50" s="46"/>
      <c r="U50" s="46"/>
      <c r="V50" s="46"/>
      <c r="W50" s="46"/>
      <c r="X50" s="46"/>
      <c r="Y50" s="46"/>
      <c r="Z50" s="46"/>
    </row>
    <row r="51">
      <c r="A51" s="50"/>
      <c r="B51" s="46"/>
      <c r="C51" s="70"/>
      <c r="D51" s="46"/>
      <c r="E51" s="50"/>
      <c r="F51" s="50"/>
      <c r="G51" s="50"/>
      <c r="H51" s="46"/>
      <c r="I51" s="46"/>
      <c r="J51" s="46"/>
      <c r="K51" s="46"/>
      <c r="L51" s="46"/>
      <c r="M51" s="46"/>
      <c r="N51" s="46"/>
      <c r="O51" s="46"/>
      <c r="P51" s="46"/>
      <c r="Q51" s="46"/>
      <c r="R51" s="46"/>
      <c r="S51" s="46"/>
      <c r="T51" s="46"/>
      <c r="U51" s="46"/>
      <c r="V51" s="46"/>
      <c r="W51" s="46"/>
      <c r="X51" s="46"/>
      <c r="Y51" s="46"/>
      <c r="Z51" s="46"/>
    </row>
    <row r="52">
      <c r="A52" s="50"/>
      <c r="B52" s="46"/>
      <c r="C52" s="70"/>
      <c r="D52" s="46"/>
      <c r="E52" s="50"/>
      <c r="F52" s="50"/>
      <c r="G52" s="50"/>
      <c r="H52" s="46"/>
      <c r="I52" s="46"/>
      <c r="J52" s="46"/>
      <c r="K52" s="46"/>
      <c r="L52" s="46"/>
      <c r="M52" s="46"/>
      <c r="N52" s="46"/>
      <c r="O52" s="46"/>
      <c r="P52" s="46"/>
      <c r="Q52" s="46"/>
      <c r="R52" s="46"/>
      <c r="S52" s="46"/>
      <c r="T52" s="46"/>
      <c r="U52" s="46"/>
      <c r="V52" s="46"/>
      <c r="W52" s="46"/>
      <c r="X52" s="46"/>
      <c r="Y52" s="46"/>
      <c r="Z52" s="46"/>
    </row>
    <row r="53">
      <c r="A53" s="50"/>
      <c r="B53" s="46"/>
      <c r="C53" s="70"/>
      <c r="D53" s="46"/>
      <c r="E53" s="50"/>
      <c r="F53" s="50"/>
      <c r="G53" s="50"/>
      <c r="H53" s="46"/>
      <c r="I53" s="46"/>
      <c r="J53" s="46"/>
      <c r="K53" s="46"/>
      <c r="L53" s="46"/>
      <c r="M53" s="46"/>
      <c r="N53" s="46"/>
      <c r="O53" s="46"/>
      <c r="P53" s="46"/>
      <c r="Q53" s="46"/>
      <c r="R53" s="46"/>
      <c r="S53" s="46"/>
      <c r="T53" s="46"/>
      <c r="U53" s="46"/>
      <c r="V53" s="46"/>
      <c r="W53" s="46"/>
      <c r="X53" s="46"/>
      <c r="Y53" s="46"/>
      <c r="Z53" s="46"/>
    </row>
    <row r="54">
      <c r="A54" s="50"/>
      <c r="B54" s="46"/>
      <c r="C54" s="70"/>
      <c r="D54" s="46"/>
      <c r="E54" s="50"/>
      <c r="F54" s="50"/>
      <c r="G54" s="50"/>
      <c r="H54" s="46"/>
      <c r="I54" s="46"/>
      <c r="J54" s="46"/>
      <c r="K54" s="46"/>
      <c r="L54" s="46"/>
      <c r="M54" s="46"/>
      <c r="N54" s="46"/>
      <c r="O54" s="46"/>
      <c r="P54" s="46"/>
      <c r="Q54" s="46"/>
      <c r="R54" s="46"/>
      <c r="S54" s="46"/>
      <c r="T54" s="46"/>
      <c r="U54" s="46"/>
      <c r="V54" s="46"/>
      <c r="W54" s="46"/>
      <c r="X54" s="46"/>
      <c r="Y54" s="46"/>
      <c r="Z54" s="46"/>
    </row>
    <row r="55">
      <c r="A55" s="50"/>
      <c r="B55" s="46"/>
      <c r="C55" s="70"/>
      <c r="D55" s="46"/>
      <c r="E55" s="50"/>
      <c r="F55" s="50"/>
      <c r="G55" s="50"/>
      <c r="H55" s="46"/>
      <c r="I55" s="46"/>
      <c r="J55" s="46"/>
      <c r="K55" s="46"/>
      <c r="L55" s="46"/>
      <c r="M55" s="46"/>
      <c r="N55" s="46"/>
      <c r="O55" s="46"/>
      <c r="P55" s="46"/>
      <c r="Q55" s="46"/>
      <c r="R55" s="46"/>
      <c r="S55" s="46"/>
      <c r="T55" s="46"/>
      <c r="U55" s="46"/>
      <c r="V55" s="46"/>
      <c r="W55" s="46"/>
      <c r="X55" s="46"/>
      <c r="Y55" s="46"/>
      <c r="Z55" s="46"/>
    </row>
    <row r="56">
      <c r="A56" s="50"/>
      <c r="B56" s="46"/>
      <c r="C56" s="70"/>
      <c r="D56" s="46"/>
      <c r="E56" s="50"/>
      <c r="F56" s="50"/>
      <c r="G56" s="50"/>
      <c r="H56" s="46"/>
      <c r="I56" s="46"/>
      <c r="J56" s="46"/>
      <c r="K56" s="46"/>
      <c r="L56" s="46"/>
      <c r="M56" s="46"/>
      <c r="N56" s="46"/>
      <c r="O56" s="46"/>
      <c r="P56" s="46"/>
      <c r="Q56" s="46"/>
      <c r="R56" s="46"/>
      <c r="S56" s="46"/>
      <c r="T56" s="46"/>
      <c r="U56" s="46"/>
      <c r="V56" s="46"/>
      <c r="W56" s="46"/>
      <c r="X56" s="46"/>
      <c r="Y56" s="46"/>
      <c r="Z56" s="46"/>
    </row>
    <row r="57">
      <c r="A57" s="50"/>
      <c r="B57" s="46"/>
      <c r="C57" s="70"/>
      <c r="D57" s="46"/>
      <c r="E57" s="50"/>
      <c r="F57" s="50"/>
      <c r="G57" s="50"/>
      <c r="H57" s="46"/>
      <c r="I57" s="46"/>
      <c r="J57" s="46"/>
      <c r="K57" s="46"/>
      <c r="L57" s="46"/>
      <c r="M57" s="46"/>
      <c r="N57" s="46"/>
      <c r="O57" s="46"/>
      <c r="P57" s="46"/>
      <c r="Q57" s="46"/>
      <c r="R57" s="46"/>
      <c r="S57" s="46"/>
      <c r="T57" s="46"/>
      <c r="U57" s="46"/>
      <c r="V57" s="46"/>
      <c r="W57" s="46"/>
      <c r="X57" s="46"/>
      <c r="Y57" s="46"/>
      <c r="Z57" s="46"/>
    </row>
    <row r="58">
      <c r="A58" s="50"/>
      <c r="B58" s="46"/>
      <c r="C58" s="70"/>
      <c r="D58" s="46"/>
      <c r="E58" s="50"/>
      <c r="F58" s="50"/>
      <c r="G58" s="50"/>
      <c r="H58" s="46"/>
      <c r="I58" s="46"/>
      <c r="J58" s="46"/>
      <c r="K58" s="46"/>
      <c r="L58" s="46"/>
      <c r="M58" s="46"/>
      <c r="N58" s="46"/>
      <c r="O58" s="46"/>
      <c r="P58" s="46"/>
      <c r="Q58" s="46"/>
      <c r="R58" s="46"/>
      <c r="S58" s="46"/>
      <c r="T58" s="46"/>
      <c r="U58" s="46"/>
      <c r="V58" s="46"/>
      <c r="W58" s="46"/>
      <c r="X58" s="46"/>
      <c r="Y58" s="46"/>
      <c r="Z58" s="46"/>
    </row>
    <row r="59">
      <c r="A59" s="50"/>
      <c r="B59" s="46"/>
      <c r="C59" s="70"/>
      <c r="D59" s="46"/>
      <c r="E59" s="50"/>
      <c r="F59" s="50"/>
      <c r="G59" s="50"/>
      <c r="H59" s="46"/>
      <c r="I59" s="46"/>
      <c r="J59" s="46"/>
      <c r="K59" s="46"/>
      <c r="L59" s="46"/>
      <c r="M59" s="46"/>
      <c r="N59" s="46"/>
      <c r="O59" s="46"/>
      <c r="P59" s="46"/>
      <c r="Q59" s="46"/>
      <c r="R59" s="46"/>
      <c r="S59" s="46"/>
      <c r="T59" s="46"/>
      <c r="U59" s="46"/>
      <c r="V59" s="46"/>
      <c r="W59" s="46"/>
      <c r="X59" s="46"/>
      <c r="Y59" s="46"/>
      <c r="Z59" s="46"/>
    </row>
    <row r="60">
      <c r="A60" s="50"/>
      <c r="B60" s="46"/>
      <c r="C60" s="70"/>
      <c r="D60" s="46"/>
      <c r="E60" s="50"/>
      <c r="F60" s="50"/>
      <c r="G60" s="50"/>
      <c r="H60" s="46"/>
      <c r="I60" s="46"/>
      <c r="J60" s="46"/>
      <c r="K60" s="46"/>
      <c r="L60" s="46"/>
      <c r="M60" s="46"/>
      <c r="N60" s="46"/>
      <c r="O60" s="46"/>
      <c r="P60" s="46"/>
      <c r="Q60" s="46"/>
      <c r="R60" s="46"/>
      <c r="S60" s="46"/>
      <c r="T60" s="46"/>
      <c r="U60" s="46"/>
      <c r="V60" s="46"/>
      <c r="W60" s="46"/>
      <c r="X60" s="46"/>
      <c r="Y60" s="46"/>
      <c r="Z60" s="46"/>
    </row>
    <row r="61">
      <c r="A61" s="50"/>
      <c r="B61" s="46"/>
      <c r="C61" s="70"/>
      <c r="D61" s="46"/>
      <c r="E61" s="50"/>
      <c r="F61" s="50"/>
      <c r="G61" s="50"/>
      <c r="H61" s="46"/>
      <c r="I61" s="46"/>
      <c r="J61" s="46"/>
      <c r="K61" s="46"/>
      <c r="L61" s="46"/>
      <c r="M61" s="46"/>
      <c r="N61" s="46"/>
      <c r="O61" s="46"/>
      <c r="P61" s="46"/>
      <c r="Q61" s="46"/>
      <c r="R61" s="46"/>
      <c r="S61" s="46"/>
      <c r="T61" s="46"/>
      <c r="U61" s="46"/>
      <c r="V61" s="46"/>
      <c r="W61" s="46"/>
      <c r="X61" s="46"/>
      <c r="Y61" s="46"/>
      <c r="Z61" s="46"/>
    </row>
    <row r="62">
      <c r="A62" s="50"/>
      <c r="B62" s="46"/>
      <c r="C62" s="70"/>
      <c r="D62" s="46"/>
      <c r="E62" s="50"/>
      <c r="F62" s="50"/>
      <c r="G62" s="50"/>
      <c r="H62" s="46"/>
      <c r="I62" s="46"/>
      <c r="J62" s="46"/>
      <c r="K62" s="46"/>
      <c r="L62" s="46"/>
      <c r="M62" s="46"/>
      <c r="N62" s="46"/>
      <c r="O62" s="46"/>
      <c r="P62" s="46"/>
      <c r="Q62" s="46"/>
      <c r="R62" s="46"/>
      <c r="S62" s="46"/>
      <c r="T62" s="46"/>
      <c r="U62" s="46"/>
      <c r="V62" s="46"/>
      <c r="W62" s="46"/>
      <c r="X62" s="46"/>
      <c r="Y62" s="46"/>
      <c r="Z62" s="46"/>
    </row>
    <row r="63">
      <c r="A63" s="50"/>
      <c r="B63" s="46"/>
      <c r="C63" s="70"/>
      <c r="D63" s="46"/>
      <c r="E63" s="50"/>
      <c r="F63" s="50"/>
      <c r="G63" s="50"/>
      <c r="H63" s="46"/>
      <c r="I63" s="46"/>
      <c r="J63" s="46"/>
      <c r="K63" s="46"/>
      <c r="L63" s="46"/>
      <c r="M63" s="46"/>
      <c r="N63" s="46"/>
      <c r="O63" s="46"/>
      <c r="P63" s="46"/>
      <c r="Q63" s="46"/>
      <c r="R63" s="46"/>
      <c r="S63" s="46"/>
      <c r="T63" s="46"/>
      <c r="U63" s="46"/>
      <c r="V63" s="46"/>
      <c r="W63" s="46"/>
      <c r="X63" s="46"/>
      <c r="Y63" s="46"/>
      <c r="Z63" s="46"/>
    </row>
    <row r="64">
      <c r="A64" s="50"/>
      <c r="B64" s="46"/>
      <c r="C64" s="70"/>
      <c r="D64" s="46"/>
      <c r="E64" s="50"/>
      <c r="F64" s="50"/>
      <c r="G64" s="50"/>
      <c r="H64" s="46"/>
      <c r="I64" s="46"/>
      <c r="J64" s="46"/>
      <c r="K64" s="46"/>
      <c r="L64" s="46"/>
      <c r="M64" s="46"/>
      <c r="N64" s="46"/>
      <c r="O64" s="46"/>
      <c r="P64" s="46"/>
      <c r="Q64" s="46"/>
      <c r="R64" s="46"/>
      <c r="S64" s="46"/>
      <c r="T64" s="46"/>
      <c r="U64" s="46"/>
      <c r="V64" s="46"/>
      <c r="W64" s="46"/>
      <c r="X64" s="46"/>
      <c r="Y64" s="46"/>
      <c r="Z64" s="46"/>
    </row>
    <row r="65">
      <c r="A65" s="50"/>
      <c r="B65" s="46"/>
      <c r="C65" s="70"/>
      <c r="D65" s="46"/>
      <c r="E65" s="50"/>
      <c r="F65" s="50"/>
      <c r="G65" s="50"/>
      <c r="H65" s="46"/>
      <c r="I65" s="46"/>
      <c r="J65" s="46"/>
      <c r="K65" s="46"/>
      <c r="L65" s="46"/>
      <c r="M65" s="46"/>
      <c r="N65" s="46"/>
      <c r="O65" s="46"/>
      <c r="P65" s="46"/>
      <c r="Q65" s="46"/>
      <c r="R65" s="46"/>
      <c r="S65" s="46"/>
      <c r="T65" s="46"/>
      <c r="U65" s="46"/>
      <c r="V65" s="46"/>
      <c r="W65" s="46"/>
      <c r="X65" s="46"/>
      <c r="Y65" s="46"/>
      <c r="Z65" s="46"/>
    </row>
    <row r="66">
      <c r="A66" s="50"/>
      <c r="B66" s="46"/>
      <c r="C66" s="70"/>
      <c r="D66" s="46"/>
      <c r="E66" s="50"/>
      <c r="F66" s="50"/>
      <c r="G66" s="50"/>
      <c r="H66" s="46"/>
      <c r="I66" s="46"/>
      <c r="J66" s="46"/>
      <c r="K66" s="46"/>
      <c r="L66" s="46"/>
      <c r="M66" s="46"/>
      <c r="N66" s="46"/>
      <c r="O66" s="46"/>
      <c r="P66" s="46"/>
      <c r="Q66" s="46"/>
      <c r="R66" s="46"/>
      <c r="S66" s="46"/>
      <c r="T66" s="46"/>
      <c r="U66" s="46"/>
      <c r="V66" s="46"/>
      <c r="W66" s="46"/>
      <c r="X66" s="46"/>
      <c r="Y66" s="46"/>
      <c r="Z66" s="46"/>
    </row>
    <row r="67">
      <c r="A67" s="50"/>
      <c r="B67" s="46"/>
      <c r="C67" s="70"/>
      <c r="D67" s="46"/>
      <c r="E67" s="50"/>
      <c r="F67" s="50"/>
      <c r="G67" s="50"/>
      <c r="H67" s="46"/>
      <c r="I67" s="46"/>
      <c r="J67" s="46"/>
      <c r="K67" s="46"/>
      <c r="L67" s="46"/>
      <c r="M67" s="46"/>
      <c r="N67" s="46"/>
      <c r="O67" s="46"/>
      <c r="P67" s="46"/>
      <c r="Q67" s="46"/>
      <c r="R67" s="46"/>
      <c r="S67" s="46"/>
      <c r="T67" s="46"/>
      <c r="U67" s="46"/>
      <c r="V67" s="46"/>
      <c r="W67" s="46"/>
      <c r="X67" s="46"/>
      <c r="Y67" s="46"/>
      <c r="Z67" s="46"/>
    </row>
    <row r="68">
      <c r="A68" s="50"/>
      <c r="B68" s="46"/>
      <c r="C68" s="70"/>
      <c r="D68" s="46"/>
      <c r="E68" s="50"/>
      <c r="F68" s="50"/>
      <c r="G68" s="50"/>
      <c r="H68" s="46"/>
      <c r="I68" s="46"/>
      <c r="J68" s="46"/>
      <c r="K68" s="46"/>
      <c r="L68" s="46"/>
      <c r="M68" s="46"/>
      <c r="N68" s="46"/>
      <c r="O68" s="46"/>
      <c r="P68" s="46"/>
      <c r="Q68" s="46"/>
      <c r="R68" s="46"/>
      <c r="S68" s="46"/>
      <c r="T68" s="46"/>
      <c r="U68" s="46"/>
      <c r="V68" s="46"/>
      <c r="W68" s="46"/>
      <c r="X68" s="46"/>
      <c r="Y68" s="46"/>
      <c r="Z68" s="46"/>
    </row>
    <row r="69">
      <c r="A69" s="50"/>
      <c r="B69" s="46"/>
      <c r="C69" s="70"/>
      <c r="D69" s="46"/>
      <c r="E69" s="50"/>
      <c r="F69" s="50"/>
      <c r="G69" s="50"/>
      <c r="H69" s="46"/>
      <c r="I69" s="46"/>
      <c r="J69" s="46"/>
      <c r="K69" s="46"/>
      <c r="L69" s="46"/>
      <c r="M69" s="46"/>
      <c r="N69" s="46"/>
      <c r="O69" s="46"/>
      <c r="P69" s="46"/>
      <c r="Q69" s="46"/>
      <c r="R69" s="46"/>
      <c r="S69" s="46"/>
      <c r="T69" s="46"/>
      <c r="U69" s="46"/>
      <c r="V69" s="46"/>
      <c r="W69" s="46"/>
      <c r="X69" s="46"/>
      <c r="Y69" s="46"/>
      <c r="Z69" s="46"/>
    </row>
    <row r="70">
      <c r="A70" s="50"/>
      <c r="B70" s="46"/>
      <c r="C70" s="70"/>
      <c r="D70" s="46"/>
      <c r="E70" s="50"/>
      <c r="F70" s="50"/>
      <c r="G70" s="50"/>
      <c r="H70" s="46"/>
      <c r="I70" s="46"/>
      <c r="J70" s="46"/>
      <c r="K70" s="46"/>
      <c r="L70" s="46"/>
      <c r="M70" s="46"/>
      <c r="N70" s="46"/>
      <c r="O70" s="46"/>
      <c r="P70" s="46"/>
      <c r="Q70" s="46"/>
      <c r="R70" s="46"/>
      <c r="S70" s="46"/>
      <c r="T70" s="46"/>
      <c r="U70" s="46"/>
      <c r="V70" s="46"/>
      <c r="W70" s="46"/>
      <c r="X70" s="46"/>
      <c r="Y70" s="46"/>
      <c r="Z70" s="46"/>
    </row>
    <row r="71">
      <c r="A71" s="50"/>
      <c r="B71" s="46"/>
      <c r="C71" s="70"/>
      <c r="D71" s="46"/>
      <c r="E71" s="50"/>
      <c r="F71" s="50"/>
      <c r="G71" s="50"/>
      <c r="H71" s="46"/>
      <c r="I71" s="46"/>
      <c r="J71" s="46"/>
      <c r="K71" s="46"/>
      <c r="L71" s="46"/>
      <c r="M71" s="46"/>
      <c r="N71" s="46"/>
      <c r="O71" s="46"/>
      <c r="P71" s="46"/>
      <c r="Q71" s="46"/>
      <c r="R71" s="46"/>
      <c r="S71" s="46"/>
      <c r="T71" s="46"/>
      <c r="U71" s="46"/>
      <c r="V71" s="46"/>
      <c r="W71" s="46"/>
      <c r="X71" s="46"/>
      <c r="Y71" s="46"/>
      <c r="Z71" s="46"/>
    </row>
    <row r="72">
      <c r="A72" s="50"/>
      <c r="B72" s="46"/>
      <c r="C72" s="70"/>
      <c r="D72" s="46"/>
      <c r="E72" s="50"/>
      <c r="F72" s="50"/>
      <c r="G72" s="50"/>
      <c r="H72" s="46"/>
      <c r="I72" s="46"/>
      <c r="J72" s="46"/>
      <c r="K72" s="46"/>
      <c r="L72" s="46"/>
      <c r="M72" s="46"/>
      <c r="N72" s="46"/>
      <c r="O72" s="46"/>
      <c r="P72" s="46"/>
      <c r="Q72" s="46"/>
      <c r="R72" s="46"/>
      <c r="S72" s="46"/>
      <c r="T72" s="46"/>
      <c r="U72" s="46"/>
      <c r="V72" s="46"/>
      <c r="W72" s="46"/>
      <c r="X72" s="46"/>
      <c r="Y72" s="46"/>
      <c r="Z72" s="46"/>
    </row>
    <row r="73">
      <c r="A73" s="50"/>
      <c r="B73" s="46"/>
      <c r="C73" s="70"/>
      <c r="D73" s="46"/>
      <c r="E73" s="50"/>
      <c r="F73" s="50"/>
      <c r="G73" s="50"/>
      <c r="H73" s="46"/>
      <c r="I73" s="46"/>
      <c r="J73" s="46"/>
      <c r="K73" s="46"/>
      <c r="L73" s="46"/>
      <c r="M73" s="46"/>
      <c r="N73" s="46"/>
      <c r="O73" s="46"/>
      <c r="P73" s="46"/>
      <c r="Q73" s="46"/>
      <c r="R73" s="46"/>
      <c r="S73" s="46"/>
      <c r="T73" s="46"/>
      <c r="U73" s="46"/>
      <c r="V73" s="46"/>
      <c r="W73" s="46"/>
      <c r="X73" s="46"/>
      <c r="Y73" s="46"/>
      <c r="Z73" s="46"/>
    </row>
    <row r="74">
      <c r="A74" s="50"/>
      <c r="B74" s="46"/>
      <c r="C74" s="70"/>
      <c r="D74" s="46"/>
      <c r="E74" s="50"/>
      <c r="F74" s="50"/>
      <c r="G74" s="50"/>
      <c r="H74" s="46"/>
      <c r="I74" s="46"/>
      <c r="J74" s="46"/>
      <c r="K74" s="46"/>
      <c r="L74" s="46"/>
      <c r="M74" s="46"/>
      <c r="N74" s="46"/>
      <c r="O74" s="46"/>
      <c r="P74" s="46"/>
      <c r="Q74" s="46"/>
      <c r="R74" s="46"/>
      <c r="S74" s="46"/>
      <c r="T74" s="46"/>
      <c r="U74" s="46"/>
      <c r="V74" s="46"/>
      <c r="W74" s="46"/>
      <c r="X74" s="46"/>
      <c r="Y74" s="46"/>
      <c r="Z74" s="46"/>
    </row>
    <row r="75">
      <c r="A75" s="50"/>
      <c r="B75" s="46"/>
      <c r="C75" s="70"/>
      <c r="D75" s="46"/>
      <c r="E75" s="50"/>
      <c r="F75" s="50"/>
      <c r="G75" s="50"/>
      <c r="H75" s="46"/>
      <c r="I75" s="46"/>
      <c r="J75" s="46"/>
      <c r="K75" s="46"/>
      <c r="L75" s="46"/>
      <c r="M75" s="46"/>
      <c r="N75" s="46"/>
      <c r="O75" s="46"/>
      <c r="P75" s="46"/>
      <c r="Q75" s="46"/>
      <c r="R75" s="46"/>
      <c r="S75" s="46"/>
      <c r="T75" s="46"/>
      <c r="U75" s="46"/>
      <c r="V75" s="46"/>
      <c r="W75" s="46"/>
      <c r="X75" s="46"/>
      <c r="Y75" s="46"/>
      <c r="Z75" s="46"/>
    </row>
    <row r="76">
      <c r="A76" s="50"/>
      <c r="B76" s="46"/>
      <c r="C76" s="70"/>
      <c r="D76" s="46"/>
      <c r="E76" s="50"/>
      <c r="F76" s="50"/>
      <c r="G76" s="50"/>
      <c r="H76" s="46"/>
      <c r="I76" s="46"/>
      <c r="J76" s="46"/>
      <c r="K76" s="46"/>
      <c r="L76" s="46"/>
      <c r="M76" s="46"/>
      <c r="N76" s="46"/>
      <c r="O76" s="46"/>
      <c r="P76" s="46"/>
      <c r="Q76" s="46"/>
      <c r="R76" s="46"/>
      <c r="S76" s="46"/>
      <c r="T76" s="46"/>
      <c r="U76" s="46"/>
      <c r="V76" s="46"/>
      <c r="W76" s="46"/>
      <c r="X76" s="46"/>
      <c r="Y76" s="46"/>
      <c r="Z76" s="46"/>
    </row>
    <row r="77">
      <c r="A77" s="50"/>
      <c r="B77" s="46"/>
      <c r="C77" s="70"/>
      <c r="D77" s="46"/>
      <c r="E77" s="50"/>
      <c r="F77" s="50"/>
      <c r="G77" s="50"/>
      <c r="H77" s="46"/>
      <c r="I77" s="46"/>
      <c r="J77" s="46"/>
      <c r="K77" s="46"/>
      <c r="L77" s="46"/>
      <c r="M77" s="46"/>
      <c r="N77" s="46"/>
      <c r="O77" s="46"/>
      <c r="P77" s="46"/>
      <c r="Q77" s="46"/>
      <c r="R77" s="46"/>
      <c r="S77" s="46"/>
      <c r="T77" s="46"/>
      <c r="U77" s="46"/>
      <c r="V77" s="46"/>
      <c r="W77" s="46"/>
      <c r="X77" s="46"/>
      <c r="Y77" s="46"/>
      <c r="Z77" s="46"/>
    </row>
    <row r="78">
      <c r="A78" s="50"/>
      <c r="B78" s="46"/>
      <c r="C78" s="70"/>
      <c r="D78" s="46"/>
      <c r="E78" s="50"/>
      <c r="F78" s="50"/>
      <c r="G78" s="50"/>
      <c r="H78" s="46"/>
      <c r="I78" s="46"/>
      <c r="J78" s="46"/>
      <c r="K78" s="46"/>
      <c r="L78" s="46"/>
      <c r="M78" s="46"/>
      <c r="N78" s="46"/>
      <c r="O78" s="46"/>
      <c r="P78" s="46"/>
      <c r="Q78" s="46"/>
      <c r="R78" s="46"/>
      <c r="S78" s="46"/>
      <c r="T78" s="46"/>
      <c r="U78" s="46"/>
      <c r="V78" s="46"/>
      <c r="W78" s="46"/>
      <c r="X78" s="46"/>
      <c r="Y78" s="46"/>
      <c r="Z78" s="46"/>
    </row>
    <row r="79">
      <c r="A79" s="50"/>
      <c r="B79" s="46"/>
      <c r="C79" s="70"/>
      <c r="D79" s="46"/>
      <c r="E79" s="50"/>
      <c r="F79" s="50"/>
      <c r="G79" s="50"/>
      <c r="H79" s="46"/>
      <c r="I79" s="46"/>
      <c r="J79" s="46"/>
      <c r="K79" s="46"/>
      <c r="L79" s="46"/>
      <c r="M79" s="46"/>
      <c r="N79" s="46"/>
      <c r="O79" s="46"/>
      <c r="P79" s="46"/>
      <c r="Q79" s="46"/>
      <c r="R79" s="46"/>
      <c r="S79" s="46"/>
      <c r="T79" s="46"/>
      <c r="U79" s="46"/>
      <c r="V79" s="46"/>
      <c r="W79" s="46"/>
      <c r="X79" s="46"/>
      <c r="Y79" s="46"/>
      <c r="Z79" s="46"/>
    </row>
    <row r="80">
      <c r="A80" s="50"/>
      <c r="B80" s="46"/>
      <c r="C80" s="70"/>
      <c r="D80" s="46"/>
      <c r="E80" s="50"/>
      <c r="F80" s="50"/>
      <c r="G80" s="50"/>
      <c r="H80" s="46"/>
      <c r="I80" s="46"/>
      <c r="J80" s="46"/>
      <c r="K80" s="46"/>
      <c r="L80" s="46"/>
      <c r="M80" s="46"/>
      <c r="N80" s="46"/>
      <c r="O80" s="46"/>
      <c r="P80" s="46"/>
      <c r="Q80" s="46"/>
      <c r="R80" s="46"/>
      <c r="S80" s="46"/>
      <c r="T80" s="46"/>
      <c r="U80" s="46"/>
      <c r="V80" s="46"/>
      <c r="W80" s="46"/>
      <c r="X80" s="46"/>
      <c r="Y80" s="46"/>
      <c r="Z80" s="46"/>
    </row>
    <row r="81">
      <c r="A81" s="50"/>
      <c r="B81" s="46"/>
      <c r="C81" s="70"/>
      <c r="D81" s="46"/>
      <c r="E81" s="50"/>
      <c r="F81" s="50"/>
      <c r="G81" s="50"/>
      <c r="H81" s="46"/>
      <c r="I81" s="46"/>
      <c r="J81" s="46"/>
      <c r="K81" s="46"/>
      <c r="L81" s="46"/>
      <c r="M81" s="46"/>
      <c r="N81" s="46"/>
      <c r="O81" s="46"/>
      <c r="P81" s="46"/>
      <c r="Q81" s="46"/>
      <c r="R81" s="46"/>
      <c r="S81" s="46"/>
      <c r="T81" s="46"/>
      <c r="U81" s="46"/>
      <c r="V81" s="46"/>
      <c r="W81" s="46"/>
      <c r="X81" s="46"/>
      <c r="Y81" s="46"/>
      <c r="Z81" s="46"/>
    </row>
    <row r="82">
      <c r="A82" s="50"/>
      <c r="B82" s="46"/>
      <c r="C82" s="70"/>
      <c r="D82" s="46"/>
      <c r="E82" s="50"/>
      <c r="F82" s="50"/>
      <c r="G82" s="50"/>
      <c r="H82" s="46"/>
      <c r="I82" s="46"/>
      <c r="J82" s="46"/>
      <c r="K82" s="46"/>
      <c r="L82" s="46"/>
      <c r="M82" s="46"/>
      <c r="N82" s="46"/>
      <c r="O82" s="46"/>
      <c r="P82" s="46"/>
      <c r="Q82" s="46"/>
      <c r="R82" s="46"/>
      <c r="S82" s="46"/>
      <c r="T82" s="46"/>
      <c r="U82" s="46"/>
      <c r="V82" s="46"/>
      <c r="W82" s="46"/>
      <c r="X82" s="46"/>
      <c r="Y82" s="46"/>
      <c r="Z82" s="46"/>
    </row>
    <row r="83">
      <c r="A83" s="50"/>
      <c r="B83" s="46"/>
      <c r="C83" s="70"/>
      <c r="D83" s="46"/>
      <c r="E83" s="50"/>
      <c r="F83" s="50"/>
      <c r="G83" s="50"/>
      <c r="H83" s="46"/>
      <c r="I83" s="46"/>
      <c r="J83" s="46"/>
      <c r="K83" s="46"/>
      <c r="L83" s="46"/>
      <c r="M83" s="46"/>
      <c r="N83" s="46"/>
      <c r="O83" s="46"/>
      <c r="P83" s="46"/>
      <c r="Q83" s="46"/>
      <c r="R83" s="46"/>
      <c r="S83" s="46"/>
      <c r="T83" s="46"/>
      <c r="U83" s="46"/>
      <c r="V83" s="46"/>
      <c r="W83" s="46"/>
      <c r="X83" s="46"/>
      <c r="Y83" s="46"/>
      <c r="Z83" s="46"/>
    </row>
    <row r="84">
      <c r="A84" s="50"/>
      <c r="B84" s="46"/>
      <c r="C84" s="70"/>
      <c r="D84" s="46"/>
      <c r="E84" s="50"/>
      <c r="F84" s="50"/>
      <c r="G84" s="50"/>
      <c r="H84" s="46"/>
      <c r="I84" s="46"/>
      <c r="J84" s="46"/>
      <c r="K84" s="46"/>
      <c r="L84" s="46"/>
      <c r="M84" s="46"/>
      <c r="N84" s="46"/>
      <c r="O84" s="46"/>
      <c r="P84" s="46"/>
      <c r="Q84" s="46"/>
      <c r="R84" s="46"/>
      <c r="S84" s="46"/>
      <c r="T84" s="46"/>
      <c r="U84" s="46"/>
      <c r="V84" s="46"/>
      <c r="W84" s="46"/>
      <c r="X84" s="46"/>
      <c r="Y84" s="46"/>
      <c r="Z84" s="46"/>
    </row>
    <row r="85">
      <c r="A85" s="50"/>
      <c r="B85" s="46"/>
      <c r="C85" s="70"/>
      <c r="D85" s="46"/>
      <c r="E85" s="50"/>
      <c r="F85" s="50"/>
      <c r="G85" s="50"/>
      <c r="H85" s="46"/>
      <c r="I85" s="46"/>
      <c r="J85" s="46"/>
      <c r="K85" s="46"/>
      <c r="L85" s="46"/>
      <c r="M85" s="46"/>
      <c r="N85" s="46"/>
      <c r="O85" s="46"/>
      <c r="P85" s="46"/>
      <c r="Q85" s="46"/>
      <c r="R85" s="46"/>
      <c r="S85" s="46"/>
      <c r="T85" s="46"/>
      <c r="U85" s="46"/>
      <c r="V85" s="46"/>
      <c r="W85" s="46"/>
      <c r="X85" s="46"/>
      <c r="Y85" s="46"/>
      <c r="Z85" s="46"/>
    </row>
    <row r="86">
      <c r="A86" s="50"/>
      <c r="B86" s="46"/>
      <c r="C86" s="70"/>
      <c r="D86" s="46"/>
      <c r="E86" s="50"/>
      <c r="F86" s="50"/>
      <c r="G86" s="50"/>
      <c r="H86" s="46"/>
      <c r="I86" s="46"/>
      <c r="J86" s="46"/>
      <c r="K86" s="46"/>
      <c r="L86" s="46"/>
      <c r="M86" s="46"/>
      <c r="N86" s="46"/>
      <c r="O86" s="46"/>
      <c r="P86" s="46"/>
      <c r="Q86" s="46"/>
      <c r="R86" s="46"/>
      <c r="S86" s="46"/>
      <c r="T86" s="46"/>
      <c r="U86" s="46"/>
      <c r="V86" s="46"/>
      <c r="W86" s="46"/>
      <c r="X86" s="46"/>
      <c r="Y86" s="46"/>
      <c r="Z86" s="46"/>
    </row>
    <row r="87">
      <c r="A87" s="50"/>
      <c r="B87" s="46"/>
      <c r="C87" s="70"/>
      <c r="D87" s="46"/>
      <c r="E87" s="50"/>
      <c r="F87" s="50"/>
      <c r="G87" s="50"/>
      <c r="H87" s="46"/>
      <c r="I87" s="46"/>
      <c r="J87" s="46"/>
      <c r="K87" s="46"/>
      <c r="L87" s="46"/>
      <c r="M87" s="46"/>
      <c r="N87" s="46"/>
      <c r="O87" s="46"/>
      <c r="P87" s="46"/>
      <c r="Q87" s="46"/>
      <c r="R87" s="46"/>
      <c r="S87" s="46"/>
      <c r="T87" s="46"/>
      <c r="U87" s="46"/>
      <c r="V87" s="46"/>
      <c r="W87" s="46"/>
      <c r="X87" s="46"/>
      <c r="Y87" s="46"/>
      <c r="Z87" s="46"/>
    </row>
    <row r="88">
      <c r="A88" s="50"/>
      <c r="B88" s="46"/>
      <c r="C88" s="70"/>
      <c r="D88" s="46"/>
      <c r="E88" s="50"/>
      <c r="F88" s="50"/>
      <c r="G88" s="50"/>
      <c r="H88" s="46"/>
      <c r="I88" s="46"/>
      <c r="J88" s="46"/>
      <c r="K88" s="46"/>
      <c r="L88" s="46"/>
      <c r="M88" s="46"/>
      <c r="N88" s="46"/>
      <c r="O88" s="46"/>
      <c r="P88" s="46"/>
      <c r="Q88" s="46"/>
      <c r="R88" s="46"/>
      <c r="S88" s="46"/>
      <c r="T88" s="46"/>
      <c r="U88" s="46"/>
      <c r="V88" s="46"/>
      <c r="W88" s="46"/>
      <c r="X88" s="46"/>
      <c r="Y88" s="46"/>
      <c r="Z88" s="46"/>
    </row>
    <row r="89">
      <c r="A89" s="50"/>
      <c r="B89" s="46"/>
      <c r="C89" s="70"/>
      <c r="D89" s="46"/>
      <c r="E89" s="50"/>
      <c r="F89" s="50"/>
      <c r="G89" s="50"/>
      <c r="H89" s="46"/>
      <c r="I89" s="46"/>
      <c r="J89" s="46"/>
      <c r="K89" s="46"/>
      <c r="L89" s="46"/>
      <c r="M89" s="46"/>
      <c r="N89" s="46"/>
      <c r="O89" s="46"/>
      <c r="P89" s="46"/>
      <c r="Q89" s="46"/>
      <c r="R89" s="46"/>
      <c r="S89" s="46"/>
      <c r="T89" s="46"/>
      <c r="U89" s="46"/>
      <c r="V89" s="46"/>
      <c r="W89" s="46"/>
      <c r="X89" s="46"/>
      <c r="Y89" s="46"/>
      <c r="Z89" s="46"/>
    </row>
    <row r="90">
      <c r="A90" s="50"/>
      <c r="B90" s="46"/>
      <c r="C90" s="70"/>
      <c r="D90" s="46"/>
      <c r="E90" s="50"/>
      <c r="F90" s="50"/>
      <c r="G90" s="50"/>
      <c r="H90" s="46"/>
      <c r="I90" s="46"/>
      <c r="J90" s="46"/>
      <c r="K90" s="46"/>
      <c r="L90" s="46"/>
      <c r="M90" s="46"/>
      <c r="N90" s="46"/>
      <c r="O90" s="46"/>
      <c r="P90" s="46"/>
      <c r="Q90" s="46"/>
      <c r="R90" s="46"/>
      <c r="S90" s="46"/>
      <c r="T90" s="46"/>
      <c r="U90" s="46"/>
      <c r="V90" s="46"/>
      <c r="W90" s="46"/>
      <c r="X90" s="46"/>
      <c r="Y90" s="46"/>
      <c r="Z90" s="46"/>
    </row>
    <row r="91">
      <c r="A91" s="50"/>
      <c r="B91" s="46"/>
      <c r="C91" s="70"/>
      <c r="D91" s="46"/>
      <c r="E91" s="50"/>
      <c r="F91" s="50"/>
      <c r="G91" s="50"/>
      <c r="H91" s="46"/>
      <c r="I91" s="46"/>
      <c r="J91" s="46"/>
      <c r="K91" s="46"/>
      <c r="L91" s="46"/>
      <c r="M91" s="46"/>
      <c r="N91" s="46"/>
      <c r="O91" s="46"/>
      <c r="P91" s="46"/>
      <c r="Q91" s="46"/>
      <c r="R91" s="46"/>
      <c r="S91" s="46"/>
      <c r="T91" s="46"/>
      <c r="U91" s="46"/>
      <c r="V91" s="46"/>
      <c r="W91" s="46"/>
      <c r="X91" s="46"/>
      <c r="Y91" s="46"/>
      <c r="Z91" s="46"/>
    </row>
    <row r="92">
      <c r="A92" s="50"/>
      <c r="B92" s="46"/>
      <c r="C92" s="70"/>
      <c r="D92" s="46"/>
      <c r="E92" s="50"/>
      <c r="F92" s="50"/>
      <c r="G92" s="50"/>
      <c r="H92" s="46"/>
      <c r="I92" s="46"/>
      <c r="J92" s="46"/>
      <c r="K92" s="46"/>
      <c r="L92" s="46"/>
      <c r="M92" s="46"/>
      <c r="N92" s="46"/>
      <c r="O92" s="46"/>
      <c r="P92" s="46"/>
      <c r="Q92" s="46"/>
      <c r="R92" s="46"/>
      <c r="S92" s="46"/>
      <c r="T92" s="46"/>
      <c r="U92" s="46"/>
      <c r="V92" s="46"/>
      <c r="W92" s="46"/>
      <c r="X92" s="46"/>
      <c r="Y92" s="46"/>
      <c r="Z92" s="46"/>
    </row>
    <row r="93">
      <c r="A93" s="50"/>
      <c r="B93" s="46"/>
      <c r="C93" s="70"/>
      <c r="D93" s="46"/>
      <c r="E93" s="50"/>
      <c r="F93" s="50"/>
      <c r="G93" s="50"/>
      <c r="H93" s="46"/>
      <c r="I93" s="46"/>
      <c r="J93" s="46"/>
      <c r="K93" s="46"/>
      <c r="L93" s="46"/>
      <c r="M93" s="46"/>
      <c r="N93" s="46"/>
      <c r="O93" s="46"/>
      <c r="P93" s="46"/>
      <c r="Q93" s="46"/>
      <c r="R93" s="46"/>
      <c r="S93" s="46"/>
      <c r="T93" s="46"/>
      <c r="U93" s="46"/>
      <c r="V93" s="46"/>
      <c r="W93" s="46"/>
      <c r="X93" s="46"/>
      <c r="Y93" s="46"/>
      <c r="Z93" s="46"/>
    </row>
    <row r="94">
      <c r="A94" s="50"/>
      <c r="B94" s="46"/>
      <c r="C94" s="70"/>
      <c r="D94" s="46"/>
      <c r="E94" s="50"/>
      <c r="F94" s="50"/>
      <c r="G94" s="50"/>
      <c r="H94" s="46"/>
      <c r="I94" s="46"/>
      <c r="J94" s="46"/>
      <c r="K94" s="46"/>
      <c r="L94" s="46"/>
      <c r="M94" s="46"/>
      <c r="N94" s="46"/>
      <c r="O94" s="46"/>
      <c r="P94" s="46"/>
      <c r="Q94" s="46"/>
      <c r="R94" s="46"/>
      <c r="S94" s="46"/>
      <c r="T94" s="46"/>
      <c r="U94" s="46"/>
      <c r="V94" s="46"/>
      <c r="W94" s="46"/>
      <c r="X94" s="46"/>
      <c r="Y94" s="46"/>
      <c r="Z94" s="46"/>
    </row>
    <row r="95">
      <c r="A95" s="50"/>
      <c r="B95" s="46"/>
      <c r="C95" s="70"/>
      <c r="D95" s="46"/>
      <c r="E95" s="50"/>
      <c r="F95" s="50"/>
      <c r="G95" s="50"/>
      <c r="H95" s="46"/>
      <c r="I95" s="46"/>
      <c r="J95" s="46"/>
      <c r="K95" s="46"/>
      <c r="L95" s="46"/>
      <c r="M95" s="46"/>
      <c r="N95" s="46"/>
      <c r="O95" s="46"/>
      <c r="P95" s="46"/>
      <c r="Q95" s="46"/>
      <c r="R95" s="46"/>
      <c r="S95" s="46"/>
      <c r="T95" s="46"/>
      <c r="U95" s="46"/>
      <c r="V95" s="46"/>
      <c r="W95" s="46"/>
      <c r="X95" s="46"/>
      <c r="Y95" s="46"/>
      <c r="Z95" s="46"/>
    </row>
    <row r="96">
      <c r="A96" s="50"/>
      <c r="B96" s="46"/>
      <c r="C96" s="70"/>
      <c r="D96" s="46"/>
      <c r="E96" s="50"/>
      <c r="F96" s="50"/>
      <c r="G96" s="50"/>
      <c r="H96" s="46"/>
      <c r="I96" s="46"/>
      <c r="J96" s="46"/>
      <c r="K96" s="46"/>
      <c r="L96" s="46"/>
      <c r="M96" s="46"/>
      <c r="N96" s="46"/>
      <c r="O96" s="46"/>
      <c r="P96" s="46"/>
      <c r="Q96" s="46"/>
      <c r="R96" s="46"/>
      <c r="S96" s="46"/>
      <c r="T96" s="46"/>
      <c r="U96" s="46"/>
      <c r="V96" s="46"/>
      <c r="W96" s="46"/>
      <c r="X96" s="46"/>
      <c r="Y96" s="46"/>
      <c r="Z96" s="46"/>
    </row>
    <row r="97">
      <c r="A97" s="50"/>
      <c r="B97" s="46"/>
      <c r="C97" s="70"/>
      <c r="D97" s="46"/>
      <c r="E97" s="50"/>
      <c r="F97" s="50"/>
      <c r="G97" s="50"/>
      <c r="H97" s="46"/>
      <c r="I97" s="46"/>
      <c r="J97" s="46"/>
      <c r="K97" s="46"/>
      <c r="L97" s="46"/>
      <c r="M97" s="46"/>
      <c r="N97" s="46"/>
      <c r="O97" s="46"/>
      <c r="P97" s="46"/>
      <c r="Q97" s="46"/>
      <c r="R97" s="46"/>
      <c r="S97" s="46"/>
      <c r="T97" s="46"/>
      <c r="U97" s="46"/>
      <c r="V97" s="46"/>
      <c r="W97" s="46"/>
      <c r="X97" s="46"/>
      <c r="Y97" s="46"/>
      <c r="Z97" s="46"/>
    </row>
    <row r="98">
      <c r="A98" s="50"/>
      <c r="B98" s="46"/>
      <c r="C98" s="70"/>
      <c r="D98" s="46"/>
      <c r="E98" s="50"/>
      <c r="F98" s="50"/>
      <c r="G98" s="50"/>
      <c r="H98" s="46"/>
      <c r="I98" s="46"/>
      <c r="J98" s="46"/>
      <c r="K98" s="46"/>
      <c r="L98" s="46"/>
      <c r="M98" s="46"/>
      <c r="N98" s="46"/>
      <c r="O98" s="46"/>
      <c r="P98" s="46"/>
      <c r="Q98" s="46"/>
      <c r="R98" s="46"/>
      <c r="S98" s="46"/>
      <c r="T98" s="46"/>
      <c r="U98" s="46"/>
      <c r="V98" s="46"/>
      <c r="W98" s="46"/>
      <c r="X98" s="46"/>
      <c r="Y98" s="46"/>
      <c r="Z98" s="46"/>
    </row>
    <row r="99">
      <c r="A99" s="50"/>
      <c r="B99" s="46"/>
      <c r="C99" s="70"/>
      <c r="D99" s="46"/>
      <c r="E99" s="50"/>
      <c r="F99" s="50"/>
      <c r="G99" s="50"/>
      <c r="H99" s="46"/>
      <c r="I99" s="46"/>
      <c r="J99" s="46"/>
      <c r="K99" s="46"/>
      <c r="L99" s="46"/>
      <c r="M99" s="46"/>
      <c r="N99" s="46"/>
      <c r="O99" s="46"/>
      <c r="P99" s="46"/>
      <c r="Q99" s="46"/>
      <c r="R99" s="46"/>
      <c r="S99" s="46"/>
      <c r="T99" s="46"/>
      <c r="U99" s="46"/>
      <c r="V99" s="46"/>
      <c r="W99" s="46"/>
      <c r="X99" s="46"/>
      <c r="Y99" s="46"/>
      <c r="Z99" s="46"/>
    </row>
    <row r="100">
      <c r="A100" s="50"/>
      <c r="B100" s="46"/>
      <c r="C100" s="70"/>
      <c r="D100" s="46"/>
      <c r="E100" s="50"/>
      <c r="F100" s="50"/>
      <c r="G100" s="50"/>
      <c r="H100" s="46"/>
      <c r="I100" s="46"/>
      <c r="J100" s="46"/>
      <c r="K100" s="46"/>
      <c r="L100" s="46"/>
      <c r="M100" s="46"/>
      <c r="N100" s="46"/>
      <c r="O100" s="46"/>
      <c r="P100" s="46"/>
      <c r="Q100" s="46"/>
      <c r="R100" s="46"/>
      <c r="S100" s="46"/>
      <c r="T100" s="46"/>
      <c r="U100" s="46"/>
      <c r="V100" s="46"/>
      <c r="W100" s="46"/>
      <c r="X100" s="46"/>
      <c r="Y100" s="46"/>
      <c r="Z100" s="46"/>
    </row>
    <row r="101">
      <c r="A101" s="50"/>
      <c r="B101" s="46"/>
      <c r="C101" s="70"/>
      <c r="D101" s="46"/>
      <c r="E101" s="50"/>
      <c r="F101" s="50"/>
      <c r="G101" s="50"/>
      <c r="H101" s="46"/>
      <c r="I101" s="46"/>
      <c r="J101" s="46"/>
      <c r="K101" s="46"/>
      <c r="L101" s="46"/>
      <c r="M101" s="46"/>
      <c r="N101" s="46"/>
      <c r="O101" s="46"/>
      <c r="P101" s="46"/>
      <c r="Q101" s="46"/>
      <c r="R101" s="46"/>
      <c r="S101" s="46"/>
      <c r="T101" s="46"/>
      <c r="U101" s="46"/>
      <c r="V101" s="46"/>
      <c r="W101" s="46"/>
      <c r="X101" s="46"/>
      <c r="Y101" s="46"/>
      <c r="Z101" s="46"/>
    </row>
    <row r="102">
      <c r="A102" s="50"/>
      <c r="B102" s="46"/>
      <c r="C102" s="70"/>
      <c r="D102" s="46"/>
      <c r="E102" s="50"/>
      <c r="F102" s="50"/>
      <c r="G102" s="50"/>
      <c r="H102" s="46"/>
      <c r="I102" s="46"/>
      <c r="J102" s="46"/>
      <c r="K102" s="46"/>
      <c r="L102" s="46"/>
      <c r="M102" s="46"/>
      <c r="N102" s="46"/>
      <c r="O102" s="46"/>
      <c r="P102" s="46"/>
      <c r="Q102" s="46"/>
      <c r="R102" s="46"/>
      <c r="S102" s="46"/>
      <c r="T102" s="46"/>
      <c r="U102" s="46"/>
      <c r="V102" s="46"/>
      <c r="W102" s="46"/>
      <c r="X102" s="46"/>
      <c r="Y102" s="46"/>
      <c r="Z102" s="46"/>
    </row>
    <row r="103">
      <c r="A103" s="50"/>
      <c r="B103" s="46"/>
      <c r="C103" s="70"/>
      <c r="D103" s="46"/>
      <c r="E103" s="50"/>
      <c r="F103" s="50"/>
      <c r="G103" s="50"/>
      <c r="H103" s="46"/>
      <c r="I103" s="46"/>
      <c r="J103" s="46"/>
      <c r="K103" s="46"/>
      <c r="L103" s="46"/>
      <c r="M103" s="46"/>
      <c r="N103" s="46"/>
      <c r="O103" s="46"/>
      <c r="P103" s="46"/>
      <c r="Q103" s="46"/>
      <c r="R103" s="46"/>
      <c r="S103" s="46"/>
      <c r="T103" s="46"/>
      <c r="U103" s="46"/>
      <c r="V103" s="46"/>
      <c r="W103" s="46"/>
      <c r="X103" s="46"/>
      <c r="Y103" s="46"/>
      <c r="Z103" s="46"/>
    </row>
    <row r="104">
      <c r="A104" s="50"/>
      <c r="B104" s="46"/>
      <c r="C104" s="70"/>
      <c r="D104" s="46"/>
      <c r="E104" s="50"/>
      <c r="F104" s="50"/>
      <c r="G104" s="50"/>
      <c r="H104" s="46"/>
      <c r="I104" s="46"/>
      <c r="J104" s="46"/>
      <c r="K104" s="46"/>
      <c r="L104" s="46"/>
      <c r="M104" s="46"/>
      <c r="N104" s="46"/>
      <c r="O104" s="46"/>
      <c r="P104" s="46"/>
      <c r="Q104" s="46"/>
      <c r="R104" s="46"/>
      <c r="S104" s="46"/>
      <c r="T104" s="46"/>
      <c r="U104" s="46"/>
      <c r="V104" s="46"/>
      <c r="W104" s="46"/>
      <c r="X104" s="46"/>
      <c r="Y104" s="46"/>
      <c r="Z104" s="46"/>
    </row>
    <row r="105">
      <c r="A105" s="50"/>
      <c r="B105" s="46"/>
      <c r="C105" s="70"/>
      <c r="D105" s="46"/>
      <c r="E105" s="50"/>
      <c r="F105" s="50"/>
      <c r="G105" s="50"/>
      <c r="H105" s="46"/>
      <c r="I105" s="46"/>
      <c r="J105" s="46"/>
      <c r="K105" s="46"/>
      <c r="L105" s="46"/>
      <c r="M105" s="46"/>
      <c r="N105" s="46"/>
      <c r="O105" s="46"/>
      <c r="P105" s="46"/>
      <c r="Q105" s="46"/>
      <c r="R105" s="46"/>
      <c r="S105" s="46"/>
      <c r="T105" s="46"/>
      <c r="U105" s="46"/>
      <c r="V105" s="46"/>
      <c r="W105" s="46"/>
      <c r="X105" s="46"/>
      <c r="Y105" s="46"/>
      <c r="Z105" s="46"/>
    </row>
    <row r="106">
      <c r="A106" s="50"/>
      <c r="B106" s="46"/>
      <c r="C106" s="70"/>
      <c r="D106" s="46"/>
      <c r="E106" s="50"/>
      <c r="F106" s="50"/>
      <c r="G106" s="50"/>
      <c r="H106" s="46"/>
      <c r="I106" s="46"/>
      <c r="J106" s="46"/>
      <c r="K106" s="46"/>
      <c r="L106" s="46"/>
      <c r="M106" s="46"/>
      <c r="N106" s="46"/>
      <c r="O106" s="46"/>
      <c r="P106" s="46"/>
      <c r="Q106" s="46"/>
      <c r="R106" s="46"/>
      <c r="S106" s="46"/>
      <c r="T106" s="46"/>
      <c r="U106" s="46"/>
      <c r="V106" s="46"/>
      <c r="W106" s="46"/>
      <c r="X106" s="46"/>
      <c r="Y106" s="46"/>
      <c r="Z106" s="46"/>
    </row>
    <row r="107">
      <c r="A107" s="50"/>
      <c r="B107" s="46"/>
      <c r="C107" s="70"/>
      <c r="D107" s="46"/>
      <c r="E107" s="50"/>
      <c r="F107" s="50"/>
      <c r="G107" s="50"/>
      <c r="H107" s="46"/>
      <c r="I107" s="46"/>
      <c r="J107" s="46"/>
      <c r="K107" s="46"/>
      <c r="L107" s="46"/>
      <c r="M107" s="46"/>
      <c r="N107" s="46"/>
      <c r="O107" s="46"/>
      <c r="P107" s="46"/>
      <c r="Q107" s="46"/>
      <c r="R107" s="46"/>
      <c r="S107" s="46"/>
      <c r="T107" s="46"/>
      <c r="U107" s="46"/>
      <c r="V107" s="46"/>
      <c r="W107" s="46"/>
      <c r="X107" s="46"/>
      <c r="Y107" s="46"/>
      <c r="Z107" s="46"/>
    </row>
    <row r="108">
      <c r="A108" s="50"/>
      <c r="B108" s="46"/>
      <c r="C108" s="70"/>
      <c r="D108" s="46"/>
      <c r="E108" s="50"/>
      <c r="F108" s="50"/>
      <c r="G108" s="50"/>
      <c r="H108" s="46"/>
      <c r="I108" s="46"/>
      <c r="J108" s="46"/>
      <c r="K108" s="46"/>
      <c r="L108" s="46"/>
      <c r="M108" s="46"/>
      <c r="N108" s="46"/>
      <c r="O108" s="46"/>
      <c r="P108" s="46"/>
      <c r="Q108" s="46"/>
      <c r="R108" s="46"/>
      <c r="S108" s="46"/>
      <c r="T108" s="46"/>
      <c r="U108" s="46"/>
      <c r="V108" s="46"/>
      <c r="W108" s="46"/>
      <c r="X108" s="46"/>
      <c r="Y108" s="46"/>
      <c r="Z108" s="46"/>
    </row>
    <row r="109">
      <c r="A109" s="50"/>
      <c r="B109" s="46"/>
      <c r="C109" s="70"/>
      <c r="D109" s="46"/>
      <c r="E109" s="50"/>
      <c r="F109" s="50"/>
      <c r="G109" s="50"/>
      <c r="H109" s="46"/>
      <c r="I109" s="46"/>
      <c r="J109" s="46"/>
      <c r="K109" s="46"/>
      <c r="L109" s="46"/>
      <c r="M109" s="46"/>
      <c r="N109" s="46"/>
      <c r="O109" s="46"/>
      <c r="P109" s="46"/>
      <c r="Q109" s="46"/>
      <c r="R109" s="46"/>
      <c r="S109" s="46"/>
      <c r="T109" s="46"/>
      <c r="U109" s="46"/>
      <c r="V109" s="46"/>
      <c r="W109" s="46"/>
      <c r="X109" s="46"/>
      <c r="Y109" s="46"/>
      <c r="Z109" s="46"/>
    </row>
    <row r="110">
      <c r="A110" s="50"/>
      <c r="B110" s="46"/>
      <c r="C110" s="70"/>
      <c r="D110" s="46"/>
      <c r="E110" s="50"/>
      <c r="F110" s="50"/>
      <c r="G110" s="50"/>
      <c r="H110" s="46"/>
      <c r="I110" s="46"/>
      <c r="J110" s="46"/>
      <c r="K110" s="46"/>
      <c r="L110" s="46"/>
      <c r="M110" s="46"/>
      <c r="N110" s="46"/>
      <c r="O110" s="46"/>
      <c r="P110" s="46"/>
      <c r="Q110" s="46"/>
      <c r="R110" s="46"/>
      <c r="S110" s="46"/>
      <c r="T110" s="46"/>
      <c r="U110" s="46"/>
      <c r="V110" s="46"/>
      <c r="W110" s="46"/>
      <c r="X110" s="46"/>
      <c r="Y110" s="46"/>
      <c r="Z110" s="46"/>
    </row>
    <row r="111">
      <c r="A111" s="50"/>
      <c r="B111" s="46"/>
      <c r="C111" s="70"/>
      <c r="D111" s="46"/>
      <c r="E111" s="50"/>
      <c r="F111" s="50"/>
      <c r="G111" s="50"/>
      <c r="H111" s="46"/>
      <c r="I111" s="46"/>
      <c r="J111" s="46"/>
      <c r="K111" s="46"/>
      <c r="L111" s="46"/>
      <c r="M111" s="46"/>
      <c r="N111" s="46"/>
      <c r="O111" s="46"/>
      <c r="P111" s="46"/>
      <c r="Q111" s="46"/>
      <c r="R111" s="46"/>
      <c r="S111" s="46"/>
      <c r="T111" s="46"/>
      <c r="U111" s="46"/>
      <c r="V111" s="46"/>
      <c r="W111" s="46"/>
      <c r="X111" s="46"/>
      <c r="Y111" s="46"/>
      <c r="Z111" s="46"/>
    </row>
    <row r="112">
      <c r="A112" s="50"/>
      <c r="B112" s="46"/>
      <c r="C112" s="70"/>
      <c r="D112" s="46"/>
      <c r="E112" s="50"/>
      <c r="F112" s="50"/>
      <c r="G112" s="50"/>
      <c r="H112" s="46"/>
      <c r="I112" s="46"/>
      <c r="J112" s="46"/>
      <c r="K112" s="46"/>
      <c r="L112" s="46"/>
      <c r="M112" s="46"/>
      <c r="N112" s="46"/>
      <c r="O112" s="46"/>
      <c r="P112" s="46"/>
      <c r="Q112" s="46"/>
      <c r="R112" s="46"/>
      <c r="S112" s="46"/>
      <c r="T112" s="46"/>
      <c r="U112" s="46"/>
      <c r="V112" s="46"/>
      <c r="W112" s="46"/>
      <c r="X112" s="46"/>
      <c r="Y112" s="46"/>
      <c r="Z112" s="46"/>
    </row>
    <row r="113">
      <c r="A113" s="50"/>
      <c r="B113" s="46"/>
      <c r="C113" s="70"/>
      <c r="D113" s="46"/>
      <c r="E113" s="50"/>
      <c r="F113" s="50"/>
      <c r="G113" s="50"/>
      <c r="H113" s="46"/>
      <c r="I113" s="46"/>
      <c r="J113" s="46"/>
      <c r="K113" s="46"/>
      <c r="L113" s="46"/>
      <c r="M113" s="46"/>
      <c r="N113" s="46"/>
      <c r="O113" s="46"/>
      <c r="P113" s="46"/>
      <c r="Q113" s="46"/>
      <c r="R113" s="46"/>
      <c r="S113" s="46"/>
      <c r="T113" s="46"/>
      <c r="U113" s="46"/>
      <c r="V113" s="46"/>
      <c r="W113" s="46"/>
      <c r="X113" s="46"/>
      <c r="Y113" s="46"/>
      <c r="Z113" s="46"/>
    </row>
    <row r="114">
      <c r="A114" s="50"/>
      <c r="B114" s="46"/>
      <c r="C114" s="70"/>
      <c r="D114" s="46"/>
      <c r="E114" s="50"/>
      <c r="F114" s="50"/>
      <c r="G114" s="50"/>
      <c r="H114" s="46"/>
      <c r="I114" s="46"/>
      <c r="J114" s="46"/>
      <c r="K114" s="46"/>
      <c r="L114" s="46"/>
      <c r="M114" s="46"/>
      <c r="N114" s="46"/>
      <c r="O114" s="46"/>
      <c r="P114" s="46"/>
      <c r="Q114" s="46"/>
      <c r="R114" s="46"/>
      <c r="S114" s="46"/>
      <c r="T114" s="46"/>
      <c r="U114" s="46"/>
      <c r="V114" s="46"/>
      <c r="W114" s="46"/>
      <c r="X114" s="46"/>
      <c r="Y114" s="46"/>
      <c r="Z114" s="46"/>
    </row>
    <row r="115">
      <c r="A115" s="50"/>
      <c r="B115" s="46"/>
      <c r="C115" s="70"/>
      <c r="D115" s="46"/>
      <c r="E115" s="50"/>
      <c r="F115" s="50"/>
      <c r="G115" s="50"/>
      <c r="H115" s="46"/>
      <c r="I115" s="46"/>
      <c r="J115" s="46"/>
      <c r="K115" s="46"/>
      <c r="L115" s="46"/>
      <c r="M115" s="46"/>
      <c r="N115" s="46"/>
      <c r="O115" s="46"/>
      <c r="P115" s="46"/>
      <c r="Q115" s="46"/>
      <c r="R115" s="46"/>
      <c r="S115" s="46"/>
      <c r="T115" s="46"/>
      <c r="U115" s="46"/>
      <c r="V115" s="46"/>
      <c r="W115" s="46"/>
      <c r="X115" s="46"/>
      <c r="Y115" s="46"/>
      <c r="Z115" s="46"/>
    </row>
    <row r="116">
      <c r="A116" s="50"/>
      <c r="B116" s="46"/>
      <c r="C116" s="70"/>
      <c r="D116" s="46"/>
      <c r="E116" s="50"/>
      <c r="F116" s="50"/>
      <c r="G116" s="50"/>
      <c r="H116" s="46"/>
      <c r="I116" s="46"/>
      <c r="J116" s="46"/>
      <c r="K116" s="46"/>
      <c r="L116" s="46"/>
      <c r="M116" s="46"/>
      <c r="N116" s="46"/>
      <c r="O116" s="46"/>
      <c r="P116" s="46"/>
      <c r="Q116" s="46"/>
      <c r="R116" s="46"/>
      <c r="S116" s="46"/>
      <c r="T116" s="46"/>
      <c r="U116" s="46"/>
      <c r="V116" s="46"/>
      <c r="W116" s="46"/>
      <c r="X116" s="46"/>
      <c r="Y116" s="46"/>
      <c r="Z116" s="46"/>
    </row>
    <row r="117">
      <c r="A117" s="50"/>
      <c r="B117" s="46"/>
      <c r="C117" s="70"/>
      <c r="D117" s="46"/>
      <c r="E117" s="50"/>
      <c r="F117" s="50"/>
      <c r="G117" s="50"/>
      <c r="H117" s="46"/>
      <c r="I117" s="46"/>
      <c r="J117" s="46"/>
      <c r="K117" s="46"/>
      <c r="L117" s="46"/>
      <c r="M117" s="46"/>
      <c r="N117" s="46"/>
      <c r="O117" s="46"/>
      <c r="P117" s="46"/>
      <c r="Q117" s="46"/>
      <c r="R117" s="46"/>
      <c r="S117" s="46"/>
      <c r="T117" s="46"/>
      <c r="U117" s="46"/>
      <c r="V117" s="46"/>
      <c r="W117" s="46"/>
      <c r="X117" s="46"/>
      <c r="Y117" s="46"/>
      <c r="Z117" s="46"/>
    </row>
    <row r="118">
      <c r="A118" s="50"/>
      <c r="B118" s="46"/>
      <c r="C118" s="70"/>
      <c r="D118" s="46"/>
      <c r="E118" s="50"/>
      <c r="F118" s="50"/>
      <c r="G118" s="50"/>
      <c r="H118" s="46"/>
      <c r="I118" s="46"/>
      <c r="J118" s="46"/>
      <c r="K118" s="46"/>
      <c r="L118" s="46"/>
      <c r="M118" s="46"/>
      <c r="N118" s="46"/>
      <c r="O118" s="46"/>
      <c r="P118" s="46"/>
      <c r="Q118" s="46"/>
      <c r="R118" s="46"/>
      <c r="S118" s="46"/>
      <c r="T118" s="46"/>
      <c r="U118" s="46"/>
      <c r="V118" s="46"/>
      <c r="W118" s="46"/>
      <c r="X118" s="46"/>
      <c r="Y118" s="46"/>
      <c r="Z118" s="46"/>
    </row>
    <row r="119">
      <c r="A119" s="50"/>
      <c r="B119" s="46"/>
      <c r="C119" s="70"/>
      <c r="D119" s="46"/>
      <c r="E119" s="50"/>
      <c r="F119" s="50"/>
      <c r="G119" s="50"/>
      <c r="H119" s="46"/>
      <c r="I119" s="46"/>
      <c r="J119" s="46"/>
      <c r="K119" s="46"/>
      <c r="L119" s="46"/>
      <c r="M119" s="46"/>
      <c r="N119" s="46"/>
      <c r="O119" s="46"/>
      <c r="P119" s="46"/>
      <c r="Q119" s="46"/>
      <c r="R119" s="46"/>
      <c r="S119" s="46"/>
      <c r="T119" s="46"/>
      <c r="U119" s="46"/>
      <c r="V119" s="46"/>
      <c r="W119" s="46"/>
      <c r="X119" s="46"/>
      <c r="Y119" s="46"/>
      <c r="Z119" s="46"/>
    </row>
    <row r="120">
      <c r="A120" s="50"/>
      <c r="B120" s="46"/>
      <c r="C120" s="70"/>
      <c r="D120" s="46"/>
      <c r="E120" s="50"/>
      <c r="F120" s="50"/>
      <c r="G120" s="50"/>
      <c r="H120" s="46"/>
      <c r="I120" s="46"/>
      <c r="J120" s="46"/>
      <c r="K120" s="46"/>
      <c r="L120" s="46"/>
      <c r="M120" s="46"/>
      <c r="N120" s="46"/>
      <c r="O120" s="46"/>
      <c r="P120" s="46"/>
      <c r="Q120" s="46"/>
      <c r="R120" s="46"/>
      <c r="S120" s="46"/>
      <c r="T120" s="46"/>
      <c r="U120" s="46"/>
      <c r="V120" s="46"/>
      <c r="W120" s="46"/>
      <c r="X120" s="46"/>
      <c r="Y120" s="46"/>
      <c r="Z120" s="46"/>
    </row>
    <row r="121">
      <c r="A121" s="50"/>
      <c r="B121" s="46"/>
      <c r="C121" s="70"/>
      <c r="D121" s="46"/>
      <c r="E121" s="50"/>
      <c r="F121" s="50"/>
      <c r="G121" s="50"/>
      <c r="H121" s="46"/>
      <c r="I121" s="46"/>
      <c r="J121" s="46"/>
      <c r="K121" s="46"/>
      <c r="L121" s="46"/>
      <c r="M121" s="46"/>
      <c r="N121" s="46"/>
      <c r="O121" s="46"/>
      <c r="P121" s="46"/>
      <c r="Q121" s="46"/>
      <c r="R121" s="46"/>
      <c r="S121" s="46"/>
      <c r="T121" s="46"/>
      <c r="U121" s="46"/>
      <c r="V121" s="46"/>
      <c r="W121" s="46"/>
      <c r="X121" s="46"/>
      <c r="Y121" s="46"/>
      <c r="Z121" s="46"/>
    </row>
    <row r="122">
      <c r="A122" s="50"/>
      <c r="B122" s="46"/>
      <c r="C122" s="70"/>
      <c r="D122" s="46"/>
      <c r="E122" s="50"/>
      <c r="F122" s="50"/>
      <c r="G122" s="50"/>
      <c r="H122" s="46"/>
      <c r="I122" s="46"/>
      <c r="J122" s="46"/>
      <c r="K122" s="46"/>
      <c r="L122" s="46"/>
      <c r="M122" s="46"/>
      <c r="N122" s="46"/>
      <c r="O122" s="46"/>
      <c r="P122" s="46"/>
      <c r="Q122" s="46"/>
      <c r="R122" s="46"/>
      <c r="S122" s="46"/>
      <c r="T122" s="46"/>
      <c r="U122" s="46"/>
      <c r="V122" s="46"/>
      <c r="W122" s="46"/>
      <c r="X122" s="46"/>
      <c r="Y122" s="46"/>
      <c r="Z122" s="46"/>
    </row>
    <row r="123">
      <c r="A123" s="50"/>
      <c r="B123" s="46"/>
      <c r="C123" s="70"/>
      <c r="D123" s="46"/>
      <c r="E123" s="50"/>
      <c r="F123" s="50"/>
      <c r="G123" s="50"/>
      <c r="H123" s="46"/>
      <c r="I123" s="46"/>
      <c r="J123" s="46"/>
      <c r="K123" s="46"/>
      <c r="L123" s="46"/>
      <c r="M123" s="46"/>
      <c r="N123" s="46"/>
      <c r="O123" s="46"/>
      <c r="P123" s="46"/>
      <c r="Q123" s="46"/>
      <c r="R123" s="46"/>
      <c r="S123" s="46"/>
      <c r="T123" s="46"/>
      <c r="U123" s="46"/>
      <c r="V123" s="46"/>
      <c r="W123" s="46"/>
      <c r="X123" s="46"/>
      <c r="Y123" s="46"/>
      <c r="Z123" s="46"/>
    </row>
    <row r="124">
      <c r="A124" s="50"/>
      <c r="B124" s="46"/>
      <c r="C124" s="70"/>
      <c r="D124" s="46"/>
      <c r="E124" s="50"/>
      <c r="F124" s="50"/>
      <c r="G124" s="50"/>
      <c r="H124" s="46"/>
      <c r="I124" s="46"/>
      <c r="J124" s="46"/>
      <c r="K124" s="46"/>
      <c r="L124" s="46"/>
      <c r="M124" s="46"/>
      <c r="N124" s="46"/>
      <c r="O124" s="46"/>
      <c r="P124" s="46"/>
      <c r="Q124" s="46"/>
      <c r="R124" s="46"/>
      <c r="S124" s="46"/>
      <c r="T124" s="46"/>
      <c r="U124" s="46"/>
      <c r="V124" s="46"/>
      <c r="W124" s="46"/>
      <c r="X124" s="46"/>
      <c r="Y124" s="46"/>
      <c r="Z124" s="46"/>
    </row>
    <row r="125">
      <c r="A125" s="50"/>
      <c r="B125" s="46"/>
      <c r="C125" s="70"/>
      <c r="D125" s="46"/>
      <c r="E125" s="50"/>
      <c r="F125" s="50"/>
      <c r="G125" s="50"/>
      <c r="H125" s="46"/>
      <c r="I125" s="46"/>
      <c r="J125" s="46"/>
      <c r="K125" s="46"/>
      <c r="L125" s="46"/>
      <c r="M125" s="46"/>
      <c r="N125" s="46"/>
      <c r="O125" s="46"/>
      <c r="P125" s="46"/>
      <c r="Q125" s="46"/>
      <c r="R125" s="46"/>
      <c r="S125" s="46"/>
      <c r="T125" s="46"/>
      <c r="U125" s="46"/>
      <c r="V125" s="46"/>
      <c r="W125" s="46"/>
      <c r="X125" s="46"/>
      <c r="Y125" s="46"/>
      <c r="Z125" s="46"/>
    </row>
    <row r="126">
      <c r="A126" s="50"/>
      <c r="B126" s="46"/>
      <c r="C126" s="70"/>
      <c r="D126" s="46"/>
      <c r="E126" s="50"/>
      <c r="F126" s="50"/>
      <c r="G126" s="50"/>
      <c r="H126" s="46"/>
      <c r="I126" s="46"/>
      <c r="J126" s="46"/>
      <c r="K126" s="46"/>
      <c r="L126" s="46"/>
      <c r="M126" s="46"/>
      <c r="N126" s="46"/>
      <c r="O126" s="46"/>
      <c r="P126" s="46"/>
      <c r="Q126" s="46"/>
      <c r="R126" s="46"/>
      <c r="S126" s="46"/>
      <c r="T126" s="46"/>
      <c r="U126" s="46"/>
      <c r="V126" s="46"/>
      <c r="W126" s="46"/>
      <c r="X126" s="46"/>
      <c r="Y126" s="46"/>
      <c r="Z126" s="46"/>
    </row>
    <row r="127">
      <c r="A127" s="50"/>
      <c r="B127" s="46"/>
      <c r="C127" s="70"/>
      <c r="D127" s="46"/>
      <c r="E127" s="50"/>
      <c r="F127" s="50"/>
      <c r="G127" s="50"/>
      <c r="H127" s="46"/>
      <c r="I127" s="46"/>
      <c r="J127" s="46"/>
      <c r="K127" s="46"/>
      <c r="L127" s="46"/>
      <c r="M127" s="46"/>
      <c r="N127" s="46"/>
      <c r="O127" s="46"/>
      <c r="P127" s="46"/>
      <c r="Q127" s="46"/>
      <c r="R127" s="46"/>
      <c r="S127" s="46"/>
      <c r="T127" s="46"/>
      <c r="U127" s="46"/>
      <c r="V127" s="46"/>
      <c r="W127" s="46"/>
      <c r="X127" s="46"/>
      <c r="Y127" s="46"/>
      <c r="Z127" s="46"/>
    </row>
    <row r="128">
      <c r="A128" s="50"/>
      <c r="B128" s="46"/>
      <c r="C128" s="70"/>
      <c r="D128" s="46"/>
      <c r="E128" s="50"/>
      <c r="F128" s="50"/>
      <c r="G128" s="50"/>
      <c r="H128" s="46"/>
      <c r="I128" s="46"/>
      <c r="J128" s="46"/>
      <c r="K128" s="46"/>
      <c r="L128" s="46"/>
      <c r="M128" s="46"/>
      <c r="N128" s="46"/>
      <c r="O128" s="46"/>
      <c r="P128" s="46"/>
      <c r="Q128" s="46"/>
      <c r="R128" s="46"/>
      <c r="S128" s="46"/>
      <c r="T128" s="46"/>
      <c r="U128" s="46"/>
      <c r="V128" s="46"/>
      <c r="W128" s="46"/>
      <c r="X128" s="46"/>
      <c r="Y128" s="46"/>
      <c r="Z128" s="46"/>
    </row>
    <row r="129">
      <c r="A129" s="50"/>
      <c r="B129" s="46"/>
      <c r="C129" s="70"/>
      <c r="D129" s="46"/>
      <c r="E129" s="50"/>
      <c r="F129" s="50"/>
      <c r="G129" s="50"/>
      <c r="H129" s="46"/>
      <c r="I129" s="46"/>
      <c r="J129" s="46"/>
      <c r="K129" s="46"/>
      <c r="L129" s="46"/>
      <c r="M129" s="46"/>
      <c r="N129" s="46"/>
      <c r="O129" s="46"/>
      <c r="P129" s="46"/>
      <c r="Q129" s="46"/>
      <c r="R129" s="46"/>
      <c r="S129" s="46"/>
      <c r="T129" s="46"/>
      <c r="U129" s="46"/>
      <c r="V129" s="46"/>
      <c r="W129" s="46"/>
      <c r="X129" s="46"/>
      <c r="Y129" s="46"/>
      <c r="Z129" s="46"/>
    </row>
    <row r="130">
      <c r="A130" s="50"/>
      <c r="B130" s="46"/>
      <c r="C130" s="70"/>
      <c r="D130" s="46"/>
      <c r="E130" s="50"/>
      <c r="F130" s="50"/>
      <c r="G130" s="50"/>
      <c r="H130" s="46"/>
      <c r="I130" s="46"/>
      <c r="J130" s="46"/>
      <c r="K130" s="46"/>
      <c r="L130" s="46"/>
      <c r="M130" s="46"/>
      <c r="N130" s="46"/>
      <c r="O130" s="46"/>
      <c r="P130" s="46"/>
      <c r="Q130" s="46"/>
      <c r="R130" s="46"/>
      <c r="S130" s="46"/>
      <c r="T130" s="46"/>
      <c r="U130" s="46"/>
      <c r="V130" s="46"/>
      <c r="W130" s="46"/>
      <c r="X130" s="46"/>
      <c r="Y130" s="46"/>
      <c r="Z130" s="46"/>
    </row>
    <row r="131">
      <c r="A131" s="50"/>
      <c r="B131" s="46"/>
      <c r="C131" s="70"/>
      <c r="D131" s="46"/>
      <c r="E131" s="50"/>
      <c r="F131" s="50"/>
      <c r="G131" s="50"/>
      <c r="H131" s="46"/>
      <c r="I131" s="46"/>
      <c r="J131" s="46"/>
      <c r="K131" s="46"/>
      <c r="L131" s="46"/>
      <c r="M131" s="46"/>
      <c r="N131" s="46"/>
      <c r="O131" s="46"/>
      <c r="P131" s="46"/>
      <c r="Q131" s="46"/>
      <c r="R131" s="46"/>
      <c r="S131" s="46"/>
      <c r="T131" s="46"/>
      <c r="U131" s="46"/>
      <c r="V131" s="46"/>
      <c r="W131" s="46"/>
      <c r="X131" s="46"/>
      <c r="Y131" s="46"/>
      <c r="Z131" s="46"/>
    </row>
    <row r="132">
      <c r="A132" s="50"/>
      <c r="B132" s="46"/>
      <c r="C132" s="70"/>
      <c r="D132" s="46"/>
      <c r="E132" s="50"/>
      <c r="F132" s="50"/>
      <c r="G132" s="50"/>
      <c r="H132" s="46"/>
      <c r="I132" s="46"/>
      <c r="J132" s="46"/>
      <c r="K132" s="46"/>
      <c r="L132" s="46"/>
      <c r="M132" s="46"/>
      <c r="N132" s="46"/>
      <c r="O132" s="46"/>
      <c r="P132" s="46"/>
      <c r="Q132" s="46"/>
      <c r="R132" s="46"/>
      <c r="S132" s="46"/>
      <c r="T132" s="46"/>
      <c r="U132" s="46"/>
      <c r="V132" s="46"/>
      <c r="W132" s="46"/>
      <c r="X132" s="46"/>
      <c r="Y132" s="46"/>
      <c r="Z132" s="46"/>
    </row>
    <row r="133">
      <c r="A133" s="50"/>
      <c r="B133" s="46"/>
      <c r="C133" s="70"/>
      <c r="D133" s="46"/>
      <c r="E133" s="50"/>
      <c r="F133" s="50"/>
      <c r="G133" s="50"/>
      <c r="H133" s="46"/>
      <c r="I133" s="46"/>
      <c r="J133" s="46"/>
      <c r="K133" s="46"/>
      <c r="L133" s="46"/>
      <c r="M133" s="46"/>
      <c r="N133" s="46"/>
      <c r="O133" s="46"/>
      <c r="P133" s="46"/>
      <c r="Q133" s="46"/>
      <c r="R133" s="46"/>
      <c r="S133" s="46"/>
      <c r="T133" s="46"/>
      <c r="U133" s="46"/>
      <c r="V133" s="46"/>
      <c r="W133" s="46"/>
      <c r="X133" s="46"/>
      <c r="Y133" s="46"/>
      <c r="Z133" s="46"/>
    </row>
    <row r="134">
      <c r="A134" s="50"/>
      <c r="B134" s="46"/>
      <c r="C134" s="70"/>
      <c r="D134" s="46"/>
      <c r="E134" s="50"/>
      <c r="F134" s="50"/>
      <c r="G134" s="50"/>
      <c r="H134" s="46"/>
      <c r="I134" s="46"/>
      <c r="J134" s="46"/>
      <c r="K134" s="46"/>
      <c r="L134" s="46"/>
      <c r="M134" s="46"/>
      <c r="N134" s="46"/>
      <c r="O134" s="46"/>
      <c r="P134" s="46"/>
      <c r="Q134" s="46"/>
      <c r="R134" s="46"/>
      <c r="S134" s="46"/>
      <c r="T134" s="46"/>
      <c r="U134" s="46"/>
      <c r="V134" s="46"/>
      <c r="W134" s="46"/>
      <c r="X134" s="46"/>
      <c r="Y134" s="46"/>
      <c r="Z134" s="46"/>
    </row>
    <row r="135">
      <c r="A135" s="50"/>
      <c r="B135" s="46"/>
      <c r="C135" s="70"/>
      <c r="D135" s="46"/>
      <c r="E135" s="50"/>
      <c r="F135" s="50"/>
      <c r="G135" s="50"/>
      <c r="H135" s="46"/>
      <c r="I135" s="46"/>
      <c r="J135" s="46"/>
      <c r="K135" s="46"/>
      <c r="L135" s="46"/>
      <c r="M135" s="46"/>
      <c r="N135" s="46"/>
      <c r="O135" s="46"/>
      <c r="P135" s="46"/>
      <c r="Q135" s="46"/>
      <c r="R135" s="46"/>
      <c r="S135" s="46"/>
      <c r="T135" s="46"/>
      <c r="U135" s="46"/>
      <c r="V135" s="46"/>
      <c r="W135" s="46"/>
      <c r="X135" s="46"/>
      <c r="Y135" s="46"/>
      <c r="Z135" s="46"/>
    </row>
    <row r="136">
      <c r="A136" s="50"/>
      <c r="B136" s="46"/>
      <c r="C136" s="70"/>
      <c r="D136" s="46"/>
      <c r="E136" s="50"/>
      <c r="F136" s="50"/>
      <c r="G136" s="50"/>
      <c r="H136" s="46"/>
      <c r="I136" s="46"/>
      <c r="J136" s="46"/>
      <c r="K136" s="46"/>
      <c r="L136" s="46"/>
      <c r="M136" s="46"/>
      <c r="N136" s="46"/>
      <c r="O136" s="46"/>
      <c r="P136" s="46"/>
      <c r="Q136" s="46"/>
      <c r="R136" s="46"/>
      <c r="S136" s="46"/>
      <c r="T136" s="46"/>
      <c r="U136" s="46"/>
      <c r="V136" s="46"/>
      <c r="W136" s="46"/>
      <c r="X136" s="46"/>
      <c r="Y136" s="46"/>
      <c r="Z136" s="46"/>
    </row>
    <row r="137">
      <c r="A137" s="50"/>
      <c r="B137" s="46"/>
      <c r="C137" s="70"/>
      <c r="D137" s="46"/>
      <c r="E137" s="50"/>
      <c r="F137" s="50"/>
      <c r="G137" s="50"/>
      <c r="H137" s="46"/>
      <c r="I137" s="46"/>
      <c r="J137" s="46"/>
      <c r="K137" s="46"/>
      <c r="L137" s="46"/>
      <c r="M137" s="46"/>
      <c r="N137" s="46"/>
      <c r="O137" s="46"/>
      <c r="P137" s="46"/>
      <c r="Q137" s="46"/>
      <c r="R137" s="46"/>
      <c r="S137" s="46"/>
      <c r="T137" s="46"/>
      <c r="U137" s="46"/>
      <c r="V137" s="46"/>
      <c r="W137" s="46"/>
      <c r="X137" s="46"/>
      <c r="Y137" s="46"/>
      <c r="Z137" s="46"/>
    </row>
    <row r="138">
      <c r="A138" s="50"/>
      <c r="B138" s="46"/>
      <c r="C138" s="70"/>
      <c r="D138" s="46"/>
      <c r="E138" s="50"/>
      <c r="F138" s="50"/>
      <c r="G138" s="50"/>
      <c r="H138" s="46"/>
      <c r="I138" s="46"/>
      <c r="J138" s="46"/>
      <c r="K138" s="46"/>
      <c r="L138" s="46"/>
      <c r="M138" s="46"/>
      <c r="N138" s="46"/>
      <c r="O138" s="46"/>
      <c r="P138" s="46"/>
      <c r="Q138" s="46"/>
      <c r="R138" s="46"/>
      <c r="S138" s="46"/>
      <c r="T138" s="46"/>
      <c r="U138" s="46"/>
      <c r="V138" s="46"/>
      <c r="W138" s="46"/>
      <c r="X138" s="46"/>
      <c r="Y138" s="46"/>
      <c r="Z138" s="46"/>
    </row>
    <row r="139">
      <c r="A139" s="50"/>
      <c r="B139" s="46"/>
      <c r="C139" s="70"/>
      <c r="D139" s="46"/>
      <c r="E139" s="50"/>
      <c r="F139" s="50"/>
      <c r="G139" s="50"/>
      <c r="H139" s="46"/>
      <c r="I139" s="46"/>
      <c r="J139" s="46"/>
      <c r="K139" s="46"/>
      <c r="L139" s="46"/>
      <c r="M139" s="46"/>
      <c r="N139" s="46"/>
      <c r="O139" s="46"/>
      <c r="P139" s="46"/>
      <c r="Q139" s="46"/>
      <c r="R139" s="46"/>
      <c r="S139" s="46"/>
      <c r="T139" s="46"/>
      <c r="U139" s="46"/>
      <c r="V139" s="46"/>
      <c r="W139" s="46"/>
      <c r="X139" s="46"/>
      <c r="Y139" s="46"/>
      <c r="Z139" s="46"/>
    </row>
    <row r="140">
      <c r="A140" s="50"/>
      <c r="B140" s="46"/>
      <c r="C140" s="70"/>
      <c r="D140" s="46"/>
      <c r="E140" s="50"/>
      <c r="F140" s="50"/>
      <c r="G140" s="50"/>
      <c r="H140" s="46"/>
      <c r="I140" s="46"/>
      <c r="J140" s="46"/>
      <c r="K140" s="46"/>
      <c r="L140" s="46"/>
      <c r="M140" s="46"/>
      <c r="N140" s="46"/>
      <c r="O140" s="46"/>
      <c r="P140" s="46"/>
      <c r="Q140" s="46"/>
      <c r="R140" s="46"/>
      <c r="S140" s="46"/>
      <c r="T140" s="46"/>
      <c r="U140" s="46"/>
      <c r="V140" s="46"/>
      <c r="W140" s="46"/>
      <c r="X140" s="46"/>
      <c r="Y140" s="46"/>
      <c r="Z140" s="46"/>
    </row>
    <row r="141">
      <c r="A141" s="50"/>
      <c r="B141" s="46"/>
      <c r="C141" s="70"/>
      <c r="D141" s="46"/>
      <c r="E141" s="50"/>
      <c r="F141" s="50"/>
      <c r="G141" s="50"/>
      <c r="H141" s="46"/>
      <c r="I141" s="46"/>
      <c r="J141" s="46"/>
      <c r="K141" s="46"/>
      <c r="L141" s="46"/>
      <c r="M141" s="46"/>
      <c r="N141" s="46"/>
      <c r="O141" s="46"/>
      <c r="P141" s="46"/>
      <c r="Q141" s="46"/>
      <c r="R141" s="46"/>
      <c r="S141" s="46"/>
      <c r="T141" s="46"/>
      <c r="U141" s="46"/>
      <c r="V141" s="46"/>
      <c r="W141" s="46"/>
      <c r="X141" s="46"/>
      <c r="Y141" s="46"/>
      <c r="Z141" s="46"/>
    </row>
    <row r="142">
      <c r="A142" s="50"/>
      <c r="B142" s="46"/>
      <c r="C142" s="70"/>
      <c r="D142" s="46"/>
      <c r="E142" s="50"/>
      <c r="F142" s="50"/>
      <c r="G142" s="50"/>
      <c r="H142" s="46"/>
      <c r="I142" s="46"/>
      <c r="J142" s="46"/>
      <c r="K142" s="46"/>
      <c r="L142" s="46"/>
      <c r="M142" s="46"/>
      <c r="N142" s="46"/>
      <c r="O142" s="46"/>
      <c r="P142" s="46"/>
      <c r="Q142" s="46"/>
      <c r="R142" s="46"/>
      <c r="S142" s="46"/>
      <c r="T142" s="46"/>
      <c r="U142" s="46"/>
      <c r="V142" s="46"/>
      <c r="W142" s="46"/>
      <c r="X142" s="46"/>
      <c r="Y142" s="46"/>
      <c r="Z142" s="46"/>
    </row>
    <row r="143">
      <c r="A143" s="50"/>
      <c r="B143" s="46"/>
      <c r="C143" s="70"/>
      <c r="D143" s="46"/>
      <c r="E143" s="50"/>
      <c r="F143" s="50"/>
      <c r="G143" s="50"/>
      <c r="H143" s="46"/>
      <c r="I143" s="46"/>
      <c r="J143" s="46"/>
      <c r="K143" s="46"/>
      <c r="L143" s="46"/>
      <c r="M143" s="46"/>
      <c r="N143" s="46"/>
      <c r="O143" s="46"/>
      <c r="P143" s="46"/>
      <c r="Q143" s="46"/>
      <c r="R143" s="46"/>
      <c r="S143" s="46"/>
      <c r="T143" s="46"/>
      <c r="U143" s="46"/>
      <c r="V143" s="46"/>
      <c r="W143" s="46"/>
      <c r="X143" s="46"/>
      <c r="Y143" s="46"/>
      <c r="Z143" s="46"/>
    </row>
    <row r="144">
      <c r="A144" s="50"/>
      <c r="B144" s="46"/>
      <c r="C144" s="70"/>
      <c r="D144" s="46"/>
      <c r="E144" s="50"/>
      <c r="F144" s="50"/>
      <c r="G144" s="50"/>
      <c r="H144" s="46"/>
      <c r="I144" s="46"/>
      <c r="J144" s="46"/>
      <c r="K144" s="46"/>
      <c r="L144" s="46"/>
      <c r="M144" s="46"/>
      <c r="N144" s="46"/>
      <c r="O144" s="46"/>
      <c r="P144" s="46"/>
      <c r="Q144" s="46"/>
      <c r="R144" s="46"/>
      <c r="S144" s="46"/>
      <c r="T144" s="46"/>
      <c r="U144" s="46"/>
      <c r="V144" s="46"/>
      <c r="W144" s="46"/>
      <c r="X144" s="46"/>
      <c r="Y144" s="46"/>
      <c r="Z144" s="46"/>
    </row>
    <row r="145">
      <c r="A145" s="50"/>
      <c r="B145" s="46"/>
      <c r="C145" s="70"/>
      <c r="D145" s="46"/>
      <c r="E145" s="50"/>
      <c r="F145" s="50"/>
      <c r="G145" s="50"/>
      <c r="H145" s="46"/>
      <c r="I145" s="46"/>
      <c r="J145" s="46"/>
      <c r="K145" s="46"/>
      <c r="L145" s="46"/>
      <c r="M145" s="46"/>
      <c r="N145" s="46"/>
      <c r="O145" s="46"/>
      <c r="P145" s="46"/>
      <c r="Q145" s="46"/>
      <c r="R145" s="46"/>
      <c r="S145" s="46"/>
      <c r="T145" s="46"/>
      <c r="U145" s="46"/>
      <c r="V145" s="46"/>
      <c r="W145" s="46"/>
      <c r="X145" s="46"/>
      <c r="Y145" s="46"/>
      <c r="Z145" s="46"/>
    </row>
    <row r="146">
      <c r="A146" s="50"/>
      <c r="B146" s="46"/>
      <c r="C146" s="70"/>
      <c r="D146" s="46"/>
      <c r="E146" s="50"/>
      <c r="F146" s="50"/>
      <c r="G146" s="50"/>
      <c r="H146" s="46"/>
      <c r="I146" s="46"/>
      <c r="J146" s="46"/>
      <c r="K146" s="46"/>
      <c r="L146" s="46"/>
      <c r="M146" s="46"/>
      <c r="N146" s="46"/>
      <c r="O146" s="46"/>
      <c r="P146" s="46"/>
      <c r="Q146" s="46"/>
      <c r="R146" s="46"/>
      <c r="S146" s="46"/>
      <c r="T146" s="46"/>
      <c r="U146" s="46"/>
      <c r="V146" s="46"/>
      <c r="W146" s="46"/>
      <c r="X146" s="46"/>
      <c r="Y146" s="46"/>
      <c r="Z146" s="46"/>
    </row>
    <row r="147">
      <c r="A147" s="50"/>
      <c r="B147" s="46"/>
      <c r="C147" s="70"/>
      <c r="D147" s="46"/>
      <c r="E147" s="50"/>
      <c r="F147" s="50"/>
      <c r="G147" s="50"/>
      <c r="H147" s="46"/>
      <c r="I147" s="46"/>
      <c r="J147" s="46"/>
      <c r="K147" s="46"/>
      <c r="L147" s="46"/>
      <c r="M147" s="46"/>
      <c r="N147" s="46"/>
      <c r="O147" s="46"/>
      <c r="P147" s="46"/>
      <c r="Q147" s="46"/>
      <c r="R147" s="46"/>
      <c r="S147" s="46"/>
      <c r="T147" s="46"/>
      <c r="U147" s="46"/>
      <c r="V147" s="46"/>
      <c r="W147" s="46"/>
      <c r="X147" s="46"/>
      <c r="Y147" s="46"/>
      <c r="Z147" s="46"/>
    </row>
    <row r="148">
      <c r="A148" s="50"/>
      <c r="B148" s="46"/>
      <c r="C148" s="70"/>
      <c r="D148" s="46"/>
      <c r="E148" s="50"/>
      <c r="F148" s="50"/>
      <c r="G148" s="50"/>
      <c r="H148" s="46"/>
      <c r="I148" s="46"/>
      <c r="J148" s="46"/>
      <c r="K148" s="46"/>
      <c r="L148" s="46"/>
      <c r="M148" s="46"/>
      <c r="N148" s="46"/>
      <c r="O148" s="46"/>
      <c r="P148" s="46"/>
      <c r="Q148" s="46"/>
      <c r="R148" s="46"/>
      <c r="S148" s="46"/>
      <c r="T148" s="46"/>
      <c r="U148" s="46"/>
      <c r="V148" s="46"/>
      <c r="W148" s="46"/>
      <c r="X148" s="46"/>
      <c r="Y148" s="46"/>
      <c r="Z148" s="46"/>
    </row>
    <row r="149">
      <c r="A149" s="50"/>
      <c r="B149" s="46"/>
      <c r="C149" s="70"/>
      <c r="D149" s="46"/>
      <c r="E149" s="50"/>
      <c r="F149" s="50"/>
      <c r="G149" s="50"/>
      <c r="H149" s="46"/>
      <c r="I149" s="46"/>
      <c r="J149" s="46"/>
      <c r="K149" s="46"/>
      <c r="L149" s="46"/>
      <c r="M149" s="46"/>
      <c r="N149" s="46"/>
      <c r="O149" s="46"/>
      <c r="P149" s="46"/>
      <c r="Q149" s="46"/>
      <c r="R149" s="46"/>
      <c r="S149" s="46"/>
      <c r="T149" s="46"/>
      <c r="U149" s="46"/>
      <c r="V149" s="46"/>
      <c r="W149" s="46"/>
      <c r="X149" s="46"/>
      <c r="Y149" s="46"/>
      <c r="Z149" s="46"/>
    </row>
    <row r="150">
      <c r="A150" s="50"/>
      <c r="B150" s="46"/>
      <c r="C150" s="70"/>
      <c r="D150" s="46"/>
      <c r="E150" s="50"/>
      <c r="F150" s="50"/>
      <c r="G150" s="50"/>
      <c r="H150" s="46"/>
      <c r="I150" s="46"/>
      <c r="J150" s="46"/>
      <c r="K150" s="46"/>
      <c r="L150" s="46"/>
      <c r="M150" s="46"/>
      <c r="N150" s="46"/>
      <c r="O150" s="46"/>
      <c r="P150" s="46"/>
      <c r="Q150" s="46"/>
      <c r="R150" s="46"/>
      <c r="S150" s="46"/>
      <c r="T150" s="46"/>
      <c r="U150" s="46"/>
      <c r="V150" s="46"/>
      <c r="W150" s="46"/>
      <c r="X150" s="46"/>
      <c r="Y150" s="46"/>
      <c r="Z150" s="46"/>
    </row>
    <row r="151">
      <c r="A151" s="50"/>
      <c r="B151" s="46"/>
      <c r="C151" s="70"/>
      <c r="D151" s="46"/>
      <c r="E151" s="50"/>
      <c r="F151" s="50"/>
      <c r="G151" s="50"/>
      <c r="H151" s="46"/>
      <c r="I151" s="46"/>
      <c r="J151" s="46"/>
      <c r="K151" s="46"/>
      <c r="L151" s="46"/>
      <c r="M151" s="46"/>
      <c r="N151" s="46"/>
      <c r="O151" s="46"/>
      <c r="P151" s="46"/>
      <c r="Q151" s="46"/>
      <c r="R151" s="46"/>
      <c r="S151" s="46"/>
      <c r="T151" s="46"/>
      <c r="U151" s="46"/>
      <c r="V151" s="46"/>
      <c r="W151" s="46"/>
      <c r="X151" s="46"/>
      <c r="Y151" s="46"/>
      <c r="Z151" s="46"/>
    </row>
    <row r="152">
      <c r="A152" s="50"/>
      <c r="B152" s="46"/>
      <c r="C152" s="70"/>
      <c r="D152" s="46"/>
      <c r="E152" s="50"/>
      <c r="F152" s="50"/>
      <c r="G152" s="50"/>
      <c r="H152" s="46"/>
      <c r="I152" s="46"/>
      <c r="J152" s="46"/>
      <c r="K152" s="46"/>
      <c r="L152" s="46"/>
      <c r="M152" s="46"/>
      <c r="N152" s="46"/>
      <c r="O152" s="46"/>
      <c r="P152" s="46"/>
      <c r="Q152" s="46"/>
      <c r="R152" s="46"/>
      <c r="S152" s="46"/>
      <c r="T152" s="46"/>
      <c r="U152" s="46"/>
      <c r="V152" s="46"/>
      <c r="W152" s="46"/>
      <c r="X152" s="46"/>
      <c r="Y152" s="46"/>
      <c r="Z152" s="46"/>
    </row>
    <row r="153">
      <c r="A153" s="50"/>
      <c r="B153" s="46"/>
      <c r="C153" s="70"/>
      <c r="D153" s="46"/>
      <c r="E153" s="50"/>
      <c r="F153" s="50"/>
      <c r="G153" s="50"/>
      <c r="H153" s="46"/>
      <c r="I153" s="46"/>
      <c r="J153" s="46"/>
      <c r="K153" s="46"/>
      <c r="L153" s="46"/>
      <c r="M153" s="46"/>
      <c r="N153" s="46"/>
      <c r="O153" s="46"/>
      <c r="P153" s="46"/>
      <c r="Q153" s="46"/>
      <c r="R153" s="46"/>
      <c r="S153" s="46"/>
      <c r="T153" s="46"/>
      <c r="U153" s="46"/>
      <c r="V153" s="46"/>
      <c r="W153" s="46"/>
      <c r="X153" s="46"/>
      <c r="Y153" s="46"/>
      <c r="Z153" s="46"/>
    </row>
    <row r="154">
      <c r="A154" s="50"/>
      <c r="B154" s="46"/>
      <c r="C154" s="70"/>
      <c r="D154" s="46"/>
      <c r="E154" s="50"/>
      <c r="F154" s="50"/>
      <c r="G154" s="50"/>
      <c r="H154" s="46"/>
      <c r="I154" s="46"/>
      <c r="J154" s="46"/>
      <c r="K154" s="46"/>
      <c r="L154" s="46"/>
      <c r="M154" s="46"/>
      <c r="N154" s="46"/>
      <c r="O154" s="46"/>
      <c r="P154" s="46"/>
      <c r="Q154" s="46"/>
      <c r="R154" s="46"/>
      <c r="S154" s="46"/>
      <c r="T154" s="46"/>
      <c r="U154" s="46"/>
      <c r="V154" s="46"/>
      <c r="W154" s="46"/>
      <c r="X154" s="46"/>
      <c r="Y154" s="46"/>
      <c r="Z154" s="46"/>
    </row>
    <row r="155">
      <c r="A155" s="50"/>
      <c r="B155" s="46"/>
      <c r="C155" s="70"/>
      <c r="D155" s="46"/>
      <c r="E155" s="50"/>
      <c r="F155" s="50"/>
      <c r="G155" s="50"/>
      <c r="H155" s="46"/>
      <c r="I155" s="46"/>
      <c r="J155" s="46"/>
      <c r="K155" s="46"/>
      <c r="L155" s="46"/>
      <c r="M155" s="46"/>
      <c r="N155" s="46"/>
      <c r="O155" s="46"/>
      <c r="P155" s="46"/>
      <c r="Q155" s="46"/>
      <c r="R155" s="46"/>
      <c r="S155" s="46"/>
      <c r="T155" s="46"/>
      <c r="U155" s="46"/>
      <c r="V155" s="46"/>
      <c r="W155" s="46"/>
      <c r="X155" s="46"/>
      <c r="Y155" s="46"/>
      <c r="Z155" s="46"/>
    </row>
    <row r="156">
      <c r="A156" s="50"/>
      <c r="B156" s="46"/>
      <c r="C156" s="70"/>
      <c r="D156" s="46"/>
      <c r="E156" s="50"/>
      <c r="F156" s="50"/>
      <c r="G156" s="50"/>
      <c r="H156" s="46"/>
      <c r="I156" s="46"/>
      <c r="J156" s="46"/>
      <c r="K156" s="46"/>
      <c r="L156" s="46"/>
      <c r="M156" s="46"/>
      <c r="N156" s="46"/>
      <c r="O156" s="46"/>
      <c r="P156" s="46"/>
      <c r="Q156" s="46"/>
      <c r="R156" s="46"/>
      <c r="S156" s="46"/>
      <c r="T156" s="46"/>
      <c r="U156" s="46"/>
      <c r="V156" s="46"/>
      <c r="W156" s="46"/>
      <c r="X156" s="46"/>
      <c r="Y156" s="46"/>
      <c r="Z156" s="46"/>
    </row>
    <row r="157">
      <c r="A157" s="50"/>
      <c r="B157" s="46"/>
      <c r="C157" s="70"/>
      <c r="D157" s="46"/>
      <c r="E157" s="50"/>
      <c r="F157" s="50"/>
      <c r="G157" s="50"/>
      <c r="H157" s="46"/>
      <c r="I157" s="46"/>
      <c r="J157" s="46"/>
      <c r="K157" s="46"/>
      <c r="L157" s="46"/>
      <c r="M157" s="46"/>
      <c r="N157" s="46"/>
      <c r="O157" s="46"/>
      <c r="P157" s="46"/>
      <c r="Q157" s="46"/>
      <c r="R157" s="46"/>
      <c r="S157" s="46"/>
      <c r="T157" s="46"/>
      <c r="U157" s="46"/>
      <c r="V157" s="46"/>
      <c r="W157" s="46"/>
      <c r="X157" s="46"/>
      <c r="Y157" s="46"/>
      <c r="Z157" s="46"/>
    </row>
    <row r="158">
      <c r="A158" s="50"/>
      <c r="B158" s="46"/>
      <c r="C158" s="70"/>
      <c r="D158" s="46"/>
      <c r="E158" s="50"/>
      <c r="F158" s="50"/>
      <c r="G158" s="50"/>
      <c r="H158" s="46"/>
      <c r="I158" s="46"/>
      <c r="J158" s="46"/>
      <c r="K158" s="46"/>
      <c r="L158" s="46"/>
      <c r="M158" s="46"/>
      <c r="N158" s="46"/>
      <c r="O158" s="46"/>
      <c r="P158" s="46"/>
      <c r="Q158" s="46"/>
      <c r="R158" s="46"/>
      <c r="S158" s="46"/>
      <c r="T158" s="46"/>
      <c r="U158" s="46"/>
      <c r="V158" s="46"/>
      <c r="W158" s="46"/>
      <c r="X158" s="46"/>
      <c r="Y158" s="46"/>
      <c r="Z158" s="46"/>
    </row>
    <row r="159">
      <c r="A159" s="50"/>
      <c r="B159" s="46"/>
      <c r="C159" s="70"/>
      <c r="D159" s="46"/>
      <c r="E159" s="50"/>
      <c r="F159" s="50"/>
      <c r="G159" s="50"/>
      <c r="H159" s="46"/>
      <c r="I159" s="46"/>
      <c r="J159" s="46"/>
      <c r="K159" s="46"/>
      <c r="L159" s="46"/>
      <c r="M159" s="46"/>
      <c r="N159" s="46"/>
      <c r="O159" s="46"/>
      <c r="P159" s="46"/>
      <c r="Q159" s="46"/>
      <c r="R159" s="46"/>
      <c r="S159" s="46"/>
      <c r="T159" s="46"/>
      <c r="U159" s="46"/>
      <c r="V159" s="46"/>
      <c r="W159" s="46"/>
      <c r="X159" s="46"/>
      <c r="Y159" s="46"/>
      <c r="Z159" s="46"/>
    </row>
    <row r="160">
      <c r="A160" s="50"/>
      <c r="B160" s="46"/>
      <c r="C160" s="70"/>
      <c r="D160" s="46"/>
      <c r="E160" s="50"/>
      <c r="F160" s="50"/>
      <c r="G160" s="50"/>
      <c r="H160" s="46"/>
      <c r="I160" s="46"/>
      <c r="J160" s="46"/>
      <c r="K160" s="46"/>
      <c r="L160" s="46"/>
      <c r="M160" s="46"/>
      <c r="N160" s="46"/>
      <c r="O160" s="46"/>
      <c r="P160" s="46"/>
      <c r="Q160" s="46"/>
      <c r="R160" s="46"/>
      <c r="S160" s="46"/>
      <c r="T160" s="46"/>
      <c r="U160" s="46"/>
      <c r="V160" s="46"/>
      <c r="W160" s="46"/>
      <c r="X160" s="46"/>
      <c r="Y160" s="46"/>
      <c r="Z160" s="46"/>
    </row>
    <row r="161">
      <c r="A161" s="50"/>
      <c r="B161" s="46"/>
      <c r="C161" s="70"/>
      <c r="D161" s="46"/>
      <c r="E161" s="50"/>
      <c r="F161" s="50"/>
      <c r="G161" s="50"/>
      <c r="H161" s="46"/>
      <c r="I161" s="46"/>
      <c r="J161" s="46"/>
      <c r="K161" s="46"/>
      <c r="L161" s="46"/>
      <c r="M161" s="46"/>
      <c r="N161" s="46"/>
      <c r="O161" s="46"/>
      <c r="P161" s="46"/>
      <c r="Q161" s="46"/>
      <c r="R161" s="46"/>
      <c r="S161" s="46"/>
      <c r="T161" s="46"/>
      <c r="U161" s="46"/>
      <c r="V161" s="46"/>
      <c r="W161" s="46"/>
      <c r="X161" s="46"/>
      <c r="Y161" s="46"/>
      <c r="Z161" s="46"/>
    </row>
    <row r="162">
      <c r="A162" s="50"/>
      <c r="B162" s="46"/>
      <c r="C162" s="70"/>
      <c r="D162" s="46"/>
      <c r="E162" s="50"/>
      <c r="F162" s="50"/>
      <c r="G162" s="50"/>
      <c r="H162" s="46"/>
      <c r="I162" s="46"/>
      <c r="J162" s="46"/>
      <c r="K162" s="46"/>
      <c r="L162" s="46"/>
      <c r="M162" s="46"/>
      <c r="N162" s="46"/>
      <c r="O162" s="46"/>
      <c r="P162" s="46"/>
      <c r="Q162" s="46"/>
      <c r="R162" s="46"/>
      <c r="S162" s="46"/>
      <c r="T162" s="46"/>
      <c r="U162" s="46"/>
      <c r="V162" s="46"/>
      <c r="W162" s="46"/>
      <c r="X162" s="46"/>
      <c r="Y162" s="46"/>
      <c r="Z162" s="46"/>
    </row>
    <row r="163">
      <c r="A163" s="50"/>
      <c r="B163" s="46"/>
      <c r="C163" s="70"/>
      <c r="D163" s="46"/>
      <c r="E163" s="50"/>
      <c r="F163" s="50"/>
      <c r="G163" s="50"/>
      <c r="H163" s="46"/>
      <c r="I163" s="46"/>
      <c r="J163" s="46"/>
      <c r="K163" s="46"/>
      <c r="L163" s="46"/>
      <c r="M163" s="46"/>
      <c r="N163" s="46"/>
      <c r="O163" s="46"/>
      <c r="P163" s="46"/>
      <c r="Q163" s="46"/>
      <c r="R163" s="46"/>
      <c r="S163" s="46"/>
      <c r="T163" s="46"/>
      <c r="U163" s="46"/>
      <c r="V163" s="46"/>
      <c r="W163" s="46"/>
      <c r="X163" s="46"/>
      <c r="Y163" s="46"/>
      <c r="Z163" s="46"/>
    </row>
    <row r="164">
      <c r="A164" s="50"/>
      <c r="B164" s="46"/>
      <c r="C164" s="70"/>
      <c r="D164" s="46"/>
      <c r="E164" s="50"/>
      <c r="F164" s="50"/>
      <c r="G164" s="50"/>
      <c r="H164" s="46"/>
      <c r="I164" s="46"/>
      <c r="J164" s="46"/>
      <c r="K164" s="46"/>
      <c r="L164" s="46"/>
      <c r="M164" s="46"/>
      <c r="N164" s="46"/>
      <c r="O164" s="46"/>
      <c r="P164" s="46"/>
      <c r="Q164" s="46"/>
      <c r="R164" s="46"/>
      <c r="S164" s="46"/>
      <c r="T164" s="46"/>
      <c r="U164" s="46"/>
      <c r="V164" s="46"/>
      <c r="W164" s="46"/>
      <c r="X164" s="46"/>
      <c r="Y164" s="46"/>
      <c r="Z164" s="46"/>
    </row>
    <row r="165">
      <c r="A165" s="50"/>
      <c r="B165" s="46"/>
      <c r="C165" s="70"/>
      <c r="D165" s="46"/>
      <c r="E165" s="50"/>
      <c r="F165" s="50"/>
      <c r="G165" s="50"/>
      <c r="H165" s="46"/>
      <c r="I165" s="46"/>
      <c r="J165" s="46"/>
      <c r="K165" s="46"/>
      <c r="L165" s="46"/>
      <c r="M165" s="46"/>
      <c r="N165" s="46"/>
      <c r="O165" s="46"/>
      <c r="P165" s="46"/>
      <c r="Q165" s="46"/>
      <c r="R165" s="46"/>
      <c r="S165" s="46"/>
      <c r="T165" s="46"/>
      <c r="U165" s="46"/>
      <c r="V165" s="46"/>
      <c r="W165" s="46"/>
      <c r="X165" s="46"/>
      <c r="Y165" s="46"/>
      <c r="Z165" s="46"/>
    </row>
    <row r="166">
      <c r="A166" s="50"/>
      <c r="B166" s="46"/>
      <c r="C166" s="70"/>
      <c r="D166" s="46"/>
      <c r="E166" s="50"/>
      <c r="F166" s="50"/>
      <c r="G166" s="50"/>
      <c r="H166" s="46"/>
      <c r="I166" s="46"/>
      <c r="J166" s="46"/>
      <c r="K166" s="46"/>
      <c r="L166" s="46"/>
      <c r="M166" s="46"/>
      <c r="N166" s="46"/>
      <c r="O166" s="46"/>
      <c r="P166" s="46"/>
      <c r="Q166" s="46"/>
      <c r="R166" s="46"/>
      <c r="S166" s="46"/>
      <c r="T166" s="46"/>
      <c r="U166" s="46"/>
      <c r="V166" s="46"/>
      <c r="W166" s="46"/>
      <c r="X166" s="46"/>
      <c r="Y166" s="46"/>
      <c r="Z166" s="46"/>
    </row>
    <row r="167">
      <c r="A167" s="50"/>
      <c r="B167" s="46"/>
      <c r="C167" s="70"/>
      <c r="D167" s="46"/>
      <c r="E167" s="50"/>
      <c r="F167" s="50"/>
      <c r="G167" s="50"/>
      <c r="H167" s="46"/>
      <c r="I167" s="46"/>
      <c r="J167" s="46"/>
      <c r="K167" s="46"/>
      <c r="L167" s="46"/>
      <c r="M167" s="46"/>
      <c r="N167" s="46"/>
      <c r="O167" s="46"/>
      <c r="P167" s="46"/>
      <c r="Q167" s="46"/>
      <c r="R167" s="46"/>
      <c r="S167" s="46"/>
      <c r="T167" s="46"/>
      <c r="U167" s="46"/>
      <c r="V167" s="46"/>
      <c r="W167" s="46"/>
      <c r="X167" s="46"/>
      <c r="Y167" s="46"/>
      <c r="Z167" s="46"/>
    </row>
    <row r="168">
      <c r="A168" s="50"/>
      <c r="B168" s="46"/>
      <c r="C168" s="70"/>
      <c r="D168" s="46"/>
      <c r="E168" s="50"/>
      <c r="F168" s="50"/>
      <c r="G168" s="50"/>
      <c r="H168" s="46"/>
      <c r="I168" s="46"/>
      <c r="J168" s="46"/>
      <c r="K168" s="46"/>
      <c r="L168" s="46"/>
      <c r="M168" s="46"/>
      <c r="N168" s="46"/>
      <c r="O168" s="46"/>
      <c r="P168" s="46"/>
      <c r="Q168" s="46"/>
      <c r="R168" s="46"/>
      <c r="S168" s="46"/>
      <c r="T168" s="46"/>
      <c r="U168" s="46"/>
      <c r="V168" s="46"/>
      <c r="W168" s="46"/>
      <c r="X168" s="46"/>
      <c r="Y168" s="46"/>
      <c r="Z168" s="46"/>
    </row>
    <row r="169">
      <c r="A169" s="50"/>
      <c r="B169" s="46"/>
      <c r="C169" s="70"/>
      <c r="D169" s="46"/>
      <c r="E169" s="50"/>
      <c r="F169" s="50"/>
      <c r="G169" s="50"/>
      <c r="H169" s="46"/>
      <c r="I169" s="46"/>
      <c r="J169" s="46"/>
      <c r="K169" s="46"/>
      <c r="L169" s="46"/>
      <c r="M169" s="46"/>
      <c r="N169" s="46"/>
      <c r="O169" s="46"/>
      <c r="P169" s="46"/>
      <c r="Q169" s="46"/>
      <c r="R169" s="46"/>
      <c r="S169" s="46"/>
      <c r="T169" s="46"/>
      <c r="U169" s="46"/>
      <c r="V169" s="46"/>
      <c r="W169" s="46"/>
      <c r="X169" s="46"/>
      <c r="Y169" s="46"/>
      <c r="Z169" s="46"/>
    </row>
    <row r="170">
      <c r="A170" s="50"/>
      <c r="B170" s="46"/>
      <c r="C170" s="70"/>
      <c r="D170" s="46"/>
      <c r="E170" s="50"/>
      <c r="F170" s="50"/>
      <c r="G170" s="50"/>
      <c r="H170" s="46"/>
      <c r="I170" s="46"/>
      <c r="J170" s="46"/>
      <c r="K170" s="46"/>
      <c r="L170" s="46"/>
      <c r="M170" s="46"/>
      <c r="N170" s="46"/>
      <c r="O170" s="46"/>
      <c r="P170" s="46"/>
      <c r="Q170" s="46"/>
      <c r="R170" s="46"/>
      <c r="S170" s="46"/>
      <c r="T170" s="46"/>
      <c r="U170" s="46"/>
      <c r="V170" s="46"/>
      <c r="W170" s="46"/>
      <c r="X170" s="46"/>
      <c r="Y170" s="46"/>
      <c r="Z170" s="46"/>
    </row>
    <row r="171">
      <c r="A171" s="50"/>
      <c r="B171" s="46"/>
      <c r="C171" s="70"/>
      <c r="D171" s="46"/>
      <c r="E171" s="50"/>
      <c r="F171" s="50"/>
      <c r="G171" s="50"/>
      <c r="H171" s="46"/>
      <c r="I171" s="46"/>
      <c r="J171" s="46"/>
      <c r="K171" s="46"/>
      <c r="L171" s="46"/>
      <c r="M171" s="46"/>
      <c r="N171" s="46"/>
      <c r="O171" s="46"/>
      <c r="P171" s="46"/>
      <c r="Q171" s="46"/>
      <c r="R171" s="46"/>
      <c r="S171" s="46"/>
      <c r="T171" s="46"/>
      <c r="U171" s="46"/>
      <c r="V171" s="46"/>
      <c r="W171" s="46"/>
      <c r="X171" s="46"/>
      <c r="Y171" s="46"/>
      <c r="Z171" s="46"/>
    </row>
    <row r="172">
      <c r="A172" s="50"/>
      <c r="B172" s="46"/>
      <c r="C172" s="70"/>
      <c r="D172" s="46"/>
      <c r="E172" s="50"/>
      <c r="F172" s="50"/>
      <c r="G172" s="50"/>
      <c r="H172" s="46"/>
      <c r="I172" s="46"/>
      <c r="J172" s="46"/>
      <c r="K172" s="46"/>
      <c r="L172" s="46"/>
      <c r="M172" s="46"/>
      <c r="N172" s="46"/>
      <c r="O172" s="46"/>
      <c r="P172" s="46"/>
      <c r="Q172" s="46"/>
      <c r="R172" s="46"/>
      <c r="S172" s="46"/>
      <c r="T172" s="46"/>
      <c r="U172" s="46"/>
      <c r="V172" s="46"/>
      <c r="W172" s="46"/>
      <c r="X172" s="46"/>
      <c r="Y172" s="46"/>
      <c r="Z172" s="46"/>
    </row>
    <row r="173">
      <c r="A173" s="50"/>
      <c r="B173" s="46"/>
      <c r="C173" s="70"/>
      <c r="D173" s="46"/>
      <c r="E173" s="50"/>
      <c r="F173" s="50"/>
      <c r="G173" s="50"/>
      <c r="H173" s="46"/>
      <c r="I173" s="46"/>
      <c r="J173" s="46"/>
      <c r="K173" s="46"/>
      <c r="L173" s="46"/>
      <c r="M173" s="46"/>
      <c r="N173" s="46"/>
      <c r="O173" s="46"/>
      <c r="P173" s="46"/>
      <c r="Q173" s="46"/>
      <c r="R173" s="46"/>
      <c r="S173" s="46"/>
      <c r="T173" s="46"/>
      <c r="U173" s="46"/>
      <c r="V173" s="46"/>
      <c r="W173" s="46"/>
      <c r="X173" s="46"/>
      <c r="Y173" s="46"/>
      <c r="Z173" s="46"/>
    </row>
    <row r="174">
      <c r="A174" s="50"/>
      <c r="B174" s="46"/>
      <c r="C174" s="70"/>
      <c r="D174" s="46"/>
      <c r="E174" s="50"/>
      <c r="F174" s="50"/>
      <c r="G174" s="50"/>
      <c r="H174" s="46"/>
      <c r="I174" s="46"/>
      <c r="J174" s="46"/>
      <c r="K174" s="46"/>
      <c r="L174" s="46"/>
      <c r="M174" s="46"/>
      <c r="N174" s="46"/>
      <c r="O174" s="46"/>
      <c r="P174" s="46"/>
      <c r="Q174" s="46"/>
      <c r="R174" s="46"/>
      <c r="S174" s="46"/>
      <c r="T174" s="46"/>
      <c r="U174" s="46"/>
      <c r="V174" s="46"/>
      <c r="W174" s="46"/>
      <c r="X174" s="46"/>
      <c r="Y174" s="46"/>
      <c r="Z174" s="46"/>
    </row>
    <row r="175">
      <c r="A175" s="50"/>
      <c r="B175" s="46"/>
      <c r="C175" s="70"/>
      <c r="D175" s="46"/>
      <c r="E175" s="50"/>
      <c r="F175" s="50"/>
      <c r="G175" s="50"/>
      <c r="H175" s="46"/>
      <c r="I175" s="46"/>
      <c r="J175" s="46"/>
      <c r="K175" s="46"/>
      <c r="L175" s="46"/>
      <c r="M175" s="46"/>
      <c r="N175" s="46"/>
      <c r="O175" s="46"/>
      <c r="P175" s="46"/>
      <c r="Q175" s="46"/>
      <c r="R175" s="46"/>
      <c r="S175" s="46"/>
      <c r="T175" s="46"/>
      <c r="U175" s="46"/>
      <c r="V175" s="46"/>
      <c r="W175" s="46"/>
      <c r="X175" s="46"/>
      <c r="Y175" s="46"/>
      <c r="Z175" s="46"/>
    </row>
    <row r="176">
      <c r="A176" s="50"/>
      <c r="B176" s="46"/>
      <c r="C176" s="70"/>
      <c r="D176" s="46"/>
      <c r="E176" s="50"/>
      <c r="F176" s="50"/>
      <c r="G176" s="50"/>
      <c r="H176" s="46"/>
      <c r="I176" s="46"/>
      <c r="J176" s="46"/>
      <c r="K176" s="46"/>
      <c r="L176" s="46"/>
      <c r="M176" s="46"/>
      <c r="N176" s="46"/>
      <c r="O176" s="46"/>
      <c r="P176" s="46"/>
      <c r="Q176" s="46"/>
      <c r="R176" s="46"/>
      <c r="S176" s="46"/>
      <c r="T176" s="46"/>
      <c r="U176" s="46"/>
      <c r="V176" s="46"/>
      <c r="W176" s="46"/>
      <c r="X176" s="46"/>
      <c r="Y176" s="46"/>
      <c r="Z176" s="46"/>
    </row>
    <row r="177">
      <c r="A177" s="50"/>
      <c r="B177" s="46"/>
      <c r="C177" s="70"/>
      <c r="D177" s="46"/>
      <c r="E177" s="50"/>
      <c r="F177" s="50"/>
      <c r="G177" s="50"/>
      <c r="H177" s="46"/>
      <c r="I177" s="46"/>
      <c r="J177" s="46"/>
      <c r="K177" s="46"/>
      <c r="L177" s="46"/>
      <c r="M177" s="46"/>
      <c r="N177" s="46"/>
      <c r="O177" s="46"/>
      <c r="P177" s="46"/>
      <c r="Q177" s="46"/>
      <c r="R177" s="46"/>
      <c r="S177" s="46"/>
      <c r="T177" s="46"/>
      <c r="U177" s="46"/>
      <c r="V177" s="46"/>
      <c r="W177" s="46"/>
      <c r="X177" s="46"/>
      <c r="Y177" s="46"/>
      <c r="Z177" s="46"/>
    </row>
    <row r="178">
      <c r="A178" s="50"/>
      <c r="B178" s="46"/>
      <c r="C178" s="70"/>
      <c r="D178" s="46"/>
      <c r="E178" s="50"/>
      <c r="F178" s="50"/>
      <c r="G178" s="50"/>
      <c r="H178" s="46"/>
      <c r="I178" s="46"/>
      <c r="J178" s="46"/>
      <c r="K178" s="46"/>
      <c r="L178" s="46"/>
      <c r="M178" s="46"/>
      <c r="N178" s="46"/>
      <c r="O178" s="46"/>
      <c r="P178" s="46"/>
      <c r="Q178" s="46"/>
      <c r="R178" s="46"/>
      <c r="S178" s="46"/>
      <c r="T178" s="46"/>
      <c r="U178" s="46"/>
      <c r="V178" s="46"/>
      <c r="W178" s="46"/>
      <c r="X178" s="46"/>
      <c r="Y178" s="46"/>
      <c r="Z178" s="46"/>
    </row>
    <row r="179">
      <c r="A179" s="50"/>
      <c r="B179" s="46"/>
      <c r="C179" s="70"/>
      <c r="D179" s="46"/>
      <c r="E179" s="50"/>
      <c r="F179" s="50"/>
      <c r="G179" s="50"/>
      <c r="H179" s="46"/>
      <c r="I179" s="46"/>
      <c r="J179" s="46"/>
      <c r="K179" s="46"/>
      <c r="L179" s="46"/>
      <c r="M179" s="46"/>
      <c r="N179" s="46"/>
      <c r="O179" s="46"/>
      <c r="P179" s="46"/>
      <c r="Q179" s="46"/>
      <c r="R179" s="46"/>
      <c r="S179" s="46"/>
      <c r="T179" s="46"/>
      <c r="U179" s="46"/>
      <c r="V179" s="46"/>
      <c r="W179" s="46"/>
      <c r="X179" s="46"/>
      <c r="Y179" s="46"/>
      <c r="Z179" s="46"/>
    </row>
    <row r="180">
      <c r="A180" s="50"/>
      <c r="B180" s="46"/>
      <c r="C180" s="70"/>
      <c r="D180" s="46"/>
      <c r="E180" s="50"/>
      <c r="F180" s="50"/>
      <c r="G180" s="50"/>
      <c r="H180" s="46"/>
      <c r="I180" s="46"/>
      <c r="J180" s="46"/>
      <c r="K180" s="46"/>
      <c r="L180" s="46"/>
      <c r="M180" s="46"/>
      <c r="N180" s="46"/>
      <c r="O180" s="46"/>
      <c r="P180" s="46"/>
      <c r="Q180" s="46"/>
      <c r="R180" s="46"/>
      <c r="S180" s="46"/>
      <c r="T180" s="46"/>
      <c r="U180" s="46"/>
      <c r="V180" s="46"/>
      <c r="W180" s="46"/>
      <c r="X180" s="46"/>
      <c r="Y180" s="46"/>
      <c r="Z180" s="46"/>
    </row>
    <row r="181">
      <c r="A181" s="50"/>
      <c r="B181" s="46"/>
      <c r="C181" s="70"/>
      <c r="D181" s="46"/>
      <c r="E181" s="50"/>
      <c r="F181" s="50"/>
      <c r="G181" s="50"/>
      <c r="H181" s="46"/>
      <c r="I181" s="46"/>
      <c r="J181" s="46"/>
      <c r="K181" s="46"/>
      <c r="L181" s="46"/>
      <c r="M181" s="46"/>
      <c r="N181" s="46"/>
      <c r="O181" s="46"/>
      <c r="P181" s="46"/>
      <c r="Q181" s="46"/>
      <c r="R181" s="46"/>
      <c r="S181" s="46"/>
      <c r="T181" s="46"/>
      <c r="U181" s="46"/>
      <c r="V181" s="46"/>
      <c r="W181" s="46"/>
      <c r="X181" s="46"/>
      <c r="Y181" s="46"/>
      <c r="Z181" s="46"/>
    </row>
    <row r="182">
      <c r="A182" s="50"/>
      <c r="B182" s="46"/>
      <c r="C182" s="70"/>
      <c r="D182" s="46"/>
      <c r="E182" s="50"/>
      <c r="F182" s="50"/>
      <c r="G182" s="50"/>
      <c r="H182" s="46"/>
      <c r="I182" s="46"/>
      <c r="J182" s="46"/>
      <c r="K182" s="46"/>
      <c r="L182" s="46"/>
      <c r="M182" s="46"/>
      <c r="N182" s="46"/>
      <c r="O182" s="46"/>
      <c r="P182" s="46"/>
      <c r="Q182" s="46"/>
      <c r="R182" s="46"/>
      <c r="S182" s="46"/>
      <c r="T182" s="46"/>
      <c r="U182" s="46"/>
      <c r="V182" s="46"/>
      <c r="W182" s="46"/>
      <c r="X182" s="46"/>
      <c r="Y182" s="46"/>
      <c r="Z182" s="46"/>
    </row>
    <row r="183">
      <c r="A183" s="50"/>
      <c r="B183" s="46"/>
      <c r="C183" s="70"/>
      <c r="D183" s="46"/>
      <c r="E183" s="50"/>
      <c r="F183" s="50"/>
      <c r="G183" s="50"/>
      <c r="H183" s="46"/>
      <c r="I183" s="46"/>
      <c r="J183" s="46"/>
      <c r="K183" s="46"/>
      <c r="L183" s="46"/>
      <c r="M183" s="46"/>
      <c r="N183" s="46"/>
      <c r="O183" s="46"/>
      <c r="P183" s="46"/>
      <c r="Q183" s="46"/>
      <c r="R183" s="46"/>
      <c r="S183" s="46"/>
      <c r="T183" s="46"/>
      <c r="U183" s="46"/>
      <c r="V183" s="46"/>
      <c r="W183" s="46"/>
      <c r="X183" s="46"/>
      <c r="Y183" s="46"/>
      <c r="Z183" s="46"/>
    </row>
    <row r="184">
      <c r="A184" s="50"/>
      <c r="B184" s="46"/>
      <c r="C184" s="70"/>
      <c r="D184" s="46"/>
      <c r="E184" s="50"/>
      <c r="F184" s="50"/>
      <c r="G184" s="50"/>
      <c r="H184" s="46"/>
      <c r="I184" s="46"/>
      <c r="J184" s="46"/>
      <c r="K184" s="46"/>
      <c r="L184" s="46"/>
      <c r="M184" s="46"/>
      <c r="N184" s="46"/>
      <c r="O184" s="46"/>
      <c r="P184" s="46"/>
      <c r="Q184" s="46"/>
      <c r="R184" s="46"/>
      <c r="S184" s="46"/>
      <c r="T184" s="46"/>
      <c r="U184" s="46"/>
      <c r="V184" s="46"/>
      <c r="W184" s="46"/>
      <c r="X184" s="46"/>
      <c r="Y184" s="46"/>
      <c r="Z184" s="46"/>
    </row>
    <row r="185">
      <c r="A185" s="50"/>
      <c r="B185" s="46"/>
      <c r="C185" s="70"/>
      <c r="D185" s="46"/>
      <c r="E185" s="50"/>
      <c r="F185" s="50"/>
      <c r="G185" s="50"/>
      <c r="H185" s="46"/>
      <c r="I185" s="46"/>
      <c r="J185" s="46"/>
      <c r="K185" s="46"/>
      <c r="L185" s="46"/>
      <c r="M185" s="46"/>
      <c r="N185" s="46"/>
      <c r="O185" s="46"/>
      <c r="P185" s="46"/>
      <c r="Q185" s="46"/>
      <c r="R185" s="46"/>
      <c r="S185" s="46"/>
      <c r="T185" s="46"/>
      <c r="U185" s="46"/>
      <c r="V185" s="46"/>
      <c r="W185" s="46"/>
      <c r="X185" s="46"/>
      <c r="Y185" s="46"/>
      <c r="Z185" s="46"/>
    </row>
    <row r="186">
      <c r="A186" s="50"/>
      <c r="B186" s="46"/>
      <c r="C186" s="70"/>
      <c r="D186" s="46"/>
      <c r="E186" s="50"/>
      <c r="F186" s="50"/>
      <c r="G186" s="50"/>
      <c r="H186" s="46"/>
      <c r="I186" s="46"/>
      <c r="J186" s="46"/>
      <c r="K186" s="46"/>
      <c r="L186" s="46"/>
      <c r="M186" s="46"/>
      <c r="N186" s="46"/>
      <c r="O186" s="46"/>
      <c r="P186" s="46"/>
      <c r="Q186" s="46"/>
      <c r="R186" s="46"/>
      <c r="S186" s="46"/>
      <c r="T186" s="46"/>
      <c r="U186" s="46"/>
      <c r="V186" s="46"/>
      <c r="W186" s="46"/>
      <c r="X186" s="46"/>
      <c r="Y186" s="46"/>
      <c r="Z186" s="46"/>
    </row>
    <row r="187">
      <c r="A187" s="50"/>
      <c r="B187" s="46"/>
      <c r="C187" s="70"/>
      <c r="D187" s="46"/>
      <c r="E187" s="50"/>
      <c r="F187" s="50"/>
      <c r="G187" s="50"/>
      <c r="H187" s="46"/>
      <c r="I187" s="46"/>
      <c r="J187" s="46"/>
      <c r="K187" s="46"/>
      <c r="L187" s="46"/>
      <c r="M187" s="46"/>
      <c r="N187" s="46"/>
      <c r="O187" s="46"/>
      <c r="P187" s="46"/>
      <c r="Q187" s="46"/>
      <c r="R187" s="46"/>
      <c r="S187" s="46"/>
      <c r="T187" s="46"/>
      <c r="U187" s="46"/>
      <c r="V187" s="46"/>
      <c r="W187" s="46"/>
      <c r="X187" s="46"/>
      <c r="Y187" s="46"/>
      <c r="Z187" s="46"/>
    </row>
    <row r="188">
      <c r="A188" s="50"/>
      <c r="B188" s="46"/>
      <c r="C188" s="70"/>
      <c r="D188" s="46"/>
      <c r="E188" s="50"/>
      <c r="F188" s="50"/>
      <c r="G188" s="50"/>
      <c r="H188" s="46"/>
      <c r="I188" s="46"/>
      <c r="J188" s="46"/>
      <c r="K188" s="46"/>
      <c r="L188" s="46"/>
      <c r="M188" s="46"/>
      <c r="N188" s="46"/>
      <c r="O188" s="46"/>
      <c r="P188" s="46"/>
      <c r="Q188" s="46"/>
      <c r="R188" s="46"/>
      <c r="S188" s="46"/>
      <c r="T188" s="46"/>
      <c r="U188" s="46"/>
      <c r="V188" s="46"/>
      <c r="W188" s="46"/>
      <c r="X188" s="46"/>
      <c r="Y188" s="46"/>
      <c r="Z188" s="46"/>
    </row>
    <row r="189">
      <c r="A189" s="50"/>
      <c r="B189" s="46"/>
      <c r="C189" s="70"/>
      <c r="D189" s="46"/>
      <c r="E189" s="50"/>
      <c r="F189" s="50"/>
      <c r="G189" s="50"/>
      <c r="H189" s="46"/>
      <c r="I189" s="46"/>
      <c r="J189" s="46"/>
      <c r="K189" s="46"/>
      <c r="L189" s="46"/>
      <c r="M189" s="46"/>
      <c r="N189" s="46"/>
      <c r="O189" s="46"/>
      <c r="P189" s="46"/>
      <c r="Q189" s="46"/>
      <c r="R189" s="46"/>
      <c r="S189" s="46"/>
      <c r="T189" s="46"/>
      <c r="U189" s="46"/>
      <c r="V189" s="46"/>
      <c r="W189" s="46"/>
      <c r="X189" s="46"/>
      <c r="Y189" s="46"/>
      <c r="Z189" s="46"/>
    </row>
    <row r="190">
      <c r="A190" s="50"/>
      <c r="B190" s="46"/>
      <c r="C190" s="70"/>
      <c r="D190" s="46"/>
      <c r="E190" s="50"/>
      <c r="F190" s="50"/>
      <c r="G190" s="50"/>
      <c r="H190" s="46"/>
      <c r="I190" s="46"/>
      <c r="J190" s="46"/>
      <c r="K190" s="46"/>
      <c r="L190" s="46"/>
      <c r="M190" s="46"/>
      <c r="N190" s="46"/>
      <c r="O190" s="46"/>
      <c r="P190" s="46"/>
      <c r="Q190" s="46"/>
      <c r="R190" s="46"/>
      <c r="S190" s="46"/>
      <c r="T190" s="46"/>
      <c r="U190" s="46"/>
      <c r="V190" s="46"/>
      <c r="W190" s="46"/>
      <c r="X190" s="46"/>
      <c r="Y190" s="46"/>
      <c r="Z190" s="46"/>
    </row>
    <row r="191">
      <c r="A191" s="50"/>
      <c r="B191" s="46"/>
      <c r="C191" s="70"/>
      <c r="D191" s="46"/>
      <c r="E191" s="50"/>
      <c r="F191" s="50"/>
      <c r="G191" s="50"/>
      <c r="H191" s="46"/>
      <c r="I191" s="46"/>
      <c r="J191" s="46"/>
      <c r="K191" s="46"/>
      <c r="L191" s="46"/>
      <c r="M191" s="46"/>
      <c r="N191" s="46"/>
      <c r="O191" s="46"/>
      <c r="P191" s="46"/>
      <c r="Q191" s="46"/>
      <c r="R191" s="46"/>
      <c r="S191" s="46"/>
      <c r="T191" s="46"/>
      <c r="U191" s="46"/>
      <c r="V191" s="46"/>
      <c r="W191" s="46"/>
      <c r="X191" s="46"/>
      <c r="Y191" s="46"/>
      <c r="Z191" s="46"/>
    </row>
    <row r="192">
      <c r="A192" s="50"/>
      <c r="B192" s="46"/>
      <c r="C192" s="70"/>
      <c r="D192" s="46"/>
      <c r="E192" s="50"/>
      <c r="F192" s="50"/>
      <c r="G192" s="50"/>
      <c r="H192" s="46"/>
      <c r="I192" s="46"/>
      <c r="J192" s="46"/>
      <c r="K192" s="46"/>
      <c r="L192" s="46"/>
      <c r="M192" s="46"/>
      <c r="N192" s="46"/>
      <c r="O192" s="46"/>
      <c r="P192" s="46"/>
      <c r="Q192" s="46"/>
      <c r="R192" s="46"/>
      <c r="S192" s="46"/>
      <c r="T192" s="46"/>
      <c r="U192" s="46"/>
      <c r="V192" s="46"/>
      <c r="W192" s="46"/>
      <c r="X192" s="46"/>
      <c r="Y192" s="46"/>
      <c r="Z192" s="46"/>
    </row>
    <row r="193">
      <c r="A193" s="50"/>
      <c r="B193" s="46"/>
      <c r="C193" s="70"/>
      <c r="D193" s="46"/>
      <c r="E193" s="50"/>
      <c r="F193" s="50"/>
      <c r="G193" s="50"/>
      <c r="H193" s="46"/>
      <c r="I193" s="46"/>
      <c r="J193" s="46"/>
      <c r="K193" s="46"/>
      <c r="L193" s="46"/>
      <c r="M193" s="46"/>
      <c r="N193" s="46"/>
      <c r="O193" s="46"/>
      <c r="P193" s="46"/>
      <c r="Q193" s="46"/>
      <c r="R193" s="46"/>
      <c r="S193" s="46"/>
      <c r="T193" s="46"/>
      <c r="U193" s="46"/>
      <c r="V193" s="46"/>
      <c r="W193" s="46"/>
      <c r="X193" s="46"/>
      <c r="Y193" s="46"/>
      <c r="Z193" s="46"/>
    </row>
    <row r="194">
      <c r="A194" s="50"/>
      <c r="B194" s="46"/>
      <c r="C194" s="70"/>
      <c r="D194" s="46"/>
      <c r="E194" s="50"/>
      <c r="F194" s="50"/>
      <c r="G194" s="50"/>
      <c r="H194" s="46"/>
      <c r="I194" s="46"/>
      <c r="J194" s="46"/>
      <c r="K194" s="46"/>
      <c r="L194" s="46"/>
      <c r="M194" s="46"/>
      <c r="N194" s="46"/>
      <c r="O194" s="46"/>
      <c r="P194" s="46"/>
      <c r="Q194" s="46"/>
      <c r="R194" s="46"/>
      <c r="S194" s="46"/>
      <c r="T194" s="46"/>
      <c r="U194" s="46"/>
      <c r="V194" s="46"/>
      <c r="W194" s="46"/>
      <c r="X194" s="46"/>
      <c r="Y194" s="46"/>
      <c r="Z194" s="46"/>
    </row>
    <row r="195">
      <c r="A195" s="50"/>
      <c r="B195" s="46"/>
      <c r="C195" s="70"/>
      <c r="D195" s="46"/>
      <c r="E195" s="50"/>
      <c r="F195" s="50"/>
      <c r="G195" s="50"/>
      <c r="H195" s="46"/>
      <c r="I195" s="46"/>
      <c r="J195" s="46"/>
      <c r="K195" s="46"/>
      <c r="L195" s="46"/>
      <c r="M195" s="46"/>
      <c r="N195" s="46"/>
      <c r="O195" s="46"/>
      <c r="P195" s="46"/>
      <c r="Q195" s="46"/>
      <c r="R195" s="46"/>
      <c r="S195" s="46"/>
      <c r="T195" s="46"/>
      <c r="U195" s="46"/>
      <c r="V195" s="46"/>
      <c r="W195" s="46"/>
      <c r="X195" s="46"/>
      <c r="Y195" s="46"/>
      <c r="Z195" s="46"/>
    </row>
    <row r="196">
      <c r="A196" s="50"/>
      <c r="B196" s="46"/>
      <c r="C196" s="70"/>
      <c r="D196" s="46"/>
      <c r="E196" s="50"/>
      <c r="F196" s="50"/>
      <c r="G196" s="50"/>
      <c r="H196" s="46"/>
      <c r="I196" s="46"/>
      <c r="J196" s="46"/>
      <c r="K196" s="46"/>
      <c r="L196" s="46"/>
      <c r="M196" s="46"/>
      <c r="N196" s="46"/>
      <c r="O196" s="46"/>
      <c r="P196" s="46"/>
      <c r="Q196" s="46"/>
      <c r="R196" s="46"/>
      <c r="S196" s="46"/>
      <c r="T196" s="46"/>
      <c r="U196" s="46"/>
      <c r="V196" s="46"/>
      <c r="W196" s="46"/>
      <c r="X196" s="46"/>
      <c r="Y196" s="46"/>
      <c r="Z196" s="46"/>
    </row>
    <row r="197">
      <c r="A197" s="50"/>
      <c r="B197" s="46"/>
      <c r="C197" s="70"/>
      <c r="D197" s="46"/>
      <c r="E197" s="50"/>
      <c r="F197" s="50"/>
      <c r="G197" s="50"/>
      <c r="H197" s="46"/>
      <c r="I197" s="46"/>
      <c r="J197" s="46"/>
      <c r="K197" s="46"/>
      <c r="L197" s="46"/>
      <c r="M197" s="46"/>
      <c r="N197" s="46"/>
      <c r="O197" s="46"/>
      <c r="P197" s="46"/>
      <c r="Q197" s="46"/>
      <c r="R197" s="46"/>
      <c r="S197" s="46"/>
      <c r="T197" s="46"/>
      <c r="U197" s="46"/>
      <c r="V197" s="46"/>
      <c r="W197" s="46"/>
      <c r="X197" s="46"/>
      <c r="Y197" s="46"/>
      <c r="Z197" s="46"/>
    </row>
    <row r="198">
      <c r="A198" s="50"/>
      <c r="B198" s="46"/>
      <c r="C198" s="70"/>
      <c r="D198" s="46"/>
      <c r="E198" s="50"/>
      <c r="F198" s="50"/>
      <c r="G198" s="50"/>
      <c r="H198" s="46"/>
      <c r="I198" s="46"/>
      <c r="J198" s="46"/>
      <c r="K198" s="46"/>
      <c r="L198" s="46"/>
      <c r="M198" s="46"/>
      <c r="N198" s="46"/>
      <c r="O198" s="46"/>
      <c r="P198" s="46"/>
      <c r="Q198" s="46"/>
      <c r="R198" s="46"/>
      <c r="S198" s="46"/>
      <c r="T198" s="46"/>
      <c r="U198" s="46"/>
      <c r="V198" s="46"/>
      <c r="W198" s="46"/>
      <c r="X198" s="46"/>
      <c r="Y198" s="46"/>
      <c r="Z198" s="46"/>
    </row>
    <row r="199">
      <c r="A199" s="50"/>
      <c r="B199" s="46"/>
      <c r="C199" s="70"/>
      <c r="D199" s="46"/>
      <c r="E199" s="50"/>
      <c r="F199" s="50"/>
      <c r="G199" s="50"/>
      <c r="H199" s="46"/>
      <c r="I199" s="46"/>
      <c r="J199" s="46"/>
      <c r="K199" s="46"/>
      <c r="L199" s="46"/>
      <c r="M199" s="46"/>
      <c r="N199" s="46"/>
      <c r="O199" s="46"/>
      <c r="P199" s="46"/>
      <c r="Q199" s="46"/>
      <c r="R199" s="46"/>
      <c r="S199" s="46"/>
      <c r="T199" s="46"/>
      <c r="U199" s="46"/>
      <c r="V199" s="46"/>
      <c r="W199" s="46"/>
      <c r="X199" s="46"/>
      <c r="Y199" s="46"/>
      <c r="Z199" s="46"/>
    </row>
    <row r="200">
      <c r="A200" s="50"/>
      <c r="B200" s="46"/>
      <c r="C200" s="70"/>
      <c r="D200" s="46"/>
      <c r="E200" s="50"/>
      <c r="F200" s="50"/>
      <c r="G200" s="50"/>
      <c r="H200" s="46"/>
      <c r="I200" s="46"/>
      <c r="J200" s="46"/>
      <c r="K200" s="46"/>
      <c r="L200" s="46"/>
      <c r="M200" s="46"/>
      <c r="N200" s="46"/>
      <c r="O200" s="46"/>
      <c r="P200" s="46"/>
      <c r="Q200" s="46"/>
      <c r="R200" s="46"/>
      <c r="S200" s="46"/>
      <c r="T200" s="46"/>
      <c r="U200" s="46"/>
      <c r="V200" s="46"/>
      <c r="W200" s="46"/>
      <c r="X200" s="46"/>
      <c r="Y200" s="46"/>
      <c r="Z200" s="46"/>
    </row>
    <row r="201">
      <c r="A201" s="50"/>
      <c r="B201" s="46"/>
      <c r="C201" s="70"/>
      <c r="D201" s="46"/>
      <c r="E201" s="50"/>
      <c r="F201" s="50"/>
      <c r="G201" s="50"/>
      <c r="H201" s="46"/>
      <c r="I201" s="46"/>
      <c r="J201" s="46"/>
      <c r="K201" s="46"/>
      <c r="L201" s="46"/>
      <c r="M201" s="46"/>
      <c r="N201" s="46"/>
      <c r="O201" s="46"/>
      <c r="P201" s="46"/>
      <c r="Q201" s="46"/>
      <c r="R201" s="46"/>
      <c r="S201" s="46"/>
      <c r="T201" s="46"/>
      <c r="U201" s="46"/>
      <c r="V201" s="46"/>
      <c r="W201" s="46"/>
      <c r="X201" s="46"/>
      <c r="Y201" s="46"/>
      <c r="Z201" s="46"/>
    </row>
    <row r="202">
      <c r="A202" s="50"/>
      <c r="B202" s="46"/>
      <c r="C202" s="70"/>
      <c r="D202" s="46"/>
      <c r="E202" s="50"/>
      <c r="F202" s="50"/>
      <c r="G202" s="50"/>
      <c r="H202" s="46"/>
      <c r="I202" s="46"/>
      <c r="J202" s="46"/>
      <c r="K202" s="46"/>
      <c r="L202" s="46"/>
      <c r="M202" s="46"/>
      <c r="N202" s="46"/>
      <c r="O202" s="46"/>
      <c r="P202" s="46"/>
      <c r="Q202" s="46"/>
      <c r="R202" s="46"/>
      <c r="S202" s="46"/>
      <c r="T202" s="46"/>
      <c r="U202" s="46"/>
      <c r="V202" s="46"/>
      <c r="W202" s="46"/>
      <c r="X202" s="46"/>
      <c r="Y202" s="46"/>
      <c r="Z202" s="46"/>
    </row>
    <row r="203">
      <c r="A203" s="50"/>
      <c r="B203" s="46"/>
      <c r="C203" s="70"/>
      <c r="D203" s="46"/>
      <c r="E203" s="50"/>
      <c r="F203" s="50"/>
      <c r="G203" s="50"/>
      <c r="H203" s="46"/>
      <c r="I203" s="46"/>
      <c r="J203" s="46"/>
      <c r="K203" s="46"/>
      <c r="L203" s="46"/>
      <c r="M203" s="46"/>
      <c r="N203" s="46"/>
      <c r="O203" s="46"/>
      <c r="P203" s="46"/>
      <c r="Q203" s="46"/>
      <c r="R203" s="46"/>
      <c r="S203" s="46"/>
      <c r="T203" s="46"/>
      <c r="U203" s="46"/>
      <c r="V203" s="46"/>
      <c r="W203" s="46"/>
      <c r="X203" s="46"/>
      <c r="Y203" s="46"/>
      <c r="Z203" s="46"/>
    </row>
    <row r="204">
      <c r="A204" s="50"/>
      <c r="B204" s="46"/>
      <c r="C204" s="70"/>
      <c r="D204" s="46"/>
      <c r="E204" s="50"/>
      <c r="F204" s="50"/>
      <c r="G204" s="50"/>
      <c r="H204" s="46"/>
      <c r="I204" s="46"/>
      <c r="J204" s="46"/>
      <c r="K204" s="46"/>
      <c r="L204" s="46"/>
      <c r="M204" s="46"/>
      <c r="N204" s="46"/>
      <c r="O204" s="46"/>
      <c r="P204" s="46"/>
      <c r="Q204" s="46"/>
      <c r="R204" s="46"/>
      <c r="S204" s="46"/>
      <c r="T204" s="46"/>
      <c r="U204" s="46"/>
      <c r="V204" s="46"/>
      <c r="W204" s="46"/>
      <c r="X204" s="46"/>
      <c r="Y204" s="46"/>
      <c r="Z204" s="46"/>
    </row>
    <row r="205">
      <c r="A205" s="50"/>
      <c r="B205" s="46"/>
      <c r="C205" s="70"/>
      <c r="D205" s="46"/>
      <c r="E205" s="50"/>
      <c r="F205" s="50"/>
      <c r="G205" s="50"/>
      <c r="H205" s="46"/>
      <c r="I205" s="46"/>
      <c r="J205" s="46"/>
      <c r="K205" s="46"/>
      <c r="L205" s="46"/>
      <c r="M205" s="46"/>
      <c r="N205" s="46"/>
      <c r="O205" s="46"/>
      <c r="P205" s="46"/>
      <c r="Q205" s="46"/>
      <c r="R205" s="46"/>
      <c r="S205" s="46"/>
      <c r="T205" s="46"/>
      <c r="U205" s="46"/>
      <c r="V205" s="46"/>
      <c r="W205" s="46"/>
      <c r="X205" s="46"/>
      <c r="Y205" s="46"/>
      <c r="Z205" s="46"/>
    </row>
    <row r="206">
      <c r="A206" s="50"/>
      <c r="B206" s="46"/>
      <c r="C206" s="70"/>
      <c r="D206" s="46"/>
      <c r="E206" s="50"/>
      <c r="F206" s="50"/>
      <c r="G206" s="50"/>
      <c r="H206" s="46"/>
      <c r="I206" s="46"/>
      <c r="J206" s="46"/>
      <c r="K206" s="46"/>
      <c r="L206" s="46"/>
      <c r="M206" s="46"/>
      <c r="N206" s="46"/>
      <c r="O206" s="46"/>
      <c r="P206" s="46"/>
      <c r="Q206" s="46"/>
      <c r="R206" s="46"/>
      <c r="S206" s="46"/>
      <c r="T206" s="46"/>
      <c r="U206" s="46"/>
      <c r="V206" s="46"/>
      <c r="W206" s="46"/>
      <c r="X206" s="46"/>
      <c r="Y206" s="46"/>
      <c r="Z206" s="46"/>
    </row>
    <row r="207">
      <c r="A207" s="50"/>
      <c r="B207" s="46"/>
      <c r="C207" s="70"/>
      <c r="D207" s="46"/>
      <c r="E207" s="50"/>
      <c r="F207" s="50"/>
      <c r="G207" s="50"/>
      <c r="H207" s="46"/>
      <c r="I207" s="46"/>
      <c r="J207" s="46"/>
      <c r="K207" s="46"/>
      <c r="L207" s="46"/>
      <c r="M207" s="46"/>
      <c r="N207" s="46"/>
      <c r="O207" s="46"/>
      <c r="P207" s="46"/>
      <c r="Q207" s="46"/>
      <c r="R207" s="46"/>
      <c r="S207" s="46"/>
      <c r="T207" s="46"/>
      <c r="U207" s="46"/>
      <c r="V207" s="46"/>
      <c r="W207" s="46"/>
      <c r="X207" s="46"/>
      <c r="Y207" s="46"/>
      <c r="Z207" s="46"/>
    </row>
    <row r="208">
      <c r="A208" s="50"/>
      <c r="B208" s="46"/>
      <c r="C208" s="70"/>
      <c r="D208" s="46"/>
      <c r="E208" s="50"/>
      <c r="F208" s="50"/>
      <c r="G208" s="50"/>
      <c r="H208" s="46"/>
      <c r="I208" s="46"/>
      <c r="J208" s="46"/>
      <c r="K208" s="46"/>
      <c r="L208" s="46"/>
      <c r="M208" s="46"/>
      <c r="N208" s="46"/>
      <c r="O208" s="46"/>
      <c r="P208" s="46"/>
      <c r="Q208" s="46"/>
      <c r="R208" s="46"/>
      <c r="S208" s="46"/>
      <c r="T208" s="46"/>
      <c r="U208" s="46"/>
      <c r="V208" s="46"/>
      <c r="W208" s="46"/>
      <c r="X208" s="46"/>
      <c r="Y208" s="46"/>
      <c r="Z208" s="46"/>
    </row>
    <row r="209">
      <c r="A209" s="50"/>
      <c r="B209" s="46"/>
      <c r="C209" s="70"/>
      <c r="D209" s="46"/>
      <c r="E209" s="50"/>
      <c r="F209" s="50"/>
      <c r="G209" s="50"/>
      <c r="H209" s="46"/>
      <c r="I209" s="46"/>
      <c r="J209" s="46"/>
      <c r="K209" s="46"/>
      <c r="L209" s="46"/>
      <c r="M209" s="46"/>
      <c r="N209" s="46"/>
      <c r="O209" s="46"/>
      <c r="P209" s="46"/>
      <c r="Q209" s="46"/>
      <c r="R209" s="46"/>
      <c r="S209" s="46"/>
      <c r="T209" s="46"/>
      <c r="U209" s="46"/>
      <c r="V209" s="46"/>
      <c r="W209" s="46"/>
      <c r="X209" s="46"/>
      <c r="Y209" s="46"/>
      <c r="Z209" s="46"/>
    </row>
    <row r="210">
      <c r="A210" s="50"/>
      <c r="B210" s="46"/>
      <c r="C210" s="70"/>
      <c r="D210" s="46"/>
      <c r="E210" s="50"/>
      <c r="F210" s="50"/>
      <c r="G210" s="50"/>
      <c r="H210" s="46"/>
      <c r="I210" s="46"/>
      <c r="J210" s="46"/>
      <c r="K210" s="46"/>
      <c r="L210" s="46"/>
      <c r="M210" s="46"/>
      <c r="N210" s="46"/>
      <c r="O210" s="46"/>
      <c r="P210" s="46"/>
      <c r="Q210" s="46"/>
      <c r="R210" s="46"/>
      <c r="S210" s="46"/>
      <c r="T210" s="46"/>
      <c r="U210" s="46"/>
      <c r="V210" s="46"/>
      <c r="W210" s="46"/>
      <c r="X210" s="46"/>
      <c r="Y210" s="46"/>
      <c r="Z210" s="46"/>
    </row>
    <row r="211">
      <c r="A211" s="50"/>
      <c r="B211" s="46"/>
      <c r="C211" s="70"/>
      <c r="D211" s="46"/>
      <c r="E211" s="50"/>
      <c r="F211" s="50"/>
      <c r="G211" s="50"/>
      <c r="H211" s="46"/>
      <c r="I211" s="46"/>
      <c r="J211" s="46"/>
      <c r="K211" s="46"/>
      <c r="L211" s="46"/>
      <c r="M211" s="46"/>
      <c r="N211" s="46"/>
      <c r="O211" s="46"/>
      <c r="P211" s="46"/>
      <c r="Q211" s="46"/>
      <c r="R211" s="46"/>
      <c r="S211" s="46"/>
      <c r="T211" s="46"/>
      <c r="U211" s="46"/>
      <c r="V211" s="46"/>
      <c r="W211" s="46"/>
      <c r="X211" s="46"/>
      <c r="Y211" s="46"/>
      <c r="Z211" s="46"/>
    </row>
    <row r="212">
      <c r="A212" s="50"/>
      <c r="B212" s="46"/>
      <c r="C212" s="70"/>
      <c r="D212" s="46"/>
      <c r="E212" s="50"/>
      <c r="F212" s="50"/>
      <c r="G212" s="50"/>
      <c r="H212" s="46"/>
      <c r="I212" s="46"/>
      <c r="J212" s="46"/>
      <c r="K212" s="46"/>
      <c r="L212" s="46"/>
      <c r="M212" s="46"/>
      <c r="N212" s="46"/>
      <c r="O212" s="46"/>
      <c r="P212" s="46"/>
      <c r="Q212" s="46"/>
      <c r="R212" s="46"/>
      <c r="S212" s="46"/>
      <c r="T212" s="46"/>
      <c r="U212" s="46"/>
      <c r="V212" s="46"/>
      <c r="W212" s="46"/>
      <c r="X212" s="46"/>
      <c r="Y212" s="46"/>
      <c r="Z212" s="46"/>
    </row>
    <row r="213">
      <c r="A213" s="50"/>
      <c r="B213" s="46"/>
      <c r="C213" s="70"/>
      <c r="D213" s="46"/>
      <c r="E213" s="50"/>
      <c r="F213" s="50"/>
      <c r="G213" s="50"/>
      <c r="H213" s="46"/>
      <c r="I213" s="46"/>
      <c r="J213" s="46"/>
      <c r="K213" s="46"/>
      <c r="L213" s="46"/>
      <c r="M213" s="46"/>
      <c r="N213" s="46"/>
      <c r="O213" s="46"/>
      <c r="P213" s="46"/>
      <c r="Q213" s="46"/>
      <c r="R213" s="46"/>
      <c r="S213" s="46"/>
      <c r="T213" s="46"/>
      <c r="U213" s="46"/>
      <c r="V213" s="46"/>
      <c r="W213" s="46"/>
      <c r="X213" s="46"/>
      <c r="Y213" s="46"/>
      <c r="Z213" s="46"/>
    </row>
    <row r="214">
      <c r="A214" s="50"/>
      <c r="B214" s="46"/>
      <c r="C214" s="70"/>
      <c r="D214" s="46"/>
      <c r="E214" s="50"/>
      <c r="F214" s="50"/>
      <c r="G214" s="50"/>
      <c r="H214" s="46"/>
      <c r="I214" s="46"/>
      <c r="J214" s="46"/>
      <c r="K214" s="46"/>
      <c r="L214" s="46"/>
      <c r="M214" s="46"/>
      <c r="N214" s="46"/>
      <c r="O214" s="46"/>
      <c r="P214" s="46"/>
      <c r="Q214" s="46"/>
      <c r="R214" s="46"/>
      <c r="S214" s="46"/>
      <c r="T214" s="46"/>
      <c r="U214" s="46"/>
      <c r="V214" s="46"/>
      <c r="W214" s="46"/>
      <c r="X214" s="46"/>
      <c r="Y214" s="46"/>
      <c r="Z214" s="46"/>
    </row>
    <row r="215">
      <c r="A215" s="50"/>
      <c r="B215" s="46"/>
      <c r="C215" s="70"/>
      <c r="D215" s="46"/>
      <c r="E215" s="50"/>
      <c r="F215" s="50"/>
      <c r="G215" s="50"/>
      <c r="H215" s="46"/>
      <c r="I215" s="46"/>
      <c r="J215" s="46"/>
      <c r="K215" s="46"/>
      <c r="L215" s="46"/>
      <c r="M215" s="46"/>
      <c r="N215" s="46"/>
      <c r="O215" s="46"/>
      <c r="P215" s="46"/>
      <c r="Q215" s="46"/>
      <c r="R215" s="46"/>
      <c r="S215" s="46"/>
      <c r="T215" s="46"/>
      <c r="U215" s="46"/>
      <c r="V215" s="46"/>
      <c r="W215" s="46"/>
      <c r="X215" s="46"/>
      <c r="Y215" s="46"/>
      <c r="Z215" s="46"/>
    </row>
    <row r="216">
      <c r="A216" s="50"/>
      <c r="B216" s="46"/>
      <c r="C216" s="70"/>
      <c r="D216" s="46"/>
      <c r="E216" s="50"/>
      <c r="F216" s="50"/>
      <c r="G216" s="50"/>
      <c r="H216" s="46"/>
      <c r="I216" s="46"/>
      <c r="J216" s="46"/>
      <c r="K216" s="46"/>
      <c r="L216" s="46"/>
      <c r="M216" s="46"/>
      <c r="N216" s="46"/>
      <c r="O216" s="46"/>
      <c r="P216" s="46"/>
      <c r="Q216" s="46"/>
      <c r="R216" s="46"/>
      <c r="S216" s="46"/>
      <c r="T216" s="46"/>
      <c r="U216" s="46"/>
      <c r="V216" s="46"/>
      <c r="W216" s="46"/>
      <c r="X216" s="46"/>
      <c r="Y216" s="46"/>
      <c r="Z216" s="46"/>
    </row>
    <row r="217">
      <c r="A217" s="50"/>
      <c r="B217" s="46"/>
      <c r="C217" s="70"/>
      <c r="D217" s="46"/>
      <c r="E217" s="50"/>
      <c r="F217" s="50"/>
      <c r="G217" s="50"/>
      <c r="H217" s="46"/>
      <c r="I217" s="46"/>
      <c r="J217" s="46"/>
      <c r="K217" s="46"/>
      <c r="L217" s="46"/>
      <c r="M217" s="46"/>
      <c r="N217" s="46"/>
      <c r="O217" s="46"/>
      <c r="P217" s="46"/>
      <c r="Q217" s="46"/>
      <c r="R217" s="46"/>
      <c r="S217" s="46"/>
      <c r="T217" s="46"/>
      <c r="U217" s="46"/>
      <c r="V217" s="46"/>
      <c r="W217" s="46"/>
      <c r="X217" s="46"/>
      <c r="Y217" s="46"/>
      <c r="Z217" s="46"/>
    </row>
    <row r="218">
      <c r="A218" s="50"/>
      <c r="B218" s="46"/>
      <c r="C218" s="70"/>
      <c r="D218" s="46"/>
      <c r="E218" s="50"/>
      <c r="F218" s="50"/>
      <c r="G218" s="50"/>
      <c r="H218" s="46"/>
      <c r="I218" s="46"/>
      <c r="J218" s="46"/>
      <c r="K218" s="46"/>
      <c r="L218" s="46"/>
      <c r="M218" s="46"/>
      <c r="N218" s="46"/>
      <c r="O218" s="46"/>
      <c r="P218" s="46"/>
      <c r="Q218" s="46"/>
      <c r="R218" s="46"/>
      <c r="S218" s="46"/>
      <c r="T218" s="46"/>
      <c r="U218" s="46"/>
      <c r="V218" s="46"/>
      <c r="W218" s="46"/>
      <c r="X218" s="46"/>
      <c r="Y218" s="46"/>
      <c r="Z218" s="46"/>
    </row>
    <row r="219">
      <c r="A219" s="50"/>
      <c r="B219" s="46"/>
      <c r="C219" s="70"/>
      <c r="D219" s="46"/>
      <c r="E219" s="50"/>
      <c r="F219" s="50"/>
      <c r="G219" s="50"/>
      <c r="H219" s="46"/>
      <c r="I219" s="46"/>
      <c r="J219" s="46"/>
      <c r="K219" s="46"/>
      <c r="L219" s="46"/>
      <c r="M219" s="46"/>
      <c r="N219" s="46"/>
      <c r="O219" s="46"/>
      <c r="P219" s="46"/>
      <c r="Q219" s="46"/>
      <c r="R219" s="46"/>
      <c r="S219" s="46"/>
      <c r="T219" s="46"/>
      <c r="U219" s="46"/>
      <c r="V219" s="46"/>
      <c r="W219" s="46"/>
      <c r="X219" s="46"/>
      <c r="Y219" s="46"/>
      <c r="Z219" s="46"/>
    </row>
    <row r="220">
      <c r="A220" s="50"/>
      <c r="B220" s="46"/>
      <c r="C220" s="70"/>
      <c r="D220" s="46"/>
      <c r="E220" s="50"/>
      <c r="F220" s="50"/>
      <c r="G220" s="50"/>
      <c r="H220" s="46"/>
      <c r="I220" s="46"/>
      <c r="J220" s="46"/>
      <c r="K220" s="46"/>
      <c r="L220" s="46"/>
      <c r="M220" s="46"/>
      <c r="N220" s="46"/>
      <c r="O220" s="46"/>
      <c r="P220" s="46"/>
      <c r="Q220" s="46"/>
      <c r="R220" s="46"/>
      <c r="S220" s="46"/>
      <c r="T220" s="46"/>
      <c r="U220" s="46"/>
      <c r="V220" s="46"/>
      <c r="W220" s="46"/>
      <c r="X220" s="46"/>
      <c r="Y220" s="46"/>
      <c r="Z220" s="46"/>
    </row>
    <row r="221">
      <c r="A221" s="50"/>
      <c r="B221" s="46"/>
      <c r="C221" s="70"/>
      <c r="D221" s="46"/>
      <c r="E221" s="50"/>
      <c r="F221" s="50"/>
      <c r="G221" s="50"/>
      <c r="H221" s="46"/>
      <c r="I221" s="46"/>
      <c r="J221" s="46"/>
      <c r="K221" s="46"/>
      <c r="L221" s="46"/>
      <c r="M221" s="46"/>
      <c r="N221" s="46"/>
      <c r="O221" s="46"/>
      <c r="P221" s="46"/>
      <c r="Q221" s="46"/>
      <c r="R221" s="46"/>
      <c r="S221" s="46"/>
      <c r="T221" s="46"/>
      <c r="U221" s="46"/>
      <c r="V221" s="46"/>
      <c r="W221" s="46"/>
      <c r="X221" s="46"/>
      <c r="Y221" s="46"/>
      <c r="Z221" s="46"/>
    </row>
    <row r="222">
      <c r="A222" s="50"/>
      <c r="B222" s="46"/>
      <c r="C222" s="70"/>
      <c r="D222" s="46"/>
      <c r="E222" s="50"/>
      <c r="F222" s="50"/>
      <c r="G222" s="50"/>
      <c r="H222" s="46"/>
      <c r="I222" s="46"/>
      <c r="J222" s="46"/>
      <c r="K222" s="46"/>
      <c r="L222" s="46"/>
      <c r="M222" s="46"/>
      <c r="N222" s="46"/>
      <c r="O222" s="46"/>
      <c r="P222" s="46"/>
      <c r="Q222" s="46"/>
      <c r="R222" s="46"/>
      <c r="S222" s="46"/>
      <c r="T222" s="46"/>
      <c r="U222" s="46"/>
      <c r="V222" s="46"/>
      <c r="W222" s="46"/>
      <c r="X222" s="46"/>
      <c r="Y222" s="46"/>
      <c r="Z222" s="46"/>
    </row>
    <row r="223">
      <c r="A223" s="50"/>
      <c r="B223" s="46"/>
      <c r="C223" s="70"/>
      <c r="D223" s="46"/>
      <c r="E223" s="50"/>
      <c r="F223" s="50"/>
      <c r="G223" s="50"/>
      <c r="H223" s="46"/>
      <c r="I223" s="46"/>
      <c r="J223" s="46"/>
      <c r="K223" s="46"/>
      <c r="L223" s="46"/>
      <c r="M223" s="46"/>
      <c r="N223" s="46"/>
      <c r="O223" s="46"/>
      <c r="P223" s="46"/>
      <c r="Q223" s="46"/>
      <c r="R223" s="46"/>
      <c r="S223" s="46"/>
      <c r="T223" s="46"/>
      <c r="U223" s="46"/>
      <c r="V223" s="46"/>
      <c r="W223" s="46"/>
      <c r="X223" s="46"/>
      <c r="Y223" s="46"/>
      <c r="Z223" s="46"/>
    </row>
    <row r="224">
      <c r="A224" s="50"/>
      <c r="B224" s="46"/>
      <c r="C224" s="70"/>
      <c r="D224" s="46"/>
      <c r="E224" s="50"/>
      <c r="F224" s="50"/>
      <c r="G224" s="50"/>
      <c r="H224" s="46"/>
      <c r="I224" s="46"/>
      <c r="J224" s="46"/>
      <c r="K224" s="46"/>
      <c r="L224" s="46"/>
      <c r="M224" s="46"/>
      <c r="N224" s="46"/>
      <c r="O224" s="46"/>
      <c r="P224" s="46"/>
      <c r="Q224" s="46"/>
      <c r="R224" s="46"/>
      <c r="S224" s="46"/>
      <c r="T224" s="46"/>
      <c r="U224" s="46"/>
      <c r="V224" s="46"/>
      <c r="W224" s="46"/>
      <c r="X224" s="46"/>
      <c r="Y224" s="46"/>
      <c r="Z224" s="46"/>
    </row>
    <row r="225">
      <c r="A225" s="50"/>
      <c r="B225" s="46"/>
      <c r="C225" s="70"/>
      <c r="D225" s="46"/>
      <c r="E225" s="50"/>
      <c r="F225" s="50"/>
      <c r="G225" s="50"/>
      <c r="H225" s="46"/>
      <c r="I225" s="46"/>
      <c r="J225" s="46"/>
      <c r="K225" s="46"/>
      <c r="L225" s="46"/>
      <c r="M225" s="46"/>
      <c r="N225" s="46"/>
      <c r="O225" s="46"/>
      <c r="P225" s="46"/>
      <c r="Q225" s="46"/>
      <c r="R225" s="46"/>
      <c r="S225" s="46"/>
      <c r="T225" s="46"/>
      <c r="U225" s="46"/>
      <c r="V225" s="46"/>
      <c r="W225" s="46"/>
      <c r="X225" s="46"/>
      <c r="Y225" s="46"/>
      <c r="Z225" s="46"/>
    </row>
    <row r="226">
      <c r="A226" s="50"/>
      <c r="B226" s="46"/>
      <c r="C226" s="70"/>
      <c r="D226" s="46"/>
      <c r="E226" s="50"/>
      <c r="F226" s="50"/>
      <c r="G226" s="50"/>
      <c r="H226" s="46"/>
      <c r="I226" s="46"/>
      <c r="J226" s="46"/>
      <c r="K226" s="46"/>
      <c r="L226" s="46"/>
      <c r="M226" s="46"/>
      <c r="N226" s="46"/>
      <c r="O226" s="46"/>
      <c r="P226" s="46"/>
      <c r="Q226" s="46"/>
      <c r="R226" s="46"/>
      <c r="S226" s="46"/>
      <c r="T226" s="46"/>
      <c r="U226" s="46"/>
      <c r="V226" s="46"/>
      <c r="W226" s="46"/>
      <c r="X226" s="46"/>
      <c r="Y226" s="46"/>
      <c r="Z226" s="46"/>
    </row>
    <row r="227">
      <c r="A227" s="50"/>
      <c r="B227" s="46"/>
      <c r="C227" s="70"/>
      <c r="D227" s="46"/>
      <c r="E227" s="50"/>
      <c r="F227" s="50"/>
      <c r="G227" s="50"/>
      <c r="H227" s="46"/>
      <c r="I227" s="46"/>
      <c r="J227" s="46"/>
      <c r="K227" s="46"/>
      <c r="L227" s="46"/>
      <c r="M227" s="46"/>
      <c r="N227" s="46"/>
      <c r="O227" s="46"/>
      <c r="P227" s="46"/>
      <c r="Q227" s="46"/>
      <c r="R227" s="46"/>
      <c r="S227" s="46"/>
      <c r="T227" s="46"/>
      <c r="U227" s="46"/>
      <c r="V227" s="46"/>
      <c r="W227" s="46"/>
      <c r="X227" s="46"/>
      <c r="Y227" s="46"/>
      <c r="Z227" s="46"/>
    </row>
    <row r="228">
      <c r="A228" s="50"/>
      <c r="B228" s="46"/>
      <c r="C228" s="70"/>
      <c r="D228" s="46"/>
      <c r="E228" s="50"/>
      <c r="F228" s="50"/>
      <c r="G228" s="50"/>
      <c r="H228" s="46"/>
      <c r="I228" s="46"/>
      <c r="J228" s="46"/>
      <c r="K228" s="46"/>
      <c r="L228" s="46"/>
      <c r="M228" s="46"/>
      <c r="N228" s="46"/>
      <c r="O228" s="46"/>
      <c r="P228" s="46"/>
      <c r="Q228" s="46"/>
      <c r="R228" s="46"/>
      <c r="S228" s="46"/>
      <c r="T228" s="46"/>
      <c r="U228" s="46"/>
      <c r="V228" s="46"/>
      <c r="W228" s="46"/>
      <c r="X228" s="46"/>
      <c r="Y228" s="46"/>
      <c r="Z228" s="46"/>
    </row>
    <row r="229">
      <c r="A229" s="50"/>
      <c r="B229" s="46"/>
      <c r="C229" s="70"/>
      <c r="D229" s="46"/>
      <c r="E229" s="50"/>
      <c r="F229" s="50"/>
      <c r="G229" s="50"/>
      <c r="H229" s="46"/>
      <c r="I229" s="46"/>
      <c r="J229" s="46"/>
      <c r="K229" s="46"/>
      <c r="L229" s="46"/>
      <c r="M229" s="46"/>
      <c r="N229" s="46"/>
      <c r="O229" s="46"/>
      <c r="P229" s="46"/>
      <c r="Q229" s="46"/>
      <c r="R229" s="46"/>
      <c r="S229" s="46"/>
      <c r="T229" s="46"/>
      <c r="U229" s="46"/>
      <c r="V229" s="46"/>
      <c r="W229" s="46"/>
      <c r="X229" s="46"/>
      <c r="Y229" s="46"/>
      <c r="Z229" s="46"/>
    </row>
    <row r="230">
      <c r="A230" s="50"/>
      <c r="B230" s="46"/>
      <c r="C230" s="70"/>
      <c r="D230" s="46"/>
      <c r="E230" s="50"/>
      <c r="F230" s="50"/>
      <c r="G230" s="50"/>
      <c r="H230" s="46"/>
      <c r="I230" s="46"/>
      <c r="J230" s="46"/>
      <c r="K230" s="46"/>
      <c r="L230" s="46"/>
      <c r="M230" s="46"/>
      <c r="N230" s="46"/>
      <c r="O230" s="46"/>
      <c r="P230" s="46"/>
      <c r="Q230" s="46"/>
      <c r="R230" s="46"/>
      <c r="S230" s="46"/>
      <c r="T230" s="46"/>
      <c r="U230" s="46"/>
      <c r="V230" s="46"/>
      <c r="W230" s="46"/>
      <c r="X230" s="46"/>
      <c r="Y230" s="46"/>
      <c r="Z230" s="46"/>
    </row>
    <row r="231">
      <c r="A231" s="50"/>
      <c r="B231" s="46"/>
      <c r="C231" s="70"/>
      <c r="D231" s="46"/>
      <c r="E231" s="50"/>
      <c r="F231" s="50"/>
      <c r="G231" s="50"/>
      <c r="H231" s="46"/>
      <c r="I231" s="46"/>
      <c r="J231" s="46"/>
      <c r="K231" s="46"/>
      <c r="L231" s="46"/>
      <c r="M231" s="46"/>
      <c r="N231" s="46"/>
      <c r="O231" s="46"/>
      <c r="P231" s="46"/>
      <c r="Q231" s="46"/>
      <c r="R231" s="46"/>
      <c r="S231" s="46"/>
      <c r="T231" s="46"/>
      <c r="U231" s="46"/>
      <c r="V231" s="46"/>
      <c r="W231" s="46"/>
      <c r="X231" s="46"/>
      <c r="Y231" s="46"/>
      <c r="Z231" s="46"/>
    </row>
    <row r="232">
      <c r="A232" s="50"/>
      <c r="B232" s="46"/>
      <c r="C232" s="70"/>
      <c r="D232" s="46"/>
      <c r="E232" s="50"/>
      <c r="F232" s="50"/>
      <c r="G232" s="50"/>
      <c r="H232" s="46"/>
      <c r="I232" s="46"/>
      <c r="J232" s="46"/>
      <c r="K232" s="46"/>
      <c r="L232" s="46"/>
      <c r="M232" s="46"/>
      <c r="N232" s="46"/>
      <c r="O232" s="46"/>
      <c r="P232" s="46"/>
      <c r="Q232" s="46"/>
      <c r="R232" s="46"/>
      <c r="S232" s="46"/>
      <c r="T232" s="46"/>
      <c r="U232" s="46"/>
      <c r="V232" s="46"/>
      <c r="W232" s="46"/>
      <c r="X232" s="46"/>
      <c r="Y232" s="46"/>
      <c r="Z232" s="46"/>
    </row>
    <row r="233">
      <c r="A233" s="50"/>
      <c r="B233" s="46"/>
      <c r="C233" s="70"/>
      <c r="D233" s="46"/>
      <c r="E233" s="50"/>
      <c r="F233" s="50"/>
      <c r="G233" s="50"/>
      <c r="H233" s="46"/>
      <c r="I233" s="46"/>
      <c r="J233" s="46"/>
      <c r="K233" s="46"/>
      <c r="L233" s="46"/>
      <c r="M233" s="46"/>
      <c r="N233" s="46"/>
      <c r="O233" s="46"/>
      <c r="P233" s="46"/>
      <c r="Q233" s="46"/>
      <c r="R233" s="46"/>
      <c r="S233" s="46"/>
      <c r="T233" s="46"/>
      <c r="U233" s="46"/>
      <c r="V233" s="46"/>
      <c r="W233" s="46"/>
      <c r="X233" s="46"/>
      <c r="Y233" s="46"/>
      <c r="Z233" s="46"/>
    </row>
    <row r="234">
      <c r="A234" s="50"/>
      <c r="B234" s="46"/>
      <c r="C234" s="70"/>
      <c r="D234" s="46"/>
      <c r="E234" s="50"/>
      <c r="F234" s="50"/>
      <c r="G234" s="50"/>
      <c r="H234" s="46"/>
      <c r="I234" s="46"/>
      <c r="J234" s="46"/>
      <c r="K234" s="46"/>
      <c r="L234" s="46"/>
      <c r="M234" s="46"/>
      <c r="N234" s="46"/>
      <c r="O234" s="46"/>
      <c r="P234" s="46"/>
      <c r="Q234" s="46"/>
      <c r="R234" s="46"/>
      <c r="S234" s="46"/>
      <c r="T234" s="46"/>
      <c r="U234" s="46"/>
      <c r="V234" s="46"/>
      <c r="W234" s="46"/>
      <c r="X234" s="46"/>
      <c r="Y234" s="46"/>
      <c r="Z234" s="46"/>
    </row>
    <row r="235">
      <c r="A235" s="50"/>
      <c r="B235" s="46"/>
      <c r="C235" s="70"/>
      <c r="D235" s="46"/>
      <c r="E235" s="50"/>
      <c r="F235" s="50"/>
      <c r="G235" s="50"/>
      <c r="H235" s="46"/>
      <c r="I235" s="46"/>
      <c r="J235" s="46"/>
      <c r="K235" s="46"/>
      <c r="L235" s="46"/>
      <c r="M235" s="46"/>
      <c r="N235" s="46"/>
      <c r="O235" s="46"/>
      <c r="P235" s="46"/>
      <c r="Q235" s="46"/>
      <c r="R235" s="46"/>
      <c r="S235" s="46"/>
      <c r="T235" s="46"/>
      <c r="U235" s="46"/>
      <c r="V235" s="46"/>
      <c r="W235" s="46"/>
      <c r="X235" s="46"/>
      <c r="Y235" s="46"/>
      <c r="Z235" s="46"/>
    </row>
    <row r="236">
      <c r="A236" s="50"/>
      <c r="B236" s="46"/>
      <c r="C236" s="70"/>
      <c r="D236" s="46"/>
      <c r="E236" s="50"/>
      <c r="F236" s="50"/>
      <c r="G236" s="50"/>
      <c r="H236" s="46"/>
      <c r="I236" s="46"/>
      <c r="J236" s="46"/>
      <c r="K236" s="46"/>
      <c r="L236" s="46"/>
      <c r="M236" s="46"/>
      <c r="N236" s="46"/>
      <c r="O236" s="46"/>
      <c r="P236" s="46"/>
      <c r="Q236" s="46"/>
      <c r="R236" s="46"/>
      <c r="S236" s="46"/>
      <c r="T236" s="46"/>
      <c r="U236" s="46"/>
      <c r="V236" s="46"/>
      <c r="W236" s="46"/>
      <c r="X236" s="46"/>
      <c r="Y236" s="46"/>
      <c r="Z236" s="46"/>
    </row>
    <row r="237">
      <c r="A237" s="50"/>
      <c r="B237" s="46"/>
      <c r="C237" s="70"/>
      <c r="D237" s="46"/>
      <c r="E237" s="50"/>
      <c r="F237" s="50"/>
      <c r="G237" s="50"/>
      <c r="H237" s="46"/>
      <c r="I237" s="46"/>
      <c r="J237" s="46"/>
      <c r="K237" s="46"/>
      <c r="L237" s="46"/>
      <c r="M237" s="46"/>
      <c r="N237" s="46"/>
      <c r="O237" s="46"/>
      <c r="P237" s="46"/>
      <c r="Q237" s="46"/>
      <c r="R237" s="46"/>
      <c r="S237" s="46"/>
      <c r="T237" s="46"/>
      <c r="U237" s="46"/>
      <c r="V237" s="46"/>
      <c r="W237" s="46"/>
      <c r="X237" s="46"/>
      <c r="Y237" s="46"/>
      <c r="Z237" s="46"/>
    </row>
    <row r="238">
      <c r="A238" s="50"/>
      <c r="B238" s="46"/>
      <c r="C238" s="70"/>
      <c r="D238" s="46"/>
      <c r="E238" s="50"/>
      <c r="F238" s="50"/>
      <c r="G238" s="50"/>
      <c r="H238" s="46"/>
      <c r="I238" s="46"/>
      <c r="J238" s="46"/>
      <c r="K238" s="46"/>
      <c r="L238" s="46"/>
      <c r="M238" s="46"/>
      <c r="N238" s="46"/>
      <c r="O238" s="46"/>
      <c r="P238" s="46"/>
      <c r="Q238" s="46"/>
      <c r="R238" s="46"/>
      <c r="S238" s="46"/>
      <c r="T238" s="46"/>
      <c r="U238" s="46"/>
      <c r="V238" s="46"/>
      <c r="W238" s="46"/>
      <c r="X238" s="46"/>
      <c r="Y238" s="46"/>
      <c r="Z238" s="46"/>
    </row>
    <row r="239">
      <c r="A239" s="50"/>
      <c r="B239" s="46"/>
      <c r="C239" s="70"/>
      <c r="D239" s="46"/>
      <c r="E239" s="50"/>
      <c r="F239" s="50"/>
      <c r="G239" s="50"/>
      <c r="H239" s="46"/>
      <c r="I239" s="46"/>
      <c r="J239" s="46"/>
      <c r="K239" s="46"/>
      <c r="L239" s="46"/>
      <c r="M239" s="46"/>
      <c r="N239" s="46"/>
      <c r="O239" s="46"/>
      <c r="P239" s="46"/>
      <c r="Q239" s="46"/>
      <c r="R239" s="46"/>
      <c r="S239" s="46"/>
      <c r="T239" s="46"/>
      <c r="U239" s="46"/>
      <c r="V239" s="46"/>
      <c r="W239" s="46"/>
      <c r="X239" s="46"/>
      <c r="Y239" s="46"/>
      <c r="Z239" s="46"/>
    </row>
    <row r="240">
      <c r="A240" s="50"/>
      <c r="B240" s="46"/>
      <c r="C240" s="70"/>
      <c r="D240" s="46"/>
      <c r="E240" s="50"/>
      <c r="F240" s="50"/>
      <c r="G240" s="50"/>
      <c r="H240" s="46"/>
      <c r="I240" s="46"/>
      <c r="J240" s="46"/>
      <c r="K240" s="46"/>
      <c r="L240" s="46"/>
      <c r="M240" s="46"/>
      <c r="N240" s="46"/>
      <c r="O240" s="46"/>
      <c r="P240" s="46"/>
      <c r="Q240" s="46"/>
      <c r="R240" s="46"/>
      <c r="S240" s="46"/>
      <c r="T240" s="46"/>
      <c r="U240" s="46"/>
      <c r="V240" s="46"/>
      <c r="W240" s="46"/>
      <c r="X240" s="46"/>
      <c r="Y240" s="46"/>
      <c r="Z240" s="46"/>
    </row>
    <row r="241">
      <c r="A241" s="50"/>
      <c r="B241" s="46"/>
      <c r="C241" s="70"/>
      <c r="D241" s="46"/>
      <c r="E241" s="50"/>
      <c r="F241" s="50"/>
      <c r="G241" s="50"/>
      <c r="H241" s="46"/>
      <c r="I241" s="46"/>
      <c r="J241" s="46"/>
      <c r="K241" s="46"/>
      <c r="L241" s="46"/>
      <c r="M241" s="46"/>
      <c r="N241" s="46"/>
      <c r="O241" s="46"/>
      <c r="P241" s="46"/>
      <c r="Q241" s="46"/>
      <c r="R241" s="46"/>
      <c r="S241" s="46"/>
      <c r="T241" s="46"/>
      <c r="U241" s="46"/>
      <c r="V241" s="46"/>
      <c r="W241" s="46"/>
      <c r="X241" s="46"/>
      <c r="Y241" s="46"/>
      <c r="Z241" s="46"/>
    </row>
    <row r="242">
      <c r="A242" s="50"/>
      <c r="B242" s="46"/>
      <c r="C242" s="70"/>
      <c r="D242" s="46"/>
      <c r="E242" s="50"/>
      <c r="F242" s="50"/>
      <c r="G242" s="50"/>
      <c r="H242" s="46"/>
      <c r="I242" s="46"/>
      <c r="J242" s="46"/>
      <c r="K242" s="46"/>
      <c r="L242" s="46"/>
      <c r="M242" s="46"/>
      <c r="N242" s="46"/>
      <c r="O242" s="46"/>
      <c r="P242" s="46"/>
      <c r="Q242" s="46"/>
      <c r="R242" s="46"/>
      <c r="S242" s="46"/>
      <c r="T242" s="46"/>
      <c r="U242" s="46"/>
      <c r="V242" s="46"/>
      <c r="W242" s="46"/>
      <c r="X242" s="46"/>
      <c r="Y242" s="46"/>
      <c r="Z242" s="46"/>
    </row>
    <row r="243">
      <c r="A243" s="50"/>
      <c r="B243" s="46"/>
      <c r="C243" s="70"/>
      <c r="D243" s="46"/>
      <c r="E243" s="50"/>
      <c r="F243" s="50"/>
      <c r="G243" s="50"/>
      <c r="H243" s="46"/>
      <c r="I243" s="46"/>
      <c r="J243" s="46"/>
      <c r="K243" s="46"/>
      <c r="L243" s="46"/>
      <c r="M243" s="46"/>
      <c r="N243" s="46"/>
      <c r="O243" s="46"/>
      <c r="P243" s="46"/>
      <c r="Q243" s="46"/>
      <c r="R243" s="46"/>
      <c r="S243" s="46"/>
      <c r="T243" s="46"/>
      <c r="U243" s="46"/>
      <c r="V243" s="46"/>
      <c r="W243" s="46"/>
      <c r="X243" s="46"/>
      <c r="Y243" s="46"/>
      <c r="Z243" s="46"/>
    </row>
    <row r="244">
      <c r="A244" s="50"/>
      <c r="B244" s="46"/>
      <c r="C244" s="70"/>
      <c r="D244" s="46"/>
      <c r="E244" s="50"/>
      <c r="F244" s="50"/>
      <c r="G244" s="50"/>
      <c r="H244" s="46"/>
      <c r="I244" s="46"/>
      <c r="J244" s="46"/>
      <c r="K244" s="46"/>
      <c r="L244" s="46"/>
      <c r="M244" s="46"/>
      <c r="N244" s="46"/>
      <c r="O244" s="46"/>
      <c r="P244" s="46"/>
      <c r="Q244" s="46"/>
      <c r="R244" s="46"/>
      <c r="S244" s="46"/>
      <c r="T244" s="46"/>
      <c r="U244" s="46"/>
      <c r="V244" s="46"/>
      <c r="W244" s="46"/>
      <c r="X244" s="46"/>
      <c r="Y244" s="46"/>
      <c r="Z244" s="46"/>
    </row>
    <row r="245">
      <c r="A245" s="50"/>
      <c r="B245" s="46"/>
      <c r="C245" s="70"/>
      <c r="D245" s="46"/>
      <c r="E245" s="50"/>
      <c r="F245" s="50"/>
      <c r="G245" s="50"/>
      <c r="H245" s="46"/>
      <c r="I245" s="46"/>
      <c r="J245" s="46"/>
      <c r="K245" s="46"/>
      <c r="L245" s="46"/>
      <c r="M245" s="46"/>
      <c r="N245" s="46"/>
      <c r="O245" s="46"/>
      <c r="P245" s="46"/>
      <c r="Q245" s="46"/>
      <c r="R245" s="46"/>
      <c r="S245" s="46"/>
      <c r="T245" s="46"/>
      <c r="U245" s="46"/>
      <c r="V245" s="46"/>
      <c r="W245" s="46"/>
      <c r="X245" s="46"/>
      <c r="Y245" s="46"/>
      <c r="Z245" s="46"/>
    </row>
    <row r="246">
      <c r="A246" s="50"/>
      <c r="B246" s="46"/>
      <c r="C246" s="70"/>
      <c r="D246" s="46"/>
      <c r="E246" s="50"/>
      <c r="F246" s="50"/>
      <c r="G246" s="50"/>
      <c r="H246" s="46"/>
      <c r="I246" s="46"/>
      <c r="J246" s="46"/>
      <c r="K246" s="46"/>
      <c r="L246" s="46"/>
      <c r="M246" s="46"/>
      <c r="N246" s="46"/>
      <c r="O246" s="46"/>
      <c r="P246" s="46"/>
      <c r="Q246" s="46"/>
      <c r="R246" s="46"/>
      <c r="S246" s="46"/>
      <c r="T246" s="46"/>
      <c r="U246" s="46"/>
      <c r="V246" s="46"/>
      <c r="W246" s="46"/>
      <c r="X246" s="46"/>
      <c r="Y246" s="46"/>
      <c r="Z246" s="46"/>
    </row>
    <row r="247">
      <c r="A247" s="50"/>
      <c r="B247" s="46"/>
      <c r="C247" s="70"/>
      <c r="D247" s="46"/>
      <c r="E247" s="50"/>
      <c r="F247" s="50"/>
      <c r="G247" s="50"/>
      <c r="H247" s="46"/>
      <c r="I247" s="46"/>
      <c r="J247" s="46"/>
      <c r="K247" s="46"/>
      <c r="L247" s="46"/>
      <c r="M247" s="46"/>
      <c r="N247" s="46"/>
      <c r="O247" s="46"/>
      <c r="P247" s="46"/>
      <c r="Q247" s="46"/>
      <c r="R247" s="46"/>
      <c r="S247" s="46"/>
      <c r="T247" s="46"/>
      <c r="U247" s="46"/>
      <c r="V247" s="46"/>
      <c r="W247" s="46"/>
      <c r="X247" s="46"/>
      <c r="Y247" s="46"/>
      <c r="Z247" s="46"/>
    </row>
    <row r="248">
      <c r="A248" s="50"/>
      <c r="B248" s="46"/>
      <c r="C248" s="70"/>
      <c r="D248" s="46"/>
      <c r="E248" s="50"/>
      <c r="F248" s="50"/>
      <c r="G248" s="50"/>
      <c r="H248" s="46"/>
      <c r="I248" s="46"/>
      <c r="J248" s="46"/>
      <c r="K248" s="46"/>
      <c r="L248" s="46"/>
      <c r="M248" s="46"/>
      <c r="N248" s="46"/>
      <c r="O248" s="46"/>
      <c r="P248" s="46"/>
      <c r="Q248" s="46"/>
      <c r="R248" s="46"/>
      <c r="S248" s="46"/>
      <c r="T248" s="46"/>
      <c r="U248" s="46"/>
      <c r="V248" s="46"/>
      <c r="W248" s="46"/>
      <c r="X248" s="46"/>
      <c r="Y248" s="46"/>
      <c r="Z248" s="46"/>
    </row>
    <row r="249">
      <c r="A249" s="50"/>
      <c r="B249" s="46"/>
      <c r="C249" s="70"/>
      <c r="D249" s="46"/>
      <c r="E249" s="50"/>
      <c r="F249" s="50"/>
      <c r="G249" s="50"/>
      <c r="H249" s="46"/>
      <c r="I249" s="46"/>
      <c r="J249" s="46"/>
      <c r="K249" s="46"/>
      <c r="L249" s="46"/>
      <c r="M249" s="46"/>
      <c r="N249" s="46"/>
      <c r="O249" s="46"/>
      <c r="P249" s="46"/>
      <c r="Q249" s="46"/>
      <c r="R249" s="46"/>
      <c r="S249" s="46"/>
      <c r="T249" s="46"/>
      <c r="U249" s="46"/>
      <c r="V249" s="46"/>
      <c r="W249" s="46"/>
      <c r="X249" s="46"/>
      <c r="Y249" s="46"/>
      <c r="Z249" s="46"/>
    </row>
    <row r="250">
      <c r="A250" s="50"/>
      <c r="B250" s="46"/>
      <c r="C250" s="70"/>
      <c r="D250" s="46"/>
      <c r="E250" s="50"/>
      <c r="F250" s="50"/>
      <c r="G250" s="50"/>
      <c r="H250" s="46"/>
      <c r="I250" s="46"/>
      <c r="J250" s="46"/>
      <c r="K250" s="46"/>
      <c r="L250" s="46"/>
      <c r="M250" s="46"/>
      <c r="N250" s="46"/>
      <c r="O250" s="46"/>
      <c r="P250" s="46"/>
      <c r="Q250" s="46"/>
      <c r="R250" s="46"/>
      <c r="S250" s="46"/>
      <c r="T250" s="46"/>
      <c r="U250" s="46"/>
      <c r="V250" s="46"/>
      <c r="W250" s="46"/>
      <c r="X250" s="46"/>
      <c r="Y250" s="46"/>
      <c r="Z250" s="46"/>
    </row>
    <row r="251">
      <c r="A251" s="50"/>
      <c r="B251" s="46"/>
      <c r="C251" s="70"/>
      <c r="D251" s="46"/>
      <c r="E251" s="50"/>
      <c r="F251" s="50"/>
      <c r="G251" s="50"/>
      <c r="H251" s="46"/>
      <c r="I251" s="46"/>
      <c r="J251" s="46"/>
      <c r="K251" s="46"/>
      <c r="L251" s="46"/>
      <c r="M251" s="46"/>
      <c r="N251" s="46"/>
      <c r="O251" s="46"/>
      <c r="P251" s="46"/>
      <c r="Q251" s="46"/>
      <c r="R251" s="46"/>
      <c r="S251" s="46"/>
      <c r="T251" s="46"/>
      <c r="U251" s="46"/>
      <c r="V251" s="46"/>
      <c r="W251" s="46"/>
      <c r="X251" s="46"/>
      <c r="Y251" s="46"/>
      <c r="Z251" s="46"/>
    </row>
    <row r="252">
      <c r="A252" s="50"/>
      <c r="B252" s="46"/>
      <c r="C252" s="70"/>
      <c r="D252" s="46"/>
      <c r="E252" s="50"/>
      <c r="F252" s="50"/>
      <c r="G252" s="50"/>
      <c r="H252" s="46"/>
      <c r="I252" s="46"/>
      <c r="J252" s="46"/>
      <c r="K252" s="46"/>
      <c r="L252" s="46"/>
      <c r="M252" s="46"/>
      <c r="N252" s="46"/>
      <c r="O252" s="46"/>
      <c r="P252" s="46"/>
      <c r="Q252" s="46"/>
      <c r="R252" s="46"/>
      <c r="S252" s="46"/>
      <c r="T252" s="46"/>
      <c r="U252" s="46"/>
      <c r="V252" s="46"/>
      <c r="W252" s="46"/>
      <c r="X252" s="46"/>
      <c r="Y252" s="46"/>
      <c r="Z252" s="46"/>
    </row>
    <row r="253">
      <c r="A253" s="50"/>
      <c r="B253" s="46"/>
      <c r="C253" s="70"/>
      <c r="D253" s="46"/>
      <c r="E253" s="50"/>
      <c r="F253" s="50"/>
      <c r="G253" s="50"/>
      <c r="H253" s="46"/>
      <c r="I253" s="46"/>
      <c r="J253" s="46"/>
      <c r="K253" s="46"/>
      <c r="L253" s="46"/>
      <c r="M253" s="46"/>
      <c r="N253" s="46"/>
      <c r="O253" s="46"/>
      <c r="P253" s="46"/>
      <c r="Q253" s="46"/>
      <c r="R253" s="46"/>
      <c r="S253" s="46"/>
      <c r="T253" s="46"/>
      <c r="U253" s="46"/>
      <c r="V253" s="46"/>
      <c r="W253" s="46"/>
      <c r="X253" s="46"/>
      <c r="Y253" s="46"/>
      <c r="Z253" s="46"/>
    </row>
    <row r="254">
      <c r="A254" s="50"/>
      <c r="B254" s="46"/>
      <c r="C254" s="70"/>
      <c r="D254" s="46"/>
      <c r="E254" s="50"/>
      <c r="F254" s="50"/>
      <c r="G254" s="50"/>
      <c r="H254" s="46"/>
      <c r="I254" s="46"/>
      <c r="J254" s="46"/>
      <c r="K254" s="46"/>
      <c r="L254" s="46"/>
      <c r="M254" s="46"/>
      <c r="N254" s="46"/>
      <c r="O254" s="46"/>
      <c r="P254" s="46"/>
      <c r="Q254" s="46"/>
      <c r="R254" s="46"/>
      <c r="S254" s="46"/>
      <c r="T254" s="46"/>
      <c r="U254" s="46"/>
      <c r="V254" s="46"/>
      <c r="W254" s="46"/>
      <c r="X254" s="46"/>
      <c r="Y254" s="46"/>
      <c r="Z254" s="46"/>
    </row>
    <row r="255">
      <c r="A255" s="50"/>
      <c r="B255" s="46"/>
      <c r="C255" s="70"/>
      <c r="D255" s="46"/>
      <c r="E255" s="50"/>
      <c r="F255" s="50"/>
      <c r="G255" s="50"/>
      <c r="H255" s="46"/>
      <c r="I255" s="46"/>
      <c r="J255" s="46"/>
      <c r="K255" s="46"/>
      <c r="L255" s="46"/>
      <c r="M255" s="46"/>
      <c r="N255" s="46"/>
      <c r="O255" s="46"/>
      <c r="P255" s="46"/>
      <c r="Q255" s="46"/>
      <c r="R255" s="46"/>
      <c r="S255" s="46"/>
      <c r="T255" s="46"/>
      <c r="U255" s="46"/>
      <c r="V255" s="46"/>
      <c r="W255" s="46"/>
      <c r="X255" s="46"/>
      <c r="Y255" s="46"/>
      <c r="Z255" s="46"/>
    </row>
    <row r="256">
      <c r="A256" s="50"/>
      <c r="B256" s="46"/>
      <c r="C256" s="70"/>
      <c r="D256" s="46"/>
      <c r="E256" s="50"/>
      <c r="F256" s="50"/>
      <c r="G256" s="50"/>
      <c r="H256" s="46"/>
      <c r="I256" s="46"/>
      <c r="J256" s="46"/>
      <c r="K256" s="46"/>
      <c r="L256" s="46"/>
      <c r="M256" s="46"/>
      <c r="N256" s="46"/>
      <c r="O256" s="46"/>
      <c r="P256" s="46"/>
      <c r="Q256" s="46"/>
      <c r="R256" s="46"/>
      <c r="S256" s="46"/>
      <c r="T256" s="46"/>
      <c r="U256" s="46"/>
      <c r="V256" s="46"/>
      <c r="W256" s="46"/>
      <c r="X256" s="46"/>
      <c r="Y256" s="46"/>
      <c r="Z256" s="46"/>
    </row>
    <row r="257">
      <c r="A257" s="50"/>
      <c r="B257" s="46"/>
      <c r="C257" s="70"/>
      <c r="D257" s="46"/>
      <c r="E257" s="50"/>
      <c r="F257" s="50"/>
      <c r="G257" s="50"/>
      <c r="H257" s="46"/>
      <c r="I257" s="46"/>
      <c r="J257" s="46"/>
      <c r="K257" s="46"/>
      <c r="L257" s="46"/>
      <c r="M257" s="46"/>
      <c r="N257" s="46"/>
      <c r="O257" s="46"/>
      <c r="P257" s="46"/>
      <c r="Q257" s="46"/>
      <c r="R257" s="46"/>
      <c r="S257" s="46"/>
      <c r="T257" s="46"/>
      <c r="U257" s="46"/>
      <c r="V257" s="46"/>
      <c r="W257" s="46"/>
      <c r="X257" s="46"/>
      <c r="Y257" s="46"/>
      <c r="Z257" s="46"/>
    </row>
    <row r="258">
      <c r="A258" s="50"/>
      <c r="B258" s="46"/>
      <c r="C258" s="70"/>
      <c r="D258" s="46"/>
      <c r="E258" s="50"/>
      <c r="F258" s="50"/>
      <c r="G258" s="50"/>
      <c r="H258" s="46"/>
      <c r="I258" s="46"/>
      <c r="J258" s="46"/>
      <c r="K258" s="46"/>
      <c r="L258" s="46"/>
      <c r="M258" s="46"/>
      <c r="N258" s="46"/>
      <c r="O258" s="46"/>
      <c r="P258" s="46"/>
      <c r="Q258" s="46"/>
      <c r="R258" s="46"/>
      <c r="S258" s="46"/>
      <c r="T258" s="46"/>
      <c r="U258" s="46"/>
      <c r="V258" s="46"/>
      <c r="W258" s="46"/>
      <c r="X258" s="46"/>
      <c r="Y258" s="46"/>
      <c r="Z258" s="46"/>
    </row>
    <row r="259">
      <c r="A259" s="50"/>
      <c r="B259" s="46"/>
      <c r="C259" s="70"/>
      <c r="D259" s="46"/>
      <c r="E259" s="50"/>
      <c r="F259" s="50"/>
      <c r="G259" s="50"/>
      <c r="H259" s="46"/>
      <c r="I259" s="46"/>
      <c r="J259" s="46"/>
      <c r="K259" s="46"/>
      <c r="L259" s="46"/>
      <c r="M259" s="46"/>
      <c r="N259" s="46"/>
      <c r="O259" s="46"/>
      <c r="P259" s="46"/>
      <c r="Q259" s="46"/>
      <c r="R259" s="46"/>
      <c r="S259" s="46"/>
      <c r="T259" s="46"/>
      <c r="U259" s="46"/>
      <c r="V259" s="46"/>
      <c r="W259" s="46"/>
      <c r="X259" s="46"/>
      <c r="Y259" s="46"/>
      <c r="Z259" s="46"/>
    </row>
    <row r="260">
      <c r="A260" s="50"/>
      <c r="B260" s="46"/>
      <c r="C260" s="70"/>
      <c r="D260" s="46"/>
      <c r="E260" s="50"/>
      <c r="F260" s="50"/>
      <c r="G260" s="50"/>
      <c r="H260" s="46"/>
      <c r="I260" s="46"/>
      <c r="J260" s="46"/>
      <c r="K260" s="46"/>
      <c r="L260" s="46"/>
      <c r="M260" s="46"/>
      <c r="N260" s="46"/>
      <c r="O260" s="46"/>
      <c r="P260" s="46"/>
      <c r="Q260" s="46"/>
      <c r="R260" s="46"/>
      <c r="S260" s="46"/>
      <c r="T260" s="46"/>
      <c r="U260" s="46"/>
      <c r="V260" s="46"/>
      <c r="W260" s="46"/>
      <c r="X260" s="46"/>
      <c r="Y260" s="46"/>
      <c r="Z260" s="46"/>
    </row>
    <row r="261">
      <c r="A261" s="50"/>
      <c r="B261" s="46"/>
      <c r="C261" s="70"/>
      <c r="D261" s="46"/>
      <c r="E261" s="50"/>
      <c r="F261" s="50"/>
      <c r="G261" s="50"/>
      <c r="H261" s="46"/>
      <c r="I261" s="46"/>
      <c r="J261" s="46"/>
      <c r="K261" s="46"/>
      <c r="L261" s="46"/>
      <c r="M261" s="46"/>
      <c r="N261" s="46"/>
      <c r="O261" s="46"/>
      <c r="P261" s="46"/>
      <c r="Q261" s="46"/>
      <c r="R261" s="46"/>
      <c r="S261" s="46"/>
      <c r="T261" s="46"/>
      <c r="U261" s="46"/>
      <c r="V261" s="46"/>
      <c r="W261" s="46"/>
      <c r="X261" s="46"/>
      <c r="Y261" s="46"/>
      <c r="Z261" s="46"/>
    </row>
    <row r="262">
      <c r="A262" s="50"/>
      <c r="B262" s="46"/>
      <c r="C262" s="70"/>
      <c r="D262" s="46"/>
      <c r="E262" s="50"/>
      <c r="F262" s="50"/>
      <c r="G262" s="50"/>
      <c r="H262" s="46"/>
      <c r="I262" s="46"/>
      <c r="J262" s="46"/>
      <c r="K262" s="46"/>
      <c r="L262" s="46"/>
      <c r="M262" s="46"/>
      <c r="N262" s="46"/>
      <c r="O262" s="46"/>
      <c r="P262" s="46"/>
      <c r="Q262" s="46"/>
      <c r="R262" s="46"/>
      <c r="S262" s="46"/>
      <c r="T262" s="46"/>
      <c r="U262" s="46"/>
      <c r="V262" s="46"/>
      <c r="W262" s="46"/>
      <c r="X262" s="46"/>
      <c r="Y262" s="46"/>
      <c r="Z262" s="46"/>
    </row>
    <row r="263">
      <c r="A263" s="50"/>
      <c r="B263" s="46"/>
      <c r="C263" s="70"/>
      <c r="D263" s="46"/>
      <c r="E263" s="50"/>
      <c r="F263" s="50"/>
      <c r="G263" s="50"/>
      <c r="H263" s="46"/>
      <c r="I263" s="46"/>
      <c r="J263" s="46"/>
      <c r="K263" s="46"/>
      <c r="L263" s="46"/>
      <c r="M263" s="46"/>
      <c r="N263" s="46"/>
      <c r="O263" s="46"/>
      <c r="P263" s="46"/>
      <c r="Q263" s="46"/>
      <c r="R263" s="46"/>
      <c r="S263" s="46"/>
      <c r="T263" s="46"/>
      <c r="U263" s="46"/>
      <c r="V263" s="46"/>
      <c r="W263" s="46"/>
      <c r="X263" s="46"/>
      <c r="Y263" s="46"/>
      <c r="Z263" s="46"/>
    </row>
    <row r="264">
      <c r="A264" s="50"/>
      <c r="B264" s="46"/>
      <c r="C264" s="70"/>
      <c r="D264" s="46"/>
      <c r="E264" s="50"/>
      <c r="F264" s="50"/>
      <c r="G264" s="50"/>
      <c r="H264" s="46"/>
      <c r="I264" s="46"/>
      <c r="J264" s="46"/>
      <c r="K264" s="46"/>
      <c r="L264" s="46"/>
      <c r="M264" s="46"/>
      <c r="N264" s="46"/>
      <c r="O264" s="46"/>
      <c r="P264" s="46"/>
      <c r="Q264" s="46"/>
      <c r="R264" s="46"/>
      <c r="S264" s="46"/>
      <c r="T264" s="46"/>
      <c r="U264" s="46"/>
      <c r="V264" s="46"/>
      <c r="W264" s="46"/>
      <c r="X264" s="46"/>
      <c r="Y264" s="46"/>
      <c r="Z264" s="46"/>
    </row>
    <row r="265">
      <c r="A265" s="50"/>
      <c r="B265" s="46"/>
      <c r="C265" s="70"/>
      <c r="D265" s="46"/>
      <c r="E265" s="50"/>
      <c r="F265" s="50"/>
      <c r="G265" s="50"/>
      <c r="H265" s="46"/>
      <c r="I265" s="46"/>
      <c r="J265" s="46"/>
      <c r="K265" s="46"/>
      <c r="L265" s="46"/>
      <c r="M265" s="46"/>
      <c r="N265" s="46"/>
      <c r="O265" s="46"/>
      <c r="P265" s="46"/>
      <c r="Q265" s="46"/>
      <c r="R265" s="46"/>
      <c r="S265" s="46"/>
      <c r="T265" s="46"/>
      <c r="U265" s="46"/>
      <c r="V265" s="46"/>
      <c r="W265" s="46"/>
      <c r="X265" s="46"/>
      <c r="Y265" s="46"/>
      <c r="Z265" s="46"/>
    </row>
    <row r="266">
      <c r="A266" s="50"/>
      <c r="B266" s="46"/>
      <c r="C266" s="70"/>
      <c r="D266" s="46"/>
      <c r="E266" s="50"/>
      <c r="F266" s="50"/>
      <c r="G266" s="50"/>
      <c r="H266" s="46"/>
      <c r="I266" s="46"/>
      <c r="J266" s="46"/>
      <c r="K266" s="46"/>
      <c r="L266" s="46"/>
      <c r="M266" s="46"/>
      <c r="N266" s="46"/>
      <c r="O266" s="46"/>
      <c r="P266" s="46"/>
      <c r="Q266" s="46"/>
      <c r="R266" s="46"/>
      <c r="S266" s="46"/>
      <c r="T266" s="46"/>
      <c r="U266" s="46"/>
      <c r="V266" s="46"/>
      <c r="W266" s="46"/>
      <c r="X266" s="46"/>
      <c r="Y266" s="46"/>
      <c r="Z266" s="46"/>
    </row>
    <row r="267">
      <c r="A267" s="50"/>
      <c r="B267" s="46"/>
      <c r="C267" s="70"/>
      <c r="D267" s="46"/>
      <c r="E267" s="50"/>
      <c r="F267" s="50"/>
      <c r="G267" s="50"/>
      <c r="H267" s="46"/>
      <c r="I267" s="46"/>
      <c r="J267" s="46"/>
      <c r="K267" s="46"/>
      <c r="L267" s="46"/>
      <c r="M267" s="46"/>
      <c r="N267" s="46"/>
      <c r="O267" s="46"/>
      <c r="P267" s="46"/>
      <c r="Q267" s="46"/>
      <c r="R267" s="46"/>
      <c r="S267" s="46"/>
      <c r="T267" s="46"/>
      <c r="U267" s="46"/>
      <c r="V267" s="46"/>
      <c r="W267" s="46"/>
      <c r="X267" s="46"/>
      <c r="Y267" s="46"/>
      <c r="Z267" s="46"/>
    </row>
    <row r="268">
      <c r="A268" s="50"/>
      <c r="B268" s="46"/>
      <c r="C268" s="70"/>
      <c r="D268" s="46"/>
      <c r="E268" s="50"/>
      <c r="F268" s="50"/>
      <c r="G268" s="50"/>
      <c r="H268" s="46"/>
      <c r="I268" s="46"/>
      <c r="J268" s="46"/>
      <c r="K268" s="46"/>
      <c r="L268" s="46"/>
      <c r="M268" s="46"/>
      <c r="N268" s="46"/>
      <c r="O268" s="46"/>
      <c r="P268" s="46"/>
      <c r="Q268" s="46"/>
      <c r="R268" s="46"/>
      <c r="S268" s="46"/>
      <c r="T268" s="46"/>
      <c r="U268" s="46"/>
      <c r="V268" s="46"/>
      <c r="W268" s="46"/>
      <c r="X268" s="46"/>
      <c r="Y268" s="46"/>
      <c r="Z268" s="46"/>
    </row>
    <row r="269">
      <c r="A269" s="50"/>
      <c r="B269" s="46"/>
      <c r="C269" s="70"/>
      <c r="D269" s="46"/>
      <c r="E269" s="50"/>
      <c r="F269" s="50"/>
      <c r="G269" s="50"/>
      <c r="H269" s="46"/>
      <c r="I269" s="46"/>
      <c r="J269" s="46"/>
      <c r="K269" s="46"/>
      <c r="L269" s="46"/>
      <c r="M269" s="46"/>
      <c r="N269" s="46"/>
      <c r="O269" s="46"/>
      <c r="P269" s="46"/>
      <c r="Q269" s="46"/>
      <c r="R269" s="46"/>
      <c r="S269" s="46"/>
      <c r="T269" s="46"/>
      <c r="U269" s="46"/>
      <c r="V269" s="46"/>
      <c r="W269" s="46"/>
      <c r="X269" s="46"/>
      <c r="Y269" s="46"/>
      <c r="Z269" s="46"/>
    </row>
    <row r="270">
      <c r="A270" s="50"/>
      <c r="B270" s="46"/>
      <c r="C270" s="70"/>
      <c r="D270" s="46"/>
      <c r="E270" s="50"/>
      <c r="F270" s="50"/>
      <c r="G270" s="50"/>
      <c r="H270" s="46"/>
      <c r="I270" s="46"/>
      <c r="J270" s="46"/>
      <c r="K270" s="46"/>
      <c r="L270" s="46"/>
      <c r="M270" s="46"/>
      <c r="N270" s="46"/>
      <c r="O270" s="46"/>
      <c r="P270" s="46"/>
      <c r="Q270" s="46"/>
      <c r="R270" s="46"/>
      <c r="S270" s="46"/>
      <c r="T270" s="46"/>
      <c r="U270" s="46"/>
      <c r="V270" s="46"/>
      <c r="W270" s="46"/>
      <c r="X270" s="46"/>
      <c r="Y270" s="46"/>
      <c r="Z270" s="46"/>
    </row>
    <row r="271">
      <c r="A271" s="50"/>
      <c r="B271" s="46"/>
      <c r="C271" s="70"/>
      <c r="D271" s="46"/>
      <c r="E271" s="50"/>
      <c r="F271" s="50"/>
      <c r="G271" s="50"/>
      <c r="H271" s="46"/>
      <c r="I271" s="46"/>
      <c r="J271" s="46"/>
      <c r="K271" s="46"/>
      <c r="L271" s="46"/>
      <c r="M271" s="46"/>
      <c r="N271" s="46"/>
      <c r="O271" s="46"/>
      <c r="P271" s="46"/>
      <c r="Q271" s="46"/>
      <c r="R271" s="46"/>
      <c r="S271" s="46"/>
      <c r="T271" s="46"/>
      <c r="U271" s="46"/>
      <c r="V271" s="46"/>
      <c r="W271" s="46"/>
      <c r="X271" s="46"/>
      <c r="Y271" s="46"/>
      <c r="Z271" s="46"/>
    </row>
    <row r="272">
      <c r="A272" s="50"/>
      <c r="B272" s="46"/>
      <c r="C272" s="70"/>
      <c r="D272" s="46"/>
      <c r="E272" s="50"/>
      <c r="F272" s="50"/>
      <c r="G272" s="50"/>
      <c r="H272" s="46"/>
      <c r="I272" s="46"/>
      <c r="J272" s="46"/>
      <c r="K272" s="46"/>
      <c r="L272" s="46"/>
      <c r="M272" s="46"/>
      <c r="N272" s="46"/>
      <c r="O272" s="46"/>
      <c r="P272" s="46"/>
      <c r="Q272" s="46"/>
      <c r="R272" s="46"/>
      <c r="S272" s="46"/>
      <c r="T272" s="46"/>
      <c r="U272" s="46"/>
      <c r="V272" s="46"/>
      <c r="W272" s="46"/>
      <c r="X272" s="46"/>
      <c r="Y272" s="46"/>
      <c r="Z272" s="46"/>
    </row>
    <row r="273">
      <c r="A273" s="50"/>
      <c r="B273" s="46"/>
      <c r="C273" s="70"/>
      <c r="D273" s="46"/>
      <c r="E273" s="50"/>
      <c r="F273" s="50"/>
      <c r="G273" s="50"/>
      <c r="H273" s="46"/>
      <c r="I273" s="46"/>
      <c r="J273" s="46"/>
      <c r="K273" s="46"/>
      <c r="L273" s="46"/>
      <c r="M273" s="46"/>
      <c r="N273" s="46"/>
      <c r="O273" s="46"/>
      <c r="P273" s="46"/>
      <c r="Q273" s="46"/>
      <c r="R273" s="46"/>
      <c r="S273" s="46"/>
      <c r="T273" s="46"/>
      <c r="U273" s="46"/>
      <c r="V273" s="46"/>
      <c r="W273" s="46"/>
      <c r="X273" s="46"/>
      <c r="Y273" s="46"/>
      <c r="Z273" s="46"/>
    </row>
    <row r="274">
      <c r="A274" s="50"/>
      <c r="B274" s="46"/>
      <c r="C274" s="70"/>
      <c r="D274" s="46"/>
      <c r="E274" s="50"/>
      <c r="F274" s="50"/>
      <c r="G274" s="50"/>
      <c r="H274" s="46"/>
      <c r="I274" s="46"/>
      <c r="J274" s="46"/>
      <c r="K274" s="46"/>
      <c r="L274" s="46"/>
      <c r="M274" s="46"/>
      <c r="N274" s="46"/>
      <c r="O274" s="46"/>
      <c r="P274" s="46"/>
      <c r="Q274" s="46"/>
      <c r="R274" s="46"/>
      <c r="S274" s="46"/>
      <c r="T274" s="46"/>
      <c r="U274" s="46"/>
      <c r="V274" s="46"/>
      <c r="W274" s="46"/>
      <c r="X274" s="46"/>
      <c r="Y274" s="46"/>
      <c r="Z274" s="46"/>
    </row>
    <row r="275">
      <c r="A275" s="50"/>
      <c r="B275" s="46"/>
      <c r="C275" s="70"/>
      <c r="D275" s="46"/>
      <c r="E275" s="50"/>
      <c r="F275" s="50"/>
      <c r="G275" s="50"/>
      <c r="H275" s="46"/>
      <c r="I275" s="46"/>
      <c r="J275" s="46"/>
      <c r="K275" s="46"/>
      <c r="L275" s="46"/>
      <c r="M275" s="46"/>
      <c r="N275" s="46"/>
      <c r="O275" s="46"/>
      <c r="P275" s="46"/>
      <c r="Q275" s="46"/>
      <c r="R275" s="46"/>
      <c r="S275" s="46"/>
      <c r="T275" s="46"/>
      <c r="U275" s="46"/>
      <c r="V275" s="46"/>
      <c r="W275" s="46"/>
      <c r="X275" s="46"/>
      <c r="Y275" s="46"/>
      <c r="Z275" s="46"/>
    </row>
    <row r="276">
      <c r="A276" s="50"/>
      <c r="B276" s="46"/>
      <c r="C276" s="70"/>
      <c r="D276" s="46"/>
      <c r="E276" s="50"/>
      <c r="F276" s="50"/>
      <c r="G276" s="50"/>
      <c r="H276" s="46"/>
      <c r="I276" s="46"/>
      <c r="J276" s="46"/>
      <c r="K276" s="46"/>
      <c r="L276" s="46"/>
      <c r="M276" s="46"/>
      <c r="N276" s="46"/>
      <c r="O276" s="46"/>
      <c r="P276" s="46"/>
      <c r="Q276" s="46"/>
      <c r="R276" s="46"/>
      <c r="S276" s="46"/>
      <c r="T276" s="46"/>
      <c r="U276" s="46"/>
      <c r="V276" s="46"/>
      <c r="W276" s="46"/>
      <c r="X276" s="46"/>
      <c r="Y276" s="46"/>
      <c r="Z276" s="46"/>
    </row>
    <row r="277">
      <c r="A277" s="50"/>
      <c r="B277" s="46"/>
      <c r="C277" s="70"/>
      <c r="D277" s="46"/>
      <c r="E277" s="50"/>
      <c r="F277" s="50"/>
      <c r="G277" s="50"/>
      <c r="H277" s="46"/>
      <c r="I277" s="46"/>
      <c r="J277" s="46"/>
      <c r="K277" s="46"/>
      <c r="L277" s="46"/>
      <c r="M277" s="46"/>
      <c r="N277" s="46"/>
      <c r="O277" s="46"/>
      <c r="P277" s="46"/>
      <c r="Q277" s="46"/>
      <c r="R277" s="46"/>
      <c r="S277" s="46"/>
      <c r="T277" s="46"/>
      <c r="U277" s="46"/>
      <c r="V277" s="46"/>
      <c r="W277" s="46"/>
      <c r="X277" s="46"/>
      <c r="Y277" s="46"/>
      <c r="Z277" s="46"/>
    </row>
    <row r="278">
      <c r="A278" s="50"/>
      <c r="B278" s="46"/>
      <c r="C278" s="70"/>
      <c r="D278" s="46"/>
      <c r="E278" s="50"/>
      <c r="F278" s="50"/>
      <c r="G278" s="50"/>
      <c r="H278" s="46"/>
      <c r="I278" s="46"/>
      <c r="J278" s="46"/>
      <c r="K278" s="46"/>
      <c r="L278" s="46"/>
      <c r="M278" s="46"/>
      <c r="N278" s="46"/>
      <c r="O278" s="46"/>
      <c r="P278" s="46"/>
      <c r="Q278" s="46"/>
      <c r="R278" s="46"/>
      <c r="S278" s="46"/>
      <c r="T278" s="46"/>
      <c r="U278" s="46"/>
      <c r="V278" s="46"/>
      <c r="W278" s="46"/>
      <c r="X278" s="46"/>
      <c r="Y278" s="46"/>
      <c r="Z278" s="46"/>
    </row>
    <row r="279">
      <c r="A279" s="50"/>
      <c r="B279" s="46"/>
      <c r="C279" s="70"/>
      <c r="D279" s="46"/>
      <c r="E279" s="50"/>
      <c r="F279" s="50"/>
      <c r="G279" s="50"/>
      <c r="H279" s="46"/>
      <c r="I279" s="46"/>
      <c r="J279" s="46"/>
      <c r="K279" s="46"/>
      <c r="L279" s="46"/>
      <c r="M279" s="46"/>
      <c r="N279" s="46"/>
      <c r="O279" s="46"/>
      <c r="P279" s="46"/>
      <c r="Q279" s="46"/>
      <c r="R279" s="46"/>
      <c r="S279" s="46"/>
      <c r="T279" s="46"/>
      <c r="U279" s="46"/>
      <c r="V279" s="46"/>
      <c r="W279" s="46"/>
      <c r="X279" s="46"/>
      <c r="Y279" s="46"/>
      <c r="Z279" s="46"/>
    </row>
    <row r="280">
      <c r="A280" s="50"/>
      <c r="B280" s="46"/>
      <c r="C280" s="70"/>
      <c r="D280" s="46"/>
      <c r="E280" s="50"/>
      <c r="F280" s="50"/>
      <c r="G280" s="50"/>
      <c r="H280" s="46"/>
      <c r="I280" s="46"/>
      <c r="J280" s="46"/>
      <c r="K280" s="46"/>
      <c r="L280" s="46"/>
      <c r="M280" s="46"/>
      <c r="N280" s="46"/>
      <c r="O280" s="46"/>
      <c r="P280" s="46"/>
      <c r="Q280" s="46"/>
      <c r="R280" s="46"/>
      <c r="S280" s="46"/>
      <c r="T280" s="46"/>
      <c r="U280" s="46"/>
      <c r="V280" s="46"/>
      <c r="W280" s="46"/>
      <c r="X280" s="46"/>
      <c r="Y280" s="46"/>
      <c r="Z280" s="46"/>
    </row>
    <row r="281">
      <c r="A281" s="50"/>
      <c r="B281" s="46"/>
      <c r="C281" s="70"/>
      <c r="D281" s="46"/>
      <c r="E281" s="50"/>
      <c r="F281" s="50"/>
      <c r="G281" s="50"/>
      <c r="H281" s="46"/>
      <c r="I281" s="46"/>
      <c r="J281" s="46"/>
      <c r="K281" s="46"/>
      <c r="L281" s="46"/>
      <c r="M281" s="46"/>
      <c r="N281" s="46"/>
      <c r="O281" s="46"/>
      <c r="P281" s="46"/>
      <c r="Q281" s="46"/>
      <c r="R281" s="46"/>
      <c r="S281" s="46"/>
      <c r="T281" s="46"/>
      <c r="U281" s="46"/>
      <c r="V281" s="46"/>
      <c r="W281" s="46"/>
      <c r="X281" s="46"/>
      <c r="Y281" s="46"/>
      <c r="Z281" s="46"/>
    </row>
    <row r="282">
      <c r="A282" s="50"/>
      <c r="B282" s="46"/>
      <c r="C282" s="70"/>
      <c r="D282" s="46"/>
      <c r="E282" s="50"/>
      <c r="F282" s="50"/>
      <c r="G282" s="50"/>
      <c r="H282" s="46"/>
      <c r="I282" s="46"/>
      <c r="J282" s="46"/>
      <c r="K282" s="46"/>
      <c r="L282" s="46"/>
      <c r="M282" s="46"/>
      <c r="N282" s="46"/>
      <c r="O282" s="46"/>
      <c r="P282" s="46"/>
      <c r="Q282" s="46"/>
      <c r="R282" s="46"/>
      <c r="S282" s="46"/>
      <c r="T282" s="46"/>
      <c r="U282" s="46"/>
      <c r="V282" s="46"/>
      <c r="W282" s="46"/>
      <c r="X282" s="46"/>
      <c r="Y282" s="46"/>
      <c r="Z282" s="46"/>
    </row>
    <row r="283">
      <c r="A283" s="50"/>
      <c r="B283" s="46"/>
      <c r="C283" s="70"/>
      <c r="D283" s="46"/>
      <c r="E283" s="50"/>
      <c r="F283" s="50"/>
      <c r="G283" s="50"/>
      <c r="H283" s="46"/>
      <c r="I283" s="46"/>
      <c r="J283" s="46"/>
      <c r="K283" s="46"/>
      <c r="L283" s="46"/>
      <c r="M283" s="46"/>
      <c r="N283" s="46"/>
      <c r="O283" s="46"/>
      <c r="P283" s="46"/>
      <c r="Q283" s="46"/>
      <c r="R283" s="46"/>
      <c r="S283" s="46"/>
      <c r="T283" s="46"/>
      <c r="U283" s="46"/>
      <c r="V283" s="46"/>
      <c r="W283" s="46"/>
      <c r="X283" s="46"/>
      <c r="Y283" s="46"/>
      <c r="Z283" s="46"/>
    </row>
    <row r="284">
      <c r="A284" s="50"/>
      <c r="B284" s="46"/>
      <c r="C284" s="70"/>
      <c r="D284" s="46"/>
      <c r="E284" s="50"/>
      <c r="F284" s="50"/>
      <c r="G284" s="50"/>
      <c r="H284" s="46"/>
      <c r="I284" s="46"/>
      <c r="J284" s="46"/>
      <c r="K284" s="46"/>
      <c r="L284" s="46"/>
      <c r="M284" s="46"/>
      <c r="N284" s="46"/>
      <c r="O284" s="46"/>
      <c r="P284" s="46"/>
      <c r="Q284" s="46"/>
      <c r="R284" s="46"/>
      <c r="S284" s="46"/>
      <c r="T284" s="46"/>
      <c r="U284" s="46"/>
      <c r="V284" s="46"/>
      <c r="W284" s="46"/>
      <c r="X284" s="46"/>
      <c r="Y284" s="46"/>
      <c r="Z284" s="46"/>
    </row>
    <row r="285">
      <c r="A285" s="50"/>
      <c r="B285" s="46"/>
      <c r="C285" s="70"/>
      <c r="D285" s="46"/>
      <c r="E285" s="50"/>
      <c r="F285" s="50"/>
      <c r="G285" s="50"/>
      <c r="H285" s="46"/>
      <c r="I285" s="46"/>
      <c r="J285" s="46"/>
      <c r="K285" s="46"/>
      <c r="L285" s="46"/>
      <c r="M285" s="46"/>
      <c r="N285" s="46"/>
      <c r="O285" s="46"/>
      <c r="P285" s="46"/>
      <c r="Q285" s="46"/>
      <c r="R285" s="46"/>
      <c r="S285" s="46"/>
      <c r="T285" s="46"/>
      <c r="U285" s="46"/>
      <c r="V285" s="46"/>
      <c r="W285" s="46"/>
      <c r="X285" s="46"/>
      <c r="Y285" s="46"/>
      <c r="Z285" s="46"/>
    </row>
    <row r="286">
      <c r="A286" s="50"/>
      <c r="B286" s="46"/>
      <c r="C286" s="70"/>
      <c r="D286" s="46"/>
      <c r="E286" s="50"/>
      <c r="F286" s="50"/>
      <c r="G286" s="50"/>
      <c r="H286" s="46"/>
      <c r="I286" s="46"/>
      <c r="J286" s="46"/>
      <c r="K286" s="46"/>
      <c r="L286" s="46"/>
      <c r="M286" s="46"/>
      <c r="N286" s="46"/>
      <c r="O286" s="46"/>
      <c r="P286" s="46"/>
      <c r="Q286" s="46"/>
      <c r="R286" s="46"/>
      <c r="S286" s="46"/>
      <c r="T286" s="46"/>
      <c r="U286" s="46"/>
      <c r="V286" s="46"/>
      <c r="W286" s="46"/>
      <c r="X286" s="46"/>
      <c r="Y286" s="46"/>
      <c r="Z286" s="46"/>
    </row>
    <row r="287">
      <c r="A287" s="50"/>
      <c r="B287" s="46"/>
      <c r="C287" s="70"/>
      <c r="D287" s="46"/>
      <c r="E287" s="50"/>
      <c r="F287" s="50"/>
      <c r="G287" s="50"/>
      <c r="H287" s="46"/>
      <c r="I287" s="46"/>
      <c r="J287" s="46"/>
      <c r="K287" s="46"/>
      <c r="L287" s="46"/>
      <c r="M287" s="46"/>
      <c r="N287" s="46"/>
      <c r="O287" s="46"/>
      <c r="P287" s="46"/>
      <c r="Q287" s="46"/>
      <c r="R287" s="46"/>
      <c r="S287" s="46"/>
      <c r="T287" s="46"/>
      <c r="U287" s="46"/>
      <c r="V287" s="46"/>
      <c r="W287" s="46"/>
      <c r="X287" s="46"/>
      <c r="Y287" s="46"/>
      <c r="Z287" s="46"/>
    </row>
    <row r="288">
      <c r="A288" s="50"/>
      <c r="B288" s="46"/>
      <c r="C288" s="70"/>
      <c r="D288" s="46"/>
      <c r="E288" s="50"/>
      <c r="F288" s="50"/>
      <c r="G288" s="50"/>
      <c r="H288" s="46"/>
      <c r="I288" s="46"/>
      <c r="J288" s="46"/>
      <c r="K288" s="46"/>
      <c r="L288" s="46"/>
      <c r="M288" s="46"/>
      <c r="N288" s="46"/>
      <c r="O288" s="46"/>
      <c r="P288" s="46"/>
      <c r="Q288" s="46"/>
      <c r="R288" s="46"/>
      <c r="S288" s="46"/>
      <c r="T288" s="46"/>
      <c r="U288" s="46"/>
      <c r="V288" s="46"/>
      <c r="W288" s="46"/>
      <c r="X288" s="46"/>
      <c r="Y288" s="46"/>
      <c r="Z288" s="46"/>
    </row>
    <row r="289">
      <c r="A289" s="50"/>
      <c r="B289" s="46"/>
      <c r="C289" s="70"/>
      <c r="D289" s="46"/>
      <c r="E289" s="50"/>
      <c r="F289" s="50"/>
      <c r="G289" s="50"/>
      <c r="H289" s="46"/>
      <c r="I289" s="46"/>
      <c r="J289" s="46"/>
      <c r="K289" s="46"/>
      <c r="L289" s="46"/>
      <c r="M289" s="46"/>
      <c r="N289" s="46"/>
      <c r="O289" s="46"/>
      <c r="P289" s="46"/>
      <c r="Q289" s="46"/>
      <c r="R289" s="46"/>
      <c r="S289" s="46"/>
      <c r="T289" s="46"/>
      <c r="U289" s="46"/>
      <c r="V289" s="46"/>
      <c r="W289" s="46"/>
      <c r="X289" s="46"/>
      <c r="Y289" s="46"/>
      <c r="Z289" s="46"/>
    </row>
    <row r="290">
      <c r="A290" s="50"/>
      <c r="B290" s="46"/>
      <c r="C290" s="70"/>
      <c r="D290" s="46"/>
      <c r="E290" s="50"/>
      <c r="F290" s="50"/>
      <c r="G290" s="50"/>
      <c r="H290" s="46"/>
      <c r="I290" s="46"/>
      <c r="J290" s="46"/>
      <c r="K290" s="46"/>
      <c r="L290" s="46"/>
      <c r="M290" s="46"/>
      <c r="N290" s="46"/>
      <c r="O290" s="46"/>
      <c r="P290" s="46"/>
      <c r="Q290" s="46"/>
      <c r="R290" s="46"/>
      <c r="S290" s="46"/>
      <c r="T290" s="46"/>
      <c r="U290" s="46"/>
      <c r="V290" s="46"/>
      <c r="W290" s="46"/>
      <c r="X290" s="46"/>
      <c r="Y290" s="46"/>
      <c r="Z290" s="46"/>
    </row>
    <row r="291">
      <c r="A291" s="50"/>
      <c r="B291" s="46"/>
      <c r="C291" s="70"/>
      <c r="D291" s="46"/>
      <c r="E291" s="50"/>
      <c r="F291" s="50"/>
      <c r="G291" s="50"/>
      <c r="H291" s="46"/>
      <c r="I291" s="46"/>
      <c r="J291" s="46"/>
      <c r="K291" s="46"/>
      <c r="L291" s="46"/>
      <c r="M291" s="46"/>
      <c r="N291" s="46"/>
      <c r="O291" s="46"/>
      <c r="P291" s="46"/>
      <c r="Q291" s="46"/>
      <c r="R291" s="46"/>
      <c r="S291" s="46"/>
      <c r="T291" s="46"/>
      <c r="U291" s="46"/>
      <c r="V291" s="46"/>
      <c r="W291" s="46"/>
      <c r="X291" s="46"/>
      <c r="Y291" s="46"/>
      <c r="Z291" s="46"/>
    </row>
    <row r="292">
      <c r="A292" s="50"/>
      <c r="B292" s="46"/>
      <c r="C292" s="70"/>
      <c r="D292" s="46"/>
      <c r="E292" s="50"/>
      <c r="F292" s="50"/>
      <c r="G292" s="50"/>
      <c r="H292" s="46"/>
      <c r="I292" s="46"/>
      <c r="J292" s="46"/>
      <c r="K292" s="46"/>
      <c r="L292" s="46"/>
      <c r="M292" s="46"/>
      <c r="N292" s="46"/>
      <c r="O292" s="46"/>
      <c r="P292" s="46"/>
      <c r="Q292" s="46"/>
      <c r="R292" s="46"/>
      <c r="S292" s="46"/>
      <c r="T292" s="46"/>
      <c r="U292" s="46"/>
      <c r="V292" s="46"/>
      <c r="W292" s="46"/>
      <c r="X292" s="46"/>
      <c r="Y292" s="46"/>
      <c r="Z292" s="46"/>
    </row>
    <row r="293">
      <c r="A293" s="50"/>
      <c r="B293" s="46"/>
      <c r="C293" s="70"/>
      <c r="D293" s="46"/>
      <c r="E293" s="50"/>
      <c r="F293" s="50"/>
      <c r="G293" s="50"/>
      <c r="H293" s="46"/>
      <c r="I293" s="46"/>
      <c r="J293" s="46"/>
      <c r="K293" s="46"/>
      <c r="L293" s="46"/>
      <c r="M293" s="46"/>
      <c r="N293" s="46"/>
      <c r="O293" s="46"/>
      <c r="P293" s="46"/>
      <c r="Q293" s="46"/>
      <c r="R293" s="46"/>
      <c r="S293" s="46"/>
      <c r="T293" s="46"/>
      <c r="U293" s="46"/>
      <c r="V293" s="46"/>
      <c r="W293" s="46"/>
      <c r="X293" s="46"/>
      <c r="Y293" s="46"/>
      <c r="Z293" s="46"/>
    </row>
    <row r="294">
      <c r="A294" s="50"/>
      <c r="B294" s="46"/>
      <c r="C294" s="70"/>
      <c r="D294" s="46"/>
      <c r="E294" s="50"/>
      <c r="F294" s="50"/>
      <c r="G294" s="50"/>
      <c r="H294" s="46"/>
      <c r="I294" s="46"/>
      <c r="J294" s="46"/>
      <c r="K294" s="46"/>
      <c r="L294" s="46"/>
      <c r="M294" s="46"/>
      <c r="N294" s="46"/>
      <c r="O294" s="46"/>
      <c r="P294" s="46"/>
      <c r="Q294" s="46"/>
      <c r="R294" s="46"/>
      <c r="S294" s="46"/>
      <c r="T294" s="46"/>
      <c r="U294" s="46"/>
      <c r="V294" s="46"/>
      <c r="W294" s="46"/>
      <c r="X294" s="46"/>
      <c r="Y294" s="46"/>
      <c r="Z294" s="46"/>
    </row>
    <row r="295">
      <c r="A295" s="50"/>
      <c r="B295" s="46"/>
      <c r="C295" s="70"/>
      <c r="D295" s="46"/>
      <c r="E295" s="50"/>
      <c r="F295" s="50"/>
      <c r="G295" s="50"/>
      <c r="H295" s="46"/>
      <c r="I295" s="46"/>
      <c r="J295" s="46"/>
      <c r="K295" s="46"/>
      <c r="L295" s="46"/>
      <c r="M295" s="46"/>
      <c r="N295" s="46"/>
      <c r="O295" s="46"/>
      <c r="P295" s="46"/>
      <c r="Q295" s="46"/>
      <c r="R295" s="46"/>
      <c r="S295" s="46"/>
      <c r="T295" s="46"/>
      <c r="U295" s="46"/>
      <c r="V295" s="46"/>
      <c r="W295" s="46"/>
      <c r="X295" s="46"/>
      <c r="Y295" s="46"/>
      <c r="Z295" s="46"/>
    </row>
    <row r="296">
      <c r="A296" s="50"/>
      <c r="B296" s="46"/>
      <c r="C296" s="70"/>
      <c r="D296" s="46"/>
      <c r="E296" s="50"/>
      <c r="F296" s="50"/>
      <c r="G296" s="50"/>
      <c r="H296" s="46"/>
      <c r="I296" s="46"/>
      <c r="J296" s="46"/>
      <c r="K296" s="46"/>
      <c r="L296" s="46"/>
      <c r="M296" s="46"/>
      <c r="N296" s="46"/>
      <c r="O296" s="46"/>
      <c r="P296" s="46"/>
      <c r="Q296" s="46"/>
      <c r="R296" s="46"/>
      <c r="S296" s="46"/>
      <c r="T296" s="46"/>
      <c r="U296" s="46"/>
      <c r="V296" s="46"/>
      <c r="W296" s="46"/>
      <c r="X296" s="46"/>
      <c r="Y296" s="46"/>
      <c r="Z296" s="46"/>
    </row>
    <row r="297">
      <c r="A297" s="50"/>
      <c r="B297" s="46"/>
      <c r="C297" s="70"/>
      <c r="D297" s="46"/>
      <c r="E297" s="50"/>
      <c r="F297" s="50"/>
      <c r="G297" s="50"/>
      <c r="H297" s="46"/>
      <c r="I297" s="46"/>
      <c r="J297" s="46"/>
      <c r="K297" s="46"/>
      <c r="L297" s="46"/>
      <c r="M297" s="46"/>
      <c r="N297" s="46"/>
      <c r="O297" s="46"/>
      <c r="P297" s="46"/>
      <c r="Q297" s="46"/>
      <c r="R297" s="46"/>
      <c r="S297" s="46"/>
      <c r="T297" s="46"/>
      <c r="U297" s="46"/>
      <c r="V297" s="46"/>
      <c r="W297" s="46"/>
      <c r="X297" s="46"/>
      <c r="Y297" s="46"/>
      <c r="Z297" s="46"/>
    </row>
    <row r="298">
      <c r="A298" s="50"/>
      <c r="B298" s="46"/>
      <c r="C298" s="70"/>
      <c r="D298" s="46"/>
      <c r="E298" s="50"/>
      <c r="F298" s="50"/>
      <c r="G298" s="50"/>
      <c r="H298" s="46"/>
      <c r="I298" s="46"/>
      <c r="J298" s="46"/>
      <c r="K298" s="46"/>
      <c r="L298" s="46"/>
      <c r="M298" s="46"/>
      <c r="N298" s="46"/>
      <c r="O298" s="46"/>
      <c r="P298" s="46"/>
      <c r="Q298" s="46"/>
      <c r="R298" s="46"/>
      <c r="S298" s="46"/>
      <c r="T298" s="46"/>
      <c r="U298" s="46"/>
      <c r="V298" s="46"/>
      <c r="W298" s="46"/>
      <c r="X298" s="46"/>
      <c r="Y298" s="46"/>
      <c r="Z298" s="46"/>
    </row>
    <row r="299">
      <c r="A299" s="50"/>
      <c r="B299" s="46"/>
      <c r="C299" s="70"/>
      <c r="D299" s="46"/>
      <c r="E299" s="50"/>
      <c r="F299" s="50"/>
      <c r="G299" s="50"/>
      <c r="H299" s="46"/>
      <c r="I299" s="46"/>
      <c r="J299" s="46"/>
      <c r="K299" s="46"/>
      <c r="L299" s="46"/>
      <c r="M299" s="46"/>
      <c r="N299" s="46"/>
      <c r="O299" s="46"/>
      <c r="P299" s="46"/>
      <c r="Q299" s="46"/>
      <c r="R299" s="46"/>
      <c r="S299" s="46"/>
      <c r="T299" s="46"/>
      <c r="U299" s="46"/>
      <c r="V299" s="46"/>
      <c r="W299" s="46"/>
      <c r="X299" s="46"/>
      <c r="Y299" s="46"/>
      <c r="Z299" s="46"/>
    </row>
    <row r="300">
      <c r="A300" s="50"/>
      <c r="B300" s="46"/>
      <c r="C300" s="70"/>
      <c r="D300" s="46"/>
      <c r="E300" s="50"/>
      <c r="F300" s="50"/>
      <c r="G300" s="50"/>
      <c r="H300" s="46"/>
      <c r="I300" s="46"/>
      <c r="J300" s="46"/>
      <c r="K300" s="46"/>
      <c r="L300" s="46"/>
      <c r="M300" s="46"/>
      <c r="N300" s="46"/>
      <c r="O300" s="46"/>
      <c r="P300" s="46"/>
      <c r="Q300" s="46"/>
      <c r="R300" s="46"/>
      <c r="S300" s="46"/>
      <c r="T300" s="46"/>
      <c r="U300" s="46"/>
      <c r="V300" s="46"/>
      <c r="W300" s="46"/>
      <c r="X300" s="46"/>
      <c r="Y300" s="46"/>
      <c r="Z300" s="46"/>
    </row>
    <row r="301">
      <c r="A301" s="50"/>
      <c r="B301" s="46"/>
      <c r="C301" s="70"/>
      <c r="D301" s="46"/>
      <c r="E301" s="50"/>
      <c r="F301" s="50"/>
      <c r="G301" s="50"/>
      <c r="H301" s="46"/>
      <c r="I301" s="46"/>
      <c r="J301" s="46"/>
      <c r="K301" s="46"/>
      <c r="L301" s="46"/>
      <c r="M301" s="46"/>
      <c r="N301" s="46"/>
      <c r="O301" s="46"/>
      <c r="P301" s="46"/>
      <c r="Q301" s="46"/>
      <c r="R301" s="46"/>
      <c r="S301" s="46"/>
      <c r="T301" s="46"/>
      <c r="U301" s="46"/>
      <c r="V301" s="46"/>
      <c r="W301" s="46"/>
      <c r="X301" s="46"/>
      <c r="Y301" s="46"/>
      <c r="Z301" s="46"/>
    </row>
    <row r="302">
      <c r="A302" s="50"/>
      <c r="B302" s="46"/>
      <c r="C302" s="70"/>
      <c r="D302" s="46"/>
      <c r="E302" s="50"/>
      <c r="F302" s="50"/>
      <c r="G302" s="50"/>
      <c r="H302" s="46"/>
      <c r="I302" s="46"/>
      <c r="J302" s="46"/>
      <c r="K302" s="46"/>
      <c r="L302" s="46"/>
      <c r="M302" s="46"/>
      <c r="N302" s="46"/>
      <c r="O302" s="46"/>
      <c r="P302" s="46"/>
      <c r="Q302" s="46"/>
      <c r="R302" s="46"/>
      <c r="S302" s="46"/>
      <c r="T302" s="46"/>
      <c r="U302" s="46"/>
      <c r="V302" s="46"/>
      <c r="W302" s="46"/>
      <c r="X302" s="46"/>
      <c r="Y302" s="46"/>
      <c r="Z302" s="46"/>
    </row>
    <row r="303">
      <c r="A303" s="50"/>
      <c r="B303" s="46"/>
      <c r="C303" s="70"/>
      <c r="D303" s="46"/>
      <c r="E303" s="50"/>
      <c r="F303" s="50"/>
      <c r="G303" s="50"/>
      <c r="H303" s="46"/>
      <c r="I303" s="46"/>
      <c r="J303" s="46"/>
      <c r="K303" s="46"/>
      <c r="L303" s="46"/>
      <c r="M303" s="46"/>
      <c r="N303" s="46"/>
      <c r="O303" s="46"/>
      <c r="P303" s="46"/>
      <c r="Q303" s="46"/>
      <c r="R303" s="46"/>
      <c r="S303" s="46"/>
      <c r="T303" s="46"/>
      <c r="U303" s="46"/>
      <c r="V303" s="46"/>
      <c r="W303" s="46"/>
      <c r="X303" s="46"/>
      <c r="Y303" s="46"/>
      <c r="Z303" s="46"/>
    </row>
    <row r="304">
      <c r="A304" s="50"/>
      <c r="B304" s="46"/>
      <c r="C304" s="70"/>
      <c r="D304" s="46"/>
      <c r="E304" s="50"/>
      <c r="F304" s="50"/>
      <c r="G304" s="50"/>
      <c r="H304" s="46"/>
      <c r="I304" s="46"/>
      <c r="J304" s="46"/>
      <c r="K304" s="46"/>
      <c r="L304" s="46"/>
      <c r="M304" s="46"/>
      <c r="N304" s="46"/>
      <c r="O304" s="46"/>
      <c r="P304" s="46"/>
      <c r="Q304" s="46"/>
      <c r="R304" s="46"/>
      <c r="S304" s="46"/>
      <c r="T304" s="46"/>
      <c r="U304" s="46"/>
      <c r="V304" s="46"/>
      <c r="W304" s="46"/>
      <c r="X304" s="46"/>
      <c r="Y304" s="46"/>
      <c r="Z304" s="46"/>
    </row>
    <row r="305">
      <c r="A305" s="50"/>
      <c r="B305" s="46"/>
      <c r="C305" s="70"/>
      <c r="D305" s="46"/>
      <c r="E305" s="50"/>
      <c r="F305" s="50"/>
      <c r="G305" s="50"/>
      <c r="H305" s="46"/>
      <c r="I305" s="46"/>
      <c r="J305" s="46"/>
      <c r="K305" s="46"/>
      <c r="L305" s="46"/>
      <c r="M305" s="46"/>
      <c r="N305" s="46"/>
      <c r="O305" s="46"/>
      <c r="P305" s="46"/>
      <c r="Q305" s="46"/>
      <c r="R305" s="46"/>
      <c r="S305" s="46"/>
      <c r="T305" s="46"/>
      <c r="U305" s="46"/>
      <c r="V305" s="46"/>
      <c r="W305" s="46"/>
      <c r="X305" s="46"/>
      <c r="Y305" s="46"/>
      <c r="Z305" s="46"/>
    </row>
    <row r="306">
      <c r="A306" s="50"/>
      <c r="B306" s="46"/>
      <c r="C306" s="70"/>
      <c r="D306" s="46"/>
      <c r="E306" s="50"/>
      <c r="F306" s="50"/>
      <c r="G306" s="50"/>
      <c r="H306" s="46"/>
      <c r="I306" s="46"/>
      <c r="J306" s="46"/>
      <c r="K306" s="46"/>
      <c r="L306" s="46"/>
      <c r="M306" s="46"/>
      <c r="N306" s="46"/>
      <c r="O306" s="46"/>
      <c r="P306" s="46"/>
      <c r="Q306" s="46"/>
      <c r="R306" s="46"/>
      <c r="S306" s="46"/>
      <c r="T306" s="46"/>
      <c r="U306" s="46"/>
      <c r="V306" s="46"/>
      <c r="W306" s="46"/>
      <c r="X306" s="46"/>
      <c r="Y306" s="46"/>
      <c r="Z306" s="46"/>
    </row>
    <row r="307">
      <c r="A307" s="50"/>
      <c r="B307" s="46"/>
      <c r="C307" s="70"/>
      <c r="D307" s="46"/>
      <c r="E307" s="50"/>
      <c r="F307" s="50"/>
      <c r="G307" s="50"/>
      <c r="H307" s="46"/>
      <c r="I307" s="46"/>
      <c r="J307" s="46"/>
      <c r="K307" s="46"/>
      <c r="L307" s="46"/>
      <c r="M307" s="46"/>
      <c r="N307" s="46"/>
      <c r="O307" s="46"/>
      <c r="P307" s="46"/>
      <c r="Q307" s="46"/>
      <c r="R307" s="46"/>
      <c r="S307" s="46"/>
      <c r="T307" s="46"/>
      <c r="U307" s="46"/>
      <c r="V307" s="46"/>
      <c r="W307" s="46"/>
      <c r="X307" s="46"/>
      <c r="Y307" s="46"/>
      <c r="Z307" s="46"/>
    </row>
    <row r="308">
      <c r="A308" s="50"/>
      <c r="B308" s="46"/>
      <c r="C308" s="70"/>
      <c r="D308" s="46"/>
      <c r="E308" s="50"/>
      <c r="F308" s="50"/>
      <c r="G308" s="50"/>
      <c r="H308" s="46"/>
      <c r="I308" s="46"/>
      <c r="J308" s="46"/>
      <c r="K308" s="46"/>
      <c r="L308" s="46"/>
      <c r="M308" s="46"/>
      <c r="N308" s="46"/>
      <c r="O308" s="46"/>
      <c r="P308" s="46"/>
      <c r="Q308" s="46"/>
      <c r="R308" s="46"/>
      <c r="S308" s="46"/>
      <c r="T308" s="46"/>
      <c r="U308" s="46"/>
      <c r="V308" s="46"/>
      <c r="W308" s="46"/>
      <c r="X308" s="46"/>
      <c r="Y308" s="46"/>
      <c r="Z308" s="46"/>
    </row>
    <row r="309">
      <c r="A309" s="50"/>
      <c r="B309" s="46"/>
      <c r="C309" s="70"/>
      <c r="D309" s="46"/>
      <c r="E309" s="50"/>
      <c r="F309" s="50"/>
      <c r="G309" s="50"/>
      <c r="H309" s="46"/>
      <c r="I309" s="46"/>
      <c r="J309" s="46"/>
      <c r="K309" s="46"/>
      <c r="L309" s="46"/>
      <c r="M309" s="46"/>
      <c r="N309" s="46"/>
      <c r="O309" s="46"/>
      <c r="P309" s="46"/>
      <c r="Q309" s="46"/>
      <c r="R309" s="46"/>
      <c r="S309" s="46"/>
      <c r="T309" s="46"/>
      <c r="U309" s="46"/>
      <c r="V309" s="46"/>
      <c r="W309" s="46"/>
      <c r="X309" s="46"/>
      <c r="Y309" s="46"/>
      <c r="Z309" s="46"/>
    </row>
    <row r="310">
      <c r="A310" s="50"/>
      <c r="B310" s="46"/>
      <c r="C310" s="70"/>
      <c r="D310" s="46"/>
      <c r="E310" s="50"/>
      <c r="F310" s="50"/>
      <c r="G310" s="50"/>
      <c r="H310" s="46"/>
      <c r="I310" s="46"/>
      <c r="J310" s="46"/>
      <c r="K310" s="46"/>
      <c r="L310" s="46"/>
      <c r="M310" s="46"/>
      <c r="N310" s="46"/>
      <c r="O310" s="46"/>
      <c r="P310" s="46"/>
      <c r="Q310" s="46"/>
      <c r="R310" s="46"/>
      <c r="S310" s="46"/>
      <c r="T310" s="46"/>
      <c r="U310" s="46"/>
      <c r="V310" s="46"/>
      <c r="W310" s="46"/>
      <c r="X310" s="46"/>
      <c r="Y310" s="46"/>
      <c r="Z310" s="46"/>
    </row>
    <row r="311">
      <c r="A311" s="50"/>
      <c r="B311" s="46"/>
      <c r="C311" s="70"/>
      <c r="D311" s="46"/>
      <c r="E311" s="50"/>
      <c r="F311" s="50"/>
      <c r="G311" s="50"/>
      <c r="H311" s="46"/>
      <c r="I311" s="46"/>
      <c r="J311" s="46"/>
      <c r="K311" s="46"/>
      <c r="L311" s="46"/>
      <c r="M311" s="46"/>
      <c r="N311" s="46"/>
      <c r="O311" s="46"/>
      <c r="P311" s="46"/>
      <c r="Q311" s="46"/>
      <c r="R311" s="46"/>
      <c r="S311" s="46"/>
      <c r="T311" s="46"/>
      <c r="U311" s="46"/>
      <c r="V311" s="46"/>
      <c r="W311" s="46"/>
      <c r="X311" s="46"/>
      <c r="Y311" s="46"/>
      <c r="Z311" s="46"/>
    </row>
    <row r="312">
      <c r="A312" s="50"/>
      <c r="B312" s="46"/>
      <c r="C312" s="70"/>
      <c r="D312" s="46"/>
      <c r="E312" s="50"/>
      <c r="F312" s="50"/>
      <c r="G312" s="50"/>
      <c r="H312" s="46"/>
      <c r="I312" s="46"/>
      <c r="J312" s="46"/>
      <c r="K312" s="46"/>
      <c r="L312" s="46"/>
      <c r="M312" s="46"/>
      <c r="N312" s="46"/>
      <c r="O312" s="46"/>
      <c r="P312" s="46"/>
      <c r="Q312" s="46"/>
      <c r="R312" s="46"/>
      <c r="S312" s="46"/>
      <c r="T312" s="46"/>
      <c r="U312" s="46"/>
      <c r="V312" s="46"/>
      <c r="W312" s="46"/>
      <c r="X312" s="46"/>
      <c r="Y312" s="46"/>
      <c r="Z312" s="46"/>
    </row>
    <row r="313">
      <c r="A313" s="50"/>
      <c r="B313" s="46"/>
      <c r="C313" s="70"/>
      <c r="D313" s="46"/>
      <c r="E313" s="50"/>
      <c r="F313" s="50"/>
      <c r="G313" s="50"/>
      <c r="H313" s="46"/>
      <c r="I313" s="46"/>
      <c r="J313" s="46"/>
      <c r="K313" s="46"/>
      <c r="L313" s="46"/>
      <c r="M313" s="46"/>
      <c r="N313" s="46"/>
      <c r="O313" s="46"/>
      <c r="P313" s="46"/>
      <c r="Q313" s="46"/>
      <c r="R313" s="46"/>
      <c r="S313" s="46"/>
      <c r="T313" s="46"/>
      <c r="U313" s="46"/>
      <c r="V313" s="46"/>
      <c r="W313" s="46"/>
      <c r="X313" s="46"/>
      <c r="Y313" s="46"/>
      <c r="Z313" s="46"/>
    </row>
    <row r="314">
      <c r="A314" s="50"/>
      <c r="B314" s="46"/>
      <c r="C314" s="70"/>
      <c r="D314" s="46"/>
      <c r="E314" s="50"/>
      <c r="F314" s="50"/>
      <c r="G314" s="50"/>
      <c r="H314" s="46"/>
      <c r="I314" s="46"/>
      <c r="J314" s="46"/>
      <c r="K314" s="46"/>
      <c r="L314" s="46"/>
      <c r="M314" s="46"/>
      <c r="N314" s="46"/>
      <c r="O314" s="46"/>
      <c r="P314" s="46"/>
      <c r="Q314" s="46"/>
      <c r="R314" s="46"/>
      <c r="S314" s="46"/>
      <c r="T314" s="46"/>
      <c r="U314" s="46"/>
      <c r="V314" s="46"/>
      <c r="W314" s="46"/>
      <c r="X314" s="46"/>
      <c r="Y314" s="46"/>
      <c r="Z314" s="46"/>
    </row>
    <row r="315">
      <c r="A315" s="50"/>
      <c r="B315" s="46"/>
      <c r="C315" s="70"/>
      <c r="D315" s="46"/>
      <c r="E315" s="50"/>
      <c r="F315" s="50"/>
      <c r="G315" s="50"/>
      <c r="H315" s="46"/>
      <c r="I315" s="46"/>
      <c r="J315" s="46"/>
      <c r="K315" s="46"/>
      <c r="L315" s="46"/>
      <c r="M315" s="46"/>
      <c r="N315" s="46"/>
      <c r="O315" s="46"/>
      <c r="P315" s="46"/>
      <c r="Q315" s="46"/>
      <c r="R315" s="46"/>
      <c r="S315" s="46"/>
      <c r="T315" s="46"/>
      <c r="U315" s="46"/>
      <c r="V315" s="46"/>
      <c r="W315" s="46"/>
      <c r="X315" s="46"/>
      <c r="Y315" s="46"/>
      <c r="Z315" s="46"/>
    </row>
    <row r="316">
      <c r="A316" s="50"/>
      <c r="B316" s="46"/>
      <c r="C316" s="70"/>
      <c r="D316" s="46"/>
      <c r="E316" s="50"/>
      <c r="F316" s="50"/>
      <c r="G316" s="50"/>
      <c r="H316" s="46"/>
      <c r="I316" s="46"/>
      <c r="J316" s="46"/>
      <c r="K316" s="46"/>
      <c r="L316" s="46"/>
      <c r="M316" s="46"/>
      <c r="N316" s="46"/>
      <c r="O316" s="46"/>
      <c r="P316" s="46"/>
      <c r="Q316" s="46"/>
      <c r="R316" s="46"/>
      <c r="S316" s="46"/>
      <c r="T316" s="46"/>
      <c r="U316" s="46"/>
      <c r="V316" s="46"/>
      <c r="W316" s="46"/>
      <c r="X316" s="46"/>
      <c r="Y316" s="46"/>
      <c r="Z316" s="46"/>
    </row>
    <row r="317">
      <c r="A317" s="50"/>
      <c r="B317" s="46"/>
      <c r="C317" s="70"/>
      <c r="D317" s="46"/>
      <c r="E317" s="50"/>
      <c r="F317" s="50"/>
      <c r="G317" s="50"/>
      <c r="H317" s="46"/>
      <c r="I317" s="46"/>
      <c r="J317" s="46"/>
      <c r="K317" s="46"/>
      <c r="L317" s="46"/>
      <c r="M317" s="46"/>
      <c r="N317" s="46"/>
      <c r="O317" s="46"/>
      <c r="P317" s="46"/>
      <c r="Q317" s="46"/>
      <c r="R317" s="46"/>
      <c r="S317" s="46"/>
      <c r="T317" s="46"/>
      <c r="U317" s="46"/>
      <c r="V317" s="46"/>
      <c r="W317" s="46"/>
      <c r="X317" s="46"/>
      <c r="Y317" s="46"/>
      <c r="Z317" s="46"/>
    </row>
    <row r="318">
      <c r="A318" s="50"/>
      <c r="B318" s="46"/>
      <c r="C318" s="70"/>
      <c r="D318" s="46"/>
      <c r="E318" s="50"/>
      <c r="F318" s="50"/>
      <c r="G318" s="50"/>
      <c r="H318" s="46"/>
      <c r="I318" s="46"/>
      <c r="J318" s="46"/>
      <c r="K318" s="46"/>
      <c r="L318" s="46"/>
      <c r="M318" s="46"/>
      <c r="N318" s="46"/>
      <c r="O318" s="46"/>
      <c r="P318" s="46"/>
      <c r="Q318" s="46"/>
      <c r="R318" s="46"/>
      <c r="S318" s="46"/>
      <c r="T318" s="46"/>
      <c r="U318" s="46"/>
      <c r="V318" s="46"/>
      <c r="W318" s="46"/>
      <c r="X318" s="46"/>
      <c r="Y318" s="46"/>
      <c r="Z318" s="46"/>
    </row>
    <row r="319">
      <c r="A319" s="50"/>
      <c r="B319" s="46"/>
      <c r="C319" s="70"/>
      <c r="D319" s="46"/>
      <c r="E319" s="50"/>
      <c r="F319" s="50"/>
      <c r="G319" s="50"/>
      <c r="H319" s="46"/>
      <c r="I319" s="46"/>
      <c r="J319" s="46"/>
      <c r="K319" s="46"/>
      <c r="L319" s="46"/>
      <c r="M319" s="46"/>
      <c r="N319" s="46"/>
      <c r="O319" s="46"/>
      <c r="P319" s="46"/>
      <c r="Q319" s="46"/>
      <c r="R319" s="46"/>
      <c r="S319" s="46"/>
      <c r="T319" s="46"/>
      <c r="U319" s="46"/>
      <c r="V319" s="46"/>
      <c r="W319" s="46"/>
      <c r="X319" s="46"/>
      <c r="Y319" s="46"/>
      <c r="Z319" s="46"/>
    </row>
    <row r="320">
      <c r="A320" s="50"/>
      <c r="B320" s="46"/>
      <c r="C320" s="70"/>
      <c r="D320" s="46"/>
      <c r="E320" s="50"/>
      <c r="F320" s="50"/>
      <c r="G320" s="50"/>
      <c r="H320" s="46"/>
      <c r="I320" s="46"/>
      <c r="J320" s="46"/>
      <c r="K320" s="46"/>
      <c r="L320" s="46"/>
      <c r="M320" s="46"/>
      <c r="N320" s="46"/>
      <c r="O320" s="46"/>
      <c r="P320" s="46"/>
      <c r="Q320" s="46"/>
      <c r="R320" s="46"/>
      <c r="S320" s="46"/>
      <c r="T320" s="46"/>
      <c r="U320" s="46"/>
      <c r="V320" s="46"/>
      <c r="W320" s="46"/>
      <c r="X320" s="46"/>
      <c r="Y320" s="46"/>
      <c r="Z320" s="46"/>
    </row>
    <row r="321">
      <c r="A321" s="50"/>
      <c r="B321" s="46"/>
      <c r="C321" s="70"/>
      <c r="D321" s="46"/>
      <c r="E321" s="50"/>
      <c r="F321" s="50"/>
      <c r="G321" s="50"/>
      <c r="H321" s="46"/>
      <c r="I321" s="46"/>
      <c r="J321" s="46"/>
      <c r="K321" s="46"/>
      <c r="L321" s="46"/>
      <c r="M321" s="46"/>
      <c r="N321" s="46"/>
      <c r="O321" s="46"/>
      <c r="P321" s="46"/>
      <c r="Q321" s="46"/>
      <c r="R321" s="46"/>
      <c r="S321" s="46"/>
      <c r="T321" s="46"/>
      <c r="U321" s="46"/>
      <c r="V321" s="46"/>
      <c r="W321" s="46"/>
      <c r="X321" s="46"/>
      <c r="Y321" s="46"/>
      <c r="Z321" s="46"/>
    </row>
    <row r="322">
      <c r="A322" s="50"/>
      <c r="B322" s="46"/>
      <c r="C322" s="70"/>
      <c r="D322" s="46"/>
      <c r="E322" s="50"/>
      <c r="F322" s="50"/>
      <c r="G322" s="50"/>
      <c r="H322" s="46"/>
      <c r="I322" s="46"/>
      <c r="J322" s="46"/>
      <c r="K322" s="46"/>
      <c r="L322" s="46"/>
      <c r="M322" s="46"/>
      <c r="N322" s="46"/>
      <c r="O322" s="46"/>
      <c r="P322" s="46"/>
      <c r="Q322" s="46"/>
      <c r="R322" s="46"/>
      <c r="S322" s="46"/>
      <c r="T322" s="46"/>
      <c r="U322" s="46"/>
      <c r="V322" s="46"/>
      <c r="W322" s="46"/>
      <c r="X322" s="46"/>
      <c r="Y322" s="46"/>
      <c r="Z322" s="46"/>
    </row>
    <row r="323">
      <c r="A323" s="50"/>
      <c r="B323" s="46"/>
      <c r="C323" s="70"/>
      <c r="D323" s="46"/>
      <c r="E323" s="50"/>
      <c r="F323" s="50"/>
      <c r="G323" s="50"/>
      <c r="H323" s="46"/>
      <c r="I323" s="46"/>
      <c r="J323" s="46"/>
      <c r="K323" s="46"/>
      <c r="L323" s="46"/>
      <c r="M323" s="46"/>
      <c r="N323" s="46"/>
      <c r="O323" s="46"/>
      <c r="P323" s="46"/>
      <c r="Q323" s="46"/>
      <c r="R323" s="46"/>
      <c r="S323" s="46"/>
      <c r="T323" s="46"/>
      <c r="U323" s="46"/>
      <c r="V323" s="46"/>
      <c r="W323" s="46"/>
      <c r="X323" s="46"/>
      <c r="Y323" s="46"/>
      <c r="Z323" s="46"/>
    </row>
    <row r="324">
      <c r="A324" s="50"/>
      <c r="B324" s="46"/>
      <c r="C324" s="70"/>
      <c r="D324" s="46"/>
      <c r="E324" s="50"/>
      <c r="F324" s="50"/>
      <c r="G324" s="50"/>
      <c r="H324" s="46"/>
      <c r="I324" s="46"/>
      <c r="J324" s="46"/>
      <c r="K324" s="46"/>
      <c r="L324" s="46"/>
      <c r="M324" s="46"/>
      <c r="N324" s="46"/>
      <c r="O324" s="46"/>
      <c r="P324" s="46"/>
      <c r="Q324" s="46"/>
      <c r="R324" s="46"/>
      <c r="S324" s="46"/>
      <c r="T324" s="46"/>
      <c r="U324" s="46"/>
      <c r="V324" s="46"/>
      <c r="W324" s="46"/>
      <c r="X324" s="46"/>
      <c r="Y324" s="46"/>
      <c r="Z324" s="46"/>
    </row>
    <row r="325">
      <c r="A325" s="50"/>
      <c r="B325" s="46"/>
      <c r="C325" s="70"/>
      <c r="D325" s="46"/>
      <c r="E325" s="50"/>
      <c r="F325" s="50"/>
      <c r="G325" s="50"/>
      <c r="H325" s="46"/>
      <c r="I325" s="46"/>
      <c r="J325" s="46"/>
      <c r="K325" s="46"/>
      <c r="L325" s="46"/>
      <c r="M325" s="46"/>
      <c r="N325" s="46"/>
      <c r="O325" s="46"/>
      <c r="P325" s="46"/>
      <c r="Q325" s="46"/>
      <c r="R325" s="46"/>
      <c r="S325" s="46"/>
      <c r="T325" s="46"/>
      <c r="U325" s="46"/>
      <c r="V325" s="46"/>
      <c r="W325" s="46"/>
      <c r="X325" s="46"/>
      <c r="Y325" s="46"/>
      <c r="Z325" s="46"/>
    </row>
    <row r="326">
      <c r="A326" s="50"/>
      <c r="B326" s="46"/>
      <c r="C326" s="70"/>
      <c r="D326" s="46"/>
      <c r="E326" s="50"/>
      <c r="F326" s="50"/>
      <c r="G326" s="50"/>
      <c r="H326" s="46"/>
      <c r="I326" s="46"/>
      <c r="J326" s="46"/>
      <c r="K326" s="46"/>
      <c r="L326" s="46"/>
      <c r="M326" s="46"/>
      <c r="N326" s="46"/>
      <c r="O326" s="46"/>
      <c r="P326" s="46"/>
      <c r="Q326" s="46"/>
      <c r="R326" s="46"/>
      <c r="S326" s="46"/>
      <c r="T326" s="46"/>
      <c r="U326" s="46"/>
      <c r="V326" s="46"/>
      <c r="W326" s="46"/>
      <c r="X326" s="46"/>
      <c r="Y326" s="46"/>
      <c r="Z326" s="46"/>
    </row>
    <row r="327">
      <c r="A327" s="50"/>
      <c r="B327" s="46"/>
      <c r="C327" s="70"/>
      <c r="D327" s="46"/>
      <c r="E327" s="50"/>
      <c r="F327" s="50"/>
      <c r="G327" s="50"/>
      <c r="H327" s="46"/>
      <c r="I327" s="46"/>
      <c r="J327" s="46"/>
      <c r="K327" s="46"/>
      <c r="L327" s="46"/>
      <c r="M327" s="46"/>
      <c r="N327" s="46"/>
      <c r="O327" s="46"/>
      <c r="P327" s="46"/>
      <c r="Q327" s="46"/>
      <c r="R327" s="46"/>
      <c r="S327" s="46"/>
      <c r="T327" s="46"/>
      <c r="U327" s="46"/>
      <c r="V327" s="46"/>
      <c r="W327" s="46"/>
      <c r="X327" s="46"/>
      <c r="Y327" s="46"/>
      <c r="Z327" s="46"/>
    </row>
    <row r="328">
      <c r="A328" s="50"/>
      <c r="B328" s="46"/>
      <c r="C328" s="70"/>
      <c r="D328" s="46"/>
      <c r="E328" s="50"/>
      <c r="F328" s="50"/>
      <c r="G328" s="50"/>
      <c r="H328" s="46"/>
      <c r="I328" s="46"/>
      <c r="J328" s="46"/>
      <c r="K328" s="46"/>
      <c r="L328" s="46"/>
      <c r="M328" s="46"/>
      <c r="N328" s="46"/>
      <c r="O328" s="46"/>
      <c r="P328" s="46"/>
      <c r="Q328" s="46"/>
      <c r="R328" s="46"/>
      <c r="S328" s="46"/>
      <c r="T328" s="46"/>
      <c r="U328" s="46"/>
      <c r="V328" s="46"/>
      <c r="W328" s="46"/>
      <c r="X328" s="46"/>
      <c r="Y328" s="46"/>
      <c r="Z328" s="46"/>
    </row>
    <row r="329">
      <c r="A329" s="50"/>
      <c r="B329" s="46"/>
      <c r="C329" s="70"/>
      <c r="D329" s="46"/>
      <c r="E329" s="50"/>
      <c r="F329" s="50"/>
      <c r="G329" s="50"/>
      <c r="H329" s="46"/>
      <c r="I329" s="46"/>
      <c r="J329" s="46"/>
      <c r="K329" s="46"/>
      <c r="L329" s="46"/>
      <c r="M329" s="46"/>
      <c r="N329" s="46"/>
      <c r="O329" s="46"/>
      <c r="P329" s="46"/>
      <c r="Q329" s="46"/>
      <c r="R329" s="46"/>
      <c r="S329" s="46"/>
      <c r="T329" s="46"/>
      <c r="U329" s="46"/>
      <c r="V329" s="46"/>
      <c r="W329" s="46"/>
      <c r="X329" s="46"/>
      <c r="Y329" s="46"/>
      <c r="Z329" s="46"/>
    </row>
    <row r="330">
      <c r="A330" s="50"/>
      <c r="B330" s="46"/>
      <c r="C330" s="70"/>
      <c r="D330" s="46"/>
      <c r="E330" s="50"/>
      <c r="F330" s="50"/>
      <c r="G330" s="50"/>
      <c r="H330" s="46"/>
      <c r="I330" s="46"/>
      <c r="J330" s="46"/>
      <c r="K330" s="46"/>
      <c r="L330" s="46"/>
      <c r="M330" s="46"/>
      <c r="N330" s="46"/>
      <c r="O330" s="46"/>
      <c r="P330" s="46"/>
      <c r="Q330" s="46"/>
      <c r="R330" s="46"/>
      <c r="S330" s="46"/>
      <c r="T330" s="46"/>
      <c r="U330" s="46"/>
      <c r="V330" s="46"/>
      <c r="W330" s="46"/>
      <c r="X330" s="46"/>
      <c r="Y330" s="46"/>
      <c r="Z330" s="46"/>
    </row>
    <row r="331">
      <c r="A331" s="50"/>
      <c r="B331" s="46"/>
      <c r="C331" s="70"/>
      <c r="D331" s="46"/>
      <c r="E331" s="50"/>
      <c r="F331" s="50"/>
      <c r="G331" s="50"/>
      <c r="H331" s="46"/>
      <c r="I331" s="46"/>
      <c r="J331" s="46"/>
      <c r="K331" s="46"/>
      <c r="L331" s="46"/>
      <c r="M331" s="46"/>
      <c r="N331" s="46"/>
      <c r="O331" s="46"/>
      <c r="P331" s="46"/>
      <c r="Q331" s="46"/>
      <c r="R331" s="46"/>
      <c r="S331" s="46"/>
      <c r="T331" s="46"/>
      <c r="U331" s="46"/>
      <c r="V331" s="46"/>
      <c r="W331" s="46"/>
      <c r="X331" s="46"/>
      <c r="Y331" s="46"/>
      <c r="Z331" s="46"/>
    </row>
    <row r="332">
      <c r="A332" s="50"/>
      <c r="B332" s="46"/>
      <c r="C332" s="70"/>
      <c r="D332" s="46"/>
      <c r="E332" s="50"/>
      <c r="F332" s="50"/>
      <c r="G332" s="50"/>
      <c r="H332" s="46"/>
      <c r="I332" s="46"/>
      <c r="J332" s="46"/>
      <c r="K332" s="46"/>
      <c r="L332" s="46"/>
      <c r="M332" s="46"/>
      <c r="N332" s="46"/>
      <c r="O332" s="46"/>
      <c r="P332" s="46"/>
      <c r="Q332" s="46"/>
      <c r="R332" s="46"/>
      <c r="S332" s="46"/>
      <c r="T332" s="46"/>
      <c r="U332" s="46"/>
      <c r="V332" s="46"/>
      <c r="W332" s="46"/>
      <c r="X332" s="46"/>
      <c r="Y332" s="46"/>
      <c r="Z332" s="46"/>
    </row>
    <row r="333">
      <c r="A333" s="50"/>
      <c r="B333" s="46"/>
      <c r="C333" s="70"/>
      <c r="D333" s="46"/>
      <c r="E333" s="50"/>
      <c r="F333" s="50"/>
      <c r="G333" s="50"/>
      <c r="H333" s="46"/>
      <c r="I333" s="46"/>
      <c r="J333" s="46"/>
      <c r="K333" s="46"/>
      <c r="L333" s="46"/>
      <c r="M333" s="46"/>
      <c r="N333" s="46"/>
      <c r="O333" s="46"/>
      <c r="P333" s="46"/>
      <c r="Q333" s="46"/>
      <c r="R333" s="46"/>
      <c r="S333" s="46"/>
      <c r="T333" s="46"/>
      <c r="U333" s="46"/>
      <c r="V333" s="46"/>
      <c r="W333" s="46"/>
      <c r="X333" s="46"/>
      <c r="Y333" s="46"/>
      <c r="Z333" s="46"/>
    </row>
    <row r="334">
      <c r="A334" s="50"/>
      <c r="B334" s="46"/>
      <c r="C334" s="70"/>
      <c r="D334" s="46"/>
      <c r="E334" s="50"/>
      <c r="F334" s="50"/>
      <c r="G334" s="50"/>
      <c r="H334" s="46"/>
      <c r="I334" s="46"/>
      <c r="J334" s="46"/>
      <c r="K334" s="46"/>
      <c r="L334" s="46"/>
      <c r="M334" s="46"/>
      <c r="N334" s="46"/>
      <c r="O334" s="46"/>
      <c r="P334" s="46"/>
      <c r="Q334" s="46"/>
      <c r="R334" s="46"/>
      <c r="S334" s="46"/>
      <c r="T334" s="46"/>
      <c r="U334" s="46"/>
      <c r="V334" s="46"/>
      <c r="W334" s="46"/>
      <c r="X334" s="46"/>
      <c r="Y334" s="46"/>
      <c r="Z334" s="46"/>
    </row>
    <row r="335">
      <c r="A335" s="50"/>
      <c r="B335" s="46"/>
      <c r="C335" s="70"/>
      <c r="D335" s="46"/>
      <c r="E335" s="50"/>
      <c r="F335" s="50"/>
      <c r="G335" s="50"/>
      <c r="H335" s="46"/>
      <c r="I335" s="46"/>
      <c r="J335" s="46"/>
      <c r="K335" s="46"/>
      <c r="L335" s="46"/>
      <c r="M335" s="46"/>
      <c r="N335" s="46"/>
      <c r="O335" s="46"/>
      <c r="P335" s="46"/>
      <c r="Q335" s="46"/>
      <c r="R335" s="46"/>
      <c r="S335" s="46"/>
      <c r="T335" s="46"/>
      <c r="U335" s="46"/>
      <c r="V335" s="46"/>
      <c r="W335" s="46"/>
      <c r="X335" s="46"/>
      <c r="Y335" s="46"/>
      <c r="Z335" s="46"/>
    </row>
    <row r="336">
      <c r="A336" s="50"/>
      <c r="B336" s="46"/>
      <c r="C336" s="70"/>
      <c r="D336" s="46"/>
      <c r="E336" s="50"/>
      <c r="F336" s="50"/>
      <c r="G336" s="50"/>
      <c r="H336" s="46"/>
      <c r="I336" s="46"/>
      <c r="J336" s="46"/>
      <c r="K336" s="46"/>
      <c r="L336" s="46"/>
      <c r="M336" s="46"/>
      <c r="N336" s="46"/>
      <c r="O336" s="46"/>
      <c r="P336" s="46"/>
      <c r="Q336" s="46"/>
      <c r="R336" s="46"/>
      <c r="S336" s="46"/>
      <c r="T336" s="46"/>
      <c r="U336" s="46"/>
      <c r="V336" s="46"/>
      <c r="W336" s="46"/>
      <c r="X336" s="46"/>
      <c r="Y336" s="46"/>
      <c r="Z336" s="46"/>
    </row>
    <row r="337">
      <c r="A337" s="50"/>
      <c r="B337" s="46"/>
      <c r="C337" s="70"/>
      <c r="D337" s="46"/>
      <c r="E337" s="50"/>
      <c r="F337" s="50"/>
      <c r="G337" s="50"/>
      <c r="H337" s="46"/>
      <c r="I337" s="46"/>
      <c r="J337" s="46"/>
      <c r="K337" s="46"/>
      <c r="L337" s="46"/>
      <c r="M337" s="46"/>
      <c r="N337" s="46"/>
      <c r="O337" s="46"/>
      <c r="P337" s="46"/>
      <c r="Q337" s="46"/>
      <c r="R337" s="46"/>
      <c r="S337" s="46"/>
      <c r="T337" s="46"/>
      <c r="U337" s="46"/>
      <c r="V337" s="46"/>
      <c r="W337" s="46"/>
      <c r="X337" s="46"/>
      <c r="Y337" s="46"/>
      <c r="Z337" s="46"/>
    </row>
    <row r="338">
      <c r="A338" s="50"/>
      <c r="B338" s="46"/>
      <c r="C338" s="70"/>
      <c r="D338" s="46"/>
      <c r="E338" s="50"/>
      <c r="F338" s="50"/>
      <c r="G338" s="50"/>
      <c r="H338" s="46"/>
      <c r="I338" s="46"/>
      <c r="J338" s="46"/>
      <c r="K338" s="46"/>
      <c r="L338" s="46"/>
      <c r="M338" s="46"/>
      <c r="N338" s="46"/>
      <c r="O338" s="46"/>
      <c r="P338" s="46"/>
      <c r="Q338" s="46"/>
      <c r="R338" s="46"/>
      <c r="S338" s="46"/>
      <c r="T338" s="46"/>
      <c r="U338" s="46"/>
      <c r="V338" s="46"/>
      <c r="W338" s="46"/>
      <c r="X338" s="46"/>
      <c r="Y338" s="46"/>
      <c r="Z338" s="46"/>
    </row>
    <row r="339">
      <c r="A339" s="50"/>
      <c r="B339" s="46"/>
      <c r="C339" s="70"/>
      <c r="D339" s="46"/>
      <c r="E339" s="50"/>
      <c r="F339" s="50"/>
      <c r="G339" s="50"/>
      <c r="H339" s="46"/>
      <c r="I339" s="46"/>
      <c r="J339" s="46"/>
      <c r="K339" s="46"/>
      <c r="L339" s="46"/>
      <c r="M339" s="46"/>
      <c r="N339" s="46"/>
      <c r="O339" s="46"/>
      <c r="P339" s="46"/>
      <c r="Q339" s="46"/>
      <c r="R339" s="46"/>
      <c r="S339" s="46"/>
      <c r="T339" s="46"/>
      <c r="U339" s="46"/>
      <c r="V339" s="46"/>
      <c r="W339" s="46"/>
      <c r="X339" s="46"/>
      <c r="Y339" s="46"/>
      <c r="Z339" s="46"/>
    </row>
    <row r="340">
      <c r="A340" s="50"/>
      <c r="B340" s="46"/>
      <c r="C340" s="70"/>
      <c r="D340" s="46"/>
      <c r="E340" s="50"/>
      <c r="F340" s="50"/>
      <c r="G340" s="50"/>
      <c r="H340" s="46"/>
      <c r="I340" s="46"/>
      <c r="J340" s="46"/>
      <c r="K340" s="46"/>
      <c r="L340" s="46"/>
      <c r="M340" s="46"/>
      <c r="N340" s="46"/>
      <c r="O340" s="46"/>
      <c r="P340" s="46"/>
      <c r="Q340" s="46"/>
      <c r="R340" s="46"/>
      <c r="S340" s="46"/>
      <c r="T340" s="46"/>
      <c r="U340" s="46"/>
      <c r="V340" s="46"/>
      <c r="W340" s="46"/>
      <c r="X340" s="46"/>
      <c r="Y340" s="46"/>
      <c r="Z340" s="46"/>
    </row>
    <row r="341">
      <c r="A341" s="50"/>
      <c r="B341" s="46"/>
      <c r="C341" s="70"/>
      <c r="D341" s="46"/>
      <c r="E341" s="50"/>
      <c r="F341" s="50"/>
      <c r="G341" s="50"/>
      <c r="H341" s="46"/>
      <c r="I341" s="46"/>
      <c r="J341" s="46"/>
      <c r="K341" s="46"/>
      <c r="L341" s="46"/>
      <c r="M341" s="46"/>
      <c r="N341" s="46"/>
      <c r="O341" s="46"/>
      <c r="P341" s="46"/>
      <c r="Q341" s="46"/>
      <c r="R341" s="46"/>
      <c r="S341" s="46"/>
      <c r="T341" s="46"/>
      <c r="U341" s="46"/>
      <c r="V341" s="46"/>
      <c r="W341" s="46"/>
      <c r="X341" s="46"/>
      <c r="Y341" s="46"/>
      <c r="Z341" s="46"/>
    </row>
    <row r="342">
      <c r="A342" s="50"/>
      <c r="B342" s="46"/>
      <c r="C342" s="70"/>
      <c r="D342" s="46"/>
      <c r="E342" s="50"/>
      <c r="F342" s="50"/>
      <c r="G342" s="50"/>
      <c r="H342" s="46"/>
      <c r="I342" s="46"/>
      <c r="J342" s="46"/>
      <c r="K342" s="46"/>
      <c r="L342" s="46"/>
      <c r="M342" s="46"/>
      <c r="N342" s="46"/>
      <c r="O342" s="46"/>
      <c r="P342" s="46"/>
      <c r="Q342" s="46"/>
      <c r="R342" s="46"/>
      <c r="S342" s="46"/>
      <c r="T342" s="46"/>
      <c r="U342" s="46"/>
      <c r="V342" s="46"/>
      <c r="W342" s="46"/>
      <c r="X342" s="46"/>
      <c r="Y342" s="46"/>
      <c r="Z342" s="46"/>
    </row>
    <row r="343">
      <c r="A343" s="50"/>
      <c r="B343" s="46"/>
      <c r="C343" s="70"/>
      <c r="D343" s="46"/>
      <c r="E343" s="50"/>
      <c r="F343" s="50"/>
      <c r="G343" s="50"/>
      <c r="H343" s="46"/>
      <c r="I343" s="46"/>
      <c r="J343" s="46"/>
      <c r="K343" s="46"/>
      <c r="L343" s="46"/>
      <c r="M343" s="46"/>
      <c r="N343" s="46"/>
      <c r="O343" s="46"/>
      <c r="P343" s="46"/>
      <c r="Q343" s="46"/>
      <c r="R343" s="46"/>
      <c r="S343" s="46"/>
      <c r="T343" s="46"/>
      <c r="U343" s="46"/>
      <c r="V343" s="46"/>
      <c r="W343" s="46"/>
      <c r="X343" s="46"/>
      <c r="Y343" s="46"/>
      <c r="Z343" s="46"/>
    </row>
    <row r="344">
      <c r="A344" s="50"/>
      <c r="B344" s="46"/>
      <c r="C344" s="70"/>
      <c r="D344" s="46"/>
      <c r="E344" s="50"/>
      <c r="F344" s="50"/>
      <c r="G344" s="50"/>
      <c r="H344" s="46"/>
      <c r="I344" s="46"/>
      <c r="J344" s="46"/>
      <c r="K344" s="46"/>
      <c r="L344" s="46"/>
      <c r="M344" s="46"/>
      <c r="N344" s="46"/>
      <c r="O344" s="46"/>
      <c r="P344" s="46"/>
      <c r="Q344" s="46"/>
      <c r="R344" s="46"/>
      <c r="S344" s="46"/>
      <c r="T344" s="46"/>
      <c r="U344" s="46"/>
      <c r="V344" s="46"/>
      <c r="W344" s="46"/>
      <c r="X344" s="46"/>
      <c r="Y344" s="46"/>
      <c r="Z344" s="46"/>
    </row>
    <row r="345">
      <c r="A345" s="50"/>
      <c r="B345" s="46"/>
      <c r="C345" s="70"/>
      <c r="D345" s="46"/>
      <c r="E345" s="50"/>
      <c r="F345" s="50"/>
      <c r="G345" s="50"/>
      <c r="H345" s="46"/>
      <c r="I345" s="46"/>
      <c r="J345" s="46"/>
      <c r="K345" s="46"/>
      <c r="L345" s="46"/>
      <c r="M345" s="46"/>
      <c r="N345" s="46"/>
      <c r="O345" s="46"/>
      <c r="P345" s="46"/>
      <c r="Q345" s="46"/>
      <c r="R345" s="46"/>
      <c r="S345" s="46"/>
      <c r="T345" s="46"/>
      <c r="U345" s="46"/>
      <c r="V345" s="46"/>
      <c r="W345" s="46"/>
      <c r="X345" s="46"/>
      <c r="Y345" s="46"/>
      <c r="Z345" s="46"/>
    </row>
    <row r="346">
      <c r="A346" s="50"/>
      <c r="B346" s="46"/>
      <c r="C346" s="70"/>
      <c r="D346" s="46"/>
      <c r="E346" s="50"/>
      <c r="F346" s="50"/>
      <c r="G346" s="50"/>
      <c r="H346" s="46"/>
      <c r="I346" s="46"/>
      <c r="J346" s="46"/>
      <c r="K346" s="46"/>
      <c r="L346" s="46"/>
      <c r="M346" s="46"/>
      <c r="N346" s="46"/>
      <c r="O346" s="46"/>
      <c r="P346" s="46"/>
      <c r="Q346" s="46"/>
      <c r="R346" s="46"/>
      <c r="S346" s="46"/>
      <c r="T346" s="46"/>
      <c r="U346" s="46"/>
      <c r="V346" s="46"/>
      <c r="W346" s="46"/>
      <c r="X346" s="46"/>
      <c r="Y346" s="46"/>
      <c r="Z346" s="46"/>
    </row>
    <row r="347">
      <c r="A347" s="50"/>
      <c r="B347" s="46"/>
      <c r="C347" s="70"/>
      <c r="D347" s="46"/>
      <c r="E347" s="50"/>
      <c r="F347" s="50"/>
      <c r="G347" s="50"/>
      <c r="H347" s="46"/>
      <c r="I347" s="46"/>
      <c r="J347" s="46"/>
      <c r="K347" s="46"/>
      <c r="L347" s="46"/>
      <c r="M347" s="46"/>
      <c r="N347" s="46"/>
      <c r="O347" s="46"/>
      <c r="P347" s="46"/>
      <c r="Q347" s="46"/>
      <c r="R347" s="46"/>
      <c r="S347" s="46"/>
      <c r="T347" s="46"/>
      <c r="U347" s="46"/>
      <c r="V347" s="46"/>
      <c r="W347" s="46"/>
      <c r="X347" s="46"/>
      <c r="Y347" s="46"/>
      <c r="Z347" s="46"/>
    </row>
    <row r="348">
      <c r="A348" s="50"/>
      <c r="B348" s="46"/>
      <c r="C348" s="70"/>
      <c r="D348" s="46"/>
      <c r="E348" s="50"/>
      <c r="F348" s="50"/>
      <c r="G348" s="50"/>
      <c r="H348" s="46"/>
      <c r="I348" s="46"/>
      <c r="J348" s="46"/>
      <c r="K348" s="46"/>
      <c r="L348" s="46"/>
      <c r="M348" s="46"/>
      <c r="N348" s="46"/>
      <c r="O348" s="46"/>
      <c r="P348" s="46"/>
      <c r="Q348" s="46"/>
      <c r="R348" s="46"/>
      <c r="S348" s="46"/>
      <c r="T348" s="46"/>
      <c r="U348" s="46"/>
      <c r="V348" s="46"/>
      <c r="W348" s="46"/>
      <c r="X348" s="46"/>
      <c r="Y348" s="46"/>
      <c r="Z348" s="46"/>
    </row>
    <row r="349">
      <c r="A349" s="50"/>
      <c r="B349" s="46"/>
      <c r="C349" s="70"/>
      <c r="D349" s="46"/>
      <c r="E349" s="50"/>
      <c r="F349" s="50"/>
      <c r="G349" s="50"/>
      <c r="H349" s="46"/>
      <c r="I349" s="46"/>
      <c r="J349" s="46"/>
      <c r="K349" s="46"/>
      <c r="L349" s="46"/>
      <c r="M349" s="46"/>
      <c r="N349" s="46"/>
      <c r="O349" s="46"/>
      <c r="P349" s="46"/>
      <c r="Q349" s="46"/>
      <c r="R349" s="46"/>
      <c r="S349" s="46"/>
      <c r="T349" s="46"/>
      <c r="U349" s="46"/>
      <c r="V349" s="46"/>
      <c r="W349" s="46"/>
      <c r="X349" s="46"/>
      <c r="Y349" s="46"/>
      <c r="Z349" s="46"/>
    </row>
    <row r="350">
      <c r="A350" s="50"/>
      <c r="B350" s="46"/>
      <c r="C350" s="70"/>
      <c r="D350" s="46"/>
      <c r="E350" s="50"/>
      <c r="F350" s="50"/>
      <c r="G350" s="50"/>
      <c r="H350" s="46"/>
      <c r="I350" s="46"/>
      <c r="J350" s="46"/>
      <c r="K350" s="46"/>
      <c r="L350" s="46"/>
      <c r="M350" s="46"/>
      <c r="N350" s="46"/>
      <c r="O350" s="46"/>
      <c r="P350" s="46"/>
      <c r="Q350" s="46"/>
      <c r="R350" s="46"/>
      <c r="S350" s="46"/>
      <c r="T350" s="46"/>
      <c r="U350" s="46"/>
      <c r="V350" s="46"/>
      <c r="W350" s="46"/>
      <c r="X350" s="46"/>
      <c r="Y350" s="46"/>
      <c r="Z350" s="46"/>
    </row>
    <row r="351">
      <c r="A351" s="50"/>
      <c r="B351" s="46"/>
      <c r="C351" s="70"/>
      <c r="D351" s="46"/>
      <c r="E351" s="50"/>
      <c r="F351" s="50"/>
      <c r="G351" s="50"/>
      <c r="H351" s="46"/>
      <c r="I351" s="46"/>
      <c r="J351" s="46"/>
      <c r="K351" s="46"/>
      <c r="L351" s="46"/>
      <c r="M351" s="46"/>
      <c r="N351" s="46"/>
      <c r="O351" s="46"/>
      <c r="P351" s="46"/>
      <c r="Q351" s="46"/>
      <c r="R351" s="46"/>
      <c r="S351" s="46"/>
      <c r="T351" s="46"/>
      <c r="U351" s="46"/>
      <c r="V351" s="46"/>
      <c r="W351" s="46"/>
      <c r="X351" s="46"/>
      <c r="Y351" s="46"/>
      <c r="Z351" s="46"/>
    </row>
    <row r="352">
      <c r="A352" s="50"/>
      <c r="B352" s="46"/>
      <c r="C352" s="70"/>
      <c r="D352" s="46"/>
      <c r="E352" s="50"/>
      <c r="F352" s="50"/>
      <c r="G352" s="50"/>
      <c r="H352" s="46"/>
      <c r="I352" s="46"/>
      <c r="J352" s="46"/>
      <c r="K352" s="46"/>
      <c r="L352" s="46"/>
      <c r="M352" s="46"/>
      <c r="N352" s="46"/>
      <c r="O352" s="46"/>
      <c r="P352" s="46"/>
      <c r="Q352" s="46"/>
      <c r="R352" s="46"/>
      <c r="S352" s="46"/>
      <c r="T352" s="46"/>
      <c r="U352" s="46"/>
      <c r="V352" s="46"/>
      <c r="W352" s="46"/>
      <c r="X352" s="46"/>
      <c r="Y352" s="46"/>
      <c r="Z352" s="46"/>
    </row>
    <row r="353">
      <c r="A353" s="50"/>
      <c r="B353" s="46"/>
      <c r="C353" s="70"/>
      <c r="D353" s="46"/>
      <c r="E353" s="50"/>
      <c r="F353" s="50"/>
      <c r="G353" s="50"/>
      <c r="H353" s="46"/>
      <c r="I353" s="46"/>
      <c r="J353" s="46"/>
      <c r="K353" s="46"/>
      <c r="L353" s="46"/>
      <c r="M353" s="46"/>
      <c r="N353" s="46"/>
      <c r="O353" s="46"/>
      <c r="P353" s="46"/>
      <c r="Q353" s="46"/>
      <c r="R353" s="46"/>
      <c r="S353" s="46"/>
      <c r="T353" s="46"/>
      <c r="U353" s="46"/>
      <c r="V353" s="46"/>
      <c r="W353" s="46"/>
      <c r="X353" s="46"/>
      <c r="Y353" s="46"/>
      <c r="Z353" s="46"/>
    </row>
    <row r="354">
      <c r="A354" s="50"/>
      <c r="B354" s="46"/>
      <c r="C354" s="70"/>
      <c r="D354" s="46"/>
      <c r="E354" s="50"/>
      <c r="F354" s="50"/>
      <c r="G354" s="50"/>
      <c r="H354" s="46"/>
      <c r="I354" s="46"/>
      <c r="J354" s="46"/>
      <c r="K354" s="46"/>
      <c r="L354" s="46"/>
      <c r="M354" s="46"/>
      <c r="N354" s="46"/>
      <c r="O354" s="46"/>
      <c r="P354" s="46"/>
      <c r="Q354" s="46"/>
      <c r="R354" s="46"/>
      <c r="S354" s="46"/>
      <c r="T354" s="46"/>
      <c r="U354" s="46"/>
      <c r="V354" s="46"/>
      <c r="W354" s="46"/>
      <c r="X354" s="46"/>
      <c r="Y354" s="46"/>
      <c r="Z354" s="46"/>
    </row>
    <row r="355">
      <c r="A355" s="50"/>
      <c r="B355" s="46"/>
      <c r="C355" s="70"/>
      <c r="D355" s="46"/>
      <c r="E355" s="50"/>
      <c r="F355" s="50"/>
      <c r="G355" s="50"/>
      <c r="H355" s="46"/>
      <c r="I355" s="46"/>
      <c r="J355" s="46"/>
      <c r="K355" s="46"/>
      <c r="L355" s="46"/>
      <c r="M355" s="46"/>
      <c r="N355" s="46"/>
      <c r="O355" s="46"/>
      <c r="P355" s="46"/>
      <c r="Q355" s="46"/>
      <c r="R355" s="46"/>
      <c r="S355" s="46"/>
      <c r="T355" s="46"/>
      <c r="U355" s="46"/>
      <c r="V355" s="46"/>
      <c r="W355" s="46"/>
      <c r="X355" s="46"/>
      <c r="Y355" s="46"/>
      <c r="Z355" s="46"/>
    </row>
    <row r="356">
      <c r="A356" s="50"/>
      <c r="B356" s="46"/>
      <c r="C356" s="70"/>
      <c r="D356" s="46"/>
      <c r="E356" s="50"/>
      <c r="F356" s="50"/>
      <c r="G356" s="50"/>
      <c r="H356" s="46"/>
      <c r="I356" s="46"/>
      <c r="J356" s="46"/>
      <c r="K356" s="46"/>
      <c r="L356" s="46"/>
      <c r="M356" s="46"/>
      <c r="N356" s="46"/>
      <c r="O356" s="46"/>
      <c r="P356" s="46"/>
      <c r="Q356" s="46"/>
      <c r="R356" s="46"/>
      <c r="S356" s="46"/>
      <c r="T356" s="46"/>
      <c r="U356" s="46"/>
      <c r="V356" s="46"/>
      <c r="W356" s="46"/>
      <c r="X356" s="46"/>
      <c r="Y356" s="46"/>
      <c r="Z356" s="46"/>
    </row>
    <row r="357">
      <c r="A357" s="50"/>
      <c r="B357" s="46"/>
      <c r="C357" s="70"/>
      <c r="D357" s="46"/>
      <c r="E357" s="50"/>
      <c r="F357" s="50"/>
      <c r="G357" s="50"/>
      <c r="H357" s="46"/>
      <c r="I357" s="46"/>
      <c r="J357" s="46"/>
      <c r="K357" s="46"/>
      <c r="L357" s="46"/>
      <c r="M357" s="46"/>
      <c r="N357" s="46"/>
      <c r="O357" s="46"/>
      <c r="P357" s="46"/>
      <c r="Q357" s="46"/>
      <c r="R357" s="46"/>
      <c r="S357" s="46"/>
      <c r="T357" s="46"/>
      <c r="U357" s="46"/>
      <c r="V357" s="46"/>
      <c r="W357" s="46"/>
      <c r="X357" s="46"/>
      <c r="Y357" s="46"/>
      <c r="Z357" s="46"/>
    </row>
    <row r="358">
      <c r="A358" s="50"/>
      <c r="B358" s="46"/>
      <c r="C358" s="70"/>
      <c r="D358" s="46"/>
      <c r="E358" s="50"/>
      <c r="F358" s="50"/>
      <c r="G358" s="50"/>
      <c r="H358" s="46"/>
      <c r="I358" s="46"/>
      <c r="J358" s="46"/>
      <c r="K358" s="46"/>
      <c r="L358" s="46"/>
      <c r="M358" s="46"/>
      <c r="N358" s="46"/>
      <c r="O358" s="46"/>
      <c r="P358" s="46"/>
      <c r="Q358" s="46"/>
      <c r="R358" s="46"/>
      <c r="S358" s="46"/>
      <c r="T358" s="46"/>
      <c r="U358" s="46"/>
      <c r="V358" s="46"/>
      <c r="W358" s="46"/>
      <c r="X358" s="46"/>
      <c r="Y358" s="46"/>
      <c r="Z358" s="46"/>
    </row>
    <row r="359">
      <c r="A359" s="50"/>
      <c r="B359" s="46"/>
      <c r="C359" s="70"/>
      <c r="D359" s="46"/>
      <c r="E359" s="50"/>
      <c r="F359" s="50"/>
      <c r="G359" s="50"/>
      <c r="H359" s="46"/>
      <c r="I359" s="46"/>
      <c r="J359" s="46"/>
      <c r="K359" s="46"/>
      <c r="L359" s="46"/>
      <c r="M359" s="46"/>
      <c r="N359" s="46"/>
      <c r="O359" s="46"/>
      <c r="P359" s="46"/>
      <c r="Q359" s="46"/>
      <c r="R359" s="46"/>
      <c r="S359" s="46"/>
      <c r="T359" s="46"/>
      <c r="U359" s="46"/>
      <c r="V359" s="46"/>
      <c r="W359" s="46"/>
      <c r="X359" s="46"/>
      <c r="Y359" s="46"/>
      <c r="Z359" s="46"/>
    </row>
    <row r="360">
      <c r="A360" s="50"/>
      <c r="B360" s="46"/>
      <c r="C360" s="70"/>
      <c r="D360" s="46"/>
      <c r="E360" s="50"/>
      <c r="F360" s="50"/>
      <c r="G360" s="50"/>
      <c r="H360" s="46"/>
      <c r="I360" s="46"/>
      <c r="J360" s="46"/>
      <c r="K360" s="46"/>
      <c r="L360" s="46"/>
      <c r="M360" s="46"/>
      <c r="N360" s="46"/>
      <c r="O360" s="46"/>
      <c r="P360" s="46"/>
      <c r="Q360" s="46"/>
      <c r="R360" s="46"/>
      <c r="S360" s="46"/>
      <c r="T360" s="46"/>
      <c r="U360" s="46"/>
      <c r="V360" s="46"/>
      <c r="W360" s="46"/>
      <c r="X360" s="46"/>
      <c r="Y360" s="46"/>
      <c r="Z360" s="46"/>
    </row>
    <row r="361">
      <c r="A361" s="50"/>
      <c r="B361" s="46"/>
      <c r="C361" s="70"/>
      <c r="D361" s="46"/>
      <c r="E361" s="50"/>
      <c r="F361" s="50"/>
      <c r="G361" s="50"/>
      <c r="H361" s="46"/>
      <c r="I361" s="46"/>
      <c r="J361" s="46"/>
      <c r="K361" s="46"/>
      <c r="L361" s="46"/>
      <c r="M361" s="46"/>
      <c r="N361" s="46"/>
      <c r="O361" s="46"/>
      <c r="P361" s="46"/>
      <c r="Q361" s="46"/>
      <c r="R361" s="46"/>
      <c r="S361" s="46"/>
      <c r="T361" s="46"/>
      <c r="U361" s="46"/>
      <c r="V361" s="46"/>
      <c r="W361" s="46"/>
      <c r="X361" s="46"/>
      <c r="Y361" s="46"/>
      <c r="Z361" s="46"/>
    </row>
    <row r="362">
      <c r="A362" s="50"/>
      <c r="B362" s="46"/>
      <c r="C362" s="70"/>
      <c r="D362" s="46"/>
      <c r="E362" s="50"/>
      <c r="F362" s="50"/>
      <c r="G362" s="50"/>
      <c r="H362" s="46"/>
      <c r="I362" s="46"/>
      <c r="J362" s="46"/>
      <c r="K362" s="46"/>
      <c r="L362" s="46"/>
      <c r="M362" s="46"/>
      <c r="N362" s="46"/>
      <c r="O362" s="46"/>
      <c r="P362" s="46"/>
      <c r="Q362" s="46"/>
      <c r="R362" s="46"/>
      <c r="S362" s="46"/>
      <c r="T362" s="46"/>
      <c r="U362" s="46"/>
      <c r="V362" s="46"/>
      <c r="W362" s="46"/>
      <c r="X362" s="46"/>
      <c r="Y362" s="46"/>
      <c r="Z362" s="46"/>
    </row>
    <row r="363">
      <c r="A363" s="50"/>
      <c r="B363" s="46"/>
      <c r="C363" s="70"/>
      <c r="D363" s="46"/>
      <c r="E363" s="50"/>
      <c r="F363" s="50"/>
      <c r="G363" s="50"/>
      <c r="H363" s="46"/>
      <c r="I363" s="46"/>
      <c r="J363" s="46"/>
      <c r="K363" s="46"/>
      <c r="L363" s="46"/>
      <c r="M363" s="46"/>
      <c r="N363" s="46"/>
      <c r="O363" s="46"/>
      <c r="P363" s="46"/>
      <c r="Q363" s="46"/>
      <c r="R363" s="46"/>
      <c r="S363" s="46"/>
      <c r="T363" s="46"/>
      <c r="U363" s="46"/>
      <c r="V363" s="46"/>
      <c r="W363" s="46"/>
      <c r="X363" s="46"/>
      <c r="Y363" s="46"/>
      <c r="Z363" s="46"/>
    </row>
    <row r="364">
      <c r="A364" s="50"/>
      <c r="B364" s="46"/>
      <c r="C364" s="70"/>
      <c r="D364" s="46"/>
      <c r="E364" s="50"/>
      <c r="F364" s="50"/>
      <c r="G364" s="50"/>
      <c r="H364" s="46"/>
      <c r="I364" s="46"/>
      <c r="J364" s="46"/>
      <c r="K364" s="46"/>
      <c r="L364" s="46"/>
      <c r="M364" s="46"/>
      <c r="N364" s="46"/>
      <c r="O364" s="46"/>
      <c r="P364" s="46"/>
      <c r="Q364" s="46"/>
      <c r="R364" s="46"/>
      <c r="S364" s="46"/>
      <c r="T364" s="46"/>
      <c r="U364" s="46"/>
      <c r="V364" s="46"/>
      <c r="W364" s="46"/>
      <c r="X364" s="46"/>
      <c r="Y364" s="46"/>
      <c r="Z364" s="46"/>
    </row>
    <row r="365">
      <c r="A365" s="50"/>
      <c r="B365" s="46"/>
      <c r="C365" s="70"/>
      <c r="D365" s="46"/>
      <c r="E365" s="50"/>
      <c r="F365" s="50"/>
      <c r="G365" s="50"/>
      <c r="H365" s="46"/>
      <c r="I365" s="46"/>
      <c r="J365" s="46"/>
      <c r="K365" s="46"/>
      <c r="L365" s="46"/>
      <c r="M365" s="46"/>
      <c r="N365" s="46"/>
      <c r="O365" s="46"/>
      <c r="P365" s="46"/>
      <c r="Q365" s="46"/>
      <c r="R365" s="46"/>
      <c r="S365" s="46"/>
      <c r="T365" s="46"/>
      <c r="U365" s="46"/>
      <c r="V365" s="46"/>
      <c r="W365" s="46"/>
      <c r="X365" s="46"/>
      <c r="Y365" s="46"/>
      <c r="Z365" s="46"/>
    </row>
    <row r="366">
      <c r="A366" s="50"/>
      <c r="B366" s="46"/>
      <c r="C366" s="70"/>
      <c r="D366" s="46"/>
      <c r="E366" s="50"/>
      <c r="F366" s="50"/>
      <c r="G366" s="50"/>
      <c r="H366" s="46"/>
      <c r="I366" s="46"/>
      <c r="J366" s="46"/>
      <c r="K366" s="46"/>
      <c r="L366" s="46"/>
      <c r="M366" s="46"/>
      <c r="N366" s="46"/>
      <c r="O366" s="46"/>
      <c r="P366" s="46"/>
      <c r="Q366" s="46"/>
      <c r="R366" s="46"/>
      <c r="S366" s="46"/>
      <c r="T366" s="46"/>
      <c r="U366" s="46"/>
      <c r="V366" s="46"/>
      <c r="W366" s="46"/>
      <c r="X366" s="46"/>
      <c r="Y366" s="46"/>
      <c r="Z366" s="46"/>
    </row>
    <row r="367">
      <c r="A367" s="50"/>
      <c r="B367" s="46"/>
      <c r="C367" s="70"/>
      <c r="D367" s="46"/>
      <c r="E367" s="50"/>
      <c r="F367" s="50"/>
      <c r="G367" s="50"/>
      <c r="H367" s="46"/>
      <c r="I367" s="46"/>
      <c r="J367" s="46"/>
      <c r="K367" s="46"/>
      <c r="L367" s="46"/>
      <c r="M367" s="46"/>
      <c r="N367" s="46"/>
      <c r="O367" s="46"/>
      <c r="P367" s="46"/>
      <c r="Q367" s="46"/>
      <c r="R367" s="46"/>
      <c r="S367" s="46"/>
      <c r="T367" s="46"/>
      <c r="U367" s="46"/>
      <c r="V367" s="46"/>
      <c r="W367" s="46"/>
      <c r="X367" s="46"/>
      <c r="Y367" s="46"/>
      <c r="Z367" s="46"/>
    </row>
    <row r="368">
      <c r="A368" s="50"/>
      <c r="B368" s="46"/>
      <c r="C368" s="70"/>
      <c r="D368" s="46"/>
      <c r="E368" s="50"/>
      <c r="F368" s="50"/>
      <c r="G368" s="50"/>
      <c r="H368" s="46"/>
      <c r="I368" s="46"/>
      <c r="J368" s="46"/>
      <c r="K368" s="46"/>
      <c r="L368" s="46"/>
      <c r="M368" s="46"/>
      <c r="N368" s="46"/>
      <c r="O368" s="46"/>
      <c r="P368" s="46"/>
      <c r="Q368" s="46"/>
      <c r="R368" s="46"/>
      <c r="S368" s="46"/>
      <c r="T368" s="46"/>
      <c r="U368" s="46"/>
      <c r="V368" s="46"/>
      <c r="W368" s="46"/>
      <c r="X368" s="46"/>
      <c r="Y368" s="46"/>
      <c r="Z368" s="46"/>
    </row>
    <row r="369">
      <c r="A369" s="50"/>
      <c r="B369" s="46"/>
      <c r="C369" s="70"/>
      <c r="D369" s="46"/>
      <c r="E369" s="50"/>
      <c r="F369" s="50"/>
      <c r="G369" s="50"/>
      <c r="H369" s="46"/>
      <c r="I369" s="46"/>
      <c r="J369" s="46"/>
      <c r="K369" s="46"/>
      <c r="L369" s="46"/>
      <c r="M369" s="46"/>
      <c r="N369" s="46"/>
      <c r="O369" s="46"/>
      <c r="P369" s="46"/>
      <c r="Q369" s="46"/>
      <c r="R369" s="46"/>
      <c r="S369" s="46"/>
      <c r="T369" s="46"/>
      <c r="U369" s="46"/>
      <c r="V369" s="46"/>
      <c r="W369" s="46"/>
      <c r="X369" s="46"/>
      <c r="Y369" s="46"/>
      <c r="Z369" s="46"/>
    </row>
    <row r="370">
      <c r="A370" s="50"/>
      <c r="B370" s="46"/>
      <c r="C370" s="70"/>
      <c r="D370" s="46"/>
      <c r="E370" s="50"/>
      <c r="F370" s="50"/>
      <c r="G370" s="50"/>
      <c r="H370" s="46"/>
      <c r="I370" s="46"/>
      <c r="J370" s="46"/>
      <c r="K370" s="46"/>
      <c r="L370" s="46"/>
      <c r="M370" s="46"/>
      <c r="N370" s="46"/>
      <c r="O370" s="46"/>
      <c r="P370" s="46"/>
      <c r="Q370" s="46"/>
      <c r="R370" s="46"/>
      <c r="S370" s="46"/>
      <c r="T370" s="46"/>
      <c r="U370" s="46"/>
      <c r="V370" s="46"/>
      <c r="W370" s="46"/>
      <c r="X370" s="46"/>
      <c r="Y370" s="46"/>
      <c r="Z370" s="46"/>
    </row>
    <row r="371">
      <c r="A371" s="50"/>
      <c r="B371" s="46"/>
      <c r="C371" s="70"/>
      <c r="D371" s="46"/>
      <c r="E371" s="50"/>
      <c r="F371" s="50"/>
      <c r="G371" s="50"/>
      <c r="H371" s="46"/>
      <c r="I371" s="46"/>
      <c r="J371" s="46"/>
      <c r="K371" s="46"/>
      <c r="L371" s="46"/>
      <c r="M371" s="46"/>
      <c r="N371" s="46"/>
      <c r="O371" s="46"/>
      <c r="P371" s="46"/>
      <c r="Q371" s="46"/>
      <c r="R371" s="46"/>
      <c r="S371" s="46"/>
      <c r="T371" s="46"/>
      <c r="U371" s="46"/>
      <c r="V371" s="46"/>
      <c r="W371" s="46"/>
      <c r="X371" s="46"/>
      <c r="Y371" s="46"/>
      <c r="Z371" s="46"/>
    </row>
    <row r="372">
      <c r="A372" s="50"/>
      <c r="B372" s="46"/>
      <c r="C372" s="70"/>
      <c r="D372" s="46"/>
      <c r="E372" s="50"/>
      <c r="F372" s="50"/>
      <c r="G372" s="50"/>
      <c r="H372" s="46"/>
      <c r="I372" s="46"/>
      <c r="J372" s="46"/>
      <c r="K372" s="46"/>
      <c r="L372" s="46"/>
      <c r="M372" s="46"/>
      <c r="N372" s="46"/>
      <c r="O372" s="46"/>
      <c r="P372" s="46"/>
      <c r="Q372" s="46"/>
      <c r="R372" s="46"/>
      <c r="S372" s="46"/>
      <c r="T372" s="46"/>
      <c r="U372" s="46"/>
      <c r="V372" s="46"/>
      <c r="W372" s="46"/>
      <c r="X372" s="46"/>
      <c r="Y372" s="46"/>
      <c r="Z372" s="46"/>
    </row>
    <row r="373">
      <c r="A373" s="50"/>
      <c r="B373" s="46"/>
      <c r="C373" s="70"/>
      <c r="D373" s="46"/>
      <c r="E373" s="50"/>
      <c r="F373" s="50"/>
      <c r="G373" s="50"/>
      <c r="H373" s="46"/>
      <c r="I373" s="46"/>
      <c r="J373" s="46"/>
      <c r="K373" s="46"/>
      <c r="L373" s="46"/>
      <c r="M373" s="46"/>
      <c r="N373" s="46"/>
      <c r="O373" s="46"/>
      <c r="P373" s="46"/>
      <c r="Q373" s="46"/>
      <c r="R373" s="46"/>
      <c r="S373" s="46"/>
      <c r="T373" s="46"/>
      <c r="U373" s="46"/>
      <c r="V373" s="46"/>
      <c r="W373" s="46"/>
      <c r="X373" s="46"/>
      <c r="Y373" s="46"/>
      <c r="Z373" s="46"/>
    </row>
    <row r="374">
      <c r="A374" s="50"/>
      <c r="B374" s="46"/>
      <c r="C374" s="70"/>
      <c r="D374" s="46"/>
      <c r="E374" s="50"/>
      <c r="F374" s="50"/>
      <c r="G374" s="50"/>
      <c r="H374" s="46"/>
      <c r="I374" s="46"/>
      <c r="J374" s="46"/>
      <c r="K374" s="46"/>
      <c r="L374" s="46"/>
      <c r="M374" s="46"/>
      <c r="N374" s="46"/>
      <c r="O374" s="46"/>
      <c r="P374" s="46"/>
      <c r="Q374" s="46"/>
      <c r="R374" s="46"/>
      <c r="S374" s="46"/>
      <c r="T374" s="46"/>
      <c r="U374" s="46"/>
      <c r="V374" s="46"/>
      <c r="W374" s="46"/>
      <c r="X374" s="46"/>
      <c r="Y374" s="46"/>
      <c r="Z374" s="46"/>
    </row>
    <row r="375">
      <c r="A375" s="50"/>
      <c r="B375" s="46"/>
      <c r="C375" s="70"/>
      <c r="D375" s="46"/>
      <c r="E375" s="50"/>
      <c r="F375" s="50"/>
      <c r="G375" s="50"/>
      <c r="H375" s="46"/>
      <c r="I375" s="46"/>
      <c r="J375" s="46"/>
      <c r="K375" s="46"/>
      <c r="L375" s="46"/>
      <c r="M375" s="46"/>
      <c r="N375" s="46"/>
      <c r="O375" s="46"/>
      <c r="P375" s="46"/>
      <c r="Q375" s="46"/>
      <c r="R375" s="46"/>
      <c r="S375" s="46"/>
      <c r="T375" s="46"/>
      <c r="U375" s="46"/>
      <c r="V375" s="46"/>
      <c r="W375" s="46"/>
      <c r="X375" s="46"/>
      <c r="Y375" s="46"/>
      <c r="Z375" s="46"/>
    </row>
    <row r="376">
      <c r="A376" s="50"/>
      <c r="B376" s="46"/>
      <c r="C376" s="70"/>
      <c r="D376" s="46"/>
      <c r="E376" s="50"/>
      <c r="F376" s="50"/>
      <c r="G376" s="50"/>
      <c r="H376" s="46"/>
      <c r="I376" s="46"/>
      <c r="J376" s="46"/>
      <c r="K376" s="46"/>
      <c r="L376" s="46"/>
      <c r="M376" s="46"/>
      <c r="N376" s="46"/>
      <c r="O376" s="46"/>
      <c r="P376" s="46"/>
      <c r="Q376" s="46"/>
      <c r="R376" s="46"/>
      <c r="S376" s="46"/>
      <c r="T376" s="46"/>
      <c r="U376" s="46"/>
      <c r="V376" s="46"/>
      <c r="W376" s="46"/>
      <c r="X376" s="46"/>
      <c r="Y376" s="46"/>
      <c r="Z376" s="46"/>
    </row>
    <row r="377">
      <c r="A377" s="50"/>
      <c r="B377" s="46"/>
      <c r="C377" s="70"/>
      <c r="D377" s="46"/>
      <c r="E377" s="50"/>
      <c r="F377" s="50"/>
      <c r="G377" s="50"/>
      <c r="H377" s="46"/>
      <c r="I377" s="46"/>
      <c r="J377" s="46"/>
      <c r="K377" s="46"/>
      <c r="L377" s="46"/>
      <c r="M377" s="46"/>
      <c r="N377" s="46"/>
      <c r="O377" s="46"/>
      <c r="P377" s="46"/>
      <c r="Q377" s="46"/>
      <c r="R377" s="46"/>
      <c r="S377" s="46"/>
      <c r="T377" s="46"/>
      <c r="U377" s="46"/>
      <c r="V377" s="46"/>
      <c r="W377" s="46"/>
      <c r="X377" s="46"/>
      <c r="Y377" s="46"/>
      <c r="Z377" s="46"/>
    </row>
    <row r="378">
      <c r="A378" s="50"/>
      <c r="B378" s="46"/>
      <c r="C378" s="70"/>
      <c r="D378" s="46"/>
      <c r="E378" s="50"/>
      <c r="F378" s="50"/>
      <c r="G378" s="50"/>
      <c r="H378" s="46"/>
      <c r="I378" s="46"/>
      <c r="J378" s="46"/>
      <c r="K378" s="46"/>
      <c r="L378" s="46"/>
      <c r="M378" s="46"/>
      <c r="N378" s="46"/>
      <c r="O378" s="46"/>
      <c r="P378" s="46"/>
      <c r="Q378" s="46"/>
      <c r="R378" s="46"/>
      <c r="S378" s="46"/>
      <c r="T378" s="46"/>
      <c r="U378" s="46"/>
      <c r="V378" s="46"/>
      <c r="W378" s="46"/>
      <c r="X378" s="46"/>
      <c r="Y378" s="46"/>
      <c r="Z378" s="46"/>
    </row>
    <row r="379">
      <c r="A379" s="50"/>
      <c r="B379" s="46"/>
      <c r="C379" s="70"/>
      <c r="D379" s="46"/>
      <c r="E379" s="50"/>
      <c r="F379" s="50"/>
      <c r="G379" s="50"/>
      <c r="H379" s="46"/>
      <c r="I379" s="46"/>
      <c r="J379" s="46"/>
      <c r="K379" s="46"/>
      <c r="L379" s="46"/>
      <c r="M379" s="46"/>
      <c r="N379" s="46"/>
      <c r="O379" s="46"/>
      <c r="P379" s="46"/>
      <c r="Q379" s="46"/>
      <c r="R379" s="46"/>
      <c r="S379" s="46"/>
      <c r="T379" s="46"/>
      <c r="U379" s="46"/>
      <c r="V379" s="46"/>
      <c r="W379" s="46"/>
      <c r="X379" s="46"/>
      <c r="Y379" s="46"/>
      <c r="Z379" s="46"/>
    </row>
    <row r="380">
      <c r="A380" s="50"/>
      <c r="B380" s="46"/>
      <c r="C380" s="70"/>
      <c r="D380" s="46"/>
      <c r="E380" s="50"/>
      <c r="F380" s="50"/>
      <c r="G380" s="50"/>
      <c r="H380" s="46"/>
      <c r="I380" s="46"/>
      <c r="J380" s="46"/>
      <c r="K380" s="46"/>
      <c r="L380" s="46"/>
      <c r="M380" s="46"/>
      <c r="N380" s="46"/>
      <c r="O380" s="46"/>
      <c r="P380" s="46"/>
      <c r="Q380" s="46"/>
      <c r="R380" s="46"/>
      <c r="S380" s="46"/>
      <c r="T380" s="46"/>
      <c r="U380" s="46"/>
      <c r="V380" s="46"/>
      <c r="W380" s="46"/>
      <c r="X380" s="46"/>
      <c r="Y380" s="46"/>
      <c r="Z380" s="46"/>
    </row>
    <row r="381">
      <c r="A381" s="50"/>
      <c r="B381" s="46"/>
      <c r="C381" s="70"/>
      <c r="D381" s="46"/>
      <c r="E381" s="50"/>
      <c r="F381" s="50"/>
      <c r="G381" s="50"/>
      <c r="H381" s="46"/>
      <c r="I381" s="46"/>
      <c r="J381" s="46"/>
      <c r="K381" s="46"/>
      <c r="L381" s="46"/>
      <c r="M381" s="46"/>
      <c r="N381" s="46"/>
      <c r="O381" s="46"/>
      <c r="P381" s="46"/>
      <c r="Q381" s="46"/>
      <c r="R381" s="46"/>
      <c r="S381" s="46"/>
      <c r="T381" s="46"/>
      <c r="U381" s="46"/>
      <c r="V381" s="46"/>
      <c r="W381" s="46"/>
      <c r="X381" s="46"/>
      <c r="Y381" s="46"/>
      <c r="Z381" s="46"/>
    </row>
    <row r="382">
      <c r="A382" s="50"/>
      <c r="B382" s="46"/>
      <c r="C382" s="70"/>
      <c r="D382" s="46"/>
      <c r="E382" s="50"/>
      <c r="F382" s="50"/>
      <c r="G382" s="50"/>
      <c r="H382" s="46"/>
      <c r="I382" s="46"/>
      <c r="J382" s="46"/>
      <c r="K382" s="46"/>
      <c r="L382" s="46"/>
      <c r="M382" s="46"/>
      <c r="N382" s="46"/>
      <c r="O382" s="46"/>
      <c r="P382" s="46"/>
      <c r="Q382" s="46"/>
      <c r="R382" s="46"/>
      <c r="S382" s="46"/>
      <c r="T382" s="46"/>
      <c r="U382" s="46"/>
      <c r="V382" s="46"/>
      <c r="W382" s="46"/>
      <c r="X382" s="46"/>
      <c r="Y382" s="46"/>
      <c r="Z382" s="46"/>
    </row>
    <row r="383">
      <c r="A383" s="50"/>
      <c r="B383" s="46"/>
      <c r="C383" s="70"/>
      <c r="D383" s="46"/>
      <c r="E383" s="50"/>
      <c r="F383" s="50"/>
      <c r="G383" s="50"/>
      <c r="H383" s="46"/>
      <c r="I383" s="46"/>
      <c r="J383" s="46"/>
      <c r="K383" s="46"/>
      <c r="L383" s="46"/>
      <c r="M383" s="46"/>
      <c r="N383" s="46"/>
      <c r="O383" s="46"/>
      <c r="P383" s="46"/>
      <c r="Q383" s="46"/>
      <c r="R383" s="46"/>
      <c r="S383" s="46"/>
      <c r="T383" s="46"/>
      <c r="U383" s="46"/>
      <c r="V383" s="46"/>
      <c r="W383" s="46"/>
      <c r="X383" s="46"/>
      <c r="Y383" s="46"/>
      <c r="Z383" s="46"/>
    </row>
    <row r="384">
      <c r="A384" s="50"/>
      <c r="B384" s="46"/>
      <c r="C384" s="70"/>
      <c r="D384" s="46"/>
      <c r="E384" s="50"/>
      <c r="F384" s="50"/>
      <c r="G384" s="50"/>
      <c r="H384" s="46"/>
      <c r="I384" s="46"/>
      <c r="J384" s="46"/>
      <c r="K384" s="46"/>
      <c r="L384" s="46"/>
      <c r="M384" s="46"/>
      <c r="N384" s="46"/>
      <c r="O384" s="46"/>
      <c r="P384" s="46"/>
      <c r="Q384" s="46"/>
      <c r="R384" s="46"/>
      <c r="S384" s="46"/>
      <c r="T384" s="46"/>
      <c r="U384" s="46"/>
      <c r="V384" s="46"/>
      <c r="W384" s="46"/>
      <c r="X384" s="46"/>
      <c r="Y384" s="46"/>
      <c r="Z384" s="46"/>
    </row>
    <row r="385">
      <c r="A385" s="50"/>
      <c r="B385" s="46"/>
      <c r="C385" s="70"/>
      <c r="D385" s="46"/>
      <c r="E385" s="50"/>
      <c r="F385" s="50"/>
      <c r="G385" s="50"/>
      <c r="H385" s="46"/>
      <c r="I385" s="46"/>
      <c r="J385" s="46"/>
      <c r="K385" s="46"/>
      <c r="L385" s="46"/>
      <c r="M385" s="46"/>
      <c r="N385" s="46"/>
      <c r="O385" s="46"/>
      <c r="P385" s="46"/>
      <c r="Q385" s="46"/>
      <c r="R385" s="46"/>
      <c r="S385" s="46"/>
      <c r="T385" s="46"/>
      <c r="U385" s="46"/>
      <c r="V385" s="46"/>
      <c r="W385" s="46"/>
      <c r="X385" s="46"/>
      <c r="Y385" s="46"/>
      <c r="Z385" s="46"/>
    </row>
    <row r="386">
      <c r="A386" s="50"/>
      <c r="B386" s="46"/>
      <c r="C386" s="70"/>
      <c r="D386" s="46"/>
      <c r="E386" s="50"/>
      <c r="F386" s="50"/>
      <c r="G386" s="50"/>
      <c r="H386" s="46"/>
      <c r="I386" s="46"/>
      <c r="J386" s="46"/>
      <c r="K386" s="46"/>
      <c r="L386" s="46"/>
      <c r="M386" s="46"/>
      <c r="N386" s="46"/>
      <c r="O386" s="46"/>
      <c r="P386" s="46"/>
      <c r="Q386" s="46"/>
      <c r="R386" s="46"/>
      <c r="S386" s="46"/>
      <c r="T386" s="46"/>
      <c r="U386" s="46"/>
      <c r="V386" s="46"/>
      <c r="W386" s="46"/>
      <c r="X386" s="46"/>
      <c r="Y386" s="46"/>
      <c r="Z386" s="46"/>
    </row>
    <row r="387">
      <c r="A387" s="50"/>
      <c r="B387" s="46"/>
      <c r="C387" s="70"/>
      <c r="D387" s="46"/>
      <c r="E387" s="50"/>
      <c r="F387" s="50"/>
      <c r="G387" s="50"/>
      <c r="H387" s="46"/>
      <c r="I387" s="46"/>
      <c r="J387" s="46"/>
      <c r="K387" s="46"/>
      <c r="L387" s="46"/>
      <c r="M387" s="46"/>
      <c r="N387" s="46"/>
      <c r="O387" s="46"/>
      <c r="P387" s="46"/>
      <c r="Q387" s="46"/>
      <c r="R387" s="46"/>
      <c r="S387" s="46"/>
      <c r="T387" s="46"/>
      <c r="U387" s="46"/>
      <c r="V387" s="46"/>
      <c r="W387" s="46"/>
      <c r="X387" s="46"/>
      <c r="Y387" s="46"/>
      <c r="Z387" s="46"/>
    </row>
    <row r="388">
      <c r="A388" s="50"/>
      <c r="B388" s="46"/>
      <c r="C388" s="70"/>
      <c r="D388" s="46"/>
      <c r="E388" s="50"/>
      <c r="F388" s="50"/>
      <c r="G388" s="50"/>
      <c r="H388" s="46"/>
      <c r="I388" s="46"/>
      <c r="J388" s="46"/>
      <c r="K388" s="46"/>
      <c r="L388" s="46"/>
      <c r="M388" s="46"/>
      <c r="N388" s="46"/>
      <c r="O388" s="46"/>
      <c r="P388" s="46"/>
      <c r="Q388" s="46"/>
      <c r="R388" s="46"/>
      <c r="S388" s="46"/>
      <c r="T388" s="46"/>
      <c r="U388" s="46"/>
      <c r="V388" s="46"/>
      <c r="W388" s="46"/>
      <c r="X388" s="46"/>
      <c r="Y388" s="46"/>
      <c r="Z388" s="46"/>
    </row>
    <row r="389">
      <c r="A389" s="50"/>
      <c r="B389" s="46"/>
      <c r="C389" s="70"/>
      <c r="D389" s="46"/>
      <c r="E389" s="50"/>
      <c r="F389" s="50"/>
      <c r="G389" s="50"/>
      <c r="H389" s="46"/>
      <c r="I389" s="46"/>
      <c r="J389" s="46"/>
      <c r="K389" s="46"/>
      <c r="L389" s="46"/>
      <c r="M389" s="46"/>
      <c r="N389" s="46"/>
      <c r="O389" s="46"/>
      <c r="P389" s="46"/>
      <c r="Q389" s="46"/>
      <c r="R389" s="46"/>
      <c r="S389" s="46"/>
      <c r="T389" s="46"/>
      <c r="U389" s="46"/>
      <c r="V389" s="46"/>
      <c r="W389" s="46"/>
      <c r="X389" s="46"/>
      <c r="Y389" s="46"/>
      <c r="Z389" s="46"/>
    </row>
    <row r="390">
      <c r="A390" s="50"/>
      <c r="B390" s="46"/>
      <c r="C390" s="70"/>
      <c r="D390" s="46"/>
      <c r="E390" s="50"/>
      <c r="F390" s="50"/>
      <c r="G390" s="50"/>
      <c r="H390" s="46"/>
      <c r="I390" s="46"/>
      <c r="J390" s="46"/>
      <c r="K390" s="46"/>
      <c r="L390" s="46"/>
      <c r="M390" s="46"/>
      <c r="N390" s="46"/>
      <c r="O390" s="46"/>
      <c r="P390" s="46"/>
      <c r="Q390" s="46"/>
      <c r="R390" s="46"/>
      <c r="S390" s="46"/>
      <c r="T390" s="46"/>
      <c r="U390" s="46"/>
      <c r="V390" s="46"/>
      <c r="W390" s="46"/>
      <c r="X390" s="46"/>
      <c r="Y390" s="46"/>
      <c r="Z390" s="46"/>
    </row>
    <row r="391">
      <c r="A391" s="50"/>
      <c r="B391" s="46"/>
      <c r="C391" s="70"/>
      <c r="D391" s="46"/>
      <c r="E391" s="50"/>
      <c r="F391" s="50"/>
      <c r="G391" s="50"/>
      <c r="H391" s="46"/>
      <c r="I391" s="46"/>
      <c r="J391" s="46"/>
      <c r="K391" s="46"/>
      <c r="L391" s="46"/>
      <c r="M391" s="46"/>
      <c r="N391" s="46"/>
      <c r="O391" s="46"/>
      <c r="P391" s="46"/>
      <c r="Q391" s="46"/>
      <c r="R391" s="46"/>
      <c r="S391" s="46"/>
      <c r="T391" s="46"/>
      <c r="U391" s="46"/>
      <c r="V391" s="46"/>
      <c r="W391" s="46"/>
      <c r="X391" s="46"/>
      <c r="Y391" s="46"/>
      <c r="Z391" s="46"/>
    </row>
    <row r="392">
      <c r="A392" s="50"/>
      <c r="B392" s="46"/>
      <c r="C392" s="70"/>
      <c r="D392" s="46"/>
      <c r="E392" s="50"/>
      <c r="F392" s="50"/>
      <c r="G392" s="50"/>
      <c r="H392" s="46"/>
      <c r="I392" s="46"/>
      <c r="J392" s="46"/>
      <c r="K392" s="46"/>
      <c r="L392" s="46"/>
      <c r="M392" s="46"/>
      <c r="N392" s="46"/>
      <c r="O392" s="46"/>
      <c r="P392" s="46"/>
      <c r="Q392" s="46"/>
      <c r="R392" s="46"/>
      <c r="S392" s="46"/>
      <c r="T392" s="46"/>
      <c r="U392" s="46"/>
      <c r="V392" s="46"/>
      <c r="W392" s="46"/>
      <c r="X392" s="46"/>
      <c r="Y392" s="46"/>
      <c r="Z392" s="46"/>
    </row>
    <row r="393">
      <c r="A393" s="50"/>
      <c r="B393" s="46"/>
      <c r="C393" s="70"/>
      <c r="D393" s="46"/>
      <c r="E393" s="50"/>
      <c r="F393" s="50"/>
      <c r="G393" s="50"/>
      <c r="H393" s="46"/>
      <c r="I393" s="46"/>
      <c r="J393" s="46"/>
      <c r="K393" s="46"/>
      <c r="L393" s="46"/>
      <c r="M393" s="46"/>
      <c r="N393" s="46"/>
      <c r="O393" s="46"/>
      <c r="P393" s="46"/>
      <c r="Q393" s="46"/>
      <c r="R393" s="46"/>
      <c r="S393" s="46"/>
      <c r="T393" s="46"/>
      <c r="U393" s="46"/>
      <c r="V393" s="46"/>
      <c r="W393" s="46"/>
      <c r="X393" s="46"/>
      <c r="Y393" s="46"/>
      <c r="Z393" s="46"/>
    </row>
    <row r="394">
      <c r="A394" s="50"/>
      <c r="B394" s="46"/>
      <c r="C394" s="70"/>
      <c r="D394" s="46"/>
      <c r="E394" s="50"/>
      <c r="F394" s="50"/>
      <c r="G394" s="50"/>
      <c r="H394" s="46"/>
      <c r="I394" s="46"/>
      <c r="J394" s="46"/>
      <c r="K394" s="46"/>
      <c r="L394" s="46"/>
      <c r="M394" s="46"/>
      <c r="N394" s="46"/>
      <c r="O394" s="46"/>
      <c r="P394" s="46"/>
      <c r="Q394" s="46"/>
      <c r="R394" s="46"/>
      <c r="S394" s="46"/>
      <c r="T394" s="46"/>
      <c r="U394" s="46"/>
      <c r="V394" s="46"/>
      <c r="W394" s="46"/>
      <c r="X394" s="46"/>
      <c r="Y394" s="46"/>
      <c r="Z394" s="46"/>
    </row>
    <row r="395">
      <c r="A395" s="50"/>
      <c r="B395" s="46"/>
      <c r="C395" s="70"/>
      <c r="D395" s="46"/>
      <c r="E395" s="50"/>
      <c r="F395" s="50"/>
      <c r="G395" s="50"/>
      <c r="H395" s="46"/>
      <c r="I395" s="46"/>
      <c r="J395" s="46"/>
      <c r="K395" s="46"/>
      <c r="L395" s="46"/>
      <c r="M395" s="46"/>
      <c r="N395" s="46"/>
      <c r="O395" s="46"/>
      <c r="P395" s="46"/>
      <c r="Q395" s="46"/>
      <c r="R395" s="46"/>
      <c r="S395" s="46"/>
      <c r="T395" s="46"/>
      <c r="U395" s="46"/>
      <c r="V395" s="46"/>
      <c r="W395" s="46"/>
      <c r="X395" s="46"/>
      <c r="Y395" s="46"/>
      <c r="Z395" s="46"/>
    </row>
    <row r="396">
      <c r="A396" s="50"/>
      <c r="B396" s="46"/>
      <c r="C396" s="70"/>
      <c r="D396" s="46"/>
      <c r="E396" s="50"/>
      <c r="F396" s="50"/>
      <c r="G396" s="50"/>
      <c r="H396" s="46"/>
      <c r="I396" s="46"/>
      <c r="J396" s="46"/>
      <c r="K396" s="46"/>
      <c r="L396" s="46"/>
      <c r="M396" s="46"/>
      <c r="N396" s="46"/>
      <c r="O396" s="46"/>
      <c r="P396" s="46"/>
      <c r="Q396" s="46"/>
      <c r="R396" s="46"/>
      <c r="S396" s="46"/>
      <c r="T396" s="46"/>
      <c r="U396" s="46"/>
      <c r="V396" s="46"/>
      <c r="W396" s="46"/>
      <c r="X396" s="46"/>
      <c r="Y396" s="46"/>
      <c r="Z396" s="46"/>
    </row>
    <row r="397">
      <c r="A397" s="50"/>
      <c r="B397" s="46"/>
      <c r="C397" s="70"/>
      <c r="D397" s="46"/>
      <c r="E397" s="50"/>
      <c r="F397" s="50"/>
      <c r="G397" s="50"/>
      <c r="H397" s="46"/>
      <c r="I397" s="46"/>
      <c r="J397" s="46"/>
      <c r="K397" s="46"/>
      <c r="L397" s="46"/>
      <c r="M397" s="46"/>
      <c r="N397" s="46"/>
      <c r="O397" s="46"/>
      <c r="P397" s="46"/>
      <c r="Q397" s="46"/>
      <c r="R397" s="46"/>
      <c r="S397" s="46"/>
      <c r="T397" s="46"/>
      <c r="U397" s="46"/>
      <c r="V397" s="46"/>
      <c r="W397" s="46"/>
      <c r="X397" s="46"/>
      <c r="Y397" s="46"/>
      <c r="Z397" s="46"/>
    </row>
    <row r="398">
      <c r="A398" s="50"/>
      <c r="B398" s="46"/>
      <c r="C398" s="70"/>
      <c r="D398" s="46"/>
      <c r="E398" s="50"/>
      <c r="F398" s="50"/>
      <c r="G398" s="50"/>
      <c r="H398" s="46"/>
      <c r="I398" s="46"/>
      <c r="J398" s="46"/>
      <c r="K398" s="46"/>
      <c r="L398" s="46"/>
      <c r="M398" s="46"/>
      <c r="N398" s="46"/>
      <c r="O398" s="46"/>
      <c r="P398" s="46"/>
      <c r="Q398" s="46"/>
      <c r="R398" s="46"/>
      <c r="S398" s="46"/>
      <c r="T398" s="46"/>
      <c r="U398" s="46"/>
      <c r="V398" s="46"/>
      <c r="W398" s="46"/>
      <c r="X398" s="46"/>
      <c r="Y398" s="46"/>
      <c r="Z398" s="46"/>
    </row>
    <row r="399">
      <c r="A399" s="50"/>
      <c r="B399" s="46"/>
      <c r="C399" s="70"/>
      <c r="D399" s="46"/>
      <c r="E399" s="50"/>
      <c r="F399" s="50"/>
      <c r="G399" s="50"/>
      <c r="H399" s="46"/>
      <c r="I399" s="46"/>
      <c r="J399" s="46"/>
      <c r="K399" s="46"/>
      <c r="L399" s="46"/>
      <c r="M399" s="46"/>
      <c r="N399" s="46"/>
      <c r="O399" s="46"/>
      <c r="P399" s="46"/>
      <c r="Q399" s="46"/>
      <c r="R399" s="46"/>
      <c r="S399" s="46"/>
      <c r="T399" s="46"/>
      <c r="U399" s="46"/>
      <c r="V399" s="46"/>
      <c r="W399" s="46"/>
      <c r="X399" s="46"/>
      <c r="Y399" s="46"/>
      <c r="Z399" s="46"/>
    </row>
    <row r="400">
      <c r="A400" s="50"/>
      <c r="B400" s="46"/>
      <c r="C400" s="70"/>
      <c r="D400" s="46"/>
      <c r="E400" s="50"/>
      <c r="F400" s="50"/>
      <c r="G400" s="50"/>
      <c r="H400" s="46"/>
      <c r="I400" s="46"/>
      <c r="J400" s="46"/>
      <c r="K400" s="46"/>
      <c r="L400" s="46"/>
      <c r="M400" s="46"/>
      <c r="N400" s="46"/>
      <c r="O400" s="46"/>
      <c r="P400" s="46"/>
      <c r="Q400" s="46"/>
      <c r="R400" s="46"/>
      <c r="S400" s="46"/>
      <c r="T400" s="46"/>
      <c r="U400" s="46"/>
      <c r="V400" s="46"/>
      <c r="W400" s="46"/>
      <c r="X400" s="46"/>
      <c r="Y400" s="46"/>
      <c r="Z400" s="46"/>
    </row>
    <row r="401">
      <c r="A401" s="50"/>
      <c r="B401" s="46"/>
      <c r="C401" s="70"/>
      <c r="D401" s="46"/>
      <c r="E401" s="50"/>
      <c r="F401" s="50"/>
      <c r="G401" s="50"/>
      <c r="H401" s="46"/>
      <c r="I401" s="46"/>
      <c r="J401" s="46"/>
      <c r="K401" s="46"/>
      <c r="L401" s="46"/>
      <c r="M401" s="46"/>
      <c r="N401" s="46"/>
      <c r="O401" s="46"/>
      <c r="P401" s="46"/>
      <c r="Q401" s="46"/>
      <c r="R401" s="46"/>
      <c r="S401" s="46"/>
      <c r="T401" s="46"/>
      <c r="U401" s="46"/>
      <c r="V401" s="46"/>
      <c r="W401" s="46"/>
      <c r="X401" s="46"/>
      <c r="Y401" s="46"/>
      <c r="Z401" s="46"/>
    </row>
    <row r="402">
      <c r="A402" s="50"/>
      <c r="B402" s="46"/>
      <c r="C402" s="70"/>
      <c r="D402" s="46"/>
      <c r="E402" s="50"/>
      <c r="F402" s="50"/>
      <c r="G402" s="50"/>
      <c r="H402" s="46"/>
      <c r="I402" s="46"/>
      <c r="J402" s="46"/>
      <c r="K402" s="46"/>
      <c r="L402" s="46"/>
      <c r="M402" s="46"/>
      <c r="N402" s="46"/>
      <c r="O402" s="46"/>
      <c r="P402" s="46"/>
      <c r="Q402" s="46"/>
      <c r="R402" s="46"/>
      <c r="S402" s="46"/>
      <c r="T402" s="46"/>
      <c r="U402" s="46"/>
      <c r="V402" s="46"/>
      <c r="W402" s="46"/>
      <c r="X402" s="46"/>
      <c r="Y402" s="46"/>
      <c r="Z402" s="46"/>
    </row>
    <row r="403">
      <c r="A403" s="50"/>
      <c r="B403" s="46"/>
      <c r="C403" s="70"/>
      <c r="D403" s="46"/>
      <c r="E403" s="50"/>
      <c r="F403" s="50"/>
      <c r="G403" s="50"/>
      <c r="H403" s="46"/>
      <c r="I403" s="46"/>
      <c r="J403" s="46"/>
      <c r="K403" s="46"/>
      <c r="L403" s="46"/>
      <c r="M403" s="46"/>
      <c r="N403" s="46"/>
      <c r="O403" s="46"/>
      <c r="P403" s="46"/>
      <c r="Q403" s="46"/>
      <c r="R403" s="46"/>
      <c r="S403" s="46"/>
      <c r="T403" s="46"/>
      <c r="U403" s="46"/>
      <c r="V403" s="46"/>
      <c r="W403" s="46"/>
      <c r="X403" s="46"/>
      <c r="Y403" s="46"/>
      <c r="Z403" s="46"/>
    </row>
    <row r="404">
      <c r="A404" s="50"/>
      <c r="B404" s="46"/>
      <c r="C404" s="70"/>
      <c r="D404" s="46"/>
      <c r="E404" s="50"/>
      <c r="F404" s="50"/>
      <c r="G404" s="50"/>
      <c r="H404" s="46"/>
      <c r="I404" s="46"/>
      <c r="J404" s="46"/>
      <c r="K404" s="46"/>
      <c r="L404" s="46"/>
      <c r="M404" s="46"/>
      <c r="N404" s="46"/>
      <c r="O404" s="46"/>
      <c r="P404" s="46"/>
      <c r="Q404" s="46"/>
      <c r="R404" s="46"/>
      <c r="S404" s="46"/>
      <c r="T404" s="46"/>
      <c r="U404" s="46"/>
      <c r="V404" s="46"/>
      <c r="W404" s="46"/>
      <c r="X404" s="46"/>
      <c r="Y404" s="46"/>
      <c r="Z404" s="46"/>
    </row>
    <row r="405">
      <c r="A405" s="50"/>
      <c r="B405" s="46"/>
      <c r="C405" s="70"/>
      <c r="D405" s="46"/>
      <c r="E405" s="50"/>
      <c r="F405" s="50"/>
      <c r="G405" s="50"/>
      <c r="H405" s="46"/>
      <c r="I405" s="46"/>
      <c r="J405" s="46"/>
      <c r="K405" s="46"/>
      <c r="L405" s="46"/>
      <c r="M405" s="46"/>
      <c r="N405" s="46"/>
      <c r="O405" s="46"/>
      <c r="P405" s="46"/>
      <c r="Q405" s="46"/>
      <c r="R405" s="46"/>
      <c r="S405" s="46"/>
      <c r="T405" s="46"/>
      <c r="U405" s="46"/>
      <c r="V405" s="46"/>
      <c r="W405" s="46"/>
      <c r="X405" s="46"/>
      <c r="Y405" s="46"/>
      <c r="Z405" s="46"/>
    </row>
    <row r="406">
      <c r="A406" s="50"/>
      <c r="B406" s="46"/>
      <c r="C406" s="70"/>
      <c r="D406" s="46"/>
      <c r="E406" s="50"/>
      <c r="F406" s="50"/>
      <c r="G406" s="50"/>
      <c r="H406" s="46"/>
      <c r="I406" s="46"/>
      <c r="J406" s="46"/>
      <c r="K406" s="46"/>
      <c r="L406" s="46"/>
      <c r="M406" s="46"/>
      <c r="N406" s="46"/>
      <c r="O406" s="46"/>
      <c r="P406" s="46"/>
      <c r="Q406" s="46"/>
      <c r="R406" s="46"/>
      <c r="S406" s="46"/>
      <c r="T406" s="46"/>
      <c r="U406" s="46"/>
      <c r="V406" s="46"/>
      <c r="W406" s="46"/>
      <c r="X406" s="46"/>
      <c r="Y406" s="46"/>
      <c r="Z406" s="46"/>
    </row>
    <row r="407">
      <c r="A407" s="50"/>
      <c r="B407" s="46"/>
      <c r="C407" s="70"/>
      <c r="D407" s="46"/>
      <c r="E407" s="50"/>
      <c r="F407" s="50"/>
      <c r="G407" s="50"/>
      <c r="H407" s="46"/>
      <c r="I407" s="46"/>
      <c r="J407" s="46"/>
      <c r="K407" s="46"/>
      <c r="L407" s="46"/>
      <c r="M407" s="46"/>
      <c r="N407" s="46"/>
      <c r="O407" s="46"/>
      <c r="P407" s="46"/>
      <c r="Q407" s="46"/>
      <c r="R407" s="46"/>
      <c r="S407" s="46"/>
      <c r="T407" s="46"/>
      <c r="U407" s="46"/>
      <c r="V407" s="46"/>
      <c r="W407" s="46"/>
      <c r="X407" s="46"/>
      <c r="Y407" s="46"/>
      <c r="Z407" s="46"/>
    </row>
    <row r="408">
      <c r="A408" s="50"/>
      <c r="B408" s="46"/>
      <c r="C408" s="70"/>
      <c r="D408" s="46"/>
      <c r="E408" s="50"/>
      <c r="F408" s="50"/>
      <c r="G408" s="50"/>
      <c r="H408" s="46"/>
      <c r="I408" s="46"/>
      <c r="J408" s="46"/>
      <c r="K408" s="46"/>
      <c r="L408" s="46"/>
      <c r="M408" s="46"/>
      <c r="N408" s="46"/>
      <c r="O408" s="46"/>
      <c r="P408" s="46"/>
      <c r="Q408" s="46"/>
      <c r="R408" s="46"/>
      <c r="S408" s="46"/>
      <c r="T408" s="46"/>
      <c r="U408" s="46"/>
      <c r="V408" s="46"/>
      <c r="W408" s="46"/>
      <c r="X408" s="46"/>
      <c r="Y408" s="46"/>
      <c r="Z408" s="46"/>
    </row>
    <row r="409">
      <c r="A409" s="50"/>
      <c r="B409" s="46"/>
      <c r="C409" s="70"/>
      <c r="D409" s="46"/>
      <c r="E409" s="50"/>
      <c r="F409" s="50"/>
      <c r="G409" s="50"/>
      <c r="H409" s="46"/>
      <c r="I409" s="46"/>
      <c r="J409" s="46"/>
      <c r="K409" s="46"/>
      <c r="L409" s="46"/>
      <c r="M409" s="46"/>
      <c r="N409" s="46"/>
      <c r="O409" s="46"/>
      <c r="P409" s="46"/>
      <c r="Q409" s="46"/>
      <c r="R409" s="46"/>
      <c r="S409" s="46"/>
      <c r="T409" s="46"/>
      <c r="U409" s="46"/>
      <c r="V409" s="46"/>
      <c r="W409" s="46"/>
      <c r="X409" s="46"/>
      <c r="Y409" s="46"/>
      <c r="Z409" s="46"/>
    </row>
    <row r="410">
      <c r="A410" s="50"/>
      <c r="B410" s="46"/>
      <c r="C410" s="70"/>
      <c r="D410" s="46"/>
      <c r="E410" s="50"/>
      <c r="F410" s="50"/>
      <c r="G410" s="50"/>
      <c r="H410" s="46"/>
      <c r="I410" s="46"/>
      <c r="J410" s="46"/>
      <c r="K410" s="46"/>
      <c r="L410" s="46"/>
      <c r="M410" s="46"/>
      <c r="N410" s="46"/>
      <c r="O410" s="46"/>
      <c r="P410" s="46"/>
      <c r="Q410" s="46"/>
      <c r="R410" s="46"/>
      <c r="S410" s="46"/>
      <c r="T410" s="46"/>
      <c r="U410" s="46"/>
      <c r="V410" s="46"/>
      <c r="W410" s="46"/>
      <c r="X410" s="46"/>
      <c r="Y410" s="46"/>
      <c r="Z410" s="46"/>
    </row>
    <row r="411">
      <c r="A411" s="50"/>
      <c r="B411" s="46"/>
      <c r="C411" s="70"/>
      <c r="D411" s="46"/>
      <c r="E411" s="50"/>
      <c r="F411" s="50"/>
      <c r="G411" s="50"/>
      <c r="H411" s="46"/>
      <c r="I411" s="46"/>
      <c r="J411" s="46"/>
      <c r="K411" s="46"/>
      <c r="L411" s="46"/>
      <c r="M411" s="46"/>
      <c r="N411" s="46"/>
      <c r="O411" s="46"/>
      <c r="P411" s="46"/>
      <c r="Q411" s="46"/>
      <c r="R411" s="46"/>
      <c r="S411" s="46"/>
      <c r="T411" s="46"/>
      <c r="U411" s="46"/>
      <c r="V411" s="46"/>
      <c r="W411" s="46"/>
      <c r="X411" s="46"/>
      <c r="Y411" s="46"/>
      <c r="Z411" s="46"/>
    </row>
    <row r="412">
      <c r="A412" s="50"/>
      <c r="B412" s="46"/>
      <c r="C412" s="70"/>
      <c r="D412" s="46"/>
      <c r="E412" s="50"/>
      <c r="F412" s="50"/>
      <c r="G412" s="50"/>
      <c r="H412" s="46"/>
      <c r="I412" s="46"/>
      <c r="J412" s="46"/>
      <c r="K412" s="46"/>
      <c r="L412" s="46"/>
      <c r="M412" s="46"/>
      <c r="N412" s="46"/>
      <c r="O412" s="46"/>
      <c r="P412" s="46"/>
      <c r="Q412" s="46"/>
      <c r="R412" s="46"/>
      <c r="S412" s="46"/>
      <c r="T412" s="46"/>
      <c r="U412" s="46"/>
      <c r="V412" s="46"/>
      <c r="W412" s="46"/>
      <c r="X412" s="46"/>
      <c r="Y412" s="46"/>
      <c r="Z412" s="46"/>
    </row>
    <row r="413">
      <c r="A413" s="50"/>
      <c r="B413" s="46"/>
      <c r="C413" s="70"/>
      <c r="D413" s="46"/>
      <c r="E413" s="50"/>
      <c r="F413" s="50"/>
      <c r="G413" s="50"/>
      <c r="H413" s="46"/>
      <c r="I413" s="46"/>
      <c r="J413" s="46"/>
      <c r="K413" s="46"/>
      <c r="L413" s="46"/>
      <c r="M413" s="46"/>
      <c r="N413" s="46"/>
      <c r="O413" s="46"/>
      <c r="P413" s="46"/>
      <c r="Q413" s="46"/>
      <c r="R413" s="46"/>
      <c r="S413" s="46"/>
      <c r="T413" s="46"/>
      <c r="U413" s="46"/>
      <c r="V413" s="46"/>
      <c r="W413" s="46"/>
      <c r="X413" s="46"/>
      <c r="Y413" s="46"/>
      <c r="Z413" s="46"/>
    </row>
    <row r="414">
      <c r="A414" s="50"/>
      <c r="B414" s="46"/>
      <c r="C414" s="70"/>
      <c r="D414" s="46"/>
      <c r="E414" s="50"/>
      <c r="F414" s="50"/>
      <c r="G414" s="50"/>
      <c r="H414" s="46"/>
      <c r="I414" s="46"/>
      <c r="J414" s="46"/>
      <c r="K414" s="46"/>
      <c r="L414" s="46"/>
      <c r="M414" s="46"/>
      <c r="N414" s="46"/>
      <c r="O414" s="46"/>
      <c r="P414" s="46"/>
      <c r="Q414" s="46"/>
      <c r="R414" s="46"/>
      <c r="S414" s="46"/>
      <c r="T414" s="46"/>
      <c r="U414" s="46"/>
      <c r="V414" s="46"/>
      <c r="W414" s="46"/>
      <c r="X414" s="46"/>
      <c r="Y414" s="46"/>
      <c r="Z414" s="46"/>
    </row>
    <row r="415">
      <c r="A415" s="50"/>
      <c r="B415" s="46"/>
      <c r="C415" s="70"/>
      <c r="D415" s="46"/>
      <c r="E415" s="50"/>
      <c r="F415" s="50"/>
      <c r="G415" s="50"/>
      <c r="H415" s="46"/>
      <c r="I415" s="46"/>
      <c r="J415" s="46"/>
      <c r="K415" s="46"/>
      <c r="L415" s="46"/>
      <c r="M415" s="46"/>
      <c r="N415" s="46"/>
      <c r="O415" s="46"/>
      <c r="P415" s="46"/>
      <c r="Q415" s="46"/>
      <c r="R415" s="46"/>
      <c r="S415" s="46"/>
      <c r="T415" s="46"/>
      <c r="U415" s="46"/>
      <c r="V415" s="46"/>
      <c r="W415" s="46"/>
      <c r="X415" s="46"/>
      <c r="Y415" s="46"/>
      <c r="Z415" s="46"/>
    </row>
    <row r="416">
      <c r="A416" s="50"/>
      <c r="B416" s="46"/>
      <c r="C416" s="70"/>
      <c r="D416" s="46"/>
      <c r="E416" s="50"/>
      <c r="F416" s="50"/>
      <c r="G416" s="50"/>
      <c r="H416" s="46"/>
      <c r="I416" s="46"/>
      <c r="J416" s="46"/>
      <c r="K416" s="46"/>
      <c r="L416" s="46"/>
      <c r="M416" s="46"/>
      <c r="N416" s="46"/>
      <c r="O416" s="46"/>
      <c r="P416" s="46"/>
      <c r="Q416" s="46"/>
      <c r="R416" s="46"/>
      <c r="S416" s="46"/>
      <c r="T416" s="46"/>
      <c r="U416" s="46"/>
      <c r="V416" s="46"/>
      <c r="W416" s="46"/>
      <c r="X416" s="46"/>
      <c r="Y416" s="46"/>
      <c r="Z416" s="46"/>
    </row>
    <row r="417">
      <c r="A417" s="50"/>
      <c r="B417" s="46"/>
      <c r="C417" s="70"/>
      <c r="D417" s="46"/>
      <c r="E417" s="50"/>
      <c r="F417" s="50"/>
      <c r="G417" s="50"/>
      <c r="H417" s="46"/>
      <c r="I417" s="46"/>
      <c r="J417" s="46"/>
      <c r="K417" s="46"/>
      <c r="L417" s="46"/>
      <c r="M417" s="46"/>
      <c r="N417" s="46"/>
      <c r="O417" s="46"/>
      <c r="P417" s="46"/>
      <c r="Q417" s="46"/>
      <c r="R417" s="46"/>
      <c r="S417" s="46"/>
      <c r="T417" s="46"/>
      <c r="U417" s="46"/>
      <c r="V417" s="46"/>
      <c r="W417" s="46"/>
      <c r="X417" s="46"/>
      <c r="Y417" s="46"/>
      <c r="Z417" s="46"/>
    </row>
    <row r="418">
      <c r="A418" s="50"/>
      <c r="B418" s="46"/>
      <c r="C418" s="70"/>
      <c r="D418" s="46"/>
      <c r="E418" s="50"/>
      <c r="F418" s="50"/>
      <c r="G418" s="50"/>
      <c r="H418" s="46"/>
      <c r="I418" s="46"/>
      <c r="J418" s="46"/>
      <c r="K418" s="46"/>
      <c r="L418" s="46"/>
      <c r="M418" s="46"/>
      <c r="N418" s="46"/>
      <c r="O418" s="46"/>
      <c r="P418" s="46"/>
      <c r="Q418" s="46"/>
      <c r="R418" s="46"/>
      <c r="S418" s="46"/>
      <c r="T418" s="46"/>
      <c r="U418" s="46"/>
      <c r="V418" s="46"/>
      <c r="W418" s="46"/>
      <c r="X418" s="46"/>
      <c r="Y418" s="46"/>
      <c r="Z418" s="46"/>
    </row>
    <row r="419">
      <c r="A419" s="50"/>
      <c r="B419" s="46"/>
      <c r="C419" s="70"/>
      <c r="D419" s="46"/>
      <c r="E419" s="50"/>
      <c r="F419" s="50"/>
      <c r="G419" s="50"/>
      <c r="H419" s="46"/>
      <c r="I419" s="46"/>
      <c r="J419" s="46"/>
      <c r="K419" s="46"/>
      <c r="L419" s="46"/>
      <c r="M419" s="46"/>
      <c r="N419" s="46"/>
      <c r="O419" s="46"/>
      <c r="P419" s="46"/>
      <c r="Q419" s="46"/>
      <c r="R419" s="46"/>
      <c r="S419" s="46"/>
      <c r="T419" s="46"/>
      <c r="U419" s="46"/>
      <c r="V419" s="46"/>
      <c r="W419" s="46"/>
      <c r="X419" s="46"/>
      <c r="Y419" s="46"/>
      <c r="Z419" s="46"/>
    </row>
    <row r="420">
      <c r="A420" s="50"/>
      <c r="B420" s="46"/>
      <c r="C420" s="70"/>
      <c r="D420" s="46"/>
      <c r="E420" s="50"/>
      <c r="F420" s="50"/>
      <c r="G420" s="50"/>
      <c r="H420" s="46"/>
      <c r="I420" s="46"/>
      <c r="J420" s="46"/>
      <c r="K420" s="46"/>
      <c r="L420" s="46"/>
      <c r="M420" s="46"/>
      <c r="N420" s="46"/>
      <c r="O420" s="46"/>
      <c r="P420" s="46"/>
      <c r="Q420" s="46"/>
      <c r="R420" s="46"/>
      <c r="S420" s="46"/>
      <c r="T420" s="46"/>
      <c r="U420" s="46"/>
      <c r="V420" s="46"/>
      <c r="W420" s="46"/>
      <c r="X420" s="46"/>
      <c r="Y420" s="46"/>
      <c r="Z420" s="46"/>
    </row>
    <row r="421">
      <c r="A421" s="50"/>
      <c r="B421" s="46"/>
      <c r="C421" s="70"/>
      <c r="D421" s="46"/>
      <c r="E421" s="50"/>
      <c r="F421" s="50"/>
      <c r="G421" s="50"/>
      <c r="H421" s="46"/>
      <c r="I421" s="46"/>
      <c r="J421" s="46"/>
      <c r="K421" s="46"/>
      <c r="L421" s="46"/>
      <c r="M421" s="46"/>
      <c r="N421" s="46"/>
      <c r="O421" s="46"/>
      <c r="P421" s="46"/>
      <c r="Q421" s="46"/>
      <c r="R421" s="46"/>
      <c r="S421" s="46"/>
      <c r="T421" s="46"/>
      <c r="U421" s="46"/>
      <c r="V421" s="46"/>
      <c r="W421" s="46"/>
      <c r="X421" s="46"/>
      <c r="Y421" s="46"/>
      <c r="Z421" s="46"/>
    </row>
    <row r="422">
      <c r="A422" s="50"/>
      <c r="B422" s="46"/>
      <c r="C422" s="70"/>
      <c r="D422" s="46"/>
      <c r="E422" s="50"/>
      <c r="F422" s="50"/>
      <c r="G422" s="50"/>
      <c r="H422" s="46"/>
      <c r="I422" s="46"/>
      <c r="J422" s="46"/>
      <c r="K422" s="46"/>
      <c r="L422" s="46"/>
      <c r="M422" s="46"/>
      <c r="N422" s="46"/>
      <c r="O422" s="46"/>
      <c r="P422" s="46"/>
      <c r="Q422" s="46"/>
      <c r="R422" s="46"/>
      <c r="S422" s="46"/>
      <c r="T422" s="46"/>
      <c r="U422" s="46"/>
      <c r="V422" s="46"/>
      <c r="W422" s="46"/>
      <c r="X422" s="46"/>
      <c r="Y422" s="46"/>
      <c r="Z422" s="46"/>
    </row>
    <row r="423">
      <c r="A423" s="50"/>
      <c r="B423" s="46"/>
      <c r="C423" s="70"/>
      <c r="D423" s="46"/>
      <c r="E423" s="50"/>
      <c r="F423" s="50"/>
      <c r="G423" s="50"/>
      <c r="H423" s="46"/>
      <c r="I423" s="46"/>
      <c r="J423" s="46"/>
      <c r="K423" s="46"/>
      <c r="L423" s="46"/>
      <c r="M423" s="46"/>
      <c r="N423" s="46"/>
      <c r="O423" s="46"/>
      <c r="P423" s="46"/>
      <c r="Q423" s="46"/>
      <c r="R423" s="46"/>
      <c r="S423" s="46"/>
      <c r="T423" s="46"/>
      <c r="U423" s="46"/>
      <c r="V423" s="46"/>
      <c r="W423" s="46"/>
      <c r="X423" s="46"/>
      <c r="Y423" s="46"/>
      <c r="Z423" s="46"/>
    </row>
    <row r="424">
      <c r="A424" s="50"/>
      <c r="B424" s="46"/>
      <c r="C424" s="70"/>
      <c r="D424" s="46"/>
      <c r="E424" s="50"/>
      <c r="F424" s="50"/>
      <c r="G424" s="50"/>
      <c r="H424" s="46"/>
      <c r="I424" s="46"/>
      <c r="J424" s="46"/>
      <c r="K424" s="46"/>
      <c r="L424" s="46"/>
      <c r="M424" s="46"/>
      <c r="N424" s="46"/>
      <c r="O424" s="46"/>
      <c r="P424" s="46"/>
      <c r="Q424" s="46"/>
      <c r="R424" s="46"/>
      <c r="S424" s="46"/>
      <c r="T424" s="46"/>
      <c r="U424" s="46"/>
      <c r="V424" s="46"/>
      <c r="W424" s="46"/>
      <c r="X424" s="46"/>
      <c r="Y424" s="46"/>
      <c r="Z424" s="46"/>
    </row>
    <row r="425">
      <c r="A425" s="50"/>
      <c r="B425" s="46"/>
      <c r="C425" s="70"/>
      <c r="D425" s="46"/>
      <c r="E425" s="50"/>
      <c r="F425" s="50"/>
      <c r="G425" s="50"/>
      <c r="H425" s="46"/>
      <c r="I425" s="46"/>
      <c r="J425" s="46"/>
      <c r="K425" s="46"/>
      <c r="L425" s="46"/>
      <c r="M425" s="46"/>
      <c r="N425" s="46"/>
      <c r="O425" s="46"/>
      <c r="P425" s="46"/>
      <c r="Q425" s="46"/>
      <c r="R425" s="46"/>
      <c r="S425" s="46"/>
      <c r="T425" s="46"/>
      <c r="U425" s="46"/>
      <c r="V425" s="46"/>
      <c r="W425" s="46"/>
      <c r="X425" s="46"/>
      <c r="Y425" s="46"/>
      <c r="Z425" s="46"/>
    </row>
    <row r="426">
      <c r="A426" s="50"/>
      <c r="B426" s="46"/>
      <c r="C426" s="70"/>
      <c r="D426" s="46"/>
      <c r="E426" s="50"/>
      <c r="F426" s="50"/>
      <c r="G426" s="50"/>
      <c r="H426" s="46"/>
      <c r="I426" s="46"/>
      <c r="J426" s="46"/>
      <c r="K426" s="46"/>
      <c r="L426" s="46"/>
      <c r="M426" s="46"/>
      <c r="N426" s="46"/>
      <c r="O426" s="46"/>
      <c r="P426" s="46"/>
      <c r="Q426" s="46"/>
      <c r="R426" s="46"/>
      <c r="S426" s="46"/>
      <c r="T426" s="46"/>
      <c r="U426" s="46"/>
      <c r="V426" s="46"/>
      <c r="W426" s="46"/>
      <c r="X426" s="46"/>
      <c r="Y426" s="46"/>
      <c r="Z426" s="46"/>
    </row>
    <row r="427">
      <c r="A427" s="50"/>
      <c r="B427" s="46"/>
      <c r="C427" s="70"/>
      <c r="D427" s="46"/>
      <c r="E427" s="50"/>
      <c r="F427" s="50"/>
      <c r="G427" s="50"/>
      <c r="H427" s="46"/>
      <c r="I427" s="46"/>
      <c r="J427" s="46"/>
      <c r="K427" s="46"/>
      <c r="L427" s="46"/>
      <c r="M427" s="46"/>
      <c r="N427" s="46"/>
      <c r="O427" s="46"/>
      <c r="P427" s="46"/>
      <c r="Q427" s="46"/>
      <c r="R427" s="46"/>
      <c r="S427" s="46"/>
      <c r="T427" s="46"/>
      <c r="U427" s="46"/>
      <c r="V427" s="46"/>
      <c r="W427" s="46"/>
      <c r="X427" s="46"/>
      <c r="Y427" s="46"/>
      <c r="Z427" s="46"/>
    </row>
    <row r="428">
      <c r="A428" s="50"/>
      <c r="B428" s="46"/>
      <c r="C428" s="70"/>
      <c r="D428" s="46"/>
      <c r="E428" s="50"/>
      <c r="F428" s="50"/>
      <c r="G428" s="50"/>
      <c r="H428" s="46"/>
      <c r="I428" s="46"/>
      <c r="J428" s="46"/>
      <c r="K428" s="46"/>
      <c r="L428" s="46"/>
      <c r="M428" s="46"/>
      <c r="N428" s="46"/>
      <c r="O428" s="46"/>
      <c r="P428" s="46"/>
      <c r="Q428" s="46"/>
      <c r="R428" s="46"/>
      <c r="S428" s="46"/>
      <c r="T428" s="46"/>
      <c r="U428" s="46"/>
      <c r="V428" s="46"/>
      <c r="W428" s="46"/>
      <c r="X428" s="46"/>
      <c r="Y428" s="46"/>
      <c r="Z428" s="46"/>
    </row>
    <row r="429">
      <c r="A429" s="50"/>
      <c r="B429" s="46"/>
      <c r="C429" s="70"/>
      <c r="D429" s="46"/>
      <c r="E429" s="50"/>
      <c r="F429" s="50"/>
      <c r="G429" s="50"/>
      <c r="H429" s="46"/>
      <c r="I429" s="46"/>
      <c r="J429" s="46"/>
      <c r="K429" s="46"/>
      <c r="L429" s="46"/>
      <c r="M429" s="46"/>
      <c r="N429" s="46"/>
      <c r="O429" s="46"/>
      <c r="P429" s="46"/>
      <c r="Q429" s="46"/>
      <c r="R429" s="46"/>
      <c r="S429" s="46"/>
      <c r="T429" s="46"/>
      <c r="U429" s="46"/>
      <c r="V429" s="46"/>
      <c r="W429" s="46"/>
      <c r="X429" s="46"/>
      <c r="Y429" s="46"/>
      <c r="Z429" s="46"/>
    </row>
    <row r="430">
      <c r="A430" s="50"/>
      <c r="B430" s="46"/>
      <c r="C430" s="70"/>
      <c r="D430" s="46"/>
      <c r="E430" s="50"/>
      <c r="F430" s="50"/>
      <c r="G430" s="50"/>
      <c r="H430" s="46"/>
      <c r="I430" s="46"/>
      <c r="J430" s="46"/>
      <c r="K430" s="46"/>
      <c r="L430" s="46"/>
      <c r="M430" s="46"/>
      <c r="N430" s="46"/>
      <c r="O430" s="46"/>
      <c r="P430" s="46"/>
      <c r="Q430" s="46"/>
      <c r="R430" s="46"/>
      <c r="S430" s="46"/>
      <c r="T430" s="46"/>
      <c r="U430" s="46"/>
      <c r="V430" s="46"/>
      <c r="W430" s="46"/>
      <c r="X430" s="46"/>
      <c r="Y430" s="46"/>
      <c r="Z430" s="46"/>
    </row>
    <row r="431">
      <c r="A431" s="50"/>
      <c r="B431" s="46"/>
      <c r="C431" s="70"/>
      <c r="D431" s="46"/>
      <c r="E431" s="50"/>
      <c r="F431" s="50"/>
      <c r="G431" s="50"/>
      <c r="H431" s="46"/>
      <c r="I431" s="46"/>
      <c r="J431" s="46"/>
      <c r="K431" s="46"/>
      <c r="L431" s="46"/>
      <c r="M431" s="46"/>
      <c r="N431" s="46"/>
      <c r="O431" s="46"/>
      <c r="P431" s="46"/>
      <c r="Q431" s="46"/>
      <c r="R431" s="46"/>
      <c r="S431" s="46"/>
      <c r="T431" s="46"/>
      <c r="U431" s="46"/>
      <c r="V431" s="46"/>
      <c r="W431" s="46"/>
      <c r="X431" s="46"/>
      <c r="Y431" s="46"/>
      <c r="Z431" s="46"/>
    </row>
    <row r="432">
      <c r="A432" s="50"/>
      <c r="B432" s="46"/>
      <c r="C432" s="70"/>
      <c r="D432" s="46"/>
      <c r="E432" s="50"/>
      <c r="F432" s="50"/>
      <c r="G432" s="50"/>
      <c r="H432" s="46"/>
      <c r="I432" s="46"/>
      <c r="J432" s="46"/>
      <c r="K432" s="46"/>
      <c r="L432" s="46"/>
      <c r="M432" s="46"/>
      <c r="N432" s="46"/>
      <c r="O432" s="46"/>
      <c r="P432" s="46"/>
      <c r="Q432" s="46"/>
      <c r="R432" s="46"/>
      <c r="S432" s="46"/>
      <c r="T432" s="46"/>
      <c r="U432" s="46"/>
      <c r="V432" s="46"/>
      <c r="W432" s="46"/>
      <c r="X432" s="46"/>
      <c r="Y432" s="46"/>
      <c r="Z432" s="46"/>
    </row>
    <row r="433">
      <c r="A433" s="50"/>
      <c r="B433" s="46"/>
      <c r="C433" s="70"/>
      <c r="D433" s="46"/>
      <c r="E433" s="50"/>
      <c r="F433" s="50"/>
      <c r="G433" s="50"/>
      <c r="H433" s="46"/>
      <c r="I433" s="46"/>
      <c r="J433" s="46"/>
      <c r="K433" s="46"/>
      <c r="L433" s="46"/>
      <c r="M433" s="46"/>
      <c r="N433" s="46"/>
      <c r="O433" s="46"/>
      <c r="P433" s="46"/>
      <c r="Q433" s="46"/>
      <c r="R433" s="46"/>
      <c r="S433" s="46"/>
      <c r="T433" s="46"/>
      <c r="U433" s="46"/>
      <c r="V433" s="46"/>
      <c r="W433" s="46"/>
      <c r="X433" s="46"/>
      <c r="Y433" s="46"/>
      <c r="Z433" s="46"/>
    </row>
    <row r="434">
      <c r="A434" s="50"/>
      <c r="B434" s="46"/>
      <c r="C434" s="70"/>
      <c r="D434" s="46"/>
      <c r="E434" s="50"/>
      <c r="F434" s="50"/>
      <c r="G434" s="50"/>
      <c r="H434" s="46"/>
      <c r="I434" s="46"/>
      <c r="J434" s="46"/>
      <c r="K434" s="46"/>
      <c r="L434" s="46"/>
      <c r="M434" s="46"/>
      <c r="N434" s="46"/>
      <c r="O434" s="46"/>
      <c r="P434" s="46"/>
      <c r="Q434" s="46"/>
      <c r="R434" s="46"/>
      <c r="S434" s="46"/>
      <c r="T434" s="46"/>
      <c r="U434" s="46"/>
      <c r="V434" s="46"/>
      <c r="W434" s="46"/>
      <c r="X434" s="46"/>
      <c r="Y434" s="46"/>
      <c r="Z434" s="46"/>
    </row>
    <row r="435">
      <c r="A435" s="50"/>
      <c r="B435" s="46"/>
      <c r="C435" s="70"/>
      <c r="D435" s="46"/>
      <c r="E435" s="50"/>
      <c r="F435" s="50"/>
      <c r="G435" s="50"/>
      <c r="H435" s="46"/>
      <c r="I435" s="46"/>
      <c r="J435" s="46"/>
      <c r="K435" s="46"/>
      <c r="L435" s="46"/>
      <c r="M435" s="46"/>
      <c r="N435" s="46"/>
      <c r="O435" s="46"/>
      <c r="P435" s="46"/>
      <c r="Q435" s="46"/>
      <c r="R435" s="46"/>
      <c r="S435" s="46"/>
      <c r="T435" s="46"/>
      <c r="U435" s="46"/>
      <c r="V435" s="46"/>
      <c r="W435" s="46"/>
      <c r="X435" s="46"/>
      <c r="Y435" s="46"/>
      <c r="Z435" s="46"/>
    </row>
    <row r="436">
      <c r="A436" s="50"/>
      <c r="B436" s="46"/>
      <c r="C436" s="70"/>
      <c r="D436" s="46"/>
      <c r="E436" s="50"/>
      <c r="F436" s="50"/>
      <c r="G436" s="50"/>
      <c r="H436" s="46"/>
      <c r="I436" s="46"/>
      <c r="J436" s="46"/>
      <c r="K436" s="46"/>
      <c r="L436" s="46"/>
      <c r="M436" s="46"/>
      <c r="N436" s="46"/>
      <c r="O436" s="46"/>
      <c r="P436" s="46"/>
      <c r="Q436" s="46"/>
      <c r="R436" s="46"/>
      <c r="S436" s="46"/>
      <c r="T436" s="46"/>
      <c r="U436" s="46"/>
      <c r="V436" s="46"/>
      <c r="W436" s="46"/>
      <c r="X436" s="46"/>
      <c r="Y436" s="46"/>
      <c r="Z436" s="46"/>
    </row>
    <row r="437">
      <c r="A437" s="50"/>
      <c r="B437" s="46"/>
      <c r="C437" s="70"/>
      <c r="D437" s="46"/>
      <c r="E437" s="50"/>
      <c r="F437" s="50"/>
      <c r="G437" s="50"/>
      <c r="H437" s="46"/>
      <c r="I437" s="46"/>
      <c r="J437" s="46"/>
      <c r="K437" s="46"/>
      <c r="L437" s="46"/>
      <c r="M437" s="46"/>
      <c r="N437" s="46"/>
      <c r="O437" s="46"/>
      <c r="P437" s="46"/>
      <c r="Q437" s="46"/>
      <c r="R437" s="46"/>
      <c r="S437" s="46"/>
      <c r="T437" s="46"/>
      <c r="U437" s="46"/>
      <c r="V437" s="46"/>
      <c r="W437" s="46"/>
      <c r="X437" s="46"/>
      <c r="Y437" s="46"/>
      <c r="Z437" s="46"/>
    </row>
    <row r="438">
      <c r="A438" s="50"/>
      <c r="B438" s="46"/>
      <c r="C438" s="70"/>
      <c r="D438" s="46"/>
      <c r="E438" s="50"/>
      <c r="F438" s="50"/>
      <c r="G438" s="50"/>
      <c r="H438" s="46"/>
      <c r="I438" s="46"/>
      <c r="J438" s="46"/>
      <c r="K438" s="46"/>
      <c r="L438" s="46"/>
      <c r="M438" s="46"/>
      <c r="N438" s="46"/>
      <c r="O438" s="46"/>
      <c r="P438" s="46"/>
      <c r="Q438" s="46"/>
      <c r="R438" s="46"/>
      <c r="S438" s="46"/>
      <c r="T438" s="46"/>
      <c r="U438" s="46"/>
      <c r="V438" s="46"/>
      <c r="W438" s="46"/>
      <c r="X438" s="46"/>
      <c r="Y438" s="46"/>
      <c r="Z438" s="46"/>
    </row>
    <row r="439">
      <c r="A439" s="50"/>
      <c r="B439" s="46"/>
      <c r="C439" s="70"/>
      <c r="D439" s="46"/>
      <c r="E439" s="50"/>
      <c r="F439" s="50"/>
      <c r="G439" s="50"/>
      <c r="H439" s="46"/>
      <c r="I439" s="46"/>
      <c r="J439" s="46"/>
      <c r="K439" s="46"/>
      <c r="L439" s="46"/>
      <c r="M439" s="46"/>
      <c r="N439" s="46"/>
      <c r="O439" s="46"/>
      <c r="P439" s="46"/>
      <c r="Q439" s="46"/>
      <c r="R439" s="46"/>
      <c r="S439" s="46"/>
      <c r="T439" s="46"/>
      <c r="U439" s="46"/>
      <c r="V439" s="46"/>
      <c r="W439" s="46"/>
      <c r="X439" s="46"/>
      <c r="Y439" s="46"/>
      <c r="Z439" s="46"/>
    </row>
    <row r="440">
      <c r="A440" s="50"/>
      <c r="B440" s="46"/>
      <c r="C440" s="70"/>
      <c r="D440" s="46"/>
      <c r="E440" s="50"/>
      <c r="F440" s="50"/>
      <c r="G440" s="50"/>
      <c r="H440" s="46"/>
      <c r="I440" s="46"/>
      <c r="J440" s="46"/>
      <c r="K440" s="46"/>
      <c r="L440" s="46"/>
      <c r="M440" s="46"/>
      <c r="N440" s="46"/>
      <c r="O440" s="46"/>
      <c r="P440" s="46"/>
      <c r="Q440" s="46"/>
      <c r="R440" s="46"/>
      <c r="S440" s="46"/>
      <c r="T440" s="46"/>
      <c r="U440" s="46"/>
      <c r="V440" s="46"/>
      <c r="W440" s="46"/>
      <c r="X440" s="46"/>
      <c r="Y440" s="46"/>
      <c r="Z440" s="46"/>
    </row>
    <row r="441">
      <c r="A441" s="50"/>
      <c r="B441" s="46"/>
      <c r="C441" s="70"/>
      <c r="D441" s="46"/>
      <c r="E441" s="50"/>
      <c r="F441" s="50"/>
      <c r="G441" s="50"/>
      <c r="H441" s="46"/>
      <c r="I441" s="46"/>
      <c r="J441" s="46"/>
      <c r="K441" s="46"/>
      <c r="L441" s="46"/>
      <c r="M441" s="46"/>
      <c r="N441" s="46"/>
      <c r="O441" s="46"/>
      <c r="P441" s="46"/>
      <c r="Q441" s="46"/>
      <c r="R441" s="46"/>
      <c r="S441" s="46"/>
      <c r="T441" s="46"/>
      <c r="U441" s="46"/>
      <c r="V441" s="46"/>
      <c r="W441" s="46"/>
      <c r="X441" s="46"/>
      <c r="Y441" s="46"/>
      <c r="Z441" s="46"/>
    </row>
    <row r="442">
      <c r="A442" s="50"/>
      <c r="B442" s="46"/>
      <c r="C442" s="70"/>
      <c r="D442" s="46"/>
      <c r="E442" s="50"/>
      <c r="F442" s="50"/>
      <c r="G442" s="50"/>
      <c r="H442" s="46"/>
      <c r="I442" s="46"/>
      <c r="J442" s="46"/>
      <c r="K442" s="46"/>
      <c r="L442" s="46"/>
      <c r="M442" s="46"/>
      <c r="N442" s="46"/>
      <c r="O442" s="46"/>
      <c r="P442" s="46"/>
      <c r="Q442" s="46"/>
      <c r="R442" s="46"/>
      <c r="S442" s="46"/>
      <c r="T442" s="46"/>
      <c r="U442" s="46"/>
      <c r="V442" s="46"/>
      <c r="W442" s="46"/>
      <c r="X442" s="46"/>
      <c r="Y442" s="46"/>
      <c r="Z442" s="46"/>
    </row>
    <row r="443">
      <c r="A443" s="50"/>
      <c r="B443" s="46"/>
      <c r="C443" s="70"/>
      <c r="D443" s="46"/>
      <c r="E443" s="50"/>
      <c r="F443" s="50"/>
      <c r="G443" s="50"/>
      <c r="H443" s="46"/>
      <c r="I443" s="46"/>
      <c r="J443" s="46"/>
      <c r="K443" s="46"/>
      <c r="L443" s="46"/>
      <c r="M443" s="46"/>
      <c r="N443" s="46"/>
      <c r="O443" s="46"/>
      <c r="P443" s="46"/>
      <c r="Q443" s="46"/>
      <c r="R443" s="46"/>
      <c r="S443" s="46"/>
      <c r="T443" s="46"/>
      <c r="U443" s="46"/>
      <c r="V443" s="46"/>
      <c r="W443" s="46"/>
      <c r="X443" s="46"/>
      <c r="Y443" s="46"/>
      <c r="Z443" s="46"/>
    </row>
    <row r="444">
      <c r="A444" s="50"/>
      <c r="B444" s="46"/>
      <c r="C444" s="70"/>
      <c r="D444" s="46"/>
      <c r="E444" s="50"/>
      <c r="F444" s="50"/>
      <c r="G444" s="50"/>
      <c r="H444" s="46"/>
      <c r="I444" s="46"/>
      <c r="J444" s="46"/>
      <c r="K444" s="46"/>
      <c r="L444" s="46"/>
      <c r="M444" s="46"/>
      <c r="N444" s="46"/>
      <c r="O444" s="46"/>
      <c r="P444" s="46"/>
      <c r="Q444" s="46"/>
      <c r="R444" s="46"/>
      <c r="S444" s="46"/>
      <c r="T444" s="46"/>
      <c r="U444" s="46"/>
      <c r="V444" s="46"/>
      <c r="W444" s="46"/>
      <c r="X444" s="46"/>
      <c r="Y444" s="46"/>
      <c r="Z444" s="46"/>
    </row>
    <row r="445">
      <c r="A445" s="50"/>
      <c r="B445" s="46"/>
      <c r="C445" s="70"/>
      <c r="D445" s="46"/>
      <c r="E445" s="50"/>
      <c r="F445" s="50"/>
      <c r="G445" s="50"/>
      <c r="H445" s="46"/>
      <c r="I445" s="46"/>
      <c r="J445" s="46"/>
      <c r="K445" s="46"/>
      <c r="L445" s="46"/>
      <c r="M445" s="46"/>
      <c r="N445" s="46"/>
      <c r="O445" s="46"/>
      <c r="P445" s="46"/>
      <c r="Q445" s="46"/>
      <c r="R445" s="46"/>
      <c r="S445" s="46"/>
      <c r="T445" s="46"/>
      <c r="U445" s="46"/>
      <c r="V445" s="46"/>
      <c r="W445" s="46"/>
      <c r="X445" s="46"/>
      <c r="Y445" s="46"/>
      <c r="Z445" s="46"/>
    </row>
    <row r="446">
      <c r="A446" s="50"/>
      <c r="B446" s="46"/>
      <c r="C446" s="70"/>
      <c r="D446" s="46"/>
      <c r="E446" s="50"/>
      <c r="F446" s="50"/>
      <c r="G446" s="50"/>
      <c r="H446" s="46"/>
      <c r="I446" s="46"/>
      <c r="J446" s="46"/>
      <c r="K446" s="46"/>
      <c r="L446" s="46"/>
      <c r="M446" s="46"/>
      <c r="N446" s="46"/>
      <c r="O446" s="46"/>
      <c r="P446" s="46"/>
      <c r="Q446" s="46"/>
      <c r="R446" s="46"/>
      <c r="S446" s="46"/>
      <c r="T446" s="46"/>
      <c r="U446" s="46"/>
      <c r="V446" s="46"/>
      <c r="W446" s="46"/>
      <c r="X446" s="46"/>
      <c r="Y446" s="46"/>
      <c r="Z446" s="46"/>
    </row>
    <row r="447">
      <c r="A447" s="50"/>
      <c r="B447" s="46"/>
      <c r="C447" s="70"/>
      <c r="D447" s="46"/>
      <c r="E447" s="50"/>
      <c r="F447" s="50"/>
      <c r="G447" s="50"/>
      <c r="H447" s="46"/>
      <c r="I447" s="46"/>
      <c r="J447" s="46"/>
      <c r="K447" s="46"/>
      <c r="L447" s="46"/>
      <c r="M447" s="46"/>
      <c r="N447" s="46"/>
      <c r="O447" s="46"/>
      <c r="P447" s="46"/>
      <c r="Q447" s="46"/>
      <c r="R447" s="46"/>
      <c r="S447" s="46"/>
      <c r="T447" s="46"/>
      <c r="U447" s="46"/>
      <c r="V447" s="46"/>
      <c r="W447" s="46"/>
      <c r="X447" s="46"/>
      <c r="Y447" s="46"/>
      <c r="Z447" s="46"/>
    </row>
    <row r="448">
      <c r="A448" s="50"/>
      <c r="B448" s="46"/>
      <c r="C448" s="70"/>
      <c r="D448" s="46"/>
      <c r="E448" s="50"/>
      <c r="F448" s="50"/>
      <c r="G448" s="50"/>
      <c r="H448" s="46"/>
      <c r="I448" s="46"/>
      <c r="J448" s="46"/>
      <c r="K448" s="46"/>
      <c r="L448" s="46"/>
      <c r="M448" s="46"/>
      <c r="N448" s="46"/>
      <c r="O448" s="46"/>
      <c r="P448" s="46"/>
      <c r="Q448" s="46"/>
      <c r="R448" s="46"/>
      <c r="S448" s="46"/>
      <c r="T448" s="46"/>
      <c r="U448" s="46"/>
      <c r="V448" s="46"/>
      <c r="W448" s="46"/>
      <c r="X448" s="46"/>
      <c r="Y448" s="46"/>
      <c r="Z448" s="46"/>
    </row>
    <row r="449">
      <c r="A449" s="50"/>
      <c r="B449" s="46"/>
      <c r="C449" s="70"/>
      <c r="D449" s="46"/>
      <c r="E449" s="50"/>
      <c r="F449" s="50"/>
      <c r="G449" s="50"/>
      <c r="H449" s="46"/>
      <c r="I449" s="46"/>
      <c r="J449" s="46"/>
      <c r="K449" s="46"/>
      <c r="L449" s="46"/>
      <c r="M449" s="46"/>
      <c r="N449" s="46"/>
      <c r="O449" s="46"/>
      <c r="P449" s="46"/>
      <c r="Q449" s="46"/>
      <c r="R449" s="46"/>
      <c r="S449" s="46"/>
      <c r="T449" s="46"/>
      <c r="U449" s="46"/>
      <c r="V449" s="46"/>
      <c r="W449" s="46"/>
      <c r="X449" s="46"/>
      <c r="Y449" s="46"/>
      <c r="Z449" s="46"/>
    </row>
    <row r="450">
      <c r="A450" s="50"/>
      <c r="B450" s="46"/>
      <c r="C450" s="70"/>
      <c r="D450" s="46"/>
      <c r="E450" s="50"/>
      <c r="F450" s="50"/>
      <c r="G450" s="50"/>
      <c r="H450" s="46"/>
      <c r="I450" s="46"/>
      <c r="J450" s="46"/>
      <c r="K450" s="46"/>
      <c r="L450" s="46"/>
      <c r="M450" s="46"/>
      <c r="N450" s="46"/>
      <c r="O450" s="46"/>
      <c r="P450" s="46"/>
      <c r="Q450" s="46"/>
      <c r="R450" s="46"/>
      <c r="S450" s="46"/>
      <c r="T450" s="46"/>
      <c r="U450" s="46"/>
      <c r="V450" s="46"/>
      <c r="W450" s="46"/>
      <c r="X450" s="46"/>
      <c r="Y450" s="46"/>
      <c r="Z450" s="46"/>
    </row>
    <row r="451">
      <c r="A451" s="50"/>
      <c r="B451" s="46"/>
      <c r="C451" s="70"/>
      <c r="D451" s="46"/>
      <c r="E451" s="50"/>
      <c r="F451" s="50"/>
      <c r="G451" s="50"/>
      <c r="H451" s="46"/>
      <c r="I451" s="46"/>
      <c r="J451" s="46"/>
      <c r="K451" s="46"/>
      <c r="L451" s="46"/>
      <c r="M451" s="46"/>
      <c r="N451" s="46"/>
      <c r="O451" s="46"/>
      <c r="P451" s="46"/>
      <c r="Q451" s="46"/>
      <c r="R451" s="46"/>
      <c r="S451" s="46"/>
      <c r="T451" s="46"/>
      <c r="U451" s="46"/>
      <c r="V451" s="46"/>
      <c r="W451" s="46"/>
      <c r="X451" s="46"/>
      <c r="Y451" s="46"/>
      <c r="Z451" s="46"/>
    </row>
    <row r="452">
      <c r="A452" s="50"/>
      <c r="B452" s="46"/>
      <c r="C452" s="70"/>
      <c r="D452" s="46"/>
      <c r="E452" s="50"/>
      <c r="F452" s="50"/>
      <c r="G452" s="50"/>
      <c r="H452" s="46"/>
      <c r="I452" s="46"/>
      <c r="J452" s="46"/>
      <c r="K452" s="46"/>
      <c r="L452" s="46"/>
      <c r="M452" s="46"/>
      <c r="N452" s="46"/>
      <c r="O452" s="46"/>
      <c r="P452" s="46"/>
      <c r="Q452" s="46"/>
      <c r="R452" s="46"/>
      <c r="S452" s="46"/>
      <c r="T452" s="46"/>
      <c r="U452" s="46"/>
      <c r="V452" s="46"/>
      <c r="W452" s="46"/>
      <c r="X452" s="46"/>
      <c r="Y452" s="46"/>
      <c r="Z452" s="46"/>
    </row>
    <row r="453">
      <c r="A453" s="50"/>
      <c r="B453" s="46"/>
      <c r="C453" s="70"/>
      <c r="D453" s="46"/>
      <c r="E453" s="50"/>
      <c r="F453" s="50"/>
      <c r="G453" s="50"/>
      <c r="H453" s="46"/>
      <c r="I453" s="46"/>
      <c r="J453" s="46"/>
      <c r="K453" s="46"/>
      <c r="L453" s="46"/>
      <c r="M453" s="46"/>
      <c r="N453" s="46"/>
      <c r="O453" s="46"/>
      <c r="P453" s="46"/>
      <c r="Q453" s="46"/>
      <c r="R453" s="46"/>
      <c r="S453" s="46"/>
      <c r="T453" s="46"/>
      <c r="U453" s="46"/>
      <c r="V453" s="46"/>
      <c r="W453" s="46"/>
      <c r="X453" s="46"/>
      <c r="Y453" s="46"/>
      <c r="Z453" s="46"/>
    </row>
    <row r="454">
      <c r="A454" s="50"/>
      <c r="B454" s="46"/>
      <c r="C454" s="70"/>
      <c r="D454" s="46"/>
      <c r="E454" s="50"/>
      <c r="F454" s="50"/>
      <c r="G454" s="50"/>
      <c r="H454" s="46"/>
      <c r="I454" s="46"/>
      <c r="J454" s="46"/>
      <c r="K454" s="46"/>
      <c r="L454" s="46"/>
      <c r="M454" s="46"/>
      <c r="N454" s="46"/>
      <c r="O454" s="46"/>
      <c r="P454" s="46"/>
      <c r="Q454" s="46"/>
      <c r="R454" s="46"/>
      <c r="S454" s="46"/>
      <c r="T454" s="46"/>
      <c r="U454" s="46"/>
      <c r="V454" s="46"/>
      <c r="W454" s="46"/>
      <c r="X454" s="46"/>
      <c r="Y454" s="46"/>
      <c r="Z454" s="46"/>
    </row>
    <row r="455">
      <c r="A455" s="50"/>
      <c r="B455" s="46"/>
      <c r="C455" s="70"/>
      <c r="D455" s="46"/>
      <c r="E455" s="50"/>
      <c r="F455" s="50"/>
      <c r="G455" s="50"/>
      <c r="H455" s="46"/>
      <c r="I455" s="46"/>
      <c r="J455" s="46"/>
      <c r="K455" s="46"/>
      <c r="L455" s="46"/>
      <c r="M455" s="46"/>
      <c r="N455" s="46"/>
      <c r="O455" s="46"/>
      <c r="P455" s="46"/>
      <c r="Q455" s="46"/>
      <c r="R455" s="46"/>
      <c r="S455" s="46"/>
      <c r="T455" s="46"/>
      <c r="U455" s="46"/>
      <c r="V455" s="46"/>
      <c r="W455" s="46"/>
      <c r="X455" s="46"/>
      <c r="Y455" s="46"/>
      <c r="Z455" s="46"/>
    </row>
    <row r="456">
      <c r="A456" s="50"/>
      <c r="B456" s="46"/>
      <c r="C456" s="70"/>
      <c r="D456" s="46"/>
      <c r="E456" s="50"/>
      <c r="F456" s="50"/>
      <c r="G456" s="50"/>
      <c r="H456" s="46"/>
      <c r="I456" s="46"/>
      <c r="J456" s="46"/>
      <c r="K456" s="46"/>
      <c r="L456" s="46"/>
      <c r="M456" s="46"/>
      <c r="N456" s="46"/>
      <c r="O456" s="46"/>
      <c r="P456" s="46"/>
      <c r="Q456" s="46"/>
      <c r="R456" s="46"/>
      <c r="S456" s="46"/>
      <c r="T456" s="46"/>
      <c r="U456" s="46"/>
      <c r="V456" s="46"/>
      <c r="W456" s="46"/>
      <c r="X456" s="46"/>
      <c r="Y456" s="46"/>
      <c r="Z456" s="46"/>
    </row>
    <row r="457">
      <c r="A457" s="50"/>
      <c r="B457" s="46"/>
      <c r="C457" s="70"/>
      <c r="D457" s="46"/>
      <c r="E457" s="50"/>
      <c r="F457" s="50"/>
      <c r="G457" s="50"/>
      <c r="H457" s="46"/>
      <c r="I457" s="46"/>
      <c r="J457" s="46"/>
      <c r="K457" s="46"/>
      <c r="L457" s="46"/>
      <c r="M457" s="46"/>
      <c r="N457" s="46"/>
      <c r="O457" s="46"/>
      <c r="P457" s="46"/>
      <c r="Q457" s="46"/>
      <c r="R457" s="46"/>
      <c r="S457" s="46"/>
      <c r="T457" s="46"/>
      <c r="U457" s="46"/>
      <c r="V457" s="46"/>
      <c r="W457" s="46"/>
      <c r="X457" s="46"/>
      <c r="Y457" s="46"/>
      <c r="Z457" s="46"/>
    </row>
    <row r="458">
      <c r="A458" s="50"/>
      <c r="B458" s="46"/>
      <c r="C458" s="70"/>
      <c r="D458" s="46"/>
      <c r="E458" s="50"/>
      <c r="F458" s="50"/>
      <c r="G458" s="50"/>
      <c r="H458" s="46"/>
      <c r="I458" s="46"/>
      <c r="J458" s="46"/>
      <c r="K458" s="46"/>
      <c r="L458" s="46"/>
      <c r="M458" s="46"/>
      <c r="N458" s="46"/>
      <c r="O458" s="46"/>
      <c r="P458" s="46"/>
      <c r="Q458" s="46"/>
      <c r="R458" s="46"/>
      <c r="S458" s="46"/>
      <c r="T458" s="46"/>
      <c r="U458" s="46"/>
      <c r="V458" s="46"/>
      <c r="W458" s="46"/>
      <c r="X458" s="46"/>
      <c r="Y458" s="46"/>
      <c r="Z458" s="46"/>
    </row>
    <row r="459">
      <c r="A459" s="50"/>
      <c r="B459" s="46"/>
      <c r="C459" s="70"/>
      <c r="D459" s="46"/>
      <c r="E459" s="50"/>
      <c r="F459" s="50"/>
      <c r="G459" s="50"/>
      <c r="H459" s="46"/>
      <c r="I459" s="46"/>
      <c r="J459" s="46"/>
      <c r="K459" s="46"/>
      <c r="L459" s="46"/>
      <c r="M459" s="46"/>
      <c r="N459" s="46"/>
      <c r="O459" s="46"/>
      <c r="P459" s="46"/>
      <c r="Q459" s="46"/>
      <c r="R459" s="46"/>
      <c r="S459" s="46"/>
      <c r="T459" s="46"/>
      <c r="U459" s="46"/>
      <c r="V459" s="46"/>
      <c r="W459" s="46"/>
      <c r="X459" s="46"/>
      <c r="Y459" s="46"/>
      <c r="Z459" s="46"/>
    </row>
    <row r="460">
      <c r="A460" s="50"/>
      <c r="B460" s="46"/>
      <c r="C460" s="70"/>
      <c r="D460" s="46"/>
      <c r="E460" s="50"/>
      <c r="F460" s="50"/>
      <c r="G460" s="50"/>
      <c r="H460" s="46"/>
      <c r="I460" s="46"/>
      <c r="J460" s="46"/>
      <c r="K460" s="46"/>
      <c r="L460" s="46"/>
      <c r="M460" s="46"/>
      <c r="N460" s="46"/>
      <c r="O460" s="46"/>
      <c r="P460" s="46"/>
      <c r="Q460" s="46"/>
      <c r="R460" s="46"/>
      <c r="S460" s="46"/>
      <c r="T460" s="46"/>
      <c r="U460" s="46"/>
      <c r="V460" s="46"/>
      <c r="W460" s="46"/>
      <c r="X460" s="46"/>
      <c r="Y460" s="46"/>
      <c r="Z460" s="46"/>
    </row>
    <row r="461">
      <c r="A461" s="50"/>
      <c r="B461" s="46"/>
      <c r="C461" s="70"/>
      <c r="D461" s="46"/>
      <c r="E461" s="50"/>
      <c r="F461" s="50"/>
      <c r="G461" s="50"/>
      <c r="H461" s="46"/>
      <c r="I461" s="46"/>
      <c r="J461" s="46"/>
      <c r="K461" s="46"/>
      <c r="L461" s="46"/>
      <c r="M461" s="46"/>
      <c r="N461" s="46"/>
      <c r="O461" s="46"/>
      <c r="P461" s="46"/>
      <c r="Q461" s="46"/>
      <c r="R461" s="46"/>
      <c r="S461" s="46"/>
      <c r="T461" s="46"/>
      <c r="U461" s="46"/>
      <c r="V461" s="46"/>
      <c r="W461" s="46"/>
      <c r="X461" s="46"/>
      <c r="Y461" s="46"/>
      <c r="Z461" s="46"/>
    </row>
    <row r="462">
      <c r="A462" s="50"/>
      <c r="B462" s="46"/>
      <c r="C462" s="70"/>
      <c r="D462" s="46"/>
      <c r="E462" s="50"/>
      <c r="F462" s="50"/>
      <c r="G462" s="50"/>
      <c r="H462" s="46"/>
      <c r="I462" s="46"/>
      <c r="J462" s="46"/>
      <c r="K462" s="46"/>
      <c r="L462" s="46"/>
      <c r="M462" s="46"/>
      <c r="N462" s="46"/>
      <c r="O462" s="46"/>
      <c r="P462" s="46"/>
      <c r="Q462" s="46"/>
      <c r="R462" s="46"/>
      <c r="S462" s="46"/>
      <c r="T462" s="46"/>
      <c r="U462" s="46"/>
      <c r="V462" s="46"/>
      <c r="W462" s="46"/>
      <c r="X462" s="46"/>
      <c r="Y462" s="46"/>
      <c r="Z462" s="46"/>
    </row>
    <row r="463">
      <c r="A463" s="50"/>
      <c r="B463" s="46"/>
      <c r="C463" s="70"/>
      <c r="D463" s="46"/>
      <c r="E463" s="50"/>
      <c r="F463" s="50"/>
      <c r="G463" s="50"/>
      <c r="H463" s="46"/>
      <c r="I463" s="46"/>
      <c r="J463" s="46"/>
      <c r="K463" s="46"/>
      <c r="L463" s="46"/>
      <c r="M463" s="46"/>
      <c r="N463" s="46"/>
      <c r="O463" s="46"/>
      <c r="P463" s="46"/>
      <c r="Q463" s="46"/>
      <c r="R463" s="46"/>
      <c r="S463" s="46"/>
      <c r="T463" s="46"/>
      <c r="U463" s="46"/>
      <c r="V463" s="46"/>
      <c r="W463" s="46"/>
      <c r="X463" s="46"/>
      <c r="Y463" s="46"/>
      <c r="Z463" s="46"/>
    </row>
    <row r="464">
      <c r="A464" s="50"/>
      <c r="B464" s="46"/>
      <c r="C464" s="70"/>
      <c r="D464" s="46"/>
      <c r="E464" s="50"/>
      <c r="F464" s="50"/>
      <c r="G464" s="50"/>
      <c r="H464" s="46"/>
      <c r="I464" s="46"/>
      <c r="J464" s="46"/>
      <c r="K464" s="46"/>
      <c r="L464" s="46"/>
      <c r="M464" s="46"/>
      <c r="N464" s="46"/>
      <c r="O464" s="46"/>
      <c r="P464" s="46"/>
      <c r="Q464" s="46"/>
      <c r="R464" s="46"/>
      <c r="S464" s="46"/>
      <c r="T464" s="46"/>
      <c r="U464" s="46"/>
      <c r="V464" s="46"/>
      <c r="W464" s="46"/>
      <c r="X464" s="46"/>
      <c r="Y464" s="46"/>
      <c r="Z464" s="46"/>
    </row>
    <row r="465">
      <c r="A465" s="50"/>
      <c r="B465" s="46"/>
      <c r="C465" s="70"/>
      <c r="D465" s="46"/>
      <c r="E465" s="50"/>
      <c r="F465" s="50"/>
      <c r="G465" s="50"/>
      <c r="H465" s="46"/>
      <c r="I465" s="46"/>
      <c r="J465" s="46"/>
      <c r="K465" s="46"/>
      <c r="L465" s="46"/>
      <c r="M465" s="46"/>
      <c r="N465" s="46"/>
      <c r="O465" s="46"/>
      <c r="P465" s="46"/>
      <c r="Q465" s="46"/>
      <c r="R465" s="46"/>
      <c r="S465" s="46"/>
      <c r="T465" s="46"/>
      <c r="U465" s="46"/>
      <c r="V465" s="46"/>
      <c r="W465" s="46"/>
      <c r="X465" s="46"/>
      <c r="Y465" s="46"/>
      <c r="Z465" s="46"/>
    </row>
    <row r="466">
      <c r="A466" s="50"/>
      <c r="B466" s="46"/>
      <c r="C466" s="70"/>
      <c r="D466" s="46"/>
      <c r="E466" s="50"/>
      <c r="F466" s="50"/>
      <c r="G466" s="50"/>
      <c r="H466" s="46"/>
      <c r="I466" s="46"/>
      <c r="J466" s="46"/>
      <c r="K466" s="46"/>
      <c r="L466" s="46"/>
      <c r="M466" s="46"/>
      <c r="N466" s="46"/>
      <c r="O466" s="46"/>
      <c r="P466" s="46"/>
      <c r="Q466" s="46"/>
      <c r="R466" s="46"/>
      <c r="S466" s="46"/>
      <c r="T466" s="46"/>
      <c r="U466" s="46"/>
      <c r="V466" s="46"/>
      <c r="W466" s="46"/>
      <c r="X466" s="46"/>
      <c r="Y466" s="46"/>
      <c r="Z466" s="46"/>
    </row>
    <row r="467">
      <c r="A467" s="50"/>
      <c r="B467" s="46"/>
      <c r="C467" s="70"/>
      <c r="D467" s="46"/>
      <c r="E467" s="50"/>
      <c r="F467" s="50"/>
      <c r="G467" s="50"/>
      <c r="H467" s="46"/>
      <c r="I467" s="46"/>
      <c r="J467" s="46"/>
      <c r="K467" s="46"/>
      <c r="L467" s="46"/>
      <c r="M467" s="46"/>
      <c r="N467" s="46"/>
      <c r="O467" s="46"/>
      <c r="P467" s="46"/>
      <c r="Q467" s="46"/>
      <c r="R467" s="46"/>
      <c r="S467" s="46"/>
      <c r="T467" s="46"/>
      <c r="U467" s="46"/>
      <c r="V467" s="46"/>
      <c r="W467" s="46"/>
      <c r="X467" s="46"/>
      <c r="Y467" s="46"/>
      <c r="Z467" s="46"/>
    </row>
    <row r="468">
      <c r="A468" s="50"/>
      <c r="B468" s="46"/>
      <c r="C468" s="70"/>
      <c r="D468" s="46"/>
      <c r="E468" s="50"/>
      <c r="F468" s="50"/>
      <c r="G468" s="50"/>
      <c r="H468" s="46"/>
      <c r="I468" s="46"/>
      <c r="J468" s="46"/>
      <c r="K468" s="46"/>
      <c r="L468" s="46"/>
      <c r="M468" s="46"/>
      <c r="N468" s="46"/>
      <c r="O468" s="46"/>
      <c r="P468" s="46"/>
      <c r="Q468" s="46"/>
      <c r="R468" s="46"/>
      <c r="S468" s="46"/>
      <c r="T468" s="46"/>
      <c r="U468" s="46"/>
      <c r="V468" s="46"/>
      <c r="W468" s="46"/>
      <c r="X468" s="46"/>
      <c r="Y468" s="46"/>
      <c r="Z468" s="46"/>
    </row>
    <row r="469">
      <c r="A469" s="50"/>
      <c r="B469" s="46"/>
      <c r="C469" s="70"/>
      <c r="D469" s="46"/>
      <c r="E469" s="50"/>
      <c r="F469" s="50"/>
      <c r="G469" s="50"/>
      <c r="H469" s="46"/>
      <c r="I469" s="46"/>
      <c r="J469" s="46"/>
      <c r="K469" s="46"/>
      <c r="L469" s="46"/>
      <c r="M469" s="46"/>
      <c r="N469" s="46"/>
      <c r="O469" s="46"/>
      <c r="P469" s="46"/>
      <c r="Q469" s="46"/>
      <c r="R469" s="46"/>
      <c r="S469" s="46"/>
      <c r="T469" s="46"/>
      <c r="U469" s="46"/>
      <c r="V469" s="46"/>
      <c r="W469" s="46"/>
      <c r="X469" s="46"/>
      <c r="Y469" s="46"/>
      <c r="Z469" s="46"/>
    </row>
    <row r="470">
      <c r="A470" s="50"/>
      <c r="B470" s="46"/>
      <c r="C470" s="70"/>
      <c r="D470" s="46"/>
      <c r="E470" s="50"/>
      <c r="F470" s="50"/>
      <c r="G470" s="50"/>
      <c r="H470" s="46"/>
      <c r="I470" s="46"/>
      <c r="J470" s="46"/>
      <c r="K470" s="46"/>
      <c r="L470" s="46"/>
      <c r="M470" s="46"/>
      <c r="N470" s="46"/>
      <c r="O470" s="46"/>
      <c r="P470" s="46"/>
      <c r="Q470" s="46"/>
      <c r="R470" s="46"/>
      <c r="S470" s="46"/>
      <c r="T470" s="46"/>
      <c r="U470" s="46"/>
      <c r="V470" s="46"/>
      <c r="W470" s="46"/>
      <c r="X470" s="46"/>
      <c r="Y470" s="46"/>
      <c r="Z470" s="46"/>
    </row>
    <row r="471">
      <c r="A471" s="50"/>
      <c r="B471" s="46"/>
      <c r="C471" s="70"/>
      <c r="D471" s="46"/>
      <c r="E471" s="50"/>
      <c r="F471" s="50"/>
      <c r="G471" s="50"/>
      <c r="H471" s="46"/>
      <c r="I471" s="46"/>
      <c r="J471" s="46"/>
      <c r="K471" s="46"/>
      <c r="L471" s="46"/>
      <c r="M471" s="46"/>
      <c r="N471" s="46"/>
      <c r="O471" s="46"/>
      <c r="P471" s="46"/>
      <c r="Q471" s="46"/>
      <c r="R471" s="46"/>
      <c r="S471" s="46"/>
      <c r="T471" s="46"/>
      <c r="U471" s="46"/>
      <c r="V471" s="46"/>
      <c r="W471" s="46"/>
      <c r="X471" s="46"/>
      <c r="Y471" s="46"/>
      <c r="Z471" s="46"/>
    </row>
    <row r="472">
      <c r="A472" s="50"/>
      <c r="B472" s="46"/>
      <c r="C472" s="70"/>
      <c r="D472" s="46"/>
      <c r="E472" s="50"/>
      <c r="F472" s="50"/>
      <c r="G472" s="50"/>
      <c r="H472" s="46"/>
      <c r="I472" s="46"/>
      <c r="J472" s="46"/>
      <c r="K472" s="46"/>
      <c r="L472" s="46"/>
      <c r="M472" s="46"/>
      <c r="N472" s="46"/>
      <c r="O472" s="46"/>
      <c r="P472" s="46"/>
      <c r="Q472" s="46"/>
      <c r="R472" s="46"/>
      <c r="S472" s="46"/>
      <c r="T472" s="46"/>
      <c r="U472" s="46"/>
      <c r="V472" s="46"/>
      <c r="W472" s="46"/>
      <c r="X472" s="46"/>
      <c r="Y472" s="46"/>
      <c r="Z472" s="46"/>
    </row>
    <row r="473">
      <c r="A473" s="50"/>
      <c r="B473" s="46"/>
      <c r="C473" s="70"/>
      <c r="D473" s="46"/>
      <c r="E473" s="50"/>
      <c r="F473" s="50"/>
      <c r="G473" s="50"/>
      <c r="H473" s="46"/>
      <c r="I473" s="46"/>
      <c r="J473" s="46"/>
      <c r="K473" s="46"/>
      <c r="L473" s="46"/>
      <c r="M473" s="46"/>
      <c r="N473" s="46"/>
      <c r="O473" s="46"/>
      <c r="P473" s="46"/>
      <c r="Q473" s="46"/>
      <c r="R473" s="46"/>
      <c r="S473" s="46"/>
      <c r="T473" s="46"/>
      <c r="U473" s="46"/>
      <c r="V473" s="46"/>
      <c r="W473" s="46"/>
      <c r="X473" s="46"/>
      <c r="Y473" s="46"/>
      <c r="Z473" s="46"/>
    </row>
    <row r="474">
      <c r="A474" s="50"/>
      <c r="B474" s="46"/>
      <c r="C474" s="70"/>
      <c r="D474" s="46"/>
      <c r="E474" s="50"/>
      <c r="F474" s="50"/>
      <c r="G474" s="50"/>
      <c r="H474" s="46"/>
      <c r="I474" s="46"/>
      <c r="J474" s="46"/>
      <c r="K474" s="46"/>
      <c r="L474" s="46"/>
      <c r="M474" s="46"/>
      <c r="N474" s="46"/>
      <c r="O474" s="46"/>
      <c r="P474" s="46"/>
      <c r="Q474" s="46"/>
      <c r="R474" s="46"/>
      <c r="S474" s="46"/>
      <c r="T474" s="46"/>
      <c r="U474" s="46"/>
      <c r="V474" s="46"/>
      <c r="W474" s="46"/>
      <c r="X474" s="46"/>
      <c r="Y474" s="46"/>
      <c r="Z474" s="46"/>
    </row>
    <row r="475">
      <c r="A475" s="50"/>
      <c r="B475" s="46"/>
      <c r="C475" s="70"/>
      <c r="D475" s="46"/>
      <c r="E475" s="50"/>
      <c r="F475" s="50"/>
      <c r="G475" s="50"/>
      <c r="H475" s="46"/>
      <c r="I475" s="46"/>
      <c r="J475" s="46"/>
      <c r="K475" s="46"/>
      <c r="L475" s="46"/>
      <c r="M475" s="46"/>
      <c r="N475" s="46"/>
      <c r="O475" s="46"/>
      <c r="P475" s="46"/>
      <c r="Q475" s="46"/>
      <c r="R475" s="46"/>
      <c r="S475" s="46"/>
      <c r="T475" s="46"/>
      <c r="U475" s="46"/>
      <c r="V475" s="46"/>
      <c r="W475" s="46"/>
      <c r="X475" s="46"/>
      <c r="Y475" s="46"/>
      <c r="Z475" s="46"/>
    </row>
    <row r="476">
      <c r="A476" s="50"/>
      <c r="B476" s="46"/>
      <c r="C476" s="70"/>
      <c r="D476" s="46"/>
      <c r="E476" s="50"/>
      <c r="F476" s="50"/>
      <c r="G476" s="50"/>
      <c r="H476" s="46"/>
      <c r="I476" s="46"/>
      <c r="J476" s="46"/>
      <c r="K476" s="46"/>
      <c r="L476" s="46"/>
      <c r="M476" s="46"/>
      <c r="N476" s="46"/>
      <c r="O476" s="46"/>
      <c r="P476" s="46"/>
      <c r="Q476" s="46"/>
      <c r="R476" s="46"/>
      <c r="S476" s="46"/>
      <c r="T476" s="46"/>
      <c r="U476" s="46"/>
      <c r="V476" s="46"/>
      <c r="W476" s="46"/>
      <c r="X476" s="46"/>
      <c r="Y476" s="46"/>
      <c r="Z476" s="46"/>
    </row>
    <row r="477">
      <c r="A477" s="50"/>
      <c r="B477" s="46"/>
      <c r="C477" s="70"/>
      <c r="D477" s="46"/>
      <c r="E477" s="50"/>
      <c r="F477" s="50"/>
      <c r="G477" s="50"/>
      <c r="H477" s="46"/>
      <c r="I477" s="46"/>
      <c r="J477" s="46"/>
      <c r="K477" s="46"/>
      <c r="L477" s="46"/>
      <c r="M477" s="46"/>
      <c r="N477" s="46"/>
      <c r="O477" s="46"/>
      <c r="P477" s="46"/>
      <c r="Q477" s="46"/>
      <c r="R477" s="46"/>
      <c r="S477" s="46"/>
      <c r="T477" s="46"/>
      <c r="U477" s="46"/>
      <c r="V477" s="46"/>
      <c r="W477" s="46"/>
      <c r="X477" s="46"/>
      <c r="Y477" s="46"/>
      <c r="Z477" s="46"/>
    </row>
    <row r="478">
      <c r="A478" s="50"/>
      <c r="B478" s="46"/>
      <c r="C478" s="70"/>
      <c r="D478" s="46"/>
      <c r="E478" s="50"/>
      <c r="F478" s="50"/>
      <c r="G478" s="50"/>
      <c r="H478" s="46"/>
      <c r="I478" s="46"/>
      <c r="J478" s="46"/>
      <c r="K478" s="46"/>
      <c r="L478" s="46"/>
      <c r="M478" s="46"/>
      <c r="N478" s="46"/>
      <c r="O478" s="46"/>
      <c r="P478" s="46"/>
      <c r="Q478" s="46"/>
      <c r="R478" s="46"/>
      <c r="S478" s="46"/>
      <c r="T478" s="46"/>
      <c r="U478" s="46"/>
      <c r="V478" s="46"/>
      <c r="W478" s="46"/>
      <c r="X478" s="46"/>
      <c r="Y478" s="46"/>
      <c r="Z478" s="46"/>
    </row>
    <row r="479">
      <c r="A479" s="50"/>
      <c r="B479" s="46"/>
      <c r="C479" s="70"/>
      <c r="D479" s="46"/>
      <c r="E479" s="50"/>
      <c r="F479" s="50"/>
      <c r="G479" s="50"/>
      <c r="H479" s="46"/>
      <c r="I479" s="46"/>
      <c r="J479" s="46"/>
      <c r="K479" s="46"/>
      <c r="L479" s="46"/>
      <c r="M479" s="46"/>
      <c r="N479" s="46"/>
      <c r="O479" s="46"/>
      <c r="P479" s="46"/>
      <c r="Q479" s="46"/>
      <c r="R479" s="46"/>
      <c r="S479" s="46"/>
      <c r="T479" s="46"/>
      <c r="U479" s="46"/>
      <c r="V479" s="46"/>
      <c r="W479" s="46"/>
      <c r="X479" s="46"/>
      <c r="Y479" s="46"/>
      <c r="Z479" s="46"/>
    </row>
    <row r="480">
      <c r="A480" s="50"/>
      <c r="B480" s="46"/>
      <c r="C480" s="70"/>
      <c r="D480" s="46"/>
      <c r="E480" s="50"/>
      <c r="F480" s="50"/>
      <c r="G480" s="50"/>
      <c r="H480" s="46"/>
      <c r="I480" s="46"/>
      <c r="J480" s="46"/>
      <c r="K480" s="46"/>
      <c r="L480" s="46"/>
      <c r="M480" s="46"/>
      <c r="N480" s="46"/>
      <c r="O480" s="46"/>
      <c r="P480" s="46"/>
      <c r="Q480" s="46"/>
      <c r="R480" s="46"/>
      <c r="S480" s="46"/>
      <c r="T480" s="46"/>
      <c r="U480" s="46"/>
      <c r="V480" s="46"/>
      <c r="W480" s="46"/>
      <c r="X480" s="46"/>
      <c r="Y480" s="46"/>
      <c r="Z480" s="46"/>
    </row>
    <row r="481">
      <c r="A481" s="50"/>
      <c r="B481" s="46"/>
      <c r="C481" s="70"/>
      <c r="D481" s="46"/>
      <c r="E481" s="50"/>
      <c r="F481" s="50"/>
      <c r="G481" s="50"/>
      <c r="H481" s="46"/>
      <c r="I481" s="46"/>
      <c r="J481" s="46"/>
      <c r="K481" s="46"/>
      <c r="L481" s="46"/>
      <c r="M481" s="46"/>
      <c r="N481" s="46"/>
      <c r="O481" s="46"/>
      <c r="P481" s="46"/>
      <c r="Q481" s="46"/>
      <c r="R481" s="46"/>
      <c r="S481" s="46"/>
      <c r="T481" s="46"/>
      <c r="U481" s="46"/>
      <c r="V481" s="46"/>
      <c r="W481" s="46"/>
      <c r="X481" s="46"/>
      <c r="Y481" s="46"/>
      <c r="Z481" s="46"/>
    </row>
    <row r="482">
      <c r="A482" s="50"/>
      <c r="B482" s="46"/>
      <c r="C482" s="70"/>
      <c r="D482" s="46"/>
      <c r="E482" s="50"/>
      <c r="F482" s="50"/>
      <c r="G482" s="50"/>
      <c r="H482" s="46"/>
      <c r="I482" s="46"/>
      <c r="J482" s="46"/>
      <c r="K482" s="46"/>
      <c r="L482" s="46"/>
      <c r="M482" s="46"/>
      <c r="N482" s="46"/>
      <c r="O482" s="46"/>
      <c r="P482" s="46"/>
      <c r="Q482" s="46"/>
      <c r="R482" s="46"/>
      <c r="S482" s="46"/>
      <c r="T482" s="46"/>
      <c r="U482" s="46"/>
      <c r="V482" s="46"/>
      <c r="W482" s="46"/>
      <c r="X482" s="46"/>
      <c r="Y482" s="46"/>
      <c r="Z482" s="46"/>
    </row>
    <row r="483">
      <c r="A483" s="50"/>
      <c r="B483" s="46"/>
      <c r="C483" s="70"/>
      <c r="D483" s="46"/>
      <c r="E483" s="50"/>
      <c r="F483" s="50"/>
      <c r="G483" s="50"/>
      <c r="H483" s="46"/>
      <c r="I483" s="46"/>
      <c r="J483" s="46"/>
      <c r="K483" s="46"/>
      <c r="L483" s="46"/>
      <c r="M483" s="46"/>
      <c r="N483" s="46"/>
      <c r="O483" s="46"/>
      <c r="P483" s="46"/>
      <c r="Q483" s="46"/>
      <c r="R483" s="46"/>
      <c r="S483" s="46"/>
      <c r="T483" s="46"/>
      <c r="U483" s="46"/>
      <c r="V483" s="46"/>
      <c r="W483" s="46"/>
      <c r="X483" s="46"/>
      <c r="Y483" s="46"/>
      <c r="Z483" s="46"/>
    </row>
    <row r="484">
      <c r="A484" s="50"/>
      <c r="B484" s="46"/>
      <c r="C484" s="70"/>
      <c r="D484" s="46"/>
      <c r="E484" s="50"/>
      <c r="F484" s="50"/>
      <c r="G484" s="50"/>
      <c r="H484" s="46"/>
      <c r="I484" s="46"/>
      <c r="J484" s="46"/>
      <c r="K484" s="46"/>
      <c r="L484" s="46"/>
      <c r="M484" s="46"/>
      <c r="N484" s="46"/>
      <c r="O484" s="46"/>
      <c r="P484" s="46"/>
      <c r="Q484" s="46"/>
      <c r="R484" s="46"/>
      <c r="S484" s="46"/>
      <c r="T484" s="46"/>
      <c r="U484" s="46"/>
      <c r="V484" s="46"/>
      <c r="W484" s="46"/>
      <c r="X484" s="46"/>
      <c r="Y484" s="46"/>
      <c r="Z484" s="46"/>
    </row>
    <row r="485">
      <c r="A485" s="50"/>
      <c r="B485" s="46"/>
      <c r="C485" s="70"/>
      <c r="D485" s="46"/>
      <c r="E485" s="50"/>
      <c r="F485" s="50"/>
      <c r="G485" s="50"/>
      <c r="H485" s="46"/>
      <c r="I485" s="46"/>
      <c r="J485" s="46"/>
      <c r="K485" s="46"/>
      <c r="L485" s="46"/>
      <c r="M485" s="46"/>
      <c r="N485" s="46"/>
      <c r="O485" s="46"/>
      <c r="P485" s="46"/>
      <c r="Q485" s="46"/>
      <c r="R485" s="46"/>
      <c r="S485" s="46"/>
      <c r="T485" s="46"/>
      <c r="U485" s="46"/>
      <c r="V485" s="46"/>
      <c r="W485" s="46"/>
      <c r="X485" s="46"/>
      <c r="Y485" s="46"/>
      <c r="Z485" s="46"/>
    </row>
    <row r="486">
      <c r="A486" s="50"/>
      <c r="B486" s="46"/>
      <c r="C486" s="70"/>
      <c r="D486" s="46"/>
      <c r="E486" s="50"/>
      <c r="F486" s="50"/>
      <c r="G486" s="50"/>
      <c r="H486" s="46"/>
      <c r="I486" s="46"/>
      <c r="J486" s="46"/>
      <c r="K486" s="46"/>
      <c r="L486" s="46"/>
      <c r="M486" s="46"/>
      <c r="N486" s="46"/>
      <c r="O486" s="46"/>
      <c r="P486" s="46"/>
      <c r="Q486" s="46"/>
      <c r="R486" s="46"/>
      <c r="S486" s="46"/>
      <c r="T486" s="46"/>
      <c r="U486" s="46"/>
      <c r="V486" s="46"/>
      <c r="W486" s="46"/>
      <c r="X486" s="46"/>
      <c r="Y486" s="46"/>
      <c r="Z486" s="46"/>
    </row>
    <row r="487">
      <c r="A487" s="50"/>
      <c r="B487" s="46"/>
      <c r="C487" s="70"/>
      <c r="D487" s="46"/>
      <c r="E487" s="50"/>
      <c r="F487" s="50"/>
      <c r="G487" s="50"/>
      <c r="H487" s="46"/>
      <c r="I487" s="46"/>
      <c r="J487" s="46"/>
      <c r="K487" s="46"/>
      <c r="L487" s="46"/>
      <c r="M487" s="46"/>
      <c r="N487" s="46"/>
      <c r="O487" s="46"/>
      <c r="P487" s="46"/>
      <c r="Q487" s="46"/>
      <c r="R487" s="46"/>
      <c r="S487" s="46"/>
      <c r="T487" s="46"/>
      <c r="U487" s="46"/>
      <c r="V487" s="46"/>
      <c r="W487" s="46"/>
      <c r="X487" s="46"/>
      <c r="Y487" s="46"/>
      <c r="Z487" s="46"/>
    </row>
    <row r="488">
      <c r="A488" s="50"/>
      <c r="B488" s="46"/>
      <c r="C488" s="70"/>
      <c r="D488" s="46"/>
      <c r="E488" s="50"/>
      <c r="F488" s="50"/>
      <c r="G488" s="50"/>
      <c r="H488" s="46"/>
      <c r="I488" s="46"/>
      <c r="J488" s="46"/>
      <c r="K488" s="46"/>
      <c r="L488" s="46"/>
      <c r="M488" s="46"/>
      <c r="N488" s="46"/>
      <c r="O488" s="46"/>
      <c r="P488" s="46"/>
      <c r="Q488" s="46"/>
      <c r="R488" s="46"/>
      <c r="S488" s="46"/>
      <c r="T488" s="46"/>
      <c r="U488" s="46"/>
      <c r="V488" s="46"/>
      <c r="W488" s="46"/>
      <c r="X488" s="46"/>
      <c r="Y488" s="46"/>
      <c r="Z488" s="46"/>
    </row>
    <row r="489">
      <c r="A489" s="50"/>
      <c r="B489" s="46"/>
      <c r="C489" s="70"/>
      <c r="D489" s="46"/>
      <c r="E489" s="50"/>
      <c r="F489" s="50"/>
      <c r="G489" s="50"/>
      <c r="H489" s="46"/>
      <c r="I489" s="46"/>
      <c r="J489" s="46"/>
      <c r="K489" s="46"/>
      <c r="L489" s="46"/>
      <c r="M489" s="46"/>
      <c r="N489" s="46"/>
      <c r="O489" s="46"/>
      <c r="P489" s="46"/>
      <c r="Q489" s="46"/>
      <c r="R489" s="46"/>
      <c r="S489" s="46"/>
      <c r="T489" s="46"/>
      <c r="U489" s="46"/>
      <c r="V489" s="46"/>
      <c r="W489" s="46"/>
      <c r="X489" s="46"/>
      <c r="Y489" s="46"/>
      <c r="Z489" s="46"/>
    </row>
    <row r="490">
      <c r="A490" s="50"/>
      <c r="B490" s="46"/>
      <c r="C490" s="70"/>
      <c r="D490" s="46"/>
      <c r="E490" s="50"/>
      <c r="F490" s="50"/>
      <c r="G490" s="50"/>
      <c r="H490" s="46"/>
      <c r="I490" s="46"/>
      <c r="J490" s="46"/>
      <c r="K490" s="46"/>
      <c r="L490" s="46"/>
      <c r="M490" s="46"/>
      <c r="N490" s="46"/>
      <c r="O490" s="46"/>
      <c r="P490" s="46"/>
      <c r="Q490" s="46"/>
      <c r="R490" s="46"/>
      <c r="S490" s="46"/>
      <c r="T490" s="46"/>
      <c r="U490" s="46"/>
      <c r="V490" s="46"/>
      <c r="W490" s="46"/>
      <c r="X490" s="46"/>
      <c r="Y490" s="46"/>
      <c r="Z490" s="46"/>
    </row>
    <row r="491">
      <c r="A491" s="50"/>
      <c r="B491" s="46"/>
      <c r="C491" s="70"/>
      <c r="D491" s="46"/>
      <c r="E491" s="50"/>
      <c r="F491" s="50"/>
      <c r="G491" s="50"/>
      <c r="H491" s="46"/>
      <c r="I491" s="46"/>
      <c r="J491" s="46"/>
      <c r="K491" s="46"/>
      <c r="L491" s="46"/>
      <c r="M491" s="46"/>
      <c r="N491" s="46"/>
      <c r="O491" s="46"/>
      <c r="P491" s="46"/>
      <c r="Q491" s="46"/>
      <c r="R491" s="46"/>
      <c r="S491" s="46"/>
      <c r="T491" s="46"/>
      <c r="U491" s="46"/>
      <c r="V491" s="46"/>
      <c r="W491" s="46"/>
      <c r="X491" s="46"/>
      <c r="Y491" s="46"/>
      <c r="Z491" s="46"/>
    </row>
    <row r="492">
      <c r="A492" s="50"/>
      <c r="B492" s="46"/>
      <c r="C492" s="70"/>
      <c r="D492" s="46"/>
      <c r="E492" s="50"/>
      <c r="F492" s="50"/>
      <c r="G492" s="50"/>
      <c r="H492" s="46"/>
      <c r="I492" s="46"/>
      <c r="J492" s="46"/>
      <c r="K492" s="46"/>
      <c r="L492" s="46"/>
      <c r="M492" s="46"/>
      <c r="N492" s="46"/>
      <c r="O492" s="46"/>
      <c r="P492" s="46"/>
      <c r="Q492" s="46"/>
      <c r="R492" s="46"/>
      <c r="S492" s="46"/>
      <c r="T492" s="46"/>
      <c r="U492" s="46"/>
      <c r="V492" s="46"/>
      <c r="W492" s="46"/>
      <c r="X492" s="46"/>
      <c r="Y492" s="46"/>
      <c r="Z492" s="46"/>
    </row>
    <row r="493">
      <c r="A493" s="50"/>
      <c r="B493" s="46"/>
      <c r="C493" s="70"/>
      <c r="D493" s="46"/>
      <c r="E493" s="50"/>
      <c r="F493" s="50"/>
      <c r="G493" s="50"/>
      <c r="H493" s="46"/>
      <c r="I493" s="46"/>
      <c r="J493" s="46"/>
      <c r="K493" s="46"/>
      <c r="L493" s="46"/>
      <c r="M493" s="46"/>
      <c r="N493" s="46"/>
      <c r="O493" s="46"/>
      <c r="P493" s="46"/>
      <c r="Q493" s="46"/>
      <c r="R493" s="46"/>
      <c r="S493" s="46"/>
      <c r="T493" s="46"/>
      <c r="U493" s="46"/>
      <c r="V493" s="46"/>
      <c r="W493" s="46"/>
      <c r="X493" s="46"/>
      <c r="Y493" s="46"/>
      <c r="Z493" s="46"/>
    </row>
    <row r="494">
      <c r="A494" s="50"/>
      <c r="B494" s="46"/>
      <c r="C494" s="70"/>
      <c r="D494" s="46"/>
      <c r="E494" s="50"/>
      <c r="F494" s="50"/>
      <c r="G494" s="50"/>
      <c r="H494" s="46"/>
      <c r="I494" s="46"/>
      <c r="J494" s="46"/>
      <c r="K494" s="46"/>
      <c r="L494" s="46"/>
      <c r="M494" s="46"/>
      <c r="N494" s="46"/>
      <c r="O494" s="46"/>
      <c r="P494" s="46"/>
      <c r="Q494" s="46"/>
      <c r="R494" s="46"/>
      <c r="S494" s="46"/>
      <c r="T494" s="46"/>
      <c r="U494" s="46"/>
      <c r="V494" s="46"/>
      <c r="W494" s="46"/>
      <c r="X494" s="46"/>
      <c r="Y494" s="46"/>
      <c r="Z494" s="46"/>
    </row>
    <row r="495">
      <c r="A495" s="50"/>
      <c r="B495" s="46"/>
      <c r="C495" s="70"/>
      <c r="D495" s="46"/>
      <c r="E495" s="50"/>
      <c r="F495" s="50"/>
      <c r="G495" s="50"/>
      <c r="H495" s="46"/>
      <c r="I495" s="46"/>
      <c r="J495" s="46"/>
      <c r="K495" s="46"/>
      <c r="L495" s="46"/>
      <c r="M495" s="46"/>
      <c r="N495" s="46"/>
      <c r="O495" s="46"/>
      <c r="P495" s="46"/>
      <c r="Q495" s="46"/>
      <c r="R495" s="46"/>
      <c r="S495" s="46"/>
      <c r="T495" s="46"/>
      <c r="U495" s="46"/>
      <c r="V495" s="46"/>
      <c r="W495" s="46"/>
      <c r="X495" s="46"/>
      <c r="Y495" s="46"/>
      <c r="Z495" s="46"/>
    </row>
    <row r="496">
      <c r="A496" s="50"/>
      <c r="B496" s="46"/>
      <c r="C496" s="70"/>
      <c r="D496" s="46"/>
      <c r="E496" s="50"/>
      <c r="F496" s="50"/>
      <c r="G496" s="50"/>
      <c r="H496" s="46"/>
      <c r="I496" s="46"/>
      <c r="J496" s="46"/>
      <c r="K496" s="46"/>
      <c r="L496" s="46"/>
      <c r="M496" s="46"/>
      <c r="N496" s="46"/>
      <c r="O496" s="46"/>
      <c r="P496" s="46"/>
      <c r="Q496" s="46"/>
      <c r="R496" s="46"/>
      <c r="S496" s="46"/>
      <c r="T496" s="46"/>
      <c r="U496" s="46"/>
      <c r="V496" s="46"/>
      <c r="W496" s="46"/>
      <c r="X496" s="46"/>
      <c r="Y496" s="46"/>
      <c r="Z496" s="46"/>
    </row>
    <row r="497">
      <c r="A497" s="50"/>
      <c r="B497" s="46"/>
      <c r="C497" s="70"/>
      <c r="D497" s="46"/>
      <c r="E497" s="50"/>
      <c r="F497" s="50"/>
      <c r="G497" s="50"/>
      <c r="H497" s="46"/>
      <c r="I497" s="46"/>
      <c r="J497" s="46"/>
      <c r="K497" s="46"/>
      <c r="L497" s="46"/>
      <c r="M497" s="46"/>
      <c r="N497" s="46"/>
      <c r="O497" s="46"/>
      <c r="P497" s="46"/>
      <c r="Q497" s="46"/>
      <c r="R497" s="46"/>
      <c r="S497" s="46"/>
      <c r="T497" s="46"/>
      <c r="U497" s="46"/>
      <c r="V497" s="46"/>
      <c r="W497" s="46"/>
      <c r="X497" s="46"/>
      <c r="Y497" s="46"/>
      <c r="Z497" s="46"/>
    </row>
    <row r="498">
      <c r="A498" s="50"/>
      <c r="B498" s="46"/>
      <c r="C498" s="70"/>
      <c r="D498" s="46"/>
      <c r="E498" s="50"/>
      <c r="F498" s="50"/>
      <c r="G498" s="50"/>
      <c r="H498" s="46"/>
      <c r="I498" s="46"/>
      <c r="J498" s="46"/>
      <c r="K498" s="46"/>
      <c r="L498" s="46"/>
      <c r="M498" s="46"/>
      <c r="N498" s="46"/>
      <c r="O498" s="46"/>
      <c r="P498" s="46"/>
      <c r="Q498" s="46"/>
      <c r="R498" s="46"/>
      <c r="S498" s="46"/>
      <c r="T498" s="46"/>
      <c r="U498" s="46"/>
      <c r="V498" s="46"/>
      <c r="W498" s="46"/>
      <c r="X498" s="46"/>
      <c r="Y498" s="46"/>
      <c r="Z498" s="46"/>
    </row>
    <row r="499">
      <c r="A499" s="50"/>
      <c r="B499" s="46"/>
      <c r="C499" s="70"/>
      <c r="D499" s="46"/>
      <c r="E499" s="50"/>
      <c r="F499" s="50"/>
      <c r="G499" s="50"/>
      <c r="H499" s="46"/>
      <c r="I499" s="46"/>
      <c r="J499" s="46"/>
      <c r="K499" s="46"/>
      <c r="L499" s="46"/>
      <c r="M499" s="46"/>
      <c r="N499" s="46"/>
      <c r="O499" s="46"/>
      <c r="P499" s="46"/>
      <c r="Q499" s="46"/>
      <c r="R499" s="46"/>
      <c r="S499" s="46"/>
      <c r="T499" s="46"/>
      <c r="U499" s="46"/>
      <c r="V499" s="46"/>
      <c r="W499" s="46"/>
      <c r="X499" s="46"/>
      <c r="Y499" s="46"/>
      <c r="Z499" s="46"/>
    </row>
    <row r="500">
      <c r="A500" s="50"/>
      <c r="B500" s="46"/>
      <c r="C500" s="70"/>
      <c r="D500" s="46"/>
      <c r="E500" s="50"/>
      <c r="F500" s="50"/>
      <c r="G500" s="50"/>
      <c r="H500" s="46"/>
      <c r="I500" s="46"/>
      <c r="J500" s="46"/>
      <c r="K500" s="46"/>
      <c r="L500" s="46"/>
      <c r="M500" s="46"/>
      <c r="N500" s="46"/>
      <c r="O500" s="46"/>
      <c r="P500" s="46"/>
      <c r="Q500" s="46"/>
      <c r="R500" s="46"/>
      <c r="S500" s="46"/>
      <c r="T500" s="46"/>
      <c r="U500" s="46"/>
      <c r="V500" s="46"/>
      <c r="W500" s="46"/>
      <c r="X500" s="46"/>
      <c r="Y500" s="46"/>
      <c r="Z500" s="46"/>
    </row>
    <row r="501">
      <c r="A501" s="50"/>
      <c r="B501" s="46"/>
      <c r="C501" s="70"/>
      <c r="D501" s="46"/>
      <c r="E501" s="50"/>
      <c r="F501" s="50"/>
      <c r="G501" s="50"/>
      <c r="H501" s="46"/>
      <c r="I501" s="46"/>
      <c r="J501" s="46"/>
      <c r="K501" s="46"/>
      <c r="L501" s="46"/>
      <c r="M501" s="46"/>
      <c r="N501" s="46"/>
      <c r="O501" s="46"/>
      <c r="P501" s="46"/>
      <c r="Q501" s="46"/>
      <c r="R501" s="46"/>
      <c r="S501" s="46"/>
      <c r="T501" s="46"/>
      <c r="U501" s="46"/>
      <c r="V501" s="46"/>
      <c r="W501" s="46"/>
      <c r="X501" s="46"/>
      <c r="Y501" s="46"/>
      <c r="Z501" s="46"/>
    </row>
    <row r="502">
      <c r="A502" s="50"/>
      <c r="B502" s="46"/>
      <c r="C502" s="70"/>
      <c r="D502" s="46"/>
      <c r="E502" s="50"/>
      <c r="F502" s="50"/>
      <c r="G502" s="50"/>
      <c r="H502" s="46"/>
      <c r="I502" s="46"/>
      <c r="J502" s="46"/>
      <c r="K502" s="46"/>
      <c r="L502" s="46"/>
      <c r="M502" s="46"/>
      <c r="N502" s="46"/>
      <c r="O502" s="46"/>
      <c r="P502" s="46"/>
      <c r="Q502" s="46"/>
      <c r="R502" s="46"/>
      <c r="S502" s="46"/>
      <c r="T502" s="46"/>
      <c r="U502" s="46"/>
      <c r="V502" s="46"/>
      <c r="W502" s="46"/>
      <c r="X502" s="46"/>
      <c r="Y502" s="46"/>
      <c r="Z502" s="46"/>
    </row>
    <row r="503">
      <c r="A503" s="50"/>
      <c r="B503" s="46"/>
      <c r="C503" s="70"/>
      <c r="D503" s="46"/>
      <c r="E503" s="50"/>
      <c r="F503" s="50"/>
      <c r="G503" s="50"/>
      <c r="H503" s="46"/>
      <c r="I503" s="46"/>
      <c r="J503" s="46"/>
      <c r="K503" s="46"/>
      <c r="L503" s="46"/>
      <c r="M503" s="46"/>
      <c r="N503" s="46"/>
      <c r="O503" s="46"/>
      <c r="P503" s="46"/>
      <c r="Q503" s="46"/>
      <c r="R503" s="46"/>
      <c r="S503" s="46"/>
      <c r="T503" s="46"/>
      <c r="U503" s="46"/>
      <c r="V503" s="46"/>
      <c r="W503" s="46"/>
      <c r="X503" s="46"/>
      <c r="Y503" s="46"/>
      <c r="Z503" s="46"/>
    </row>
    <row r="504">
      <c r="A504" s="50"/>
      <c r="B504" s="46"/>
      <c r="C504" s="70"/>
      <c r="D504" s="46"/>
      <c r="E504" s="50"/>
      <c r="F504" s="50"/>
      <c r="G504" s="50"/>
      <c r="H504" s="46"/>
      <c r="I504" s="46"/>
      <c r="J504" s="46"/>
      <c r="K504" s="46"/>
      <c r="L504" s="46"/>
      <c r="M504" s="46"/>
      <c r="N504" s="46"/>
      <c r="O504" s="46"/>
      <c r="P504" s="46"/>
      <c r="Q504" s="46"/>
      <c r="R504" s="46"/>
      <c r="S504" s="46"/>
      <c r="T504" s="46"/>
      <c r="U504" s="46"/>
      <c r="V504" s="46"/>
      <c r="W504" s="46"/>
      <c r="X504" s="46"/>
      <c r="Y504" s="46"/>
      <c r="Z504" s="46"/>
    </row>
    <row r="505">
      <c r="A505" s="50"/>
      <c r="B505" s="46"/>
      <c r="C505" s="70"/>
      <c r="D505" s="46"/>
      <c r="E505" s="50"/>
      <c r="F505" s="50"/>
      <c r="G505" s="50"/>
      <c r="H505" s="46"/>
      <c r="I505" s="46"/>
      <c r="J505" s="46"/>
      <c r="K505" s="46"/>
      <c r="L505" s="46"/>
      <c r="M505" s="46"/>
      <c r="N505" s="46"/>
      <c r="O505" s="46"/>
      <c r="P505" s="46"/>
      <c r="Q505" s="46"/>
      <c r="R505" s="46"/>
      <c r="S505" s="46"/>
      <c r="T505" s="46"/>
      <c r="U505" s="46"/>
      <c r="V505" s="46"/>
      <c r="W505" s="46"/>
      <c r="X505" s="46"/>
      <c r="Y505" s="46"/>
      <c r="Z505" s="46"/>
    </row>
    <row r="506">
      <c r="A506" s="50"/>
      <c r="B506" s="46"/>
      <c r="C506" s="70"/>
      <c r="D506" s="46"/>
      <c r="E506" s="50"/>
      <c r="F506" s="50"/>
      <c r="G506" s="50"/>
      <c r="H506" s="46"/>
      <c r="I506" s="46"/>
      <c r="J506" s="46"/>
      <c r="K506" s="46"/>
      <c r="L506" s="46"/>
      <c r="M506" s="46"/>
      <c r="N506" s="46"/>
      <c r="O506" s="46"/>
      <c r="P506" s="46"/>
      <c r="Q506" s="46"/>
      <c r="R506" s="46"/>
      <c r="S506" s="46"/>
      <c r="T506" s="46"/>
      <c r="U506" s="46"/>
      <c r="V506" s="46"/>
      <c r="W506" s="46"/>
      <c r="X506" s="46"/>
      <c r="Y506" s="46"/>
      <c r="Z506" s="46"/>
    </row>
    <row r="507">
      <c r="A507" s="50"/>
      <c r="B507" s="46"/>
      <c r="C507" s="70"/>
      <c r="D507" s="46"/>
      <c r="E507" s="50"/>
      <c r="F507" s="50"/>
      <c r="G507" s="50"/>
      <c r="H507" s="46"/>
      <c r="I507" s="46"/>
      <c r="J507" s="46"/>
      <c r="K507" s="46"/>
      <c r="L507" s="46"/>
      <c r="M507" s="46"/>
      <c r="N507" s="46"/>
      <c r="O507" s="46"/>
      <c r="P507" s="46"/>
      <c r="Q507" s="46"/>
      <c r="R507" s="46"/>
      <c r="S507" s="46"/>
      <c r="T507" s="46"/>
      <c r="U507" s="46"/>
      <c r="V507" s="46"/>
      <c r="W507" s="46"/>
      <c r="X507" s="46"/>
      <c r="Y507" s="46"/>
      <c r="Z507" s="46"/>
    </row>
    <row r="508">
      <c r="A508" s="50"/>
      <c r="B508" s="46"/>
      <c r="C508" s="70"/>
      <c r="D508" s="46"/>
      <c r="E508" s="50"/>
      <c r="F508" s="50"/>
      <c r="G508" s="50"/>
      <c r="H508" s="46"/>
      <c r="I508" s="46"/>
      <c r="J508" s="46"/>
      <c r="K508" s="46"/>
      <c r="L508" s="46"/>
      <c r="M508" s="46"/>
      <c r="N508" s="46"/>
      <c r="O508" s="46"/>
      <c r="P508" s="46"/>
      <c r="Q508" s="46"/>
      <c r="R508" s="46"/>
      <c r="S508" s="46"/>
      <c r="T508" s="46"/>
      <c r="U508" s="46"/>
      <c r="V508" s="46"/>
      <c r="W508" s="46"/>
      <c r="X508" s="46"/>
      <c r="Y508" s="46"/>
      <c r="Z508" s="46"/>
    </row>
    <row r="509">
      <c r="A509" s="50"/>
      <c r="B509" s="46"/>
      <c r="C509" s="70"/>
      <c r="D509" s="46"/>
      <c r="E509" s="50"/>
      <c r="F509" s="50"/>
      <c r="G509" s="50"/>
      <c r="H509" s="46"/>
      <c r="I509" s="46"/>
      <c r="J509" s="46"/>
      <c r="K509" s="46"/>
      <c r="L509" s="46"/>
      <c r="M509" s="46"/>
      <c r="N509" s="46"/>
      <c r="O509" s="46"/>
      <c r="P509" s="46"/>
      <c r="Q509" s="46"/>
      <c r="R509" s="46"/>
      <c r="S509" s="46"/>
      <c r="T509" s="46"/>
      <c r="U509" s="46"/>
      <c r="V509" s="46"/>
      <c r="W509" s="46"/>
      <c r="X509" s="46"/>
      <c r="Y509" s="46"/>
      <c r="Z509" s="46"/>
    </row>
    <row r="510">
      <c r="A510" s="50"/>
      <c r="B510" s="46"/>
      <c r="C510" s="70"/>
      <c r="D510" s="46"/>
      <c r="E510" s="50"/>
      <c r="F510" s="50"/>
      <c r="G510" s="50"/>
      <c r="H510" s="46"/>
      <c r="I510" s="46"/>
      <c r="J510" s="46"/>
      <c r="K510" s="46"/>
      <c r="L510" s="46"/>
      <c r="M510" s="46"/>
      <c r="N510" s="46"/>
      <c r="O510" s="46"/>
      <c r="P510" s="46"/>
      <c r="Q510" s="46"/>
      <c r="R510" s="46"/>
      <c r="S510" s="46"/>
      <c r="T510" s="46"/>
      <c r="U510" s="46"/>
      <c r="V510" s="46"/>
      <c r="W510" s="46"/>
      <c r="X510" s="46"/>
      <c r="Y510" s="46"/>
      <c r="Z510" s="46"/>
    </row>
    <row r="511">
      <c r="A511" s="50"/>
      <c r="B511" s="46"/>
      <c r="C511" s="70"/>
      <c r="D511" s="46"/>
      <c r="E511" s="50"/>
      <c r="F511" s="50"/>
      <c r="G511" s="50"/>
      <c r="H511" s="46"/>
      <c r="I511" s="46"/>
      <c r="J511" s="46"/>
      <c r="K511" s="46"/>
      <c r="L511" s="46"/>
      <c r="M511" s="46"/>
      <c r="N511" s="46"/>
      <c r="O511" s="46"/>
      <c r="P511" s="46"/>
      <c r="Q511" s="46"/>
      <c r="R511" s="46"/>
      <c r="S511" s="46"/>
      <c r="T511" s="46"/>
      <c r="U511" s="46"/>
      <c r="V511" s="46"/>
      <c r="W511" s="46"/>
      <c r="X511" s="46"/>
      <c r="Y511" s="46"/>
      <c r="Z511" s="46"/>
    </row>
    <row r="512">
      <c r="A512" s="50"/>
      <c r="B512" s="46"/>
      <c r="C512" s="70"/>
      <c r="D512" s="46"/>
      <c r="E512" s="50"/>
      <c r="F512" s="50"/>
      <c r="G512" s="50"/>
      <c r="H512" s="46"/>
      <c r="I512" s="46"/>
      <c r="J512" s="46"/>
      <c r="K512" s="46"/>
      <c r="L512" s="46"/>
      <c r="M512" s="46"/>
      <c r="N512" s="46"/>
      <c r="O512" s="46"/>
      <c r="P512" s="46"/>
      <c r="Q512" s="46"/>
      <c r="R512" s="46"/>
      <c r="S512" s="46"/>
      <c r="T512" s="46"/>
      <c r="U512" s="46"/>
      <c r="V512" s="46"/>
      <c r="W512" s="46"/>
      <c r="X512" s="46"/>
      <c r="Y512" s="46"/>
      <c r="Z512" s="46"/>
    </row>
    <row r="513">
      <c r="A513" s="50"/>
      <c r="B513" s="46"/>
      <c r="C513" s="70"/>
      <c r="D513" s="46"/>
      <c r="E513" s="50"/>
      <c r="F513" s="50"/>
      <c r="G513" s="50"/>
      <c r="H513" s="46"/>
      <c r="I513" s="46"/>
      <c r="J513" s="46"/>
      <c r="K513" s="46"/>
      <c r="L513" s="46"/>
      <c r="M513" s="46"/>
      <c r="N513" s="46"/>
      <c r="O513" s="46"/>
      <c r="P513" s="46"/>
      <c r="Q513" s="46"/>
      <c r="R513" s="46"/>
      <c r="S513" s="46"/>
      <c r="T513" s="46"/>
      <c r="U513" s="46"/>
      <c r="V513" s="46"/>
      <c r="W513" s="46"/>
      <c r="X513" s="46"/>
      <c r="Y513" s="46"/>
      <c r="Z513" s="46"/>
    </row>
    <row r="514">
      <c r="A514" s="50"/>
      <c r="B514" s="46"/>
      <c r="C514" s="70"/>
      <c r="D514" s="46"/>
      <c r="E514" s="50"/>
      <c r="F514" s="50"/>
      <c r="G514" s="50"/>
      <c r="H514" s="46"/>
      <c r="I514" s="46"/>
      <c r="J514" s="46"/>
      <c r="K514" s="46"/>
      <c r="L514" s="46"/>
      <c r="M514" s="46"/>
      <c r="N514" s="46"/>
      <c r="O514" s="46"/>
      <c r="P514" s="46"/>
      <c r="Q514" s="46"/>
      <c r="R514" s="46"/>
      <c r="S514" s="46"/>
      <c r="T514" s="46"/>
      <c r="U514" s="46"/>
      <c r="V514" s="46"/>
      <c r="W514" s="46"/>
      <c r="X514" s="46"/>
      <c r="Y514" s="46"/>
      <c r="Z514" s="46"/>
    </row>
    <row r="515">
      <c r="A515" s="50"/>
      <c r="B515" s="46"/>
      <c r="C515" s="70"/>
      <c r="D515" s="46"/>
      <c r="E515" s="50"/>
      <c r="F515" s="50"/>
      <c r="G515" s="50"/>
      <c r="H515" s="46"/>
      <c r="I515" s="46"/>
      <c r="J515" s="46"/>
      <c r="K515" s="46"/>
      <c r="L515" s="46"/>
      <c r="M515" s="46"/>
      <c r="N515" s="46"/>
      <c r="O515" s="46"/>
      <c r="P515" s="46"/>
      <c r="Q515" s="46"/>
      <c r="R515" s="46"/>
      <c r="S515" s="46"/>
      <c r="T515" s="46"/>
      <c r="U515" s="46"/>
      <c r="V515" s="46"/>
      <c r="W515" s="46"/>
      <c r="X515" s="46"/>
      <c r="Y515" s="46"/>
      <c r="Z515" s="46"/>
    </row>
    <row r="516">
      <c r="A516" s="50"/>
      <c r="B516" s="46"/>
      <c r="C516" s="70"/>
      <c r="D516" s="46"/>
      <c r="E516" s="50"/>
      <c r="F516" s="50"/>
      <c r="G516" s="50"/>
      <c r="H516" s="46"/>
      <c r="I516" s="46"/>
      <c r="J516" s="46"/>
      <c r="K516" s="46"/>
      <c r="L516" s="46"/>
      <c r="M516" s="46"/>
      <c r="N516" s="46"/>
      <c r="O516" s="46"/>
      <c r="P516" s="46"/>
      <c r="Q516" s="46"/>
      <c r="R516" s="46"/>
      <c r="S516" s="46"/>
      <c r="T516" s="46"/>
      <c r="U516" s="46"/>
      <c r="V516" s="46"/>
      <c r="W516" s="46"/>
      <c r="X516" s="46"/>
      <c r="Y516" s="46"/>
      <c r="Z516" s="46"/>
    </row>
    <row r="517">
      <c r="A517" s="50"/>
      <c r="B517" s="46"/>
      <c r="C517" s="70"/>
      <c r="D517" s="46"/>
      <c r="E517" s="50"/>
      <c r="F517" s="50"/>
      <c r="G517" s="50"/>
      <c r="H517" s="46"/>
      <c r="I517" s="46"/>
      <c r="J517" s="46"/>
      <c r="K517" s="46"/>
      <c r="L517" s="46"/>
      <c r="M517" s="46"/>
      <c r="N517" s="46"/>
      <c r="O517" s="46"/>
      <c r="P517" s="46"/>
      <c r="Q517" s="46"/>
      <c r="R517" s="46"/>
      <c r="S517" s="46"/>
      <c r="T517" s="46"/>
      <c r="U517" s="46"/>
      <c r="V517" s="46"/>
      <c r="W517" s="46"/>
      <c r="X517" s="46"/>
      <c r="Y517" s="46"/>
      <c r="Z517" s="46"/>
    </row>
    <row r="518">
      <c r="A518" s="50"/>
      <c r="B518" s="46"/>
      <c r="C518" s="70"/>
      <c r="D518" s="46"/>
      <c r="E518" s="50"/>
      <c r="F518" s="50"/>
      <c r="G518" s="50"/>
      <c r="H518" s="46"/>
      <c r="I518" s="46"/>
      <c r="J518" s="46"/>
      <c r="K518" s="46"/>
      <c r="L518" s="46"/>
      <c r="M518" s="46"/>
      <c r="N518" s="46"/>
      <c r="O518" s="46"/>
      <c r="P518" s="46"/>
      <c r="Q518" s="46"/>
      <c r="R518" s="46"/>
      <c r="S518" s="46"/>
      <c r="T518" s="46"/>
      <c r="U518" s="46"/>
      <c r="V518" s="46"/>
      <c r="W518" s="46"/>
      <c r="X518" s="46"/>
      <c r="Y518" s="46"/>
      <c r="Z518" s="46"/>
    </row>
    <row r="519">
      <c r="A519" s="50"/>
      <c r="B519" s="46"/>
      <c r="C519" s="70"/>
      <c r="D519" s="46"/>
      <c r="E519" s="50"/>
      <c r="F519" s="50"/>
      <c r="G519" s="50"/>
      <c r="H519" s="46"/>
      <c r="I519" s="46"/>
      <c r="J519" s="46"/>
      <c r="K519" s="46"/>
      <c r="L519" s="46"/>
      <c r="M519" s="46"/>
      <c r="N519" s="46"/>
      <c r="O519" s="46"/>
      <c r="P519" s="46"/>
      <c r="Q519" s="46"/>
      <c r="R519" s="46"/>
      <c r="S519" s="46"/>
      <c r="T519" s="46"/>
      <c r="U519" s="46"/>
      <c r="V519" s="46"/>
      <c r="W519" s="46"/>
      <c r="X519" s="46"/>
      <c r="Y519" s="46"/>
      <c r="Z519" s="46"/>
    </row>
    <row r="520">
      <c r="A520" s="50"/>
      <c r="B520" s="46"/>
      <c r="C520" s="70"/>
      <c r="D520" s="46"/>
      <c r="E520" s="50"/>
      <c r="F520" s="50"/>
      <c r="G520" s="50"/>
      <c r="H520" s="46"/>
      <c r="I520" s="46"/>
      <c r="J520" s="46"/>
      <c r="K520" s="46"/>
      <c r="L520" s="46"/>
      <c r="M520" s="46"/>
      <c r="N520" s="46"/>
      <c r="O520" s="46"/>
      <c r="P520" s="46"/>
      <c r="Q520" s="46"/>
      <c r="R520" s="46"/>
      <c r="S520" s="46"/>
      <c r="T520" s="46"/>
      <c r="U520" s="46"/>
      <c r="V520" s="46"/>
      <c r="W520" s="46"/>
      <c r="X520" s="46"/>
      <c r="Y520" s="46"/>
      <c r="Z520" s="46"/>
    </row>
    <row r="521">
      <c r="A521" s="50"/>
      <c r="B521" s="46"/>
      <c r="C521" s="70"/>
      <c r="D521" s="46"/>
      <c r="E521" s="50"/>
      <c r="F521" s="50"/>
      <c r="G521" s="50"/>
      <c r="H521" s="46"/>
      <c r="I521" s="46"/>
      <c r="J521" s="46"/>
      <c r="K521" s="46"/>
      <c r="L521" s="46"/>
      <c r="M521" s="46"/>
      <c r="N521" s="46"/>
      <c r="O521" s="46"/>
      <c r="P521" s="46"/>
      <c r="Q521" s="46"/>
      <c r="R521" s="46"/>
      <c r="S521" s="46"/>
      <c r="T521" s="46"/>
      <c r="U521" s="46"/>
      <c r="V521" s="46"/>
      <c r="W521" s="46"/>
      <c r="X521" s="46"/>
      <c r="Y521" s="46"/>
      <c r="Z521" s="46"/>
    </row>
    <row r="522">
      <c r="A522" s="50"/>
      <c r="B522" s="46"/>
      <c r="C522" s="70"/>
      <c r="D522" s="46"/>
      <c r="E522" s="50"/>
      <c r="F522" s="50"/>
      <c r="G522" s="50"/>
      <c r="H522" s="46"/>
      <c r="I522" s="46"/>
      <c r="J522" s="46"/>
      <c r="K522" s="46"/>
      <c r="L522" s="46"/>
      <c r="M522" s="46"/>
      <c r="N522" s="46"/>
      <c r="O522" s="46"/>
      <c r="P522" s="46"/>
      <c r="Q522" s="46"/>
      <c r="R522" s="46"/>
      <c r="S522" s="46"/>
      <c r="T522" s="46"/>
      <c r="U522" s="46"/>
      <c r="V522" s="46"/>
      <c r="W522" s="46"/>
      <c r="X522" s="46"/>
      <c r="Y522" s="46"/>
      <c r="Z522" s="46"/>
    </row>
    <row r="523">
      <c r="A523" s="50"/>
      <c r="B523" s="46"/>
      <c r="C523" s="70"/>
      <c r="D523" s="46"/>
      <c r="E523" s="50"/>
      <c r="F523" s="50"/>
      <c r="G523" s="50"/>
      <c r="H523" s="46"/>
      <c r="I523" s="46"/>
      <c r="J523" s="46"/>
      <c r="K523" s="46"/>
      <c r="L523" s="46"/>
      <c r="M523" s="46"/>
      <c r="N523" s="46"/>
      <c r="O523" s="46"/>
      <c r="P523" s="46"/>
      <c r="Q523" s="46"/>
      <c r="R523" s="46"/>
      <c r="S523" s="46"/>
      <c r="T523" s="46"/>
      <c r="U523" s="46"/>
      <c r="V523" s="46"/>
      <c r="W523" s="46"/>
      <c r="X523" s="46"/>
      <c r="Y523" s="46"/>
      <c r="Z523" s="46"/>
    </row>
    <row r="524">
      <c r="A524" s="50"/>
      <c r="B524" s="46"/>
      <c r="C524" s="70"/>
      <c r="D524" s="46"/>
      <c r="E524" s="50"/>
      <c r="F524" s="50"/>
      <c r="G524" s="50"/>
      <c r="H524" s="46"/>
      <c r="I524" s="46"/>
      <c r="J524" s="46"/>
      <c r="K524" s="46"/>
      <c r="L524" s="46"/>
      <c r="M524" s="46"/>
      <c r="N524" s="46"/>
      <c r="O524" s="46"/>
      <c r="P524" s="46"/>
      <c r="Q524" s="46"/>
      <c r="R524" s="46"/>
      <c r="S524" s="46"/>
      <c r="T524" s="46"/>
      <c r="U524" s="46"/>
      <c r="V524" s="46"/>
      <c r="W524" s="46"/>
      <c r="X524" s="46"/>
      <c r="Y524" s="46"/>
      <c r="Z524" s="46"/>
    </row>
    <row r="525">
      <c r="A525" s="50"/>
      <c r="B525" s="46"/>
      <c r="C525" s="70"/>
      <c r="D525" s="46"/>
      <c r="E525" s="50"/>
      <c r="F525" s="50"/>
      <c r="G525" s="50"/>
      <c r="H525" s="46"/>
      <c r="I525" s="46"/>
      <c r="J525" s="46"/>
      <c r="K525" s="46"/>
      <c r="L525" s="46"/>
      <c r="M525" s="46"/>
      <c r="N525" s="46"/>
      <c r="O525" s="46"/>
      <c r="P525" s="46"/>
      <c r="Q525" s="46"/>
      <c r="R525" s="46"/>
      <c r="S525" s="46"/>
      <c r="T525" s="46"/>
      <c r="U525" s="46"/>
      <c r="V525" s="46"/>
      <c r="W525" s="46"/>
      <c r="X525" s="46"/>
      <c r="Y525" s="46"/>
      <c r="Z525" s="46"/>
    </row>
    <row r="526">
      <c r="A526" s="50"/>
      <c r="B526" s="46"/>
      <c r="C526" s="70"/>
      <c r="D526" s="46"/>
      <c r="E526" s="50"/>
      <c r="F526" s="50"/>
      <c r="G526" s="50"/>
      <c r="H526" s="46"/>
      <c r="I526" s="46"/>
      <c r="J526" s="46"/>
      <c r="K526" s="46"/>
      <c r="L526" s="46"/>
      <c r="M526" s="46"/>
      <c r="N526" s="46"/>
      <c r="O526" s="46"/>
      <c r="P526" s="46"/>
      <c r="Q526" s="46"/>
      <c r="R526" s="46"/>
      <c r="S526" s="46"/>
      <c r="T526" s="46"/>
      <c r="U526" s="46"/>
      <c r="V526" s="46"/>
      <c r="W526" s="46"/>
      <c r="X526" s="46"/>
      <c r="Y526" s="46"/>
      <c r="Z526" s="46"/>
    </row>
    <row r="527">
      <c r="A527" s="50"/>
      <c r="B527" s="46"/>
      <c r="C527" s="70"/>
      <c r="D527" s="46"/>
      <c r="E527" s="50"/>
      <c r="F527" s="50"/>
      <c r="G527" s="50"/>
      <c r="H527" s="46"/>
      <c r="I527" s="46"/>
      <c r="J527" s="46"/>
      <c r="K527" s="46"/>
      <c r="L527" s="46"/>
      <c r="M527" s="46"/>
      <c r="N527" s="46"/>
      <c r="O527" s="46"/>
      <c r="P527" s="46"/>
      <c r="Q527" s="46"/>
      <c r="R527" s="46"/>
      <c r="S527" s="46"/>
      <c r="T527" s="46"/>
      <c r="U527" s="46"/>
      <c r="V527" s="46"/>
      <c r="W527" s="46"/>
      <c r="X527" s="46"/>
      <c r="Y527" s="46"/>
      <c r="Z527" s="46"/>
    </row>
    <row r="528">
      <c r="A528" s="50"/>
      <c r="B528" s="46"/>
      <c r="C528" s="70"/>
      <c r="D528" s="46"/>
      <c r="E528" s="50"/>
      <c r="F528" s="50"/>
      <c r="G528" s="50"/>
      <c r="H528" s="46"/>
      <c r="I528" s="46"/>
      <c r="J528" s="46"/>
      <c r="K528" s="46"/>
      <c r="L528" s="46"/>
      <c r="M528" s="46"/>
      <c r="N528" s="46"/>
      <c r="O528" s="46"/>
      <c r="P528" s="46"/>
      <c r="Q528" s="46"/>
      <c r="R528" s="46"/>
      <c r="S528" s="46"/>
      <c r="T528" s="46"/>
      <c r="U528" s="46"/>
      <c r="V528" s="46"/>
      <c r="W528" s="46"/>
      <c r="X528" s="46"/>
      <c r="Y528" s="46"/>
      <c r="Z528" s="46"/>
    </row>
    <row r="529">
      <c r="A529" s="50"/>
      <c r="B529" s="46"/>
      <c r="C529" s="70"/>
      <c r="D529" s="46"/>
      <c r="E529" s="50"/>
      <c r="F529" s="50"/>
      <c r="G529" s="50"/>
      <c r="H529" s="46"/>
      <c r="I529" s="46"/>
      <c r="J529" s="46"/>
      <c r="K529" s="46"/>
      <c r="L529" s="46"/>
      <c r="M529" s="46"/>
      <c r="N529" s="46"/>
      <c r="O529" s="46"/>
      <c r="P529" s="46"/>
      <c r="Q529" s="46"/>
      <c r="R529" s="46"/>
      <c r="S529" s="46"/>
      <c r="T529" s="46"/>
      <c r="U529" s="46"/>
      <c r="V529" s="46"/>
      <c r="W529" s="46"/>
      <c r="X529" s="46"/>
      <c r="Y529" s="46"/>
      <c r="Z529" s="46"/>
    </row>
    <row r="530">
      <c r="A530" s="50"/>
      <c r="B530" s="46"/>
      <c r="C530" s="70"/>
      <c r="D530" s="46"/>
      <c r="E530" s="50"/>
      <c r="F530" s="50"/>
      <c r="G530" s="50"/>
      <c r="H530" s="46"/>
      <c r="I530" s="46"/>
      <c r="J530" s="46"/>
      <c r="K530" s="46"/>
      <c r="L530" s="46"/>
      <c r="M530" s="46"/>
      <c r="N530" s="46"/>
      <c r="O530" s="46"/>
      <c r="P530" s="46"/>
      <c r="Q530" s="46"/>
      <c r="R530" s="46"/>
      <c r="S530" s="46"/>
      <c r="T530" s="46"/>
      <c r="U530" s="46"/>
      <c r="V530" s="46"/>
      <c r="W530" s="46"/>
      <c r="X530" s="46"/>
      <c r="Y530" s="46"/>
      <c r="Z530" s="46"/>
    </row>
    <row r="531">
      <c r="A531" s="50"/>
      <c r="B531" s="46"/>
      <c r="C531" s="70"/>
      <c r="D531" s="46"/>
      <c r="E531" s="50"/>
      <c r="F531" s="50"/>
      <c r="G531" s="50"/>
      <c r="H531" s="46"/>
      <c r="I531" s="46"/>
      <c r="J531" s="46"/>
      <c r="K531" s="46"/>
      <c r="L531" s="46"/>
      <c r="M531" s="46"/>
      <c r="N531" s="46"/>
      <c r="O531" s="46"/>
      <c r="P531" s="46"/>
      <c r="Q531" s="46"/>
      <c r="R531" s="46"/>
      <c r="S531" s="46"/>
      <c r="T531" s="46"/>
      <c r="U531" s="46"/>
      <c r="V531" s="46"/>
      <c r="W531" s="46"/>
      <c r="X531" s="46"/>
      <c r="Y531" s="46"/>
      <c r="Z531" s="46"/>
    </row>
    <row r="532">
      <c r="A532" s="50"/>
      <c r="B532" s="46"/>
      <c r="C532" s="70"/>
      <c r="D532" s="46"/>
      <c r="E532" s="50"/>
      <c r="F532" s="50"/>
      <c r="G532" s="50"/>
      <c r="H532" s="46"/>
      <c r="I532" s="46"/>
      <c r="J532" s="46"/>
      <c r="K532" s="46"/>
      <c r="L532" s="46"/>
      <c r="M532" s="46"/>
      <c r="N532" s="46"/>
      <c r="O532" s="46"/>
      <c r="P532" s="46"/>
      <c r="Q532" s="46"/>
      <c r="R532" s="46"/>
      <c r="S532" s="46"/>
      <c r="T532" s="46"/>
      <c r="U532" s="46"/>
      <c r="V532" s="46"/>
      <c r="W532" s="46"/>
      <c r="X532" s="46"/>
      <c r="Y532" s="46"/>
      <c r="Z532" s="46"/>
    </row>
    <row r="533">
      <c r="A533" s="50"/>
      <c r="B533" s="46"/>
      <c r="C533" s="70"/>
      <c r="D533" s="46"/>
      <c r="E533" s="50"/>
      <c r="F533" s="50"/>
      <c r="G533" s="50"/>
      <c r="H533" s="46"/>
      <c r="I533" s="46"/>
      <c r="J533" s="46"/>
      <c r="K533" s="46"/>
      <c r="L533" s="46"/>
      <c r="M533" s="46"/>
      <c r="N533" s="46"/>
      <c r="O533" s="46"/>
      <c r="P533" s="46"/>
      <c r="Q533" s="46"/>
      <c r="R533" s="46"/>
      <c r="S533" s="46"/>
      <c r="T533" s="46"/>
      <c r="U533" s="46"/>
      <c r="V533" s="46"/>
      <c r="W533" s="46"/>
      <c r="X533" s="46"/>
      <c r="Y533" s="46"/>
      <c r="Z533" s="46"/>
    </row>
    <row r="534">
      <c r="A534" s="50"/>
      <c r="B534" s="46"/>
      <c r="C534" s="70"/>
      <c r="D534" s="46"/>
      <c r="E534" s="50"/>
      <c r="F534" s="50"/>
      <c r="G534" s="50"/>
      <c r="H534" s="46"/>
      <c r="I534" s="46"/>
      <c r="J534" s="46"/>
      <c r="K534" s="46"/>
      <c r="L534" s="46"/>
      <c r="M534" s="46"/>
      <c r="N534" s="46"/>
      <c r="O534" s="46"/>
      <c r="P534" s="46"/>
      <c r="Q534" s="46"/>
      <c r="R534" s="46"/>
      <c r="S534" s="46"/>
      <c r="T534" s="46"/>
      <c r="U534" s="46"/>
      <c r="V534" s="46"/>
      <c r="W534" s="46"/>
      <c r="X534" s="46"/>
      <c r="Y534" s="46"/>
      <c r="Z534" s="46"/>
    </row>
    <row r="535">
      <c r="A535" s="50"/>
      <c r="B535" s="46"/>
      <c r="C535" s="70"/>
      <c r="D535" s="46"/>
      <c r="E535" s="50"/>
      <c r="F535" s="50"/>
      <c r="G535" s="50"/>
      <c r="H535" s="46"/>
      <c r="I535" s="46"/>
      <c r="J535" s="46"/>
      <c r="K535" s="46"/>
      <c r="L535" s="46"/>
      <c r="M535" s="46"/>
      <c r="N535" s="46"/>
      <c r="O535" s="46"/>
      <c r="P535" s="46"/>
      <c r="Q535" s="46"/>
      <c r="R535" s="46"/>
      <c r="S535" s="46"/>
      <c r="T535" s="46"/>
      <c r="U535" s="46"/>
      <c r="V535" s="46"/>
      <c r="W535" s="46"/>
      <c r="X535" s="46"/>
      <c r="Y535" s="46"/>
      <c r="Z535" s="46"/>
    </row>
    <row r="536">
      <c r="A536" s="50"/>
      <c r="B536" s="46"/>
      <c r="C536" s="70"/>
      <c r="D536" s="46"/>
      <c r="E536" s="50"/>
      <c r="F536" s="50"/>
      <c r="G536" s="50"/>
      <c r="H536" s="46"/>
      <c r="I536" s="46"/>
      <c r="J536" s="46"/>
      <c r="K536" s="46"/>
      <c r="L536" s="46"/>
      <c r="M536" s="46"/>
      <c r="N536" s="46"/>
      <c r="O536" s="46"/>
      <c r="P536" s="46"/>
      <c r="Q536" s="46"/>
      <c r="R536" s="46"/>
      <c r="S536" s="46"/>
      <c r="T536" s="46"/>
      <c r="U536" s="46"/>
      <c r="V536" s="46"/>
      <c r="W536" s="46"/>
      <c r="X536" s="46"/>
      <c r="Y536" s="46"/>
      <c r="Z536" s="46"/>
    </row>
    <row r="537">
      <c r="A537" s="50"/>
      <c r="B537" s="46"/>
      <c r="C537" s="70"/>
      <c r="D537" s="46"/>
      <c r="E537" s="50"/>
      <c r="F537" s="50"/>
      <c r="G537" s="50"/>
      <c r="H537" s="46"/>
      <c r="I537" s="46"/>
      <c r="J537" s="46"/>
      <c r="K537" s="46"/>
      <c r="L537" s="46"/>
      <c r="M537" s="46"/>
      <c r="N537" s="46"/>
      <c r="O537" s="46"/>
      <c r="P537" s="46"/>
      <c r="Q537" s="46"/>
      <c r="R537" s="46"/>
      <c r="S537" s="46"/>
      <c r="T537" s="46"/>
      <c r="U537" s="46"/>
      <c r="V537" s="46"/>
      <c r="W537" s="46"/>
      <c r="X537" s="46"/>
      <c r="Y537" s="46"/>
      <c r="Z537" s="46"/>
    </row>
    <row r="538">
      <c r="A538" s="50"/>
      <c r="B538" s="46"/>
      <c r="C538" s="70"/>
      <c r="D538" s="46"/>
      <c r="E538" s="50"/>
      <c r="F538" s="50"/>
      <c r="G538" s="50"/>
      <c r="H538" s="46"/>
      <c r="I538" s="46"/>
      <c r="J538" s="46"/>
      <c r="K538" s="46"/>
      <c r="L538" s="46"/>
      <c r="M538" s="46"/>
      <c r="N538" s="46"/>
      <c r="O538" s="46"/>
      <c r="P538" s="46"/>
      <c r="Q538" s="46"/>
      <c r="R538" s="46"/>
      <c r="S538" s="46"/>
      <c r="T538" s="46"/>
      <c r="U538" s="46"/>
      <c r="V538" s="46"/>
      <c r="W538" s="46"/>
      <c r="X538" s="46"/>
      <c r="Y538" s="46"/>
      <c r="Z538" s="46"/>
    </row>
    <row r="539">
      <c r="A539" s="50"/>
      <c r="B539" s="46"/>
      <c r="C539" s="70"/>
      <c r="D539" s="46"/>
      <c r="E539" s="50"/>
      <c r="F539" s="50"/>
      <c r="G539" s="50"/>
      <c r="H539" s="46"/>
      <c r="I539" s="46"/>
      <c r="J539" s="46"/>
      <c r="K539" s="46"/>
      <c r="L539" s="46"/>
      <c r="M539" s="46"/>
      <c r="N539" s="46"/>
      <c r="O539" s="46"/>
      <c r="P539" s="46"/>
      <c r="Q539" s="46"/>
      <c r="R539" s="46"/>
      <c r="S539" s="46"/>
      <c r="T539" s="46"/>
      <c r="U539" s="46"/>
      <c r="V539" s="46"/>
      <c r="W539" s="46"/>
      <c r="X539" s="46"/>
      <c r="Y539" s="46"/>
      <c r="Z539" s="46"/>
    </row>
    <row r="540">
      <c r="A540" s="50"/>
      <c r="B540" s="46"/>
      <c r="C540" s="70"/>
      <c r="D540" s="46"/>
      <c r="E540" s="50"/>
      <c r="F540" s="50"/>
      <c r="G540" s="50"/>
      <c r="H540" s="46"/>
      <c r="I540" s="46"/>
      <c r="J540" s="46"/>
      <c r="K540" s="46"/>
      <c r="L540" s="46"/>
      <c r="M540" s="46"/>
      <c r="N540" s="46"/>
      <c r="O540" s="46"/>
      <c r="P540" s="46"/>
      <c r="Q540" s="46"/>
      <c r="R540" s="46"/>
      <c r="S540" s="46"/>
      <c r="T540" s="46"/>
      <c r="U540" s="46"/>
      <c r="V540" s="46"/>
      <c r="W540" s="46"/>
      <c r="X540" s="46"/>
      <c r="Y540" s="46"/>
      <c r="Z540" s="46"/>
    </row>
    <row r="541">
      <c r="A541" s="50"/>
      <c r="B541" s="46"/>
      <c r="C541" s="70"/>
      <c r="D541" s="46"/>
      <c r="E541" s="50"/>
      <c r="F541" s="50"/>
      <c r="G541" s="50"/>
      <c r="H541" s="46"/>
      <c r="I541" s="46"/>
      <c r="J541" s="46"/>
      <c r="K541" s="46"/>
      <c r="L541" s="46"/>
      <c r="M541" s="46"/>
      <c r="N541" s="46"/>
      <c r="O541" s="46"/>
      <c r="P541" s="46"/>
      <c r="Q541" s="46"/>
      <c r="R541" s="46"/>
      <c r="S541" s="46"/>
      <c r="T541" s="46"/>
      <c r="U541" s="46"/>
      <c r="V541" s="46"/>
      <c r="W541" s="46"/>
      <c r="X541" s="46"/>
      <c r="Y541" s="46"/>
      <c r="Z541" s="46"/>
    </row>
    <row r="542">
      <c r="A542" s="50"/>
      <c r="B542" s="46"/>
      <c r="C542" s="70"/>
      <c r="D542" s="46"/>
      <c r="E542" s="50"/>
      <c r="F542" s="50"/>
      <c r="G542" s="50"/>
      <c r="H542" s="46"/>
      <c r="I542" s="46"/>
      <c r="J542" s="46"/>
      <c r="K542" s="46"/>
      <c r="L542" s="46"/>
      <c r="M542" s="46"/>
      <c r="N542" s="46"/>
      <c r="O542" s="46"/>
      <c r="P542" s="46"/>
      <c r="Q542" s="46"/>
      <c r="R542" s="46"/>
      <c r="S542" s="46"/>
      <c r="T542" s="46"/>
      <c r="U542" s="46"/>
      <c r="V542" s="46"/>
      <c r="W542" s="46"/>
      <c r="X542" s="46"/>
      <c r="Y542" s="46"/>
      <c r="Z542" s="46"/>
    </row>
    <row r="543">
      <c r="A543" s="50"/>
      <c r="B543" s="46"/>
      <c r="C543" s="70"/>
      <c r="D543" s="46"/>
      <c r="E543" s="50"/>
      <c r="F543" s="50"/>
      <c r="G543" s="50"/>
      <c r="H543" s="46"/>
      <c r="I543" s="46"/>
      <c r="J543" s="46"/>
      <c r="K543" s="46"/>
      <c r="L543" s="46"/>
      <c r="M543" s="46"/>
      <c r="N543" s="46"/>
      <c r="O543" s="46"/>
      <c r="P543" s="46"/>
      <c r="Q543" s="46"/>
      <c r="R543" s="46"/>
      <c r="S543" s="46"/>
      <c r="T543" s="46"/>
      <c r="U543" s="46"/>
      <c r="V543" s="46"/>
      <c r="W543" s="46"/>
      <c r="X543" s="46"/>
      <c r="Y543" s="46"/>
      <c r="Z543" s="46"/>
    </row>
    <row r="544">
      <c r="A544" s="50"/>
      <c r="B544" s="46"/>
      <c r="C544" s="70"/>
      <c r="D544" s="46"/>
      <c r="E544" s="50"/>
      <c r="F544" s="50"/>
      <c r="G544" s="50"/>
      <c r="H544" s="46"/>
      <c r="I544" s="46"/>
      <c r="J544" s="46"/>
      <c r="K544" s="46"/>
      <c r="L544" s="46"/>
      <c r="M544" s="46"/>
      <c r="N544" s="46"/>
      <c r="O544" s="46"/>
      <c r="P544" s="46"/>
      <c r="Q544" s="46"/>
      <c r="R544" s="46"/>
      <c r="S544" s="46"/>
      <c r="T544" s="46"/>
      <c r="U544" s="46"/>
      <c r="V544" s="46"/>
      <c r="W544" s="46"/>
      <c r="X544" s="46"/>
      <c r="Y544" s="46"/>
      <c r="Z544" s="46"/>
    </row>
    <row r="545">
      <c r="A545" s="50"/>
      <c r="B545" s="46"/>
      <c r="C545" s="70"/>
      <c r="D545" s="46"/>
      <c r="E545" s="50"/>
      <c r="F545" s="50"/>
      <c r="G545" s="50"/>
      <c r="H545" s="46"/>
      <c r="I545" s="46"/>
      <c r="J545" s="46"/>
      <c r="K545" s="46"/>
      <c r="L545" s="46"/>
      <c r="M545" s="46"/>
      <c r="N545" s="46"/>
      <c r="O545" s="46"/>
      <c r="P545" s="46"/>
      <c r="Q545" s="46"/>
      <c r="R545" s="46"/>
      <c r="S545" s="46"/>
      <c r="T545" s="46"/>
      <c r="U545" s="46"/>
      <c r="V545" s="46"/>
      <c r="W545" s="46"/>
      <c r="X545" s="46"/>
      <c r="Y545" s="46"/>
      <c r="Z545" s="46"/>
    </row>
    <row r="546">
      <c r="A546" s="50"/>
      <c r="B546" s="46"/>
      <c r="C546" s="70"/>
      <c r="D546" s="46"/>
      <c r="E546" s="50"/>
      <c r="F546" s="50"/>
      <c r="G546" s="50"/>
      <c r="H546" s="46"/>
      <c r="I546" s="46"/>
      <c r="J546" s="46"/>
      <c r="K546" s="46"/>
      <c r="L546" s="46"/>
      <c r="M546" s="46"/>
      <c r="N546" s="46"/>
      <c r="O546" s="46"/>
      <c r="P546" s="46"/>
      <c r="Q546" s="46"/>
      <c r="R546" s="46"/>
      <c r="S546" s="46"/>
      <c r="T546" s="46"/>
      <c r="U546" s="46"/>
      <c r="V546" s="46"/>
      <c r="W546" s="46"/>
      <c r="X546" s="46"/>
      <c r="Y546" s="46"/>
      <c r="Z546" s="46"/>
    </row>
    <row r="547">
      <c r="A547" s="50"/>
      <c r="B547" s="46"/>
      <c r="C547" s="70"/>
      <c r="D547" s="46"/>
      <c r="E547" s="50"/>
      <c r="F547" s="50"/>
      <c r="G547" s="50"/>
      <c r="H547" s="46"/>
      <c r="I547" s="46"/>
      <c r="J547" s="46"/>
      <c r="K547" s="46"/>
      <c r="L547" s="46"/>
      <c r="M547" s="46"/>
      <c r="N547" s="46"/>
      <c r="O547" s="46"/>
      <c r="P547" s="46"/>
      <c r="Q547" s="46"/>
      <c r="R547" s="46"/>
      <c r="S547" s="46"/>
      <c r="T547" s="46"/>
      <c r="U547" s="46"/>
      <c r="V547" s="46"/>
      <c r="W547" s="46"/>
      <c r="X547" s="46"/>
      <c r="Y547" s="46"/>
      <c r="Z547" s="46"/>
    </row>
    <row r="548">
      <c r="A548" s="50"/>
      <c r="B548" s="46"/>
      <c r="C548" s="70"/>
      <c r="D548" s="46"/>
      <c r="E548" s="50"/>
      <c r="F548" s="50"/>
      <c r="G548" s="50"/>
      <c r="H548" s="46"/>
      <c r="I548" s="46"/>
      <c r="J548" s="46"/>
      <c r="K548" s="46"/>
      <c r="L548" s="46"/>
      <c r="M548" s="46"/>
      <c r="N548" s="46"/>
      <c r="O548" s="46"/>
      <c r="P548" s="46"/>
      <c r="Q548" s="46"/>
      <c r="R548" s="46"/>
      <c r="S548" s="46"/>
      <c r="T548" s="46"/>
      <c r="U548" s="46"/>
      <c r="V548" s="46"/>
      <c r="W548" s="46"/>
      <c r="X548" s="46"/>
      <c r="Y548" s="46"/>
      <c r="Z548" s="46"/>
    </row>
    <row r="549">
      <c r="A549" s="50"/>
      <c r="B549" s="46"/>
      <c r="C549" s="70"/>
      <c r="D549" s="46"/>
      <c r="E549" s="50"/>
      <c r="F549" s="50"/>
      <c r="G549" s="50"/>
      <c r="H549" s="46"/>
      <c r="I549" s="46"/>
      <c r="J549" s="46"/>
      <c r="K549" s="46"/>
      <c r="L549" s="46"/>
      <c r="M549" s="46"/>
      <c r="N549" s="46"/>
      <c r="O549" s="46"/>
      <c r="P549" s="46"/>
      <c r="Q549" s="46"/>
      <c r="R549" s="46"/>
      <c r="S549" s="46"/>
      <c r="T549" s="46"/>
      <c r="U549" s="46"/>
      <c r="V549" s="46"/>
      <c r="W549" s="46"/>
      <c r="X549" s="46"/>
      <c r="Y549" s="46"/>
      <c r="Z549" s="46"/>
    </row>
    <row r="550">
      <c r="A550" s="50"/>
      <c r="B550" s="46"/>
      <c r="C550" s="70"/>
      <c r="D550" s="46"/>
      <c r="E550" s="50"/>
      <c r="F550" s="50"/>
      <c r="G550" s="50"/>
      <c r="H550" s="46"/>
      <c r="I550" s="46"/>
      <c r="J550" s="46"/>
      <c r="K550" s="46"/>
      <c r="L550" s="46"/>
      <c r="M550" s="46"/>
      <c r="N550" s="46"/>
      <c r="O550" s="46"/>
      <c r="P550" s="46"/>
      <c r="Q550" s="46"/>
      <c r="R550" s="46"/>
      <c r="S550" s="46"/>
      <c r="T550" s="46"/>
      <c r="U550" s="46"/>
      <c r="V550" s="46"/>
      <c r="W550" s="46"/>
      <c r="X550" s="46"/>
      <c r="Y550" s="46"/>
      <c r="Z550" s="46"/>
    </row>
    <row r="551">
      <c r="A551" s="50"/>
      <c r="B551" s="46"/>
      <c r="C551" s="70"/>
      <c r="D551" s="46"/>
      <c r="E551" s="50"/>
      <c r="F551" s="50"/>
      <c r="G551" s="50"/>
      <c r="H551" s="46"/>
      <c r="I551" s="46"/>
      <c r="J551" s="46"/>
      <c r="K551" s="46"/>
      <c r="L551" s="46"/>
      <c r="M551" s="46"/>
      <c r="N551" s="46"/>
      <c r="O551" s="46"/>
      <c r="P551" s="46"/>
      <c r="Q551" s="46"/>
      <c r="R551" s="46"/>
      <c r="S551" s="46"/>
      <c r="T551" s="46"/>
      <c r="U551" s="46"/>
      <c r="V551" s="46"/>
      <c r="W551" s="46"/>
      <c r="X551" s="46"/>
      <c r="Y551" s="46"/>
      <c r="Z551" s="46"/>
    </row>
    <row r="552">
      <c r="A552" s="50"/>
      <c r="B552" s="46"/>
      <c r="C552" s="70"/>
      <c r="D552" s="46"/>
      <c r="E552" s="50"/>
      <c r="F552" s="50"/>
      <c r="G552" s="50"/>
      <c r="H552" s="46"/>
      <c r="I552" s="46"/>
      <c r="J552" s="46"/>
      <c r="K552" s="46"/>
      <c r="L552" s="46"/>
      <c r="M552" s="46"/>
      <c r="N552" s="46"/>
      <c r="O552" s="46"/>
      <c r="P552" s="46"/>
      <c r="Q552" s="46"/>
      <c r="R552" s="46"/>
      <c r="S552" s="46"/>
      <c r="T552" s="46"/>
      <c r="U552" s="46"/>
      <c r="V552" s="46"/>
      <c r="W552" s="46"/>
      <c r="X552" s="46"/>
      <c r="Y552" s="46"/>
      <c r="Z552" s="46"/>
    </row>
    <row r="553">
      <c r="A553" s="50"/>
      <c r="B553" s="46"/>
      <c r="C553" s="70"/>
      <c r="D553" s="46"/>
      <c r="E553" s="50"/>
      <c r="F553" s="50"/>
      <c r="G553" s="50"/>
      <c r="H553" s="46"/>
      <c r="I553" s="46"/>
      <c r="J553" s="46"/>
      <c r="K553" s="46"/>
      <c r="L553" s="46"/>
      <c r="M553" s="46"/>
      <c r="N553" s="46"/>
      <c r="O553" s="46"/>
      <c r="P553" s="46"/>
      <c r="Q553" s="46"/>
      <c r="R553" s="46"/>
      <c r="S553" s="46"/>
      <c r="T553" s="46"/>
      <c r="U553" s="46"/>
      <c r="V553" s="46"/>
      <c r="W553" s="46"/>
      <c r="X553" s="46"/>
      <c r="Y553" s="46"/>
      <c r="Z553" s="46"/>
    </row>
    <row r="554">
      <c r="A554" s="50"/>
      <c r="B554" s="46"/>
      <c r="C554" s="70"/>
      <c r="D554" s="46"/>
      <c r="E554" s="50"/>
      <c r="F554" s="50"/>
      <c r="G554" s="50"/>
      <c r="H554" s="46"/>
      <c r="I554" s="46"/>
      <c r="J554" s="46"/>
      <c r="K554" s="46"/>
      <c r="L554" s="46"/>
      <c r="M554" s="46"/>
      <c r="N554" s="46"/>
      <c r="O554" s="46"/>
      <c r="P554" s="46"/>
      <c r="Q554" s="46"/>
      <c r="R554" s="46"/>
      <c r="S554" s="46"/>
      <c r="T554" s="46"/>
      <c r="U554" s="46"/>
      <c r="V554" s="46"/>
      <c r="W554" s="46"/>
      <c r="X554" s="46"/>
      <c r="Y554" s="46"/>
      <c r="Z554" s="46"/>
    </row>
    <row r="555">
      <c r="A555" s="50"/>
      <c r="B555" s="46"/>
      <c r="C555" s="70"/>
      <c r="D555" s="46"/>
      <c r="E555" s="50"/>
      <c r="F555" s="50"/>
      <c r="G555" s="50"/>
      <c r="H555" s="46"/>
      <c r="I555" s="46"/>
      <c r="J555" s="46"/>
      <c r="K555" s="46"/>
      <c r="L555" s="46"/>
      <c r="M555" s="46"/>
      <c r="N555" s="46"/>
      <c r="O555" s="46"/>
      <c r="P555" s="46"/>
      <c r="Q555" s="46"/>
      <c r="R555" s="46"/>
      <c r="S555" s="46"/>
      <c r="T555" s="46"/>
      <c r="U555" s="46"/>
      <c r="V555" s="46"/>
      <c r="W555" s="46"/>
      <c r="X555" s="46"/>
      <c r="Y555" s="46"/>
      <c r="Z555" s="46"/>
    </row>
    <row r="556">
      <c r="A556" s="50"/>
      <c r="B556" s="46"/>
      <c r="C556" s="70"/>
      <c r="D556" s="46"/>
      <c r="E556" s="50"/>
      <c r="F556" s="50"/>
      <c r="G556" s="50"/>
      <c r="H556" s="46"/>
      <c r="I556" s="46"/>
      <c r="J556" s="46"/>
      <c r="K556" s="46"/>
      <c r="L556" s="46"/>
      <c r="M556" s="46"/>
      <c r="N556" s="46"/>
      <c r="O556" s="46"/>
      <c r="P556" s="46"/>
      <c r="Q556" s="46"/>
      <c r="R556" s="46"/>
      <c r="S556" s="46"/>
      <c r="T556" s="46"/>
      <c r="U556" s="46"/>
      <c r="V556" s="46"/>
      <c r="W556" s="46"/>
      <c r="X556" s="46"/>
      <c r="Y556" s="46"/>
      <c r="Z556" s="46"/>
    </row>
    <row r="557">
      <c r="A557" s="50"/>
      <c r="B557" s="46"/>
      <c r="C557" s="70"/>
      <c r="D557" s="46"/>
      <c r="E557" s="50"/>
      <c r="F557" s="50"/>
      <c r="G557" s="50"/>
      <c r="H557" s="46"/>
      <c r="I557" s="46"/>
      <c r="J557" s="46"/>
      <c r="K557" s="46"/>
      <c r="L557" s="46"/>
      <c r="M557" s="46"/>
      <c r="N557" s="46"/>
      <c r="O557" s="46"/>
      <c r="P557" s="46"/>
      <c r="Q557" s="46"/>
      <c r="R557" s="46"/>
      <c r="S557" s="46"/>
      <c r="T557" s="46"/>
      <c r="U557" s="46"/>
      <c r="V557" s="46"/>
      <c r="W557" s="46"/>
      <c r="X557" s="46"/>
      <c r="Y557" s="46"/>
      <c r="Z557" s="46"/>
    </row>
    <row r="558">
      <c r="A558" s="50"/>
      <c r="B558" s="46"/>
      <c r="C558" s="70"/>
      <c r="D558" s="46"/>
      <c r="E558" s="50"/>
      <c r="F558" s="50"/>
      <c r="G558" s="50"/>
      <c r="H558" s="46"/>
      <c r="I558" s="46"/>
      <c r="J558" s="46"/>
      <c r="K558" s="46"/>
      <c r="L558" s="46"/>
      <c r="M558" s="46"/>
      <c r="N558" s="46"/>
      <c r="O558" s="46"/>
      <c r="P558" s="46"/>
      <c r="Q558" s="46"/>
      <c r="R558" s="46"/>
      <c r="S558" s="46"/>
      <c r="T558" s="46"/>
      <c r="U558" s="46"/>
      <c r="V558" s="46"/>
      <c r="W558" s="46"/>
      <c r="X558" s="46"/>
      <c r="Y558" s="46"/>
      <c r="Z558" s="46"/>
    </row>
    <row r="559">
      <c r="A559" s="50"/>
      <c r="B559" s="46"/>
      <c r="C559" s="70"/>
      <c r="D559" s="46"/>
      <c r="E559" s="50"/>
      <c r="F559" s="50"/>
      <c r="G559" s="50"/>
      <c r="H559" s="46"/>
      <c r="I559" s="46"/>
      <c r="J559" s="46"/>
      <c r="K559" s="46"/>
      <c r="L559" s="46"/>
      <c r="M559" s="46"/>
      <c r="N559" s="46"/>
      <c r="O559" s="46"/>
      <c r="P559" s="46"/>
      <c r="Q559" s="46"/>
      <c r="R559" s="46"/>
      <c r="S559" s="46"/>
      <c r="T559" s="46"/>
      <c r="U559" s="46"/>
      <c r="V559" s="46"/>
      <c r="W559" s="46"/>
      <c r="X559" s="46"/>
      <c r="Y559" s="46"/>
      <c r="Z559" s="46"/>
    </row>
    <row r="560">
      <c r="A560" s="50"/>
      <c r="B560" s="46"/>
      <c r="C560" s="70"/>
      <c r="D560" s="46"/>
      <c r="E560" s="50"/>
      <c r="F560" s="50"/>
      <c r="G560" s="50"/>
      <c r="H560" s="46"/>
      <c r="I560" s="46"/>
      <c r="J560" s="46"/>
      <c r="K560" s="46"/>
      <c r="L560" s="46"/>
      <c r="M560" s="46"/>
      <c r="N560" s="46"/>
      <c r="O560" s="46"/>
      <c r="P560" s="46"/>
      <c r="Q560" s="46"/>
      <c r="R560" s="46"/>
      <c r="S560" s="46"/>
      <c r="T560" s="46"/>
      <c r="U560" s="46"/>
      <c r="V560" s="46"/>
      <c r="W560" s="46"/>
      <c r="X560" s="46"/>
      <c r="Y560" s="46"/>
      <c r="Z560" s="46"/>
    </row>
    <row r="561">
      <c r="A561" s="50"/>
      <c r="B561" s="46"/>
      <c r="C561" s="70"/>
      <c r="D561" s="46"/>
      <c r="E561" s="50"/>
      <c r="F561" s="50"/>
      <c r="G561" s="50"/>
      <c r="H561" s="46"/>
      <c r="I561" s="46"/>
      <c r="J561" s="46"/>
      <c r="K561" s="46"/>
      <c r="L561" s="46"/>
      <c r="M561" s="46"/>
      <c r="N561" s="46"/>
      <c r="O561" s="46"/>
      <c r="P561" s="46"/>
      <c r="Q561" s="46"/>
      <c r="R561" s="46"/>
      <c r="S561" s="46"/>
      <c r="T561" s="46"/>
      <c r="U561" s="46"/>
      <c r="V561" s="46"/>
      <c r="W561" s="46"/>
      <c r="X561" s="46"/>
      <c r="Y561" s="46"/>
      <c r="Z561" s="46"/>
    </row>
    <row r="562">
      <c r="A562" s="50"/>
      <c r="B562" s="46"/>
      <c r="C562" s="70"/>
      <c r="D562" s="46"/>
      <c r="E562" s="50"/>
      <c r="F562" s="50"/>
      <c r="G562" s="50"/>
      <c r="H562" s="46"/>
      <c r="I562" s="46"/>
      <c r="J562" s="46"/>
      <c r="K562" s="46"/>
      <c r="L562" s="46"/>
      <c r="M562" s="46"/>
      <c r="N562" s="46"/>
      <c r="O562" s="46"/>
      <c r="P562" s="46"/>
      <c r="Q562" s="46"/>
      <c r="R562" s="46"/>
      <c r="S562" s="46"/>
      <c r="T562" s="46"/>
      <c r="U562" s="46"/>
      <c r="V562" s="46"/>
      <c r="W562" s="46"/>
      <c r="X562" s="46"/>
      <c r="Y562" s="46"/>
      <c r="Z562" s="46"/>
    </row>
    <row r="563">
      <c r="A563" s="50"/>
      <c r="B563" s="46"/>
      <c r="C563" s="70"/>
      <c r="D563" s="46"/>
      <c r="E563" s="50"/>
      <c r="F563" s="50"/>
      <c r="G563" s="50"/>
      <c r="H563" s="46"/>
      <c r="I563" s="46"/>
      <c r="J563" s="46"/>
      <c r="K563" s="46"/>
      <c r="L563" s="46"/>
      <c r="M563" s="46"/>
      <c r="N563" s="46"/>
      <c r="O563" s="46"/>
      <c r="P563" s="46"/>
      <c r="Q563" s="46"/>
      <c r="R563" s="46"/>
      <c r="S563" s="46"/>
      <c r="T563" s="46"/>
      <c r="U563" s="46"/>
      <c r="V563" s="46"/>
      <c r="W563" s="46"/>
      <c r="X563" s="46"/>
      <c r="Y563" s="46"/>
      <c r="Z563" s="46"/>
    </row>
    <row r="564">
      <c r="A564" s="50"/>
      <c r="B564" s="46"/>
      <c r="C564" s="70"/>
      <c r="D564" s="46"/>
      <c r="E564" s="50"/>
      <c r="F564" s="50"/>
      <c r="G564" s="50"/>
      <c r="H564" s="46"/>
      <c r="I564" s="46"/>
      <c r="J564" s="46"/>
      <c r="K564" s="46"/>
      <c r="L564" s="46"/>
      <c r="M564" s="46"/>
      <c r="N564" s="46"/>
      <c r="O564" s="46"/>
      <c r="P564" s="46"/>
      <c r="Q564" s="46"/>
      <c r="R564" s="46"/>
      <c r="S564" s="46"/>
      <c r="T564" s="46"/>
      <c r="U564" s="46"/>
      <c r="V564" s="46"/>
      <c r="W564" s="46"/>
      <c r="X564" s="46"/>
      <c r="Y564" s="46"/>
      <c r="Z564" s="46"/>
    </row>
    <row r="565">
      <c r="A565" s="50"/>
      <c r="B565" s="46"/>
      <c r="C565" s="70"/>
      <c r="D565" s="46"/>
      <c r="E565" s="50"/>
      <c r="F565" s="50"/>
      <c r="G565" s="50"/>
      <c r="H565" s="46"/>
      <c r="I565" s="46"/>
      <c r="J565" s="46"/>
      <c r="K565" s="46"/>
      <c r="L565" s="46"/>
      <c r="M565" s="46"/>
      <c r="N565" s="46"/>
      <c r="O565" s="46"/>
      <c r="P565" s="46"/>
      <c r="Q565" s="46"/>
      <c r="R565" s="46"/>
      <c r="S565" s="46"/>
      <c r="T565" s="46"/>
      <c r="U565" s="46"/>
      <c r="V565" s="46"/>
      <c r="W565" s="46"/>
      <c r="X565" s="46"/>
      <c r="Y565" s="46"/>
      <c r="Z565" s="46"/>
    </row>
    <row r="566">
      <c r="A566" s="50"/>
      <c r="B566" s="46"/>
      <c r="C566" s="70"/>
      <c r="D566" s="46"/>
      <c r="E566" s="50"/>
      <c r="F566" s="50"/>
      <c r="G566" s="50"/>
      <c r="H566" s="46"/>
      <c r="I566" s="46"/>
      <c r="J566" s="46"/>
      <c r="K566" s="46"/>
      <c r="L566" s="46"/>
      <c r="M566" s="46"/>
      <c r="N566" s="46"/>
      <c r="O566" s="46"/>
      <c r="P566" s="46"/>
      <c r="Q566" s="46"/>
      <c r="R566" s="46"/>
      <c r="S566" s="46"/>
      <c r="T566" s="46"/>
      <c r="U566" s="46"/>
      <c r="V566" s="46"/>
      <c r="W566" s="46"/>
      <c r="X566" s="46"/>
      <c r="Y566" s="46"/>
      <c r="Z566" s="46"/>
    </row>
    <row r="567">
      <c r="A567" s="50"/>
      <c r="B567" s="46"/>
      <c r="C567" s="70"/>
      <c r="D567" s="46"/>
      <c r="E567" s="50"/>
      <c r="F567" s="50"/>
      <c r="G567" s="50"/>
      <c r="H567" s="46"/>
      <c r="I567" s="46"/>
      <c r="J567" s="46"/>
      <c r="K567" s="46"/>
      <c r="L567" s="46"/>
      <c r="M567" s="46"/>
      <c r="N567" s="46"/>
      <c r="O567" s="46"/>
      <c r="P567" s="46"/>
      <c r="Q567" s="46"/>
      <c r="R567" s="46"/>
      <c r="S567" s="46"/>
      <c r="T567" s="46"/>
      <c r="U567" s="46"/>
      <c r="V567" s="46"/>
      <c r="W567" s="46"/>
      <c r="X567" s="46"/>
      <c r="Y567" s="46"/>
      <c r="Z567" s="46"/>
    </row>
    <row r="568">
      <c r="A568" s="50"/>
      <c r="B568" s="46"/>
      <c r="C568" s="70"/>
      <c r="D568" s="46"/>
      <c r="E568" s="50"/>
      <c r="F568" s="50"/>
      <c r="G568" s="50"/>
      <c r="H568" s="46"/>
      <c r="I568" s="46"/>
      <c r="J568" s="46"/>
      <c r="K568" s="46"/>
      <c r="L568" s="46"/>
      <c r="M568" s="46"/>
      <c r="N568" s="46"/>
      <c r="O568" s="46"/>
      <c r="P568" s="46"/>
      <c r="Q568" s="46"/>
      <c r="R568" s="46"/>
      <c r="S568" s="46"/>
      <c r="T568" s="46"/>
      <c r="U568" s="46"/>
      <c r="V568" s="46"/>
      <c r="W568" s="46"/>
      <c r="X568" s="46"/>
      <c r="Y568" s="46"/>
      <c r="Z568" s="46"/>
    </row>
    <row r="569">
      <c r="A569" s="50"/>
      <c r="B569" s="46"/>
      <c r="C569" s="70"/>
      <c r="D569" s="46"/>
      <c r="E569" s="50"/>
      <c r="F569" s="50"/>
      <c r="G569" s="50"/>
      <c r="H569" s="46"/>
      <c r="I569" s="46"/>
      <c r="J569" s="46"/>
      <c r="K569" s="46"/>
      <c r="L569" s="46"/>
      <c r="M569" s="46"/>
      <c r="N569" s="46"/>
      <c r="O569" s="46"/>
      <c r="P569" s="46"/>
      <c r="Q569" s="46"/>
      <c r="R569" s="46"/>
      <c r="S569" s="46"/>
      <c r="T569" s="46"/>
      <c r="U569" s="46"/>
      <c r="V569" s="46"/>
      <c r="W569" s="46"/>
      <c r="X569" s="46"/>
      <c r="Y569" s="46"/>
      <c r="Z569" s="46"/>
    </row>
    <row r="570">
      <c r="A570" s="50"/>
      <c r="B570" s="46"/>
      <c r="C570" s="70"/>
      <c r="D570" s="46"/>
      <c r="E570" s="50"/>
      <c r="F570" s="50"/>
      <c r="G570" s="50"/>
      <c r="H570" s="46"/>
      <c r="I570" s="46"/>
      <c r="J570" s="46"/>
      <c r="K570" s="46"/>
      <c r="L570" s="46"/>
      <c r="M570" s="46"/>
      <c r="N570" s="46"/>
      <c r="O570" s="46"/>
      <c r="P570" s="46"/>
      <c r="Q570" s="46"/>
      <c r="R570" s="46"/>
      <c r="S570" s="46"/>
      <c r="T570" s="46"/>
      <c r="U570" s="46"/>
      <c r="V570" s="46"/>
      <c r="W570" s="46"/>
      <c r="X570" s="46"/>
      <c r="Y570" s="46"/>
      <c r="Z570" s="46"/>
    </row>
    <row r="571">
      <c r="A571" s="50"/>
      <c r="B571" s="46"/>
      <c r="C571" s="70"/>
      <c r="D571" s="46"/>
      <c r="E571" s="50"/>
      <c r="F571" s="50"/>
      <c r="G571" s="50"/>
      <c r="H571" s="46"/>
      <c r="I571" s="46"/>
      <c r="J571" s="46"/>
      <c r="K571" s="46"/>
      <c r="L571" s="46"/>
      <c r="M571" s="46"/>
      <c r="N571" s="46"/>
      <c r="O571" s="46"/>
      <c r="P571" s="46"/>
      <c r="Q571" s="46"/>
      <c r="R571" s="46"/>
      <c r="S571" s="46"/>
      <c r="T571" s="46"/>
      <c r="U571" s="46"/>
      <c r="V571" s="46"/>
      <c r="W571" s="46"/>
      <c r="X571" s="46"/>
      <c r="Y571" s="46"/>
      <c r="Z571" s="46"/>
    </row>
    <row r="572">
      <c r="A572" s="50"/>
      <c r="B572" s="46"/>
      <c r="C572" s="70"/>
      <c r="D572" s="46"/>
      <c r="E572" s="50"/>
      <c r="F572" s="50"/>
      <c r="G572" s="50"/>
      <c r="H572" s="46"/>
      <c r="I572" s="46"/>
      <c r="J572" s="46"/>
      <c r="K572" s="46"/>
      <c r="L572" s="46"/>
      <c r="M572" s="46"/>
      <c r="N572" s="46"/>
      <c r="O572" s="46"/>
      <c r="P572" s="46"/>
      <c r="Q572" s="46"/>
      <c r="R572" s="46"/>
      <c r="S572" s="46"/>
      <c r="T572" s="46"/>
      <c r="U572" s="46"/>
      <c r="V572" s="46"/>
      <c r="W572" s="46"/>
      <c r="X572" s="46"/>
      <c r="Y572" s="46"/>
      <c r="Z572" s="46"/>
    </row>
    <row r="573">
      <c r="A573" s="50"/>
      <c r="B573" s="46"/>
      <c r="C573" s="70"/>
      <c r="D573" s="46"/>
      <c r="E573" s="50"/>
      <c r="F573" s="50"/>
      <c r="G573" s="50"/>
      <c r="H573" s="46"/>
      <c r="I573" s="46"/>
      <c r="J573" s="46"/>
      <c r="K573" s="46"/>
      <c r="L573" s="46"/>
      <c r="M573" s="46"/>
      <c r="N573" s="46"/>
      <c r="O573" s="46"/>
      <c r="P573" s="46"/>
      <c r="Q573" s="46"/>
      <c r="R573" s="46"/>
      <c r="S573" s="46"/>
      <c r="T573" s="46"/>
      <c r="U573" s="46"/>
      <c r="V573" s="46"/>
      <c r="W573" s="46"/>
      <c r="X573" s="46"/>
      <c r="Y573" s="46"/>
      <c r="Z573" s="46"/>
    </row>
    <row r="574">
      <c r="A574" s="50"/>
      <c r="B574" s="46"/>
      <c r="C574" s="70"/>
      <c r="D574" s="46"/>
      <c r="E574" s="50"/>
      <c r="F574" s="50"/>
      <c r="G574" s="50"/>
      <c r="H574" s="46"/>
      <c r="I574" s="46"/>
      <c r="J574" s="46"/>
      <c r="K574" s="46"/>
      <c r="L574" s="46"/>
      <c r="M574" s="46"/>
      <c r="N574" s="46"/>
      <c r="O574" s="46"/>
      <c r="P574" s="46"/>
      <c r="Q574" s="46"/>
      <c r="R574" s="46"/>
      <c r="S574" s="46"/>
      <c r="T574" s="46"/>
      <c r="U574" s="46"/>
      <c r="V574" s="46"/>
      <c r="W574" s="46"/>
      <c r="X574" s="46"/>
      <c r="Y574" s="46"/>
      <c r="Z574" s="46"/>
    </row>
    <row r="575">
      <c r="A575" s="50"/>
      <c r="B575" s="46"/>
      <c r="C575" s="70"/>
      <c r="D575" s="46"/>
      <c r="E575" s="50"/>
      <c r="F575" s="50"/>
      <c r="G575" s="50"/>
      <c r="H575" s="46"/>
      <c r="I575" s="46"/>
      <c r="J575" s="46"/>
      <c r="K575" s="46"/>
      <c r="L575" s="46"/>
      <c r="M575" s="46"/>
      <c r="N575" s="46"/>
      <c r="O575" s="46"/>
      <c r="P575" s="46"/>
      <c r="Q575" s="46"/>
      <c r="R575" s="46"/>
      <c r="S575" s="46"/>
      <c r="T575" s="46"/>
      <c r="U575" s="46"/>
      <c r="V575" s="46"/>
      <c r="W575" s="46"/>
      <c r="X575" s="46"/>
      <c r="Y575" s="46"/>
      <c r="Z575" s="46"/>
    </row>
    <row r="576">
      <c r="A576" s="50"/>
      <c r="B576" s="46"/>
      <c r="C576" s="70"/>
      <c r="D576" s="46"/>
      <c r="E576" s="50"/>
      <c r="F576" s="50"/>
      <c r="G576" s="50"/>
      <c r="H576" s="46"/>
      <c r="I576" s="46"/>
      <c r="J576" s="46"/>
      <c r="K576" s="46"/>
      <c r="L576" s="46"/>
      <c r="M576" s="46"/>
      <c r="N576" s="46"/>
      <c r="O576" s="46"/>
      <c r="P576" s="46"/>
      <c r="Q576" s="46"/>
      <c r="R576" s="46"/>
      <c r="S576" s="46"/>
      <c r="T576" s="46"/>
      <c r="U576" s="46"/>
      <c r="V576" s="46"/>
      <c r="W576" s="46"/>
      <c r="X576" s="46"/>
      <c r="Y576" s="46"/>
      <c r="Z576" s="46"/>
    </row>
    <row r="577">
      <c r="A577" s="50"/>
      <c r="B577" s="46"/>
      <c r="C577" s="70"/>
      <c r="D577" s="46"/>
      <c r="E577" s="50"/>
      <c r="F577" s="50"/>
      <c r="G577" s="50"/>
      <c r="H577" s="46"/>
      <c r="I577" s="46"/>
      <c r="J577" s="46"/>
      <c r="K577" s="46"/>
      <c r="L577" s="46"/>
      <c r="M577" s="46"/>
      <c r="N577" s="46"/>
      <c r="O577" s="46"/>
      <c r="P577" s="46"/>
      <c r="Q577" s="46"/>
      <c r="R577" s="46"/>
      <c r="S577" s="46"/>
      <c r="T577" s="46"/>
      <c r="U577" s="46"/>
      <c r="V577" s="46"/>
      <c r="W577" s="46"/>
      <c r="X577" s="46"/>
      <c r="Y577" s="46"/>
      <c r="Z577" s="46"/>
    </row>
    <row r="578">
      <c r="A578" s="50"/>
      <c r="B578" s="46"/>
      <c r="C578" s="70"/>
      <c r="D578" s="46"/>
      <c r="E578" s="50"/>
      <c r="F578" s="50"/>
      <c r="G578" s="50"/>
      <c r="H578" s="46"/>
      <c r="I578" s="46"/>
      <c r="J578" s="46"/>
      <c r="K578" s="46"/>
      <c r="L578" s="46"/>
      <c r="M578" s="46"/>
      <c r="N578" s="46"/>
      <c r="O578" s="46"/>
      <c r="P578" s="46"/>
      <c r="Q578" s="46"/>
      <c r="R578" s="46"/>
      <c r="S578" s="46"/>
      <c r="T578" s="46"/>
      <c r="U578" s="46"/>
      <c r="V578" s="46"/>
      <c r="W578" s="46"/>
      <c r="X578" s="46"/>
      <c r="Y578" s="46"/>
      <c r="Z578" s="46"/>
    </row>
    <row r="579">
      <c r="A579" s="50"/>
      <c r="B579" s="46"/>
      <c r="C579" s="70"/>
      <c r="D579" s="46"/>
      <c r="E579" s="50"/>
      <c r="F579" s="50"/>
      <c r="G579" s="50"/>
      <c r="H579" s="46"/>
      <c r="I579" s="46"/>
      <c r="J579" s="46"/>
      <c r="K579" s="46"/>
      <c r="L579" s="46"/>
      <c r="M579" s="46"/>
      <c r="N579" s="46"/>
      <c r="O579" s="46"/>
      <c r="P579" s="46"/>
      <c r="Q579" s="46"/>
      <c r="R579" s="46"/>
      <c r="S579" s="46"/>
      <c r="T579" s="46"/>
      <c r="U579" s="46"/>
      <c r="V579" s="46"/>
      <c r="W579" s="46"/>
      <c r="X579" s="46"/>
      <c r="Y579" s="46"/>
      <c r="Z579" s="46"/>
    </row>
    <row r="580">
      <c r="A580" s="50"/>
      <c r="B580" s="46"/>
      <c r="C580" s="70"/>
      <c r="D580" s="46"/>
      <c r="E580" s="50"/>
      <c r="F580" s="50"/>
      <c r="G580" s="50"/>
      <c r="H580" s="46"/>
      <c r="I580" s="46"/>
      <c r="J580" s="46"/>
      <c r="K580" s="46"/>
      <c r="L580" s="46"/>
      <c r="M580" s="46"/>
      <c r="N580" s="46"/>
      <c r="O580" s="46"/>
      <c r="P580" s="46"/>
      <c r="Q580" s="46"/>
      <c r="R580" s="46"/>
      <c r="S580" s="46"/>
      <c r="T580" s="46"/>
      <c r="U580" s="46"/>
      <c r="V580" s="46"/>
      <c r="W580" s="46"/>
      <c r="X580" s="46"/>
      <c r="Y580" s="46"/>
      <c r="Z580" s="46"/>
    </row>
    <row r="581">
      <c r="A581" s="50"/>
      <c r="B581" s="46"/>
      <c r="C581" s="70"/>
      <c r="D581" s="46"/>
      <c r="E581" s="50"/>
      <c r="F581" s="50"/>
      <c r="G581" s="50"/>
      <c r="H581" s="46"/>
      <c r="I581" s="46"/>
      <c r="J581" s="46"/>
      <c r="K581" s="46"/>
      <c r="L581" s="46"/>
      <c r="M581" s="46"/>
      <c r="N581" s="46"/>
      <c r="O581" s="46"/>
      <c r="P581" s="46"/>
      <c r="Q581" s="46"/>
      <c r="R581" s="46"/>
      <c r="S581" s="46"/>
      <c r="T581" s="46"/>
      <c r="U581" s="46"/>
      <c r="V581" s="46"/>
      <c r="W581" s="46"/>
      <c r="X581" s="46"/>
      <c r="Y581" s="46"/>
      <c r="Z581" s="46"/>
    </row>
    <row r="582">
      <c r="A582" s="50"/>
      <c r="B582" s="46"/>
      <c r="C582" s="70"/>
      <c r="D582" s="46"/>
      <c r="E582" s="50"/>
      <c r="F582" s="50"/>
      <c r="G582" s="50"/>
      <c r="H582" s="46"/>
      <c r="I582" s="46"/>
      <c r="J582" s="46"/>
      <c r="K582" s="46"/>
      <c r="L582" s="46"/>
      <c r="M582" s="46"/>
      <c r="N582" s="46"/>
      <c r="O582" s="46"/>
      <c r="P582" s="46"/>
      <c r="Q582" s="46"/>
      <c r="R582" s="46"/>
      <c r="S582" s="46"/>
      <c r="T582" s="46"/>
      <c r="U582" s="46"/>
      <c r="V582" s="46"/>
      <c r="W582" s="46"/>
      <c r="X582" s="46"/>
      <c r="Y582" s="46"/>
      <c r="Z582" s="46"/>
    </row>
    <row r="583">
      <c r="A583" s="50"/>
      <c r="B583" s="46"/>
      <c r="C583" s="70"/>
      <c r="D583" s="46"/>
      <c r="E583" s="50"/>
      <c r="F583" s="50"/>
      <c r="G583" s="50"/>
      <c r="H583" s="46"/>
      <c r="I583" s="46"/>
      <c r="J583" s="46"/>
      <c r="K583" s="46"/>
      <c r="L583" s="46"/>
      <c r="M583" s="46"/>
      <c r="N583" s="46"/>
      <c r="O583" s="46"/>
      <c r="P583" s="46"/>
      <c r="Q583" s="46"/>
      <c r="R583" s="46"/>
      <c r="S583" s="46"/>
      <c r="T583" s="46"/>
      <c r="U583" s="46"/>
      <c r="V583" s="46"/>
      <c r="W583" s="46"/>
      <c r="X583" s="46"/>
      <c r="Y583" s="46"/>
      <c r="Z583" s="46"/>
    </row>
    <row r="584">
      <c r="A584" s="50"/>
      <c r="B584" s="46"/>
      <c r="C584" s="70"/>
      <c r="D584" s="46"/>
      <c r="E584" s="50"/>
      <c r="F584" s="50"/>
      <c r="G584" s="50"/>
      <c r="H584" s="46"/>
      <c r="I584" s="46"/>
      <c r="J584" s="46"/>
      <c r="K584" s="46"/>
      <c r="L584" s="46"/>
      <c r="M584" s="46"/>
      <c r="N584" s="46"/>
      <c r="O584" s="46"/>
      <c r="P584" s="46"/>
      <c r="Q584" s="46"/>
      <c r="R584" s="46"/>
      <c r="S584" s="46"/>
      <c r="T584" s="46"/>
      <c r="U584" s="46"/>
      <c r="V584" s="46"/>
      <c r="W584" s="46"/>
      <c r="X584" s="46"/>
      <c r="Y584" s="46"/>
      <c r="Z584" s="46"/>
    </row>
    <row r="585">
      <c r="A585" s="50"/>
      <c r="B585" s="46"/>
      <c r="C585" s="70"/>
      <c r="D585" s="46"/>
      <c r="E585" s="50"/>
      <c r="F585" s="50"/>
      <c r="G585" s="50"/>
      <c r="H585" s="46"/>
      <c r="I585" s="46"/>
      <c r="J585" s="46"/>
      <c r="K585" s="46"/>
      <c r="L585" s="46"/>
      <c r="M585" s="46"/>
      <c r="N585" s="46"/>
      <c r="O585" s="46"/>
      <c r="P585" s="46"/>
      <c r="Q585" s="46"/>
      <c r="R585" s="46"/>
      <c r="S585" s="46"/>
      <c r="T585" s="46"/>
      <c r="U585" s="46"/>
      <c r="V585" s="46"/>
      <c r="W585" s="46"/>
      <c r="X585" s="46"/>
      <c r="Y585" s="46"/>
      <c r="Z585" s="46"/>
    </row>
    <row r="586">
      <c r="A586" s="50"/>
      <c r="B586" s="46"/>
      <c r="C586" s="70"/>
      <c r="D586" s="46"/>
      <c r="E586" s="50"/>
      <c r="F586" s="50"/>
      <c r="G586" s="50"/>
      <c r="H586" s="46"/>
      <c r="I586" s="46"/>
      <c r="J586" s="46"/>
      <c r="K586" s="46"/>
      <c r="L586" s="46"/>
      <c r="M586" s="46"/>
      <c r="N586" s="46"/>
      <c r="O586" s="46"/>
      <c r="P586" s="46"/>
      <c r="Q586" s="46"/>
      <c r="R586" s="46"/>
      <c r="S586" s="46"/>
      <c r="T586" s="46"/>
      <c r="U586" s="46"/>
      <c r="V586" s="46"/>
      <c r="W586" s="46"/>
      <c r="X586" s="46"/>
      <c r="Y586" s="46"/>
      <c r="Z586" s="46"/>
    </row>
    <row r="587">
      <c r="A587" s="50"/>
      <c r="B587" s="46"/>
      <c r="C587" s="70"/>
      <c r="D587" s="46"/>
      <c r="E587" s="50"/>
      <c r="F587" s="50"/>
      <c r="G587" s="50"/>
      <c r="H587" s="46"/>
      <c r="I587" s="46"/>
      <c r="J587" s="46"/>
      <c r="K587" s="46"/>
      <c r="L587" s="46"/>
      <c r="M587" s="46"/>
      <c r="N587" s="46"/>
      <c r="O587" s="46"/>
      <c r="P587" s="46"/>
      <c r="Q587" s="46"/>
      <c r="R587" s="46"/>
      <c r="S587" s="46"/>
      <c r="T587" s="46"/>
      <c r="U587" s="46"/>
      <c r="V587" s="46"/>
      <c r="W587" s="46"/>
      <c r="X587" s="46"/>
      <c r="Y587" s="46"/>
      <c r="Z587" s="46"/>
    </row>
    <row r="588">
      <c r="A588" s="50"/>
      <c r="B588" s="46"/>
      <c r="C588" s="70"/>
      <c r="D588" s="46"/>
      <c r="E588" s="50"/>
      <c r="F588" s="50"/>
      <c r="G588" s="50"/>
      <c r="H588" s="46"/>
      <c r="I588" s="46"/>
      <c r="J588" s="46"/>
      <c r="K588" s="46"/>
      <c r="L588" s="46"/>
      <c r="M588" s="46"/>
      <c r="N588" s="46"/>
      <c r="O588" s="46"/>
      <c r="P588" s="46"/>
      <c r="Q588" s="46"/>
      <c r="R588" s="46"/>
      <c r="S588" s="46"/>
      <c r="T588" s="46"/>
      <c r="U588" s="46"/>
      <c r="V588" s="46"/>
      <c r="W588" s="46"/>
      <c r="X588" s="46"/>
      <c r="Y588" s="46"/>
      <c r="Z588" s="46"/>
    </row>
    <row r="589">
      <c r="A589" s="50"/>
      <c r="B589" s="46"/>
      <c r="C589" s="70"/>
      <c r="D589" s="46"/>
      <c r="E589" s="50"/>
      <c r="F589" s="50"/>
      <c r="G589" s="50"/>
      <c r="H589" s="46"/>
      <c r="I589" s="46"/>
      <c r="J589" s="46"/>
      <c r="K589" s="46"/>
      <c r="L589" s="46"/>
      <c r="M589" s="46"/>
      <c r="N589" s="46"/>
      <c r="O589" s="46"/>
      <c r="P589" s="46"/>
      <c r="Q589" s="46"/>
      <c r="R589" s="46"/>
      <c r="S589" s="46"/>
      <c r="T589" s="46"/>
      <c r="U589" s="46"/>
      <c r="V589" s="46"/>
      <c r="W589" s="46"/>
      <c r="X589" s="46"/>
      <c r="Y589" s="46"/>
      <c r="Z589" s="46"/>
    </row>
    <row r="590">
      <c r="A590" s="50"/>
      <c r="B590" s="46"/>
      <c r="C590" s="70"/>
      <c r="D590" s="46"/>
      <c r="E590" s="50"/>
      <c r="F590" s="50"/>
      <c r="G590" s="50"/>
      <c r="H590" s="46"/>
      <c r="I590" s="46"/>
      <c r="J590" s="46"/>
      <c r="K590" s="46"/>
      <c r="L590" s="46"/>
      <c r="M590" s="46"/>
      <c r="N590" s="46"/>
      <c r="O590" s="46"/>
      <c r="P590" s="46"/>
      <c r="Q590" s="46"/>
      <c r="R590" s="46"/>
      <c r="S590" s="46"/>
      <c r="T590" s="46"/>
      <c r="U590" s="46"/>
      <c r="V590" s="46"/>
      <c r="W590" s="46"/>
      <c r="X590" s="46"/>
      <c r="Y590" s="46"/>
      <c r="Z590" s="46"/>
    </row>
    <row r="591">
      <c r="A591" s="50"/>
      <c r="B591" s="46"/>
      <c r="C591" s="70"/>
      <c r="D591" s="46"/>
      <c r="E591" s="50"/>
      <c r="F591" s="50"/>
      <c r="G591" s="50"/>
      <c r="H591" s="46"/>
      <c r="I591" s="46"/>
      <c r="J591" s="46"/>
      <c r="K591" s="46"/>
      <c r="L591" s="46"/>
      <c r="M591" s="46"/>
      <c r="N591" s="46"/>
      <c r="O591" s="46"/>
      <c r="P591" s="46"/>
      <c r="Q591" s="46"/>
      <c r="R591" s="46"/>
      <c r="S591" s="46"/>
      <c r="T591" s="46"/>
      <c r="U591" s="46"/>
      <c r="V591" s="46"/>
      <c r="W591" s="46"/>
      <c r="X591" s="46"/>
      <c r="Y591" s="46"/>
      <c r="Z591" s="46"/>
    </row>
    <row r="592">
      <c r="A592" s="50"/>
      <c r="B592" s="46"/>
      <c r="C592" s="70"/>
      <c r="D592" s="46"/>
      <c r="E592" s="50"/>
      <c r="F592" s="50"/>
      <c r="G592" s="50"/>
      <c r="H592" s="46"/>
      <c r="I592" s="46"/>
      <c r="J592" s="46"/>
      <c r="K592" s="46"/>
      <c r="L592" s="46"/>
      <c r="M592" s="46"/>
      <c r="N592" s="46"/>
      <c r="O592" s="46"/>
      <c r="P592" s="46"/>
      <c r="Q592" s="46"/>
      <c r="R592" s="46"/>
      <c r="S592" s="46"/>
      <c r="T592" s="46"/>
      <c r="U592" s="46"/>
      <c r="V592" s="46"/>
      <c r="W592" s="46"/>
      <c r="X592" s="46"/>
      <c r="Y592" s="46"/>
      <c r="Z592" s="46"/>
    </row>
    <row r="593">
      <c r="A593" s="50"/>
      <c r="B593" s="46"/>
      <c r="C593" s="70"/>
      <c r="D593" s="46"/>
      <c r="E593" s="50"/>
      <c r="F593" s="50"/>
      <c r="G593" s="50"/>
      <c r="H593" s="46"/>
      <c r="I593" s="46"/>
      <c r="J593" s="46"/>
      <c r="K593" s="46"/>
      <c r="L593" s="46"/>
      <c r="M593" s="46"/>
      <c r="N593" s="46"/>
      <c r="O593" s="46"/>
      <c r="P593" s="46"/>
      <c r="Q593" s="46"/>
      <c r="R593" s="46"/>
      <c r="S593" s="46"/>
      <c r="T593" s="46"/>
      <c r="U593" s="46"/>
      <c r="V593" s="46"/>
      <c r="W593" s="46"/>
      <c r="X593" s="46"/>
      <c r="Y593" s="46"/>
      <c r="Z593" s="46"/>
    </row>
    <row r="594">
      <c r="A594" s="50"/>
      <c r="B594" s="46"/>
      <c r="C594" s="70"/>
      <c r="D594" s="46"/>
      <c r="E594" s="50"/>
      <c r="F594" s="50"/>
      <c r="G594" s="50"/>
      <c r="H594" s="46"/>
      <c r="I594" s="46"/>
      <c r="J594" s="46"/>
      <c r="K594" s="46"/>
      <c r="L594" s="46"/>
      <c r="M594" s="46"/>
      <c r="N594" s="46"/>
      <c r="O594" s="46"/>
      <c r="P594" s="46"/>
      <c r="Q594" s="46"/>
      <c r="R594" s="46"/>
      <c r="S594" s="46"/>
      <c r="T594" s="46"/>
      <c r="U594" s="46"/>
      <c r="V594" s="46"/>
      <c r="W594" s="46"/>
      <c r="X594" s="46"/>
      <c r="Y594" s="46"/>
      <c r="Z594" s="46"/>
    </row>
    <row r="595">
      <c r="A595" s="50"/>
      <c r="B595" s="46"/>
      <c r="C595" s="70"/>
      <c r="D595" s="46"/>
      <c r="E595" s="50"/>
      <c r="F595" s="50"/>
      <c r="G595" s="50"/>
      <c r="H595" s="46"/>
      <c r="I595" s="46"/>
      <c r="J595" s="46"/>
      <c r="K595" s="46"/>
      <c r="L595" s="46"/>
      <c r="M595" s="46"/>
      <c r="N595" s="46"/>
      <c r="O595" s="46"/>
      <c r="P595" s="46"/>
      <c r="Q595" s="46"/>
      <c r="R595" s="46"/>
      <c r="S595" s="46"/>
      <c r="T595" s="46"/>
      <c r="U595" s="46"/>
      <c r="V595" s="46"/>
      <c r="W595" s="46"/>
      <c r="X595" s="46"/>
      <c r="Y595" s="46"/>
      <c r="Z595" s="46"/>
    </row>
    <row r="596">
      <c r="A596" s="50"/>
      <c r="B596" s="46"/>
      <c r="C596" s="70"/>
      <c r="D596" s="46"/>
      <c r="E596" s="50"/>
      <c r="F596" s="50"/>
      <c r="G596" s="50"/>
      <c r="H596" s="46"/>
      <c r="I596" s="46"/>
      <c r="J596" s="46"/>
      <c r="K596" s="46"/>
      <c r="L596" s="46"/>
      <c r="M596" s="46"/>
      <c r="N596" s="46"/>
      <c r="O596" s="46"/>
      <c r="P596" s="46"/>
      <c r="Q596" s="46"/>
      <c r="R596" s="46"/>
      <c r="S596" s="46"/>
      <c r="T596" s="46"/>
      <c r="U596" s="46"/>
      <c r="V596" s="46"/>
      <c r="W596" s="46"/>
      <c r="X596" s="46"/>
      <c r="Y596" s="46"/>
      <c r="Z596" s="46"/>
    </row>
    <row r="597">
      <c r="A597" s="50"/>
      <c r="B597" s="46"/>
      <c r="C597" s="70"/>
      <c r="D597" s="46"/>
      <c r="E597" s="50"/>
      <c r="F597" s="50"/>
      <c r="G597" s="50"/>
      <c r="H597" s="46"/>
      <c r="I597" s="46"/>
      <c r="J597" s="46"/>
      <c r="K597" s="46"/>
      <c r="L597" s="46"/>
      <c r="M597" s="46"/>
      <c r="N597" s="46"/>
      <c r="O597" s="46"/>
      <c r="P597" s="46"/>
      <c r="Q597" s="46"/>
      <c r="R597" s="46"/>
      <c r="S597" s="46"/>
      <c r="T597" s="46"/>
      <c r="U597" s="46"/>
      <c r="V597" s="46"/>
      <c r="W597" s="46"/>
      <c r="X597" s="46"/>
      <c r="Y597" s="46"/>
      <c r="Z597" s="46"/>
    </row>
    <row r="598">
      <c r="A598" s="50"/>
      <c r="B598" s="46"/>
      <c r="C598" s="70"/>
      <c r="D598" s="46"/>
      <c r="E598" s="50"/>
      <c r="F598" s="50"/>
      <c r="G598" s="50"/>
      <c r="H598" s="46"/>
      <c r="I598" s="46"/>
      <c r="J598" s="46"/>
      <c r="K598" s="46"/>
      <c r="L598" s="46"/>
      <c r="M598" s="46"/>
      <c r="N598" s="46"/>
      <c r="O598" s="46"/>
      <c r="P598" s="46"/>
      <c r="Q598" s="46"/>
      <c r="R598" s="46"/>
      <c r="S598" s="46"/>
      <c r="T598" s="46"/>
      <c r="U598" s="46"/>
      <c r="V598" s="46"/>
      <c r="W598" s="46"/>
      <c r="X598" s="46"/>
      <c r="Y598" s="46"/>
      <c r="Z598" s="46"/>
    </row>
    <row r="599">
      <c r="A599" s="50"/>
      <c r="B599" s="46"/>
      <c r="C599" s="70"/>
      <c r="D599" s="46"/>
      <c r="E599" s="50"/>
      <c r="F599" s="50"/>
      <c r="G599" s="50"/>
      <c r="H599" s="46"/>
      <c r="I599" s="46"/>
      <c r="J599" s="46"/>
      <c r="K599" s="46"/>
      <c r="L599" s="46"/>
      <c r="M599" s="46"/>
      <c r="N599" s="46"/>
      <c r="O599" s="46"/>
      <c r="P599" s="46"/>
      <c r="Q599" s="46"/>
      <c r="R599" s="46"/>
      <c r="S599" s="46"/>
      <c r="T599" s="46"/>
      <c r="U599" s="46"/>
      <c r="V599" s="46"/>
      <c r="W599" s="46"/>
      <c r="X599" s="46"/>
      <c r="Y599" s="46"/>
      <c r="Z599" s="46"/>
    </row>
    <row r="600">
      <c r="A600" s="50"/>
      <c r="B600" s="46"/>
      <c r="C600" s="70"/>
      <c r="D600" s="46"/>
      <c r="E600" s="50"/>
      <c r="F600" s="50"/>
      <c r="G600" s="50"/>
      <c r="H600" s="46"/>
      <c r="I600" s="46"/>
      <c r="J600" s="46"/>
      <c r="K600" s="46"/>
      <c r="L600" s="46"/>
      <c r="M600" s="46"/>
      <c r="N600" s="46"/>
      <c r="O600" s="46"/>
      <c r="P600" s="46"/>
      <c r="Q600" s="46"/>
      <c r="R600" s="46"/>
      <c r="S600" s="46"/>
      <c r="T600" s="46"/>
      <c r="U600" s="46"/>
      <c r="V600" s="46"/>
      <c r="W600" s="46"/>
      <c r="X600" s="46"/>
      <c r="Y600" s="46"/>
      <c r="Z600" s="46"/>
    </row>
    <row r="601">
      <c r="A601" s="50"/>
      <c r="B601" s="46"/>
      <c r="C601" s="70"/>
      <c r="D601" s="46"/>
      <c r="E601" s="50"/>
      <c r="F601" s="50"/>
      <c r="G601" s="50"/>
      <c r="H601" s="46"/>
      <c r="I601" s="46"/>
      <c r="J601" s="46"/>
      <c r="K601" s="46"/>
      <c r="L601" s="46"/>
      <c r="M601" s="46"/>
      <c r="N601" s="46"/>
      <c r="O601" s="46"/>
      <c r="P601" s="46"/>
      <c r="Q601" s="46"/>
      <c r="R601" s="46"/>
      <c r="S601" s="46"/>
      <c r="T601" s="46"/>
      <c r="U601" s="46"/>
      <c r="V601" s="46"/>
      <c r="W601" s="46"/>
      <c r="X601" s="46"/>
      <c r="Y601" s="46"/>
      <c r="Z601" s="46"/>
    </row>
    <row r="602">
      <c r="A602" s="50"/>
      <c r="B602" s="46"/>
      <c r="C602" s="70"/>
      <c r="D602" s="46"/>
      <c r="E602" s="50"/>
      <c r="F602" s="50"/>
      <c r="G602" s="50"/>
      <c r="H602" s="46"/>
      <c r="I602" s="46"/>
      <c r="J602" s="46"/>
      <c r="K602" s="46"/>
      <c r="L602" s="46"/>
      <c r="M602" s="46"/>
      <c r="N602" s="46"/>
      <c r="O602" s="46"/>
      <c r="P602" s="46"/>
      <c r="Q602" s="46"/>
      <c r="R602" s="46"/>
      <c r="S602" s="46"/>
      <c r="T602" s="46"/>
      <c r="U602" s="46"/>
      <c r="V602" s="46"/>
      <c r="W602" s="46"/>
      <c r="X602" s="46"/>
      <c r="Y602" s="46"/>
      <c r="Z602" s="46"/>
    </row>
    <row r="603">
      <c r="A603" s="50"/>
      <c r="B603" s="46"/>
      <c r="C603" s="70"/>
      <c r="D603" s="46"/>
      <c r="E603" s="50"/>
      <c r="F603" s="50"/>
      <c r="G603" s="50"/>
      <c r="H603" s="46"/>
      <c r="I603" s="46"/>
      <c r="J603" s="46"/>
      <c r="K603" s="46"/>
      <c r="L603" s="46"/>
      <c r="M603" s="46"/>
      <c r="N603" s="46"/>
      <c r="O603" s="46"/>
      <c r="P603" s="46"/>
      <c r="Q603" s="46"/>
      <c r="R603" s="46"/>
      <c r="S603" s="46"/>
      <c r="T603" s="46"/>
      <c r="U603" s="46"/>
      <c r="V603" s="46"/>
      <c r="W603" s="46"/>
      <c r="X603" s="46"/>
      <c r="Y603" s="46"/>
      <c r="Z603" s="46"/>
    </row>
    <row r="604">
      <c r="A604" s="50"/>
      <c r="B604" s="46"/>
      <c r="C604" s="70"/>
      <c r="D604" s="46"/>
      <c r="E604" s="50"/>
      <c r="F604" s="50"/>
      <c r="G604" s="50"/>
      <c r="H604" s="46"/>
      <c r="I604" s="46"/>
      <c r="J604" s="46"/>
      <c r="K604" s="46"/>
      <c r="L604" s="46"/>
      <c r="M604" s="46"/>
      <c r="N604" s="46"/>
      <c r="O604" s="46"/>
      <c r="P604" s="46"/>
      <c r="Q604" s="46"/>
      <c r="R604" s="46"/>
      <c r="S604" s="46"/>
      <c r="T604" s="46"/>
      <c r="U604" s="46"/>
      <c r="V604" s="46"/>
      <c r="W604" s="46"/>
      <c r="X604" s="46"/>
      <c r="Y604" s="46"/>
      <c r="Z604" s="46"/>
    </row>
    <row r="605">
      <c r="A605" s="50"/>
      <c r="B605" s="46"/>
      <c r="C605" s="70"/>
      <c r="D605" s="46"/>
      <c r="E605" s="50"/>
      <c r="F605" s="50"/>
      <c r="G605" s="50"/>
      <c r="H605" s="46"/>
      <c r="I605" s="46"/>
      <c r="J605" s="46"/>
      <c r="K605" s="46"/>
      <c r="L605" s="46"/>
      <c r="M605" s="46"/>
      <c r="N605" s="46"/>
      <c r="O605" s="46"/>
      <c r="P605" s="46"/>
      <c r="Q605" s="46"/>
      <c r="R605" s="46"/>
      <c r="S605" s="46"/>
      <c r="T605" s="46"/>
      <c r="U605" s="46"/>
      <c r="V605" s="46"/>
      <c r="W605" s="46"/>
      <c r="X605" s="46"/>
      <c r="Y605" s="46"/>
      <c r="Z605" s="46"/>
    </row>
    <row r="606">
      <c r="A606" s="50"/>
      <c r="B606" s="46"/>
      <c r="C606" s="70"/>
      <c r="D606" s="46"/>
      <c r="E606" s="50"/>
      <c r="F606" s="50"/>
      <c r="G606" s="50"/>
      <c r="H606" s="46"/>
      <c r="I606" s="46"/>
      <c r="J606" s="46"/>
      <c r="K606" s="46"/>
      <c r="L606" s="46"/>
      <c r="M606" s="46"/>
      <c r="N606" s="46"/>
      <c r="O606" s="46"/>
      <c r="P606" s="46"/>
      <c r="Q606" s="46"/>
      <c r="R606" s="46"/>
      <c r="S606" s="46"/>
      <c r="T606" s="46"/>
      <c r="U606" s="46"/>
      <c r="V606" s="46"/>
      <c r="W606" s="46"/>
      <c r="X606" s="46"/>
      <c r="Y606" s="46"/>
      <c r="Z606" s="46"/>
    </row>
    <row r="607">
      <c r="A607" s="50"/>
      <c r="B607" s="46"/>
      <c r="C607" s="70"/>
      <c r="D607" s="46"/>
      <c r="E607" s="50"/>
      <c r="F607" s="50"/>
      <c r="G607" s="50"/>
      <c r="H607" s="46"/>
      <c r="I607" s="46"/>
      <c r="J607" s="46"/>
      <c r="K607" s="46"/>
      <c r="L607" s="46"/>
      <c r="M607" s="46"/>
      <c r="N607" s="46"/>
      <c r="O607" s="46"/>
      <c r="P607" s="46"/>
      <c r="Q607" s="46"/>
      <c r="R607" s="46"/>
      <c r="S607" s="46"/>
      <c r="T607" s="46"/>
      <c r="U607" s="46"/>
      <c r="V607" s="46"/>
      <c r="W607" s="46"/>
      <c r="X607" s="46"/>
      <c r="Y607" s="46"/>
      <c r="Z607" s="46"/>
    </row>
    <row r="608">
      <c r="A608" s="50"/>
      <c r="B608" s="46"/>
      <c r="C608" s="70"/>
      <c r="D608" s="46"/>
      <c r="E608" s="50"/>
      <c r="F608" s="50"/>
      <c r="G608" s="50"/>
      <c r="H608" s="46"/>
      <c r="I608" s="46"/>
      <c r="J608" s="46"/>
      <c r="K608" s="46"/>
      <c r="L608" s="46"/>
      <c r="M608" s="46"/>
      <c r="N608" s="46"/>
      <c r="O608" s="46"/>
      <c r="P608" s="46"/>
      <c r="Q608" s="46"/>
      <c r="R608" s="46"/>
      <c r="S608" s="46"/>
      <c r="T608" s="46"/>
      <c r="U608" s="46"/>
      <c r="V608" s="46"/>
      <c r="W608" s="46"/>
      <c r="X608" s="46"/>
      <c r="Y608" s="46"/>
      <c r="Z608" s="46"/>
    </row>
    <row r="609">
      <c r="A609" s="50"/>
      <c r="B609" s="46"/>
      <c r="C609" s="70"/>
      <c r="D609" s="46"/>
      <c r="E609" s="50"/>
      <c r="F609" s="50"/>
      <c r="G609" s="50"/>
      <c r="H609" s="46"/>
      <c r="I609" s="46"/>
      <c r="J609" s="46"/>
      <c r="K609" s="46"/>
      <c r="L609" s="46"/>
      <c r="M609" s="46"/>
      <c r="N609" s="46"/>
      <c r="O609" s="46"/>
      <c r="P609" s="46"/>
      <c r="Q609" s="46"/>
      <c r="R609" s="46"/>
      <c r="S609" s="46"/>
      <c r="T609" s="46"/>
      <c r="U609" s="46"/>
      <c r="V609" s="46"/>
      <c r="W609" s="46"/>
      <c r="X609" s="46"/>
      <c r="Y609" s="46"/>
      <c r="Z609" s="46"/>
    </row>
    <row r="610">
      <c r="A610" s="50"/>
      <c r="B610" s="46"/>
      <c r="C610" s="70"/>
      <c r="D610" s="46"/>
      <c r="E610" s="50"/>
      <c r="F610" s="50"/>
      <c r="G610" s="50"/>
      <c r="H610" s="46"/>
      <c r="I610" s="46"/>
      <c r="J610" s="46"/>
      <c r="K610" s="46"/>
      <c r="L610" s="46"/>
      <c r="M610" s="46"/>
      <c r="N610" s="46"/>
      <c r="O610" s="46"/>
      <c r="P610" s="46"/>
      <c r="Q610" s="46"/>
      <c r="R610" s="46"/>
      <c r="S610" s="46"/>
      <c r="T610" s="46"/>
      <c r="U610" s="46"/>
      <c r="V610" s="46"/>
      <c r="W610" s="46"/>
      <c r="X610" s="46"/>
      <c r="Y610" s="46"/>
      <c r="Z610" s="46"/>
    </row>
    <row r="611">
      <c r="A611" s="50"/>
      <c r="B611" s="46"/>
      <c r="C611" s="70"/>
      <c r="D611" s="46"/>
      <c r="E611" s="50"/>
      <c r="F611" s="50"/>
      <c r="G611" s="50"/>
      <c r="H611" s="46"/>
      <c r="I611" s="46"/>
      <c r="J611" s="46"/>
      <c r="K611" s="46"/>
      <c r="L611" s="46"/>
      <c r="M611" s="46"/>
      <c r="N611" s="46"/>
      <c r="O611" s="46"/>
      <c r="P611" s="46"/>
      <c r="Q611" s="46"/>
      <c r="R611" s="46"/>
      <c r="S611" s="46"/>
      <c r="T611" s="46"/>
      <c r="U611" s="46"/>
      <c r="V611" s="46"/>
      <c r="W611" s="46"/>
      <c r="X611" s="46"/>
      <c r="Y611" s="46"/>
      <c r="Z611" s="46"/>
    </row>
    <row r="612">
      <c r="A612" s="50"/>
      <c r="B612" s="46"/>
      <c r="C612" s="70"/>
      <c r="D612" s="46"/>
      <c r="E612" s="50"/>
      <c r="F612" s="50"/>
      <c r="G612" s="50"/>
      <c r="H612" s="46"/>
      <c r="I612" s="46"/>
      <c r="J612" s="46"/>
      <c r="K612" s="46"/>
      <c r="L612" s="46"/>
      <c r="M612" s="46"/>
      <c r="N612" s="46"/>
      <c r="O612" s="46"/>
      <c r="P612" s="46"/>
      <c r="Q612" s="46"/>
      <c r="R612" s="46"/>
      <c r="S612" s="46"/>
      <c r="T612" s="46"/>
      <c r="U612" s="46"/>
      <c r="V612" s="46"/>
      <c r="W612" s="46"/>
      <c r="X612" s="46"/>
      <c r="Y612" s="46"/>
      <c r="Z612" s="46"/>
    </row>
    <row r="613">
      <c r="A613" s="50"/>
      <c r="B613" s="46"/>
      <c r="C613" s="70"/>
      <c r="D613" s="46"/>
      <c r="E613" s="50"/>
      <c r="F613" s="50"/>
      <c r="G613" s="50"/>
      <c r="H613" s="46"/>
      <c r="I613" s="46"/>
      <c r="J613" s="46"/>
      <c r="K613" s="46"/>
      <c r="L613" s="46"/>
      <c r="M613" s="46"/>
      <c r="N613" s="46"/>
      <c r="O613" s="46"/>
      <c r="P613" s="46"/>
      <c r="Q613" s="46"/>
      <c r="R613" s="46"/>
      <c r="S613" s="46"/>
      <c r="T613" s="46"/>
      <c r="U613" s="46"/>
      <c r="V613" s="46"/>
      <c r="W613" s="46"/>
      <c r="X613" s="46"/>
      <c r="Y613" s="46"/>
      <c r="Z613" s="46"/>
    </row>
    <row r="614">
      <c r="A614" s="50"/>
      <c r="B614" s="46"/>
      <c r="C614" s="70"/>
      <c r="D614" s="46"/>
      <c r="E614" s="50"/>
      <c r="F614" s="50"/>
      <c r="G614" s="50"/>
      <c r="H614" s="46"/>
      <c r="I614" s="46"/>
      <c r="J614" s="46"/>
      <c r="K614" s="46"/>
      <c r="L614" s="46"/>
      <c r="M614" s="46"/>
      <c r="N614" s="46"/>
      <c r="O614" s="46"/>
      <c r="P614" s="46"/>
      <c r="Q614" s="46"/>
      <c r="R614" s="46"/>
      <c r="S614" s="46"/>
      <c r="T614" s="46"/>
      <c r="U614" s="46"/>
      <c r="V614" s="46"/>
      <c r="W614" s="46"/>
      <c r="X614" s="46"/>
      <c r="Y614" s="46"/>
      <c r="Z614" s="46"/>
    </row>
    <row r="615">
      <c r="A615" s="50"/>
      <c r="B615" s="46"/>
      <c r="C615" s="70"/>
      <c r="D615" s="46"/>
      <c r="E615" s="50"/>
      <c r="F615" s="50"/>
      <c r="G615" s="50"/>
      <c r="H615" s="46"/>
      <c r="I615" s="46"/>
      <c r="J615" s="46"/>
      <c r="K615" s="46"/>
      <c r="L615" s="46"/>
      <c r="M615" s="46"/>
      <c r="N615" s="46"/>
      <c r="O615" s="46"/>
      <c r="P615" s="46"/>
      <c r="Q615" s="46"/>
      <c r="R615" s="46"/>
      <c r="S615" s="46"/>
      <c r="T615" s="46"/>
      <c r="U615" s="46"/>
      <c r="V615" s="46"/>
      <c r="W615" s="46"/>
      <c r="X615" s="46"/>
      <c r="Y615" s="46"/>
      <c r="Z615" s="46"/>
    </row>
    <row r="616">
      <c r="A616" s="50"/>
      <c r="B616" s="46"/>
      <c r="C616" s="70"/>
      <c r="D616" s="46"/>
      <c r="E616" s="50"/>
      <c r="F616" s="50"/>
      <c r="G616" s="50"/>
      <c r="H616" s="46"/>
      <c r="I616" s="46"/>
      <c r="J616" s="46"/>
      <c r="K616" s="46"/>
      <c r="L616" s="46"/>
      <c r="M616" s="46"/>
      <c r="N616" s="46"/>
      <c r="O616" s="46"/>
      <c r="P616" s="46"/>
      <c r="Q616" s="46"/>
      <c r="R616" s="46"/>
      <c r="S616" s="46"/>
      <c r="T616" s="46"/>
      <c r="U616" s="46"/>
      <c r="V616" s="46"/>
      <c r="W616" s="46"/>
      <c r="X616" s="46"/>
      <c r="Y616" s="46"/>
      <c r="Z616" s="46"/>
    </row>
    <row r="617">
      <c r="A617" s="50"/>
      <c r="B617" s="46"/>
      <c r="C617" s="70"/>
      <c r="D617" s="46"/>
      <c r="E617" s="50"/>
      <c r="F617" s="50"/>
      <c r="G617" s="50"/>
      <c r="H617" s="46"/>
      <c r="I617" s="46"/>
      <c r="J617" s="46"/>
      <c r="K617" s="46"/>
      <c r="L617" s="46"/>
      <c r="M617" s="46"/>
      <c r="N617" s="46"/>
      <c r="O617" s="46"/>
      <c r="P617" s="46"/>
      <c r="Q617" s="46"/>
      <c r="R617" s="46"/>
      <c r="S617" s="46"/>
      <c r="T617" s="46"/>
      <c r="U617" s="46"/>
      <c r="V617" s="46"/>
      <c r="W617" s="46"/>
      <c r="X617" s="46"/>
      <c r="Y617" s="46"/>
      <c r="Z617" s="46"/>
    </row>
    <row r="618">
      <c r="A618" s="50"/>
      <c r="B618" s="46"/>
      <c r="C618" s="70"/>
      <c r="D618" s="46"/>
      <c r="E618" s="50"/>
      <c r="F618" s="50"/>
      <c r="G618" s="50"/>
      <c r="H618" s="46"/>
      <c r="I618" s="46"/>
      <c r="J618" s="46"/>
      <c r="K618" s="46"/>
      <c r="L618" s="46"/>
      <c r="M618" s="46"/>
      <c r="N618" s="46"/>
      <c r="O618" s="46"/>
      <c r="P618" s="46"/>
      <c r="Q618" s="46"/>
      <c r="R618" s="46"/>
      <c r="S618" s="46"/>
      <c r="T618" s="46"/>
      <c r="U618" s="46"/>
      <c r="V618" s="46"/>
      <c r="W618" s="46"/>
      <c r="X618" s="46"/>
      <c r="Y618" s="46"/>
      <c r="Z618" s="46"/>
    </row>
    <row r="619">
      <c r="A619" s="50"/>
      <c r="B619" s="46"/>
      <c r="C619" s="70"/>
      <c r="D619" s="46"/>
      <c r="E619" s="50"/>
      <c r="F619" s="50"/>
      <c r="G619" s="50"/>
      <c r="H619" s="46"/>
      <c r="I619" s="46"/>
      <c r="J619" s="46"/>
      <c r="K619" s="46"/>
      <c r="L619" s="46"/>
      <c r="M619" s="46"/>
      <c r="N619" s="46"/>
      <c r="O619" s="46"/>
      <c r="P619" s="46"/>
      <c r="Q619" s="46"/>
      <c r="R619" s="46"/>
      <c r="S619" s="46"/>
      <c r="T619" s="46"/>
      <c r="U619" s="46"/>
      <c r="V619" s="46"/>
      <c r="W619" s="46"/>
      <c r="X619" s="46"/>
      <c r="Y619" s="46"/>
      <c r="Z619" s="46"/>
    </row>
    <row r="620">
      <c r="A620" s="50"/>
      <c r="B620" s="46"/>
      <c r="C620" s="70"/>
      <c r="D620" s="46"/>
      <c r="E620" s="50"/>
      <c r="F620" s="50"/>
      <c r="G620" s="50"/>
      <c r="H620" s="46"/>
      <c r="I620" s="46"/>
      <c r="J620" s="46"/>
      <c r="K620" s="46"/>
      <c r="L620" s="46"/>
      <c r="M620" s="46"/>
      <c r="N620" s="46"/>
      <c r="O620" s="46"/>
      <c r="P620" s="46"/>
      <c r="Q620" s="46"/>
      <c r="R620" s="46"/>
      <c r="S620" s="46"/>
      <c r="T620" s="46"/>
      <c r="U620" s="46"/>
      <c r="V620" s="46"/>
      <c r="W620" s="46"/>
      <c r="X620" s="46"/>
      <c r="Y620" s="46"/>
      <c r="Z620" s="46"/>
    </row>
    <row r="621">
      <c r="A621" s="50"/>
      <c r="B621" s="46"/>
      <c r="C621" s="70"/>
      <c r="D621" s="46"/>
      <c r="E621" s="50"/>
      <c r="F621" s="50"/>
      <c r="G621" s="50"/>
      <c r="H621" s="46"/>
      <c r="I621" s="46"/>
      <c r="J621" s="46"/>
      <c r="K621" s="46"/>
      <c r="L621" s="46"/>
      <c r="M621" s="46"/>
      <c r="N621" s="46"/>
      <c r="O621" s="46"/>
      <c r="P621" s="46"/>
      <c r="Q621" s="46"/>
      <c r="R621" s="46"/>
      <c r="S621" s="46"/>
      <c r="T621" s="46"/>
      <c r="U621" s="46"/>
      <c r="V621" s="46"/>
      <c r="W621" s="46"/>
      <c r="X621" s="46"/>
      <c r="Y621" s="46"/>
      <c r="Z621" s="46"/>
    </row>
    <row r="622">
      <c r="A622" s="50"/>
      <c r="B622" s="46"/>
      <c r="C622" s="70"/>
      <c r="D622" s="46"/>
      <c r="E622" s="50"/>
      <c r="F622" s="50"/>
      <c r="G622" s="50"/>
      <c r="H622" s="46"/>
      <c r="I622" s="46"/>
      <c r="J622" s="46"/>
      <c r="K622" s="46"/>
      <c r="L622" s="46"/>
      <c r="M622" s="46"/>
      <c r="N622" s="46"/>
      <c r="O622" s="46"/>
      <c r="P622" s="46"/>
      <c r="Q622" s="46"/>
      <c r="R622" s="46"/>
      <c r="S622" s="46"/>
      <c r="T622" s="46"/>
      <c r="U622" s="46"/>
      <c r="V622" s="46"/>
      <c r="W622" s="46"/>
      <c r="X622" s="46"/>
      <c r="Y622" s="46"/>
      <c r="Z622" s="46"/>
    </row>
    <row r="623">
      <c r="A623" s="50"/>
      <c r="B623" s="46"/>
      <c r="C623" s="70"/>
      <c r="D623" s="46"/>
      <c r="E623" s="50"/>
      <c r="F623" s="50"/>
      <c r="G623" s="50"/>
      <c r="H623" s="46"/>
      <c r="I623" s="46"/>
      <c r="J623" s="46"/>
      <c r="K623" s="46"/>
      <c r="L623" s="46"/>
      <c r="M623" s="46"/>
      <c r="N623" s="46"/>
      <c r="O623" s="46"/>
      <c r="P623" s="46"/>
      <c r="Q623" s="46"/>
      <c r="R623" s="46"/>
      <c r="S623" s="46"/>
      <c r="T623" s="46"/>
      <c r="U623" s="46"/>
      <c r="V623" s="46"/>
      <c r="W623" s="46"/>
      <c r="X623" s="46"/>
      <c r="Y623" s="46"/>
      <c r="Z623" s="46"/>
    </row>
    <row r="624">
      <c r="A624" s="50"/>
      <c r="B624" s="46"/>
      <c r="C624" s="70"/>
      <c r="D624" s="46"/>
      <c r="E624" s="50"/>
      <c r="F624" s="50"/>
      <c r="G624" s="50"/>
      <c r="H624" s="46"/>
      <c r="I624" s="46"/>
      <c r="J624" s="46"/>
      <c r="K624" s="46"/>
      <c r="L624" s="46"/>
      <c r="M624" s="46"/>
      <c r="N624" s="46"/>
      <c r="O624" s="46"/>
      <c r="P624" s="46"/>
      <c r="Q624" s="46"/>
      <c r="R624" s="46"/>
      <c r="S624" s="46"/>
      <c r="T624" s="46"/>
      <c r="U624" s="46"/>
      <c r="V624" s="46"/>
      <c r="W624" s="46"/>
      <c r="X624" s="46"/>
      <c r="Y624" s="46"/>
      <c r="Z624" s="46"/>
    </row>
    <row r="625">
      <c r="A625" s="50"/>
      <c r="B625" s="46"/>
      <c r="C625" s="70"/>
      <c r="D625" s="46"/>
      <c r="E625" s="50"/>
      <c r="F625" s="50"/>
      <c r="G625" s="50"/>
      <c r="H625" s="46"/>
      <c r="I625" s="46"/>
      <c r="J625" s="46"/>
      <c r="K625" s="46"/>
      <c r="L625" s="46"/>
      <c r="M625" s="46"/>
      <c r="N625" s="46"/>
      <c r="O625" s="46"/>
      <c r="P625" s="46"/>
      <c r="Q625" s="46"/>
      <c r="R625" s="46"/>
      <c r="S625" s="46"/>
      <c r="T625" s="46"/>
      <c r="U625" s="46"/>
      <c r="V625" s="46"/>
      <c r="W625" s="46"/>
      <c r="X625" s="46"/>
      <c r="Y625" s="46"/>
      <c r="Z625" s="46"/>
    </row>
    <row r="626">
      <c r="A626" s="50"/>
      <c r="B626" s="46"/>
      <c r="C626" s="70"/>
      <c r="D626" s="46"/>
      <c r="E626" s="50"/>
      <c r="F626" s="50"/>
      <c r="G626" s="50"/>
      <c r="H626" s="46"/>
      <c r="I626" s="46"/>
      <c r="J626" s="46"/>
      <c r="K626" s="46"/>
      <c r="L626" s="46"/>
      <c r="M626" s="46"/>
      <c r="N626" s="46"/>
      <c r="O626" s="46"/>
      <c r="P626" s="46"/>
      <c r="Q626" s="46"/>
      <c r="R626" s="46"/>
      <c r="S626" s="46"/>
      <c r="T626" s="46"/>
      <c r="U626" s="46"/>
      <c r="V626" s="46"/>
      <c r="W626" s="46"/>
      <c r="X626" s="46"/>
      <c r="Y626" s="46"/>
      <c r="Z626" s="46"/>
    </row>
    <row r="627">
      <c r="A627" s="50"/>
      <c r="B627" s="46"/>
      <c r="C627" s="70"/>
      <c r="D627" s="46"/>
      <c r="E627" s="50"/>
      <c r="F627" s="50"/>
      <c r="G627" s="50"/>
      <c r="H627" s="46"/>
      <c r="I627" s="46"/>
      <c r="J627" s="46"/>
      <c r="K627" s="46"/>
      <c r="L627" s="46"/>
      <c r="M627" s="46"/>
      <c r="N627" s="46"/>
      <c r="O627" s="46"/>
      <c r="P627" s="46"/>
      <c r="Q627" s="46"/>
      <c r="R627" s="46"/>
      <c r="S627" s="46"/>
      <c r="T627" s="46"/>
      <c r="U627" s="46"/>
      <c r="V627" s="46"/>
      <c r="W627" s="46"/>
      <c r="X627" s="46"/>
      <c r="Y627" s="46"/>
      <c r="Z627" s="46"/>
    </row>
    <row r="628">
      <c r="A628" s="50"/>
      <c r="B628" s="46"/>
      <c r="C628" s="70"/>
      <c r="D628" s="46"/>
      <c r="E628" s="50"/>
      <c r="F628" s="50"/>
      <c r="G628" s="50"/>
      <c r="H628" s="46"/>
      <c r="I628" s="46"/>
      <c r="J628" s="46"/>
      <c r="K628" s="46"/>
      <c r="L628" s="46"/>
      <c r="M628" s="46"/>
      <c r="N628" s="46"/>
      <c r="O628" s="46"/>
      <c r="P628" s="46"/>
      <c r="Q628" s="46"/>
      <c r="R628" s="46"/>
      <c r="S628" s="46"/>
      <c r="T628" s="46"/>
      <c r="U628" s="46"/>
      <c r="V628" s="46"/>
      <c r="W628" s="46"/>
      <c r="X628" s="46"/>
      <c r="Y628" s="46"/>
      <c r="Z628" s="46"/>
    </row>
    <row r="629">
      <c r="A629" s="50"/>
      <c r="B629" s="46"/>
      <c r="C629" s="70"/>
      <c r="D629" s="46"/>
      <c r="E629" s="50"/>
      <c r="F629" s="50"/>
      <c r="G629" s="50"/>
      <c r="H629" s="46"/>
      <c r="I629" s="46"/>
      <c r="J629" s="46"/>
      <c r="K629" s="46"/>
      <c r="L629" s="46"/>
      <c r="M629" s="46"/>
      <c r="N629" s="46"/>
      <c r="O629" s="46"/>
      <c r="P629" s="46"/>
      <c r="Q629" s="46"/>
      <c r="R629" s="46"/>
      <c r="S629" s="46"/>
      <c r="T629" s="46"/>
      <c r="U629" s="46"/>
      <c r="V629" s="46"/>
      <c r="W629" s="46"/>
      <c r="X629" s="46"/>
      <c r="Y629" s="46"/>
      <c r="Z629" s="46"/>
    </row>
    <row r="630">
      <c r="A630" s="50"/>
      <c r="B630" s="46"/>
      <c r="C630" s="70"/>
      <c r="D630" s="46"/>
      <c r="E630" s="50"/>
      <c r="F630" s="50"/>
      <c r="G630" s="50"/>
      <c r="H630" s="46"/>
      <c r="I630" s="46"/>
      <c r="J630" s="46"/>
      <c r="K630" s="46"/>
      <c r="L630" s="46"/>
      <c r="M630" s="46"/>
      <c r="N630" s="46"/>
      <c r="O630" s="46"/>
      <c r="P630" s="46"/>
      <c r="Q630" s="46"/>
      <c r="R630" s="46"/>
      <c r="S630" s="46"/>
      <c r="T630" s="46"/>
      <c r="U630" s="46"/>
      <c r="V630" s="46"/>
      <c r="W630" s="46"/>
      <c r="X630" s="46"/>
      <c r="Y630" s="46"/>
      <c r="Z630" s="46"/>
    </row>
    <row r="631">
      <c r="A631" s="50"/>
      <c r="B631" s="46"/>
      <c r="C631" s="70"/>
      <c r="D631" s="46"/>
      <c r="E631" s="50"/>
      <c r="F631" s="50"/>
      <c r="G631" s="50"/>
      <c r="H631" s="46"/>
      <c r="I631" s="46"/>
      <c r="J631" s="46"/>
      <c r="K631" s="46"/>
      <c r="L631" s="46"/>
      <c r="M631" s="46"/>
      <c r="N631" s="46"/>
      <c r="O631" s="46"/>
      <c r="P631" s="46"/>
      <c r="Q631" s="46"/>
      <c r="R631" s="46"/>
      <c r="S631" s="46"/>
      <c r="T631" s="46"/>
      <c r="U631" s="46"/>
      <c r="V631" s="46"/>
      <c r="W631" s="46"/>
      <c r="X631" s="46"/>
      <c r="Y631" s="46"/>
      <c r="Z631" s="46"/>
    </row>
    <row r="632">
      <c r="A632" s="50"/>
      <c r="B632" s="46"/>
      <c r="C632" s="70"/>
      <c r="D632" s="46"/>
      <c r="E632" s="50"/>
      <c r="F632" s="50"/>
      <c r="G632" s="50"/>
      <c r="H632" s="46"/>
      <c r="I632" s="46"/>
      <c r="J632" s="46"/>
      <c r="K632" s="46"/>
      <c r="L632" s="46"/>
      <c r="M632" s="46"/>
      <c r="N632" s="46"/>
      <c r="O632" s="46"/>
      <c r="P632" s="46"/>
      <c r="Q632" s="46"/>
      <c r="R632" s="46"/>
      <c r="S632" s="46"/>
      <c r="T632" s="46"/>
      <c r="U632" s="46"/>
      <c r="V632" s="46"/>
      <c r="W632" s="46"/>
      <c r="X632" s="46"/>
      <c r="Y632" s="46"/>
      <c r="Z632" s="46"/>
    </row>
    <row r="633">
      <c r="A633" s="50"/>
      <c r="B633" s="46"/>
      <c r="C633" s="70"/>
      <c r="D633" s="46"/>
      <c r="E633" s="50"/>
      <c r="F633" s="50"/>
      <c r="G633" s="50"/>
      <c r="H633" s="46"/>
      <c r="I633" s="46"/>
      <c r="J633" s="46"/>
      <c r="K633" s="46"/>
      <c r="L633" s="46"/>
      <c r="M633" s="46"/>
      <c r="N633" s="46"/>
      <c r="O633" s="46"/>
      <c r="P633" s="46"/>
      <c r="Q633" s="46"/>
      <c r="R633" s="46"/>
      <c r="S633" s="46"/>
      <c r="T633" s="46"/>
      <c r="U633" s="46"/>
      <c r="V633" s="46"/>
      <c r="W633" s="46"/>
      <c r="X633" s="46"/>
      <c r="Y633" s="46"/>
      <c r="Z633" s="46"/>
    </row>
    <row r="634">
      <c r="A634" s="50"/>
      <c r="B634" s="46"/>
      <c r="C634" s="70"/>
      <c r="D634" s="46"/>
      <c r="E634" s="50"/>
      <c r="F634" s="50"/>
      <c r="G634" s="50"/>
      <c r="H634" s="46"/>
      <c r="I634" s="46"/>
      <c r="J634" s="46"/>
      <c r="K634" s="46"/>
      <c r="L634" s="46"/>
      <c r="M634" s="46"/>
      <c r="N634" s="46"/>
      <c r="O634" s="46"/>
      <c r="P634" s="46"/>
      <c r="Q634" s="46"/>
      <c r="R634" s="46"/>
      <c r="S634" s="46"/>
      <c r="T634" s="46"/>
      <c r="U634" s="46"/>
      <c r="V634" s="46"/>
      <c r="W634" s="46"/>
      <c r="X634" s="46"/>
      <c r="Y634" s="46"/>
      <c r="Z634" s="46"/>
    </row>
    <row r="635">
      <c r="A635" s="50"/>
      <c r="B635" s="46"/>
      <c r="C635" s="70"/>
      <c r="D635" s="46"/>
      <c r="E635" s="50"/>
      <c r="F635" s="50"/>
      <c r="G635" s="50"/>
      <c r="H635" s="46"/>
      <c r="I635" s="46"/>
      <c r="J635" s="46"/>
      <c r="K635" s="46"/>
      <c r="L635" s="46"/>
      <c r="M635" s="46"/>
      <c r="N635" s="46"/>
      <c r="O635" s="46"/>
      <c r="P635" s="46"/>
      <c r="Q635" s="46"/>
      <c r="R635" s="46"/>
      <c r="S635" s="46"/>
      <c r="T635" s="46"/>
      <c r="U635" s="46"/>
      <c r="V635" s="46"/>
      <c r="W635" s="46"/>
      <c r="X635" s="46"/>
      <c r="Y635" s="46"/>
      <c r="Z635" s="46"/>
    </row>
    <row r="636">
      <c r="A636" s="50"/>
      <c r="B636" s="46"/>
      <c r="C636" s="70"/>
      <c r="D636" s="46"/>
      <c r="E636" s="50"/>
      <c r="F636" s="50"/>
      <c r="G636" s="50"/>
      <c r="H636" s="46"/>
      <c r="I636" s="46"/>
      <c r="J636" s="46"/>
      <c r="K636" s="46"/>
      <c r="L636" s="46"/>
      <c r="M636" s="46"/>
      <c r="N636" s="46"/>
      <c r="O636" s="46"/>
      <c r="P636" s="46"/>
      <c r="Q636" s="46"/>
      <c r="R636" s="46"/>
      <c r="S636" s="46"/>
      <c r="T636" s="46"/>
      <c r="U636" s="46"/>
      <c r="V636" s="46"/>
      <c r="W636" s="46"/>
      <c r="X636" s="46"/>
      <c r="Y636" s="46"/>
      <c r="Z636" s="46"/>
    </row>
    <row r="637">
      <c r="A637" s="50"/>
      <c r="B637" s="46"/>
      <c r="C637" s="70"/>
      <c r="D637" s="46"/>
      <c r="E637" s="50"/>
      <c r="F637" s="50"/>
      <c r="G637" s="50"/>
      <c r="H637" s="46"/>
      <c r="I637" s="46"/>
      <c r="J637" s="46"/>
      <c r="K637" s="46"/>
      <c r="L637" s="46"/>
      <c r="M637" s="46"/>
      <c r="N637" s="46"/>
      <c r="O637" s="46"/>
      <c r="P637" s="46"/>
      <c r="Q637" s="46"/>
      <c r="R637" s="46"/>
      <c r="S637" s="46"/>
      <c r="T637" s="46"/>
      <c r="U637" s="46"/>
      <c r="V637" s="46"/>
      <c r="W637" s="46"/>
      <c r="X637" s="46"/>
      <c r="Y637" s="46"/>
      <c r="Z637" s="46"/>
    </row>
    <row r="638">
      <c r="A638" s="50"/>
      <c r="B638" s="46"/>
      <c r="C638" s="70"/>
      <c r="D638" s="46"/>
      <c r="E638" s="50"/>
      <c r="F638" s="50"/>
      <c r="G638" s="50"/>
      <c r="H638" s="46"/>
      <c r="I638" s="46"/>
      <c r="J638" s="46"/>
      <c r="K638" s="46"/>
      <c r="L638" s="46"/>
      <c r="M638" s="46"/>
      <c r="N638" s="46"/>
      <c r="O638" s="46"/>
      <c r="P638" s="46"/>
      <c r="Q638" s="46"/>
      <c r="R638" s="46"/>
      <c r="S638" s="46"/>
      <c r="T638" s="46"/>
      <c r="U638" s="46"/>
      <c r="V638" s="46"/>
      <c r="W638" s="46"/>
      <c r="X638" s="46"/>
      <c r="Y638" s="46"/>
      <c r="Z638" s="46"/>
    </row>
    <row r="639">
      <c r="A639" s="50"/>
      <c r="B639" s="46"/>
      <c r="C639" s="70"/>
      <c r="D639" s="46"/>
      <c r="E639" s="50"/>
      <c r="F639" s="50"/>
      <c r="G639" s="50"/>
      <c r="H639" s="46"/>
      <c r="I639" s="46"/>
      <c r="J639" s="46"/>
      <c r="K639" s="46"/>
      <c r="L639" s="46"/>
      <c r="M639" s="46"/>
      <c r="N639" s="46"/>
      <c r="O639" s="46"/>
      <c r="P639" s="46"/>
      <c r="Q639" s="46"/>
      <c r="R639" s="46"/>
      <c r="S639" s="46"/>
      <c r="T639" s="46"/>
      <c r="U639" s="46"/>
      <c r="V639" s="46"/>
      <c r="W639" s="46"/>
      <c r="X639" s="46"/>
      <c r="Y639" s="46"/>
      <c r="Z639" s="46"/>
    </row>
    <row r="640">
      <c r="A640" s="50"/>
      <c r="B640" s="46"/>
      <c r="C640" s="70"/>
      <c r="D640" s="46"/>
      <c r="E640" s="50"/>
      <c r="F640" s="50"/>
      <c r="G640" s="50"/>
      <c r="H640" s="46"/>
      <c r="I640" s="46"/>
      <c r="J640" s="46"/>
      <c r="K640" s="46"/>
      <c r="L640" s="46"/>
      <c r="M640" s="46"/>
      <c r="N640" s="46"/>
      <c r="O640" s="46"/>
      <c r="P640" s="46"/>
      <c r="Q640" s="46"/>
      <c r="R640" s="46"/>
      <c r="S640" s="46"/>
      <c r="T640" s="46"/>
      <c r="U640" s="46"/>
      <c r="V640" s="46"/>
      <c r="W640" s="46"/>
      <c r="X640" s="46"/>
      <c r="Y640" s="46"/>
      <c r="Z640" s="46"/>
    </row>
    <row r="641">
      <c r="A641" s="50"/>
      <c r="B641" s="46"/>
      <c r="C641" s="70"/>
      <c r="D641" s="46"/>
      <c r="E641" s="50"/>
      <c r="F641" s="50"/>
      <c r="G641" s="50"/>
      <c r="H641" s="46"/>
      <c r="I641" s="46"/>
      <c r="J641" s="46"/>
      <c r="K641" s="46"/>
      <c r="L641" s="46"/>
      <c r="M641" s="46"/>
      <c r="N641" s="46"/>
      <c r="O641" s="46"/>
      <c r="P641" s="46"/>
      <c r="Q641" s="46"/>
      <c r="R641" s="46"/>
      <c r="S641" s="46"/>
      <c r="T641" s="46"/>
      <c r="U641" s="46"/>
      <c r="V641" s="46"/>
      <c r="W641" s="46"/>
      <c r="X641" s="46"/>
      <c r="Y641" s="46"/>
      <c r="Z641" s="46"/>
    </row>
    <row r="642">
      <c r="A642" s="50"/>
      <c r="B642" s="46"/>
      <c r="C642" s="70"/>
      <c r="D642" s="46"/>
      <c r="E642" s="50"/>
      <c r="F642" s="50"/>
      <c r="G642" s="50"/>
      <c r="H642" s="46"/>
      <c r="I642" s="46"/>
      <c r="J642" s="46"/>
      <c r="K642" s="46"/>
      <c r="L642" s="46"/>
      <c r="M642" s="46"/>
      <c r="N642" s="46"/>
      <c r="O642" s="46"/>
      <c r="P642" s="46"/>
      <c r="Q642" s="46"/>
      <c r="R642" s="46"/>
      <c r="S642" s="46"/>
      <c r="T642" s="46"/>
      <c r="U642" s="46"/>
      <c r="V642" s="46"/>
      <c r="W642" s="46"/>
      <c r="X642" s="46"/>
      <c r="Y642" s="46"/>
      <c r="Z642" s="46"/>
    </row>
    <row r="643">
      <c r="A643" s="50"/>
      <c r="B643" s="46"/>
      <c r="C643" s="70"/>
      <c r="D643" s="46"/>
      <c r="E643" s="50"/>
      <c r="F643" s="50"/>
      <c r="G643" s="50"/>
      <c r="H643" s="46"/>
      <c r="I643" s="46"/>
      <c r="J643" s="46"/>
      <c r="K643" s="46"/>
      <c r="L643" s="46"/>
      <c r="M643" s="46"/>
      <c r="N643" s="46"/>
      <c r="O643" s="46"/>
      <c r="P643" s="46"/>
      <c r="Q643" s="46"/>
      <c r="R643" s="46"/>
      <c r="S643" s="46"/>
      <c r="T643" s="46"/>
      <c r="U643" s="46"/>
      <c r="V643" s="46"/>
      <c r="W643" s="46"/>
      <c r="X643" s="46"/>
      <c r="Y643" s="46"/>
      <c r="Z643" s="46"/>
    </row>
    <row r="644">
      <c r="A644" s="50"/>
      <c r="B644" s="46"/>
      <c r="C644" s="70"/>
      <c r="D644" s="46"/>
      <c r="E644" s="50"/>
      <c r="F644" s="50"/>
      <c r="G644" s="50"/>
      <c r="H644" s="46"/>
      <c r="I644" s="46"/>
      <c r="J644" s="46"/>
      <c r="K644" s="46"/>
      <c r="L644" s="46"/>
      <c r="M644" s="46"/>
      <c r="N644" s="46"/>
      <c r="O644" s="46"/>
      <c r="P644" s="46"/>
      <c r="Q644" s="46"/>
      <c r="R644" s="46"/>
      <c r="S644" s="46"/>
      <c r="T644" s="46"/>
      <c r="U644" s="46"/>
      <c r="V644" s="46"/>
      <c r="W644" s="46"/>
      <c r="X644" s="46"/>
      <c r="Y644" s="46"/>
      <c r="Z644" s="46"/>
    </row>
    <row r="645">
      <c r="A645" s="50"/>
      <c r="B645" s="46"/>
      <c r="C645" s="70"/>
      <c r="D645" s="46"/>
      <c r="E645" s="50"/>
      <c r="F645" s="50"/>
      <c r="G645" s="50"/>
      <c r="H645" s="46"/>
      <c r="I645" s="46"/>
      <c r="J645" s="46"/>
      <c r="K645" s="46"/>
      <c r="L645" s="46"/>
      <c r="M645" s="46"/>
      <c r="N645" s="46"/>
      <c r="O645" s="46"/>
      <c r="P645" s="46"/>
      <c r="Q645" s="46"/>
      <c r="R645" s="46"/>
      <c r="S645" s="46"/>
      <c r="T645" s="46"/>
      <c r="U645" s="46"/>
      <c r="V645" s="46"/>
      <c r="W645" s="46"/>
      <c r="X645" s="46"/>
      <c r="Y645" s="46"/>
      <c r="Z645" s="46"/>
    </row>
    <row r="646">
      <c r="A646" s="50"/>
      <c r="B646" s="46"/>
      <c r="C646" s="70"/>
      <c r="D646" s="46"/>
      <c r="E646" s="50"/>
      <c r="F646" s="50"/>
      <c r="G646" s="50"/>
      <c r="H646" s="46"/>
      <c r="I646" s="46"/>
      <c r="J646" s="46"/>
      <c r="K646" s="46"/>
      <c r="L646" s="46"/>
      <c r="M646" s="46"/>
      <c r="N646" s="46"/>
      <c r="O646" s="46"/>
      <c r="P646" s="46"/>
      <c r="Q646" s="46"/>
      <c r="R646" s="46"/>
      <c r="S646" s="46"/>
      <c r="T646" s="46"/>
      <c r="U646" s="46"/>
      <c r="V646" s="46"/>
      <c r="W646" s="46"/>
      <c r="X646" s="46"/>
      <c r="Y646" s="46"/>
      <c r="Z646" s="46"/>
    </row>
    <row r="647">
      <c r="A647" s="50"/>
      <c r="B647" s="46"/>
      <c r="C647" s="70"/>
      <c r="D647" s="46"/>
      <c r="E647" s="50"/>
      <c r="F647" s="50"/>
      <c r="G647" s="50"/>
      <c r="H647" s="46"/>
      <c r="I647" s="46"/>
      <c r="J647" s="46"/>
      <c r="K647" s="46"/>
      <c r="L647" s="46"/>
      <c r="M647" s="46"/>
      <c r="N647" s="46"/>
      <c r="O647" s="46"/>
      <c r="P647" s="46"/>
      <c r="Q647" s="46"/>
      <c r="R647" s="46"/>
      <c r="S647" s="46"/>
      <c r="T647" s="46"/>
      <c r="U647" s="46"/>
      <c r="V647" s="46"/>
      <c r="W647" s="46"/>
      <c r="X647" s="46"/>
      <c r="Y647" s="46"/>
      <c r="Z647" s="46"/>
    </row>
    <row r="648">
      <c r="A648" s="50"/>
      <c r="B648" s="46"/>
      <c r="C648" s="70"/>
      <c r="D648" s="46"/>
      <c r="E648" s="50"/>
      <c r="F648" s="50"/>
      <c r="G648" s="50"/>
      <c r="H648" s="46"/>
      <c r="I648" s="46"/>
      <c r="J648" s="46"/>
      <c r="K648" s="46"/>
      <c r="L648" s="46"/>
      <c r="M648" s="46"/>
      <c r="N648" s="46"/>
      <c r="O648" s="46"/>
      <c r="P648" s="46"/>
      <c r="Q648" s="46"/>
      <c r="R648" s="46"/>
      <c r="S648" s="46"/>
      <c r="T648" s="46"/>
      <c r="U648" s="46"/>
      <c r="V648" s="46"/>
      <c r="W648" s="46"/>
      <c r="X648" s="46"/>
      <c r="Y648" s="46"/>
      <c r="Z648" s="46"/>
    </row>
    <row r="649">
      <c r="A649" s="50"/>
      <c r="B649" s="46"/>
      <c r="C649" s="70"/>
      <c r="D649" s="46"/>
      <c r="E649" s="50"/>
      <c r="F649" s="50"/>
      <c r="G649" s="50"/>
      <c r="H649" s="46"/>
      <c r="I649" s="46"/>
      <c r="J649" s="46"/>
      <c r="K649" s="46"/>
      <c r="L649" s="46"/>
      <c r="M649" s="46"/>
      <c r="N649" s="46"/>
      <c r="O649" s="46"/>
      <c r="P649" s="46"/>
      <c r="Q649" s="46"/>
      <c r="R649" s="46"/>
      <c r="S649" s="46"/>
      <c r="T649" s="46"/>
      <c r="U649" s="46"/>
      <c r="V649" s="46"/>
      <c r="W649" s="46"/>
      <c r="X649" s="46"/>
      <c r="Y649" s="46"/>
      <c r="Z649" s="46"/>
    </row>
    <row r="650">
      <c r="A650" s="50"/>
      <c r="B650" s="46"/>
      <c r="C650" s="70"/>
      <c r="D650" s="46"/>
      <c r="E650" s="50"/>
      <c r="F650" s="50"/>
      <c r="G650" s="50"/>
      <c r="H650" s="46"/>
      <c r="I650" s="46"/>
      <c r="J650" s="46"/>
      <c r="K650" s="46"/>
      <c r="L650" s="46"/>
      <c r="M650" s="46"/>
      <c r="N650" s="46"/>
      <c r="O650" s="46"/>
      <c r="P650" s="46"/>
      <c r="Q650" s="46"/>
      <c r="R650" s="46"/>
      <c r="S650" s="46"/>
      <c r="T650" s="46"/>
      <c r="U650" s="46"/>
      <c r="V650" s="46"/>
      <c r="W650" s="46"/>
      <c r="X650" s="46"/>
      <c r="Y650" s="46"/>
      <c r="Z650" s="46"/>
    </row>
    <row r="651">
      <c r="A651" s="50"/>
      <c r="B651" s="46"/>
      <c r="C651" s="70"/>
      <c r="D651" s="46"/>
      <c r="E651" s="50"/>
      <c r="F651" s="50"/>
      <c r="G651" s="50"/>
      <c r="H651" s="46"/>
      <c r="I651" s="46"/>
      <c r="J651" s="46"/>
      <c r="K651" s="46"/>
      <c r="L651" s="46"/>
      <c r="M651" s="46"/>
      <c r="N651" s="46"/>
      <c r="O651" s="46"/>
      <c r="P651" s="46"/>
      <c r="Q651" s="46"/>
      <c r="R651" s="46"/>
      <c r="S651" s="46"/>
      <c r="T651" s="46"/>
      <c r="U651" s="46"/>
      <c r="V651" s="46"/>
      <c r="W651" s="46"/>
      <c r="X651" s="46"/>
      <c r="Y651" s="46"/>
      <c r="Z651" s="46"/>
    </row>
    <row r="652">
      <c r="A652" s="50"/>
      <c r="B652" s="46"/>
      <c r="C652" s="70"/>
      <c r="D652" s="46"/>
      <c r="E652" s="50"/>
      <c r="F652" s="50"/>
      <c r="G652" s="50"/>
      <c r="H652" s="46"/>
      <c r="I652" s="46"/>
      <c r="J652" s="46"/>
      <c r="K652" s="46"/>
      <c r="L652" s="46"/>
      <c r="M652" s="46"/>
      <c r="N652" s="46"/>
      <c r="O652" s="46"/>
      <c r="P652" s="46"/>
      <c r="Q652" s="46"/>
      <c r="R652" s="46"/>
      <c r="S652" s="46"/>
      <c r="T652" s="46"/>
      <c r="U652" s="46"/>
      <c r="V652" s="46"/>
      <c r="W652" s="46"/>
      <c r="X652" s="46"/>
      <c r="Y652" s="46"/>
      <c r="Z652" s="46"/>
    </row>
    <row r="653">
      <c r="A653" s="50"/>
      <c r="B653" s="46"/>
      <c r="C653" s="70"/>
      <c r="D653" s="46"/>
      <c r="E653" s="50"/>
      <c r="F653" s="50"/>
      <c r="G653" s="50"/>
      <c r="H653" s="46"/>
      <c r="I653" s="46"/>
      <c r="J653" s="46"/>
      <c r="K653" s="46"/>
      <c r="L653" s="46"/>
      <c r="M653" s="46"/>
      <c r="N653" s="46"/>
      <c r="O653" s="46"/>
      <c r="P653" s="46"/>
      <c r="Q653" s="46"/>
      <c r="R653" s="46"/>
      <c r="S653" s="46"/>
      <c r="T653" s="46"/>
      <c r="U653" s="46"/>
      <c r="V653" s="46"/>
      <c r="W653" s="46"/>
      <c r="X653" s="46"/>
      <c r="Y653" s="46"/>
      <c r="Z653" s="46"/>
    </row>
    <row r="654">
      <c r="A654" s="50"/>
      <c r="B654" s="46"/>
      <c r="C654" s="70"/>
      <c r="D654" s="46"/>
      <c r="E654" s="50"/>
      <c r="F654" s="50"/>
      <c r="G654" s="50"/>
      <c r="H654" s="46"/>
      <c r="I654" s="46"/>
      <c r="J654" s="46"/>
      <c r="K654" s="46"/>
      <c r="L654" s="46"/>
      <c r="M654" s="46"/>
      <c r="N654" s="46"/>
      <c r="O654" s="46"/>
      <c r="P654" s="46"/>
      <c r="Q654" s="46"/>
      <c r="R654" s="46"/>
      <c r="S654" s="46"/>
      <c r="T654" s="46"/>
      <c r="U654" s="46"/>
      <c r="V654" s="46"/>
      <c r="W654" s="46"/>
      <c r="X654" s="46"/>
      <c r="Y654" s="46"/>
      <c r="Z654" s="46"/>
    </row>
    <row r="655">
      <c r="A655" s="50"/>
      <c r="B655" s="46"/>
      <c r="C655" s="70"/>
      <c r="D655" s="46"/>
      <c r="E655" s="50"/>
      <c r="F655" s="50"/>
      <c r="G655" s="50"/>
      <c r="H655" s="46"/>
      <c r="I655" s="46"/>
      <c r="J655" s="46"/>
      <c r="K655" s="46"/>
      <c r="L655" s="46"/>
      <c r="M655" s="46"/>
      <c r="N655" s="46"/>
      <c r="O655" s="46"/>
      <c r="P655" s="46"/>
      <c r="Q655" s="46"/>
      <c r="R655" s="46"/>
      <c r="S655" s="46"/>
      <c r="T655" s="46"/>
      <c r="U655" s="46"/>
      <c r="V655" s="46"/>
      <c r="W655" s="46"/>
      <c r="X655" s="46"/>
      <c r="Y655" s="46"/>
      <c r="Z655" s="46"/>
    </row>
    <row r="656">
      <c r="A656" s="50"/>
      <c r="B656" s="46"/>
      <c r="C656" s="70"/>
      <c r="D656" s="46"/>
      <c r="E656" s="50"/>
      <c r="F656" s="50"/>
      <c r="G656" s="50"/>
      <c r="H656" s="46"/>
      <c r="I656" s="46"/>
      <c r="J656" s="46"/>
      <c r="K656" s="46"/>
      <c r="L656" s="46"/>
      <c r="M656" s="46"/>
      <c r="N656" s="46"/>
      <c r="O656" s="46"/>
      <c r="P656" s="46"/>
      <c r="Q656" s="46"/>
      <c r="R656" s="46"/>
      <c r="S656" s="46"/>
      <c r="T656" s="46"/>
      <c r="U656" s="46"/>
      <c r="V656" s="46"/>
      <c r="W656" s="46"/>
      <c r="X656" s="46"/>
      <c r="Y656" s="46"/>
      <c r="Z656" s="46"/>
    </row>
    <row r="657">
      <c r="A657" s="50"/>
      <c r="B657" s="46"/>
      <c r="C657" s="70"/>
      <c r="D657" s="46"/>
      <c r="E657" s="50"/>
      <c r="F657" s="50"/>
      <c r="G657" s="50"/>
      <c r="H657" s="46"/>
      <c r="I657" s="46"/>
      <c r="J657" s="46"/>
      <c r="K657" s="46"/>
      <c r="L657" s="46"/>
      <c r="M657" s="46"/>
      <c r="N657" s="46"/>
      <c r="O657" s="46"/>
      <c r="P657" s="46"/>
      <c r="Q657" s="46"/>
      <c r="R657" s="46"/>
      <c r="S657" s="46"/>
      <c r="T657" s="46"/>
      <c r="U657" s="46"/>
      <c r="V657" s="46"/>
      <c r="W657" s="46"/>
      <c r="X657" s="46"/>
      <c r="Y657" s="46"/>
      <c r="Z657" s="46"/>
    </row>
    <row r="658">
      <c r="A658" s="50"/>
      <c r="B658" s="46"/>
      <c r="C658" s="70"/>
      <c r="D658" s="46"/>
      <c r="E658" s="50"/>
      <c r="F658" s="50"/>
      <c r="G658" s="50"/>
      <c r="H658" s="46"/>
      <c r="I658" s="46"/>
      <c r="J658" s="46"/>
      <c r="K658" s="46"/>
      <c r="L658" s="46"/>
      <c r="M658" s="46"/>
      <c r="N658" s="46"/>
      <c r="O658" s="46"/>
      <c r="P658" s="46"/>
      <c r="Q658" s="46"/>
      <c r="R658" s="46"/>
      <c r="S658" s="46"/>
      <c r="T658" s="46"/>
      <c r="U658" s="46"/>
      <c r="V658" s="46"/>
      <c r="W658" s="46"/>
      <c r="X658" s="46"/>
      <c r="Y658" s="46"/>
      <c r="Z658" s="46"/>
    </row>
    <row r="659">
      <c r="A659" s="50"/>
      <c r="B659" s="46"/>
      <c r="C659" s="70"/>
      <c r="D659" s="46"/>
      <c r="E659" s="50"/>
      <c r="F659" s="50"/>
      <c r="G659" s="50"/>
      <c r="H659" s="46"/>
      <c r="I659" s="46"/>
      <c r="J659" s="46"/>
      <c r="K659" s="46"/>
      <c r="L659" s="46"/>
      <c r="M659" s="46"/>
      <c r="N659" s="46"/>
      <c r="O659" s="46"/>
      <c r="P659" s="46"/>
      <c r="Q659" s="46"/>
      <c r="R659" s="46"/>
      <c r="S659" s="46"/>
      <c r="T659" s="46"/>
      <c r="U659" s="46"/>
      <c r="V659" s="46"/>
      <c r="W659" s="46"/>
      <c r="X659" s="46"/>
      <c r="Y659" s="46"/>
      <c r="Z659" s="46"/>
    </row>
    <row r="660">
      <c r="A660" s="50"/>
      <c r="B660" s="46"/>
      <c r="C660" s="70"/>
      <c r="D660" s="46"/>
      <c r="E660" s="50"/>
      <c r="F660" s="50"/>
      <c r="G660" s="50"/>
      <c r="H660" s="46"/>
      <c r="I660" s="46"/>
      <c r="J660" s="46"/>
      <c r="K660" s="46"/>
      <c r="L660" s="46"/>
      <c r="M660" s="46"/>
      <c r="N660" s="46"/>
      <c r="O660" s="46"/>
      <c r="P660" s="46"/>
      <c r="Q660" s="46"/>
      <c r="R660" s="46"/>
      <c r="S660" s="46"/>
      <c r="T660" s="46"/>
      <c r="U660" s="46"/>
      <c r="V660" s="46"/>
      <c r="W660" s="46"/>
      <c r="X660" s="46"/>
      <c r="Y660" s="46"/>
      <c r="Z660" s="46"/>
    </row>
    <row r="661">
      <c r="A661" s="50"/>
      <c r="B661" s="46"/>
      <c r="C661" s="70"/>
      <c r="D661" s="46"/>
      <c r="E661" s="50"/>
      <c r="F661" s="50"/>
      <c r="G661" s="50"/>
      <c r="H661" s="46"/>
      <c r="I661" s="46"/>
      <c r="J661" s="46"/>
      <c r="K661" s="46"/>
      <c r="L661" s="46"/>
      <c r="M661" s="46"/>
      <c r="N661" s="46"/>
      <c r="O661" s="46"/>
      <c r="P661" s="46"/>
      <c r="Q661" s="46"/>
      <c r="R661" s="46"/>
      <c r="S661" s="46"/>
      <c r="T661" s="46"/>
      <c r="U661" s="46"/>
      <c r="V661" s="46"/>
      <c r="W661" s="46"/>
      <c r="X661" s="46"/>
      <c r="Y661" s="46"/>
      <c r="Z661" s="46"/>
    </row>
    <row r="662">
      <c r="A662" s="50"/>
      <c r="B662" s="46"/>
      <c r="C662" s="70"/>
      <c r="D662" s="46"/>
      <c r="E662" s="50"/>
      <c r="F662" s="50"/>
      <c r="G662" s="50"/>
      <c r="H662" s="46"/>
      <c r="I662" s="46"/>
      <c r="J662" s="46"/>
      <c r="K662" s="46"/>
      <c r="L662" s="46"/>
      <c r="M662" s="46"/>
      <c r="N662" s="46"/>
      <c r="O662" s="46"/>
      <c r="P662" s="46"/>
      <c r="Q662" s="46"/>
      <c r="R662" s="46"/>
      <c r="S662" s="46"/>
      <c r="T662" s="46"/>
      <c r="U662" s="46"/>
      <c r="V662" s="46"/>
      <c r="W662" s="46"/>
      <c r="X662" s="46"/>
      <c r="Y662" s="46"/>
      <c r="Z662" s="46"/>
    </row>
    <row r="663">
      <c r="A663" s="50"/>
      <c r="B663" s="46"/>
      <c r="C663" s="70"/>
      <c r="D663" s="46"/>
      <c r="E663" s="50"/>
      <c r="F663" s="50"/>
      <c r="G663" s="50"/>
      <c r="H663" s="46"/>
      <c r="I663" s="46"/>
      <c r="J663" s="46"/>
      <c r="K663" s="46"/>
      <c r="L663" s="46"/>
      <c r="M663" s="46"/>
      <c r="N663" s="46"/>
      <c r="O663" s="46"/>
      <c r="P663" s="46"/>
      <c r="Q663" s="46"/>
      <c r="R663" s="46"/>
      <c r="S663" s="46"/>
      <c r="T663" s="46"/>
      <c r="U663" s="46"/>
      <c r="V663" s="46"/>
      <c r="W663" s="46"/>
      <c r="X663" s="46"/>
      <c r="Y663" s="46"/>
      <c r="Z663" s="46"/>
    </row>
    <row r="664">
      <c r="A664" s="50"/>
      <c r="B664" s="46"/>
      <c r="C664" s="70"/>
      <c r="D664" s="46"/>
      <c r="E664" s="50"/>
      <c r="F664" s="50"/>
      <c r="G664" s="50"/>
      <c r="H664" s="46"/>
      <c r="I664" s="46"/>
      <c r="J664" s="46"/>
      <c r="K664" s="46"/>
      <c r="L664" s="46"/>
      <c r="M664" s="46"/>
      <c r="N664" s="46"/>
      <c r="O664" s="46"/>
      <c r="P664" s="46"/>
      <c r="Q664" s="46"/>
      <c r="R664" s="46"/>
      <c r="S664" s="46"/>
      <c r="T664" s="46"/>
      <c r="U664" s="46"/>
      <c r="V664" s="46"/>
      <c r="W664" s="46"/>
      <c r="X664" s="46"/>
      <c r="Y664" s="46"/>
      <c r="Z664" s="46"/>
    </row>
    <row r="665">
      <c r="A665" s="50"/>
      <c r="B665" s="46"/>
      <c r="C665" s="70"/>
      <c r="D665" s="46"/>
      <c r="E665" s="50"/>
      <c r="F665" s="50"/>
      <c r="G665" s="50"/>
      <c r="H665" s="46"/>
      <c r="I665" s="46"/>
      <c r="J665" s="46"/>
      <c r="K665" s="46"/>
      <c r="L665" s="46"/>
      <c r="M665" s="46"/>
      <c r="N665" s="46"/>
      <c r="O665" s="46"/>
      <c r="P665" s="46"/>
      <c r="Q665" s="46"/>
      <c r="R665" s="46"/>
      <c r="S665" s="46"/>
      <c r="T665" s="46"/>
      <c r="U665" s="46"/>
      <c r="V665" s="46"/>
      <c r="W665" s="46"/>
      <c r="X665" s="46"/>
      <c r="Y665" s="46"/>
      <c r="Z665" s="46"/>
    </row>
    <row r="666">
      <c r="A666" s="50"/>
      <c r="B666" s="46"/>
      <c r="C666" s="70"/>
      <c r="D666" s="46"/>
      <c r="E666" s="50"/>
      <c r="F666" s="50"/>
      <c r="G666" s="50"/>
      <c r="H666" s="46"/>
      <c r="I666" s="46"/>
      <c r="J666" s="46"/>
      <c r="K666" s="46"/>
      <c r="L666" s="46"/>
      <c r="M666" s="46"/>
      <c r="N666" s="46"/>
      <c r="O666" s="46"/>
      <c r="P666" s="46"/>
      <c r="Q666" s="46"/>
      <c r="R666" s="46"/>
      <c r="S666" s="46"/>
      <c r="T666" s="46"/>
      <c r="U666" s="46"/>
      <c r="V666" s="46"/>
      <c r="W666" s="46"/>
      <c r="X666" s="46"/>
      <c r="Y666" s="46"/>
      <c r="Z666" s="46"/>
    </row>
    <row r="667">
      <c r="A667" s="50"/>
      <c r="B667" s="46"/>
      <c r="C667" s="70"/>
      <c r="D667" s="46"/>
      <c r="E667" s="50"/>
      <c r="F667" s="50"/>
      <c r="G667" s="50"/>
      <c r="H667" s="46"/>
      <c r="I667" s="46"/>
      <c r="J667" s="46"/>
      <c r="K667" s="46"/>
      <c r="L667" s="46"/>
      <c r="M667" s="46"/>
      <c r="N667" s="46"/>
      <c r="O667" s="46"/>
      <c r="P667" s="46"/>
      <c r="Q667" s="46"/>
      <c r="R667" s="46"/>
      <c r="S667" s="46"/>
      <c r="T667" s="46"/>
      <c r="U667" s="46"/>
      <c r="V667" s="46"/>
      <c r="W667" s="46"/>
      <c r="X667" s="46"/>
      <c r="Y667" s="46"/>
      <c r="Z667" s="46"/>
    </row>
    <row r="668">
      <c r="A668" s="50"/>
      <c r="B668" s="46"/>
      <c r="C668" s="70"/>
      <c r="D668" s="46"/>
      <c r="E668" s="50"/>
      <c r="F668" s="50"/>
      <c r="G668" s="50"/>
      <c r="H668" s="46"/>
      <c r="I668" s="46"/>
      <c r="J668" s="46"/>
      <c r="K668" s="46"/>
      <c r="L668" s="46"/>
      <c r="M668" s="46"/>
      <c r="N668" s="46"/>
      <c r="O668" s="46"/>
      <c r="P668" s="46"/>
      <c r="Q668" s="46"/>
      <c r="R668" s="46"/>
      <c r="S668" s="46"/>
      <c r="T668" s="46"/>
      <c r="U668" s="46"/>
      <c r="V668" s="46"/>
      <c r="W668" s="46"/>
      <c r="X668" s="46"/>
      <c r="Y668" s="46"/>
      <c r="Z668" s="46"/>
    </row>
    <row r="669">
      <c r="A669" s="50"/>
      <c r="B669" s="46"/>
      <c r="C669" s="70"/>
      <c r="D669" s="46"/>
      <c r="E669" s="50"/>
      <c r="F669" s="50"/>
      <c r="G669" s="50"/>
      <c r="H669" s="46"/>
      <c r="I669" s="46"/>
      <c r="J669" s="46"/>
      <c r="K669" s="46"/>
      <c r="L669" s="46"/>
      <c r="M669" s="46"/>
      <c r="N669" s="46"/>
      <c r="O669" s="46"/>
      <c r="P669" s="46"/>
      <c r="Q669" s="46"/>
      <c r="R669" s="46"/>
      <c r="S669" s="46"/>
      <c r="T669" s="46"/>
      <c r="U669" s="46"/>
      <c r="V669" s="46"/>
      <c r="W669" s="46"/>
      <c r="X669" s="46"/>
      <c r="Y669" s="46"/>
      <c r="Z669" s="46"/>
    </row>
    <row r="670">
      <c r="A670" s="50"/>
      <c r="B670" s="46"/>
      <c r="C670" s="70"/>
      <c r="D670" s="46"/>
      <c r="E670" s="50"/>
      <c r="F670" s="50"/>
      <c r="G670" s="50"/>
      <c r="H670" s="46"/>
      <c r="I670" s="46"/>
      <c r="J670" s="46"/>
      <c r="K670" s="46"/>
      <c r="L670" s="46"/>
      <c r="M670" s="46"/>
      <c r="N670" s="46"/>
      <c r="O670" s="46"/>
      <c r="P670" s="46"/>
      <c r="Q670" s="46"/>
      <c r="R670" s="46"/>
      <c r="S670" s="46"/>
      <c r="T670" s="46"/>
      <c r="U670" s="46"/>
      <c r="V670" s="46"/>
      <c r="W670" s="46"/>
      <c r="X670" s="46"/>
      <c r="Y670" s="46"/>
      <c r="Z670" s="46"/>
    </row>
    <row r="671">
      <c r="A671" s="50"/>
      <c r="B671" s="46"/>
      <c r="C671" s="70"/>
      <c r="D671" s="46"/>
      <c r="E671" s="50"/>
      <c r="F671" s="50"/>
      <c r="G671" s="50"/>
      <c r="H671" s="46"/>
      <c r="I671" s="46"/>
      <c r="J671" s="46"/>
      <c r="K671" s="46"/>
      <c r="L671" s="46"/>
      <c r="M671" s="46"/>
      <c r="N671" s="46"/>
      <c r="O671" s="46"/>
      <c r="P671" s="46"/>
      <c r="Q671" s="46"/>
      <c r="R671" s="46"/>
      <c r="S671" s="46"/>
      <c r="T671" s="46"/>
      <c r="U671" s="46"/>
      <c r="V671" s="46"/>
      <c r="W671" s="46"/>
      <c r="X671" s="46"/>
      <c r="Y671" s="46"/>
      <c r="Z671" s="46"/>
    </row>
    <row r="672">
      <c r="A672" s="50"/>
      <c r="B672" s="46"/>
      <c r="C672" s="70"/>
      <c r="D672" s="46"/>
      <c r="E672" s="50"/>
      <c r="F672" s="50"/>
      <c r="G672" s="50"/>
      <c r="H672" s="46"/>
      <c r="I672" s="46"/>
      <c r="J672" s="46"/>
      <c r="K672" s="46"/>
      <c r="L672" s="46"/>
      <c r="M672" s="46"/>
      <c r="N672" s="46"/>
      <c r="O672" s="46"/>
      <c r="P672" s="46"/>
      <c r="Q672" s="46"/>
      <c r="R672" s="46"/>
      <c r="S672" s="46"/>
      <c r="T672" s="46"/>
      <c r="U672" s="46"/>
      <c r="V672" s="46"/>
      <c r="W672" s="46"/>
      <c r="X672" s="46"/>
      <c r="Y672" s="46"/>
      <c r="Z672" s="46"/>
    </row>
    <row r="673">
      <c r="A673" s="50"/>
      <c r="B673" s="46"/>
      <c r="C673" s="70"/>
      <c r="D673" s="46"/>
      <c r="E673" s="50"/>
      <c r="F673" s="50"/>
      <c r="G673" s="50"/>
      <c r="H673" s="46"/>
      <c r="I673" s="46"/>
      <c r="J673" s="46"/>
      <c r="K673" s="46"/>
      <c r="L673" s="46"/>
      <c r="M673" s="46"/>
      <c r="N673" s="46"/>
      <c r="O673" s="46"/>
      <c r="P673" s="46"/>
      <c r="Q673" s="46"/>
      <c r="R673" s="46"/>
      <c r="S673" s="46"/>
      <c r="T673" s="46"/>
      <c r="U673" s="46"/>
      <c r="V673" s="46"/>
      <c r="W673" s="46"/>
      <c r="X673" s="46"/>
      <c r="Y673" s="46"/>
      <c r="Z673" s="46"/>
    </row>
    <row r="674">
      <c r="A674" s="50"/>
      <c r="B674" s="46"/>
      <c r="C674" s="70"/>
      <c r="D674" s="46"/>
      <c r="E674" s="50"/>
      <c r="F674" s="50"/>
      <c r="G674" s="50"/>
      <c r="H674" s="46"/>
      <c r="I674" s="46"/>
      <c r="J674" s="46"/>
      <c r="K674" s="46"/>
      <c r="L674" s="46"/>
      <c r="M674" s="46"/>
      <c r="N674" s="46"/>
      <c r="O674" s="46"/>
      <c r="P674" s="46"/>
      <c r="Q674" s="46"/>
      <c r="R674" s="46"/>
      <c r="S674" s="46"/>
      <c r="T674" s="46"/>
      <c r="U674" s="46"/>
      <c r="V674" s="46"/>
      <c r="W674" s="46"/>
      <c r="X674" s="46"/>
      <c r="Y674" s="46"/>
      <c r="Z674" s="46"/>
    </row>
    <row r="675">
      <c r="A675" s="50"/>
      <c r="B675" s="46"/>
      <c r="C675" s="70"/>
      <c r="D675" s="46"/>
      <c r="E675" s="50"/>
      <c r="F675" s="50"/>
      <c r="G675" s="50"/>
      <c r="H675" s="46"/>
      <c r="I675" s="46"/>
      <c r="J675" s="46"/>
      <c r="K675" s="46"/>
      <c r="L675" s="46"/>
      <c r="M675" s="46"/>
      <c r="N675" s="46"/>
      <c r="O675" s="46"/>
      <c r="P675" s="46"/>
      <c r="Q675" s="46"/>
      <c r="R675" s="46"/>
      <c r="S675" s="46"/>
      <c r="T675" s="46"/>
      <c r="U675" s="46"/>
      <c r="V675" s="46"/>
      <c r="W675" s="46"/>
      <c r="X675" s="46"/>
      <c r="Y675" s="46"/>
      <c r="Z675" s="46"/>
    </row>
    <row r="676">
      <c r="A676" s="50"/>
      <c r="B676" s="46"/>
      <c r="C676" s="70"/>
      <c r="D676" s="46"/>
      <c r="E676" s="50"/>
      <c r="F676" s="50"/>
      <c r="G676" s="50"/>
      <c r="H676" s="46"/>
      <c r="I676" s="46"/>
      <c r="J676" s="46"/>
      <c r="K676" s="46"/>
      <c r="L676" s="46"/>
      <c r="M676" s="46"/>
      <c r="N676" s="46"/>
      <c r="O676" s="46"/>
      <c r="P676" s="46"/>
      <c r="Q676" s="46"/>
      <c r="R676" s="46"/>
      <c r="S676" s="46"/>
      <c r="T676" s="46"/>
      <c r="U676" s="46"/>
      <c r="V676" s="46"/>
      <c r="W676" s="46"/>
      <c r="X676" s="46"/>
      <c r="Y676" s="46"/>
      <c r="Z676" s="46"/>
    </row>
    <row r="677">
      <c r="A677" s="50"/>
      <c r="B677" s="46"/>
      <c r="C677" s="70"/>
      <c r="D677" s="46"/>
      <c r="E677" s="50"/>
      <c r="F677" s="50"/>
      <c r="G677" s="50"/>
      <c r="H677" s="46"/>
      <c r="I677" s="46"/>
      <c r="J677" s="46"/>
      <c r="K677" s="46"/>
      <c r="L677" s="46"/>
      <c r="M677" s="46"/>
      <c r="N677" s="46"/>
      <c r="O677" s="46"/>
      <c r="P677" s="46"/>
      <c r="Q677" s="46"/>
      <c r="R677" s="46"/>
      <c r="S677" s="46"/>
      <c r="T677" s="46"/>
      <c r="U677" s="46"/>
      <c r="V677" s="46"/>
      <c r="W677" s="46"/>
      <c r="X677" s="46"/>
      <c r="Y677" s="46"/>
      <c r="Z677" s="46"/>
    </row>
    <row r="678">
      <c r="A678" s="50"/>
      <c r="B678" s="46"/>
      <c r="C678" s="70"/>
      <c r="D678" s="46"/>
      <c r="E678" s="50"/>
      <c r="F678" s="50"/>
      <c r="G678" s="50"/>
      <c r="H678" s="46"/>
      <c r="I678" s="46"/>
      <c r="J678" s="46"/>
      <c r="K678" s="46"/>
      <c r="L678" s="46"/>
      <c r="M678" s="46"/>
      <c r="N678" s="46"/>
      <c r="O678" s="46"/>
      <c r="P678" s="46"/>
      <c r="Q678" s="46"/>
      <c r="R678" s="46"/>
      <c r="S678" s="46"/>
      <c r="T678" s="46"/>
      <c r="U678" s="46"/>
      <c r="V678" s="46"/>
      <c r="W678" s="46"/>
      <c r="X678" s="46"/>
      <c r="Y678" s="46"/>
      <c r="Z678" s="46"/>
    </row>
    <row r="679">
      <c r="A679" s="50"/>
      <c r="B679" s="46"/>
      <c r="C679" s="70"/>
      <c r="D679" s="46"/>
      <c r="E679" s="50"/>
      <c r="F679" s="50"/>
      <c r="G679" s="50"/>
      <c r="H679" s="46"/>
      <c r="I679" s="46"/>
      <c r="J679" s="46"/>
      <c r="K679" s="46"/>
      <c r="L679" s="46"/>
      <c r="M679" s="46"/>
      <c r="N679" s="46"/>
      <c r="O679" s="46"/>
      <c r="P679" s="46"/>
      <c r="Q679" s="46"/>
      <c r="R679" s="46"/>
      <c r="S679" s="46"/>
      <c r="T679" s="46"/>
      <c r="U679" s="46"/>
      <c r="V679" s="46"/>
      <c r="W679" s="46"/>
      <c r="X679" s="46"/>
      <c r="Y679" s="46"/>
      <c r="Z679" s="46"/>
    </row>
    <row r="680">
      <c r="A680" s="50"/>
      <c r="B680" s="46"/>
      <c r="C680" s="70"/>
      <c r="D680" s="46"/>
      <c r="E680" s="50"/>
      <c r="F680" s="50"/>
      <c r="G680" s="50"/>
      <c r="H680" s="46"/>
      <c r="I680" s="46"/>
      <c r="J680" s="46"/>
      <c r="K680" s="46"/>
      <c r="L680" s="46"/>
      <c r="M680" s="46"/>
      <c r="N680" s="46"/>
      <c r="O680" s="46"/>
      <c r="P680" s="46"/>
      <c r="Q680" s="46"/>
      <c r="R680" s="46"/>
      <c r="S680" s="46"/>
      <c r="T680" s="46"/>
      <c r="U680" s="46"/>
      <c r="V680" s="46"/>
      <c r="W680" s="46"/>
      <c r="X680" s="46"/>
      <c r="Y680" s="46"/>
      <c r="Z680" s="46"/>
    </row>
    <row r="681">
      <c r="A681" s="50"/>
      <c r="B681" s="46"/>
      <c r="C681" s="70"/>
      <c r="D681" s="46"/>
      <c r="E681" s="50"/>
      <c r="F681" s="50"/>
      <c r="G681" s="50"/>
      <c r="H681" s="46"/>
      <c r="I681" s="46"/>
      <c r="J681" s="46"/>
      <c r="K681" s="46"/>
      <c r="L681" s="46"/>
      <c r="M681" s="46"/>
      <c r="N681" s="46"/>
      <c r="O681" s="46"/>
      <c r="P681" s="46"/>
      <c r="Q681" s="46"/>
      <c r="R681" s="46"/>
      <c r="S681" s="46"/>
      <c r="T681" s="46"/>
      <c r="U681" s="46"/>
      <c r="V681" s="46"/>
      <c r="W681" s="46"/>
      <c r="X681" s="46"/>
      <c r="Y681" s="46"/>
      <c r="Z681" s="46"/>
    </row>
    <row r="682">
      <c r="A682" s="50"/>
      <c r="B682" s="46"/>
      <c r="C682" s="70"/>
      <c r="D682" s="46"/>
      <c r="E682" s="50"/>
      <c r="F682" s="50"/>
      <c r="G682" s="50"/>
      <c r="H682" s="46"/>
      <c r="I682" s="46"/>
      <c r="J682" s="46"/>
      <c r="K682" s="46"/>
      <c r="L682" s="46"/>
      <c r="M682" s="46"/>
      <c r="N682" s="46"/>
      <c r="O682" s="46"/>
      <c r="P682" s="46"/>
      <c r="Q682" s="46"/>
      <c r="R682" s="46"/>
      <c r="S682" s="46"/>
      <c r="T682" s="46"/>
      <c r="U682" s="46"/>
      <c r="V682" s="46"/>
      <c r="W682" s="46"/>
      <c r="X682" s="46"/>
      <c r="Y682" s="46"/>
      <c r="Z682" s="46"/>
    </row>
    <row r="683">
      <c r="A683" s="50"/>
      <c r="B683" s="46"/>
      <c r="C683" s="70"/>
      <c r="D683" s="46"/>
      <c r="E683" s="50"/>
      <c r="F683" s="50"/>
      <c r="G683" s="50"/>
      <c r="H683" s="46"/>
      <c r="I683" s="46"/>
      <c r="J683" s="46"/>
      <c r="K683" s="46"/>
      <c r="L683" s="46"/>
      <c r="M683" s="46"/>
      <c r="N683" s="46"/>
      <c r="O683" s="46"/>
      <c r="P683" s="46"/>
      <c r="Q683" s="46"/>
      <c r="R683" s="46"/>
      <c r="S683" s="46"/>
      <c r="T683" s="46"/>
      <c r="U683" s="46"/>
      <c r="V683" s="46"/>
      <c r="W683" s="46"/>
      <c r="X683" s="46"/>
      <c r="Y683" s="46"/>
      <c r="Z683" s="46"/>
    </row>
    <row r="684">
      <c r="A684" s="50"/>
      <c r="B684" s="46"/>
      <c r="C684" s="70"/>
      <c r="D684" s="46"/>
      <c r="E684" s="50"/>
      <c r="F684" s="50"/>
      <c r="G684" s="50"/>
      <c r="H684" s="46"/>
      <c r="I684" s="46"/>
      <c r="J684" s="46"/>
      <c r="K684" s="46"/>
      <c r="L684" s="46"/>
      <c r="M684" s="46"/>
      <c r="N684" s="46"/>
      <c r="O684" s="46"/>
      <c r="P684" s="46"/>
      <c r="Q684" s="46"/>
      <c r="R684" s="46"/>
      <c r="S684" s="46"/>
      <c r="T684" s="46"/>
      <c r="U684" s="46"/>
      <c r="V684" s="46"/>
      <c r="W684" s="46"/>
      <c r="X684" s="46"/>
      <c r="Y684" s="46"/>
      <c r="Z684" s="46"/>
    </row>
    <row r="685">
      <c r="A685" s="50"/>
      <c r="B685" s="46"/>
      <c r="C685" s="70"/>
      <c r="D685" s="46"/>
      <c r="E685" s="50"/>
      <c r="F685" s="50"/>
      <c r="G685" s="50"/>
      <c r="H685" s="46"/>
      <c r="I685" s="46"/>
      <c r="J685" s="46"/>
      <c r="K685" s="46"/>
      <c r="L685" s="46"/>
      <c r="M685" s="46"/>
      <c r="N685" s="46"/>
      <c r="O685" s="46"/>
      <c r="P685" s="46"/>
      <c r="Q685" s="46"/>
      <c r="R685" s="46"/>
      <c r="S685" s="46"/>
      <c r="T685" s="46"/>
      <c r="U685" s="46"/>
      <c r="V685" s="46"/>
      <c r="W685" s="46"/>
      <c r="X685" s="46"/>
      <c r="Y685" s="46"/>
      <c r="Z685" s="46"/>
    </row>
    <row r="686">
      <c r="A686" s="50"/>
      <c r="B686" s="46"/>
      <c r="C686" s="70"/>
      <c r="D686" s="46"/>
      <c r="E686" s="50"/>
      <c r="F686" s="50"/>
      <c r="G686" s="50"/>
      <c r="H686" s="46"/>
      <c r="I686" s="46"/>
      <c r="J686" s="46"/>
      <c r="K686" s="46"/>
      <c r="L686" s="46"/>
      <c r="M686" s="46"/>
      <c r="N686" s="46"/>
      <c r="O686" s="46"/>
      <c r="P686" s="46"/>
      <c r="Q686" s="46"/>
      <c r="R686" s="46"/>
      <c r="S686" s="46"/>
      <c r="T686" s="46"/>
      <c r="U686" s="46"/>
      <c r="V686" s="46"/>
      <c r="W686" s="46"/>
      <c r="X686" s="46"/>
      <c r="Y686" s="46"/>
      <c r="Z686" s="46"/>
    </row>
    <row r="687">
      <c r="A687" s="50"/>
      <c r="B687" s="46"/>
      <c r="C687" s="70"/>
      <c r="D687" s="46"/>
      <c r="E687" s="50"/>
      <c r="F687" s="50"/>
      <c r="G687" s="50"/>
      <c r="H687" s="46"/>
      <c r="I687" s="46"/>
      <c r="J687" s="46"/>
      <c r="K687" s="46"/>
      <c r="L687" s="46"/>
      <c r="M687" s="46"/>
      <c r="N687" s="46"/>
      <c r="O687" s="46"/>
      <c r="P687" s="46"/>
      <c r="Q687" s="46"/>
      <c r="R687" s="46"/>
      <c r="S687" s="46"/>
      <c r="T687" s="46"/>
      <c r="U687" s="46"/>
      <c r="V687" s="46"/>
      <c r="W687" s="46"/>
      <c r="X687" s="46"/>
      <c r="Y687" s="46"/>
      <c r="Z687" s="46"/>
    </row>
    <row r="688">
      <c r="A688" s="50"/>
      <c r="B688" s="46"/>
      <c r="C688" s="70"/>
      <c r="D688" s="46"/>
      <c r="E688" s="50"/>
      <c r="F688" s="50"/>
      <c r="G688" s="50"/>
      <c r="H688" s="46"/>
      <c r="I688" s="46"/>
      <c r="J688" s="46"/>
      <c r="K688" s="46"/>
      <c r="L688" s="46"/>
      <c r="M688" s="46"/>
      <c r="N688" s="46"/>
      <c r="O688" s="46"/>
      <c r="P688" s="46"/>
      <c r="Q688" s="46"/>
      <c r="R688" s="46"/>
      <c r="S688" s="46"/>
      <c r="T688" s="46"/>
      <c r="U688" s="46"/>
      <c r="V688" s="46"/>
      <c r="W688" s="46"/>
      <c r="X688" s="46"/>
      <c r="Y688" s="46"/>
      <c r="Z688" s="46"/>
    </row>
    <row r="689">
      <c r="A689" s="50"/>
      <c r="B689" s="46"/>
      <c r="C689" s="70"/>
      <c r="D689" s="46"/>
      <c r="E689" s="50"/>
      <c r="F689" s="50"/>
      <c r="G689" s="50"/>
      <c r="H689" s="46"/>
      <c r="I689" s="46"/>
      <c r="J689" s="46"/>
      <c r="K689" s="46"/>
      <c r="L689" s="46"/>
      <c r="M689" s="46"/>
      <c r="N689" s="46"/>
      <c r="O689" s="46"/>
      <c r="P689" s="46"/>
      <c r="Q689" s="46"/>
      <c r="R689" s="46"/>
      <c r="S689" s="46"/>
      <c r="T689" s="46"/>
      <c r="U689" s="46"/>
      <c r="V689" s="46"/>
      <c r="W689" s="46"/>
      <c r="X689" s="46"/>
      <c r="Y689" s="46"/>
      <c r="Z689" s="46"/>
    </row>
    <row r="690">
      <c r="A690" s="50"/>
      <c r="B690" s="46"/>
      <c r="C690" s="70"/>
      <c r="D690" s="46"/>
      <c r="E690" s="50"/>
      <c r="F690" s="50"/>
      <c r="G690" s="50"/>
      <c r="H690" s="46"/>
      <c r="I690" s="46"/>
      <c r="J690" s="46"/>
      <c r="K690" s="46"/>
      <c r="L690" s="46"/>
      <c r="M690" s="46"/>
      <c r="N690" s="46"/>
      <c r="O690" s="46"/>
      <c r="P690" s="46"/>
      <c r="Q690" s="46"/>
      <c r="R690" s="46"/>
      <c r="S690" s="46"/>
      <c r="T690" s="46"/>
      <c r="U690" s="46"/>
      <c r="V690" s="46"/>
      <c r="W690" s="46"/>
      <c r="X690" s="46"/>
      <c r="Y690" s="46"/>
      <c r="Z690" s="46"/>
    </row>
    <row r="691">
      <c r="A691" s="50"/>
      <c r="B691" s="46"/>
      <c r="C691" s="70"/>
      <c r="D691" s="46"/>
      <c r="E691" s="50"/>
      <c r="F691" s="50"/>
      <c r="G691" s="50"/>
      <c r="H691" s="46"/>
      <c r="I691" s="46"/>
      <c r="J691" s="46"/>
      <c r="K691" s="46"/>
      <c r="L691" s="46"/>
      <c r="M691" s="46"/>
      <c r="N691" s="46"/>
      <c r="O691" s="46"/>
      <c r="P691" s="46"/>
      <c r="Q691" s="46"/>
      <c r="R691" s="46"/>
      <c r="S691" s="46"/>
      <c r="T691" s="46"/>
      <c r="U691" s="46"/>
      <c r="V691" s="46"/>
      <c r="W691" s="46"/>
      <c r="X691" s="46"/>
      <c r="Y691" s="46"/>
      <c r="Z691" s="46"/>
    </row>
    <row r="692">
      <c r="A692" s="50"/>
      <c r="B692" s="46"/>
      <c r="C692" s="70"/>
      <c r="D692" s="46"/>
      <c r="E692" s="50"/>
      <c r="F692" s="50"/>
      <c r="G692" s="50"/>
      <c r="H692" s="46"/>
      <c r="I692" s="46"/>
      <c r="J692" s="46"/>
      <c r="K692" s="46"/>
      <c r="L692" s="46"/>
      <c r="M692" s="46"/>
      <c r="N692" s="46"/>
      <c r="O692" s="46"/>
      <c r="P692" s="46"/>
      <c r="Q692" s="46"/>
      <c r="R692" s="46"/>
      <c r="S692" s="46"/>
      <c r="T692" s="46"/>
      <c r="U692" s="46"/>
      <c r="V692" s="46"/>
      <c r="W692" s="46"/>
      <c r="X692" s="46"/>
      <c r="Y692" s="46"/>
      <c r="Z692" s="46"/>
    </row>
    <row r="693">
      <c r="A693" s="50"/>
      <c r="B693" s="46"/>
      <c r="C693" s="70"/>
      <c r="D693" s="46"/>
      <c r="E693" s="50"/>
      <c r="F693" s="50"/>
      <c r="G693" s="50"/>
      <c r="H693" s="46"/>
      <c r="I693" s="46"/>
      <c r="J693" s="46"/>
      <c r="K693" s="46"/>
      <c r="L693" s="46"/>
      <c r="M693" s="46"/>
      <c r="N693" s="46"/>
      <c r="O693" s="46"/>
      <c r="P693" s="46"/>
      <c r="Q693" s="46"/>
      <c r="R693" s="46"/>
      <c r="S693" s="46"/>
      <c r="T693" s="46"/>
      <c r="U693" s="46"/>
      <c r="V693" s="46"/>
      <c r="W693" s="46"/>
      <c r="X693" s="46"/>
      <c r="Y693" s="46"/>
      <c r="Z693" s="46"/>
    </row>
    <row r="694">
      <c r="A694" s="50"/>
      <c r="B694" s="46"/>
      <c r="C694" s="70"/>
      <c r="D694" s="46"/>
      <c r="E694" s="50"/>
      <c r="F694" s="50"/>
      <c r="G694" s="50"/>
      <c r="H694" s="46"/>
      <c r="I694" s="46"/>
      <c r="J694" s="46"/>
      <c r="K694" s="46"/>
      <c r="L694" s="46"/>
      <c r="M694" s="46"/>
      <c r="N694" s="46"/>
      <c r="O694" s="46"/>
      <c r="P694" s="46"/>
      <c r="Q694" s="46"/>
      <c r="R694" s="46"/>
      <c r="S694" s="46"/>
      <c r="T694" s="46"/>
      <c r="U694" s="46"/>
      <c r="V694" s="46"/>
      <c r="W694" s="46"/>
      <c r="X694" s="46"/>
      <c r="Y694" s="46"/>
      <c r="Z694" s="46"/>
    </row>
    <row r="695">
      <c r="A695" s="50"/>
      <c r="B695" s="46"/>
      <c r="C695" s="70"/>
      <c r="D695" s="46"/>
      <c r="E695" s="50"/>
      <c r="F695" s="50"/>
      <c r="G695" s="50"/>
      <c r="H695" s="46"/>
      <c r="I695" s="46"/>
      <c r="J695" s="46"/>
      <c r="K695" s="46"/>
      <c r="L695" s="46"/>
      <c r="M695" s="46"/>
      <c r="N695" s="46"/>
      <c r="O695" s="46"/>
      <c r="P695" s="46"/>
      <c r="Q695" s="46"/>
      <c r="R695" s="46"/>
      <c r="S695" s="46"/>
      <c r="T695" s="46"/>
      <c r="U695" s="46"/>
      <c r="V695" s="46"/>
      <c r="W695" s="46"/>
      <c r="X695" s="46"/>
      <c r="Y695" s="46"/>
      <c r="Z695" s="46"/>
    </row>
    <row r="696">
      <c r="A696" s="50"/>
      <c r="B696" s="46"/>
      <c r="C696" s="70"/>
      <c r="D696" s="46"/>
      <c r="E696" s="50"/>
      <c r="F696" s="50"/>
      <c r="G696" s="50"/>
      <c r="H696" s="46"/>
      <c r="I696" s="46"/>
      <c r="J696" s="46"/>
      <c r="K696" s="46"/>
      <c r="L696" s="46"/>
      <c r="M696" s="46"/>
      <c r="N696" s="46"/>
      <c r="O696" s="46"/>
      <c r="P696" s="46"/>
      <c r="Q696" s="46"/>
      <c r="R696" s="46"/>
      <c r="S696" s="46"/>
      <c r="T696" s="46"/>
      <c r="U696" s="46"/>
      <c r="V696" s="46"/>
      <c r="W696" s="46"/>
      <c r="X696" s="46"/>
      <c r="Y696" s="46"/>
      <c r="Z696" s="46"/>
    </row>
    <row r="697">
      <c r="A697" s="50"/>
      <c r="B697" s="46"/>
      <c r="C697" s="70"/>
      <c r="D697" s="46"/>
      <c r="E697" s="50"/>
      <c r="F697" s="50"/>
      <c r="G697" s="50"/>
      <c r="H697" s="46"/>
      <c r="I697" s="46"/>
      <c r="J697" s="46"/>
      <c r="K697" s="46"/>
      <c r="L697" s="46"/>
      <c r="M697" s="46"/>
      <c r="N697" s="46"/>
      <c r="O697" s="46"/>
      <c r="P697" s="46"/>
      <c r="Q697" s="46"/>
      <c r="R697" s="46"/>
      <c r="S697" s="46"/>
      <c r="T697" s="46"/>
      <c r="U697" s="46"/>
      <c r="V697" s="46"/>
      <c r="W697" s="46"/>
      <c r="X697" s="46"/>
      <c r="Y697" s="46"/>
      <c r="Z697" s="46"/>
    </row>
    <row r="698">
      <c r="A698" s="50"/>
      <c r="B698" s="46"/>
      <c r="C698" s="70"/>
      <c r="D698" s="46"/>
      <c r="E698" s="50"/>
      <c r="F698" s="50"/>
      <c r="G698" s="50"/>
      <c r="H698" s="46"/>
      <c r="I698" s="46"/>
      <c r="J698" s="46"/>
      <c r="K698" s="46"/>
      <c r="L698" s="46"/>
      <c r="M698" s="46"/>
      <c r="N698" s="46"/>
      <c r="O698" s="46"/>
      <c r="P698" s="46"/>
      <c r="Q698" s="46"/>
      <c r="R698" s="46"/>
      <c r="S698" s="46"/>
      <c r="T698" s="46"/>
      <c r="U698" s="46"/>
      <c r="V698" s="46"/>
      <c r="W698" s="46"/>
      <c r="X698" s="46"/>
      <c r="Y698" s="46"/>
      <c r="Z698" s="46"/>
    </row>
    <row r="699">
      <c r="A699" s="50"/>
      <c r="B699" s="46"/>
      <c r="C699" s="70"/>
      <c r="D699" s="46"/>
      <c r="E699" s="50"/>
      <c r="F699" s="50"/>
      <c r="G699" s="50"/>
      <c r="H699" s="46"/>
      <c r="I699" s="46"/>
      <c r="J699" s="46"/>
      <c r="K699" s="46"/>
      <c r="L699" s="46"/>
      <c r="M699" s="46"/>
      <c r="N699" s="46"/>
      <c r="O699" s="46"/>
      <c r="P699" s="46"/>
      <c r="Q699" s="46"/>
      <c r="R699" s="46"/>
      <c r="S699" s="46"/>
      <c r="T699" s="46"/>
      <c r="U699" s="46"/>
      <c r="V699" s="46"/>
      <c r="W699" s="46"/>
      <c r="X699" s="46"/>
      <c r="Y699" s="46"/>
      <c r="Z699" s="46"/>
    </row>
    <row r="700">
      <c r="A700" s="50"/>
      <c r="B700" s="46"/>
      <c r="C700" s="70"/>
      <c r="D700" s="46"/>
      <c r="E700" s="50"/>
      <c r="F700" s="50"/>
      <c r="G700" s="50"/>
      <c r="H700" s="46"/>
      <c r="I700" s="46"/>
      <c r="J700" s="46"/>
      <c r="K700" s="46"/>
      <c r="L700" s="46"/>
      <c r="M700" s="46"/>
      <c r="N700" s="46"/>
      <c r="O700" s="46"/>
      <c r="P700" s="46"/>
      <c r="Q700" s="46"/>
      <c r="R700" s="46"/>
      <c r="S700" s="46"/>
      <c r="T700" s="46"/>
      <c r="U700" s="46"/>
      <c r="V700" s="46"/>
      <c r="W700" s="46"/>
      <c r="X700" s="46"/>
      <c r="Y700" s="46"/>
      <c r="Z700" s="46"/>
    </row>
    <row r="701">
      <c r="A701" s="50"/>
      <c r="B701" s="46"/>
      <c r="C701" s="70"/>
      <c r="D701" s="46"/>
      <c r="E701" s="50"/>
      <c r="F701" s="50"/>
      <c r="G701" s="50"/>
      <c r="H701" s="46"/>
      <c r="I701" s="46"/>
      <c r="J701" s="46"/>
      <c r="K701" s="46"/>
      <c r="L701" s="46"/>
      <c r="M701" s="46"/>
      <c r="N701" s="46"/>
      <c r="O701" s="46"/>
      <c r="P701" s="46"/>
      <c r="Q701" s="46"/>
      <c r="R701" s="46"/>
      <c r="S701" s="46"/>
      <c r="T701" s="46"/>
      <c r="U701" s="46"/>
      <c r="V701" s="46"/>
      <c r="W701" s="46"/>
      <c r="X701" s="46"/>
      <c r="Y701" s="46"/>
      <c r="Z701" s="46"/>
    </row>
    <row r="702">
      <c r="A702" s="50"/>
      <c r="B702" s="46"/>
      <c r="C702" s="70"/>
      <c r="D702" s="46"/>
      <c r="E702" s="50"/>
      <c r="F702" s="50"/>
      <c r="G702" s="50"/>
      <c r="H702" s="46"/>
      <c r="I702" s="46"/>
      <c r="J702" s="46"/>
      <c r="K702" s="46"/>
      <c r="L702" s="46"/>
      <c r="M702" s="46"/>
      <c r="N702" s="46"/>
      <c r="O702" s="46"/>
      <c r="P702" s="46"/>
      <c r="Q702" s="46"/>
      <c r="R702" s="46"/>
      <c r="S702" s="46"/>
      <c r="T702" s="46"/>
      <c r="U702" s="46"/>
      <c r="V702" s="46"/>
      <c r="W702" s="46"/>
      <c r="X702" s="46"/>
      <c r="Y702" s="46"/>
      <c r="Z702" s="46"/>
    </row>
    <row r="703">
      <c r="A703" s="50"/>
      <c r="B703" s="46"/>
      <c r="C703" s="70"/>
      <c r="D703" s="46"/>
      <c r="E703" s="50"/>
      <c r="F703" s="50"/>
      <c r="G703" s="50"/>
      <c r="H703" s="46"/>
      <c r="I703" s="46"/>
      <c r="J703" s="46"/>
      <c r="K703" s="46"/>
      <c r="L703" s="46"/>
      <c r="M703" s="46"/>
      <c r="N703" s="46"/>
      <c r="O703" s="46"/>
      <c r="P703" s="46"/>
      <c r="Q703" s="46"/>
      <c r="R703" s="46"/>
      <c r="S703" s="46"/>
      <c r="T703" s="46"/>
      <c r="U703" s="46"/>
      <c r="V703" s="46"/>
      <c r="W703" s="46"/>
      <c r="X703" s="46"/>
      <c r="Y703" s="46"/>
      <c r="Z703" s="46"/>
    </row>
    <row r="704">
      <c r="A704" s="50"/>
      <c r="B704" s="46"/>
      <c r="C704" s="70"/>
      <c r="D704" s="46"/>
      <c r="E704" s="50"/>
      <c r="F704" s="50"/>
      <c r="G704" s="50"/>
      <c r="H704" s="46"/>
      <c r="I704" s="46"/>
      <c r="J704" s="46"/>
      <c r="K704" s="46"/>
      <c r="L704" s="46"/>
      <c r="M704" s="46"/>
      <c r="N704" s="46"/>
      <c r="O704" s="46"/>
      <c r="P704" s="46"/>
      <c r="Q704" s="46"/>
      <c r="R704" s="46"/>
      <c r="S704" s="46"/>
      <c r="T704" s="46"/>
      <c r="U704" s="46"/>
      <c r="V704" s="46"/>
      <c r="W704" s="46"/>
      <c r="X704" s="46"/>
      <c r="Y704" s="46"/>
      <c r="Z704" s="46"/>
    </row>
    <row r="705">
      <c r="A705" s="50"/>
      <c r="B705" s="46"/>
      <c r="C705" s="70"/>
      <c r="D705" s="46"/>
      <c r="E705" s="50"/>
      <c r="F705" s="50"/>
      <c r="G705" s="50"/>
      <c r="H705" s="46"/>
      <c r="I705" s="46"/>
      <c r="J705" s="46"/>
      <c r="K705" s="46"/>
      <c r="L705" s="46"/>
      <c r="M705" s="46"/>
      <c r="N705" s="46"/>
      <c r="O705" s="46"/>
      <c r="P705" s="46"/>
      <c r="Q705" s="46"/>
      <c r="R705" s="46"/>
      <c r="S705" s="46"/>
      <c r="T705" s="46"/>
      <c r="U705" s="46"/>
      <c r="V705" s="46"/>
      <c r="W705" s="46"/>
      <c r="X705" s="46"/>
      <c r="Y705" s="46"/>
      <c r="Z705" s="46"/>
    </row>
    <row r="706">
      <c r="A706" s="50"/>
      <c r="B706" s="46"/>
      <c r="C706" s="70"/>
      <c r="D706" s="46"/>
      <c r="E706" s="50"/>
      <c r="F706" s="50"/>
      <c r="G706" s="50"/>
      <c r="H706" s="46"/>
      <c r="I706" s="46"/>
      <c r="J706" s="46"/>
      <c r="K706" s="46"/>
      <c r="L706" s="46"/>
      <c r="M706" s="46"/>
      <c r="N706" s="46"/>
      <c r="O706" s="46"/>
      <c r="P706" s="46"/>
      <c r="Q706" s="46"/>
      <c r="R706" s="46"/>
      <c r="S706" s="46"/>
      <c r="T706" s="46"/>
      <c r="U706" s="46"/>
      <c r="V706" s="46"/>
      <c r="W706" s="46"/>
      <c r="X706" s="46"/>
      <c r="Y706" s="46"/>
      <c r="Z706" s="46"/>
    </row>
    <row r="707">
      <c r="A707" s="50"/>
      <c r="B707" s="46"/>
      <c r="C707" s="70"/>
      <c r="D707" s="46"/>
      <c r="E707" s="50"/>
      <c r="F707" s="50"/>
      <c r="G707" s="50"/>
      <c r="H707" s="46"/>
      <c r="I707" s="46"/>
      <c r="J707" s="46"/>
      <c r="K707" s="46"/>
      <c r="L707" s="46"/>
      <c r="M707" s="46"/>
      <c r="N707" s="46"/>
      <c r="O707" s="46"/>
      <c r="P707" s="46"/>
      <c r="Q707" s="46"/>
      <c r="R707" s="46"/>
      <c r="S707" s="46"/>
      <c r="T707" s="46"/>
      <c r="U707" s="46"/>
      <c r="V707" s="46"/>
      <c r="W707" s="46"/>
      <c r="X707" s="46"/>
      <c r="Y707" s="46"/>
      <c r="Z707" s="46"/>
    </row>
    <row r="708">
      <c r="A708" s="50"/>
      <c r="B708" s="46"/>
      <c r="C708" s="70"/>
      <c r="D708" s="46"/>
      <c r="E708" s="50"/>
      <c r="F708" s="50"/>
      <c r="G708" s="50"/>
      <c r="H708" s="46"/>
      <c r="I708" s="46"/>
      <c r="J708" s="46"/>
      <c r="K708" s="46"/>
      <c r="L708" s="46"/>
      <c r="M708" s="46"/>
      <c r="N708" s="46"/>
      <c r="O708" s="46"/>
      <c r="P708" s="46"/>
      <c r="Q708" s="46"/>
      <c r="R708" s="46"/>
      <c r="S708" s="46"/>
      <c r="T708" s="46"/>
      <c r="U708" s="46"/>
      <c r="V708" s="46"/>
      <c r="W708" s="46"/>
      <c r="X708" s="46"/>
      <c r="Y708" s="46"/>
      <c r="Z708" s="46"/>
    </row>
    <row r="709">
      <c r="A709" s="50"/>
      <c r="B709" s="46"/>
      <c r="C709" s="70"/>
      <c r="D709" s="46"/>
      <c r="E709" s="50"/>
      <c r="F709" s="50"/>
      <c r="G709" s="50"/>
      <c r="H709" s="46"/>
      <c r="I709" s="46"/>
      <c r="J709" s="46"/>
      <c r="K709" s="46"/>
      <c r="L709" s="46"/>
      <c r="M709" s="46"/>
      <c r="N709" s="46"/>
      <c r="O709" s="46"/>
      <c r="P709" s="46"/>
      <c r="Q709" s="46"/>
      <c r="R709" s="46"/>
      <c r="S709" s="46"/>
      <c r="T709" s="46"/>
      <c r="U709" s="46"/>
      <c r="V709" s="46"/>
      <c r="W709" s="46"/>
      <c r="X709" s="46"/>
      <c r="Y709" s="46"/>
      <c r="Z709" s="46"/>
    </row>
    <row r="710">
      <c r="A710" s="50"/>
      <c r="B710" s="46"/>
      <c r="C710" s="70"/>
      <c r="D710" s="46"/>
      <c r="E710" s="50"/>
      <c r="F710" s="50"/>
      <c r="G710" s="50"/>
      <c r="H710" s="46"/>
      <c r="I710" s="46"/>
      <c r="J710" s="46"/>
      <c r="K710" s="46"/>
      <c r="L710" s="46"/>
      <c r="M710" s="46"/>
      <c r="N710" s="46"/>
      <c r="O710" s="46"/>
      <c r="P710" s="46"/>
      <c r="Q710" s="46"/>
      <c r="R710" s="46"/>
      <c r="S710" s="46"/>
      <c r="T710" s="46"/>
      <c r="U710" s="46"/>
      <c r="V710" s="46"/>
      <c r="W710" s="46"/>
      <c r="X710" s="46"/>
      <c r="Y710" s="46"/>
      <c r="Z710" s="46"/>
    </row>
    <row r="711">
      <c r="A711" s="50"/>
      <c r="B711" s="46"/>
      <c r="C711" s="70"/>
      <c r="D711" s="46"/>
      <c r="E711" s="50"/>
      <c r="F711" s="50"/>
      <c r="G711" s="50"/>
      <c r="H711" s="46"/>
      <c r="I711" s="46"/>
      <c r="J711" s="46"/>
      <c r="K711" s="46"/>
      <c r="L711" s="46"/>
      <c r="M711" s="46"/>
      <c r="N711" s="46"/>
      <c r="O711" s="46"/>
      <c r="P711" s="46"/>
      <c r="Q711" s="46"/>
      <c r="R711" s="46"/>
      <c r="S711" s="46"/>
      <c r="T711" s="46"/>
      <c r="U711" s="46"/>
      <c r="V711" s="46"/>
      <c r="W711" s="46"/>
      <c r="X711" s="46"/>
      <c r="Y711" s="46"/>
      <c r="Z711" s="46"/>
    </row>
    <row r="712">
      <c r="A712" s="50"/>
      <c r="B712" s="46"/>
      <c r="C712" s="70"/>
      <c r="D712" s="46"/>
      <c r="E712" s="50"/>
      <c r="F712" s="50"/>
      <c r="G712" s="50"/>
      <c r="H712" s="46"/>
      <c r="I712" s="46"/>
      <c r="J712" s="46"/>
      <c r="K712" s="46"/>
      <c r="L712" s="46"/>
      <c r="M712" s="46"/>
      <c r="N712" s="46"/>
      <c r="O712" s="46"/>
      <c r="P712" s="46"/>
      <c r="Q712" s="46"/>
      <c r="R712" s="46"/>
      <c r="S712" s="46"/>
      <c r="T712" s="46"/>
      <c r="U712" s="46"/>
      <c r="V712" s="46"/>
      <c r="W712" s="46"/>
      <c r="X712" s="46"/>
      <c r="Y712" s="46"/>
      <c r="Z712" s="46"/>
    </row>
    <row r="713">
      <c r="A713" s="50"/>
      <c r="B713" s="46"/>
      <c r="C713" s="70"/>
      <c r="D713" s="46"/>
      <c r="E713" s="50"/>
      <c r="F713" s="50"/>
      <c r="G713" s="50"/>
      <c r="H713" s="46"/>
      <c r="I713" s="46"/>
      <c r="J713" s="46"/>
      <c r="K713" s="46"/>
      <c r="L713" s="46"/>
      <c r="M713" s="46"/>
      <c r="N713" s="46"/>
      <c r="O713" s="46"/>
      <c r="P713" s="46"/>
      <c r="Q713" s="46"/>
      <c r="R713" s="46"/>
      <c r="S713" s="46"/>
      <c r="T713" s="46"/>
      <c r="U713" s="46"/>
      <c r="V713" s="46"/>
      <c r="W713" s="46"/>
      <c r="X713" s="46"/>
      <c r="Y713" s="46"/>
      <c r="Z713" s="46"/>
    </row>
    <row r="714">
      <c r="A714" s="50"/>
      <c r="B714" s="46"/>
      <c r="C714" s="70"/>
      <c r="D714" s="46"/>
      <c r="E714" s="50"/>
      <c r="F714" s="50"/>
      <c r="G714" s="50"/>
      <c r="H714" s="46"/>
      <c r="I714" s="46"/>
      <c r="J714" s="46"/>
      <c r="K714" s="46"/>
      <c r="L714" s="46"/>
      <c r="M714" s="46"/>
      <c r="N714" s="46"/>
      <c r="O714" s="46"/>
      <c r="P714" s="46"/>
      <c r="Q714" s="46"/>
      <c r="R714" s="46"/>
      <c r="S714" s="46"/>
      <c r="T714" s="46"/>
      <c r="U714" s="46"/>
      <c r="V714" s="46"/>
      <c r="W714" s="46"/>
      <c r="X714" s="46"/>
      <c r="Y714" s="46"/>
      <c r="Z714" s="46"/>
    </row>
    <row r="715">
      <c r="A715" s="50"/>
      <c r="B715" s="46"/>
      <c r="C715" s="70"/>
      <c r="D715" s="46"/>
      <c r="E715" s="50"/>
      <c r="F715" s="50"/>
      <c r="G715" s="50"/>
      <c r="H715" s="46"/>
      <c r="I715" s="46"/>
      <c r="J715" s="46"/>
      <c r="K715" s="46"/>
      <c r="L715" s="46"/>
      <c r="M715" s="46"/>
      <c r="N715" s="46"/>
      <c r="O715" s="46"/>
      <c r="P715" s="46"/>
      <c r="Q715" s="46"/>
      <c r="R715" s="46"/>
      <c r="S715" s="46"/>
      <c r="T715" s="46"/>
      <c r="U715" s="46"/>
      <c r="V715" s="46"/>
      <c r="W715" s="46"/>
      <c r="X715" s="46"/>
      <c r="Y715" s="46"/>
      <c r="Z715" s="46"/>
    </row>
    <row r="716">
      <c r="A716" s="50"/>
      <c r="B716" s="46"/>
      <c r="C716" s="70"/>
      <c r="D716" s="46"/>
      <c r="E716" s="50"/>
      <c r="F716" s="50"/>
      <c r="G716" s="50"/>
      <c r="H716" s="46"/>
      <c r="I716" s="46"/>
      <c r="J716" s="46"/>
      <c r="K716" s="46"/>
      <c r="L716" s="46"/>
      <c r="M716" s="46"/>
      <c r="N716" s="46"/>
      <c r="O716" s="46"/>
      <c r="P716" s="46"/>
      <c r="Q716" s="46"/>
      <c r="R716" s="46"/>
      <c r="S716" s="46"/>
      <c r="T716" s="46"/>
      <c r="U716" s="46"/>
      <c r="V716" s="46"/>
      <c r="W716" s="46"/>
      <c r="X716" s="46"/>
      <c r="Y716" s="46"/>
      <c r="Z716" s="46"/>
    </row>
    <row r="717">
      <c r="A717" s="50"/>
      <c r="B717" s="46"/>
      <c r="C717" s="70"/>
      <c r="D717" s="46"/>
      <c r="E717" s="50"/>
      <c r="F717" s="50"/>
      <c r="G717" s="50"/>
      <c r="H717" s="46"/>
      <c r="I717" s="46"/>
      <c r="J717" s="46"/>
      <c r="K717" s="46"/>
      <c r="L717" s="46"/>
      <c r="M717" s="46"/>
      <c r="N717" s="46"/>
      <c r="O717" s="46"/>
      <c r="P717" s="46"/>
      <c r="Q717" s="46"/>
      <c r="R717" s="46"/>
      <c r="S717" s="46"/>
      <c r="T717" s="46"/>
      <c r="U717" s="46"/>
      <c r="V717" s="46"/>
      <c r="W717" s="46"/>
      <c r="X717" s="46"/>
      <c r="Y717" s="46"/>
      <c r="Z717" s="46"/>
    </row>
    <row r="718">
      <c r="A718" s="50"/>
      <c r="B718" s="46"/>
      <c r="C718" s="70"/>
      <c r="D718" s="46"/>
      <c r="E718" s="50"/>
      <c r="F718" s="50"/>
      <c r="G718" s="50"/>
      <c r="H718" s="46"/>
      <c r="I718" s="46"/>
      <c r="J718" s="46"/>
      <c r="K718" s="46"/>
      <c r="L718" s="46"/>
      <c r="M718" s="46"/>
      <c r="N718" s="46"/>
      <c r="O718" s="46"/>
      <c r="P718" s="46"/>
      <c r="Q718" s="46"/>
      <c r="R718" s="46"/>
      <c r="S718" s="46"/>
      <c r="T718" s="46"/>
      <c r="U718" s="46"/>
      <c r="V718" s="46"/>
      <c r="W718" s="46"/>
      <c r="X718" s="46"/>
      <c r="Y718" s="46"/>
      <c r="Z718" s="46"/>
    </row>
    <row r="719">
      <c r="A719" s="50"/>
      <c r="B719" s="46"/>
      <c r="C719" s="70"/>
      <c r="D719" s="46"/>
      <c r="E719" s="50"/>
      <c r="F719" s="50"/>
      <c r="G719" s="50"/>
      <c r="H719" s="46"/>
      <c r="I719" s="46"/>
      <c r="J719" s="46"/>
      <c r="K719" s="46"/>
      <c r="L719" s="46"/>
      <c r="M719" s="46"/>
      <c r="N719" s="46"/>
      <c r="O719" s="46"/>
      <c r="P719" s="46"/>
      <c r="Q719" s="46"/>
      <c r="R719" s="46"/>
      <c r="S719" s="46"/>
      <c r="T719" s="46"/>
      <c r="U719" s="46"/>
      <c r="V719" s="46"/>
      <c r="W719" s="46"/>
      <c r="X719" s="46"/>
      <c r="Y719" s="46"/>
      <c r="Z719" s="46"/>
    </row>
    <row r="720">
      <c r="A720" s="50"/>
      <c r="B720" s="46"/>
      <c r="C720" s="70"/>
      <c r="D720" s="46"/>
      <c r="E720" s="50"/>
      <c r="F720" s="50"/>
      <c r="G720" s="50"/>
      <c r="H720" s="46"/>
      <c r="I720" s="46"/>
      <c r="J720" s="46"/>
      <c r="K720" s="46"/>
      <c r="L720" s="46"/>
      <c r="M720" s="46"/>
      <c r="N720" s="46"/>
      <c r="O720" s="46"/>
      <c r="P720" s="46"/>
      <c r="Q720" s="46"/>
      <c r="R720" s="46"/>
      <c r="S720" s="46"/>
      <c r="T720" s="46"/>
      <c r="U720" s="46"/>
      <c r="V720" s="46"/>
      <c r="W720" s="46"/>
      <c r="X720" s="46"/>
      <c r="Y720" s="46"/>
      <c r="Z720" s="46"/>
    </row>
    <row r="721">
      <c r="A721" s="50"/>
      <c r="B721" s="46"/>
      <c r="C721" s="70"/>
      <c r="D721" s="46"/>
      <c r="E721" s="50"/>
      <c r="F721" s="50"/>
      <c r="G721" s="50"/>
      <c r="H721" s="46"/>
      <c r="I721" s="46"/>
      <c r="J721" s="46"/>
      <c r="K721" s="46"/>
      <c r="L721" s="46"/>
      <c r="M721" s="46"/>
      <c r="N721" s="46"/>
      <c r="O721" s="46"/>
      <c r="P721" s="46"/>
      <c r="Q721" s="46"/>
      <c r="R721" s="46"/>
      <c r="S721" s="46"/>
      <c r="T721" s="46"/>
      <c r="U721" s="46"/>
      <c r="V721" s="46"/>
      <c r="W721" s="46"/>
      <c r="X721" s="46"/>
      <c r="Y721" s="46"/>
      <c r="Z721" s="46"/>
    </row>
    <row r="722">
      <c r="A722" s="50"/>
      <c r="B722" s="46"/>
      <c r="C722" s="70"/>
      <c r="D722" s="46"/>
      <c r="E722" s="50"/>
      <c r="F722" s="50"/>
      <c r="G722" s="50"/>
      <c r="H722" s="46"/>
      <c r="I722" s="46"/>
      <c r="J722" s="46"/>
      <c r="K722" s="46"/>
      <c r="L722" s="46"/>
      <c r="M722" s="46"/>
      <c r="N722" s="46"/>
      <c r="O722" s="46"/>
      <c r="P722" s="46"/>
      <c r="Q722" s="46"/>
      <c r="R722" s="46"/>
      <c r="S722" s="46"/>
      <c r="T722" s="46"/>
      <c r="U722" s="46"/>
      <c r="V722" s="46"/>
      <c r="W722" s="46"/>
      <c r="X722" s="46"/>
      <c r="Y722" s="46"/>
      <c r="Z722" s="46"/>
    </row>
    <row r="723">
      <c r="A723" s="50"/>
      <c r="B723" s="46"/>
      <c r="C723" s="70"/>
      <c r="D723" s="46"/>
      <c r="E723" s="50"/>
      <c r="F723" s="50"/>
      <c r="G723" s="50"/>
      <c r="H723" s="46"/>
      <c r="I723" s="46"/>
      <c r="J723" s="46"/>
      <c r="K723" s="46"/>
      <c r="L723" s="46"/>
      <c r="M723" s="46"/>
      <c r="N723" s="46"/>
      <c r="O723" s="46"/>
      <c r="P723" s="46"/>
      <c r="Q723" s="46"/>
      <c r="R723" s="46"/>
      <c r="S723" s="46"/>
      <c r="T723" s="46"/>
      <c r="U723" s="46"/>
      <c r="V723" s="46"/>
      <c r="W723" s="46"/>
      <c r="X723" s="46"/>
      <c r="Y723" s="46"/>
      <c r="Z723" s="46"/>
    </row>
    <row r="724">
      <c r="A724" s="50"/>
      <c r="B724" s="46"/>
      <c r="C724" s="70"/>
      <c r="D724" s="46"/>
      <c r="E724" s="50"/>
      <c r="F724" s="50"/>
      <c r="G724" s="50"/>
      <c r="H724" s="46"/>
      <c r="I724" s="46"/>
      <c r="J724" s="46"/>
      <c r="K724" s="46"/>
      <c r="L724" s="46"/>
      <c r="M724" s="46"/>
      <c r="N724" s="46"/>
      <c r="O724" s="46"/>
      <c r="P724" s="46"/>
      <c r="Q724" s="46"/>
      <c r="R724" s="46"/>
      <c r="S724" s="46"/>
      <c r="T724" s="46"/>
      <c r="U724" s="46"/>
      <c r="V724" s="46"/>
      <c r="W724" s="46"/>
      <c r="X724" s="46"/>
      <c r="Y724" s="46"/>
      <c r="Z724" s="46"/>
    </row>
    <row r="725">
      <c r="A725" s="50"/>
      <c r="B725" s="46"/>
      <c r="C725" s="70"/>
      <c r="D725" s="46"/>
      <c r="E725" s="50"/>
      <c r="F725" s="50"/>
      <c r="G725" s="50"/>
      <c r="H725" s="46"/>
      <c r="I725" s="46"/>
      <c r="J725" s="46"/>
      <c r="K725" s="46"/>
      <c r="L725" s="46"/>
      <c r="M725" s="46"/>
      <c r="N725" s="46"/>
      <c r="O725" s="46"/>
      <c r="P725" s="46"/>
      <c r="Q725" s="46"/>
      <c r="R725" s="46"/>
      <c r="S725" s="46"/>
      <c r="T725" s="46"/>
      <c r="U725" s="46"/>
      <c r="V725" s="46"/>
      <c r="W725" s="46"/>
      <c r="X725" s="46"/>
      <c r="Y725" s="46"/>
      <c r="Z725" s="46"/>
    </row>
    <row r="726">
      <c r="A726" s="50"/>
      <c r="B726" s="46"/>
      <c r="C726" s="70"/>
      <c r="D726" s="46"/>
      <c r="E726" s="50"/>
      <c r="F726" s="50"/>
      <c r="G726" s="50"/>
      <c r="H726" s="46"/>
      <c r="I726" s="46"/>
      <c r="J726" s="46"/>
      <c r="K726" s="46"/>
      <c r="L726" s="46"/>
      <c r="M726" s="46"/>
      <c r="N726" s="46"/>
      <c r="O726" s="46"/>
      <c r="P726" s="46"/>
      <c r="Q726" s="46"/>
      <c r="R726" s="46"/>
      <c r="S726" s="46"/>
      <c r="T726" s="46"/>
      <c r="U726" s="46"/>
      <c r="V726" s="46"/>
      <c r="W726" s="46"/>
      <c r="X726" s="46"/>
      <c r="Y726" s="46"/>
      <c r="Z726" s="46"/>
    </row>
    <row r="727">
      <c r="A727" s="50"/>
      <c r="B727" s="46"/>
      <c r="C727" s="70"/>
      <c r="D727" s="46"/>
      <c r="E727" s="50"/>
      <c r="F727" s="50"/>
      <c r="G727" s="50"/>
      <c r="H727" s="46"/>
      <c r="I727" s="46"/>
      <c r="J727" s="46"/>
      <c r="K727" s="46"/>
      <c r="L727" s="46"/>
      <c r="M727" s="46"/>
      <c r="N727" s="46"/>
      <c r="O727" s="46"/>
      <c r="P727" s="46"/>
      <c r="Q727" s="46"/>
      <c r="R727" s="46"/>
      <c r="S727" s="46"/>
      <c r="T727" s="46"/>
      <c r="U727" s="46"/>
      <c r="V727" s="46"/>
      <c r="W727" s="46"/>
      <c r="X727" s="46"/>
      <c r="Y727" s="46"/>
      <c r="Z727" s="46"/>
    </row>
    <row r="728">
      <c r="A728" s="50"/>
      <c r="B728" s="46"/>
      <c r="C728" s="70"/>
      <c r="D728" s="46"/>
      <c r="E728" s="50"/>
      <c r="F728" s="50"/>
      <c r="G728" s="50"/>
      <c r="H728" s="46"/>
      <c r="I728" s="46"/>
      <c r="J728" s="46"/>
      <c r="K728" s="46"/>
      <c r="L728" s="46"/>
      <c r="M728" s="46"/>
      <c r="N728" s="46"/>
      <c r="O728" s="46"/>
      <c r="P728" s="46"/>
      <c r="Q728" s="46"/>
      <c r="R728" s="46"/>
      <c r="S728" s="46"/>
      <c r="T728" s="46"/>
      <c r="U728" s="46"/>
      <c r="V728" s="46"/>
      <c r="W728" s="46"/>
      <c r="X728" s="46"/>
      <c r="Y728" s="46"/>
      <c r="Z728" s="46"/>
    </row>
    <row r="729">
      <c r="A729" s="50"/>
      <c r="B729" s="46"/>
      <c r="C729" s="70"/>
      <c r="D729" s="46"/>
      <c r="E729" s="50"/>
      <c r="F729" s="50"/>
      <c r="G729" s="50"/>
      <c r="H729" s="46"/>
      <c r="I729" s="46"/>
      <c r="J729" s="46"/>
      <c r="K729" s="46"/>
      <c r="L729" s="46"/>
      <c r="M729" s="46"/>
      <c r="N729" s="46"/>
      <c r="O729" s="46"/>
      <c r="P729" s="46"/>
      <c r="Q729" s="46"/>
      <c r="R729" s="46"/>
      <c r="S729" s="46"/>
      <c r="T729" s="46"/>
      <c r="U729" s="46"/>
      <c r="V729" s="46"/>
      <c r="W729" s="46"/>
      <c r="X729" s="46"/>
      <c r="Y729" s="46"/>
      <c r="Z729" s="46"/>
    </row>
    <row r="730">
      <c r="A730" s="50"/>
      <c r="B730" s="46"/>
      <c r="C730" s="70"/>
      <c r="D730" s="46"/>
      <c r="E730" s="50"/>
      <c r="F730" s="50"/>
      <c r="G730" s="50"/>
      <c r="H730" s="46"/>
      <c r="I730" s="46"/>
      <c r="J730" s="46"/>
      <c r="K730" s="46"/>
      <c r="L730" s="46"/>
      <c r="M730" s="46"/>
      <c r="N730" s="46"/>
      <c r="O730" s="46"/>
      <c r="P730" s="46"/>
      <c r="Q730" s="46"/>
      <c r="R730" s="46"/>
      <c r="S730" s="46"/>
      <c r="T730" s="46"/>
      <c r="U730" s="46"/>
      <c r="V730" s="46"/>
      <c r="W730" s="46"/>
      <c r="X730" s="46"/>
      <c r="Y730" s="46"/>
      <c r="Z730" s="46"/>
    </row>
    <row r="731">
      <c r="A731" s="50"/>
      <c r="B731" s="46"/>
      <c r="C731" s="70"/>
      <c r="D731" s="46"/>
      <c r="E731" s="50"/>
      <c r="F731" s="50"/>
      <c r="G731" s="50"/>
      <c r="H731" s="46"/>
      <c r="I731" s="46"/>
      <c r="J731" s="46"/>
      <c r="K731" s="46"/>
      <c r="L731" s="46"/>
      <c r="M731" s="46"/>
      <c r="N731" s="46"/>
      <c r="O731" s="46"/>
      <c r="P731" s="46"/>
      <c r="Q731" s="46"/>
      <c r="R731" s="46"/>
      <c r="S731" s="46"/>
      <c r="T731" s="46"/>
      <c r="U731" s="46"/>
      <c r="V731" s="46"/>
      <c r="W731" s="46"/>
      <c r="X731" s="46"/>
      <c r="Y731" s="46"/>
      <c r="Z731" s="46"/>
    </row>
    <row r="732">
      <c r="A732" s="50"/>
      <c r="B732" s="46"/>
      <c r="C732" s="70"/>
      <c r="D732" s="46"/>
      <c r="E732" s="50"/>
      <c r="F732" s="50"/>
      <c r="G732" s="50"/>
      <c r="H732" s="46"/>
      <c r="I732" s="46"/>
      <c r="J732" s="46"/>
      <c r="K732" s="46"/>
      <c r="L732" s="46"/>
      <c r="M732" s="46"/>
      <c r="N732" s="46"/>
      <c r="O732" s="46"/>
      <c r="P732" s="46"/>
      <c r="Q732" s="46"/>
      <c r="R732" s="46"/>
      <c r="S732" s="46"/>
      <c r="T732" s="46"/>
      <c r="U732" s="46"/>
      <c r="V732" s="46"/>
      <c r="W732" s="46"/>
      <c r="X732" s="46"/>
      <c r="Y732" s="46"/>
      <c r="Z732" s="46"/>
    </row>
    <row r="733">
      <c r="A733" s="50"/>
      <c r="B733" s="46"/>
      <c r="C733" s="70"/>
      <c r="D733" s="46"/>
      <c r="E733" s="50"/>
      <c r="F733" s="50"/>
      <c r="G733" s="50"/>
      <c r="H733" s="46"/>
      <c r="I733" s="46"/>
      <c r="J733" s="46"/>
      <c r="K733" s="46"/>
      <c r="L733" s="46"/>
      <c r="M733" s="46"/>
      <c r="N733" s="46"/>
      <c r="O733" s="46"/>
      <c r="P733" s="46"/>
      <c r="Q733" s="46"/>
      <c r="R733" s="46"/>
      <c r="S733" s="46"/>
      <c r="T733" s="46"/>
      <c r="U733" s="46"/>
      <c r="V733" s="46"/>
      <c r="W733" s="46"/>
      <c r="X733" s="46"/>
      <c r="Y733" s="46"/>
      <c r="Z733" s="46"/>
    </row>
    <row r="734">
      <c r="A734" s="50"/>
      <c r="B734" s="46"/>
      <c r="C734" s="70"/>
      <c r="D734" s="46"/>
      <c r="E734" s="50"/>
      <c r="F734" s="50"/>
      <c r="G734" s="50"/>
      <c r="H734" s="46"/>
      <c r="I734" s="46"/>
      <c r="J734" s="46"/>
      <c r="K734" s="46"/>
      <c r="L734" s="46"/>
      <c r="M734" s="46"/>
      <c r="N734" s="46"/>
      <c r="O734" s="46"/>
      <c r="P734" s="46"/>
      <c r="Q734" s="46"/>
      <c r="R734" s="46"/>
      <c r="S734" s="46"/>
      <c r="T734" s="46"/>
      <c r="U734" s="46"/>
      <c r="V734" s="46"/>
      <c r="W734" s="46"/>
      <c r="X734" s="46"/>
      <c r="Y734" s="46"/>
      <c r="Z734" s="46"/>
    </row>
    <row r="735">
      <c r="A735" s="50"/>
      <c r="B735" s="46"/>
      <c r="C735" s="70"/>
      <c r="D735" s="46"/>
      <c r="E735" s="50"/>
      <c r="F735" s="50"/>
      <c r="G735" s="50"/>
      <c r="H735" s="46"/>
      <c r="I735" s="46"/>
      <c r="J735" s="46"/>
      <c r="K735" s="46"/>
      <c r="L735" s="46"/>
      <c r="M735" s="46"/>
      <c r="N735" s="46"/>
      <c r="O735" s="46"/>
      <c r="P735" s="46"/>
      <c r="Q735" s="46"/>
      <c r="R735" s="46"/>
      <c r="S735" s="46"/>
      <c r="T735" s="46"/>
      <c r="U735" s="46"/>
      <c r="V735" s="46"/>
      <c r="W735" s="46"/>
      <c r="X735" s="46"/>
      <c r="Y735" s="46"/>
      <c r="Z735" s="46"/>
    </row>
    <row r="736">
      <c r="A736" s="50"/>
      <c r="B736" s="46"/>
      <c r="C736" s="70"/>
      <c r="D736" s="46"/>
      <c r="E736" s="50"/>
      <c r="F736" s="50"/>
      <c r="G736" s="50"/>
      <c r="H736" s="46"/>
      <c r="I736" s="46"/>
      <c r="J736" s="46"/>
      <c r="K736" s="46"/>
      <c r="L736" s="46"/>
      <c r="M736" s="46"/>
      <c r="N736" s="46"/>
      <c r="O736" s="46"/>
      <c r="P736" s="46"/>
      <c r="Q736" s="46"/>
      <c r="R736" s="46"/>
      <c r="S736" s="46"/>
      <c r="T736" s="46"/>
      <c r="U736" s="46"/>
      <c r="V736" s="46"/>
      <c r="W736" s="46"/>
      <c r="X736" s="46"/>
      <c r="Y736" s="46"/>
      <c r="Z736" s="46"/>
    </row>
    <row r="737">
      <c r="A737" s="50"/>
      <c r="B737" s="46"/>
      <c r="C737" s="70"/>
      <c r="D737" s="46"/>
      <c r="E737" s="50"/>
      <c r="F737" s="50"/>
      <c r="G737" s="50"/>
      <c r="H737" s="46"/>
      <c r="I737" s="46"/>
      <c r="J737" s="46"/>
      <c r="K737" s="46"/>
      <c r="L737" s="46"/>
      <c r="M737" s="46"/>
      <c r="N737" s="46"/>
      <c r="O737" s="46"/>
      <c r="P737" s="46"/>
      <c r="Q737" s="46"/>
      <c r="R737" s="46"/>
      <c r="S737" s="46"/>
      <c r="T737" s="46"/>
      <c r="U737" s="46"/>
      <c r="V737" s="46"/>
      <c r="W737" s="46"/>
      <c r="X737" s="46"/>
      <c r="Y737" s="46"/>
      <c r="Z737" s="46"/>
    </row>
    <row r="738">
      <c r="A738" s="50"/>
      <c r="B738" s="46"/>
      <c r="C738" s="70"/>
      <c r="D738" s="46"/>
      <c r="E738" s="50"/>
      <c r="F738" s="50"/>
      <c r="G738" s="50"/>
      <c r="H738" s="46"/>
      <c r="I738" s="46"/>
      <c r="J738" s="46"/>
      <c r="K738" s="46"/>
      <c r="L738" s="46"/>
      <c r="M738" s="46"/>
      <c r="N738" s="46"/>
      <c r="O738" s="46"/>
      <c r="P738" s="46"/>
      <c r="Q738" s="46"/>
      <c r="R738" s="46"/>
      <c r="S738" s="46"/>
      <c r="T738" s="46"/>
      <c r="U738" s="46"/>
      <c r="V738" s="46"/>
      <c r="W738" s="46"/>
      <c r="X738" s="46"/>
      <c r="Y738" s="46"/>
      <c r="Z738" s="46"/>
    </row>
    <row r="739">
      <c r="A739" s="50"/>
      <c r="B739" s="46"/>
      <c r="C739" s="70"/>
      <c r="D739" s="46"/>
      <c r="E739" s="50"/>
      <c r="F739" s="50"/>
      <c r="G739" s="50"/>
      <c r="H739" s="46"/>
      <c r="I739" s="46"/>
      <c r="J739" s="46"/>
      <c r="K739" s="46"/>
      <c r="L739" s="46"/>
      <c r="M739" s="46"/>
      <c r="N739" s="46"/>
      <c r="O739" s="46"/>
      <c r="P739" s="46"/>
      <c r="Q739" s="46"/>
      <c r="R739" s="46"/>
      <c r="S739" s="46"/>
      <c r="T739" s="46"/>
      <c r="U739" s="46"/>
      <c r="V739" s="46"/>
      <c r="W739" s="46"/>
      <c r="X739" s="46"/>
      <c r="Y739" s="46"/>
      <c r="Z739" s="46"/>
    </row>
    <row r="740">
      <c r="A740" s="50"/>
      <c r="B740" s="46"/>
      <c r="C740" s="70"/>
      <c r="D740" s="46"/>
      <c r="E740" s="50"/>
      <c r="F740" s="50"/>
      <c r="G740" s="50"/>
      <c r="H740" s="46"/>
      <c r="I740" s="46"/>
      <c r="J740" s="46"/>
      <c r="K740" s="46"/>
      <c r="L740" s="46"/>
      <c r="M740" s="46"/>
      <c r="N740" s="46"/>
      <c r="O740" s="46"/>
      <c r="P740" s="46"/>
      <c r="Q740" s="46"/>
      <c r="R740" s="46"/>
      <c r="S740" s="46"/>
      <c r="T740" s="46"/>
      <c r="U740" s="46"/>
      <c r="V740" s="46"/>
      <c r="W740" s="46"/>
      <c r="X740" s="46"/>
      <c r="Y740" s="46"/>
      <c r="Z740" s="46"/>
    </row>
    <row r="741">
      <c r="A741" s="50"/>
      <c r="B741" s="46"/>
      <c r="C741" s="70"/>
      <c r="D741" s="46"/>
      <c r="E741" s="50"/>
      <c r="F741" s="50"/>
      <c r="G741" s="50"/>
      <c r="H741" s="46"/>
      <c r="I741" s="46"/>
      <c r="J741" s="46"/>
      <c r="K741" s="46"/>
      <c r="L741" s="46"/>
      <c r="M741" s="46"/>
      <c r="N741" s="46"/>
      <c r="O741" s="46"/>
      <c r="P741" s="46"/>
      <c r="Q741" s="46"/>
      <c r="R741" s="46"/>
      <c r="S741" s="46"/>
      <c r="T741" s="46"/>
      <c r="U741" s="46"/>
      <c r="V741" s="46"/>
      <c r="W741" s="46"/>
      <c r="X741" s="46"/>
      <c r="Y741" s="46"/>
      <c r="Z741" s="46"/>
    </row>
    <row r="742">
      <c r="A742" s="50"/>
      <c r="B742" s="46"/>
      <c r="C742" s="70"/>
      <c r="D742" s="46"/>
      <c r="E742" s="50"/>
      <c r="F742" s="50"/>
      <c r="G742" s="50"/>
      <c r="H742" s="46"/>
      <c r="I742" s="46"/>
      <c r="J742" s="46"/>
      <c r="K742" s="46"/>
      <c r="L742" s="46"/>
      <c r="M742" s="46"/>
      <c r="N742" s="46"/>
      <c r="O742" s="46"/>
      <c r="P742" s="46"/>
      <c r="Q742" s="46"/>
      <c r="R742" s="46"/>
      <c r="S742" s="46"/>
      <c r="T742" s="46"/>
      <c r="U742" s="46"/>
      <c r="V742" s="46"/>
      <c r="W742" s="46"/>
      <c r="X742" s="46"/>
      <c r="Y742" s="46"/>
      <c r="Z742" s="46"/>
    </row>
    <row r="743">
      <c r="A743" s="50"/>
      <c r="B743" s="46"/>
      <c r="C743" s="70"/>
      <c r="D743" s="46"/>
      <c r="E743" s="50"/>
      <c r="F743" s="50"/>
      <c r="G743" s="50"/>
      <c r="H743" s="46"/>
      <c r="I743" s="46"/>
      <c r="J743" s="46"/>
      <c r="K743" s="46"/>
      <c r="L743" s="46"/>
      <c r="M743" s="46"/>
      <c r="N743" s="46"/>
      <c r="O743" s="46"/>
      <c r="P743" s="46"/>
      <c r="Q743" s="46"/>
      <c r="R743" s="46"/>
      <c r="S743" s="46"/>
      <c r="T743" s="46"/>
      <c r="U743" s="46"/>
      <c r="V743" s="46"/>
      <c r="W743" s="46"/>
      <c r="X743" s="46"/>
      <c r="Y743" s="46"/>
      <c r="Z743" s="46"/>
    </row>
    <row r="744">
      <c r="A744" s="50"/>
      <c r="B744" s="46"/>
      <c r="C744" s="70"/>
      <c r="D744" s="46"/>
      <c r="E744" s="50"/>
      <c r="F744" s="50"/>
      <c r="G744" s="50"/>
      <c r="H744" s="46"/>
      <c r="I744" s="46"/>
      <c r="J744" s="46"/>
      <c r="K744" s="46"/>
      <c r="L744" s="46"/>
      <c r="M744" s="46"/>
      <c r="N744" s="46"/>
      <c r="O744" s="46"/>
      <c r="P744" s="46"/>
      <c r="Q744" s="46"/>
      <c r="R744" s="46"/>
      <c r="S744" s="46"/>
      <c r="T744" s="46"/>
      <c r="U744" s="46"/>
      <c r="V744" s="46"/>
      <c r="W744" s="46"/>
      <c r="X744" s="46"/>
      <c r="Y744" s="46"/>
      <c r="Z744" s="46"/>
    </row>
    <row r="745">
      <c r="A745" s="50"/>
      <c r="B745" s="46"/>
      <c r="C745" s="70"/>
      <c r="D745" s="46"/>
      <c r="E745" s="50"/>
      <c r="F745" s="50"/>
      <c r="G745" s="50"/>
      <c r="H745" s="46"/>
      <c r="I745" s="46"/>
      <c r="J745" s="46"/>
      <c r="K745" s="46"/>
      <c r="L745" s="46"/>
      <c r="M745" s="46"/>
      <c r="N745" s="46"/>
      <c r="O745" s="46"/>
      <c r="P745" s="46"/>
      <c r="Q745" s="46"/>
      <c r="R745" s="46"/>
      <c r="S745" s="46"/>
      <c r="T745" s="46"/>
      <c r="U745" s="46"/>
      <c r="V745" s="46"/>
      <c r="W745" s="46"/>
      <c r="X745" s="46"/>
      <c r="Y745" s="46"/>
      <c r="Z745" s="46"/>
    </row>
    <row r="746">
      <c r="A746" s="50"/>
      <c r="B746" s="46"/>
      <c r="C746" s="70"/>
      <c r="D746" s="46"/>
      <c r="E746" s="50"/>
      <c r="F746" s="50"/>
      <c r="G746" s="50"/>
      <c r="H746" s="46"/>
      <c r="I746" s="46"/>
      <c r="J746" s="46"/>
      <c r="K746" s="46"/>
      <c r="L746" s="46"/>
      <c r="M746" s="46"/>
      <c r="N746" s="46"/>
      <c r="O746" s="46"/>
      <c r="P746" s="46"/>
      <c r="Q746" s="46"/>
      <c r="R746" s="46"/>
      <c r="S746" s="46"/>
      <c r="T746" s="46"/>
      <c r="U746" s="46"/>
      <c r="V746" s="46"/>
      <c r="W746" s="46"/>
      <c r="X746" s="46"/>
      <c r="Y746" s="46"/>
      <c r="Z746" s="46"/>
    </row>
    <row r="747">
      <c r="A747" s="50"/>
      <c r="B747" s="46"/>
      <c r="C747" s="70"/>
      <c r="D747" s="46"/>
      <c r="E747" s="50"/>
      <c r="F747" s="50"/>
      <c r="G747" s="50"/>
      <c r="H747" s="46"/>
      <c r="I747" s="46"/>
      <c r="J747" s="46"/>
      <c r="K747" s="46"/>
      <c r="L747" s="46"/>
      <c r="M747" s="46"/>
      <c r="N747" s="46"/>
      <c r="O747" s="46"/>
      <c r="P747" s="46"/>
      <c r="Q747" s="46"/>
      <c r="R747" s="46"/>
      <c r="S747" s="46"/>
      <c r="T747" s="46"/>
      <c r="U747" s="46"/>
      <c r="V747" s="46"/>
      <c r="W747" s="46"/>
      <c r="X747" s="46"/>
      <c r="Y747" s="46"/>
      <c r="Z747" s="46"/>
    </row>
    <row r="748">
      <c r="A748" s="50"/>
      <c r="B748" s="46"/>
      <c r="C748" s="70"/>
      <c r="D748" s="46"/>
      <c r="E748" s="50"/>
      <c r="F748" s="50"/>
      <c r="G748" s="50"/>
      <c r="H748" s="46"/>
      <c r="I748" s="46"/>
      <c r="J748" s="46"/>
      <c r="K748" s="46"/>
      <c r="L748" s="46"/>
      <c r="M748" s="46"/>
      <c r="N748" s="46"/>
      <c r="O748" s="46"/>
      <c r="P748" s="46"/>
      <c r="Q748" s="46"/>
      <c r="R748" s="46"/>
      <c r="S748" s="46"/>
      <c r="T748" s="46"/>
      <c r="U748" s="46"/>
      <c r="V748" s="46"/>
      <c r="W748" s="46"/>
      <c r="X748" s="46"/>
      <c r="Y748" s="46"/>
      <c r="Z748" s="46"/>
    </row>
    <row r="749">
      <c r="A749" s="50"/>
      <c r="B749" s="46"/>
      <c r="C749" s="70"/>
      <c r="D749" s="46"/>
      <c r="E749" s="50"/>
      <c r="F749" s="50"/>
      <c r="G749" s="50"/>
      <c r="H749" s="46"/>
      <c r="I749" s="46"/>
      <c r="J749" s="46"/>
      <c r="K749" s="46"/>
      <c r="L749" s="46"/>
      <c r="M749" s="46"/>
      <c r="N749" s="46"/>
      <c r="O749" s="46"/>
      <c r="P749" s="46"/>
      <c r="Q749" s="46"/>
      <c r="R749" s="46"/>
      <c r="S749" s="46"/>
      <c r="T749" s="46"/>
      <c r="U749" s="46"/>
      <c r="V749" s="46"/>
      <c r="W749" s="46"/>
      <c r="X749" s="46"/>
      <c r="Y749" s="46"/>
      <c r="Z749" s="46"/>
    </row>
    <row r="750">
      <c r="A750" s="50"/>
      <c r="B750" s="46"/>
      <c r="C750" s="70"/>
      <c r="D750" s="46"/>
      <c r="E750" s="50"/>
      <c r="F750" s="50"/>
      <c r="G750" s="50"/>
      <c r="H750" s="46"/>
      <c r="I750" s="46"/>
      <c r="J750" s="46"/>
      <c r="K750" s="46"/>
      <c r="L750" s="46"/>
      <c r="M750" s="46"/>
      <c r="N750" s="46"/>
      <c r="O750" s="46"/>
      <c r="P750" s="46"/>
      <c r="Q750" s="46"/>
      <c r="R750" s="46"/>
      <c r="S750" s="46"/>
      <c r="T750" s="46"/>
      <c r="U750" s="46"/>
      <c r="V750" s="46"/>
      <c r="W750" s="46"/>
      <c r="X750" s="46"/>
      <c r="Y750" s="46"/>
      <c r="Z750" s="46"/>
    </row>
    <row r="751">
      <c r="A751" s="50"/>
      <c r="B751" s="46"/>
      <c r="C751" s="70"/>
      <c r="D751" s="46"/>
      <c r="E751" s="50"/>
      <c r="F751" s="50"/>
      <c r="G751" s="50"/>
      <c r="H751" s="46"/>
      <c r="I751" s="46"/>
      <c r="J751" s="46"/>
      <c r="K751" s="46"/>
      <c r="L751" s="46"/>
      <c r="M751" s="46"/>
      <c r="N751" s="46"/>
      <c r="O751" s="46"/>
      <c r="P751" s="46"/>
      <c r="Q751" s="46"/>
      <c r="R751" s="46"/>
      <c r="S751" s="46"/>
      <c r="T751" s="46"/>
      <c r="U751" s="46"/>
      <c r="V751" s="46"/>
      <c r="W751" s="46"/>
      <c r="X751" s="46"/>
      <c r="Y751" s="46"/>
      <c r="Z751" s="46"/>
    </row>
    <row r="752">
      <c r="A752" s="50"/>
      <c r="B752" s="46"/>
      <c r="C752" s="70"/>
      <c r="D752" s="46"/>
      <c r="E752" s="50"/>
      <c r="F752" s="50"/>
      <c r="G752" s="50"/>
      <c r="H752" s="46"/>
      <c r="I752" s="46"/>
      <c r="J752" s="46"/>
      <c r="K752" s="46"/>
      <c r="L752" s="46"/>
      <c r="M752" s="46"/>
      <c r="N752" s="46"/>
      <c r="O752" s="46"/>
      <c r="P752" s="46"/>
      <c r="Q752" s="46"/>
      <c r="R752" s="46"/>
      <c r="S752" s="46"/>
      <c r="T752" s="46"/>
      <c r="U752" s="46"/>
      <c r="V752" s="46"/>
      <c r="W752" s="46"/>
      <c r="X752" s="46"/>
      <c r="Y752" s="46"/>
      <c r="Z752" s="46"/>
    </row>
    <row r="753">
      <c r="A753" s="50"/>
      <c r="B753" s="46"/>
      <c r="C753" s="70"/>
      <c r="D753" s="46"/>
      <c r="E753" s="50"/>
      <c r="F753" s="50"/>
      <c r="G753" s="50"/>
      <c r="H753" s="46"/>
      <c r="I753" s="46"/>
      <c r="J753" s="46"/>
      <c r="K753" s="46"/>
      <c r="L753" s="46"/>
      <c r="M753" s="46"/>
      <c r="N753" s="46"/>
      <c r="O753" s="46"/>
      <c r="P753" s="46"/>
      <c r="Q753" s="46"/>
      <c r="R753" s="46"/>
      <c r="S753" s="46"/>
      <c r="T753" s="46"/>
      <c r="U753" s="46"/>
      <c r="V753" s="46"/>
      <c r="W753" s="46"/>
      <c r="X753" s="46"/>
      <c r="Y753" s="46"/>
      <c r="Z753" s="46"/>
    </row>
    <row r="754">
      <c r="A754" s="50"/>
      <c r="B754" s="46"/>
      <c r="C754" s="70"/>
      <c r="D754" s="46"/>
      <c r="E754" s="50"/>
      <c r="F754" s="50"/>
      <c r="G754" s="50"/>
      <c r="H754" s="46"/>
      <c r="I754" s="46"/>
      <c r="J754" s="46"/>
      <c r="K754" s="46"/>
      <c r="L754" s="46"/>
      <c r="M754" s="46"/>
      <c r="N754" s="46"/>
      <c r="O754" s="46"/>
      <c r="P754" s="46"/>
      <c r="Q754" s="46"/>
      <c r="R754" s="46"/>
      <c r="S754" s="46"/>
      <c r="T754" s="46"/>
      <c r="U754" s="46"/>
      <c r="V754" s="46"/>
      <c r="W754" s="46"/>
      <c r="X754" s="46"/>
      <c r="Y754" s="46"/>
      <c r="Z754" s="46"/>
    </row>
    <row r="755">
      <c r="A755" s="50"/>
      <c r="B755" s="46"/>
      <c r="C755" s="70"/>
      <c r="D755" s="46"/>
      <c r="E755" s="50"/>
      <c r="F755" s="50"/>
      <c r="G755" s="50"/>
      <c r="H755" s="46"/>
      <c r="I755" s="46"/>
      <c r="J755" s="46"/>
      <c r="K755" s="46"/>
      <c r="L755" s="46"/>
      <c r="M755" s="46"/>
      <c r="N755" s="46"/>
      <c r="O755" s="46"/>
      <c r="P755" s="46"/>
      <c r="Q755" s="46"/>
      <c r="R755" s="46"/>
      <c r="S755" s="46"/>
      <c r="T755" s="46"/>
      <c r="U755" s="46"/>
      <c r="V755" s="46"/>
      <c r="W755" s="46"/>
      <c r="X755" s="46"/>
      <c r="Y755" s="46"/>
      <c r="Z755" s="46"/>
    </row>
    <row r="756">
      <c r="A756" s="50"/>
      <c r="B756" s="46"/>
      <c r="C756" s="70"/>
      <c r="D756" s="46"/>
      <c r="E756" s="50"/>
      <c r="F756" s="50"/>
      <c r="G756" s="50"/>
      <c r="H756" s="46"/>
      <c r="I756" s="46"/>
      <c r="J756" s="46"/>
      <c r="K756" s="46"/>
      <c r="L756" s="46"/>
      <c r="M756" s="46"/>
      <c r="N756" s="46"/>
      <c r="O756" s="46"/>
      <c r="P756" s="46"/>
      <c r="Q756" s="46"/>
      <c r="R756" s="46"/>
      <c r="S756" s="46"/>
      <c r="T756" s="46"/>
      <c r="U756" s="46"/>
      <c r="V756" s="46"/>
      <c r="W756" s="46"/>
      <c r="X756" s="46"/>
      <c r="Y756" s="46"/>
      <c r="Z756" s="46"/>
    </row>
    <row r="757">
      <c r="A757" s="50"/>
      <c r="B757" s="46"/>
      <c r="C757" s="70"/>
      <c r="D757" s="46"/>
      <c r="E757" s="50"/>
      <c r="F757" s="50"/>
      <c r="G757" s="50"/>
      <c r="H757" s="46"/>
      <c r="I757" s="46"/>
      <c r="J757" s="46"/>
      <c r="K757" s="46"/>
      <c r="L757" s="46"/>
      <c r="M757" s="46"/>
      <c r="N757" s="46"/>
      <c r="O757" s="46"/>
      <c r="P757" s="46"/>
      <c r="Q757" s="46"/>
      <c r="R757" s="46"/>
      <c r="S757" s="46"/>
      <c r="T757" s="46"/>
      <c r="U757" s="46"/>
      <c r="V757" s="46"/>
      <c r="W757" s="46"/>
      <c r="X757" s="46"/>
      <c r="Y757" s="46"/>
      <c r="Z757" s="46"/>
    </row>
    <row r="758">
      <c r="A758" s="50"/>
      <c r="B758" s="46"/>
      <c r="C758" s="70"/>
      <c r="D758" s="46"/>
      <c r="E758" s="50"/>
      <c r="F758" s="50"/>
      <c r="G758" s="50"/>
      <c r="H758" s="46"/>
      <c r="I758" s="46"/>
      <c r="J758" s="46"/>
      <c r="K758" s="46"/>
      <c r="L758" s="46"/>
      <c r="M758" s="46"/>
      <c r="N758" s="46"/>
      <c r="O758" s="46"/>
      <c r="P758" s="46"/>
      <c r="Q758" s="46"/>
      <c r="R758" s="46"/>
      <c r="S758" s="46"/>
      <c r="T758" s="46"/>
      <c r="U758" s="46"/>
      <c r="V758" s="46"/>
      <c r="W758" s="46"/>
      <c r="X758" s="46"/>
      <c r="Y758" s="46"/>
      <c r="Z758" s="46"/>
    </row>
    <row r="759">
      <c r="A759" s="50"/>
      <c r="B759" s="46"/>
      <c r="C759" s="70"/>
      <c r="D759" s="46"/>
      <c r="E759" s="50"/>
      <c r="F759" s="50"/>
      <c r="G759" s="50"/>
      <c r="H759" s="46"/>
      <c r="I759" s="46"/>
      <c r="J759" s="46"/>
      <c r="K759" s="46"/>
      <c r="L759" s="46"/>
      <c r="M759" s="46"/>
      <c r="N759" s="46"/>
      <c r="O759" s="46"/>
      <c r="P759" s="46"/>
      <c r="Q759" s="46"/>
      <c r="R759" s="46"/>
      <c r="S759" s="46"/>
      <c r="T759" s="46"/>
      <c r="U759" s="46"/>
      <c r="V759" s="46"/>
      <c r="W759" s="46"/>
      <c r="X759" s="46"/>
      <c r="Y759" s="46"/>
      <c r="Z759" s="46"/>
    </row>
    <row r="760">
      <c r="A760" s="50"/>
      <c r="B760" s="46"/>
      <c r="C760" s="70"/>
      <c r="D760" s="46"/>
      <c r="E760" s="50"/>
      <c r="F760" s="50"/>
      <c r="G760" s="50"/>
      <c r="H760" s="46"/>
      <c r="I760" s="46"/>
      <c r="J760" s="46"/>
      <c r="K760" s="46"/>
      <c r="L760" s="46"/>
      <c r="M760" s="46"/>
      <c r="N760" s="46"/>
      <c r="O760" s="46"/>
      <c r="P760" s="46"/>
      <c r="Q760" s="46"/>
      <c r="R760" s="46"/>
      <c r="S760" s="46"/>
      <c r="T760" s="46"/>
      <c r="U760" s="46"/>
      <c r="V760" s="46"/>
      <c r="W760" s="46"/>
      <c r="X760" s="46"/>
      <c r="Y760" s="46"/>
      <c r="Z760" s="46"/>
    </row>
    <row r="761">
      <c r="A761" s="50"/>
      <c r="B761" s="46"/>
      <c r="C761" s="70"/>
      <c r="D761" s="46"/>
      <c r="E761" s="50"/>
      <c r="F761" s="50"/>
      <c r="G761" s="50"/>
      <c r="H761" s="46"/>
      <c r="I761" s="46"/>
      <c r="J761" s="46"/>
      <c r="K761" s="46"/>
      <c r="L761" s="46"/>
      <c r="M761" s="46"/>
      <c r="N761" s="46"/>
      <c r="O761" s="46"/>
      <c r="P761" s="46"/>
      <c r="Q761" s="46"/>
      <c r="R761" s="46"/>
      <c r="S761" s="46"/>
      <c r="T761" s="46"/>
      <c r="U761" s="46"/>
      <c r="V761" s="46"/>
      <c r="W761" s="46"/>
      <c r="X761" s="46"/>
      <c r="Y761" s="46"/>
      <c r="Z761" s="46"/>
    </row>
    <row r="762">
      <c r="A762" s="50"/>
      <c r="B762" s="46"/>
      <c r="C762" s="70"/>
      <c r="D762" s="46"/>
      <c r="E762" s="50"/>
      <c r="F762" s="50"/>
      <c r="G762" s="50"/>
      <c r="H762" s="46"/>
      <c r="I762" s="46"/>
      <c r="J762" s="46"/>
      <c r="K762" s="46"/>
      <c r="L762" s="46"/>
      <c r="M762" s="46"/>
      <c r="N762" s="46"/>
      <c r="O762" s="46"/>
      <c r="P762" s="46"/>
      <c r="Q762" s="46"/>
      <c r="R762" s="46"/>
      <c r="S762" s="46"/>
      <c r="T762" s="46"/>
      <c r="U762" s="46"/>
      <c r="V762" s="46"/>
      <c r="W762" s="46"/>
      <c r="X762" s="46"/>
      <c r="Y762" s="46"/>
      <c r="Z762" s="46"/>
    </row>
    <row r="763">
      <c r="A763" s="50"/>
      <c r="B763" s="46"/>
      <c r="C763" s="70"/>
      <c r="D763" s="46"/>
      <c r="E763" s="50"/>
      <c r="F763" s="50"/>
      <c r="G763" s="50"/>
      <c r="H763" s="46"/>
      <c r="I763" s="46"/>
      <c r="J763" s="46"/>
      <c r="K763" s="46"/>
      <c r="L763" s="46"/>
      <c r="M763" s="46"/>
      <c r="N763" s="46"/>
      <c r="O763" s="46"/>
      <c r="P763" s="46"/>
      <c r="Q763" s="46"/>
      <c r="R763" s="46"/>
      <c r="S763" s="46"/>
      <c r="T763" s="46"/>
      <c r="U763" s="46"/>
      <c r="V763" s="46"/>
      <c r="W763" s="46"/>
      <c r="X763" s="46"/>
      <c r="Y763" s="46"/>
      <c r="Z763" s="46"/>
    </row>
    <row r="764">
      <c r="A764" s="50"/>
      <c r="B764" s="46"/>
      <c r="C764" s="70"/>
      <c r="D764" s="46"/>
      <c r="E764" s="50"/>
      <c r="F764" s="50"/>
      <c r="G764" s="50"/>
      <c r="H764" s="46"/>
      <c r="I764" s="46"/>
      <c r="J764" s="46"/>
      <c r="K764" s="46"/>
      <c r="L764" s="46"/>
      <c r="M764" s="46"/>
      <c r="N764" s="46"/>
      <c r="O764" s="46"/>
      <c r="P764" s="46"/>
      <c r="Q764" s="46"/>
      <c r="R764" s="46"/>
      <c r="S764" s="46"/>
      <c r="T764" s="46"/>
      <c r="U764" s="46"/>
      <c r="V764" s="46"/>
      <c r="W764" s="46"/>
      <c r="X764" s="46"/>
      <c r="Y764" s="46"/>
      <c r="Z764" s="46"/>
    </row>
    <row r="765">
      <c r="A765" s="50"/>
      <c r="B765" s="46"/>
      <c r="C765" s="70"/>
      <c r="D765" s="46"/>
      <c r="E765" s="50"/>
      <c r="F765" s="50"/>
      <c r="G765" s="50"/>
      <c r="H765" s="46"/>
      <c r="I765" s="46"/>
      <c r="J765" s="46"/>
      <c r="K765" s="46"/>
      <c r="L765" s="46"/>
      <c r="M765" s="46"/>
      <c r="N765" s="46"/>
      <c r="O765" s="46"/>
      <c r="P765" s="46"/>
      <c r="Q765" s="46"/>
      <c r="R765" s="46"/>
      <c r="S765" s="46"/>
      <c r="T765" s="46"/>
      <c r="U765" s="46"/>
      <c r="V765" s="46"/>
      <c r="W765" s="46"/>
      <c r="X765" s="46"/>
      <c r="Y765" s="46"/>
      <c r="Z765" s="46"/>
    </row>
    <row r="766">
      <c r="A766" s="50"/>
      <c r="B766" s="46"/>
      <c r="C766" s="70"/>
      <c r="D766" s="46"/>
      <c r="E766" s="50"/>
      <c r="F766" s="50"/>
      <c r="G766" s="50"/>
      <c r="H766" s="46"/>
      <c r="I766" s="46"/>
      <c r="J766" s="46"/>
      <c r="K766" s="46"/>
      <c r="L766" s="46"/>
      <c r="M766" s="46"/>
      <c r="N766" s="46"/>
      <c r="O766" s="46"/>
      <c r="P766" s="46"/>
      <c r="Q766" s="46"/>
      <c r="R766" s="46"/>
      <c r="S766" s="46"/>
      <c r="T766" s="46"/>
      <c r="U766" s="46"/>
      <c r="V766" s="46"/>
      <c r="W766" s="46"/>
      <c r="X766" s="46"/>
      <c r="Y766" s="46"/>
      <c r="Z766" s="46"/>
    </row>
    <row r="767">
      <c r="A767" s="50"/>
      <c r="B767" s="46"/>
      <c r="C767" s="70"/>
      <c r="D767" s="46"/>
      <c r="E767" s="50"/>
      <c r="F767" s="50"/>
      <c r="G767" s="50"/>
      <c r="H767" s="46"/>
      <c r="I767" s="46"/>
      <c r="J767" s="46"/>
      <c r="K767" s="46"/>
      <c r="L767" s="46"/>
      <c r="M767" s="46"/>
      <c r="N767" s="46"/>
      <c r="O767" s="46"/>
      <c r="P767" s="46"/>
      <c r="Q767" s="46"/>
      <c r="R767" s="46"/>
      <c r="S767" s="46"/>
      <c r="T767" s="46"/>
      <c r="U767" s="46"/>
      <c r="V767" s="46"/>
      <c r="W767" s="46"/>
      <c r="X767" s="46"/>
      <c r="Y767" s="46"/>
      <c r="Z767" s="46"/>
    </row>
    <row r="768">
      <c r="A768" s="50"/>
      <c r="B768" s="46"/>
      <c r="C768" s="70"/>
      <c r="D768" s="46"/>
      <c r="E768" s="50"/>
      <c r="F768" s="50"/>
      <c r="G768" s="50"/>
      <c r="H768" s="46"/>
      <c r="I768" s="46"/>
      <c r="J768" s="46"/>
      <c r="K768" s="46"/>
      <c r="L768" s="46"/>
      <c r="M768" s="46"/>
      <c r="N768" s="46"/>
      <c r="O768" s="46"/>
      <c r="P768" s="46"/>
      <c r="Q768" s="46"/>
      <c r="R768" s="46"/>
      <c r="S768" s="46"/>
      <c r="T768" s="46"/>
      <c r="U768" s="46"/>
      <c r="V768" s="46"/>
      <c r="W768" s="46"/>
      <c r="X768" s="46"/>
      <c r="Y768" s="46"/>
      <c r="Z768" s="46"/>
    </row>
    <row r="769">
      <c r="A769" s="50"/>
      <c r="B769" s="46"/>
      <c r="C769" s="70"/>
      <c r="D769" s="46"/>
      <c r="E769" s="50"/>
      <c r="F769" s="50"/>
      <c r="G769" s="50"/>
      <c r="H769" s="46"/>
      <c r="I769" s="46"/>
      <c r="J769" s="46"/>
      <c r="K769" s="46"/>
      <c r="L769" s="46"/>
      <c r="M769" s="46"/>
      <c r="N769" s="46"/>
      <c r="O769" s="46"/>
      <c r="P769" s="46"/>
      <c r="Q769" s="46"/>
      <c r="R769" s="46"/>
      <c r="S769" s="46"/>
      <c r="T769" s="46"/>
      <c r="U769" s="46"/>
      <c r="V769" s="46"/>
      <c r="W769" s="46"/>
      <c r="X769" s="46"/>
      <c r="Y769" s="46"/>
      <c r="Z769" s="46"/>
    </row>
    <row r="770">
      <c r="A770" s="50"/>
      <c r="B770" s="46"/>
      <c r="C770" s="70"/>
      <c r="D770" s="46"/>
      <c r="E770" s="50"/>
      <c r="F770" s="50"/>
      <c r="G770" s="50"/>
      <c r="H770" s="46"/>
      <c r="I770" s="46"/>
      <c r="J770" s="46"/>
      <c r="K770" s="46"/>
      <c r="L770" s="46"/>
      <c r="M770" s="46"/>
      <c r="N770" s="46"/>
      <c r="O770" s="46"/>
      <c r="P770" s="46"/>
      <c r="Q770" s="46"/>
      <c r="R770" s="46"/>
      <c r="S770" s="46"/>
      <c r="T770" s="46"/>
      <c r="U770" s="46"/>
      <c r="V770" s="46"/>
      <c r="W770" s="46"/>
      <c r="X770" s="46"/>
      <c r="Y770" s="46"/>
      <c r="Z770" s="46"/>
    </row>
    <row r="771">
      <c r="A771" s="50"/>
      <c r="B771" s="46"/>
      <c r="C771" s="70"/>
      <c r="D771" s="46"/>
      <c r="E771" s="50"/>
      <c r="F771" s="50"/>
      <c r="G771" s="50"/>
      <c r="H771" s="46"/>
      <c r="I771" s="46"/>
      <c r="J771" s="46"/>
      <c r="K771" s="46"/>
      <c r="L771" s="46"/>
      <c r="M771" s="46"/>
      <c r="N771" s="46"/>
      <c r="O771" s="46"/>
      <c r="P771" s="46"/>
      <c r="Q771" s="46"/>
      <c r="R771" s="46"/>
      <c r="S771" s="46"/>
      <c r="T771" s="46"/>
      <c r="U771" s="46"/>
      <c r="V771" s="46"/>
      <c r="W771" s="46"/>
      <c r="X771" s="46"/>
      <c r="Y771" s="46"/>
      <c r="Z771" s="46"/>
    </row>
    <row r="772">
      <c r="A772" s="50"/>
      <c r="B772" s="46"/>
      <c r="C772" s="70"/>
      <c r="D772" s="46"/>
      <c r="E772" s="50"/>
      <c r="F772" s="50"/>
      <c r="G772" s="50"/>
      <c r="H772" s="46"/>
      <c r="I772" s="46"/>
      <c r="J772" s="46"/>
      <c r="K772" s="46"/>
      <c r="L772" s="46"/>
      <c r="M772" s="46"/>
      <c r="N772" s="46"/>
      <c r="O772" s="46"/>
      <c r="P772" s="46"/>
      <c r="Q772" s="46"/>
      <c r="R772" s="46"/>
      <c r="S772" s="46"/>
      <c r="T772" s="46"/>
      <c r="U772" s="46"/>
      <c r="V772" s="46"/>
      <c r="W772" s="46"/>
      <c r="X772" s="46"/>
      <c r="Y772" s="46"/>
      <c r="Z772" s="46"/>
    </row>
    <row r="773">
      <c r="A773" s="50"/>
      <c r="B773" s="46"/>
      <c r="C773" s="70"/>
      <c r="D773" s="46"/>
      <c r="E773" s="50"/>
      <c r="F773" s="50"/>
      <c r="G773" s="50"/>
      <c r="H773" s="46"/>
      <c r="I773" s="46"/>
      <c r="J773" s="46"/>
      <c r="K773" s="46"/>
      <c r="L773" s="46"/>
      <c r="M773" s="46"/>
      <c r="N773" s="46"/>
      <c r="O773" s="46"/>
      <c r="P773" s="46"/>
      <c r="Q773" s="46"/>
      <c r="R773" s="46"/>
      <c r="S773" s="46"/>
      <c r="T773" s="46"/>
      <c r="U773" s="46"/>
      <c r="V773" s="46"/>
      <c r="W773" s="46"/>
      <c r="X773" s="46"/>
      <c r="Y773" s="46"/>
      <c r="Z773" s="46"/>
    </row>
    <row r="774">
      <c r="A774" s="50"/>
      <c r="B774" s="46"/>
      <c r="C774" s="70"/>
      <c r="D774" s="46"/>
      <c r="E774" s="50"/>
      <c r="F774" s="50"/>
      <c r="G774" s="50"/>
      <c r="H774" s="46"/>
      <c r="I774" s="46"/>
      <c r="J774" s="46"/>
      <c r="K774" s="46"/>
      <c r="L774" s="46"/>
      <c r="M774" s="46"/>
      <c r="N774" s="46"/>
      <c r="O774" s="46"/>
      <c r="P774" s="46"/>
      <c r="Q774" s="46"/>
      <c r="R774" s="46"/>
      <c r="S774" s="46"/>
      <c r="T774" s="46"/>
      <c r="U774" s="46"/>
      <c r="V774" s="46"/>
      <c r="W774" s="46"/>
      <c r="X774" s="46"/>
      <c r="Y774" s="46"/>
      <c r="Z774" s="46"/>
    </row>
    <row r="775">
      <c r="A775" s="50"/>
      <c r="B775" s="46"/>
      <c r="C775" s="70"/>
      <c r="D775" s="46"/>
      <c r="E775" s="50"/>
      <c r="F775" s="50"/>
      <c r="G775" s="50"/>
      <c r="H775" s="46"/>
      <c r="I775" s="46"/>
      <c r="J775" s="46"/>
      <c r="K775" s="46"/>
      <c r="L775" s="46"/>
      <c r="M775" s="46"/>
      <c r="N775" s="46"/>
      <c r="O775" s="46"/>
      <c r="P775" s="46"/>
      <c r="Q775" s="46"/>
      <c r="R775" s="46"/>
      <c r="S775" s="46"/>
      <c r="T775" s="46"/>
      <c r="U775" s="46"/>
      <c r="V775" s="46"/>
      <c r="W775" s="46"/>
      <c r="X775" s="46"/>
      <c r="Y775" s="46"/>
      <c r="Z775" s="46"/>
    </row>
    <row r="776">
      <c r="A776" s="50"/>
      <c r="B776" s="46"/>
      <c r="C776" s="70"/>
      <c r="D776" s="46"/>
      <c r="E776" s="50"/>
      <c r="F776" s="50"/>
      <c r="G776" s="50"/>
      <c r="H776" s="46"/>
      <c r="I776" s="46"/>
      <c r="J776" s="46"/>
      <c r="K776" s="46"/>
      <c r="L776" s="46"/>
      <c r="M776" s="46"/>
      <c r="N776" s="46"/>
      <c r="O776" s="46"/>
      <c r="P776" s="46"/>
      <c r="Q776" s="46"/>
      <c r="R776" s="46"/>
      <c r="S776" s="46"/>
      <c r="T776" s="46"/>
      <c r="U776" s="46"/>
      <c r="V776" s="46"/>
      <c r="W776" s="46"/>
      <c r="X776" s="46"/>
      <c r="Y776" s="46"/>
      <c r="Z776" s="46"/>
    </row>
    <row r="777">
      <c r="A777" s="50"/>
      <c r="B777" s="46"/>
      <c r="C777" s="70"/>
      <c r="D777" s="46"/>
      <c r="E777" s="50"/>
      <c r="F777" s="50"/>
      <c r="G777" s="50"/>
      <c r="H777" s="46"/>
      <c r="I777" s="46"/>
      <c r="J777" s="46"/>
      <c r="K777" s="46"/>
      <c r="L777" s="46"/>
      <c r="M777" s="46"/>
      <c r="N777" s="46"/>
      <c r="O777" s="46"/>
      <c r="P777" s="46"/>
      <c r="Q777" s="46"/>
      <c r="R777" s="46"/>
      <c r="S777" s="46"/>
      <c r="T777" s="46"/>
      <c r="U777" s="46"/>
      <c r="V777" s="46"/>
      <c r="W777" s="46"/>
      <c r="X777" s="46"/>
      <c r="Y777" s="46"/>
      <c r="Z777" s="46"/>
    </row>
    <row r="778">
      <c r="A778" s="50"/>
      <c r="B778" s="46"/>
      <c r="C778" s="70"/>
      <c r="D778" s="46"/>
      <c r="E778" s="50"/>
      <c r="F778" s="50"/>
      <c r="G778" s="50"/>
      <c r="H778" s="46"/>
      <c r="I778" s="46"/>
      <c r="J778" s="46"/>
      <c r="K778" s="46"/>
      <c r="L778" s="46"/>
      <c r="M778" s="46"/>
      <c r="N778" s="46"/>
      <c r="O778" s="46"/>
      <c r="P778" s="46"/>
      <c r="Q778" s="46"/>
      <c r="R778" s="46"/>
      <c r="S778" s="46"/>
      <c r="T778" s="46"/>
      <c r="U778" s="46"/>
      <c r="V778" s="46"/>
      <c r="W778" s="46"/>
      <c r="X778" s="46"/>
      <c r="Y778" s="46"/>
      <c r="Z778" s="46"/>
    </row>
    <row r="779">
      <c r="A779" s="50"/>
      <c r="B779" s="46"/>
      <c r="C779" s="70"/>
      <c r="D779" s="46"/>
      <c r="E779" s="50"/>
      <c r="F779" s="50"/>
      <c r="G779" s="50"/>
      <c r="H779" s="46"/>
      <c r="I779" s="46"/>
      <c r="J779" s="46"/>
      <c r="K779" s="46"/>
      <c r="L779" s="46"/>
      <c r="M779" s="46"/>
      <c r="N779" s="46"/>
      <c r="O779" s="46"/>
      <c r="P779" s="46"/>
      <c r="Q779" s="46"/>
      <c r="R779" s="46"/>
      <c r="S779" s="46"/>
      <c r="T779" s="46"/>
      <c r="U779" s="46"/>
      <c r="V779" s="46"/>
      <c r="W779" s="46"/>
      <c r="X779" s="46"/>
      <c r="Y779" s="46"/>
      <c r="Z779" s="46"/>
    </row>
    <row r="780">
      <c r="A780" s="50"/>
      <c r="B780" s="46"/>
      <c r="C780" s="70"/>
      <c r="D780" s="46"/>
      <c r="E780" s="50"/>
      <c r="F780" s="50"/>
      <c r="G780" s="50"/>
      <c r="H780" s="46"/>
      <c r="I780" s="46"/>
      <c r="J780" s="46"/>
      <c r="K780" s="46"/>
      <c r="L780" s="46"/>
      <c r="M780" s="46"/>
      <c r="N780" s="46"/>
      <c r="O780" s="46"/>
      <c r="P780" s="46"/>
      <c r="Q780" s="46"/>
      <c r="R780" s="46"/>
      <c r="S780" s="46"/>
      <c r="T780" s="46"/>
      <c r="U780" s="46"/>
      <c r="V780" s="46"/>
      <c r="W780" s="46"/>
      <c r="X780" s="46"/>
      <c r="Y780" s="46"/>
      <c r="Z780" s="46"/>
    </row>
    <row r="781">
      <c r="A781" s="50"/>
      <c r="B781" s="46"/>
      <c r="C781" s="70"/>
      <c r="D781" s="46"/>
      <c r="E781" s="50"/>
      <c r="F781" s="50"/>
      <c r="G781" s="50"/>
      <c r="H781" s="46"/>
      <c r="I781" s="46"/>
      <c r="J781" s="46"/>
      <c r="K781" s="46"/>
      <c r="L781" s="46"/>
      <c r="M781" s="46"/>
      <c r="N781" s="46"/>
      <c r="O781" s="46"/>
      <c r="P781" s="46"/>
      <c r="Q781" s="46"/>
      <c r="R781" s="46"/>
      <c r="S781" s="46"/>
      <c r="T781" s="46"/>
      <c r="U781" s="46"/>
      <c r="V781" s="46"/>
      <c r="W781" s="46"/>
      <c r="X781" s="46"/>
      <c r="Y781" s="46"/>
      <c r="Z781" s="46"/>
    </row>
    <row r="782">
      <c r="A782" s="50"/>
      <c r="B782" s="46"/>
      <c r="C782" s="70"/>
      <c r="D782" s="46"/>
      <c r="E782" s="50"/>
      <c r="F782" s="50"/>
      <c r="G782" s="50"/>
      <c r="H782" s="46"/>
      <c r="I782" s="46"/>
      <c r="J782" s="46"/>
      <c r="K782" s="46"/>
      <c r="L782" s="46"/>
      <c r="M782" s="46"/>
      <c r="N782" s="46"/>
      <c r="O782" s="46"/>
      <c r="P782" s="46"/>
      <c r="Q782" s="46"/>
      <c r="R782" s="46"/>
      <c r="S782" s="46"/>
      <c r="T782" s="46"/>
      <c r="U782" s="46"/>
      <c r="V782" s="46"/>
      <c r="W782" s="46"/>
      <c r="X782" s="46"/>
      <c r="Y782" s="46"/>
      <c r="Z782" s="46"/>
    </row>
    <row r="783">
      <c r="A783" s="50"/>
      <c r="B783" s="46"/>
      <c r="C783" s="70"/>
      <c r="D783" s="46"/>
      <c r="E783" s="50"/>
      <c r="F783" s="50"/>
      <c r="G783" s="50"/>
      <c r="H783" s="46"/>
      <c r="I783" s="46"/>
      <c r="J783" s="46"/>
      <c r="K783" s="46"/>
      <c r="L783" s="46"/>
      <c r="M783" s="46"/>
      <c r="N783" s="46"/>
      <c r="O783" s="46"/>
      <c r="P783" s="46"/>
      <c r="Q783" s="46"/>
      <c r="R783" s="46"/>
      <c r="S783" s="46"/>
      <c r="T783" s="46"/>
      <c r="U783" s="46"/>
      <c r="V783" s="46"/>
      <c r="W783" s="46"/>
      <c r="X783" s="46"/>
      <c r="Y783" s="46"/>
      <c r="Z783" s="46"/>
    </row>
    <row r="784">
      <c r="A784" s="50"/>
      <c r="B784" s="46"/>
      <c r="C784" s="70"/>
      <c r="D784" s="46"/>
      <c r="E784" s="50"/>
      <c r="F784" s="50"/>
      <c r="G784" s="50"/>
      <c r="H784" s="46"/>
      <c r="I784" s="46"/>
      <c r="J784" s="46"/>
      <c r="K784" s="46"/>
      <c r="L784" s="46"/>
      <c r="M784" s="46"/>
      <c r="N784" s="46"/>
      <c r="O784" s="46"/>
      <c r="P784" s="46"/>
      <c r="Q784" s="46"/>
      <c r="R784" s="46"/>
      <c r="S784" s="46"/>
      <c r="T784" s="46"/>
      <c r="U784" s="46"/>
      <c r="V784" s="46"/>
      <c r="W784" s="46"/>
      <c r="X784" s="46"/>
      <c r="Y784" s="46"/>
      <c r="Z784" s="46"/>
    </row>
    <row r="785">
      <c r="A785" s="50"/>
      <c r="B785" s="46"/>
      <c r="C785" s="70"/>
      <c r="D785" s="46"/>
      <c r="E785" s="50"/>
      <c r="F785" s="50"/>
      <c r="G785" s="50"/>
      <c r="H785" s="46"/>
      <c r="I785" s="46"/>
      <c r="J785" s="46"/>
      <c r="K785" s="46"/>
      <c r="L785" s="46"/>
      <c r="M785" s="46"/>
      <c r="N785" s="46"/>
      <c r="O785" s="46"/>
      <c r="P785" s="46"/>
      <c r="Q785" s="46"/>
      <c r="R785" s="46"/>
      <c r="S785" s="46"/>
      <c r="T785" s="46"/>
      <c r="U785" s="46"/>
      <c r="V785" s="46"/>
      <c r="W785" s="46"/>
      <c r="X785" s="46"/>
      <c r="Y785" s="46"/>
      <c r="Z785" s="46"/>
    </row>
    <row r="786">
      <c r="A786" s="50"/>
      <c r="B786" s="46"/>
      <c r="C786" s="70"/>
      <c r="D786" s="46"/>
      <c r="E786" s="50"/>
      <c r="F786" s="50"/>
      <c r="G786" s="50"/>
      <c r="H786" s="46"/>
      <c r="I786" s="46"/>
      <c r="J786" s="46"/>
      <c r="K786" s="46"/>
      <c r="L786" s="46"/>
      <c r="M786" s="46"/>
      <c r="N786" s="46"/>
      <c r="O786" s="46"/>
      <c r="P786" s="46"/>
      <c r="Q786" s="46"/>
      <c r="R786" s="46"/>
      <c r="S786" s="46"/>
      <c r="T786" s="46"/>
      <c r="U786" s="46"/>
      <c r="V786" s="46"/>
      <c r="W786" s="46"/>
      <c r="X786" s="46"/>
      <c r="Y786" s="46"/>
      <c r="Z786" s="46"/>
    </row>
    <row r="787">
      <c r="A787" s="50"/>
      <c r="B787" s="46"/>
      <c r="C787" s="70"/>
      <c r="D787" s="46"/>
      <c r="E787" s="50"/>
      <c r="F787" s="50"/>
      <c r="G787" s="50"/>
      <c r="H787" s="46"/>
      <c r="I787" s="46"/>
      <c r="J787" s="46"/>
      <c r="K787" s="46"/>
      <c r="L787" s="46"/>
      <c r="M787" s="46"/>
      <c r="N787" s="46"/>
      <c r="O787" s="46"/>
      <c r="P787" s="46"/>
      <c r="Q787" s="46"/>
      <c r="R787" s="46"/>
      <c r="S787" s="46"/>
      <c r="T787" s="46"/>
      <c r="U787" s="46"/>
      <c r="V787" s="46"/>
      <c r="W787" s="46"/>
      <c r="X787" s="46"/>
      <c r="Y787" s="46"/>
      <c r="Z787" s="46"/>
    </row>
    <row r="788">
      <c r="A788" s="50"/>
      <c r="B788" s="46"/>
      <c r="C788" s="70"/>
      <c r="D788" s="46"/>
      <c r="E788" s="50"/>
      <c r="F788" s="50"/>
      <c r="G788" s="50"/>
      <c r="H788" s="46"/>
      <c r="I788" s="46"/>
      <c r="J788" s="46"/>
      <c r="K788" s="46"/>
      <c r="L788" s="46"/>
      <c r="M788" s="46"/>
      <c r="N788" s="46"/>
      <c r="O788" s="46"/>
      <c r="P788" s="46"/>
      <c r="Q788" s="46"/>
      <c r="R788" s="46"/>
      <c r="S788" s="46"/>
      <c r="T788" s="46"/>
      <c r="U788" s="46"/>
      <c r="V788" s="46"/>
      <c r="W788" s="46"/>
      <c r="X788" s="46"/>
      <c r="Y788" s="46"/>
      <c r="Z788" s="46"/>
    </row>
    <row r="789">
      <c r="A789" s="50"/>
      <c r="B789" s="46"/>
      <c r="C789" s="70"/>
      <c r="D789" s="46"/>
      <c r="E789" s="50"/>
      <c r="F789" s="50"/>
      <c r="G789" s="50"/>
      <c r="H789" s="46"/>
      <c r="I789" s="46"/>
      <c r="J789" s="46"/>
      <c r="K789" s="46"/>
      <c r="L789" s="46"/>
      <c r="M789" s="46"/>
      <c r="N789" s="46"/>
      <c r="O789" s="46"/>
      <c r="P789" s="46"/>
      <c r="Q789" s="46"/>
      <c r="R789" s="46"/>
      <c r="S789" s="46"/>
      <c r="T789" s="46"/>
      <c r="U789" s="46"/>
      <c r="V789" s="46"/>
      <c r="W789" s="46"/>
      <c r="X789" s="46"/>
      <c r="Y789" s="46"/>
      <c r="Z789" s="46"/>
    </row>
    <row r="790">
      <c r="A790" s="50"/>
      <c r="B790" s="46"/>
      <c r="C790" s="70"/>
      <c r="D790" s="46"/>
      <c r="E790" s="50"/>
      <c r="F790" s="50"/>
      <c r="G790" s="50"/>
      <c r="H790" s="46"/>
      <c r="I790" s="46"/>
      <c r="J790" s="46"/>
      <c r="K790" s="46"/>
      <c r="L790" s="46"/>
      <c r="M790" s="46"/>
      <c r="N790" s="46"/>
      <c r="O790" s="46"/>
      <c r="P790" s="46"/>
      <c r="Q790" s="46"/>
      <c r="R790" s="46"/>
      <c r="S790" s="46"/>
      <c r="T790" s="46"/>
      <c r="U790" s="46"/>
      <c r="V790" s="46"/>
      <c r="W790" s="46"/>
      <c r="X790" s="46"/>
      <c r="Y790" s="46"/>
      <c r="Z790" s="46"/>
    </row>
    <row r="791">
      <c r="A791" s="50"/>
      <c r="B791" s="46"/>
      <c r="C791" s="70"/>
      <c r="D791" s="46"/>
      <c r="E791" s="50"/>
      <c r="F791" s="50"/>
      <c r="G791" s="50"/>
      <c r="H791" s="46"/>
      <c r="I791" s="46"/>
      <c r="J791" s="46"/>
      <c r="K791" s="46"/>
      <c r="L791" s="46"/>
      <c r="M791" s="46"/>
      <c r="N791" s="46"/>
      <c r="O791" s="46"/>
      <c r="P791" s="46"/>
      <c r="Q791" s="46"/>
      <c r="R791" s="46"/>
      <c r="S791" s="46"/>
      <c r="T791" s="46"/>
      <c r="U791" s="46"/>
      <c r="V791" s="46"/>
      <c r="W791" s="46"/>
      <c r="X791" s="46"/>
      <c r="Y791" s="46"/>
      <c r="Z791" s="46"/>
    </row>
    <row r="792">
      <c r="A792" s="50"/>
      <c r="B792" s="46"/>
      <c r="C792" s="70"/>
      <c r="D792" s="46"/>
      <c r="E792" s="50"/>
      <c r="F792" s="50"/>
      <c r="G792" s="50"/>
      <c r="H792" s="46"/>
      <c r="I792" s="46"/>
      <c r="J792" s="46"/>
      <c r="K792" s="46"/>
      <c r="L792" s="46"/>
      <c r="M792" s="46"/>
      <c r="N792" s="46"/>
      <c r="O792" s="46"/>
      <c r="P792" s="46"/>
      <c r="Q792" s="46"/>
      <c r="R792" s="46"/>
      <c r="S792" s="46"/>
      <c r="T792" s="46"/>
      <c r="U792" s="46"/>
      <c r="V792" s="46"/>
      <c r="W792" s="46"/>
      <c r="X792" s="46"/>
      <c r="Y792" s="46"/>
      <c r="Z792" s="46"/>
    </row>
    <row r="793">
      <c r="A793" s="50"/>
      <c r="B793" s="46"/>
      <c r="C793" s="70"/>
      <c r="D793" s="46"/>
      <c r="E793" s="50"/>
      <c r="F793" s="50"/>
      <c r="G793" s="50"/>
      <c r="H793" s="46"/>
      <c r="I793" s="46"/>
      <c r="J793" s="46"/>
      <c r="K793" s="46"/>
      <c r="L793" s="46"/>
      <c r="M793" s="46"/>
      <c r="N793" s="46"/>
      <c r="O793" s="46"/>
      <c r="P793" s="46"/>
      <c r="Q793" s="46"/>
      <c r="R793" s="46"/>
      <c r="S793" s="46"/>
      <c r="T793" s="46"/>
      <c r="U793" s="46"/>
      <c r="V793" s="46"/>
      <c r="W793" s="46"/>
      <c r="X793" s="46"/>
      <c r="Y793" s="46"/>
      <c r="Z793" s="46"/>
    </row>
    <row r="794">
      <c r="A794" s="50"/>
      <c r="B794" s="46"/>
      <c r="C794" s="70"/>
      <c r="D794" s="46"/>
      <c r="E794" s="50"/>
      <c r="F794" s="50"/>
      <c r="G794" s="50"/>
      <c r="H794" s="46"/>
      <c r="I794" s="46"/>
      <c r="J794" s="46"/>
      <c r="K794" s="46"/>
      <c r="L794" s="46"/>
      <c r="M794" s="46"/>
      <c r="N794" s="46"/>
      <c r="O794" s="46"/>
      <c r="P794" s="46"/>
      <c r="Q794" s="46"/>
      <c r="R794" s="46"/>
      <c r="S794" s="46"/>
      <c r="T794" s="46"/>
      <c r="U794" s="46"/>
      <c r="V794" s="46"/>
      <c r="W794" s="46"/>
      <c r="X794" s="46"/>
      <c r="Y794" s="46"/>
      <c r="Z794" s="46"/>
    </row>
    <row r="795">
      <c r="A795" s="50"/>
      <c r="B795" s="46"/>
      <c r="C795" s="70"/>
      <c r="D795" s="46"/>
      <c r="E795" s="50"/>
      <c r="F795" s="50"/>
      <c r="G795" s="50"/>
      <c r="H795" s="46"/>
      <c r="I795" s="46"/>
      <c r="J795" s="46"/>
      <c r="K795" s="46"/>
      <c r="L795" s="46"/>
      <c r="M795" s="46"/>
      <c r="N795" s="46"/>
      <c r="O795" s="46"/>
      <c r="P795" s="46"/>
      <c r="Q795" s="46"/>
      <c r="R795" s="46"/>
      <c r="S795" s="46"/>
      <c r="T795" s="46"/>
      <c r="U795" s="46"/>
      <c r="V795" s="46"/>
      <c r="W795" s="46"/>
      <c r="X795" s="46"/>
      <c r="Y795" s="46"/>
      <c r="Z795" s="46"/>
    </row>
    <row r="796">
      <c r="A796" s="50"/>
      <c r="B796" s="46"/>
      <c r="C796" s="70"/>
      <c r="D796" s="46"/>
      <c r="E796" s="50"/>
      <c r="F796" s="50"/>
      <c r="G796" s="50"/>
      <c r="H796" s="46"/>
      <c r="I796" s="46"/>
      <c r="J796" s="46"/>
      <c r="K796" s="46"/>
      <c r="L796" s="46"/>
      <c r="M796" s="46"/>
      <c r="N796" s="46"/>
      <c r="O796" s="46"/>
      <c r="P796" s="46"/>
      <c r="Q796" s="46"/>
      <c r="R796" s="46"/>
      <c r="S796" s="46"/>
      <c r="T796" s="46"/>
      <c r="U796" s="46"/>
      <c r="V796" s="46"/>
      <c r="W796" s="46"/>
      <c r="X796" s="46"/>
      <c r="Y796" s="46"/>
      <c r="Z796" s="46"/>
    </row>
    <row r="797">
      <c r="A797" s="50"/>
      <c r="B797" s="46"/>
      <c r="C797" s="70"/>
      <c r="D797" s="46"/>
      <c r="E797" s="50"/>
      <c r="F797" s="50"/>
      <c r="G797" s="50"/>
      <c r="H797" s="46"/>
      <c r="I797" s="46"/>
      <c r="J797" s="46"/>
      <c r="K797" s="46"/>
      <c r="L797" s="46"/>
      <c r="M797" s="46"/>
      <c r="N797" s="46"/>
      <c r="O797" s="46"/>
      <c r="P797" s="46"/>
      <c r="Q797" s="46"/>
      <c r="R797" s="46"/>
      <c r="S797" s="46"/>
      <c r="T797" s="46"/>
      <c r="U797" s="46"/>
      <c r="V797" s="46"/>
      <c r="W797" s="46"/>
      <c r="X797" s="46"/>
      <c r="Y797" s="46"/>
      <c r="Z797" s="46"/>
    </row>
    <row r="798">
      <c r="A798" s="50"/>
      <c r="B798" s="46"/>
      <c r="C798" s="70"/>
      <c r="D798" s="46"/>
      <c r="E798" s="50"/>
      <c r="F798" s="50"/>
      <c r="G798" s="50"/>
      <c r="H798" s="46"/>
      <c r="I798" s="46"/>
      <c r="J798" s="46"/>
      <c r="K798" s="46"/>
      <c r="L798" s="46"/>
      <c r="M798" s="46"/>
      <c r="N798" s="46"/>
      <c r="O798" s="46"/>
      <c r="P798" s="46"/>
      <c r="Q798" s="46"/>
      <c r="R798" s="46"/>
      <c r="S798" s="46"/>
      <c r="T798" s="46"/>
      <c r="U798" s="46"/>
      <c r="V798" s="46"/>
      <c r="W798" s="46"/>
      <c r="X798" s="46"/>
      <c r="Y798" s="46"/>
      <c r="Z798" s="46"/>
    </row>
    <row r="799">
      <c r="A799" s="50"/>
      <c r="B799" s="46"/>
      <c r="C799" s="70"/>
      <c r="D799" s="46"/>
      <c r="E799" s="50"/>
      <c r="F799" s="50"/>
      <c r="G799" s="50"/>
      <c r="H799" s="46"/>
      <c r="I799" s="46"/>
      <c r="J799" s="46"/>
      <c r="K799" s="46"/>
      <c r="L799" s="46"/>
      <c r="M799" s="46"/>
      <c r="N799" s="46"/>
      <c r="O799" s="46"/>
      <c r="P799" s="46"/>
      <c r="Q799" s="46"/>
      <c r="R799" s="46"/>
      <c r="S799" s="46"/>
      <c r="T799" s="46"/>
      <c r="U799" s="46"/>
      <c r="V799" s="46"/>
      <c r="W799" s="46"/>
      <c r="X799" s="46"/>
      <c r="Y799" s="46"/>
      <c r="Z799" s="46"/>
    </row>
    <row r="800">
      <c r="A800" s="50"/>
      <c r="B800" s="46"/>
      <c r="C800" s="70"/>
      <c r="D800" s="46"/>
      <c r="E800" s="50"/>
      <c r="F800" s="50"/>
      <c r="G800" s="50"/>
      <c r="H800" s="46"/>
      <c r="I800" s="46"/>
      <c r="J800" s="46"/>
      <c r="K800" s="46"/>
      <c r="L800" s="46"/>
      <c r="M800" s="46"/>
      <c r="N800" s="46"/>
      <c r="O800" s="46"/>
      <c r="P800" s="46"/>
      <c r="Q800" s="46"/>
      <c r="R800" s="46"/>
      <c r="S800" s="46"/>
      <c r="T800" s="46"/>
      <c r="U800" s="46"/>
      <c r="V800" s="46"/>
      <c r="W800" s="46"/>
      <c r="X800" s="46"/>
      <c r="Y800" s="46"/>
      <c r="Z800" s="46"/>
    </row>
    <row r="801">
      <c r="A801" s="50"/>
      <c r="B801" s="46"/>
      <c r="C801" s="70"/>
      <c r="D801" s="46"/>
      <c r="E801" s="50"/>
      <c r="F801" s="50"/>
      <c r="G801" s="50"/>
      <c r="H801" s="46"/>
      <c r="I801" s="46"/>
      <c r="J801" s="46"/>
      <c r="K801" s="46"/>
      <c r="L801" s="46"/>
      <c r="M801" s="46"/>
      <c r="N801" s="46"/>
      <c r="O801" s="46"/>
      <c r="P801" s="46"/>
      <c r="Q801" s="46"/>
      <c r="R801" s="46"/>
      <c r="S801" s="46"/>
      <c r="T801" s="46"/>
      <c r="U801" s="46"/>
      <c r="V801" s="46"/>
      <c r="W801" s="46"/>
      <c r="X801" s="46"/>
      <c r="Y801" s="46"/>
      <c r="Z801" s="46"/>
    </row>
    <row r="802">
      <c r="A802" s="50"/>
      <c r="B802" s="46"/>
      <c r="C802" s="70"/>
      <c r="D802" s="46"/>
      <c r="E802" s="50"/>
      <c r="F802" s="50"/>
      <c r="G802" s="50"/>
      <c r="H802" s="46"/>
      <c r="I802" s="46"/>
      <c r="J802" s="46"/>
      <c r="K802" s="46"/>
      <c r="L802" s="46"/>
      <c r="M802" s="46"/>
      <c r="N802" s="46"/>
      <c r="O802" s="46"/>
      <c r="P802" s="46"/>
      <c r="Q802" s="46"/>
      <c r="R802" s="46"/>
      <c r="S802" s="46"/>
      <c r="T802" s="46"/>
      <c r="U802" s="46"/>
      <c r="V802" s="46"/>
      <c r="W802" s="46"/>
      <c r="X802" s="46"/>
      <c r="Y802" s="46"/>
      <c r="Z802" s="46"/>
    </row>
    <row r="803">
      <c r="A803" s="50"/>
      <c r="B803" s="46"/>
      <c r="C803" s="70"/>
      <c r="D803" s="46"/>
      <c r="E803" s="50"/>
      <c r="F803" s="50"/>
      <c r="G803" s="50"/>
      <c r="H803" s="46"/>
      <c r="I803" s="46"/>
      <c r="J803" s="46"/>
      <c r="K803" s="46"/>
      <c r="L803" s="46"/>
      <c r="M803" s="46"/>
      <c r="N803" s="46"/>
      <c r="O803" s="46"/>
      <c r="P803" s="46"/>
      <c r="Q803" s="46"/>
      <c r="R803" s="46"/>
      <c r="S803" s="46"/>
      <c r="T803" s="46"/>
      <c r="U803" s="46"/>
      <c r="V803" s="46"/>
      <c r="W803" s="46"/>
      <c r="X803" s="46"/>
      <c r="Y803" s="46"/>
      <c r="Z803" s="46"/>
    </row>
    <row r="804">
      <c r="A804" s="50"/>
      <c r="B804" s="46"/>
      <c r="C804" s="70"/>
      <c r="D804" s="46"/>
      <c r="E804" s="50"/>
      <c r="F804" s="50"/>
      <c r="G804" s="50"/>
      <c r="H804" s="46"/>
      <c r="I804" s="46"/>
      <c r="J804" s="46"/>
      <c r="K804" s="46"/>
      <c r="L804" s="46"/>
      <c r="M804" s="46"/>
      <c r="N804" s="46"/>
      <c r="O804" s="46"/>
      <c r="P804" s="46"/>
      <c r="Q804" s="46"/>
      <c r="R804" s="46"/>
      <c r="S804" s="46"/>
      <c r="T804" s="46"/>
      <c r="U804" s="46"/>
      <c r="V804" s="46"/>
      <c r="W804" s="46"/>
      <c r="X804" s="46"/>
      <c r="Y804" s="46"/>
      <c r="Z804" s="46"/>
    </row>
    <row r="805">
      <c r="A805" s="50"/>
      <c r="B805" s="46"/>
      <c r="C805" s="70"/>
      <c r="D805" s="46"/>
      <c r="E805" s="50"/>
      <c r="F805" s="50"/>
      <c r="G805" s="50"/>
      <c r="H805" s="46"/>
      <c r="I805" s="46"/>
      <c r="J805" s="46"/>
      <c r="K805" s="46"/>
      <c r="L805" s="46"/>
      <c r="M805" s="46"/>
      <c r="N805" s="46"/>
      <c r="O805" s="46"/>
      <c r="P805" s="46"/>
      <c r="Q805" s="46"/>
      <c r="R805" s="46"/>
      <c r="S805" s="46"/>
      <c r="T805" s="46"/>
      <c r="U805" s="46"/>
      <c r="V805" s="46"/>
      <c r="W805" s="46"/>
      <c r="X805" s="46"/>
      <c r="Y805" s="46"/>
      <c r="Z805" s="46"/>
    </row>
    <row r="806">
      <c r="A806" s="50"/>
      <c r="B806" s="46"/>
      <c r="C806" s="70"/>
      <c r="D806" s="46"/>
      <c r="E806" s="50"/>
      <c r="F806" s="50"/>
      <c r="G806" s="50"/>
      <c r="H806" s="46"/>
      <c r="I806" s="46"/>
      <c r="J806" s="46"/>
      <c r="K806" s="46"/>
      <c r="L806" s="46"/>
      <c r="M806" s="46"/>
      <c r="N806" s="46"/>
      <c r="O806" s="46"/>
      <c r="P806" s="46"/>
      <c r="Q806" s="46"/>
      <c r="R806" s="46"/>
      <c r="S806" s="46"/>
      <c r="T806" s="46"/>
      <c r="U806" s="46"/>
      <c r="V806" s="46"/>
      <c r="W806" s="46"/>
      <c r="X806" s="46"/>
      <c r="Y806" s="46"/>
      <c r="Z806" s="46"/>
    </row>
    <row r="807">
      <c r="A807" s="50"/>
      <c r="B807" s="46"/>
      <c r="C807" s="70"/>
      <c r="D807" s="46"/>
      <c r="E807" s="50"/>
      <c r="F807" s="50"/>
      <c r="G807" s="50"/>
      <c r="H807" s="46"/>
      <c r="I807" s="46"/>
      <c r="J807" s="46"/>
      <c r="K807" s="46"/>
      <c r="L807" s="46"/>
      <c r="M807" s="46"/>
      <c r="N807" s="46"/>
      <c r="O807" s="46"/>
      <c r="P807" s="46"/>
      <c r="Q807" s="46"/>
      <c r="R807" s="46"/>
      <c r="S807" s="46"/>
      <c r="T807" s="46"/>
      <c r="U807" s="46"/>
      <c r="V807" s="46"/>
      <c r="W807" s="46"/>
      <c r="X807" s="46"/>
      <c r="Y807" s="46"/>
      <c r="Z807" s="46"/>
    </row>
    <row r="808">
      <c r="A808" s="50"/>
      <c r="B808" s="46"/>
      <c r="C808" s="70"/>
      <c r="D808" s="46"/>
      <c r="E808" s="50"/>
      <c r="F808" s="50"/>
      <c r="G808" s="50"/>
      <c r="H808" s="46"/>
      <c r="I808" s="46"/>
      <c r="J808" s="46"/>
      <c r="K808" s="46"/>
      <c r="L808" s="46"/>
      <c r="M808" s="46"/>
      <c r="N808" s="46"/>
      <c r="O808" s="46"/>
      <c r="P808" s="46"/>
      <c r="Q808" s="46"/>
      <c r="R808" s="46"/>
      <c r="S808" s="46"/>
      <c r="T808" s="46"/>
      <c r="U808" s="46"/>
      <c r="V808" s="46"/>
      <c r="W808" s="46"/>
      <c r="X808" s="46"/>
      <c r="Y808" s="46"/>
      <c r="Z808" s="46"/>
    </row>
    <row r="809">
      <c r="A809" s="50"/>
      <c r="B809" s="46"/>
      <c r="C809" s="70"/>
      <c r="D809" s="46"/>
      <c r="E809" s="50"/>
      <c r="F809" s="50"/>
      <c r="G809" s="50"/>
      <c r="H809" s="46"/>
      <c r="I809" s="46"/>
      <c r="J809" s="46"/>
      <c r="K809" s="46"/>
      <c r="L809" s="46"/>
      <c r="M809" s="46"/>
      <c r="N809" s="46"/>
      <c r="O809" s="46"/>
      <c r="P809" s="46"/>
      <c r="Q809" s="46"/>
      <c r="R809" s="46"/>
      <c r="S809" s="46"/>
      <c r="T809" s="46"/>
      <c r="U809" s="46"/>
      <c r="V809" s="46"/>
      <c r="W809" s="46"/>
      <c r="X809" s="46"/>
      <c r="Y809" s="46"/>
      <c r="Z809" s="46"/>
    </row>
    <row r="810">
      <c r="A810" s="50"/>
      <c r="B810" s="46"/>
      <c r="C810" s="70"/>
      <c r="D810" s="46"/>
      <c r="E810" s="50"/>
      <c r="F810" s="50"/>
      <c r="G810" s="50"/>
      <c r="H810" s="46"/>
      <c r="I810" s="46"/>
      <c r="J810" s="46"/>
      <c r="K810" s="46"/>
      <c r="L810" s="46"/>
      <c r="M810" s="46"/>
      <c r="N810" s="46"/>
      <c r="O810" s="46"/>
      <c r="P810" s="46"/>
      <c r="Q810" s="46"/>
      <c r="R810" s="46"/>
      <c r="S810" s="46"/>
      <c r="T810" s="46"/>
      <c r="U810" s="46"/>
      <c r="V810" s="46"/>
      <c r="W810" s="46"/>
      <c r="X810" s="46"/>
      <c r="Y810" s="46"/>
      <c r="Z810" s="46"/>
    </row>
    <row r="811">
      <c r="A811" s="50"/>
      <c r="B811" s="46"/>
      <c r="C811" s="70"/>
      <c r="D811" s="46"/>
      <c r="E811" s="50"/>
      <c r="F811" s="50"/>
      <c r="G811" s="50"/>
      <c r="H811" s="46"/>
      <c r="I811" s="46"/>
      <c r="J811" s="46"/>
      <c r="K811" s="46"/>
      <c r="L811" s="46"/>
      <c r="M811" s="46"/>
      <c r="N811" s="46"/>
      <c r="O811" s="46"/>
      <c r="P811" s="46"/>
      <c r="Q811" s="46"/>
      <c r="R811" s="46"/>
      <c r="S811" s="46"/>
      <c r="T811" s="46"/>
      <c r="U811" s="46"/>
      <c r="V811" s="46"/>
      <c r="W811" s="46"/>
      <c r="X811" s="46"/>
      <c r="Y811" s="46"/>
      <c r="Z811" s="46"/>
    </row>
    <row r="812">
      <c r="A812" s="50"/>
      <c r="B812" s="46"/>
      <c r="C812" s="70"/>
      <c r="D812" s="46"/>
      <c r="E812" s="50"/>
      <c r="F812" s="50"/>
      <c r="G812" s="50"/>
      <c r="H812" s="46"/>
      <c r="I812" s="46"/>
      <c r="J812" s="46"/>
      <c r="K812" s="46"/>
      <c r="L812" s="46"/>
      <c r="M812" s="46"/>
      <c r="N812" s="46"/>
      <c r="O812" s="46"/>
      <c r="P812" s="46"/>
      <c r="Q812" s="46"/>
      <c r="R812" s="46"/>
      <c r="S812" s="46"/>
      <c r="T812" s="46"/>
      <c r="U812" s="46"/>
      <c r="V812" s="46"/>
      <c r="W812" s="46"/>
      <c r="X812" s="46"/>
      <c r="Y812" s="46"/>
      <c r="Z812" s="46"/>
    </row>
    <row r="813">
      <c r="A813" s="50"/>
      <c r="B813" s="46"/>
      <c r="C813" s="70"/>
      <c r="D813" s="46"/>
      <c r="E813" s="50"/>
      <c r="F813" s="50"/>
      <c r="G813" s="50"/>
      <c r="H813" s="46"/>
      <c r="I813" s="46"/>
      <c r="J813" s="46"/>
      <c r="K813" s="46"/>
      <c r="L813" s="46"/>
      <c r="M813" s="46"/>
      <c r="N813" s="46"/>
      <c r="O813" s="46"/>
      <c r="P813" s="46"/>
      <c r="Q813" s="46"/>
      <c r="R813" s="46"/>
      <c r="S813" s="46"/>
      <c r="T813" s="46"/>
      <c r="U813" s="46"/>
      <c r="V813" s="46"/>
      <c r="W813" s="46"/>
      <c r="X813" s="46"/>
      <c r="Y813" s="46"/>
      <c r="Z813" s="46"/>
    </row>
    <row r="814">
      <c r="A814" s="50"/>
      <c r="B814" s="46"/>
      <c r="C814" s="70"/>
      <c r="D814" s="46"/>
      <c r="E814" s="50"/>
      <c r="F814" s="50"/>
      <c r="G814" s="50"/>
      <c r="H814" s="46"/>
      <c r="I814" s="46"/>
      <c r="J814" s="46"/>
      <c r="K814" s="46"/>
      <c r="L814" s="46"/>
      <c r="M814" s="46"/>
      <c r="N814" s="46"/>
      <c r="O814" s="46"/>
      <c r="P814" s="46"/>
      <c r="Q814" s="46"/>
      <c r="R814" s="46"/>
      <c r="S814" s="46"/>
      <c r="T814" s="46"/>
      <c r="U814" s="46"/>
      <c r="V814" s="46"/>
      <c r="W814" s="46"/>
      <c r="X814" s="46"/>
      <c r="Y814" s="46"/>
      <c r="Z814" s="46"/>
    </row>
    <row r="815">
      <c r="A815" s="50"/>
      <c r="B815" s="46"/>
      <c r="C815" s="70"/>
      <c r="D815" s="46"/>
      <c r="E815" s="50"/>
      <c r="F815" s="50"/>
      <c r="G815" s="50"/>
      <c r="H815" s="46"/>
      <c r="I815" s="46"/>
      <c r="J815" s="46"/>
      <c r="K815" s="46"/>
      <c r="L815" s="46"/>
      <c r="M815" s="46"/>
      <c r="N815" s="46"/>
      <c r="O815" s="46"/>
      <c r="P815" s="46"/>
      <c r="Q815" s="46"/>
      <c r="R815" s="46"/>
      <c r="S815" s="46"/>
      <c r="T815" s="46"/>
      <c r="U815" s="46"/>
      <c r="V815" s="46"/>
      <c r="W815" s="46"/>
      <c r="X815" s="46"/>
      <c r="Y815" s="46"/>
      <c r="Z815" s="46"/>
    </row>
    <row r="816">
      <c r="A816" s="50"/>
      <c r="B816" s="46"/>
      <c r="C816" s="70"/>
      <c r="D816" s="46"/>
      <c r="E816" s="50"/>
      <c r="F816" s="50"/>
      <c r="G816" s="50"/>
      <c r="H816" s="46"/>
      <c r="I816" s="46"/>
      <c r="J816" s="46"/>
      <c r="K816" s="46"/>
      <c r="L816" s="46"/>
      <c r="M816" s="46"/>
      <c r="N816" s="46"/>
      <c r="O816" s="46"/>
      <c r="P816" s="46"/>
      <c r="Q816" s="46"/>
      <c r="R816" s="46"/>
      <c r="S816" s="46"/>
      <c r="T816" s="46"/>
      <c r="U816" s="46"/>
      <c r="V816" s="46"/>
      <c r="W816" s="46"/>
      <c r="X816" s="46"/>
      <c r="Y816" s="46"/>
      <c r="Z816" s="46"/>
    </row>
    <row r="817">
      <c r="A817" s="50"/>
      <c r="B817" s="46"/>
      <c r="C817" s="70"/>
      <c r="D817" s="46"/>
      <c r="E817" s="50"/>
      <c r="F817" s="50"/>
      <c r="G817" s="50"/>
      <c r="H817" s="46"/>
      <c r="I817" s="46"/>
      <c r="J817" s="46"/>
      <c r="K817" s="46"/>
      <c r="L817" s="46"/>
      <c r="M817" s="46"/>
      <c r="N817" s="46"/>
      <c r="O817" s="46"/>
      <c r="P817" s="46"/>
      <c r="Q817" s="46"/>
      <c r="R817" s="46"/>
      <c r="S817" s="46"/>
      <c r="T817" s="46"/>
      <c r="U817" s="46"/>
      <c r="V817" s="46"/>
      <c r="W817" s="46"/>
      <c r="X817" s="46"/>
      <c r="Y817" s="46"/>
      <c r="Z817" s="46"/>
    </row>
    <row r="818">
      <c r="A818" s="50"/>
      <c r="B818" s="46"/>
      <c r="C818" s="70"/>
      <c r="D818" s="46"/>
      <c r="E818" s="50"/>
      <c r="F818" s="50"/>
      <c r="G818" s="50"/>
      <c r="H818" s="46"/>
      <c r="I818" s="46"/>
      <c r="J818" s="46"/>
      <c r="K818" s="46"/>
      <c r="L818" s="46"/>
      <c r="M818" s="46"/>
      <c r="N818" s="46"/>
      <c r="O818" s="46"/>
      <c r="P818" s="46"/>
      <c r="Q818" s="46"/>
      <c r="R818" s="46"/>
      <c r="S818" s="46"/>
      <c r="T818" s="46"/>
      <c r="U818" s="46"/>
      <c r="V818" s="46"/>
      <c r="W818" s="46"/>
      <c r="X818" s="46"/>
      <c r="Y818" s="46"/>
      <c r="Z818" s="46"/>
    </row>
    <row r="819">
      <c r="A819" s="50"/>
      <c r="B819" s="46"/>
      <c r="C819" s="70"/>
      <c r="D819" s="46"/>
      <c r="E819" s="50"/>
      <c r="F819" s="50"/>
      <c r="G819" s="50"/>
      <c r="H819" s="46"/>
      <c r="I819" s="46"/>
      <c r="J819" s="46"/>
      <c r="K819" s="46"/>
      <c r="L819" s="46"/>
      <c r="M819" s="46"/>
      <c r="N819" s="46"/>
      <c r="O819" s="46"/>
      <c r="P819" s="46"/>
      <c r="Q819" s="46"/>
      <c r="R819" s="46"/>
      <c r="S819" s="46"/>
      <c r="T819" s="46"/>
      <c r="U819" s="46"/>
      <c r="V819" s="46"/>
      <c r="W819" s="46"/>
      <c r="X819" s="46"/>
      <c r="Y819" s="46"/>
      <c r="Z819" s="46"/>
    </row>
    <row r="820">
      <c r="A820" s="50"/>
      <c r="B820" s="46"/>
      <c r="C820" s="70"/>
      <c r="D820" s="46"/>
      <c r="E820" s="50"/>
      <c r="F820" s="50"/>
      <c r="G820" s="50"/>
      <c r="H820" s="46"/>
      <c r="I820" s="46"/>
      <c r="J820" s="46"/>
      <c r="K820" s="46"/>
      <c r="L820" s="46"/>
      <c r="M820" s="46"/>
      <c r="N820" s="46"/>
      <c r="O820" s="46"/>
      <c r="P820" s="46"/>
      <c r="Q820" s="46"/>
      <c r="R820" s="46"/>
      <c r="S820" s="46"/>
      <c r="T820" s="46"/>
      <c r="U820" s="46"/>
      <c r="V820" s="46"/>
      <c r="W820" s="46"/>
      <c r="X820" s="46"/>
      <c r="Y820" s="46"/>
      <c r="Z820" s="46"/>
    </row>
    <row r="821">
      <c r="A821" s="50"/>
      <c r="B821" s="46"/>
      <c r="C821" s="70"/>
      <c r="D821" s="46"/>
      <c r="E821" s="50"/>
      <c r="F821" s="50"/>
      <c r="G821" s="50"/>
      <c r="H821" s="46"/>
      <c r="I821" s="46"/>
      <c r="J821" s="46"/>
      <c r="K821" s="46"/>
      <c r="L821" s="46"/>
      <c r="M821" s="46"/>
      <c r="N821" s="46"/>
      <c r="O821" s="46"/>
      <c r="P821" s="46"/>
      <c r="Q821" s="46"/>
      <c r="R821" s="46"/>
      <c r="S821" s="46"/>
      <c r="T821" s="46"/>
      <c r="U821" s="46"/>
      <c r="V821" s="46"/>
      <c r="W821" s="46"/>
      <c r="X821" s="46"/>
      <c r="Y821" s="46"/>
      <c r="Z821" s="46"/>
    </row>
    <row r="822">
      <c r="A822" s="50"/>
      <c r="B822" s="46"/>
      <c r="C822" s="70"/>
      <c r="D822" s="46"/>
      <c r="E822" s="50"/>
      <c r="F822" s="50"/>
      <c r="G822" s="50"/>
      <c r="H822" s="46"/>
      <c r="I822" s="46"/>
      <c r="J822" s="46"/>
      <c r="K822" s="46"/>
      <c r="L822" s="46"/>
      <c r="M822" s="46"/>
      <c r="N822" s="46"/>
      <c r="O822" s="46"/>
      <c r="P822" s="46"/>
      <c r="Q822" s="46"/>
      <c r="R822" s="46"/>
      <c r="S822" s="46"/>
      <c r="T822" s="46"/>
      <c r="U822" s="46"/>
      <c r="V822" s="46"/>
      <c r="W822" s="46"/>
      <c r="X822" s="46"/>
      <c r="Y822" s="46"/>
      <c r="Z822" s="46"/>
    </row>
    <row r="823">
      <c r="A823" s="50"/>
      <c r="B823" s="46"/>
      <c r="C823" s="70"/>
      <c r="D823" s="46"/>
      <c r="E823" s="50"/>
      <c r="F823" s="50"/>
      <c r="G823" s="50"/>
      <c r="H823" s="46"/>
      <c r="I823" s="46"/>
      <c r="J823" s="46"/>
      <c r="K823" s="46"/>
      <c r="L823" s="46"/>
      <c r="M823" s="46"/>
      <c r="N823" s="46"/>
      <c r="O823" s="46"/>
      <c r="P823" s="46"/>
      <c r="Q823" s="46"/>
      <c r="R823" s="46"/>
      <c r="S823" s="46"/>
      <c r="T823" s="46"/>
      <c r="U823" s="46"/>
      <c r="V823" s="46"/>
      <c r="W823" s="46"/>
      <c r="X823" s="46"/>
      <c r="Y823" s="46"/>
      <c r="Z823" s="46"/>
    </row>
    <row r="824">
      <c r="A824" s="50"/>
      <c r="B824" s="46"/>
      <c r="C824" s="70"/>
      <c r="D824" s="46"/>
      <c r="E824" s="50"/>
      <c r="F824" s="50"/>
      <c r="G824" s="50"/>
      <c r="H824" s="46"/>
      <c r="I824" s="46"/>
      <c r="J824" s="46"/>
      <c r="K824" s="46"/>
      <c r="L824" s="46"/>
      <c r="M824" s="46"/>
      <c r="N824" s="46"/>
      <c r="O824" s="46"/>
      <c r="P824" s="46"/>
      <c r="Q824" s="46"/>
      <c r="R824" s="46"/>
      <c r="S824" s="46"/>
      <c r="T824" s="46"/>
      <c r="U824" s="46"/>
      <c r="V824" s="46"/>
      <c r="W824" s="46"/>
      <c r="X824" s="46"/>
      <c r="Y824" s="46"/>
      <c r="Z824" s="46"/>
    </row>
    <row r="825">
      <c r="A825" s="50"/>
      <c r="B825" s="46"/>
      <c r="C825" s="70"/>
      <c r="D825" s="46"/>
      <c r="E825" s="50"/>
      <c r="F825" s="50"/>
      <c r="G825" s="50"/>
      <c r="H825" s="46"/>
      <c r="I825" s="46"/>
      <c r="J825" s="46"/>
      <c r="K825" s="46"/>
      <c r="L825" s="46"/>
      <c r="M825" s="46"/>
      <c r="N825" s="46"/>
      <c r="O825" s="46"/>
      <c r="P825" s="46"/>
      <c r="Q825" s="46"/>
      <c r="R825" s="46"/>
      <c r="S825" s="46"/>
      <c r="T825" s="46"/>
      <c r="U825" s="46"/>
      <c r="V825" s="46"/>
      <c r="W825" s="46"/>
      <c r="X825" s="46"/>
      <c r="Y825" s="46"/>
      <c r="Z825" s="46"/>
    </row>
    <row r="826">
      <c r="A826" s="50"/>
      <c r="B826" s="46"/>
      <c r="C826" s="70"/>
      <c r="D826" s="46"/>
      <c r="E826" s="50"/>
      <c r="F826" s="50"/>
      <c r="G826" s="50"/>
      <c r="H826" s="46"/>
      <c r="I826" s="46"/>
      <c r="J826" s="46"/>
      <c r="K826" s="46"/>
      <c r="L826" s="46"/>
      <c r="M826" s="46"/>
      <c r="N826" s="46"/>
      <c r="O826" s="46"/>
      <c r="P826" s="46"/>
      <c r="Q826" s="46"/>
      <c r="R826" s="46"/>
      <c r="S826" s="46"/>
      <c r="T826" s="46"/>
      <c r="U826" s="46"/>
      <c r="V826" s="46"/>
      <c r="W826" s="46"/>
      <c r="X826" s="46"/>
      <c r="Y826" s="46"/>
      <c r="Z826" s="46"/>
    </row>
    <row r="827">
      <c r="A827" s="50"/>
      <c r="B827" s="46"/>
      <c r="C827" s="70"/>
      <c r="D827" s="46"/>
      <c r="E827" s="50"/>
      <c r="F827" s="50"/>
      <c r="G827" s="50"/>
      <c r="H827" s="46"/>
      <c r="I827" s="46"/>
      <c r="J827" s="46"/>
      <c r="K827" s="46"/>
      <c r="L827" s="46"/>
      <c r="M827" s="46"/>
      <c r="N827" s="46"/>
      <c r="O827" s="46"/>
      <c r="P827" s="46"/>
      <c r="Q827" s="46"/>
      <c r="R827" s="46"/>
      <c r="S827" s="46"/>
      <c r="T827" s="46"/>
      <c r="U827" s="46"/>
      <c r="V827" s="46"/>
      <c r="W827" s="46"/>
      <c r="X827" s="46"/>
      <c r="Y827" s="46"/>
      <c r="Z827" s="46"/>
    </row>
    <row r="828">
      <c r="A828" s="50"/>
      <c r="B828" s="46"/>
      <c r="C828" s="70"/>
      <c r="D828" s="46"/>
      <c r="E828" s="50"/>
      <c r="F828" s="50"/>
      <c r="G828" s="50"/>
      <c r="H828" s="46"/>
      <c r="I828" s="46"/>
      <c r="J828" s="46"/>
      <c r="K828" s="46"/>
      <c r="L828" s="46"/>
      <c r="M828" s="46"/>
      <c r="N828" s="46"/>
      <c r="O828" s="46"/>
      <c r="P828" s="46"/>
      <c r="Q828" s="46"/>
      <c r="R828" s="46"/>
      <c r="S828" s="46"/>
      <c r="T828" s="46"/>
      <c r="U828" s="46"/>
      <c r="V828" s="46"/>
      <c r="W828" s="46"/>
      <c r="X828" s="46"/>
      <c r="Y828" s="46"/>
      <c r="Z828" s="46"/>
    </row>
    <row r="829">
      <c r="A829" s="50"/>
      <c r="B829" s="46"/>
      <c r="C829" s="70"/>
      <c r="D829" s="46"/>
      <c r="E829" s="50"/>
      <c r="F829" s="50"/>
      <c r="G829" s="50"/>
      <c r="H829" s="46"/>
      <c r="I829" s="46"/>
      <c r="J829" s="46"/>
      <c r="K829" s="46"/>
      <c r="L829" s="46"/>
      <c r="M829" s="46"/>
      <c r="N829" s="46"/>
      <c r="O829" s="46"/>
      <c r="P829" s="46"/>
      <c r="Q829" s="46"/>
      <c r="R829" s="46"/>
      <c r="S829" s="46"/>
      <c r="T829" s="46"/>
      <c r="U829" s="46"/>
      <c r="V829" s="46"/>
      <c r="W829" s="46"/>
      <c r="X829" s="46"/>
      <c r="Y829" s="46"/>
      <c r="Z829" s="46"/>
    </row>
    <row r="830">
      <c r="A830" s="50"/>
      <c r="B830" s="46"/>
      <c r="C830" s="70"/>
      <c r="D830" s="46"/>
      <c r="E830" s="50"/>
      <c r="F830" s="50"/>
      <c r="G830" s="50"/>
      <c r="H830" s="46"/>
      <c r="I830" s="46"/>
      <c r="J830" s="46"/>
      <c r="K830" s="46"/>
      <c r="L830" s="46"/>
      <c r="M830" s="46"/>
      <c r="N830" s="46"/>
      <c r="O830" s="46"/>
      <c r="P830" s="46"/>
      <c r="Q830" s="46"/>
      <c r="R830" s="46"/>
      <c r="S830" s="46"/>
      <c r="T830" s="46"/>
      <c r="U830" s="46"/>
      <c r="V830" s="46"/>
      <c r="W830" s="46"/>
      <c r="X830" s="46"/>
      <c r="Y830" s="46"/>
      <c r="Z830" s="46"/>
    </row>
    <row r="831">
      <c r="A831" s="50"/>
      <c r="B831" s="46"/>
      <c r="C831" s="70"/>
      <c r="D831" s="46"/>
      <c r="E831" s="50"/>
      <c r="F831" s="50"/>
      <c r="G831" s="50"/>
      <c r="H831" s="46"/>
      <c r="I831" s="46"/>
      <c r="J831" s="46"/>
      <c r="K831" s="46"/>
      <c r="L831" s="46"/>
      <c r="M831" s="46"/>
      <c r="N831" s="46"/>
      <c r="O831" s="46"/>
      <c r="P831" s="46"/>
      <c r="Q831" s="46"/>
      <c r="R831" s="46"/>
      <c r="S831" s="46"/>
      <c r="T831" s="46"/>
      <c r="U831" s="46"/>
      <c r="V831" s="46"/>
      <c r="W831" s="46"/>
      <c r="X831" s="46"/>
      <c r="Y831" s="46"/>
      <c r="Z831" s="46"/>
    </row>
    <row r="832">
      <c r="A832" s="50"/>
      <c r="B832" s="46"/>
      <c r="C832" s="70"/>
      <c r="D832" s="46"/>
      <c r="E832" s="50"/>
      <c r="F832" s="50"/>
      <c r="G832" s="50"/>
      <c r="H832" s="46"/>
      <c r="I832" s="46"/>
      <c r="J832" s="46"/>
      <c r="K832" s="46"/>
      <c r="L832" s="46"/>
      <c r="M832" s="46"/>
      <c r="N832" s="46"/>
      <c r="O832" s="46"/>
      <c r="P832" s="46"/>
      <c r="Q832" s="46"/>
      <c r="R832" s="46"/>
      <c r="S832" s="46"/>
      <c r="T832" s="46"/>
      <c r="U832" s="46"/>
      <c r="V832" s="46"/>
      <c r="W832" s="46"/>
      <c r="X832" s="46"/>
      <c r="Y832" s="46"/>
      <c r="Z832" s="46"/>
    </row>
    <row r="833">
      <c r="A833" s="50"/>
      <c r="B833" s="46"/>
      <c r="C833" s="70"/>
      <c r="D833" s="46"/>
      <c r="E833" s="50"/>
      <c r="F833" s="50"/>
      <c r="G833" s="50"/>
      <c r="H833" s="46"/>
      <c r="I833" s="46"/>
      <c r="J833" s="46"/>
      <c r="K833" s="46"/>
      <c r="L833" s="46"/>
      <c r="M833" s="46"/>
      <c r="N833" s="46"/>
      <c r="O833" s="46"/>
      <c r="P833" s="46"/>
      <c r="Q833" s="46"/>
      <c r="R833" s="46"/>
      <c r="S833" s="46"/>
      <c r="T833" s="46"/>
      <c r="U833" s="46"/>
      <c r="V833" s="46"/>
      <c r="W833" s="46"/>
      <c r="X833" s="46"/>
      <c r="Y833" s="46"/>
      <c r="Z833" s="46"/>
    </row>
    <row r="834">
      <c r="A834" s="50"/>
      <c r="B834" s="46"/>
      <c r="C834" s="70"/>
      <c r="D834" s="46"/>
      <c r="E834" s="50"/>
      <c r="F834" s="50"/>
      <c r="G834" s="50"/>
      <c r="H834" s="46"/>
      <c r="I834" s="46"/>
      <c r="J834" s="46"/>
      <c r="K834" s="46"/>
      <c r="L834" s="46"/>
      <c r="M834" s="46"/>
      <c r="N834" s="46"/>
      <c r="O834" s="46"/>
      <c r="P834" s="46"/>
      <c r="Q834" s="46"/>
      <c r="R834" s="46"/>
      <c r="S834" s="46"/>
      <c r="T834" s="46"/>
      <c r="U834" s="46"/>
      <c r="V834" s="46"/>
      <c r="W834" s="46"/>
      <c r="X834" s="46"/>
      <c r="Y834" s="46"/>
      <c r="Z834" s="46"/>
    </row>
    <row r="835">
      <c r="A835" s="50"/>
      <c r="B835" s="46"/>
      <c r="C835" s="70"/>
      <c r="D835" s="46"/>
      <c r="E835" s="50"/>
      <c r="F835" s="50"/>
      <c r="G835" s="50"/>
      <c r="H835" s="46"/>
      <c r="I835" s="46"/>
      <c r="J835" s="46"/>
      <c r="K835" s="46"/>
      <c r="L835" s="46"/>
      <c r="M835" s="46"/>
      <c r="N835" s="46"/>
      <c r="O835" s="46"/>
      <c r="P835" s="46"/>
      <c r="Q835" s="46"/>
      <c r="R835" s="46"/>
      <c r="S835" s="46"/>
      <c r="T835" s="46"/>
      <c r="U835" s="46"/>
      <c r="V835" s="46"/>
      <c r="W835" s="46"/>
      <c r="X835" s="46"/>
      <c r="Y835" s="46"/>
      <c r="Z835" s="46"/>
    </row>
    <row r="836">
      <c r="A836" s="50"/>
      <c r="B836" s="46"/>
      <c r="C836" s="70"/>
      <c r="D836" s="46"/>
      <c r="E836" s="50"/>
      <c r="F836" s="50"/>
      <c r="G836" s="50"/>
      <c r="H836" s="46"/>
      <c r="I836" s="46"/>
      <c r="J836" s="46"/>
      <c r="K836" s="46"/>
      <c r="L836" s="46"/>
      <c r="M836" s="46"/>
      <c r="N836" s="46"/>
      <c r="O836" s="46"/>
      <c r="P836" s="46"/>
      <c r="Q836" s="46"/>
      <c r="R836" s="46"/>
      <c r="S836" s="46"/>
      <c r="T836" s="46"/>
      <c r="U836" s="46"/>
      <c r="V836" s="46"/>
      <c r="W836" s="46"/>
      <c r="X836" s="46"/>
      <c r="Y836" s="46"/>
      <c r="Z836" s="46"/>
    </row>
    <row r="837">
      <c r="A837" s="50"/>
      <c r="B837" s="46"/>
      <c r="C837" s="70"/>
      <c r="D837" s="46"/>
      <c r="E837" s="50"/>
      <c r="F837" s="50"/>
      <c r="G837" s="50"/>
      <c r="H837" s="46"/>
      <c r="I837" s="46"/>
      <c r="J837" s="46"/>
      <c r="K837" s="46"/>
      <c r="L837" s="46"/>
      <c r="M837" s="46"/>
      <c r="N837" s="46"/>
      <c r="O837" s="46"/>
      <c r="P837" s="46"/>
      <c r="Q837" s="46"/>
      <c r="R837" s="46"/>
      <c r="S837" s="46"/>
      <c r="T837" s="46"/>
      <c r="U837" s="46"/>
      <c r="V837" s="46"/>
      <c r="W837" s="46"/>
      <c r="X837" s="46"/>
      <c r="Y837" s="46"/>
      <c r="Z837" s="46"/>
    </row>
    <row r="838">
      <c r="A838" s="50"/>
      <c r="B838" s="46"/>
      <c r="C838" s="70"/>
      <c r="D838" s="46"/>
      <c r="E838" s="50"/>
      <c r="F838" s="50"/>
      <c r="G838" s="50"/>
      <c r="H838" s="46"/>
      <c r="I838" s="46"/>
      <c r="J838" s="46"/>
      <c r="K838" s="46"/>
      <c r="L838" s="46"/>
      <c r="M838" s="46"/>
      <c r="N838" s="46"/>
      <c r="O838" s="46"/>
      <c r="P838" s="46"/>
      <c r="Q838" s="46"/>
      <c r="R838" s="46"/>
      <c r="S838" s="46"/>
      <c r="T838" s="46"/>
      <c r="U838" s="46"/>
      <c r="V838" s="46"/>
      <c r="W838" s="46"/>
      <c r="X838" s="46"/>
      <c r="Y838" s="46"/>
      <c r="Z838" s="46"/>
    </row>
    <row r="839">
      <c r="A839" s="50"/>
      <c r="B839" s="46"/>
      <c r="C839" s="70"/>
      <c r="D839" s="46"/>
      <c r="E839" s="50"/>
      <c r="F839" s="50"/>
      <c r="G839" s="50"/>
      <c r="H839" s="46"/>
      <c r="I839" s="46"/>
      <c r="J839" s="46"/>
      <c r="K839" s="46"/>
      <c r="L839" s="46"/>
      <c r="M839" s="46"/>
      <c r="N839" s="46"/>
      <c r="O839" s="46"/>
      <c r="P839" s="46"/>
      <c r="Q839" s="46"/>
      <c r="R839" s="46"/>
      <c r="S839" s="46"/>
      <c r="T839" s="46"/>
      <c r="U839" s="46"/>
      <c r="V839" s="46"/>
      <c r="W839" s="46"/>
      <c r="X839" s="46"/>
      <c r="Y839" s="46"/>
      <c r="Z839" s="46"/>
    </row>
    <row r="840">
      <c r="A840" s="50"/>
      <c r="B840" s="46"/>
      <c r="C840" s="70"/>
      <c r="D840" s="46"/>
      <c r="E840" s="50"/>
      <c r="F840" s="50"/>
      <c r="G840" s="50"/>
      <c r="H840" s="46"/>
      <c r="I840" s="46"/>
      <c r="J840" s="46"/>
      <c r="K840" s="46"/>
      <c r="L840" s="46"/>
      <c r="M840" s="46"/>
      <c r="N840" s="46"/>
      <c r="O840" s="46"/>
      <c r="P840" s="46"/>
      <c r="Q840" s="46"/>
      <c r="R840" s="46"/>
      <c r="S840" s="46"/>
      <c r="T840" s="46"/>
      <c r="U840" s="46"/>
      <c r="V840" s="46"/>
      <c r="W840" s="46"/>
      <c r="X840" s="46"/>
      <c r="Y840" s="46"/>
      <c r="Z840" s="46"/>
    </row>
    <row r="841">
      <c r="A841" s="50"/>
      <c r="B841" s="46"/>
      <c r="C841" s="70"/>
      <c r="D841" s="46"/>
      <c r="E841" s="50"/>
      <c r="F841" s="50"/>
      <c r="G841" s="50"/>
      <c r="H841" s="46"/>
      <c r="I841" s="46"/>
      <c r="J841" s="46"/>
      <c r="K841" s="46"/>
      <c r="L841" s="46"/>
      <c r="M841" s="46"/>
      <c r="N841" s="46"/>
      <c r="O841" s="46"/>
      <c r="P841" s="46"/>
      <c r="Q841" s="46"/>
      <c r="R841" s="46"/>
      <c r="S841" s="46"/>
      <c r="T841" s="46"/>
      <c r="U841" s="46"/>
      <c r="V841" s="46"/>
      <c r="W841" s="46"/>
      <c r="X841" s="46"/>
      <c r="Y841" s="46"/>
      <c r="Z841" s="46"/>
    </row>
    <row r="842">
      <c r="A842" s="50"/>
      <c r="B842" s="46"/>
      <c r="C842" s="70"/>
      <c r="D842" s="46"/>
      <c r="E842" s="50"/>
      <c r="F842" s="50"/>
      <c r="G842" s="50"/>
      <c r="H842" s="46"/>
      <c r="I842" s="46"/>
      <c r="J842" s="46"/>
      <c r="K842" s="46"/>
      <c r="L842" s="46"/>
      <c r="M842" s="46"/>
      <c r="N842" s="46"/>
      <c r="O842" s="46"/>
      <c r="P842" s="46"/>
      <c r="Q842" s="46"/>
      <c r="R842" s="46"/>
      <c r="S842" s="46"/>
      <c r="T842" s="46"/>
      <c r="U842" s="46"/>
      <c r="V842" s="46"/>
      <c r="W842" s="46"/>
      <c r="X842" s="46"/>
      <c r="Y842" s="46"/>
      <c r="Z842" s="46"/>
    </row>
    <row r="843">
      <c r="A843" s="50"/>
      <c r="B843" s="46"/>
      <c r="C843" s="70"/>
      <c r="D843" s="46"/>
      <c r="E843" s="50"/>
      <c r="F843" s="50"/>
      <c r="G843" s="50"/>
      <c r="H843" s="46"/>
      <c r="I843" s="46"/>
      <c r="J843" s="46"/>
      <c r="K843" s="46"/>
      <c r="L843" s="46"/>
      <c r="M843" s="46"/>
      <c r="N843" s="46"/>
      <c r="O843" s="46"/>
      <c r="P843" s="46"/>
      <c r="Q843" s="46"/>
      <c r="R843" s="46"/>
      <c r="S843" s="46"/>
      <c r="T843" s="46"/>
      <c r="U843" s="46"/>
      <c r="V843" s="46"/>
      <c r="W843" s="46"/>
      <c r="X843" s="46"/>
      <c r="Y843" s="46"/>
      <c r="Z843" s="46"/>
    </row>
    <row r="844">
      <c r="A844" s="50"/>
      <c r="B844" s="46"/>
      <c r="C844" s="70"/>
      <c r="D844" s="46"/>
      <c r="E844" s="50"/>
      <c r="F844" s="50"/>
      <c r="G844" s="50"/>
      <c r="H844" s="46"/>
      <c r="I844" s="46"/>
      <c r="J844" s="46"/>
      <c r="K844" s="46"/>
      <c r="L844" s="46"/>
      <c r="M844" s="46"/>
      <c r="N844" s="46"/>
      <c r="O844" s="46"/>
      <c r="P844" s="46"/>
      <c r="Q844" s="46"/>
      <c r="R844" s="46"/>
      <c r="S844" s="46"/>
      <c r="T844" s="46"/>
      <c r="U844" s="46"/>
      <c r="V844" s="46"/>
      <c r="W844" s="46"/>
      <c r="X844" s="46"/>
      <c r="Y844" s="46"/>
      <c r="Z844" s="46"/>
    </row>
    <row r="845">
      <c r="A845" s="50"/>
      <c r="B845" s="46"/>
      <c r="C845" s="70"/>
      <c r="D845" s="46"/>
      <c r="E845" s="50"/>
      <c r="F845" s="50"/>
      <c r="G845" s="50"/>
      <c r="H845" s="46"/>
      <c r="I845" s="46"/>
      <c r="J845" s="46"/>
      <c r="K845" s="46"/>
      <c r="L845" s="46"/>
      <c r="M845" s="46"/>
      <c r="N845" s="46"/>
      <c r="O845" s="46"/>
      <c r="P845" s="46"/>
      <c r="Q845" s="46"/>
      <c r="R845" s="46"/>
      <c r="S845" s="46"/>
      <c r="T845" s="46"/>
      <c r="U845" s="46"/>
      <c r="V845" s="46"/>
      <c r="W845" s="46"/>
      <c r="X845" s="46"/>
      <c r="Y845" s="46"/>
      <c r="Z845" s="46"/>
    </row>
    <row r="846">
      <c r="A846" s="50"/>
      <c r="B846" s="46"/>
      <c r="C846" s="70"/>
      <c r="D846" s="46"/>
      <c r="E846" s="50"/>
      <c r="F846" s="50"/>
      <c r="G846" s="50"/>
      <c r="H846" s="46"/>
      <c r="I846" s="46"/>
      <c r="J846" s="46"/>
      <c r="K846" s="46"/>
      <c r="L846" s="46"/>
      <c r="M846" s="46"/>
      <c r="N846" s="46"/>
      <c r="O846" s="46"/>
      <c r="P846" s="46"/>
      <c r="Q846" s="46"/>
      <c r="R846" s="46"/>
      <c r="S846" s="46"/>
      <c r="T846" s="46"/>
      <c r="U846" s="46"/>
      <c r="V846" s="46"/>
      <c r="W846" s="46"/>
      <c r="X846" s="46"/>
      <c r="Y846" s="46"/>
      <c r="Z846" s="46"/>
    </row>
    <row r="847">
      <c r="A847" s="50"/>
      <c r="B847" s="46"/>
      <c r="C847" s="70"/>
      <c r="D847" s="46"/>
      <c r="E847" s="50"/>
      <c r="F847" s="50"/>
      <c r="G847" s="50"/>
      <c r="H847" s="46"/>
      <c r="I847" s="46"/>
      <c r="J847" s="46"/>
      <c r="K847" s="46"/>
      <c r="L847" s="46"/>
      <c r="M847" s="46"/>
      <c r="N847" s="46"/>
      <c r="O847" s="46"/>
      <c r="P847" s="46"/>
      <c r="Q847" s="46"/>
      <c r="R847" s="46"/>
      <c r="S847" s="46"/>
      <c r="T847" s="46"/>
      <c r="U847" s="46"/>
      <c r="V847" s="46"/>
      <c r="W847" s="46"/>
      <c r="X847" s="46"/>
      <c r="Y847" s="46"/>
      <c r="Z847" s="46"/>
    </row>
    <row r="848">
      <c r="A848" s="50"/>
      <c r="B848" s="46"/>
      <c r="C848" s="70"/>
      <c r="D848" s="46"/>
      <c r="E848" s="50"/>
      <c r="F848" s="50"/>
      <c r="G848" s="50"/>
      <c r="H848" s="46"/>
      <c r="I848" s="46"/>
      <c r="J848" s="46"/>
      <c r="K848" s="46"/>
      <c r="L848" s="46"/>
      <c r="M848" s="46"/>
      <c r="N848" s="46"/>
      <c r="O848" s="46"/>
      <c r="P848" s="46"/>
      <c r="Q848" s="46"/>
      <c r="R848" s="46"/>
      <c r="S848" s="46"/>
      <c r="T848" s="46"/>
      <c r="U848" s="46"/>
      <c r="V848" s="46"/>
      <c r="W848" s="46"/>
      <c r="X848" s="46"/>
      <c r="Y848" s="46"/>
      <c r="Z848" s="46"/>
    </row>
    <row r="849">
      <c r="A849" s="50"/>
      <c r="B849" s="46"/>
      <c r="C849" s="70"/>
      <c r="D849" s="46"/>
      <c r="E849" s="50"/>
      <c r="F849" s="50"/>
      <c r="G849" s="50"/>
      <c r="H849" s="46"/>
      <c r="I849" s="46"/>
      <c r="J849" s="46"/>
      <c r="K849" s="46"/>
      <c r="L849" s="46"/>
      <c r="M849" s="46"/>
      <c r="N849" s="46"/>
      <c r="O849" s="46"/>
      <c r="P849" s="46"/>
      <c r="Q849" s="46"/>
      <c r="R849" s="46"/>
      <c r="S849" s="46"/>
      <c r="T849" s="46"/>
      <c r="U849" s="46"/>
      <c r="V849" s="46"/>
      <c r="W849" s="46"/>
      <c r="X849" s="46"/>
      <c r="Y849" s="46"/>
      <c r="Z849" s="46"/>
    </row>
    <row r="850">
      <c r="A850" s="50"/>
      <c r="B850" s="46"/>
      <c r="C850" s="70"/>
      <c r="D850" s="46"/>
      <c r="E850" s="50"/>
      <c r="F850" s="50"/>
      <c r="G850" s="50"/>
      <c r="H850" s="46"/>
      <c r="I850" s="46"/>
      <c r="J850" s="46"/>
      <c r="K850" s="46"/>
      <c r="L850" s="46"/>
      <c r="M850" s="46"/>
      <c r="N850" s="46"/>
      <c r="O850" s="46"/>
      <c r="P850" s="46"/>
      <c r="Q850" s="46"/>
      <c r="R850" s="46"/>
      <c r="S850" s="46"/>
      <c r="T850" s="46"/>
      <c r="U850" s="46"/>
      <c r="V850" s="46"/>
      <c r="W850" s="46"/>
      <c r="X850" s="46"/>
      <c r="Y850" s="46"/>
      <c r="Z850" s="46"/>
    </row>
    <row r="851">
      <c r="A851" s="50"/>
      <c r="B851" s="46"/>
      <c r="C851" s="70"/>
      <c r="D851" s="46"/>
      <c r="E851" s="50"/>
      <c r="F851" s="50"/>
      <c r="G851" s="50"/>
      <c r="H851" s="46"/>
      <c r="I851" s="46"/>
      <c r="J851" s="46"/>
      <c r="K851" s="46"/>
      <c r="L851" s="46"/>
      <c r="M851" s="46"/>
      <c r="N851" s="46"/>
      <c r="O851" s="46"/>
      <c r="P851" s="46"/>
      <c r="Q851" s="46"/>
      <c r="R851" s="46"/>
      <c r="S851" s="46"/>
      <c r="T851" s="46"/>
      <c r="U851" s="46"/>
      <c r="V851" s="46"/>
      <c r="W851" s="46"/>
      <c r="X851" s="46"/>
      <c r="Y851" s="46"/>
      <c r="Z851" s="46"/>
    </row>
    <row r="852">
      <c r="A852" s="50"/>
      <c r="B852" s="46"/>
      <c r="C852" s="70"/>
      <c r="D852" s="46"/>
      <c r="E852" s="50"/>
      <c r="F852" s="50"/>
      <c r="G852" s="50"/>
      <c r="H852" s="46"/>
      <c r="I852" s="46"/>
      <c r="J852" s="46"/>
      <c r="K852" s="46"/>
      <c r="L852" s="46"/>
      <c r="M852" s="46"/>
      <c r="N852" s="46"/>
      <c r="O852" s="46"/>
      <c r="P852" s="46"/>
      <c r="Q852" s="46"/>
      <c r="R852" s="46"/>
      <c r="S852" s="46"/>
      <c r="T852" s="46"/>
      <c r="U852" s="46"/>
      <c r="V852" s="46"/>
      <c r="W852" s="46"/>
      <c r="X852" s="46"/>
      <c r="Y852" s="46"/>
      <c r="Z852" s="46"/>
    </row>
    <row r="853">
      <c r="A853" s="50"/>
      <c r="B853" s="46"/>
      <c r="C853" s="70"/>
      <c r="D853" s="46"/>
      <c r="E853" s="50"/>
      <c r="F853" s="50"/>
      <c r="G853" s="50"/>
      <c r="H853" s="46"/>
      <c r="I853" s="46"/>
      <c r="J853" s="46"/>
      <c r="K853" s="46"/>
      <c r="L853" s="46"/>
      <c r="M853" s="46"/>
      <c r="N853" s="46"/>
      <c r="O853" s="46"/>
      <c r="P853" s="46"/>
      <c r="Q853" s="46"/>
      <c r="R853" s="46"/>
      <c r="S853" s="46"/>
      <c r="T853" s="46"/>
      <c r="U853" s="46"/>
      <c r="V853" s="46"/>
      <c r="W853" s="46"/>
      <c r="X853" s="46"/>
      <c r="Y853" s="46"/>
      <c r="Z853" s="46"/>
    </row>
    <row r="854">
      <c r="A854" s="50"/>
      <c r="B854" s="46"/>
      <c r="C854" s="70"/>
      <c r="D854" s="46"/>
      <c r="E854" s="50"/>
      <c r="F854" s="50"/>
      <c r="G854" s="50"/>
      <c r="H854" s="46"/>
      <c r="I854" s="46"/>
      <c r="J854" s="46"/>
      <c r="K854" s="46"/>
      <c r="L854" s="46"/>
      <c r="M854" s="46"/>
      <c r="N854" s="46"/>
      <c r="O854" s="46"/>
      <c r="P854" s="46"/>
      <c r="Q854" s="46"/>
      <c r="R854" s="46"/>
      <c r="S854" s="46"/>
      <c r="T854" s="46"/>
      <c r="U854" s="46"/>
      <c r="V854" s="46"/>
      <c r="W854" s="46"/>
      <c r="X854" s="46"/>
      <c r="Y854" s="46"/>
      <c r="Z854" s="46"/>
    </row>
    <row r="855">
      <c r="A855" s="50"/>
      <c r="B855" s="46"/>
      <c r="C855" s="70"/>
      <c r="D855" s="46"/>
      <c r="E855" s="50"/>
      <c r="F855" s="50"/>
      <c r="G855" s="50"/>
      <c r="H855" s="46"/>
      <c r="I855" s="46"/>
      <c r="J855" s="46"/>
      <c r="K855" s="46"/>
      <c r="L855" s="46"/>
      <c r="M855" s="46"/>
      <c r="N855" s="46"/>
      <c r="O855" s="46"/>
      <c r="P855" s="46"/>
      <c r="Q855" s="46"/>
      <c r="R855" s="46"/>
      <c r="S855" s="46"/>
      <c r="T855" s="46"/>
      <c r="U855" s="46"/>
      <c r="V855" s="46"/>
      <c r="W855" s="46"/>
      <c r="X855" s="46"/>
      <c r="Y855" s="46"/>
      <c r="Z855" s="46"/>
    </row>
    <row r="856">
      <c r="A856" s="50"/>
      <c r="B856" s="46"/>
      <c r="C856" s="70"/>
      <c r="D856" s="46"/>
      <c r="E856" s="50"/>
      <c r="F856" s="50"/>
      <c r="G856" s="50"/>
      <c r="H856" s="46"/>
      <c r="I856" s="46"/>
      <c r="J856" s="46"/>
      <c r="K856" s="46"/>
      <c r="L856" s="46"/>
      <c r="M856" s="46"/>
      <c r="N856" s="46"/>
      <c r="O856" s="46"/>
      <c r="P856" s="46"/>
      <c r="Q856" s="46"/>
      <c r="R856" s="46"/>
      <c r="S856" s="46"/>
      <c r="T856" s="46"/>
      <c r="U856" s="46"/>
      <c r="V856" s="46"/>
      <c r="W856" s="46"/>
      <c r="X856" s="46"/>
      <c r="Y856" s="46"/>
      <c r="Z856" s="46"/>
    </row>
    <row r="857">
      <c r="A857" s="50"/>
      <c r="B857" s="46"/>
      <c r="C857" s="70"/>
      <c r="D857" s="46"/>
      <c r="E857" s="50"/>
      <c r="F857" s="50"/>
      <c r="G857" s="50"/>
      <c r="H857" s="46"/>
      <c r="I857" s="46"/>
      <c r="J857" s="46"/>
      <c r="K857" s="46"/>
      <c r="L857" s="46"/>
      <c r="M857" s="46"/>
      <c r="N857" s="46"/>
      <c r="O857" s="46"/>
      <c r="P857" s="46"/>
      <c r="Q857" s="46"/>
      <c r="R857" s="46"/>
      <c r="S857" s="46"/>
      <c r="T857" s="46"/>
      <c r="U857" s="46"/>
      <c r="V857" s="46"/>
      <c r="W857" s="46"/>
      <c r="X857" s="46"/>
      <c r="Y857" s="46"/>
      <c r="Z857" s="46"/>
    </row>
    <row r="858">
      <c r="A858" s="50"/>
      <c r="B858" s="46"/>
      <c r="C858" s="70"/>
      <c r="D858" s="46"/>
      <c r="E858" s="50"/>
      <c r="F858" s="50"/>
      <c r="G858" s="50"/>
      <c r="H858" s="46"/>
      <c r="I858" s="46"/>
      <c r="J858" s="46"/>
      <c r="K858" s="46"/>
      <c r="L858" s="46"/>
      <c r="M858" s="46"/>
      <c r="N858" s="46"/>
      <c r="O858" s="46"/>
      <c r="P858" s="46"/>
      <c r="Q858" s="46"/>
      <c r="R858" s="46"/>
      <c r="S858" s="46"/>
      <c r="T858" s="46"/>
      <c r="U858" s="46"/>
      <c r="V858" s="46"/>
      <c r="W858" s="46"/>
      <c r="X858" s="46"/>
      <c r="Y858" s="46"/>
      <c r="Z858" s="46"/>
    </row>
    <row r="859">
      <c r="A859" s="50"/>
      <c r="B859" s="46"/>
      <c r="C859" s="70"/>
      <c r="D859" s="46"/>
      <c r="E859" s="50"/>
      <c r="F859" s="50"/>
      <c r="G859" s="50"/>
      <c r="H859" s="46"/>
      <c r="I859" s="46"/>
      <c r="J859" s="46"/>
      <c r="K859" s="46"/>
      <c r="L859" s="46"/>
      <c r="M859" s="46"/>
      <c r="N859" s="46"/>
      <c r="O859" s="46"/>
      <c r="P859" s="46"/>
      <c r="Q859" s="46"/>
      <c r="R859" s="46"/>
      <c r="S859" s="46"/>
      <c r="T859" s="46"/>
      <c r="U859" s="46"/>
      <c r="V859" s="46"/>
      <c r="W859" s="46"/>
      <c r="X859" s="46"/>
      <c r="Y859" s="46"/>
      <c r="Z859" s="46"/>
    </row>
    <row r="860">
      <c r="A860" s="50"/>
      <c r="B860" s="46"/>
      <c r="C860" s="70"/>
      <c r="D860" s="46"/>
      <c r="E860" s="50"/>
      <c r="F860" s="50"/>
      <c r="G860" s="50"/>
      <c r="H860" s="46"/>
      <c r="I860" s="46"/>
      <c r="J860" s="46"/>
      <c r="K860" s="46"/>
      <c r="L860" s="46"/>
      <c r="M860" s="46"/>
      <c r="N860" s="46"/>
      <c r="O860" s="46"/>
      <c r="P860" s="46"/>
      <c r="Q860" s="46"/>
      <c r="R860" s="46"/>
      <c r="S860" s="46"/>
      <c r="T860" s="46"/>
      <c r="U860" s="46"/>
      <c r="V860" s="46"/>
      <c r="W860" s="46"/>
      <c r="X860" s="46"/>
      <c r="Y860" s="46"/>
      <c r="Z860" s="46"/>
    </row>
    <row r="861">
      <c r="A861" s="50"/>
      <c r="B861" s="46"/>
      <c r="C861" s="70"/>
      <c r="D861" s="46"/>
      <c r="E861" s="50"/>
      <c r="F861" s="50"/>
      <c r="G861" s="50"/>
      <c r="H861" s="46"/>
      <c r="I861" s="46"/>
      <c r="J861" s="46"/>
      <c r="K861" s="46"/>
      <c r="L861" s="46"/>
      <c r="M861" s="46"/>
      <c r="N861" s="46"/>
      <c r="O861" s="46"/>
      <c r="P861" s="46"/>
      <c r="Q861" s="46"/>
      <c r="R861" s="46"/>
      <c r="S861" s="46"/>
      <c r="T861" s="46"/>
      <c r="U861" s="46"/>
      <c r="V861" s="46"/>
      <c r="W861" s="46"/>
      <c r="X861" s="46"/>
      <c r="Y861" s="46"/>
      <c r="Z861" s="46"/>
    </row>
    <row r="862">
      <c r="A862" s="50"/>
      <c r="B862" s="46"/>
      <c r="C862" s="70"/>
      <c r="D862" s="46"/>
      <c r="E862" s="50"/>
      <c r="F862" s="50"/>
      <c r="G862" s="50"/>
      <c r="H862" s="46"/>
      <c r="I862" s="46"/>
      <c r="J862" s="46"/>
      <c r="K862" s="46"/>
      <c r="L862" s="46"/>
      <c r="M862" s="46"/>
      <c r="N862" s="46"/>
      <c r="O862" s="46"/>
      <c r="P862" s="46"/>
      <c r="Q862" s="46"/>
      <c r="R862" s="46"/>
      <c r="S862" s="46"/>
      <c r="T862" s="46"/>
      <c r="U862" s="46"/>
      <c r="V862" s="46"/>
      <c r="W862" s="46"/>
      <c r="X862" s="46"/>
      <c r="Y862" s="46"/>
      <c r="Z862" s="46"/>
    </row>
    <row r="863">
      <c r="A863" s="50"/>
      <c r="B863" s="46"/>
      <c r="C863" s="70"/>
      <c r="D863" s="46"/>
      <c r="E863" s="50"/>
      <c r="F863" s="50"/>
      <c r="G863" s="50"/>
      <c r="H863" s="46"/>
      <c r="I863" s="46"/>
      <c r="J863" s="46"/>
      <c r="K863" s="46"/>
      <c r="L863" s="46"/>
      <c r="M863" s="46"/>
      <c r="N863" s="46"/>
      <c r="O863" s="46"/>
      <c r="P863" s="46"/>
      <c r="Q863" s="46"/>
      <c r="R863" s="46"/>
      <c r="S863" s="46"/>
      <c r="T863" s="46"/>
      <c r="U863" s="46"/>
      <c r="V863" s="46"/>
      <c r="W863" s="46"/>
      <c r="X863" s="46"/>
      <c r="Y863" s="46"/>
      <c r="Z863" s="46"/>
    </row>
    <row r="864">
      <c r="A864" s="50"/>
      <c r="B864" s="46"/>
      <c r="C864" s="70"/>
      <c r="D864" s="46"/>
      <c r="E864" s="50"/>
      <c r="F864" s="50"/>
      <c r="G864" s="50"/>
      <c r="H864" s="46"/>
      <c r="I864" s="46"/>
      <c r="J864" s="46"/>
      <c r="K864" s="46"/>
      <c r="L864" s="46"/>
      <c r="M864" s="46"/>
      <c r="N864" s="46"/>
      <c r="O864" s="46"/>
      <c r="P864" s="46"/>
      <c r="Q864" s="46"/>
      <c r="R864" s="46"/>
      <c r="S864" s="46"/>
      <c r="T864" s="46"/>
      <c r="U864" s="46"/>
      <c r="V864" s="46"/>
      <c r="W864" s="46"/>
      <c r="X864" s="46"/>
      <c r="Y864" s="46"/>
      <c r="Z864" s="46"/>
    </row>
    <row r="865">
      <c r="A865" s="50"/>
      <c r="B865" s="46"/>
      <c r="C865" s="70"/>
      <c r="D865" s="46"/>
      <c r="E865" s="50"/>
      <c r="F865" s="50"/>
      <c r="G865" s="50"/>
      <c r="H865" s="46"/>
      <c r="I865" s="46"/>
      <c r="J865" s="46"/>
      <c r="K865" s="46"/>
      <c r="L865" s="46"/>
      <c r="M865" s="46"/>
      <c r="N865" s="46"/>
      <c r="O865" s="46"/>
      <c r="P865" s="46"/>
      <c r="Q865" s="46"/>
      <c r="R865" s="46"/>
      <c r="S865" s="46"/>
      <c r="T865" s="46"/>
      <c r="U865" s="46"/>
      <c r="V865" s="46"/>
      <c r="W865" s="46"/>
      <c r="X865" s="46"/>
      <c r="Y865" s="46"/>
      <c r="Z865" s="46"/>
    </row>
    <row r="866">
      <c r="A866" s="50"/>
      <c r="B866" s="46"/>
      <c r="C866" s="70"/>
      <c r="D866" s="46"/>
      <c r="E866" s="50"/>
      <c r="F866" s="50"/>
      <c r="G866" s="50"/>
      <c r="H866" s="46"/>
      <c r="I866" s="46"/>
      <c r="J866" s="46"/>
      <c r="K866" s="46"/>
      <c r="L866" s="46"/>
      <c r="M866" s="46"/>
      <c r="N866" s="46"/>
      <c r="O866" s="46"/>
      <c r="P866" s="46"/>
      <c r="Q866" s="46"/>
      <c r="R866" s="46"/>
      <c r="S866" s="46"/>
      <c r="T866" s="46"/>
      <c r="U866" s="46"/>
      <c r="V866" s="46"/>
      <c r="W866" s="46"/>
      <c r="X866" s="46"/>
      <c r="Y866" s="46"/>
      <c r="Z866" s="46"/>
    </row>
    <row r="867">
      <c r="A867" s="50"/>
      <c r="B867" s="46"/>
      <c r="C867" s="70"/>
      <c r="D867" s="46"/>
      <c r="E867" s="50"/>
      <c r="F867" s="50"/>
      <c r="G867" s="50"/>
      <c r="H867" s="46"/>
      <c r="I867" s="46"/>
      <c r="J867" s="46"/>
      <c r="K867" s="46"/>
      <c r="L867" s="46"/>
      <c r="M867" s="46"/>
      <c r="N867" s="46"/>
      <c r="O867" s="46"/>
      <c r="P867" s="46"/>
      <c r="Q867" s="46"/>
      <c r="R867" s="46"/>
      <c r="S867" s="46"/>
      <c r="T867" s="46"/>
      <c r="U867" s="46"/>
      <c r="V867" s="46"/>
      <c r="W867" s="46"/>
      <c r="X867" s="46"/>
      <c r="Y867" s="46"/>
      <c r="Z867" s="46"/>
    </row>
    <row r="868">
      <c r="A868" s="50"/>
      <c r="B868" s="46"/>
      <c r="C868" s="70"/>
      <c r="D868" s="46"/>
      <c r="E868" s="50"/>
      <c r="F868" s="50"/>
      <c r="G868" s="50"/>
      <c r="H868" s="46"/>
      <c r="I868" s="46"/>
      <c r="J868" s="46"/>
      <c r="K868" s="46"/>
      <c r="L868" s="46"/>
      <c r="M868" s="46"/>
      <c r="N868" s="46"/>
      <c r="O868" s="46"/>
      <c r="P868" s="46"/>
      <c r="Q868" s="46"/>
      <c r="R868" s="46"/>
      <c r="S868" s="46"/>
      <c r="T868" s="46"/>
      <c r="U868" s="46"/>
      <c r="V868" s="46"/>
      <c r="W868" s="46"/>
      <c r="X868" s="46"/>
      <c r="Y868" s="46"/>
      <c r="Z868" s="46"/>
    </row>
    <row r="869">
      <c r="A869" s="50"/>
      <c r="B869" s="46"/>
      <c r="C869" s="70"/>
      <c r="D869" s="46"/>
      <c r="E869" s="50"/>
      <c r="F869" s="50"/>
      <c r="G869" s="50"/>
      <c r="H869" s="46"/>
      <c r="I869" s="46"/>
      <c r="J869" s="46"/>
      <c r="K869" s="46"/>
      <c r="L869" s="46"/>
      <c r="M869" s="46"/>
      <c r="N869" s="46"/>
      <c r="O869" s="46"/>
      <c r="P869" s="46"/>
      <c r="Q869" s="46"/>
      <c r="R869" s="46"/>
      <c r="S869" s="46"/>
      <c r="T869" s="46"/>
      <c r="U869" s="46"/>
      <c r="V869" s="46"/>
      <c r="W869" s="46"/>
      <c r="X869" s="46"/>
      <c r="Y869" s="46"/>
      <c r="Z869" s="46"/>
    </row>
    <row r="870">
      <c r="A870" s="50"/>
      <c r="B870" s="46"/>
      <c r="C870" s="70"/>
      <c r="D870" s="46"/>
      <c r="E870" s="50"/>
      <c r="F870" s="50"/>
      <c r="G870" s="50"/>
      <c r="H870" s="46"/>
      <c r="I870" s="46"/>
      <c r="J870" s="46"/>
      <c r="K870" s="46"/>
      <c r="L870" s="46"/>
      <c r="M870" s="46"/>
      <c r="N870" s="46"/>
      <c r="O870" s="46"/>
      <c r="P870" s="46"/>
      <c r="Q870" s="46"/>
      <c r="R870" s="46"/>
      <c r="S870" s="46"/>
      <c r="T870" s="46"/>
      <c r="U870" s="46"/>
      <c r="V870" s="46"/>
      <c r="W870" s="46"/>
      <c r="X870" s="46"/>
      <c r="Y870" s="46"/>
      <c r="Z870" s="46"/>
    </row>
    <row r="871">
      <c r="A871" s="50"/>
      <c r="B871" s="46"/>
      <c r="C871" s="70"/>
      <c r="D871" s="46"/>
      <c r="E871" s="50"/>
      <c r="F871" s="50"/>
      <c r="G871" s="50"/>
      <c r="H871" s="46"/>
      <c r="I871" s="46"/>
      <c r="J871" s="46"/>
      <c r="K871" s="46"/>
      <c r="L871" s="46"/>
      <c r="M871" s="46"/>
      <c r="N871" s="46"/>
      <c r="O871" s="46"/>
      <c r="P871" s="46"/>
      <c r="Q871" s="46"/>
      <c r="R871" s="46"/>
      <c r="S871" s="46"/>
      <c r="T871" s="46"/>
      <c r="U871" s="46"/>
      <c r="V871" s="46"/>
      <c r="W871" s="46"/>
      <c r="X871" s="46"/>
      <c r="Y871" s="46"/>
      <c r="Z871" s="46"/>
    </row>
    <row r="872">
      <c r="A872" s="50"/>
      <c r="B872" s="46"/>
      <c r="C872" s="70"/>
      <c r="D872" s="46"/>
      <c r="E872" s="50"/>
      <c r="F872" s="50"/>
      <c r="G872" s="50"/>
      <c r="H872" s="46"/>
      <c r="I872" s="46"/>
      <c r="J872" s="46"/>
      <c r="K872" s="46"/>
      <c r="L872" s="46"/>
      <c r="M872" s="46"/>
      <c r="N872" s="46"/>
      <c r="O872" s="46"/>
      <c r="P872" s="46"/>
      <c r="Q872" s="46"/>
      <c r="R872" s="46"/>
      <c r="S872" s="46"/>
      <c r="T872" s="46"/>
      <c r="U872" s="46"/>
      <c r="V872" s="46"/>
      <c r="W872" s="46"/>
      <c r="X872" s="46"/>
      <c r="Y872" s="46"/>
      <c r="Z872" s="46"/>
    </row>
    <row r="873">
      <c r="A873" s="50"/>
      <c r="B873" s="46"/>
      <c r="C873" s="70"/>
      <c r="D873" s="46"/>
      <c r="E873" s="50"/>
      <c r="F873" s="50"/>
      <c r="G873" s="50"/>
      <c r="H873" s="46"/>
      <c r="I873" s="46"/>
      <c r="J873" s="46"/>
      <c r="K873" s="46"/>
      <c r="L873" s="46"/>
      <c r="M873" s="46"/>
      <c r="N873" s="46"/>
      <c r="O873" s="46"/>
      <c r="P873" s="46"/>
      <c r="Q873" s="46"/>
      <c r="R873" s="46"/>
      <c r="S873" s="46"/>
      <c r="T873" s="46"/>
      <c r="U873" s="46"/>
      <c r="V873" s="46"/>
      <c r="W873" s="46"/>
      <c r="X873" s="46"/>
      <c r="Y873" s="46"/>
      <c r="Z873" s="46"/>
    </row>
    <row r="874">
      <c r="A874" s="50"/>
      <c r="B874" s="46"/>
      <c r="C874" s="70"/>
      <c r="D874" s="46"/>
      <c r="E874" s="50"/>
      <c r="F874" s="50"/>
      <c r="G874" s="50"/>
      <c r="H874" s="46"/>
      <c r="I874" s="46"/>
      <c r="J874" s="46"/>
      <c r="K874" s="46"/>
      <c r="L874" s="46"/>
      <c r="M874" s="46"/>
      <c r="N874" s="46"/>
      <c r="O874" s="46"/>
      <c r="P874" s="46"/>
      <c r="Q874" s="46"/>
      <c r="R874" s="46"/>
      <c r="S874" s="46"/>
      <c r="T874" s="46"/>
      <c r="U874" s="46"/>
      <c r="V874" s="46"/>
      <c r="W874" s="46"/>
      <c r="X874" s="46"/>
      <c r="Y874" s="46"/>
      <c r="Z874" s="46"/>
    </row>
    <row r="875">
      <c r="A875" s="50"/>
      <c r="B875" s="46"/>
      <c r="C875" s="70"/>
      <c r="D875" s="46"/>
      <c r="E875" s="50"/>
      <c r="F875" s="50"/>
      <c r="G875" s="50"/>
      <c r="H875" s="46"/>
      <c r="I875" s="46"/>
      <c r="J875" s="46"/>
      <c r="K875" s="46"/>
      <c r="L875" s="46"/>
      <c r="M875" s="46"/>
      <c r="N875" s="46"/>
      <c r="O875" s="46"/>
      <c r="P875" s="46"/>
      <c r="Q875" s="46"/>
      <c r="R875" s="46"/>
      <c r="S875" s="46"/>
      <c r="T875" s="46"/>
      <c r="U875" s="46"/>
      <c r="V875" s="46"/>
      <c r="W875" s="46"/>
      <c r="X875" s="46"/>
      <c r="Y875" s="46"/>
      <c r="Z875" s="46"/>
    </row>
    <row r="876">
      <c r="A876" s="50"/>
      <c r="B876" s="46"/>
      <c r="C876" s="70"/>
      <c r="D876" s="46"/>
      <c r="E876" s="50"/>
      <c r="F876" s="50"/>
      <c r="G876" s="50"/>
      <c r="H876" s="46"/>
      <c r="I876" s="46"/>
      <c r="J876" s="46"/>
      <c r="K876" s="46"/>
      <c r="L876" s="46"/>
      <c r="M876" s="46"/>
      <c r="N876" s="46"/>
      <c r="O876" s="46"/>
      <c r="P876" s="46"/>
      <c r="Q876" s="46"/>
      <c r="R876" s="46"/>
      <c r="S876" s="46"/>
      <c r="T876" s="46"/>
      <c r="U876" s="46"/>
      <c r="V876" s="46"/>
      <c r="W876" s="46"/>
      <c r="X876" s="46"/>
      <c r="Y876" s="46"/>
      <c r="Z876" s="46"/>
    </row>
    <row r="877">
      <c r="A877" s="50"/>
      <c r="B877" s="46"/>
      <c r="C877" s="70"/>
      <c r="D877" s="46"/>
      <c r="E877" s="50"/>
      <c r="F877" s="50"/>
      <c r="G877" s="50"/>
      <c r="H877" s="46"/>
      <c r="I877" s="46"/>
      <c r="J877" s="46"/>
      <c r="K877" s="46"/>
      <c r="L877" s="46"/>
      <c r="M877" s="46"/>
      <c r="N877" s="46"/>
      <c r="O877" s="46"/>
      <c r="P877" s="46"/>
      <c r="Q877" s="46"/>
      <c r="R877" s="46"/>
      <c r="S877" s="46"/>
      <c r="T877" s="46"/>
      <c r="U877" s="46"/>
      <c r="V877" s="46"/>
      <c r="W877" s="46"/>
      <c r="X877" s="46"/>
      <c r="Y877" s="46"/>
      <c r="Z877" s="46"/>
    </row>
    <row r="878">
      <c r="A878" s="50"/>
      <c r="B878" s="46"/>
      <c r="C878" s="70"/>
      <c r="D878" s="46"/>
      <c r="E878" s="50"/>
      <c r="F878" s="50"/>
      <c r="G878" s="50"/>
      <c r="H878" s="46"/>
      <c r="I878" s="46"/>
      <c r="J878" s="46"/>
      <c r="K878" s="46"/>
      <c r="L878" s="46"/>
      <c r="M878" s="46"/>
      <c r="N878" s="46"/>
      <c r="O878" s="46"/>
      <c r="P878" s="46"/>
      <c r="Q878" s="46"/>
      <c r="R878" s="46"/>
      <c r="S878" s="46"/>
      <c r="T878" s="46"/>
      <c r="U878" s="46"/>
      <c r="V878" s="46"/>
      <c r="W878" s="46"/>
      <c r="X878" s="46"/>
      <c r="Y878" s="46"/>
      <c r="Z878" s="46"/>
    </row>
    <row r="879">
      <c r="A879" s="50"/>
      <c r="B879" s="46"/>
      <c r="C879" s="70"/>
      <c r="D879" s="46"/>
      <c r="E879" s="50"/>
      <c r="F879" s="50"/>
      <c r="G879" s="50"/>
      <c r="H879" s="46"/>
      <c r="I879" s="46"/>
      <c r="J879" s="46"/>
      <c r="K879" s="46"/>
      <c r="L879" s="46"/>
      <c r="M879" s="46"/>
      <c r="N879" s="46"/>
      <c r="O879" s="46"/>
      <c r="P879" s="46"/>
      <c r="Q879" s="46"/>
      <c r="R879" s="46"/>
      <c r="S879" s="46"/>
      <c r="T879" s="46"/>
      <c r="U879" s="46"/>
      <c r="V879" s="46"/>
      <c r="W879" s="46"/>
      <c r="X879" s="46"/>
      <c r="Y879" s="46"/>
      <c r="Z879" s="46"/>
    </row>
    <row r="880">
      <c r="A880" s="50"/>
      <c r="B880" s="46"/>
      <c r="C880" s="70"/>
      <c r="D880" s="46"/>
      <c r="E880" s="50"/>
      <c r="F880" s="50"/>
      <c r="G880" s="50"/>
      <c r="H880" s="46"/>
      <c r="I880" s="46"/>
      <c r="J880" s="46"/>
      <c r="K880" s="46"/>
      <c r="L880" s="46"/>
      <c r="M880" s="46"/>
      <c r="N880" s="46"/>
      <c r="O880" s="46"/>
      <c r="P880" s="46"/>
      <c r="Q880" s="46"/>
      <c r="R880" s="46"/>
      <c r="S880" s="46"/>
      <c r="T880" s="46"/>
      <c r="U880" s="46"/>
      <c r="V880" s="46"/>
      <c r="W880" s="46"/>
      <c r="X880" s="46"/>
      <c r="Y880" s="46"/>
      <c r="Z880" s="46"/>
    </row>
    <row r="881">
      <c r="A881" s="50"/>
      <c r="B881" s="46"/>
      <c r="C881" s="70"/>
      <c r="D881" s="46"/>
      <c r="E881" s="50"/>
      <c r="F881" s="50"/>
      <c r="G881" s="50"/>
      <c r="H881" s="46"/>
      <c r="I881" s="46"/>
      <c r="J881" s="46"/>
      <c r="K881" s="46"/>
      <c r="L881" s="46"/>
      <c r="M881" s="46"/>
      <c r="N881" s="46"/>
      <c r="O881" s="46"/>
      <c r="P881" s="46"/>
      <c r="Q881" s="46"/>
      <c r="R881" s="46"/>
      <c r="S881" s="46"/>
      <c r="T881" s="46"/>
      <c r="U881" s="46"/>
      <c r="V881" s="46"/>
      <c r="W881" s="46"/>
      <c r="X881" s="46"/>
      <c r="Y881" s="46"/>
      <c r="Z881" s="46"/>
    </row>
    <row r="882">
      <c r="A882" s="50"/>
      <c r="B882" s="46"/>
      <c r="C882" s="70"/>
      <c r="D882" s="46"/>
      <c r="E882" s="50"/>
      <c r="F882" s="50"/>
      <c r="G882" s="50"/>
      <c r="H882" s="46"/>
      <c r="I882" s="46"/>
      <c r="J882" s="46"/>
      <c r="K882" s="46"/>
      <c r="L882" s="46"/>
      <c r="M882" s="46"/>
      <c r="N882" s="46"/>
      <c r="O882" s="46"/>
      <c r="P882" s="46"/>
      <c r="Q882" s="46"/>
      <c r="R882" s="46"/>
      <c r="S882" s="46"/>
      <c r="T882" s="46"/>
      <c r="U882" s="46"/>
      <c r="V882" s="46"/>
      <c r="W882" s="46"/>
      <c r="X882" s="46"/>
      <c r="Y882" s="46"/>
      <c r="Z882" s="46"/>
    </row>
    <row r="883">
      <c r="A883" s="50"/>
      <c r="B883" s="46"/>
      <c r="C883" s="70"/>
      <c r="D883" s="46"/>
      <c r="E883" s="50"/>
      <c r="F883" s="50"/>
      <c r="G883" s="50"/>
      <c r="H883" s="46"/>
      <c r="I883" s="46"/>
      <c r="J883" s="46"/>
      <c r="K883" s="46"/>
      <c r="L883" s="46"/>
      <c r="M883" s="46"/>
      <c r="N883" s="46"/>
      <c r="O883" s="46"/>
      <c r="P883" s="46"/>
      <c r="Q883" s="46"/>
      <c r="R883" s="46"/>
      <c r="S883" s="46"/>
      <c r="T883" s="46"/>
      <c r="U883" s="46"/>
      <c r="V883" s="46"/>
      <c r="W883" s="46"/>
      <c r="X883" s="46"/>
      <c r="Y883" s="46"/>
      <c r="Z883" s="46"/>
    </row>
    <row r="884">
      <c r="A884" s="50"/>
      <c r="B884" s="46"/>
      <c r="C884" s="70"/>
      <c r="D884" s="46"/>
      <c r="E884" s="50"/>
      <c r="F884" s="50"/>
      <c r="G884" s="50"/>
      <c r="H884" s="46"/>
      <c r="I884" s="46"/>
      <c r="J884" s="46"/>
      <c r="K884" s="46"/>
      <c r="L884" s="46"/>
      <c r="M884" s="46"/>
      <c r="N884" s="46"/>
      <c r="O884" s="46"/>
      <c r="P884" s="46"/>
      <c r="Q884" s="46"/>
      <c r="R884" s="46"/>
      <c r="S884" s="46"/>
      <c r="T884" s="46"/>
      <c r="U884" s="46"/>
      <c r="V884" s="46"/>
      <c r="W884" s="46"/>
      <c r="X884" s="46"/>
      <c r="Y884" s="46"/>
      <c r="Z884" s="46"/>
    </row>
    <row r="885">
      <c r="A885" s="50"/>
      <c r="B885" s="46"/>
      <c r="C885" s="70"/>
      <c r="D885" s="46"/>
      <c r="E885" s="50"/>
      <c r="F885" s="50"/>
      <c r="G885" s="50"/>
      <c r="H885" s="46"/>
      <c r="I885" s="46"/>
      <c r="J885" s="46"/>
      <c r="K885" s="46"/>
      <c r="L885" s="46"/>
      <c r="M885" s="46"/>
      <c r="N885" s="46"/>
      <c r="O885" s="46"/>
      <c r="P885" s="46"/>
      <c r="Q885" s="46"/>
      <c r="R885" s="46"/>
      <c r="S885" s="46"/>
      <c r="T885" s="46"/>
      <c r="U885" s="46"/>
      <c r="V885" s="46"/>
      <c r="W885" s="46"/>
      <c r="X885" s="46"/>
      <c r="Y885" s="46"/>
      <c r="Z885" s="46"/>
    </row>
    <row r="886">
      <c r="A886" s="50"/>
      <c r="B886" s="46"/>
      <c r="C886" s="70"/>
      <c r="D886" s="46"/>
      <c r="E886" s="50"/>
      <c r="F886" s="50"/>
      <c r="G886" s="50"/>
      <c r="H886" s="46"/>
      <c r="I886" s="46"/>
      <c r="J886" s="46"/>
      <c r="K886" s="46"/>
      <c r="L886" s="46"/>
      <c r="M886" s="46"/>
      <c r="N886" s="46"/>
      <c r="O886" s="46"/>
      <c r="P886" s="46"/>
      <c r="Q886" s="46"/>
      <c r="R886" s="46"/>
      <c r="S886" s="46"/>
      <c r="T886" s="46"/>
      <c r="U886" s="46"/>
      <c r="V886" s="46"/>
      <c r="W886" s="46"/>
      <c r="X886" s="46"/>
      <c r="Y886" s="46"/>
      <c r="Z886" s="46"/>
    </row>
    <row r="887">
      <c r="A887" s="50"/>
      <c r="B887" s="46"/>
      <c r="C887" s="70"/>
      <c r="D887" s="46"/>
      <c r="E887" s="50"/>
      <c r="F887" s="50"/>
      <c r="G887" s="50"/>
      <c r="H887" s="46"/>
      <c r="I887" s="46"/>
      <c r="J887" s="46"/>
      <c r="K887" s="46"/>
      <c r="L887" s="46"/>
      <c r="M887" s="46"/>
      <c r="N887" s="46"/>
      <c r="O887" s="46"/>
      <c r="P887" s="46"/>
      <c r="Q887" s="46"/>
      <c r="R887" s="46"/>
      <c r="S887" s="46"/>
      <c r="T887" s="46"/>
      <c r="U887" s="46"/>
      <c r="V887" s="46"/>
      <c r="W887" s="46"/>
      <c r="X887" s="46"/>
      <c r="Y887" s="46"/>
      <c r="Z887" s="46"/>
    </row>
    <row r="888">
      <c r="A888" s="50"/>
      <c r="B888" s="46"/>
      <c r="C888" s="70"/>
      <c r="D888" s="46"/>
      <c r="E888" s="50"/>
      <c r="F888" s="50"/>
      <c r="G888" s="50"/>
      <c r="H888" s="46"/>
      <c r="I888" s="46"/>
      <c r="J888" s="46"/>
      <c r="K888" s="46"/>
      <c r="L888" s="46"/>
      <c r="M888" s="46"/>
      <c r="N888" s="46"/>
      <c r="O888" s="46"/>
      <c r="P888" s="46"/>
      <c r="Q888" s="46"/>
      <c r="R888" s="46"/>
      <c r="S888" s="46"/>
      <c r="T888" s="46"/>
      <c r="U888" s="46"/>
      <c r="V888" s="46"/>
      <c r="W888" s="46"/>
      <c r="X888" s="46"/>
      <c r="Y888" s="46"/>
      <c r="Z888" s="46"/>
    </row>
    <row r="889">
      <c r="A889" s="50"/>
      <c r="B889" s="46"/>
      <c r="C889" s="70"/>
      <c r="D889" s="46"/>
      <c r="E889" s="50"/>
      <c r="F889" s="50"/>
      <c r="G889" s="50"/>
      <c r="H889" s="46"/>
      <c r="I889" s="46"/>
      <c r="J889" s="46"/>
      <c r="K889" s="46"/>
      <c r="L889" s="46"/>
      <c r="M889" s="46"/>
      <c r="N889" s="46"/>
      <c r="O889" s="46"/>
      <c r="P889" s="46"/>
      <c r="Q889" s="46"/>
      <c r="R889" s="46"/>
      <c r="S889" s="46"/>
      <c r="T889" s="46"/>
      <c r="U889" s="46"/>
      <c r="V889" s="46"/>
      <c r="W889" s="46"/>
      <c r="X889" s="46"/>
      <c r="Y889" s="46"/>
      <c r="Z889" s="46"/>
    </row>
    <row r="890">
      <c r="A890" s="50"/>
      <c r="B890" s="46"/>
      <c r="C890" s="70"/>
      <c r="D890" s="46"/>
      <c r="E890" s="50"/>
      <c r="F890" s="50"/>
      <c r="G890" s="50"/>
      <c r="H890" s="46"/>
      <c r="I890" s="46"/>
      <c r="J890" s="46"/>
      <c r="K890" s="46"/>
      <c r="L890" s="46"/>
      <c r="M890" s="46"/>
      <c r="N890" s="46"/>
      <c r="O890" s="46"/>
      <c r="P890" s="46"/>
      <c r="Q890" s="46"/>
      <c r="R890" s="46"/>
      <c r="S890" s="46"/>
      <c r="T890" s="46"/>
      <c r="U890" s="46"/>
      <c r="V890" s="46"/>
      <c r="W890" s="46"/>
      <c r="X890" s="46"/>
      <c r="Y890" s="46"/>
      <c r="Z890" s="46"/>
    </row>
    <row r="891">
      <c r="A891" s="50"/>
      <c r="B891" s="46"/>
      <c r="C891" s="70"/>
      <c r="D891" s="46"/>
      <c r="E891" s="50"/>
      <c r="F891" s="50"/>
      <c r="G891" s="50"/>
      <c r="H891" s="46"/>
      <c r="I891" s="46"/>
      <c r="J891" s="46"/>
      <c r="K891" s="46"/>
      <c r="L891" s="46"/>
      <c r="M891" s="46"/>
      <c r="N891" s="46"/>
      <c r="O891" s="46"/>
      <c r="P891" s="46"/>
      <c r="Q891" s="46"/>
      <c r="R891" s="46"/>
      <c r="S891" s="46"/>
      <c r="T891" s="46"/>
      <c r="U891" s="46"/>
      <c r="V891" s="46"/>
      <c r="W891" s="46"/>
      <c r="X891" s="46"/>
      <c r="Y891" s="46"/>
      <c r="Z891" s="46"/>
    </row>
    <row r="892">
      <c r="A892" s="50"/>
      <c r="B892" s="46"/>
      <c r="C892" s="70"/>
      <c r="D892" s="46"/>
      <c r="E892" s="50"/>
      <c r="F892" s="50"/>
      <c r="G892" s="50"/>
      <c r="H892" s="46"/>
      <c r="I892" s="46"/>
      <c r="J892" s="46"/>
      <c r="K892" s="46"/>
      <c r="L892" s="46"/>
      <c r="M892" s="46"/>
      <c r="N892" s="46"/>
      <c r="O892" s="46"/>
      <c r="P892" s="46"/>
      <c r="Q892" s="46"/>
      <c r="R892" s="46"/>
      <c r="S892" s="46"/>
      <c r="T892" s="46"/>
      <c r="U892" s="46"/>
      <c r="V892" s="46"/>
      <c r="W892" s="46"/>
      <c r="X892" s="46"/>
      <c r="Y892" s="46"/>
      <c r="Z892" s="46"/>
    </row>
    <row r="893">
      <c r="A893" s="50"/>
      <c r="B893" s="46"/>
      <c r="C893" s="70"/>
      <c r="D893" s="46"/>
      <c r="E893" s="50"/>
      <c r="F893" s="50"/>
      <c r="G893" s="50"/>
      <c r="H893" s="46"/>
      <c r="I893" s="46"/>
      <c r="J893" s="46"/>
      <c r="K893" s="46"/>
      <c r="L893" s="46"/>
      <c r="M893" s="46"/>
      <c r="N893" s="46"/>
      <c r="O893" s="46"/>
      <c r="P893" s="46"/>
      <c r="Q893" s="46"/>
      <c r="R893" s="46"/>
      <c r="S893" s="46"/>
      <c r="T893" s="46"/>
      <c r="U893" s="46"/>
      <c r="V893" s="46"/>
      <c r="W893" s="46"/>
      <c r="X893" s="46"/>
      <c r="Y893" s="46"/>
      <c r="Z893" s="46"/>
    </row>
    <row r="894">
      <c r="A894" s="50"/>
      <c r="B894" s="46"/>
      <c r="C894" s="70"/>
      <c r="D894" s="46"/>
      <c r="E894" s="50"/>
      <c r="F894" s="50"/>
      <c r="G894" s="50"/>
      <c r="H894" s="46"/>
      <c r="I894" s="46"/>
      <c r="J894" s="46"/>
      <c r="K894" s="46"/>
      <c r="L894" s="46"/>
      <c r="M894" s="46"/>
      <c r="N894" s="46"/>
      <c r="O894" s="46"/>
      <c r="P894" s="46"/>
      <c r="Q894" s="46"/>
      <c r="R894" s="46"/>
      <c r="S894" s="46"/>
      <c r="T894" s="46"/>
      <c r="U894" s="46"/>
      <c r="V894" s="46"/>
      <c r="W894" s="46"/>
      <c r="X894" s="46"/>
      <c r="Y894" s="46"/>
      <c r="Z894" s="46"/>
    </row>
    <row r="895">
      <c r="A895" s="50"/>
      <c r="B895" s="46"/>
      <c r="C895" s="70"/>
      <c r="D895" s="46"/>
      <c r="E895" s="50"/>
      <c r="F895" s="50"/>
      <c r="G895" s="50"/>
      <c r="H895" s="46"/>
      <c r="I895" s="46"/>
      <c r="J895" s="46"/>
      <c r="K895" s="46"/>
      <c r="L895" s="46"/>
      <c r="M895" s="46"/>
      <c r="N895" s="46"/>
      <c r="O895" s="46"/>
      <c r="P895" s="46"/>
      <c r="Q895" s="46"/>
      <c r="R895" s="46"/>
      <c r="S895" s="46"/>
      <c r="T895" s="46"/>
      <c r="U895" s="46"/>
      <c r="V895" s="46"/>
      <c r="W895" s="46"/>
      <c r="X895" s="46"/>
      <c r="Y895" s="46"/>
      <c r="Z895" s="46"/>
    </row>
    <row r="896">
      <c r="A896" s="50"/>
      <c r="B896" s="46"/>
      <c r="C896" s="70"/>
      <c r="D896" s="46"/>
      <c r="E896" s="50"/>
      <c r="F896" s="50"/>
      <c r="G896" s="50"/>
      <c r="H896" s="46"/>
      <c r="I896" s="46"/>
      <c r="J896" s="46"/>
      <c r="K896" s="46"/>
      <c r="L896" s="46"/>
      <c r="M896" s="46"/>
      <c r="N896" s="46"/>
      <c r="O896" s="46"/>
      <c r="P896" s="46"/>
      <c r="Q896" s="46"/>
      <c r="R896" s="46"/>
      <c r="S896" s="46"/>
      <c r="T896" s="46"/>
      <c r="U896" s="46"/>
      <c r="V896" s="46"/>
      <c r="W896" s="46"/>
      <c r="X896" s="46"/>
      <c r="Y896" s="46"/>
      <c r="Z896" s="46"/>
    </row>
    <row r="897">
      <c r="A897" s="50"/>
      <c r="B897" s="46"/>
      <c r="C897" s="70"/>
      <c r="D897" s="46"/>
      <c r="E897" s="50"/>
      <c r="F897" s="50"/>
      <c r="G897" s="50"/>
      <c r="H897" s="46"/>
      <c r="I897" s="46"/>
      <c r="J897" s="46"/>
      <c r="K897" s="46"/>
      <c r="L897" s="46"/>
      <c r="M897" s="46"/>
      <c r="N897" s="46"/>
      <c r="O897" s="46"/>
      <c r="P897" s="46"/>
      <c r="Q897" s="46"/>
      <c r="R897" s="46"/>
      <c r="S897" s="46"/>
      <c r="T897" s="46"/>
      <c r="U897" s="46"/>
      <c r="V897" s="46"/>
      <c r="W897" s="46"/>
      <c r="X897" s="46"/>
      <c r="Y897" s="46"/>
      <c r="Z897" s="46"/>
    </row>
    <row r="898">
      <c r="A898" s="50"/>
      <c r="B898" s="46"/>
      <c r="C898" s="70"/>
      <c r="D898" s="46"/>
      <c r="E898" s="50"/>
      <c r="F898" s="50"/>
      <c r="G898" s="50"/>
      <c r="H898" s="46"/>
      <c r="I898" s="46"/>
      <c r="J898" s="46"/>
      <c r="K898" s="46"/>
      <c r="L898" s="46"/>
      <c r="M898" s="46"/>
      <c r="N898" s="46"/>
      <c r="O898" s="46"/>
      <c r="P898" s="46"/>
      <c r="Q898" s="46"/>
      <c r="R898" s="46"/>
      <c r="S898" s="46"/>
      <c r="T898" s="46"/>
      <c r="U898" s="46"/>
      <c r="V898" s="46"/>
      <c r="W898" s="46"/>
      <c r="X898" s="46"/>
      <c r="Y898" s="46"/>
      <c r="Z898" s="46"/>
    </row>
    <row r="899">
      <c r="A899" s="50"/>
      <c r="B899" s="46"/>
      <c r="C899" s="70"/>
      <c r="D899" s="46"/>
      <c r="E899" s="50"/>
      <c r="F899" s="50"/>
      <c r="G899" s="50"/>
      <c r="H899" s="46"/>
      <c r="I899" s="46"/>
      <c r="J899" s="46"/>
      <c r="K899" s="46"/>
      <c r="L899" s="46"/>
      <c r="M899" s="46"/>
      <c r="N899" s="46"/>
      <c r="O899" s="46"/>
      <c r="P899" s="46"/>
      <c r="Q899" s="46"/>
      <c r="R899" s="46"/>
      <c r="S899" s="46"/>
      <c r="T899" s="46"/>
      <c r="U899" s="46"/>
      <c r="V899" s="46"/>
      <c r="W899" s="46"/>
      <c r="X899" s="46"/>
      <c r="Y899" s="46"/>
      <c r="Z899" s="46"/>
    </row>
    <row r="900">
      <c r="A900" s="50"/>
      <c r="B900" s="46"/>
      <c r="C900" s="70"/>
      <c r="D900" s="46"/>
      <c r="E900" s="50"/>
      <c r="F900" s="50"/>
      <c r="G900" s="50"/>
      <c r="H900" s="46"/>
      <c r="I900" s="46"/>
      <c r="J900" s="46"/>
      <c r="K900" s="46"/>
      <c r="L900" s="46"/>
      <c r="M900" s="46"/>
      <c r="N900" s="46"/>
      <c r="O900" s="46"/>
      <c r="P900" s="46"/>
      <c r="Q900" s="46"/>
      <c r="R900" s="46"/>
      <c r="S900" s="46"/>
      <c r="T900" s="46"/>
      <c r="U900" s="46"/>
      <c r="V900" s="46"/>
      <c r="W900" s="46"/>
      <c r="X900" s="46"/>
      <c r="Y900" s="46"/>
      <c r="Z900" s="46"/>
    </row>
    <row r="901">
      <c r="A901" s="50"/>
      <c r="B901" s="46"/>
      <c r="C901" s="70"/>
      <c r="D901" s="46"/>
      <c r="E901" s="50"/>
      <c r="F901" s="50"/>
      <c r="G901" s="50"/>
      <c r="H901" s="46"/>
      <c r="I901" s="46"/>
      <c r="J901" s="46"/>
      <c r="K901" s="46"/>
      <c r="L901" s="46"/>
      <c r="M901" s="46"/>
      <c r="N901" s="46"/>
      <c r="O901" s="46"/>
      <c r="P901" s="46"/>
      <c r="Q901" s="46"/>
      <c r="R901" s="46"/>
      <c r="S901" s="46"/>
      <c r="T901" s="46"/>
      <c r="U901" s="46"/>
      <c r="V901" s="46"/>
      <c r="W901" s="46"/>
      <c r="X901" s="46"/>
      <c r="Y901" s="46"/>
      <c r="Z901" s="46"/>
    </row>
    <row r="902">
      <c r="A902" s="50"/>
      <c r="B902" s="46"/>
      <c r="C902" s="70"/>
      <c r="D902" s="46"/>
      <c r="E902" s="50"/>
      <c r="F902" s="50"/>
      <c r="G902" s="50"/>
      <c r="H902" s="46"/>
      <c r="I902" s="46"/>
      <c r="J902" s="46"/>
      <c r="K902" s="46"/>
      <c r="L902" s="46"/>
      <c r="M902" s="46"/>
      <c r="N902" s="46"/>
      <c r="O902" s="46"/>
      <c r="P902" s="46"/>
      <c r="Q902" s="46"/>
      <c r="R902" s="46"/>
      <c r="S902" s="46"/>
      <c r="T902" s="46"/>
      <c r="U902" s="46"/>
      <c r="V902" s="46"/>
      <c r="W902" s="46"/>
      <c r="X902" s="46"/>
      <c r="Y902" s="46"/>
      <c r="Z902" s="46"/>
    </row>
    <row r="903">
      <c r="A903" s="50"/>
      <c r="B903" s="46"/>
      <c r="C903" s="70"/>
      <c r="D903" s="46"/>
      <c r="E903" s="50"/>
      <c r="F903" s="50"/>
      <c r="G903" s="50"/>
      <c r="H903" s="46"/>
      <c r="I903" s="46"/>
      <c r="J903" s="46"/>
      <c r="K903" s="46"/>
      <c r="L903" s="46"/>
      <c r="M903" s="46"/>
      <c r="N903" s="46"/>
      <c r="O903" s="46"/>
      <c r="P903" s="46"/>
      <c r="Q903" s="46"/>
      <c r="R903" s="46"/>
      <c r="S903" s="46"/>
      <c r="T903" s="46"/>
      <c r="U903" s="46"/>
      <c r="V903" s="46"/>
      <c r="W903" s="46"/>
      <c r="X903" s="46"/>
      <c r="Y903" s="46"/>
      <c r="Z903" s="46"/>
    </row>
    <row r="904">
      <c r="A904" s="50"/>
      <c r="B904" s="46"/>
      <c r="C904" s="70"/>
      <c r="D904" s="46"/>
      <c r="E904" s="50"/>
      <c r="F904" s="50"/>
      <c r="G904" s="50"/>
      <c r="H904" s="46"/>
      <c r="I904" s="46"/>
      <c r="J904" s="46"/>
      <c r="K904" s="46"/>
      <c r="L904" s="46"/>
      <c r="M904" s="46"/>
      <c r="N904" s="46"/>
      <c r="O904" s="46"/>
      <c r="P904" s="46"/>
      <c r="Q904" s="46"/>
      <c r="R904" s="46"/>
      <c r="S904" s="46"/>
      <c r="T904" s="46"/>
      <c r="U904" s="46"/>
      <c r="V904" s="46"/>
      <c r="W904" s="46"/>
      <c r="X904" s="46"/>
      <c r="Y904" s="46"/>
      <c r="Z904" s="46"/>
    </row>
    <row r="905">
      <c r="A905" s="50"/>
      <c r="B905" s="46"/>
      <c r="C905" s="70"/>
      <c r="D905" s="46"/>
      <c r="E905" s="50"/>
      <c r="F905" s="50"/>
      <c r="G905" s="50"/>
      <c r="H905" s="46"/>
      <c r="I905" s="46"/>
      <c r="J905" s="46"/>
      <c r="K905" s="46"/>
      <c r="L905" s="46"/>
      <c r="M905" s="46"/>
      <c r="N905" s="46"/>
      <c r="O905" s="46"/>
      <c r="P905" s="46"/>
      <c r="Q905" s="46"/>
      <c r="R905" s="46"/>
      <c r="S905" s="46"/>
      <c r="T905" s="46"/>
      <c r="U905" s="46"/>
      <c r="V905" s="46"/>
      <c r="W905" s="46"/>
      <c r="X905" s="46"/>
      <c r="Y905" s="46"/>
      <c r="Z905" s="46"/>
    </row>
    <row r="906">
      <c r="A906" s="50"/>
      <c r="B906" s="46"/>
      <c r="C906" s="70"/>
      <c r="D906" s="46"/>
      <c r="E906" s="50"/>
      <c r="F906" s="50"/>
      <c r="G906" s="50"/>
      <c r="H906" s="46"/>
      <c r="I906" s="46"/>
      <c r="J906" s="46"/>
      <c r="K906" s="46"/>
      <c r="L906" s="46"/>
      <c r="M906" s="46"/>
      <c r="N906" s="46"/>
      <c r="O906" s="46"/>
      <c r="P906" s="46"/>
      <c r="Q906" s="46"/>
      <c r="R906" s="46"/>
      <c r="S906" s="46"/>
      <c r="T906" s="46"/>
      <c r="U906" s="46"/>
      <c r="V906" s="46"/>
      <c r="W906" s="46"/>
      <c r="X906" s="46"/>
      <c r="Y906" s="46"/>
      <c r="Z906" s="46"/>
    </row>
    <row r="907">
      <c r="A907" s="50"/>
      <c r="B907" s="46"/>
      <c r="C907" s="70"/>
      <c r="D907" s="46"/>
      <c r="E907" s="50"/>
      <c r="F907" s="50"/>
      <c r="G907" s="50"/>
      <c r="H907" s="46"/>
      <c r="I907" s="46"/>
      <c r="J907" s="46"/>
      <c r="K907" s="46"/>
      <c r="L907" s="46"/>
      <c r="M907" s="46"/>
      <c r="N907" s="46"/>
      <c r="O907" s="46"/>
      <c r="P907" s="46"/>
      <c r="Q907" s="46"/>
      <c r="R907" s="46"/>
      <c r="S907" s="46"/>
      <c r="T907" s="46"/>
      <c r="U907" s="46"/>
      <c r="V907" s="46"/>
      <c r="W907" s="46"/>
      <c r="X907" s="46"/>
      <c r="Y907" s="46"/>
      <c r="Z907" s="46"/>
    </row>
    <row r="908">
      <c r="A908" s="50"/>
      <c r="B908" s="46"/>
      <c r="C908" s="70"/>
      <c r="D908" s="46"/>
      <c r="E908" s="50"/>
      <c r="F908" s="50"/>
      <c r="G908" s="50"/>
      <c r="H908" s="46"/>
      <c r="I908" s="46"/>
      <c r="J908" s="46"/>
      <c r="K908" s="46"/>
      <c r="L908" s="46"/>
      <c r="M908" s="46"/>
      <c r="N908" s="46"/>
      <c r="O908" s="46"/>
      <c r="P908" s="46"/>
      <c r="Q908" s="46"/>
      <c r="R908" s="46"/>
      <c r="S908" s="46"/>
      <c r="T908" s="46"/>
      <c r="U908" s="46"/>
      <c r="V908" s="46"/>
      <c r="W908" s="46"/>
      <c r="X908" s="46"/>
      <c r="Y908" s="46"/>
      <c r="Z908" s="46"/>
    </row>
    <row r="909">
      <c r="A909" s="50"/>
      <c r="B909" s="46"/>
      <c r="C909" s="70"/>
      <c r="D909" s="46"/>
      <c r="E909" s="50"/>
      <c r="F909" s="50"/>
      <c r="G909" s="50"/>
      <c r="H909" s="46"/>
      <c r="I909" s="46"/>
      <c r="J909" s="46"/>
      <c r="K909" s="46"/>
      <c r="L909" s="46"/>
      <c r="M909" s="46"/>
      <c r="N909" s="46"/>
      <c r="O909" s="46"/>
      <c r="P909" s="46"/>
      <c r="Q909" s="46"/>
      <c r="R909" s="46"/>
      <c r="S909" s="46"/>
      <c r="T909" s="46"/>
      <c r="U909" s="46"/>
      <c r="V909" s="46"/>
      <c r="W909" s="46"/>
      <c r="X909" s="46"/>
      <c r="Y909" s="46"/>
      <c r="Z909" s="46"/>
    </row>
    <row r="910">
      <c r="A910" s="50"/>
      <c r="B910" s="46"/>
      <c r="C910" s="70"/>
      <c r="D910" s="46"/>
      <c r="E910" s="50"/>
      <c r="F910" s="50"/>
      <c r="G910" s="50"/>
      <c r="H910" s="46"/>
      <c r="I910" s="46"/>
      <c r="J910" s="46"/>
      <c r="K910" s="46"/>
      <c r="L910" s="46"/>
      <c r="M910" s="46"/>
      <c r="N910" s="46"/>
      <c r="O910" s="46"/>
      <c r="P910" s="46"/>
      <c r="Q910" s="46"/>
      <c r="R910" s="46"/>
      <c r="S910" s="46"/>
      <c r="T910" s="46"/>
      <c r="U910" s="46"/>
      <c r="V910" s="46"/>
      <c r="W910" s="46"/>
      <c r="X910" s="46"/>
      <c r="Y910" s="46"/>
      <c r="Z910" s="46"/>
    </row>
    <row r="911">
      <c r="A911" s="50"/>
      <c r="B911" s="46"/>
      <c r="C911" s="70"/>
      <c r="D911" s="46"/>
      <c r="E911" s="50"/>
      <c r="F911" s="50"/>
      <c r="G911" s="50"/>
      <c r="H911" s="46"/>
      <c r="I911" s="46"/>
      <c r="J911" s="46"/>
      <c r="K911" s="46"/>
      <c r="L911" s="46"/>
      <c r="M911" s="46"/>
      <c r="N911" s="46"/>
      <c r="O911" s="46"/>
      <c r="P911" s="46"/>
      <c r="Q911" s="46"/>
      <c r="R911" s="46"/>
      <c r="S911" s="46"/>
      <c r="T911" s="46"/>
      <c r="U911" s="46"/>
      <c r="V911" s="46"/>
      <c r="W911" s="46"/>
      <c r="X911" s="46"/>
      <c r="Y911" s="46"/>
      <c r="Z911" s="46"/>
    </row>
    <row r="912">
      <c r="A912" s="50"/>
      <c r="B912" s="46"/>
      <c r="C912" s="70"/>
      <c r="D912" s="46"/>
      <c r="E912" s="50"/>
      <c r="F912" s="50"/>
      <c r="G912" s="50"/>
      <c r="H912" s="46"/>
      <c r="I912" s="46"/>
      <c r="J912" s="46"/>
      <c r="K912" s="46"/>
      <c r="L912" s="46"/>
      <c r="M912" s="46"/>
      <c r="N912" s="46"/>
      <c r="O912" s="46"/>
      <c r="P912" s="46"/>
      <c r="Q912" s="46"/>
      <c r="R912" s="46"/>
      <c r="S912" s="46"/>
      <c r="T912" s="46"/>
      <c r="U912" s="46"/>
      <c r="V912" s="46"/>
      <c r="W912" s="46"/>
      <c r="X912" s="46"/>
      <c r="Y912" s="46"/>
      <c r="Z912" s="46"/>
    </row>
    <row r="913">
      <c r="A913" s="50"/>
      <c r="B913" s="46"/>
      <c r="C913" s="70"/>
      <c r="D913" s="46"/>
      <c r="E913" s="50"/>
      <c r="F913" s="50"/>
      <c r="G913" s="50"/>
      <c r="H913" s="46"/>
      <c r="I913" s="46"/>
      <c r="J913" s="46"/>
      <c r="K913" s="46"/>
      <c r="L913" s="46"/>
      <c r="M913" s="46"/>
      <c r="N913" s="46"/>
      <c r="O913" s="46"/>
      <c r="P913" s="46"/>
      <c r="Q913" s="46"/>
      <c r="R913" s="46"/>
      <c r="S913" s="46"/>
      <c r="T913" s="46"/>
      <c r="U913" s="46"/>
      <c r="V913" s="46"/>
      <c r="W913" s="46"/>
      <c r="X913" s="46"/>
      <c r="Y913" s="46"/>
      <c r="Z913" s="46"/>
    </row>
    <row r="914">
      <c r="A914" s="50"/>
      <c r="B914" s="46"/>
      <c r="C914" s="70"/>
      <c r="D914" s="46"/>
      <c r="E914" s="50"/>
      <c r="F914" s="50"/>
      <c r="G914" s="50"/>
      <c r="H914" s="46"/>
      <c r="I914" s="46"/>
      <c r="J914" s="46"/>
      <c r="K914" s="46"/>
      <c r="L914" s="46"/>
      <c r="M914" s="46"/>
      <c r="N914" s="46"/>
      <c r="O914" s="46"/>
      <c r="P914" s="46"/>
      <c r="Q914" s="46"/>
      <c r="R914" s="46"/>
      <c r="S914" s="46"/>
      <c r="T914" s="46"/>
      <c r="U914" s="46"/>
      <c r="V914" s="46"/>
      <c r="W914" s="46"/>
      <c r="X914" s="46"/>
      <c r="Y914" s="46"/>
      <c r="Z914" s="46"/>
    </row>
    <row r="915">
      <c r="A915" s="50"/>
      <c r="B915" s="46"/>
      <c r="C915" s="70"/>
      <c r="D915" s="46"/>
      <c r="E915" s="50"/>
      <c r="F915" s="50"/>
      <c r="G915" s="50"/>
      <c r="H915" s="46"/>
      <c r="I915" s="46"/>
      <c r="J915" s="46"/>
      <c r="K915" s="46"/>
      <c r="L915" s="46"/>
      <c r="M915" s="46"/>
      <c r="N915" s="46"/>
      <c r="O915" s="46"/>
      <c r="P915" s="46"/>
      <c r="Q915" s="46"/>
      <c r="R915" s="46"/>
      <c r="S915" s="46"/>
      <c r="T915" s="46"/>
      <c r="U915" s="46"/>
      <c r="V915" s="46"/>
      <c r="W915" s="46"/>
      <c r="X915" s="46"/>
      <c r="Y915" s="46"/>
      <c r="Z915" s="46"/>
    </row>
    <row r="916">
      <c r="A916" s="50"/>
      <c r="B916" s="46"/>
      <c r="C916" s="70"/>
      <c r="D916" s="46"/>
      <c r="E916" s="50"/>
      <c r="F916" s="50"/>
      <c r="G916" s="50"/>
      <c r="H916" s="46"/>
      <c r="I916" s="46"/>
      <c r="J916" s="46"/>
      <c r="K916" s="46"/>
      <c r="L916" s="46"/>
      <c r="M916" s="46"/>
      <c r="N916" s="46"/>
      <c r="O916" s="46"/>
      <c r="P916" s="46"/>
      <c r="Q916" s="46"/>
      <c r="R916" s="46"/>
      <c r="S916" s="46"/>
      <c r="T916" s="46"/>
      <c r="U916" s="46"/>
      <c r="V916" s="46"/>
      <c r="W916" s="46"/>
      <c r="X916" s="46"/>
      <c r="Y916" s="46"/>
      <c r="Z916" s="46"/>
    </row>
    <row r="917">
      <c r="A917" s="50"/>
      <c r="B917" s="46"/>
      <c r="C917" s="70"/>
      <c r="D917" s="46"/>
      <c r="E917" s="50"/>
      <c r="F917" s="50"/>
      <c r="G917" s="50"/>
      <c r="H917" s="46"/>
      <c r="I917" s="46"/>
      <c r="J917" s="46"/>
      <c r="K917" s="46"/>
      <c r="L917" s="46"/>
      <c r="M917" s="46"/>
      <c r="N917" s="46"/>
      <c r="O917" s="46"/>
      <c r="P917" s="46"/>
      <c r="Q917" s="46"/>
      <c r="R917" s="46"/>
      <c r="S917" s="46"/>
      <c r="T917" s="46"/>
      <c r="U917" s="46"/>
      <c r="V917" s="46"/>
      <c r="W917" s="46"/>
      <c r="X917" s="46"/>
      <c r="Y917" s="46"/>
      <c r="Z917" s="46"/>
    </row>
    <row r="918">
      <c r="A918" s="50"/>
      <c r="B918" s="46"/>
      <c r="C918" s="70"/>
      <c r="D918" s="46"/>
      <c r="E918" s="50"/>
      <c r="F918" s="50"/>
      <c r="G918" s="50"/>
      <c r="H918" s="46"/>
      <c r="I918" s="46"/>
      <c r="J918" s="46"/>
      <c r="K918" s="46"/>
      <c r="L918" s="46"/>
      <c r="M918" s="46"/>
      <c r="N918" s="46"/>
      <c r="O918" s="46"/>
      <c r="P918" s="46"/>
      <c r="Q918" s="46"/>
      <c r="R918" s="46"/>
      <c r="S918" s="46"/>
      <c r="T918" s="46"/>
      <c r="U918" s="46"/>
      <c r="V918" s="46"/>
      <c r="W918" s="46"/>
      <c r="X918" s="46"/>
      <c r="Y918" s="46"/>
      <c r="Z918" s="46"/>
    </row>
    <row r="919">
      <c r="A919" s="50"/>
      <c r="B919" s="46"/>
      <c r="C919" s="70"/>
      <c r="D919" s="46"/>
      <c r="E919" s="50"/>
      <c r="F919" s="50"/>
      <c r="G919" s="50"/>
      <c r="H919" s="46"/>
      <c r="I919" s="46"/>
      <c r="J919" s="46"/>
      <c r="K919" s="46"/>
      <c r="L919" s="46"/>
      <c r="M919" s="46"/>
      <c r="N919" s="46"/>
      <c r="O919" s="46"/>
      <c r="P919" s="46"/>
      <c r="Q919" s="46"/>
      <c r="R919" s="46"/>
      <c r="S919" s="46"/>
      <c r="T919" s="46"/>
      <c r="U919" s="46"/>
      <c r="V919" s="46"/>
      <c r="W919" s="46"/>
      <c r="X919" s="46"/>
      <c r="Y919" s="46"/>
      <c r="Z919" s="46"/>
    </row>
    <row r="920">
      <c r="A920" s="50"/>
      <c r="B920" s="46"/>
      <c r="C920" s="70"/>
      <c r="D920" s="46"/>
      <c r="E920" s="50"/>
      <c r="F920" s="50"/>
      <c r="G920" s="50"/>
      <c r="H920" s="46"/>
      <c r="I920" s="46"/>
      <c r="J920" s="46"/>
      <c r="K920" s="46"/>
      <c r="L920" s="46"/>
      <c r="M920" s="46"/>
      <c r="N920" s="46"/>
      <c r="O920" s="46"/>
      <c r="P920" s="46"/>
      <c r="Q920" s="46"/>
      <c r="R920" s="46"/>
      <c r="S920" s="46"/>
      <c r="T920" s="46"/>
      <c r="U920" s="46"/>
      <c r="V920" s="46"/>
      <c r="W920" s="46"/>
      <c r="X920" s="46"/>
      <c r="Y920" s="46"/>
      <c r="Z920" s="46"/>
    </row>
    <row r="921">
      <c r="A921" s="50"/>
      <c r="B921" s="46"/>
      <c r="C921" s="70"/>
      <c r="D921" s="46"/>
      <c r="E921" s="50"/>
      <c r="F921" s="50"/>
      <c r="G921" s="50"/>
      <c r="H921" s="46"/>
      <c r="I921" s="46"/>
      <c r="J921" s="46"/>
      <c r="K921" s="46"/>
      <c r="L921" s="46"/>
      <c r="M921" s="46"/>
      <c r="N921" s="46"/>
      <c r="O921" s="46"/>
      <c r="P921" s="46"/>
      <c r="Q921" s="46"/>
      <c r="R921" s="46"/>
      <c r="S921" s="46"/>
      <c r="T921" s="46"/>
      <c r="U921" s="46"/>
      <c r="V921" s="46"/>
      <c r="W921" s="46"/>
      <c r="X921" s="46"/>
      <c r="Y921" s="46"/>
      <c r="Z921" s="46"/>
    </row>
    <row r="922">
      <c r="A922" s="50"/>
      <c r="B922" s="46"/>
      <c r="C922" s="70"/>
      <c r="D922" s="46"/>
      <c r="E922" s="50"/>
      <c r="F922" s="50"/>
      <c r="G922" s="50"/>
      <c r="H922" s="46"/>
      <c r="I922" s="46"/>
      <c r="J922" s="46"/>
      <c r="K922" s="46"/>
      <c r="L922" s="46"/>
      <c r="M922" s="46"/>
      <c r="N922" s="46"/>
      <c r="O922" s="46"/>
      <c r="P922" s="46"/>
      <c r="Q922" s="46"/>
      <c r="R922" s="46"/>
      <c r="S922" s="46"/>
      <c r="T922" s="46"/>
      <c r="U922" s="46"/>
      <c r="V922" s="46"/>
      <c r="W922" s="46"/>
      <c r="X922" s="46"/>
      <c r="Y922" s="46"/>
      <c r="Z922" s="46"/>
    </row>
    <row r="923">
      <c r="A923" s="50"/>
      <c r="B923" s="46"/>
      <c r="C923" s="70"/>
      <c r="D923" s="46"/>
      <c r="E923" s="50"/>
      <c r="F923" s="50"/>
      <c r="G923" s="50"/>
      <c r="H923" s="46"/>
      <c r="I923" s="46"/>
      <c r="J923" s="46"/>
      <c r="K923" s="46"/>
      <c r="L923" s="46"/>
      <c r="M923" s="46"/>
      <c r="N923" s="46"/>
      <c r="O923" s="46"/>
      <c r="P923" s="46"/>
      <c r="Q923" s="46"/>
      <c r="R923" s="46"/>
      <c r="S923" s="46"/>
      <c r="T923" s="46"/>
      <c r="U923" s="46"/>
      <c r="V923" s="46"/>
      <c r="W923" s="46"/>
      <c r="X923" s="46"/>
      <c r="Y923" s="46"/>
      <c r="Z923" s="46"/>
    </row>
    <row r="924">
      <c r="A924" s="50"/>
      <c r="B924" s="46"/>
      <c r="C924" s="70"/>
      <c r="D924" s="46"/>
      <c r="E924" s="50"/>
      <c r="F924" s="50"/>
      <c r="G924" s="50"/>
      <c r="H924" s="46"/>
      <c r="I924" s="46"/>
      <c r="J924" s="46"/>
      <c r="K924" s="46"/>
      <c r="L924" s="46"/>
      <c r="M924" s="46"/>
      <c r="N924" s="46"/>
      <c r="O924" s="46"/>
      <c r="P924" s="46"/>
      <c r="Q924" s="46"/>
      <c r="R924" s="46"/>
      <c r="S924" s="46"/>
      <c r="T924" s="46"/>
      <c r="U924" s="46"/>
      <c r="V924" s="46"/>
      <c r="W924" s="46"/>
      <c r="X924" s="46"/>
      <c r="Y924" s="46"/>
      <c r="Z924" s="46"/>
    </row>
    <row r="925">
      <c r="A925" s="50"/>
      <c r="B925" s="46"/>
      <c r="C925" s="70"/>
      <c r="D925" s="46"/>
      <c r="E925" s="50"/>
      <c r="F925" s="50"/>
      <c r="G925" s="50"/>
      <c r="H925" s="46"/>
      <c r="I925" s="46"/>
      <c r="J925" s="46"/>
      <c r="K925" s="46"/>
      <c r="L925" s="46"/>
      <c r="M925" s="46"/>
      <c r="N925" s="46"/>
      <c r="O925" s="46"/>
      <c r="P925" s="46"/>
      <c r="Q925" s="46"/>
      <c r="R925" s="46"/>
      <c r="S925" s="46"/>
      <c r="T925" s="46"/>
      <c r="U925" s="46"/>
      <c r="V925" s="46"/>
      <c r="W925" s="46"/>
      <c r="X925" s="46"/>
      <c r="Y925" s="46"/>
      <c r="Z925" s="46"/>
    </row>
    <row r="926">
      <c r="A926" s="50"/>
      <c r="B926" s="46"/>
      <c r="C926" s="70"/>
      <c r="D926" s="46"/>
      <c r="E926" s="50"/>
      <c r="F926" s="50"/>
      <c r="G926" s="50"/>
      <c r="H926" s="46"/>
      <c r="I926" s="46"/>
      <c r="J926" s="46"/>
      <c r="K926" s="46"/>
      <c r="L926" s="46"/>
      <c r="M926" s="46"/>
      <c r="N926" s="46"/>
      <c r="O926" s="46"/>
      <c r="P926" s="46"/>
      <c r="Q926" s="46"/>
      <c r="R926" s="46"/>
      <c r="S926" s="46"/>
      <c r="T926" s="46"/>
      <c r="U926" s="46"/>
      <c r="V926" s="46"/>
      <c r="W926" s="46"/>
      <c r="X926" s="46"/>
      <c r="Y926" s="46"/>
      <c r="Z926" s="46"/>
    </row>
    <row r="927">
      <c r="A927" s="50"/>
      <c r="B927" s="46"/>
      <c r="C927" s="70"/>
      <c r="D927" s="46"/>
      <c r="E927" s="50"/>
      <c r="F927" s="50"/>
      <c r="G927" s="50"/>
      <c r="H927" s="46"/>
      <c r="I927" s="46"/>
      <c r="J927" s="46"/>
      <c r="K927" s="46"/>
      <c r="L927" s="46"/>
      <c r="M927" s="46"/>
      <c r="N927" s="46"/>
      <c r="O927" s="46"/>
      <c r="P927" s="46"/>
      <c r="Q927" s="46"/>
      <c r="R927" s="46"/>
      <c r="S927" s="46"/>
      <c r="T927" s="46"/>
      <c r="U927" s="46"/>
      <c r="V927" s="46"/>
      <c r="W927" s="46"/>
      <c r="X927" s="46"/>
      <c r="Y927" s="46"/>
      <c r="Z927" s="46"/>
    </row>
    <row r="928">
      <c r="A928" s="50"/>
      <c r="B928" s="46"/>
      <c r="C928" s="70"/>
      <c r="D928" s="46"/>
      <c r="E928" s="50"/>
      <c r="F928" s="50"/>
      <c r="G928" s="50"/>
      <c r="H928" s="46"/>
      <c r="I928" s="46"/>
      <c r="J928" s="46"/>
      <c r="K928" s="46"/>
      <c r="L928" s="46"/>
      <c r="M928" s="46"/>
      <c r="N928" s="46"/>
      <c r="O928" s="46"/>
      <c r="P928" s="46"/>
      <c r="Q928" s="46"/>
      <c r="R928" s="46"/>
      <c r="S928" s="46"/>
      <c r="T928" s="46"/>
      <c r="U928" s="46"/>
      <c r="V928" s="46"/>
      <c r="W928" s="46"/>
      <c r="X928" s="46"/>
      <c r="Y928" s="46"/>
      <c r="Z928" s="46"/>
    </row>
    <row r="929">
      <c r="A929" s="50"/>
      <c r="B929" s="46"/>
      <c r="C929" s="70"/>
      <c r="D929" s="46"/>
      <c r="E929" s="50"/>
      <c r="F929" s="50"/>
      <c r="G929" s="50"/>
      <c r="H929" s="46"/>
      <c r="I929" s="46"/>
      <c r="J929" s="46"/>
      <c r="K929" s="46"/>
      <c r="L929" s="46"/>
      <c r="M929" s="46"/>
      <c r="N929" s="46"/>
      <c r="O929" s="46"/>
      <c r="P929" s="46"/>
      <c r="Q929" s="46"/>
      <c r="R929" s="46"/>
      <c r="S929" s="46"/>
      <c r="T929" s="46"/>
      <c r="U929" s="46"/>
      <c r="V929" s="46"/>
      <c r="W929" s="46"/>
      <c r="X929" s="46"/>
      <c r="Y929" s="46"/>
      <c r="Z929" s="46"/>
    </row>
    <row r="930">
      <c r="A930" s="50"/>
      <c r="B930" s="46"/>
      <c r="C930" s="70"/>
      <c r="D930" s="46"/>
      <c r="E930" s="50"/>
      <c r="F930" s="50"/>
      <c r="G930" s="50"/>
      <c r="H930" s="46"/>
      <c r="I930" s="46"/>
      <c r="J930" s="46"/>
      <c r="K930" s="46"/>
      <c r="L930" s="46"/>
      <c r="M930" s="46"/>
      <c r="N930" s="46"/>
      <c r="O930" s="46"/>
      <c r="P930" s="46"/>
      <c r="Q930" s="46"/>
      <c r="R930" s="46"/>
      <c r="S930" s="46"/>
      <c r="T930" s="46"/>
      <c r="U930" s="46"/>
      <c r="V930" s="46"/>
      <c r="W930" s="46"/>
      <c r="X930" s="46"/>
      <c r="Y930" s="46"/>
      <c r="Z930" s="46"/>
    </row>
    <row r="931">
      <c r="A931" s="50"/>
      <c r="B931" s="46"/>
      <c r="C931" s="70"/>
      <c r="D931" s="46"/>
      <c r="E931" s="50"/>
      <c r="F931" s="50"/>
      <c r="G931" s="50"/>
      <c r="H931" s="46"/>
      <c r="I931" s="46"/>
      <c r="J931" s="46"/>
      <c r="K931" s="46"/>
      <c r="L931" s="46"/>
      <c r="M931" s="46"/>
      <c r="N931" s="46"/>
      <c r="O931" s="46"/>
      <c r="P931" s="46"/>
      <c r="Q931" s="46"/>
      <c r="R931" s="46"/>
      <c r="S931" s="46"/>
      <c r="T931" s="46"/>
      <c r="U931" s="46"/>
      <c r="V931" s="46"/>
      <c r="W931" s="46"/>
      <c r="X931" s="46"/>
      <c r="Y931" s="46"/>
      <c r="Z931" s="46"/>
    </row>
    <row r="932">
      <c r="A932" s="50"/>
      <c r="B932" s="46"/>
      <c r="C932" s="70"/>
      <c r="D932" s="46"/>
      <c r="E932" s="50"/>
      <c r="F932" s="50"/>
      <c r="G932" s="50"/>
      <c r="H932" s="46"/>
      <c r="I932" s="46"/>
      <c r="J932" s="46"/>
      <c r="K932" s="46"/>
      <c r="L932" s="46"/>
      <c r="M932" s="46"/>
      <c r="N932" s="46"/>
      <c r="O932" s="46"/>
      <c r="P932" s="46"/>
      <c r="Q932" s="46"/>
      <c r="R932" s="46"/>
      <c r="S932" s="46"/>
      <c r="T932" s="46"/>
      <c r="U932" s="46"/>
      <c r="V932" s="46"/>
      <c r="W932" s="46"/>
      <c r="X932" s="46"/>
      <c r="Y932" s="46"/>
      <c r="Z932" s="46"/>
    </row>
    <row r="933">
      <c r="A933" s="50"/>
      <c r="B933" s="46"/>
      <c r="C933" s="70"/>
      <c r="D933" s="46"/>
      <c r="E933" s="50"/>
      <c r="F933" s="50"/>
      <c r="G933" s="50"/>
      <c r="H933" s="46"/>
      <c r="I933" s="46"/>
      <c r="J933" s="46"/>
      <c r="K933" s="46"/>
      <c r="L933" s="46"/>
      <c r="M933" s="46"/>
      <c r="N933" s="46"/>
      <c r="O933" s="46"/>
      <c r="P933" s="46"/>
      <c r="Q933" s="46"/>
      <c r="R933" s="46"/>
      <c r="S933" s="46"/>
      <c r="T933" s="46"/>
      <c r="U933" s="46"/>
      <c r="V933" s="46"/>
      <c r="W933" s="46"/>
      <c r="X933" s="46"/>
      <c r="Y933" s="46"/>
      <c r="Z933" s="46"/>
    </row>
    <row r="934">
      <c r="A934" s="50"/>
      <c r="B934" s="46"/>
      <c r="C934" s="70"/>
      <c r="D934" s="46"/>
      <c r="E934" s="50"/>
      <c r="F934" s="50"/>
      <c r="G934" s="50"/>
      <c r="H934" s="46"/>
      <c r="I934" s="46"/>
      <c r="J934" s="46"/>
      <c r="K934" s="46"/>
      <c r="L934" s="46"/>
      <c r="M934" s="46"/>
      <c r="N934" s="46"/>
      <c r="O934" s="46"/>
      <c r="P934" s="46"/>
      <c r="Q934" s="46"/>
      <c r="R934" s="46"/>
      <c r="S934" s="46"/>
      <c r="T934" s="46"/>
      <c r="U934" s="46"/>
      <c r="V934" s="46"/>
      <c r="W934" s="46"/>
      <c r="X934" s="46"/>
      <c r="Y934" s="46"/>
      <c r="Z934" s="46"/>
    </row>
    <row r="935">
      <c r="A935" s="50"/>
      <c r="B935" s="46"/>
      <c r="C935" s="70"/>
      <c r="D935" s="46"/>
      <c r="E935" s="50"/>
      <c r="F935" s="50"/>
      <c r="G935" s="50"/>
      <c r="H935" s="46"/>
      <c r="I935" s="46"/>
      <c r="J935" s="46"/>
      <c r="K935" s="46"/>
      <c r="L935" s="46"/>
      <c r="M935" s="46"/>
      <c r="N935" s="46"/>
      <c r="O935" s="46"/>
      <c r="P935" s="46"/>
      <c r="Q935" s="46"/>
      <c r="R935" s="46"/>
      <c r="S935" s="46"/>
      <c r="T935" s="46"/>
      <c r="U935" s="46"/>
      <c r="V935" s="46"/>
      <c r="W935" s="46"/>
      <c r="X935" s="46"/>
      <c r="Y935" s="46"/>
      <c r="Z935" s="46"/>
    </row>
    <row r="936">
      <c r="A936" s="50"/>
      <c r="B936" s="46"/>
      <c r="C936" s="70"/>
      <c r="D936" s="46"/>
      <c r="E936" s="50"/>
      <c r="F936" s="50"/>
      <c r="G936" s="50"/>
      <c r="H936" s="46"/>
      <c r="I936" s="46"/>
      <c r="J936" s="46"/>
      <c r="K936" s="46"/>
      <c r="L936" s="46"/>
      <c r="M936" s="46"/>
      <c r="N936" s="46"/>
      <c r="O936" s="46"/>
      <c r="P936" s="46"/>
      <c r="Q936" s="46"/>
      <c r="R936" s="46"/>
      <c r="S936" s="46"/>
      <c r="T936" s="46"/>
      <c r="U936" s="46"/>
      <c r="V936" s="46"/>
      <c r="W936" s="46"/>
      <c r="X936" s="46"/>
      <c r="Y936" s="46"/>
      <c r="Z936" s="46"/>
    </row>
    <row r="937">
      <c r="A937" s="50"/>
      <c r="B937" s="46"/>
      <c r="C937" s="70"/>
      <c r="D937" s="46"/>
      <c r="E937" s="50"/>
      <c r="F937" s="50"/>
      <c r="G937" s="50"/>
      <c r="H937" s="46"/>
      <c r="I937" s="46"/>
      <c r="J937" s="46"/>
      <c r="K937" s="46"/>
      <c r="L937" s="46"/>
      <c r="M937" s="46"/>
      <c r="N937" s="46"/>
      <c r="O937" s="46"/>
      <c r="P937" s="46"/>
      <c r="Q937" s="46"/>
      <c r="R937" s="46"/>
      <c r="S937" s="46"/>
      <c r="T937" s="46"/>
      <c r="U937" s="46"/>
      <c r="V937" s="46"/>
      <c r="W937" s="46"/>
      <c r="X937" s="46"/>
      <c r="Y937" s="46"/>
      <c r="Z937" s="46"/>
    </row>
    <row r="938">
      <c r="A938" s="50"/>
      <c r="B938" s="46"/>
      <c r="C938" s="70"/>
      <c r="D938" s="46"/>
      <c r="E938" s="50"/>
      <c r="F938" s="50"/>
      <c r="G938" s="50"/>
      <c r="H938" s="46"/>
      <c r="I938" s="46"/>
      <c r="J938" s="46"/>
      <c r="K938" s="46"/>
      <c r="L938" s="46"/>
      <c r="M938" s="46"/>
      <c r="N938" s="46"/>
      <c r="O938" s="46"/>
      <c r="P938" s="46"/>
      <c r="Q938" s="46"/>
      <c r="R938" s="46"/>
      <c r="S938" s="46"/>
      <c r="T938" s="46"/>
      <c r="U938" s="46"/>
      <c r="V938" s="46"/>
      <c r="W938" s="46"/>
      <c r="X938" s="46"/>
      <c r="Y938" s="46"/>
      <c r="Z938" s="46"/>
    </row>
    <row r="939">
      <c r="A939" s="50"/>
      <c r="B939" s="46"/>
      <c r="C939" s="70"/>
      <c r="D939" s="46"/>
      <c r="E939" s="50"/>
      <c r="F939" s="50"/>
      <c r="G939" s="50"/>
      <c r="H939" s="46"/>
      <c r="I939" s="46"/>
      <c r="J939" s="46"/>
      <c r="K939" s="46"/>
      <c r="L939" s="46"/>
      <c r="M939" s="46"/>
      <c r="N939" s="46"/>
      <c r="O939" s="46"/>
      <c r="P939" s="46"/>
      <c r="Q939" s="46"/>
      <c r="R939" s="46"/>
      <c r="S939" s="46"/>
      <c r="T939" s="46"/>
      <c r="U939" s="46"/>
      <c r="V939" s="46"/>
      <c r="W939" s="46"/>
      <c r="X939" s="46"/>
      <c r="Y939" s="46"/>
      <c r="Z939" s="46"/>
    </row>
    <row r="940">
      <c r="A940" s="50"/>
      <c r="B940" s="46"/>
      <c r="C940" s="70"/>
      <c r="D940" s="46"/>
      <c r="E940" s="50"/>
      <c r="F940" s="50"/>
      <c r="G940" s="50"/>
      <c r="H940" s="46"/>
      <c r="I940" s="46"/>
      <c r="J940" s="46"/>
      <c r="K940" s="46"/>
      <c r="L940" s="46"/>
      <c r="M940" s="46"/>
      <c r="N940" s="46"/>
      <c r="O940" s="46"/>
      <c r="P940" s="46"/>
      <c r="Q940" s="46"/>
      <c r="R940" s="46"/>
      <c r="S940" s="46"/>
      <c r="T940" s="46"/>
      <c r="U940" s="46"/>
      <c r="V940" s="46"/>
      <c r="W940" s="46"/>
      <c r="X940" s="46"/>
      <c r="Y940" s="46"/>
      <c r="Z940" s="46"/>
    </row>
    <row r="941">
      <c r="A941" s="50"/>
      <c r="B941" s="46"/>
      <c r="C941" s="70"/>
      <c r="D941" s="46"/>
      <c r="E941" s="50"/>
      <c r="F941" s="50"/>
      <c r="G941" s="50"/>
      <c r="H941" s="46"/>
      <c r="I941" s="46"/>
      <c r="J941" s="46"/>
      <c r="K941" s="46"/>
      <c r="L941" s="46"/>
      <c r="M941" s="46"/>
      <c r="N941" s="46"/>
      <c r="O941" s="46"/>
      <c r="P941" s="46"/>
      <c r="Q941" s="46"/>
      <c r="R941" s="46"/>
      <c r="S941" s="46"/>
      <c r="T941" s="46"/>
      <c r="U941" s="46"/>
      <c r="V941" s="46"/>
      <c r="W941" s="46"/>
      <c r="X941" s="46"/>
      <c r="Y941" s="46"/>
      <c r="Z941" s="46"/>
    </row>
    <row r="942">
      <c r="A942" s="50"/>
      <c r="B942" s="46"/>
      <c r="C942" s="70"/>
      <c r="D942" s="46"/>
      <c r="E942" s="50"/>
      <c r="F942" s="50"/>
      <c r="G942" s="50"/>
      <c r="H942" s="46"/>
      <c r="I942" s="46"/>
      <c r="J942" s="46"/>
      <c r="K942" s="46"/>
      <c r="L942" s="46"/>
      <c r="M942" s="46"/>
      <c r="N942" s="46"/>
      <c r="O942" s="46"/>
      <c r="P942" s="46"/>
      <c r="Q942" s="46"/>
      <c r="R942" s="46"/>
      <c r="S942" s="46"/>
      <c r="T942" s="46"/>
      <c r="U942" s="46"/>
      <c r="V942" s="46"/>
      <c r="W942" s="46"/>
      <c r="X942" s="46"/>
      <c r="Y942" s="46"/>
      <c r="Z942" s="46"/>
    </row>
    <row r="943">
      <c r="A943" s="50"/>
      <c r="B943" s="46"/>
      <c r="C943" s="70"/>
      <c r="D943" s="46"/>
      <c r="E943" s="50"/>
      <c r="F943" s="50"/>
      <c r="G943" s="50"/>
      <c r="H943" s="46"/>
      <c r="I943" s="46"/>
      <c r="J943" s="46"/>
      <c r="K943" s="46"/>
      <c r="L943" s="46"/>
      <c r="M943" s="46"/>
      <c r="N943" s="46"/>
      <c r="O943" s="46"/>
      <c r="P943" s="46"/>
      <c r="Q943" s="46"/>
      <c r="R943" s="46"/>
      <c r="S943" s="46"/>
      <c r="T943" s="46"/>
      <c r="U943" s="46"/>
      <c r="V943" s="46"/>
      <c r="W943" s="46"/>
      <c r="X943" s="46"/>
      <c r="Y943" s="46"/>
      <c r="Z943" s="46"/>
    </row>
    <row r="944">
      <c r="A944" s="50"/>
      <c r="B944" s="46"/>
      <c r="C944" s="70"/>
      <c r="D944" s="46"/>
      <c r="E944" s="50"/>
      <c r="F944" s="50"/>
      <c r="G944" s="50"/>
      <c r="H944" s="46"/>
      <c r="I944" s="46"/>
      <c r="J944" s="46"/>
      <c r="K944" s="46"/>
      <c r="L944" s="46"/>
      <c r="M944" s="46"/>
      <c r="N944" s="46"/>
      <c r="O944" s="46"/>
      <c r="P944" s="46"/>
      <c r="Q944" s="46"/>
      <c r="R944" s="46"/>
      <c r="S944" s="46"/>
      <c r="T944" s="46"/>
      <c r="U944" s="46"/>
      <c r="V944" s="46"/>
      <c r="W944" s="46"/>
      <c r="X944" s="46"/>
      <c r="Y944" s="46"/>
      <c r="Z944" s="46"/>
    </row>
    <row r="945">
      <c r="A945" s="50"/>
      <c r="B945" s="46"/>
      <c r="C945" s="70"/>
      <c r="D945" s="46"/>
      <c r="E945" s="50"/>
      <c r="F945" s="50"/>
      <c r="G945" s="50"/>
      <c r="H945" s="46"/>
      <c r="I945" s="46"/>
      <c r="J945" s="46"/>
      <c r="K945" s="46"/>
      <c r="L945" s="46"/>
      <c r="M945" s="46"/>
      <c r="N945" s="46"/>
      <c r="O945" s="46"/>
      <c r="P945" s="46"/>
      <c r="Q945" s="46"/>
      <c r="R945" s="46"/>
      <c r="S945" s="46"/>
      <c r="T945" s="46"/>
      <c r="U945" s="46"/>
      <c r="V945" s="46"/>
      <c r="W945" s="46"/>
      <c r="X945" s="46"/>
      <c r="Y945" s="46"/>
      <c r="Z945" s="46"/>
    </row>
    <row r="946">
      <c r="A946" s="50"/>
      <c r="B946" s="46"/>
      <c r="C946" s="70"/>
      <c r="D946" s="46"/>
      <c r="E946" s="50"/>
      <c r="F946" s="50"/>
      <c r="G946" s="50"/>
      <c r="H946" s="46"/>
      <c r="I946" s="46"/>
      <c r="J946" s="46"/>
      <c r="K946" s="46"/>
      <c r="L946" s="46"/>
      <c r="M946" s="46"/>
      <c r="N946" s="46"/>
      <c r="O946" s="46"/>
      <c r="P946" s="46"/>
      <c r="Q946" s="46"/>
      <c r="R946" s="46"/>
      <c r="S946" s="46"/>
      <c r="T946" s="46"/>
      <c r="U946" s="46"/>
      <c r="V946" s="46"/>
      <c r="W946" s="46"/>
      <c r="X946" s="46"/>
      <c r="Y946" s="46"/>
      <c r="Z946" s="46"/>
    </row>
    <row r="947">
      <c r="A947" s="50"/>
      <c r="B947" s="46"/>
      <c r="C947" s="70"/>
      <c r="D947" s="46"/>
      <c r="E947" s="50"/>
      <c r="F947" s="50"/>
      <c r="G947" s="50"/>
      <c r="H947" s="46"/>
      <c r="I947" s="46"/>
      <c r="J947" s="46"/>
      <c r="K947" s="46"/>
      <c r="L947" s="46"/>
      <c r="M947" s="46"/>
      <c r="N947" s="46"/>
      <c r="O947" s="46"/>
      <c r="P947" s="46"/>
      <c r="Q947" s="46"/>
      <c r="R947" s="46"/>
      <c r="S947" s="46"/>
      <c r="T947" s="46"/>
      <c r="U947" s="46"/>
      <c r="V947" s="46"/>
      <c r="W947" s="46"/>
      <c r="X947" s="46"/>
      <c r="Y947" s="46"/>
      <c r="Z947" s="46"/>
    </row>
    <row r="948">
      <c r="A948" s="50"/>
      <c r="B948" s="46"/>
      <c r="C948" s="70"/>
      <c r="D948" s="46"/>
      <c r="E948" s="50"/>
      <c r="F948" s="50"/>
      <c r="G948" s="50"/>
      <c r="H948" s="46"/>
      <c r="I948" s="46"/>
      <c r="J948" s="46"/>
      <c r="K948" s="46"/>
      <c r="L948" s="46"/>
      <c r="M948" s="46"/>
      <c r="N948" s="46"/>
      <c r="O948" s="46"/>
      <c r="P948" s="46"/>
      <c r="Q948" s="46"/>
      <c r="R948" s="46"/>
      <c r="S948" s="46"/>
      <c r="T948" s="46"/>
      <c r="U948" s="46"/>
      <c r="V948" s="46"/>
      <c r="W948" s="46"/>
      <c r="X948" s="46"/>
      <c r="Y948" s="46"/>
      <c r="Z948" s="46"/>
    </row>
    <row r="949">
      <c r="A949" s="50"/>
      <c r="B949" s="46"/>
      <c r="C949" s="70"/>
      <c r="D949" s="46"/>
      <c r="E949" s="50"/>
      <c r="F949" s="50"/>
      <c r="G949" s="50"/>
      <c r="H949" s="46"/>
      <c r="I949" s="46"/>
      <c r="J949" s="46"/>
      <c r="K949" s="46"/>
      <c r="L949" s="46"/>
      <c r="M949" s="46"/>
      <c r="N949" s="46"/>
      <c r="O949" s="46"/>
      <c r="P949" s="46"/>
      <c r="Q949" s="46"/>
      <c r="R949" s="46"/>
      <c r="S949" s="46"/>
      <c r="T949" s="46"/>
      <c r="U949" s="46"/>
      <c r="V949" s="46"/>
      <c r="W949" s="46"/>
      <c r="X949" s="46"/>
      <c r="Y949" s="46"/>
      <c r="Z949" s="46"/>
    </row>
    <row r="950">
      <c r="A950" s="50"/>
      <c r="B950" s="46"/>
      <c r="C950" s="70"/>
      <c r="D950" s="46"/>
      <c r="E950" s="50"/>
      <c r="F950" s="50"/>
      <c r="G950" s="50"/>
      <c r="H950" s="46"/>
      <c r="I950" s="46"/>
      <c r="J950" s="46"/>
      <c r="K950" s="46"/>
      <c r="L950" s="46"/>
      <c r="M950" s="46"/>
      <c r="N950" s="46"/>
      <c r="O950" s="46"/>
      <c r="P950" s="46"/>
      <c r="Q950" s="46"/>
      <c r="R950" s="46"/>
      <c r="S950" s="46"/>
      <c r="T950" s="46"/>
      <c r="U950" s="46"/>
      <c r="V950" s="46"/>
      <c r="W950" s="46"/>
      <c r="X950" s="46"/>
      <c r="Y950" s="46"/>
      <c r="Z950" s="46"/>
    </row>
    <row r="951">
      <c r="A951" s="50"/>
      <c r="B951" s="46"/>
      <c r="C951" s="70"/>
      <c r="D951" s="46"/>
      <c r="E951" s="50"/>
      <c r="F951" s="50"/>
      <c r="G951" s="50"/>
      <c r="H951" s="46"/>
      <c r="I951" s="46"/>
      <c r="J951" s="46"/>
      <c r="K951" s="46"/>
      <c r="L951" s="46"/>
      <c r="M951" s="46"/>
      <c r="N951" s="46"/>
      <c r="O951" s="46"/>
      <c r="P951" s="46"/>
      <c r="Q951" s="46"/>
      <c r="R951" s="46"/>
      <c r="S951" s="46"/>
      <c r="T951" s="46"/>
      <c r="U951" s="46"/>
      <c r="V951" s="46"/>
      <c r="W951" s="46"/>
      <c r="X951" s="46"/>
      <c r="Y951" s="46"/>
      <c r="Z951" s="46"/>
    </row>
    <row r="952">
      <c r="A952" s="50"/>
      <c r="B952" s="46"/>
      <c r="C952" s="70"/>
      <c r="D952" s="46"/>
      <c r="E952" s="50"/>
      <c r="F952" s="50"/>
      <c r="G952" s="50"/>
      <c r="H952" s="46"/>
      <c r="I952" s="46"/>
      <c r="J952" s="46"/>
      <c r="K952" s="46"/>
      <c r="L952" s="46"/>
      <c r="M952" s="46"/>
      <c r="N952" s="46"/>
      <c r="O952" s="46"/>
      <c r="P952" s="46"/>
      <c r="Q952" s="46"/>
      <c r="R952" s="46"/>
      <c r="S952" s="46"/>
      <c r="T952" s="46"/>
      <c r="U952" s="46"/>
      <c r="V952" s="46"/>
      <c r="W952" s="46"/>
      <c r="X952" s="46"/>
      <c r="Y952" s="46"/>
      <c r="Z952" s="46"/>
    </row>
    <row r="953">
      <c r="A953" s="50"/>
      <c r="B953" s="46"/>
      <c r="C953" s="70"/>
      <c r="D953" s="46"/>
      <c r="E953" s="50"/>
      <c r="F953" s="50"/>
      <c r="G953" s="50"/>
      <c r="H953" s="46"/>
      <c r="I953" s="46"/>
      <c r="J953" s="46"/>
      <c r="K953" s="46"/>
      <c r="L953" s="46"/>
      <c r="M953" s="46"/>
      <c r="N953" s="46"/>
      <c r="O953" s="46"/>
      <c r="P953" s="46"/>
      <c r="Q953" s="46"/>
      <c r="R953" s="46"/>
      <c r="S953" s="46"/>
      <c r="T953" s="46"/>
      <c r="U953" s="46"/>
      <c r="V953" s="46"/>
      <c r="W953" s="46"/>
      <c r="X953" s="46"/>
      <c r="Y953" s="46"/>
      <c r="Z953" s="46"/>
    </row>
    <row r="954">
      <c r="A954" s="50"/>
      <c r="B954" s="46"/>
      <c r="C954" s="70"/>
      <c r="D954" s="46"/>
      <c r="E954" s="50"/>
      <c r="F954" s="50"/>
      <c r="G954" s="50"/>
      <c r="H954" s="46"/>
      <c r="I954" s="46"/>
      <c r="J954" s="46"/>
      <c r="K954" s="46"/>
      <c r="L954" s="46"/>
      <c r="M954" s="46"/>
      <c r="N954" s="46"/>
      <c r="O954" s="46"/>
      <c r="P954" s="46"/>
      <c r="Q954" s="46"/>
      <c r="R954" s="46"/>
      <c r="S954" s="46"/>
      <c r="T954" s="46"/>
      <c r="U954" s="46"/>
      <c r="V954" s="46"/>
      <c r="W954" s="46"/>
      <c r="X954" s="46"/>
      <c r="Y954" s="46"/>
      <c r="Z954" s="46"/>
    </row>
    <row r="955">
      <c r="A955" s="50"/>
      <c r="B955" s="46"/>
      <c r="C955" s="70"/>
      <c r="D955" s="46"/>
      <c r="E955" s="50"/>
      <c r="F955" s="50"/>
      <c r="G955" s="50"/>
      <c r="H955" s="46"/>
      <c r="I955" s="46"/>
      <c r="J955" s="46"/>
      <c r="K955" s="46"/>
      <c r="L955" s="46"/>
      <c r="M955" s="46"/>
      <c r="N955" s="46"/>
      <c r="O955" s="46"/>
      <c r="P955" s="46"/>
      <c r="Q955" s="46"/>
      <c r="R955" s="46"/>
      <c r="S955" s="46"/>
      <c r="T955" s="46"/>
      <c r="U955" s="46"/>
      <c r="V955" s="46"/>
      <c r="W955" s="46"/>
      <c r="X955" s="46"/>
      <c r="Y955" s="46"/>
      <c r="Z955" s="46"/>
    </row>
    <row r="956">
      <c r="A956" s="50"/>
      <c r="B956" s="46"/>
      <c r="C956" s="70"/>
      <c r="D956" s="46"/>
      <c r="E956" s="50"/>
      <c r="F956" s="50"/>
      <c r="G956" s="50"/>
      <c r="H956" s="46"/>
      <c r="I956" s="46"/>
      <c r="J956" s="46"/>
      <c r="K956" s="46"/>
      <c r="L956" s="46"/>
      <c r="M956" s="46"/>
      <c r="N956" s="46"/>
      <c r="O956" s="46"/>
      <c r="P956" s="46"/>
      <c r="Q956" s="46"/>
      <c r="R956" s="46"/>
      <c r="S956" s="46"/>
      <c r="T956" s="46"/>
      <c r="U956" s="46"/>
      <c r="V956" s="46"/>
      <c r="W956" s="46"/>
      <c r="X956" s="46"/>
      <c r="Y956" s="46"/>
      <c r="Z956" s="46"/>
    </row>
    <row r="957">
      <c r="A957" s="50"/>
      <c r="B957" s="46"/>
      <c r="C957" s="70"/>
      <c r="D957" s="46"/>
      <c r="E957" s="50"/>
      <c r="F957" s="50"/>
      <c r="G957" s="50"/>
      <c r="H957" s="46"/>
      <c r="I957" s="46"/>
      <c r="J957" s="46"/>
      <c r="K957" s="46"/>
      <c r="L957" s="46"/>
      <c r="M957" s="46"/>
      <c r="N957" s="46"/>
      <c r="O957" s="46"/>
      <c r="P957" s="46"/>
      <c r="Q957" s="46"/>
      <c r="R957" s="46"/>
      <c r="S957" s="46"/>
      <c r="T957" s="46"/>
      <c r="U957" s="46"/>
      <c r="V957" s="46"/>
      <c r="W957" s="46"/>
      <c r="X957" s="46"/>
      <c r="Y957" s="46"/>
      <c r="Z957" s="46"/>
    </row>
    <row r="958">
      <c r="A958" s="50"/>
      <c r="B958" s="46"/>
      <c r="C958" s="70"/>
      <c r="D958" s="46"/>
      <c r="E958" s="50"/>
      <c r="F958" s="50"/>
      <c r="G958" s="50"/>
      <c r="H958" s="46"/>
      <c r="I958" s="46"/>
      <c r="J958" s="46"/>
      <c r="K958" s="46"/>
      <c r="L958" s="46"/>
      <c r="M958" s="46"/>
      <c r="N958" s="46"/>
      <c r="O958" s="46"/>
      <c r="P958" s="46"/>
      <c r="Q958" s="46"/>
      <c r="R958" s="46"/>
      <c r="S958" s="46"/>
      <c r="T958" s="46"/>
      <c r="U958" s="46"/>
      <c r="V958" s="46"/>
      <c r="W958" s="46"/>
      <c r="X958" s="46"/>
      <c r="Y958" s="46"/>
      <c r="Z958" s="46"/>
    </row>
    <row r="959">
      <c r="A959" s="50"/>
      <c r="B959" s="46"/>
      <c r="C959" s="70"/>
      <c r="D959" s="46"/>
      <c r="E959" s="50"/>
      <c r="F959" s="50"/>
      <c r="G959" s="50"/>
      <c r="H959" s="46"/>
      <c r="I959" s="46"/>
      <c r="J959" s="46"/>
      <c r="K959" s="46"/>
      <c r="L959" s="46"/>
      <c r="M959" s="46"/>
      <c r="N959" s="46"/>
      <c r="O959" s="46"/>
      <c r="P959" s="46"/>
      <c r="Q959" s="46"/>
      <c r="R959" s="46"/>
      <c r="S959" s="46"/>
      <c r="T959" s="46"/>
      <c r="U959" s="46"/>
      <c r="V959" s="46"/>
      <c r="W959" s="46"/>
      <c r="X959" s="46"/>
      <c r="Y959" s="46"/>
      <c r="Z959" s="46"/>
    </row>
    <row r="960">
      <c r="A960" s="50"/>
      <c r="B960" s="46"/>
      <c r="C960" s="70"/>
      <c r="D960" s="46"/>
      <c r="E960" s="50"/>
      <c r="F960" s="50"/>
      <c r="G960" s="50"/>
      <c r="H960" s="46"/>
      <c r="I960" s="46"/>
      <c r="J960" s="46"/>
      <c r="K960" s="46"/>
      <c r="L960" s="46"/>
      <c r="M960" s="46"/>
      <c r="N960" s="46"/>
      <c r="O960" s="46"/>
      <c r="P960" s="46"/>
      <c r="Q960" s="46"/>
      <c r="R960" s="46"/>
      <c r="S960" s="46"/>
      <c r="T960" s="46"/>
      <c r="U960" s="46"/>
      <c r="V960" s="46"/>
      <c r="W960" s="46"/>
      <c r="X960" s="46"/>
      <c r="Y960" s="46"/>
      <c r="Z960" s="46"/>
    </row>
    <row r="961">
      <c r="A961" s="50"/>
      <c r="B961" s="46"/>
      <c r="C961" s="70"/>
      <c r="D961" s="46"/>
      <c r="E961" s="50"/>
      <c r="F961" s="50"/>
      <c r="G961" s="50"/>
      <c r="H961" s="46"/>
      <c r="I961" s="46"/>
      <c r="J961" s="46"/>
      <c r="K961" s="46"/>
      <c r="L961" s="46"/>
      <c r="M961" s="46"/>
      <c r="N961" s="46"/>
      <c r="O961" s="46"/>
      <c r="P961" s="46"/>
      <c r="Q961" s="46"/>
      <c r="R961" s="46"/>
      <c r="S961" s="46"/>
      <c r="T961" s="46"/>
      <c r="U961" s="46"/>
      <c r="V961" s="46"/>
      <c r="W961" s="46"/>
      <c r="X961" s="46"/>
      <c r="Y961" s="46"/>
      <c r="Z961" s="46"/>
    </row>
    <row r="962">
      <c r="A962" s="50"/>
      <c r="B962" s="46"/>
      <c r="C962" s="70"/>
      <c r="D962" s="46"/>
      <c r="E962" s="50"/>
      <c r="F962" s="50"/>
      <c r="G962" s="50"/>
      <c r="H962" s="46"/>
      <c r="I962" s="46"/>
      <c r="J962" s="46"/>
      <c r="K962" s="46"/>
      <c r="L962" s="46"/>
      <c r="M962" s="46"/>
      <c r="N962" s="46"/>
      <c r="O962" s="46"/>
      <c r="P962" s="46"/>
      <c r="Q962" s="46"/>
      <c r="R962" s="46"/>
      <c r="S962" s="46"/>
      <c r="T962" s="46"/>
      <c r="U962" s="46"/>
      <c r="V962" s="46"/>
      <c r="W962" s="46"/>
      <c r="X962" s="46"/>
      <c r="Y962" s="46"/>
      <c r="Z962" s="46"/>
    </row>
    <row r="963">
      <c r="A963" s="50"/>
      <c r="B963" s="46"/>
      <c r="C963" s="70"/>
      <c r="D963" s="46"/>
      <c r="E963" s="50"/>
      <c r="F963" s="50"/>
      <c r="G963" s="50"/>
      <c r="H963" s="46"/>
      <c r="I963" s="46"/>
      <c r="J963" s="46"/>
      <c r="K963" s="46"/>
      <c r="L963" s="46"/>
      <c r="M963" s="46"/>
      <c r="N963" s="46"/>
      <c r="O963" s="46"/>
      <c r="P963" s="46"/>
      <c r="Q963" s="46"/>
      <c r="R963" s="46"/>
      <c r="S963" s="46"/>
      <c r="T963" s="46"/>
      <c r="U963" s="46"/>
      <c r="V963" s="46"/>
      <c r="W963" s="46"/>
      <c r="X963" s="46"/>
      <c r="Y963" s="46"/>
      <c r="Z963" s="46"/>
    </row>
    <row r="964">
      <c r="A964" s="50"/>
      <c r="B964" s="46"/>
      <c r="C964" s="70"/>
      <c r="D964" s="46"/>
      <c r="E964" s="50"/>
      <c r="F964" s="50"/>
      <c r="G964" s="50"/>
      <c r="H964" s="46"/>
      <c r="I964" s="46"/>
      <c r="J964" s="46"/>
      <c r="K964" s="46"/>
      <c r="L964" s="46"/>
      <c r="M964" s="46"/>
      <c r="N964" s="46"/>
      <c r="O964" s="46"/>
      <c r="P964" s="46"/>
      <c r="Q964" s="46"/>
      <c r="R964" s="46"/>
      <c r="S964" s="46"/>
      <c r="T964" s="46"/>
      <c r="U964" s="46"/>
      <c r="V964" s="46"/>
      <c r="W964" s="46"/>
      <c r="X964" s="46"/>
      <c r="Y964" s="46"/>
      <c r="Z964" s="46"/>
    </row>
    <row r="965">
      <c r="A965" s="50"/>
      <c r="B965" s="46"/>
      <c r="C965" s="70"/>
      <c r="D965" s="46"/>
      <c r="E965" s="50"/>
      <c r="F965" s="50"/>
      <c r="G965" s="50"/>
      <c r="H965" s="46"/>
      <c r="I965" s="46"/>
      <c r="J965" s="46"/>
      <c r="K965" s="46"/>
      <c r="L965" s="46"/>
      <c r="M965" s="46"/>
      <c r="N965" s="46"/>
      <c r="O965" s="46"/>
      <c r="P965" s="46"/>
      <c r="Q965" s="46"/>
      <c r="R965" s="46"/>
      <c r="S965" s="46"/>
      <c r="T965" s="46"/>
      <c r="U965" s="46"/>
      <c r="V965" s="46"/>
      <c r="W965" s="46"/>
      <c r="X965" s="46"/>
      <c r="Y965" s="46"/>
      <c r="Z965" s="46"/>
    </row>
    <row r="966">
      <c r="A966" s="50"/>
      <c r="B966" s="46"/>
      <c r="C966" s="70"/>
      <c r="D966" s="46"/>
      <c r="E966" s="50"/>
      <c r="F966" s="50"/>
      <c r="G966" s="50"/>
      <c r="H966" s="46"/>
      <c r="I966" s="46"/>
      <c r="J966" s="46"/>
      <c r="K966" s="46"/>
      <c r="L966" s="46"/>
      <c r="M966" s="46"/>
      <c r="N966" s="46"/>
      <c r="O966" s="46"/>
      <c r="P966" s="46"/>
      <c r="Q966" s="46"/>
      <c r="R966" s="46"/>
      <c r="S966" s="46"/>
      <c r="T966" s="46"/>
      <c r="U966" s="46"/>
      <c r="V966" s="46"/>
      <c r="W966" s="46"/>
      <c r="X966" s="46"/>
      <c r="Y966" s="46"/>
      <c r="Z966" s="46"/>
    </row>
    <row r="967">
      <c r="A967" s="50"/>
      <c r="B967" s="46"/>
      <c r="C967" s="70"/>
      <c r="D967" s="46"/>
      <c r="E967" s="50"/>
      <c r="F967" s="50"/>
      <c r="G967" s="50"/>
      <c r="H967" s="46"/>
      <c r="I967" s="46"/>
      <c r="J967" s="46"/>
      <c r="K967" s="46"/>
      <c r="L967" s="46"/>
      <c r="M967" s="46"/>
      <c r="N967" s="46"/>
      <c r="O967" s="46"/>
      <c r="P967" s="46"/>
      <c r="Q967" s="46"/>
      <c r="R967" s="46"/>
      <c r="S967" s="46"/>
      <c r="T967" s="46"/>
      <c r="U967" s="46"/>
      <c r="V967" s="46"/>
      <c r="W967" s="46"/>
      <c r="X967" s="46"/>
      <c r="Y967" s="46"/>
      <c r="Z967" s="46"/>
    </row>
    <row r="968">
      <c r="A968" s="50"/>
      <c r="B968" s="46"/>
      <c r="C968" s="70"/>
      <c r="D968" s="46"/>
      <c r="E968" s="50"/>
      <c r="F968" s="50"/>
      <c r="G968" s="50"/>
      <c r="H968" s="46"/>
      <c r="I968" s="46"/>
      <c r="J968" s="46"/>
      <c r="K968" s="46"/>
      <c r="L968" s="46"/>
      <c r="M968" s="46"/>
      <c r="N968" s="46"/>
      <c r="O968" s="46"/>
      <c r="P968" s="46"/>
      <c r="Q968" s="46"/>
      <c r="R968" s="46"/>
      <c r="S968" s="46"/>
      <c r="T968" s="46"/>
      <c r="U968" s="46"/>
      <c r="V968" s="46"/>
      <c r="W968" s="46"/>
      <c r="X968" s="46"/>
      <c r="Y968" s="46"/>
      <c r="Z968" s="46"/>
    </row>
    <row r="969">
      <c r="A969" s="50"/>
      <c r="B969" s="46"/>
      <c r="C969" s="70"/>
      <c r="D969" s="46"/>
      <c r="E969" s="50"/>
      <c r="F969" s="50"/>
      <c r="G969" s="50"/>
      <c r="H969" s="46"/>
      <c r="I969" s="46"/>
      <c r="J969" s="46"/>
      <c r="K969" s="46"/>
      <c r="L969" s="46"/>
      <c r="M969" s="46"/>
      <c r="N969" s="46"/>
      <c r="O969" s="46"/>
      <c r="P969" s="46"/>
      <c r="Q969" s="46"/>
      <c r="R969" s="46"/>
      <c r="S969" s="46"/>
      <c r="T969" s="46"/>
      <c r="U969" s="46"/>
      <c r="V969" s="46"/>
      <c r="W969" s="46"/>
      <c r="X969" s="46"/>
      <c r="Y969" s="46"/>
      <c r="Z969" s="46"/>
    </row>
    <row r="970">
      <c r="A970" s="50"/>
      <c r="B970" s="46"/>
      <c r="C970" s="70"/>
      <c r="D970" s="46"/>
      <c r="E970" s="50"/>
      <c r="F970" s="50"/>
      <c r="G970" s="50"/>
      <c r="H970" s="46"/>
      <c r="I970" s="46"/>
      <c r="J970" s="46"/>
      <c r="K970" s="46"/>
      <c r="L970" s="46"/>
      <c r="M970" s="46"/>
      <c r="N970" s="46"/>
      <c r="O970" s="46"/>
      <c r="P970" s="46"/>
      <c r="Q970" s="46"/>
      <c r="R970" s="46"/>
      <c r="S970" s="46"/>
      <c r="T970" s="46"/>
      <c r="U970" s="46"/>
      <c r="V970" s="46"/>
      <c r="W970" s="46"/>
      <c r="X970" s="46"/>
      <c r="Y970" s="46"/>
      <c r="Z970" s="46"/>
    </row>
    <row r="971">
      <c r="A971" s="50"/>
      <c r="B971" s="46"/>
      <c r="C971" s="70"/>
      <c r="D971" s="46"/>
      <c r="E971" s="50"/>
      <c r="F971" s="50"/>
      <c r="G971" s="50"/>
      <c r="H971" s="46"/>
      <c r="I971" s="46"/>
      <c r="J971" s="46"/>
      <c r="K971" s="46"/>
      <c r="L971" s="46"/>
      <c r="M971" s="46"/>
      <c r="N971" s="46"/>
      <c r="O971" s="46"/>
      <c r="P971" s="46"/>
      <c r="Q971" s="46"/>
      <c r="R971" s="46"/>
      <c r="S971" s="46"/>
      <c r="T971" s="46"/>
      <c r="U971" s="46"/>
      <c r="V971" s="46"/>
      <c r="W971" s="46"/>
      <c r="X971" s="46"/>
      <c r="Y971" s="46"/>
      <c r="Z971" s="46"/>
    </row>
    <row r="972">
      <c r="A972" s="50"/>
      <c r="B972" s="46"/>
      <c r="C972" s="70"/>
      <c r="D972" s="46"/>
      <c r="E972" s="50"/>
      <c r="F972" s="50"/>
      <c r="G972" s="50"/>
      <c r="H972" s="46"/>
      <c r="I972" s="46"/>
      <c r="J972" s="46"/>
      <c r="K972" s="46"/>
      <c r="L972" s="46"/>
      <c r="M972" s="46"/>
      <c r="N972" s="46"/>
      <c r="O972" s="46"/>
      <c r="P972" s="46"/>
      <c r="Q972" s="46"/>
      <c r="R972" s="46"/>
      <c r="S972" s="46"/>
      <c r="T972" s="46"/>
      <c r="U972" s="46"/>
      <c r="V972" s="46"/>
      <c r="W972" s="46"/>
      <c r="X972" s="46"/>
      <c r="Y972" s="46"/>
      <c r="Z972" s="46"/>
    </row>
    <row r="973">
      <c r="A973" s="50"/>
      <c r="B973" s="46"/>
      <c r="C973" s="70"/>
      <c r="D973" s="46"/>
      <c r="E973" s="50"/>
      <c r="F973" s="50"/>
      <c r="G973" s="50"/>
      <c r="H973" s="46"/>
      <c r="I973" s="46"/>
      <c r="J973" s="46"/>
      <c r="K973" s="46"/>
      <c r="L973" s="46"/>
      <c r="M973" s="46"/>
      <c r="N973" s="46"/>
      <c r="O973" s="46"/>
      <c r="P973" s="46"/>
      <c r="Q973" s="46"/>
      <c r="R973" s="46"/>
      <c r="S973" s="46"/>
      <c r="T973" s="46"/>
      <c r="U973" s="46"/>
      <c r="V973" s="46"/>
      <c r="W973" s="46"/>
      <c r="X973" s="46"/>
      <c r="Y973" s="46"/>
      <c r="Z973" s="46"/>
    </row>
    <row r="974">
      <c r="A974" s="50"/>
      <c r="B974" s="46"/>
      <c r="C974" s="70"/>
      <c r="D974" s="46"/>
      <c r="E974" s="50"/>
      <c r="F974" s="50"/>
      <c r="G974" s="50"/>
      <c r="H974" s="46"/>
      <c r="I974" s="46"/>
      <c r="J974" s="46"/>
      <c r="K974" s="46"/>
      <c r="L974" s="46"/>
      <c r="M974" s="46"/>
      <c r="N974" s="46"/>
      <c r="O974" s="46"/>
      <c r="P974" s="46"/>
      <c r="Q974" s="46"/>
      <c r="R974" s="46"/>
      <c r="S974" s="46"/>
      <c r="T974" s="46"/>
      <c r="U974" s="46"/>
      <c r="V974" s="46"/>
      <c r="W974" s="46"/>
      <c r="X974" s="46"/>
      <c r="Y974" s="46"/>
      <c r="Z974" s="46"/>
    </row>
    <row r="975">
      <c r="A975" s="50"/>
      <c r="B975" s="46"/>
      <c r="C975" s="70"/>
      <c r="D975" s="46"/>
      <c r="E975" s="50"/>
      <c r="F975" s="50"/>
      <c r="G975" s="50"/>
      <c r="H975" s="46"/>
      <c r="I975" s="46"/>
      <c r="J975" s="46"/>
      <c r="K975" s="46"/>
      <c r="L975" s="46"/>
      <c r="M975" s="46"/>
      <c r="N975" s="46"/>
      <c r="O975" s="46"/>
      <c r="P975" s="46"/>
      <c r="Q975" s="46"/>
      <c r="R975" s="46"/>
      <c r="S975" s="46"/>
      <c r="T975" s="46"/>
      <c r="U975" s="46"/>
      <c r="V975" s="46"/>
      <c r="W975" s="46"/>
      <c r="X975" s="46"/>
      <c r="Y975" s="46"/>
      <c r="Z975" s="46"/>
    </row>
    <row r="976">
      <c r="A976" s="50"/>
      <c r="B976" s="46"/>
      <c r="C976" s="70"/>
      <c r="D976" s="46"/>
      <c r="E976" s="50"/>
      <c r="F976" s="50"/>
      <c r="G976" s="50"/>
      <c r="H976" s="46"/>
      <c r="I976" s="46"/>
      <c r="J976" s="46"/>
      <c r="K976" s="46"/>
      <c r="L976" s="46"/>
      <c r="M976" s="46"/>
      <c r="N976" s="46"/>
      <c r="O976" s="46"/>
      <c r="P976" s="46"/>
      <c r="Q976" s="46"/>
      <c r="R976" s="46"/>
      <c r="S976" s="46"/>
      <c r="T976" s="46"/>
      <c r="U976" s="46"/>
      <c r="V976" s="46"/>
      <c r="W976" s="46"/>
      <c r="X976" s="46"/>
      <c r="Y976" s="46"/>
      <c r="Z976" s="46"/>
    </row>
    <row r="977">
      <c r="A977" s="50"/>
      <c r="B977" s="46"/>
      <c r="C977" s="70"/>
      <c r="D977" s="46"/>
      <c r="E977" s="50"/>
      <c r="F977" s="50"/>
      <c r="G977" s="50"/>
      <c r="H977" s="46"/>
      <c r="I977" s="46"/>
      <c r="J977" s="46"/>
      <c r="K977" s="46"/>
      <c r="L977" s="46"/>
      <c r="M977" s="46"/>
      <c r="N977" s="46"/>
      <c r="O977" s="46"/>
      <c r="P977" s="46"/>
      <c r="Q977" s="46"/>
      <c r="R977" s="46"/>
      <c r="S977" s="46"/>
      <c r="T977" s="46"/>
      <c r="U977" s="46"/>
      <c r="V977" s="46"/>
      <c r="W977" s="46"/>
      <c r="X977" s="46"/>
      <c r="Y977" s="46"/>
      <c r="Z977" s="46"/>
    </row>
    <row r="978">
      <c r="A978" s="50"/>
      <c r="B978" s="46"/>
      <c r="C978" s="70"/>
      <c r="D978" s="46"/>
      <c r="E978" s="50"/>
      <c r="F978" s="50"/>
      <c r="G978" s="50"/>
      <c r="H978" s="46"/>
      <c r="I978" s="46"/>
      <c r="J978" s="46"/>
      <c r="K978" s="46"/>
      <c r="L978" s="46"/>
      <c r="M978" s="46"/>
      <c r="N978" s="46"/>
      <c r="O978" s="46"/>
      <c r="P978" s="46"/>
      <c r="Q978" s="46"/>
      <c r="R978" s="46"/>
      <c r="S978" s="46"/>
      <c r="T978" s="46"/>
      <c r="U978" s="46"/>
      <c r="V978" s="46"/>
      <c r="W978" s="46"/>
      <c r="X978" s="46"/>
      <c r="Y978" s="46"/>
      <c r="Z978" s="46"/>
    </row>
    <row r="979">
      <c r="A979" s="50"/>
      <c r="B979" s="46"/>
      <c r="C979" s="70"/>
      <c r="D979" s="46"/>
      <c r="E979" s="50"/>
      <c r="F979" s="50"/>
      <c r="G979" s="50"/>
      <c r="H979" s="46"/>
      <c r="I979" s="46"/>
      <c r="J979" s="46"/>
      <c r="K979" s="46"/>
      <c r="L979" s="46"/>
      <c r="M979" s="46"/>
      <c r="N979" s="46"/>
      <c r="O979" s="46"/>
      <c r="P979" s="46"/>
      <c r="Q979" s="46"/>
      <c r="R979" s="46"/>
      <c r="S979" s="46"/>
      <c r="T979" s="46"/>
      <c r="U979" s="46"/>
      <c r="V979" s="46"/>
      <c r="W979" s="46"/>
      <c r="X979" s="46"/>
      <c r="Y979" s="46"/>
      <c r="Z979" s="46"/>
    </row>
    <row r="980">
      <c r="A980" s="50"/>
      <c r="B980" s="46"/>
      <c r="C980" s="70"/>
      <c r="D980" s="46"/>
      <c r="E980" s="50"/>
      <c r="F980" s="50"/>
      <c r="G980" s="50"/>
      <c r="H980" s="46"/>
      <c r="I980" s="46"/>
      <c r="J980" s="46"/>
      <c r="K980" s="46"/>
      <c r="L980" s="46"/>
      <c r="M980" s="46"/>
      <c r="N980" s="46"/>
      <c r="O980" s="46"/>
      <c r="P980" s="46"/>
      <c r="Q980" s="46"/>
      <c r="R980" s="46"/>
      <c r="S980" s="46"/>
      <c r="T980" s="46"/>
      <c r="U980" s="46"/>
      <c r="V980" s="46"/>
      <c r="W980" s="46"/>
      <c r="X980" s="46"/>
      <c r="Y980" s="46"/>
      <c r="Z980" s="46"/>
    </row>
    <row r="981">
      <c r="A981" s="50"/>
      <c r="B981" s="46"/>
      <c r="C981" s="70"/>
      <c r="D981" s="46"/>
      <c r="E981" s="50"/>
      <c r="F981" s="50"/>
      <c r="G981" s="50"/>
      <c r="H981" s="46"/>
      <c r="I981" s="46"/>
      <c r="J981" s="46"/>
      <c r="K981" s="46"/>
      <c r="L981" s="46"/>
      <c r="M981" s="46"/>
      <c r="N981" s="46"/>
      <c r="O981" s="46"/>
      <c r="P981" s="46"/>
      <c r="Q981" s="46"/>
      <c r="R981" s="46"/>
      <c r="S981" s="46"/>
      <c r="T981" s="46"/>
      <c r="U981" s="46"/>
      <c r="V981" s="46"/>
      <c r="W981" s="46"/>
      <c r="X981" s="46"/>
      <c r="Y981" s="46"/>
      <c r="Z981" s="46"/>
    </row>
    <row r="982">
      <c r="A982" s="50"/>
      <c r="B982" s="46"/>
      <c r="C982" s="70"/>
      <c r="D982" s="46"/>
      <c r="E982" s="50"/>
      <c r="F982" s="50"/>
      <c r="G982" s="50"/>
      <c r="H982" s="46"/>
      <c r="I982" s="46"/>
      <c r="J982" s="46"/>
      <c r="K982" s="46"/>
      <c r="L982" s="46"/>
      <c r="M982" s="46"/>
      <c r="N982" s="46"/>
      <c r="O982" s="46"/>
      <c r="P982" s="46"/>
      <c r="Q982" s="46"/>
      <c r="R982" s="46"/>
      <c r="S982" s="46"/>
      <c r="T982" s="46"/>
      <c r="U982" s="46"/>
      <c r="V982" s="46"/>
      <c r="W982" s="46"/>
      <c r="X982" s="46"/>
      <c r="Y982" s="46"/>
      <c r="Z982" s="46"/>
    </row>
    <row r="983">
      <c r="A983" s="50"/>
      <c r="B983" s="46"/>
      <c r="C983" s="70"/>
      <c r="D983" s="46"/>
      <c r="E983" s="50"/>
      <c r="F983" s="50"/>
      <c r="G983" s="50"/>
      <c r="H983" s="46"/>
      <c r="I983" s="46"/>
      <c r="J983" s="46"/>
      <c r="K983" s="46"/>
      <c r="L983" s="46"/>
      <c r="M983" s="46"/>
      <c r="N983" s="46"/>
      <c r="O983" s="46"/>
      <c r="P983" s="46"/>
      <c r="Q983" s="46"/>
      <c r="R983" s="46"/>
      <c r="S983" s="46"/>
      <c r="T983" s="46"/>
      <c r="U983" s="46"/>
      <c r="V983" s="46"/>
      <c r="W983" s="46"/>
      <c r="X983" s="46"/>
      <c r="Y983" s="46"/>
      <c r="Z983" s="46"/>
    </row>
    <row r="984">
      <c r="A984" s="50"/>
      <c r="B984" s="46"/>
      <c r="C984" s="70"/>
      <c r="D984" s="46"/>
      <c r="E984" s="50"/>
      <c r="F984" s="50"/>
      <c r="G984" s="50"/>
      <c r="H984" s="46"/>
      <c r="I984" s="46"/>
      <c r="J984" s="46"/>
      <c r="K984" s="46"/>
      <c r="L984" s="46"/>
      <c r="M984" s="46"/>
      <c r="N984" s="46"/>
      <c r="O984" s="46"/>
      <c r="P984" s="46"/>
      <c r="Q984" s="46"/>
      <c r="R984" s="46"/>
      <c r="S984" s="46"/>
      <c r="T984" s="46"/>
      <c r="U984" s="46"/>
      <c r="V984" s="46"/>
      <c r="W984" s="46"/>
      <c r="X984" s="46"/>
      <c r="Y984" s="46"/>
      <c r="Z984" s="46"/>
    </row>
    <row r="985">
      <c r="A985" s="50"/>
      <c r="B985" s="46"/>
      <c r="C985" s="70"/>
      <c r="D985" s="46"/>
      <c r="E985" s="50"/>
      <c r="F985" s="50"/>
      <c r="G985" s="50"/>
      <c r="H985" s="46"/>
      <c r="I985" s="46"/>
      <c r="J985" s="46"/>
      <c r="K985" s="46"/>
      <c r="L985" s="46"/>
      <c r="M985" s="46"/>
      <c r="N985" s="46"/>
      <c r="O985" s="46"/>
      <c r="P985" s="46"/>
      <c r="Q985" s="46"/>
      <c r="R985" s="46"/>
      <c r="S985" s="46"/>
      <c r="T985" s="46"/>
      <c r="U985" s="46"/>
      <c r="V985" s="46"/>
      <c r="W985" s="46"/>
      <c r="X985" s="46"/>
      <c r="Y985" s="46"/>
      <c r="Z985" s="46"/>
    </row>
    <row r="986">
      <c r="A986" s="50"/>
      <c r="B986" s="46"/>
      <c r="C986" s="70"/>
      <c r="D986" s="46"/>
      <c r="E986" s="50"/>
      <c r="F986" s="50"/>
      <c r="G986" s="50"/>
      <c r="H986" s="46"/>
      <c r="I986" s="46"/>
      <c r="J986" s="46"/>
      <c r="K986" s="46"/>
      <c r="L986" s="46"/>
      <c r="M986" s="46"/>
      <c r="N986" s="46"/>
      <c r="O986" s="46"/>
      <c r="P986" s="46"/>
      <c r="Q986" s="46"/>
      <c r="R986" s="46"/>
      <c r="S986" s="46"/>
      <c r="T986" s="46"/>
      <c r="U986" s="46"/>
      <c r="V986" s="46"/>
      <c r="W986" s="46"/>
      <c r="X986" s="46"/>
      <c r="Y986" s="46"/>
      <c r="Z986" s="46"/>
    </row>
    <row r="987">
      <c r="A987" s="50"/>
      <c r="B987" s="46"/>
      <c r="C987" s="70"/>
      <c r="D987" s="46"/>
      <c r="E987" s="50"/>
      <c r="F987" s="50"/>
      <c r="G987" s="50"/>
      <c r="H987" s="46"/>
      <c r="I987" s="46"/>
      <c r="J987" s="46"/>
      <c r="K987" s="46"/>
      <c r="L987" s="46"/>
      <c r="M987" s="46"/>
      <c r="N987" s="46"/>
      <c r="O987" s="46"/>
      <c r="P987" s="46"/>
      <c r="Q987" s="46"/>
      <c r="R987" s="46"/>
      <c r="S987" s="46"/>
      <c r="T987" s="46"/>
      <c r="U987" s="46"/>
      <c r="V987" s="46"/>
      <c r="W987" s="46"/>
      <c r="X987" s="46"/>
      <c r="Y987" s="46"/>
      <c r="Z987" s="46"/>
    </row>
    <row r="988">
      <c r="A988" s="50"/>
      <c r="B988" s="46"/>
      <c r="C988" s="70"/>
      <c r="D988" s="46"/>
      <c r="E988" s="50"/>
      <c r="F988" s="50"/>
      <c r="G988" s="50"/>
      <c r="H988" s="46"/>
      <c r="I988" s="46"/>
      <c r="J988" s="46"/>
      <c r="K988" s="46"/>
      <c r="L988" s="46"/>
      <c r="M988" s="46"/>
      <c r="N988" s="46"/>
      <c r="O988" s="46"/>
      <c r="P988" s="46"/>
      <c r="Q988" s="46"/>
      <c r="R988" s="46"/>
      <c r="S988" s="46"/>
      <c r="T988" s="46"/>
      <c r="U988" s="46"/>
      <c r="V988" s="46"/>
      <c r="W988" s="46"/>
      <c r="X988" s="46"/>
      <c r="Y988" s="46"/>
      <c r="Z988" s="46"/>
    </row>
    <row r="989">
      <c r="A989" s="50"/>
      <c r="B989" s="46"/>
      <c r="C989" s="70"/>
      <c r="D989" s="46"/>
      <c r="E989" s="50"/>
      <c r="F989" s="50"/>
      <c r="G989" s="50"/>
      <c r="H989" s="46"/>
      <c r="I989" s="46"/>
      <c r="J989" s="46"/>
      <c r="K989" s="46"/>
      <c r="L989" s="46"/>
      <c r="M989" s="46"/>
      <c r="N989" s="46"/>
      <c r="O989" s="46"/>
      <c r="P989" s="46"/>
      <c r="Q989" s="46"/>
      <c r="R989" s="46"/>
      <c r="S989" s="46"/>
      <c r="T989" s="46"/>
      <c r="U989" s="46"/>
      <c r="V989" s="46"/>
      <c r="W989" s="46"/>
      <c r="X989" s="46"/>
      <c r="Y989" s="46"/>
      <c r="Z989" s="46"/>
    </row>
    <row r="990">
      <c r="A990" s="50"/>
      <c r="B990" s="46"/>
      <c r="C990" s="70"/>
      <c r="D990" s="46"/>
      <c r="E990" s="50"/>
      <c r="F990" s="50"/>
      <c r="G990" s="50"/>
      <c r="H990" s="46"/>
      <c r="I990" s="46"/>
      <c r="J990" s="46"/>
      <c r="K990" s="46"/>
      <c r="L990" s="46"/>
      <c r="M990" s="46"/>
      <c r="N990" s="46"/>
      <c r="O990" s="46"/>
      <c r="P990" s="46"/>
      <c r="Q990" s="46"/>
      <c r="R990" s="46"/>
      <c r="S990" s="46"/>
      <c r="T990" s="46"/>
      <c r="U990" s="46"/>
      <c r="V990" s="46"/>
      <c r="W990" s="46"/>
      <c r="X990" s="46"/>
      <c r="Y990" s="46"/>
      <c r="Z990" s="46"/>
    </row>
    <row r="991">
      <c r="A991" s="50"/>
      <c r="B991" s="46"/>
      <c r="C991" s="70"/>
      <c r="D991" s="46"/>
      <c r="E991" s="50"/>
      <c r="F991" s="50"/>
      <c r="G991" s="50"/>
      <c r="H991" s="46"/>
      <c r="I991" s="46"/>
      <c r="J991" s="46"/>
      <c r="K991" s="46"/>
      <c r="L991" s="46"/>
      <c r="M991" s="46"/>
      <c r="N991" s="46"/>
      <c r="O991" s="46"/>
      <c r="P991" s="46"/>
      <c r="Q991" s="46"/>
      <c r="R991" s="46"/>
      <c r="S991" s="46"/>
      <c r="T991" s="46"/>
      <c r="U991" s="46"/>
      <c r="V991" s="46"/>
      <c r="W991" s="46"/>
      <c r="X991" s="46"/>
      <c r="Y991" s="46"/>
      <c r="Z991" s="46"/>
    </row>
    <row r="992">
      <c r="A992" s="50"/>
      <c r="B992" s="46"/>
      <c r="C992" s="70"/>
      <c r="D992" s="46"/>
      <c r="E992" s="50"/>
      <c r="F992" s="50"/>
      <c r="G992" s="50"/>
      <c r="H992" s="46"/>
      <c r="I992" s="46"/>
      <c r="J992" s="46"/>
      <c r="K992" s="46"/>
      <c r="L992" s="46"/>
      <c r="M992" s="46"/>
      <c r="N992" s="46"/>
      <c r="O992" s="46"/>
      <c r="P992" s="46"/>
      <c r="Q992" s="46"/>
      <c r="R992" s="46"/>
      <c r="S992" s="46"/>
      <c r="T992" s="46"/>
      <c r="U992" s="46"/>
      <c r="V992" s="46"/>
      <c r="W992" s="46"/>
      <c r="X992" s="46"/>
      <c r="Y992" s="46"/>
      <c r="Z992" s="46"/>
    </row>
    <row r="993">
      <c r="A993" s="50"/>
      <c r="B993" s="46"/>
      <c r="C993" s="70"/>
      <c r="D993" s="46"/>
      <c r="E993" s="50"/>
      <c r="F993" s="50"/>
      <c r="G993" s="50"/>
      <c r="H993" s="46"/>
      <c r="I993" s="46"/>
      <c r="J993" s="46"/>
      <c r="K993" s="46"/>
      <c r="L993" s="46"/>
      <c r="M993" s="46"/>
      <c r="N993" s="46"/>
      <c r="O993" s="46"/>
      <c r="P993" s="46"/>
      <c r="Q993" s="46"/>
      <c r="R993" s="46"/>
      <c r="S993" s="46"/>
      <c r="T993" s="46"/>
      <c r="U993" s="46"/>
      <c r="V993" s="46"/>
      <c r="W993" s="46"/>
      <c r="X993" s="46"/>
      <c r="Y993" s="46"/>
      <c r="Z993" s="46"/>
    </row>
    <row r="994">
      <c r="A994" s="50"/>
      <c r="B994" s="46"/>
      <c r="C994" s="70"/>
      <c r="D994" s="46"/>
      <c r="E994" s="50"/>
      <c r="F994" s="50"/>
      <c r="G994" s="50"/>
      <c r="H994" s="46"/>
      <c r="I994" s="46"/>
      <c r="J994" s="46"/>
      <c r="K994" s="46"/>
      <c r="L994" s="46"/>
      <c r="M994" s="46"/>
      <c r="N994" s="46"/>
      <c r="O994" s="46"/>
      <c r="P994" s="46"/>
      <c r="Q994" s="46"/>
      <c r="R994" s="46"/>
      <c r="S994" s="46"/>
      <c r="T994" s="46"/>
      <c r="U994" s="46"/>
      <c r="V994" s="46"/>
      <c r="W994" s="46"/>
      <c r="X994" s="46"/>
      <c r="Y994" s="46"/>
      <c r="Z994" s="46"/>
    </row>
    <row r="995">
      <c r="A995" s="50"/>
      <c r="B995" s="46"/>
      <c r="C995" s="70"/>
      <c r="D995" s="46"/>
      <c r="E995" s="50"/>
      <c r="F995" s="50"/>
      <c r="G995" s="50"/>
      <c r="H995" s="46"/>
      <c r="I995" s="46"/>
      <c r="J995" s="46"/>
      <c r="K995" s="46"/>
      <c r="L995" s="46"/>
      <c r="M995" s="46"/>
      <c r="N995" s="46"/>
      <c r="O995" s="46"/>
      <c r="P995" s="46"/>
      <c r="Q995" s="46"/>
      <c r="R995" s="46"/>
      <c r="S995" s="46"/>
      <c r="T995" s="46"/>
      <c r="U995" s="46"/>
      <c r="V995" s="46"/>
      <c r="W995" s="46"/>
      <c r="X995" s="46"/>
      <c r="Y995" s="46"/>
      <c r="Z995" s="46"/>
    </row>
    <row r="996">
      <c r="A996" s="50"/>
      <c r="B996" s="46"/>
      <c r="C996" s="70"/>
      <c r="D996" s="46"/>
      <c r="E996" s="50"/>
      <c r="F996" s="50"/>
      <c r="G996" s="50"/>
      <c r="H996" s="46"/>
      <c r="I996" s="46"/>
      <c r="J996" s="46"/>
      <c r="K996" s="46"/>
      <c r="L996" s="46"/>
      <c r="M996" s="46"/>
      <c r="N996" s="46"/>
      <c r="O996" s="46"/>
      <c r="P996" s="46"/>
      <c r="Q996" s="46"/>
      <c r="R996" s="46"/>
      <c r="S996" s="46"/>
      <c r="T996" s="46"/>
      <c r="U996" s="46"/>
      <c r="V996" s="46"/>
      <c r="W996" s="46"/>
      <c r="X996" s="46"/>
      <c r="Y996" s="46"/>
      <c r="Z996" s="46"/>
    </row>
    <row r="997">
      <c r="A997" s="50"/>
      <c r="B997" s="46"/>
      <c r="C997" s="70"/>
      <c r="D997" s="46"/>
      <c r="E997" s="50"/>
      <c r="F997" s="50"/>
      <c r="G997" s="50"/>
      <c r="H997" s="46"/>
      <c r="I997" s="46"/>
      <c r="J997" s="46"/>
      <c r="K997" s="46"/>
      <c r="L997" s="46"/>
      <c r="M997" s="46"/>
      <c r="N997" s="46"/>
      <c r="O997" s="46"/>
      <c r="P997" s="46"/>
      <c r="Q997" s="46"/>
      <c r="R997" s="46"/>
      <c r="S997" s="46"/>
      <c r="T997" s="46"/>
      <c r="U997" s="46"/>
      <c r="V997" s="46"/>
      <c r="W997" s="46"/>
      <c r="X997" s="46"/>
      <c r="Y997" s="46"/>
      <c r="Z997" s="46"/>
    </row>
  </sheetData>
  <mergeCells count="1">
    <mergeCell ref="A1:G1"/>
  </mergeCells>
  <dataValidations>
    <dataValidation type="list" allowBlank="1" showErrorMessage="1" sqref="D5:D28">
      <formula1>"12:00:00,8:00:00,6:00:00,3:00:00,2:00:00"</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4.38"/>
    <col customWidth="1" min="2" max="2" width="17.13"/>
    <col customWidth="1" min="3" max="3" width="9.13"/>
    <col customWidth="1" min="4" max="4" width="8.63"/>
    <col customWidth="1" min="5" max="5" width="8.0"/>
    <col customWidth="1" min="6" max="8" width="19.5"/>
    <col customWidth="1" min="9" max="9" width="14.0"/>
    <col customWidth="1" min="10" max="10" width="17.63"/>
  </cols>
  <sheetData>
    <row r="1" ht="24.0" customHeight="1">
      <c r="A1" s="45" t="s">
        <v>4401</v>
      </c>
      <c r="K1" s="46"/>
      <c r="L1" s="46"/>
      <c r="M1" s="46"/>
      <c r="N1" s="46"/>
      <c r="O1" s="46"/>
      <c r="P1" s="46"/>
      <c r="Q1" s="46"/>
      <c r="R1" s="46"/>
      <c r="S1" s="46"/>
      <c r="T1" s="46"/>
      <c r="U1" s="46"/>
      <c r="V1" s="46"/>
      <c r="W1" s="46"/>
      <c r="X1" s="46"/>
      <c r="Y1" s="46"/>
      <c r="Z1" s="46"/>
      <c r="AA1" s="46"/>
      <c r="AB1" s="46"/>
      <c r="AC1" s="46"/>
    </row>
    <row r="2">
      <c r="A2" s="47"/>
      <c r="B2" s="47" t="s">
        <v>4374</v>
      </c>
      <c r="C2" s="190"/>
      <c r="D2" s="190"/>
      <c r="E2" s="190"/>
      <c r="F2" s="190">
        <v>44986.0</v>
      </c>
      <c r="G2" s="47" t="s">
        <v>4375</v>
      </c>
      <c r="H2" s="190">
        <v>45016.0</v>
      </c>
      <c r="I2" s="50"/>
      <c r="J2" s="50"/>
      <c r="K2" s="46"/>
      <c r="L2" s="46"/>
      <c r="M2" s="46"/>
      <c r="N2" s="46"/>
      <c r="O2" s="46"/>
      <c r="P2" s="46"/>
      <c r="Q2" s="46"/>
      <c r="R2" s="46"/>
      <c r="S2" s="46"/>
      <c r="T2" s="46"/>
      <c r="U2" s="46"/>
      <c r="V2" s="46"/>
      <c r="W2" s="46"/>
      <c r="X2" s="46"/>
      <c r="Y2" s="46"/>
      <c r="Z2" s="46"/>
      <c r="AA2" s="46"/>
      <c r="AB2" s="46"/>
      <c r="AC2" s="46"/>
    </row>
    <row r="3">
      <c r="A3" s="47"/>
      <c r="B3" s="51"/>
      <c r="C3" s="52"/>
      <c r="D3" s="52"/>
      <c r="E3" s="52"/>
      <c r="F3" s="52"/>
      <c r="G3" s="46"/>
      <c r="H3" s="47"/>
      <c r="I3" s="50"/>
      <c r="J3" s="50"/>
      <c r="K3" s="46"/>
      <c r="L3" s="46"/>
      <c r="M3" s="46"/>
      <c r="N3" s="46"/>
      <c r="O3" s="46"/>
      <c r="P3" s="46"/>
      <c r="Q3" s="46"/>
      <c r="R3" s="46"/>
      <c r="S3" s="46"/>
      <c r="T3" s="46"/>
      <c r="U3" s="46"/>
      <c r="V3" s="46"/>
      <c r="W3" s="46"/>
      <c r="X3" s="46"/>
      <c r="Y3" s="46"/>
      <c r="Z3" s="46"/>
      <c r="AA3" s="46"/>
      <c r="AB3" s="46"/>
      <c r="AC3" s="46"/>
    </row>
    <row r="4" ht="32.25" customHeight="1">
      <c r="A4" s="53" t="s">
        <v>4327</v>
      </c>
      <c r="B4" s="53" t="s">
        <v>4</v>
      </c>
      <c r="C4" s="195" t="s">
        <v>4402</v>
      </c>
      <c r="D4" s="196"/>
      <c r="E4" s="197"/>
      <c r="F4" s="54" t="s">
        <v>4328</v>
      </c>
      <c r="G4" s="53" t="s">
        <v>4329</v>
      </c>
      <c r="H4" s="53" t="s">
        <v>4330</v>
      </c>
      <c r="I4" s="53" t="s">
        <v>4331</v>
      </c>
      <c r="J4" s="53" t="s">
        <v>4376</v>
      </c>
      <c r="K4" s="56"/>
      <c r="L4" s="56"/>
      <c r="M4" s="56"/>
      <c r="N4" s="56"/>
      <c r="O4" s="56"/>
      <c r="P4" s="56"/>
      <c r="Q4" s="56"/>
      <c r="R4" s="56"/>
      <c r="S4" s="56"/>
      <c r="T4" s="56"/>
      <c r="U4" s="56"/>
      <c r="V4" s="56"/>
      <c r="W4" s="56"/>
      <c r="X4" s="56"/>
      <c r="Y4" s="56"/>
      <c r="Z4" s="56"/>
      <c r="AA4" s="56"/>
      <c r="AB4" s="56"/>
      <c r="AC4" s="56"/>
    </row>
    <row r="5" ht="19.5" customHeight="1">
      <c r="A5" s="57">
        <v>1.0</v>
      </c>
      <c r="B5" s="58" t="s">
        <v>4403</v>
      </c>
      <c r="C5" s="60" t="s">
        <v>4404</v>
      </c>
      <c r="D5" s="84"/>
      <c r="E5" s="84"/>
      <c r="F5" s="84" t="str">
        <f t="shared" ref="F5:F21" si="1">sumifs('DATA MENTAH1'!$C$2:$C$1142,'DATA MENTAH1'!$B$2:$B$1142,"&gt;="&amp;$F$2,'DATA MENTAH1'!$B$2:$B$1142,"&lt;="&amp;$H$2,'DATA MENTAH1'!$D$2:$D$1142,B5)</f>
        <v>#N/A</v>
      </c>
      <c r="G5" s="198">
        <v>0.5</v>
      </c>
      <c r="H5" s="61">
        <f t="shared" ref="H5:H21" si="2">IFERROR(F5/G5,0)</f>
        <v>0</v>
      </c>
      <c r="I5" s="193">
        <f t="shared" ref="I5:I21" si="3">COUNTIFS('DATA MENTAH1'!$D$2:$D$1118,B5,'DATA MENTAH1'!$B$2:$B$1118,"&gt;="&amp;$F$2,'DATA MENTAH1'!$B$2:$B$1118,"&lt;="&amp;$H$2)</f>
        <v>0</v>
      </c>
      <c r="J5" s="84">
        <f t="shared" ref="J5:J21" si="4">IFERROR(F5/I5,0)</f>
        <v>0</v>
      </c>
      <c r="K5" s="46"/>
      <c r="L5" s="46"/>
      <c r="M5" s="46"/>
      <c r="N5" s="46"/>
      <c r="O5" s="46"/>
      <c r="P5" s="46"/>
      <c r="Q5" s="46"/>
      <c r="R5" s="46"/>
      <c r="S5" s="46"/>
      <c r="T5" s="46"/>
      <c r="U5" s="46"/>
      <c r="V5" s="46"/>
      <c r="W5" s="46"/>
      <c r="X5" s="46"/>
      <c r="Y5" s="46"/>
      <c r="Z5" s="46"/>
      <c r="AA5" s="46"/>
      <c r="AB5" s="46"/>
      <c r="AC5" s="46"/>
    </row>
    <row r="6" ht="19.5" customHeight="1">
      <c r="A6" s="57">
        <v>2.0</v>
      </c>
      <c r="B6" s="58" t="s">
        <v>4405</v>
      </c>
      <c r="C6" s="60" t="s">
        <v>4378</v>
      </c>
      <c r="D6" s="60" t="s">
        <v>4379</v>
      </c>
      <c r="E6" s="84"/>
      <c r="F6" s="84" t="str">
        <f t="shared" si="1"/>
        <v>#N/A</v>
      </c>
      <c r="G6" s="198">
        <v>1.0</v>
      </c>
      <c r="H6" s="61">
        <f t="shared" si="2"/>
        <v>0</v>
      </c>
      <c r="I6" s="193">
        <f t="shared" si="3"/>
        <v>0</v>
      </c>
      <c r="J6" s="84">
        <f t="shared" si="4"/>
        <v>0</v>
      </c>
      <c r="K6" s="46"/>
      <c r="L6" s="46"/>
      <c r="M6" s="46"/>
      <c r="N6" s="46"/>
      <c r="O6" s="46"/>
      <c r="P6" s="46"/>
      <c r="Q6" s="46"/>
      <c r="R6" s="46"/>
      <c r="S6" s="46"/>
      <c r="T6" s="46"/>
      <c r="U6" s="46"/>
      <c r="V6" s="46"/>
      <c r="W6" s="46"/>
      <c r="X6" s="46"/>
      <c r="Y6" s="46"/>
      <c r="Z6" s="46"/>
      <c r="AA6" s="46"/>
      <c r="AB6" s="46"/>
      <c r="AC6" s="46"/>
    </row>
    <row r="7" ht="19.5" customHeight="1">
      <c r="A7" s="57">
        <v>3.0</v>
      </c>
      <c r="B7" s="58" t="s">
        <v>4406</v>
      </c>
      <c r="C7" s="60" t="s">
        <v>4380</v>
      </c>
      <c r="D7" s="84"/>
      <c r="E7" s="84"/>
      <c r="F7" s="84" t="str">
        <f t="shared" si="1"/>
        <v>#N/A</v>
      </c>
      <c r="G7" s="198">
        <v>0.5</v>
      </c>
      <c r="H7" s="61">
        <f t="shared" si="2"/>
        <v>0</v>
      </c>
      <c r="I7" s="193">
        <f t="shared" si="3"/>
        <v>0</v>
      </c>
      <c r="J7" s="84">
        <f t="shared" si="4"/>
        <v>0</v>
      </c>
      <c r="K7" s="46"/>
      <c r="L7" s="46"/>
      <c r="M7" s="46"/>
      <c r="N7" s="46"/>
      <c r="O7" s="46"/>
      <c r="P7" s="46"/>
      <c r="Q7" s="46"/>
      <c r="R7" s="46"/>
      <c r="S7" s="46"/>
      <c r="T7" s="46"/>
      <c r="U7" s="46"/>
      <c r="V7" s="46"/>
      <c r="W7" s="46"/>
      <c r="X7" s="46"/>
      <c r="Y7" s="46"/>
      <c r="Z7" s="46"/>
      <c r="AA7" s="46"/>
      <c r="AB7" s="46"/>
      <c r="AC7" s="46"/>
    </row>
    <row r="8" ht="19.5" customHeight="1">
      <c r="A8" s="57">
        <v>4.0</v>
      </c>
      <c r="B8" s="58" t="s">
        <v>4407</v>
      </c>
      <c r="C8" s="60" t="s">
        <v>4381</v>
      </c>
      <c r="D8" s="60" t="s">
        <v>4382</v>
      </c>
      <c r="E8" s="84"/>
      <c r="F8" s="84" t="str">
        <f t="shared" si="1"/>
        <v>#N/A</v>
      </c>
      <c r="G8" s="198">
        <v>0.75</v>
      </c>
      <c r="H8" s="61">
        <f t="shared" si="2"/>
        <v>0</v>
      </c>
      <c r="I8" s="193">
        <f t="shared" si="3"/>
        <v>0</v>
      </c>
      <c r="J8" s="84">
        <f t="shared" si="4"/>
        <v>0</v>
      </c>
      <c r="K8" s="46"/>
      <c r="L8" s="46"/>
      <c r="M8" s="46"/>
      <c r="N8" s="46"/>
      <c r="O8" s="46"/>
      <c r="P8" s="46"/>
      <c r="Q8" s="46"/>
      <c r="R8" s="46"/>
      <c r="S8" s="46"/>
      <c r="T8" s="46"/>
      <c r="U8" s="46"/>
      <c r="V8" s="46"/>
      <c r="W8" s="46"/>
      <c r="X8" s="46"/>
      <c r="Y8" s="46"/>
      <c r="Z8" s="46"/>
      <c r="AA8" s="46"/>
      <c r="AB8" s="46"/>
      <c r="AC8" s="46"/>
    </row>
    <row r="9" ht="19.5" customHeight="1">
      <c r="A9" s="57">
        <v>5.0</v>
      </c>
      <c r="B9" s="58" t="s">
        <v>4408</v>
      </c>
      <c r="C9" s="60" t="s">
        <v>4383</v>
      </c>
      <c r="D9" s="60" t="s">
        <v>4384</v>
      </c>
      <c r="E9" s="60" t="s">
        <v>4385</v>
      </c>
      <c r="F9" s="84" t="str">
        <f t="shared" si="1"/>
        <v>#N/A</v>
      </c>
      <c r="G9" s="198">
        <v>1.0</v>
      </c>
      <c r="H9" s="61">
        <f t="shared" si="2"/>
        <v>0</v>
      </c>
      <c r="I9" s="193">
        <f t="shared" si="3"/>
        <v>0</v>
      </c>
      <c r="J9" s="84">
        <f t="shared" si="4"/>
        <v>0</v>
      </c>
      <c r="K9" s="46"/>
      <c r="L9" s="46"/>
      <c r="M9" s="46"/>
      <c r="N9" s="46"/>
      <c r="O9" s="46"/>
      <c r="P9" s="46"/>
      <c r="Q9" s="46"/>
      <c r="R9" s="46"/>
      <c r="S9" s="46"/>
      <c r="T9" s="46"/>
      <c r="U9" s="46"/>
      <c r="V9" s="46"/>
      <c r="W9" s="46"/>
      <c r="X9" s="46"/>
      <c r="Y9" s="46"/>
      <c r="Z9" s="46"/>
      <c r="AA9" s="46"/>
      <c r="AB9" s="46"/>
      <c r="AC9" s="46"/>
    </row>
    <row r="10" ht="19.5" customHeight="1">
      <c r="A10" s="57">
        <v>6.0</v>
      </c>
      <c r="B10" s="58" t="s">
        <v>4409</v>
      </c>
      <c r="C10" s="60" t="s">
        <v>4386</v>
      </c>
      <c r="D10" s="60" t="s">
        <v>4387</v>
      </c>
      <c r="E10" s="84"/>
      <c r="F10" s="84" t="str">
        <f t="shared" si="1"/>
        <v>#N/A</v>
      </c>
      <c r="G10" s="198">
        <v>1.0</v>
      </c>
      <c r="H10" s="61">
        <f t="shared" si="2"/>
        <v>0</v>
      </c>
      <c r="I10" s="193">
        <f t="shared" si="3"/>
        <v>0</v>
      </c>
      <c r="J10" s="84">
        <f t="shared" si="4"/>
        <v>0</v>
      </c>
      <c r="K10" s="46"/>
      <c r="L10" s="46"/>
      <c r="M10" s="46"/>
      <c r="N10" s="46"/>
      <c r="O10" s="46"/>
      <c r="P10" s="46"/>
      <c r="Q10" s="46"/>
      <c r="R10" s="46"/>
      <c r="S10" s="46"/>
      <c r="T10" s="46"/>
      <c r="U10" s="46"/>
      <c r="V10" s="46"/>
      <c r="W10" s="46"/>
      <c r="X10" s="46"/>
      <c r="Y10" s="46"/>
      <c r="Z10" s="46"/>
      <c r="AA10" s="46"/>
      <c r="AB10" s="46"/>
      <c r="AC10" s="46"/>
    </row>
    <row r="11" ht="19.5" customHeight="1">
      <c r="A11" s="57">
        <v>7.0</v>
      </c>
      <c r="B11" s="58" t="s">
        <v>4410</v>
      </c>
      <c r="C11" s="60" t="s">
        <v>4388</v>
      </c>
      <c r="D11" s="84"/>
      <c r="E11" s="84"/>
      <c r="F11" s="84" t="str">
        <f t="shared" si="1"/>
        <v>#N/A</v>
      </c>
      <c r="G11" s="198">
        <v>0.25</v>
      </c>
      <c r="H11" s="61">
        <f t="shared" si="2"/>
        <v>0</v>
      </c>
      <c r="I11" s="193">
        <f t="shared" si="3"/>
        <v>0</v>
      </c>
      <c r="J11" s="84">
        <f t="shared" si="4"/>
        <v>0</v>
      </c>
      <c r="K11" s="46"/>
      <c r="L11" s="46"/>
      <c r="M11" s="46"/>
      <c r="N11" s="46"/>
      <c r="O11" s="46"/>
      <c r="P11" s="46"/>
      <c r="Q11" s="46"/>
      <c r="R11" s="46"/>
      <c r="S11" s="46"/>
      <c r="T11" s="46"/>
      <c r="U11" s="46"/>
      <c r="V11" s="46"/>
      <c r="W11" s="46"/>
      <c r="X11" s="46"/>
      <c r="Y11" s="46"/>
      <c r="Z11" s="46"/>
      <c r="AA11" s="46"/>
      <c r="AB11" s="46"/>
      <c r="AC11" s="46"/>
    </row>
    <row r="12" ht="19.5" customHeight="1">
      <c r="A12" s="57">
        <v>8.0</v>
      </c>
      <c r="B12" s="58" t="s">
        <v>4411</v>
      </c>
      <c r="C12" s="60" t="s">
        <v>4389</v>
      </c>
      <c r="D12" s="84"/>
      <c r="E12" s="84"/>
      <c r="F12" s="84" t="str">
        <f t="shared" si="1"/>
        <v>#N/A</v>
      </c>
      <c r="G12" s="198">
        <v>0.25</v>
      </c>
      <c r="H12" s="61">
        <f t="shared" si="2"/>
        <v>0</v>
      </c>
      <c r="I12" s="193">
        <f t="shared" si="3"/>
        <v>0</v>
      </c>
      <c r="J12" s="84">
        <f t="shared" si="4"/>
        <v>0</v>
      </c>
      <c r="K12" s="46"/>
      <c r="L12" s="46"/>
      <c r="M12" s="46"/>
      <c r="N12" s="46"/>
      <c r="O12" s="46"/>
      <c r="P12" s="46"/>
      <c r="Q12" s="46"/>
      <c r="R12" s="46"/>
      <c r="S12" s="46"/>
      <c r="T12" s="46"/>
      <c r="U12" s="46"/>
      <c r="V12" s="46"/>
      <c r="W12" s="46"/>
      <c r="X12" s="46"/>
      <c r="Y12" s="46"/>
      <c r="Z12" s="46"/>
      <c r="AA12" s="46"/>
      <c r="AB12" s="46"/>
      <c r="AC12" s="46"/>
    </row>
    <row r="13" ht="19.5" customHeight="1">
      <c r="A13" s="57">
        <v>9.0</v>
      </c>
      <c r="B13" s="58" t="s">
        <v>4412</v>
      </c>
      <c r="C13" s="60" t="s">
        <v>4390</v>
      </c>
      <c r="D13" s="60" t="s">
        <v>4391</v>
      </c>
      <c r="E13" s="84"/>
      <c r="F13" s="84" t="str">
        <f t="shared" si="1"/>
        <v>#N/A</v>
      </c>
      <c r="G13" s="198">
        <v>1.0</v>
      </c>
      <c r="H13" s="61">
        <f t="shared" si="2"/>
        <v>0</v>
      </c>
      <c r="I13" s="193">
        <f t="shared" si="3"/>
        <v>0</v>
      </c>
      <c r="J13" s="84">
        <f t="shared" si="4"/>
        <v>0</v>
      </c>
      <c r="K13" s="46"/>
      <c r="L13" s="46"/>
      <c r="M13" s="46"/>
      <c r="N13" s="46"/>
      <c r="O13" s="46"/>
      <c r="P13" s="46"/>
      <c r="Q13" s="46"/>
      <c r="R13" s="46"/>
      <c r="S13" s="46"/>
      <c r="T13" s="46"/>
      <c r="U13" s="46"/>
      <c r="V13" s="46"/>
      <c r="W13" s="46"/>
      <c r="X13" s="46"/>
      <c r="Y13" s="46"/>
      <c r="Z13" s="46"/>
      <c r="AA13" s="46"/>
      <c r="AB13" s="46"/>
      <c r="AC13" s="46"/>
    </row>
    <row r="14" ht="19.5" customHeight="1">
      <c r="A14" s="57">
        <v>10.0</v>
      </c>
      <c r="B14" s="58" t="s">
        <v>4413</v>
      </c>
      <c r="C14" s="60" t="s">
        <v>4392</v>
      </c>
      <c r="D14" s="60" t="s">
        <v>4385</v>
      </c>
      <c r="E14" s="84"/>
      <c r="F14" s="84" t="str">
        <f t="shared" si="1"/>
        <v>#N/A</v>
      </c>
      <c r="G14" s="198">
        <v>0.25</v>
      </c>
      <c r="H14" s="61">
        <f t="shared" si="2"/>
        <v>0</v>
      </c>
      <c r="I14" s="193">
        <f t="shared" si="3"/>
        <v>0</v>
      </c>
      <c r="J14" s="84">
        <f t="shared" si="4"/>
        <v>0</v>
      </c>
      <c r="K14" s="46"/>
      <c r="L14" s="46"/>
      <c r="M14" s="46"/>
      <c r="N14" s="46"/>
      <c r="O14" s="46"/>
      <c r="P14" s="46"/>
      <c r="Q14" s="46"/>
      <c r="R14" s="46"/>
      <c r="S14" s="46"/>
      <c r="T14" s="46"/>
      <c r="U14" s="46"/>
      <c r="V14" s="46"/>
      <c r="W14" s="46"/>
      <c r="X14" s="46"/>
      <c r="Y14" s="46"/>
      <c r="Z14" s="46"/>
      <c r="AA14" s="46"/>
      <c r="AB14" s="46"/>
      <c r="AC14" s="46"/>
    </row>
    <row r="15" ht="19.5" customHeight="1">
      <c r="A15" s="57">
        <v>11.0</v>
      </c>
      <c r="B15" s="58" t="s">
        <v>4414</v>
      </c>
      <c r="C15" s="60" t="s">
        <v>4393</v>
      </c>
      <c r="D15" s="60" t="s">
        <v>4384</v>
      </c>
      <c r="E15" s="84"/>
      <c r="F15" s="84" t="str">
        <f t="shared" si="1"/>
        <v>#N/A</v>
      </c>
      <c r="G15" s="198">
        <v>0.75</v>
      </c>
      <c r="H15" s="61">
        <f t="shared" si="2"/>
        <v>0</v>
      </c>
      <c r="I15" s="193">
        <f t="shared" si="3"/>
        <v>0</v>
      </c>
      <c r="J15" s="84">
        <f t="shared" si="4"/>
        <v>0</v>
      </c>
      <c r="K15" s="46"/>
      <c r="L15" s="46"/>
      <c r="M15" s="46"/>
      <c r="N15" s="46"/>
      <c r="O15" s="46"/>
      <c r="P15" s="46"/>
      <c r="Q15" s="46"/>
      <c r="R15" s="46"/>
      <c r="S15" s="46"/>
      <c r="T15" s="46"/>
      <c r="U15" s="46"/>
      <c r="V15" s="46"/>
      <c r="W15" s="46"/>
      <c r="X15" s="46"/>
      <c r="Y15" s="46"/>
      <c r="Z15" s="46"/>
      <c r="AA15" s="46"/>
      <c r="AB15" s="46"/>
      <c r="AC15" s="46"/>
    </row>
    <row r="16" ht="19.5" customHeight="1">
      <c r="A16" s="57">
        <v>12.0</v>
      </c>
      <c r="B16" s="58" t="s">
        <v>4415</v>
      </c>
      <c r="C16" s="60" t="s">
        <v>4394</v>
      </c>
      <c r="D16" s="84"/>
      <c r="E16" s="84"/>
      <c r="F16" s="84" t="str">
        <f t="shared" si="1"/>
        <v>#N/A</v>
      </c>
      <c r="G16" s="198">
        <v>0.25</v>
      </c>
      <c r="H16" s="61">
        <f t="shared" si="2"/>
        <v>0</v>
      </c>
      <c r="I16" s="193">
        <f t="shared" si="3"/>
        <v>0</v>
      </c>
      <c r="J16" s="84">
        <f t="shared" si="4"/>
        <v>0</v>
      </c>
      <c r="K16" s="46"/>
      <c r="L16" s="46"/>
      <c r="M16" s="46"/>
      <c r="N16" s="46"/>
      <c r="O16" s="46"/>
      <c r="P16" s="46"/>
      <c r="Q16" s="46"/>
      <c r="R16" s="46"/>
      <c r="S16" s="46"/>
      <c r="T16" s="46"/>
      <c r="U16" s="46"/>
      <c r="V16" s="46"/>
      <c r="W16" s="46"/>
      <c r="X16" s="46"/>
      <c r="Y16" s="46"/>
      <c r="Z16" s="46"/>
      <c r="AA16" s="46"/>
      <c r="AB16" s="46"/>
      <c r="AC16" s="46"/>
    </row>
    <row r="17" ht="19.5" customHeight="1">
      <c r="A17" s="57">
        <v>13.0</v>
      </c>
      <c r="B17" s="58" t="s">
        <v>4416</v>
      </c>
      <c r="C17" s="84"/>
      <c r="D17" s="84"/>
      <c r="E17" s="84"/>
      <c r="F17" s="84" t="str">
        <f t="shared" si="1"/>
        <v>#N/A</v>
      </c>
      <c r="G17" s="198"/>
      <c r="H17" s="61">
        <f t="shared" si="2"/>
        <v>0</v>
      </c>
      <c r="I17" s="193">
        <f t="shared" si="3"/>
        <v>0</v>
      </c>
      <c r="J17" s="84">
        <f t="shared" si="4"/>
        <v>0</v>
      </c>
      <c r="K17" s="46"/>
      <c r="L17" s="46"/>
      <c r="M17" s="46"/>
      <c r="N17" s="46"/>
      <c r="O17" s="46"/>
      <c r="P17" s="46"/>
      <c r="Q17" s="46"/>
      <c r="R17" s="46"/>
      <c r="S17" s="46"/>
      <c r="T17" s="46"/>
      <c r="U17" s="46"/>
      <c r="V17" s="46"/>
      <c r="W17" s="46"/>
      <c r="X17" s="46"/>
      <c r="Y17" s="46"/>
      <c r="Z17" s="46"/>
      <c r="AA17" s="46"/>
      <c r="AB17" s="46"/>
      <c r="AC17" s="46"/>
    </row>
    <row r="18" ht="19.5" customHeight="1">
      <c r="A18" s="57">
        <v>14.0</v>
      </c>
      <c r="B18" s="58" t="s">
        <v>4417</v>
      </c>
      <c r="C18" s="60" t="s">
        <v>4395</v>
      </c>
      <c r="D18" s="60" t="s">
        <v>4396</v>
      </c>
      <c r="E18" s="84"/>
      <c r="F18" s="84" t="str">
        <f t="shared" si="1"/>
        <v>#N/A</v>
      </c>
      <c r="G18" s="198">
        <v>1.0</v>
      </c>
      <c r="H18" s="61">
        <f t="shared" si="2"/>
        <v>0</v>
      </c>
      <c r="I18" s="193">
        <f t="shared" si="3"/>
        <v>0</v>
      </c>
      <c r="J18" s="84">
        <f t="shared" si="4"/>
        <v>0</v>
      </c>
      <c r="K18" s="46"/>
      <c r="L18" s="46"/>
      <c r="M18" s="46"/>
      <c r="N18" s="46"/>
      <c r="O18" s="46"/>
      <c r="P18" s="46"/>
      <c r="Q18" s="46"/>
      <c r="R18" s="46"/>
      <c r="S18" s="46"/>
      <c r="T18" s="46"/>
      <c r="U18" s="46"/>
      <c r="V18" s="46"/>
      <c r="W18" s="46"/>
      <c r="X18" s="46"/>
      <c r="Y18" s="46"/>
      <c r="Z18" s="46"/>
      <c r="AA18" s="46"/>
      <c r="AB18" s="46"/>
      <c r="AC18" s="46"/>
    </row>
    <row r="19" ht="19.5" customHeight="1">
      <c r="A19" s="57">
        <v>15.0</v>
      </c>
      <c r="B19" s="58" t="s">
        <v>4418</v>
      </c>
      <c r="C19" s="60" t="s">
        <v>4397</v>
      </c>
      <c r="D19" s="84"/>
      <c r="E19" s="84"/>
      <c r="F19" s="84" t="str">
        <f t="shared" si="1"/>
        <v>#N/A</v>
      </c>
      <c r="G19" s="198">
        <v>0.5</v>
      </c>
      <c r="H19" s="61">
        <f t="shared" si="2"/>
        <v>0</v>
      </c>
      <c r="I19" s="193">
        <f t="shared" si="3"/>
        <v>0</v>
      </c>
      <c r="J19" s="84">
        <f t="shared" si="4"/>
        <v>0</v>
      </c>
      <c r="K19" s="46"/>
      <c r="L19" s="46"/>
      <c r="M19" s="46"/>
      <c r="N19" s="46"/>
      <c r="O19" s="46"/>
      <c r="P19" s="46"/>
      <c r="Q19" s="46"/>
      <c r="R19" s="46"/>
      <c r="S19" s="46"/>
      <c r="T19" s="46"/>
      <c r="U19" s="46"/>
      <c r="V19" s="46"/>
      <c r="W19" s="46"/>
      <c r="X19" s="46"/>
      <c r="Y19" s="46"/>
      <c r="Z19" s="46"/>
      <c r="AA19" s="46"/>
      <c r="AB19" s="46"/>
      <c r="AC19" s="46"/>
    </row>
    <row r="20" ht="19.5" customHeight="1">
      <c r="A20" s="57">
        <v>16.0</v>
      </c>
      <c r="B20" s="58" t="s">
        <v>4419</v>
      </c>
      <c r="C20" s="60" t="s">
        <v>4398</v>
      </c>
      <c r="D20" s="60" t="s">
        <v>4399</v>
      </c>
      <c r="E20" s="60" t="s">
        <v>4400</v>
      </c>
      <c r="F20" s="84" t="str">
        <f t="shared" si="1"/>
        <v>#N/A</v>
      </c>
      <c r="G20" s="198">
        <v>1.5</v>
      </c>
      <c r="H20" s="61">
        <f t="shared" si="2"/>
        <v>0</v>
      </c>
      <c r="I20" s="193">
        <f t="shared" si="3"/>
        <v>0</v>
      </c>
      <c r="J20" s="84">
        <f t="shared" si="4"/>
        <v>0</v>
      </c>
      <c r="K20" s="46"/>
      <c r="L20" s="46"/>
      <c r="M20" s="46"/>
      <c r="N20" s="46"/>
      <c r="O20" s="46"/>
      <c r="P20" s="46"/>
      <c r="Q20" s="46"/>
      <c r="R20" s="46"/>
      <c r="S20" s="46"/>
      <c r="T20" s="46"/>
      <c r="U20" s="46"/>
      <c r="V20" s="46"/>
      <c r="W20" s="46"/>
      <c r="X20" s="46"/>
      <c r="Y20" s="46"/>
      <c r="Z20" s="46"/>
      <c r="AA20" s="46"/>
      <c r="AB20" s="46"/>
      <c r="AC20" s="46"/>
    </row>
    <row r="21" ht="19.5" customHeight="1">
      <c r="A21" s="57">
        <v>17.0</v>
      </c>
      <c r="B21" s="67" t="s">
        <v>4420</v>
      </c>
      <c r="C21" s="60" t="s">
        <v>4382</v>
      </c>
      <c r="D21" s="84"/>
      <c r="E21" s="84"/>
      <c r="F21" s="84" t="str">
        <f t="shared" si="1"/>
        <v>#N/A</v>
      </c>
      <c r="G21" s="198">
        <v>0.25</v>
      </c>
      <c r="H21" s="61">
        <f t="shared" si="2"/>
        <v>0</v>
      </c>
      <c r="I21" s="193">
        <f t="shared" si="3"/>
        <v>0</v>
      </c>
      <c r="J21" s="84">
        <f t="shared" si="4"/>
        <v>0</v>
      </c>
      <c r="K21" s="46"/>
      <c r="L21" s="46"/>
      <c r="M21" s="46"/>
      <c r="N21" s="46"/>
      <c r="O21" s="46"/>
      <c r="P21" s="46"/>
      <c r="Q21" s="46"/>
      <c r="R21" s="46"/>
      <c r="S21" s="46"/>
      <c r="T21" s="46"/>
      <c r="U21" s="46"/>
      <c r="V21" s="46"/>
      <c r="W21" s="46"/>
      <c r="X21" s="46"/>
      <c r="Y21" s="46"/>
      <c r="Z21" s="46"/>
      <c r="AA21" s="46"/>
      <c r="AB21" s="46"/>
      <c r="AC21" s="46"/>
    </row>
    <row r="22">
      <c r="A22" s="50"/>
      <c r="B22" s="46"/>
      <c r="C22" s="70"/>
      <c r="D22" s="70"/>
      <c r="E22" s="70"/>
      <c r="F22" s="70"/>
      <c r="G22" s="46"/>
      <c r="H22" s="50"/>
      <c r="I22" s="50"/>
      <c r="J22" s="50"/>
      <c r="K22" s="46"/>
      <c r="L22" s="46"/>
      <c r="M22" s="46"/>
      <c r="N22" s="46"/>
      <c r="O22" s="46"/>
      <c r="P22" s="46"/>
      <c r="Q22" s="46"/>
      <c r="R22" s="46"/>
      <c r="S22" s="46"/>
      <c r="T22" s="46"/>
      <c r="U22" s="46"/>
      <c r="V22" s="46"/>
      <c r="W22" s="46"/>
      <c r="X22" s="46"/>
      <c r="Y22" s="46"/>
      <c r="Z22" s="46"/>
      <c r="AA22" s="46"/>
      <c r="AB22" s="46"/>
      <c r="AC22" s="46"/>
    </row>
    <row r="23">
      <c r="A23" s="50"/>
      <c r="B23" s="46"/>
      <c r="C23" s="70"/>
      <c r="D23" s="70"/>
      <c r="E23" s="70"/>
      <c r="F23" s="70"/>
      <c r="G23" s="46"/>
      <c r="H23" s="50"/>
      <c r="I23" s="50"/>
      <c r="J23" s="50"/>
      <c r="K23" s="46"/>
      <c r="L23" s="46"/>
      <c r="M23" s="46"/>
      <c r="N23" s="46"/>
      <c r="O23" s="46"/>
      <c r="P23" s="46"/>
      <c r="Q23" s="46"/>
      <c r="R23" s="46"/>
      <c r="S23" s="46"/>
      <c r="T23" s="46"/>
      <c r="U23" s="46"/>
      <c r="V23" s="46"/>
      <c r="W23" s="46"/>
      <c r="X23" s="46"/>
      <c r="Y23" s="46"/>
      <c r="Z23" s="46"/>
      <c r="AA23" s="46"/>
      <c r="AB23" s="46"/>
      <c r="AC23" s="46"/>
    </row>
    <row r="24">
      <c r="A24" s="50"/>
      <c r="B24" s="46"/>
      <c r="C24" s="70"/>
      <c r="D24" s="70"/>
      <c r="E24" s="70"/>
      <c r="F24" s="70"/>
      <c r="G24" s="46"/>
      <c r="H24" s="50"/>
      <c r="I24" s="50"/>
      <c r="J24" s="50"/>
      <c r="K24" s="46"/>
      <c r="L24" s="46"/>
      <c r="M24" s="46"/>
      <c r="N24" s="46"/>
      <c r="O24" s="46"/>
      <c r="P24" s="46"/>
      <c r="Q24" s="46"/>
      <c r="R24" s="46"/>
      <c r="S24" s="46"/>
      <c r="T24" s="46"/>
      <c r="U24" s="46"/>
      <c r="V24" s="46"/>
      <c r="W24" s="46"/>
      <c r="X24" s="46"/>
      <c r="Y24" s="46"/>
      <c r="Z24" s="46"/>
      <c r="AA24" s="46"/>
      <c r="AB24" s="46"/>
      <c r="AC24" s="46"/>
    </row>
    <row r="25">
      <c r="A25" s="50"/>
      <c r="B25" s="46"/>
      <c r="C25" s="70"/>
      <c r="D25" s="70"/>
      <c r="E25" s="70"/>
      <c r="F25" s="70"/>
      <c r="G25" s="46"/>
      <c r="H25" s="50"/>
      <c r="I25" s="50"/>
      <c r="J25" s="50"/>
      <c r="K25" s="46"/>
      <c r="L25" s="46"/>
      <c r="M25" s="46"/>
      <c r="N25" s="46"/>
      <c r="O25" s="46"/>
      <c r="P25" s="46"/>
      <c r="Q25" s="46"/>
      <c r="R25" s="46"/>
      <c r="S25" s="46"/>
      <c r="T25" s="46"/>
      <c r="U25" s="46"/>
      <c r="V25" s="46"/>
      <c r="W25" s="46"/>
      <c r="X25" s="46"/>
      <c r="Y25" s="46"/>
      <c r="Z25" s="46"/>
      <c r="AA25" s="46"/>
      <c r="AB25" s="46"/>
      <c r="AC25" s="46"/>
    </row>
    <row r="26">
      <c r="A26" s="50"/>
      <c r="B26" s="46"/>
      <c r="C26" s="70"/>
      <c r="D26" s="70"/>
      <c r="E26" s="70"/>
      <c r="F26" s="70"/>
      <c r="G26" s="46"/>
      <c r="H26" s="50"/>
      <c r="I26" s="50"/>
      <c r="J26" s="50"/>
      <c r="K26" s="46"/>
      <c r="L26" s="46"/>
      <c r="M26" s="46"/>
      <c r="N26" s="46"/>
      <c r="O26" s="46"/>
      <c r="P26" s="46"/>
      <c r="Q26" s="46"/>
      <c r="R26" s="46"/>
      <c r="S26" s="46"/>
      <c r="T26" s="46"/>
      <c r="U26" s="46"/>
      <c r="V26" s="46"/>
      <c r="W26" s="46"/>
      <c r="X26" s="46"/>
      <c r="Y26" s="46"/>
      <c r="Z26" s="46"/>
      <c r="AA26" s="46"/>
      <c r="AB26" s="46"/>
      <c r="AC26" s="46"/>
    </row>
    <row r="27">
      <c r="A27" s="50"/>
      <c r="B27" s="46"/>
      <c r="C27" s="70"/>
      <c r="D27" s="70"/>
      <c r="E27" s="70"/>
      <c r="F27" s="70"/>
      <c r="G27" s="46"/>
      <c r="H27" s="50"/>
      <c r="I27" s="50"/>
      <c r="J27" s="50"/>
      <c r="K27" s="46"/>
      <c r="L27" s="46"/>
      <c r="M27" s="46"/>
      <c r="N27" s="46"/>
      <c r="O27" s="46"/>
      <c r="P27" s="46"/>
      <c r="Q27" s="46"/>
      <c r="R27" s="46"/>
      <c r="S27" s="46"/>
      <c r="T27" s="46"/>
      <c r="U27" s="46"/>
      <c r="V27" s="46"/>
      <c r="W27" s="46"/>
      <c r="X27" s="46"/>
      <c r="Y27" s="46"/>
      <c r="Z27" s="46"/>
      <c r="AA27" s="46"/>
      <c r="AB27" s="46"/>
      <c r="AC27" s="46"/>
    </row>
    <row r="28">
      <c r="A28" s="50"/>
      <c r="B28" s="46"/>
      <c r="C28" s="70"/>
      <c r="D28" s="70"/>
      <c r="E28" s="70"/>
      <c r="F28" s="70"/>
      <c r="G28" s="46"/>
      <c r="H28" s="50"/>
      <c r="I28" s="50"/>
      <c r="J28" s="50"/>
      <c r="K28" s="46"/>
      <c r="L28" s="46"/>
      <c r="M28" s="46"/>
      <c r="N28" s="46"/>
      <c r="O28" s="46"/>
      <c r="P28" s="46"/>
      <c r="Q28" s="46"/>
      <c r="R28" s="46"/>
      <c r="S28" s="46"/>
      <c r="T28" s="46"/>
      <c r="U28" s="46"/>
      <c r="V28" s="46"/>
      <c r="W28" s="46"/>
      <c r="X28" s="46"/>
      <c r="Y28" s="46"/>
      <c r="Z28" s="46"/>
      <c r="AA28" s="46"/>
      <c r="AB28" s="46"/>
      <c r="AC28" s="46"/>
    </row>
    <row r="29">
      <c r="A29" s="50"/>
      <c r="B29" s="46"/>
      <c r="C29" s="70"/>
      <c r="D29" s="70"/>
      <c r="E29" s="70"/>
      <c r="F29" s="70"/>
      <c r="G29" s="46"/>
      <c r="H29" s="50"/>
      <c r="I29" s="50"/>
      <c r="J29" s="50"/>
      <c r="K29" s="46"/>
      <c r="L29" s="46"/>
      <c r="M29" s="46"/>
      <c r="N29" s="46"/>
      <c r="O29" s="46"/>
      <c r="P29" s="46"/>
      <c r="Q29" s="46"/>
      <c r="R29" s="46"/>
      <c r="S29" s="46"/>
      <c r="T29" s="46"/>
      <c r="U29" s="46"/>
      <c r="V29" s="46"/>
      <c r="W29" s="46"/>
      <c r="X29" s="46"/>
      <c r="Y29" s="46"/>
      <c r="Z29" s="46"/>
      <c r="AA29" s="46"/>
      <c r="AB29" s="46"/>
      <c r="AC29" s="46"/>
    </row>
    <row r="30">
      <c r="A30" s="50"/>
      <c r="B30" s="46"/>
      <c r="C30" s="70"/>
      <c r="D30" s="70"/>
      <c r="E30" s="70"/>
      <c r="F30" s="70"/>
      <c r="G30" s="46"/>
      <c r="H30" s="50"/>
      <c r="I30" s="50"/>
      <c r="J30" s="50"/>
      <c r="K30" s="46"/>
      <c r="L30" s="46"/>
      <c r="M30" s="46"/>
      <c r="N30" s="46"/>
      <c r="O30" s="46"/>
      <c r="P30" s="46"/>
      <c r="Q30" s="46"/>
      <c r="R30" s="46"/>
      <c r="S30" s="46"/>
      <c r="T30" s="46"/>
      <c r="U30" s="46"/>
      <c r="V30" s="46"/>
      <c r="W30" s="46"/>
      <c r="X30" s="46"/>
      <c r="Y30" s="46"/>
      <c r="Z30" s="46"/>
      <c r="AA30" s="46"/>
      <c r="AB30" s="46"/>
      <c r="AC30" s="46"/>
    </row>
    <row r="31">
      <c r="A31" s="50"/>
      <c r="B31" s="46"/>
      <c r="C31" s="70"/>
      <c r="D31" s="70"/>
      <c r="E31" s="70"/>
      <c r="F31" s="70"/>
      <c r="G31" s="46"/>
      <c r="H31" s="50"/>
      <c r="I31" s="50"/>
      <c r="J31" s="50"/>
      <c r="K31" s="46"/>
      <c r="L31" s="46"/>
      <c r="M31" s="46"/>
      <c r="N31" s="46"/>
      <c r="O31" s="46"/>
      <c r="P31" s="46"/>
      <c r="Q31" s="46"/>
      <c r="R31" s="46"/>
      <c r="S31" s="46"/>
      <c r="T31" s="46"/>
      <c r="U31" s="46"/>
      <c r="V31" s="46"/>
      <c r="W31" s="46"/>
      <c r="X31" s="46"/>
      <c r="Y31" s="46"/>
      <c r="Z31" s="46"/>
      <c r="AA31" s="46"/>
      <c r="AB31" s="46"/>
      <c r="AC31" s="46"/>
    </row>
    <row r="32">
      <c r="A32" s="50"/>
      <c r="B32" s="46"/>
      <c r="C32" s="70"/>
      <c r="D32" s="70"/>
      <c r="E32" s="70"/>
      <c r="F32" s="70"/>
      <c r="G32" s="46"/>
      <c r="H32" s="50"/>
      <c r="I32" s="50"/>
      <c r="J32" s="50"/>
      <c r="K32" s="46"/>
      <c r="L32" s="46"/>
      <c r="M32" s="46"/>
      <c r="N32" s="46"/>
      <c r="O32" s="46"/>
      <c r="P32" s="46"/>
      <c r="Q32" s="46"/>
      <c r="R32" s="46"/>
      <c r="S32" s="46"/>
      <c r="T32" s="46"/>
      <c r="U32" s="46"/>
      <c r="V32" s="46"/>
      <c r="W32" s="46"/>
      <c r="X32" s="46"/>
      <c r="Y32" s="46"/>
      <c r="Z32" s="46"/>
      <c r="AA32" s="46"/>
      <c r="AB32" s="46"/>
      <c r="AC32" s="46"/>
    </row>
    <row r="33">
      <c r="A33" s="50"/>
      <c r="B33" s="46"/>
      <c r="C33" s="70"/>
      <c r="D33" s="70"/>
      <c r="E33" s="70"/>
      <c r="F33" s="70"/>
      <c r="G33" s="46"/>
      <c r="H33" s="50"/>
      <c r="I33" s="50"/>
      <c r="J33" s="50"/>
      <c r="K33" s="46"/>
      <c r="L33" s="46"/>
      <c r="M33" s="46"/>
      <c r="N33" s="46"/>
      <c r="O33" s="46"/>
      <c r="P33" s="46"/>
      <c r="Q33" s="46"/>
      <c r="R33" s="46"/>
      <c r="S33" s="46"/>
      <c r="T33" s="46"/>
      <c r="U33" s="46"/>
      <c r="V33" s="46"/>
      <c r="W33" s="46"/>
      <c r="X33" s="46"/>
      <c r="Y33" s="46"/>
      <c r="Z33" s="46"/>
      <c r="AA33" s="46"/>
      <c r="AB33" s="46"/>
      <c r="AC33" s="46"/>
    </row>
    <row r="34">
      <c r="A34" s="50"/>
      <c r="B34" s="46"/>
      <c r="C34" s="70"/>
      <c r="D34" s="70"/>
      <c r="E34" s="70"/>
      <c r="F34" s="70"/>
      <c r="G34" s="46"/>
      <c r="H34" s="50"/>
      <c r="I34" s="50"/>
      <c r="J34" s="50"/>
      <c r="K34" s="46"/>
      <c r="L34" s="46"/>
      <c r="M34" s="46"/>
      <c r="N34" s="46"/>
      <c r="O34" s="46"/>
      <c r="P34" s="46"/>
      <c r="Q34" s="46"/>
      <c r="R34" s="46"/>
      <c r="S34" s="46"/>
      <c r="T34" s="46"/>
      <c r="U34" s="46"/>
      <c r="V34" s="46"/>
      <c r="W34" s="46"/>
      <c r="X34" s="46"/>
      <c r="Y34" s="46"/>
      <c r="Z34" s="46"/>
      <c r="AA34" s="46"/>
      <c r="AB34" s="46"/>
      <c r="AC34" s="46"/>
    </row>
    <row r="35">
      <c r="A35" s="50"/>
      <c r="B35" s="46"/>
      <c r="C35" s="70"/>
      <c r="D35" s="70"/>
      <c r="E35" s="70"/>
      <c r="F35" s="70"/>
      <c r="G35" s="46"/>
      <c r="H35" s="50"/>
      <c r="I35" s="50"/>
      <c r="J35" s="50"/>
      <c r="K35" s="46"/>
      <c r="L35" s="46"/>
      <c r="M35" s="46"/>
      <c r="N35" s="46"/>
      <c r="O35" s="46"/>
      <c r="P35" s="46"/>
      <c r="Q35" s="46"/>
      <c r="R35" s="46"/>
      <c r="S35" s="46"/>
      <c r="T35" s="46"/>
      <c r="U35" s="46"/>
      <c r="V35" s="46"/>
      <c r="W35" s="46"/>
      <c r="X35" s="46"/>
      <c r="Y35" s="46"/>
      <c r="Z35" s="46"/>
      <c r="AA35" s="46"/>
      <c r="AB35" s="46"/>
      <c r="AC35" s="46"/>
    </row>
    <row r="36">
      <c r="A36" s="50"/>
      <c r="B36" s="46"/>
      <c r="C36" s="70"/>
      <c r="D36" s="70"/>
      <c r="E36" s="70"/>
      <c r="F36" s="70"/>
      <c r="G36" s="46"/>
      <c r="H36" s="50"/>
      <c r="I36" s="50"/>
      <c r="J36" s="50"/>
      <c r="K36" s="46"/>
      <c r="L36" s="46"/>
      <c r="M36" s="46"/>
      <c r="N36" s="46"/>
      <c r="O36" s="46"/>
      <c r="P36" s="46"/>
      <c r="Q36" s="46"/>
      <c r="R36" s="46"/>
      <c r="S36" s="46"/>
      <c r="T36" s="46"/>
      <c r="U36" s="46"/>
      <c r="V36" s="46"/>
      <c r="W36" s="46"/>
      <c r="X36" s="46"/>
      <c r="Y36" s="46"/>
      <c r="Z36" s="46"/>
      <c r="AA36" s="46"/>
      <c r="AB36" s="46"/>
      <c r="AC36" s="46"/>
    </row>
    <row r="37">
      <c r="A37" s="50"/>
      <c r="B37" s="46"/>
      <c r="C37" s="70"/>
      <c r="D37" s="70"/>
      <c r="E37" s="70"/>
      <c r="F37" s="70"/>
      <c r="G37" s="46"/>
      <c r="H37" s="50"/>
      <c r="I37" s="50"/>
      <c r="J37" s="50"/>
      <c r="K37" s="46"/>
      <c r="L37" s="46"/>
      <c r="M37" s="46"/>
      <c r="N37" s="46"/>
      <c r="O37" s="46"/>
      <c r="P37" s="46"/>
      <c r="Q37" s="46"/>
      <c r="R37" s="46"/>
      <c r="S37" s="46"/>
      <c r="T37" s="46"/>
      <c r="U37" s="46"/>
      <c r="V37" s="46"/>
      <c r="W37" s="46"/>
      <c r="X37" s="46"/>
      <c r="Y37" s="46"/>
      <c r="Z37" s="46"/>
      <c r="AA37" s="46"/>
      <c r="AB37" s="46"/>
      <c r="AC37" s="46"/>
    </row>
    <row r="38">
      <c r="A38" s="50"/>
      <c r="B38" s="46"/>
      <c r="C38" s="70"/>
      <c r="D38" s="70"/>
      <c r="E38" s="70"/>
      <c r="F38" s="70"/>
      <c r="G38" s="46"/>
      <c r="H38" s="50"/>
      <c r="I38" s="50"/>
      <c r="J38" s="50"/>
      <c r="K38" s="46"/>
      <c r="L38" s="46"/>
      <c r="M38" s="46"/>
      <c r="N38" s="46"/>
      <c r="O38" s="46"/>
      <c r="P38" s="46"/>
      <c r="Q38" s="46"/>
      <c r="R38" s="46"/>
      <c r="S38" s="46"/>
      <c r="T38" s="46"/>
      <c r="U38" s="46"/>
      <c r="V38" s="46"/>
      <c r="W38" s="46"/>
      <c r="X38" s="46"/>
      <c r="Y38" s="46"/>
      <c r="Z38" s="46"/>
      <c r="AA38" s="46"/>
      <c r="AB38" s="46"/>
      <c r="AC38" s="46"/>
    </row>
    <row r="39">
      <c r="A39" s="50"/>
      <c r="B39" s="46"/>
      <c r="C39" s="70"/>
      <c r="D39" s="70"/>
      <c r="E39" s="70"/>
      <c r="F39" s="70"/>
      <c r="G39" s="46"/>
      <c r="H39" s="50"/>
      <c r="I39" s="50"/>
      <c r="J39" s="50"/>
      <c r="K39" s="46"/>
      <c r="L39" s="46"/>
      <c r="M39" s="46"/>
      <c r="N39" s="46"/>
      <c r="O39" s="46"/>
      <c r="P39" s="46"/>
      <c r="Q39" s="46"/>
      <c r="R39" s="46"/>
      <c r="S39" s="46"/>
      <c r="T39" s="46"/>
      <c r="U39" s="46"/>
      <c r="V39" s="46"/>
      <c r="W39" s="46"/>
      <c r="X39" s="46"/>
      <c r="Y39" s="46"/>
      <c r="Z39" s="46"/>
      <c r="AA39" s="46"/>
      <c r="AB39" s="46"/>
      <c r="AC39" s="46"/>
    </row>
    <row r="40">
      <c r="A40" s="50"/>
      <c r="B40" s="46"/>
      <c r="C40" s="70"/>
      <c r="D40" s="70"/>
      <c r="E40" s="70"/>
      <c r="F40" s="70"/>
      <c r="G40" s="46"/>
      <c r="H40" s="50"/>
      <c r="I40" s="50"/>
      <c r="J40" s="50"/>
      <c r="K40" s="46"/>
      <c r="L40" s="46"/>
      <c r="M40" s="46"/>
      <c r="N40" s="46"/>
      <c r="O40" s="46"/>
      <c r="P40" s="46"/>
      <c r="Q40" s="46"/>
      <c r="R40" s="46"/>
      <c r="S40" s="46"/>
      <c r="T40" s="46"/>
      <c r="U40" s="46"/>
      <c r="V40" s="46"/>
      <c r="W40" s="46"/>
      <c r="X40" s="46"/>
      <c r="Y40" s="46"/>
      <c r="Z40" s="46"/>
      <c r="AA40" s="46"/>
      <c r="AB40" s="46"/>
      <c r="AC40" s="46"/>
    </row>
    <row r="41">
      <c r="A41" s="50"/>
      <c r="B41" s="46"/>
      <c r="C41" s="70"/>
      <c r="D41" s="70"/>
      <c r="E41" s="70"/>
      <c r="F41" s="70"/>
      <c r="G41" s="46"/>
      <c r="H41" s="50"/>
      <c r="I41" s="50"/>
      <c r="J41" s="50"/>
      <c r="K41" s="46"/>
      <c r="L41" s="46"/>
      <c r="M41" s="46"/>
      <c r="N41" s="46"/>
      <c r="O41" s="46"/>
      <c r="P41" s="46"/>
      <c r="Q41" s="46"/>
      <c r="R41" s="46"/>
      <c r="S41" s="46"/>
      <c r="T41" s="46"/>
      <c r="U41" s="46"/>
      <c r="V41" s="46"/>
      <c r="W41" s="46"/>
      <c r="X41" s="46"/>
      <c r="Y41" s="46"/>
      <c r="Z41" s="46"/>
      <c r="AA41" s="46"/>
      <c r="AB41" s="46"/>
      <c r="AC41" s="46"/>
    </row>
    <row r="42">
      <c r="A42" s="50"/>
      <c r="B42" s="46"/>
      <c r="C42" s="70"/>
      <c r="D42" s="70"/>
      <c r="E42" s="70"/>
      <c r="F42" s="70"/>
      <c r="G42" s="46"/>
      <c r="H42" s="50"/>
      <c r="I42" s="50"/>
      <c r="J42" s="50"/>
      <c r="K42" s="46"/>
      <c r="L42" s="46"/>
      <c r="M42" s="46"/>
      <c r="N42" s="46"/>
      <c r="O42" s="46"/>
      <c r="P42" s="46"/>
      <c r="Q42" s="46"/>
      <c r="R42" s="46"/>
      <c r="S42" s="46"/>
      <c r="T42" s="46"/>
      <c r="U42" s="46"/>
      <c r="V42" s="46"/>
      <c r="W42" s="46"/>
      <c r="X42" s="46"/>
      <c r="Y42" s="46"/>
      <c r="Z42" s="46"/>
      <c r="AA42" s="46"/>
      <c r="AB42" s="46"/>
      <c r="AC42" s="46"/>
    </row>
    <row r="43">
      <c r="A43" s="50"/>
      <c r="B43" s="46"/>
      <c r="C43" s="70"/>
      <c r="D43" s="70"/>
      <c r="E43" s="70"/>
      <c r="F43" s="70"/>
      <c r="G43" s="46"/>
      <c r="H43" s="50"/>
      <c r="I43" s="50"/>
      <c r="J43" s="50"/>
      <c r="K43" s="46"/>
      <c r="L43" s="46"/>
      <c r="M43" s="46"/>
      <c r="N43" s="46"/>
      <c r="O43" s="46"/>
      <c r="P43" s="46"/>
      <c r="Q43" s="46"/>
      <c r="R43" s="46"/>
      <c r="S43" s="46"/>
      <c r="T43" s="46"/>
      <c r="U43" s="46"/>
      <c r="V43" s="46"/>
      <c r="W43" s="46"/>
      <c r="X43" s="46"/>
      <c r="Y43" s="46"/>
      <c r="Z43" s="46"/>
      <c r="AA43" s="46"/>
      <c r="AB43" s="46"/>
      <c r="AC43" s="46"/>
    </row>
    <row r="44">
      <c r="A44" s="50"/>
      <c r="B44" s="46"/>
      <c r="C44" s="70"/>
      <c r="D44" s="70"/>
      <c r="E44" s="70"/>
      <c r="F44" s="70"/>
      <c r="G44" s="46"/>
      <c r="H44" s="50"/>
      <c r="I44" s="50"/>
      <c r="J44" s="50"/>
      <c r="K44" s="46"/>
      <c r="L44" s="46"/>
      <c r="M44" s="46"/>
      <c r="N44" s="46"/>
      <c r="O44" s="46"/>
      <c r="P44" s="46"/>
      <c r="Q44" s="46"/>
      <c r="R44" s="46"/>
      <c r="S44" s="46"/>
      <c r="T44" s="46"/>
      <c r="U44" s="46"/>
      <c r="V44" s="46"/>
      <c r="W44" s="46"/>
      <c r="X44" s="46"/>
      <c r="Y44" s="46"/>
      <c r="Z44" s="46"/>
      <c r="AA44" s="46"/>
      <c r="AB44" s="46"/>
      <c r="AC44" s="46"/>
    </row>
    <row r="45">
      <c r="A45" s="50"/>
      <c r="B45" s="46"/>
      <c r="C45" s="70"/>
      <c r="D45" s="70"/>
      <c r="E45" s="70"/>
      <c r="F45" s="70"/>
      <c r="G45" s="46"/>
      <c r="H45" s="50"/>
      <c r="I45" s="50"/>
      <c r="J45" s="50"/>
      <c r="K45" s="46"/>
      <c r="L45" s="46"/>
      <c r="M45" s="46"/>
      <c r="N45" s="46"/>
      <c r="O45" s="46"/>
      <c r="P45" s="46"/>
      <c r="Q45" s="46"/>
      <c r="R45" s="46"/>
      <c r="S45" s="46"/>
      <c r="T45" s="46"/>
      <c r="U45" s="46"/>
      <c r="V45" s="46"/>
      <c r="W45" s="46"/>
      <c r="X45" s="46"/>
      <c r="Y45" s="46"/>
      <c r="Z45" s="46"/>
      <c r="AA45" s="46"/>
      <c r="AB45" s="46"/>
      <c r="AC45" s="46"/>
    </row>
    <row r="46">
      <c r="A46" s="50"/>
      <c r="B46" s="46"/>
      <c r="C46" s="70"/>
      <c r="D46" s="70"/>
      <c r="E46" s="70"/>
      <c r="F46" s="70"/>
      <c r="G46" s="46"/>
      <c r="H46" s="50"/>
      <c r="I46" s="50"/>
      <c r="J46" s="50"/>
      <c r="K46" s="46"/>
      <c r="L46" s="46"/>
      <c r="M46" s="46"/>
      <c r="N46" s="46"/>
      <c r="O46" s="46"/>
      <c r="P46" s="46"/>
      <c r="Q46" s="46"/>
      <c r="R46" s="46"/>
      <c r="S46" s="46"/>
      <c r="T46" s="46"/>
      <c r="U46" s="46"/>
      <c r="V46" s="46"/>
      <c r="W46" s="46"/>
      <c r="X46" s="46"/>
      <c r="Y46" s="46"/>
      <c r="Z46" s="46"/>
      <c r="AA46" s="46"/>
      <c r="AB46" s="46"/>
      <c r="AC46" s="46"/>
    </row>
    <row r="47">
      <c r="A47" s="50"/>
      <c r="B47" s="46"/>
      <c r="C47" s="70"/>
      <c r="D47" s="70"/>
      <c r="E47" s="70"/>
      <c r="F47" s="70"/>
      <c r="G47" s="46"/>
      <c r="H47" s="50"/>
      <c r="I47" s="50"/>
      <c r="J47" s="50"/>
      <c r="K47" s="46"/>
      <c r="L47" s="46"/>
      <c r="M47" s="46"/>
      <c r="N47" s="46"/>
      <c r="O47" s="46"/>
      <c r="P47" s="46"/>
      <c r="Q47" s="46"/>
      <c r="R47" s="46"/>
      <c r="S47" s="46"/>
      <c r="T47" s="46"/>
      <c r="U47" s="46"/>
      <c r="V47" s="46"/>
      <c r="W47" s="46"/>
      <c r="X47" s="46"/>
      <c r="Y47" s="46"/>
      <c r="Z47" s="46"/>
      <c r="AA47" s="46"/>
      <c r="AB47" s="46"/>
      <c r="AC47" s="46"/>
    </row>
    <row r="48">
      <c r="A48" s="50"/>
      <c r="B48" s="46"/>
      <c r="C48" s="70"/>
      <c r="D48" s="70"/>
      <c r="E48" s="70"/>
      <c r="F48" s="70"/>
      <c r="G48" s="46"/>
      <c r="H48" s="50"/>
      <c r="I48" s="50"/>
      <c r="J48" s="50"/>
      <c r="K48" s="46"/>
      <c r="L48" s="46"/>
      <c r="M48" s="46"/>
      <c r="N48" s="46"/>
      <c r="O48" s="46"/>
      <c r="P48" s="46"/>
      <c r="Q48" s="46"/>
      <c r="R48" s="46"/>
      <c r="S48" s="46"/>
      <c r="T48" s="46"/>
      <c r="U48" s="46"/>
      <c r="V48" s="46"/>
      <c r="W48" s="46"/>
      <c r="X48" s="46"/>
      <c r="Y48" s="46"/>
      <c r="Z48" s="46"/>
      <c r="AA48" s="46"/>
      <c r="AB48" s="46"/>
      <c r="AC48" s="46"/>
    </row>
    <row r="49">
      <c r="A49" s="50"/>
      <c r="B49" s="46"/>
      <c r="C49" s="70"/>
      <c r="D49" s="70"/>
      <c r="E49" s="70"/>
      <c r="F49" s="70"/>
      <c r="G49" s="46"/>
      <c r="H49" s="50"/>
      <c r="I49" s="50"/>
      <c r="J49" s="50"/>
      <c r="K49" s="46"/>
      <c r="L49" s="46"/>
      <c r="M49" s="46"/>
      <c r="N49" s="46"/>
      <c r="O49" s="46"/>
      <c r="P49" s="46"/>
      <c r="Q49" s="46"/>
      <c r="R49" s="46"/>
      <c r="S49" s="46"/>
      <c r="T49" s="46"/>
      <c r="U49" s="46"/>
      <c r="V49" s="46"/>
      <c r="W49" s="46"/>
      <c r="X49" s="46"/>
      <c r="Y49" s="46"/>
      <c r="Z49" s="46"/>
      <c r="AA49" s="46"/>
      <c r="AB49" s="46"/>
      <c r="AC49" s="46"/>
    </row>
    <row r="50">
      <c r="A50" s="50"/>
      <c r="B50" s="46"/>
      <c r="C50" s="70"/>
      <c r="D50" s="70"/>
      <c r="E50" s="70"/>
      <c r="F50" s="70"/>
      <c r="G50" s="46"/>
      <c r="H50" s="50"/>
      <c r="I50" s="50"/>
      <c r="J50" s="50"/>
      <c r="K50" s="46"/>
      <c r="L50" s="46"/>
      <c r="M50" s="46"/>
      <c r="N50" s="46"/>
      <c r="O50" s="46"/>
      <c r="P50" s="46"/>
      <c r="Q50" s="46"/>
      <c r="R50" s="46"/>
      <c r="S50" s="46"/>
      <c r="T50" s="46"/>
      <c r="U50" s="46"/>
      <c r="V50" s="46"/>
      <c r="W50" s="46"/>
      <c r="X50" s="46"/>
      <c r="Y50" s="46"/>
      <c r="Z50" s="46"/>
      <c r="AA50" s="46"/>
      <c r="AB50" s="46"/>
      <c r="AC50" s="46"/>
    </row>
    <row r="51">
      <c r="A51" s="50"/>
      <c r="B51" s="46"/>
      <c r="C51" s="70"/>
      <c r="D51" s="70"/>
      <c r="E51" s="70"/>
      <c r="F51" s="70"/>
      <c r="G51" s="46"/>
      <c r="H51" s="50"/>
      <c r="I51" s="50"/>
      <c r="J51" s="50"/>
      <c r="K51" s="46"/>
      <c r="L51" s="46"/>
      <c r="M51" s="46"/>
      <c r="N51" s="46"/>
      <c r="O51" s="46"/>
      <c r="P51" s="46"/>
      <c r="Q51" s="46"/>
      <c r="R51" s="46"/>
      <c r="S51" s="46"/>
      <c r="T51" s="46"/>
      <c r="U51" s="46"/>
      <c r="V51" s="46"/>
      <c r="W51" s="46"/>
      <c r="X51" s="46"/>
      <c r="Y51" s="46"/>
      <c r="Z51" s="46"/>
      <c r="AA51" s="46"/>
      <c r="AB51" s="46"/>
      <c r="AC51" s="46"/>
    </row>
    <row r="52">
      <c r="A52" s="50"/>
      <c r="B52" s="46"/>
      <c r="C52" s="70"/>
      <c r="D52" s="70"/>
      <c r="E52" s="70"/>
      <c r="F52" s="70"/>
      <c r="G52" s="46"/>
      <c r="H52" s="50"/>
      <c r="I52" s="50"/>
      <c r="J52" s="50"/>
      <c r="K52" s="46"/>
      <c r="L52" s="46"/>
      <c r="M52" s="46"/>
      <c r="N52" s="46"/>
      <c r="O52" s="46"/>
      <c r="P52" s="46"/>
      <c r="Q52" s="46"/>
      <c r="R52" s="46"/>
      <c r="S52" s="46"/>
      <c r="T52" s="46"/>
      <c r="U52" s="46"/>
      <c r="V52" s="46"/>
      <c r="W52" s="46"/>
      <c r="X52" s="46"/>
      <c r="Y52" s="46"/>
      <c r="Z52" s="46"/>
      <c r="AA52" s="46"/>
      <c r="AB52" s="46"/>
      <c r="AC52" s="46"/>
    </row>
    <row r="53">
      <c r="A53" s="50"/>
      <c r="B53" s="46"/>
      <c r="C53" s="70"/>
      <c r="D53" s="70"/>
      <c r="E53" s="70"/>
      <c r="F53" s="70"/>
      <c r="G53" s="46"/>
      <c r="H53" s="50"/>
      <c r="I53" s="50"/>
      <c r="J53" s="50"/>
      <c r="K53" s="46"/>
      <c r="L53" s="46"/>
      <c r="M53" s="46"/>
      <c r="N53" s="46"/>
      <c r="O53" s="46"/>
      <c r="P53" s="46"/>
      <c r="Q53" s="46"/>
      <c r="R53" s="46"/>
      <c r="S53" s="46"/>
      <c r="T53" s="46"/>
      <c r="U53" s="46"/>
      <c r="V53" s="46"/>
      <c r="W53" s="46"/>
      <c r="X53" s="46"/>
      <c r="Y53" s="46"/>
      <c r="Z53" s="46"/>
      <c r="AA53" s="46"/>
      <c r="AB53" s="46"/>
      <c r="AC53" s="46"/>
    </row>
    <row r="54">
      <c r="A54" s="50"/>
      <c r="B54" s="46"/>
      <c r="C54" s="70"/>
      <c r="D54" s="70"/>
      <c r="E54" s="70"/>
      <c r="F54" s="70"/>
      <c r="G54" s="46"/>
      <c r="H54" s="50"/>
      <c r="I54" s="50"/>
      <c r="J54" s="50"/>
      <c r="K54" s="46"/>
      <c r="L54" s="46"/>
      <c r="M54" s="46"/>
      <c r="N54" s="46"/>
      <c r="O54" s="46"/>
      <c r="P54" s="46"/>
      <c r="Q54" s="46"/>
      <c r="R54" s="46"/>
      <c r="S54" s="46"/>
      <c r="T54" s="46"/>
      <c r="U54" s="46"/>
      <c r="V54" s="46"/>
      <c r="W54" s="46"/>
      <c r="X54" s="46"/>
      <c r="Y54" s="46"/>
      <c r="Z54" s="46"/>
      <c r="AA54" s="46"/>
      <c r="AB54" s="46"/>
      <c r="AC54" s="46"/>
    </row>
    <row r="55">
      <c r="A55" s="50"/>
      <c r="B55" s="46"/>
      <c r="C55" s="70"/>
      <c r="D55" s="70"/>
      <c r="E55" s="70"/>
      <c r="F55" s="70"/>
      <c r="G55" s="46"/>
      <c r="H55" s="50"/>
      <c r="I55" s="50"/>
      <c r="J55" s="50"/>
      <c r="K55" s="46"/>
      <c r="L55" s="46"/>
      <c r="M55" s="46"/>
      <c r="N55" s="46"/>
      <c r="O55" s="46"/>
      <c r="P55" s="46"/>
      <c r="Q55" s="46"/>
      <c r="R55" s="46"/>
      <c r="S55" s="46"/>
      <c r="T55" s="46"/>
      <c r="U55" s="46"/>
      <c r="V55" s="46"/>
      <c r="W55" s="46"/>
      <c r="X55" s="46"/>
      <c r="Y55" s="46"/>
      <c r="Z55" s="46"/>
      <c r="AA55" s="46"/>
      <c r="AB55" s="46"/>
      <c r="AC55" s="46"/>
    </row>
    <row r="56">
      <c r="A56" s="50"/>
      <c r="B56" s="46"/>
      <c r="C56" s="70"/>
      <c r="D56" s="70"/>
      <c r="E56" s="70"/>
      <c r="F56" s="70"/>
      <c r="G56" s="46"/>
      <c r="H56" s="50"/>
      <c r="I56" s="50"/>
      <c r="J56" s="50"/>
      <c r="K56" s="46"/>
      <c r="L56" s="46"/>
      <c r="M56" s="46"/>
      <c r="N56" s="46"/>
      <c r="O56" s="46"/>
      <c r="P56" s="46"/>
      <c r="Q56" s="46"/>
      <c r="R56" s="46"/>
      <c r="S56" s="46"/>
      <c r="T56" s="46"/>
      <c r="U56" s="46"/>
      <c r="V56" s="46"/>
      <c r="W56" s="46"/>
      <c r="X56" s="46"/>
      <c r="Y56" s="46"/>
      <c r="Z56" s="46"/>
      <c r="AA56" s="46"/>
      <c r="AB56" s="46"/>
      <c r="AC56" s="46"/>
    </row>
    <row r="57">
      <c r="A57" s="50"/>
      <c r="B57" s="46"/>
      <c r="C57" s="70"/>
      <c r="D57" s="70"/>
      <c r="E57" s="70"/>
      <c r="F57" s="70"/>
      <c r="G57" s="46"/>
      <c r="H57" s="50"/>
      <c r="I57" s="50"/>
      <c r="J57" s="50"/>
      <c r="K57" s="46"/>
      <c r="L57" s="46"/>
      <c r="M57" s="46"/>
      <c r="N57" s="46"/>
      <c r="O57" s="46"/>
      <c r="P57" s="46"/>
      <c r="Q57" s="46"/>
      <c r="R57" s="46"/>
      <c r="S57" s="46"/>
      <c r="T57" s="46"/>
      <c r="U57" s="46"/>
      <c r="V57" s="46"/>
      <c r="W57" s="46"/>
      <c r="X57" s="46"/>
      <c r="Y57" s="46"/>
      <c r="Z57" s="46"/>
      <c r="AA57" s="46"/>
      <c r="AB57" s="46"/>
      <c r="AC57" s="46"/>
    </row>
    <row r="58">
      <c r="A58" s="50"/>
      <c r="B58" s="46"/>
      <c r="C58" s="70"/>
      <c r="D58" s="70"/>
      <c r="E58" s="70"/>
      <c r="F58" s="70"/>
      <c r="G58" s="46"/>
      <c r="H58" s="50"/>
      <c r="I58" s="50"/>
      <c r="J58" s="50"/>
      <c r="K58" s="46"/>
      <c r="L58" s="46"/>
      <c r="M58" s="46"/>
      <c r="N58" s="46"/>
      <c r="O58" s="46"/>
      <c r="P58" s="46"/>
      <c r="Q58" s="46"/>
      <c r="R58" s="46"/>
      <c r="S58" s="46"/>
      <c r="T58" s="46"/>
      <c r="U58" s="46"/>
      <c r="V58" s="46"/>
      <c r="W58" s="46"/>
      <c r="X58" s="46"/>
      <c r="Y58" s="46"/>
      <c r="Z58" s="46"/>
      <c r="AA58" s="46"/>
      <c r="AB58" s="46"/>
      <c r="AC58" s="46"/>
    </row>
    <row r="59">
      <c r="A59" s="50"/>
      <c r="B59" s="46"/>
      <c r="C59" s="70"/>
      <c r="D59" s="70"/>
      <c r="E59" s="70"/>
      <c r="F59" s="70"/>
      <c r="G59" s="46"/>
      <c r="H59" s="50"/>
      <c r="I59" s="50"/>
      <c r="J59" s="50"/>
      <c r="K59" s="46"/>
      <c r="L59" s="46"/>
      <c r="M59" s="46"/>
      <c r="N59" s="46"/>
      <c r="O59" s="46"/>
      <c r="P59" s="46"/>
      <c r="Q59" s="46"/>
      <c r="R59" s="46"/>
      <c r="S59" s="46"/>
      <c r="T59" s="46"/>
      <c r="U59" s="46"/>
      <c r="V59" s="46"/>
      <c r="W59" s="46"/>
      <c r="X59" s="46"/>
      <c r="Y59" s="46"/>
      <c r="Z59" s="46"/>
      <c r="AA59" s="46"/>
      <c r="AB59" s="46"/>
      <c r="AC59" s="46"/>
    </row>
    <row r="60">
      <c r="A60" s="50"/>
      <c r="B60" s="46"/>
      <c r="C60" s="70"/>
      <c r="D60" s="70"/>
      <c r="E60" s="70"/>
      <c r="F60" s="70"/>
      <c r="G60" s="46"/>
      <c r="H60" s="50"/>
      <c r="I60" s="50"/>
      <c r="J60" s="50"/>
      <c r="K60" s="46"/>
      <c r="L60" s="46"/>
      <c r="M60" s="46"/>
      <c r="N60" s="46"/>
      <c r="O60" s="46"/>
      <c r="P60" s="46"/>
      <c r="Q60" s="46"/>
      <c r="R60" s="46"/>
      <c r="S60" s="46"/>
      <c r="T60" s="46"/>
      <c r="U60" s="46"/>
      <c r="V60" s="46"/>
      <c r="W60" s="46"/>
      <c r="X60" s="46"/>
      <c r="Y60" s="46"/>
      <c r="Z60" s="46"/>
      <c r="AA60" s="46"/>
      <c r="AB60" s="46"/>
      <c r="AC60" s="46"/>
    </row>
    <row r="61">
      <c r="A61" s="50"/>
      <c r="B61" s="46"/>
      <c r="C61" s="70"/>
      <c r="D61" s="70"/>
      <c r="E61" s="70"/>
      <c r="F61" s="70"/>
      <c r="G61" s="46"/>
      <c r="H61" s="50"/>
      <c r="I61" s="50"/>
      <c r="J61" s="50"/>
      <c r="K61" s="46"/>
      <c r="L61" s="46"/>
      <c r="M61" s="46"/>
      <c r="N61" s="46"/>
      <c r="O61" s="46"/>
      <c r="P61" s="46"/>
      <c r="Q61" s="46"/>
      <c r="R61" s="46"/>
      <c r="S61" s="46"/>
      <c r="T61" s="46"/>
      <c r="U61" s="46"/>
      <c r="V61" s="46"/>
      <c r="W61" s="46"/>
      <c r="X61" s="46"/>
      <c r="Y61" s="46"/>
      <c r="Z61" s="46"/>
      <c r="AA61" s="46"/>
      <c r="AB61" s="46"/>
      <c r="AC61" s="46"/>
    </row>
    <row r="62">
      <c r="A62" s="50"/>
      <c r="B62" s="46"/>
      <c r="C62" s="70"/>
      <c r="D62" s="70"/>
      <c r="E62" s="70"/>
      <c r="F62" s="70"/>
      <c r="G62" s="46"/>
      <c r="H62" s="50"/>
      <c r="I62" s="50"/>
      <c r="J62" s="50"/>
      <c r="K62" s="46"/>
      <c r="L62" s="46"/>
      <c r="M62" s="46"/>
      <c r="N62" s="46"/>
      <c r="O62" s="46"/>
      <c r="P62" s="46"/>
      <c r="Q62" s="46"/>
      <c r="R62" s="46"/>
      <c r="S62" s="46"/>
      <c r="T62" s="46"/>
      <c r="U62" s="46"/>
      <c r="V62" s="46"/>
      <c r="W62" s="46"/>
      <c r="X62" s="46"/>
      <c r="Y62" s="46"/>
      <c r="Z62" s="46"/>
      <c r="AA62" s="46"/>
      <c r="AB62" s="46"/>
      <c r="AC62" s="46"/>
    </row>
    <row r="63">
      <c r="A63" s="50"/>
      <c r="B63" s="46"/>
      <c r="C63" s="70"/>
      <c r="D63" s="70"/>
      <c r="E63" s="70"/>
      <c r="F63" s="70"/>
      <c r="G63" s="46"/>
      <c r="H63" s="50"/>
      <c r="I63" s="50"/>
      <c r="J63" s="50"/>
      <c r="K63" s="46"/>
      <c r="L63" s="46"/>
      <c r="M63" s="46"/>
      <c r="N63" s="46"/>
      <c r="O63" s="46"/>
      <c r="P63" s="46"/>
      <c r="Q63" s="46"/>
      <c r="R63" s="46"/>
      <c r="S63" s="46"/>
      <c r="T63" s="46"/>
      <c r="U63" s="46"/>
      <c r="V63" s="46"/>
      <c r="W63" s="46"/>
      <c r="X63" s="46"/>
      <c r="Y63" s="46"/>
      <c r="Z63" s="46"/>
      <c r="AA63" s="46"/>
      <c r="AB63" s="46"/>
      <c r="AC63" s="46"/>
    </row>
    <row r="64">
      <c r="A64" s="50"/>
      <c r="B64" s="46"/>
      <c r="C64" s="70"/>
      <c r="D64" s="70"/>
      <c r="E64" s="70"/>
      <c r="F64" s="70"/>
      <c r="G64" s="46"/>
      <c r="H64" s="50"/>
      <c r="I64" s="50"/>
      <c r="J64" s="50"/>
      <c r="K64" s="46"/>
      <c r="L64" s="46"/>
      <c r="M64" s="46"/>
      <c r="N64" s="46"/>
      <c r="O64" s="46"/>
      <c r="P64" s="46"/>
      <c r="Q64" s="46"/>
      <c r="R64" s="46"/>
      <c r="S64" s="46"/>
      <c r="T64" s="46"/>
      <c r="U64" s="46"/>
      <c r="V64" s="46"/>
      <c r="W64" s="46"/>
      <c r="X64" s="46"/>
      <c r="Y64" s="46"/>
      <c r="Z64" s="46"/>
      <c r="AA64" s="46"/>
      <c r="AB64" s="46"/>
      <c r="AC64" s="46"/>
    </row>
    <row r="65">
      <c r="A65" s="50"/>
      <c r="B65" s="46"/>
      <c r="C65" s="70"/>
      <c r="D65" s="70"/>
      <c r="E65" s="70"/>
      <c r="F65" s="70"/>
      <c r="G65" s="46"/>
      <c r="H65" s="50"/>
      <c r="I65" s="50"/>
      <c r="J65" s="50"/>
      <c r="K65" s="46"/>
      <c r="L65" s="46"/>
      <c r="M65" s="46"/>
      <c r="N65" s="46"/>
      <c r="O65" s="46"/>
      <c r="P65" s="46"/>
      <c r="Q65" s="46"/>
      <c r="R65" s="46"/>
      <c r="S65" s="46"/>
      <c r="T65" s="46"/>
      <c r="U65" s="46"/>
      <c r="V65" s="46"/>
      <c r="W65" s="46"/>
      <c r="X65" s="46"/>
      <c r="Y65" s="46"/>
      <c r="Z65" s="46"/>
      <c r="AA65" s="46"/>
      <c r="AB65" s="46"/>
      <c r="AC65" s="46"/>
    </row>
    <row r="66">
      <c r="A66" s="50"/>
      <c r="B66" s="46"/>
      <c r="C66" s="70"/>
      <c r="D66" s="70"/>
      <c r="E66" s="70"/>
      <c r="F66" s="70"/>
      <c r="G66" s="46"/>
      <c r="H66" s="50"/>
      <c r="I66" s="50"/>
      <c r="J66" s="50"/>
      <c r="K66" s="46"/>
      <c r="L66" s="46"/>
      <c r="M66" s="46"/>
      <c r="N66" s="46"/>
      <c r="O66" s="46"/>
      <c r="P66" s="46"/>
      <c r="Q66" s="46"/>
      <c r="R66" s="46"/>
      <c r="S66" s="46"/>
      <c r="T66" s="46"/>
      <c r="U66" s="46"/>
      <c r="V66" s="46"/>
      <c r="W66" s="46"/>
      <c r="X66" s="46"/>
      <c r="Y66" s="46"/>
      <c r="Z66" s="46"/>
      <c r="AA66" s="46"/>
      <c r="AB66" s="46"/>
      <c r="AC66" s="46"/>
    </row>
    <row r="67">
      <c r="A67" s="50"/>
      <c r="B67" s="46"/>
      <c r="C67" s="70"/>
      <c r="D67" s="70"/>
      <c r="E67" s="70"/>
      <c r="F67" s="70"/>
      <c r="G67" s="46"/>
      <c r="H67" s="50"/>
      <c r="I67" s="50"/>
      <c r="J67" s="50"/>
      <c r="K67" s="46"/>
      <c r="L67" s="46"/>
      <c r="M67" s="46"/>
      <c r="N67" s="46"/>
      <c r="O67" s="46"/>
      <c r="P67" s="46"/>
      <c r="Q67" s="46"/>
      <c r="R67" s="46"/>
      <c r="S67" s="46"/>
      <c r="T67" s="46"/>
      <c r="U67" s="46"/>
      <c r="V67" s="46"/>
      <c r="W67" s="46"/>
      <c r="X67" s="46"/>
      <c r="Y67" s="46"/>
      <c r="Z67" s="46"/>
      <c r="AA67" s="46"/>
      <c r="AB67" s="46"/>
      <c r="AC67" s="46"/>
    </row>
    <row r="68">
      <c r="A68" s="50"/>
      <c r="B68" s="46"/>
      <c r="C68" s="70"/>
      <c r="D68" s="70"/>
      <c r="E68" s="70"/>
      <c r="F68" s="70"/>
      <c r="G68" s="46"/>
      <c r="H68" s="50"/>
      <c r="I68" s="50"/>
      <c r="J68" s="50"/>
      <c r="K68" s="46"/>
      <c r="L68" s="46"/>
      <c r="M68" s="46"/>
      <c r="N68" s="46"/>
      <c r="O68" s="46"/>
      <c r="P68" s="46"/>
      <c r="Q68" s="46"/>
      <c r="R68" s="46"/>
      <c r="S68" s="46"/>
      <c r="T68" s="46"/>
      <c r="U68" s="46"/>
      <c r="V68" s="46"/>
      <c r="W68" s="46"/>
      <c r="X68" s="46"/>
      <c r="Y68" s="46"/>
      <c r="Z68" s="46"/>
      <c r="AA68" s="46"/>
      <c r="AB68" s="46"/>
      <c r="AC68" s="46"/>
    </row>
    <row r="69">
      <c r="A69" s="50"/>
      <c r="B69" s="46"/>
      <c r="C69" s="70"/>
      <c r="D69" s="70"/>
      <c r="E69" s="70"/>
      <c r="F69" s="70"/>
      <c r="G69" s="46"/>
      <c r="H69" s="50"/>
      <c r="I69" s="50"/>
      <c r="J69" s="50"/>
      <c r="K69" s="46"/>
      <c r="L69" s="46"/>
      <c r="M69" s="46"/>
      <c r="N69" s="46"/>
      <c r="O69" s="46"/>
      <c r="P69" s="46"/>
      <c r="Q69" s="46"/>
      <c r="R69" s="46"/>
      <c r="S69" s="46"/>
      <c r="T69" s="46"/>
      <c r="U69" s="46"/>
      <c r="V69" s="46"/>
      <c r="W69" s="46"/>
      <c r="X69" s="46"/>
      <c r="Y69" s="46"/>
      <c r="Z69" s="46"/>
      <c r="AA69" s="46"/>
      <c r="AB69" s="46"/>
      <c r="AC69" s="46"/>
    </row>
    <row r="70">
      <c r="A70" s="50"/>
      <c r="B70" s="46"/>
      <c r="C70" s="70"/>
      <c r="D70" s="70"/>
      <c r="E70" s="70"/>
      <c r="F70" s="70"/>
      <c r="G70" s="46"/>
      <c r="H70" s="50"/>
      <c r="I70" s="50"/>
      <c r="J70" s="50"/>
      <c r="K70" s="46"/>
      <c r="L70" s="46"/>
      <c r="M70" s="46"/>
      <c r="N70" s="46"/>
      <c r="O70" s="46"/>
      <c r="P70" s="46"/>
      <c r="Q70" s="46"/>
      <c r="R70" s="46"/>
      <c r="S70" s="46"/>
      <c r="T70" s="46"/>
      <c r="U70" s="46"/>
      <c r="V70" s="46"/>
      <c r="W70" s="46"/>
      <c r="X70" s="46"/>
      <c r="Y70" s="46"/>
      <c r="Z70" s="46"/>
      <c r="AA70" s="46"/>
      <c r="AB70" s="46"/>
      <c r="AC70" s="46"/>
    </row>
    <row r="71">
      <c r="A71" s="50"/>
      <c r="B71" s="46"/>
      <c r="C71" s="70"/>
      <c r="D71" s="70"/>
      <c r="E71" s="70"/>
      <c r="F71" s="70"/>
      <c r="G71" s="46"/>
      <c r="H71" s="50"/>
      <c r="I71" s="50"/>
      <c r="J71" s="50"/>
      <c r="K71" s="46"/>
      <c r="L71" s="46"/>
      <c r="M71" s="46"/>
      <c r="N71" s="46"/>
      <c r="O71" s="46"/>
      <c r="P71" s="46"/>
      <c r="Q71" s="46"/>
      <c r="R71" s="46"/>
      <c r="S71" s="46"/>
      <c r="T71" s="46"/>
      <c r="U71" s="46"/>
      <c r="V71" s="46"/>
      <c r="W71" s="46"/>
      <c r="X71" s="46"/>
      <c r="Y71" s="46"/>
      <c r="Z71" s="46"/>
      <c r="AA71" s="46"/>
      <c r="AB71" s="46"/>
      <c r="AC71" s="46"/>
    </row>
    <row r="72">
      <c r="A72" s="50"/>
      <c r="B72" s="46"/>
      <c r="C72" s="70"/>
      <c r="D72" s="70"/>
      <c r="E72" s="70"/>
      <c r="F72" s="70"/>
      <c r="G72" s="46"/>
      <c r="H72" s="50"/>
      <c r="I72" s="50"/>
      <c r="J72" s="50"/>
      <c r="K72" s="46"/>
      <c r="L72" s="46"/>
      <c r="M72" s="46"/>
      <c r="N72" s="46"/>
      <c r="O72" s="46"/>
      <c r="P72" s="46"/>
      <c r="Q72" s="46"/>
      <c r="R72" s="46"/>
      <c r="S72" s="46"/>
      <c r="T72" s="46"/>
      <c r="U72" s="46"/>
      <c r="V72" s="46"/>
      <c r="W72" s="46"/>
      <c r="X72" s="46"/>
      <c r="Y72" s="46"/>
      <c r="Z72" s="46"/>
      <c r="AA72" s="46"/>
      <c r="AB72" s="46"/>
      <c r="AC72" s="46"/>
    </row>
    <row r="73">
      <c r="A73" s="50"/>
      <c r="B73" s="46"/>
      <c r="C73" s="70"/>
      <c r="D73" s="70"/>
      <c r="E73" s="70"/>
      <c r="F73" s="70"/>
      <c r="G73" s="46"/>
      <c r="H73" s="50"/>
      <c r="I73" s="50"/>
      <c r="J73" s="50"/>
      <c r="K73" s="46"/>
      <c r="L73" s="46"/>
      <c r="M73" s="46"/>
      <c r="N73" s="46"/>
      <c r="O73" s="46"/>
      <c r="P73" s="46"/>
      <c r="Q73" s="46"/>
      <c r="R73" s="46"/>
      <c r="S73" s="46"/>
      <c r="T73" s="46"/>
      <c r="U73" s="46"/>
      <c r="V73" s="46"/>
      <c r="W73" s="46"/>
      <c r="X73" s="46"/>
      <c r="Y73" s="46"/>
      <c r="Z73" s="46"/>
      <c r="AA73" s="46"/>
      <c r="AB73" s="46"/>
      <c r="AC73" s="46"/>
    </row>
    <row r="74">
      <c r="A74" s="50"/>
      <c r="B74" s="46"/>
      <c r="C74" s="70"/>
      <c r="D74" s="70"/>
      <c r="E74" s="70"/>
      <c r="F74" s="70"/>
      <c r="G74" s="46"/>
      <c r="H74" s="50"/>
      <c r="I74" s="50"/>
      <c r="J74" s="50"/>
      <c r="K74" s="46"/>
      <c r="L74" s="46"/>
      <c r="M74" s="46"/>
      <c r="N74" s="46"/>
      <c r="O74" s="46"/>
      <c r="P74" s="46"/>
      <c r="Q74" s="46"/>
      <c r="R74" s="46"/>
      <c r="S74" s="46"/>
      <c r="T74" s="46"/>
      <c r="U74" s="46"/>
      <c r="V74" s="46"/>
      <c r="W74" s="46"/>
      <c r="X74" s="46"/>
      <c r="Y74" s="46"/>
      <c r="Z74" s="46"/>
      <c r="AA74" s="46"/>
      <c r="AB74" s="46"/>
      <c r="AC74" s="46"/>
    </row>
    <row r="75">
      <c r="A75" s="50"/>
      <c r="B75" s="46"/>
      <c r="C75" s="70"/>
      <c r="D75" s="70"/>
      <c r="E75" s="70"/>
      <c r="F75" s="70"/>
      <c r="G75" s="46"/>
      <c r="H75" s="50"/>
      <c r="I75" s="50"/>
      <c r="J75" s="50"/>
      <c r="K75" s="46"/>
      <c r="L75" s="46"/>
      <c r="M75" s="46"/>
      <c r="N75" s="46"/>
      <c r="O75" s="46"/>
      <c r="P75" s="46"/>
      <c r="Q75" s="46"/>
      <c r="R75" s="46"/>
      <c r="S75" s="46"/>
      <c r="T75" s="46"/>
      <c r="U75" s="46"/>
      <c r="V75" s="46"/>
      <c r="W75" s="46"/>
      <c r="X75" s="46"/>
      <c r="Y75" s="46"/>
      <c r="Z75" s="46"/>
      <c r="AA75" s="46"/>
      <c r="AB75" s="46"/>
      <c r="AC75" s="46"/>
    </row>
    <row r="76">
      <c r="A76" s="50"/>
      <c r="B76" s="46"/>
      <c r="C76" s="70"/>
      <c r="D76" s="70"/>
      <c r="E76" s="70"/>
      <c r="F76" s="70"/>
      <c r="G76" s="46"/>
      <c r="H76" s="50"/>
      <c r="I76" s="50"/>
      <c r="J76" s="50"/>
      <c r="K76" s="46"/>
      <c r="L76" s="46"/>
      <c r="M76" s="46"/>
      <c r="N76" s="46"/>
      <c r="O76" s="46"/>
      <c r="P76" s="46"/>
      <c r="Q76" s="46"/>
      <c r="R76" s="46"/>
      <c r="S76" s="46"/>
      <c r="T76" s="46"/>
      <c r="U76" s="46"/>
      <c r="V76" s="46"/>
      <c r="W76" s="46"/>
      <c r="X76" s="46"/>
      <c r="Y76" s="46"/>
      <c r="Z76" s="46"/>
      <c r="AA76" s="46"/>
      <c r="AB76" s="46"/>
      <c r="AC76" s="46"/>
    </row>
    <row r="77">
      <c r="A77" s="50"/>
      <c r="B77" s="46"/>
      <c r="C77" s="70"/>
      <c r="D77" s="70"/>
      <c r="E77" s="70"/>
      <c r="F77" s="70"/>
      <c r="G77" s="46"/>
      <c r="H77" s="50"/>
      <c r="I77" s="50"/>
      <c r="J77" s="50"/>
      <c r="K77" s="46"/>
      <c r="L77" s="46"/>
      <c r="M77" s="46"/>
      <c r="N77" s="46"/>
      <c r="O77" s="46"/>
      <c r="P77" s="46"/>
      <c r="Q77" s="46"/>
      <c r="R77" s="46"/>
      <c r="S77" s="46"/>
      <c r="T77" s="46"/>
      <c r="U77" s="46"/>
      <c r="V77" s="46"/>
      <c r="W77" s="46"/>
      <c r="X77" s="46"/>
      <c r="Y77" s="46"/>
      <c r="Z77" s="46"/>
      <c r="AA77" s="46"/>
      <c r="AB77" s="46"/>
      <c r="AC77" s="46"/>
    </row>
    <row r="78">
      <c r="A78" s="50"/>
      <c r="B78" s="46"/>
      <c r="C78" s="70"/>
      <c r="D78" s="70"/>
      <c r="E78" s="70"/>
      <c r="F78" s="70"/>
      <c r="G78" s="46"/>
      <c r="H78" s="50"/>
      <c r="I78" s="50"/>
      <c r="J78" s="50"/>
      <c r="K78" s="46"/>
      <c r="L78" s="46"/>
      <c r="M78" s="46"/>
      <c r="N78" s="46"/>
      <c r="O78" s="46"/>
      <c r="P78" s="46"/>
      <c r="Q78" s="46"/>
      <c r="R78" s="46"/>
      <c r="S78" s="46"/>
      <c r="T78" s="46"/>
      <c r="U78" s="46"/>
      <c r="V78" s="46"/>
      <c r="W78" s="46"/>
      <c r="X78" s="46"/>
      <c r="Y78" s="46"/>
      <c r="Z78" s="46"/>
      <c r="AA78" s="46"/>
      <c r="AB78" s="46"/>
      <c r="AC78" s="46"/>
    </row>
    <row r="79">
      <c r="A79" s="50"/>
      <c r="B79" s="46"/>
      <c r="C79" s="70"/>
      <c r="D79" s="70"/>
      <c r="E79" s="70"/>
      <c r="F79" s="70"/>
      <c r="G79" s="46"/>
      <c r="H79" s="50"/>
      <c r="I79" s="50"/>
      <c r="J79" s="50"/>
      <c r="K79" s="46"/>
      <c r="L79" s="46"/>
      <c r="M79" s="46"/>
      <c r="N79" s="46"/>
      <c r="O79" s="46"/>
      <c r="P79" s="46"/>
      <c r="Q79" s="46"/>
      <c r="R79" s="46"/>
      <c r="S79" s="46"/>
      <c r="T79" s="46"/>
      <c r="U79" s="46"/>
      <c r="V79" s="46"/>
      <c r="W79" s="46"/>
      <c r="X79" s="46"/>
      <c r="Y79" s="46"/>
      <c r="Z79" s="46"/>
      <c r="AA79" s="46"/>
      <c r="AB79" s="46"/>
      <c r="AC79" s="46"/>
    </row>
    <row r="80">
      <c r="A80" s="50"/>
      <c r="B80" s="46"/>
      <c r="C80" s="70"/>
      <c r="D80" s="70"/>
      <c r="E80" s="70"/>
      <c r="F80" s="70"/>
      <c r="G80" s="46"/>
      <c r="H80" s="50"/>
      <c r="I80" s="50"/>
      <c r="J80" s="50"/>
      <c r="K80" s="46"/>
      <c r="L80" s="46"/>
      <c r="M80" s="46"/>
      <c r="N80" s="46"/>
      <c r="O80" s="46"/>
      <c r="P80" s="46"/>
      <c r="Q80" s="46"/>
      <c r="R80" s="46"/>
      <c r="S80" s="46"/>
      <c r="T80" s="46"/>
      <c r="U80" s="46"/>
      <c r="V80" s="46"/>
      <c r="W80" s="46"/>
      <c r="X80" s="46"/>
      <c r="Y80" s="46"/>
      <c r="Z80" s="46"/>
      <c r="AA80" s="46"/>
      <c r="AB80" s="46"/>
      <c r="AC80" s="46"/>
    </row>
    <row r="81">
      <c r="A81" s="50"/>
      <c r="B81" s="46"/>
      <c r="C81" s="70"/>
      <c r="D81" s="70"/>
      <c r="E81" s="70"/>
      <c r="F81" s="70"/>
      <c r="G81" s="46"/>
      <c r="H81" s="50"/>
      <c r="I81" s="50"/>
      <c r="J81" s="50"/>
      <c r="K81" s="46"/>
      <c r="L81" s="46"/>
      <c r="M81" s="46"/>
      <c r="N81" s="46"/>
      <c r="O81" s="46"/>
      <c r="P81" s="46"/>
      <c r="Q81" s="46"/>
      <c r="R81" s="46"/>
      <c r="S81" s="46"/>
      <c r="T81" s="46"/>
      <c r="U81" s="46"/>
      <c r="V81" s="46"/>
      <c r="W81" s="46"/>
      <c r="X81" s="46"/>
      <c r="Y81" s="46"/>
      <c r="Z81" s="46"/>
      <c r="AA81" s="46"/>
      <c r="AB81" s="46"/>
      <c r="AC81" s="46"/>
    </row>
    <row r="82">
      <c r="A82" s="50"/>
      <c r="B82" s="46"/>
      <c r="C82" s="70"/>
      <c r="D82" s="70"/>
      <c r="E82" s="70"/>
      <c r="F82" s="70"/>
      <c r="G82" s="46"/>
      <c r="H82" s="50"/>
      <c r="I82" s="50"/>
      <c r="J82" s="50"/>
      <c r="K82" s="46"/>
      <c r="L82" s="46"/>
      <c r="M82" s="46"/>
      <c r="N82" s="46"/>
      <c r="O82" s="46"/>
      <c r="P82" s="46"/>
      <c r="Q82" s="46"/>
      <c r="R82" s="46"/>
      <c r="S82" s="46"/>
      <c r="T82" s="46"/>
      <c r="U82" s="46"/>
      <c r="V82" s="46"/>
      <c r="W82" s="46"/>
      <c r="X82" s="46"/>
      <c r="Y82" s="46"/>
      <c r="Z82" s="46"/>
      <c r="AA82" s="46"/>
      <c r="AB82" s="46"/>
      <c r="AC82" s="46"/>
    </row>
    <row r="83">
      <c r="A83" s="50"/>
      <c r="B83" s="46"/>
      <c r="C83" s="70"/>
      <c r="D83" s="70"/>
      <c r="E83" s="70"/>
      <c r="F83" s="70"/>
      <c r="G83" s="46"/>
      <c r="H83" s="50"/>
      <c r="I83" s="50"/>
      <c r="J83" s="50"/>
      <c r="K83" s="46"/>
      <c r="L83" s="46"/>
      <c r="M83" s="46"/>
      <c r="N83" s="46"/>
      <c r="O83" s="46"/>
      <c r="P83" s="46"/>
      <c r="Q83" s="46"/>
      <c r="R83" s="46"/>
      <c r="S83" s="46"/>
      <c r="T83" s="46"/>
      <c r="U83" s="46"/>
      <c r="V83" s="46"/>
      <c r="W83" s="46"/>
      <c r="X83" s="46"/>
      <c r="Y83" s="46"/>
      <c r="Z83" s="46"/>
      <c r="AA83" s="46"/>
      <c r="AB83" s="46"/>
      <c r="AC83" s="46"/>
    </row>
    <row r="84">
      <c r="A84" s="50"/>
      <c r="B84" s="46"/>
      <c r="C84" s="70"/>
      <c r="D84" s="70"/>
      <c r="E84" s="70"/>
      <c r="F84" s="70"/>
      <c r="G84" s="46"/>
      <c r="H84" s="50"/>
      <c r="I84" s="50"/>
      <c r="J84" s="50"/>
      <c r="K84" s="46"/>
      <c r="L84" s="46"/>
      <c r="M84" s="46"/>
      <c r="N84" s="46"/>
      <c r="O84" s="46"/>
      <c r="P84" s="46"/>
      <c r="Q84" s="46"/>
      <c r="R84" s="46"/>
      <c r="S84" s="46"/>
      <c r="T84" s="46"/>
      <c r="U84" s="46"/>
      <c r="V84" s="46"/>
      <c r="W84" s="46"/>
      <c r="X84" s="46"/>
      <c r="Y84" s="46"/>
      <c r="Z84" s="46"/>
      <c r="AA84" s="46"/>
      <c r="AB84" s="46"/>
      <c r="AC84" s="46"/>
    </row>
    <row r="85">
      <c r="A85" s="50"/>
      <c r="B85" s="46"/>
      <c r="C85" s="70"/>
      <c r="D85" s="70"/>
      <c r="E85" s="70"/>
      <c r="F85" s="70"/>
      <c r="G85" s="46"/>
      <c r="H85" s="50"/>
      <c r="I85" s="50"/>
      <c r="J85" s="50"/>
      <c r="K85" s="46"/>
      <c r="L85" s="46"/>
      <c r="M85" s="46"/>
      <c r="N85" s="46"/>
      <c r="O85" s="46"/>
      <c r="P85" s="46"/>
      <c r="Q85" s="46"/>
      <c r="R85" s="46"/>
      <c r="S85" s="46"/>
      <c r="T85" s="46"/>
      <c r="U85" s="46"/>
      <c r="V85" s="46"/>
      <c r="W85" s="46"/>
      <c r="X85" s="46"/>
      <c r="Y85" s="46"/>
      <c r="Z85" s="46"/>
      <c r="AA85" s="46"/>
      <c r="AB85" s="46"/>
      <c r="AC85" s="46"/>
    </row>
    <row r="86">
      <c r="A86" s="50"/>
      <c r="B86" s="46"/>
      <c r="C86" s="70"/>
      <c r="D86" s="70"/>
      <c r="E86" s="70"/>
      <c r="F86" s="70"/>
      <c r="G86" s="46"/>
      <c r="H86" s="50"/>
      <c r="I86" s="50"/>
      <c r="J86" s="50"/>
      <c r="K86" s="46"/>
      <c r="L86" s="46"/>
      <c r="M86" s="46"/>
      <c r="N86" s="46"/>
      <c r="O86" s="46"/>
      <c r="P86" s="46"/>
      <c r="Q86" s="46"/>
      <c r="R86" s="46"/>
      <c r="S86" s="46"/>
      <c r="T86" s="46"/>
      <c r="U86" s="46"/>
      <c r="V86" s="46"/>
      <c r="W86" s="46"/>
      <c r="X86" s="46"/>
      <c r="Y86" s="46"/>
      <c r="Z86" s="46"/>
      <c r="AA86" s="46"/>
      <c r="AB86" s="46"/>
      <c r="AC86" s="46"/>
    </row>
    <row r="87">
      <c r="A87" s="50"/>
      <c r="B87" s="46"/>
      <c r="C87" s="70"/>
      <c r="D87" s="70"/>
      <c r="E87" s="70"/>
      <c r="F87" s="70"/>
      <c r="G87" s="46"/>
      <c r="H87" s="50"/>
      <c r="I87" s="50"/>
      <c r="J87" s="50"/>
      <c r="K87" s="46"/>
      <c r="L87" s="46"/>
      <c r="M87" s="46"/>
      <c r="N87" s="46"/>
      <c r="O87" s="46"/>
      <c r="P87" s="46"/>
      <c r="Q87" s="46"/>
      <c r="R87" s="46"/>
      <c r="S87" s="46"/>
      <c r="T87" s="46"/>
      <c r="U87" s="46"/>
      <c r="V87" s="46"/>
      <c r="W87" s="46"/>
      <c r="X87" s="46"/>
      <c r="Y87" s="46"/>
      <c r="Z87" s="46"/>
      <c r="AA87" s="46"/>
      <c r="AB87" s="46"/>
      <c r="AC87" s="46"/>
    </row>
    <row r="88">
      <c r="A88" s="50"/>
      <c r="B88" s="46"/>
      <c r="C88" s="70"/>
      <c r="D88" s="70"/>
      <c r="E88" s="70"/>
      <c r="F88" s="70"/>
      <c r="G88" s="46"/>
      <c r="H88" s="50"/>
      <c r="I88" s="50"/>
      <c r="J88" s="50"/>
      <c r="K88" s="46"/>
      <c r="L88" s="46"/>
      <c r="M88" s="46"/>
      <c r="N88" s="46"/>
      <c r="O88" s="46"/>
      <c r="P88" s="46"/>
      <c r="Q88" s="46"/>
      <c r="R88" s="46"/>
      <c r="S88" s="46"/>
      <c r="T88" s="46"/>
      <c r="U88" s="46"/>
      <c r="V88" s="46"/>
      <c r="W88" s="46"/>
      <c r="X88" s="46"/>
      <c r="Y88" s="46"/>
      <c r="Z88" s="46"/>
      <c r="AA88" s="46"/>
      <c r="AB88" s="46"/>
      <c r="AC88" s="46"/>
    </row>
    <row r="89">
      <c r="A89" s="50"/>
      <c r="B89" s="46"/>
      <c r="C89" s="70"/>
      <c r="D89" s="70"/>
      <c r="E89" s="70"/>
      <c r="F89" s="70"/>
      <c r="G89" s="46"/>
      <c r="H89" s="50"/>
      <c r="I89" s="50"/>
      <c r="J89" s="50"/>
      <c r="K89" s="46"/>
      <c r="L89" s="46"/>
      <c r="M89" s="46"/>
      <c r="N89" s="46"/>
      <c r="O89" s="46"/>
      <c r="P89" s="46"/>
      <c r="Q89" s="46"/>
      <c r="R89" s="46"/>
      <c r="S89" s="46"/>
      <c r="T89" s="46"/>
      <c r="U89" s="46"/>
      <c r="V89" s="46"/>
      <c r="W89" s="46"/>
      <c r="X89" s="46"/>
      <c r="Y89" s="46"/>
      <c r="Z89" s="46"/>
      <c r="AA89" s="46"/>
      <c r="AB89" s="46"/>
      <c r="AC89" s="46"/>
    </row>
    <row r="90">
      <c r="A90" s="50"/>
      <c r="B90" s="46"/>
      <c r="C90" s="70"/>
      <c r="D90" s="70"/>
      <c r="E90" s="70"/>
      <c r="F90" s="70"/>
      <c r="G90" s="46"/>
      <c r="H90" s="50"/>
      <c r="I90" s="50"/>
      <c r="J90" s="50"/>
      <c r="K90" s="46"/>
      <c r="L90" s="46"/>
      <c r="M90" s="46"/>
      <c r="N90" s="46"/>
      <c r="O90" s="46"/>
      <c r="P90" s="46"/>
      <c r="Q90" s="46"/>
      <c r="R90" s="46"/>
      <c r="S90" s="46"/>
      <c r="T90" s="46"/>
      <c r="U90" s="46"/>
      <c r="V90" s="46"/>
      <c r="W90" s="46"/>
      <c r="X90" s="46"/>
      <c r="Y90" s="46"/>
      <c r="Z90" s="46"/>
      <c r="AA90" s="46"/>
      <c r="AB90" s="46"/>
      <c r="AC90" s="46"/>
    </row>
    <row r="91">
      <c r="A91" s="50"/>
      <c r="B91" s="46"/>
      <c r="C91" s="70"/>
      <c r="D91" s="70"/>
      <c r="E91" s="70"/>
      <c r="F91" s="70"/>
      <c r="G91" s="46"/>
      <c r="H91" s="50"/>
      <c r="I91" s="50"/>
      <c r="J91" s="50"/>
      <c r="K91" s="46"/>
      <c r="L91" s="46"/>
      <c r="M91" s="46"/>
      <c r="N91" s="46"/>
      <c r="O91" s="46"/>
      <c r="P91" s="46"/>
      <c r="Q91" s="46"/>
      <c r="R91" s="46"/>
      <c r="S91" s="46"/>
      <c r="T91" s="46"/>
      <c r="U91" s="46"/>
      <c r="V91" s="46"/>
      <c r="W91" s="46"/>
      <c r="X91" s="46"/>
      <c r="Y91" s="46"/>
      <c r="Z91" s="46"/>
      <c r="AA91" s="46"/>
      <c r="AB91" s="46"/>
      <c r="AC91" s="46"/>
    </row>
    <row r="92">
      <c r="A92" s="50"/>
      <c r="B92" s="46"/>
      <c r="C92" s="70"/>
      <c r="D92" s="70"/>
      <c r="E92" s="70"/>
      <c r="F92" s="70"/>
      <c r="G92" s="46"/>
      <c r="H92" s="50"/>
      <c r="I92" s="50"/>
      <c r="J92" s="50"/>
      <c r="K92" s="46"/>
      <c r="L92" s="46"/>
      <c r="M92" s="46"/>
      <c r="N92" s="46"/>
      <c r="O92" s="46"/>
      <c r="P92" s="46"/>
      <c r="Q92" s="46"/>
      <c r="R92" s="46"/>
      <c r="S92" s="46"/>
      <c r="T92" s="46"/>
      <c r="U92" s="46"/>
      <c r="V92" s="46"/>
      <c r="W92" s="46"/>
      <c r="X92" s="46"/>
      <c r="Y92" s="46"/>
      <c r="Z92" s="46"/>
      <c r="AA92" s="46"/>
      <c r="AB92" s="46"/>
      <c r="AC92" s="46"/>
    </row>
    <row r="93">
      <c r="A93" s="50"/>
      <c r="B93" s="46"/>
      <c r="C93" s="70"/>
      <c r="D93" s="70"/>
      <c r="E93" s="70"/>
      <c r="F93" s="70"/>
      <c r="G93" s="46"/>
      <c r="H93" s="50"/>
      <c r="I93" s="50"/>
      <c r="J93" s="50"/>
      <c r="K93" s="46"/>
      <c r="L93" s="46"/>
      <c r="M93" s="46"/>
      <c r="N93" s="46"/>
      <c r="O93" s="46"/>
      <c r="P93" s="46"/>
      <c r="Q93" s="46"/>
      <c r="R93" s="46"/>
      <c r="S93" s="46"/>
      <c r="T93" s="46"/>
      <c r="U93" s="46"/>
      <c r="V93" s="46"/>
      <c r="W93" s="46"/>
      <c r="X93" s="46"/>
      <c r="Y93" s="46"/>
      <c r="Z93" s="46"/>
      <c r="AA93" s="46"/>
      <c r="AB93" s="46"/>
      <c r="AC93" s="46"/>
    </row>
    <row r="94">
      <c r="A94" s="50"/>
      <c r="B94" s="46"/>
      <c r="C94" s="70"/>
      <c r="D94" s="70"/>
      <c r="E94" s="70"/>
      <c r="F94" s="70"/>
      <c r="G94" s="46"/>
      <c r="H94" s="50"/>
      <c r="I94" s="50"/>
      <c r="J94" s="50"/>
      <c r="K94" s="46"/>
      <c r="L94" s="46"/>
      <c r="M94" s="46"/>
      <c r="N94" s="46"/>
      <c r="O94" s="46"/>
      <c r="P94" s="46"/>
      <c r="Q94" s="46"/>
      <c r="R94" s="46"/>
      <c r="S94" s="46"/>
      <c r="T94" s="46"/>
      <c r="U94" s="46"/>
      <c r="V94" s="46"/>
      <c r="W94" s="46"/>
      <c r="X94" s="46"/>
      <c r="Y94" s="46"/>
      <c r="Z94" s="46"/>
      <c r="AA94" s="46"/>
      <c r="AB94" s="46"/>
      <c r="AC94" s="46"/>
    </row>
    <row r="95">
      <c r="A95" s="50"/>
      <c r="B95" s="46"/>
      <c r="C95" s="70"/>
      <c r="D95" s="70"/>
      <c r="E95" s="70"/>
      <c r="F95" s="70"/>
      <c r="G95" s="46"/>
      <c r="H95" s="50"/>
      <c r="I95" s="50"/>
      <c r="J95" s="50"/>
      <c r="K95" s="46"/>
      <c r="L95" s="46"/>
      <c r="M95" s="46"/>
      <c r="N95" s="46"/>
      <c r="O95" s="46"/>
      <c r="P95" s="46"/>
      <c r="Q95" s="46"/>
      <c r="R95" s="46"/>
      <c r="S95" s="46"/>
      <c r="T95" s="46"/>
      <c r="U95" s="46"/>
      <c r="V95" s="46"/>
      <c r="W95" s="46"/>
      <c r="X95" s="46"/>
      <c r="Y95" s="46"/>
      <c r="Z95" s="46"/>
      <c r="AA95" s="46"/>
      <c r="AB95" s="46"/>
      <c r="AC95" s="46"/>
    </row>
    <row r="96">
      <c r="A96" s="50"/>
      <c r="B96" s="46"/>
      <c r="C96" s="70"/>
      <c r="D96" s="70"/>
      <c r="E96" s="70"/>
      <c r="F96" s="70"/>
      <c r="G96" s="46"/>
      <c r="H96" s="50"/>
      <c r="I96" s="50"/>
      <c r="J96" s="50"/>
      <c r="K96" s="46"/>
      <c r="L96" s="46"/>
      <c r="M96" s="46"/>
      <c r="N96" s="46"/>
      <c r="O96" s="46"/>
      <c r="P96" s="46"/>
      <c r="Q96" s="46"/>
      <c r="R96" s="46"/>
      <c r="S96" s="46"/>
      <c r="T96" s="46"/>
      <c r="U96" s="46"/>
      <c r="V96" s="46"/>
      <c r="W96" s="46"/>
      <c r="X96" s="46"/>
      <c r="Y96" s="46"/>
      <c r="Z96" s="46"/>
      <c r="AA96" s="46"/>
      <c r="AB96" s="46"/>
      <c r="AC96" s="46"/>
    </row>
    <row r="97">
      <c r="A97" s="50"/>
      <c r="B97" s="46"/>
      <c r="C97" s="70"/>
      <c r="D97" s="70"/>
      <c r="E97" s="70"/>
      <c r="F97" s="70"/>
      <c r="G97" s="46"/>
      <c r="H97" s="50"/>
      <c r="I97" s="50"/>
      <c r="J97" s="50"/>
      <c r="K97" s="46"/>
      <c r="L97" s="46"/>
      <c r="M97" s="46"/>
      <c r="N97" s="46"/>
      <c r="O97" s="46"/>
      <c r="P97" s="46"/>
      <c r="Q97" s="46"/>
      <c r="R97" s="46"/>
      <c r="S97" s="46"/>
      <c r="T97" s="46"/>
      <c r="U97" s="46"/>
      <c r="V97" s="46"/>
      <c r="W97" s="46"/>
      <c r="X97" s="46"/>
      <c r="Y97" s="46"/>
      <c r="Z97" s="46"/>
      <c r="AA97" s="46"/>
      <c r="AB97" s="46"/>
      <c r="AC97" s="46"/>
    </row>
    <row r="98">
      <c r="A98" s="50"/>
      <c r="B98" s="46"/>
      <c r="C98" s="70"/>
      <c r="D98" s="70"/>
      <c r="E98" s="70"/>
      <c r="F98" s="70"/>
      <c r="G98" s="46"/>
      <c r="H98" s="50"/>
      <c r="I98" s="50"/>
      <c r="J98" s="50"/>
      <c r="K98" s="46"/>
      <c r="L98" s="46"/>
      <c r="M98" s="46"/>
      <c r="N98" s="46"/>
      <c r="O98" s="46"/>
      <c r="P98" s="46"/>
      <c r="Q98" s="46"/>
      <c r="R98" s="46"/>
      <c r="S98" s="46"/>
      <c r="T98" s="46"/>
      <c r="U98" s="46"/>
      <c r="V98" s="46"/>
      <c r="W98" s="46"/>
      <c r="X98" s="46"/>
      <c r="Y98" s="46"/>
      <c r="Z98" s="46"/>
      <c r="AA98" s="46"/>
      <c r="AB98" s="46"/>
      <c r="AC98" s="46"/>
    </row>
    <row r="99">
      <c r="A99" s="50"/>
      <c r="B99" s="46"/>
      <c r="C99" s="70"/>
      <c r="D99" s="70"/>
      <c r="E99" s="70"/>
      <c r="F99" s="70"/>
      <c r="G99" s="46"/>
      <c r="H99" s="50"/>
      <c r="I99" s="50"/>
      <c r="J99" s="50"/>
      <c r="K99" s="46"/>
      <c r="L99" s="46"/>
      <c r="M99" s="46"/>
      <c r="N99" s="46"/>
      <c r="O99" s="46"/>
      <c r="P99" s="46"/>
      <c r="Q99" s="46"/>
      <c r="R99" s="46"/>
      <c r="S99" s="46"/>
      <c r="T99" s="46"/>
      <c r="U99" s="46"/>
      <c r="V99" s="46"/>
      <c r="W99" s="46"/>
      <c r="X99" s="46"/>
      <c r="Y99" s="46"/>
      <c r="Z99" s="46"/>
      <c r="AA99" s="46"/>
      <c r="AB99" s="46"/>
      <c r="AC99" s="46"/>
    </row>
    <row r="100">
      <c r="A100" s="50"/>
      <c r="B100" s="46"/>
      <c r="C100" s="70"/>
      <c r="D100" s="70"/>
      <c r="E100" s="70"/>
      <c r="F100" s="70"/>
      <c r="G100" s="46"/>
      <c r="H100" s="50"/>
      <c r="I100" s="50"/>
      <c r="J100" s="50"/>
      <c r="K100" s="46"/>
      <c r="L100" s="46"/>
      <c r="M100" s="46"/>
      <c r="N100" s="46"/>
      <c r="O100" s="46"/>
      <c r="P100" s="46"/>
      <c r="Q100" s="46"/>
      <c r="R100" s="46"/>
      <c r="S100" s="46"/>
      <c r="T100" s="46"/>
      <c r="U100" s="46"/>
      <c r="V100" s="46"/>
      <c r="W100" s="46"/>
      <c r="X100" s="46"/>
      <c r="Y100" s="46"/>
      <c r="Z100" s="46"/>
      <c r="AA100" s="46"/>
      <c r="AB100" s="46"/>
      <c r="AC100" s="46"/>
    </row>
    <row r="101">
      <c r="A101" s="50"/>
      <c r="B101" s="46"/>
      <c r="C101" s="70"/>
      <c r="D101" s="70"/>
      <c r="E101" s="70"/>
      <c r="F101" s="70"/>
      <c r="G101" s="46"/>
      <c r="H101" s="50"/>
      <c r="I101" s="50"/>
      <c r="J101" s="50"/>
      <c r="K101" s="46"/>
      <c r="L101" s="46"/>
      <c r="M101" s="46"/>
      <c r="N101" s="46"/>
      <c r="O101" s="46"/>
      <c r="P101" s="46"/>
      <c r="Q101" s="46"/>
      <c r="R101" s="46"/>
      <c r="S101" s="46"/>
      <c r="T101" s="46"/>
      <c r="U101" s="46"/>
      <c r="V101" s="46"/>
      <c r="W101" s="46"/>
      <c r="X101" s="46"/>
      <c r="Y101" s="46"/>
      <c r="Z101" s="46"/>
      <c r="AA101" s="46"/>
      <c r="AB101" s="46"/>
      <c r="AC101" s="46"/>
    </row>
    <row r="102">
      <c r="A102" s="50"/>
      <c r="B102" s="46"/>
      <c r="C102" s="70"/>
      <c r="D102" s="70"/>
      <c r="E102" s="70"/>
      <c r="F102" s="70"/>
      <c r="G102" s="46"/>
      <c r="H102" s="50"/>
      <c r="I102" s="50"/>
      <c r="J102" s="50"/>
      <c r="K102" s="46"/>
      <c r="L102" s="46"/>
      <c r="M102" s="46"/>
      <c r="N102" s="46"/>
      <c r="O102" s="46"/>
      <c r="P102" s="46"/>
      <c r="Q102" s="46"/>
      <c r="R102" s="46"/>
      <c r="S102" s="46"/>
      <c r="T102" s="46"/>
      <c r="U102" s="46"/>
      <c r="V102" s="46"/>
      <c r="W102" s="46"/>
      <c r="X102" s="46"/>
      <c r="Y102" s="46"/>
      <c r="Z102" s="46"/>
      <c r="AA102" s="46"/>
      <c r="AB102" s="46"/>
      <c r="AC102" s="46"/>
    </row>
    <row r="103">
      <c r="A103" s="50"/>
      <c r="B103" s="46"/>
      <c r="C103" s="70"/>
      <c r="D103" s="70"/>
      <c r="E103" s="70"/>
      <c r="F103" s="70"/>
      <c r="G103" s="46"/>
      <c r="H103" s="50"/>
      <c r="I103" s="50"/>
      <c r="J103" s="50"/>
      <c r="K103" s="46"/>
      <c r="L103" s="46"/>
      <c r="M103" s="46"/>
      <c r="N103" s="46"/>
      <c r="O103" s="46"/>
      <c r="P103" s="46"/>
      <c r="Q103" s="46"/>
      <c r="R103" s="46"/>
      <c r="S103" s="46"/>
      <c r="T103" s="46"/>
      <c r="U103" s="46"/>
      <c r="V103" s="46"/>
      <c r="W103" s="46"/>
      <c r="X103" s="46"/>
      <c r="Y103" s="46"/>
      <c r="Z103" s="46"/>
      <c r="AA103" s="46"/>
      <c r="AB103" s="46"/>
      <c r="AC103" s="46"/>
    </row>
    <row r="104">
      <c r="A104" s="50"/>
      <c r="B104" s="46"/>
      <c r="C104" s="70"/>
      <c r="D104" s="70"/>
      <c r="E104" s="70"/>
      <c r="F104" s="70"/>
      <c r="G104" s="46"/>
      <c r="H104" s="50"/>
      <c r="I104" s="50"/>
      <c r="J104" s="50"/>
      <c r="K104" s="46"/>
      <c r="L104" s="46"/>
      <c r="M104" s="46"/>
      <c r="N104" s="46"/>
      <c r="O104" s="46"/>
      <c r="P104" s="46"/>
      <c r="Q104" s="46"/>
      <c r="R104" s="46"/>
      <c r="S104" s="46"/>
      <c r="T104" s="46"/>
      <c r="U104" s="46"/>
      <c r="V104" s="46"/>
      <c r="W104" s="46"/>
      <c r="X104" s="46"/>
      <c r="Y104" s="46"/>
      <c r="Z104" s="46"/>
      <c r="AA104" s="46"/>
      <c r="AB104" s="46"/>
      <c r="AC104" s="46"/>
    </row>
    <row r="105">
      <c r="A105" s="50"/>
      <c r="B105" s="46"/>
      <c r="C105" s="70"/>
      <c r="D105" s="70"/>
      <c r="E105" s="70"/>
      <c r="F105" s="70"/>
      <c r="G105" s="46"/>
      <c r="H105" s="50"/>
      <c r="I105" s="50"/>
      <c r="J105" s="50"/>
      <c r="K105" s="46"/>
      <c r="L105" s="46"/>
      <c r="M105" s="46"/>
      <c r="N105" s="46"/>
      <c r="O105" s="46"/>
      <c r="P105" s="46"/>
      <c r="Q105" s="46"/>
      <c r="R105" s="46"/>
      <c r="S105" s="46"/>
      <c r="T105" s="46"/>
      <c r="U105" s="46"/>
      <c r="V105" s="46"/>
      <c r="W105" s="46"/>
      <c r="X105" s="46"/>
      <c r="Y105" s="46"/>
      <c r="Z105" s="46"/>
      <c r="AA105" s="46"/>
      <c r="AB105" s="46"/>
      <c r="AC105" s="46"/>
    </row>
    <row r="106">
      <c r="A106" s="50"/>
      <c r="B106" s="46"/>
      <c r="C106" s="70"/>
      <c r="D106" s="70"/>
      <c r="E106" s="70"/>
      <c r="F106" s="70"/>
      <c r="G106" s="46"/>
      <c r="H106" s="50"/>
      <c r="I106" s="50"/>
      <c r="J106" s="50"/>
      <c r="K106" s="46"/>
      <c r="L106" s="46"/>
      <c r="M106" s="46"/>
      <c r="N106" s="46"/>
      <c r="O106" s="46"/>
      <c r="P106" s="46"/>
      <c r="Q106" s="46"/>
      <c r="R106" s="46"/>
      <c r="S106" s="46"/>
      <c r="T106" s="46"/>
      <c r="U106" s="46"/>
      <c r="V106" s="46"/>
      <c r="W106" s="46"/>
      <c r="X106" s="46"/>
      <c r="Y106" s="46"/>
      <c r="Z106" s="46"/>
      <c r="AA106" s="46"/>
      <c r="AB106" s="46"/>
      <c r="AC106" s="46"/>
    </row>
    <row r="107">
      <c r="A107" s="50"/>
      <c r="B107" s="46"/>
      <c r="C107" s="70"/>
      <c r="D107" s="70"/>
      <c r="E107" s="70"/>
      <c r="F107" s="70"/>
      <c r="G107" s="46"/>
      <c r="H107" s="50"/>
      <c r="I107" s="50"/>
      <c r="J107" s="50"/>
      <c r="K107" s="46"/>
      <c r="L107" s="46"/>
      <c r="M107" s="46"/>
      <c r="N107" s="46"/>
      <c r="O107" s="46"/>
      <c r="P107" s="46"/>
      <c r="Q107" s="46"/>
      <c r="R107" s="46"/>
      <c r="S107" s="46"/>
      <c r="T107" s="46"/>
      <c r="U107" s="46"/>
      <c r="V107" s="46"/>
      <c r="W107" s="46"/>
      <c r="X107" s="46"/>
      <c r="Y107" s="46"/>
      <c r="Z107" s="46"/>
      <c r="AA107" s="46"/>
      <c r="AB107" s="46"/>
      <c r="AC107" s="46"/>
    </row>
    <row r="108">
      <c r="A108" s="50"/>
      <c r="B108" s="46"/>
      <c r="C108" s="70"/>
      <c r="D108" s="70"/>
      <c r="E108" s="70"/>
      <c r="F108" s="70"/>
      <c r="G108" s="46"/>
      <c r="H108" s="50"/>
      <c r="I108" s="50"/>
      <c r="J108" s="50"/>
      <c r="K108" s="46"/>
      <c r="L108" s="46"/>
      <c r="M108" s="46"/>
      <c r="N108" s="46"/>
      <c r="O108" s="46"/>
      <c r="P108" s="46"/>
      <c r="Q108" s="46"/>
      <c r="R108" s="46"/>
      <c r="S108" s="46"/>
      <c r="T108" s="46"/>
      <c r="U108" s="46"/>
      <c r="V108" s="46"/>
      <c r="W108" s="46"/>
      <c r="X108" s="46"/>
      <c r="Y108" s="46"/>
      <c r="Z108" s="46"/>
      <c r="AA108" s="46"/>
      <c r="AB108" s="46"/>
      <c r="AC108" s="46"/>
    </row>
    <row r="109">
      <c r="A109" s="50"/>
      <c r="B109" s="46"/>
      <c r="C109" s="70"/>
      <c r="D109" s="70"/>
      <c r="E109" s="70"/>
      <c r="F109" s="70"/>
      <c r="G109" s="46"/>
      <c r="H109" s="50"/>
      <c r="I109" s="50"/>
      <c r="J109" s="50"/>
      <c r="K109" s="46"/>
      <c r="L109" s="46"/>
      <c r="M109" s="46"/>
      <c r="N109" s="46"/>
      <c r="O109" s="46"/>
      <c r="P109" s="46"/>
      <c r="Q109" s="46"/>
      <c r="R109" s="46"/>
      <c r="S109" s="46"/>
      <c r="T109" s="46"/>
      <c r="U109" s="46"/>
      <c r="V109" s="46"/>
      <c r="W109" s="46"/>
      <c r="X109" s="46"/>
      <c r="Y109" s="46"/>
      <c r="Z109" s="46"/>
      <c r="AA109" s="46"/>
      <c r="AB109" s="46"/>
      <c r="AC109" s="46"/>
    </row>
    <row r="110">
      <c r="A110" s="50"/>
      <c r="B110" s="46"/>
      <c r="C110" s="70"/>
      <c r="D110" s="70"/>
      <c r="E110" s="70"/>
      <c r="F110" s="70"/>
      <c r="G110" s="46"/>
      <c r="H110" s="50"/>
      <c r="I110" s="50"/>
      <c r="J110" s="50"/>
      <c r="K110" s="46"/>
      <c r="L110" s="46"/>
      <c r="M110" s="46"/>
      <c r="N110" s="46"/>
      <c r="O110" s="46"/>
      <c r="P110" s="46"/>
      <c r="Q110" s="46"/>
      <c r="R110" s="46"/>
      <c r="S110" s="46"/>
      <c r="T110" s="46"/>
      <c r="U110" s="46"/>
      <c r="V110" s="46"/>
      <c r="W110" s="46"/>
      <c r="X110" s="46"/>
      <c r="Y110" s="46"/>
      <c r="Z110" s="46"/>
      <c r="AA110" s="46"/>
      <c r="AB110" s="46"/>
      <c r="AC110" s="46"/>
    </row>
    <row r="111">
      <c r="A111" s="50"/>
      <c r="B111" s="46"/>
      <c r="C111" s="70"/>
      <c r="D111" s="70"/>
      <c r="E111" s="70"/>
      <c r="F111" s="70"/>
      <c r="G111" s="46"/>
      <c r="H111" s="50"/>
      <c r="I111" s="50"/>
      <c r="J111" s="50"/>
      <c r="K111" s="46"/>
      <c r="L111" s="46"/>
      <c r="M111" s="46"/>
      <c r="N111" s="46"/>
      <c r="O111" s="46"/>
      <c r="P111" s="46"/>
      <c r="Q111" s="46"/>
      <c r="R111" s="46"/>
      <c r="S111" s="46"/>
      <c r="T111" s="46"/>
      <c r="U111" s="46"/>
      <c r="V111" s="46"/>
      <c r="W111" s="46"/>
      <c r="X111" s="46"/>
      <c r="Y111" s="46"/>
      <c r="Z111" s="46"/>
      <c r="AA111" s="46"/>
      <c r="AB111" s="46"/>
      <c r="AC111" s="46"/>
    </row>
    <row r="112">
      <c r="A112" s="50"/>
      <c r="B112" s="46"/>
      <c r="C112" s="70"/>
      <c r="D112" s="70"/>
      <c r="E112" s="70"/>
      <c r="F112" s="70"/>
      <c r="G112" s="46"/>
      <c r="H112" s="50"/>
      <c r="I112" s="50"/>
      <c r="J112" s="50"/>
      <c r="K112" s="46"/>
      <c r="L112" s="46"/>
      <c r="M112" s="46"/>
      <c r="N112" s="46"/>
      <c r="O112" s="46"/>
      <c r="P112" s="46"/>
      <c r="Q112" s="46"/>
      <c r="R112" s="46"/>
      <c r="S112" s="46"/>
      <c r="T112" s="46"/>
      <c r="U112" s="46"/>
      <c r="V112" s="46"/>
      <c r="W112" s="46"/>
      <c r="X112" s="46"/>
      <c r="Y112" s="46"/>
      <c r="Z112" s="46"/>
      <c r="AA112" s="46"/>
      <c r="AB112" s="46"/>
      <c r="AC112" s="46"/>
    </row>
    <row r="113">
      <c r="A113" s="50"/>
      <c r="B113" s="46"/>
      <c r="C113" s="70"/>
      <c r="D113" s="70"/>
      <c r="E113" s="70"/>
      <c r="F113" s="70"/>
      <c r="G113" s="46"/>
      <c r="H113" s="50"/>
      <c r="I113" s="50"/>
      <c r="J113" s="50"/>
      <c r="K113" s="46"/>
      <c r="L113" s="46"/>
      <c r="M113" s="46"/>
      <c r="N113" s="46"/>
      <c r="O113" s="46"/>
      <c r="P113" s="46"/>
      <c r="Q113" s="46"/>
      <c r="R113" s="46"/>
      <c r="S113" s="46"/>
      <c r="T113" s="46"/>
      <c r="U113" s="46"/>
      <c r="V113" s="46"/>
      <c r="W113" s="46"/>
      <c r="X113" s="46"/>
      <c r="Y113" s="46"/>
      <c r="Z113" s="46"/>
      <c r="AA113" s="46"/>
      <c r="AB113" s="46"/>
      <c r="AC113" s="46"/>
    </row>
    <row r="114">
      <c r="A114" s="50"/>
      <c r="B114" s="46"/>
      <c r="C114" s="70"/>
      <c r="D114" s="70"/>
      <c r="E114" s="70"/>
      <c r="F114" s="70"/>
      <c r="G114" s="46"/>
      <c r="H114" s="50"/>
      <c r="I114" s="50"/>
      <c r="J114" s="50"/>
      <c r="K114" s="46"/>
      <c r="L114" s="46"/>
      <c r="M114" s="46"/>
      <c r="N114" s="46"/>
      <c r="O114" s="46"/>
      <c r="P114" s="46"/>
      <c r="Q114" s="46"/>
      <c r="R114" s="46"/>
      <c r="S114" s="46"/>
      <c r="T114" s="46"/>
      <c r="U114" s="46"/>
      <c r="V114" s="46"/>
      <c r="W114" s="46"/>
      <c r="X114" s="46"/>
      <c r="Y114" s="46"/>
      <c r="Z114" s="46"/>
      <c r="AA114" s="46"/>
      <c r="AB114" s="46"/>
      <c r="AC114" s="46"/>
    </row>
    <row r="115">
      <c r="A115" s="50"/>
      <c r="B115" s="46"/>
      <c r="C115" s="70"/>
      <c r="D115" s="70"/>
      <c r="E115" s="70"/>
      <c r="F115" s="70"/>
      <c r="G115" s="46"/>
      <c r="H115" s="50"/>
      <c r="I115" s="50"/>
      <c r="J115" s="50"/>
      <c r="K115" s="46"/>
      <c r="L115" s="46"/>
      <c r="M115" s="46"/>
      <c r="N115" s="46"/>
      <c r="O115" s="46"/>
      <c r="P115" s="46"/>
      <c r="Q115" s="46"/>
      <c r="R115" s="46"/>
      <c r="S115" s="46"/>
      <c r="T115" s="46"/>
      <c r="U115" s="46"/>
      <c r="V115" s="46"/>
      <c r="W115" s="46"/>
      <c r="X115" s="46"/>
      <c r="Y115" s="46"/>
      <c r="Z115" s="46"/>
      <c r="AA115" s="46"/>
      <c r="AB115" s="46"/>
      <c r="AC115" s="46"/>
    </row>
    <row r="116">
      <c r="A116" s="50"/>
      <c r="B116" s="46"/>
      <c r="C116" s="70"/>
      <c r="D116" s="70"/>
      <c r="E116" s="70"/>
      <c r="F116" s="70"/>
      <c r="G116" s="46"/>
      <c r="H116" s="50"/>
      <c r="I116" s="50"/>
      <c r="J116" s="50"/>
      <c r="K116" s="46"/>
      <c r="L116" s="46"/>
      <c r="M116" s="46"/>
      <c r="N116" s="46"/>
      <c r="O116" s="46"/>
      <c r="P116" s="46"/>
      <c r="Q116" s="46"/>
      <c r="R116" s="46"/>
      <c r="S116" s="46"/>
      <c r="T116" s="46"/>
      <c r="U116" s="46"/>
      <c r="V116" s="46"/>
      <c r="W116" s="46"/>
      <c r="X116" s="46"/>
      <c r="Y116" s="46"/>
      <c r="Z116" s="46"/>
      <c r="AA116" s="46"/>
      <c r="AB116" s="46"/>
      <c r="AC116" s="46"/>
    </row>
    <row r="117">
      <c r="A117" s="50"/>
      <c r="B117" s="46"/>
      <c r="C117" s="70"/>
      <c r="D117" s="70"/>
      <c r="E117" s="70"/>
      <c r="F117" s="70"/>
      <c r="G117" s="46"/>
      <c r="H117" s="50"/>
      <c r="I117" s="50"/>
      <c r="J117" s="50"/>
      <c r="K117" s="46"/>
      <c r="L117" s="46"/>
      <c r="M117" s="46"/>
      <c r="N117" s="46"/>
      <c r="O117" s="46"/>
      <c r="P117" s="46"/>
      <c r="Q117" s="46"/>
      <c r="R117" s="46"/>
      <c r="S117" s="46"/>
      <c r="T117" s="46"/>
      <c r="U117" s="46"/>
      <c r="V117" s="46"/>
      <c r="W117" s="46"/>
      <c r="X117" s="46"/>
      <c r="Y117" s="46"/>
      <c r="Z117" s="46"/>
      <c r="AA117" s="46"/>
      <c r="AB117" s="46"/>
      <c r="AC117" s="46"/>
    </row>
    <row r="118">
      <c r="A118" s="50"/>
      <c r="B118" s="46"/>
      <c r="C118" s="70"/>
      <c r="D118" s="70"/>
      <c r="E118" s="70"/>
      <c r="F118" s="70"/>
      <c r="G118" s="46"/>
      <c r="H118" s="50"/>
      <c r="I118" s="50"/>
      <c r="J118" s="50"/>
      <c r="K118" s="46"/>
      <c r="L118" s="46"/>
      <c r="M118" s="46"/>
      <c r="N118" s="46"/>
      <c r="O118" s="46"/>
      <c r="P118" s="46"/>
      <c r="Q118" s="46"/>
      <c r="R118" s="46"/>
      <c r="S118" s="46"/>
      <c r="T118" s="46"/>
      <c r="U118" s="46"/>
      <c r="V118" s="46"/>
      <c r="W118" s="46"/>
      <c r="X118" s="46"/>
      <c r="Y118" s="46"/>
      <c r="Z118" s="46"/>
      <c r="AA118" s="46"/>
      <c r="AB118" s="46"/>
      <c r="AC118" s="46"/>
    </row>
    <row r="119">
      <c r="A119" s="50"/>
      <c r="B119" s="46"/>
      <c r="C119" s="70"/>
      <c r="D119" s="70"/>
      <c r="E119" s="70"/>
      <c r="F119" s="70"/>
      <c r="G119" s="46"/>
      <c r="H119" s="50"/>
      <c r="I119" s="50"/>
      <c r="J119" s="50"/>
      <c r="K119" s="46"/>
      <c r="L119" s="46"/>
      <c r="M119" s="46"/>
      <c r="N119" s="46"/>
      <c r="O119" s="46"/>
      <c r="P119" s="46"/>
      <c r="Q119" s="46"/>
      <c r="R119" s="46"/>
      <c r="S119" s="46"/>
      <c r="T119" s="46"/>
      <c r="U119" s="46"/>
      <c r="V119" s="46"/>
      <c r="W119" s="46"/>
      <c r="X119" s="46"/>
      <c r="Y119" s="46"/>
      <c r="Z119" s="46"/>
      <c r="AA119" s="46"/>
      <c r="AB119" s="46"/>
      <c r="AC119" s="46"/>
    </row>
    <row r="120">
      <c r="A120" s="50"/>
      <c r="B120" s="46"/>
      <c r="C120" s="70"/>
      <c r="D120" s="70"/>
      <c r="E120" s="70"/>
      <c r="F120" s="70"/>
      <c r="G120" s="46"/>
      <c r="H120" s="50"/>
      <c r="I120" s="50"/>
      <c r="J120" s="50"/>
      <c r="K120" s="46"/>
      <c r="L120" s="46"/>
      <c r="M120" s="46"/>
      <c r="N120" s="46"/>
      <c r="O120" s="46"/>
      <c r="P120" s="46"/>
      <c r="Q120" s="46"/>
      <c r="R120" s="46"/>
      <c r="S120" s="46"/>
      <c r="T120" s="46"/>
      <c r="U120" s="46"/>
      <c r="V120" s="46"/>
      <c r="W120" s="46"/>
      <c r="X120" s="46"/>
      <c r="Y120" s="46"/>
      <c r="Z120" s="46"/>
      <c r="AA120" s="46"/>
      <c r="AB120" s="46"/>
      <c r="AC120" s="46"/>
    </row>
    <row r="121">
      <c r="A121" s="50"/>
      <c r="B121" s="46"/>
      <c r="C121" s="70"/>
      <c r="D121" s="70"/>
      <c r="E121" s="70"/>
      <c r="F121" s="70"/>
      <c r="G121" s="46"/>
      <c r="H121" s="50"/>
      <c r="I121" s="50"/>
      <c r="J121" s="50"/>
      <c r="K121" s="46"/>
      <c r="L121" s="46"/>
      <c r="M121" s="46"/>
      <c r="N121" s="46"/>
      <c r="O121" s="46"/>
      <c r="P121" s="46"/>
      <c r="Q121" s="46"/>
      <c r="R121" s="46"/>
      <c r="S121" s="46"/>
      <c r="T121" s="46"/>
      <c r="U121" s="46"/>
      <c r="V121" s="46"/>
      <c r="W121" s="46"/>
      <c r="X121" s="46"/>
      <c r="Y121" s="46"/>
      <c r="Z121" s="46"/>
      <c r="AA121" s="46"/>
      <c r="AB121" s="46"/>
      <c r="AC121" s="46"/>
    </row>
    <row r="122">
      <c r="A122" s="50"/>
      <c r="B122" s="46"/>
      <c r="C122" s="70"/>
      <c r="D122" s="70"/>
      <c r="E122" s="70"/>
      <c r="F122" s="70"/>
      <c r="G122" s="46"/>
      <c r="H122" s="50"/>
      <c r="I122" s="50"/>
      <c r="J122" s="50"/>
      <c r="K122" s="46"/>
      <c r="L122" s="46"/>
      <c r="M122" s="46"/>
      <c r="N122" s="46"/>
      <c r="O122" s="46"/>
      <c r="P122" s="46"/>
      <c r="Q122" s="46"/>
      <c r="R122" s="46"/>
      <c r="S122" s="46"/>
      <c r="T122" s="46"/>
      <c r="U122" s="46"/>
      <c r="V122" s="46"/>
      <c r="W122" s="46"/>
      <c r="X122" s="46"/>
      <c r="Y122" s="46"/>
      <c r="Z122" s="46"/>
      <c r="AA122" s="46"/>
      <c r="AB122" s="46"/>
      <c r="AC122" s="46"/>
    </row>
    <row r="123">
      <c r="A123" s="50"/>
      <c r="B123" s="46"/>
      <c r="C123" s="70"/>
      <c r="D123" s="70"/>
      <c r="E123" s="70"/>
      <c r="F123" s="70"/>
      <c r="G123" s="46"/>
      <c r="H123" s="50"/>
      <c r="I123" s="50"/>
      <c r="J123" s="50"/>
      <c r="K123" s="46"/>
      <c r="L123" s="46"/>
      <c r="M123" s="46"/>
      <c r="N123" s="46"/>
      <c r="O123" s="46"/>
      <c r="P123" s="46"/>
      <c r="Q123" s="46"/>
      <c r="R123" s="46"/>
      <c r="S123" s="46"/>
      <c r="T123" s="46"/>
      <c r="U123" s="46"/>
      <c r="V123" s="46"/>
      <c r="W123" s="46"/>
      <c r="X123" s="46"/>
      <c r="Y123" s="46"/>
      <c r="Z123" s="46"/>
      <c r="AA123" s="46"/>
      <c r="AB123" s="46"/>
      <c r="AC123" s="46"/>
    </row>
    <row r="124">
      <c r="A124" s="50"/>
      <c r="B124" s="46"/>
      <c r="C124" s="70"/>
      <c r="D124" s="70"/>
      <c r="E124" s="70"/>
      <c r="F124" s="70"/>
      <c r="G124" s="46"/>
      <c r="H124" s="50"/>
      <c r="I124" s="50"/>
      <c r="J124" s="50"/>
      <c r="K124" s="46"/>
      <c r="L124" s="46"/>
      <c r="M124" s="46"/>
      <c r="N124" s="46"/>
      <c r="O124" s="46"/>
      <c r="P124" s="46"/>
      <c r="Q124" s="46"/>
      <c r="R124" s="46"/>
      <c r="S124" s="46"/>
      <c r="T124" s="46"/>
      <c r="U124" s="46"/>
      <c r="V124" s="46"/>
      <c r="W124" s="46"/>
      <c r="X124" s="46"/>
      <c r="Y124" s="46"/>
      <c r="Z124" s="46"/>
      <c r="AA124" s="46"/>
      <c r="AB124" s="46"/>
      <c r="AC124" s="46"/>
    </row>
    <row r="125">
      <c r="A125" s="50"/>
      <c r="B125" s="46"/>
      <c r="C125" s="70"/>
      <c r="D125" s="70"/>
      <c r="E125" s="70"/>
      <c r="F125" s="70"/>
      <c r="G125" s="46"/>
      <c r="H125" s="50"/>
      <c r="I125" s="50"/>
      <c r="J125" s="50"/>
      <c r="K125" s="46"/>
      <c r="L125" s="46"/>
      <c r="M125" s="46"/>
      <c r="N125" s="46"/>
      <c r="O125" s="46"/>
      <c r="P125" s="46"/>
      <c r="Q125" s="46"/>
      <c r="R125" s="46"/>
      <c r="S125" s="46"/>
      <c r="T125" s="46"/>
      <c r="U125" s="46"/>
      <c r="V125" s="46"/>
      <c r="W125" s="46"/>
      <c r="X125" s="46"/>
      <c r="Y125" s="46"/>
      <c r="Z125" s="46"/>
      <c r="AA125" s="46"/>
      <c r="AB125" s="46"/>
      <c r="AC125" s="46"/>
    </row>
    <row r="126">
      <c r="A126" s="50"/>
      <c r="B126" s="46"/>
      <c r="C126" s="70"/>
      <c r="D126" s="70"/>
      <c r="E126" s="70"/>
      <c r="F126" s="70"/>
      <c r="G126" s="46"/>
      <c r="H126" s="50"/>
      <c r="I126" s="50"/>
      <c r="J126" s="50"/>
      <c r="K126" s="46"/>
      <c r="L126" s="46"/>
      <c r="M126" s="46"/>
      <c r="N126" s="46"/>
      <c r="O126" s="46"/>
      <c r="P126" s="46"/>
      <c r="Q126" s="46"/>
      <c r="R126" s="46"/>
      <c r="S126" s="46"/>
      <c r="T126" s="46"/>
      <c r="U126" s="46"/>
      <c r="V126" s="46"/>
      <c r="W126" s="46"/>
      <c r="X126" s="46"/>
      <c r="Y126" s="46"/>
      <c r="Z126" s="46"/>
      <c r="AA126" s="46"/>
      <c r="AB126" s="46"/>
      <c r="AC126" s="46"/>
    </row>
    <row r="127">
      <c r="A127" s="50"/>
      <c r="B127" s="46"/>
      <c r="C127" s="70"/>
      <c r="D127" s="70"/>
      <c r="E127" s="70"/>
      <c r="F127" s="70"/>
      <c r="G127" s="46"/>
      <c r="H127" s="50"/>
      <c r="I127" s="50"/>
      <c r="J127" s="50"/>
      <c r="K127" s="46"/>
      <c r="L127" s="46"/>
      <c r="M127" s="46"/>
      <c r="N127" s="46"/>
      <c r="O127" s="46"/>
      <c r="P127" s="46"/>
      <c r="Q127" s="46"/>
      <c r="R127" s="46"/>
      <c r="S127" s="46"/>
      <c r="T127" s="46"/>
      <c r="U127" s="46"/>
      <c r="V127" s="46"/>
      <c r="W127" s="46"/>
      <c r="X127" s="46"/>
      <c r="Y127" s="46"/>
      <c r="Z127" s="46"/>
      <c r="AA127" s="46"/>
      <c r="AB127" s="46"/>
      <c r="AC127" s="46"/>
    </row>
    <row r="128">
      <c r="A128" s="50"/>
      <c r="B128" s="46"/>
      <c r="C128" s="70"/>
      <c r="D128" s="70"/>
      <c r="E128" s="70"/>
      <c r="F128" s="70"/>
      <c r="G128" s="46"/>
      <c r="H128" s="50"/>
      <c r="I128" s="50"/>
      <c r="J128" s="50"/>
      <c r="K128" s="46"/>
      <c r="L128" s="46"/>
      <c r="M128" s="46"/>
      <c r="N128" s="46"/>
      <c r="O128" s="46"/>
      <c r="P128" s="46"/>
      <c r="Q128" s="46"/>
      <c r="R128" s="46"/>
      <c r="S128" s="46"/>
      <c r="T128" s="46"/>
      <c r="U128" s="46"/>
      <c r="V128" s="46"/>
      <c r="W128" s="46"/>
      <c r="X128" s="46"/>
      <c r="Y128" s="46"/>
      <c r="Z128" s="46"/>
      <c r="AA128" s="46"/>
      <c r="AB128" s="46"/>
      <c r="AC128" s="46"/>
    </row>
    <row r="129">
      <c r="A129" s="50"/>
      <c r="B129" s="46"/>
      <c r="C129" s="70"/>
      <c r="D129" s="70"/>
      <c r="E129" s="70"/>
      <c r="F129" s="70"/>
      <c r="G129" s="46"/>
      <c r="H129" s="50"/>
      <c r="I129" s="50"/>
      <c r="J129" s="50"/>
      <c r="K129" s="46"/>
      <c r="L129" s="46"/>
      <c r="M129" s="46"/>
      <c r="N129" s="46"/>
      <c r="O129" s="46"/>
      <c r="P129" s="46"/>
      <c r="Q129" s="46"/>
      <c r="R129" s="46"/>
      <c r="S129" s="46"/>
      <c r="T129" s="46"/>
      <c r="U129" s="46"/>
      <c r="V129" s="46"/>
      <c r="W129" s="46"/>
      <c r="X129" s="46"/>
      <c r="Y129" s="46"/>
      <c r="Z129" s="46"/>
      <c r="AA129" s="46"/>
      <c r="AB129" s="46"/>
      <c r="AC129" s="46"/>
    </row>
    <row r="130">
      <c r="A130" s="50"/>
      <c r="B130" s="46"/>
      <c r="C130" s="70"/>
      <c r="D130" s="70"/>
      <c r="E130" s="70"/>
      <c r="F130" s="70"/>
      <c r="G130" s="46"/>
      <c r="H130" s="50"/>
      <c r="I130" s="50"/>
      <c r="J130" s="50"/>
      <c r="K130" s="46"/>
      <c r="L130" s="46"/>
      <c r="M130" s="46"/>
      <c r="N130" s="46"/>
      <c r="O130" s="46"/>
      <c r="P130" s="46"/>
      <c r="Q130" s="46"/>
      <c r="R130" s="46"/>
      <c r="S130" s="46"/>
      <c r="T130" s="46"/>
      <c r="U130" s="46"/>
      <c r="V130" s="46"/>
      <c r="W130" s="46"/>
      <c r="X130" s="46"/>
      <c r="Y130" s="46"/>
      <c r="Z130" s="46"/>
      <c r="AA130" s="46"/>
      <c r="AB130" s="46"/>
      <c r="AC130" s="46"/>
    </row>
    <row r="131">
      <c r="A131" s="50"/>
      <c r="B131" s="46"/>
      <c r="C131" s="70"/>
      <c r="D131" s="70"/>
      <c r="E131" s="70"/>
      <c r="F131" s="70"/>
      <c r="G131" s="46"/>
      <c r="H131" s="50"/>
      <c r="I131" s="50"/>
      <c r="J131" s="50"/>
      <c r="K131" s="46"/>
      <c r="L131" s="46"/>
      <c r="M131" s="46"/>
      <c r="N131" s="46"/>
      <c r="O131" s="46"/>
      <c r="P131" s="46"/>
      <c r="Q131" s="46"/>
      <c r="R131" s="46"/>
      <c r="S131" s="46"/>
      <c r="T131" s="46"/>
      <c r="U131" s="46"/>
      <c r="V131" s="46"/>
      <c r="W131" s="46"/>
      <c r="X131" s="46"/>
      <c r="Y131" s="46"/>
      <c r="Z131" s="46"/>
      <c r="AA131" s="46"/>
      <c r="AB131" s="46"/>
      <c r="AC131" s="46"/>
    </row>
    <row r="132">
      <c r="A132" s="50"/>
      <c r="B132" s="46"/>
      <c r="C132" s="70"/>
      <c r="D132" s="70"/>
      <c r="E132" s="70"/>
      <c r="F132" s="70"/>
      <c r="G132" s="46"/>
      <c r="H132" s="50"/>
      <c r="I132" s="50"/>
      <c r="J132" s="50"/>
      <c r="K132" s="46"/>
      <c r="L132" s="46"/>
      <c r="M132" s="46"/>
      <c r="N132" s="46"/>
      <c r="O132" s="46"/>
      <c r="P132" s="46"/>
      <c r="Q132" s="46"/>
      <c r="R132" s="46"/>
      <c r="S132" s="46"/>
      <c r="T132" s="46"/>
      <c r="U132" s="46"/>
      <c r="V132" s="46"/>
      <c r="W132" s="46"/>
      <c r="X132" s="46"/>
      <c r="Y132" s="46"/>
      <c r="Z132" s="46"/>
      <c r="AA132" s="46"/>
      <c r="AB132" s="46"/>
      <c r="AC132" s="46"/>
    </row>
    <row r="133">
      <c r="A133" s="50"/>
      <c r="B133" s="46"/>
      <c r="C133" s="70"/>
      <c r="D133" s="70"/>
      <c r="E133" s="70"/>
      <c r="F133" s="70"/>
      <c r="G133" s="46"/>
      <c r="H133" s="50"/>
      <c r="I133" s="50"/>
      <c r="J133" s="50"/>
      <c r="K133" s="46"/>
      <c r="L133" s="46"/>
      <c r="M133" s="46"/>
      <c r="N133" s="46"/>
      <c r="O133" s="46"/>
      <c r="P133" s="46"/>
      <c r="Q133" s="46"/>
      <c r="R133" s="46"/>
      <c r="S133" s="46"/>
      <c r="T133" s="46"/>
      <c r="U133" s="46"/>
      <c r="V133" s="46"/>
      <c r="W133" s="46"/>
      <c r="X133" s="46"/>
      <c r="Y133" s="46"/>
      <c r="Z133" s="46"/>
      <c r="AA133" s="46"/>
      <c r="AB133" s="46"/>
      <c r="AC133" s="46"/>
    </row>
    <row r="134">
      <c r="A134" s="50"/>
      <c r="B134" s="46"/>
      <c r="C134" s="70"/>
      <c r="D134" s="70"/>
      <c r="E134" s="70"/>
      <c r="F134" s="70"/>
      <c r="G134" s="46"/>
      <c r="H134" s="50"/>
      <c r="I134" s="50"/>
      <c r="J134" s="50"/>
      <c r="K134" s="46"/>
      <c r="L134" s="46"/>
      <c r="M134" s="46"/>
      <c r="N134" s="46"/>
      <c r="O134" s="46"/>
      <c r="P134" s="46"/>
      <c r="Q134" s="46"/>
      <c r="R134" s="46"/>
      <c r="S134" s="46"/>
      <c r="T134" s="46"/>
      <c r="U134" s="46"/>
      <c r="V134" s="46"/>
      <c r="W134" s="46"/>
      <c r="X134" s="46"/>
      <c r="Y134" s="46"/>
      <c r="Z134" s="46"/>
      <c r="AA134" s="46"/>
      <c r="AB134" s="46"/>
      <c r="AC134" s="46"/>
    </row>
    <row r="135">
      <c r="A135" s="50"/>
      <c r="B135" s="46"/>
      <c r="C135" s="70"/>
      <c r="D135" s="70"/>
      <c r="E135" s="70"/>
      <c r="F135" s="70"/>
      <c r="G135" s="46"/>
      <c r="H135" s="50"/>
      <c r="I135" s="50"/>
      <c r="J135" s="50"/>
      <c r="K135" s="46"/>
      <c r="L135" s="46"/>
      <c r="M135" s="46"/>
      <c r="N135" s="46"/>
      <c r="O135" s="46"/>
      <c r="P135" s="46"/>
      <c r="Q135" s="46"/>
      <c r="R135" s="46"/>
      <c r="S135" s="46"/>
      <c r="T135" s="46"/>
      <c r="U135" s="46"/>
      <c r="V135" s="46"/>
      <c r="W135" s="46"/>
      <c r="X135" s="46"/>
      <c r="Y135" s="46"/>
      <c r="Z135" s="46"/>
      <c r="AA135" s="46"/>
      <c r="AB135" s="46"/>
      <c r="AC135" s="46"/>
    </row>
    <row r="136">
      <c r="A136" s="50"/>
      <c r="B136" s="46"/>
      <c r="C136" s="70"/>
      <c r="D136" s="70"/>
      <c r="E136" s="70"/>
      <c r="F136" s="70"/>
      <c r="G136" s="46"/>
      <c r="H136" s="50"/>
      <c r="I136" s="50"/>
      <c r="J136" s="50"/>
      <c r="K136" s="46"/>
      <c r="L136" s="46"/>
      <c r="M136" s="46"/>
      <c r="N136" s="46"/>
      <c r="O136" s="46"/>
      <c r="P136" s="46"/>
      <c r="Q136" s="46"/>
      <c r="R136" s="46"/>
      <c r="S136" s="46"/>
      <c r="T136" s="46"/>
      <c r="U136" s="46"/>
      <c r="V136" s="46"/>
      <c r="W136" s="46"/>
      <c r="X136" s="46"/>
      <c r="Y136" s="46"/>
      <c r="Z136" s="46"/>
      <c r="AA136" s="46"/>
      <c r="AB136" s="46"/>
      <c r="AC136" s="46"/>
    </row>
    <row r="137">
      <c r="A137" s="50"/>
      <c r="B137" s="46"/>
      <c r="C137" s="70"/>
      <c r="D137" s="70"/>
      <c r="E137" s="70"/>
      <c r="F137" s="70"/>
      <c r="G137" s="46"/>
      <c r="H137" s="50"/>
      <c r="I137" s="50"/>
      <c r="J137" s="50"/>
      <c r="K137" s="46"/>
      <c r="L137" s="46"/>
      <c r="M137" s="46"/>
      <c r="N137" s="46"/>
      <c r="O137" s="46"/>
      <c r="P137" s="46"/>
      <c r="Q137" s="46"/>
      <c r="R137" s="46"/>
      <c r="S137" s="46"/>
      <c r="T137" s="46"/>
      <c r="U137" s="46"/>
      <c r="V137" s="46"/>
      <c r="W137" s="46"/>
      <c r="X137" s="46"/>
      <c r="Y137" s="46"/>
      <c r="Z137" s="46"/>
      <c r="AA137" s="46"/>
      <c r="AB137" s="46"/>
      <c r="AC137" s="46"/>
    </row>
    <row r="138">
      <c r="A138" s="50"/>
      <c r="B138" s="46"/>
      <c r="C138" s="70"/>
      <c r="D138" s="70"/>
      <c r="E138" s="70"/>
      <c r="F138" s="70"/>
      <c r="G138" s="46"/>
      <c r="H138" s="50"/>
      <c r="I138" s="50"/>
      <c r="J138" s="50"/>
      <c r="K138" s="46"/>
      <c r="L138" s="46"/>
      <c r="M138" s="46"/>
      <c r="N138" s="46"/>
      <c r="O138" s="46"/>
      <c r="P138" s="46"/>
      <c r="Q138" s="46"/>
      <c r="R138" s="46"/>
      <c r="S138" s="46"/>
      <c r="T138" s="46"/>
      <c r="U138" s="46"/>
      <c r="V138" s="46"/>
      <c r="W138" s="46"/>
      <c r="X138" s="46"/>
      <c r="Y138" s="46"/>
      <c r="Z138" s="46"/>
      <c r="AA138" s="46"/>
      <c r="AB138" s="46"/>
      <c r="AC138" s="46"/>
    </row>
    <row r="139">
      <c r="A139" s="50"/>
      <c r="B139" s="46"/>
      <c r="C139" s="70"/>
      <c r="D139" s="70"/>
      <c r="E139" s="70"/>
      <c r="F139" s="70"/>
      <c r="G139" s="46"/>
      <c r="H139" s="50"/>
      <c r="I139" s="50"/>
      <c r="J139" s="50"/>
      <c r="K139" s="46"/>
      <c r="L139" s="46"/>
      <c r="M139" s="46"/>
      <c r="N139" s="46"/>
      <c r="O139" s="46"/>
      <c r="P139" s="46"/>
      <c r="Q139" s="46"/>
      <c r="R139" s="46"/>
      <c r="S139" s="46"/>
      <c r="T139" s="46"/>
      <c r="U139" s="46"/>
      <c r="V139" s="46"/>
      <c r="W139" s="46"/>
      <c r="X139" s="46"/>
      <c r="Y139" s="46"/>
      <c r="Z139" s="46"/>
      <c r="AA139" s="46"/>
      <c r="AB139" s="46"/>
      <c r="AC139" s="46"/>
    </row>
    <row r="140">
      <c r="A140" s="50"/>
      <c r="B140" s="46"/>
      <c r="C140" s="70"/>
      <c r="D140" s="70"/>
      <c r="E140" s="70"/>
      <c r="F140" s="70"/>
      <c r="G140" s="46"/>
      <c r="H140" s="50"/>
      <c r="I140" s="50"/>
      <c r="J140" s="50"/>
      <c r="K140" s="46"/>
      <c r="L140" s="46"/>
      <c r="M140" s="46"/>
      <c r="N140" s="46"/>
      <c r="O140" s="46"/>
      <c r="P140" s="46"/>
      <c r="Q140" s="46"/>
      <c r="R140" s="46"/>
      <c r="S140" s="46"/>
      <c r="T140" s="46"/>
      <c r="U140" s="46"/>
      <c r="V140" s="46"/>
      <c r="W140" s="46"/>
      <c r="X140" s="46"/>
      <c r="Y140" s="46"/>
      <c r="Z140" s="46"/>
      <c r="AA140" s="46"/>
      <c r="AB140" s="46"/>
      <c r="AC140" s="46"/>
    </row>
    <row r="141">
      <c r="A141" s="50"/>
      <c r="B141" s="46"/>
      <c r="C141" s="70"/>
      <c r="D141" s="70"/>
      <c r="E141" s="70"/>
      <c r="F141" s="70"/>
      <c r="G141" s="46"/>
      <c r="H141" s="50"/>
      <c r="I141" s="50"/>
      <c r="J141" s="50"/>
      <c r="K141" s="46"/>
      <c r="L141" s="46"/>
      <c r="M141" s="46"/>
      <c r="N141" s="46"/>
      <c r="O141" s="46"/>
      <c r="P141" s="46"/>
      <c r="Q141" s="46"/>
      <c r="R141" s="46"/>
      <c r="S141" s="46"/>
      <c r="T141" s="46"/>
      <c r="U141" s="46"/>
      <c r="V141" s="46"/>
      <c r="W141" s="46"/>
      <c r="X141" s="46"/>
      <c r="Y141" s="46"/>
      <c r="Z141" s="46"/>
      <c r="AA141" s="46"/>
      <c r="AB141" s="46"/>
      <c r="AC141" s="46"/>
    </row>
    <row r="142">
      <c r="A142" s="50"/>
      <c r="B142" s="46"/>
      <c r="C142" s="70"/>
      <c r="D142" s="70"/>
      <c r="E142" s="70"/>
      <c r="F142" s="70"/>
      <c r="G142" s="46"/>
      <c r="H142" s="50"/>
      <c r="I142" s="50"/>
      <c r="J142" s="50"/>
      <c r="K142" s="46"/>
      <c r="L142" s="46"/>
      <c r="M142" s="46"/>
      <c r="N142" s="46"/>
      <c r="O142" s="46"/>
      <c r="P142" s="46"/>
      <c r="Q142" s="46"/>
      <c r="R142" s="46"/>
      <c r="S142" s="46"/>
      <c r="T142" s="46"/>
      <c r="U142" s="46"/>
      <c r="V142" s="46"/>
      <c r="W142" s="46"/>
      <c r="X142" s="46"/>
      <c r="Y142" s="46"/>
      <c r="Z142" s="46"/>
      <c r="AA142" s="46"/>
      <c r="AB142" s="46"/>
      <c r="AC142" s="46"/>
    </row>
    <row r="143">
      <c r="A143" s="50"/>
      <c r="B143" s="46"/>
      <c r="C143" s="70"/>
      <c r="D143" s="70"/>
      <c r="E143" s="70"/>
      <c r="F143" s="70"/>
      <c r="G143" s="46"/>
      <c r="H143" s="50"/>
      <c r="I143" s="50"/>
      <c r="J143" s="50"/>
      <c r="K143" s="46"/>
      <c r="L143" s="46"/>
      <c r="M143" s="46"/>
      <c r="N143" s="46"/>
      <c r="O143" s="46"/>
      <c r="P143" s="46"/>
      <c r="Q143" s="46"/>
      <c r="R143" s="46"/>
      <c r="S143" s="46"/>
      <c r="T143" s="46"/>
      <c r="U143" s="46"/>
      <c r="V143" s="46"/>
      <c r="W143" s="46"/>
      <c r="X143" s="46"/>
      <c r="Y143" s="46"/>
      <c r="Z143" s="46"/>
      <c r="AA143" s="46"/>
      <c r="AB143" s="46"/>
      <c r="AC143" s="46"/>
    </row>
    <row r="144">
      <c r="A144" s="50"/>
      <c r="B144" s="46"/>
      <c r="C144" s="70"/>
      <c r="D144" s="70"/>
      <c r="E144" s="70"/>
      <c r="F144" s="70"/>
      <c r="G144" s="46"/>
      <c r="H144" s="50"/>
      <c r="I144" s="50"/>
      <c r="J144" s="50"/>
      <c r="K144" s="46"/>
      <c r="L144" s="46"/>
      <c r="M144" s="46"/>
      <c r="N144" s="46"/>
      <c r="O144" s="46"/>
      <c r="P144" s="46"/>
      <c r="Q144" s="46"/>
      <c r="R144" s="46"/>
      <c r="S144" s="46"/>
      <c r="T144" s="46"/>
      <c r="U144" s="46"/>
      <c r="V144" s="46"/>
      <c r="W144" s="46"/>
      <c r="X144" s="46"/>
      <c r="Y144" s="46"/>
      <c r="Z144" s="46"/>
      <c r="AA144" s="46"/>
      <c r="AB144" s="46"/>
      <c r="AC144" s="46"/>
    </row>
    <row r="145">
      <c r="A145" s="50"/>
      <c r="B145" s="46"/>
      <c r="C145" s="70"/>
      <c r="D145" s="70"/>
      <c r="E145" s="70"/>
      <c r="F145" s="70"/>
      <c r="G145" s="46"/>
      <c r="H145" s="50"/>
      <c r="I145" s="50"/>
      <c r="J145" s="50"/>
      <c r="K145" s="46"/>
      <c r="L145" s="46"/>
      <c r="M145" s="46"/>
      <c r="N145" s="46"/>
      <c r="O145" s="46"/>
      <c r="P145" s="46"/>
      <c r="Q145" s="46"/>
      <c r="R145" s="46"/>
      <c r="S145" s="46"/>
      <c r="T145" s="46"/>
      <c r="U145" s="46"/>
      <c r="V145" s="46"/>
      <c r="W145" s="46"/>
      <c r="X145" s="46"/>
      <c r="Y145" s="46"/>
      <c r="Z145" s="46"/>
      <c r="AA145" s="46"/>
      <c r="AB145" s="46"/>
      <c r="AC145" s="46"/>
    </row>
    <row r="146">
      <c r="A146" s="50"/>
      <c r="B146" s="46"/>
      <c r="C146" s="70"/>
      <c r="D146" s="70"/>
      <c r="E146" s="70"/>
      <c r="F146" s="70"/>
      <c r="G146" s="46"/>
      <c r="H146" s="50"/>
      <c r="I146" s="50"/>
      <c r="J146" s="50"/>
      <c r="K146" s="46"/>
      <c r="L146" s="46"/>
      <c r="M146" s="46"/>
      <c r="N146" s="46"/>
      <c r="O146" s="46"/>
      <c r="P146" s="46"/>
      <c r="Q146" s="46"/>
      <c r="R146" s="46"/>
      <c r="S146" s="46"/>
      <c r="T146" s="46"/>
      <c r="U146" s="46"/>
      <c r="V146" s="46"/>
      <c r="W146" s="46"/>
      <c r="X146" s="46"/>
      <c r="Y146" s="46"/>
      <c r="Z146" s="46"/>
      <c r="AA146" s="46"/>
      <c r="AB146" s="46"/>
      <c r="AC146" s="46"/>
    </row>
    <row r="147">
      <c r="A147" s="50"/>
      <c r="B147" s="46"/>
      <c r="C147" s="70"/>
      <c r="D147" s="70"/>
      <c r="E147" s="70"/>
      <c r="F147" s="70"/>
      <c r="G147" s="46"/>
      <c r="H147" s="50"/>
      <c r="I147" s="50"/>
      <c r="J147" s="50"/>
      <c r="K147" s="46"/>
      <c r="L147" s="46"/>
      <c r="M147" s="46"/>
      <c r="N147" s="46"/>
      <c r="O147" s="46"/>
      <c r="P147" s="46"/>
      <c r="Q147" s="46"/>
      <c r="R147" s="46"/>
      <c r="S147" s="46"/>
      <c r="T147" s="46"/>
      <c r="U147" s="46"/>
      <c r="V147" s="46"/>
      <c r="W147" s="46"/>
      <c r="X147" s="46"/>
      <c r="Y147" s="46"/>
      <c r="Z147" s="46"/>
      <c r="AA147" s="46"/>
      <c r="AB147" s="46"/>
      <c r="AC147" s="46"/>
    </row>
    <row r="148">
      <c r="A148" s="50"/>
      <c r="B148" s="46"/>
      <c r="C148" s="70"/>
      <c r="D148" s="70"/>
      <c r="E148" s="70"/>
      <c r="F148" s="70"/>
      <c r="G148" s="46"/>
      <c r="H148" s="50"/>
      <c r="I148" s="50"/>
      <c r="J148" s="50"/>
      <c r="K148" s="46"/>
      <c r="L148" s="46"/>
      <c r="M148" s="46"/>
      <c r="N148" s="46"/>
      <c r="O148" s="46"/>
      <c r="P148" s="46"/>
      <c r="Q148" s="46"/>
      <c r="R148" s="46"/>
      <c r="S148" s="46"/>
      <c r="T148" s="46"/>
      <c r="U148" s="46"/>
      <c r="V148" s="46"/>
      <c r="W148" s="46"/>
      <c r="X148" s="46"/>
      <c r="Y148" s="46"/>
      <c r="Z148" s="46"/>
      <c r="AA148" s="46"/>
      <c r="AB148" s="46"/>
      <c r="AC148" s="46"/>
    </row>
    <row r="149">
      <c r="A149" s="50"/>
      <c r="B149" s="46"/>
      <c r="C149" s="70"/>
      <c r="D149" s="70"/>
      <c r="E149" s="70"/>
      <c r="F149" s="70"/>
      <c r="G149" s="46"/>
      <c r="H149" s="50"/>
      <c r="I149" s="50"/>
      <c r="J149" s="50"/>
      <c r="K149" s="46"/>
      <c r="L149" s="46"/>
      <c r="M149" s="46"/>
      <c r="N149" s="46"/>
      <c r="O149" s="46"/>
      <c r="P149" s="46"/>
      <c r="Q149" s="46"/>
      <c r="R149" s="46"/>
      <c r="S149" s="46"/>
      <c r="T149" s="46"/>
      <c r="U149" s="46"/>
      <c r="V149" s="46"/>
      <c r="W149" s="46"/>
      <c r="X149" s="46"/>
      <c r="Y149" s="46"/>
      <c r="Z149" s="46"/>
      <c r="AA149" s="46"/>
      <c r="AB149" s="46"/>
      <c r="AC149" s="46"/>
    </row>
    <row r="150">
      <c r="A150" s="50"/>
      <c r="B150" s="46"/>
      <c r="C150" s="70"/>
      <c r="D150" s="70"/>
      <c r="E150" s="70"/>
      <c r="F150" s="70"/>
      <c r="G150" s="46"/>
      <c r="H150" s="50"/>
      <c r="I150" s="50"/>
      <c r="J150" s="50"/>
      <c r="K150" s="46"/>
      <c r="L150" s="46"/>
      <c r="M150" s="46"/>
      <c r="N150" s="46"/>
      <c r="O150" s="46"/>
      <c r="P150" s="46"/>
      <c r="Q150" s="46"/>
      <c r="R150" s="46"/>
      <c r="S150" s="46"/>
      <c r="T150" s="46"/>
      <c r="U150" s="46"/>
      <c r="V150" s="46"/>
      <c r="W150" s="46"/>
      <c r="X150" s="46"/>
      <c r="Y150" s="46"/>
      <c r="Z150" s="46"/>
      <c r="AA150" s="46"/>
      <c r="AB150" s="46"/>
      <c r="AC150" s="46"/>
    </row>
    <row r="151">
      <c r="A151" s="50"/>
      <c r="B151" s="46"/>
      <c r="C151" s="70"/>
      <c r="D151" s="70"/>
      <c r="E151" s="70"/>
      <c r="F151" s="70"/>
      <c r="G151" s="46"/>
      <c r="H151" s="50"/>
      <c r="I151" s="50"/>
      <c r="J151" s="50"/>
      <c r="K151" s="46"/>
      <c r="L151" s="46"/>
      <c r="M151" s="46"/>
      <c r="N151" s="46"/>
      <c r="O151" s="46"/>
      <c r="P151" s="46"/>
      <c r="Q151" s="46"/>
      <c r="R151" s="46"/>
      <c r="S151" s="46"/>
      <c r="T151" s="46"/>
      <c r="U151" s="46"/>
      <c r="V151" s="46"/>
      <c r="W151" s="46"/>
      <c r="X151" s="46"/>
      <c r="Y151" s="46"/>
      <c r="Z151" s="46"/>
      <c r="AA151" s="46"/>
      <c r="AB151" s="46"/>
      <c r="AC151" s="46"/>
    </row>
    <row r="152">
      <c r="A152" s="50"/>
      <c r="B152" s="46"/>
      <c r="C152" s="70"/>
      <c r="D152" s="70"/>
      <c r="E152" s="70"/>
      <c r="F152" s="70"/>
      <c r="G152" s="46"/>
      <c r="H152" s="50"/>
      <c r="I152" s="50"/>
      <c r="J152" s="50"/>
      <c r="K152" s="46"/>
      <c r="L152" s="46"/>
      <c r="M152" s="46"/>
      <c r="N152" s="46"/>
      <c r="O152" s="46"/>
      <c r="P152" s="46"/>
      <c r="Q152" s="46"/>
      <c r="R152" s="46"/>
      <c r="S152" s="46"/>
      <c r="T152" s="46"/>
      <c r="U152" s="46"/>
      <c r="V152" s="46"/>
      <c r="W152" s="46"/>
      <c r="X152" s="46"/>
      <c r="Y152" s="46"/>
      <c r="Z152" s="46"/>
      <c r="AA152" s="46"/>
      <c r="AB152" s="46"/>
      <c r="AC152" s="46"/>
    </row>
    <row r="153">
      <c r="A153" s="50"/>
      <c r="B153" s="46"/>
      <c r="C153" s="70"/>
      <c r="D153" s="70"/>
      <c r="E153" s="70"/>
      <c r="F153" s="70"/>
      <c r="G153" s="46"/>
      <c r="H153" s="50"/>
      <c r="I153" s="50"/>
      <c r="J153" s="50"/>
      <c r="K153" s="46"/>
      <c r="L153" s="46"/>
      <c r="M153" s="46"/>
      <c r="N153" s="46"/>
      <c r="O153" s="46"/>
      <c r="P153" s="46"/>
      <c r="Q153" s="46"/>
      <c r="R153" s="46"/>
      <c r="S153" s="46"/>
      <c r="T153" s="46"/>
      <c r="U153" s="46"/>
      <c r="V153" s="46"/>
      <c r="W153" s="46"/>
      <c r="X153" s="46"/>
      <c r="Y153" s="46"/>
      <c r="Z153" s="46"/>
      <c r="AA153" s="46"/>
      <c r="AB153" s="46"/>
      <c r="AC153" s="46"/>
    </row>
    <row r="154">
      <c r="A154" s="50"/>
      <c r="B154" s="46"/>
      <c r="C154" s="70"/>
      <c r="D154" s="70"/>
      <c r="E154" s="70"/>
      <c r="F154" s="70"/>
      <c r="G154" s="46"/>
      <c r="H154" s="50"/>
      <c r="I154" s="50"/>
      <c r="J154" s="50"/>
      <c r="K154" s="46"/>
      <c r="L154" s="46"/>
      <c r="M154" s="46"/>
      <c r="N154" s="46"/>
      <c r="O154" s="46"/>
      <c r="P154" s="46"/>
      <c r="Q154" s="46"/>
      <c r="R154" s="46"/>
      <c r="S154" s="46"/>
      <c r="T154" s="46"/>
      <c r="U154" s="46"/>
      <c r="V154" s="46"/>
      <c r="W154" s="46"/>
      <c r="X154" s="46"/>
      <c r="Y154" s="46"/>
      <c r="Z154" s="46"/>
      <c r="AA154" s="46"/>
      <c r="AB154" s="46"/>
      <c r="AC154" s="46"/>
    </row>
    <row r="155">
      <c r="A155" s="50"/>
      <c r="B155" s="46"/>
      <c r="C155" s="70"/>
      <c r="D155" s="70"/>
      <c r="E155" s="70"/>
      <c r="F155" s="70"/>
      <c r="G155" s="46"/>
      <c r="H155" s="50"/>
      <c r="I155" s="50"/>
      <c r="J155" s="50"/>
      <c r="K155" s="46"/>
      <c r="L155" s="46"/>
      <c r="M155" s="46"/>
      <c r="N155" s="46"/>
      <c r="O155" s="46"/>
      <c r="P155" s="46"/>
      <c r="Q155" s="46"/>
      <c r="R155" s="46"/>
      <c r="S155" s="46"/>
      <c r="T155" s="46"/>
      <c r="U155" s="46"/>
      <c r="V155" s="46"/>
      <c r="W155" s="46"/>
      <c r="X155" s="46"/>
      <c r="Y155" s="46"/>
      <c r="Z155" s="46"/>
      <c r="AA155" s="46"/>
      <c r="AB155" s="46"/>
      <c r="AC155" s="46"/>
    </row>
    <row r="156">
      <c r="A156" s="50"/>
      <c r="B156" s="46"/>
      <c r="C156" s="70"/>
      <c r="D156" s="70"/>
      <c r="E156" s="70"/>
      <c r="F156" s="70"/>
      <c r="G156" s="46"/>
      <c r="H156" s="50"/>
      <c r="I156" s="50"/>
      <c r="J156" s="50"/>
      <c r="K156" s="46"/>
      <c r="L156" s="46"/>
      <c r="M156" s="46"/>
      <c r="N156" s="46"/>
      <c r="O156" s="46"/>
      <c r="P156" s="46"/>
      <c r="Q156" s="46"/>
      <c r="R156" s="46"/>
      <c r="S156" s="46"/>
      <c r="T156" s="46"/>
      <c r="U156" s="46"/>
      <c r="V156" s="46"/>
      <c r="W156" s="46"/>
      <c r="X156" s="46"/>
      <c r="Y156" s="46"/>
      <c r="Z156" s="46"/>
      <c r="AA156" s="46"/>
      <c r="AB156" s="46"/>
      <c r="AC156" s="46"/>
    </row>
    <row r="157">
      <c r="A157" s="50"/>
      <c r="B157" s="46"/>
      <c r="C157" s="70"/>
      <c r="D157" s="70"/>
      <c r="E157" s="70"/>
      <c r="F157" s="70"/>
      <c r="G157" s="46"/>
      <c r="H157" s="50"/>
      <c r="I157" s="50"/>
      <c r="J157" s="50"/>
      <c r="K157" s="46"/>
      <c r="L157" s="46"/>
      <c r="M157" s="46"/>
      <c r="N157" s="46"/>
      <c r="O157" s="46"/>
      <c r="P157" s="46"/>
      <c r="Q157" s="46"/>
      <c r="R157" s="46"/>
      <c r="S157" s="46"/>
      <c r="T157" s="46"/>
      <c r="U157" s="46"/>
      <c r="V157" s="46"/>
      <c r="W157" s="46"/>
      <c r="X157" s="46"/>
      <c r="Y157" s="46"/>
      <c r="Z157" s="46"/>
      <c r="AA157" s="46"/>
      <c r="AB157" s="46"/>
      <c r="AC157" s="46"/>
    </row>
    <row r="158">
      <c r="A158" s="50"/>
      <c r="B158" s="46"/>
      <c r="C158" s="70"/>
      <c r="D158" s="70"/>
      <c r="E158" s="70"/>
      <c r="F158" s="70"/>
      <c r="G158" s="46"/>
      <c r="H158" s="50"/>
      <c r="I158" s="50"/>
      <c r="J158" s="50"/>
      <c r="K158" s="46"/>
      <c r="L158" s="46"/>
      <c r="M158" s="46"/>
      <c r="N158" s="46"/>
      <c r="O158" s="46"/>
      <c r="P158" s="46"/>
      <c r="Q158" s="46"/>
      <c r="R158" s="46"/>
      <c r="S158" s="46"/>
      <c r="T158" s="46"/>
      <c r="U158" s="46"/>
      <c r="V158" s="46"/>
      <c r="W158" s="46"/>
      <c r="X158" s="46"/>
      <c r="Y158" s="46"/>
      <c r="Z158" s="46"/>
      <c r="AA158" s="46"/>
      <c r="AB158" s="46"/>
      <c r="AC158" s="46"/>
    </row>
    <row r="159">
      <c r="A159" s="50"/>
      <c r="B159" s="46"/>
      <c r="C159" s="70"/>
      <c r="D159" s="70"/>
      <c r="E159" s="70"/>
      <c r="F159" s="70"/>
      <c r="G159" s="46"/>
      <c r="H159" s="50"/>
      <c r="I159" s="50"/>
      <c r="J159" s="50"/>
      <c r="K159" s="46"/>
      <c r="L159" s="46"/>
      <c r="M159" s="46"/>
      <c r="N159" s="46"/>
      <c r="O159" s="46"/>
      <c r="P159" s="46"/>
      <c r="Q159" s="46"/>
      <c r="R159" s="46"/>
      <c r="S159" s="46"/>
      <c r="T159" s="46"/>
      <c r="U159" s="46"/>
      <c r="V159" s="46"/>
      <c r="W159" s="46"/>
      <c r="X159" s="46"/>
      <c r="Y159" s="46"/>
      <c r="Z159" s="46"/>
      <c r="AA159" s="46"/>
      <c r="AB159" s="46"/>
      <c r="AC159" s="46"/>
    </row>
    <row r="160">
      <c r="A160" s="50"/>
      <c r="B160" s="46"/>
      <c r="C160" s="70"/>
      <c r="D160" s="70"/>
      <c r="E160" s="70"/>
      <c r="F160" s="70"/>
      <c r="G160" s="46"/>
      <c r="H160" s="50"/>
      <c r="I160" s="50"/>
      <c r="J160" s="50"/>
      <c r="K160" s="46"/>
      <c r="L160" s="46"/>
      <c r="M160" s="46"/>
      <c r="N160" s="46"/>
      <c r="O160" s="46"/>
      <c r="P160" s="46"/>
      <c r="Q160" s="46"/>
      <c r="R160" s="46"/>
      <c r="S160" s="46"/>
      <c r="T160" s="46"/>
      <c r="U160" s="46"/>
      <c r="V160" s="46"/>
      <c r="W160" s="46"/>
      <c r="X160" s="46"/>
      <c r="Y160" s="46"/>
      <c r="Z160" s="46"/>
      <c r="AA160" s="46"/>
      <c r="AB160" s="46"/>
      <c r="AC160" s="46"/>
    </row>
    <row r="161">
      <c r="A161" s="50"/>
      <c r="B161" s="46"/>
      <c r="C161" s="70"/>
      <c r="D161" s="70"/>
      <c r="E161" s="70"/>
      <c r="F161" s="70"/>
      <c r="G161" s="46"/>
      <c r="H161" s="50"/>
      <c r="I161" s="50"/>
      <c r="J161" s="50"/>
      <c r="K161" s="46"/>
      <c r="L161" s="46"/>
      <c r="M161" s="46"/>
      <c r="N161" s="46"/>
      <c r="O161" s="46"/>
      <c r="P161" s="46"/>
      <c r="Q161" s="46"/>
      <c r="R161" s="46"/>
      <c r="S161" s="46"/>
      <c r="T161" s="46"/>
      <c r="U161" s="46"/>
      <c r="V161" s="46"/>
      <c r="W161" s="46"/>
      <c r="X161" s="46"/>
      <c r="Y161" s="46"/>
      <c r="Z161" s="46"/>
      <c r="AA161" s="46"/>
      <c r="AB161" s="46"/>
      <c r="AC161" s="46"/>
    </row>
    <row r="162">
      <c r="A162" s="50"/>
      <c r="B162" s="46"/>
      <c r="C162" s="70"/>
      <c r="D162" s="70"/>
      <c r="E162" s="70"/>
      <c r="F162" s="70"/>
      <c r="G162" s="46"/>
      <c r="H162" s="50"/>
      <c r="I162" s="50"/>
      <c r="J162" s="50"/>
      <c r="K162" s="46"/>
      <c r="L162" s="46"/>
      <c r="M162" s="46"/>
      <c r="N162" s="46"/>
      <c r="O162" s="46"/>
      <c r="P162" s="46"/>
      <c r="Q162" s="46"/>
      <c r="R162" s="46"/>
      <c r="S162" s="46"/>
      <c r="T162" s="46"/>
      <c r="U162" s="46"/>
      <c r="V162" s="46"/>
      <c r="W162" s="46"/>
      <c r="X162" s="46"/>
      <c r="Y162" s="46"/>
      <c r="Z162" s="46"/>
      <c r="AA162" s="46"/>
      <c r="AB162" s="46"/>
      <c r="AC162" s="46"/>
    </row>
    <row r="163">
      <c r="A163" s="50"/>
      <c r="B163" s="46"/>
      <c r="C163" s="70"/>
      <c r="D163" s="70"/>
      <c r="E163" s="70"/>
      <c r="F163" s="70"/>
      <c r="G163" s="46"/>
      <c r="H163" s="50"/>
      <c r="I163" s="50"/>
      <c r="J163" s="50"/>
      <c r="K163" s="46"/>
      <c r="L163" s="46"/>
      <c r="M163" s="46"/>
      <c r="N163" s="46"/>
      <c r="O163" s="46"/>
      <c r="P163" s="46"/>
      <c r="Q163" s="46"/>
      <c r="R163" s="46"/>
      <c r="S163" s="46"/>
      <c r="T163" s="46"/>
      <c r="U163" s="46"/>
      <c r="V163" s="46"/>
      <c r="W163" s="46"/>
      <c r="X163" s="46"/>
      <c r="Y163" s="46"/>
      <c r="Z163" s="46"/>
      <c r="AA163" s="46"/>
      <c r="AB163" s="46"/>
      <c r="AC163" s="46"/>
    </row>
    <row r="164">
      <c r="A164" s="50"/>
      <c r="B164" s="46"/>
      <c r="C164" s="70"/>
      <c r="D164" s="70"/>
      <c r="E164" s="70"/>
      <c r="F164" s="70"/>
      <c r="G164" s="46"/>
      <c r="H164" s="50"/>
      <c r="I164" s="50"/>
      <c r="J164" s="50"/>
      <c r="K164" s="46"/>
      <c r="L164" s="46"/>
      <c r="M164" s="46"/>
      <c r="N164" s="46"/>
      <c r="O164" s="46"/>
      <c r="P164" s="46"/>
      <c r="Q164" s="46"/>
      <c r="R164" s="46"/>
      <c r="S164" s="46"/>
      <c r="T164" s="46"/>
      <c r="U164" s="46"/>
      <c r="V164" s="46"/>
      <c r="W164" s="46"/>
      <c r="X164" s="46"/>
      <c r="Y164" s="46"/>
      <c r="Z164" s="46"/>
      <c r="AA164" s="46"/>
      <c r="AB164" s="46"/>
      <c r="AC164" s="46"/>
    </row>
    <row r="165">
      <c r="A165" s="50"/>
      <c r="B165" s="46"/>
      <c r="C165" s="70"/>
      <c r="D165" s="70"/>
      <c r="E165" s="70"/>
      <c r="F165" s="70"/>
      <c r="G165" s="46"/>
      <c r="H165" s="50"/>
      <c r="I165" s="50"/>
      <c r="J165" s="50"/>
      <c r="K165" s="46"/>
      <c r="L165" s="46"/>
      <c r="M165" s="46"/>
      <c r="N165" s="46"/>
      <c r="O165" s="46"/>
      <c r="P165" s="46"/>
      <c r="Q165" s="46"/>
      <c r="R165" s="46"/>
      <c r="S165" s="46"/>
      <c r="T165" s="46"/>
      <c r="U165" s="46"/>
      <c r="V165" s="46"/>
      <c r="W165" s="46"/>
      <c r="X165" s="46"/>
      <c r="Y165" s="46"/>
      <c r="Z165" s="46"/>
      <c r="AA165" s="46"/>
      <c r="AB165" s="46"/>
      <c r="AC165" s="46"/>
    </row>
    <row r="166">
      <c r="A166" s="50"/>
      <c r="B166" s="46"/>
      <c r="C166" s="70"/>
      <c r="D166" s="70"/>
      <c r="E166" s="70"/>
      <c r="F166" s="70"/>
      <c r="G166" s="46"/>
      <c r="H166" s="50"/>
      <c r="I166" s="50"/>
      <c r="J166" s="50"/>
      <c r="K166" s="46"/>
      <c r="L166" s="46"/>
      <c r="M166" s="46"/>
      <c r="N166" s="46"/>
      <c r="O166" s="46"/>
      <c r="P166" s="46"/>
      <c r="Q166" s="46"/>
      <c r="R166" s="46"/>
      <c r="S166" s="46"/>
      <c r="T166" s="46"/>
      <c r="U166" s="46"/>
      <c r="V166" s="46"/>
      <c r="W166" s="46"/>
      <c r="X166" s="46"/>
      <c r="Y166" s="46"/>
      <c r="Z166" s="46"/>
      <c r="AA166" s="46"/>
      <c r="AB166" s="46"/>
      <c r="AC166" s="46"/>
    </row>
    <row r="167">
      <c r="A167" s="50"/>
      <c r="B167" s="46"/>
      <c r="C167" s="70"/>
      <c r="D167" s="70"/>
      <c r="E167" s="70"/>
      <c r="F167" s="70"/>
      <c r="G167" s="46"/>
      <c r="H167" s="50"/>
      <c r="I167" s="50"/>
      <c r="J167" s="50"/>
      <c r="K167" s="46"/>
      <c r="L167" s="46"/>
      <c r="M167" s="46"/>
      <c r="N167" s="46"/>
      <c r="O167" s="46"/>
      <c r="P167" s="46"/>
      <c r="Q167" s="46"/>
      <c r="R167" s="46"/>
      <c r="S167" s="46"/>
      <c r="T167" s="46"/>
      <c r="U167" s="46"/>
      <c r="V167" s="46"/>
      <c r="W167" s="46"/>
      <c r="X167" s="46"/>
      <c r="Y167" s="46"/>
      <c r="Z167" s="46"/>
      <c r="AA167" s="46"/>
      <c r="AB167" s="46"/>
      <c r="AC167" s="46"/>
    </row>
    <row r="168">
      <c r="A168" s="50"/>
      <c r="B168" s="46"/>
      <c r="C168" s="70"/>
      <c r="D168" s="70"/>
      <c r="E168" s="70"/>
      <c r="F168" s="70"/>
      <c r="G168" s="46"/>
      <c r="H168" s="50"/>
      <c r="I168" s="50"/>
      <c r="J168" s="50"/>
      <c r="K168" s="46"/>
      <c r="L168" s="46"/>
      <c r="M168" s="46"/>
      <c r="N168" s="46"/>
      <c r="O168" s="46"/>
      <c r="P168" s="46"/>
      <c r="Q168" s="46"/>
      <c r="R168" s="46"/>
      <c r="S168" s="46"/>
      <c r="T168" s="46"/>
      <c r="U168" s="46"/>
      <c r="V168" s="46"/>
      <c r="W168" s="46"/>
      <c r="X168" s="46"/>
      <c r="Y168" s="46"/>
      <c r="Z168" s="46"/>
      <c r="AA168" s="46"/>
      <c r="AB168" s="46"/>
      <c r="AC168" s="46"/>
    </row>
    <row r="169">
      <c r="A169" s="50"/>
      <c r="B169" s="46"/>
      <c r="C169" s="70"/>
      <c r="D169" s="70"/>
      <c r="E169" s="70"/>
      <c r="F169" s="70"/>
      <c r="G169" s="46"/>
      <c r="H169" s="50"/>
      <c r="I169" s="50"/>
      <c r="J169" s="50"/>
      <c r="K169" s="46"/>
      <c r="L169" s="46"/>
      <c r="M169" s="46"/>
      <c r="N169" s="46"/>
      <c r="O169" s="46"/>
      <c r="P169" s="46"/>
      <c r="Q169" s="46"/>
      <c r="R169" s="46"/>
      <c r="S169" s="46"/>
      <c r="T169" s="46"/>
      <c r="U169" s="46"/>
      <c r="V169" s="46"/>
      <c r="W169" s="46"/>
      <c r="X169" s="46"/>
      <c r="Y169" s="46"/>
      <c r="Z169" s="46"/>
      <c r="AA169" s="46"/>
      <c r="AB169" s="46"/>
      <c r="AC169" s="46"/>
    </row>
    <row r="170">
      <c r="A170" s="50"/>
      <c r="B170" s="46"/>
      <c r="C170" s="70"/>
      <c r="D170" s="70"/>
      <c r="E170" s="70"/>
      <c r="F170" s="70"/>
      <c r="G170" s="46"/>
      <c r="H170" s="50"/>
      <c r="I170" s="50"/>
      <c r="J170" s="50"/>
      <c r="K170" s="46"/>
      <c r="L170" s="46"/>
      <c r="M170" s="46"/>
      <c r="N170" s="46"/>
      <c r="O170" s="46"/>
      <c r="P170" s="46"/>
      <c r="Q170" s="46"/>
      <c r="R170" s="46"/>
      <c r="S170" s="46"/>
      <c r="T170" s="46"/>
      <c r="U170" s="46"/>
      <c r="V170" s="46"/>
      <c r="W170" s="46"/>
      <c r="X170" s="46"/>
      <c r="Y170" s="46"/>
      <c r="Z170" s="46"/>
      <c r="AA170" s="46"/>
      <c r="AB170" s="46"/>
      <c r="AC170" s="46"/>
    </row>
    <row r="171">
      <c r="A171" s="50"/>
      <c r="B171" s="46"/>
      <c r="C171" s="70"/>
      <c r="D171" s="70"/>
      <c r="E171" s="70"/>
      <c r="F171" s="70"/>
      <c r="G171" s="46"/>
      <c r="H171" s="50"/>
      <c r="I171" s="50"/>
      <c r="J171" s="50"/>
      <c r="K171" s="46"/>
      <c r="L171" s="46"/>
      <c r="M171" s="46"/>
      <c r="N171" s="46"/>
      <c r="O171" s="46"/>
      <c r="P171" s="46"/>
      <c r="Q171" s="46"/>
      <c r="R171" s="46"/>
      <c r="S171" s="46"/>
      <c r="T171" s="46"/>
      <c r="U171" s="46"/>
      <c r="V171" s="46"/>
      <c r="W171" s="46"/>
      <c r="X171" s="46"/>
      <c r="Y171" s="46"/>
      <c r="Z171" s="46"/>
      <c r="AA171" s="46"/>
      <c r="AB171" s="46"/>
      <c r="AC171" s="46"/>
    </row>
    <row r="172">
      <c r="A172" s="50"/>
      <c r="B172" s="46"/>
      <c r="C172" s="70"/>
      <c r="D172" s="70"/>
      <c r="E172" s="70"/>
      <c r="F172" s="70"/>
      <c r="G172" s="46"/>
      <c r="H172" s="50"/>
      <c r="I172" s="50"/>
      <c r="J172" s="50"/>
      <c r="K172" s="46"/>
      <c r="L172" s="46"/>
      <c r="M172" s="46"/>
      <c r="N172" s="46"/>
      <c r="O172" s="46"/>
      <c r="P172" s="46"/>
      <c r="Q172" s="46"/>
      <c r="R172" s="46"/>
      <c r="S172" s="46"/>
      <c r="T172" s="46"/>
      <c r="U172" s="46"/>
      <c r="V172" s="46"/>
      <c r="W172" s="46"/>
      <c r="X172" s="46"/>
      <c r="Y172" s="46"/>
      <c r="Z172" s="46"/>
      <c r="AA172" s="46"/>
      <c r="AB172" s="46"/>
      <c r="AC172" s="46"/>
    </row>
    <row r="173">
      <c r="A173" s="50"/>
      <c r="B173" s="46"/>
      <c r="C173" s="70"/>
      <c r="D173" s="70"/>
      <c r="E173" s="70"/>
      <c r="F173" s="70"/>
      <c r="G173" s="46"/>
      <c r="H173" s="50"/>
      <c r="I173" s="50"/>
      <c r="J173" s="50"/>
      <c r="K173" s="46"/>
      <c r="L173" s="46"/>
      <c r="M173" s="46"/>
      <c r="N173" s="46"/>
      <c r="O173" s="46"/>
      <c r="P173" s="46"/>
      <c r="Q173" s="46"/>
      <c r="R173" s="46"/>
      <c r="S173" s="46"/>
      <c r="T173" s="46"/>
      <c r="U173" s="46"/>
      <c r="V173" s="46"/>
      <c r="W173" s="46"/>
      <c r="X173" s="46"/>
      <c r="Y173" s="46"/>
      <c r="Z173" s="46"/>
      <c r="AA173" s="46"/>
      <c r="AB173" s="46"/>
      <c r="AC173" s="46"/>
    </row>
    <row r="174">
      <c r="A174" s="50"/>
      <c r="B174" s="46"/>
      <c r="C174" s="70"/>
      <c r="D174" s="70"/>
      <c r="E174" s="70"/>
      <c r="F174" s="70"/>
      <c r="G174" s="46"/>
      <c r="H174" s="50"/>
      <c r="I174" s="50"/>
      <c r="J174" s="50"/>
      <c r="K174" s="46"/>
      <c r="L174" s="46"/>
      <c r="M174" s="46"/>
      <c r="N174" s="46"/>
      <c r="O174" s="46"/>
      <c r="P174" s="46"/>
      <c r="Q174" s="46"/>
      <c r="R174" s="46"/>
      <c r="S174" s="46"/>
      <c r="T174" s="46"/>
      <c r="U174" s="46"/>
      <c r="V174" s="46"/>
      <c r="W174" s="46"/>
      <c r="X174" s="46"/>
      <c r="Y174" s="46"/>
      <c r="Z174" s="46"/>
      <c r="AA174" s="46"/>
      <c r="AB174" s="46"/>
      <c r="AC174" s="46"/>
    </row>
    <row r="175">
      <c r="A175" s="50"/>
      <c r="B175" s="46"/>
      <c r="C175" s="70"/>
      <c r="D175" s="70"/>
      <c r="E175" s="70"/>
      <c r="F175" s="70"/>
      <c r="G175" s="46"/>
      <c r="H175" s="50"/>
      <c r="I175" s="50"/>
      <c r="J175" s="50"/>
      <c r="K175" s="46"/>
      <c r="L175" s="46"/>
      <c r="M175" s="46"/>
      <c r="N175" s="46"/>
      <c r="O175" s="46"/>
      <c r="P175" s="46"/>
      <c r="Q175" s="46"/>
      <c r="R175" s="46"/>
      <c r="S175" s="46"/>
      <c r="T175" s="46"/>
      <c r="U175" s="46"/>
      <c r="V175" s="46"/>
      <c r="W175" s="46"/>
      <c r="X175" s="46"/>
      <c r="Y175" s="46"/>
      <c r="Z175" s="46"/>
      <c r="AA175" s="46"/>
      <c r="AB175" s="46"/>
      <c r="AC175" s="46"/>
    </row>
    <row r="176">
      <c r="A176" s="50"/>
      <c r="B176" s="46"/>
      <c r="C176" s="70"/>
      <c r="D176" s="70"/>
      <c r="E176" s="70"/>
      <c r="F176" s="70"/>
      <c r="G176" s="46"/>
      <c r="H176" s="50"/>
      <c r="I176" s="50"/>
      <c r="J176" s="50"/>
      <c r="K176" s="46"/>
      <c r="L176" s="46"/>
      <c r="M176" s="46"/>
      <c r="N176" s="46"/>
      <c r="O176" s="46"/>
      <c r="P176" s="46"/>
      <c r="Q176" s="46"/>
      <c r="R176" s="46"/>
      <c r="S176" s="46"/>
      <c r="T176" s="46"/>
      <c r="U176" s="46"/>
      <c r="V176" s="46"/>
      <c r="W176" s="46"/>
      <c r="X176" s="46"/>
      <c r="Y176" s="46"/>
      <c r="Z176" s="46"/>
      <c r="AA176" s="46"/>
      <c r="AB176" s="46"/>
      <c r="AC176" s="46"/>
    </row>
    <row r="177">
      <c r="A177" s="50"/>
      <c r="B177" s="46"/>
      <c r="C177" s="70"/>
      <c r="D177" s="70"/>
      <c r="E177" s="70"/>
      <c r="F177" s="70"/>
      <c r="G177" s="46"/>
      <c r="H177" s="50"/>
      <c r="I177" s="50"/>
      <c r="J177" s="50"/>
      <c r="K177" s="46"/>
      <c r="L177" s="46"/>
      <c r="M177" s="46"/>
      <c r="N177" s="46"/>
      <c r="O177" s="46"/>
      <c r="P177" s="46"/>
      <c r="Q177" s="46"/>
      <c r="R177" s="46"/>
      <c r="S177" s="46"/>
      <c r="T177" s="46"/>
      <c r="U177" s="46"/>
      <c r="V177" s="46"/>
      <c r="W177" s="46"/>
      <c r="X177" s="46"/>
      <c r="Y177" s="46"/>
      <c r="Z177" s="46"/>
      <c r="AA177" s="46"/>
      <c r="AB177" s="46"/>
      <c r="AC177" s="46"/>
    </row>
    <row r="178">
      <c r="A178" s="50"/>
      <c r="B178" s="46"/>
      <c r="C178" s="70"/>
      <c r="D178" s="70"/>
      <c r="E178" s="70"/>
      <c r="F178" s="70"/>
      <c r="G178" s="46"/>
      <c r="H178" s="50"/>
      <c r="I178" s="50"/>
      <c r="J178" s="50"/>
      <c r="K178" s="46"/>
      <c r="L178" s="46"/>
      <c r="M178" s="46"/>
      <c r="N178" s="46"/>
      <c r="O178" s="46"/>
      <c r="P178" s="46"/>
      <c r="Q178" s="46"/>
      <c r="R178" s="46"/>
      <c r="S178" s="46"/>
      <c r="T178" s="46"/>
      <c r="U178" s="46"/>
      <c r="V178" s="46"/>
      <c r="W178" s="46"/>
      <c r="X178" s="46"/>
      <c r="Y178" s="46"/>
      <c r="Z178" s="46"/>
      <c r="AA178" s="46"/>
      <c r="AB178" s="46"/>
      <c r="AC178" s="46"/>
    </row>
    <row r="179">
      <c r="A179" s="50"/>
      <c r="B179" s="46"/>
      <c r="C179" s="70"/>
      <c r="D179" s="70"/>
      <c r="E179" s="70"/>
      <c r="F179" s="70"/>
      <c r="G179" s="46"/>
      <c r="H179" s="50"/>
      <c r="I179" s="50"/>
      <c r="J179" s="50"/>
      <c r="K179" s="46"/>
      <c r="L179" s="46"/>
      <c r="M179" s="46"/>
      <c r="N179" s="46"/>
      <c r="O179" s="46"/>
      <c r="P179" s="46"/>
      <c r="Q179" s="46"/>
      <c r="R179" s="46"/>
      <c r="S179" s="46"/>
      <c r="T179" s="46"/>
      <c r="U179" s="46"/>
      <c r="V179" s="46"/>
      <c r="W179" s="46"/>
      <c r="X179" s="46"/>
      <c r="Y179" s="46"/>
      <c r="Z179" s="46"/>
      <c r="AA179" s="46"/>
      <c r="AB179" s="46"/>
      <c r="AC179" s="46"/>
    </row>
    <row r="180">
      <c r="A180" s="50"/>
      <c r="B180" s="46"/>
      <c r="C180" s="70"/>
      <c r="D180" s="70"/>
      <c r="E180" s="70"/>
      <c r="F180" s="70"/>
      <c r="G180" s="46"/>
      <c r="H180" s="50"/>
      <c r="I180" s="50"/>
      <c r="J180" s="50"/>
      <c r="K180" s="46"/>
      <c r="L180" s="46"/>
      <c r="M180" s="46"/>
      <c r="N180" s="46"/>
      <c r="O180" s="46"/>
      <c r="P180" s="46"/>
      <c r="Q180" s="46"/>
      <c r="R180" s="46"/>
      <c r="S180" s="46"/>
      <c r="T180" s="46"/>
      <c r="U180" s="46"/>
      <c r="V180" s="46"/>
      <c r="W180" s="46"/>
      <c r="X180" s="46"/>
      <c r="Y180" s="46"/>
      <c r="Z180" s="46"/>
      <c r="AA180" s="46"/>
      <c r="AB180" s="46"/>
      <c r="AC180" s="46"/>
    </row>
    <row r="181">
      <c r="A181" s="50"/>
      <c r="B181" s="46"/>
      <c r="C181" s="70"/>
      <c r="D181" s="70"/>
      <c r="E181" s="70"/>
      <c r="F181" s="70"/>
      <c r="G181" s="46"/>
      <c r="H181" s="50"/>
      <c r="I181" s="50"/>
      <c r="J181" s="50"/>
      <c r="K181" s="46"/>
      <c r="L181" s="46"/>
      <c r="M181" s="46"/>
      <c r="N181" s="46"/>
      <c r="O181" s="46"/>
      <c r="P181" s="46"/>
      <c r="Q181" s="46"/>
      <c r="R181" s="46"/>
      <c r="S181" s="46"/>
      <c r="T181" s="46"/>
      <c r="U181" s="46"/>
      <c r="V181" s="46"/>
      <c r="W181" s="46"/>
      <c r="X181" s="46"/>
      <c r="Y181" s="46"/>
      <c r="Z181" s="46"/>
      <c r="AA181" s="46"/>
      <c r="AB181" s="46"/>
      <c r="AC181" s="46"/>
    </row>
    <row r="182">
      <c r="A182" s="50"/>
      <c r="B182" s="46"/>
      <c r="C182" s="70"/>
      <c r="D182" s="70"/>
      <c r="E182" s="70"/>
      <c r="F182" s="70"/>
      <c r="G182" s="46"/>
      <c r="H182" s="50"/>
      <c r="I182" s="50"/>
      <c r="J182" s="50"/>
      <c r="K182" s="46"/>
      <c r="L182" s="46"/>
      <c r="M182" s="46"/>
      <c r="N182" s="46"/>
      <c r="O182" s="46"/>
      <c r="P182" s="46"/>
      <c r="Q182" s="46"/>
      <c r="R182" s="46"/>
      <c r="S182" s="46"/>
      <c r="T182" s="46"/>
      <c r="U182" s="46"/>
      <c r="V182" s="46"/>
      <c r="W182" s="46"/>
      <c r="X182" s="46"/>
      <c r="Y182" s="46"/>
      <c r="Z182" s="46"/>
      <c r="AA182" s="46"/>
      <c r="AB182" s="46"/>
      <c r="AC182" s="46"/>
    </row>
    <row r="183">
      <c r="A183" s="50"/>
      <c r="B183" s="46"/>
      <c r="C183" s="70"/>
      <c r="D183" s="70"/>
      <c r="E183" s="70"/>
      <c r="F183" s="70"/>
      <c r="G183" s="46"/>
      <c r="H183" s="50"/>
      <c r="I183" s="50"/>
      <c r="J183" s="50"/>
      <c r="K183" s="46"/>
      <c r="L183" s="46"/>
      <c r="M183" s="46"/>
      <c r="N183" s="46"/>
      <c r="O183" s="46"/>
      <c r="P183" s="46"/>
      <c r="Q183" s="46"/>
      <c r="R183" s="46"/>
      <c r="S183" s="46"/>
      <c r="T183" s="46"/>
      <c r="U183" s="46"/>
      <c r="V183" s="46"/>
      <c r="W183" s="46"/>
      <c r="X183" s="46"/>
      <c r="Y183" s="46"/>
      <c r="Z183" s="46"/>
      <c r="AA183" s="46"/>
      <c r="AB183" s="46"/>
      <c r="AC183" s="46"/>
    </row>
    <row r="184">
      <c r="A184" s="50"/>
      <c r="B184" s="46"/>
      <c r="C184" s="70"/>
      <c r="D184" s="70"/>
      <c r="E184" s="70"/>
      <c r="F184" s="70"/>
      <c r="G184" s="46"/>
      <c r="H184" s="50"/>
      <c r="I184" s="50"/>
      <c r="J184" s="50"/>
      <c r="K184" s="46"/>
      <c r="L184" s="46"/>
      <c r="M184" s="46"/>
      <c r="N184" s="46"/>
      <c r="O184" s="46"/>
      <c r="P184" s="46"/>
      <c r="Q184" s="46"/>
      <c r="R184" s="46"/>
      <c r="S184" s="46"/>
      <c r="T184" s="46"/>
      <c r="U184" s="46"/>
      <c r="V184" s="46"/>
      <c r="W184" s="46"/>
      <c r="X184" s="46"/>
      <c r="Y184" s="46"/>
      <c r="Z184" s="46"/>
      <c r="AA184" s="46"/>
      <c r="AB184" s="46"/>
      <c r="AC184" s="46"/>
    </row>
    <row r="185">
      <c r="A185" s="50"/>
      <c r="B185" s="46"/>
      <c r="C185" s="70"/>
      <c r="D185" s="70"/>
      <c r="E185" s="70"/>
      <c r="F185" s="70"/>
      <c r="G185" s="46"/>
      <c r="H185" s="50"/>
      <c r="I185" s="50"/>
      <c r="J185" s="50"/>
      <c r="K185" s="46"/>
      <c r="L185" s="46"/>
      <c r="M185" s="46"/>
      <c r="N185" s="46"/>
      <c r="O185" s="46"/>
      <c r="P185" s="46"/>
      <c r="Q185" s="46"/>
      <c r="R185" s="46"/>
      <c r="S185" s="46"/>
      <c r="T185" s="46"/>
      <c r="U185" s="46"/>
      <c r="V185" s="46"/>
      <c r="W185" s="46"/>
      <c r="X185" s="46"/>
      <c r="Y185" s="46"/>
      <c r="Z185" s="46"/>
      <c r="AA185" s="46"/>
      <c r="AB185" s="46"/>
      <c r="AC185" s="46"/>
    </row>
    <row r="186">
      <c r="A186" s="50"/>
      <c r="B186" s="46"/>
      <c r="C186" s="70"/>
      <c r="D186" s="70"/>
      <c r="E186" s="70"/>
      <c r="F186" s="70"/>
      <c r="G186" s="46"/>
      <c r="H186" s="50"/>
      <c r="I186" s="50"/>
      <c r="J186" s="50"/>
      <c r="K186" s="46"/>
      <c r="L186" s="46"/>
      <c r="M186" s="46"/>
      <c r="N186" s="46"/>
      <c r="O186" s="46"/>
      <c r="P186" s="46"/>
      <c r="Q186" s="46"/>
      <c r="R186" s="46"/>
      <c r="S186" s="46"/>
      <c r="T186" s="46"/>
      <c r="U186" s="46"/>
      <c r="V186" s="46"/>
      <c r="W186" s="46"/>
      <c r="X186" s="46"/>
      <c r="Y186" s="46"/>
      <c r="Z186" s="46"/>
      <c r="AA186" s="46"/>
      <c r="AB186" s="46"/>
      <c r="AC186" s="46"/>
    </row>
    <row r="187">
      <c r="A187" s="50"/>
      <c r="B187" s="46"/>
      <c r="C187" s="70"/>
      <c r="D187" s="70"/>
      <c r="E187" s="70"/>
      <c r="F187" s="70"/>
      <c r="G187" s="46"/>
      <c r="H187" s="50"/>
      <c r="I187" s="50"/>
      <c r="J187" s="50"/>
      <c r="K187" s="46"/>
      <c r="L187" s="46"/>
      <c r="M187" s="46"/>
      <c r="N187" s="46"/>
      <c r="O187" s="46"/>
      <c r="P187" s="46"/>
      <c r="Q187" s="46"/>
      <c r="R187" s="46"/>
      <c r="S187" s="46"/>
      <c r="T187" s="46"/>
      <c r="U187" s="46"/>
      <c r="V187" s="46"/>
      <c r="W187" s="46"/>
      <c r="X187" s="46"/>
      <c r="Y187" s="46"/>
      <c r="Z187" s="46"/>
      <c r="AA187" s="46"/>
      <c r="AB187" s="46"/>
      <c r="AC187" s="46"/>
    </row>
    <row r="188">
      <c r="A188" s="50"/>
      <c r="B188" s="46"/>
      <c r="C188" s="70"/>
      <c r="D188" s="70"/>
      <c r="E188" s="70"/>
      <c r="F188" s="70"/>
      <c r="G188" s="46"/>
      <c r="H188" s="50"/>
      <c r="I188" s="50"/>
      <c r="J188" s="50"/>
      <c r="K188" s="46"/>
      <c r="L188" s="46"/>
      <c r="M188" s="46"/>
      <c r="N188" s="46"/>
      <c r="O188" s="46"/>
      <c r="P188" s="46"/>
      <c r="Q188" s="46"/>
      <c r="R188" s="46"/>
      <c r="S188" s="46"/>
      <c r="T188" s="46"/>
      <c r="U188" s="46"/>
      <c r="V188" s="46"/>
      <c r="W188" s="46"/>
      <c r="X188" s="46"/>
      <c r="Y188" s="46"/>
      <c r="Z188" s="46"/>
      <c r="AA188" s="46"/>
      <c r="AB188" s="46"/>
      <c r="AC188" s="46"/>
    </row>
    <row r="189">
      <c r="A189" s="50"/>
      <c r="B189" s="46"/>
      <c r="C189" s="70"/>
      <c r="D189" s="70"/>
      <c r="E189" s="70"/>
      <c r="F189" s="70"/>
      <c r="G189" s="46"/>
      <c r="H189" s="50"/>
      <c r="I189" s="50"/>
      <c r="J189" s="50"/>
      <c r="K189" s="46"/>
      <c r="L189" s="46"/>
      <c r="M189" s="46"/>
      <c r="N189" s="46"/>
      <c r="O189" s="46"/>
      <c r="P189" s="46"/>
      <c r="Q189" s="46"/>
      <c r="R189" s="46"/>
      <c r="S189" s="46"/>
      <c r="T189" s="46"/>
      <c r="U189" s="46"/>
      <c r="V189" s="46"/>
      <c r="W189" s="46"/>
      <c r="X189" s="46"/>
      <c r="Y189" s="46"/>
      <c r="Z189" s="46"/>
      <c r="AA189" s="46"/>
      <c r="AB189" s="46"/>
      <c r="AC189" s="46"/>
    </row>
    <row r="190">
      <c r="A190" s="50"/>
      <c r="B190" s="46"/>
      <c r="C190" s="70"/>
      <c r="D190" s="70"/>
      <c r="E190" s="70"/>
      <c r="F190" s="70"/>
      <c r="G190" s="46"/>
      <c r="H190" s="50"/>
      <c r="I190" s="50"/>
      <c r="J190" s="50"/>
      <c r="K190" s="46"/>
      <c r="L190" s="46"/>
      <c r="M190" s="46"/>
      <c r="N190" s="46"/>
      <c r="O190" s="46"/>
      <c r="P190" s="46"/>
      <c r="Q190" s="46"/>
      <c r="R190" s="46"/>
      <c r="S190" s="46"/>
      <c r="T190" s="46"/>
      <c r="U190" s="46"/>
      <c r="V190" s="46"/>
      <c r="W190" s="46"/>
      <c r="X190" s="46"/>
      <c r="Y190" s="46"/>
      <c r="Z190" s="46"/>
      <c r="AA190" s="46"/>
      <c r="AB190" s="46"/>
      <c r="AC190" s="46"/>
    </row>
    <row r="191">
      <c r="A191" s="50"/>
      <c r="B191" s="46"/>
      <c r="C191" s="70"/>
      <c r="D191" s="70"/>
      <c r="E191" s="70"/>
      <c r="F191" s="70"/>
      <c r="G191" s="46"/>
      <c r="H191" s="50"/>
      <c r="I191" s="50"/>
      <c r="J191" s="50"/>
      <c r="K191" s="46"/>
      <c r="L191" s="46"/>
      <c r="M191" s="46"/>
      <c r="N191" s="46"/>
      <c r="O191" s="46"/>
      <c r="P191" s="46"/>
      <c r="Q191" s="46"/>
      <c r="R191" s="46"/>
      <c r="S191" s="46"/>
      <c r="T191" s="46"/>
      <c r="U191" s="46"/>
      <c r="V191" s="46"/>
      <c r="W191" s="46"/>
      <c r="X191" s="46"/>
      <c r="Y191" s="46"/>
      <c r="Z191" s="46"/>
      <c r="AA191" s="46"/>
      <c r="AB191" s="46"/>
      <c r="AC191" s="46"/>
    </row>
    <row r="192">
      <c r="A192" s="50"/>
      <c r="B192" s="46"/>
      <c r="C192" s="70"/>
      <c r="D192" s="70"/>
      <c r="E192" s="70"/>
      <c r="F192" s="70"/>
      <c r="G192" s="46"/>
      <c r="H192" s="50"/>
      <c r="I192" s="50"/>
      <c r="J192" s="50"/>
      <c r="K192" s="46"/>
      <c r="L192" s="46"/>
      <c r="M192" s="46"/>
      <c r="N192" s="46"/>
      <c r="O192" s="46"/>
      <c r="P192" s="46"/>
      <c r="Q192" s="46"/>
      <c r="R192" s="46"/>
      <c r="S192" s="46"/>
      <c r="T192" s="46"/>
      <c r="U192" s="46"/>
      <c r="V192" s="46"/>
      <c r="W192" s="46"/>
      <c r="X192" s="46"/>
      <c r="Y192" s="46"/>
      <c r="Z192" s="46"/>
      <c r="AA192" s="46"/>
      <c r="AB192" s="46"/>
      <c r="AC192" s="46"/>
    </row>
    <row r="193">
      <c r="A193" s="50"/>
      <c r="B193" s="46"/>
      <c r="C193" s="70"/>
      <c r="D193" s="70"/>
      <c r="E193" s="70"/>
      <c r="F193" s="70"/>
      <c r="G193" s="46"/>
      <c r="H193" s="50"/>
      <c r="I193" s="50"/>
      <c r="J193" s="50"/>
      <c r="K193" s="46"/>
      <c r="L193" s="46"/>
      <c r="M193" s="46"/>
      <c r="N193" s="46"/>
      <c r="O193" s="46"/>
      <c r="P193" s="46"/>
      <c r="Q193" s="46"/>
      <c r="R193" s="46"/>
      <c r="S193" s="46"/>
      <c r="T193" s="46"/>
      <c r="U193" s="46"/>
      <c r="V193" s="46"/>
      <c r="W193" s="46"/>
      <c r="X193" s="46"/>
      <c r="Y193" s="46"/>
      <c r="Z193" s="46"/>
      <c r="AA193" s="46"/>
      <c r="AB193" s="46"/>
      <c r="AC193" s="46"/>
    </row>
    <row r="194">
      <c r="A194" s="50"/>
      <c r="B194" s="46"/>
      <c r="C194" s="70"/>
      <c r="D194" s="70"/>
      <c r="E194" s="70"/>
      <c r="F194" s="70"/>
      <c r="G194" s="46"/>
      <c r="H194" s="50"/>
      <c r="I194" s="50"/>
      <c r="J194" s="50"/>
      <c r="K194" s="46"/>
      <c r="L194" s="46"/>
      <c r="M194" s="46"/>
      <c r="N194" s="46"/>
      <c r="O194" s="46"/>
      <c r="P194" s="46"/>
      <c r="Q194" s="46"/>
      <c r="R194" s="46"/>
      <c r="S194" s="46"/>
      <c r="T194" s="46"/>
      <c r="U194" s="46"/>
      <c r="V194" s="46"/>
      <c r="W194" s="46"/>
      <c r="X194" s="46"/>
      <c r="Y194" s="46"/>
      <c r="Z194" s="46"/>
      <c r="AA194" s="46"/>
      <c r="AB194" s="46"/>
      <c r="AC194" s="46"/>
    </row>
    <row r="195">
      <c r="A195" s="50"/>
      <c r="B195" s="46"/>
      <c r="C195" s="70"/>
      <c r="D195" s="70"/>
      <c r="E195" s="70"/>
      <c r="F195" s="70"/>
      <c r="G195" s="46"/>
      <c r="H195" s="50"/>
      <c r="I195" s="50"/>
      <c r="J195" s="50"/>
      <c r="K195" s="46"/>
      <c r="L195" s="46"/>
      <c r="M195" s="46"/>
      <c r="N195" s="46"/>
      <c r="O195" s="46"/>
      <c r="P195" s="46"/>
      <c r="Q195" s="46"/>
      <c r="R195" s="46"/>
      <c r="S195" s="46"/>
      <c r="T195" s="46"/>
      <c r="U195" s="46"/>
      <c r="V195" s="46"/>
      <c r="W195" s="46"/>
      <c r="X195" s="46"/>
      <c r="Y195" s="46"/>
      <c r="Z195" s="46"/>
      <c r="AA195" s="46"/>
      <c r="AB195" s="46"/>
      <c r="AC195" s="46"/>
    </row>
    <row r="196">
      <c r="A196" s="50"/>
      <c r="B196" s="46"/>
      <c r="C196" s="70"/>
      <c r="D196" s="70"/>
      <c r="E196" s="70"/>
      <c r="F196" s="70"/>
      <c r="G196" s="46"/>
      <c r="H196" s="50"/>
      <c r="I196" s="50"/>
      <c r="J196" s="50"/>
      <c r="K196" s="46"/>
      <c r="L196" s="46"/>
      <c r="M196" s="46"/>
      <c r="N196" s="46"/>
      <c r="O196" s="46"/>
      <c r="P196" s="46"/>
      <c r="Q196" s="46"/>
      <c r="R196" s="46"/>
      <c r="S196" s="46"/>
      <c r="T196" s="46"/>
      <c r="U196" s="46"/>
      <c r="V196" s="46"/>
      <c r="W196" s="46"/>
      <c r="X196" s="46"/>
      <c r="Y196" s="46"/>
      <c r="Z196" s="46"/>
      <c r="AA196" s="46"/>
      <c r="AB196" s="46"/>
      <c r="AC196" s="46"/>
    </row>
    <row r="197">
      <c r="A197" s="50"/>
      <c r="B197" s="46"/>
      <c r="C197" s="70"/>
      <c r="D197" s="70"/>
      <c r="E197" s="70"/>
      <c r="F197" s="70"/>
      <c r="G197" s="46"/>
      <c r="H197" s="50"/>
      <c r="I197" s="50"/>
      <c r="J197" s="50"/>
      <c r="K197" s="46"/>
      <c r="L197" s="46"/>
      <c r="M197" s="46"/>
      <c r="N197" s="46"/>
      <c r="O197" s="46"/>
      <c r="P197" s="46"/>
      <c r="Q197" s="46"/>
      <c r="R197" s="46"/>
      <c r="S197" s="46"/>
      <c r="T197" s="46"/>
      <c r="U197" s="46"/>
      <c r="V197" s="46"/>
      <c r="W197" s="46"/>
      <c r="X197" s="46"/>
      <c r="Y197" s="46"/>
      <c r="Z197" s="46"/>
      <c r="AA197" s="46"/>
      <c r="AB197" s="46"/>
      <c r="AC197" s="46"/>
    </row>
    <row r="198">
      <c r="A198" s="50"/>
      <c r="B198" s="46"/>
      <c r="C198" s="70"/>
      <c r="D198" s="70"/>
      <c r="E198" s="70"/>
      <c r="F198" s="70"/>
      <c r="G198" s="46"/>
      <c r="H198" s="50"/>
      <c r="I198" s="50"/>
      <c r="J198" s="50"/>
      <c r="K198" s="46"/>
      <c r="L198" s="46"/>
      <c r="M198" s="46"/>
      <c r="N198" s="46"/>
      <c r="O198" s="46"/>
      <c r="P198" s="46"/>
      <c r="Q198" s="46"/>
      <c r="R198" s="46"/>
      <c r="S198" s="46"/>
      <c r="T198" s="46"/>
      <c r="U198" s="46"/>
      <c r="V198" s="46"/>
      <c r="W198" s="46"/>
      <c r="X198" s="46"/>
      <c r="Y198" s="46"/>
      <c r="Z198" s="46"/>
      <c r="AA198" s="46"/>
      <c r="AB198" s="46"/>
      <c r="AC198" s="46"/>
    </row>
    <row r="199">
      <c r="A199" s="50"/>
      <c r="B199" s="46"/>
      <c r="C199" s="70"/>
      <c r="D199" s="70"/>
      <c r="E199" s="70"/>
      <c r="F199" s="70"/>
      <c r="G199" s="46"/>
      <c r="H199" s="50"/>
      <c r="I199" s="50"/>
      <c r="J199" s="50"/>
      <c r="K199" s="46"/>
      <c r="L199" s="46"/>
      <c r="M199" s="46"/>
      <c r="N199" s="46"/>
      <c r="O199" s="46"/>
      <c r="P199" s="46"/>
      <c r="Q199" s="46"/>
      <c r="R199" s="46"/>
      <c r="S199" s="46"/>
      <c r="T199" s="46"/>
      <c r="U199" s="46"/>
      <c r="V199" s="46"/>
      <c r="W199" s="46"/>
      <c r="X199" s="46"/>
      <c r="Y199" s="46"/>
      <c r="Z199" s="46"/>
      <c r="AA199" s="46"/>
      <c r="AB199" s="46"/>
      <c r="AC199" s="46"/>
    </row>
    <row r="200">
      <c r="A200" s="50"/>
      <c r="B200" s="46"/>
      <c r="C200" s="70"/>
      <c r="D200" s="70"/>
      <c r="E200" s="70"/>
      <c r="F200" s="70"/>
      <c r="G200" s="46"/>
      <c r="H200" s="50"/>
      <c r="I200" s="50"/>
      <c r="J200" s="50"/>
      <c r="K200" s="46"/>
      <c r="L200" s="46"/>
      <c r="M200" s="46"/>
      <c r="N200" s="46"/>
      <c r="O200" s="46"/>
      <c r="P200" s="46"/>
      <c r="Q200" s="46"/>
      <c r="R200" s="46"/>
      <c r="S200" s="46"/>
      <c r="T200" s="46"/>
      <c r="U200" s="46"/>
      <c r="V200" s="46"/>
      <c r="W200" s="46"/>
      <c r="X200" s="46"/>
      <c r="Y200" s="46"/>
      <c r="Z200" s="46"/>
      <c r="AA200" s="46"/>
      <c r="AB200" s="46"/>
      <c r="AC200" s="46"/>
    </row>
    <row r="201">
      <c r="A201" s="50"/>
      <c r="B201" s="46"/>
      <c r="C201" s="70"/>
      <c r="D201" s="70"/>
      <c r="E201" s="70"/>
      <c r="F201" s="70"/>
      <c r="G201" s="46"/>
      <c r="H201" s="50"/>
      <c r="I201" s="50"/>
      <c r="J201" s="50"/>
      <c r="K201" s="46"/>
      <c r="L201" s="46"/>
      <c r="M201" s="46"/>
      <c r="N201" s="46"/>
      <c r="O201" s="46"/>
      <c r="P201" s="46"/>
      <c r="Q201" s="46"/>
      <c r="R201" s="46"/>
      <c r="S201" s="46"/>
      <c r="T201" s="46"/>
      <c r="U201" s="46"/>
      <c r="V201" s="46"/>
      <c r="W201" s="46"/>
      <c r="X201" s="46"/>
      <c r="Y201" s="46"/>
      <c r="Z201" s="46"/>
      <c r="AA201" s="46"/>
      <c r="AB201" s="46"/>
      <c r="AC201" s="46"/>
    </row>
    <row r="202">
      <c r="A202" s="50"/>
      <c r="B202" s="46"/>
      <c r="C202" s="70"/>
      <c r="D202" s="70"/>
      <c r="E202" s="70"/>
      <c r="F202" s="70"/>
      <c r="G202" s="46"/>
      <c r="H202" s="50"/>
      <c r="I202" s="50"/>
      <c r="J202" s="50"/>
      <c r="K202" s="46"/>
      <c r="L202" s="46"/>
      <c r="M202" s="46"/>
      <c r="N202" s="46"/>
      <c r="O202" s="46"/>
      <c r="P202" s="46"/>
      <c r="Q202" s="46"/>
      <c r="R202" s="46"/>
      <c r="S202" s="46"/>
      <c r="T202" s="46"/>
      <c r="U202" s="46"/>
      <c r="V202" s="46"/>
      <c r="W202" s="46"/>
      <c r="X202" s="46"/>
      <c r="Y202" s="46"/>
      <c r="Z202" s="46"/>
      <c r="AA202" s="46"/>
      <c r="AB202" s="46"/>
      <c r="AC202" s="46"/>
    </row>
    <row r="203">
      <c r="A203" s="50"/>
      <c r="B203" s="46"/>
      <c r="C203" s="70"/>
      <c r="D203" s="70"/>
      <c r="E203" s="70"/>
      <c r="F203" s="70"/>
      <c r="G203" s="46"/>
      <c r="H203" s="50"/>
      <c r="I203" s="50"/>
      <c r="J203" s="50"/>
      <c r="K203" s="46"/>
      <c r="L203" s="46"/>
      <c r="M203" s="46"/>
      <c r="N203" s="46"/>
      <c r="O203" s="46"/>
      <c r="P203" s="46"/>
      <c r="Q203" s="46"/>
      <c r="R203" s="46"/>
      <c r="S203" s="46"/>
      <c r="T203" s="46"/>
      <c r="U203" s="46"/>
      <c r="V203" s="46"/>
      <c r="W203" s="46"/>
      <c r="X203" s="46"/>
      <c r="Y203" s="46"/>
      <c r="Z203" s="46"/>
      <c r="AA203" s="46"/>
      <c r="AB203" s="46"/>
      <c r="AC203" s="46"/>
    </row>
    <row r="204">
      <c r="A204" s="50"/>
      <c r="B204" s="46"/>
      <c r="C204" s="70"/>
      <c r="D204" s="70"/>
      <c r="E204" s="70"/>
      <c r="F204" s="70"/>
      <c r="G204" s="46"/>
      <c r="H204" s="50"/>
      <c r="I204" s="50"/>
      <c r="J204" s="50"/>
      <c r="K204" s="46"/>
      <c r="L204" s="46"/>
      <c r="M204" s="46"/>
      <c r="N204" s="46"/>
      <c r="O204" s="46"/>
      <c r="P204" s="46"/>
      <c r="Q204" s="46"/>
      <c r="R204" s="46"/>
      <c r="S204" s="46"/>
      <c r="T204" s="46"/>
      <c r="U204" s="46"/>
      <c r="V204" s="46"/>
      <c r="W204" s="46"/>
      <c r="X204" s="46"/>
      <c r="Y204" s="46"/>
      <c r="Z204" s="46"/>
      <c r="AA204" s="46"/>
      <c r="AB204" s="46"/>
      <c r="AC204" s="46"/>
    </row>
    <row r="205">
      <c r="A205" s="50"/>
      <c r="B205" s="46"/>
      <c r="C205" s="70"/>
      <c r="D205" s="70"/>
      <c r="E205" s="70"/>
      <c r="F205" s="70"/>
      <c r="G205" s="46"/>
      <c r="H205" s="50"/>
      <c r="I205" s="50"/>
      <c r="J205" s="50"/>
      <c r="K205" s="46"/>
      <c r="L205" s="46"/>
      <c r="M205" s="46"/>
      <c r="N205" s="46"/>
      <c r="O205" s="46"/>
      <c r="P205" s="46"/>
      <c r="Q205" s="46"/>
      <c r="R205" s="46"/>
      <c r="S205" s="46"/>
      <c r="T205" s="46"/>
      <c r="U205" s="46"/>
      <c r="V205" s="46"/>
      <c r="W205" s="46"/>
      <c r="X205" s="46"/>
      <c r="Y205" s="46"/>
      <c r="Z205" s="46"/>
      <c r="AA205" s="46"/>
      <c r="AB205" s="46"/>
      <c r="AC205" s="46"/>
    </row>
    <row r="206">
      <c r="A206" s="50"/>
      <c r="B206" s="46"/>
      <c r="C206" s="70"/>
      <c r="D206" s="70"/>
      <c r="E206" s="70"/>
      <c r="F206" s="70"/>
      <c r="G206" s="46"/>
      <c r="H206" s="50"/>
      <c r="I206" s="50"/>
      <c r="J206" s="50"/>
      <c r="K206" s="46"/>
      <c r="L206" s="46"/>
      <c r="M206" s="46"/>
      <c r="N206" s="46"/>
      <c r="O206" s="46"/>
      <c r="P206" s="46"/>
      <c r="Q206" s="46"/>
      <c r="R206" s="46"/>
      <c r="S206" s="46"/>
      <c r="T206" s="46"/>
      <c r="U206" s="46"/>
      <c r="V206" s="46"/>
      <c r="W206" s="46"/>
      <c r="X206" s="46"/>
      <c r="Y206" s="46"/>
      <c r="Z206" s="46"/>
      <c r="AA206" s="46"/>
      <c r="AB206" s="46"/>
      <c r="AC206" s="46"/>
    </row>
    <row r="207">
      <c r="A207" s="50"/>
      <c r="B207" s="46"/>
      <c r="C207" s="70"/>
      <c r="D207" s="70"/>
      <c r="E207" s="70"/>
      <c r="F207" s="70"/>
      <c r="G207" s="46"/>
      <c r="H207" s="50"/>
      <c r="I207" s="50"/>
      <c r="J207" s="50"/>
      <c r="K207" s="46"/>
      <c r="L207" s="46"/>
      <c r="M207" s="46"/>
      <c r="N207" s="46"/>
      <c r="O207" s="46"/>
      <c r="P207" s="46"/>
      <c r="Q207" s="46"/>
      <c r="R207" s="46"/>
      <c r="S207" s="46"/>
      <c r="T207" s="46"/>
      <c r="U207" s="46"/>
      <c r="V207" s="46"/>
      <c r="W207" s="46"/>
      <c r="X207" s="46"/>
      <c r="Y207" s="46"/>
      <c r="Z207" s="46"/>
      <c r="AA207" s="46"/>
      <c r="AB207" s="46"/>
      <c r="AC207" s="46"/>
    </row>
    <row r="208">
      <c r="A208" s="50"/>
      <c r="B208" s="46"/>
      <c r="C208" s="70"/>
      <c r="D208" s="70"/>
      <c r="E208" s="70"/>
      <c r="F208" s="70"/>
      <c r="G208" s="46"/>
      <c r="H208" s="50"/>
      <c r="I208" s="50"/>
      <c r="J208" s="50"/>
      <c r="K208" s="46"/>
      <c r="L208" s="46"/>
      <c r="M208" s="46"/>
      <c r="N208" s="46"/>
      <c r="O208" s="46"/>
      <c r="P208" s="46"/>
      <c r="Q208" s="46"/>
      <c r="R208" s="46"/>
      <c r="S208" s="46"/>
      <c r="T208" s="46"/>
      <c r="U208" s="46"/>
      <c r="V208" s="46"/>
      <c r="W208" s="46"/>
      <c r="X208" s="46"/>
      <c r="Y208" s="46"/>
      <c r="Z208" s="46"/>
      <c r="AA208" s="46"/>
      <c r="AB208" s="46"/>
      <c r="AC208" s="46"/>
    </row>
    <row r="209">
      <c r="A209" s="50"/>
      <c r="B209" s="46"/>
      <c r="C209" s="70"/>
      <c r="D209" s="70"/>
      <c r="E209" s="70"/>
      <c r="F209" s="70"/>
      <c r="G209" s="46"/>
      <c r="H209" s="50"/>
      <c r="I209" s="50"/>
      <c r="J209" s="50"/>
      <c r="K209" s="46"/>
      <c r="L209" s="46"/>
      <c r="M209" s="46"/>
      <c r="N209" s="46"/>
      <c r="O209" s="46"/>
      <c r="P209" s="46"/>
      <c r="Q209" s="46"/>
      <c r="R209" s="46"/>
      <c r="S209" s="46"/>
      <c r="T209" s="46"/>
      <c r="U209" s="46"/>
      <c r="V209" s="46"/>
      <c r="W209" s="46"/>
      <c r="X209" s="46"/>
      <c r="Y209" s="46"/>
      <c r="Z209" s="46"/>
      <c r="AA209" s="46"/>
      <c r="AB209" s="46"/>
      <c r="AC209" s="46"/>
    </row>
    <row r="210">
      <c r="A210" s="50"/>
      <c r="B210" s="46"/>
      <c r="C210" s="70"/>
      <c r="D210" s="70"/>
      <c r="E210" s="70"/>
      <c r="F210" s="70"/>
      <c r="G210" s="46"/>
      <c r="H210" s="50"/>
      <c r="I210" s="50"/>
      <c r="J210" s="50"/>
      <c r="K210" s="46"/>
      <c r="L210" s="46"/>
      <c r="M210" s="46"/>
      <c r="N210" s="46"/>
      <c r="O210" s="46"/>
      <c r="P210" s="46"/>
      <c r="Q210" s="46"/>
      <c r="R210" s="46"/>
      <c r="S210" s="46"/>
      <c r="T210" s="46"/>
      <c r="U210" s="46"/>
      <c r="V210" s="46"/>
      <c r="W210" s="46"/>
      <c r="X210" s="46"/>
      <c r="Y210" s="46"/>
      <c r="Z210" s="46"/>
      <c r="AA210" s="46"/>
      <c r="AB210" s="46"/>
      <c r="AC210" s="46"/>
    </row>
    <row r="211">
      <c r="A211" s="50"/>
      <c r="B211" s="46"/>
      <c r="C211" s="70"/>
      <c r="D211" s="70"/>
      <c r="E211" s="70"/>
      <c r="F211" s="70"/>
      <c r="G211" s="46"/>
      <c r="H211" s="50"/>
      <c r="I211" s="50"/>
      <c r="J211" s="50"/>
      <c r="K211" s="46"/>
      <c r="L211" s="46"/>
      <c r="M211" s="46"/>
      <c r="N211" s="46"/>
      <c r="O211" s="46"/>
      <c r="P211" s="46"/>
      <c r="Q211" s="46"/>
      <c r="R211" s="46"/>
      <c r="S211" s="46"/>
      <c r="T211" s="46"/>
      <c r="U211" s="46"/>
      <c r="V211" s="46"/>
      <c r="W211" s="46"/>
      <c r="X211" s="46"/>
      <c r="Y211" s="46"/>
      <c r="Z211" s="46"/>
      <c r="AA211" s="46"/>
      <c r="AB211" s="46"/>
      <c r="AC211" s="46"/>
    </row>
    <row r="212">
      <c r="A212" s="50"/>
      <c r="B212" s="46"/>
      <c r="C212" s="70"/>
      <c r="D212" s="70"/>
      <c r="E212" s="70"/>
      <c r="F212" s="70"/>
      <c r="G212" s="46"/>
      <c r="H212" s="50"/>
      <c r="I212" s="50"/>
      <c r="J212" s="50"/>
      <c r="K212" s="46"/>
      <c r="L212" s="46"/>
      <c r="M212" s="46"/>
      <c r="N212" s="46"/>
      <c r="O212" s="46"/>
      <c r="P212" s="46"/>
      <c r="Q212" s="46"/>
      <c r="R212" s="46"/>
      <c r="S212" s="46"/>
      <c r="T212" s="46"/>
      <c r="U212" s="46"/>
      <c r="V212" s="46"/>
      <c r="W212" s="46"/>
      <c r="X212" s="46"/>
      <c r="Y212" s="46"/>
      <c r="Z212" s="46"/>
      <c r="AA212" s="46"/>
      <c r="AB212" s="46"/>
      <c r="AC212" s="46"/>
    </row>
    <row r="213">
      <c r="A213" s="50"/>
      <c r="B213" s="46"/>
      <c r="C213" s="70"/>
      <c r="D213" s="70"/>
      <c r="E213" s="70"/>
      <c r="F213" s="70"/>
      <c r="G213" s="46"/>
      <c r="H213" s="50"/>
      <c r="I213" s="50"/>
      <c r="J213" s="50"/>
      <c r="K213" s="46"/>
      <c r="L213" s="46"/>
      <c r="M213" s="46"/>
      <c r="N213" s="46"/>
      <c r="O213" s="46"/>
      <c r="P213" s="46"/>
      <c r="Q213" s="46"/>
      <c r="R213" s="46"/>
      <c r="S213" s="46"/>
      <c r="T213" s="46"/>
      <c r="U213" s="46"/>
      <c r="V213" s="46"/>
      <c r="W213" s="46"/>
      <c r="X213" s="46"/>
      <c r="Y213" s="46"/>
      <c r="Z213" s="46"/>
      <c r="AA213" s="46"/>
      <c r="AB213" s="46"/>
      <c r="AC213" s="46"/>
    </row>
    <row r="214">
      <c r="A214" s="50"/>
      <c r="B214" s="46"/>
      <c r="C214" s="70"/>
      <c r="D214" s="70"/>
      <c r="E214" s="70"/>
      <c r="F214" s="70"/>
      <c r="G214" s="46"/>
      <c r="H214" s="50"/>
      <c r="I214" s="50"/>
      <c r="J214" s="50"/>
      <c r="K214" s="46"/>
      <c r="L214" s="46"/>
      <c r="M214" s="46"/>
      <c r="N214" s="46"/>
      <c r="O214" s="46"/>
      <c r="P214" s="46"/>
      <c r="Q214" s="46"/>
      <c r="R214" s="46"/>
      <c r="S214" s="46"/>
      <c r="T214" s="46"/>
      <c r="U214" s="46"/>
      <c r="V214" s="46"/>
      <c r="W214" s="46"/>
      <c r="X214" s="46"/>
      <c r="Y214" s="46"/>
      <c r="Z214" s="46"/>
      <c r="AA214" s="46"/>
      <c r="AB214" s="46"/>
      <c r="AC214" s="46"/>
    </row>
    <row r="215">
      <c r="A215" s="50"/>
      <c r="B215" s="46"/>
      <c r="C215" s="70"/>
      <c r="D215" s="70"/>
      <c r="E215" s="70"/>
      <c r="F215" s="70"/>
      <c r="G215" s="46"/>
      <c r="H215" s="50"/>
      <c r="I215" s="50"/>
      <c r="J215" s="50"/>
      <c r="K215" s="46"/>
      <c r="L215" s="46"/>
      <c r="M215" s="46"/>
      <c r="N215" s="46"/>
      <c r="O215" s="46"/>
      <c r="P215" s="46"/>
      <c r="Q215" s="46"/>
      <c r="R215" s="46"/>
      <c r="S215" s="46"/>
      <c r="T215" s="46"/>
      <c r="U215" s="46"/>
      <c r="V215" s="46"/>
      <c r="W215" s="46"/>
      <c r="X215" s="46"/>
      <c r="Y215" s="46"/>
      <c r="Z215" s="46"/>
      <c r="AA215" s="46"/>
      <c r="AB215" s="46"/>
      <c r="AC215" s="46"/>
    </row>
    <row r="216">
      <c r="A216" s="50"/>
      <c r="B216" s="46"/>
      <c r="C216" s="70"/>
      <c r="D216" s="70"/>
      <c r="E216" s="70"/>
      <c r="F216" s="70"/>
      <c r="G216" s="46"/>
      <c r="H216" s="50"/>
      <c r="I216" s="50"/>
      <c r="J216" s="50"/>
      <c r="K216" s="46"/>
      <c r="L216" s="46"/>
      <c r="M216" s="46"/>
      <c r="N216" s="46"/>
      <c r="O216" s="46"/>
      <c r="P216" s="46"/>
      <c r="Q216" s="46"/>
      <c r="R216" s="46"/>
      <c r="S216" s="46"/>
      <c r="T216" s="46"/>
      <c r="U216" s="46"/>
      <c r="V216" s="46"/>
      <c r="W216" s="46"/>
      <c r="X216" s="46"/>
      <c r="Y216" s="46"/>
      <c r="Z216" s="46"/>
      <c r="AA216" s="46"/>
      <c r="AB216" s="46"/>
      <c r="AC216" s="46"/>
    </row>
    <row r="217">
      <c r="A217" s="50"/>
      <c r="B217" s="46"/>
      <c r="C217" s="70"/>
      <c r="D217" s="70"/>
      <c r="E217" s="70"/>
      <c r="F217" s="70"/>
      <c r="G217" s="46"/>
      <c r="H217" s="50"/>
      <c r="I217" s="50"/>
      <c r="J217" s="50"/>
      <c r="K217" s="46"/>
      <c r="L217" s="46"/>
      <c r="M217" s="46"/>
      <c r="N217" s="46"/>
      <c r="O217" s="46"/>
      <c r="P217" s="46"/>
      <c r="Q217" s="46"/>
      <c r="R217" s="46"/>
      <c r="S217" s="46"/>
      <c r="T217" s="46"/>
      <c r="U217" s="46"/>
      <c r="V217" s="46"/>
      <c r="W217" s="46"/>
      <c r="X217" s="46"/>
      <c r="Y217" s="46"/>
      <c r="Z217" s="46"/>
      <c r="AA217" s="46"/>
      <c r="AB217" s="46"/>
      <c r="AC217" s="46"/>
    </row>
    <row r="218">
      <c r="A218" s="50"/>
      <c r="B218" s="46"/>
      <c r="C218" s="70"/>
      <c r="D218" s="70"/>
      <c r="E218" s="70"/>
      <c r="F218" s="70"/>
      <c r="G218" s="46"/>
      <c r="H218" s="50"/>
      <c r="I218" s="50"/>
      <c r="J218" s="50"/>
      <c r="K218" s="46"/>
      <c r="L218" s="46"/>
      <c r="M218" s="46"/>
      <c r="N218" s="46"/>
      <c r="O218" s="46"/>
      <c r="P218" s="46"/>
      <c r="Q218" s="46"/>
      <c r="R218" s="46"/>
      <c r="S218" s="46"/>
      <c r="T218" s="46"/>
      <c r="U218" s="46"/>
      <c r="V218" s="46"/>
      <c r="W218" s="46"/>
      <c r="X218" s="46"/>
      <c r="Y218" s="46"/>
      <c r="Z218" s="46"/>
      <c r="AA218" s="46"/>
      <c r="AB218" s="46"/>
      <c r="AC218" s="46"/>
    </row>
    <row r="219">
      <c r="A219" s="50"/>
      <c r="B219" s="46"/>
      <c r="C219" s="70"/>
      <c r="D219" s="70"/>
      <c r="E219" s="70"/>
      <c r="F219" s="70"/>
      <c r="G219" s="46"/>
      <c r="H219" s="50"/>
      <c r="I219" s="50"/>
      <c r="J219" s="50"/>
      <c r="K219" s="46"/>
      <c r="L219" s="46"/>
      <c r="M219" s="46"/>
      <c r="N219" s="46"/>
      <c r="O219" s="46"/>
      <c r="P219" s="46"/>
      <c r="Q219" s="46"/>
      <c r="R219" s="46"/>
      <c r="S219" s="46"/>
      <c r="T219" s="46"/>
      <c r="U219" s="46"/>
      <c r="V219" s="46"/>
      <c r="W219" s="46"/>
      <c r="X219" s="46"/>
      <c r="Y219" s="46"/>
      <c r="Z219" s="46"/>
      <c r="AA219" s="46"/>
      <c r="AB219" s="46"/>
      <c r="AC219" s="46"/>
    </row>
    <row r="220">
      <c r="A220" s="50"/>
      <c r="B220" s="46"/>
      <c r="C220" s="70"/>
      <c r="D220" s="70"/>
      <c r="E220" s="70"/>
      <c r="F220" s="70"/>
      <c r="G220" s="46"/>
      <c r="H220" s="50"/>
      <c r="I220" s="50"/>
      <c r="J220" s="50"/>
      <c r="K220" s="46"/>
      <c r="L220" s="46"/>
      <c r="M220" s="46"/>
      <c r="N220" s="46"/>
      <c r="O220" s="46"/>
      <c r="P220" s="46"/>
      <c r="Q220" s="46"/>
      <c r="R220" s="46"/>
      <c r="S220" s="46"/>
      <c r="T220" s="46"/>
      <c r="U220" s="46"/>
      <c r="V220" s="46"/>
      <c r="W220" s="46"/>
      <c r="X220" s="46"/>
      <c r="Y220" s="46"/>
      <c r="Z220" s="46"/>
      <c r="AA220" s="46"/>
      <c r="AB220" s="46"/>
      <c r="AC220" s="46"/>
    </row>
    <row r="221">
      <c r="A221" s="50"/>
      <c r="B221" s="46"/>
      <c r="C221" s="70"/>
      <c r="D221" s="70"/>
      <c r="E221" s="70"/>
      <c r="F221" s="70"/>
      <c r="G221" s="46"/>
      <c r="H221" s="50"/>
      <c r="I221" s="50"/>
      <c r="J221" s="50"/>
      <c r="K221" s="46"/>
      <c r="L221" s="46"/>
      <c r="M221" s="46"/>
      <c r="N221" s="46"/>
      <c r="O221" s="46"/>
      <c r="P221" s="46"/>
      <c r="Q221" s="46"/>
      <c r="R221" s="46"/>
      <c r="S221" s="46"/>
      <c r="T221" s="46"/>
      <c r="U221" s="46"/>
      <c r="V221" s="46"/>
      <c r="W221" s="46"/>
      <c r="X221" s="46"/>
      <c r="Y221" s="46"/>
      <c r="Z221" s="46"/>
      <c r="AA221" s="46"/>
      <c r="AB221" s="46"/>
      <c r="AC221" s="46"/>
    </row>
    <row r="222">
      <c r="A222" s="50"/>
      <c r="B222" s="46"/>
      <c r="C222" s="70"/>
      <c r="D222" s="70"/>
      <c r="E222" s="70"/>
      <c r="F222" s="70"/>
      <c r="G222" s="46"/>
      <c r="H222" s="50"/>
      <c r="I222" s="50"/>
      <c r="J222" s="50"/>
      <c r="K222" s="46"/>
      <c r="L222" s="46"/>
      <c r="M222" s="46"/>
      <c r="N222" s="46"/>
      <c r="O222" s="46"/>
      <c r="P222" s="46"/>
      <c r="Q222" s="46"/>
      <c r="R222" s="46"/>
      <c r="S222" s="46"/>
      <c r="T222" s="46"/>
      <c r="U222" s="46"/>
      <c r="V222" s="46"/>
      <c r="W222" s="46"/>
      <c r="X222" s="46"/>
      <c r="Y222" s="46"/>
      <c r="Z222" s="46"/>
      <c r="AA222" s="46"/>
      <c r="AB222" s="46"/>
      <c r="AC222" s="46"/>
    </row>
    <row r="223">
      <c r="A223" s="50"/>
      <c r="B223" s="46"/>
      <c r="C223" s="70"/>
      <c r="D223" s="70"/>
      <c r="E223" s="70"/>
      <c r="F223" s="70"/>
      <c r="G223" s="46"/>
      <c r="H223" s="50"/>
      <c r="I223" s="50"/>
      <c r="J223" s="50"/>
      <c r="K223" s="46"/>
      <c r="L223" s="46"/>
      <c r="M223" s="46"/>
      <c r="N223" s="46"/>
      <c r="O223" s="46"/>
      <c r="P223" s="46"/>
      <c r="Q223" s="46"/>
      <c r="R223" s="46"/>
      <c r="S223" s="46"/>
      <c r="T223" s="46"/>
      <c r="U223" s="46"/>
      <c r="V223" s="46"/>
      <c r="W223" s="46"/>
      <c r="X223" s="46"/>
      <c r="Y223" s="46"/>
      <c r="Z223" s="46"/>
      <c r="AA223" s="46"/>
      <c r="AB223" s="46"/>
      <c r="AC223" s="46"/>
    </row>
    <row r="224">
      <c r="A224" s="50"/>
      <c r="B224" s="46"/>
      <c r="C224" s="70"/>
      <c r="D224" s="70"/>
      <c r="E224" s="70"/>
      <c r="F224" s="70"/>
      <c r="G224" s="46"/>
      <c r="H224" s="50"/>
      <c r="I224" s="50"/>
      <c r="J224" s="50"/>
      <c r="K224" s="46"/>
      <c r="L224" s="46"/>
      <c r="M224" s="46"/>
      <c r="N224" s="46"/>
      <c r="O224" s="46"/>
      <c r="P224" s="46"/>
      <c r="Q224" s="46"/>
      <c r="R224" s="46"/>
      <c r="S224" s="46"/>
      <c r="T224" s="46"/>
      <c r="U224" s="46"/>
      <c r="V224" s="46"/>
      <c r="W224" s="46"/>
      <c r="X224" s="46"/>
      <c r="Y224" s="46"/>
      <c r="Z224" s="46"/>
      <c r="AA224" s="46"/>
      <c r="AB224" s="46"/>
      <c r="AC224" s="46"/>
    </row>
    <row r="225">
      <c r="A225" s="50"/>
      <c r="B225" s="46"/>
      <c r="C225" s="70"/>
      <c r="D225" s="70"/>
      <c r="E225" s="70"/>
      <c r="F225" s="70"/>
      <c r="G225" s="46"/>
      <c r="H225" s="50"/>
      <c r="I225" s="50"/>
      <c r="J225" s="50"/>
      <c r="K225" s="46"/>
      <c r="L225" s="46"/>
      <c r="M225" s="46"/>
      <c r="N225" s="46"/>
      <c r="O225" s="46"/>
      <c r="P225" s="46"/>
      <c r="Q225" s="46"/>
      <c r="R225" s="46"/>
      <c r="S225" s="46"/>
      <c r="T225" s="46"/>
      <c r="U225" s="46"/>
      <c r="V225" s="46"/>
      <c r="W225" s="46"/>
      <c r="X225" s="46"/>
      <c r="Y225" s="46"/>
      <c r="Z225" s="46"/>
      <c r="AA225" s="46"/>
      <c r="AB225" s="46"/>
      <c r="AC225" s="46"/>
    </row>
    <row r="226">
      <c r="A226" s="50"/>
      <c r="B226" s="46"/>
      <c r="C226" s="70"/>
      <c r="D226" s="70"/>
      <c r="E226" s="70"/>
      <c r="F226" s="70"/>
      <c r="G226" s="46"/>
      <c r="H226" s="50"/>
      <c r="I226" s="50"/>
      <c r="J226" s="50"/>
      <c r="K226" s="46"/>
      <c r="L226" s="46"/>
      <c r="M226" s="46"/>
      <c r="N226" s="46"/>
      <c r="O226" s="46"/>
      <c r="P226" s="46"/>
      <c r="Q226" s="46"/>
      <c r="R226" s="46"/>
      <c r="S226" s="46"/>
      <c r="T226" s="46"/>
      <c r="U226" s="46"/>
      <c r="V226" s="46"/>
      <c r="W226" s="46"/>
      <c r="X226" s="46"/>
      <c r="Y226" s="46"/>
      <c r="Z226" s="46"/>
      <c r="AA226" s="46"/>
      <c r="AB226" s="46"/>
      <c r="AC226" s="46"/>
    </row>
    <row r="227">
      <c r="A227" s="50"/>
      <c r="B227" s="46"/>
      <c r="C227" s="70"/>
      <c r="D227" s="70"/>
      <c r="E227" s="70"/>
      <c r="F227" s="70"/>
      <c r="G227" s="46"/>
      <c r="H227" s="50"/>
      <c r="I227" s="50"/>
      <c r="J227" s="50"/>
      <c r="K227" s="46"/>
      <c r="L227" s="46"/>
      <c r="M227" s="46"/>
      <c r="N227" s="46"/>
      <c r="O227" s="46"/>
      <c r="P227" s="46"/>
      <c r="Q227" s="46"/>
      <c r="R227" s="46"/>
      <c r="S227" s="46"/>
      <c r="T227" s="46"/>
      <c r="U227" s="46"/>
      <c r="V227" s="46"/>
      <c r="W227" s="46"/>
      <c r="X227" s="46"/>
      <c r="Y227" s="46"/>
      <c r="Z227" s="46"/>
      <c r="AA227" s="46"/>
      <c r="AB227" s="46"/>
      <c r="AC227" s="46"/>
    </row>
    <row r="228">
      <c r="A228" s="50"/>
      <c r="B228" s="46"/>
      <c r="C228" s="70"/>
      <c r="D228" s="70"/>
      <c r="E228" s="70"/>
      <c r="F228" s="70"/>
      <c r="G228" s="46"/>
      <c r="H228" s="50"/>
      <c r="I228" s="50"/>
      <c r="J228" s="50"/>
      <c r="K228" s="46"/>
      <c r="L228" s="46"/>
      <c r="M228" s="46"/>
      <c r="N228" s="46"/>
      <c r="O228" s="46"/>
      <c r="P228" s="46"/>
      <c r="Q228" s="46"/>
      <c r="R228" s="46"/>
      <c r="S228" s="46"/>
      <c r="T228" s="46"/>
      <c r="U228" s="46"/>
      <c r="V228" s="46"/>
      <c r="W228" s="46"/>
      <c r="X228" s="46"/>
      <c r="Y228" s="46"/>
      <c r="Z228" s="46"/>
      <c r="AA228" s="46"/>
      <c r="AB228" s="46"/>
      <c r="AC228" s="46"/>
    </row>
    <row r="229">
      <c r="A229" s="50"/>
      <c r="B229" s="46"/>
      <c r="C229" s="70"/>
      <c r="D229" s="70"/>
      <c r="E229" s="70"/>
      <c r="F229" s="70"/>
      <c r="G229" s="46"/>
      <c r="H229" s="50"/>
      <c r="I229" s="50"/>
      <c r="J229" s="50"/>
      <c r="K229" s="46"/>
      <c r="L229" s="46"/>
      <c r="M229" s="46"/>
      <c r="N229" s="46"/>
      <c r="O229" s="46"/>
      <c r="P229" s="46"/>
      <c r="Q229" s="46"/>
      <c r="R229" s="46"/>
      <c r="S229" s="46"/>
      <c r="T229" s="46"/>
      <c r="U229" s="46"/>
      <c r="V229" s="46"/>
      <c r="W229" s="46"/>
      <c r="X229" s="46"/>
      <c r="Y229" s="46"/>
      <c r="Z229" s="46"/>
      <c r="AA229" s="46"/>
      <c r="AB229" s="46"/>
      <c r="AC229" s="46"/>
    </row>
    <row r="230">
      <c r="A230" s="50"/>
      <c r="B230" s="46"/>
      <c r="C230" s="70"/>
      <c r="D230" s="70"/>
      <c r="E230" s="70"/>
      <c r="F230" s="70"/>
      <c r="G230" s="46"/>
      <c r="H230" s="50"/>
      <c r="I230" s="50"/>
      <c r="J230" s="50"/>
      <c r="K230" s="46"/>
      <c r="L230" s="46"/>
      <c r="M230" s="46"/>
      <c r="N230" s="46"/>
      <c r="O230" s="46"/>
      <c r="P230" s="46"/>
      <c r="Q230" s="46"/>
      <c r="R230" s="46"/>
      <c r="S230" s="46"/>
      <c r="T230" s="46"/>
      <c r="U230" s="46"/>
      <c r="V230" s="46"/>
      <c r="W230" s="46"/>
      <c r="X230" s="46"/>
      <c r="Y230" s="46"/>
      <c r="Z230" s="46"/>
      <c r="AA230" s="46"/>
      <c r="AB230" s="46"/>
      <c r="AC230" s="46"/>
    </row>
    <row r="231">
      <c r="A231" s="50"/>
      <c r="B231" s="46"/>
      <c r="C231" s="70"/>
      <c r="D231" s="70"/>
      <c r="E231" s="70"/>
      <c r="F231" s="70"/>
      <c r="G231" s="46"/>
      <c r="H231" s="50"/>
      <c r="I231" s="50"/>
      <c r="J231" s="50"/>
      <c r="K231" s="46"/>
      <c r="L231" s="46"/>
      <c r="M231" s="46"/>
      <c r="N231" s="46"/>
      <c r="O231" s="46"/>
      <c r="P231" s="46"/>
      <c r="Q231" s="46"/>
      <c r="R231" s="46"/>
      <c r="S231" s="46"/>
      <c r="T231" s="46"/>
      <c r="U231" s="46"/>
      <c r="V231" s="46"/>
      <c r="W231" s="46"/>
      <c r="X231" s="46"/>
      <c r="Y231" s="46"/>
      <c r="Z231" s="46"/>
      <c r="AA231" s="46"/>
      <c r="AB231" s="46"/>
      <c r="AC231" s="46"/>
    </row>
    <row r="232">
      <c r="A232" s="50"/>
      <c r="B232" s="46"/>
      <c r="C232" s="70"/>
      <c r="D232" s="70"/>
      <c r="E232" s="70"/>
      <c r="F232" s="70"/>
      <c r="G232" s="46"/>
      <c r="H232" s="50"/>
      <c r="I232" s="50"/>
      <c r="J232" s="50"/>
      <c r="K232" s="46"/>
      <c r="L232" s="46"/>
      <c r="M232" s="46"/>
      <c r="N232" s="46"/>
      <c r="O232" s="46"/>
      <c r="P232" s="46"/>
      <c r="Q232" s="46"/>
      <c r="R232" s="46"/>
      <c r="S232" s="46"/>
      <c r="T232" s="46"/>
      <c r="U232" s="46"/>
      <c r="V232" s="46"/>
      <c r="W232" s="46"/>
      <c r="X232" s="46"/>
      <c r="Y232" s="46"/>
      <c r="Z232" s="46"/>
      <c r="AA232" s="46"/>
      <c r="AB232" s="46"/>
      <c r="AC232" s="46"/>
    </row>
    <row r="233">
      <c r="A233" s="50"/>
      <c r="B233" s="46"/>
      <c r="C233" s="70"/>
      <c r="D233" s="70"/>
      <c r="E233" s="70"/>
      <c r="F233" s="70"/>
      <c r="G233" s="46"/>
      <c r="H233" s="50"/>
      <c r="I233" s="50"/>
      <c r="J233" s="50"/>
      <c r="K233" s="46"/>
      <c r="L233" s="46"/>
      <c r="M233" s="46"/>
      <c r="N233" s="46"/>
      <c r="O233" s="46"/>
      <c r="P233" s="46"/>
      <c r="Q233" s="46"/>
      <c r="R233" s="46"/>
      <c r="S233" s="46"/>
      <c r="T233" s="46"/>
      <c r="U233" s="46"/>
      <c r="V233" s="46"/>
      <c r="W233" s="46"/>
      <c r="X233" s="46"/>
      <c r="Y233" s="46"/>
      <c r="Z233" s="46"/>
      <c r="AA233" s="46"/>
      <c r="AB233" s="46"/>
      <c r="AC233" s="46"/>
    </row>
    <row r="234">
      <c r="A234" s="50"/>
      <c r="B234" s="46"/>
      <c r="C234" s="70"/>
      <c r="D234" s="70"/>
      <c r="E234" s="70"/>
      <c r="F234" s="70"/>
      <c r="G234" s="46"/>
      <c r="H234" s="50"/>
      <c r="I234" s="50"/>
      <c r="J234" s="50"/>
      <c r="K234" s="46"/>
      <c r="L234" s="46"/>
      <c r="M234" s="46"/>
      <c r="N234" s="46"/>
      <c r="O234" s="46"/>
      <c r="P234" s="46"/>
      <c r="Q234" s="46"/>
      <c r="R234" s="46"/>
      <c r="S234" s="46"/>
      <c r="T234" s="46"/>
      <c r="U234" s="46"/>
      <c r="V234" s="46"/>
      <c r="W234" s="46"/>
      <c r="X234" s="46"/>
      <c r="Y234" s="46"/>
      <c r="Z234" s="46"/>
      <c r="AA234" s="46"/>
      <c r="AB234" s="46"/>
      <c r="AC234" s="46"/>
    </row>
    <row r="235">
      <c r="A235" s="50"/>
      <c r="B235" s="46"/>
      <c r="C235" s="70"/>
      <c r="D235" s="70"/>
      <c r="E235" s="70"/>
      <c r="F235" s="70"/>
      <c r="G235" s="46"/>
      <c r="H235" s="50"/>
      <c r="I235" s="50"/>
      <c r="J235" s="50"/>
      <c r="K235" s="46"/>
      <c r="L235" s="46"/>
      <c r="M235" s="46"/>
      <c r="N235" s="46"/>
      <c r="O235" s="46"/>
      <c r="P235" s="46"/>
      <c r="Q235" s="46"/>
      <c r="R235" s="46"/>
      <c r="S235" s="46"/>
      <c r="T235" s="46"/>
      <c r="U235" s="46"/>
      <c r="V235" s="46"/>
      <c r="W235" s="46"/>
      <c r="X235" s="46"/>
      <c r="Y235" s="46"/>
      <c r="Z235" s="46"/>
      <c r="AA235" s="46"/>
      <c r="AB235" s="46"/>
      <c r="AC235" s="46"/>
    </row>
    <row r="236">
      <c r="A236" s="50"/>
      <c r="B236" s="46"/>
      <c r="C236" s="70"/>
      <c r="D236" s="70"/>
      <c r="E236" s="70"/>
      <c r="F236" s="70"/>
      <c r="G236" s="46"/>
      <c r="H236" s="50"/>
      <c r="I236" s="50"/>
      <c r="J236" s="50"/>
      <c r="K236" s="46"/>
      <c r="L236" s="46"/>
      <c r="M236" s="46"/>
      <c r="N236" s="46"/>
      <c r="O236" s="46"/>
      <c r="P236" s="46"/>
      <c r="Q236" s="46"/>
      <c r="R236" s="46"/>
      <c r="S236" s="46"/>
      <c r="T236" s="46"/>
      <c r="U236" s="46"/>
      <c r="V236" s="46"/>
      <c r="W236" s="46"/>
      <c r="X236" s="46"/>
      <c r="Y236" s="46"/>
      <c r="Z236" s="46"/>
      <c r="AA236" s="46"/>
      <c r="AB236" s="46"/>
      <c r="AC236" s="46"/>
    </row>
    <row r="237">
      <c r="A237" s="50"/>
      <c r="B237" s="46"/>
      <c r="C237" s="70"/>
      <c r="D237" s="70"/>
      <c r="E237" s="70"/>
      <c r="F237" s="70"/>
      <c r="G237" s="46"/>
      <c r="H237" s="50"/>
      <c r="I237" s="50"/>
      <c r="J237" s="50"/>
      <c r="K237" s="46"/>
      <c r="L237" s="46"/>
      <c r="M237" s="46"/>
      <c r="N237" s="46"/>
      <c r="O237" s="46"/>
      <c r="P237" s="46"/>
      <c r="Q237" s="46"/>
      <c r="R237" s="46"/>
      <c r="S237" s="46"/>
      <c r="T237" s="46"/>
      <c r="U237" s="46"/>
      <c r="V237" s="46"/>
      <c r="W237" s="46"/>
      <c r="X237" s="46"/>
      <c r="Y237" s="46"/>
      <c r="Z237" s="46"/>
      <c r="AA237" s="46"/>
      <c r="AB237" s="46"/>
      <c r="AC237" s="46"/>
    </row>
    <row r="238">
      <c r="A238" s="50"/>
      <c r="B238" s="46"/>
      <c r="C238" s="70"/>
      <c r="D238" s="70"/>
      <c r="E238" s="70"/>
      <c r="F238" s="70"/>
      <c r="G238" s="46"/>
      <c r="H238" s="50"/>
      <c r="I238" s="50"/>
      <c r="J238" s="50"/>
      <c r="K238" s="46"/>
      <c r="L238" s="46"/>
      <c r="M238" s="46"/>
      <c r="N238" s="46"/>
      <c r="O238" s="46"/>
      <c r="P238" s="46"/>
      <c r="Q238" s="46"/>
      <c r="R238" s="46"/>
      <c r="S238" s="46"/>
      <c r="T238" s="46"/>
      <c r="U238" s="46"/>
      <c r="V238" s="46"/>
      <c r="W238" s="46"/>
      <c r="X238" s="46"/>
      <c r="Y238" s="46"/>
      <c r="Z238" s="46"/>
      <c r="AA238" s="46"/>
      <c r="AB238" s="46"/>
      <c r="AC238" s="46"/>
    </row>
    <row r="239">
      <c r="A239" s="50"/>
      <c r="B239" s="46"/>
      <c r="C239" s="70"/>
      <c r="D239" s="70"/>
      <c r="E239" s="70"/>
      <c r="F239" s="70"/>
      <c r="G239" s="46"/>
      <c r="H239" s="50"/>
      <c r="I239" s="50"/>
      <c r="J239" s="50"/>
      <c r="K239" s="46"/>
      <c r="L239" s="46"/>
      <c r="M239" s="46"/>
      <c r="N239" s="46"/>
      <c r="O239" s="46"/>
      <c r="P239" s="46"/>
      <c r="Q239" s="46"/>
      <c r="R239" s="46"/>
      <c r="S239" s="46"/>
      <c r="T239" s="46"/>
      <c r="U239" s="46"/>
      <c r="V239" s="46"/>
      <c r="W239" s="46"/>
      <c r="X239" s="46"/>
      <c r="Y239" s="46"/>
      <c r="Z239" s="46"/>
      <c r="AA239" s="46"/>
      <c r="AB239" s="46"/>
      <c r="AC239" s="46"/>
    </row>
    <row r="240">
      <c r="A240" s="50"/>
      <c r="B240" s="46"/>
      <c r="C240" s="70"/>
      <c r="D240" s="70"/>
      <c r="E240" s="70"/>
      <c r="F240" s="70"/>
      <c r="G240" s="46"/>
      <c r="H240" s="50"/>
      <c r="I240" s="50"/>
      <c r="J240" s="50"/>
      <c r="K240" s="46"/>
      <c r="L240" s="46"/>
      <c r="M240" s="46"/>
      <c r="N240" s="46"/>
      <c r="O240" s="46"/>
      <c r="P240" s="46"/>
      <c r="Q240" s="46"/>
      <c r="R240" s="46"/>
      <c r="S240" s="46"/>
      <c r="T240" s="46"/>
      <c r="U240" s="46"/>
      <c r="V240" s="46"/>
      <c r="W240" s="46"/>
      <c r="X240" s="46"/>
      <c r="Y240" s="46"/>
      <c r="Z240" s="46"/>
      <c r="AA240" s="46"/>
      <c r="AB240" s="46"/>
      <c r="AC240" s="46"/>
    </row>
    <row r="241">
      <c r="A241" s="50"/>
      <c r="B241" s="46"/>
      <c r="C241" s="70"/>
      <c r="D241" s="70"/>
      <c r="E241" s="70"/>
      <c r="F241" s="70"/>
      <c r="G241" s="46"/>
      <c r="H241" s="50"/>
      <c r="I241" s="50"/>
      <c r="J241" s="50"/>
      <c r="K241" s="46"/>
      <c r="L241" s="46"/>
      <c r="M241" s="46"/>
      <c r="N241" s="46"/>
      <c r="O241" s="46"/>
      <c r="P241" s="46"/>
      <c r="Q241" s="46"/>
      <c r="R241" s="46"/>
      <c r="S241" s="46"/>
      <c r="T241" s="46"/>
      <c r="U241" s="46"/>
      <c r="V241" s="46"/>
      <c r="W241" s="46"/>
      <c r="X241" s="46"/>
      <c r="Y241" s="46"/>
      <c r="Z241" s="46"/>
      <c r="AA241" s="46"/>
      <c r="AB241" s="46"/>
      <c r="AC241" s="46"/>
    </row>
    <row r="242">
      <c r="A242" s="50"/>
      <c r="B242" s="46"/>
      <c r="C242" s="70"/>
      <c r="D242" s="70"/>
      <c r="E242" s="70"/>
      <c r="F242" s="70"/>
      <c r="G242" s="46"/>
      <c r="H242" s="50"/>
      <c r="I242" s="50"/>
      <c r="J242" s="50"/>
      <c r="K242" s="46"/>
      <c r="L242" s="46"/>
      <c r="M242" s="46"/>
      <c r="N242" s="46"/>
      <c r="O242" s="46"/>
      <c r="P242" s="46"/>
      <c r="Q242" s="46"/>
      <c r="R242" s="46"/>
      <c r="S242" s="46"/>
      <c r="T242" s="46"/>
      <c r="U242" s="46"/>
      <c r="V242" s="46"/>
      <c r="W242" s="46"/>
      <c r="X242" s="46"/>
      <c r="Y242" s="46"/>
      <c r="Z242" s="46"/>
      <c r="AA242" s="46"/>
      <c r="AB242" s="46"/>
      <c r="AC242" s="46"/>
    </row>
    <row r="243">
      <c r="A243" s="50"/>
      <c r="B243" s="46"/>
      <c r="C243" s="70"/>
      <c r="D243" s="70"/>
      <c r="E243" s="70"/>
      <c r="F243" s="70"/>
      <c r="G243" s="46"/>
      <c r="H243" s="50"/>
      <c r="I243" s="50"/>
      <c r="J243" s="50"/>
      <c r="K243" s="46"/>
      <c r="L243" s="46"/>
      <c r="M243" s="46"/>
      <c r="N243" s="46"/>
      <c r="O243" s="46"/>
      <c r="P243" s="46"/>
      <c r="Q243" s="46"/>
      <c r="R243" s="46"/>
      <c r="S243" s="46"/>
      <c r="T243" s="46"/>
      <c r="U243" s="46"/>
      <c r="V243" s="46"/>
      <c r="W243" s="46"/>
      <c r="X243" s="46"/>
      <c r="Y243" s="46"/>
      <c r="Z243" s="46"/>
      <c r="AA243" s="46"/>
      <c r="AB243" s="46"/>
      <c r="AC243" s="46"/>
    </row>
    <row r="244">
      <c r="A244" s="50"/>
      <c r="B244" s="46"/>
      <c r="C244" s="70"/>
      <c r="D244" s="70"/>
      <c r="E244" s="70"/>
      <c r="F244" s="70"/>
      <c r="G244" s="46"/>
      <c r="H244" s="50"/>
      <c r="I244" s="50"/>
      <c r="J244" s="50"/>
      <c r="K244" s="46"/>
      <c r="L244" s="46"/>
      <c r="M244" s="46"/>
      <c r="N244" s="46"/>
      <c r="O244" s="46"/>
      <c r="P244" s="46"/>
      <c r="Q244" s="46"/>
      <c r="R244" s="46"/>
      <c r="S244" s="46"/>
      <c r="T244" s="46"/>
      <c r="U244" s="46"/>
      <c r="V244" s="46"/>
      <c r="W244" s="46"/>
      <c r="X244" s="46"/>
      <c r="Y244" s="46"/>
      <c r="Z244" s="46"/>
      <c r="AA244" s="46"/>
      <c r="AB244" s="46"/>
      <c r="AC244" s="46"/>
    </row>
    <row r="245">
      <c r="A245" s="50"/>
      <c r="B245" s="46"/>
      <c r="C245" s="70"/>
      <c r="D245" s="70"/>
      <c r="E245" s="70"/>
      <c r="F245" s="70"/>
      <c r="G245" s="46"/>
      <c r="H245" s="50"/>
      <c r="I245" s="50"/>
      <c r="J245" s="50"/>
      <c r="K245" s="46"/>
      <c r="L245" s="46"/>
      <c r="M245" s="46"/>
      <c r="N245" s="46"/>
      <c r="O245" s="46"/>
      <c r="P245" s="46"/>
      <c r="Q245" s="46"/>
      <c r="R245" s="46"/>
      <c r="S245" s="46"/>
      <c r="T245" s="46"/>
      <c r="U245" s="46"/>
      <c r="V245" s="46"/>
      <c r="W245" s="46"/>
      <c r="X245" s="46"/>
      <c r="Y245" s="46"/>
      <c r="Z245" s="46"/>
      <c r="AA245" s="46"/>
      <c r="AB245" s="46"/>
      <c r="AC245" s="46"/>
    </row>
    <row r="246">
      <c r="A246" s="50"/>
      <c r="B246" s="46"/>
      <c r="C246" s="70"/>
      <c r="D246" s="70"/>
      <c r="E246" s="70"/>
      <c r="F246" s="70"/>
      <c r="G246" s="46"/>
      <c r="H246" s="50"/>
      <c r="I246" s="50"/>
      <c r="J246" s="50"/>
      <c r="K246" s="46"/>
      <c r="L246" s="46"/>
      <c r="M246" s="46"/>
      <c r="N246" s="46"/>
      <c r="O246" s="46"/>
      <c r="P246" s="46"/>
      <c r="Q246" s="46"/>
      <c r="R246" s="46"/>
      <c r="S246" s="46"/>
      <c r="T246" s="46"/>
      <c r="U246" s="46"/>
      <c r="V246" s="46"/>
      <c r="W246" s="46"/>
      <c r="X246" s="46"/>
      <c r="Y246" s="46"/>
      <c r="Z246" s="46"/>
      <c r="AA246" s="46"/>
      <c r="AB246" s="46"/>
      <c r="AC246" s="46"/>
    </row>
    <row r="247">
      <c r="A247" s="50"/>
      <c r="B247" s="46"/>
      <c r="C247" s="70"/>
      <c r="D247" s="70"/>
      <c r="E247" s="70"/>
      <c r="F247" s="70"/>
      <c r="G247" s="46"/>
      <c r="H247" s="50"/>
      <c r="I247" s="50"/>
      <c r="J247" s="50"/>
      <c r="K247" s="46"/>
      <c r="L247" s="46"/>
      <c r="M247" s="46"/>
      <c r="N247" s="46"/>
      <c r="O247" s="46"/>
      <c r="P247" s="46"/>
      <c r="Q247" s="46"/>
      <c r="R247" s="46"/>
      <c r="S247" s="46"/>
      <c r="T247" s="46"/>
      <c r="U247" s="46"/>
      <c r="V247" s="46"/>
      <c r="W247" s="46"/>
      <c r="X247" s="46"/>
      <c r="Y247" s="46"/>
      <c r="Z247" s="46"/>
      <c r="AA247" s="46"/>
      <c r="AB247" s="46"/>
      <c r="AC247" s="46"/>
    </row>
    <row r="248">
      <c r="A248" s="50"/>
      <c r="B248" s="46"/>
      <c r="C248" s="70"/>
      <c r="D248" s="70"/>
      <c r="E248" s="70"/>
      <c r="F248" s="70"/>
      <c r="G248" s="46"/>
      <c r="H248" s="50"/>
      <c r="I248" s="50"/>
      <c r="J248" s="50"/>
      <c r="K248" s="46"/>
      <c r="L248" s="46"/>
      <c r="M248" s="46"/>
      <c r="N248" s="46"/>
      <c r="O248" s="46"/>
      <c r="P248" s="46"/>
      <c r="Q248" s="46"/>
      <c r="R248" s="46"/>
      <c r="S248" s="46"/>
      <c r="T248" s="46"/>
      <c r="U248" s="46"/>
      <c r="V248" s="46"/>
      <c r="W248" s="46"/>
      <c r="X248" s="46"/>
      <c r="Y248" s="46"/>
      <c r="Z248" s="46"/>
      <c r="AA248" s="46"/>
      <c r="AB248" s="46"/>
      <c r="AC248" s="46"/>
    </row>
    <row r="249">
      <c r="A249" s="50"/>
      <c r="B249" s="46"/>
      <c r="C249" s="70"/>
      <c r="D249" s="70"/>
      <c r="E249" s="70"/>
      <c r="F249" s="70"/>
      <c r="G249" s="46"/>
      <c r="H249" s="50"/>
      <c r="I249" s="50"/>
      <c r="J249" s="50"/>
      <c r="K249" s="46"/>
      <c r="L249" s="46"/>
      <c r="M249" s="46"/>
      <c r="N249" s="46"/>
      <c r="O249" s="46"/>
      <c r="P249" s="46"/>
      <c r="Q249" s="46"/>
      <c r="R249" s="46"/>
      <c r="S249" s="46"/>
      <c r="T249" s="46"/>
      <c r="U249" s="46"/>
      <c r="V249" s="46"/>
      <c r="W249" s="46"/>
      <c r="X249" s="46"/>
      <c r="Y249" s="46"/>
      <c r="Z249" s="46"/>
      <c r="AA249" s="46"/>
      <c r="AB249" s="46"/>
      <c r="AC249" s="46"/>
    </row>
    <row r="250">
      <c r="A250" s="50"/>
      <c r="B250" s="46"/>
      <c r="C250" s="70"/>
      <c r="D250" s="70"/>
      <c r="E250" s="70"/>
      <c r="F250" s="70"/>
      <c r="G250" s="46"/>
      <c r="H250" s="50"/>
      <c r="I250" s="50"/>
      <c r="J250" s="50"/>
      <c r="K250" s="46"/>
      <c r="L250" s="46"/>
      <c r="M250" s="46"/>
      <c r="N250" s="46"/>
      <c r="O250" s="46"/>
      <c r="P250" s="46"/>
      <c r="Q250" s="46"/>
      <c r="R250" s="46"/>
      <c r="S250" s="46"/>
      <c r="T250" s="46"/>
      <c r="U250" s="46"/>
      <c r="V250" s="46"/>
      <c r="W250" s="46"/>
      <c r="X250" s="46"/>
      <c r="Y250" s="46"/>
      <c r="Z250" s="46"/>
      <c r="AA250" s="46"/>
      <c r="AB250" s="46"/>
      <c r="AC250" s="46"/>
    </row>
    <row r="251">
      <c r="A251" s="50"/>
      <c r="B251" s="46"/>
      <c r="C251" s="70"/>
      <c r="D251" s="70"/>
      <c r="E251" s="70"/>
      <c r="F251" s="70"/>
      <c r="G251" s="46"/>
      <c r="H251" s="50"/>
      <c r="I251" s="50"/>
      <c r="J251" s="50"/>
      <c r="K251" s="46"/>
      <c r="L251" s="46"/>
      <c r="M251" s="46"/>
      <c r="N251" s="46"/>
      <c r="O251" s="46"/>
      <c r="P251" s="46"/>
      <c r="Q251" s="46"/>
      <c r="R251" s="46"/>
      <c r="S251" s="46"/>
      <c r="T251" s="46"/>
      <c r="U251" s="46"/>
      <c r="V251" s="46"/>
      <c r="W251" s="46"/>
      <c r="X251" s="46"/>
      <c r="Y251" s="46"/>
      <c r="Z251" s="46"/>
      <c r="AA251" s="46"/>
      <c r="AB251" s="46"/>
      <c r="AC251" s="46"/>
    </row>
    <row r="252">
      <c r="A252" s="50"/>
      <c r="B252" s="46"/>
      <c r="C252" s="70"/>
      <c r="D252" s="70"/>
      <c r="E252" s="70"/>
      <c r="F252" s="70"/>
      <c r="G252" s="46"/>
      <c r="H252" s="50"/>
      <c r="I252" s="50"/>
      <c r="J252" s="50"/>
      <c r="K252" s="46"/>
      <c r="L252" s="46"/>
      <c r="M252" s="46"/>
      <c r="N252" s="46"/>
      <c r="O252" s="46"/>
      <c r="P252" s="46"/>
      <c r="Q252" s="46"/>
      <c r="R252" s="46"/>
      <c r="S252" s="46"/>
      <c r="T252" s="46"/>
      <c r="U252" s="46"/>
      <c r="V252" s="46"/>
      <c r="W252" s="46"/>
      <c r="X252" s="46"/>
      <c r="Y252" s="46"/>
      <c r="Z252" s="46"/>
      <c r="AA252" s="46"/>
      <c r="AB252" s="46"/>
      <c r="AC252" s="46"/>
    </row>
    <row r="253">
      <c r="A253" s="50"/>
      <c r="B253" s="46"/>
      <c r="C253" s="70"/>
      <c r="D253" s="70"/>
      <c r="E253" s="70"/>
      <c r="F253" s="70"/>
      <c r="G253" s="46"/>
      <c r="H253" s="50"/>
      <c r="I253" s="50"/>
      <c r="J253" s="50"/>
      <c r="K253" s="46"/>
      <c r="L253" s="46"/>
      <c r="M253" s="46"/>
      <c r="N253" s="46"/>
      <c r="O253" s="46"/>
      <c r="P253" s="46"/>
      <c r="Q253" s="46"/>
      <c r="R253" s="46"/>
      <c r="S253" s="46"/>
      <c r="T253" s="46"/>
      <c r="U253" s="46"/>
      <c r="V253" s="46"/>
      <c r="W253" s="46"/>
      <c r="X253" s="46"/>
      <c r="Y253" s="46"/>
      <c r="Z253" s="46"/>
      <c r="AA253" s="46"/>
      <c r="AB253" s="46"/>
      <c r="AC253" s="46"/>
    </row>
    <row r="254">
      <c r="A254" s="50"/>
      <c r="B254" s="46"/>
      <c r="C254" s="70"/>
      <c r="D254" s="70"/>
      <c r="E254" s="70"/>
      <c r="F254" s="70"/>
      <c r="G254" s="46"/>
      <c r="H254" s="50"/>
      <c r="I254" s="50"/>
      <c r="J254" s="50"/>
      <c r="K254" s="46"/>
      <c r="L254" s="46"/>
      <c r="M254" s="46"/>
      <c r="N254" s="46"/>
      <c r="O254" s="46"/>
      <c r="P254" s="46"/>
      <c r="Q254" s="46"/>
      <c r="R254" s="46"/>
      <c r="S254" s="46"/>
      <c r="T254" s="46"/>
      <c r="U254" s="46"/>
      <c r="V254" s="46"/>
      <c r="W254" s="46"/>
      <c r="X254" s="46"/>
      <c r="Y254" s="46"/>
      <c r="Z254" s="46"/>
      <c r="AA254" s="46"/>
      <c r="AB254" s="46"/>
      <c r="AC254" s="46"/>
    </row>
    <row r="255">
      <c r="A255" s="50"/>
      <c r="B255" s="46"/>
      <c r="C255" s="70"/>
      <c r="D255" s="70"/>
      <c r="E255" s="70"/>
      <c r="F255" s="70"/>
      <c r="G255" s="46"/>
      <c r="H255" s="50"/>
      <c r="I255" s="50"/>
      <c r="J255" s="50"/>
      <c r="K255" s="46"/>
      <c r="L255" s="46"/>
      <c r="M255" s="46"/>
      <c r="N255" s="46"/>
      <c r="O255" s="46"/>
      <c r="P255" s="46"/>
      <c r="Q255" s="46"/>
      <c r="R255" s="46"/>
      <c r="S255" s="46"/>
      <c r="T255" s="46"/>
      <c r="U255" s="46"/>
      <c r="V255" s="46"/>
      <c r="W255" s="46"/>
      <c r="X255" s="46"/>
      <c r="Y255" s="46"/>
      <c r="Z255" s="46"/>
      <c r="AA255" s="46"/>
      <c r="AB255" s="46"/>
      <c r="AC255" s="46"/>
    </row>
    <row r="256">
      <c r="A256" s="50"/>
      <c r="B256" s="46"/>
      <c r="C256" s="70"/>
      <c r="D256" s="70"/>
      <c r="E256" s="70"/>
      <c r="F256" s="70"/>
      <c r="G256" s="46"/>
      <c r="H256" s="50"/>
      <c r="I256" s="50"/>
      <c r="J256" s="50"/>
      <c r="K256" s="46"/>
      <c r="L256" s="46"/>
      <c r="M256" s="46"/>
      <c r="N256" s="46"/>
      <c r="O256" s="46"/>
      <c r="P256" s="46"/>
      <c r="Q256" s="46"/>
      <c r="R256" s="46"/>
      <c r="S256" s="46"/>
      <c r="T256" s="46"/>
      <c r="U256" s="46"/>
      <c r="V256" s="46"/>
      <c r="W256" s="46"/>
      <c r="X256" s="46"/>
      <c r="Y256" s="46"/>
      <c r="Z256" s="46"/>
      <c r="AA256" s="46"/>
      <c r="AB256" s="46"/>
      <c r="AC256" s="46"/>
    </row>
    <row r="257">
      <c r="A257" s="50"/>
      <c r="B257" s="46"/>
      <c r="C257" s="70"/>
      <c r="D257" s="70"/>
      <c r="E257" s="70"/>
      <c r="F257" s="70"/>
      <c r="G257" s="46"/>
      <c r="H257" s="50"/>
      <c r="I257" s="50"/>
      <c r="J257" s="50"/>
      <c r="K257" s="46"/>
      <c r="L257" s="46"/>
      <c r="M257" s="46"/>
      <c r="N257" s="46"/>
      <c r="O257" s="46"/>
      <c r="P257" s="46"/>
      <c r="Q257" s="46"/>
      <c r="R257" s="46"/>
      <c r="S257" s="46"/>
      <c r="T257" s="46"/>
      <c r="U257" s="46"/>
      <c r="V257" s="46"/>
      <c r="W257" s="46"/>
      <c r="X257" s="46"/>
      <c r="Y257" s="46"/>
      <c r="Z257" s="46"/>
      <c r="AA257" s="46"/>
      <c r="AB257" s="46"/>
      <c r="AC257" s="46"/>
    </row>
    <row r="258">
      <c r="A258" s="50"/>
      <c r="B258" s="46"/>
      <c r="C258" s="70"/>
      <c r="D258" s="70"/>
      <c r="E258" s="70"/>
      <c r="F258" s="70"/>
      <c r="G258" s="46"/>
      <c r="H258" s="50"/>
      <c r="I258" s="50"/>
      <c r="J258" s="50"/>
      <c r="K258" s="46"/>
      <c r="L258" s="46"/>
      <c r="M258" s="46"/>
      <c r="N258" s="46"/>
      <c r="O258" s="46"/>
      <c r="P258" s="46"/>
      <c r="Q258" s="46"/>
      <c r="R258" s="46"/>
      <c r="S258" s="46"/>
      <c r="T258" s="46"/>
      <c r="U258" s="46"/>
      <c r="V258" s="46"/>
      <c r="W258" s="46"/>
      <c r="X258" s="46"/>
      <c r="Y258" s="46"/>
      <c r="Z258" s="46"/>
      <c r="AA258" s="46"/>
      <c r="AB258" s="46"/>
      <c r="AC258" s="46"/>
    </row>
    <row r="259">
      <c r="A259" s="50"/>
      <c r="B259" s="46"/>
      <c r="C259" s="70"/>
      <c r="D259" s="70"/>
      <c r="E259" s="70"/>
      <c r="F259" s="70"/>
      <c r="G259" s="46"/>
      <c r="H259" s="50"/>
      <c r="I259" s="50"/>
      <c r="J259" s="50"/>
      <c r="K259" s="46"/>
      <c r="L259" s="46"/>
      <c r="M259" s="46"/>
      <c r="N259" s="46"/>
      <c r="O259" s="46"/>
      <c r="P259" s="46"/>
      <c r="Q259" s="46"/>
      <c r="R259" s="46"/>
      <c r="S259" s="46"/>
      <c r="T259" s="46"/>
      <c r="U259" s="46"/>
      <c r="V259" s="46"/>
      <c r="W259" s="46"/>
      <c r="X259" s="46"/>
      <c r="Y259" s="46"/>
      <c r="Z259" s="46"/>
      <c r="AA259" s="46"/>
      <c r="AB259" s="46"/>
      <c r="AC259" s="46"/>
    </row>
    <row r="260">
      <c r="A260" s="50"/>
      <c r="B260" s="46"/>
      <c r="C260" s="70"/>
      <c r="D260" s="70"/>
      <c r="E260" s="70"/>
      <c r="F260" s="70"/>
      <c r="G260" s="46"/>
      <c r="H260" s="50"/>
      <c r="I260" s="50"/>
      <c r="J260" s="50"/>
      <c r="K260" s="46"/>
      <c r="L260" s="46"/>
      <c r="M260" s="46"/>
      <c r="N260" s="46"/>
      <c r="O260" s="46"/>
      <c r="P260" s="46"/>
      <c r="Q260" s="46"/>
      <c r="R260" s="46"/>
      <c r="S260" s="46"/>
      <c r="T260" s="46"/>
      <c r="U260" s="46"/>
      <c r="V260" s="46"/>
      <c r="W260" s="46"/>
      <c r="X260" s="46"/>
      <c r="Y260" s="46"/>
      <c r="Z260" s="46"/>
      <c r="AA260" s="46"/>
      <c r="AB260" s="46"/>
      <c r="AC260" s="46"/>
    </row>
    <row r="261">
      <c r="A261" s="50"/>
      <c r="B261" s="46"/>
      <c r="C261" s="70"/>
      <c r="D261" s="70"/>
      <c r="E261" s="70"/>
      <c r="F261" s="70"/>
      <c r="G261" s="46"/>
      <c r="H261" s="50"/>
      <c r="I261" s="50"/>
      <c r="J261" s="50"/>
      <c r="K261" s="46"/>
      <c r="L261" s="46"/>
      <c r="M261" s="46"/>
      <c r="N261" s="46"/>
      <c r="O261" s="46"/>
      <c r="P261" s="46"/>
      <c r="Q261" s="46"/>
      <c r="R261" s="46"/>
      <c r="S261" s="46"/>
      <c r="T261" s="46"/>
      <c r="U261" s="46"/>
      <c r="V261" s="46"/>
      <c r="W261" s="46"/>
      <c r="X261" s="46"/>
      <c r="Y261" s="46"/>
      <c r="Z261" s="46"/>
      <c r="AA261" s="46"/>
      <c r="AB261" s="46"/>
      <c r="AC261" s="46"/>
    </row>
    <row r="262">
      <c r="A262" s="50"/>
      <c r="B262" s="46"/>
      <c r="C262" s="70"/>
      <c r="D262" s="70"/>
      <c r="E262" s="70"/>
      <c r="F262" s="70"/>
      <c r="G262" s="46"/>
      <c r="H262" s="50"/>
      <c r="I262" s="50"/>
      <c r="J262" s="50"/>
      <c r="K262" s="46"/>
      <c r="L262" s="46"/>
      <c r="M262" s="46"/>
      <c r="N262" s="46"/>
      <c r="O262" s="46"/>
      <c r="P262" s="46"/>
      <c r="Q262" s="46"/>
      <c r="R262" s="46"/>
      <c r="S262" s="46"/>
      <c r="T262" s="46"/>
      <c r="U262" s="46"/>
      <c r="V262" s="46"/>
      <c r="W262" s="46"/>
      <c r="X262" s="46"/>
      <c r="Y262" s="46"/>
      <c r="Z262" s="46"/>
      <c r="AA262" s="46"/>
      <c r="AB262" s="46"/>
      <c r="AC262" s="46"/>
    </row>
    <row r="263">
      <c r="A263" s="50"/>
      <c r="B263" s="46"/>
      <c r="C263" s="70"/>
      <c r="D263" s="70"/>
      <c r="E263" s="70"/>
      <c r="F263" s="70"/>
      <c r="G263" s="46"/>
      <c r="H263" s="50"/>
      <c r="I263" s="50"/>
      <c r="J263" s="50"/>
      <c r="K263" s="46"/>
      <c r="L263" s="46"/>
      <c r="M263" s="46"/>
      <c r="N263" s="46"/>
      <c r="O263" s="46"/>
      <c r="P263" s="46"/>
      <c r="Q263" s="46"/>
      <c r="R263" s="46"/>
      <c r="S263" s="46"/>
      <c r="T263" s="46"/>
      <c r="U263" s="46"/>
      <c r="V263" s="46"/>
      <c r="W263" s="46"/>
      <c r="X263" s="46"/>
      <c r="Y263" s="46"/>
      <c r="Z263" s="46"/>
      <c r="AA263" s="46"/>
      <c r="AB263" s="46"/>
      <c r="AC263" s="46"/>
    </row>
    <row r="264">
      <c r="A264" s="50"/>
      <c r="B264" s="46"/>
      <c r="C264" s="70"/>
      <c r="D264" s="70"/>
      <c r="E264" s="70"/>
      <c r="F264" s="70"/>
      <c r="G264" s="46"/>
      <c r="H264" s="50"/>
      <c r="I264" s="50"/>
      <c r="J264" s="50"/>
      <c r="K264" s="46"/>
      <c r="L264" s="46"/>
      <c r="M264" s="46"/>
      <c r="N264" s="46"/>
      <c r="O264" s="46"/>
      <c r="P264" s="46"/>
      <c r="Q264" s="46"/>
      <c r="R264" s="46"/>
      <c r="S264" s="46"/>
      <c r="T264" s="46"/>
      <c r="U264" s="46"/>
      <c r="V264" s="46"/>
      <c r="W264" s="46"/>
      <c r="X264" s="46"/>
      <c r="Y264" s="46"/>
      <c r="Z264" s="46"/>
      <c r="AA264" s="46"/>
      <c r="AB264" s="46"/>
      <c r="AC264" s="46"/>
    </row>
    <row r="265">
      <c r="A265" s="50"/>
      <c r="B265" s="46"/>
      <c r="C265" s="70"/>
      <c r="D265" s="70"/>
      <c r="E265" s="70"/>
      <c r="F265" s="70"/>
      <c r="G265" s="46"/>
      <c r="H265" s="50"/>
      <c r="I265" s="50"/>
      <c r="J265" s="50"/>
      <c r="K265" s="46"/>
      <c r="L265" s="46"/>
      <c r="M265" s="46"/>
      <c r="N265" s="46"/>
      <c r="O265" s="46"/>
      <c r="P265" s="46"/>
      <c r="Q265" s="46"/>
      <c r="R265" s="46"/>
      <c r="S265" s="46"/>
      <c r="T265" s="46"/>
      <c r="U265" s="46"/>
      <c r="V265" s="46"/>
      <c r="W265" s="46"/>
      <c r="X265" s="46"/>
      <c r="Y265" s="46"/>
      <c r="Z265" s="46"/>
      <c r="AA265" s="46"/>
      <c r="AB265" s="46"/>
      <c r="AC265" s="46"/>
    </row>
    <row r="266">
      <c r="A266" s="50"/>
      <c r="B266" s="46"/>
      <c r="C266" s="70"/>
      <c r="D266" s="70"/>
      <c r="E266" s="70"/>
      <c r="F266" s="70"/>
      <c r="G266" s="46"/>
      <c r="H266" s="50"/>
      <c r="I266" s="50"/>
      <c r="J266" s="50"/>
      <c r="K266" s="46"/>
      <c r="L266" s="46"/>
      <c r="M266" s="46"/>
      <c r="N266" s="46"/>
      <c r="O266" s="46"/>
      <c r="P266" s="46"/>
      <c r="Q266" s="46"/>
      <c r="R266" s="46"/>
      <c r="S266" s="46"/>
      <c r="T266" s="46"/>
      <c r="U266" s="46"/>
      <c r="V266" s="46"/>
      <c r="W266" s="46"/>
      <c r="X266" s="46"/>
      <c r="Y266" s="46"/>
      <c r="Z266" s="46"/>
      <c r="AA266" s="46"/>
      <c r="AB266" s="46"/>
      <c r="AC266" s="46"/>
    </row>
    <row r="267">
      <c r="A267" s="50"/>
      <c r="B267" s="46"/>
      <c r="C267" s="70"/>
      <c r="D267" s="70"/>
      <c r="E267" s="70"/>
      <c r="F267" s="70"/>
      <c r="G267" s="46"/>
      <c r="H267" s="50"/>
      <c r="I267" s="50"/>
      <c r="J267" s="50"/>
      <c r="K267" s="46"/>
      <c r="L267" s="46"/>
      <c r="M267" s="46"/>
      <c r="N267" s="46"/>
      <c r="O267" s="46"/>
      <c r="P267" s="46"/>
      <c r="Q267" s="46"/>
      <c r="R267" s="46"/>
      <c r="S267" s="46"/>
      <c r="T267" s="46"/>
      <c r="U267" s="46"/>
      <c r="V267" s="46"/>
      <c r="W267" s="46"/>
      <c r="X267" s="46"/>
      <c r="Y267" s="46"/>
      <c r="Z267" s="46"/>
      <c r="AA267" s="46"/>
      <c r="AB267" s="46"/>
      <c r="AC267" s="46"/>
    </row>
    <row r="268">
      <c r="A268" s="50"/>
      <c r="B268" s="46"/>
      <c r="C268" s="70"/>
      <c r="D268" s="70"/>
      <c r="E268" s="70"/>
      <c r="F268" s="70"/>
      <c r="G268" s="46"/>
      <c r="H268" s="50"/>
      <c r="I268" s="50"/>
      <c r="J268" s="50"/>
      <c r="K268" s="46"/>
      <c r="L268" s="46"/>
      <c r="M268" s="46"/>
      <c r="N268" s="46"/>
      <c r="O268" s="46"/>
      <c r="P268" s="46"/>
      <c r="Q268" s="46"/>
      <c r="R268" s="46"/>
      <c r="S268" s="46"/>
      <c r="T268" s="46"/>
      <c r="U268" s="46"/>
      <c r="V268" s="46"/>
      <c r="W268" s="46"/>
      <c r="X268" s="46"/>
      <c r="Y268" s="46"/>
      <c r="Z268" s="46"/>
      <c r="AA268" s="46"/>
      <c r="AB268" s="46"/>
      <c r="AC268" s="46"/>
    </row>
    <row r="269">
      <c r="A269" s="50"/>
      <c r="B269" s="46"/>
      <c r="C269" s="70"/>
      <c r="D269" s="70"/>
      <c r="E269" s="70"/>
      <c r="F269" s="70"/>
      <c r="G269" s="46"/>
      <c r="H269" s="50"/>
      <c r="I269" s="50"/>
      <c r="J269" s="50"/>
      <c r="K269" s="46"/>
      <c r="L269" s="46"/>
      <c r="M269" s="46"/>
      <c r="N269" s="46"/>
      <c r="O269" s="46"/>
      <c r="P269" s="46"/>
      <c r="Q269" s="46"/>
      <c r="R269" s="46"/>
      <c r="S269" s="46"/>
      <c r="T269" s="46"/>
      <c r="U269" s="46"/>
      <c r="V269" s="46"/>
      <c r="W269" s="46"/>
      <c r="X269" s="46"/>
      <c r="Y269" s="46"/>
      <c r="Z269" s="46"/>
      <c r="AA269" s="46"/>
      <c r="AB269" s="46"/>
      <c r="AC269" s="46"/>
    </row>
    <row r="270">
      <c r="A270" s="50"/>
      <c r="B270" s="46"/>
      <c r="C270" s="70"/>
      <c r="D270" s="70"/>
      <c r="E270" s="70"/>
      <c r="F270" s="70"/>
      <c r="G270" s="46"/>
      <c r="H270" s="50"/>
      <c r="I270" s="50"/>
      <c r="J270" s="50"/>
      <c r="K270" s="46"/>
      <c r="L270" s="46"/>
      <c r="M270" s="46"/>
      <c r="N270" s="46"/>
      <c r="O270" s="46"/>
      <c r="P270" s="46"/>
      <c r="Q270" s="46"/>
      <c r="R270" s="46"/>
      <c r="S270" s="46"/>
      <c r="T270" s="46"/>
      <c r="U270" s="46"/>
      <c r="V270" s="46"/>
      <c r="W270" s="46"/>
      <c r="X270" s="46"/>
      <c r="Y270" s="46"/>
      <c r="Z270" s="46"/>
      <c r="AA270" s="46"/>
      <c r="AB270" s="46"/>
      <c r="AC270" s="46"/>
    </row>
    <row r="271">
      <c r="A271" s="50"/>
      <c r="B271" s="46"/>
      <c r="C271" s="70"/>
      <c r="D271" s="70"/>
      <c r="E271" s="70"/>
      <c r="F271" s="70"/>
      <c r="G271" s="46"/>
      <c r="H271" s="50"/>
      <c r="I271" s="50"/>
      <c r="J271" s="50"/>
      <c r="K271" s="46"/>
      <c r="L271" s="46"/>
      <c r="M271" s="46"/>
      <c r="N271" s="46"/>
      <c r="O271" s="46"/>
      <c r="P271" s="46"/>
      <c r="Q271" s="46"/>
      <c r="R271" s="46"/>
      <c r="S271" s="46"/>
      <c r="T271" s="46"/>
      <c r="U271" s="46"/>
      <c r="V271" s="46"/>
      <c r="W271" s="46"/>
      <c r="X271" s="46"/>
      <c r="Y271" s="46"/>
      <c r="Z271" s="46"/>
      <c r="AA271" s="46"/>
      <c r="AB271" s="46"/>
      <c r="AC271" s="46"/>
    </row>
    <row r="272">
      <c r="A272" s="50"/>
      <c r="B272" s="46"/>
      <c r="C272" s="70"/>
      <c r="D272" s="70"/>
      <c r="E272" s="70"/>
      <c r="F272" s="70"/>
      <c r="G272" s="46"/>
      <c r="H272" s="50"/>
      <c r="I272" s="50"/>
      <c r="J272" s="50"/>
      <c r="K272" s="46"/>
      <c r="L272" s="46"/>
      <c r="M272" s="46"/>
      <c r="N272" s="46"/>
      <c r="O272" s="46"/>
      <c r="P272" s="46"/>
      <c r="Q272" s="46"/>
      <c r="R272" s="46"/>
      <c r="S272" s="46"/>
      <c r="T272" s="46"/>
      <c r="U272" s="46"/>
      <c r="V272" s="46"/>
      <c r="W272" s="46"/>
      <c r="X272" s="46"/>
      <c r="Y272" s="46"/>
      <c r="Z272" s="46"/>
      <c r="AA272" s="46"/>
      <c r="AB272" s="46"/>
      <c r="AC272" s="46"/>
    </row>
    <row r="273">
      <c r="A273" s="50"/>
      <c r="B273" s="46"/>
      <c r="C273" s="70"/>
      <c r="D273" s="70"/>
      <c r="E273" s="70"/>
      <c r="F273" s="70"/>
      <c r="G273" s="46"/>
      <c r="H273" s="50"/>
      <c r="I273" s="50"/>
      <c r="J273" s="50"/>
      <c r="K273" s="46"/>
      <c r="L273" s="46"/>
      <c r="M273" s="46"/>
      <c r="N273" s="46"/>
      <c r="O273" s="46"/>
      <c r="P273" s="46"/>
      <c r="Q273" s="46"/>
      <c r="R273" s="46"/>
      <c r="S273" s="46"/>
      <c r="T273" s="46"/>
      <c r="U273" s="46"/>
      <c r="V273" s="46"/>
      <c r="W273" s="46"/>
      <c r="X273" s="46"/>
      <c r="Y273" s="46"/>
      <c r="Z273" s="46"/>
      <c r="AA273" s="46"/>
      <c r="AB273" s="46"/>
      <c r="AC273" s="46"/>
    </row>
    <row r="274">
      <c r="A274" s="50"/>
      <c r="B274" s="46"/>
      <c r="C274" s="70"/>
      <c r="D274" s="70"/>
      <c r="E274" s="70"/>
      <c r="F274" s="70"/>
      <c r="G274" s="46"/>
      <c r="H274" s="50"/>
      <c r="I274" s="50"/>
      <c r="J274" s="50"/>
      <c r="K274" s="46"/>
      <c r="L274" s="46"/>
      <c r="M274" s="46"/>
      <c r="N274" s="46"/>
      <c r="O274" s="46"/>
      <c r="P274" s="46"/>
      <c r="Q274" s="46"/>
      <c r="R274" s="46"/>
      <c r="S274" s="46"/>
      <c r="T274" s="46"/>
      <c r="U274" s="46"/>
      <c r="V274" s="46"/>
      <c r="W274" s="46"/>
      <c r="X274" s="46"/>
      <c r="Y274" s="46"/>
      <c r="Z274" s="46"/>
      <c r="AA274" s="46"/>
      <c r="AB274" s="46"/>
      <c r="AC274" s="46"/>
    </row>
    <row r="275">
      <c r="A275" s="50"/>
      <c r="B275" s="46"/>
      <c r="C275" s="70"/>
      <c r="D275" s="70"/>
      <c r="E275" s="70"/>
      <c r="F275" s="70"/>
      <c r="G275" s="46"/>
      <c r="H275" s="50"/>
      <c r="I275" s="50"/>
      <c r="J275" s="50"/>
      <c r="K275" s="46"/>
      <c r="L275" s="46"/>
      <c r="M275" s="46"/>
      <c r="N275" s="46"/>
      <c r="O275" s="46"/>
      <c r="P275" s="46"/>
      <c r="Q275" s="46"/>
      <c r="R275" s="46"/>
      <c r="S275" s="46"/>
      <c r="T275" s="46"/>
      <c r="U275" s="46"/>
      <c r="V275" s="46"/>
      <c r="W275" s="46"/>
      <c r="X275" s="46"/>
      <c r="Y275" s="46"/>
      <c r="Z275" s="46"/>
      <c r="AA275" s="46"/>
      <c r="AB275" s="46"/>
      <c r="AC275" s="46"/>
    </row>
    <row r="276">
      <c r="A276" s="50"/>
      <c r="B276" s="46"/>
      <c r="C276" s="70"/>
      <c r="D276" s="70"/>
      <c r="E276" s="70"/>
      <c r="F276" s="70"/>
      <c r="G276" s="46"/>
      <c r="H276" s="50"/>
      <c r="I276" s="50"/>
      <c r="J276" s="50"/>
      <c r="K276" s="46"/>
      <c r="L276" s="46"/>
      <c r="M276" s="46"/>
      <c r="N276" s="46"/>
      <c r="O276" s="46"/>
      <c r="P276" s="46"/>
      <c r="Q276" s="46"/>
      <c r="R276" s="46"/>
      <c r="S276" s="46"/>
      <c r="T276" s="46"/>
      <c r="U276" s="46"/>
      <c r="V276" s="46"/>
      <c r="W276" s="46"/>
      <c r="X276" s="46"/>
      <c r="Y276" s="46"/>
      <c r="Z276" s="46"/>
      <c r="AA276" s="46"/>
      <c r="AB276" s="46"/>
      <c r="AC276" s="46"/>
    </row>
    <row r="277">
      <c r="A277" s="50"/>
      <c r="B277" s="46"/>
      <c r="C277" s="70"/>
      <c r="D277" s="70"/>
      <c r="E277" s="70"/>
      <c r="F277" s="70"/>
      <c r="G277" s="46"/>
      <c r="H277" s="50"/>
      <c r="I277" s="50"/>
      <c r="J277" s="50"/>
      <c r="K277" s="46"/>
      <c r="L277" s="46"/>
      <c r="M277" s="46"/>
      <c r="N277" s="46"/>
      <c r="O277" s="46"/>
      <c r="P277" s="46"/>
      <c r="Q277" s="46"/>
      <c r="R277" s="46"/>
      <c r="S277" s="46"/>
      <c r="T277" s="46"/>
      <c r="U277" s="46"/>
      <c r="V277" s="46"/>
      <c r="W277" s="46"/>
      <c r="X277" s="46"/>
      <c r="Y277" s="46"/>
      <c r="Z277" s="46"/>
      <c r="AA277" s="46"/>
      <c r="AB277" s="46"/>
      <c r="AC277" s="46"/>
    </row>
    <row r="278">
      <c r="A278" s="50"/>
      <c r="B278" s="46"/>
      <c r="C278" s="70"/>
      <c r="D278" s="70"/>
      <c r="E278" s="70"/>
      <c r="F278" s="70"/>
      <c r="G278" s="46"/>
      <c r="H278" s="50"/>
      <c r="I278" s="50"/>
      <c r="J278" s="50"/>
      <c r="K278" s="46"/>
      <c r="L278" s="46"/>
      <c r="M278" s="46"/>
      <c r="N278" s="46"/>
      <c r="O278" s="46"/>
      <c r="P278" s="46"/>
      <c r="Q278" s="46"/>
      <c r="R278" s="46"/>
      <c r="S278" s="46"/>
      <c r="T278" s="46"/>
      <c r="U278" s="46"/>
      <c r="V278" s="46"/>
      <c r="W278" s="46"/>
      <c r="X278" s="46"/>
      <c r="Y278" s="46"/>
      <c r="Z278" s="46"/>
      <c r="AA278" s="46"/>
      <c r="AB278" s="46"/>
      <c r="AC278" s="46"/>
    </row>
    <row r="279">
      <c r="A279" s="50"/>
      <c r="B279" s="46"/>
      <c r="C279" s="70"/>
      <c r="D279" s="70"/>
      <c r="E279" s="70"/>
      <c r="F279" s="70"/>
      <c r="G279" s="46"/>
      <c r="H279" s="50"/>
      <c r="I279" s="50"/>
      <c r="J279" s="50"/>
      <c r="K279" s="46"/>
      <c r="L279" s="46"/>
      <c r="M279" s="46"/>
      <c r="N279" s="46"/>
      <c r="O279" s="46"/>
      <c r="P279" s="46"/>
      <c r="Q279" s="46"/>
      <c r="R279" s="46"/>
      <c r="S279" s="46"/>
      <c r="T279" s="46"/>
      <c r="U279" s="46"/>
      <c r="V279" s="46"/>
      <c r="W279" s="46"/>
      <c r="X279" s="46"/>
      <c r="Y279" s="46"/>
      <c r="Z279" s="46"/>
      <c r="AA279" s="46"/>
      <c r="AB279" s="46"/>
      <c r="AC279" s="46"/>
    </row>
    <row r="280">
      <c r="A280" s="50"/>
      <c r="B280" s="46"/>
      <c r="C280" s="70"/>
      <c r="D280" s="70"/>
      <c r="E280" s="70"/>
      <c r="F280" s="70"/>
      <c r="G280" s="46"/>
      <c r="H280" s="50"/>
      <c r="I280" s="50"/>
      <c r="J280" s="50"/>
      <c r="K280" s="46"/>
      <c r="L280" s="46"/>
      <c r="M280" s="46"/>
      <c r="N280" s="46"/>
      <c r="O280" s="46"/>
      <c r="P280" s="46"/>
      <c r="Q280" s="46"/>
      <c r="R280" s="46"/>
      <c r="S280" s="46"/>
      <c r="T280" s="46"/>
      <c r="U280" s="46"/>
      <c r="V280" s="46"/>
      <c r="W280" s="46"/>
      <c r="X280" s="46"/>
      <c r="Y280" s="46"/>
      <c r="Z280" s="46"/>
      <c r="AA280" s="46"/>
      <c r="AB280" s="46"/>
      <c r="AC280" s="46"/>
    </row>
    <row r="281">
      <c r="A281" s="50"/>
      <c r="B281" s="46"/>
      <c r="C281" s="70"/>
      <c r="D281" s="70"/>
      <c r="E281" s="70"/>
      <c r="F281" s="70"/>
      <c r="G281" s="46"/>
      <c r="H281" s="50"/>
      <c r="I281" s="50"/>
      <c r="J281" s="50"/>
      <c r="K281" s="46"/>
      <c r="L281" s="46"/>
      <c r="M281" s="46"/>
      <c r="N281" s="46"/>
      <c r="O281" s="46"/>
      <c r="P281" s="46"/>
      <c r="Q281" s="46"/>
      <c r="R281" s="46"/>
      <c r="S281" s="46"/>
      <c r="T281" s="46"/>
      <c r="U281" s="46"/>
      <c r="V281" s="46"/>
      <c r="W281" s="46"/>
      <c r="X281" s="46"/>
      <c r="Y281" s="46"/>
      <c r="Z281" s="46"/>
      <c r="AA281" s="46"/>
      <c r="AB281" s="46"/>
      <c r="AC281" s="46"/>
    </row>
    <row r="282">
      <c r="A282" s="50"/>
      <c r="B282" s="46"/>
      <c r="C282" s="70"/>
      <c r="D282" s="70"/>
      <c r="E282" s="70"/>
      <c r="F282" s="70"/>
      <c r="G282" s="46"/>
      <c r="H282" s="50"/>
      <c r="I282" s="50"/>
      <c r="J282" s="50"/>
      <c r="K282" s="46"/>
      <c r="L282" s="46"/>
      <c r="M282" s="46"/>
      <c r="N282" s="46"/>
      <c r="O282" s="46"/>
      <c r="P282" s="46"/>
      <c r="Q282" s="46"/>
      <c r="R282" s="46"/>
      <c r="S282" s="46"/>
      <c r="T282" s="46"/>
      <c r="U282" s="46"/>
      <c r="V282" s="46"/>
      <c r="W282" s="46"/>
      <c r="X282" s="46"/>
      <c r="Y282" s="46"/>
      <c r="Z282" s="46"/>
      <c r="AA282" s="46"/>
      <c r="AB282" s="46"/>
      <c r="AC282" s="46"/>
    </row>
    <row r="283">
      <c r="A283" s="50"/>
      <c r="B283" s="46"/>
      <c r="C283" s="70"/>
      <c r="D283" s="70"/>
      <c r="E283" s="70"/>
      <c r="F283" s="70"/>
      <c r="G283" s="46"/>
      <c r="H283" s="50"/>
      <c r="I283" s="50"/>
      <c r="J283" s="50"/>
      <c r="K283" s="46"/>
      <c r="L283" s="46"/>
      <c r="M283" s="46"/>
      <c r="N283" s="46"/>
      <c r="O283" s="46"/>
      <c r="P283" s="46"/>
      <c r="Q283" s="46"/>
      <c r="R283" s="46"/>
      <c r="S283" s="46"/>
      <c r="T283" s="46"/>
      <c r="U283" s="46"/>
      <c r="V283" s="46"/>
      <c r="W283" s="46"/>
      <c r="X283" s="46"/>
      <c r="Y283" s="46"/>
      <c r="Z283" s="46"/>
      <c r="AA283" s="46"/>
      <c r="AB283" s="46"/>
      <c r="AC283" s="46"/>
    </row>
    <row r="284">
      <c r="A284" s="50"/>
      <c r="B284" s="46"/>
      <c r="C284" s="70"/>
      <c r="D284" s="70"/>
      <c r="E284" s="70"/>
      <c r="F284" s="70"/>
      <c r="G284" s="46"/>
      <c r="H284" s="50"/>
      <c r="I284" s="50"/>
      <c r="J284" s="50"/>
      <c r="K284" s="46"/>
      <c r="L284" s="46"/>
      <c r="M284" s="46"/>
      <c r="N284" s="46"/>
      <c r="O284" s="46"/>
      <c r="P284" s="46"/>
      <c r="Q284" s="46"/>
      <c r="R284" s="46"/>
      <c r="S284" s="46"/>
      <c r="T284" s="46"/>
      <c r="U284" s="46"/>
      <c r="V284" s="46"/>
      <c r="W284" s="46"/>
      <c r="X284" s="46"/>
      <c r="Y284" s="46"/>
      <c r="Z284" s="46"/>
      <c r="AA284" s="46"/>
      <c r="AB284" s="46"/>
      <c r="AC284" s="46"/>
    </row>
    <row r="285">
      <c r="A285" s="50"/>
      <c r="B285" s="46"/>
      <c r="C285" s="70"/>
      <c r="D285" s="70"/>
      <c r="E285" s="70"/>
      <c r="F285" s="70"/>
      <c r="G285" s="46"/>
      <c r="H285" s="50"/>
      <c r="I285" s="50"/>
      <c r="J285" s="50"/>
      <c r="K285" s="46"/>
      <c r="L285" s="46"/>
      <c r="M285" s="46"/>
      <c r="N285" s="46"/>
      <c r="O285" s="46"/>
      <c r="P285" s="46"/>
      <c r="Q285" s="46"/>
      <c r="R285" s="46"/>
      <c r="S285" s="46"/>
      <c r="T285" s="46"/>
      <c r="U285" s="46"/>
      <c r="V285" s="46"/>
      <c r="W285" s="46"/>
      <c r="X285" s="46"/>
      <c r="Y285" s="46"/>
      <c r="Z285" s="46"/>
      <c r="AA285" s="46"/>
      <c r="AB285" s="46"/>
      <c r="AC285" s="46"/>
    </row>
    <row r="286">
      <c r="A286" s="50"/>
      <c r="B286" s="46"/>
      <c r="C286" s="70"/>
      <c r="D286" s="70"/>
      <c r="E286" s="70"/>
      <c r="F286" s="70"/>
      <c r="G286" s="46"/>
      <c r="H286" s="50"/>
      <c r="I286" s="50"/>
      <c r="J286" s="50"/>
      <c r="K286" s="46"/>
      <c r="L286" s="46"/>
      <c r="M286" s="46"/>
      <c r="N286" s="46"/>
      <c r="O286" s="46"/>
      <c r="P286" s="46"/>
      <c r="Q286" s="46"/>
      <c r="R286" s="46"/>
      <c r="S286" s="46"/>
      <c r="T286" s="46"/>
      <c r="U286" s="46"/>
      <c r="V286" s="46"/>
      <c r="W286" s="46"/>
      <c r="X286" s="46"/>
      <c r="Y286" s="46"/>
      <c r="Z286" s="46"/>
      <c r="AA286" s="46"/>
      <c r="AB286" s="46"/>
      <c r="AC286" s="46"/>
    </row>
    <row r="287">
      <c r="A287" s="50"/>
      <c r="B287" s="46"/>
      <c r="C287" s="70"/>
      <c r="D287" s="70"/>
      <c r="E287" s="70"/>
      <c r="F287" s="70"/>
      <c r="G287" s="46"/>
      <c r="H287" s="50"/>
      <c r="I287" s="50"/>
      <c r="J287" s="50"/>
      <c r="K287" s="46"/>
      <c r="L287" s="46"/>
      <c r="M287" s="46"/>
      <c r="N287" s="46"/>
      <c r="O287" s="46"/>
      <c r="P287" s="46"/>
      <c r="Q287" s="46"/>
      <c r="R287" s="46"/>
      <c r="S287" s="46"/>
      <c r="T287" s="46"/>
      <c r="U287" s="46"/>
      <c r="V287" s="46"/>
      <c r="W287" s="46"/>
      <c r="X287" s="46"/>
      <c r="Y287" s="46"/>
      <c r="Z287" s="46"/>
      <c r="AA287" s="46"/>
      <c r="AB287" s="46"/>
      <c r="AC287" s="46"/>
    </row>
    <row r="288">
      <c r="A288" s="50"/>
      <c r="B288" s="46"/>
      <c r="C288" s="70"/>
      <c r="D288" s="70"/>
      <c r="E288" s="70"/>
      <c r="F288" s="70"/>
      <c r="G288" s="46"/>
      <c r="H288" s="50"/>
      <c r="I288" s="50"/>
      <c r="J288" s="50"/>
      <c r="K288" s="46"/>
      <c r="L288" s="46"/>
      <c r="M288" s="46"/>
      <c r="N288" s="46"/>
      <c r="O288" s="46"/>
      <c r="P288" s="46"/>
      <c r="Q288" s="46"/>
      <c r="R288" s="46"/>
      <c r="S288" s="46"/>
      <c r="T288" s="46"/>
      <c r="U288" s="46"/>
      <c r="V288" s="46"/>
      <c r="W288" s="46"/>
      <c r="X288" s="46"/>
      <c r="Y288" s="46"/>
      <c r="Z288" s="46"/>
      <c r="AA288" s="46"/>
      <c r="AB288" s="46"/>
      <c r="AC288" s="46"/>
    </row>
    <row r="289">
      <c r="A289" s="50"/>
      <c r="B289" s="46"/>
      <c r="C289" s="70"/>
      <c r="D289" s="70"/>
      <c r="E289" s="70"/>
      <c r="F289" s="70"/>
      <c r="G289" s="46"/>
      <c r="H289" s="50"/>
      <c r="I289" s="50"/>
      <c r="J289" s="50"/>
      <c r="K289" s="46"/>
      <c r="L289" s="46"/>
      <c r="M289" s="46"/>
      <c r="N289" s="46"/>
      <c r="O289" s="46"/>
      <c r="P289" s="46"/>
      <c r="Q289" s="46"/>
      <c r="R289" s="46"/>
      <c r="S289" s="46"/>
      <c r="T289" s="46"/>
      <c r="U289" s="46"/>
      <c r="V289" s="46"/>
      <c r="W289" s="46"/>
      <c r="X289" s="46"/>
      <c r="Y289" s="46"/>
      <c r="Z289" s="46"/>
      <c r="AA289" s="46"/>
      <c r="AB289" s="46"/>
      <c r="AC289" s="46"/>
    </row>
    <row r="290">
      <c r="A290" s="50"/>
      <c r="B290" s="46"/>
      <c r="C290" s="70"/>
      <c r="D290" s="70"/>
      <c r="E290" s="70"/>
      <c r="F290" s="70"/>
      <c r="G290" s="46"/>
      <c r="H290" s="50"/>
      <c r="I290" s="50"/>
      <c r="J290" s="50"/>
      <c r="K290" s="46"/>
      <c r="L290" s="46"/>
      <c r="M290" s="46"/>
      <c r="N290" s="46"/>
      <c r="O290" s="46"/>
      <c r="P290" s="46"/>
      <c r="Q290" s="46"/>
      <c r="R290" s="46"/>
      <c r="S290" s="46"/>
      <c r="T290" s="46"/>
      <c r="U290" s="46"/>
      <c r="V290" s="46"/>
      <c r="W290" s="46"/>
      <c r="X290" s="46"/>
      <c r="Y290" s="46"/>
      <c r="Z290" s="46"/>
      <c r="AA290" s="46"/>
      <c r="AB290" s="46"/>
      <c r="AC290" s="46"/>
    </row>
    <row r="291">
      <c r="A291" s="50"/>
      <c r="B291" s="46"/>
      <c r="C291" s="70"/>
      <c r="D291" s="70"/>
      <c r="E291" s="70"/>
      <c r="F291" s="70"/>
      <c r="G291" s="46"/>
      <c r="H291" s="50"/>
      <c r="I291" s="50"/>
      <c r="J291" s="50"/>
      <c r="K291" s="46"/>
      <c r="L291" s="46"/>
      <c r="M291" s="46"/>
      <c r="N291" s="46"/>
      <c r="O291" s="46"/>
      <c r="P291" s="46"/>
      <c r="Q291" s="46"/>
      <c r="R291" s="46"/>
      <c r="S291" s="46"/>
      <c r="T291" s="46"/>
      <c r="U291" s="46"/>
      <c r="V291" s="46"/>
      <c r="W291" s="46"/>
      <c r="X291" s="46"/>
      <c r="Y291" s="46"/>
      <c r="Z291" s="46"/>
      <c r="AA291" s="46"/>
      <c r="AB291" s="46"/>
      <c r="AC291" s="46"/>
    </row>
    <row r="292">
      <c r="A292" s="50"/>
      <c r="B292" s="46"/>
      <c r="C292" s="70"/>
      <c r="D292" s="70"/>
      <c r="E292" s="70"/>
      <c r="F292" s="70"/>
      <c r="G292" s="46"/>
      <c r="H292" s="50"/>
      <c r="I292" s="50"/>
      <c r="J292" s="50"/>
      <c r="K292" s="46"/>
      <c r="L292" s="46"/>
      <c r="M292" s="46"/>
      <c r="N292" s="46"/>
      <c r="O292" s="46"/>
      <c r="P292" s="46"/>
      <c r="Q292" s="46"/>
      <c r="R292" s="46"/>
      <c r="S292" s="46"/>
      <c r="T292" s="46"/>
      <c r="U292" s="46"/>
      <c r="V292" s="46"/>
      <c r="W292" s="46"/>
      <c r="X292" s="46"/>
      <c r="Y292" s="46"/>
      <c r="Z292" s="46"/>
      <c r="AA292" s="46"/>
      <c r="AB292" s="46"/>
      <c r="AC292" s="46"/>
    </row>
    <row r="293">
      <c r="A293" s="50"/>
      <c r="B293" s="46"/>
      <c r="C293" s="70"/>
      <c r="D293" s="70"/>
      <c r="E293" s="70"/>
      <c r="F293" s="70"/>
      <c r="G293" s="46"/>
      <c r="H293" s="50"/>
      <c r="I293" s="50"/>
      <c r="J293" s="50"/>
      <c r="K293" s="46"/>
      <c r="L293" s="46"/>
      <c r="M293" s="46"/>
      <c r="N293" s="46"/>
      <c r="O293" s="46"/>
      <c r="P293" s="46"/>
      <c r="Q293" s="46"/>
      <c r="R293" s="46"/>
      <c r="S293" s="46"/>
      <c r="T293" s="46"/>
      <c r="U293" s="46"/>
      <c r="V293" s="46"/>
      <c r="W293" s="46"/>
      <c r="X293" s="46"/>
      <c r="Y293" s="46"/>
      <c r="Z293" s="46"/>
      <c r="AA293" s="46"/>
      <c r="AB293" s="46"/>
      <c r="AC293" s="46"/>
    </row>
    <row r="294">
      <c r="A294" s="50"/>
      <c r="B294" s="46"/>
      <c r="C294" s="70"/>
      <c r="D294" s="70"/>
      <c r="E294" s="70"/>
      <c r="F294" s="70"/>
      <c r="G294" s="46"/>
      <c r="H294" s="50"/>
      <c r="I294" s="50"/>
      <c r="J294" s="50"/>
      <c r="K294" s="46"/>
      <c r="L294" s="46"/>
      <c r="M294" s="46"/>
      <c r="N294" s="46"/>
      <c r="O294" s="46"/>
      <c r="P294" s="46"/>
      <c r="Q294" s="46"/>
      <c r="R294" s="46"/>
      <c r="S294" s="46"/>
      <c r="T294" s="46"/>
      <c r="U294" s="46"/>
      <c r="V294" s="46"/>
      <c r="W294" s="46"/>
      <c r="X294" s="46"/>
      <c r="Y294" s="46"/>
      <c r="Z294" s="46"/>
      <c r="AA294" s="46"/>
      <c r="AB294" s="46"/>
      <c r="AC294" s="46"/>
    </row>
    <row r="295">
      <c r="A295" s="50"/>
      <c r="B295" s="46"/>
      <c r="C295" s="70"/>
      <c r="D295" s="70"/>
      <c r="E295" s="70"/>
      <c r="F295" s="70"/>
      <c r="G295" s="46"/>
      <c r="H295" s="50"/>
      <c r="I295" s="50"/>
      <c r="J295" s="50"/>
      <c r="K295" s="46"/>
      <c r="L295" s="46"/>
      <c r="M295" s="46"/>
      <c r="N295" s="46"/>
      <c r="O295" s="46"/>
      <c r="P295" s="46"/>
      <c r="Q295" s="46"/>
      <c r="R295" s="46"/>
      <c r="S295" s="46"/>
      <c r="T295" s="46"/>
      <c r="U295" s="46"/>
      <c r="V295" s="46"/>
      <c r="W295" s="46"/>
      <c r="X295" s="46"/>
      <c r="Y295" s="46"/>
      <c r="Z295" s="46"/>
      <c r="AA295" s="46"/>
      <c r="AB295" s="46"/>
      <c r="AC295" s="46"/>
    </row>
    <row r="296">
      <c r="A296" s="50"/>
      <c r="B296" s="46"/>
      <c r="C296" s="70"/>
      <c r="D296" s="70"/>
      <c r="E296" s="70"/>
      <c r="F296" s="70"/>
      <c r="G296" s="46"/>
      <c r="H296" s="50"/>
      <c r="I296" s="50"/>
      <c r="J296" s="50"/>
      <c r="K296" s="46"/>
      <c r="L296" s="46"/>
      <c r="M296" s="46"/>
      <c r="N296" s="46"/>
      <c r="O296" s="46"/>
      <c r="P296" s="46"/>
      <c r="Q296" s="46"/>
      <c r="R296" s="46"/>
      <c r="S296" s="46"/>
      <c r="T296" s="46"/>
      <c r="U296" s="46"/>
      <c r="V296" s="46"/>
      <c r="W296" s="46"/>
      <c r="X296" s="46"/>
      <c r="Y296" s="46"/>
      <c r="Z296" s="46"/>
      <c r="AA296" s="46"/>
      <c r="AB296" s="46"/>
      <c r="AC296" s="46"/>
    </row>
    <row r="297">
      <c r="A297" s="50"/>
      <c r="B297" s="46"/>
      <c r="C297" s="70"/>
      <c r="D297" s="70"/>
      <c r="E297" s="70"/>
      <c r="F297" s="70"/>
      <c r="G297" s="46"/>
      <c r="H297" s="50"/>
      <c r="I297" s="50"/>
      <c r="J297" s="50"/>
      <c r="K297" s="46"/>
      <c r="L297" s="46"/>
      <c r="M297" s="46"/>
      <c r="N297" s="46"/>
      <c r="O297" s="46"/>
      <c r="P297" s="46"/>
      <c r="Q297" s="46"/>
      <c r="R297" s="46"/>
      <c r="S297" s="46"/>
      <c r="T297" s="46"/>
      <c r="U297" s="46"/>
      <c r="V297" s="46"/>
      <c r="W297" s="46"/>
      <c r="X297" s="46"/>
      <c r="Y297" s="46"/>
      <c r="Z297" s="46"/>
      <c r="AA297" s="46"/>
      <c r="AB297" s="46"/>
      <c r="AC297" s="46"/>
    </row>
    <row r="298">
      <c r="A298" s="50"/>
      <c r="B298" s="46"/>
      <c r="C298" s="70"/>
      <c r="D298" s="70"/>
      <c r="E298" s="70"/>
      <c r="F298" s="70"/>
      <c r="G298" s="46"/>
      <c r="H298" s="50"/>
      <c r="I298" s="50"/>
      <c r="J298" s="50"/>
      <c r="K298" s="46"/>
      <c r="L298" s="46"/>
      <c r="M298" s="46"/>
      <c r="N298" s="46"/>
      <c r="O298" s="46"/>
      <c r="P298" s="46"/>
      <c r="Q298" s="46"/>
      <c r="R298" s="46"/>
      <c r="S298" s="46"/>
      <c r="T298" s="46"/>
      <c r="U298" s="46"/>
      <c r="V298" s="46"/>
      <c r="W298" s="46"/>
      <c r="X298" s="46"/>
      <c r="Y298" s="46"/>
      <c r="Z298" s="46"/>
      <c r="AA298" s="46"/>
      <c r="AB298" s="46"/>
      <c r="AC298" s="46"/>
    </row>
    <row r="299">
      <c r="A299" s="50"/>
      <c r="B299" s="46"/>
      <c r="C299" s="70"/>
      <c r="D299" s="70"/>
      <c r="E299" s="70"/>
      <c r="F299" s="70"/>
      <c r="G299" s="46"/>
      <c r="H299" s="50"/>
      <c r="I299" s="50"/>
      <c r="J299" s="50"/>
      <c r="K299" s="46"/>
      <c r="L299" s="46"/>
      <c r="M299" s="46"/>
      <c r="N299" s="46"/>
      <c r="O299" s="46"/>
      <c r="P299" s="46"/>
      <c r="Q299" s="46"/>
      <c r="R299" s="46"/>
      <c r="S299" s="46"/>
      <c r="T299" s="46"/>
      <c r="U299" s="46"/>
      <c r="V299" s="46"/>
      <c r="W299" s="46"/>
      <c r="X299" s="46"/>
      <c r="Y299" s="46"/>
      <c r="Z299" s="46"/>
      <c r="AA299" s="46"/>
      <c r="AB299" s="46"/>
      <c r="AC299" s="46"/>
    </row>
    <row r="300">
      <c r="A300" s="50"/>
      <c r="B300" s="46"/>
      <c r="C300" s="70"/>
      <c r="D300" s="70"/>
      <c r="E300" s="70"/>
      <c r="F300" s="70"/>
      <c r="G300" s="46"/>
      <c r="H300" s="50"/>
      <c r="I300" s="50"/>
      <c r="J300" s="50"/>
      <c r="K300" s="46"/>
      <c r="L300" s="46"/>
      <c r="M300" s="46"/>
      <c r="N300" s="46"/>
      <c r="O300" s="46"/>
      <c r="P300" s="46"/>
      <c r="Q300" s="46"/>
      <c r="R300" s="46"/>
      <c r="S300" s="46"/>
      <c r="T300" s="46"/>
      <c r="U300" s="46"/>
      <c r="V300" s="46"/>
      <c r="W300" s="46"/>
      <c r="X300" s="46"/>
      <c r="Y300" s="46"/>
      <c r="Z300" s="46"/>
      <c r="AA300" s="46"/>
      <c r="AB300" s="46"/>
      <c r="AC300" s="46"/>
    </row>
    <row r="301">
      <c r="A301" s="50"/>
      <c r="B301" s="46"/>
      <c r="C301" s="70"/>
      <c r="D301" s="70"/>
      <c r="E301" s="70"/>
      <c r="F301" s="70"/>
      <c r="G301" s="46"/>
      <c r="H301" s="50"/>
      <c r="I301" s="50"/>
      <c r="J301" s="50"/>
      <c r="K301" s="46"/>
      <c r="L301" s="46"/>
      <c r="M301" s="46"/>
      <c r="N301" s="46"/>
      <c r="O301" s="46"/>
      <c r="P301" s="46"/>
      <c r="Q301" s="46"/>
      <c r="R301" s="46"/>
      <c r="S301" s="46"/>
      <c r="T301" s="46"/>
      <c r="U301" s="46"/>
      <c r="V301" s="46"/>
      <c r="W301" s="46"/>
      <c r="X301" s="46"/>
      <c r="Y301" s="46"/>
      <c r="Z301" s="46"/>
      <c r="AA301" s="46"/>
      <c r="AB301" s="46"/>
      <c r="AC301" s="46"/>
    </row>
    <row r="302">
      <c r="A302" s="50"/>
      <c r="B302" s="46"/>
      <c r="C302" s="70"/>
      <c r="D302" s="70"/>
      <c r="E302" s="70"/>
      <c r="F302" s="70"/>
      <c r="G302" s="46"/>
      <c r="H302" s="50"/>
      <c r="I302" s="50"/>
      <c r="J302" s="50"/>
      <c r="K302" s="46"/>
      <c r="L302" s="46"/>
      <c r="M302" s="46"/>
      <c r="N302" s="46"/>
      <c r="O302" s="46"/>
      <c r="P302" s="46"/>
      <c r="Q302" s="46"/>
      <c r="R302" s="46"/>
      <c r="S302" s="46"/>
      <c r="T302" s="46"/>
      <c r="U302" s="46"/>
      <c r="V302" s="46"/>
      <c r="W302" s="46"/>
      <c r="X302" s="46"/>
      <c r="Y302" s="46"/>
      <c r="Z302" s="46"/>
      <c r="AA302" s="46"/>
      <c r="AB302" s="46"/>
      <c r="AC302" s="46"/>
    </row>
    <row r="303">
      <c r="A303" s="50"/>
      <c r="B303" s="46"/>
      <c r="C303" s="70"/>
      <c r="D303" s="70"/>
      <c r="E303" s="70"/>
      <c r="F303" s="70"/>
      <c r="G303" s="46"/>
      <c r="H303" s="50"/>
      <c r="I303" s="50"/>
      <c r="J303" s="50"/>
      <c r="K303" s="46"/>
      <c r="L303" s="46"/>
      <c r="M303" s="46"/>
      <c r="N303" s="46"/>
      <c r="O303" s="46"/>
      <c r="P303" s="46"/>
      <c r="Q303" s="46"/>
      <c r="R303" s="46"/>
      <c r="S303" s="46"/>
      <c r="T303" s="46"/>
      <c r="U303" s="46"/>
      <c r="V303" s="46"/>
      <c r="W303" s="46"/>
      <c r="X303" s="46"/>
      <c r="Y303" s="46"/>
      <c r="Z303" s="46"/>
      <c r="AA303" s="46"/>
      <c r="AB303" s="46"/>
      <c r="AC303" s="46"/>
    </row>
    <row r="304">
      <c r="A304" s="50"/>
      <c r="B304" s="46"/>
      <c r="C304" s="70"/>
      <c r="D304" s="70"/>
      <c r="E304" s="70"/>
      <c r="F304" s="70"/>
      <c r="G304" s="46"/>
      <c r="H304" s="50"/>
      <c r="I304" s="50"/>
      <c r="J304" s="50"/>
      <c r="K304" s="46"/>
      <c r="L304" s="46"/>
      <c r="M304" s="46"/>
      <c r="N304" s="46"/>
      <c r="O304" s="46"/>
      <c r="P304" s="46"/>
      <c r="Q304" s="46"/>
      <c r="R304" s="46"/>
      <c r="S304" s="46"/>
      <c r="T304" s="46"/>
      <c r="U304" s="46"/>
      <c r="V304" s="46"/>
      <c r="W304" s="46"/>
      <c r="X304" s="46"/>
      <c r="Y304" s="46"/>
      <c r="Z304" s="46"/>
      <c r="AA304" s="46"/>
      <c r="AB304" s="46"/>
      <c r="AC304" s="46"/>
    </row>
    <row r="305">
      <c r="A305" s="50"/>
      <c r="B305" s="46"/>
      <c r="C305" s="70"/>
      <c r="D305" s="70"/>
      <c r="E305" s="70"/>
      <c r="F305" s="70"/>
      <c r="G305" s="46"/>
      <c r="H305" s="50"/>
      <c r="I305" s="50"/>
      <c r="J305" s="50"/>
      <c r="K305" s="46"/>
      <c r="L305" s="46"/>
      <c r="M305" s="46"/>
      <c r="N305" s="46"/>
      <c r="O305" s="46"/>
      <c r="P305" s="46"/>
      <c r="Q305" s="46"/>
      <c r="R305" s="46"/>
      <c r="S305" s="46"/>
      <c r="T305" s="46"/>
      <c r="U305" s="46"/>
      <c r="V305" s="46"/>
      <c r="W305" s="46"/>
      <c r="X305" s="46"/>
      <c r="Y305" s="46"/>
      <c r="Z305" s="46"/>
      <c r="AA305" s="46"/>
      <c r="AB305" s="46"/>
      <c r="AC305" s="46"/>
    </row>
    <row r="306">
      <c r="A306" s="50"/>
      <c r="B306" s="46"/>
      <c r="C306" s="70"/>
      <c r="D306" s="70"/>
      <c r="E306" s="70"/>
      <c r="F306" s="70"/>
      <c r="G306" s="46"/>
      <c r="H306" s="50"/>
      <c r="I306" s="50"/>
      <c r="J306" s="50"/>
      <c r="K306" s="46"/>
      <c r="L306" s="46"/>
      <c r="M306" s="46"/>
      <c r="N306" s="46"/>
      <c r="O306" s="46"/>
      <c r="P306" s="46"/>
      <c r="Q306" s="46"/>
      <c r="R306" s="46"/>
      <c r="S306" s="46"/>
      <c r="T306" s="46"/>
      <c r="U306" s="46"/>
      <c r="V306" s="46"/>
      <c r="W306" s="46"/>
      <c r="X306" s="46"/>
      <c r="Y306" s="46"/>
      <c r="Z306" s="46"/>
      <c r="AA306" s="46"/>
      <c r="AB306" s="46"/>
      <c r="AC306" s="46"/>
    </row>
    <row r="307">
      <c r="A307" s="50"/>
      <c r="B307" s="46"/>
      <c r="C307" s="70"/>
      <c r="D307" s="70"/>
      <c r="E307" s="70"/>
      <c r="F307" s="70"/>
      <c r="G307" s="46"/>
      <c r="H307" s="50"/>
      <c r="I307" s="50"/>
      <c r="J307" s="50"/>
      <c r="K307" s="46"/>
      <c r="L307" s="46"/>
      <c r="M307" s="46"/>
      <c r="N307" s="46"/>
      <c r="O307" s="46"/>
      <c r="P307" s="46"/>
      <c r="Q307" s="46"/>
      <c r="R307" s="46"/>
      <c r="S307" s="46"/>
      <c r="T307" s="46"/>
      <c r="U307" s="46"/>
      <c r="V307" s="46"/>
      <c r="W307" s="46"/>
      <c r="X307" s="46"/>
      <c r="Y307" s="46"/>
      <c r="Z307" s="46"/>
      <c r="AA307" s="46"/>
      <c r="AB307" s="46"/>
      <c r="AC307" s="46"/>
    </row>
    <row r="308">
      <c r="A308" s="50"/>
      <c r="B308" s="46"/>
      <c r="C308" s="70"/>
      <c r="D308" s="70"/>
      <c r="E308" s="70"/>
      <c r="F308" s="70"/>
      <c r="G308" s="46"/>
      <c r="H308" s="50"/>
      <c r="I308" s="50"/>
      <c r="J308" s="50"/>
      <c r="K308" s="46"/>
      <c r="L308" s="46"/>
      <c r="M308" s="46"/>
      <c r="N308" s="46"/>
      <c r="O308" s="46"/>
      <c r="P308" s="46"/>
      <c r="Q308" s="46"/>
      <c r="R308" s="46"/>
      <c r="S308" s="46"/>
      <c r="T308" s="46"/>
      <c r="U308" s="46"/>
      <c r="V308" s="46"/>
      <c r="W308" s="46"/>
      <c r="X308" s="46"/>
      <c r="Y308" s="46"/>
      <c r="Z308" s="46"/>
      <c r="AA308" s="46"/>
      <c r="AB308" s="46"/>
      <c r="AC308" s="46"/>
    </row>
    <row r="309">
      <c r="A309" s="50"/>
      <c r="B309" s="46"/>
      <c r="C309" s="70"/>
      <c r="D309" s="70"/>
      <c r="E309" s="70"/>
      <c r="F309" s="70"/>
      <c r="G309" s="46"/>
      <c r="H309" s="50"/>
      <c r="I309" s="50"/>
      <c r="J309" s="50"/>
      <c r="K309" s="46"/>
      <c r="L309" s="46"/>
      <c r="M309" s="46"/>
      <c r="N309" s="46"/>
      <c r="O309" s="46"/>
      <c r="P309" s="46"/>
      <c r="Q309" s="46"/>
      <c r="R309" s="46"/>
      <c r="S309" s="46"/>
      <c r="T309" s="46"/>
      <c r="U309" s="46"/>
      <c r="V309" s="46"/>
      <c r="W309" s="46"/>
      <c r="X309" s="46"/>
      <c r="Y309" s="46"/>
      <c r="Z309" s="46"/>
      <c r="AA309" s="46"/>
      <c r="AB309" s="46"/>
      <c r="AC309" s="46"/>
    </row>
    <row r="310">
      <c r="A310" s="50"/>
      <c r="B310" s="46"/>
      <c r="C310" s="70"/>
      <c r="D310" s="70"/>
      <c r="E310" s="70"/>
      <c r="F310" s="70"/>
      <c r="G310" s="46"/>
      <c r="H310" s="50"/>
      <c r="I310" s="50"/>
      <c r="J310" s="50"/>
      <c r="K310" s="46"/>
      <c r="L310" s="46"/>
      <c r="M310" s="46"/>
      <c r="N310" s="46"/>
      <c r="O310" s="46"/>
      <c r="P310" s="46"/>
      <c r="Q310" s="46"/>
      <c r="R310" s="46"/>
      <c r="S310" s="46"/>
      <c r="T310" s="46"/>
      <c r="U310" s="46"/>
      <c r="V310" s="46"/>
      <c r="W310" s="46"/>
      <c r="X310" s="46"/>
      <c r="Y310" s="46"/>
      <c r="Z310" s="46"/>
      <c r="AA310" s="46"/>
      <c r="AB310" s="46"/>
      <c r="AC310" s="46"/>
    </row>
    <row r="311">
      <c r="A311" s="50"/>
      <c r="B311" s="46"/>
      <c r="C311" s="70"/>
      <c r="D311" s="70"/>
      <c r="E311" s="70"/>
      <c r="F311" s="70"/>
      <c r="G311" s="46"/>
      <c r="H311" s="50"/>
      <c r="I311" s="50"/>
      <c r="J311" s="50"/>
      <c r="K311" s="46"/>
      <c r="L311" s="46"/>
      <c r="M311" s="46"/>
      <c r="N311" s="46"/>
      <c r="O311" s="46"/>
      <c r="P311" s="46"/>
      <c r="Q311" s="46"/>
      <c r="R311" s="46"/>
      <c r="S311" s="46"/>
      <c r="T311" s="46"/>
      <c r="U311" s="46"/>
      <c r="V311" s="46"/>
      <c r="W311" s="46"/>
      <c r="X311" s="46"/>
      <c r="Y311" s="46"/>
      <c r="Z311" s="46"/>
      <c r="AA311" s="46"/>
      <c r="AB311" s="46"/>
      <c r="AC311" s="46"/>
    </row>
    <row r="312">
      <c r="A312" s="50"/>
      <c r="B312" s="46"/>
      <c r="C312" s="70"/>
      <c r="D312" s="70"/>
      <c r="E312" s="70"/>
      <c r="F312" s="70"/>
      <c r="G312" s="46"/>
      <c r="H312" s="50"/>
      <c r="I312" s="50"/>
      <c r="J312" s="50"/>
      <c r="K312" s="46"/>
      <c r="L312" s="46"/>
      <c r="M312" s="46"/>
      <c r="N312" s="46"/>
      <c r="O312" s="46"/>
      <c r="P312" s="46"/>
      <c r="Q312" s="46"/>
      <c r="R312" s="46"/>
      <c r="S312" s="46"/>
      <c r="T312" s="46"/>
      <c r="U312" s="46"/>
      <c r="V312" s="46"/>
      <c r="W312" s="46"/>
      <c r="X312" s="46"/>
      <c r="Y312" s="46"/>
      <c r="Z312" s="46"/>
      <c r="AA312" s="46"/>
      <c r="AB312" s="46"/>
      <c r="AC312" s="46"/>
    </row>
    <row r="313">
      <c r="A313" s="50"/>
      <c r="B313" s="46"/>
      <c r="C313" s="70"/>
      <c r="D313" s="70"/>
      <c r="E313" s="70"/>
      <c r="F313" s="70"/>
      <c r="G313" s="46"/>
      <c r="H313" s="50"/>
      <c r="I313" s="50"/>
      <c r="J313" s="50"/>
      <c r="K313" s="46"/>
      <c r="L313" s="46"/>
      <c r="M313" s="46"/>
      <c r="N313" s="46"/>
      <c r="O313" s="46"/>
      <c r="P313" s="46"/>
      <c r="Q313" s="46"/>
      <c r="R313" s="46"/>
      <c r="S313" s="46"/>
      <c r="T313" s="46"/>
      <c r="U313" s="46"/>
      <c r="V313" s="46"/>
      <c r="W313" s="46"/>
      <c r="X313" s="46"/>
      <c r="Y313" s="46"/>
      <c r="Z313" s="46"/>
      <c r="AA313" s="46"/>
      <c r="AB313" s="46"/>
      <c r="AC313" s="46"/>
    </row>
    <row r="314">
      <c r="A314" s="50"/>
      <c r="B314" s="46"/>
      <c r="C314" s="70"/>
      <c r="D314" s="70"/>
      <c r="E314" s="70"/>
      <c r="F314" s="70"/>
      <c r="G314" s="46"/>
      <c r="H314" s="50"/>
      <c r="I314" s="50"/>
      <c r="J314" s="50"/>
      <c r="K314" s="46"/>
      <c r="L314" s="46"/>
      <c r="M314" s="46"/>
      <c r="N314" s="46"/>
      <c r="O314" s="46"/>
      <c r="P314" s="46"/>
      <c r="Q314" s="46"/>
      <c r="R314" s="46"/>
      <c r="S314" s="46"/>
      <c r="T314" s="46"/>
      <c r="U314" s="46"/>
      <c r="V314" s="46"/>
      <c r="W314" s="46"/>
      <c r="X314" s="46"/>
      <c r="Y314" s="46"/>
      <c r="Z314" s="46"/>
      <c r="AA314" s="46"/>
      <c r="AB314" s="46"/>
      <c r="AC314" s="46"/>
    </row>
    <row r="315">
      <c r="A315" s="50"/>
      <c r="B315" s="46"/>
      <c r="C315" s="70"/>
      <c r="D315" s="70"/>
      <c r="E315" s="70"/>
      <c r="F315" s="70"/>
      <c r="G315" s="46"/>
      <c r="H315" s="50"/>
      <c r="I315" s="50"/>
      <c r="J315" s="50"/>
      <c r="K315" s="46"/>
      <c r="L315" s="46"/>
      <c r="M315" s="46"/>
      <c r="N315" s="46"/>
      <c r="O315" s="46"/>
      <c r="P315" s="46"/>
      <c r="Q315" s="46"/>
      <c r="R315" s="46"/>
      <c r="S315" s="46"/>
      <c r="T315" s="46"/>
      <c r="U315" s="46"/>
      <c r="V315" s="46"/>
      <c r="W315" s="46"/>
      <c r="X315" s="46"/>
      <c r="Y315" s="46"/>
      <c r="Z315" s="46"/>
      <c r="AA315" s="46"/>
      <c r="AB315" s="46"/>
      <c r="AC315" s="46"/>
    </row>
    <row r="316">
      <c r="A316" s="50"/>
      <c r="B316" s="46"/>
      <c r="C316" s="70"/>
      <c r="D316" s="70"/>
      <c r="E316" s="70"/>
      <c r="F316" s="70"/>
      <c r="G316" s="46"/>
      <c r="H316" s="50"/>
      <c r="I316" s="50"/>
      <c r="J316" s="50"/>
      <c r="K316" s="46"/>
      <c r="L316" s="46"/>
      <c r="M316" s="46"/>
      <c r="N316" s="46"/>
      <c r="O316" s="46"/>
      <c r="P316" s="46"/>
      <c r="Q316" s="46"/>
      <c r="R316" s="46"/>
      <c r="S316" s="46"/>
      <c r="T316" s="46"/>
      <c r="U316" s="46"/>
      <c r="V316" s="46"/>
      <c r="W316" s="46"/>
      <c r="X316" s="46"/>
      <c r="Y316" s="46"/>
      <c r="Z316" s="46"/>
      <c r="AA316" s="46"/>
      <c r="AB316" s="46"/>
      <c r="AC316" s="46"/>
    </row>
    <row r="317">
      <c r="A317" s="50"/>
      <c r="B317" s="46"/>
      <c r="C317" s="70"/>
      <c r="D317" s="70"/>
      <c r="E317" s="70"/>
      <c r="F317" s="70"/>
      <c r="G317" s="46"/>
      <c r="H317" s="50"/>
      <c r="I317" s="50"/>
      <c r="J317" s="50"/>
      <c r="K317" s="46"/>
      <c r="L317" s="46"/>
      <c r="M317" s="46"/>
      <c r="N317" s="46"/>
      <c r="O317" s="46"/>
      <c r="P317" s="46"/>
      <c r="Q317" s="46"/>
      <c r="R317" s="46"/>
      <c r="S317" s="46"/>
      <c r="T317" s="46"/>
      <c r="U317" s="46"/>
      <c r="V317" s="46"/>
      <c r="W317" s="46"/>
      <c r="X317" s="46"/>
      <c r="Y317" s="46"/>
      <c r="Z317" s="46"/>
      <c r="AA317" s="46"/>
      <c r="AB317" s="46"/>
      <c r="AC317" s="46"/>
    </row>
    <row r="318">
      <c r="A318" s="50"/>
      <c r="B318" s="46"/>
      <c r="C318" s="70"/>
      <c r="D318" s="70"/>
      <c r="E318" s="70"/>
      <c r="F318" s="70"/>
      <c r="G318" s="46"/>
      <c r="H318" s="50"/>
      <c r="I318" s="50"/>
      <c r="J318" s="50"/>
      <c r="K318" s="46"/>
      <c r="L318" s="46"/>
      <c r="M318" s="46"/>
      <c r="N318" s="46"/>
      <c r="O318" s="46"/>
      <c r="P318" s="46"/>
      <c r="Q318" s="46"/>
      <c r="R318" s="46"/>
      <c r="S318" s="46"/>
      <c r="T318" s="46"/>
      <c r="U318" s="46"/>
      <c r="V318" s="46"/>
      <c r="W318" s="46"/>
      <c r="X318" s="46"/>
      <c r="Y318" s="46"/>
      <c r="Z318" s="46"/>
      <c r="AA318" s="46"/>
      <c r="AB318" s="46"/>
      <c r="AC318" s="46"/>
    </row>
    <row r="319">
      <c r="A319" s="50"/>
      <c r="B319" s="46"/>
      <c r="C319" s="70"/>
      <c r="D319" s="70"/>
      <c r="E319" s="70"/>
      <c r="F319" s="70"/>
      <c r="G319" s="46"/>
      <c r="H319" s="50"/>
      <c r="I319" s="50"/>
      <c r="J319" s="50"/>
      <c r="K319" s="46"/>
      <c r="L319" s="46"/>
      <c r="M319" s="46"/>
      <c r="N319" s="46"/>
      <c r="O319" s="46"/>
      <c r="P319" s="46"/>
      <c r="Q319" s="46"/>
      <c r="R319" s="46"/>
      <c r="S319" s="46"/>
      <c r="T319" s="46"/>
      <c r="U319" s="46"/>
      <c r="V319" s="46"/>
      <c r="W319" s="46"/>
      <c r="X319" s="46"/>
      <c r="Y319" s="46"/>
      <c r="Z319" s="46"/>
      <c r="AA319" s="46"/>
      <c r="AB319" s="46"/>
      <c r="AC319" s="46"/>
    </row>
    <row r="320">
      <c r="A320" s="50"/>
      <c r="B320" s="46"/>
      <c r="C320" s="70"/>
      <c r="D320" s="70"/>
      <c r="E320" s="70"/>
      <c r="F320" s="70"/>
      <c r="G320" s="46"/>
      <c r="H320" s="50"/>
      <c r="I320" s="50"/>
      <c r="J320" s="50"/>
      <c r="K320" s="46"/>
      <c r="L320" s="46"/>
      <c r="M320" s="46"/>
      <c r="N320" s="46"/>
      <c r="O320" s="46"/>
      <c r="P320" s="46"/>
      <c r="Q320" s="46"/>
      <c r="R320" s="46"/>
      <c r="S320" s="46"/>
      <c r="T320" s="46"/>
      <c r="U320" s="46"/>
      <c r="V320" s="46"/>
      <c r="W320" s="46"/>
      <c r="X320" s="46"/>
      <c r="Y320" s="46"/>
      <c r="Z320" s="46"/>
      <c r="AA320" s="46"/>
      <c r="AB320" s="46"/>
      <c r="AC320" s="46"/>
    </row>
    <row r="321">
      <c r="A321" s="50"/>
      <c r="B321" s="46"/>
      <c r="C321" s="70"/>
      <c r="D321" s="70"/>
      <c r="E321" s="70"/>
      <c r="F321" s="70"/>
      <c r="G321" s="46"/>
      <c r="H321" s="50"/>
      <c r="I321" s="50"/>
      <c r="J321" s="50"/>
      <c r="K321" s="46"/>
      <c r="L321" s="46"/>
      <c r="M321" s="46"/>
      <c r="N321" s="46"/>
      <c r="O321" s="46"/>
      <c r="P321" s="46"/>
      <c r="Q321" s="46"/>
      <c r="R321" s="46"/>
      <c r="S321" s="46"/>
      <c r="T321" s="46"/>
      <c r="U321" s="46"/>
      <c r="V321" s="46"/>
      <c r="W321" s="46"/>
      <c r="X321" s="46"/>
      <c r="Y321" s="46"/>
      <c r="Z321" s="46"/>
      <c r="AA321" s="46"/>
      <c r="AB321" s="46"/>
      <c r="AC321" s="46"/>
    </row>
    <row r="322">
      <c r="A322" s="50"/>
      <c r="B322" s="46"/>
      <c r="C322" s="70"/>
      <c r="D322" s="70"/>
      <c r="E322" s="70"/>
      <c r="F322" s="70"/>
      <c r="G322" s="46"/>
      <c r="H322" s="50"/>
      <c r="I322" s="50"/>
      <c r="J322" s="50"/>
      <c r="K322" s="46"/>
      <c r="L322" s="46"/>
      <c r="M322" s="46"/>
      <c r="N322" s="46"/>
      <c r="O322" s="46"/>
      <c r="P322" s="46"/>
      <c r="Q322" s="46"/>
      <c r="R322" s="46"/>
      <c r="S322" s="46"/>
      <c r="T322" s="46"/>
      <c r="U322" s="46"/>
      <c r="V322" s="46"/>
      <c r="W322" s="46"/>
      <c r="X322" s="46"/>
      <c r="Y322" s="46"/>
      <c r="Z322" s="46"/>
      <c r="AA322" s="46"/>
      <c r="AB322" s="46"/>
      <c r="AC322" s="46"/>
    </row>
    <row r="323">
      <c r="A323" s="50"/>
      <c r="B323" s="46"/>
      <c r="C323" s="70"/>
      <c r="D323" s="70"/>
      <c r="E323" s="70"/>
      <c r="F323" s="70"/>
      <c r="G323" s="46"/>
      <c r="H323" s="50"/>
      <c r="I323" s="50"/>
      <c r="J323" s="50"/>
      <c r="K323" s="46"/>
      <c r="L323" s="46"/>
      <c r="M323" s="46"/>
      <c r="N323" s="46"/>
      <c r="O323" s="46"/>
      <c r="P323" s="46"/>
      <c r="Q323" s="46"/>
      <c r="R323" s="46"/>
      <c r="S323" s="46"/>
      <c r="T323" s="46"/>
      <c r="U323" s="46"/>
      <c r="V323" s="46"/>
      <c r="W323" s="46"/>
      <c r="X323" s="46"/>
      <c r="Y323" s="46"/>
      <c r="Z323" s="46"/>
      <c r="AA323" s="46"/>
      <c r="AB323" s="46"/>
      <c r="AC323" s="46"/>
    </row>
    <row r="324">
      <c r="A324" s="50"/>
      <c r="B324" s="46"/>
      <c r="C324" s="70"/>
      <c r="D324" s="70"/>
      <c r="E324" s="70"/>
      <c r="F324" s="70"/>
      <c r="G324" s="46"/>
      <c r="H324" s="50"/>
      <c r="I324" s="50"/>
      <c r="J324" s="50"/>
      <c r="K324" s="46"/>
      <c r="L324" s="46"/>
      <c r="M324" s="46"/>
      <c r="N324" s="46"/>
      <c r="O324" s="46"/>
      <c r="P324" s="46"/>
      <c r="Q324" s="46"/>
      <c r="R324" s="46"/>
      <c r="S324" s="46"/>
      <c r="T324" s="46"/>
      <c r="U324" s="46"/>
      <c r="V324" s="46"/>
      <c r="W324" s="46"/>
      <c r="X324" s="46"/>
      <c r="Y324" s="46"/>
      <c r="Z324" s="46"/>
      <c r="AA324" s="46"/>
      <c r="AB324" s="46"/>
      <c r="AC324" s="46"/>
    </row>
    <row r="325">
      <c r="A325" s="50"/>
      <c r="B325" s="46"/>
      <c r="C325" s="70"/>
      <c r="D325" s="70"/>
      <c r="E325" s="70"/>
      <c r="F325" s="70"/>
      <c r="G325" s="46"/>
      <c r="H325" s="50"/>
      <c r="I325" s="50"/>
      <c r="J325" s="50"/>
      <c r="K325" s="46"/>
      <c r="L325" s="46"/>
      <c r="M325" s="46"/>
      <c r="N325" s="46"/>
      <c r="O325" s="46"/>
      <c r="P325" s="46"/>
      <c r="Q325" s="46"/>
      <c r="R325" s="46"/>
      <c r="S325" s="46"/>
      <c r="T325" s="46"/>
      <c r="U325" s="46"/>
      <c r="V325" s="46"/>
      <c r="W325" s="46"/>
      <c r="X325" s="46"/>
      <c r="Y325" s="46"/>
      <c r="Z325" s="46"/>
      <c r="AA325" s="46"/>
      <c r="AB325" s="46"/>
      <c r="AC325" s="46"/>
    </row>
    <row r="326">
      <c r="A326" s="50"/>
      <c r="B326" s="46"/>
      <c r="C326" s="70"/>
      <c r="D326" s="70"/>
      <c r="E326" s="70"/>
      <c r="F326" s="70"/>
      <c r="G326" s="46"/>
      <c r="H326" s="50"/>
      <c r="I326" s="50"/>
      <c r="J326" s="50"/>
      <c r="K326" s="46"/>
      <c r="L326" s="46"/>
      <c r="M326" s="46"/>
      <c r="N326" s="46"/>
      <c r="O326" s="46"/>
      <c r="P326" s="46"/>
      <c r="Q326" s="46"/>
      <c r="R326" s="46"/>
      <c r="S326" s="46"/>
      <c r="T326" s="46"/>
      <c r="U326" s="46"/>
      <c r="V326" s="46"/>
      <c r="W326" s="46"/>
      <c r="X326" s="46"/>
      <c r="Y326" s="46"/>
      <c r="Z326" s="46"/>
      <c r="AA326" s="46"/>
      <c r="AB326" s="46"/>
      <c r="AC326" s="46"/>
    </row>
    <row r="327">
      <c r="A327" s="50"/>
      <c r="B327" s="46"/>
      <c r="C327" s="70"/>
      <c r="D327" s="70"/>
      <c r="E327" s="70"/>
      <c r="F327" s="70"/>
      <c r="G327" s="46"/>
      <c r="H327" s="50"/>
      <c r="I327" s="50"/>
      <c r="J327" s="50"/>
      <c r="K327" s="46"/>
      <c r="L327" s="46"/>
      <c r="M327" s="46"/>
      <c r="N327" s="46"/>
      <c r="O327" s="46"/>
      <c r="P327" s="46"/>
      <c r="Q327" s="46"/>
      <c r="R327" s="46"/>
      <c r="S327" s="46"/>
      <c r="T327" s="46"/>
      <c r="U327" s="46"/>
      <c r="V327" s="46"/>
      <c r="W327" s="46"/>
      <c r="X327" s="46"/>
      <c r="Y327" s="46"/>
      <c r="Z327" s="46"/>
      <c r="AA327" s="46"/>
      <c r="AB327" s="46"/>
      <c r="AC327" s="46"/>
    </row>
    <row r="328">
      <c r="A328" s="50"/>
      <c r="B328" s="46"/>
      <c r="C328" s="70"/>
      <c r="D328" s="70"/>
      <c r="E328" s="70"/>
      <c r="F328" s="70"/>
      <c r="G328" s="46"/>
      <c r="H328" s="50"/>
      <c r="I328" s="50"/>
      <c r="J328" s="50"/>
      <c r="K328" s="46"/>
      <c r="L328" s="46"/>
      <c r="M328" s="46"/>
      <c r="N328" s="46"/>
      <c r="O328" s="46"/>
      <c r="P328" s="46"/>
      <c r="Q328" s="46"/>
      <c r="R328" s="46"/>
      <c r="S328" s="46"/>
      <c r="T328" s="46"/>
      <c r="U328" s="46"/>
      <c r="V328" s="46"/>
      <c r="W328" s="46"/>
      <c r="X328" s="46"/>
      <c r="Y328" s="46"/>
      <c r="Z328" s="46"/>
      <c r="AA328" s="46"/>
      <c r="AB328" s="46"/>
      <c r="AC328" s="46"/>
    </row>
    <row r="329">
      <c r="A329" s="50"/>
      <c r="B329" s="46"/>
      <c r="C329" s="70"/>
      <c r="D329" s="70"/>
      <c r="E329" s="70"/>
      <c r="F329" s="70"/>
      <c r="G329" s="46"/>
      <c r="H329" s="50"/>
      <c r="I329" s="50"/>
      <c r="J329" s="50"/>
      <c r="K329" s="46"/>
      <c r="L329" s="46"/>
      <c r="M329" s="46"/>
      <c r="N329" s="46"/>
      <c r="O329" s="46"/>
      <c r="P329" s="46"/>
      <c r="Q329" s="46"/>
      <c r="R329" s="46"/>
      <c r="S329" s="46"/>
      <c r="T329" s="46"/>
      <c r="U329" s="46"/>
      <c r="V329" s="46"/>
      <c r="W329" s="46"/>
      <c r="X329" s="46"/>
      <c r="Y329" s="46"/>
      <c r="Z329" s="46"/>
      <c r="AA329" s="46"/>
      <c r="AB329" s="46"/>
      <c r="AC329" s="46"/>
    </row>
    <row r="330">
      <c r="A330" s="50"/>
      <c r="B330" s="46"/>
      <c r="C330" s="70"/>
      <c r="D330" s="70"/>
      <c r="E330" s="70"/>
      <c r="F330" s="70"/>
      <c r="G330" s="46"/>
      <c r="H330" s="50"/>
      <c r="I330" s="50"/>
      <c r="J330" s="50"/>
      <c r="K330" s="46"/>
      <c r="L330" s="46"/>
      <c r="M330" s="46"/>
      <c r="N330" s="46"/>
      <c r="O330" s="46"/>
      <c r="P330" s="46"/>
      <c r="Q330" s="46"/>
      <c r="R330" s="46"/>
      <c r="S330" s="46"/>
      <c r="T330" s="46"/>
      <c r="U330" s="46"/>
      <c r="V330" s="46"/>
      <c r="W330" s="46"/>
      <c r="X330" s="46"/>
      <c r="Y330" s="46"/>
      <c r="Z330" s="46"/>
      <c r="AA330" s="46"/>
      <c r="AB330" s="46"/>
      <c r="AC330" s="46"/>
    </row>
    <row r="331">
      <c r="A331" s="50"/>
      <c r="B331" s="46"/>
      <c r="C331" s="70"/>
      <c r="D331" s="70"/>
      <c r="E331" s="70"/>
      <c r="F331" s="70"/>
      <c r="G331" s="46"/>
      <c r="H331" s="50"/>
      <c r="I331" s="50"/>
      <c r="J331" s="50"/>
      <c r="K331" s="46"/>
      <c r="L331" s="46"/>
      <c r="M331" s="46"/>
      <c r="N331" s="46"/>
      <c r="O331" s="46"/>
      <c r="P331" s="46"/>
      <c r="Q331" s="46"/>
      <c r="R331" s="46"/>
      <c r="S331" s="46"/>
      <c r="T331" s="46"/>
      <c r="U331" s="46"/>
      <c r="V331" s="46"/>
      <c r="W331" s="46"/>
      <c r="X331" s="46"/>
      <c r="Y331" s="46"/>
      <c r="Z331" s="46"/>
      <c r="AA331" s="46"/>
      <c r="AB331" s="46"/>
      <c r="AC331" s="46"/>
    </row>
    <row r="332">
      <c r="A332" s="50"/>
      <c r="B332" s="46"/>
      <c r="C332" s="70"/>
      <c r="D332" s="70"/>
      <c r="E332" s="70"/>
      <c r="F332" s="70"/>
      <c r="G332" s="46"/>
      <c r="H332" s="50"/>
      <c r="I332" s="50"/>
      <c r="J332" s="50"/>
      <c r="K332" s="46"/>
      <c r="L332" s="46"/>
      <c r="M332" s="46"/>
      <c r="N332" s="46"/>
      <c r="O332" s="46"/>
      <c r="P332" s="46"/>
      <c r="Q332" s="46"/>
      <c r="R332" s="46"/>
      <c r="S332" s="46"/>
      <c r="T332" s="46"/>
      <c r="U332" s="46"/>
      <c r="V332" s="46"/>
      <c r="W332" s="46"/>
      <c r="X332" s="46"/>
      <c r="Y332" s="46"/>
      <c r="Z332" s="46"/>
      <c r="AA332" s="46"/>
      <c r="AB332" s="46"/>
      <c r="AC332" s="46"/>
    </row>
    <row r="333">
      <c r="A333" s="50"/>
      <c r="B333" s="46"/>
      <c r="C333" s="70"/>
      <c r="D333" s="70"/>
      <c r="E333" s="70"/>
      <c r="F333" s="70"/>
      <c r="G333" s="46"/>
      <c r="H333" s="50"/>
      <c r="I333" s="50"/>
      <c r="J333" s="50"/>
      <c r="K333" s="46"/>
      <c r="L333" s="46"/>
      <c r="M333" s="46"/>
      <c r="N333" s="46"/>
      <c r="O333" s="46"/>
      <c r="P333" s="46"/>
      <c r="Q333" s="46"/>
      <c r="R333" s="46"/>
      <c r="S333" s="46"/>
      <c r="T333" s="46"/>
      <c r="U333" s="46"/>
      <c r="V333" s="46"/>
      <c r="W333" s="46"/>
      <c r="X333" s="46"/>
      <c r="Y333" s="46"/>
      <c r="Z333" s="46"/>
      <c r="AA333" s="46"/>
      <c r="AB333" s="46"/>
      <c r="AC333" s="46"/>
    </row>
    <row r="334">
      <c r="A334" s="50"/>
      <c r="B334" s="46"/>
      <c r="C334" s="70"/>
      <c r="D334" s="70"/>
      <c r="E334" s="70"/>
      <c r="F334" s="70"/>
      <c r="G334" s="46"/>
      <c r="H334" s="50"/>
      <c r="I334" s="50"/>
      <c r="J334" s="50"/>
      <c r="K334" s="46"/>
      <c r="L334" s="46"/>
      <c r="M334" s="46"/>
      <c r="N334" s="46"/>
      <c r="O334" s="46"/>
      <c r="P334" s="46"/>
      <c r="Q334" s="46"/>
      <c r="R334" s="46"/>
      <c r="S334" s="46"/>
      <c r="T334" s="46"/>
      <c r="U334" s="46"/>
      <c r="V334" s="46"/>
      <c r="W334" s="46"/>
      <c r="X334" s="46"/>
      <c r="Y334" s="46"/>
      <c r="Z334" s="46"/>
      <c r="AA334" s="46"/>
      <c r="AB334" s="46"/>
      <c r="AC334" s="46"/>
    </row>
    <row r="335">
      <c r="A335" s="50"/>
      <c r="B335" s="46"/>
      <c r="C335" s="70"/>
      <c r="D335" s="70"/>
      <c r="E335" s="70"/>
      <c r="F335" s="70"/>
      <c r="G335" s="46"/>
      <c r="H335" s="50"/>
      <c r="I335" s="50"/>
      <c r="J335" s="50"/>
      <c r="K335" s="46"/>
      <c r="L335" s="46"/>
      <c r="M335" s="46"/>
      <c r="N335" s="46"/>
      <c r="O335" s="46"/>
      <c r="P335" s="46"/>
      <c r="Q335" s="46"/>
      <c r="R335" s="46"/>
      <c r="S335" s="46"/>
      <c r="T335" s="46"/>
      <c r="U335" s="46"/>
      <c r="V335" s="46"/>
      <c r="W335" s="46"/>
      <c r="X335" s="46"/>
      <c r="Y335" s="46"/>
      <c r="Z335" s="46"/>
      <c r="AA335" s="46"/>
      <c r="AB335" s="46"/>
      <c r="AC335" s="46"/>
    </row>
    <row r="336">
      <c r="A336" s="50"/>
      <c r="B336" s="46"/>
      <c r="C336" s="70"/>
      <c r="D336" s="70"/>
      <c r="E336" s="70"/>
      <c r="F336" s="70"/>
      <c r="G336" s="46"/>
      <c r="H336" s="50"/>
      <c r="I336" s="50"/>
      <c r="J336" s="50"/>
      <c r="K336" s="46"/>
      <c r="L336" s="46"/>
      <c r="M336" s="46"/>
      <c r="N336" s="46"/>
      <c r="O336" s="46"/>
      <c r="P336" s="46"/>
      <c r="Q336" s="46"/>
      <c r="R336" s="46"/>
      <c r="S336" s="46"/>
      <c r="T336" s="46"/>
      <c r="U336" s="46"/>
      <c r="V336" s="46"/>
      <c r="W336" s="46"/>
      <c r="X336" s="46"/>
      <c r="Y336" s="46"/>
      <c r="Z336" s="46"/>
      <c r="AA336" s="46"/>
      <c r="AB336" s="46"/>
      <c r="AC336" s="46"/>
    </row>
    <row r="337">
      <c r="A337" s="50"/>
      <c r="B337" s="46"/>
      <c r="C337" s="70"/>
      <c r="D337" s="70"/>
      <c r="E337" s="70"/>
      <c r="F337" s="70"/>
      <c r="G337" s="46"/>
      <c r="H337" s="50"/>
      <c r="I337" s="50"/>
      <c r="J337" s="50"/>
      <c r="K337" s="46"/>
      <c r="L337" s="46"/>
      <c r="M337" s="46"/>
      <c r="N337" s="46"/>
      <c r="O337" s="46"/>
      <c r="P337" s="46"/>
      <c r="Q337" s="46"/>
      <c r="R337" s="46"/>
      <c r="S337" s="46"/>
      <c r="T337" s="46"/>
      <c r="U337" s="46"/>
      <c r="V337" s="46"/>
      <c r="W337" s="46"/>
      <c r="X337" s="46"/>
      <c r="Y337" s="46"/>
      <c r="Z337" s="46"/>
      <c r="AA337" s="46"/>
      <c r="AB337" s="46"/>
      <c r="AC337" s="46"/>
    </row>
    <row r="338">
      <c r="A338" s="50"/>
      <c r="B338" s="46"/>
      <c r="C338" s="70"/>
      <c r="D338" s="70"/>
      <c r="E338" s="70"/>
      <c r="F338" s="70"/>
      <c r="G338" s="46"/>
      <c r="H338" s="50"/>
      <c r="I338" s="50"/>
      <c r="J338" s="50"/>
      <c r="K338" s="46"/>
      <c r="L338" s="46"/>
      <c r="M338" s="46"/>
      <c r="N338" s="46"/>
      <c r="O338" s="46"/>
      <c r="P338" s="46"/>
      <c r="Q338" s="46"/>
      <c r="R338" s="46"/>
      <c r="S338" s="46"/>
      <c r="T338" s="46"/>
      <c r="U338" s="46"/>
      <c r="V338" s="46"/>
      <c r="W338" s="46"/>
      <c r="X338" s="46"/>
      <c r="Y338" s="46"/>
      <c r="Z338" s="46"/>
      <c r="AA338" s="46"/>
      <c r="AB338" s="46"/>
      <c r="AC338" s="46"/>
    </row>
    <row r="339">
      <c r="A339" s="50"/>
      <c r="B339" s="46"/>
      <c r="C339" s="70"/>
      <c r="D339" s="70"/>
      <c r="E339" s="70"/>
      <c r="F339" s="70"/>
      <c r="G339" s="46"/>
      <c r="H339" s="50"/>
      <c r="I339" s="50"/>
      <c r="J339" s="50"/>
      <c r="K339" s="46"/>
      <c r="L339" s="46"/>
      <c r="M339" s="46"/>
      <c r="N339" s="46"/>
      <c r="O339" s="46"/>
      <c r="P339" s="46"/>
      <c r="Q339" s="46"/>
      <c r="R339" s="46"/>
      <c r="S339" s="46"/>
      <c r="T339" s="46"/>
      <c r="U339" s="46"/>
      <c r="V339" s="46"/>
      <c r="W339" s="46"/>
      <c r="X339" s="46"/>
      <c r="Y339" s="46"/>
      <c r="Z339" s="46"/>
      <c r="AA339" s="46"/>
      <c r="AB339" s="46"/>
      <c r="AC339" s="46"/>
    </row>
    <row r="340">
      <c r="A340" s="50"/>
      <c r="B340" s="46"/>
      <c r="C340" s="70"/>
      <c r="D340" s="70"/>
      <c r="E340" s="70"/>
      <c r="F340" s="70"/>
      <c r="G340" s="46"/>
      <c r="H340" s="50"/>
      <c r="I340" s="50"/>
      <c r="J340" s="50"/>
      <c r="K340" s="46"/>
      <c r="L340" s="46"/>
      <c r="M340" s="46"/>
      <c r="N340" s="46"/>
      <c r="O340" s="46"/>
      <c r="P340" s="46"/>
      <c r="Q340" s="46"/>
      <c r="R340" s="46"/>
      <c r="S340" s="46"/>
      <c r="T340" s="46"/>
      <c r="U340" s="46"/>
      <c r="V340" s="46"/>
      <c r="W340" s="46"/>
      <c r="X340" s="46"/>
      <c r="Y340" s="46"/>
      <c r="Z340" s="46"/>
      <c r="AA340" s="46"/>
      <c r="AB340" s="46"/>
      <c r="AC340" s="46"/>
    </row>
    <row r="341">
      <c r="A341" s="50"/>
      <c r="B341" s="46"/>
      <c r="C341" s="70"/>
      <c r="D341" s="70"/>
      <c r="E341" s="70"/>
      <c r="F341" s="70"/>
      <c r="G341" s="46"/>
      <c r="H341" s="50"/>
      <c r="I341" s="50"/>
      <c r="J341" s="50"/>
      <c r="K341" s="46"/>
      <c r="L341" s="46"/>
      <c r="M341" s="46"/>
      <c r="N341" s="46"/>
      <c r="O341" s="46"/>
      <c r="P341" s="46"/>
      <c r="Q341" s="46"/>
      <c r="R341" s="46"/>
      <c r="S341" s="46"/>
      <c r="T341" s="46"/>
      <c r="U341" s="46"/>
      <c r="V341" s="46"/>
      <c r="W341" s="46"/>
      <c r="X341" s="46"/>
      <c r="Y341" s="46"/>
      <c r="Z341" s="46"/>
      <c r="AA341" s="46"/>
      <c r="AB341" s="46"/>
      <c r="AC341" s="46"/>
    </row>
    <row r="342">
      <c r="A342" s="50"/>
      <c r="B342" s="46"/>
      <c r="C342" s="70"/>
      <c r="D342" s="70"/>
      <c r="E342" s="70"/>
      <c r="F342" s="70"/>
      <c r="G342" s="46"/>
      <c r="H342" s="50"/>
      <c r="I342" s="50"/>
      <c r="J342" s="50"/>
      <c r="K342" s="46"/>
      <c r="L342" s="46"/>
      <c r="M342" s="46"/>
      <c r="N342" s="46"/>
      <c r="O342" s="46"/>
      <c r="P342" s="46"/>
      <c r="Q342" s="46"/>
      <c r="R342" s="46"/>
      <c r="S342" s="46"/>
      <c r="T342" s="46"/>
      <c r="U342" s="46"/>
      <c r="V342" s="46"/>
      <c r="W342" s="46"/>
      <c r="X342" s="46"/>
      <c r="Y342" s="46"/>
      <c r="Z342" s="46"/>
      <c r="AA342" s="46"/>
      <c r="AB342" s="46"/>
      <c r="AC342" s="46"/>
    </row>
    <row r="343">
      <c r="A343" s="50"/>
      <c r="B343" s="46"/>
      <c r="C343" s="70"/>
      <c r="D343" s="70"/>
      <c r="E343" s="70"/>
      <c r="F343" s="70"/>
      <c r="G343" s="46"/>
      <c r="H343" s="50"/>
      <c r="I343" s="50"/>
      <c r="J343" s="50"/>
      <c r="K343" s="46"/>
      <c r="L343" s="46"/>
      <c r="M343" s="46"/>
      <c r="N343" s="46"/>
      <c r="O343" s="46"/>
      <c r="P343" s="46"/>
      <c r="Q343" s="46"/>
      <c r="R343" s="46"/>
      <c r="S343" s="46"/>
      <c r="T343" s="46"/>
      <c r="U343" s="46"/>
      <c r="V343" s="46"/>
      <c r="W343" s="46"/>
      <c r="X343" s="46"/>
      <c r="Y343" s="46"/>
      <c r="Z343" s="46"/>
      <c r="AA343" s="46"/>
      <c r="AB343" s="46"/>
      <c r="AC343" s="46"/>
    </row>
    <row r="344">
      <c r="A344" s="50"/>
      <c r="B344" s="46"/>
      <c r="C344" s="70"/>
      <c r="D344" s="70"/>
      <c r="E344" s="70"/>
      <c r="F344" s="70"/>
      <c r="G344" s="46"/>
      <c r="H344" s="50"/>
      <c r="I344" s="50"/>
      <c r="J344" s="50"/>
      <c r="K344" s="46"/>
      <c r="L344" s="46"/>
      <c r="M344" s="46"/>
      <c r="N344" s="46"/>
      <c r="O344" s="46"/>
      <c r="P344" s="46"/>
      <c r="Q344" s="46"/>
      <c r="R344" s="46"/>
      <c r="S344" s="46"/>
      <c r="T344" s="46"/>
      <c r="U344" s="46"/>
      <c r="V344" s="46"/>
      <c r="W344" s="46"/>
      <c r="X344" s="46"/>
      <c r="Y344" s="46"/>
      <c r="Z344" s="46"/>
      <c r="AA344" s="46"/>
      <c r="AB344" s="46"/>
      <c r="AC344" s="46"/>
    </row>
    <row r="345">
      <c r="A345" s="50"/>
      <c r="B345" s="46"/>
      <c r="C345" s="70"/>
      <c r="D345" s="70"/>
      <c r="E345" s="70"/>
      <c r="F345" s="70"/>
      <c r="G345" s="46"/>
      <c r="H345" s="50"/>
      <c r="I345" s="50"/>
      <c r="J345" s="50"/>
      <c r="K345" s="46"/>
      <c r="L345" s="46"/>
      <c r="M345" s="46"/>
      <c r="N345" s="46"/>
      <c r="O345" s="46"/>
      <c r="P345" s="46"/>
      <c r="Q345" s="46"/>
      <c r="R345" s="46"/>
      <c r="S345" s="46"/>
      <c r="T345" s="46"/>
      <c r="U345" s="46"/>
      <c r="V345" s="46"/>
      <c r="W345" s="46"/>
      <c r="X345" s="46"/>
      <c r="Y345" s="46"/>
      <c r="Z345" s="46"/>
      <c r="AA345" s="46"/>
      <c r="AB345" s="46"/>
      <c r="AC345" s="46"/>
    </row>
    <row r="346">
      <c r="A346" s="50"/>
      <c r="B346" s="46"/>
      <c r="C346" s="70"/>
      <c r="D346" s="70"/>
      <c r="E346" s="70"/>
      <c r="F346" s="70"/>
      <c r="G346" s="46"/>
      <c r="H346" s="50"/>
      <c r="I346" s="50"/>
      <c r="J346" s="50"/>
      <c r="K346" s="46"/>
      <c r="L346" s="46"/>
      <c r="M346" s="46"/>
      <c r="N346" s="46"/>
      <c r="O346" s="46"/>
      <c r="P346" s="46"/>
      <c r="Q346" s="46"/>
      <c r="R346" s="46"/>
      <c r="S346" s="46"/>
      <c r="T346" s="46"/>
      <c r="U346" s="46"/>
      <c r="V346" s="46"/>
      <c r="W346" s="46"/>
      <c r="X346" s="46"/>
      <c r="Y346" s="46"/>
      <c r="Z346" s="46"/>
      <c r="AA346" s="46"/>
      <c r="AB346" s="46"/>
      <c r="AC346" s="46"/>
    </row>
    <row r="347">
      <c r="A347" s="50"/>
      <c r="B347" s="46"/>
      <c r="C347" s="70"/>
      <c r="D347" s="70"/>
      <c r="E347" s="70"/>
      <c r="F347" s="70"/>
      <c r="G347" s="46"/>
      <c r="H347" s="50"/>
      <c r="I347" s="50"/>
      <c r="J347" s="50"/>
      <c r="K347" s="46"/>
      <c r="L347" s="46"/>
      <c r="M347" s="46"/>
      <c r="N347" s="46"/>
      <c r="O347" s="46"/>
      <c r="P347" s="46"/>
      <c r="Q347" s="46"/>
      <c r="R347" s="46"/>
      <c r="S347" s="46"/>
      <c r="T347" s="46"/>
      <c r="U347" s="46"/>
      <c r="V347" s="46"/>
      <c r="W347" s="46"/>
      <c r="X347" s="46"/>
      <c r="Y347" s="46"/>
      <c r="Z347" s="46"/>
      <c r="AA347" s="46"/>
      <c r="AB347" s="46"/>
      <c r="AC347" s="46"/>
    </row>
    <row r="348">
      <c r="A348" s="50"/>
      <c r="B348" s="46"/>
      <c r="C348" s="70"/>
      <c r="D348" s="70"/>
      <c r="E348" s="70"/>
      <c r="F348" s="70"/>
      <c r="G348" s="46"/>
      <c r="H348" s="50"/>
      <c r="I348" s="50"/>
      <c r="J348" s="50"/>
      <c r="K348" s="46"/>
      <c r="L348" s="46"/>
      <c r="M348" s="46"/>
      <c r="N348" s="46"/>
      <c r="O348" s="46"/>
      <c r="P348" s="46"/>
      <c r="Q348" s="46"/>
      <c r="R348" s="46"/>
      <c r="S348" s="46"/>
      <c r="T348" s="46"/>
      <c r="U348" s="46"/>
      <c r="V348" s="46"/>
      <c r="W348" s="46"/>
      <c r="X348" s="46"/>
      <c r="Y348" s="46"/>
      <c r="Z348" s="46"/>
      <c r="AA348" s="46"/>
      <c r="AB348" s="46"/>
      <c r="AC348" s="46"/>
    </row>
    <row r="349">
      <c r="A349" s="50"/>
      <c r="B349" s="46"/>
      <c r="C349" s="70"/>
      <c r="D349" s="70"/>
      <c r="E349" s="70"/>
      <c r="F349" s="70"/>
      <c r="G349" s="46"/>
      <c r="H349" s="50"/>
      <c r="I349" s="50"/>
      <c r="J349" s="50"/>
      <c r="K349" s="46"/>
      <c r="L349" s="46"/>
      <c r="M349" s="46"/>
      <c r="N349" s="46"/>
      <c r="O349" s="46"/>
      <c r="P349" s="46"/>
      <c r="Q349" s="46"/>
      <c r="R349" s="46"/>
      <c r="S349" s="46"/>
      <c r="T349" s="46"/>
      <c r="U349" s="46"/>
      <c r="V349" s="46"/>
      <c r="W349" s="46"/>
      <c r="X349" s="46"/>
      <c r="Y349" s="46"/>
      <c r="Z349" s="46"/>
      <c r="AA349" s="46"/>
      <c r="AB349" s="46"/>
      <c r="AC349" s="46"/>
    </row>
    <row r="350">
      <c r="A350" s="50"/>
      <c r="B350" s="46"/>
      <c r="C350" s="70"/>
      <c r="D350" s="70"/>
      <c r="E350" s="70"/>
      <c r="F350" s="70"/>
      <c r="G350" s="46"/>
      <c r="H350" s="50"/>
      <c r="I350" s="50"/>
      <c r="J350" s="50"/>
      <c r="K350" s="46"/>
      <c r="L350" s="46"/>
      <c r="M350" s="46"/>
      <c r="N350" s="46"/>
      <c r="O350" s="46"/>
      <c r="P350" s="46"/>
      <c r="Q350" s="46"/>
      <c r="R350" s="46"/>
      <c r="S350" s="46"/>
      <c r="T350" s="46"/>
      <c r="U350" s="46"/>
      <c r="V350" s="46"/>
      <c r="W350" s="46"/>
      <c r="X350" s="46"/>
      <c r="Y350" s="46"/>
      <c r="Z350" s="46"/>
      <c r="AA350" s="46"/>
      <c r="AB350" s="46"/>
      <c r="AC350" s="46"/>
    </row>
    <row r="351">
      <c r="A351" s="50"/>
      <c r="B351" s="46"/>
      <c r="C351" s="70"/>
      <c r="D351" s="70"/>
      <c r="E351" s="70"/>
      <c r="F351" s="70"/>
      <c r="G351" s="46"/>
      <c r="H351" s="50"/>
      <c r="I351" s="50"/>
      <c r="J351" s="50"/>
      <c r="K351" s="46"/>
      <c r="L351" s="46"/>
      <c r="M351" s="46"/>
      <c r="N351" s="46"/>
      <c r="O351" s="46"/>
      <c r="P351" s="46"/>
      <c r="Q351" s="46"/>
      <c r="R351" s="46"/>
      <c r="S351" s="46"/>
      <c r="T351" s="46"/>
      <c r="U351" s="46"/>
      <c r="V351" s="46"/>
      <c r="W351" s="46"/>
      <c r="X351" s="46"/>
      <c r="Y351" s="46"/>
      <c r="Z351" s="46"/>
      <c r="AA351" s="46"/>
      <c r="AB351" s="46"/>
      <c r="AC351" s="46"/>
    </row>
    <row r="352">
      <c r="A352" s="50"/>
      <c r="B352" s="46"/>
      <c r="C352" s="70"/>
      <c r="D352" s="70"/>
      <c r="E352" s="70"/>
      <c r="F352" s="70"/>
      <c r="G352" s="46"/>
      <c r="H352" s="50"/>
      <c r="I352" s="50"/>
      <c r="J352" s="50"/>
      <c r="K352" s="46"/>
      <c r="L352" s="46"/>
      <c r="M352" s="46"/>
      <c r="N352" s="46"/>
      <c r="O352" s="46"/>
      <c r="P352" s="46"/>
      <c r="Q352" s="46"/>
      <c r="R352" s="46"/>
      <c r="S352" s="46"/>
      <c r="T352" s="46"/>
      <c r="U352" s="46"/>
      <c r="V352" s="46"/>
      <c r="W352" s="46"/>
      <c r="X352" s="46"/>
      <c r="Y352" s="46"/>
      <c r="Z352" s="46"/>
      <c r="AA352" s="46"/>
      <c r="AB352" s="46"/>
      <c r="AC352" s="46"/>
    </row>
    <row r="353">
      <c r="A353" s="50"/>
      <c r="B353" s="46"/>
      <c r="C353" s="70"/>
      <c r="D353" s="70"/>
      <c r="E353" s="70"/>
      <c r="F353" s="70"/>
      <c r="G353" s="46"/>
      <c r="H353" s="50"/>
      <c r="I353" s="50"/>
      <c r="J353" s="50"/>
      <c r="K353" s="46"/>
      <c r="L353" s="46"/>
      <c r="M353" s="46"/>
      <c r="N353" s="46"/>
      <c r="O353" s="46"/>
      <c r="P353" s="46"/>
      <c r="Q353" s="46"/>
      <c r="R353" s="46"/>
      <c r="S353" s="46"/>
      <c r="T353" s="46"/>
      <c r="U353" s="46"/>
      <c r="V353" s="46"/>
      <c r="W353" s="46"/>
      <c r="X353" s="46"/>
      <c r="Y353" s="46"/>
      <c r="Z353" s="46"/>
      <c r="AA353" s="46"/>
      <c r="AB353" s="46"/>
      <c r="AC353" s="46"/>
    </row>
    <row r="354">
      <c r="A354" s="50"/>
      <c r="B354" s="46"/>
      <c r="C354" s="70"/>
      <c r="D354" s="70"/>
      <c r="E354" s="70"/>
      <c r="F354" s="70"/>
      <c r="G354" s="46"/>
      <c r="H354" s="50"/>
      <c r="I354" s="50"/>
      <c r="J354" s="50"/>
      <c r="K354" s="46"/>
      <c r="L354" s="46"/>
      <c r="M354" s="46"/>
      <c r="N354" s="46"/>
      <c r="O354" s="46"/>
      <c r="P354" s="46"/>
      <c r="Q354" s="46"/>
      <c r="R354" s="46"/>
      <c r="S354" s="46"/>
      <c r="T354" s="46"/>
      <c r="U354" s="46"/>
      <c r="V354" s="46"/>
      <c r="W354" s="46"/>
      <c r="X354" s="46"/>
      <c r="Y354" s="46"/>
      <c r="Z354" s="46"/>
      <c r="AA354" s="46"/>
      <c r="AB354" s="46"/>
      <c r="AC354" s="46"/>
    </row>
    <row r="355">
      <c r="A355" s="50"/>
      <c r="B355" s="46"/>
      <c r="C355" s="70"/>
      <c r="D355" s="70"/>
      <c r="E355" s="70"/>
      <c r="F355" s="70"/>
      <c r="G355" s="46"/>
      <c r="H355" s="50"/>
      <c r="I355" s="50"/>
      <c r="J355" s="50"/>
      <c r="K355" s="46"/>
      <c r="L355" s="46"/>
      <c r="M355" s="46"/>
      <c r="N355" s="46"/>
      <c r="O355" s="46"/>
      <c r="P355" s="46"/>
      <c r="Q355" s="46"/>
      <c r="R355" s="46"/>
      <c r="S355" s="46"/>
      <c r="T355" s="46"/>
      <c r="U355" s="46"/>
      <c r="V355" s="46"/>
      <c r="W355" s="46"/>
      <c r="X355" s="46"/>
      <c r="Y355" s="46"/>
      <c r="Z355" s="46"/>
      <c r="AA355" s="46"/>
      <c r="AB355" s="46"/>
      <c r="AC355" s="46"/>
    </row>
    <row r="356">
      <c r="A356" s="50"/>
      <c r="B356" s="46"/>
      <c r="C356" s="70"/>
      <c r="D356" s="70"/>
      <c r="E356" s="70"/>
      <c r="F356" s="70"/>
      <c r="G356" s="46"/>
      <c r="H356" s="50"/>
      <c r="I356" s="50"/>
      <c r="J356" s="50"/>
      <c r="K356" s="46"/>
      <c r="L356" s="46"/>
      <c r="M356" s="46"/>
      <c r="N356" s="46"/>
      <c r="O356" s="46"/>
      <c r="P356" s="46"/>
      <c r="Q356" s="46"/>
      <c r="R356" s="46"/>
      <c r="S356" s="46"/>
      <c r="T356" s="46"/>
      <c r="U356" s="46"/>
      <c r="V356" s="46"/>
      <c r="W356" s="46"/>
      <c r="X356" s="46"/>
      <c r="Y356" s="46"/>
      <c r="Z356" s="46"/>
      <c r="AA356" s="46"/>
      <c r="AB356" s="46"/>
      <c r="AC356" s="46"/>
    </row>
    <row r="357">
      <c r="A357" s="50"/>
      <c r="B357" s="46"/>
      <c r="C357" s="70"/>
      <c r="D357" s="70"/>
      <c r="E357" s="70"/>
      <c r="F357" s="70"/>
      <c r="G357" s="46"/>
      <c r="H357" s="50"/>
      <c r="I357" s="50"/>
      <c r="J357" s="50"/>
      <c r="K357" s="46"/>
      <c r="L357" s="46"/>
      <c r="M357" s="46"/>
      <c r="N357" s="46"/>
      <c r="O357" s="46"/>
      <c r="P357" s="46"/>
      <c r="Q357" s="46"/>
      <c r="R357" s="46"/>
      <c r="S357" s="46"/>
      <c r="T357" s="46"/>
      <c r="U357" s="46"/>
      <c r="V357" s="46"/>
      <c r="W357" s="46"/>
      <c r="X357" s="46"/>
      <c r="Y357" s="46"/>
      <c r="Z357" s="46"/>
      <c r="AA357" s="46"/>
      <c r="AB357" s="46"/>
      <c r="AC357" s="46"/>
    </row>
    <row r="358">
      <c r="A358" s="50"/>
      <c r="B358" s="46"/>
      <c r="C358" s="70"/>
      <c r="D358" s="70"/>
      <c r="E358" s="70"/>
      <c r="F358" s="70"/>
      <c r="G358" s="46"/>
      <c r="H358" s="50"/>
      <c r="I358" s="50"/>
      <c r="J358" s="50"/>
      <c r="K358" s="46"/>
      <c r="L358" s="46"/>
      <c r="M358" s="46"/>
      <c r="N358" s="46"/>
      <c r="O358" s="46"/>
      <c r="P358" s="46"/>
      <c r="Q358" s="46"/>
      <c r="R358" s="46"/>
      <c r="S358" s="46"/>
      <c r="T358" s="46"/>
      <c r="U358" s="46"/>
      <c r="V358" s="46"/>
      <c r="W358" s="46"/>
      <c r="X358" s="46"/>
      <c r="Y358" s="46"/>
      <c r="Z358" s="46"/>
      <c r="AA358" s="46"/>
      <c r="AB358" s="46"/>
      <c r="AC358" s="46"/>
    </row>
    <row r="359">
      <c r="A359" s="50"/>
      <c r="B359" s="46"/>
      <c r="C359" s="70"/>
      <c r="D359" s="70"/>
      <c r="E359" s="70"/>
      <c r="F359" s="70"/>
      <c r="G359" s="46"/>
      <c r="H359" s="50"/>
      <c r="I359" s="50"/>
      <c r="J359" s="50"/>
      <c r="K359" s="46"/>
      <c r="L359" s="46"/>
      <c r="M359" s="46"/>
      <c r="N359" s="46"/>
      <c r="O359" s="46"/>
      <c r="P359" s="46"/>
      <c r="Q359" s="46"/>
      <c r="R359" s="46"/>
      <c r="S359" s="46"/>
      <c r="T359" s="46"/>
      <c r="U359" s="46"/>
      <c r="V359" s="46"/>
      <c r="W359" s="46"/>
      <c r="X359" s="46"/>
      <c r="Y359" s="46"/>
      <c r="Z359" s="46"/>
      <c r="AA359" s="46"/>
      <c r="AB359" s="46"/>
      <c r="AC359" s="46"/>
    </row>
    <row r="360">
      <c r="A360" s="50"/>
      <c r="B360" s="46"/>
      <c r="C360" s="70"/>
      <c r="D360" s="70"/>
      <c r="E360" s="70"/>
      <c r="F360" s="70"/>
      <c r="G360" s="46"/>
      <c r="H360" s="50"/>
      <c r="I360" s="50"/>
      <c r="J360" s="50"/>
      <c r="K360" s="46"/>
      <c r="L360" s="46"/>
      <c r="M360" s="46"/>
      <c r="N360" s="46"/>
      <c r="O360" s="46"/>
      <c r="P360" s="46"/>
      <c r="Q360" s="46"/>
      <c r="R360" s="46"/>
      <c r="S360" s="46"/>
      <c r="T360" s="46"/>
      <c r="U360" s="46"/>
      <c r="V360" s="46"/>
      <c r="W360" s="46"/>
      <c r="X360" s="46"/>
      <c r="Y360" s="46"/>
      <c r="Z360" s="46"/>
      <c r="AA360" s="46"/>
      <c r="AB360" s="46"/>
      <c r="AC360" s="46"/>
    </row>
    <row r="361">
      <c r="A361" s="50"/>
      <c r="B361" s="46"/>
      <c r="C361" s="70"/>
      <c r="D361" s="70"/>
      <c r="E361" s="70"/>
      <c r="F361" s="70"/>
      <c r="G361" s="46"/>
      <c r="H361" s="50"/>
      <c r="I361" s="50"/>
      <c r="J361" s="50"/>
      <c r="K361" s="46"/>
      <c r="L361" s="46"/>
      <c r="M361" s="46"/>
      <c r="N361" s="46"/>
      <c r="O361" s="46"/>
      <c r="P361" s="46"/>
      <c r="Q361" s="46"/>
      <c r="R361" s="46"/>
      <c r="S361" s="46"/>
      <c r="T361" s="46"/>
      <c r="U361" s="46"/>
      <c r="V361" s="46"/>
      <c r="W361" s="46"/>
      <c r="X361" s="46"/>
      <c r="Y361" s="46"/>
      <c r="Z361" s="46"/>
      <c r="AA361" s="46"/>
      <c r="AB361" s="46"/>
      <c r="AC361" s="46"/>
    </row>
    <row r="362">
      <c r="A362" s="50"/>
      <c r="B362" s="46"/>
      <c r="C362" s="70"/>
      <c r="D362" s="70"/>
      <c r="E362" s="70"/>
      <c r="F362" s="70"/>
      <c r="G362" s="46"/>
      <c r="H362" s="50"/>
      <c r="I362" s="50"/>
      <c r="J362" s="50"/>
      <c r="K362" s="46"/>
      <c r="L362" s="46"/>
      <c r="M362" s="46"/>
      <c r="N362" s="46"/>
      <c r="O362" s="46"/>
      <c r="P362" s="46"/>
      <c r="Q362" s="46"/>
      <c r="R362" s="46"/>
      <c r="S362" s="46"/>
      <c r="T362" s="46"/>
      <c r="U362" s="46"/>
      <c r="V362" s="46"/>
      <c r="W362" s="46"/>
      <c r="X362" s="46"/>
      <c r="Y362" s="46"/>
      <c r="Z362" s="46"/>
      <c r="AA362" s="46"/>
      <c r="AB362" s="46"/>
      <c r="AC362" s="46"/>
    </row>
    <row r="363">
      <c r="A363" s="50"/>
      <c r="B363" s="46"/>
      <c r="C363" s="70"/>
      <c r="D363" s="70"/>
      <c r="E363" s="70"/>
      <c r="F363" s="70"/>
      <c r="G363" s="46"/>
      <c r="H363" s="50"/>
      <c r="I363" s="50"/>
      <c r="J363" s="50"/>
      <c r="K363" s="46"/>
      <c r="L363" s="46"/>
      <c r="M363" s="46"/>
      <c r="N363" s="46"/>
      <c r="O363" s="46"/>
      <c r="P363" s="46"/>
      <c r="Q363" s="46"/>
      <c r="R363" s="46"/>
      <c r="S363" s="46"/>
      <c r="T363" s="46"/>
      <c r="U363" s="46"/>
      <c r="V363" s="46"/>
      <c r="W363" s="46"/>
      <c r="X363" s="46"/>
      <c r="Y363" s="46"/>
      <c r="Z363" s="46"/>
      <c r="AA363" s="46"/>
      <c r="AB363" s="46"/>
      <c r="AC363" s="46"/>
    </row>
    <row r="364">
      <c r="A364" s="50"/>
      <c r="B364" s="46"/>
      <c r="C364" s="70"/>
      <c r="D364" s="70"/>
      <c r="E364" s="70"/>
      <c r="F364" s="70"/>
      <c r="G364" s="46"/>
      <c r="H364" s="50"/>
      <c r="I364" s="50"/>
      <c r="J364" s="50"/>
      <c r="K364" s="46"/>
      <c r="L364" s="46"/>
      <c r="M364" s="46"/>
      <c r="N364" s="46"/>
      <c r="O364" s="46"/>
      <c r="P364" s="46"/>
      <c r="Q364" s="46"/>
      <c r="R364" s="46"/>
      <c r="S364" s="46"/>
      <c r="T364" s="46"/>
      <c r="U364" s="46"/>
      <c r="V364" s="46"/>
      <c r="W364" s="46"/>
      <c r="X364" s="46"/>
      <c r="Y364" s="46"/>
      <c r="Z364" s="46"/>
      <c r="AA364" s="46"/>
      <c r="AB364" s="46"/>
      <c r="AC364" s="46"/>
    </row>
    <row r="365">
      <c r="A365" s="50"/>
      <c r="B365" s="46"/>
      <c r="C365" s="70"/>
      <c r="D365" s="70"/>
      <c r="E365" s="70"/>
      <c r="F365" s="70"/>
      <c r="G365" s="46"/>
      <c r="H365" s="50"/>
      <c r="I365" s="50"/>
      <c r="J365" s="50"/>
      <c r="K365" s="46"/>
      <c r="L365" s="46"/>
      <c r="M365" s="46"/>
      <c r="N365" s="46"/>
      <c r="O365" s="46"/>
      <c r="P365" s="46"/>
      <c r="Q365" s="46"/>
      <c r="R365" s="46"/>
      <c r="S365" s="46"/>
      <c r="T365" s="46"/>
      <c r="U365" s="46"/>
      <c r="V365" s="46"/>
      <c r="W365" s="46"/>
      <c r="X365" s="46"/>
      <c r="Y365" s="46"/>
      <c r="Z365" s="46"/>
      <c r="AA365" s="46"/>
      <c r="AB365" s="46"/>
      <c r="AC365" s="46"/>
    </row>
    <row r="366">
      <c r="A366" s="50"/>
      <c r="B366" s="46"/>
      <c r="C366" s="70"/>
      <c r="D366" s="70"/>
      <c r="E366" s="70"/>
      <c r="F366" s="70"/>
      <c r="G366" s="46"/>
      <c r="H366" s="50"/>
      <c r="I366" s="50"/>
      <c r="J366" s="50"/>
      <c r="K366" s="46"/>
      <c r="L366" s="46"/>
      <c r="M366" s="46"/>
      <c r="N366" s="46"/>
      <c r="O366" s="46"/>
      <c r="P366" s="46"/>
      <c r="Q366" s="46"/>
      <c r="R366" s="46"/>
      <c r="S366" s="46"/>
      <c r="T366" s="46"/>
      <c r="U366" s="46"/>
      <c r="V366" s="46"/>
      <c r="W366" s="46"/>
      <c r="X366" s="46"/>
      <c r="Y366" s="46"/>
      <c r="Z366" s="46"/>
      <c r="AA366" s="46"/>
      <c r="AB366" s="46"/>
      <c r="AC366" s="46"/>
    </row>
    <row r="367">
      <c r="A367" s="50"/>
      <c r="B367" s="46"/>
      <c r="C367" s="70"/>
      <c r="D367" s="70"/>
      <c r="E367" s="70"/>
      <c r="F367" s="70"/>
      <c r="G367" s="46"/>
      <c r="H367" s="50"/>
      <c r="I367" s="50"/>
      <c r="J367" s="50"/>
      <c r="K367" s="46"/>
      <c r="L367" s="46"/>
      <c r="M367" s="46"/>
      <c r="N367" s="46"/>
      <c r="O367" s="46"/>
      <c r="P367" s="46"/>
      <c r="Q367" s="46"/>
      <c r="R367" s="46"/>
      <c r="S367" s="46"/>
      <c r="T367" s="46"/>
      <c r="U367" s="46"/>
      <c r="V367" s="46"/>
      <c r="W367" s="46"/>
      <c r="X367" s="46"/>
      <c r="Y367" s="46"/>
      <c r="Z367" s="46"/>
      <c r="AA367" s="46"/>
      <c r="AB367" s="46"/>
      <c r="AC367" s="46"/>
    </row>
    <row r="368">
      <c r="A368" s="50"/>
      <c r="B368" s="46"/>
      <c r="C368" s="70"/>
      <c r="D368" s="70"/>
      <c r="E368" s="70"/>
      <c r="F368" s="70"/>
      <c r="G368" s="46"/>
      <c r="H368" s="50"/>
      <c r="I368" s="50"/>
      <c r="J368" s="50"/>
      <c r="K368" s="46"/>
      <c r="L368" s="46"/>
      <c r="M368" s="46"/>
      <c r="N368" s="46"/>
      <c r="O368" s="46"/>
      <c r="P368" s="46"/>
      <c r="Q368" s="46"/>
      <c r="R368" s="46"/>
      <c r="S368" s="46"/>
      <c r="T368" s="46"/>
      <c r="U368" s="46"/>
      <c r="V368" s="46"/>
      <c r="W368" s="46"/>
      <c r="X368" s="46"/>
      <c r="Y368" s="46"/>
      <c r="Z368" s="46"/>
      <c r="AA368" s="46"/>
      <c r="AB368" s="46"/>
      <c r="AC368" s="46"/>
    </row>
    <row r="369">
      <c r="A369" s="50"/>
      <c r="B369" s="46"/>
      <c r="C369" s="70"/>
      <c r="D369" s="70"/>
      <c r="E369" s="70"/>
      <c r="F369" s="70"/>
      <c r="G369" s="46"/>
      <c r="H369" s="50"/>
      <c r="I369" s="50"/>
      <c r="J369" s="50"/>
      <c r="K369" s="46"/>
      <c r="L369" s="46"/>
      <c r="M369" s="46"/>
      <c r="N369" s="46"/>
      <c r="O369" s="46"/>
      <c r="P369" s="46"/>
      <c r="Q369" s="46"/>
      <c r="R369" s="46"/>
      <c r="S369" s="46"/>
      <c r="T369" s="46"/>
      <c r="U369" s="46"/>
      <c r="V369" s="46"/>
      <c r="W369" s="46"/>
      <c r="X369" s="46"/>
      <c r="Y369" s="46"/>
      <c r="Z369" s="46"/>
      <c r="AA369" s="46"/>
      <c r="AB369" s="46"/>
      <c r="AC369" s="46"/>
    </row>
    <row r="370">
      <c r="A370" s="50"/>
      <c r="B370" s="46"/>
      <c r="C370" s="70"/>
      <c r="D370" s="70"/>
      <c r="E370" s="70"/>
      <c r="F370" s="70"/>
      <c r="G370" s="46"/>
      <c r="H370" s="50"/>
      <c r="I370" s="50"/>
      <c r="J370" s="50"/>
      <c r="K370" s="46"/>
      <c r="L370" s="46"/>
      <c r="M370" s="46"/>
      <c r="N370" s="46"/>
      <c r="O370" s="46"/>
      <c r="P370" s="46"/>
      <c r="Q370" s="46"/>
      <c r="R370" s="46"/>
      <c r="S370" s="46"/>
      <c r="T370" s="46"/>
      <c r="U370" s="46"/>
      <c r="V370" s="46"/>
      <c r="W370" s="46"/>
      <c r="X370" s="46"/>
      <c r="Y370" s="46"/>
      <c r="Z370" s="46"/>
      <c r="AA370" s="46"/>
      <c r="AB370" s="46"/>
      <c r="AC370" s="46"/>
    </row>
    <row r="371">
      <c r="A371" s="50"/>
      <c r="B371" s="46"/>
      <c r="C371" s="70"/>
      <c r="D371" s="70"/>
      <c r="E371" s="70"/>
      <c r="F371" s="70"/>
      <c r="G371" s="46"/>
      <c r="H371" s="50"/>
      <c r="I371" s="50"/>
      <c r="J371" s="50"/>
      <c r="K371" s="46"/>
      <c r="L371" s="46"/>
      <c r="M371" s="46"/>
      <c r="N371" s="46"/>
      <c r="O371" s="46"/>
      <c r="P371" s="46"/>
      <c r="Q371" s="46"/>
      <c r="R371" s="46"/>
      <c r="S371" s="46"/>
      <c r="T371" s="46"/>
      <c r="U371" s="46"/>
      <c r="V371" s="46"/>
      <c r="W371" s="46"/>
      <c r="X371" s="46"/>
      <c r="Y371" s="46"/>
      <c r="Z371" s="46"/>
      <c r="AA371" s="46"/>
      <c r="AB371" s="46"/>
      <c r="AC371" s="46"/>
    </row>
    <row r="372">
      <c r="A372" s="50"/>
      <c r="B372" s="46"/>
      <c r="C372" s="70"/>
      <c r="D372" s="70"/>
      <c r="E372" s="70"/>
      <c r="F372" s="70"/>
      <c r="G372" s="46"/>
      <c r="H372" s="50"/>
      <c r="I372" s="50"/>
      <c r="J372" s="50"/>
      <c r="K372" s="46"/>
      <c r="L372" s="46"/>
      <c r="M372" s="46"/>
      <c r="N372" s="46"/>
      <c r="O372" s="46"/>
      <c r="P372" s="46"/>
      <c r="Q372" s="46"/>
      <c r="R372" s="46"/>
      <c r="S372" s="46"/>
      <c r="T372" s="46"/>
      <c r="U372" s="46"/>
      <c r="V372" s="46"/>
      <c r="W372" s="46"/>
      <c r="X372" s="46"/>
      <c r="Y372" s="46"/>
      <c r="Z372" s="46"/>
      <c r="AA372" s="46"/>
      <c r="AB372" s="46"/>
      <c r="AC372" s="46"/>
    </row>
    <row r="373">
      <c r="A373" s="50"/>
      <c r="B373" s="46"/>
      <c r="C373" s="70"/>
      <c r="D373" s="70"/>
      <c r="E373" s="70"/>
      <c r="F373" s="70"/>
      <c r="G373" s="46"/>
      <c r="H373" s="50"/>
      <c r="I373" s="50"/>
      <c r="J373" s="50"/>
      <c r="K373" s="46"/>
      <c r="L373" s="46"/>
      <c r="M373" s="46"/>
      <c r="N373" s="46"/>
      <c r="O373" s="46"/>
      <c r="P373" s="46"/>
      <c r="Q373" s="46"/>
      <c r="R373" s="46"/>
      <c r="S373" s="46"/>
      <c r="T373" s="46"/>
      <c r="U373" s="46"/>
      <c r="V373" s="46"/>
      <c r="W373" s="46"/>
      <c r="X373" s="46"/>
      <c r="Y373" s="46"/>
      <c r="Z373" s="46"/>
      <c r="AA373" s="46"/>
      <c r="AB373" s="46"/>
      <c r="AC373" s="46"/>
    </row>
    <row r="374">
      <c r="A374" s="50"/>
      <c r="B374" s="46"/>
      <c r="C374" s="70"/>
      <c r="D374" s="70"/>
      <c r="E374" s="70"/>
      <c r="F374" s="70"/>
      <c r="G374" s="46"/>
      <c r="H374" s="50"/>
      <c r="I374" s="50"/>
      <c r="J374" s="50"/>
      <c r="K374" s="46"/>
      <c r="L374" s="46"/>
      <c r="M374" s="46"/>
      <c r="N374" s="46"/>
      <c r="O374" s="46"/>
      <c r="P374" s="46"/>
      <c r="Q374" s="46"/>
      <c r="R374" s="46"/>
      <c r="S374" s="46"/>
      <c r="T374" s="46"/>
      <c r="U374" s="46"/>
      <c r="V374" s="46"/>
      <c r="W374" s="46"/>
      <c r="X374" s="46"/>
      <c r="Y374" s="46"/>
      <c r="Z374" s="46"/>
      <c r="AA374" s="46"/>
      <c r="AB374" s="46"/>
      <c r="AC374" s="46"/>
    </row>
    <row r="375">
      <c r="A375" s="50"/>
      <c r="B375" s="46"/>
      <c r="C375" s="70"/>
      <c r="D375" s="70"/>
      <c r="E375" s="70"/>
      <c r="F375" s="70"/>
      <c r="G375" s="46"/>
      <c r="H375" s="50"/>
      <c r="I375" s="50"/>
      <c r="J375" s="50"/>
      <c r="K375" s="46"/>
      <c r="L375" s="46"/>
      <c r="M375" s="46"/>
      <c r="N375" s="46"/>
      <c r="O375" s="46"/>
      <c r="P375" s="46"/>
      <c r="Q375" s="46"/>
      <c r="R375" s="46"/>
      <c r="S375" s="46"/>
      <c r="T375" s="46"/>
      <c r="U375" s="46"/>
      <c r="V375" s="46"/>
      <c r="W375" s="46"/>
      <c r="X375" s="46"/>
      <c r="Y375" s="46"/>
      <c r="Z375" s="46"/>
      <c r="AA375" s="46"/>
      <c r="AB375" s="46"/>
      <c r="AC375" s="46"/>
    </row>
    <row r="376">
      <c r="A376" s="50"/>
      <c r="B376" s="46"/>
      <c r="C376" s="70"/>
      <c r="D376" s="70"/>
      <c r="E376" s="70"/>
      <c r="F376" s="70"/>
      <c r="G376" s="46"/>
      <c r="H376" s="50"/>
      <c r="I376" s="50"/>
      <c r="J376" s="50"/>
      <c r="K376" s="46"/>
      <c r="L376" s="46"/>
      <c r="M376" s="46"/>
      <c r="N376" s="46"/>
      <c r="O376" s="46"/>
      <c r="P376" s="46"/>
      <c r="Q376" s="46"/>
      <c r="R376" s="46"/>
      <c r="S376" s="46"/>
      <c r="T376" s="46"/>
      <c r="U376" s="46"/>
      <c r="V376" s="46"/>
      <c r="W376" s="46"/>
      <c r="X376" s="46"/>
      <c r="Y376" s="46"/>
      <c r="Z376" s="46"/>
      <c r="AA376" s="46"/>
      <c r="AB376" s="46"/>
      <c r="AC376" s="46"/>
    </row>
    <row r="377">
      <c r="A377" s="50"/>
      <c r="B377" s="46"/>
      <c r="C377" s="70"/>
      <c r="D377" s="70"/>
      <c r="E377" s="70"/>
      <c r="F377" s="70"/>
      <c r="G377" s="46"/>
      <c r="H377" s="50"/>
      <c r="I377" s="50"/>
      <c r="J377" s="50"/>
      <c r="K377" s="46"/>
      <c r="L377" s="46"/>
      <c r="M377" s="46"/>
      <c r="N377" s="46"/>
      <c r="O377" s="46"/>
      <c r="P377" s="46"/>
      <c r="Q377" s="46"/>
      <c r="R377" s="46"/>
      <c r="S377" s="46"/>
      <c r="T377" s="46"/>
      <c r="U377" s="46"/>
      <c r="V377" s="46"/>
      <c r="W377" s="46"/>
      <c r="X377" s="46"/>
      <c r="Y377" s="46"/>
      <c r="Z377" s="46"/>
      <c r="AA377" s="46"/>
      <c r="AB377" s="46"/>
      <c r="AC377" s="46"/>
    </row>
    <row r="378">
      <c r="A378" s="50"/>
      <c r="B378" s="46"/>
      <c r="C378" s="70"/>
      <c r="D378" s="70"/>
      <c r="E378" s="70"/>
      <c r="F378" s="70"/>
      <c r="G378" s="46"/>
      <c r="H378" s="50"/>
      <c r="I378" s="50"/>
      <c r="J378" s="50"/>
      <c r="K378" s="46"/>
      <c r="L378" s="46"/>
      <c r="M378" s="46"/>
      <c r="N378" s="46"/>
      <c r="O378" s="46"/>
      <c r="P378" s="46"/>
      <c r="Q378" s="46"/>
      <c r="R378" s="46"/>
      <c r="S378" s="46"/>
      <c r="T378" s="46"/>
      <c r="U378" s="46"/>
      <c r="V378" s="46"/>
      <c r="W378" s="46"/>
      <c r="X378" s="46"/>
      <c r="Y378" s="46"/>
      <c r="Z378" s="46"/>
      <c r="AA378" s="46"/>
      <c r="AB378" s="46"/>
      <c r="AC378" s="46"/>
    </row>
    <row r="379">
      <c r="A379" s="50"/>
      <c r="B379" s="46"/>
      <c r="C379" s="70"/>
      <c r="D379" s="70"/>
      <c r="E379" s="70"/>
      <c r="F379" s="70"/>
      <c r="G379" s="46"/>
      <c r="H379" s="50"/>
      <c r="I379" s="50"/>
      <c r="J379" s="50"/>
      <c r="K379" s="46"/>
      <c r="L379" s="46"/>
      <c r="M379" s="46"/>
      <c r="N379" s="46"/>
      <c r="O379" s="46"/>
      <c r="P379" s="46"/>
      <c r="Q379" s="46"/>
      <c r="R379" s="46"/>
      <c r="S379" s="46"/>
      <c r="T379" s="46"/>
      <c r="U379" s="46"/>
      <c r="V379" s="46"/>
      <c r="W379" s="46"/>
      <c r="X379" s="46"/>
      <c r="Y379" s="46"/>
      <c r="Z379" s="46"/>
      <c r="AA379" s="46"/>
      <c r="AB379" s="46"/>
      <c r="AC379" s="46"/>
    </row>
    <row r="380">
      <c r="A380" s="50"/>
      <c r="B380" s="46"/>
      <c r="C380" s="70"/>
      <c r="D380" s="70"/>
      <c r="E380" s="70"/>
      <c r="F380" s="70"/>
      <c r="G380" s="46"/>
      <c r="H380" s="50"/>
      <c r="I380" s="50"/>
      <c r="J380" s="50"/>
      <c r="K380" s="46"/>
      <c r="L380" s="46"/>
      <c r="M380" s="46"/>
      <c r="N380" s="46"/>
      <c r="O380" s="46"/>
      <c r="P380" s="46"/>
      <c r="Q380" s="46"/>
      <c r="R380" s="46"/>
      <c r="S380" s="46"/>
      <c r="T380" s="46"/>
      <c r="U380" s="46"/>
      <c r="V380" s="46"/>
      <c r="W380" s="46"/>
      <c r="X380" s="46"/>
      <c r="Y380" s="46"/>
      <c r="Z380" s="46"/>
      <c r="AA380" s="46"/>
      <c r="AB380" s="46"/>
      <c r="AC380" s="46"/>
    </row>
    <row r="381">
      <c r="A381" s="50"/>
      <c r="B381" s="46"/>
      <c r="C381" s="70"/>
      <c r="D381" s="70"/>
      <c r="E381" s="70"/>
      <c r="F381" s="70"/>
      <c r="G381" s="46"/>
      <c r="H381" s="50"/>
      <c r="I381" s="50"/>
      <c r="J381" s="50"/>
      <c r="K381" s="46"/>
      <c r="L381" s="46"/>
      <c r="M381" s="46"/>
      <c r="N381" s="46"/>
      <c r="O381" s="46"/>
      <c r="P381" s="46"/>
      <c r="Q381" s="46"/>
      <c r="R381" s="46"/>
      <c r="S381" s="46"/>
      <c r="T381" s="46"/>
      <c r="U381" s="46"/>
      <c r="V381" s="46"/>
      <c r="W381" s="46"/>
      <c r="X381" s="46"/>
      <c r="Y381" s="46"/>
      <c r="Z381" s="46"/>
      <c r="AA381" s="46"/>
      <c r="AB381" s="46"/>
      <c r="AC381" s="46"/>
    </row>
    <row r="382">
      <c r="A382" s="50"/>
      <c r="B382" s="46"/>
      <c r="C382" s="70"/>
      <c r="D382" s="70"/>
      <c r="E382" s="70"/>
      <c r="F382" s="70"/>
      <c r="G382" s="46"/>
      <c r="H382" s="50"/>
      <c r="I382" s="50"/>
      <c r="J382" s="50"/>
      <c r="K382" s="46"/>
      <c r="L382" s="46"/>
      <c r="M382" s="46"/>
      <c r="N382" s="46"/>
      <c r="O382" s="46"/>
      <c r="P382" s="46"/>
      <c r="Q382" s="46"/>
      <c r="R382" s="46"/>
      <c r="S382" s="46"/>
      <c r="T382" s="46"/>
      <c r="U382" s="46"/>
      <c r="V382" s="46"/>
      <c r="W382" s="46"/>
      <c r="X382" s="46"/>
      <c r="Y382" s="46"/>
      <c r="Z382" s="46"/>
      <c r="AA382" s="46"/>
      <c r="AB382" s="46"/>
      <c r="AC382" s="46"/>
    </row>
    <row r="383">
      <c r="A383" s="50"/>
      <c r="B383" s="46"/>
      <c r="C383" s="70"/>
      <c r="D383" s="70"/>
      <c r="E383" s="70"/>
      <c r="F383" s="70"/>
      <c r="G383" s="46"/>
      <c r="H383" s="50"/>
      <c r="I383" s="50"/>
      <c r="J383" s="50"/>
      <c r="K383" s="46"/>
      <c r="L383" s="46"/>
      <c r="M383" s="46"/>
      <c r="N383" s="46"/>
      <c r="O383" s="46"/>
      <c r="P383" s="46"/>
      <c r="Q383" s="46"/>
      <c r="R383" s="46"/>
      <c r="S383" s="46"/>
      <c r="T383" s="46"/>
      <c r="U383" s="46"/>
      <c r="V383" s="46"/>
      <c r="W383" s="46"/>
      <c r="X383" s="46"/>
      <c r="Y383" s="46"/>
      <c r="Z383" s="46"/>
      <c r="AA383" s="46"/>
      <c r="AB383" s="46"/>
      <c r="AC383" s="46"/>
    </row>
    <row r="384">
      <c r="A384" s="50"/>
      <c r="B384" s="46"/>
      <c r="C384" s="70"/>
      <c r="D384" s="70"/>
      <c r="E384" s="70"/>
      <c r="F384" s="70"/>
      <c r="G384" s="46"/>
      <c r="H384" s="50"/>
      <c r="I384" s="50"/>
      <c r="J384" s="50"/>
      <c r="K384" s="46"/>
      <c r="L384" s="46"/>
      <c r="M384" s="46"/>
      <c r="N384" s="46"/>
      <c r="O384" s="46"/>
      <c r="P384" s="46"/>
      <c r="Q384" s="46"/>
      <c r="R384" s="46"/>
      <c r="S384" s="46"/>
      <c r="T384" s="46"/>
      <c r="U384" s="46"/>
      <c r="V384" s="46"/>
      <c r="W384" s="46"/>
      <c r="X384" s="46"/>
      <c r="Y384" s="46"/>
      <c r="Z384" s="46"/>
      <c r="AA384" s="46"/>
      <c r="AB384" s="46"/>
      <c r="AC384" s="46"/>
    </row>
    <row r="385">
      <c r="A385" s="50"/>
      <c r="B385" s="46"/>
      <c r="C385" s="70"/>
      <c r="D385" s="70"/>
      <c r="E385" s="70"/>
      <c r="F385" s="70"/>
      <c r="G385" s="46"/>
      <c r="H385" s="50"/>
      <c r="I385" s="50"/>
      <c r="J385" s="50"/>
      <c r="K385" s="46"/>
      <c r="L385" s="46"/>
      <c r="M385" s="46"/>
      <c r="N385" s="46"/>
      <c r="O385" s="46"/>
      <c r="P385" s="46"/>
      <c r="Q385" s="46"/>
      <c r="R385" s="46"/>
      <c r="S385" s="46"/>
      <c r="T385" s="46"/>
      <c r="U385" s="46"/>
      <c r="V385" s="46"/>
      <c r="W385" s="46"/>
      <c r="X385" s="46"/>
      <c r="Y385" s="46"/>
      <c r="Z385" s="46"/>
      <c r="AA385" s="46"/>
      <c r="AB385" s="46"/>
      <c r="AC385" s="46"/>
    </row>
    <row r="386">
      <c r="A386" s="50"/>
      <c r="B386" s="46"/>
      <c r="C386" s="70"/>
      <c r="D386" s="70"/>
      <c r="E386" s="70"/>
      <c r="F386" s="70"/>
      <c r="G386" s="46"/>
      <c r="H386" s="50"/>
      <c r="I386" s="50"/>
      <c r="J386" s="50"/>
      <c r="K386" s="46"/>
      <c r="L386" s="46"/>
      <c r="M386" s="46"/>
      <c r="N386" s="46"/>
      <c r="O386" s="46"/>
      <c r="P386" s="46"/>
      <c r="Q386" s="46"/>
      <c r="R386" s="46"/>
      <c r="S386" s="46"/>
      <c r="T386" s="46"/>
      <c r="U386" s="46"/>
      <c r="V386" s="46"/>
      <c r="W386" s="46"/>
      <c r="X386" s="46"/>
      <c r="Y386" s="46"/>
      <c r="Z386" s="46"/>
      <c r="AA386" s="46"/>
      <c r="AB386" s="46"/>
      <c r="AC386" s="46"/>
    </row>
    <row r="387">
      <c r="A387" s="50"/>
      <c r="B387" s="46"/>
      <c r="C387" s="70"/>
      <c r="D387" s="70"/>
      <c r="E387" s="70"/>
      <c r="F387" s="70"/>
      <c r="G387" s="46"/>
      <c r="H387" s="50"/>
      <c r="I387" s="50"/>
      <c r="J387" s="50"/>
      <c r="K387" s="46"/>
      <c r="L387" s="46"/>
      <c r="M387" s="46"/>
      <c r="N387" s="46"/>
      <c r="O387" s="46"/>
      <c r="P387" s="46"/>
      <c r="Q387" s="46"/>
      <c r="R387" s="46"/>
      <c r="S387" s="46"/>
      <c r="T387" s="46"/>
      <c r="U387" s="46"/>
      <c r="V387" s="46"/>
      <c r="W387" s="46"/>
      <c r="X387" s="46"/>
      <c r="Y387" s="46"/>
      <c r="Z387" s="46"/>
      <c r="AA387" s="46"/>
      <c r="AB387" s="46"/>
      <c r="AC387" s="46"/>
    </row>
    <row r="388">
      <c r="A388" s="50"/>
      <c r="B388" s="46"/>
      <c r="C388" s="70"/>
      <c r="D388" s="70"/>
      <c r="E388" s="70"/>
      <c r="F388" s="70"/>
      <c r="G388" s="46"/>
      <c r="H388" s="50"/>
      <c r="I388" s="50"/>
      <c r="J388" s="50"/>
      <c r="K388" s="46"/>
      <c r="L388" s="46"/>
      <c r="M388" s="46"/>
      <c r="N388" s="46"/>
      <c r="O388" s="46"/>
      <c r="P388" s="46"/>
      <c r="Q388" s="46"/>
      <c r="R388" s="46"/>
      <c r="S388" s="46"/>
      <c r="T388" s="46"/>
      <c r="U388" s="46"/>
      <c r="V388" s="46"/>
      <c r="W388" s="46"/>
      <c r="X388" s="46"/>
      <c r="Y388" s="46"/>
      <c r="Z388" s="46"/>
      <c r="AA388" s="46"/>
      <c r="AB388" s="46"/>
      <c r="AC388" s="46"/>
    </row>
    <row r="389">
      <c r="A389" s="50"/>
      <c r="B389" s="46"/>
      <c r="C389" s="70"/>
      <c r="D389" s="70"/>
      <c r="E389" s="70"/>
      <c r="F389" s="70"/>
      <c r="G389" s="46"/>
      <c r="H389" s="50"/>
      <c r="I389" s="50"/>
      <c r="J389" s="50"/>
      <c r="K389" s="46"/>
      <c r="L389" s="46"/>
      <c r="M389" s="46"/>
      <c r="N389" s="46"/>
      <c r="O389" s="46"/>
      <c r="P389" s="46"/>
      <c r="Q389" s="46"/>
      <c r="R389" s="46"/>
      <c r="S389" s="46"/>
      <c r="T389" s="46"/>
      <c r="U389" s="46"/>
      <c r="V389" s="46"/>
      <c r="W389" s="46"/>
      <c r="X389" s="46"/>
      <c r="Y389" s="46"/>
      <c r="Z389" s="46"/>
      <c r="AA389" s="46"/>
      <c r="AB389" s="46"/>
      <c r="AC389" s="46"/>
    </row>
    <row r="390">
      <c r="A390" s="50"/>
      <c r="B390" s="46"/>
      <c r="C390" s="70"/>
      <c r="D390" s="70"/>
      <c r="E390" s="70"/>
      <c r="F390" s="70"/>
      <c r="G390" s="46"/>
      <c r="H390" s="50"/>
      <c r="I390" s="50"/>
      <c r="J390" s="50"/>
      <c r="K390" s="46"/>
      <c r="L390" s="46"/>
      <c r="M390" s="46"/>
      <c r="N390" s="46"/>
      <c r="O390" s="46"/>
      <c r="P390" s="46"/>
      <c r="Q390" s="46"/>
      <c r="R390" s="46"/>
      <c r="S390" s="46"/>
      <c r="T390" s="46"/>
      <c r="U390" s="46"/>
      <c r="V390" s="46"/>
      <c r="W390" s="46"/>
      <c r="X390" s="46"/>
      <c r="Y390" s="46"/>
      <c r="Z390" s="46"/>
      <c r="AA390" s="46"/>
      <c r="AB390" s="46"/>
      <c r="AC390" s="46"/>
    </row>
    <row r="391">
      <c r="A391" s="50"/>
      <c r="B391" s="46"/>
      <c r="C391" s="70"/>
      <c r="D391" s="70"/>
      <c r="E391" s="70"/>
      <c r="F391" s="70"/>
      <c r="G391" s="46"/>
      <c r="H391" s="50"/>
      <c r="I391" s="50"/>
      <c r="J391" s="50"/>
      <c r="K391" s="46"/>
      <c r="L391" s="46"/>
      <c r="M391" s="46"/>
      <c r="N391" s="46"/>
      <c r="O391" s="46"/>
      <c r="P391" s="46"/>
      <c r="Q391" s="46"/>
      <c r="R391" s="46"/>
      <c r="S391" s="46"/>
      <c r="T391" s="46"/>
      <c r="U391" s="46"/>
      <c r="V391" s="46"/>
      <c r="W391" s="46"/>
      <c r="X391" s="46"/>
      <c r="Y391" s="46"/>
      <c r="Z391" s="46"/>
      <c r="AA391" s="46"/>
      <c r="AB391" s="46"/>
      <c r="AC391" s="46"/>
    </row>
    <row r="392">
      <c r="A392" s="50"/>
      <c r="B392" s="46"/>
      <c r="C392" s="70"/>
      <c r="D392" s="70"/>
      <c r="E392" s="70"/>
      <c r="F392" s="70"/>
      <c r="G392" s="46"/>
      <c r="H392" s="50"/>
      <c r="I392" s="50"/>
      <c r="J392" s="50"/>
      <c r="K392" s="46"/>
      <c r="L392" s="46"/>
      <c r="M392" s="46"/>
      <c r="N392" s="46"/>
      <c r="O392" s="46"/>
      <c r="P392" s="46"/>
      <c r="Q392" s="46"/>
      <c r="R392" s="46"/>
      <c r="S392" s="46"/>
      <c r="T392" s="46"/>
      <c r="U392" s="46"/>
      <c r="V392" s="46"/>
      <c r="W392" s="46"/>
      <c r="X392" s="46"/>
      <c r="Y392" s="46"/>
      <c r="Z392" s="46"/>
      <c r="AA392" s="46"/>
      <c r="AB392" s="46"/>
      <c r="AC392" s="46"/>
    </row>
    <row r="393">
      <c r="A393" s="50"/>
      <c r="B393" s="46"/>
      <c r="C393" s="70"/>
      <c r="D393" s="70"/>
      <c r="E393" s="70"/>
      <c r="F393" s="70"/>
      <c r="G393" s="46"/>
      <c r="H393" s="50"/>
      <c r="I393" s="50"/>
      <c r="J393" s="50"/>
      <c r="K393" s="46"/>
      <c r="L393" s="46"/>
      <c r="M393" s="46"/>
      <c r="N393" s="46"/>
      <c r="O393" s="46"/>
      <c r="P393" s="46"/>
      <c r="Q393" s="46"/>
      <c r="R393" s="46"/>
      <c r="S393" s="46"/>
      <c r="T393" s="46"/>
      <c r="U393" s="46"/>
      <c r="V393" s="46"/>
      <c r="W393" s="46"/>
      <c r="X393" s="46"/>
      <c r="Y393" s="46"/>
      <c r="Z393" s="46"/>
      <c r="AA393" s="46"/>
      <c r="AB393" s="46"/>
      <c r="AC393" s="46"/>
    </row>
    <row r="394">
      <c r="A394" s="50"/>
      <c r="B394" s="46"/>
      <c r="C394" s="70"/>
      <c r="D394" s="70"/>
      <c r="E394" s="70"/>
      <c r="F394" s="70"/>
      <c r="G394" s="46"/>
      <c r="H394" s="50"/>
      <c r="I394" s="50"/>
      <c r="J394" s="50"/>
      <c r="K394" s="46"/>
      <c r="L394" s="46"/>
      <c r="M394" s="46"/>
      <c r="N394" s="46"/>
      <c r="O394" s="46"/>
      <c r="P394" s="46"/>
      <c r="Q394" s="46"/>
      <c r="R394" s="46"/>
      <c r="S394" s="46"/>
      <c r="T394" s="46"/>
      <c r="U394" s="46"/>
      <c r="V394" s="46"/>
      <c r="W394" s="46"/>
      <c r="X394" s="46"/>
      <c r="Y394" s="46"/>
      <c r="Z394" s="46"/>
      <c r="AA394" s="46"/>
      <c r="AB394" s="46"/>
      <c r="AC394" s="46"/>
    </row>
    <row r="395">
      <c r="A395" s="50"/>
      <c r="B395" s="46"/>
      <c r="C395" s="70"/>
      <c r="D395" s="70"/>
      <c r="E395" s="70"/>
      <c r="F395" s="70"/>
      <c r="G395" s="46"/>
      <c r="H395" s="50"/>
      <c r="I395" s="50"/>
      <c r="J395" s="50"/>
      <c r="K395" s="46"/>
      <c r="L395" s="46"/>
      <c r="M395" s="46"/>
      <c r="N395" s="46"/>
      <c r="O395" s="46"/>
      <c r="P395" s="46"/>
      <c r="Q395" s="46"/>
      <c r="R395" s="46"/>
      <c r="S395" s="46"/>
      <c r="T395" s="46"/>
      <c r="U395" s="46"/>
      <c r="V395" s="46"/>
      <c r="W395" s="46"/>
      <c r="X395" s="46"/>
      <c r="Y395" s="46"/>
      <c r="Z395" s="46"/>
      <c r="AA395" s="46"/>
      <c r="AB395" s="46"/>
      <c r="AC395" s="46"/>
    </row>
    <row r="396">
      <c r="A396" s="50"/>
      <c r="B396" s="46"/>
      <c r="C396" s="70"/>
      <c r="D396" s="70"/>
      <c r="E396" s="70"/>
      <c r="F396" s="70"/>
      <c r="G396" s="46"/>
      <c r="H396" s="50"/>
      <c r="I396" s="50"/>
      <c r="J396" s="50"/>
      <c r="K396" s="46"/>
      <c r="L396" s="46"/>
      <c r="M396" s="46"/>
      <c r="N396" s="46"/>
      <c r="O396" s="46"/>
      <c r="P396" s="46"/>
      <c r="Q396" s="46"/>
      <c r="R396" s="46"/>
      <c r="S396" s="46"/>
      <c r="T396" s="46"/>
      <c r="U396" s="46"/>
      <c r="V396" s="46"/>
      <c r="W396" s="46"/>
      <c r="X396" s="46"/>
      <c r="Y396" s="46"/>
      <c r="Z396" s="46"/>
      <c r="AA396" s="46"/>
      <c r="AB396" s="46"/>
      <c r="AC396" s="46"/>
    </row>
    <row r="397">
      <c r="A397" s="50"/>
      <c r="B397" s="46"/>
      <c r="C397" s="70"/>
      <c r="D397" s="70"/>
      <c r="E397" s="70"/>
      <c r="F397" s="70"/>
      <c r="G397" s="46"/>
      <c r="H397" s="50"/>
      <c r="I397" s="50"/>
      <c r="J397" s="50"/>
      <c r="K397" s="46"/>
      <c r="L397" s="46"/>
      <c r="M397" s="46"/>
      <c r="N397" s="46"/>
      <c r="O397" s="46"/>
      <c r="P397" s="46"/>
      <c r="Q397" s="46"/>
      <c r="R397" s="46"/>
      <c r="S397" s="46"/>
      <c r="T397" s="46"/>
      <c r="U397" s="46"/>
      <c r="V397" s="46"/>
      <c r="W397" s="46"/>
      <c r="X397" s="46"/>
      <c r="Y397" s="46"/>
      <c r="Z397" s="46"/>
      <c r="AA397" s="46"/>
      <c r="AB397" s="46"/>
      <c r="AC397" s="46"/>
    </row>
    <row r="398">
      <c r="A398" s="50"/>
      <c r="B398" s="46"/>
      <c r="C398" s="70"/>
      <c r="D398" s="70"/>
      <c r="E398" s="70"/>
      <c r="F398" s="70"/>
      <c r="G398" s="46"/>
      <c r="H398" s="50"/>
      <c r="I398" s="50"/>
      <c r="J398" s="50"/>
      <c r="K398" s="46"/>
      <c r="L398" s="46"/>
      <c r="M398" s="46"/>
      <c r="N398" s="46"/>
      <c r="O398" s="46"/>
      <c r="P398" s="46"/>
      <c r="Q398" s="46"/>
      <c r="R398" s="46"/>
      <c r="S398" s="46"/>
      <c r="T398" s="46"/>
      <c r="U398" s="46"/>
      <c r="V398" s="46"/>
      <c r="W398" s="46"/>
      <c r="X398" s="46"/>
      <c r="Y398" s="46"/>
      <c r="Z398" s="46"/>
      <c r="AA398" s="46"/>
      <c r="AB398" s="46"/>
      <c r="AC398" s="46"/>
    </row>
    <row r="399">
      <c r="A399" s="50"/>
      <c r="B399" s="46"/>
      <c r="C399" s="70"/>
      <c r="D399" s="70"/>
      <c r="E399" s="70"/>
      <c r="F399" s="70"/>
      <c r="G399" s="46"/>
      <c r="H399" s="50"/>
      <c r="I399" s="50"/>
      <c r="J399" s="50"/>
      <c r="K399" s="46"/>
      <c r="L399" s="46"/>
      <c r="M399" s="46"/>
      <c r="N399" s="46"/>
      <c r="O399" s="46"/>
      <c r="P399" s="46"/>
      <c r="Q399" s="46"/>
      <c r="R399" s="46"/>
      <c r="S399" s="46"/>
      <c r="T399" s="46"/>
      <c r="U399" s="46"/>
      <c r="V399" s="46"/>
      <c r="W399" s="46"/>
      <c r="X399" s="46"/>
      <c r="Y399" s="46"/>
      <c r="Z399" s="46"/>
      <c r="AA399" s="46"/>
      <c r="AB399" s="46"/>
      <c r="AC399" s="46"/>
    </row>
    <row r="400">
      <c r="A400" s="50"/>
      <c r="B400" s="46"/>
      <c r="C400" s="70"/>
      <c r="D400" s="70"/>
      <c r="E400" s="70"/>
      <c r="F400" s="70"/>
      <c r="G400" s="46"/>
      <c r="H400" s="50"/>
      <c r="I400" s="50"/>
      <c r="J400" s="50"/>
      <c r="K400" s="46"/>
      <c r="L400" s="46"/>
      <c r="M400" s="46"/>
      <c r="N400" s="46"/>
      <c r="O400" s="46"/>
      <c r="P400" s="46"/>
      <c r="Q400" s="46"/>
      <c r="R400" s="46"/>
      <c r="S400" s="46"/>
      <c r="T400" s="46"/>
      <c r="U400" s="46"/>
      <c r="V400" s="46"/>
      <c r="W400" s="46"/>
      <c r="X400" s="46"/>
      <c r="Y400" s="46"/>
      <c r="Z400" s="46"/>
      <c r="AA400" s="46"/>
      <c r="AB400" s="46"/>
      <c r="AC400" s="46"/>
    </row>
    <row r="401">
      <c r="A401" s="50"/>
      <c r="B401" s="46"/>
      <c r="C401" s="70"/>
      <c r="D401" s="70"/>
      <c r="E401" s="70"/>
      <c r="F401" s="70"/>
      <c r="G401" s="46"/>
      <c r="H401" s="50"/>
      <c r="I401" s="50"/>
      <c r="J401" s="50"/>
      <c r="K401" s="46"/>
      <c r="L401" s="46"/>
      <c r="M401" s="46"/>
      <c r="N401" s="46"/>
      <c r="O401" s="46"/>
      <c r="P401" s="46"/>
      <c r="Q401" s="46"/>
      <c r="R401" s="46"/>
      <c r="S401" s="46"/>
      <c r="T401" s="46"/>
      <c r="U401" s="46"/>
      <c r="V401" s="46"/>
      <c r="W401" s="46"/>
      <c r="X401" s="46"/>
      <c r="Y401" s="46"/>
      <c r="Z401" s="46"/>
      <c r="AA401" s="46"/>
      <c r="AB401" s="46"/>
      <c r="AC401" s="46"/>
    </row>
    <row r="402">
      <c r="A402" s="50"/>
      <c r="B402" s="46"/>
      <c r="C402" s="70"/>
      <c r="D402" s="70"/>
      <c r="E402" s="70"/>
      <c r="F402" s="70"/>
      <c r="G402" s="46"/>
      <c r="H402" s="50"/>
      <c r="I402" s="50"/>
      <c r="J402" s="50"/>
      <c r="K402" s="46"/>
      <c r="L402" s="46"/>
      <c r="M402" s="46"/>
      <c r="N402" s="46"/>
      <c r="O402" s="46"/>
      <c r="P402" s="46"/>
      <c r="Q402" s="46"/>
      <c r="R402" s="46"/>
      <c r="S402" s="46"/>
      <c r="T402" s="46"/>
      <c r="U402" s="46"/>
      <c r="V402" s="46"/>
      <c r="W402" s="46"/>
      <c r="X402" s="46"/>
      <c r="Y402" s="46"/>
      <c r="Z402" s="46"/>
      <c r="AA402" s="46"/>
      <c r="AB402" s="46"/>
      <c r="AC402" s="46"/>
    </row>
    <row r="403">
      <c r="A403" s="50"/>
      <c r="B403" s="46"/>
      <c r="C403" s="70"/>
      <c r="D403" s="70"/>
      <c r="E403" s="70"/>
      <c r="F403" s="70"/>
      <c r="G403" s="46"/>
      <c r="H403" s="50"/>
      <c r="I403" s="50"/>
      <c r="J403" s="50"/>
      <c r="K403" s="46"/>
      <c r="L403" s="46"/>
      <c r="M403" s="46"/>
      <c r="N403" s="46"/>
      <c r="O403" s="46"/>
      <c r="P403" s="46"/>
      <c r="Q403" s="46"/>
      <c r="R403" s="46"/>
      <c r="S403" s="46"/>
      <c r="T403" s="46"/>
      <c r="U403" s="46"/>
      <c r="V403" s="46"/>
      <c r="W403" s="46"/>
      <c r="X403" s="46"/>
      <c r="Y403" s="46"/>
      <c r="Z403" s="46"/>
      <c r="AA403" s="46"/>
      <c r="AB403" s="46"/>
      <c r="AC403" s="46"/>
    </row>
    <row r="404">
      <c r="A404" s="50"/>
      <c r="B404" s="46"/>
      <c r="C404" s="70"/>
      <c r="D404" s="70"/>
      <c r="E404" s="70"/>
      <c r="F404" s="70"/>
      <c r="G404" s="46"/>
      <c r="H404" s="50"/>
      <c r="I404" s="50"/>
      <c r="J404" s="50"/>
      <c r="K404" s="46"/>
      <c r="L404" s="46"/>
      <c r="M404" s="46"/>
      <c r="N404" s="46"/>
      <c r="O404" s="46"/>
      <c r="P404" s="46"/>
      <c r="Q404" s="46"/>
      <c r="R404" s="46"/>
      <c r="S404" s="46"/>
      <c r="T404" s="46"/>
      <c r="U404" s="46"/>
      <c r="V404" s="46"/>
      <c r="W404" s="46"/>
      <c r="X404" s="46"/>
      <c r="Y404" s="46"/>
      <c r="Z404" s="46"/>
      <c r="AA404" s="46"/>
      <c r="AB404" s="46"/>
      <c r="AC404" s="46"/>
    </row>
    <row r="405">
      <c r="A405" s="50"/>
      <c r="B405" s="46"/>
      <c r="C405" s="70"/>
      <c r="D405" s="70"/>
      <c r="E405" s="70"/>
      <c r="F405" s="70"/>
      <c r="G405" s="46"/>
      <c r="H405" s="50"/>
      <c r="I405" s="50"/>
      <c r="J405" s="50"/>
      <c r="K405" s="46"/>
      <c r="L405" s="46"/>
      <c r="M405" s="46"/>
      <c r="N405" s="46"/>
      <c r="O405" s="46"/>
      <c r="P405" s="46"/>
      <c r="Q405" s="46"/>
      <c r="R405" s="46"/>
      <c r="S405" s="46"/>
      <c r="T405" s="46"/>
      <c r="U405" s="46"/>
      <c r="V405" s="46"/>
      <c r="W405" s="46"/>
      <c r="X405" s="46"/>
      <c r="Y405" s="46"/>
      <c r="Z405" s="46"/>
      <c r="AA405" s="46"/>
      <c r="AB405" s="46"/>
      <c r="AC405" s="46"/>
    </row>
    <row r="406">
      <c r="A406" s="50"/>
      <c r="B406" s="46"/>
      <c r="C406" s="70"/>
      <c r="D406" s="70"/>
      <c r="E406" s="70"/>
      <c r="F406" s="70"/>
      <c r="G406" s="46"/>
      <c r="H406" s="50"/>
      <c r="I406" s="50"/>
      <c r="J406" s="50"/>
      <c r="K406" s="46"/>
      <c r="L406" s="46"/>
      <c r="M406" s="46"/>
      <c r="N406" s="46"/>
      <c r="O406" s="46"/>
      <c r="P406" s="46"/>
      <c r="Q406" s="46"/>
      <c r="R406" s="46"/>
      <c r="S406" s="46"/>
      <c r="T406" s="46"/>
      <c r="U406" s="46"/>
      <c r="V406" s="46"/>
      <c r="W406" s="46"/>
      <c r="X406" s="46"/>
      <c r="Y406" s="46"/>
      <c r="Z406" s="46"/>
      <c r="AA406" s="46"/>
      <c r="AB406" s="46"/>
      <c r="AC406" s="46"/>
    </row>
    <row r="407">
      <c r="A407" s="50"/>
      <c r="B407" s="46"/>
      <c r="C407" s="70"/>
      <c r="D407" s="70"/>
      <c r="E407" s="70"/>
      <c r="F407" s="70"/>
      <c r="G407" s="46"/>
      <c r="H407" s="50"/>
      <c r="I407" s="50"/>
      <c r="J407" s="50"/>
      <c r="K407" s="46"/>
      <c r="L407" s="46"/>
      <c r="M407" s="46"/>
      <c r="N407" s="46"/>
      <c r="O407" s="46"/>
      <c r="P407" s="46"/>
      <c r="Q407" s="46"/>
      <c r="R407" s="46"/>
      <c r="S407" s="46"/>
      <c r="T407" s="46"/>
      <c r="U407" s="46"/>
      <c r="V407" s="46"/>
      <c r="W407" s="46"/>
      <c r="X407" s="46"/>
      <c r="Y407" s="46"/>
      <c r="Z407" s="46"/>
      <c r="AA407" s="46"/>
      <c r="AB407" s="46"/>
      <c r="AC407" s="46"/>
    </row>
    <row r="408">
      <c r="A408" s="50"/>
      <c r="B408" s="46"/>
      <c r="C408" s="70"/>
      <c r="D408" s="70"/>
      <c r="E408" s="70"/>
      <c r="F408" s="70"/>
      <c r="G408" s="46"/>
      <c r="H408" s="50"/>
      <c r="I408" s="50"/>
      <c r="J408" s="50"/>
      <c r="K408" s="46"/>
      <c r="L408" s="46"/>
      <c r="M408" s="46"/>
      <c r="N408" s="46"/>
      <c r="O408" s="46"/>
      <c r="P408" s="46"/>
      <c r="Q408" s="46"/>
      <c r="R408" s="46"/>
      <c r="S408" s="46"/>
      <c r="T408" s="46"/>
      <c r="U408" s="46"/>
      <c r="V408" s="46"/>
      <c r="W408" s="46"/>
      <c r="X408" s="46"/>
      <c r="Y408" s="46"/>
      <c r="Z408" s="46"/>
      <c r="AA408" s="46"/>
      <c r="AB408" s="46"/>
      <c r="AC408" s="46"/>
    </row>
    <row r="409">
      <c r="A409" s="50"/>
      <c r="B409" s="46"/>
      <c r="C409" s="70"/>
      <c r="D409" s="70"/>
      <c r="E409" s="70"/>
      <c r="F409" s="70"/>
      <c r="G409" s="46"/>
      <c r="H409" s="50"/>
      <c r="I409" s="50"/>
      <c r="J409" s="50"/>
      <c r="K409" s="46"/>
      <c r="L409" s="46"/>
      <c r="M409" s="46"/>
      <c r="N409" s="46"/>
      <c r="O409" s="46"/>
      <c r="P409" s="46"/>
      <c r="Q409" s="46"/>
      <c r="R409" s="46"/>
      <c r="S409" s="46"/>
      <c r="T409" s="46"/>
      <c r="U409" s="46"/>
      <c r="V409" s="46"/>
      <c r="W409" s="46"/>
      <c r="X409" s="46"/>
      <c r="Y409" s="46"/>
      <c r="Z409" s="46"/>
      <c r="AA409" s="46"/>
      <c r="AB409" s="46"/>
      <c r="AC409" s="46"/>
    </row>
    <row r="410">
      <c r="A410" s="50"/>
      <c r="B410" s="46"/>
      <c r="C410" s="70"/>
      <c r="D410" s="70"/>
      <c r="E410" s="70"/>
      <c r="F410" s="70"/>
      <c r="G410" s="46"/>
      <c r="H410" s="50"/>
      <c r="I410" s="50"/>
      <c r="J410" s="50"/>
      <c r="K410" s="46"/>
      <c r="L410" s="46"/>
      <c r="M410" s="46"/>
      <c r="N410" s="46"/>
      <c r="O410" s="46"/>
      <c r="P410" s="46"/>
      <c r="Q410" s="46"/>
      <c r="R410" s="46"/>
      <c r="S410" s="46"/>
      <c r="T410" s="46"/>
      <c r="U410" s="46"/>
      <c r="V410" s="46"/>
      <c r="W410" s="46"/>
      <c r="X410" s="46"/>
      <c r="Y410" s="46"/>
      <c r="Z410" s="46"/>
      <c r="AA410" s="46"/>
      <c r="AB410" s="46"/>
      <c r="AC410" s="46"/>
    </row>
    <row r="411">
      <c r="A411" s="50"/>
      <c r="B411" s="46"/>
      <c r="C411" s="70"/>
      <c r="D411" s="70"/>
      <c r="E411" s="70"/>
      <c r="F411" s="70"/>
      <c r="G411" s="46"/>
      <c r="H411" s="50"/>
      <c r="I411" s="50"/>
      <c r="J411" s="50"/>
      <c r="K411" s="46"/>
      <c r="L411" s="46"/>
      <c r="M411" s="46"/>
      <c r="N411" s="46"/>
      <c r="O411" s="46"/>
      <c r="P411" s="46"/>
      <c r="Q411" s="46"/>
      <c r="R411" s="46"/>
      <c r="S411" s="46"/>
      <c r="T411" s="46"/>
      <c r="U411" s="46"/>
      <c r="V411" s="46"/>
      <c r="W411" s="46"/>
      <c r="X411" s="46"/>
      <c r="Y411" s="46"/>
      <c r="Z411" s="46"/>
      <c r="AA411" s="46"/>
      <c r="AB411" s="46"/>
      <c r="AC411" s="46"/>
    </row>
    <row r="412">
      <c r="A412" s="50"/>
      <c r="B412" s="46"/>
      <c r="C412" s="70"/>
      <c r="D412" s="70"/>
      <c r="E412" s="70"/>
      <c r="F412" s="70"/>
      <c r="G412" s="46"/>
      <c r="H412" s="50"/>
      <c r="I412" s="50"/>
      <c r="J412" s="50"/>
      <c r="K412" s="46"/>
      <c r="L412" s="46"/>
      <c r="M412" s="46"/>
      <c r="N412" s="46"/>
      <c r="O412" s="46"/>
      <c r="P412" s="46"/>
      <c r="Q412" s="46"/>
      <c r="R412" s="46"/>
      <c r="S412" s="46"/>
      <c r="T412" s="46"/>
      <c r="U412" s="46"/>
      <c r="V412" s="46"/>
      <c r="W412" s="46"/>
      <c r="X412" s="46"/>
      <c r="Y412" s="46"/>
      <c r="Z412" s="46"/>
      <c r="AA412" s="46"/>
      <c r="AB412" s="46"/>
      <c r="AC412" s="46"/>
    </row>
    <row r="413">
      <c r="A413" s="50"/>
      <c r="B413" s="46"/>
      <c r="C413" s="70"/>
      <c r="D413" s="70"/>
      <c r="E413" s="70"/>
      <c r="F413" s="70"/>
      <c r="G413" s="46"/>
      <c r="H413" s="50"/>
      <c r="I413" s="50"/>
      <c r="J413" s="50"/>
      <c r="K413" s="46"/>
      <c r="L413" s="46"/>
      <c r="M413" s="46"/>
      <c r="N413" s="46"/>
      <c r="O413" s="46"/>
      <c r="P413" s="46"/>
      <c r="Q413" s="46"/>
      <c r="R413" s="46"/>
      <c r="S413" s="46"/>
      <c r="T413" s="46"/>
      <c r="U413" s="46"/>
      <c r="V413" s="46"/>
      <c r="W413" s="46"/>
      <c r="X413" s="46"/>
      <c r="Y413" s="46"/>
      <c r="Z413" s="46"/>
      <c r="AA413" s="46"/>
      <c r="AB413" s="46"/>
      <c r="AC413" s="46"/>
    </row>
    <row r="414">
      <c r="A414" s="50"/>
      <c r="B414" s="46"/>
      <c r="C414" s="70"/>
      <c r="D414" s="70"/>
      <c r="E414" s="70"/>
      <c r="F414" s="70"/>
      <c r="G414" s="46"/>
      <c r="H414" s="50"/>
      <c r="I414" s="50"/>
      <c r="J414" s="50"/>
      <c r="K414" s="46"/>
      <c r="L414" s="46"/>
      <c r="M414" s="46"/>
      <c r="N414" s="46"/>
      <c r="O414" s="46"/>
      <c r="P414" s="46"/>
      <c r="Q414" s="46"/>
      <c r="R414" s="46"/>
      <c r="S414" s="46"/>
      <c r="T414" s="46"/>
      <c r="U414" s="46"/>
      <c r="V414" s="46"/>
      <c r="W414" s="46"/>
      <c r="X414" s="46"/>
      <c r="Y414" s="46"/>
      <c r="Z414" s="46"/>
      <c r="AA414" s="46"/>
      <c r="AB414" s="46"/>
      <c r="AC414" s="46"/>
    </row>
    <row r="415">
      <c r="A415" s="50"/>
      <c r="B415" s="46"/>
      <c r="C415" s="70"/>
      <c r="D415" s="70"/>
      <c r="E415" s="70"/>
      <c r="F415" s="70"/>
      <c r="G415" s="46"/>
      <c r="H415" s="50"/>
      <c r="I415" s="50"/>
      <c r="J415" s="50"/>
      <c r="K415" s="46"/>
      <c r="L415" s="46"/>
      <c r="M415" s="46"/>
      <c r="N415" s="46"/>
      <c r="O415" s="46"/>
      <c r="P415" s="46"/>
      <c r="Q415" s="46"/>
      <c r="R415" s="46"/>
      <c r="S415" s="46"/>
      <c r="T415" s="46"/>
      <c r="U415" s="46"/>
      <c r="V415" s="46"/>
      <c r="W415" s="46"/>
      <c r="X415" s="46"/>
      <c r="Y415" s="46"/>
      <c r="Z415" s="46"/>
      <c r="AA415" s="46"/>
      <c r="AB415" s="46"/>
      <c r="AC415" s="46"/>
    </row>
    <row r="416">
      <c r="A416" s="50"/>
      <c r="B416" s="46"/>
      <c r="C416" s="70"/>
      <c r="D416" s="70"/>
      <c r="E416" s="70"/>
      <c r="F416" s="70"/>
      <c r="G416" s="46"/>
      <c r="H416" s="50"/>
      <c r="I416" s="50"/>
      <c r="J416" s="50"/>
      <c r="K416" s="46"/>
      <c r="L416" s="46"/>
      <c r="M416" s="46"/>
      <c r="N416" s="46"/>
      <c r="O416" s="46"/>
      <c r="P416" s="46"/>
      <c r="Q416" s="46"/>
      <c r="R416" s="46"/>
      <c r="S416" s="46"/>
      <c r="T416" s="46"/>
      <c r="U416" s="46"/>
      <c r="V416" s="46"/>
      <c r="W416" s="46"/>
      <c r="X416" s="46"/>
      <c r="Y416" s="46"/>
      <c r="Z416" s="46"/>
      <c r="AA416" s="46"/>
      <c r="AB416" s="46"/>
      <c r="AC416" s="46"/>
    </row>
    <row r="417">
      <c r="A417" s="50"/>
      <c r="B417" s="46"/>
      <c r="C417" s="70"/>
      <c r="D417" s="70"/>
      <c r="E417" s="70"/>
      <c r="F417" s="70"/>
      <c r="G417" s="46"/>
      <c r="H417" s="50"/>
      <c r="I417" s="50"/>
      <c r="J417" s="50"/>
      <c r="K417" s="46"/>
      <c r="L417" s="46"/>
      <c r="M417" s="46"/>
      <c r="N417" s="46"/>
      <c r="O417" s="46"/>
      <c r="P417" s="46"/>
      <c r="Q417" s="46"/>
      <c r="R417" s="46"/>
      <c r="S417" s="46"/>
      <c r="T417" s="46"/>
      <c r="U417" s="46"/>
      <c r="V417" s="46"/>
      <c r="W417" s="46"/>
      <c r="X417" s="46"/>
      <c r="Y417" s="46"/>
      <c r="Z417" s="46"/>
      <c r="AA417" s="46"/>
      <c r="AB417" s="46"/>
      <c r="AC417" s="46"/>
    </row>
    <row r="418">
      <c r="A418" s="50"/>
      <c r="B418" s="46"/>
      <c r="C418" s="70"/>
      <c r="D418" s="70"/>
      <c r="E418" s="70"/>
      <c r="F418" s="70"/>
      <c r="G418" s="46"/>
      <c r="H418" s="50"/>
      <c r="I418" s="50"/>
      <c r="J418" s="50"/>
      <c r="K418" s="46"/>
      <c r="L418" s="46"/>
      <c r="M418" s="46"/>
      <c r="N418" s="46"/>
      <c r="O418" s="46"/>
      <c r="P418" s="46"/>
      <c r="Q418" s="46"/>
      <c r="R418" s="46"/>
      <c r="S418" s="46"/>
      <c r="T418" s="46"/>
      <c r="U418" s="46"/>
      <c r="V418" s="46"/>
      <c r="W418" s="46"/>
      <c r="X418" s="46"/>
      <c r="Y418" s="46"/>
      <c r="Z418" s="46"/>
      <c r="AA418" s="46"/>
      <c r="AB418" s="46"/>
      <c r="AC418" s="46"/>
    </row>
    <row r="419">
      <c r="A419" s="50"/>
      <c r="B419" s="46"/>
      <c r="C419" s="70"/>
      <c r="D419" s="70"/>
      <c r="E419" s="70"/>
      <c r="F419" s="70"/>
      <c r="G419" s="46"/>
      <c r="H419" s="50"/>
      <c r="I419" s="50"/>
      <c r="J419" s="50"/>
      <c r="K419" s="46"/>
      <c r="L419" s="46"/>
      <c r="M419" s="46"/>
      <c r="N419" s="46"/>
      <c r="O419" s="46"/>
      <c r="P419" s="46"/>
      <c r="Q419" s="46"/>
      <c r="R419" s="46"/>
      <c r="S419" s="46"/>
      <c r="T419" s="46"/>
      <c r="U419" s="46"/>
      <c r="V419" s="46"/>
      <c r="W419" s="46"/>
      <c r="X419" s="46"/>
      <c r="Y419" s="46"/>
      <c r="Z419" s="46"/>
      <c r="AA419" s="46"/>
      <c r="AB419" s="46"/>
      <c r="AC419" s="46"/>
    </row>
    <row r="420">
      <c r="A420" s="50"/>
      <c r="B420" s="46"/>
      <c r="C420" s="70"/>
      <c r="D420" s="70"/>
      <c r="E420" s="70"/>
      <c r="F420" s="70"/>
      <c r="G420" s="46"/>
      <c r="H420" s="50"/>
      <c r="I420" s="50"/>
      <c r="J420" s="50"/>
      <c r="K420" s="46"/>
      <c r="L420" s="46"/>
      <c r="M420" s="46"/>
      <c r="N420" s="46"/>
      <c r="O420" s="46"/>
      <c r="P420" s="46"/>
      <c r="Q420" s="46"/>
      <c r="R420" s="46"/>
      <c r="S420" s="46"/>
      <c r="T420" s="46"/>
      <c r="U420" s="46"/>
      <c r="V420" s="46"/>
      <c r="W420" s="46"/>
      <c r="X420" s="46"/>
      <c r="Y420" s="46"/>
      <c r="Z420" s="46"/>
      <c r="AA420" s="46"/>
      <c r="AB420" s="46"/>
      <c r="AC420" s="46"/>
    </row>
    <row r="421">
      <c r="A421" s="50"/>
      <c r="B421" s="46"/>
      <c r="C421" s="70"/>
      <c r="D421" s="70"/>
      <c r="E421" s="70"/>
      <c r="F421" s="70"/>
      <c r="G421" s="46"/>
      <c r="H421" s="50"/>
      <c r="I421" s="50"/>
      <c r="J421" s="50"/>
      <c r="K421" s="46"/>
      <c r="L421" s="46"/>
      <c r="M421" s="46"/>
      <c r="N421" s="46"/>
      <c r="O421" s="46"/>
      <c r="P421" s="46"/>
      <c r="Q421" s="46"/>
      <c r="R421" s="46"/>
      <c r="S421" s="46"/>
      <c r="T421" s="46"/>
      <c r="U421" s="46"/>
      <c r="V421" s="46"/>
      <c r="W421" s="46"/>
      <c r="X421" s="46"/>
      <c r="Y421" s="46"/>
      <c r="Z421" s="46"/>
      <c r="AA421" s="46"/>
      <c r="AB421" s="46"/>
      <c r="AC421" s="46"/>
    </row>
    <row r="422">
      <c r="A422" s="50"/>
      <c r="B422" s="46"/>
      <c r="C422" s="70"/>
      <c r="D422" s="70"/>
      <c r="E422" s="70"/>
      <c r="F422" s="70"/>
      <c r="G422" s="46"/>
      <c r="H422" s="50"/>
      <c r="I422" s="50"/>
      <c r="J422" s="50"/>
      <c r="K422" s="46"/>
      <c r="L422" s="46"/>
      <c r="M422" s="46"/>
      <c r="N422" s="46"/>
      <c r="O422" s="46"/>
      <c r="P422" s="46"/>
      <c r="Q422" s="46"/>
      <c r="R422" s="46"/>
      <c r="S422" s="46"/>
      <c r="T422" s="46"/>
      <c r="U422" s="46"/>
      <c r="V422" s="46"/>
      <c r="W422" s="46"/>
      <c r="X422" s="46"/>
      <c r="Y422" s="46"/>
      <c r="Z422" s="46"/>
      <c r="AA422" s="46"/>
      <c r="AB422" s="46"/>
      <c r="AC422" s="46"/>
    </row>
    <row r="423">
      <c r="A423" s="50"/>
      <c r="B423" s="46"/>
      <c r="C423" s="70"/>
      <c r="D423" s="70"/>
      <c r="E423" s="70"/>
      <c r="F423" s="70"/>
      <c r="G423" s="46"/>
      <c r="H423" s="50"/>
      <c r="I423" s="50"/>
      <c r="J423" s="50"/>
      <c r="K423" s="46"/>
      <c r="L423" s="46"/>
      <c r="M423" s="46"/>
      <c r="N423" s="46"/>
      <c r="O423" s="46"/>
      <c r="P423" s="46"/>
      <c r="Q423" s="46"/>
      <c r="R423" s="46"/>
      <c r="S423" s="46"/>
      <c r="T423" s="46"/>
      <c r="U423" s="46"/>
      <c r="V423" s="46"/>
      <c r="W423" s="46"/>
      <c r="X423" s="46"/>
      <c r="Y423" s="46"/>
      <c r="Z423" s="46"/>
      <c r="AA423" s="46"/>
      <c r="AB423" s="46"/>
      <c r="AC423" s="46"/>
    </row>
    <row r="424">
      <c r="A424" s="50"/>
      <c r="B424" s="46"/>
      <c r="C424" s="70"/>
      <c r="D424" s="70"/>
      <c r="E424" s="70"/>
      <c r="F424" s="70"/>
      <c r="G424" s="46"/>
      <c r="H424" s="50"/>
      <c r="I424" s="50"/>
      <c r="J424" s="50"/>
      <c r="K424" s="46"/>
      <c r="L424" s="46"/>
      <c r="M424" s="46"/>
      <c r="N424" s="46"/>
      <c r="O424" s="46"/>
      <c r="P424" s="46"/>
      <c r="Q424" s="46"/>
      <c r="R424" s="46"/>
      <c r="S424" s="46"/>
      <c r="T424" s="46"/>
      <c r="U424" s="46"/>
      <c r="V424" s="46"/>
      <c r="W424" s="46"/>
      <c r="X424" s="46"/>
      <c r="Y424" s="46"/>
      <c r="Z424" s="46"/>
      <c r="AA424" s="46"/>
      <c r="AB424" s="46"/>
      <c r="AC424" s="46"/>
    </row>
    <row r="425">
      <c r="A425" s="50"/>
      <c r="B425" s="46"/>
      <c r="C425" s="70"/>
      <c r="D425" s="70"/>
      <c r="E425" s="70"/>
      <c r="F425" s="70"/>
      <c r="G425" s="46"/>
      <c r="H425" s="50"/>
      <c r="I425" s="50"/>
      <c r="J425" s="50"/>
      <c r="K425" s="46"/>
      <c r="L425" s="46"/>
      <c r="M425" s="46"/>
      <c r="N425" s="46"/>
      <c r="O425" s="46"/>
      <c r="P425" s="46"/>
      <c r="Q425" s="46"/>
      <c r="R425" s="46"/>
      <c r="S425" s="46"/>
      <c r="T425" s="46"/>
      <c r="U425" s="46"/>
      <c r="V425" s="46"/>
      <c r="W425" s="46"/>
      <c r="X425" s="46"/>
      <c r="Y425" s="46"/>
      <c r="Z425" s="46"/>
      <c r="AA425" s="46"/>
      <c r="AB425" s="46"/>
      <c r="AC425" s="46"/>
    </row>
    <row r="426">
      <c r="A426" s="50"/>
      <c r="B426" s="46"/>
      <c r="C426" s="70"/>
      <c r="D426" s="70"/>
      <c r="E426" s="70"/>
      <c r="F426" s="70"/>
      <c r="G426" s="46"/>
      <c r="H426" s="50"/>
      <c r="I426" s="50"/>
      <c r="J426" s="50"/>
      <c r="K426" s="46"/>
      <c r="L426" s="46"/>
      <c r="M426" s="46"/>
      <c r="N426" s="46"/>
      <c r="O426" s="46"/>
      <c r="P426" s="46"/>
      <c r="Q426" s="46"/>
      <c r="R426" s="46"/>
      <c r="S426" s="46"/>
      <c r="T426" s="46"/>
      <c r="U426" s="46"/>
      <c r="V426" s="46"/>
      <c r="W426" s="46"/>
      <c r="X426" s="46"/>
      <c r="Y426" s="46"/>
      <c r="Z426" s="46"/>
      <c r="AA426" s="46"/>
      <c r="AB426" s="46"/>
      <c r="AC426" s="46"/>
    </row>
    <row r="427">
      <c r="A427" s="50"/>
      <c r="B427" s="46"/>
      <c r="C427" s="70"/>
      <c r="D427" s="70"/>
      <c r="E427" s="70"/>
      <c r="F427" s="70"/>
      <c r="G427" s="46"/>
      <c r="H427" s="50"/>
      <c r="I427" s="50"/>
      <c r="J427" s="50"/>
      <c r="K427" s="46"/>
      <c r="L427" s="46"/>
      <c r="M427" s="46"/>
      <c r="N427" s="46"/>
      <c r="O427" s="46"/>
      <c r="P427" s="46"/>
      <c r="Q427" s="46"/>
      <c r="R427" s="46"/>
      <c r="S427" s="46"/>
      <c r="T427" s="46"/>
      <c r="U427" s="46"/>
      <c r="V427" s="46"/>
      <c r="W427" s="46"/>
      <c r="X427" s="46"/>
      <c r="Y427" s="46"/>
      <c r="Z427" s="46"/>
      <c r="AA427" s="46"/>
      <c r="AB427" s="46"/>
      <c r="AC427" s="46"/>
    </row>
    <row r="428">
      <c r="A428" s="50"/>
      <c r="B428" s="46"/>
      <c r="C428" s="70"/>
      <c r="D428" s="70"/>
      <c r="E428" s="70"/>
      <c r="F428" s="70"/>
      <c r="G428" s="46"/>
      <c r="H428" s="50"/>
      <c r="I428" s="50"/>
      <c r="J428" s="50"/>
      <c r="K428" s="46"/>
      <c r="L428" s="46"/>
      <c r="M428" s="46"/>
      <c r="N428" s="46"/>
      <c r="O428" s="46"/>
      <c r="P428" s="46"/>
      <c r="Q428" s="46"/>
      <c r="R428" s="46"/>
      <c r="S428" s="46"/>
      <c r="T428" s="46"/>
      <c r="U428" s="46"/>
      <c r="V428" s="46"/>
      <c r="W428" s="46"/>
      <c r="X428" s="46"/>
      <c r="Y428" s="46"/>
      <c r="Z428" s="46"/>
      <c r="AA428" s="46"/>
      <c r="AB428" s="46"/>
      <c r="AC428" s="46"/>
    </row>
    <row r="429">
      <c r="A429" s="50"/>
      <c r="B429" s="46"/>
      <c r="C429" s="70"/>
      <c r="D429" s="70"/>
      <c r="E429" s="70"/>
      <c r="F429" s="70"/>
      <c r="G429" s="46"/>
      <c r="H429" s="50"/>
      <c r="I429" s="50"/>
      <c r="J429" s="50"/>
      <c r="K429" s="46"/>
      <c r="L429" s="46"/>
      <c r="M429" s="46"/>
      <c r="N429" s="46"/>
      <c r="O429" s="46"/>
      <c r="P429" s="46"/>
      <c r="Q429" s="46"/>
      <c r="R429" s="46"/>
      <c r="S429" s="46"/>
      <c r="T429" s="46"/>
      <c r="U429" s="46"/>
      <c r="V429" s="46"/>
      <c r="W429" s="46"/>
      <c r="X429" s="46"/>
      <c r="Y429" s="46"/>
      <c r="Z429" s="46"/>
      <c r="AA429" s="46"/>
      <c r="AB429" s="46"/>
      <c r="AC429" s="46"/>
    </row>
    <row r="430">
      <c r="A430" s="50"/>
      <c r="B430" s="46"/>
      <c r="C430" s="70"/>
      <c r="D430" s="70"/>
      <c r="E430" s="70"/>
      <c r="F430" s="70"/>
      <c r="G430" s="46"/>
      <c r="H430" s="50"/>
      <c r="I430" s="50"/>
      <c r="J430" s="50"/>
      <c r="K430" s="46"/>
      <c r="L430" s="46"/>
      <c r="M430" s="46"/>
      <c r="N430" s="46"/>
      <c r="O430" s="46"/>
      <c r="P430" s="46"/>
      <c r="Q430" s="46"/>
      <c r="R430" s="46"/>
      <c r="S430" s="46"/>
      <c r="T430" s="46"/>
      <c r="U430" s="46"/>
      <c r="V430" s="46"/>
      <c r="W430" s="46"/>
      <c r="X430" s="46"/>
      <c r="Y430" s="46"/>
      <c r="Z430" s="46"/>
      <c r="AA430" s="46"/>
      <c r="AB430" s="46"/>
      <c r="AC430" s="46"/>
    </row>
    <row r="431">
      <c r="A431" s="50"/>
      <c r="B431" s="46"/>
      <c r="C431" s="70"/>
      <c r="D431" s="70"/>
      <c r="E431" s="70"/>
      <c r="F431" s="70"/>
      <c r="G431" s="46"/>
      <c r="H431" s="50"/>
      <c r="I431" s="50"/>
      <c r="J431" s="50"/>
      <c r="K431" s="46"/>
      <c r="L431" s="46"/>
      <c r="M431" s="46"/>
      <c r="N431" s="46"/>
      <c r="O431" s="46"/>
      <c r="P431" s="46"/>
      <c r="Q431" s="46"/>
      <c r="R431" s="46"/>
      <c r="S431" s="46"/>
      <c r="T431" s="46"/>
      <c r="U431" s="46"/>
      <c r="V431" s="46"/>
      <c r="W431" s="46"/>
      <c r="X431" s="46"/>
      <c r="Y431" s="46"/>
      <c r="Z431" s="46"/>
      <c r="AA431" s="46"/>
      <c r="AB431" s="46"/>
      <c r="AC431" s="46"/>
    </row>
    <row r="432">
      <c r="A432" s="50"/>
      <c r="B432" s="46"/>
      <c r="C432" s="70"/>
      <c r="D432" s="70"/>
      <c r="E432" s="70"/>
      <c r="F432" s="70"/>
      <c r="G432" s="46"/>
      <c r="H432" s="50"/>
      <c r="I432" s="50"/>
      <c r="J432" s="50"/>
      <c r="K432" s="46"/>
      <c r="L432" s="46"/>
      <c r="M432" s="46"/>
      <c r="N432" s="46"/>
      <c r="O432" s="46"/>
      <c r="P432" s="46"/>
      <c r="Q432" s="46"/>
      <c r="R432" s="46"/>
      <c r="S432" s="46"/>
      <c r="T432" s="46"/>
      <c r="U432" s="46"/>
      <c r="V432" s="46"/>
      <c r="W432" s="46"/>
      <c r="X432" s="46"/>
      <c r="Y432" s="46"/>
      <c r="Z432" s="46"/>
      <c r="AA432" s="46"/>
      <c r="AB432" s="46"/>
      <c r="AC432" s="46"/>
    </row>
    <row r="433">
      <c r="A433" s="50"/>
      <c r="B433" s="46"/>
      <c r="C433" s="70"/>
      <c r="D433" s="70"/>
      <c r="E433" s="70"/>
      <c r="F433" s="70"/>
      <c r="G433" s="46"/>
      <c r="H433" s="50"/>
      <c r="I433" s="50"/>
      <c r="J433" s="50"/>
      <c r="K433" s="46"/>
      <c r="L433" s="46"/>
      <c r="M433" s="46"/>
      <c r="N433" s="46"/>
      <c r="O433" s="46"/>
      <c r="P433" s="46"/>
      <c r="Q433" s="46"/>
      <c r="R433" s="46"/>
      <c r="S433" s="46"/>
      <c r="T433" s="46"/>
      <c r="U433" s="46"/>
      <c r="V433" s="46"/>
      <c r="W433" s="46"/>
      <c r="X433" s="46"/>
      <c r="Y433" s="46"/>
      <c r="Z433" s="46"/>
      <c r="AA433" s="46"/>
      <c r="AB433" s="46"/>
      <c r="AC433" s="46"/>
    </row>
    <row r="434">
      <c r="A434" s="50"/>
      <c r="B434" s="46"/>
      <c r="C434" s="70"/>
      <c r="D434" s="70"/>
      <c r="E434" s="70"/>
      <c r="F434" s="70"/>
      <c r="G434" s="46"/>
      <c r="H434" s="50"/>
      <c r="I434" s="50"/>
      <c r="J434" s="50"/>
      <c r="K434" s="46"/>
      <c r="L434" s="46"/>
      <c r="M434" s="46"/>
      <c r="N434" s="46"/>
      <c r="O434" s="46"/>
      <c r="P434" s="46"/>
      <c r="Q434" s="46"/>
      <c r="R434" s="46"/>
      <c r="S434" s="46"/>
      <c r="T434" s="46"/>
      <c r="U434" s="46"/>
      <c r="V434" s="46"/>
      <c r="W434" s="46"/>
      <c r="X434" s="46"/>
      <c r="Y434" s="46"/>
      <c r="Z434" s="46"/>
      <c r="AA434" s="46"/>
      <c r="AB434" s="46"/>
      <c r="AC434" s="46"/>
    </row>
    <row r="435">
      <c r="A435" s="50"/>
      <c r="B435" s="46"/>
      <c r="C435" s="70"/>
      <c r="D435" s="70"/>
      <c r="E435" s="70"/>
      <c r="F435" s="70"/>
      <c r="G435" s="46"/>
      <c r="H435" s="50"/>
      <c r="I435" s="50"/>
      <c r="J435" s="50"/>
      <c r="K435" s="46"/>
      <c r="L435" s="46"/>
      <c r="M435" s="46"/>
      <c r="N435" s="46"/>
      <c r="O435" s="46"/>
      <c r="P435" s="46"/>
      <c r="Q435" s="46"/>
      <c r="R435" s="46"/>
      <c r="S435" s="46"/>
      <c r="T435" s="46"/>
      <c r="U435" s="46"/>
      <c r="V435" s="46"/>
      <c r="W435" s="46"/>
      <c r="X435" s="46"/>
      <c r="Y435" s="46"/>
      <c r="Z435" s="46"/>
      <c r="AA435" s="46"/>
      <c r="AB435" s="46"/>
      <c r="AC435" s="46"/>
    </row>
    <row r="436">
      <c r="A436" s="50"/>
      <c r="B436" s="46"/>
      <c r="C436" s="70"/>
      <c r="D436" s="70"/>
      <c r="E436" s="70"/>
      <c r="F436" s="70"/>
      <c r="G436" s="46"/>
      <c r="H436" s="50"/>
      <c r="I436" s="50"/>
      <c r="J436" s="50"/>
      <c r="K436" s="46"/>
      <c r="L436" s="46"/>
      <c r="M436" s="46"/>
      <c r="N436" s="46"/>
      <c r="O436" s="46"/>
      <c r="P436" s="46"/>
      <c r="Q436" s="46"/>
      <c r="R436" s="46"/>
      <c r="S436" s="46"/>
      <c r="T436" s="46"/>
      <c r="U436" s="46"/>
      <c r="V436" s="46"/>
      <c r="W436" s="46"/>
      <c r="X436" s="46"/>
      <c r="Y436" s="46"/>
      <c r="Z436" s="46"/>
      <c r="AA436" s="46"/>
      <c r="AB436" s="46"/>
      <c r="AC436" s="46"/>
    </row>
    <row r="437">
      <c r="A437" s="50"/>
      <c r="B437" s="46"/>
      <c r="C437" s="70"/>
      <c r="D437" s="70"/>
      <c r="E437" s="70"/>
      <c r="F437" s="70"/>
      <c r="G437" s="46"/>
      <c r="H437" s="50"/>
      <c r="I437" s="50"/>
      <c r="J437" s="50"/>
      <c r="K437" s="46"/>
      <c r="L437" s="46"/>
      <c r="M437" s="46"/>
      <c r="N437" s="46"/>
      <c r="O437" s="46"/>
      <c r="P437" s="46"/>
      <c r="Q437" s="46"/>
      <c r="R437" s="46"/>
      <c r="S437" s="46"/>
      <c r="T437" s="46"/>
      <c r="U437" s="46"/>
      <c r="V437" s="46"/>
      <c r="W437" s="46"/>
      <c r="X437" s="46"/>
      <c r="Y437" s="46"/>
      <c r="Z437" s="46"/>
      <c r="AA437" s="46"/>
      <c r="AB437" s="46"/>
      <c r="AC437" s="46"/>
    </row>
    <row r="438">
      <c r="A438" s="50"/>
      <c r="B438" s="46"/>
      <c r="C438" s="70"/>
      <c r="D438" s="70"/>
      <c r="E438" s="70"/>
      <c r="F438" s="70"/>
      <c r="G438" s="46"/>
      <c r="H438" s="50"/>
      <c r="I438" s="50"/>
      <c r="J438" s="50"/>
      <c r="K438" s="46"/>
      <c r="L438" s="46"/>
      <c r="M438" s="46"/>
      <c r="N438" s="46"/>
      <c r="O438" s="46"/>
      <c r="P438" s="46"/>
      <c r="Q438" s="46"/>
      <c r="R438" s="46"/>
      <c r="S438" s="46"/>
      <c r="T438" s="46"/>
      <c r="U438" s="46"/>
      <c r="V438" s="46"/>
      <c r="W438" s="46"/>
      <c r="X438" s="46"/>
      <c r="Y438" s="46"/>
      <c r="Z438" s="46"/>
      <c r="AA438" s="46"/>
      <c r="AB438" s="46"/>
      <c r="AC438" s="46"/>
    </row>
    <row r="439">
      <c r="A439" s="50"/>
      <c r="B439" s="46"/>
      <c r="C439" s="70"/>
      <c r="D439" s="70"/>
      <c r="E439" s="70"/>
      <c r="F439" s="70"/>
      <c r="G439" s="46"/>
      <c r="H439" s="50"/>
      <c r="I439" s="50"/>
      <c r="J439" s="50"/>
      <c r="K439" s="46"/>
      <c r="L439" s="46"/>
      <c r="M439" s="46"/>
      <c r="N439" s="46"/>
      <c r="O439" s="46"/>
      <c r="P439" s="46"/>
      <c r="Q439" s="46"/>
      <c r="R439" s="46"/>
      <c r="S439" s="46"/>
      <c r="T439" s="46"/>
      <c r="U439" s="46"/>
      <c r="V439" s="46"/>
      <c r="W439" s="46"/>
      <c r="X439" s="46"/>
      <c r="Y439" s="46"/>
      <c r="Z439" s="46"/>
      <c r="AA439" s="46"/>
      <c r="AB439" s="46"/>
      <c r="AC439" s="46"/>
    </row>
    <row r="440">
      <c r="A440" s="50"/>
      <c r="B440" s="46"/>
      <c r="C440" s="70"/>
      <c r="D440" s="70"/>
      <c r="E440" s="70"/>
      <c r="F440" s="70"/>
      <c r="G440" s="46"/>
      <c r="H440" s="50"/>
      <c r="I440" s="50"/>
      <c r="J440" s="50"/>
      <c r="K440" s="46"/>
      <c r="L440" s="46"/>
      <c r="M440" s="46"/>
      <c r="N440" s="46"/>
      <c r="O440" s="46"/>
      <c r="P440" s="46"/>
      <c r="Q440" s="46"/>
      <c r="R440" s="46"/>
      <c r="S440" s="46"/>
      <c r="T440" s="46"/>
      <c r="U440" s="46"/>
      <c r="V440" s="46"/>
      <c r="W440" s="46"/>
      <c r="X440" s="46"/>
      <c r="Y440" s="46"/>
      <c r="Z440" s="46"/>
      <c r="AA440" s="46"/>
      <c r="AB440" s="46"/>
      <c r="AC440" s="46"/>
    </row>
    <row r="441">
      <c r="A441" s="50"/>
      <c r="B441" s="46"/>
      <c r="C441" s="70"/>
      <c r="D441" s="70"/>
      <c r="E441" s="70"/>
      <c r="F441" s="70"/>
      <c r="G441" s="46"/>
      <c r="H441" s="50"/>
      <c r="I441" s="50"/>
      <c r="J441" s="50"/>
      <c r="K441" s="46"/>
      <c r="L441" s="46"/>
      <c r="M441" s="46"/>
      <c r="N441" s="46"/>
      <c r="O441" s="46"/>
      <c r="P441" s="46"/>
      <c r="Q441" s="46"/>
      <c r="R441" s="46"/>
      <c r="S441" s="46"/>
      <c r="T441" s="46"/>
      <c r="U441" s="46"/>
      <c r="V441" s="46"/>
      <c r="W441" s="46"/>
      <c r="X441" s="46"/>
      <c r="Y441" s="46"/>
      <c r="Z441" s="46"/>
      <c r="AA441" s="46"/>
      <c r="AB441" s="46"/>
      <c r="AC441" s="46"/>
    </row>
    <row r="442">
      <c r="A442" s="50"/>
      <c r="B442" s="46"/>
      <c r="C442" s="70"/>
      <c r="D442" s="70"/>
      <c r="E442" s="70"/>
      <c r="F442" s="70"/>
      <c r="G442" s="46"/>
      <c r="H442" s="50"/>
      <c r="I442" s="50"/>
      <c r="J442" s="50"/>
      <c r="K442" s="46"/>
      <c r="L442" s="46"/>
      <c r="M442" s="46"/>
      <c r="N442" s="46"/>
      <c r="O442" s="46"/>
      <c r="P442" s="46"/>
      <c r="Q442" s="46"/>
      <c r="R442" s="46"/>
      <c r="S442" s="46"/>
      <c r="T442" s="46"/>
      <c r="U442" s="46"/>
      <c r="V442" s="46"/>
      <c r="W442" s="46"/>
      <c r="X442" s="46"/>
      <c r="Y442" s="46"/>
      <c r="Z442" s="46"/>
      <c r="AA442" s="46"/>
      <c r="AB442" s="46"/>
      <c r="AC442" s="46"/>
    </row>
    <row r="443">
      <c r="A443" s="50"/>
      <c r="B443" s="46"/>
      <c r="C443" s="70"/>
      <c r="D443" s="70"/>
      <c r="E443" s="70"/>
      <c r="F443" s="70"/>
      <c r="G443" s="46"/>
      <c r="H443" s="50"/>
      <c r="I443" s="50"/>
      <c r="J443" s="50"/>
      <c r="K443" s="46"/>
      <c r="L443" s="46"/>
      <c r="M443" s="46"/>
      <c r="N443" s="46"/>
      <c r="O443" s="46"/>
      <c r="P443" s="46"/>
      <c r="Q443" s="46"/>
      <c r="R443" s="46"/>
      <c r="S443" s="46"/>
      <c r="T443" s="46"/>
      <c r="U443" s="46"/>
      <c r="V443" s="46"/>
      <c r="W443" s="46"/>
      <c r="X443" s="46"/>
      <c r="Y443" s="46"/>
      <c r="Z443" s="46"/>
      <c r="AA443" s="46"/>
      <c r="AB443" s="46"/>
      <c r="AC443" s="46"/>
    </row>
    <row r="444">
      <c r="A444" s="50"/>
      <c r="B444" s="46"/>
      <c r="C444" s="70"/>
      <c r="D444" s="70"/>
      <c r="E444" s="70"/>
      <c r="F444" s="70"/>
      <c r="G444" s="46"/>
      <c r="H444" s="50"/>
      <c r="I444" s="50"/>
      <c r="J444" s="50"/>
      <c r="K444" s="46"/>
      <c r="L444" s="46"/>
      <c r="M444" s="46"/>
      <c r="N444" s="46"/>
      <c r="O444" s="46"/>
      <c r="P444" s="46"/>
      <c r="Q444" s="46"/>
      <c r="R444" s="46"/>
      <c r="S444" s="46"/>
      <c r="T444" s="46"/>
      <c r="U444" s="46"/>
      <c r="V444" s="46"/>
      <c r="W444" s="46"/>
      <c r="X444" s="46"/>
      <c r="Y444" s="46"/>
      <c r="Z444" s="46"/>
      <c r="AA444" s="46"/>
      <c r="AB444" s="46"/>
      <c r="AC444" s="46"/>
    </row>
    <row r="445">
      <c r="A445" s="50"/>
      <c r="B445" s="46"/>
      <c r="C445" s="70"/>
      <c r="D445" s="70"/>
      <c r="E445" s="70"/>
      <c r="F445" s="70"/>
      <c r="G445" s="46"/>
      <c r="H445" s="50"/>
      <c r="I445" s="50"/>
      <c r="J445" s="50"/>
      <c r="K445" s="46"/>
      <c r="L445" s="46"/>
      <c r="M445" s="46"/>
      <c r="N445" s="46"/>
      <c r="O445" s="46"/>
      <c r="P445" s="46"/>
      <c r="Q445" s="46"/>
      <c r="R445" s="46"/>
      <c r="S445" s="46"/>
      <c r="T445" s="46"/>
      <c r="U445" s="46"/>
      <c r="V445" s="46"/>
      <c r="W445" s="46"/>
      <c r="X445" s="46"/>
      <c r="Y445" s="46"/>
      <c r="Z445" s="46"/>
      <c r="AA445" s="46"/>
      <c r="AB445" s="46"/>
      <c r="AC445" s="46"/>
    </row>
    <row r="446">
      <c r="A446" s="50"/>
      <c r="B446" s="46"/>
      <c r="C446" s="70"/>
      <c r="D446" s="70"/>
      <c r="E446" s="70"/>
      <c r="F446" s="70"/>
      <c r="G446" s="46"/>
      <c r="H446" s="50"/>
      <c r="I446" s="50"/>
      <c r="J446" s="50"/>
      <c r="K446" s="46"/>
      <c r="L446" s="46"/>
      <c r="M446" s="46"/>
      <c r="N446" s="46"/>
      <c r="O446" s="46"/>
      <c r="P446" s="46"/>
      <c r="Q446" s="46"/>
      <c r="R446" s="46"/>
      <c r="S446" s="46"/>
      <c r="T446" s="46"/>
      <c r="U446" s="46"/>
      <c r="V446" s="46"/>
      <c r="W446" s="46"/>
      <c r="X446" s="46"/>
      <c r="Y446" s="46"/>
      <c r="Z446" s="46"/>
      <c r="AA446" s="46"/>
      <c r="AB446" s="46"/>
      <c r="AC446" s="46"/>
    </row>
    <row r="447">
      <c r="A447" s="50"/>
      <c r="B447" s="46"/>
      <c r="C447" s="70"/>
      <c r="D447" s="70"/>
      <c r="E447" s="70"/>
      <c r="F447" s="70"/>
      <c r="G447" s="46"/>
      <c r="H447" s="50"/>
      <c r="I447" s="50"/>
      <c r="J447" s="50"/>
      <c r="K447" s="46"/>
      <c r="L447" s="46"/>
      <c r="M447" s="46"/>
      <c r="N447" s="46"/>
      <c r="O447" s="46"/>
      <c r="P447" s="46"/>
      <c r="Q447" s="46"/>
      <c r="R447" s="46"/>
      <c r="S447" s="46"/>
      <c r="T447" s="46"/>
      <c r="U447" s="46"/>
      <c r="V447" s="46"/>
      <c r="W447" s="46"/>
      <c r="X447" s="46"/>
      <c r="Y447" s="46"/>
      <c r="Z447" s="46"/>
      <c r="AA447" s="46"/>
      <c r="AB447" s="46"/>
      <c r="AC447" s="46"/>
    </row>
    <row r="448">
      <c r="A448" s="50"/>
      <c r="B448" s="46"/>
      <c r="C448" s="70"/>
      <c r="D448" s="70"/>
      <c r="E448" s="70"/>
      <c r="F448" s="70"/>
      <c r="G448" s="46"/>
      <c r="H448" s="50"/>
      <c r="I448" s="50"/>
      <c r="J448" s="50"/>
      <c r="K448" s="46"/>
      <c r="L448" s="46"/>
      <c r="M448" s="46"/>
      <c r="N448" s="46"/>
      <c r="O448" s="46"/>
      <c r="P448" s="46"/>
      <c r="Q448" s="46"/>
      <c r="R448" s="46"/>
      <c r="S448" s="46"/>
      <c r="T448" s="46"/>
      <c r="U448" s="46"/>
      <c r="V448" s="46"/>
      <c r="W448" s="46"/>
      <c r="X448" s="46"/>
      <c r="Y448" s="46"/>
      <c r="Z448" s="46"/>
      <c r="AA448" s="46"/>
      <c r="AB448" s="46"/>
      <c r="AC448" s="46"/>
    </row>
    <row r="449">
      <c r="A449" s="50"/>
      <c r="B449" s="46"/>
      <c r="C449" s="70"/>
      <c r="D449" s="70"/>
      <c r="E449" s="70"/>
      <c r="F449" s="70"/>
      <c r="G449" s="46"/>
      <c r="H449" s="50"/>
      <c r="I449" s="50"/>
      <c r="J449" s="50"/>
      <c r="K449" s="46"/>
      <c r="L449" s="46"/>
      <c r="M449" s="46"/>
      <c r="N449" s="46"/>
      <c r="O449" s="46"/>
      <c r="P449" s="46"/>
      <c r="Q449" s="46"/>
      <c r="R449" s="46"/>
      <c r="S449" s="46"/>
      <c r="T449" s="46"/>
      <c r="U449" s="46"/>
      <c r="V449" s="46"/>
      <c r="W449" s="46"/>
      <c r="X449" s="46"/>
      <c r="Y449" s="46"/>
      <c r="Z449" s="46"/>
      <c r="AA449" s="46"/>
      <c r="AB449" s="46"/>
      <c r="AC449" s="46"/>
    </row>
    <row r="450">
      <c r="A450" s="50"/>
      <c r="B450" s="46"/>
      <c r="C450" s="70"/>
      <c r="D450" s="70"/>
      <c r="E450" s="70"/>
      <c r="F450" s="70"/>
      <c r="G450" s="46"/>
      <c r="H450" s="50"/>
      <c r="I450" s="50"/>
      <c r="J450" s="50"/>
      <c r="K450" s="46"/>
      <c r="L450" s="46"/>
      <c r="M450" s="46"/>
      <c r="N450" s="46"/>
      <c r="O450" s="46"/>
      <c r="P450" s="46"/>
      <c r="Q450" s="46"/>
      <c r="R450" s="46"/>
      <c r="S450" s="46"/>
      <c r="T450" s="46"/>
      <c r="U450" s="46"/>
      <c r="V450" s="46"/>
      <c r="W450" s="46"/>
      <c r="X450" s="46"/>
      <c r="Y450" s="46"/>
      <c r="Z450" s="46"/>
      <c r="AA450" s="46"/>
      <c r="AB450" s="46"/>
      <c r="AC450" s="46"/>
    </row>
    <row r="451">
      <c r="A451" s="50"/>
      <c r="B451" s="46"/>
      <c r="C451" s="70"/>
      <c r="D451" s="70"/>
      <c r="E451" s="70"/>
      <c r="F451" s="70"/>
      <c r="G451" s="46"/>
      <c r="H451" s="50"/>
      <c r="I451" s="50"/>
      <c r="J451" s="50"/>
      <c r="K451" s="46"/>
      <c r="L451" s="46"/>
      <c r="M451" s="46"/>
      <c r="N451" s="46"/>
      <c r="O451" s="46"/>
      <c r="P451" s="46"/>
      <c r="Q451" s="46"/>
      <c r="R451" s="46"/>
      <c r="S451" s="46"/>
      <c r="T451" s="46"/>
      <c r="U451" s="46"/>
      <c r="V451" s="46"/>
      <c r="W451" s="46"/>
      <c r="X451" s="46"/>
      <c r="Y451" s="46"/>
      <c r="Z451" s="46"/>
      <c r="AA451" s="46"/>
      <c r="AB451" s="46"/>
      <c r="AC451" s="46"/>
    </row>
    <row r="452">
      <c r="A452" s="50"/>
      <c r="B452" s="46"/>
      <c r="C452" s="70"/>
      <c r="D452" s="70"/>
      <c r="E452" s="70"/>
      <c r="F452" s="70"/>
      <c r="G452" s="46"/>
      <c r="H452" s="50"/>
      <c r="I452" s="50"/>
      <c r="J452" s="50"/>
      <c r="K452" s="46"/>
      <c r="L452" s="46"/>
      <c r="M452" s="46"/>
      <c r="N452" s="46"/>
      <c r="O452" s="46"/>
      <c r="P452" s="46"/>
      <c r="Q452" s="46"/>
      <c r="R452" s="46"/>
      <c r="S452" s="46"/>
      <c r="T452" s="46"/>
      <c r="U452" s="46"/>
      <c r="V452" s="46"/>
      <c r="W452" s="46"/>
      <c r="X452" s="46"/>
      <c r="Y452" s="46"/>
      <c r="Z452" s="46"/>
      <c r="AA452" s="46"/>
      <c r="AB452" s="46"/>
      <c r="AC452" s="46"/>
    </row>
    <row r="453">
      <c r="A453" s="50"/>
      <c r="B453" s="46"/>
      <c r="C453" s="70"/>
      <c r="D453" s="70"/>
      <c r="E453" s="70"/>
      <c r="F453" s="70"/>
      <c r="G453" s="46"/>
      <c r="H453" s="50"/>
      <c r="I453" s="50"/>
      <c r="J453" s="50"/>
      <c r="K453" s="46"/>
      <c r="L453" s="46"/>
      <c r="M453" s="46"/>
      <c r="N453" s="46"/>
      <c r="O453" s="46"/>
      <c r="P453" s="46"/>
      <c r="Q453" s="46"/>
      <c r="R453" s="46"/>
      <c r="S453" s="46"/>
      <c r="T453" s="46"/>
      <c r="U453" s="46"/>
      <c r="V453" s="46"/>
      <c r="W453" s="46"/>
      <c r="X453" s="46"/>
      <c r="Y453" s="46"/>
      <c r="Z453" s="46"/>
      <c r="AA453" s="46"/>
      <c r="AB453" s="46"/>
      <c r="AC453" s="46"/>
    </row>
    <row r="454">
      <c r="A454" s="50"/>
      <c r="B454" s="46"/>
      <c r="C454" s="70"/>
      <c r="D454" s="70"/>
      <c r="E454" s="70"/>
      <c r="F454" s="70"/>
      <c r="G454" s="46"/>
      <c r="H454" s="50"/>
      <c r="I454" s="50"/>
      <c r="J454" s="50"/>
      <c r="K454" s="46"/>
      <c r="L454" s="46"/>
      <c r="M454" s="46"/>
      <c r="N454" s="46"/>
      <c r="O454" s="46"/>
      <c r="P454" s="46"/>
      <c r="Q454" s="46"/>
      <c r="R454" s="46"/>
      <c r="S454" s="46"/>
      <c r="T454" s="46"/>
      <c r="U454" s="46"/>
      <c r="V454" s="46"/>
      <c r="W454" s="46"/>
      <c r="X454" s="46"/>
      <c r="Y454" s="46"/>
      <c r="Z454" s="46"/>
      <c r="AA454" s="46"/>
      <c r="AB454" s="46"/>
      <c r="AC454" s="46"/>
    </row>
    <row r="455">
      <c r="A455" s="50"/>
      <c r="B455" s="46"/>
      <c r="C455" s="70"/>
      <c r="D455" s="70"/>
      <c r="E455" s="70"/>
      <c r="F455" s="70"/>
      <c r="G455" s="46"/>
      <c r="H455" s="50"/>
      <c r="I455" s="50"/>
      <c r="J455" s="50"/>
      <c r="K455" s="46"/>
      <c r="L455" s="46"/>
      <c r="M455" s="46"/>
      <c r="N455" s="46"/>
      <c r="O455" s="46"/>
      <c r="P455" s="46"/>
      <c r="Q455" s="46"/>
      <c r="R455" s="46"/>
      <c r="S455" s="46"/>
      <c r="T455" s="46"/>
      <c r="U455" s="46"/>
      <c r="V455" s="46"/>
      <c r="W455" s="46"/>
      <c r="X455" s="46"/>
      <c r="Y455" s="46"/>
      <c r="Z455" s="46"/>
      <c r="AA455" s="46"/>
      <c r="AB455" s="46"/>
      <c r="AC455" s="46"/>
    </row>
    <row r="456">
      <c r="A456" s="50"/>
      <c r="B456" s="46"/>
      <c r="C456" s="70"/>
      <c r="D456" s="70"/>
      <c r="E456" s="70"/>
      <c r="F456" s="70"/>
      <c r="G456" s="46"/>
      <c r="H456" s="50"/>
      <c r="I456" s="50"/>
      <c r="J456" s="50"/>
      <c r="K456" s="46"/>
      <c r="L456" s="46"/>
      <c r="M456" s="46"/>
      <c r="N456" s="46"/>
      <c r="O456" s="46"/>
      <c r="P456" s="46"/>
      <c r="Q456" s="46"/>
      <c r="R456" s="46"/>
      <c r="S456" s="46"/>
      <c r="T456" s="46"/>
      <c r="U456" s="46"/>
      <c r="V456" s="46"/>
      <c r="W456" s="46"/>
      <c r="X456" s="46"/>
      <c r="Y456" s="46"/>
      <c r="Z456" s="46"/>
      <c r="AA456" s="46"/>
      <c r="AB456" s="46"/>
      <c r="AC456" s="46"/>
    </row>
    <row r="457">
      <c r="A457" s="50"/>
      <c r="B457" s="46"/>
      <c r="C457" s="70"/>
      <c r="D457" s="70"/>
      <c r="E457" s="70"/>
      <c r="F457" s="70"/>
      <c r="G457" s="46"/>
      <c r="H457" s="50"/>
      <c r="I457" s="50"/>
      <c r="J457" s="50"/>
      <c r="K457" s="46"/>
      <c r="L457" s="46"/>
      <c r="M457" s="46"/>
      <c r="N457" s="46"/>
      <c r="O457" s="46"/>
      <c r="P457" s="46"/>
      <c r="Q457" s="46"/>
      <c r="R457" s="46"/>
      <c r="S457" s="46"/>
      <c r="T457" s="46"/>
      <c r="U457" s="46"/>
      <c r="V457" s="46"/>
      <c r="W457" s="46"/>
      <c r="X457" s="46"/>
      <c r="Y457" s="46"/>
      <c r="Z457" s="46"/>
      <c r="AA457" s="46"/>
      <c r="AB457" s="46"/>
      <c r="AC457" s="46"/>
    </row>
    <row r="458">
      <c r="A458" s="50"/>
      <c r="B458" s="46"/>
      <c r="C458" s="70"/>
      <c r="D458" s="70"/>
      <c r="E458" s="70"/>
      <c r="F458" s="70"/>
      <c r="G458" s="46"/>
      <c r="H458" s="50"/>
      <c r="I458" s="50"/>
      <c r="J458" s="50"/>
      <c r="K458" s="46"/>
      <c r="L458" s="46"/>
      <c r="M458" s="46"/>
      <c r="N458" s="46"/>
      <c r="O458" s="46"/>
      <c r="P458" s="46"/>
      <c r="Q458" s="46"/>
      <c r="R458" s="46"/>
      <c r="S458" s="46"/>
      <c r="T458" s="46"/>
      <c r="U458" s="46"/>
      <c r="V458" s="46"/>
      <c r="W458" s="46"/>
      <c r="X458" s="46"/>
      <c r="Y458" s="46"/>
      <c r="Z458" s="46"/>
      <c r="AA458" s="46"/>
      <c r="AB458" s="46"/>
      <c r="AC458" s="46"/>
    </row>
    <row r="459">
      <c r="A459" s="50"/>
      <c r="B459" s="46"/>
      <c r="C459" s="70"/>
      <c r="D459" s="70"/>
      <c r="E459" s="70"/>
      <c r="F459" s="70"/>
      <c r="G459" s="46"/>
      <c r="H459" s="50"/>
      <c r="I459" s="50"/>
      <c r="J459" s="50"/>
      <c r="K459" s="46"/>
      <c r="L459" s="46"/>
      <c r="M459" s="46"/>
      <c r="N459" s="46"/>
      <c r="O459" s="46"/>
      <c r="P459" s="46"/>
      <c r="Q459" s="46"/>
      <c r="R459" s="46"/>
      <c r="S459" s="46"/>
      <c r="T459" s="46"/>
      <c r="U459" s="46"/>
      <c r="V459" s="46"/>
      <c r="W459" s="46"/>
      <c r="X459" s="46"/>
      <c r="Y459" s="46"/>
      <c r="Z459" s="46"/>
      <c r="AA459" s="46"/>
      <c r="AB459" s="46"/>
      <c r="AC459" s="46"/>
    </row>
    <row r="460">
      <c r="A460" s="50"/>
      <c r="B460" s="46"/>
      <c r="C460" s="70"/>
      <c r="D460" s="70"/>
      <c r="E460" s="70"/>
      <c r="F460" s="70"/>
      <c r="G460" s="46"/>
      <c r="H460" s="50"/>
      <c r="I460" s="50"/>
      <c r="J460" s="50"/>
      <c r="K460" s="46"/>
      <c r="L460" s="46"/>
      <c r="M460" s="46"/>
      <c r="N460" s="46"/>
      <c r="O460" s="46"/>
      <c r="P460" s="46"/>
      <c r="Q460" s="46"/>
      <c r="R460" s="46"/>
      <c r="S460" s="46"/>
      <c r="T460" s="46"/>
      <c r="U460" s="46"/>
      <c r="V460" s="46"/>
      <c r="W460" s="46"/>
      <c r="X460" s="46"/>
      <c r="Y460" s="46"/>
      <c r="Z460" s="46"/>
      <c r="AA460" s="46"/>
      <c r="AB460" s="46"/>
      <c r="AC460" s="46"/>
    </row>
    <row r="461">
      <c r="A461" s="50"/>
      <c r="B461" s="46"/>
      <c r="C461" s="70"/>
      <c r="D461" s="70"/>
      <c r="E461" s="70"/>
      <c r="F461" s="70"/>
      <c r="G461" s="46"/>
      <c r="H461" s="50"/>
      <c r="I461" s="50"/>
      <c r="J461" s="50"/>
      <c r="K461" s="46"/>
      <c r="L461" s="46"/>
      <c r="M461" s="46"/>
      <c r="N461" s="46"/>
      <c r="O461" s="46"/>
      <c r="P461" s="46"/>
      <c r="Q461" s="46"/>
      <c r="R461" s="46"/>
      <c r="S461" s="46"/>
      <c r="T461" s="46"/>
      <c r="U461" s="46"/>
      <c r="V461" s="46"/>
      <c r="W461" s="46"/>
      <c r="X461" s="46"/>
      <c r="Y461" s="46"/>
      <c r="Z461" s="46"/>
      <c r="AA461" s="46"/>
      <c r="AB461" s="46"/>
      <c r="AC461" s="46"/>
    </row>
    <row r="462">
      <c r="A462" s="50"/>
      <c r="B462" s="46"/>
      <c r="C462" s="70"/>
      <c r="D462" s="70"/>
      <c r="E462" s="70"/>
      <c r="F462" s="70"/>
      <c r="G462" s="46"/>
      <c r="H462" s="50"/>
      <c r="I462" s="50"/>
      <c r="J462" s="50"/>
      <c r="K462" s="46"/>
      <c r="L462" s="46"/>
      <c r="M462" s="46"/>
      <c r="N462" s="46"/>
      <c r="O462" s="46"/>
      <c r="P462" s="46"/>
      <c r="Q462" s="46"/>
      <c r="R462" s="46"/>
      <c r="S462" s="46"/>
      <c r="T462" s="46"/>
      <c r="U462" s="46"/>
      <c r="V462" s="46"/>
      <c r="W462" s="46"/>
      <c r="X462" s="46"/>
      <c r="Y462" s="46"/>
      <c r="Z462" s="46"/>
      <c r="AA462" s="46"/>
      <c r="AB462" s="46"/>
      <c r="AC462" s="46"/>
    </row>
    <row r="463">
      <c r="A463" s="50"/>
      <c r="B463" s="46"/>
      <c r="C463" s="70"/>
      <c r="D463" s="70"/>
      <c r="E463" s="70"/>
      <c r="F463" s="70"/>
      <c r="G463" s="46"/>
      <c r="H463" s="50"/>
      <c r="I463" s="50"/>
      <c r="J463" s="50"/>
      <c r="K463" s="46"/>
      <c r="L463" s="46"/>
      <c r="M463" s="46"/>
      <c r="N463" s="46"/>
      <c r="O463" s="46"/>
      <c r="P463" s="46"/>
      <c r="Q463" s="46"/>
      <c r="R463" s="46"/>
      <c r="S463" s="46"/>
      <c r="T463" s="46"/>
      <c r="U463" s="46"/>
      <c r="V463" s="46"/>
      <c r="W463" s="46"/>
      <c r="X463" s="46"/>
      <c r="Y463" s="46"/>
      <c r="Z463" s="46"/>
      <c r="AA463" s="46"/>
      <c r="AB463" s="46"/>
      <c r="AC463" s="46"/>
    </row>
    <row r="464">
      <c r="A464" s="50"/>
      <c r="B464" s="46"/>
      <c r="C464" s="70"/>
      <c r="D464" s="70"/>
      <c r="E464" s="70"/>
      <c r="F464" s="70"/>
      <c r="G464" s="46"/>
      <c r="H464" s="50"/>
      <c r="I464" s="50"/>
      <c r="J464" s="50"/>
      <c r="K464" s="46"/>
      <c r="L464" s="46"/>
      <c r="M464" s="46"/>
      <c r="N464" s="46"/>
      <c r="O464" s="46"/>
      <c r="P464" s="46"/>
      <c r="Q464" s="46"/>
      <c r="R464" s="46"/>
      <c r="S464" s="46"/>
      <c r="T464" s="46"/>
      <c r="U464" s="46"/>
      <c r="V464" s="46"/>
      <c r="W464" s="46"/>
      <c r="X464" s="46"/>
      <c r="Y464" s="46"/>
      <c r="Z464" s="46"/>
      <c r="AA464" s="46"/>
      <c r="AB464" s="46"/>
      <c r="AC464" s="46"/>
    </row>
    <row r="465">
      <c r="A465" s="50"/>
      <c r="B465" s="46"/>
      <c r="C465" s="70"/>
      <c r="D465" s="70"/>
      <c r="E465" s="70"/>
      <c r="F465" s="70"/>
      <c r="G465" s="46"/>
      <c r="H465" s="50"/>
      <c r="I465" s="50"/>
      <c r="J465" s="50"/>
      <c r="K465" s="46"/>
      <c r="L465" s="46"/>
      <c r="M465" s="46"/>
      <c r="N465" s="46"/>
      <c r="O465" s="46"/>
      <c r="P465" s="46"/>
      <c r="Q465" s="46"/>
      <c r="R465" s="46"/>
      <c r="S465" s="46"/>
      <c r="T465" s="46"/>
      <c r="U465" s="46"/>
      <c r="V465" s="46"/>
      <c r="W465" s="46"/>
      <c r="X465" s="46"/>
      <c r="Y465" s="46"/>
      <c r="Z465" s="46"/>
      <c r="AA465" s="46"/>
      <c r="AB465" s="46"/>
      <c r="AC465" s="46"/>
    </row>
    <row r="466">
      <c r="A466" s="50"/>
      <c r="B466" s="46"/>
      <c r="C466" s="70"/>
      <c r="D466" s="70"/>
      <c r="E466" s="70"/>
      <c r="F466" s="70"/>
      <c r="G466" s="46"/>
      <c r="H466" s="50"/>
      <c r="I466" s="50"/>
      <c r="J466" s="50"/>
      <c r="K466" s="46"/>
      <c r="L466" s="46"/>
      <c r="M466" s="46"/>
      <c r="N466" s="46"/>
      <c r="O466" s="46"/>
      <c r="P466" s="46"/>
      <c r="Q466" s="46"/>
      <c r="R466" s="46"/>
      <c r="S466" s="46"/>
      <c r="T466" s="46"/>
      <c r="U466" s="46"/>
      <c r="V466" s="46"/>
      <c r="W466" s="46"/>
      <c r="X466" s="46"/>
      <c r="Y466" s="46"/>
      <c r="Z466" s="46"/>
      <c r="AA466" s="46"/>
      <c r="AB466" s="46"/>
      <c r="AC466" s="46"/>
    </row>
    <row r="467">
      <c r="A467" s="50"/>
      <c r="B467" s="46"/>
      <c r="C467" s="70"/>
      <c r="D467" s="70"/>
      <c r="E467" s="70"/>
      <c r="F467" s="70"/>
      <c r="G467" s="46"/>
      <c r="H467" s="50"/>
      <c r="I467" s="50"/>
      <c r="J467" s="50"/>
      <c r="K467" s="46"/>
      <c r="L467" s="46"/>
      <c r="M467" s="46"/>
      <c r="N467" s="46"/>
      <c r="O467" s="46"/>
      <c r="P467" s="46"/>
      <c r="Q467" s="46"/>
      <c r="R467" s="46"/>
      <c r="S467" s="46"/>
      <c r="T467" s="46"/>
      <c r="U467" s="46"/>
      <c r="V467" s="46"/>
      <c r="W467" s="46"/>
      <c r="X467" s="46"/>
      <c r="Y467" s="46"/>
      <c r="Z467" s="46"/>
      <c r="AA467" s="46"/>
      <c r="AB467" s="46"/>
      <c r="AC467" s="46"/>
    </row>
    <row r="468">
      <c r="A468" s="50"/>
      <c r="B468" s="46"/>
      <c r="C468" s="70"/>
      <c r="D468" s="70"/>
      <c r="E468" s="70"/>
      <c r="F468" s="70"/>
      <c r="G468" s="46"/>
      <c r="H468" s="50"/>
      <c r="I468" s="50"/>
      <c r="J468" s="50"/>
      <c r="K468" s="46"/>
      <c r="L468" s="46"/>
      <c r="M468" s="46"/>
      <c r="N468" s="46"/>
      <c r="O468" s="46"/>
      <c r="P468" s="46"/>
      <c r="Q468" s="46"/>
      <c r="R468" s="46"/>
      <c r="S468" s="46"/>
      <c r="T468" s="46"/>
      <c r="U468" s="46"/>
      <c r="V468" s="46"/>
      <c r="W468" s="46"/>
      <c r="X468" s="46"/>
      <c r="Y468" s="46"/>
      <c r="Z468" s="46"/>
      <c r="AA468" s="46"/>
      <c r="AB468" s="46"/>
      <c r="AC468" s="46"/>
    </row>
    <row r="469">
      <c r="A469" s="50"/>
      <c r="B469" s="46"/>
      <c r="C469" s="70"/>
      <c r="D469" s="70"/>
      <c r="E469" s="70"/>
      <c r="F469" s="70"/>
      <c r="G469" s="46"/>
      <c r="H469" s="50"/>
      <c r="I469" s="50"/>
      <c r="J469" s="50"/>
      <c r="K469" s="46"/>
      <c r="L469" s="46"/>
      <c r="M469" s="46"/>
      <c r="N469" s="46"/>
      <c r="O469" s="46"/>
      <c r="P469" s="46"/>
      <c r="Q469" s="46"/>
      <c r="R469" s="46"/>
      <c r="S469" s="46"/>
      <c r="T469" s="46"/>
      <c r="U469" s="46"/>
      <c r="V469" s="46"/>
      <c r="W469" s="46"/>
      <c r="X469" s="46"/>
      <c r="Y469" s="46"/>
      <c r="Z469" s="46"/>
      <c r="AA469" s="46"/>
      <c r="AB469" s="46"/>
      <c r="AC469" s="46"/>
    </row>
    <row r="470">
      <c r="A470" s="50"/>
      <c r="B470" s="46"/>
      <c r="C470" s="70"/>
      <c r="D470" s="70"/>
      <c r="E470" s="70"/>
      <c r="F470" s="70"/>
      <c r="G470" s="46"/>
      <c r="H470" s="50"/>
      <c r="I470" s="50"/>
      <c r="J470" s="50"/>
      <c r="K470" s="46"/>
      <c r="L470" s="46"/>
      <c r="M470" s="46"/>
      <c r="N470" s="46"/>
      <c r="O470" s="46"/>
      <c r="P470" s="46"/>
      <c r="Q470" s="46"/>
      <c r="R470" s="46"/>
      <c r="S470" s="46"/>
      <c r="T470" s="46"/>
      <c r="U470" s="46"/>
      <c r="V470" s="46"/>
      <c r="W470" s="46"/>
      <c r="X470" s="46"/>
      <c r="Y470" s="46"/>
      <c r="Z470" s="46"/>
      <c r="AA470" s="46"/>
      <c r="AB470" s="46"/>
      <c r="AC470" s="46"/>
    </row>
    <row r="471">
      <c r="A471" s="50"/>
      <c r="B471" s="46"/>
      <c r="C471" s="70"/>
      <c r="D471" s="70"/>
      <c r="E471" s="70"/>
      <c r="F471" s="70"/>
      <c r="G471" s="46"/>
      <c r="H471" s="50"/>
      <c r="I471" s="50"/>
      <c r="J471" s="50"/>
      <c r="K471" s="46"/>
      <c r="L471" s="46"/>
      <c r="M471" s="46"/>
      <c r="N471" s="46"/>
      <c r="O471" s="46"/>
      <c r="P471" s="46"/>
      <c r="Q471" s="46"/>
      <c r="R471" s="46"/>
      <c r="S471" s="46"/>
      <c r="T471" s="46"/>
      <c r="U471" s="46"/>
      <c r="V471" s="46"/>
      <c r="W471" s="46"/>
      <c r="X471" s="46"/>
      <c r="Y471" s="46"/>
      <c r="Z471" s="46"/>
      <c r="AA471" s="46"/>
      <c r="AB471" s="46"/>
      <c r="AC471" s="46"/>
    </row>
    <row r="472">
      <c r="A472" s="50"/>
      <c r="B472" s="46"/>
      <c r="C472" s="70"/>
      <c r="D472" s="70"/>
      <c r="E472" s="70"/>
      <c r="F472" s="70"/>
      <c r="G472" s="46"/>
      <c r="H472" s="50"/>
      <c r="I472" s="50"/>
      <c r="J472" s="50"/>
      <c r="K472" s="46"/>
      <c r="L472" s="46"/>
      <c r="M472" s="46"/>
      <c r="N472" s="46"/>
      <c r="O472" s="46"/>
      <c r="P472" s="46"/>
      <c r="Q472" s="46"/>
      <c r="R472" s="46"/>
      <c r="S472" s="46"/>
      <c r="T472" s="46"/>
      <c r="U472" s="46"/>
      <c r="V472" s="46"/>
      <c r="W472" s="46"/>
      <c r="X472" s="46"/>
      <c r="Y472" s="46"/>
      <c r="Z472" s="46"/>
      <c r="AA472" s="46"/>
      <c r="AB472" s="46"/>
      <c r="AC472" s="46"/>
    </row>
    <row r="473">
      <c r="A473" s="50"/>
      <c r="B473" s="46"/>
      <c r="C473" s="70"/>
      <c r="D473" s="70"/>
      <c r="E473" s="70"/>
      <c r="F473" s="70"/>
      <c r="G473" s="46"/>
      <c r="H473" s="50"/>
      <c r="I473" s="50"/>
      <c r="J473" s="50"/>
      <c r="K473" s="46"/>
      <c r="L473" s="46"/>
      <c r="M473" s="46"/>
      <c r="N473" s="46"/>
      <c r="O473" s="46"/>
      <c r="P473" s="46"/>
      <c r="Q473" s="46"/>
      <c r="R473" s="46"/>
      <c r="S473" s="46"/>
      <c r="T473" s="46"/>
      <c r="U473" s="46"/>
      <c r="V473" s="46"/>
      <c r="W473" s="46"/>
      <c r="X473" s="46"/>
      <c r="Y473" s="46"/>
      <c r="Z473" s="46"/>
      <c r="AA473" s="46"/>
      <c r="AB473" s="46"/>
      <c r="AC473" s="46"/>
    </row>
    <row r="474">
      <c r="A474" s="50"/>
      <c r="B474" s="46"/>
      <c r="C474" s="70"/>
      <c r="D474" s="70"/>
      <c r="E474" s="70"/>
      <c r="F474" s="70"/>
      <c r="G474" s="46"/>
      <c r="H474" s="50"/>
      <c r="I474" s="50"/>
      <c r="J474" s="50"/>
      <c r="K474" s="46"/>
      <c r="L474" s="46"/>
      <c r="M474" s="46"/>
      <c r="N474" s="46"/>
      <c r="O474" s="46"/>
      <c r="P474" s="46"/>
      <c r="Q474" s="46"/>
      <c r="R474" s="46"/>
      <c r="S474" s="46"/>
      <c r="T474" s="46"/>
      <c r="U474" s="46"/>
      <c r="V474" s="46"/>
      <c r="W474" s="46"/>
      <c r="X474" s="46"/>
      <c r="Y474" s="46"/>
      <c r="Z474" s="46"/>
      <c r="AA474" s="46"/>
      <c r="AB474" s="46"/>
      <c r="AC474" s="46"/>
    </row>
    <row r="475">
      <c r="A475" s="50"/>
      <c r="B475" s="46"/>
      <c r="C475" s="70"/>
      <c r="D475" s="70"/>
      <c r="E475" s="70"/>
      <c r="F475" s="70"/>
      <c r="G475" s="46"/>
      <c r="H475" s="50"/>
      <c r="I475" s="50"/>
      <c r="J475" s="50"/>
      <c r="K475" s="46"/>
      <c r="L475" s="46"/>
      <c r="M475" s="46"/>
      <c r="N475" s="46"/>
      <c r="O475" s="46"/>
      <c r="P475" s="46"/>
      <c r="Q475" s="46"/>
      <c r="R475" s="46"/>
      <c r="S475" s="46"/>
      <c r="T475" s="46"/>
      <c r="U475" s="46"/>
      <c r="V475" s="46"/>
      <c r="W475" s="46"/>
      <c r="X475" s="46"/>
      <c r="Y475" s="46"/>
      <c r="Z475" s="46"/>
      <c r="AA475" s="46"/>
      <c r="AB475" s="46"/>
      <c r="AC475" s="46"/>
    </row>
    <row r="476">
      <c r="A476" s="50"/>
      <c r="B476" s="46"/>
      <c r="C476" s="70"/>
      <c r="D476" s="70"/>
      <c r="E476" s="70"/>
      <c r="F476" s="70"/>
      <c r="G476" s="46"/>
      <c r="H476" s="50"/>
      <c r="I476" s="50"/>
      <c r="J476" s="50"/>
      <c r="K476" s="46"/>
      <c r="L476" s="46"/>
      <c r="M476" s="46"/>
      <c r="N476" s="46"/>
      <c r="O476" s="46"/>
      <c r="P476" s="46"/>
      <c r="Q476" s="46"/>
      <c r="R476" s="46"/>
      <c r="S476" s="46"/>
      <c r="T476" s="46"/>
      <c r="U476" s="46"/>
      <c r="V476" s="46"/>
      <c r="W476" s="46"/>
      <c r="X476" s="46"/>
      <c r="Y476" s="46"/>
      <c r="Z476" s="46"/>
      <c r="AA476" s="46"/>
      <c r="AB476" s="46"/>
      <c r="AC476" s="46"/>
    </row>
    <row r="477">
      <c r="A477" s="50"/>
      <c r="B477" s="46"/>
      <c r="C477" s="70"/>
      <c r="D477" s="70"/>
      <c r="E477" s="70"/>
      <c r="F477" s="70"/>
      <c r="G477" s="46"/>
      <c r="H477" s="50"/>
      <c r="I477" s="50"/>
      <c r="J477" s="50"/>
      <c r="K477" s="46"/>
      <c r="L477" s="46"/>
      <c r="M477" s="46"/>
      <c r="N477" s="46"/>
      <c r="O477" s="46"/>
      <c r="P477" s="46"/>
      <c r="Q477" s="46"/>
      <c r="R477" s="46"/>
      <c r="S477" s="46"/>
      <c r="T477" s="46"/>
      <c r="U477" s="46"/>
      <c r="V477" s="46"/>
      <c r="W477" s="46"/>
      <c r="X477" s="46"/>
      <c r="Y477" s="46"/>
      <c r="Z477" s="46"/>
      <c r="AA477" s="46"/>
      <c r="AB477" s="46"/>
      <c r="AC477" s="46"/>
    </row>
    <row r="478">
      <c r="A478" s="50"/>
      <c r="B478" s="46"/>
      <c r="C478" s="70"/>
      <c r="D478" s="70"/>
      <c r="E478" s="70"/>
      <c r="F478" s="70"/>
      <c r="G478" s="46"/>
      <c r="H478" s="50"/>
      <c r="I478" s="50"/>
      <c r="J478" s="50"/>
      <c r="K478" s="46"/>
      <c r="L478" s="46"/>
      <c r="M478" s="46"/>
      <c r="N478" s="46"/>
      <c r="O478" s="46"/>
      <c r="P478" s="46"/>
      <c r="Q478" s="46"/>
      <c r="R478" s="46"/>
      <c r="S478" s="46"/>
      <c r="T478" s="46"/>
      <c r="U478" s="46"/>
      <c r="V478" s="46"/>
      <c r="W478" s="46"/>
      <c r="X478" s="46"/>
      <c r="Y478" s="46"/>
      <c r="Z478" s="46"/>
      <c r="AA478" s="46"/>
      <c r="AB478" s="46"/>
      <c r="AC478" s="46"/>
    </row>
    <row r="479">
      <c r="A479" s="50"/>
      <c r="B479" s="46"/>
      <c r="C479" s="70"/>
      <c r="D479" s="70"/>
      <c r="E479" s="70"/>
      <c r="F479" s="70"/>
      <c r="G479" s="46"/>
      <c r="H479" s="50"/>
      <c r="I479" s="50"/>
      <c r="J479" s="50"/>
      <c r="K479" s="46"/>
      <c r="L479" s="46"/>
      <c r="M479" s="46"/>
      <c r="N479" s="46"/>
      <c r="O479" s="46"/>
      <c r="P479" s="46"/>
      <c r="Q479" s="46"/>
      <c r="R479" s="46"/>
      <c r="S479" s="46"/>
      <c r="T479" s="46"/>
      <c r="U479" s="46"/>
      <c r="V479" s="46"/>
      <c r="W479" s="46"/>
      <c r="X479" s="46"/>
      <c r="Y479" s="46"/>
      <c r="Z479" s="46"/>
      <c r="AA479" s="46"/>
      <c r="AB479" s="46"/>
      <c r="AC479" s="46"/>
    </row>
    <row r="480">
      <c r="A480" s="50"/>
      <c r="B480" s="46"/>
      <c r="C480" s="70"/>
      <c r="D480" s="70"/>
      <c r="E480" s="70"/>
      <c r="F480" s="70"/>
      <c r="G480" s="46"/>
      <c r="H480" s="50"/>
      <c r="I480" s="50"/>
      <c r="J480" s="50"/>
      <c r="K480" s="46"/>
      <c r="L480" s="46"/>
      <c r="M480" s="46"/>
      <c r="N480" s="46"/>
      <c r="O480" s="46"/>
      <c r="P480" s="46"/>
      <c r="Q480" s="46"/>
      <c r="R480" s="46"/>
      <c r="S480" s="46"/>
      <c r="T480" s="46"/>
      <c r="U480" s="46"/>
      <c r="V480" s="46"/>
      <c r="W480" s="46"/>
      <c r="X480" s="46"/>
      <c r="Y480" s="46"/>
      <c r="Z480" s="46"/>
      <c r="AA480" s="46"/>
      <c r="AB480" s="46"/>
      <c r="AC480" s="46"/>
    </row>
    <row r="481">
      <c r="A481" s="50"/>
      <c r="B481" s="46"/>
      <c r="C481" s="70"/>
      <c r="D481" s="70"/>
      <c r="E481" s="70"/>
      <c r="F481" s="70"/>
      <c r="G481" s="46"/>
      <c r="H481" s="50"/>
      <c r="I481" s="50"/>
      <c r="J481" s="50"/>
      <c r="K481" s="46"/>
      <c r="L481" s="46"/>
      <c r="M481" s="46"/>
      <c r="N481" s="46"/>
      <c r="O481" s="46"/>
      <c r="P481" s="46"/>
      <c r="Q481" s="46"/>
      <c r="R481" s="46"/>
      <c r="S481" s="46"/>
      <c r="T481" s="46"/>
      <c r="U481" s="46"/>
      <c r="V481" s="46"/>
      <c r="W481" s="46"/>
      <c r="X481" s="46"/>
      <c r="Y481" s="46"/>
      <c r="Z481" s="46"/>
      <c r="AA481" s="46"/>
      <c r="AB481" s="46"/>
      <c r="AC481" s="46"/>
    </row>
    <row r="482">
      <c r="A482" s="50"/>
      <c r="B482" s="46"/>
      <c r="C482" s="70"/>
      <c r="D482" s="70"/>
      <c r="E482" s="70"/>
      <c r="F482" s="70"/>
      <c r="G482" s="46"/>
      <c r="H482" s="50"/>
      <c r="I482" s="50"/>
      <c r="J482" s="50"/>
      <c r="K482" s="46"/>
      <c r="L482" s="46"/>
      <c r="M482" s="46"/>
      <c r="N482" s="46"/>
      <c r="O482" s="46"/>
      <c r="P482" s="46"/>
      <c r="Q482" s="46"/>
      <c r="R482" s="46"/>
      <c r="S482" s="46"/>
      <c r="T482" s="46"/>
      <c r="U482" s="46"/>
      <c r="V482" s="46"/>
      <c r="W482" s="46"/>
      <c r="X482" s="46"/>
      <c r="Y482" s="46"/>
      <c r="Z482" s="46"/>
      <c r="AA482" s="46"/>
      <c r="AB482" s="46"/>
      <c r="AC482" s="46"/>
    </row>
    <row r="483">
      <c r="A483" s="50"/>
      <c r="B483" s="46"/>
      <c r="C483" s="70"/>
      <c r="D483" s="70"/>
      <c r="E483" s="70"/>
      <c r="F483" s="70"/>
      <c r="G483" s="46"/>
      <c r="H483" s="50"/>
      <c r="I483" s="50"/>
      <c r="J483" s="50"/>
      <c r="K483" s="46"/>
      <c r="L483" s="46"/>
      <c r="M483" s="46"/>
      <c r="N483" s="46"/>
      <c r="O483" s="46"/>
      <c r="P483" s="46"/>
      <c r="Q483" s="46"/>
      <c r="R483" s="46"/>
      <c r="S483" s="46"/>
      <c r="T483" s="46"/>
      <c r="U483" s="46"/>
      <c r="V483" s="46"/>
      <c r="W483" s="46"/>
      <c r="X483" s="46"/>
      <c r="Y483" s="46"/>
      <c r="Z483" s="46"/>
      <c r="AA483" s="46"/>
      <c r="AB483" s="46"/>
      <c r="AC483" s="46"/>
    </row>
    <row r="484">
      <c r="A484" s="50"/>
      <c r="B484" s="46"/>
      <c r="C484" s="70"/>
      <c r="D484" s="70"/>
      <c r="E484" s="70"/>
      <c r="F484" s="70"/>
      <c r="G484" s="46"/>
      <c r="H484" s="50"/>
      <c r="I484" s="50"/>
      <c r="J484" s="50"/>
      <c r="K484" s="46"/>
      <c r="L484" s="46"/>
      <c r="M484" s="46"/>
      <c r="N484" s="46"/>
      <c r="O484" s="46"/>
      <c r="P484" s="46"/>
      <c r="Q484" s="46"/>
      <c r="R484" s="46"/>
      <c r="S484" s="46"/>
      <c r="T484" s="46"/>
      <c r="U484" s="46"/>
      <c r="V484" s="46"/>
      <c r="W484" s="46"/>
      <c r="X484" s="46"/>
      <c r="Y484" s="46"/>
      <c r="Z484" s="46"/>
      <c r="AA484" s="46"/>
      <c r="AB484" s="46"/>
      <c r="AC484" s="46"/>
    </row>
    <row r="485">
      <c r="A485" s="50"/>
      <c r="B485" s="46"/>
      <c r="C485" s="70"/>
      <c r="D485" s="70"/>
      <c r="E485" s="70"/>
      <c r="F485" s="70"/>
      <c r="G485" s="46"/>
      <c r="H485" s="50"/>
      <c r="I485" s="50"/>
      <c r="J485" s="50"/>
      <c r="K485" s="46"/>
      <c r="L485" s="46"/>
      <c r="M485" s="46"/>
      <c r="N485" s="46"/>
      <c r="O485" s="46"/>
      <c r="P485" s="46"/>
      <c r="Q485" s="46"/>
      <c r="R485" s="46"/>
      <c r="S485" s="46"/>
      <c r="T485" s="46"/>
      <c r="U485" s="46"/>
      <c r="V485" s="46"/>
      <c r="W485" s="46"/>
      <c r="X485" s="46"/>
      <c r="Y485" s="46"/>
      <c r="Z485" s="46"/>
      <c r="AA485" s="46"/>
      <c r="AB485" s="46"/>
      <c r="AC485" s="46"/>
    </row>
    <row r="486">
      <c r="A486" s="50"/>
      <c r="B486" s="46"/>
      <c r="C486" s="70"/>
      <c r="D486" s="70"/>
      <c r="E486" s="70"/>
      <c r="F486" s="70"/>
      <c r="G486" s="46"/>
      <c r="H486" s="50"/>
      <c r="I486" s="50"/>
      <c r="J486" s="50"/>
      <c r="K486" s="46"/>
      <c r="L486" s="46"/>
      <c r="M486" s="46"/>
      <c r="N486" s="46"/>
      <c r="O486" s="46"/>
      <c r="P486" s="46"/>
      <c r="Q486" s="46"/>
      <c r="R486" s="46"/>
      <c r="S486" s="46"/>
      <c r="T486" s="46"/>
      <c r="U486" s="46"/>
      <c r="V486" s="46"/>
      <c r="W486" s="46"/>
      <c r="X486" s="46"/>
      <c r="Y486" s="46"/>
      <c r="Z486" s="46"/>
      <c r="AA486" s="46"/>
      <c r="AB486" s="46"/>
      <c r="AC486" s="46"/>
    </row>
    <row r="487">
      <c r="A487" s="50"/>
      <c r="B487" s="46"/>
      <c r="C487" s="70"/>
      <c r="D487" s="70"/>
      <c r="E487" s="70"/>
      <c r="F487" s="70"/>
      <c r="G487" s="46"/>
      <c r="H487" s="50"/>
      <c r="I487" s="50"/>
      <c r="J487" s="50"/>
      <c r="K487" s="46"/>
      <c r="L487" s="46"/>
      <c r="M487" s="46"/>
      <c r="N487" s="46"/>
      <c r="O487" s="46"/>
      <c r="P487" s="46"/>
      <c r="Q487" s="46"/>
      <c r="R487" s="46"/>
      <c r="S487" s="46"/>
      <c r="T487" s="46"/>
      <c r="U487" s="46"/>
      <c r="V487" s="46"/>
      <c r="W487" s="46"/>
      <c r="X487" s="46"/>
      <c r="Y487" s="46"/>
      <c r="Z487" s="46"/>
      <c r="AA487" s="46"/>
      <c r="AB487" s="46"/>
      <c r="AC487" s="46"/>
    </row>
    <row r="488">
      <c r="A488" s="50"/>
      <c r="B488" s="46"/>
      <c r="C488" s="70"/>
      <c r="D488" s="70"/>
      <c r="E488" s="70"/>
      <c r="F488" s="70"/>
      <c r="G488" s="46"/>
      <c r="H488" s="50"/>
      <c r="I488" s="50"/>
      <c r="J488" s="50"/>
      <c r="K488" s="46"/>
      <c r="L488" s="46"/>
      <c r="M488" s="46"/>
      <c r="N488" s="46"/>
      <c r="O488" s="46"/>
      <c r="P488" s="46"/>
      <c r="Q488" s="46"/>
      <c r="R488" s="46"/>
      <c r="S488" s="46"/>
      <c r="T488" s="46"/>
      <c r="U488" s="46"/>
      <c r="V488" s="46"/>
      <c r="W488" s="46"/>
      <c r="X488" s="46"/>
      <c r="Y488" s="46"/>
      <c r="Z488" s="46"/>
      <c r="AA488" s="46"/>
      <c r="AB488" s="46"/>
      <c r="AC488" s="46"/>
    </row>
    <row r="489">
      <c r="A489" s="50"/>
      <c r="B489" s="46"/>
      <c r="C489" s="70"/>
      <c r="D489" s="70"/>
      <c r="E489" s="70"/>
      <c r="F489" s="70"/>
      <c r="G489" s="46"/>
      <c r="H489" s="50"/>
      <c r="I489" s="50"/>
      <c r="J489" s="50"/>
      <c r="K489" s="46"/>
      <c r="L489" s="46"/>
      <c r="M489" s="46"/>
      <c r="N489" s="46"/>
      <c r="O489" s="46"/>
      <c r="P489" s="46"/>
      <c r="Q489" s="46"/>
      <c r="R489" s="46"/>
      <c r="S489" s="46"/>
      <c r="T489" s="46"/>
      <c r="U489" s="46"/>
      <c r="V489" s="46"/>
      <c r="W489" s="46"/>
      <c r="X489" s="46"/>
      <c r="Y489" s="46"/>
      <c r="Z489" s="46"/>
      <c r="AA489" s="46"/>
      <c r="AB489" s="46"/>
      <c r="AC489" s="46"/>
    </row>
    <row r="490">
      <c r="A490" s="50"/>
      <c r="B490" s="46"/>
      <c r="C490" s="70"/>
      <c r="D490" s="70"/>
      <c r="E490" s="70"/>
      <c r="F490" s="70"/>
      <c r="G490" s="46"/>
      <c r="H490" s="50"/>
      <c r="I490" s="50"/>
      <c r="J490" s="50"/>
      <c r="K490" s="46"/>
      <c r="L490" s="46"/>
      <c r="M490" s="46"/>
      <c r="N490" s="46"/>
      <c r="O490" s="46"/>
      <c r="P490" s="46"/>
      <c r="Q490" s="46"/>
      <c r="R490" s="46"/>
      <c r="S490" s="46"/>
      <c r="T490" s="46"/>
      <c r="U490" s="46"/>
      <c r="V490" s="46"/>
      <c r="W490" s="46"/>
      <c r="X490" s="46"/>
      <c r="Y490" s="46"/>
      <c r="Z490" s="46"/>
      <c r="AA490" s="46"/>
      <c r="AB490" s="46"/>
      <c r="AC490" s="46"/>
    </row>
    <row r="491">
      <c r="A491" s="50"/>
      <c r="B491" s="46"/>
      <c r="C491" s="70"/>
      <c r="D491" s="70"/>
      <c r="E491" s="70"/>
      <c r="F491" s="70"/>
      <c r="G491" s="46"/>
      <c r="H491" s="50"/>
      <c r="I491" s="50"/>
      <c r="J491" s="50"/>
      <c r="K491" s="46"/>
      <c r="L491" s="46"/>
      <c r="M491" s="46"/>
      <c r="N491" s="46"/>
      <c r="O491" s="46"/>
      <c r="P491" s="46"/>
      <c r="Q491" s="46"/>
      <c r="R491" s="46"/>
      <c r="S491" s="46"/>
      <c r="T491" s="46"/>
      <c r="U491" s="46"/>
      <c r="V491" s="46"/>
      <c r="W491" s="46"/>
      <c r="X491" s="46"/>
      <c r="Y491" s="46"/>
      <c r="Z491" s="46"/>
      <c r="AA491" s="46"/>
      <c r="AB491" s="46"/>
      <c r="AC491" s="46"/>
    </row>
    <row r="492">
      <c r="A492" s="50"/>
      <c r="B492" s="46"/>
      <c r="C492" s="70"/>
      <c r="D492" s="70"/>
      <c r="E492" s="70"/>
      <c r="F492" s="70"/>
      <c r="G492" s="46"/>
      <c r="H492" s="50"/>
      <c r="I492" s="50"/>
      <c r="J492" s="50"/>
      <c r="K492" s="46"/>
      <c r="L492" s="46"/>
      <c r="M492" s="46"/>
      <c r="N492" s="46"/>
      <c r="O492" s="46"/>
      <c r="P492" s="46"/>
      <c r="Q492" s="46"/>
      <c r="R492" s="46"/>
      <c r="S492" s="46"/>
      <c r="T492" s="46"/>
      <c r="U492" s="46"/>
      <c r="V492" s="46"/>
      <c r="W492" s="46"/>
      <c r="X492" s="46"/>
      <c r="Y492" s="46"/>
      <c r="Z492" s="46"/>
      <c r="AA492" s="46"/>
      <c r="AB492" s="46"/>
      <c r="AC492" s="46"/>
    </row>
    <row r="493">
      <c r="A493" s="50"/>
      <c r="B493" s="46"/>
      <c r="C493" s="70"/>
      <c r="D493" s="70"/>
      <c r="E493" s="70"/>
      <c r="F493" s="70"/>
      <c r="G493" s="46"/>
      <c r="H493" s="50"/>
      <c r="I493" s="50"/>
      <c r="J493" s="50"/>
      <c r="K493" s="46"/>
      <c r="L493" s="46"/>
      <c r="M493" s="46"/>
      <c r="N493" s="46"/>
      <c r="O493" s="46"/>
      <c r="P493" s="46"/>
      <c r="Q493" s="46"/>
      <c r="R493" s="46"/>
      <c r="S493" s="46"/>
      <c r="T493" s="46"/>
      <c r="U493" s="46"/>
      <c r="V493" s="46"/>
      <c r="W493" s="46"/>
      <c r="X493" s="46"/>
      <c r="Y493" s="46"/>
      <c r="Z493" s="46"/>
      <c r="AA493" s="46"/>
      <c r="AB493" s="46"/>
      <c r="AC493" s="46"/>
    </row>
    <row r="494">
      <c r="A494" s="50"/>
      <c r="B494" s="46"/>
      <c r="C494" s="70"/>
      <c r="D494" s="70"/>
      <c r="E494" s="70"/>
      <c r="F494" s="70"/>
      <c r="G494" s="46"/>
      <c r="H494" s="50"/>
      <c r="I494" s="50"/>
      <c r="J494" s="50"/>
      <c r="K494" s="46"/>
      <c r="L494" s="46"/>
      <c r="M494" s="46"/>
      <c r="N494" s="46"/>
      <c r="O494" s="46"/>
      <c r="P494" s="46"/>
      <c r="Q494" s="46"/>
      <c r="R494" s="46"/>
      <c r="S494" s="46"/>
      <c r="T494" s="46"/>
      <c r="U494" s="46"/>
      <c r="V494" s="46"/>
      <c r="W494" s="46"/>
      <c r="X494" s="46"/>
      <c r="Y494" s="46"/>
      <c r="Z494" s="46"/>
      <c r="AA494" s="46"/>
      <c r="AB494" s="46"/>
      <c r="AC494" s="46"/>
    </row>
    <row r="495">
      <c r="A495" s="50"/>
      <c r="B495" s="46"/>
      <c r="C495" s="70"/>
      <c r="D495" s="70"/>
      <c r="E495" s="70"/>
      <c r="F495" s="70"/>
      <c r="G495" s="46"/>
      <c r="H495" s="50"/>
      <c r="I495" s="50"/>
      <c r="J495" s="50"/>
      <c r="K495" s="46"/>
      <c r="L495" s="46"/>
      <c r="M495" s="46"/>
      <c r="N495" s="46"/>
      <c r="O495" s="46"/>
      <c r="P495" s="46"/>
      <c r="Q495" s="46"/>
      <c r="R495" s="46"/>
      <c r="S495" s="46"/>
      <c r="T495" s="46"/>
      <c r="U495" s="46"/>
      <c r="V495" s="46"/>
      <c r="W495" s="46"/>
      <c r="X495" s="46"/>
      <c r="Y495" s="46"/>
      <c r="Z495" s="46"/>
      <c r="AA495" s="46"/>
      <c r="AB495" s="46"/>
      <c r="AC495" s="46"/>
    </row>
    <row r="496">
      <c r="A496" s="50"/>
      <c r="B496" s="46"/>
      <c r="C496" s="70"/>
      <c r="D496" s="70"/>
      <c r="E496" s="70"/>
      <c r="F496" s="70"/>
      <c r="G496" s="46"/>
      <c r="H496" s="50"/>
      <c r="I496" s="50"/>
      <c r="J496" s="50"/>
      <c r="K496" s="46"/>
      <c r="L496" s="46"/>
      <c r="M496" s="46"/>
      <c r="N496" s="46"/>
      <c r="O496" s="46"/>
      <c r="P496" s="46"/>
      <c r="Q496" s="46"/>
      <c r="R496" s="46"/>
      <c r="S496" s="46"/>
      <c r="T496" s="46"/>
      <c r="U496" s="46"/>
      <c r="V496" s="46"/>
      <c r="W496" s="46"/>
      <c r="X496" s="46"/>
      <c r="Y496" s="46"/>
      <c r="Z496" s="46"/>
      <c r="AA496" s="46"/>
      <c r="AB496" s="46"/>
      <c r="AC496" s="46"/>
    </row>
    <row r="497">
      <c r="A497" s="50"/>
      <c r="B497" s="46"/>
      <c r="C497" s="70"/>
      <c r="D497" s="70"/>
      <c r="E497" s="70"/>
      <c r="F497" s="70"/>
      <c r="G497" s="46"/>
      <c r="H497" s="50"/>
      <c r="I497" s="50"/>
      <c r="J497" s="50"/>
      <c r="K497" s="46"/>
      <c r="L497" s="46"/>
      <c r="M497" s="46"/>
      <c r="N497" s="46"/>
      <c r="O497" s="46"/>
      <c r="P497" s="46"/>
      <c r="Q497" s="46"/>
      <c r="R497" s="46"/>
      <c r="S497" s="46"/>
      <c r="T497" s="46"/>
      <c r="U497" s="46"/>
      <c r="V497" s="46"/>
      <c r="W497" s="46"/>
      <c r="X497" s="46"/>
      <c r="Y497" s="46"/>
      <c r="Z497" s="46"/>
      <c r="AA497" s="46"/>
      <c r="AB497" s="46"/>
      <c r="AC497" s="46"/>
    </row>
    <row r="498">
      <c r="A498" s="50"/>
      <c r="B498" s="46"/>
      <c r="C498" s="70"/>
      <c r="D498" s="70"/>
      <c r="E498" s="70"/>
      <c r="F498" s="70"/>
      <c r="G498" s="46"/>
      <c r="H498" s="50"/>
      <c r="I498" s="50"/>
      <c r="J498" s="50"/>
      <c r="K498" s="46"/>
      <c r="L498" s="46"/>
      <c r="M498" s="46"/>
      <c r="N498" s="46"/>
      <c r="O498" s="46"/>
      <c r="P498" s="46"/>
      <c r="Q498" s="46"/>
      <c r="R498" s="46"/>
      <c r="S498" s="46"/>
      <c r="T498" s="46"/>
      <c r="U498" s="46"/>
      <c r="V498" s="46"/>
      <c r="W498" s="46"/>
      <c r="X498" s="46"/>
      <c r="Y498" s="46"/>
      <c r="Z498" s="46"/>
      <c r="AA498" s="46"/>
      <c r="AB498" s="46"/>
      <c r="AC498" s="46"/>
    </row>
    <row r="499">
      <c r="A499" s="50"/>
      <c r="B499" s="46"/>
      <c r="C499" s="70"/>
      <c r="D499" s="70"/>
      <c r="E499" s="70"/>
      <c r="F499" s="70"/>
      <c r="G499" s="46"/>
      <c r="H499" s="50"/>
      <c r="I499" s="50"/>
      <c r="J499" s="50"/>
      <c r="K499" s="46"/>
      <c r="L499" s="46"/>
      <c r="M499" s="46"/>
      <c r="N499" s="46"/>
      <c r="O499" s="46"/>
      <c r="P499" s="46"/>
      <c r="Q499" s="46"/>
      <c r="R499" s="46"/>
      <c r="S499" s="46"/>
      <c r="T499" s="46"/>
      <c r="U499" s="46"/>
      <c r="V499" s="46"/>
      <c r="W499" s="46"/>
      <c r="X499" s="46"/>
      <c r="Y499" s="46"/>
      <c r="Z499" s="46"/>
      <c r="AA499" s="46"/>
      <c r="AB499" s="46"/>
      <c r="AC499" s="46"/>
    </row>
    <row r="500">
      <c r="A500" s="50"/>
      <c r="B500" s="46"/>
      <c r="C500" s="70"/>
      <c r="D500" s="70"/>
      <c r="E500" s="70"/>
      <c r="F500" s="70"/>
      <c r="G500" s="46"/>
      <c r="H500" s="50"/>
      <c r="I500" s="50"/>
      <c r="J500" s="50"/>
      <c r="K500" s="46"/>
      <c r="L500" s="46"/>
      <c r="M500" s="46"/>
      <c r="N500" s="46"/>
      <c r="O500" s="46"/>
      <c r="P500" s="46"/>
      <c r="Q500" s="46"/>
      <c r="R500" s="46"/>
      <c r="S500" s="46"/>
      <c r="T500" s="46"/>
      <c r="U500" s="46"/>
      <c r="V500" s="46"/>
      <c r="W500" s="46"/>
      <c r="X500" s="46"/>
      <c r="Y500" s="46"/>
      <c r="Z500" s="46"/>
      <c r="AA500" s="46"/>
      <c r="AB500" s="46"/>
      <c r="AC500" s="46"/>
    </row>
    <row r="501">
      <c r="A501" s="50"/>
      <c r="B501" s="46"/>
      <c r="C501" s="70"/>
      <c r="D501" s="70"/>
      <c r="E501" s="70"/>
      <c r="F501" s="70"/>
      <c r="G501" s="46"/>
      <c r="H501" s="50"/>
      <c r="I501" s="50"/>
      <c r="J501" s="50"/>
      <c r="K501" s="46"/>
      <c r="L501" s="46"/>
      <c r="M501" s="46"/>
      <c r="N501" s="46"/>
      <c r="O501" s="46"/>
      <c r="P501" s="46"/>
      <c r="Q501" s="46"/>
      <c r="R501" s="46"/>
      <c r="S501" s="46"/>
      <c r="T501" s="46"/>
      <c r="U501" s="46"/>
      <c r="V501" s="46"/>
      <c r="W501" s="46"/>
      <c r="X501" s="46"/>
      <c r="Y501" s="46"/>
      <c r="Z501" s="46"/>
      <c r="AA501" s="46"/>
      <c r="AB501" s="46"/>
      <c r="AC501" s="46"/>
    </row>
    <row r="502">
      <c r="A502" s="50"/>
      <c r="B502" s="46"/>
      <c r="C502" s="70"/>
      <c r="D502" s="70"/>
      <c r="E502" s="70"/>
      <c r="F502" s="70"/>
      <c r="G502" s="46"/>
      <c r="H502" s="50"/>
      <c r="I502" s="50"/>
      <c r="J502" s="50"/>
      <c r="K502" s="46"/>
      <c r="L502" s="46"/>
      <c r="M502" s="46"/>
      <c r="N502" s="46"/>
      <c r="O502" s="46"/>
      <c r="P502" s="46"/>
      <c r="Q502" s="46"/>
      <c r="R502" s="46"/>
      <c r="S502" s="46"/>
      <c r="T502" s="46"/>
      <c r="U502" s="46"/>
      <c r="V502" s="46"/>
      <c r="W502" s="46"/>
      <c r="X502" s="46"/>
      <c r="Y502" s="46"/>
      <c r="Z502" s="46"/>
      <c r="AA502" s="46"/>
      <c r="AB502" s="46"/>
      <c r="AC502" s="46"/>
    </row>
    <row r="503">
      <c r="A503" s="50"/>
      <c r="B503" s="46"/>
      <c r="C503" s="70"/>
      <c r="D503" s="70"/>
      <c r="E503" s="70"/>
      <c r="F503" s="70"/>
      <c r="G503" s="46"/>
      <c r="H503" s="50"/>
      <c r="I503" s="50"/>
      <c r="J503" s="50"/>
      <c r="K503" s="46"/>
      <c r="L503" s="46"/>
      <c r="M503" s="46"/>
      <c r="N503" s="46"/>
      <c r="O503" s="46"/>
      <c r="P503" s="46"/>
      <c r="Q503" s="46"/>
      <c r="R503" s="46"/>
      <c r="S503" s="46"/>
      <c r="T503" s="46"/>
      <c r="U503" s="46"/>
      <c r="V503" s="46"/>
      <c r="W503" s="46"/>
      <c r="X503" s="46"/>
      <c r="Y503" s="46"/>
      <c r="Z503" s="46"/>
      <c r="AA503" s="46"/>
      <c r="AB503" s="46"/>
      <c r="AC503" s="46"/>
    </row>
    <row r="504">
      <c r="A504" s="50"/>
      <c r="B504" s="46"/>
      <c r="C504" s="70"/>
      <c r="D504" s="70"/>
      <c r="E504" s="70"/>
      <c r="F504" s="70"/>
      <c r="G504" s="46"/>
      <c r="H504" s="50"/>
      <c r="I504" s="50"/>
      <c r="J504" s="50"/>
      <c r="K504" s="46"/>
      <c r="L504" s="46"/>
      <c r="M504" s="46"/>
      <c r="N504" s="46"/>
      <c r="O504" s="46"/>
      <c r="P504" s="46"/>
      <c r="Q504" s="46"/>
      <c r="R504" s="46"/>
      <c r="S504" s="46"/>
      <c r="T504" s="46"/>
      <c r="U504" s="46"/>
      <c r="V504" s="46"/>
      <c r="W504" s="46"/>
      <c r="X504" s="46"/>
      <c r="Y504" s="46"/>
      <c r="Z504" s="46"/>
      <c r="AA504" s="46"/>
      <c r="AB504" s="46"/>
      <c r="AC504" s="46"/>
    </row>
    <row r="505">
      <c r="A505" s="50"/>
      <c r="B505" s="46"/>
      <c r="C505" s="70"/>
      <c r="D505" s="70"/>
      <c r="E505" s="70"/>
      <c r="F505" s="70"/>
      <c r="G505" s="46"/>
      <c r="H505" s="50"/>
      <c r="I505" s="50"/>
      <c r="J505" s="50"/>
      <c r="K505" s="46"/>
      <c r="L505" s="46"/>
      <c r="M505" s="46"/>
      <c r="N505" s="46"/>
      <c r="O505" s="46"/>
      <c r="P505" s="46"/>
      <c r="Q505" s="46"/>
      <c r="R505" s="46"/>
      <c r="S505" s="46"/>
      <c r="T505" s="46"/>
      <c r="U505" s="46"/>
      <c r="V505" s="46"/>
      <c r="W505" s="46"/>
      <c r="X505" s="46"/>
      <c r="Y505" s="46"/>
      <c r="Z505" s="46"/>
      <c r="AA505" s="46"/>
      <c r="AB505" s="46"/>
      <c r="AC505" s="46"/>
    </row>
    <row r="506">
      <c r="A506" s="50"/>
      <c r="B506" s="46"/>
      <c r="C506" s="70"/>
      <c r="D506" s="70"/>
      <c r="E506" s="70"/>
      <c r="F506" s="70"/>
      <c r="G506" s="46"/>
      <c r="H506" s="50"/>
      <c r="I506" s="50"/>
      <c r="J506" s="50"/>
      <c r="K506" s="46"/>
      <c r="L506" s="46"/>
      <c r="M506" s="46"/>
      <c r="N506" s="46"/>
      <c r="O506" s="46"/>
      <c r="P506" s="46"/>
      <c r="Q506" s="46"/>
      <c r="R506" s="46"/>
      <c r="S506" s="46"/>
      <c r="T506" s="46"/>
      <c r="U506" s="46"/>
      <c r="V506" s="46"/>
      <c r="W506" s="46"/>
      <c r="X506" s="46"/>
      <c r="Y506" s="46"/>
      <c r="Z506" s="46"/>
      <c r="AA506" s="46"/>
      <c r="AB506" s="46"/>
      <c r="AC506" s="46"/>
    </row>
    <row r="507">
      <c r="A507" s="50"/>
      <c r="B507" s="46"/>
      <c r="C507" s="70"/>
      <c r="D507" s="70"/>
      <c r="E507" s="70"/>
      <c r="F507" s="70"/>
      <c r="G507" s="46"/>
      <c r="H507" s="50"/>
      <c r="I507" s="50"/>
      <c r="J507" s="50"/>
      <c r="K507" s="46"/>
      <c r="L507" s="46"/>
      <c r="M507" s="46"/>
      <c r="N507" s="46"/>
      <c r="O507" s="46"/>
      <c r="P507" s="46"/>
      <c r="Q507" s="46"/>
      <c r="R507" s="46"/>
      <c r="S507" s="46"/>
      <c r="T507" s="46"/>
      <c r="U507" s="46"/>
      <c r="V507" s="46"/>
      <c r="W507" s="46"/>
      <c r="X507" s="46"/>
      <c r="Y507" s="46"/>
      <c r="Z507" s="46"/>
      <c r="AA507" s="46"/>
      <c r="AB507" s="46"/>
      <c r="AC507" s="46"/>
    </row>
    <row r="508">
      <c r="A508" s="50"/>
      <c r="B508" s="46"/>
      <c r="C508" s="70"/>
      <c r="D508" s="70"/>
      <c r="E508" s="70"/>
      <c r="F508" s="70"/>
      <c r="G508" s="46"/>
      <c r="H508" s="50"/>
      <c r="I508" s="50"/>
      <c r="J508" s="50"/>
      <c r="K508" s="46"/>
      <c r="L508" s="46"/>
      <c r="M508" s="46"/>
      <c r="N508" s="46"/>
      <c r="O508" s="46"/>
      <c r="P508" s="46"/>
      <c r="Q508" s="46"/>
      <c r="R508" s="46"/>
      <c r="S508" s="46"/>
      <c r="T508" s="46"/>
      <c r="U508" s="46"/>
      <c r="V508" s="46"/>
      <c r="W508" s="46"/>
      <c r="X508" s="46"/>
      <c r="Y508" s="46"/>
      <c r="Z508" s="46"/>
      <c r="AA508" s="46"/>
      <c r="AB508" s="46"/>
      <c r="AC508" s="46"/>
    </row>
    <row r="509">
      <c r="A509" s="50"/>
      <c r="B509" s="46"/>
      <c r="C509" s="70"/>
      <c r="D509" s="70"/>
      <c r="E509" s="70"/>
      <c r="F509" s="70"/>
      <c r="G509" s="46"/>
      <c r="H509" s="50"/>
      <c r="I509" s="50"/>
      <c r="J509" s="50"/>
      <c r="K509" s="46"/>
      <c r="L509" s="46"/>
      <c r="M509" s="46"/>
      <c r="N509" s="46"/>
      <c r="O509" s="46"/>
      <c r="P509" s="46"/>
      <c r="Q509" s="46"/>
      <c r="R509" s="46"/>
      <c r="S509" s="46"/>
      <c r="T509" s="46"/>
      <c r="U509" s="46"/>
      <c r="V509" s="46"/>
      <c r="W509" s="46"/>
      <c r="X509" s="46"/>
      <c r="Y509" s="46"/>
      <c r="Z509" s="46"/>
      <c r="AA509" s="46"/>
      <c r="AB509" s="46"/>
      <c r="AC509" s="46"/>
    </row>
    <row r="510">
      <c r="A510" s="50"/>
      <c r="B510" s="46"/>
      <c r="C510" s="70"/>
      <c r="D510" s="70"/>
      <c r="E510" s="70"/>
      <c r="F510" s="70"/>
      <c r="G510" s="46"/>
      <c r="H510" s="50"/>
      <c r="I510" s="50"/>
      <c r="J510" s="50"/>
      <c r="K510" s="46"/>
      <c r="L510" s="46"/>
      <c r="M510" s="46"/>
      <c r="N510" s="46"/>
      <c r="O510" s="46"/>
      <c r="P510" s="46"/>
      <c r="Q510" s="46"/>
      <c r="R510" s="46"/>
      <c r="S510" s="46"/>
      <c r="T510" s="46"/>
      <c r="U510" s="46"/>
      <c r="V510" s="46"/>
      <c r="W510" s="46"/>
      <c r="X510" s="46"/>
      <c r="Y510" s="46"/>
      <c r="Z510" s="46"/>
      <c r="AA510" s="46"/>
      <c r="AB510" s="46"/>
      <c r="AC510" s="46"/>
    </row>
    <row r="511">
      <c r="A511" s="50"/>
      <c r="B511" s="46"/>
      <c r="C511" s="70"/>
      <c r="D511" s="70"/>
      <c r="E511" s="70"/>
      <c r="F511" s="70"/>
      <c r="G511" s="46"/>
      <c r="H511" s="50"/>
      <c r="I511" s="50"/>
      <c r="J511" s="50"/>
      <c r="K511" s="46"/>
      <c r="L511" s="46"/>
      <c r="M511" s="46"/>
      <c r="N511" s="46"/>
      <c r="O511" s="46"/>
      <c r="P511" s="46"/>
      <c r="Q511" s="46"/>
      <c r="R511" s="46"/>
      <c r="S511" s="46"/>
      <c r="T511" s="46"/>
      <c r="U511" s="46"/>
      <c r="V511" s="46"/>
      <c r="W511" s="46"/>
      <c r="X511" s="46"/>
      <c r="Y511" s="46"/>
      <c r="Z511" s="46"/>
      <c r="AA511" s="46"/>
      <c r="AB511" s="46"/>
      <c r="AC511" s="46"/>
    </row>
    <row r="512">
      <c r="A512" s="50"/>
      <c r="B512" s="46"/>
      <c r="C512" s="70"/>
      <c r="D512" s="70"/>
      <c r="E512" s="70"/>
      <c r="F512" s="70"/>
      <c r="G512" s="46"/>
      <c r="H512" s="50"/>
      <c r="I512" s="50"/>
      <c r="J512" s="50"/>
      <c r="K512" s="46"/>
      <c r="L512" s="46"/>
      <c r="M512" s="46"/>
      <c r="N512" s="46"/>
      <c r="O512" s="46"/>
      <c r="P512" s="46"/>
      <c r="Q512" s="46"/>
      <c r="R512" s="46"/>
      <c r="S512" s="46"/>
      <c r="T512" s="46"/>
      <c r="U512" s="46"/>
      <c r="V512" s="46"/>
      <c r="W512" s="46"/>
      <c r="X512" s="46"/>
      <c r="Y512" s="46"/>
      <c r="Z512" s="46"/>
      <c r="AA512" s="46"/>
      <c r="AB512" s="46"/>
      <c r="AC512" s="46"/>
    </row>
    <row r="513">
      <c r="A513" s="50"/>
      <c r="B513" s="46"/>
      <c r="C513" s="70"/>
      <c r="D513" s="70"/>
      <c r="E513" s="70"/>
      <c r="F513" s="70"/>
      <c r="G513" s="46"/>
      <c r="H513" s="50"/>
      <c r="I513" s="50"/>
      <c r="J513" s="50"/>
      <c r="K513" s="46"/>
      <c r="L513" s="46"/>
      <c r="M513" s="46"/>
      <c r="N513" s="46"/>
      <c r="O513" s="46"/>
      <c r="P513" s="46"/>
      <c r="Q513" s="46"/>
      <c r="R513" s="46"/>
      <c r="S513" s="46"/>
      <c r="T513" s="46"/>
      <c r="U513" s="46"/>
      <c r="V513" s="46"/>
      <c r="W513" s="46"/>
      <c r="X513" s="46"/>
      <c r="Y513" s="46"/>
      <c r="Z513" s="46"/>
      <c r="AA513" s="46"/>
      <c r="AB513" s="46"/>
      <c r="AC513" s="46"/>
    </row>
    <row r="514">
      <c r="A514" s="50"/>
      <c r="B514" s="46"/>
      <c r="C514" s="70"/>
      <c r="D514" s="70"/>
      <c r="E514" s="70"/>
      <c r="F514" s="70"/>
      <c r="G514" s="46"/>
      <c r="H514" s="50"/>
      <c r="I514" s="50"/>
      <c r="J514" s="50"/>
      <c r="K514" s="46"/>
      <c r="L514" s="46"/>
      <c r="M514" s="46"/>
      <c r="N514" s="46"/>
      <c r="O514" s="46"/>
      <c r="P514" s="46"/>
      <c r="Q514" s="46"/>
      <c r="R514" s="46"/>
      <c r="S514" s="46"/>
      <c r="T514" s="46"/>
      <c r="U514" s="46"/>
      <c r="V514" s="46"/>
      <c r="W514" s="46"/>
      <c r="X514" s="46"/>
      <c r="Y514" s="46"/>
      <c r="Z514" s="46"/>
      <c r="AA514" s="46"/>
      <c r="AB514" s="46"/>
      <c r="AC514" s="46"/>
    </row>
    <row r="515">
      <c r="A515" s="50"/>
      <c r="B515" s="46"/>
      <c r="C515" s="70"/>
      <c r="D515" s="70"/>
      <c r="E515" s="70"/>
      <c r="F515" s="70"/>
      <c r="G515" s="46"/>
      <c r="H515" s="50"/>
      <c r="I515" s="50"/>
      <c r="J515" s="50"/>
      <c r="K515" s="46"/>
      <c r="L515" s="46"/>
      <c r="M515" s="46"/>
      <c r="N515" s="46"/>
      <c r="O515" s="46"/>
      <c r="P515" s="46"/>
      <c r="Q515" s="46"/>
      <c r="R515" s="46"/>
      <c r="S515" s="46"/>
      <c r="T515" s="46"/>
      <c r="U515" s="46"/>
      <c r="V515" s="46"/>
      <c r="W515" s="46"/>
      <c r="X515" s="46"/>
      <c r="Y515" s="46"/>
      <c r="Z515" s="46"/>
      <c r="AA515" s="46"/>
      <c r="AB515" s="46"/>
      <c r="AC515" s="46"/>
    </row>
    <row r="516">
      <c r="A516" s="50"/>
      <c r="B516" s="46"/>
      <c r="C516" s="70"/>
      <c r="D516" s="70"/>
      <c r="E516" s="70"/>
      <c r="F516" s="70"/>
      <c r="G516" s="46"/>
      <c r="H516" s="50"/>
      <c r="I516" s="50"/>
      <c r="J516" s="50"/>
      <c r="K516" s="46"/>
      <c r="L516" s="46"/>
      <c r="M516" s="46"/>
      <c r="N516" s="46"/>
      <c r="O516" s="46"/>
      <c r="P516" s="46"/>
      <c r="Q516" s="46"/>
      <c r="R516" s="46"/>
      <c r="S516" s="46"/>
      <c r="T516" s="46"/>
      <c r="U516" s="46"/>
      <c r="V516" s="46"/>
      <c r="W516" s="46"/>
      <c r="X516" s="46"/>
      <c r="Y516" s="46"/>
      <c r="Z516" s="46"/>
      <c r="AA516" s="46"/>
      <c r="AB516" s="46"/>
      <c r="AC516" s="46"/>
    </row>
    <row r="517">
      <c r="A517" s="50"/>
      <c r="B517" s="46"/>
      <c r="C517" s="70"/>
      <c r="D517" s="70"/>
      <c r="E517" s="70"/>
      <c r="F517" s="70"/>
      <c r="G517" s="46"/>
      <c r="H517" s="50"/>
      <c r="I517" s="50"/>
      <c r="J517" s="50"/>
      <c r="K517" s="46"/>
      <c r="L517" s="46"/>
      <c r="M517" s="46"/>
      <c r="N517" s="46"/>
      <c r="O517" s="46"/>
      <c r="P517" s="46"/>
      <c r="Q517" s="46"/>
      <c r="R517" s="46"/>
      <c r="S517" s="46"/>
      <c r="T517" s="46"/>
      <c r="U517" s="46"/>
      <c r="V517" s="46"/>
      <c r="W517" s="46"/>
      <c r="X517" s="46"/>
      <c r="Y517" s="46"/>
      <c r="Z517" s="46"/>
      <c r="AA517" s="46"/>
      <c r="AB517" s="46"/>
      <c r="AC517" s="46"/>
    </row>
    <row r="518">
      <c r="A518" s="50"/>
      <c r="B518" s="46"/>
      <c r="C518" s="70"/>
      <c r="D518" s="70"/>
      <c r="E518" s="70"/>
      <c r="F518" s="70"/>
      <c r="G518" s="46"/>
      <c r="H518" s="50"/>
      <c r="I518" s="50"/>
      <c r="J518" s="50"/>
      <c r="K518" s="46"/>
      <c r="L518" s="46"/>
      <c r="M518" s="46"/>
      <c r="N518" s="46"/>
      <c r="O518" s="46"/>
      <c r="P518" s="46"/>
      <c r="Q518" s="46"/>
      <c r="R518" s="46"/>
      <c r="S518" s="46"/>
      <c r="T518" s="46"/>
      <c r="U518" s="46"/>
      <c r="V518" s="46"/>
      <c r="W518" s="46"/>
      <c r="X518" s="46"/>
      <c r="Y518" s="46"/>
      <c r="Z518" s="46"/>
      <c r="AA518" s="46"/>
      <c r="AB518" s="46"/>
      <c r="AC518" s="46"/>
    </row>
    <row r="519">
      <c r="A519" s="50"/>
      <c r="B519" s="46"/>
      <c r="C519" s="70"/>
      <c r="D519" s="70"/>
      <c r="E519" s="70"/>
      <c r="F519" s="70"/>
      <c r="G519" s="46"/>
      <c r="H519" s="50"/>
      <c r="I519" s="50"/>
      <c r="J519" s="50"/>
      <c r="K519" s="46"/>
      <c r="L519" s="46"/>
      <c r="M519" s="46"/>
      <c r="N519" s="46"/>
      <c r="O519" s="46"/>
      <c r="P519" s="46"/>
      <c r="Q519" s="46"/>
      <c r="R519" s="46"/>
      <c r="S519" s="46"/>
      <c r="T519" s="46"/>
      <c r="U519" s="46"/>
      <c r="V519" s="46"/>
      <c r="W519" s="46"/>
      <c r="X519" s="46"/>
      <c r="Y519" s="46"/>
      <c r="Z519" s="46"/>
      <c r="AA519" s="46"/>
      <c r="AB519" s="46"/>
      <c r="AC519" s="46"/>
    </row>
    <row r="520">
      <c r="A520" s="50"/>
      <c r="B520" s="46"/>
      <c r="C520" s="70"/>
      <c r="D520" s="70"/>
      <c r="E520" s="70"/>
      <c r="F520" s="70"/>
      <c r="G520" s="46"/>
      <c r="H520" s="50"/>
      <c r="I520" s="50"/>
      <c r="J520" s="50"/>
      <c r="K520" s="46"/>
      <c r="L520" s="46"/>
      <c r="M520" s="46"/>
      <c r="N520" s="46"/>
      <c r="O520" s="46"/>
      <c r="P520" s="46"/>
      <c r="Q520" s="46"/>
      <c r="R520" s="46"/>
      <c r="S520" s="46"/>
      <c r="T520" s="46"/>
      <c r="U520" s="46"/>
      <c r="V520" s="46"/>
      <c r="W520" s="46"/>
      <c r="X520" s="46"/>
      <c r="Y520" s="46"/>
      <c r="Z520" s="46"/>
      <c r="AA520" s="46"/>
      <c r="AB520" s="46"/>
      <c r="AC520" s="46"/>
    </row>
    <row r="521">
      <c r="A521" s="50"/>
      <c r="B521" s="46"/>
      <c r="C521" s="70"/>
      <c r="D521" s="70"/>
      <c r="E521" s="70"/>
      <c r="F521" s="70"/>
      <c r="G521" s="46"/>
      <c r="H521" s="50"/>
      <c r="I521" s="50"/>
      <c r="J521" s="50"/>
      <c r="K521" s="46"/>
      <c r="L521" s="46"/>
      <c r="M521" s="46"/>
      <c r="N521" s="46"/>
      <c r="O521" s="46"/>
      <c r="P521" s="46"/>
      <c r="Q521" s="46"/>
      <c r="R521" s="46"/>
      <c r="S521" s="46"/>
      <c r="T521" s="46"/>
      <c r="U521" s="46"/>
      <c r="V521" s="46"/>
      <c r="W521" s="46"/>
      <c r="X521" s="46"/>
      <c r="Y521" s="46"/>
      <c r="Z521" s="46"/>
      <c r="AA521" s="46"/>
      <c r="AB521" s="46"/>
      <c r="AC521" s="46"/>
    </row>
    <row r="522">
      <c r="A522" s="50"/>
      <c r="B522" s="46"/>
      <c r="C522" s="70"/>
      <c r="D522" s="70"/>
      <c r="E522" s="70"/>
      <c r="F522" s="70"/>
      <c r="G522" s="46"/>
      <c r="H522" s="50"/>
      <c r="I522" s="50"/>
      <c r="J522" s="50"/>
      <c r="K522" s="46"/>
      <c r="L522" s="46"/>
      <c r="M522" s="46"/>
      <c r="N522" s="46"/>
      <c r="O522" s="46"/>
      <c r="P522" s="46"/>
      <c r="Q522" s="46"/>
      <c r="R522" s="46"/>
      <c r="S522" s="46"/>
      <c r="T522" s="46"/>
      <c r="U522" s="46"/>
      <c r="V522" s="46"/>
      <c r="W522" s="46"/>
      <c r="X522" s="46"/>
      <c r="Y522" s="46"/>
      <c r="Z522" s="46"/>
      <c r="AA522" s="46"/>
      <c r="AB522" s="46"/>
      <c r="AC522" s="46"/>
    </row>
    <row r="523">
      <c r="A523" s="50"/>
      <c r="B523" s="46"/>
      <c r="C523" s="70"/>
      <c r="D523" s="70"/>
      <c r="E523" s="70"/>
      <c r="F523" s="70"/>
      <c r="G523" s="46"/>
      <c r="H523" s="50"/>
      <c r="I523" s="50"/>
      <c r="J523" s="50"/>
      <c r="K523" s="46"/>
      <c r="L523" s="46"/>
      <c r="M523" s="46"/>
      <c r="N523" s="46"/>
      <c r="O523" s="46"/>
      <c r="P523" s="46"/>
      <c r="Q523" s="46"/>
      <c r="R523" s="46"/>
      <c r="S523" s="46"/>
      <c r="T523" s="46"/>
      <c r="U523" s="46"/>
      <c r="V523" s="46"/>
      <c r="W523" s="46"/>
      <c r="X523" s="46"/>
      <c r="Y523" s="46"/>
      <c r="Z523" s="46"/>
      <c r="AA523" s="46"/>
      <c r="AB523" s="46"/>
      <c r="AC523" s="46"/>
    </row>
    <row r="524">
      <c r="A524" s="50"/>
      <c r="B524" s="46"/>
      <c r="C524" s="70"/>
      <c r="D524" s="70"/>
      <c r="E524" s="70"/>
      <c r="F524" s="70"/>
      <c r="G524" s="46"/>
      <c r="H524" s="50"/>
      <c r="I524" s="50"/>
      <c r="J524" s="50"/>
      <c r="K524" s="46"/>
      <c r="L524" s="46"/>
      <c r="M524" s="46"/>
      <c r="N524" s="46"/>
      <c r="O524" s="46"/>
      <c r="P524" s="46"/>
      <c r="Q524" s="46"/>
      <c r="R524" s="46"/>
      <c r="S524" s="46"/>
      <c r="T524" s="46"/>
      <c r="U524" s="46"/>
      <c r="V524" s="46"/>
      <c r="W524" s="46"/>
      <c r="X524" s="46"/>
      <c r="Y524" s="46"/>
      <c r="Z524" s="46"/>
      <c r="AA524" s="46"/>
      <c r="AB524" s="46"/>
      <c r="AC524" s="46"/>
    </row>
    <row r="525">
      <c r="A525" s="50"/>
      <c r="B525" s="46"/>
      <c r="C525" s="70"/>
      <c r="D525" s="70"/>
      <c r="E525" s="70"/>
      <c r="F525" s="70"/>
      <c r="G525" s="46"/>
      <c r="H525" s="50"/>
      <c r="I525" s="50"/>
      <c r="J525" s="50"/>
      <c r="K525" s="46"/>
      <c r="L525" s="46"/>
      <c r="M525" s="46"/>
      <c r="N525" s="46"/>
      <c r="O525" s="46"/>
      <c r="P525" s="46"/>
      <c r="Q525" s="46"/>
      <c r="R525" s="46"/>
      <c r="S525" s="46"/>
      <c r="T525" s="46"/>
      <c r="U525" s="46"/>
      <c r="V525" s="46"/>
      <c r="W525" s="46"/>
      <c r="X525" s="46"/>
      <c r="Y525" s="46"/>
      <c r="Z525" s="46"/>
      <c r="AA525" s="46"/>
      <c r="AB525" s="46"/>
      <c r="AC525" s="46"/>
    </row>
    <row r="526">
      <c r="A526" s="50"/>
      <c r="B526" s="46"/>
      <c r="C526" s="70"/>
      <c r="D526" s="70"/>
      <c r="E526" s="70"/>
      <c r="F526" s="70"/>
      <c r="G526" s="46"/>
      <c r="H526" s="50"/>
      <c r="I526" s="50"/>
      <c r="J526" s="50"/>
      <c r="K526" s="46"/>
      <c r="L526" s="46"/>
      <c r="M526" s="46"/>
      <c r="N526" s="46"/>
      <c r="O526" s="46"/>
      <c r="P526" s="46"/>
      <c r="Q526" s="46"/>
      <c r="R526" s="46"/>
      <c r="S526" s="46"/>
      <c r="T526" s="46"/>
      <c r="U526" s="46"/>
      <c r="V526" s="46"/>
      <c r="W526" s="46"/>
      <c r="X526" s="46"/>
      <c r="Y526" s="46"/>
      <c r="Z526" s="46"/>
      <c r="AA526" s="46"/>
      <c r="AB526" s="46"/>
      <c r="AC526" s="46"/>
    </row>
    <row r="527">
      <c r="A527" s="50"/>
      <c r="B527" s="46"/>
      <c r="C527" s="70"/>
      <c r="D527" s="70"/>
      <c r="E527" s="70"/>
      <c r="F527" s="70"/>
      <c r="G527" s="46"/>
      <c r="H527" s="50"/>
      <c r="I527" s="50"/>
      <c r="J527" s="50"/>
      <c r="K527" s="46"/>
      <c r="L527" s="46"/>
      <c r="M527" s="46"/>
      <c r="N527" s="46"/>
      <c r="O527" s="46"/>
      <c r="P527" s="46"/>
      <c r="Q527" s="46"/>
      <c r="R527" s="46"/>
      <c r="S527" s="46"/>
      <c r="T527" s="46"/>
      <c r="U527" s="46"/>
      <c r="V527" s="46"/>
      <c r="W527" s="46"/>
      <c r="X527" s="46"/>
      <c r="Y527" s="46"/>
      <c r="Z527" s="46"/>
      <c r="AA527" s="46"/>
      <c r="AB527" s="46"/>
      <c r="AC527" s="46"/>
    </row>
    <row r="528">
      <c r="A528" s="50"/>
      <c r="B528" s="46"/>
      <c r="C528" s="70"/>
      <c r="D528" s="70"/>
      <c r="E528" s="70"/>
      <c r="F528" s="70"/>
      <c r="G528" s="46"/>
      <c r="H528" s="50"/>
      <c r="I528" s="50"/>
      <c r="J528" s="50"/>
      <c r="K528" s="46"/>
      <c r="L528" s="46"/>
      <c r="M528" s="46"/>
      <c r="N528" s="46"/>
      <c r="O528" s="46"/>
      <c r="P528" s="46"/>
      <c r="Q528" s="46"/>
      <c r="R528" s="46"/>
      <c r="S528" s="46"/>
      <c r="T528" s="46"/>
      <c r="U528" s="46"/>
      <c r="V528" s="46"/>
      <c r="W528" s="46"/>
      <c r="X528" s="46"/>
      <c r="Y528" s="46"/>
      <c r="Z528" s="46"/>
      <c r="AA528" s="46"/>
      <c r="AB528" s="46"/>
      <c r="AC528" s="46"/>
    </row>
    <row r="529">
      <c r="A529" s="50"/>
      <c r="B529" s="46"/>
      <c r="C529" s="70"/>
      <c r="D529" s="70"/>
      <c r="E529" s="70"/>
      <c r="F529" s="70"/>
      <c r="G529" s="46"/>
      <c r="H529" s="50"/>
      <c r="I529" s="50"/>
      <c r="J529" s="50"/>
      <c r="K529" s="46"/>
      <c r="L529" s="46"/>
      <c r="M529" s="46"/>
      <c r="N529" s="46"/>
      <c r="O529" s="46"/>
      <c r="P529" s="46"/>
      <c r="Q529" s="46"/>
      <c r="R529" s="46"/>
      <c r="S529" s="46"/>
      <c r="T529" s="46"/>
      <c r="U529" s="46"/>
      <c r="V529" s="46"/>
      <c r="W529" s="46"/>
      <c r="X529" s="46"/>
      <c r="Y529" s="46"/>
      <c r="Z529" s="46"/>
      <c r="AA529" s="46"/>
      <c r="AB529" s="46"/>
      <c r="AC529" s="46"/>
    </row>
    <row r="530">
      <c r="A530" s="50"/>
      <c r="B530" s="46"/>
      <c r="C530" s="70"/>
      <c r="D530" s="70"/>
      <c r="E530" s="70"/>
      <c r="F530" s="70"/>
      <c r="G530" s="46"/>
      <c r="H530" s="50"/>
      <c r="I530" s="50"/>
      <c r="J530" s="50"/>
      <c r="K530" s="46"/>
      <c r="L530" s="46"/>
      <c r="M530" s="46"/>
      <c r="N530" s="46"/>
      <c r="O530" s="46"/>
      <c r="P530" s="46"/>
      <c r="Q530" s="46"/>
      <c r="R530" s="46"/>
      <c r="S530" s="46"/>
      <c r="T530" s="46"/>
      <c r="U530" s="46"/>
      <c r="V530" s="46"/>
      <c r="W530" s="46"/>
      <c r="X530" s="46"/>
      <c r="Y530" s="46"/>
      <c r="Z530" s="46"/>
      <c r="AA530" s="46"/>
      <c r="AB530" s="46"/>
      <c r="AC530" s="46"/>
    </row>
    <row r="531">
      <c r="A531" s="50"/>
      <c r="B531" s="46"/>
      <c r="C531" s="70"/>
      <c r="D531" s="70"/>
      <c r="E531" s="70"/>
      <c r="F531" s="70"/>
      <c r="G531" s="46"/>
      <c r="H531" s="50"/>
      <c r="I531" s="50"/>
      <c r="J531" s="50"/>
      <c r="K531" s="46"/>
      <c r="L531" s="46"/>
      <c r="M531" s="46"/>
      <c r="N531" s="46"/>
      <c r="O531" s="46"/>
      <c r="P531" s="46"/>
      <c r="Q531" s="46"/>
      <c r="R531" s="46"/>
      <c r="S531" s="46"/>
      <c r="T531" s="46"/>
      <c r="U531" s="46"/>
      <c r="V531" s="46"/>
      <c r="W531" s="46"/>
      <c r="X531" s="46"/>
      <c r="Y531" s="46"/>
      <c r="Z531" s="46"/>
      <c r="AA531" s="46"/>
      <c r="AB531" s="46"/>
      <c r="AC531" s="46"/>
    </row>
    <row r="532">
      <c r="A532" s="50"/>
      <c r="B532" s="46"/>
      <c r="C532" s="70"/>
      <c r="D532" s="70"/>
      <c r="E532" s="70"/>
      <c r="F532" s="70"/>
      <c r="G532" s="46"/>
      <c r="H532" s="50"/>
      <c r="I532" s="50"/>
      <c r="J532" s="50"/>
      <c r="K532" s="46"/>
      <c r="L532" s="46"/>
      <c r="M532" s="46"/>
      <c r="N532" s="46"/>
      <c r="O532" s="46"/>
      <c r="P532" s="46"/>
      <c r="Q532" s="46"/>
      <c r="R532" s="46"/>
      <c r="S532" s="46"/>
      <c r="T532" s="46"/>
      <c r="U532" s="46"/>
      <c r="V532" s="46"/>
      <c r="W532" s="46"/>
      <c r="X532" s="46"/>
      <c r="Y532" s="46"/>
      <c r="Z532" s="46"/>
      <c r="AA532" s="46"/>
      <c r="AB532" s="46"/>
      <c r="AC532" s="46"/>
    </row>
    <row r="533">
      <c r="A533" s="50"/>
      <c r="B533" s="46"/>
      <c r="C533" s="70"/>
      <c r="D533" s="70"/>
      <c r="E533" s="70"/>
      <c r="F533" s="70"/>
      <c r="G533" s="46"/>
      <c r="H533" s="50"/>
      <c r="I533" s="50"/>
      <c r="J533" s="50"/>
      <c r="K533" s="46"/>
      <c r="L533" s="46"/>
      <c r="M533" s="46"/>
      <c r="N533" s="46"/>
      <c r="O533" s="46"/>
      <c r="P533" s="46"/>
      <c r="Q533" s="46"/>
      <c r="R533" s="46"/>
      <c r="S533" s="46"/>
      <c r="T533" s="46"/>
      <c r="U533" s="46"/>
      <c r="V533" s="46"/>
      <c r="W533" s="46"/>
      <c r="X533" s="46"/>
      <c r="Y533" s="46"/>
      <c r="Z533" s="46"/>
      <c r="AA533" s="46"/>
      <c r="AB533" s="46"/>
      <c r="AC533" s="46"/>
    </row>
    <row r="534">
      <c r="A534" s="50"/>
      <c r="B534" s="46"/>
      <c r="C534" s="70"/>
      <c r="D534" s="70"/>
      <c r="E534" s="70"/>
      <c r="F534" s="70"/>
      <c r="G534" s="46"/>
      <c r="H534" s="50"/>
      <c r="I534" s="50"/>
      <c r="J534" s="50"/>
      <c r="K534" s="46"/>
      <c r="L534" s="46"/>
      <c r="M534" s="46"/>
      <c r="N534" s="46"/>
      <c r="O534" s="46"/>
      <c r="P534" s="46"/>
      <c r="Q534" s="46"/>
      <c r="R534" s="46"/>
      <c r="S534" s="46"/>
      <c r="T534" s="46"/>
      <c r="U534" s="46"/>
      <c r="V534" s="46"/>
      <c r="W534" s="46"/>
      <c r="X534" s="46"/>
      <c r="Y534" s="46"/>
      <c r="Z534" s="46"/>
      <c r="AA534" s="46"/>
      <c r="AB534" s="46"/>
      <c r="AC534" s="46"/>
    </row>
    <row r="535">
      <c r="A535" s="50"/>
      <c r="B535" s="46"/>
      <c r="C535" s="70"/>
      <c r="D535" s="70"/>
      <c r="E535" s="70"/>
      <c r="F535" s="70"/>
      <c r="G535" s="46"/>
      <c r="H535" s="50"/>
      <c r="I535" s="50"/>
      <c r="J535" s="50"/>
      <c r="K535" s="46"/>
      <c r="L535" s="46"/>
      <c r="M535" s="46"/>
      <c r="N535" s="46"/>
      <c r="O535" s="46"/>
      <c r="P535" s="46"/>
      <c r="Q535" s="46"/>
      <c r="R535" s="46"/>
      <c r="S535" s="46"/>
      <c r="T535" s="46"/>
      <c r="U535" s="46"/>
      <c r="V535" s="46"/>
      <c r="W535" s="46"/>
      <c r="X535" s="46"/>
      <c r="Y535" s="46"/>
      <c r="Z535" s="46"/>
      <c r="AA535" s="46"/>
      <c r="AB535" s="46"/>
      <c r="AC535" s="46"/>
    </row>
    <row r="536">
      <c r="A536" s="50"/>
      <c r="B536" s="46"/>
      <c r="C536" s="70"/>
      <c r="D536" s="70"/>
      <c r="E536" s="70"/>
      <c r="F536" s="70"/>
      <c r="G536" s="46"/>
      <c r="H536" s="50"/>
      <c r="I536" s="50"/>
      <c r="J536" s="50"/>
      <c r="K536" s="46"/>
      <c r="L536" s="46"/>
      <c r="M536" s="46"/>
      <c r="N536" s="46"/>
      <c r="O536" s="46"/>
      <c r="P536" s="46"/>
      <c r="Q536" s="46"/>
      <c r="R536" s="46"/>
      <c r="S536" s="46"/>
      <c r="T536" s="46"/>
      <c r="U536" s="46"/>
      <c r="V536" s="46"/>
      <c r="W536" s="46"/>
      <c r="X536" s="46"/>
      <c r="Y536" s="46"/>
      <c r="Z536" s="46"/>
      <c r="AA536" s="46"/>
      <c r="AB536" s="46"/>
      <c r="AC536" s="46"/>
    </row>
    <row r="537">
      <c r="A537" s="50"/>
      <c r="B537" s="46"/>
      <c r="C537" s="70"/>
      <c r="D537" s="70"/>
      <c r="E537" s="70"/>
      <c r="F537" s="70"/>
      <c r="G537" s="46"/>
      <c r="H537" s="50"/>
      <c r="I537" s="50"/>
      <c r="J537" s="50"/>
      <c r="K537" s="46"/>
      <c r="L537" s="46"/>
      <c r="M537" s="46"/>
      <c r="N537" s="46"/>
      <c r="O537" s="46"/>
      <c r="P537" s="46"/>
      <c r="Q537" s="46"/>
      <c r="R537" s="46"/>
      <c r="S537" s="46"/>
      <c r="T537" s="46"/>
      <c r="U537" s="46"/>
      <c r="V537" s="46"/>
      <c r="W537" s="46"/>
      <c r="X537" s="46"/>
      <c r="Y537" s="46"/>
      <c r="Z537" s="46"/>
      <c r="AA537" s="46"/>
      <c r="AB537" s="46"/>
      <c r="AC537" s="46"/>
    </row>
    <row r="538">
      <c r="A538" s="50"/>
      <c r="B538" s="46"/>
      <c r="C538" s="70"/>
      <c r="D538" s="70"/>
      <c r="E538" s="70"/>
      <c r="F538" s="70"/>
      <c r="G538" s="46"/>
      <c r="H538" s="50"/>
      <c r="I538" s="50"/>
      <c r="J538" s="50"/>
      <c r="K538" s="46"/>
      <c r="L538" s="46"/>
      <c r="M538" s="46"/>
      <c r="N538" s="46"/>
      <c r="O538" s="46"/>
      <c r="P538" s="46"/>
      <c r="Q538" s="46"/>
      <c r="R538" s="46"/>
      <c r="S538" s="46"/>
      <c r="T538" s="46"/>
      <c r="U538" s="46"/>
      <c r="V538" s="46"/>
      <c r="W538" s="46"/>
      <c r="X538" s="46"/>
      <c r="Y538" s="46"/>
      <c r="Z538" s="46"/>
      <c r="AA538" s="46"/>
      <c r="AB538" s="46"/>
      <c r="AC538" s="46"/>
    </row>
    <row r="539">
      <c r="A539" s="50"/>
      <c r="B539" s="46"/>
      <c r="C539" s="70"/>
      <c r="D539" s="70"/>
      <c r="E539" s="70"/>
      <c r="F539" s="70"/>
      <c r="G539" s="46"/>
      <c r="H539" s="50"/>
      <c r="I539" s="50"/>
      <c r="J539" s="50"/>
      <c r="K539" s="46"/>
      <c r="L539" s="46"/>
      <c r="M539" s="46"/>
      <c r="N539" s="46"/>
      <c r="O539" s="46"/>
      <c r="P539" s="46"/>
      <c r="Q539" s="46"/>
      <c r="R539" s="46"/>
      <c r="S539" s="46"/>
      <c r="T539" s="46"/>
      <c r="U539" s="46"/>
      <c r="V539" s="46"/>
      <c r="W539" s="46"/>
      <c r="X539" s="46"/>
      <c r="Y539" s="46"/>
      <c r="Z539" s="46"/>
      <c r="AA539" s="46"/>
      <c r="AB539" s="46"/>
      <c r="AC539" s="46"/>
    </row>
    <row r="540">
      <c r="A540" s="50"/>
      <c r="B540" s="46"/>
      <c r="C540" s="70"/>
      <c r="D540" s="70"/>
      <c r="E540" s="70"/>
      <c r="F540" s="70"/>
      <c r="G540" s="46"/>
      <c r="H540" s="50"/>
      <c r="I540" s="50"/>
      <c r="J540" s="50"/>
      <c r="K540" s="46"/>
      <c r="L540" s="46"/>
      <c r="M540" s="46"/>
      <c r="N540" s="46"/>
      <c r="O540" s="46"/>
      <c r="P540" s="46"/>
      <c r="Q540" s="46"/>
      <c r="R540" s="46"/>
      <c r="S540" s="46"/>
      <c r="T540" s="46"/>
      <c r="U540" s="46"/>
      <c r="V540" s="46"/>
      <c r="W540" s="46"/>
      <c r="X540" s="46"/>
      <c r="Y540" s="46"/>
      <c r="Z540" s="46"/>
      <c r="AA540" s="46"/>
      <c r="AB540" s="46"/>
      <c r="AC540" s="46"/>
    </row>
    <row r="541">
      <c r="A541" s="50"/>
      <c r="B541" s="46"/>
      <c r="C541" s="70"/>
      <c r="D541" s="70"/>
      <c r="E541" s="70"/>
      <c r="F541" s="70"/>
      <c r="G541" s="46"/>
      <c r="H541" s="50"/>
      <c r="I541" s="50"/>
      <c r="J541" s="50"/>
      <c r="K541" s="46"/>
      <c r="L541" s="46"/>
      <c r="M541" s="46"/>
      <c r="N541" s="46"/>
      <c r="O541" s="46"/>
      <c r="P541" s="46"/>
      <c r="Q541" s="46"/>
      <c r="R541" s="46"/>
      <c r="S541" s="46"/>
      <c r="T541" s="46"/>
      <c r="U541" s="46"/>
      <c r="V541" s="46"/>
      <c r="W541" s="46"/>
      <c r="X541" s="46"/>
      <c r="Y541" s="46"/>
      <c r="Z541" s="46"/>
      <c r="AA541" s="46"/>
      <c r="AB541" s="46"/>
      <c r="AC541" s="46"/>
    </row>
    <row r="542">
      <c r="A542" s="50"/>
      <c r="B542" s="46"/>
      <c r="C542" s="70"/>
      <c r="D542" s="70"/>
      <c r="E542" s="70"/>
      <c r="F542" s="70"/>
      <c r="G542" s="46"/>
      <c r="H542" s="50"/>
      <c r="I542" s="50"/>
      <c r="J542" s="50"/>
      <c r="K542" s="46"/>
      <c r="L542" s="46"/>
      <c r="M542" s="46"/>
      <c r="N542" s="46"/>
      <c r="O542" s="46"/>
      <c r="P542" s="46"/>
      <c r="Q542" s="46"/>
      <c r="R542" s="46"/>
      <c r="S542" s="46"/>
      <c r="T542" s="46"/>
      <c r="U542" s="46"/>
      <c r="V542" s="46"/>
      <c r="W542" s="46"/>
      <c r="X542" s="46"/>
      <c r="Y542" s="46"/>
      <c r="Z542" s="46"/>
      <c r="AA542" s="46"/>
      <c r="AB542" s="46"/>
      <c r="AC542" s="46"/>
    </row>
    <row r="543">
      <c r="A543" s="50"/>
      <c r="B543" s="46"/>
      <c r="C543" s="70"/>
      <c r="D543" s="70"/>
      <c r="E543" s="70"/>
      <c r="F543" s="70"/>
      <c r="G543" s="46"/>
      <c r="H543" s="50"/>
      <c r="I543" s="50"/>
      <c r="J543" s="50"/>
      <c r="K543" s="46"/>
      <c r="L543" s="46"/>
      <c r="M543" s="46"/>
      <c r="N543" s="46"/>
      <c r="O543" s="46"/>
      <c r="P543" s="46"/>
      <c r="Q543" s="46"/>
      <c r="R543" s="46"/>
      <c r="S543" s="46"/>
      <c r="T543" s="46"/>
      <c r="U543" s="46"/>
      <c r="V543" s="46"/>
      <c r="W543" s="46"/>
      <c r="X543" s="46"/>
      <c r="Y543" s="46"/>
      <c r="Z543" s="46"/>
      <c r="AA543" s="46"/>
      <c r="AB543" s="46"/>
      <c r="AC543" s="46"/>
    </row>
    <row r="544">
      <c r="A544" s="50"/>
      <c r="B544" s="46"/>
      <c r="C544" s="70"/>
      <c r="D544" s="70"/>
      <c r="E544" s="70"/>
      <c r="F544" s="70"/>
      <c r="G544" s="46"/>
      <c r="H544" s="50"/>
      <c r="I544" s="50"/>
      <c r="J544" s="50"/>
      <c r="K544" s="46"/>
      <c r="L544" s="46"/>
      <c r="M544" s="46"/>
      <c r="N544" s="46"/>
      <c r="O544" s="46"/>
      <c r="P544" s="46"/>
      <c r="Q544" s="46"/>
      <c r="R544" s="46"/>
      <c r="S544" s="46"/>
      <c r="T544" s="46"/>
      <c r="U544" s="46"/>
      <c r="V544" s="46"/>
      <c r="W544" s="46"/>
      <c r="X544" s="46"/>
      <c r="Y544" s="46"/>
      <c r="Z544" s="46"/>
      <c r="AA544" s="46"/>
      <c r="AB544" s="46"/>
      <c r="AC544" s="46"/>
    </row>
    <row r="545">
      <c r="A545" s="50"/>
      <c r="B545" s="46"/>
      <c r="C545" s="70"/>
      <c r="D545" s="70"/>
      <c r="E545" s="70"/>
      <c r="F545" s="70"/>
      <c r="G545" s="46"/>
      <c r="H545" s="50"/>
      <c r="I545" s="50"/>
      <c r="J545" s="50"/>
      <c r="K545" s="46"/>
      <c r="L545" s="46"/>
      <c r="M545" s="46"/>
      <c r="N545" s="46"/>
      <c r="O545" s="46"/>
      <c r="P545" s="46"/>
      <c r="Q545" s="46"/>
      <c r="R545" s="46"/>
      <c r="S545" s="46"/>
      <c r="T545" s="46"/>
      <c r="U545" s="46"/>
      <c r="V545" s="46"/>
      <c r="W545" s="46"/>
      <c r="X545" s="46"/>
      <c r="Y545" s="46"/>
      <c r="Z545" s="46"/>
      <c r="AA545" s="46"/>
      <c r="AB545" s="46"/>
      <c r="AC545" s="46"/>
    </row>
    <row r="546">
      <c r="A546" s="50"/>
      <c r="B546" s="46"/>
      <c r="C546" s="70"/>
      <c r="D546" s="70"/>
      <c r="E546" s="70"/>
      <c r="F546" s="70"/>
      <c r="G546" s="46"/>
      <c r="H546" s="50"/>
      <c r="I546" s="50"/>
      <c r="J546" s="50"/>
      <c r="K546" s="46"/>
      <c r="L546" s="46"/>
      <c r="M546" s="46"/>
      <c r="N546" s="46"/>
      <c r="O546" s="46"/>
      <c r="P546" s="46"/>
      <c r="Q546" s="46"/>
      <c r="R546" s="46"/>
      <c r="S546" s="46"/>
      <c r="T546" s="46"/>
      <c r="U546" s="46"/>
      <c r="V546" s="46"/>
      <c r="W546" s="46"/>
      <c r="X546" s="46"/>
      <c r="Y546" s="46"/>
      <c r="Z546" s="46"/>
      <c r="AA546" s="46"/>
      <c r="AB546" s="46"/>
      <c r="AC546" s="46"/>
    </row>
    <row r="547">
      <c r="A547" s="50"/>
      <c r="B547" s="46"/>
      <c r="C547" s="70"/>
      <c r="D547" s="70"/>
      <c r="E547" s="70"/>
      <c r="F547" s="70"/>
      <c r="G547" s="46"/>
      <c r="H547" s="50"/>
      <c r="I547" s="50"/>
      <c r="J547" s="50"/>
      <c r="K547" s="46"/>
      <c r="L547" s="46"/>
      <c r="M547" s="46"/>
      <c r="N547" s="46"/>
      <c r="O547" s="46"/>
      <c r="P547" s="46"/>
      <c r="Q547" s="46"/>
      <c r="R547" s="46"/>
      <c r="S547" s="46"/>
      <c r="T547" s="46"/>
      <c r="U547" s="46"/>
      <c r="V547" s="46"/>
      <c r="W547" s="46"/>
      <c r="X547" s="46"/>
      <c r="Y547" s="46"/>
      <c r="Z547" s="46"/>
      <c r="AA547" s="46"/>
      <c r="AB547" s="46"/>
      <c r="AC547" s="46"/>
    </row>
    <row r="548">
      <c r="A548" s="50"/>
      <c r="B548" s="46"/>
      <c r="C548" s="70"/>
      <c r="D548" s="70"/>
      <c r="E548" s="70"/>
      <c r="F548" s="70"/>
      <c r="G548" s="46"/>
      <c r="H548" s="50"/>
      <c r="I548" s="50"/>
      <c r="J548" s="50"/>
      <c r="K548" s="46"/>
      <c r="L548" s="46"/>
      <c r="M548" s="46"/>
      <c r="N548" s="46"/>
      <c r="O548" s="46"/>
      <c r="P548" s="46"/>
      <c r="Q548" s="46"/>
      <c r="R548" s="46"/>
      <c r="S548" s="46"/>
      <c r="T548" s="46"/>
      <c r="U548" s="46"/>
      <c r="V548" s="46"/>
      <c r="W548" s="46"/>
      <c r="X548" s="46"/>
      <c r="Y548" s="46"/>
      <c r="Z548" s="46"/>
      <c r="AA548" s="46"/>
      <c r="AB548" s="46"/>
      <c r="AC548" s="46"/>
    </row>
    <row r="549">
      <c r="A549" s="50"/>
      <c r="B549" s="46"/>
      <c r="C549" s="70"/>
      <c r="D549" s="70"/>
      <c r="E549" s="70"/>
      <c r="F549" s="70"/>
      <c r="G549" s="46"/>
      <c r="H549" s="50"/>
      <c r="I549" s="50"/>
      <c r="J549" s="50"/>
      <c r="K549" s="46"/>
      <c r="L549" s="46"/>
      <c r="M549" s="46"/>
      <c r="N549" s="46"/>
      <c r="O549" s="46"/>
      <c r="P549" s="46"/>
      <c r="Q549" s="46"/>
      <c r="R549" s="46"/>
      <c r="S549" s="46"/>
      <c r="T549" s="46"/>
      <c r="U549" s="46"/>
      <c r="V549" s="46"/>
      <c r="W549" s="46"/>
      <c r="X549" s="46"/>
      <c r="Y549" s="46"/>
      <c r="Z549" s="46"/>
      <c r="AA549" s="46"/>
      <c r="AB549" s="46"/>
      <c r="AC549" s="46"/>
    </row>
    <row r="550">
      <c r="A550" s="50"/>
      <c r="B550" s="46"/>
      <c r="C550" s="70"/>
      <c r="D550" s="70"/>
      <c r="E550" s="70"/>
      <c r="F550" s="70"/>
      <c r="G550" s="46"/>
      <c r="H550" s="50"/>
      <c r="I550" s="50"/>
      <c r="J550" s="50"/>
      <c r="K550" s="46"/>
      <c r="L550" s="46"/>
      <c r="M550" s="46"/>
      <c r="N550" s="46"/>
      <c r="O550" s="46"/>
      <c r="P550" s="46"/>
      <c r="Q550" s="46"/>
      <c r="R550" s="46"/>
      <c r="S550" s="46"/>
      <c r="T550" s="46"/>
      <c r="U550" s="46"/>
      <c r="V550" s="46"/>
      <c r="W550" s="46"/>
      <c r="X550" s="46"/>
      <c r="Y550" s="46"/>
      <c r="Z550" s="46"/>
      <c r="AA550" s="46"/>
      <c r="AB550" s="46"/>
      <c r="AC550" s="46"/>
    </row>
    <row r="551">
      <c r="A551" s="50"/>
      <c r="B551" s="46"/>
      <c r="C551" s="70"/>
      <c r="D551" s="70"/>
      <c r="E551" s="70"/>
      <c r="F551" s="70"/>
      <c r="G551" s="46"/>
      <c r="H551" s="50"/>
      <c r="I551" s="50"/>
      <c r="J551" s="50"/>
      <c r="K551" s="46"/>
      <c r="L551" s="46"/>
      <c r="M551" s="46"/>
      <c r="N551" s="46"/>
      <c r="O551" s="46"/>
      <c r="P551" s="46"/>
      <c r="Q551" s="46"/>
      <c r="R551" s="46"/>
      <c r="S551" s="46"/>
      <c r="T551" s="46"/>
      <c r="U551" s="46"/>
      <c r="V551" s="46"/>
      <c r="W551" s="46"/>
      <c r="X551" s="46"/>
      <c r="Y551" s="46"/>
      <c r="Z551" s="46"/>
      <c r="AA551" s="46"/>
      <c r="AB551" s="46"/>
      <c r="AC551" s="46"/>
    </row>
    <row r="552">
      <c r="A552" s="50"/>
      <c r="B552" s="46"/>
      <c r="C552" s="70"/>
      <c r="D552" s="70"/>
      <c r="E552" s="70"/>
      <c r="F552" s="70"/>
      <c r="G552" s="46"/>
      <c r="H552" s="50"/>
      <c r="I552" s="50"/>
      <c r="J552" s="50"/>
      <c r="K552" s="46"/>
      <c r="L552" s="46"/>
      <c r="M552" s="46"/>
      <c r="N552" s="46"/>
      <c r="O552" s="46"/>
      <c r="P552" s="46"/>
      <c r="Q552" s="46"/>
      <c r="R552" s="46"/>
      <c r="S552" s="46"/>
      <c r="T552" s="46"/>
      <c r="U552" s="46"/>
      <c r="V552" s="46"/>
      <c r="W552" s="46"/>
      <c r="X552" s="46"/>
      <c r="Y552" s="46"/>
      <c r="Z552" s="46"/>
      <c r="AA552" s="46"/>
      <c r="AB552" s="46"/>
      <c r="AC552" s="46"/>
    </row>
    <row r="553">
      <c r="A553" s="50"/>
      <c r="B553" s="46"/>
      <c r="C553" s="70"/>
      <c r="D553" s="70"/>
      <c r="E553" s="70"/>
      <c r="F553" s="70"/>
      <c r="G553" s="46"/>
      <c r="H553" s="50"/>
      <c r="I553" s="50"/>
      <c r="J553" s="50"/>
      <c r="K553" s="46"/>
      <c r="L553" s="46"/>
      <c r="M553" s="46"/>
      <c r="N553" s="46"/>
      <c r="O553" s="46"/>
      <c r="P553" s="46"/>
      <c r="Q553" s="46"/>
      <c r="R553" s="46"/>
      <c r="S553" s="46"/>
      <c r="T553" s="46"/>
      <c r="U553" s="46"/>
      <c r="V553" s="46"/>
      <c r="W553" s="46"/>
      <c r="X553" s="46"/>
      <c r="Y553" s="46"/>
      <c r="Z553" s="46"/>
      <c r="AA553" s="46"/>
      <c r="AB553" s="46"/>
      <c r="AC553" s="46"/>
    </row>
    <row r="554">
      <c r="A554" s="50"/>
      <c r="B554" s="46"/>
      <c r="C554" s="70"/>
      <c r="D554" s="70"/>
      <c r="E554" s="70"/>
      <c r="F554" s="70"/>
      <c r="G554" s="46"/>
      <c r="H554" s="50"/>
      <c r="I554" s="50"/>
      <c r="J554" s="50"/>
      <c r="K554" s="46"/>
      <c r="L554" s="46"/>
      <c r="M554" s="46"/>
      <c r="N554" s="46"/>
      <c r="O554" s="46"/>
      <c r="P554" s="46"/>
      <c r="Q554" s="46"/>
      <c r="R554" s="46"/>
      <c r="S554" s="46"/>
      <c r="T554" s="46"/>
      <c r="U554" s="46"/>
      <c r="V554" s="46"/>
      <c r="W554" s="46"/>
      <c r="X554" s="46"/>
      <c r="Y554" s="46"/>
      <c r="Z554" s="46"/>
      <c r="AA554" s="46"/>
      <c r="AB554" s="46"/>
      <c r="AC554" s="46"/>
    </row>
    <row r="555">
      <c r="A555" s="50"/>
      <c r="B555" s="46"/>
      <c r="C555" s="70"/>
      <c r="D555" s="70"/>
      <c r="E555" s="70"/>
      <c r="F555" s="70"/>
      <c r="G555" s="46"/>
      <c r="H555" s="50"/>
      <c r="I555" s="50"/>
      <c r="J555" s="50"/>
      <c r="K555" s="46"/>
      <c r="L555" s="46"/>
      <c r="M555" s="46"/>
      <c r="N555" s="46"/>
      <c r="O555" s="46"/>
      <c r="P555" s="46"/>
      <c r="Q555" s="46"/>
      <c r="R555" s="46"/>
      <c r="S555" s="46"/>
      <c r="T555" s="46"/>
      <c r="U555" s="46"/>
      <c r="V555" s="46"/>
      <c r="W555" s="46"/>
      <c r="X555" s="46"/>
      <c r="Y555" s="46"/>
      <c r="Z555" s="46"/>
      <c r="AA555" s="46"/>
      <c r="AB555" s="46"/>
      <c r="AC555" s="46"/>
    </row>
    <row r="556">
      <c r="A556" s="50"/>
      <c r="B556" s="46"/>
      <c r="C556" s="70"/>
      <c r="D556" s="70"/>
      <c r="E556" s="70"/>
      <c r="F556" s="70"/>
      <c r="G556" s="46"/>
      <c r="H556" s="50"/>
      <c r="I556" s="50"/>
      <c r="J556" s="50"/>
      <c r="K556" s="46"/>
      <c r="L556" s="46"/>
      <c r="M556" s="46"/>
      <c r="N556" s="46"/>
      <c r="O556" s="46"/>
      <c r="P556" s="46"/>
      <c r="Q556" s="46"/>
      <c r="R556" s="46"/>
      <c r="S556" s="46"/>
      <c r="T556" s="46"/>
      <c r="U556" s="46"/>
      <c r="V556" s="46"/>
      <c r="W556" s="46"/>
      <c r="X556" s="46"/>
      <c r="Y556" s="46"/>
      <c r="Z556" s="46"/>
      <c r="AA556" s="46"/>
      <c r="AB556" s="46"/>
      <c r="AC556" s="46"/>
    </row>
    <row r="557">
      <c r="A557" s="50"/>
      <c r="B557" s="46"/>
      <c r="C557" s="70"/>
      <c r="D557" s="70"/>
      <c r="E557" s="70"/>
      <c r="F557" s="70"/>
      <c r="G557" s="46"/>
      <c r="H557" s="50"/>
      <c r="I557" s="50"/>
      <c r="J557" s="50"/>
      <c r="K557" s="46"/>
      <c r="L557" s="46"/>
      <c r="M557" s="46"/>
      <c r="N557" s="46"/>
      <c r="O557" s="46"/>
      <c r="P557" s="46"/>
      <c r="Q557" s="46"/>
      <c r="R557" s="46"/>
      <c r="S557" s="46"/>
      <c r="T557" s="46"/>
      <c r="U557" s="46"/>
      <c r="V557" s="46"/>
      <c r="W557" s="46"/>
      <c r="X557" s="46"/>
      <c r="Y557" s="46"/>
      <c r="Z557" s="46"/>
      <c r="AA557" s="46"/>
      <c r="AB557" s="46"/>
      <c r="AC557" s="46"/>
    </row>
    <row r="558">
      <c r="A558" s="50"/>
      <c r="B558" s="46"/>
      <c r="C558" s="70"/>
      <c r="D558" s="70"/>
      <c r="E558" s="70"/>
      <c r="F558" s="70"/>
      <c r="G558" s="46"/>
      <c r="H558" s="50"/>
      <c r="I558" s="50"/>
      <c r="J558" s="50"/>
      <c r="K558" s="46"/>
      <c r="L558" s="46"/>
      <c r="M558" s="46"/>
      <c r="N558" s="46"/>
      <c r="O558" s="46"/>
      <c r="P558" s="46"/>
      <c r="Q558" s="46"/>
      <c r="R558" s="46"/>
      <c r="S558" s="46"/>
      <c r="T558" s="46"/>
      <c r="U558" s="46"/>
      <c r="V558" s="46"/>
      <c r="W558" s="46"/>
      <c r="X558" s="46"/>
      <c r="Y558" s="46"/>
      <c r="Z558" s="46"/>
      <c r="AA558" s="46"/>
      <c r="AB558" s="46"/>
      <c r="AC558" s="46"/>
    </row>
    <row r="559">
      <c r="A559" s="50"/>
      <c r="B559" s="46"/>
      <c r="C559" s="70"/>
      <c r="D559" s="70"/>
      <c r="E559" s="70"/>
      <c r="F559" s="70"/>
      <c r="G559" s="46"/>
      <c r="H559" s="50"/>
      <c r="I559" s="50"/>
      <c r="J559" s="50"/>
      <c r="K559" s="46"/>
      <c r="L559" s="46"/>
      <c r="M559" s="46"/>
      <c r="N559" s="46"/>
      <c r="O559" s="46"/>
      <c r="P559" s="46"/>
      <c r="Q559" s="46"/>
      <c r="R559" s="46"/>
      <c r="S559" s="46"/>
      <c r="T559" s="46"/>
      <c r="U559" s="46"/>
      <c r="V559" s="46"/>
      <c r="W559" s="46"/>
      <c r="X559" s="46"/>
      <c r="Y559" s="46"/>
      <c r="Z559" s="46"/>
      <c r="AA559" s="46"/>
      <c r="AB559" s="46"/>
      <c r="AC559" s="46"/>
    </row>
    <row r="560">
      <c r="A560" s="50"/>
      <c r="B560" s="46"/>
      <c r="C560" s="70"/>
      <c r="D560" s="70"/>
      <c r="E560" s="70"/>
      <c r="F560" s="70"/>
      <c r="G560" s="46"/>
      <c r="H560" s="50"/>
      <c r="I560" s="50"/>
      <c r="J560" s="50"/>
      <c r="K560" s="46"/>
      <c r="L560" s="46"/>
      <c r="M560" s="46"/>
      <c r="N560" s="46"/>
      <c r="O560" s="46"/>
      <c r="P560" s="46"/>
      <c r="Q560" s="46"/>
      <c r="R560" s="46"/>
      <c r="S560" s="46"/>
      <c r="T560" s="46"/>
      <c r="U560" s="46"/>
      <c r="V560" s="46"/>
      <c r="W560" s="46"/>
      <c r="X560" s="46"/>
      <c r="Y560" s="46"/>
      <c r="Z560" s="46"/>
      <c r="AA560" s="46"/>
      <c r="AB560" s="46"/>
      <c r="AC560" s="46"/>
    </row>
    <row r="561">
      <c r="A561" s="50"/>
      <c r="B561" s="46"/>
      <c r="C561" s="70"/>
      <c r="D561" s="70"/>
      <c r="E561" s="70"/>
      <c r="F561" s="70"/>
      <c r="G561" s="46"/>
      <c r="H561" s="50"/>
      <c r="I561" s="50"/>
      <c r="J561" s="50"/>
      <c r="K561" s="46"/>
      <c r="L561" s="46"/>
      <c r="M561" s="46"/>
      <c r="N561" s="46"/>
      <c r="O561" s="46"/>
      <c r="P561" s="46"/>
      <c r="Q561" s="46"/>
      <c r="R561" s="46"/>
      <c r="S561" s="46"/>
      <c r="T561" s="46"/>
      <c r="U561" s="46"/>
      <c r="V561" s="46"/>
      <c r="W561" s="46"/>
      <c r="X561" s="46"/>
      <c r="Y561" s="46"/>
      <c r="Z561" s="46"/>
      <c r="AA561" s="46"/>
      <c r="AB561" s="46"/>
      <c r="AC561" s="46"/>
    </row>
    <row r="562">
      <c r="A562" s="50"/>
      <c r="B562" s="46"/>
      <c r="C562" s="70"/>
      <c r="D562" s="70"/>
      <c r="E562" s="70"/>
      <c r="F562" s="70"/>
      <c r="G562" s="46"/>
      <c r="H562" s="50"/>
      <c r="I562" s="50"/>
      <c r="J562" s="50"/>
      <c r="K562" s="46"/>
      <c r="L562" s="46"/>
      <c r="M562" s="46"/>
      <c r="N562" s="46"/>
      <c r="O562" s="46"/>
      <c r="P562" s="46"/>
      <c r="Q562" s="46"/>
      <c r="R562" s="46"/>
      <c r="S562" s="46"/>
      <c r="T562" s="46"/>
      <c r="U562" s="46"/>
      <c r="V562" s="46"/>
      <c r="W562" s="46"/>
      <c r="X562" s="46"/>
      <c r="Y562" s="46"/>
      <c r="Z562" s="46"/>
      <c r="AA562" s="46"/>
      <c r="AB562" s="46"/>
      <c r="AC562" s="46"/>
    </row>
    <row r="563">
      <c r="A563" s="50"/>
      <c r="B563" s="46"/>
      <c r="C563" s="70"/>
      <c r="D563" s="70"/>
      <c r="E563" s="70"/>
      <c r="F563" s="70"/>
      <c r="G563" s="46"/>
      <c r="H563" s="50"/>
      <c r="I563" s="50"/>
      <c r="J563" s="50"/>
      <c r="K563" s="46"/>
      <c r="L563" s="46"/>
      <c r="M563" s="46"/>
      <c r="N563" s="46"/>
      <c r="O563" s="46"/>
      <c r="P563" s="46"/>
      <c r="Q563" s="46"/>
      <c r="R563" s="46"/>
      <c r="S563" s="46"/>
      <c r="T563" s="46"/>
      <c r="U563" s="46"/>
      <c r="V563" s="46"/>
      <c r="W563" s="46"/>
      <c r="X563" s="46"/>
      <c r="Y563" s="46"/>
      <c r="Z563" s="46"/>
      <c r="AA563" s="46"/>
      <c r="AB563" s="46"/>
      <c r="AC563" s="46"/>
    </row>
    <row r="564">
      <c r="A564" s="50"/>
      <c r="B564" s="46"/>
      <c r="C564" s="70"/>
      <c r="D564" s="70"/>
      <c r="E564" s="70"/>
      <c r="F564" s="70"/>
      <c r="G564" s="46"/>
      <c r="H564" s="50"/>
      <c r="I564" s="50"/>
      <c r="J564" s="50"/>
      <c r="K564" s="46"/>
      <c r="L564" s="46"/>
      <c r="M564" s="46"/>
      <c r="N564" s="46"/>
      <c r="O564" s="46"/>
      <c r="P564" s="46"/>
      <c r="Q564" s="46"/>
      <c r="R564" s="46"/>
      <c r="S564" s="46"/>
      <c r="T564" s="46"/>
      <c r="U564" s="46"/>
      <c r="V564" s="46"/>
      <c r="W564" s="46"/>
      <c r="X564" s="46"/>
      <c r="Y564" s="46"/>
      <c r="Z564" s="46"/>
      <c r="AA564" s="46"/>
      <c r="AB564" s="46"/>
      <c r="AC564" s="46"/>
    </row>
    <row r="565">
      <c r="A565" s="50"/>
      <c r="B565" s="46"/>
      <c r="C565" s="70"/>
      <c r="D565" s="70"/>
      <c r="E565" s="70"/>
      <c r="F565" s="70"/>
      <c r="G565" s="46"/>
      <c r="H565" s="50"/>
      <c r="I565" s="50"/>
      <c r="J565" s="50"/>
      <c r="K565" s="46"/>
      <c r="L565" s="46"/>
      <c r="M565" s="46"/>
      <c r="N565" s="46"/>
      <c r="O565" s="46"/>
      <c r="P565" s="46"/>
      <c r="Q565" s="46"/>
      <c r="R565" s="46"/>
      <c r="S565" s="46"/>
      <c r="T565" s="46"/>
      <c r="U565" s="46"/>
      <c r="V565" s="46"/>
      <c r="W565" s="46"/>
      <c r="X565" s="46"/>
      <c r="Y565" s="46"/>
      <c r="Z565" s="46"/>
      <c r="AA565" s="46"/>
      <c r="AB565" s="46"/>
      <c r="AC565" s="46"/>
    </row>
    <row r="566">
      <c r="A566" s="50"/>
      <c r="B566" s="46"/>
      <c r="C566" s="70"/>
      <c r="D566" s="70"/>
      <c r="E566" s="70"/>
      <c r="F566" s="70"/>
      <c r="G566" s="46"/>
      <c r="H566" s="50"/>
      <c r="I566" s="50"/>
      <c r="J566" s="50"/>
      <c r="K566" s="46"/>
      <c r="L566" s="46"/>
      <c r="M566" s="46"/>
      <c r="N566" s="46"/>
      <c r="O566" s="46"/>
      <c r="P566" s="46"/>
      <c r="Q566" s="46"/>
      <c r="R566" s="46"/>
      <c r="S566" s="46"/>
      <c r="T566" s="46"/>
      <c r="U566" s="46"/>
      <c r="V566" s="46"/>
      <c r="W566" s="46"/>
      <c r="X566" s="46"/>
      <c r="Y566" s="46"/>
      <c r="Z566" s="46"/>
      <c r="AA566" s="46"/>
      <c r="AB566" s="46"/>
      <c r="AC566" s="46"/>
    </row>
    <row r="567">
      <c r="A567" s="50"/>
      <c r="B567" s="46"/>
      <c r="C567" s="70"/>
      <c r="D567" s="70"/>
      <c r="E567" s="70"/>
      <c r="F567" s="70"/>
      <c r="G567" s="46"/>
      <c r="H567" s="50"/>
      <c r="I567" s="50"/>
      <c r="J567" s="50"/>
      <c r="K567" s="46"/>
      <c r="L567" s="46"/>
      <c r="M567" s="46"/>
      <c r="N567" s="46"/>
      <c r="O567" s="46"/>
      <c r="P567" s="46"/>
      <c r="Q567" s="46"/>
      <c r="R567" s="46"/>
      <c r="S567" s="46"/>
      <c r="T567" s="46"/>
      <c r="U567" s="46"/>
      <c r="V567" s="46"/>
      <c r="W567" s="46"/>
      <c r="X567" s="46"/>
      <c r="Y567" s="46"/>
      <c r="Z567" s="46"/>
      <c r="AA567" s="46"/>
      <c r="AB567" s="46"/>
      <c r="AC567" s="46"/>
    </row>
    <row r="568">
      <c r="A568" s="50"/>
      <c r="B568" s="46"/>
      <c r="C568" s="70"/>
      <c r="D568" s="70"/>
      <c r="E568" s="70"/>
      <c r="F568" s="70"/>
      <c r="G568" s="46"/>
      <c r="H568" s="50"/>
      <c r="I568" s="50"/>
      <c r="J568" s="50"/>
      <c r="K568" s="46"/>
      <c r="L568" s="46"/>
      <c r="M568" s="46"/>
      <c r="N568" s="46"/>
      <c r="O568" s="46"/>
      <c r="P568" s="46"/>
      <c r="Q568" s="46"/>
      <c r="R568" s="46"/>
      <c r="S568" s="46"/>
      <c r="T568" s="46"/>
      <c r="U568" s="46"/>
      <c r="V568" s="46"/>
      <c r="W568" s="46"/>
      <c r="X568" s="46"/>
      <c r="Y568" s="46"/>
      <c r="Z568" s="46"/>
      <c r="AA568" s="46"/>
      <c r="AB568" s="46"/>
      <c r="AC568" s="46"/>
    </row>
    <row r="569">
      <c r="A569" s="50"/>
      <c r="B569" s="46"/>
      <c r="C569" s="70"/>
      <c r="D569" s="70"/>
      <c r="E569" s="70"/>
      <c r="F569" s="70"/>
      <c r="G569" s="46"/>
      <c r="H569" s="50"/>
      <c r="I569" s="50"/>
      <c r="J569" s="50"/>
      <c r="K569" s="46"/>
      <c r="L569" s="46"/>
      <c r="M569" s="46"/>
      <c r="N569" s="46"/>
      <c r="O569" s="46"/>
      <c r="P569" s="46"/>
      <c r="Q569" s="46"/>
      <c r="R569" s="46"/>
      <c r="S569" s="46"/>
      <c r="T569" s="46"/>
      <c r="U569" s="46"/>
      <c r="V569" s="46"/>
      <c r="W569" s="46"/>
      <c r="X569" s="46"/>
      <c r="Y569" s="46"/>
      <c r="Z569" s="46"/>
      <c r="AA569" s="46"/>
      <c r="AB569" s="46"/>
      <c r="AC569" s="46"/>
    </row>
    <row r="570">
      <c r="A570" s="50"/>
      <c r="B570" s="46"/>
      <c r="C570" s="70"/>
      <c r="D570" s="70"/>
      <c r="E570" s="70"/>
      <c r="F570" s="70"/>
      <c r="G570" s="46"/>
      <c r="H570" s="50"/>
      <c r="I570" s="50"/>
      <c r="J570" s="50"/>
      <c r="K570" s="46"/>
      <c r="L570" s="46"/>
      <c r="M570" s="46"/>
      <c r="N570" s="46"/>
      <c r="O570" s="46"/>
      <c r="P570" s="46"/>
      <c r="Q570" s="46"/>
      <c r="R570" s="46"/>
      <c r="S570" s="46"/>
      <c r="T570" s="46"/>
      <c r="U570" s="46"/>
      <c r="V570" s="46"/>
      <c r="W570" s="46"/>
      <c r="X570" s="46"/>
      <c r="Y570" s="46"/>
      <c r="Z570" s="46"/>
      <c r="AA570" s="46"/>
      <c r="AB570" s="46"/>
      <c r="AC570" s="46"/>
    </row>
    <row r="571">
      <c r="A571" s="50"/>
      <c r="B571" s="46"/>
      <c r="C571" s="70"/>
      <c r="D571" s="70"/>
      <c r="E571" s="70"/>
      <c r="F571" s="70"/>
      <c r="G571" s="46"/>
      <c r="H571" s="50"/>
      <c r="I571" s="50"/>
      <c r="J571" s="50"/>
      <c r="K571" s="46"/>
      <c r="L571" s="46"/>
      <c r="M571" s="46"/>
      <c r="N571" s="46"/>
      <c r="O571" s="46"/>
      <c r="P571" s="46"/>
      <c r="Q571" s="46"/>
      <c r="R571" s="46"/>
      <c r="S571" s="46"/>
      <c r="T571" s="46"/>
      <c r="U571" s="46"/>
      <c r="V571" s="46"/>
      <c r="W571" s="46"/>
      <c r="X571" s="46"/>
      <c r="Y571" s="46"/>
      <c r="Z571" s="46"/>
      <c r="AA571" s="46"/>
      <c r="AB571" s="46"/>
      <c r="AC571" s="46"/>
    </row>
    <row r="572">
      <c r="A572" s="50"/>
      <c r="B572" s="46"/>
      <c r="C572" s="70"/>
      <c r="D572" s="70"/>
      <c r="E572" s="70"/>
      <c r="F572" s="70"/>
      <c r="G572" s="46"/>
      <c r="H572" s="50"/>
      <c r="I572" s="50"/>
      <c r="J572" s="50"/>
      <c r="K572" s="46"/>
      <c r="L572" s="46"/>
      <c r="M572" s="46"/>
      <c r="N572" s="46"/>
      <c r="O572" s="46"/>
      <c r="P572" s="46"/>
      <c r="Q572" s="46"/>
      <c r="R572" s="46"/>
      <c r="S572" s="46"/>
      <c r="T572" s="46"/>
      <c r="U572" s="46"/>
      <c r="V572" s="46"/>
      <c r="W572" s="46"/>
      <c r="X572" s="46"/>
      <c r="Y572" s="46"/>
      <c r="Z572" s="46"/>
      <c r="AA572" s="46"/>
      <c r="AB572" s="46"/>
      <c r="AC572" s="46"/>
    </row>
    <row r="573">
      <c r="A573" s="50"/>
      <c r="B573" s="46"/>
      <c r="C573" s="70"/>
      <c r="D573" s="70"/>
      <c r="E573" s="70"/>
      <c r="F573" s="70"/>
      <c r="G573" s="46"/>
      <c r="H573" s="50"/>
      <c r="I573" s="50"/>
      <c r="J573" s="50"/>
      <c r="K573" s="46"/>
      <c r="L573" s="46"/>
      <c r="M573" s="46"/>
      <c r="N573" s="46"/>
      <c r="O573" s="46"/>
      <c r="P573" s="46"/>
      <c r="Q573" s="46"/>
      <c r="R573" s="46"/>
      <c r="S573" s="46"/>
      <c r="T573" s="46"/>
      <c r="U573" s="46"/>
      <c r="V573" s="46"/>
      <c r="W573" s="46"/>
      <c r="X573" s="46"/>
      <c r="Y573" s="46"/>
      <c r="Z573" s="46"/>
      <c r="AA573" s="46"/>
      <c r="AB573" s="46"/>
      <c r="AC573" s="46"/>
    </row>
    <row r="574">
      <c r="A574" s="50"/>
      <c r="B574" s="46"/>
      <c r="C574" s="70"/>
      <c r="D574" s="70"/>
      <c r="E574" s="70"/>
      <c r="F574" s="70"/>
      <c r="G574" s="46"/>
      <c r="H574" s="50"/>
      <c r="I574" s="50"/>
      <c r="J574" s="50"/>
      <c r="K574" s="46"/>
      <c r="L574" s="46"/>
      <c r="M574" s="46"/>
      <c r="N574" s="46"/>
      <c r="O574" s="46"/>
      <c r="P574" s="46"/>
      <c r="Q574" s="46"/>
      <c r="R574" s="46"/>
      <c r="S574" s="46"/>
      <c r="T574" s="46"/>
      <c r="U574" s="46"/>
      <c r="V574" s="46"/>
      <c r="W574" s="46"/>
      <c r="X574" s="46"/>
      <c r="Y574" s="46"/>
      <c r="Z574" s="46"/>
      <c r="AA574" s="46"/>
      <c r="AB574" s="46"/>
      <c r="AC574" s="46"/>
    </row>
    <row r="575">
      <c r="A575" s="50"/>
      <c r="B575" s="46"/>
      <c r="C575" s="70"/>
      <c r="D575" s="70"/>
      <c r="E575" s="70"/>
      <c r="F575" s="70"/>
      <c r="G575" s="46"/>
      <c r="H575" s="50"/>
      <c r="I575" s="50"/>
      <c r="J575" s="50"/>
      <c r="K575" s="46"/>
      <c r="L575" s="46"/>
      <c r="M575" s="46"/>
      <c r="N575" s="46"/>
      <c r="O575" s="46"/>
      <c r="P575" s="46"/>
      <c r="Q575" s="46"/>
      <c r="R575" s="46"/>
      <c r="S575" s="46"/>
      <c r="T575" s="46"/>
      <c r="U575" s="46"/>
      <c r="V575" s="46"/>
      <c r="W575" s="46"/>
      <c r="X575" s="46"/>
      <c r="Y575" s="46"/>
      <c r="Z575" s="46"/>
      <c r="AA575" s="46"/>
      <c r="AB575" s="46"/>
      <c r="AC575" s="46"/>
    </row>
    <row r="576">
      <c r="A576" s="50"/>
      <c r="B576" s="46"/>
      <c r="C576" s="70"/>
      <c r="D576" s="70"/>
      <c r="E576" s="70"/>
      <c r="F576" s="70"/>
      <c r="G576" s="46"/>
      <c r="H576" s="50"/>
      <c r="I576" s="50"/>
      <c r="J576" s="50"/>
      <c r="K576" s="46"/>
      <c r="L576" s="46"/>
      <c r="M576" s="46"/>
      <c r="N576" s="46"/>
      <c r="O576" s="46"/>
      <c r="P576" s="46"/>
      <c r="Q576" s="46"/>
      <c r="R576" s="46"/>
      <c r="S576" s="46"/>
      <c r="T576" s="46"/>
      <c r="U576" s="46"/>
      <c r="V576" s="46"/>
      <c r="W576" s="46"/>
      <c r="X576" s="46"/>
      <c r="Y576" s="46"/>
      <c r="Z576" s="46"/>
      <c r="AA576" s="46"/>
      <c r="AB576" s="46"/>
      <c r="AC576" s="46"/>
    </row>
    <row r="577">
      <c r="A577" s="50"/>
      <c r="B577" s="46"/>
      <c r="C577" s="70"/>
      <c r="D577" s="70"/>
      <c r="E577" s="70"/>
      <c r="F577" s="70"/>
      <c r="G577" s="46"/>
      <c r="H577" s="50"/>
      <c r="I577" s="50"/>
      <c r="J577" s="50"/>
      <c r="K577" s="46"/>
      <c r="L577" s="46"/>
      <c r="M577" s="46"/>
      <c r="N577" s="46"/>
      <c r="O577" s="46"/>
      <c r="P577" s="46"/>
      <c r="Q577" s="46"/>
      <c r="R577" s="46"/>
      <c r="S577" s="46"/>
      <c r="T577" s="46"/>
      <c r="U577" s="46"/>
      <c r="V577" s="46"/>
      <c r="W577" s="46"/>
      <c r="X577" s="46"/>
      <c r="Y577" s="46"/>
      <c r="Z577" s="46"/>
      <c r="AA577" s="46"/>
      <c r="AB577" s="46"/>
      <c r="AC577" s="46"/>
    </row>
    <row r="578">
      <c r="A578" s="50"/>
      <c r="B578" s="46"/>
      <c r="C578" s="70"/>
      <c r="D578" s="70"/>
      <c r="E578" s="70"/>
      <c r="F578" s="70"/>
      <c r="G578" s="46"/>
      <c r="H578" s="50"/>
      <c r="I578" s="50"/>
      <c r="J578" s="50"/>
      <c r="K578" s="46"/>
      <c r="L578" s="46"/>
      <c r="M578" s="46"/>
      <c r="N578" s="46"/>
      <c r="O578" s="46"/>
      <c r="P578" s="46"/>
      <c r="Q578" s="46"/>
      <c r="R578" s="46"/>
      <c r="S578" s="46"/>
      <c r="T578" s="46"/>
      <c r="U578" s="46"/>
      <c r="V578" s="46"/>
      <c r="W578" s="46"/>
      <c r="X578" s="46"/>
      <c r="Y578" s="46"/>
      <c r="Z578" s="46"/>
      <c r="AA578" s="46"/>
      <c r="AB578" s="46"/>
      <c r="AC578" s="46"/>
    </row>
    <row r="579">
      <c r="A579" s="50"/>
      <c r="B579" s="46"/>
      <c r="C579" s="70"/>
      <c r="D579" s="70"/>
      <c r="E579" s="70"/>
      <c r="F579" s="70"/>
      <c r="G579" s="46"/>
      <c r="H579" s="50"/>
      <c r="I579" s="50"/>
      <c r="J579" s="50"/>
      <c r="K579" s="46"/>
      <c r="L579" s="46"/>
      <c r="M579" s="46"/>
      <c r="N579" s="46"/>
      <c r="O579" s="46"/>
      <c r="P579" s="46"/>
      <c r="Q579" s="46"/>
      <c r="R579" s="46"/>
      <c r="S579" s="46"/>
      <c r="T579" s="46"/>
      <c r="U579" s="46"/>
      <c r="V579" s="46"/>
      <c r="W579" s="46"/>
      <c r="X579" s="46"/>
      <c r="Y579" s="46"/>
      <c r="Z579" s="46"/>
      <c r="AA579" s="46"/>
      <c r="AB579" s="46"/>
      <c r="AC579" s="46"/>
    </row>
    <row r="580">
      <c r="A580" s="50"/>
      <c r="B580" s="46"/>
      <c r="C580" s="70"/>
      <c r="D580" s="70"/>
      <c r="E580" s="70"/>
      <c r="F580" s="70"/>
      <c r="G580" s="46"/>
      <c r="H580" s="50"/>
      <c r="I580" s="50"/>
      <c r="J580" s="50"/>
      <c r="K580" s="46"/>
      <c r="L580" s="46"/>
      <c r="M580" s="46"/>
      <c r="N580" s="46"/>
      <c r="O580" s="46"/>
      <c r="P580" s="46"/>
      <c r="Q580" s="46"/>
      <c r="R580" s="46"/>
      <c r="S580" s="46"/>
      <c r="T580" s="46"/>
      <c r="U580" s="46"/>
      <c r="V580" s="46"/>
      <c r="W580" s="46"/>
      <c r="X580" s="46"/>
      <c r="Y580" s="46"/>
      <c r="Z580" s="46"/>
      <c r="AA580" s="46"/>
      <c r="AB580" s="46"/>
      <c r="AC580" s="46"/>
    </row>
    <row r="581">
      <c r="A581" s="50"/>
      <c r="B581" s="46"/>
      <c r="C581" s="70"/>
      <c r="D581" s="70"/>
      <c r="E581" s="70"/>
      <c r="F581" s="70"/>
      <c r="G581" s="46"/>
      <c r="H581" s="50"/>
      <c r="I581" s="50"/>
      <c r="J581" s="50"/>
      <c r="K581" s="46"/>
      <c r="L581" s="46"/>
      <c r="M581" s="46"/>
      <c r="N581" s="46"/>
      <c r="O581" s="46"/>
      <c r="P581" s="46"/>
      <c r="Q581" s="46"/>
      <c r="R581" s="46"/>
      <c r="S581" s="46"/>
      <c r="T581" s="46"/>
      <c r="U581" s="46"/>
      <c r="V581" s="46"/>
      <c r="W581" s="46"/>
      <c r="X581" s="46"/>
      <c r="Y581" s="46"/>
      <c r="Z581" s="46"/>
      <c r="AA581" s="46"/>
      <c r="AB581" s="46"/>
      <c r="AC581" s="46"/>
    </row>
    <row r="582">
      <c r="A582" s="50"/>
      <c r="B582" s="46"/>
      <c r="C582" s="70"/>
      <c r="D582" s="70"/>
      <c r="E582" s="70"/>
      <c r="F582" s="70"/>
      <c r="G582" s="46"/>
      <c r="H582" s="50"/>
      <c r="I582" s="50"/>
      <c r="J582" s="50"/>
      <c r="K582" s="46"/>
      <c r="L582" s="46"/>
      <c r="M582" s="46"/>
      <c r="N582" s="46"/>
      <c r="O582" s="46"/>
      <c r="P582" s="46"/>
      <c r="Q582" s="46"/>
      <c r="R582" s="46"/>
      <c r="S582" s="46"/>
      <c r="T582" s="46"/>
      <c r="U582" s="46"/>
      <c r="V582" s="46"/>
      <c r="W582" s="46"/>
      <c r="X582" s="46"/>
      <c r="Y582" s="46"/>
      <c r="Z582" s="46"/>
      <c r="AA582" s="46"/>
      <c r="AB582" s="46"/>
      <c r="AC582" s="46"/>
    </row>
    <row r="583">
      <c r="A583" s="50"/>
      <c r="B583" s="46"/>
      <c r="C583" s="70"/>
      <c r="D583" s="70"/>
      <c r="E583" s="70"/>
      <c r="F583" s="70"/>
      <c r="G583" s="46"/>
      <c r="H583" s="50"/>
      <c r="I583" s="50"/>
      <c r="J583" s="50"/>
      <c r="K583" s="46"/>
      <c r="L583" s="46"/>
      <c r="M583" s="46"/>
      <c r="N583" s="46"/>
      <c r="O583" s="46"/>
      <c r="P583" s="46"/>
      <c r="Q583" s="46"/>
      <c r="R583" s="46"/>
      <c r="S583" s="46"/>
      <c r="T583" s="46"/>
      <c r="U583" s="46"/>
      <c r="V583" s="46"/>
      <c r="W583" s="46"/>
      <c r="X583" s="46"/>
      <c r="Y583" s="46"/>
      <c r="Z583" s="46"/>
      <c r="AA583" s="46"/>
      <c r="AB583" s="46"/>
      <c r="AC583" s="46"/>
    </row>
    <row r="584">
      <c r="A584" s="50"/>
      <c r="B584" s="46"/>
      <c r="C584" s="70"/>
      <c r="D584" s="70"/>
      <c r="E584" s="70"/>
      <c r="F584" s="70"/>
      <c r="G584" s="46"/>
      <c r="H584" s="50"/>
      <c r="I584" s="50"/>
      <c r="J584" s="50"/>
      <c r="K584" s="46"/>
      <c r="L584" s="46"/>
      <c r="M584" s="46"/>
      <c r="N584" s="46"/>
      <c r="O584" s="46"/>
      <c r="P584" s="46"/>
      <c r="Q584" s="46"/>
      <c r="R584" s="46"/>
      <c r="S584" s="46"/>
      <c r="T584" s="46"/>
      <c r="U584" s="46"/>
      <c r="V584" s="46"/>
      <c r="W584" s="46"/>
      <c r="X584" s="46"/>
      <c r="Y584" s="46"/>
      <c r="Z584" s="46"/>
      <c r="AA584" s="46"/>
      <c r="AB584" s="46"/>
      <c r="AC584" s="46"/>
    </row>
    <row r="585">
      <c r="A585" s="50"/>
      <c r="B585" s="46"/>
      <c r="C585" s="70"/>
      <c r="D585" s="70"/>
      <c r="E585" s="70"/>
      <c r="F585" s="70"/>
      <c r="G585" s="46"/>
      <c r="H585" s="50"/>
      <c r="I585" s="50"/>
      <c r="J585" s="50"/>
      <c r="K585" s="46"/>
      <c r="L585" s="46"/>
      <c r="M585" s="46"/>
      <c r="N585" s="46"/>
      <c r="O585" s="46"/>
      <c r="P585" s="46"/>
      <c r="Q585" s="46"/>
      <c r="R585" s="46"/>
      <c r="S585" s="46"/>
      <c r="T585" s="46"/>
      <c r="U585" s="46"/>
      <c r="V585" s="46"/>
      <c r="W585" s="46"/>
      <c r="X585" s="46"/>
      <c r="Y585" s="46"/>
      <c r="Z585" s="46"/>
      <c r="AA585" s="46"/>
      <c r="AB585" s="46"/>
      <c r="AC585" s="46"/>
    </row>
    <row r="586">
      <c r="A586" s="50"/>
      <c r="B586" s="46"/>
      <c r="C586" s="70"/>
      <c r="D586" s="70"/>
      <c r="E586" s="70"/>
      <c r="F586" s="70"/>
      <c r="G586" s="46"/>
      <c r="H586" s="50"/>
      <c r="I586" s="50"/>
      <c r="J586" s="50"/>
      <c r="K586" s="46"/>
      <c r="L586" s="46"/>
      <c r="M586" s="46"/>
      <c r="N586" s="46"/>
      <c r="O586" s="46"/>
      <c r="P586" s="46"/>
      <c r="Q586" s="46"/>
      <c r="R586" s="46"/>
      <c r="S586" s="46"/>
      <c r="T586" s="46"/>
      <c r="U586" s="46"/>
      <c r="V586" s="46"/>
      <c r="W586" s="46"/>
      <c r="X586" s="46"/>
      <c r="Y586" s="46"/>
      <c r="Z586" s="46"/>
      <c r="AA586" s="46"/>
      <c r="AB586" s="46"/>
      <c r="AC586" s="46"/>
    </row>
    <row r="587">
      <c r="A587" s="50"/>
      <c r="B587" s="46"/>
      <c r="C587" s="70"/>
      <c r="D587" s="70"/>
      <c r="E587" s="70"/>
      <c r="F587" s="70"/>
      <c r="G587" s="46"/>
      <c r="H587" s="50"/>
      <c r="I587" s="50"/>
      <c r="J587" s="50"/>
      <c r="K587" s="46"/>
      <c r="L587" s="46"/>
      <c r="M587" s="46"/>
      <c r="N587" s="46"/>
      <c r="O587" s="46"/>
      <c r="P587" s="46"/>
      <c r="Q587" s="46"/>
      <c r="R587" s="46"/>
      <c r="S587" s="46"/>
      <c r="T587" s="46"/>
      <c r="U587" s="46"/>
      <c r="V587" s="46"/>
      <c r="W587" s="46"/>
      <c r="X587" s="46"/>
      <c r="Y587" s="46"/>
      <c r="Z587" s="46"/>
      <c r="AA587" s="46"/>
      <c r="AB587" s="46"/>
      <c r="AC587" s="46"/>
    </row>
    <row r="588">
      <c r="A588" s="50"/>
      <c r="B588" s="46"/>
      <c r="C588" s="70"/>
      <c r="D588" s="70"/>
      <c r="E588" s="70"/>
      <c r="F588" s="70"/>
      <c r="G588" s="46"/>
      <c r="H588" s="50"/>
      <c r="I588" s="50"/>
      <c r="J588" s="50"/>
      <c r="K588" s="46"/>
      <c r="L588" s="46"/>
      <c r="M588" s="46"/>
      <c r="N588" s="46"/>
      <c r="O588" s="46"/>
      <c r="P588" s="46"/>
      <c r="Q588" s="46"/>
      <c r="R588" s="46"/>
      <c r="S588" s="46"/>
      <c r="T588" s="46"/>
      <c r="U588" s="46"/>
      <c r="V588" s="46"/>
      <c r="W588" s="46"/>
      <c r="X588" s="46"/>
      <c r="Y588" s="46"/>
      <c r="Z588" s="46"/>
      <c r="AA588" s="46"/>
      <c r="AB588" s="46"/>
      <c r="AC588" s="46"/>
    </row>
    <row r="589">
      <c r="A589" s="50"/>
      <c r="B589" s="46"/>
      <c r="C589" s="70"/>
      <c r="D589" s="70"/>
      <c r="E589" s="70"/>
      <c r="F589" s="70"/>
      <c r="G589" s="46"/>
      <c r="H589" s="50"/>
      <c r="I589" s="50"/>
      <c r="J589" s="50"/>
      <c r="K589" s="46"/>
      <c r="L589" s="46"/>
      <c r="M589" s="46"/>
      <c r="N589" s="46"/>
      <c r="O589" s="46"/>
      <c r="P589" s="46"/>
      <c r="Q589" s="46"/>
      <c r="R589" s="46"/>
      <c r="S589" s="46"/>
      <c r="T589" s="46"/>
      <c r="U589" s="46"/>
      <c r="V589" s="46"/>
      <c r="W589" s="46"/>
      <c r="X589" s="46"/>
      <c r="Y589" s="46"/>
      <c r="Z589" s="46"/>
      <c r="AA589" s="46"/>
      <c r="AB589" s="46"/>
      <c r="AC589" s="46"/>
    </row>
    <row r="590">
      <c r="A590" s="50"/>
      <c r="B590" s="46"/>
      <c r="C590" s="70"/>
      <c r="D590" s="70"/>
      <c r="E590" s="70"/>
      <c r="F590" s="70"/>
      <c r="G590" s="46"/>
      <c r="H590" s="50"/>
      <c r="I590" s="50"/>
      <c r="J590" s="50"/>
      <c r="K590" s="46"/>
      <c r="L590" s="46"/>
      <c r="M590" s="46"/>
      <c r="N590" s="46"/>
      <c r="O590" s="46"/>
      <c r="P590" s="46"/>
      <c r="Q590" s="46"/>
      <c r="R590" s="46"/>
      <c r="S590" s="46"/>
      <c r="T590" s="46"/>
      <c r="U590" s="46"/>
      <c r="V590" s="46"/>
      <c r="W590" s="46"/>
      <c r="X590" s="46"/>
      <c r="Y590" s="46"/>
      <c r="Z590" s="46"/>
      <c r="AA590" s="46"/>
      <c r="AB590" s="46"/>
      <c r="AC590" s="46"/>
    </row>
    <row r="591">
      <c r="A591" s="50"/>
      <c r="B591" s="46"/>
      <c r="C591" s="70"/>
      <c r="D591" s="70"/>
      <c r="E591" s="70"/>
      <c r="F591" s="70"/>
      <c r="G591" s="46"/>
      <c r="H591" s="50"/>
      <c r="I591" s="50"/>
      <c r="J591" s="50"/>
      <c r="K591" s="46"/>
      <c r="L591" s="46"/>
      <c r="M591" s="46"/>
      <c r="N591" s="46"/>
      <c r="O591" s="46"/>
      <c r="P591" s="46"/>
      <c r="Q591" s="46"/>
      <c r="R591" s="46"/>
      <c r="S591" s="46"/>
      <c r="T591" s="46"/>
      <c r="U591" s="46"/>
      <c r="V591" s="46"/>
      <c r="W591" s="46"/>
      <c r="X591" s="46"/>
      <c r="Y591" s="46"/>
      <c r="Z591" s="46"/>
      <c r="AA591" s="46"/>
      <c r="AB591" s="46"/>
      <c r="AC591" s="46"/>
    </row>
    <row r="592">
      <c r="A592" s="50"/>
      <c r="B592" s="46"/>
      <c r="C592" s="70"/>
      <c r="D592" s="70"/>
      <c r="E592" s="70"/>
      <c r="F592" s="70"/>
      <c r="G592" s="46"/>
      <c r="H592" s="50"/>
      <c r="I592" s="50"/>
      <c r="J592" s="50"/>
      <c r="K592" s="46"/>
      <c r="L592" s="46"/>
      <c r="M592" s="46"/>
      <c r="N592" s="46"/>
      <c r="O592" s="46"/>
      <c r="P592" s="46"/>
      <c r="Q592" s="46"/>
      <c r="R592" s="46"/>
      <c r="S592" s="46"/>
      <c r="T592" s="46"/>
      <c r="U592" s="46"/>
      <c r="V592" s="46"/>
      <c r="W592" s="46"/>
      <c r="X592" s="46"/>
      <c r="Y592" s="46"/>
      <c r="Z592" s="46"/>
      <c r="AA592" s="46"/>
      <c r="AB592" s="46"/>
      <c r="AC592" s="46"/>
    </row>
    <row r="593">
      <c r="A593" s="50"/>
      <c r="B593" s="46"/>
      <c r="C593" s="70"/>
      <c r="D593" s="70"/>
      <c r="E593" s="70"/>
      <c r="F593" s="70"/>
      <c r="G593" s="46"/>
      <c r="H593" s="50"/>
      <c r="I593" s="50"/>
      <c r="J593" s="50"/>
      <c r="K593" s="46"/>
      <c r="L593" s="46"/>
      <c r="M593" s="46"/>
      <c r="N593" s="46"/>
      <c r="O593" s="46"/>
      <c r="P593" s="46"/>
      <c r="Q593" s="46"/>
      <c r="R593" s="46"/>
      <c r="S593" s="46"/>
      <c r="T593" s="46"/>
      <c r="U593" s="46"/>
      <c r="V593" s="46"/>
      <c r="W593" s="46"/>
      <c r="X593" s="46"/>
      <c r="Y593" s="46"/>
      <c r="Z593" s="46"/>
      <c r="AA593" s="46"/>
      <c r="AB593" s="46"/>
      <c r="AC593" s="46"/>
    </row>
    <row r="594">
      <c r="A594" s="50"/>
      <c r="B594" s="46"/>
      <c r="C594" s="70"/>
      <c r="D594" s="70"/>
      <c r="E594" s="70"/>
      <c r="F594" s="70"/>
      <c r="G594" s="46"/>
      <c r="H594" s="50"/>
      <c r="I594" s="50"/>
      <c r="J594" s="50"/>
      <c r="K594" s="46"/>
      <c r="L594" s="46"/>
      <c r="M594" s="46"/>
      <c r="N594" s="46"/>
      <c r="O594" s="46"/>
      <c r="P594" s="46"/>
      <c r="Q594" s="46"/>
      <c r="R594" s="46"/>
      <c r="S594" s="46"/>
      <c r="T594" s="46"/>
      <c r="U594" s="46"/>
      <c r="V594" s="46"/>
      <c r="W594" s="46"/>
      <c r="X594" s="46"/>
      <c r="Y594" s="46"/>
      <c r="Z594" s="46"/>
      <c r="AA594" s="46"/>
      <c r="AB594" s="46"/>
      <c r="AC594" s="46"/>
    </row>
    <row r="595">
      <c r="A595" s="50"/>
      <c r="B595" s="46"/>
      <c r="C595" s="70"/>
      <c r="D595" s="70"/>
      <c r="E595" s="70"/>
      <c r="F595" s="70"/>
      <c r="G595" s="46"/>
      <c r="H595" s="50"/>
      <c r="I595" s="50"/>
      <c r="J595" s="50"/>
      <c r="K595" s="46"/>
      <c r="L595" s="46"/>
      <c r="M595" s="46"/>
      <c r="N595" s="46"/>
      <c r="O595" s="46"/>
      <c r="P595" s="46"/>
      <c r="Q595" s="46"/>
      <c r="R595" s="46"/>
      <c r="S595" s="46"/>
      <c r="T595" s="46"/>
      <c r="U595" s="46"/>
      <c r="V595" s="46"/>
      <c r="W595" s="46"/>
      <c r="X595" s="46"/>
      <c r="Y595" s="46"/>
      <c r="Z595" s="46"/>
      <c r="AA595" s="46"/>
      <c r="AB595" s="46"/>
      <c r="AC595" s="46"/>
    </row>
    <row r="596">
      <c r="A596" s="50"/>
      <c r="B596" s="46"/>
      <c r="C596" s="70"/>
      <c r="D596" s="70"/>
      <c r="E596" s="70"/>
      <c r="F596" s="70"/>
      <c r="G596" s="46"/>
      <c r="H596" s="50"/>
      <c r="I596" s="50"/>
      <c r="J596" s="50"/>
      <c r="K596" s="46"/>
      <c r="L596" s="46"/>
      <c r="M596" s="46"/>
      <c r="N596" s="46"/>
      <c r="O596" s="46"/>
      <c r="P596" s="46"/>
      <c r="Q596" s="46"/>
      <c r="R596" s="46"/>
      <c r="S596" s="46"/>
      <c r="T596" s="46"/>
      <c r="U596" s="46"/>
      <c r="V596" s="46"/>
      <c r="W596" s="46"/>
      <c r="X596" s="46"/>
      <c r="Y596" s="46"/>
      <c r="Z596" s="46"/>
      <c r="AA596" s="46"/>
      <c r="AB596" s="46"/>
      <c r="AC596" s="46"/>
    </row>
    <row r="597">
      <c r="A597" s="50"/>
      <c r="B597" s="46"/>
      <c r="C597" s="70"/>
      <c r="D597" s="70"/>
      <c r="E597" s="70"/>
      <c r="F597" s="70"/>
      <c r="G597" s="46"/>
      <c r="H597" s="50"/>
      <c r="I597" s="50"/>
      <c r="J597" s="50"/>
      <c r="K597" s="46"/>
      <c r="L597" s="46"/>
      <c r="M597" s="46"/>
      <c r="N597" s="46"/>
      <c r="O597" s="46"/>
      <c r="P597" s="46"/>
      <c r="Q597" s="46"/>
      <c r="R597" s="46"/>
      <c r="S597" s="46"/>
      <c r="T597" s="46"/>
      <c r="U597" s="46"/>
      <c r="V597" s="46"/>
      <c r="W597" s="46"/>
      <c r="X597" s="46"/>
      <c r="Y597" s="46"/>
      <c r="Z597" s="46"/>
      <c r="AA597" s="46"/>
      <c r="AB597" s="46"/>
      <c r="AC597" s="46"/>
    </row>
    <row r="598">
      <c r="A598" s="50"/>
      <c r="B598" s="46"/>
      <c r="C598" s="70"/>
      <c r="D598" s="70"/>
      <c r="E598" s="70"/>
      <c r="F598" s="70"/>
      <c r="G598" s="46"/>
      <c r="H598" s="50"/>
      <c r="I598" s="50"/>
      <c r="J598" s="50"/>
      <c r="K598" s="46"/>
      <c r="L598" s="46"/>
      <c r="M598" s="46"/>
      <c r="N598" s="46"/>
      <c r="O598" s="46"/>
      <c r="P598" s="46"/>
      <c r="Q598" s="46"/>
      <c r="R598" s="46"/>
      <c r="S598" s="46"/>
      <c r="T598" s="46"/>
      <c r="U598" s="46"/>
      <c r="V598" s="46"/>
      <c r="W598" s="46"/>
      <c r="X598" s="46"/>
      <c r="Y598" s="46"/>
      <c r="Z598" s="46"/>
      <c r="AA598" s="46"/>
      <c r="AB598" s="46"/>
      <c r="AC598" s="46"/>
    </row>
    <row r="599">
      <c r="A599" s="50"/>
      <c r="B599" s="46"/>
      <c r="C599" s="70"/>
      <c r="D599" s="70"/>
      <c r="E599" s="70"/>
      <c r="F599" s="70"/>
      <c r="G599" s="46"/>
      <c r="H599" s="50"/>
      <c r="I599" s="50"/>
      <c r="J599" s="50"/>
      <c r="K599" s="46"/>
      <c r="L599" s="46"/>
      <c r="M599" s="46"/>
      <c r="N599" s="46"/>
      <c r="O599" s="46"/>
      <c r="P599" s="46"/>
      <c r="Q599" s="46"/>
      <c r="R599" s="46"/>
      <c r="S599" s="46"/>
      <c r="T599" s="46"/>
      <c r="U599" s="46"/>
      <c r="V599" s="46"/>
      <c r="W599" s="46"/>
      <c r="X599" s="46"/>
      <c r="Y599" s="46"/>
      <c r="Z599" s="46"/>
      <c r="AA599" s="46"/>
      <c r="AB599" s="46"/>
      <c r="AC599" s="46"/>
    </row>
    <row r="600">
      <c r="A600" s="50"/>
      <c r="B600" s="46"/>
      <c r="C600" s="70"/>
      <c r="D600" s="70"/>
      <c r="E600" s="70"/>
      <c r="F600" s="70"/>
      <c r="G600" s="46"/>
      <c r="H600" s="50"/>
      <c r="I600" s="50"/>
      <c r="J600" s="50"/>
      <c r="K600" s="46"/>
      <c r="L600" s="46"/>
      <c r="M600" s="46"/>
      <c r="N600" s="46"/>
      <c r="O600" s="46"/>
      <c r="P600" s="46"/>
      <c r="Q600" s="46"/>
      <c r="R600" s="46"/>
      <c r="S600" s="46"/>
      <c r="T600" s="46"/>
      <c r="U600" s="46"/>
      <c r="V600" s="46"/>
      <c r="W600" s="46"/>
      <c r="X600" s="46"/>
      <c r="Y600" s="46"/>
      <c r="Z600" s="46"/>
      <c r="AA600" s="46"/>
      <c r="AB600" s="46"/>
      <c r="AC600" s="46"/>
    </row>
    <row r="601">
      <c r="A601" s="50"/>
      <c r="B601" s="46"/>
      <c r="C601" s="70"/>
      <c r="D601" s="70"/>
      <c r="E601" s="70"/>
      <c r="F601" s="70"/>
      <c r="G601" s="46"/>
      <c r="H601" s="50"/>
      <c r="I601" s="50"/>
      <c r="J601" s="50"/>
      <c r="K601" s="46"/>
      <c r="L601" s="46"/>
      <c r="M601" s="46"/>
      <c r="N601" s="46"/>
      <c r="O601" s="46"/>
      <c r="P601" s="46"/>
      <c r="Q601" s="46"/>
      <c r="R601" s="46"/>
      <c r="S601" s="46"/>
      <c r="T601" s="46"/>
      <c r="U601" s="46"/>
      <c r="V601" s="46"/>
      <c r="W601" s="46"/>
      <c r="X601" s="46"/>
      <c r="Y601" s="46"/>
      <c r="Z601" s="46"/>
      <c r="AA601" s="46"/>
      <c r="AB601" s="46"/>
      <c r="AC601" s="46"/>
    </row>
    <row r="602">
      <c r="A602" s="50"/>
      <c r="B602" s="46"/>
      <c r="C602" s="70"/>
      <c r="D602" s="70"/>
      <c r="E602" s="70"/>
      <c r="F602" s="70"/>
      <c r="G602" s="46"/>
      <c r="H602" s="50"/>
      <c r="I602" s="50"/>
      <c r="J602" s="50"/>
      <c r="K602" s="46"/>
      <c r="L602" s="46"/>
      <c r="M602" s="46"/>
      <c r="N602" s="46"/>
      <c r="O602" s="46"/>
      <c r="P602" s="46"/>
      <c r="Q602" s="46"/>
      <c r="R602" s="46"/>
      <c r="S602" s="46"/>
      <c r="T602" s="46"/>
      <c r="U602" s="46"/>
      <c r="V602" s="46"/>
      <c r="W602" s="46"/>
      <c r="X602" s="46"/>
      <c r="Y602" s="46"/>
      <c r="Z602" s="46"/>
      <c r="AA602" s="46"/>
      <c r="AB602" s="46"/>
      <c r="AC602" s="46"/>
    </row>
    <row r="603">
      <c r="A603" s="50"/>
      <c r="B603" s="46"/>
      <c r="C603" s="70"/>
      <c r="D603" s="70"/>
      <c r="E603" s="70"/>
      <c r="F603" s="70"/>
      <c r="G603" s="46"/>
      <c r="H603" s="50"/>
      <c r="I603" s="50"/>
      <c r="J603" s="50"/>
      <c r="K603" s="46"/>
      <c r="L603" s="46"/>
      <c r="M603" s="46"/>
      <c r="N603" s="46"/>
      <c r="O603" s="46"/>
      <c r="P603" s="46"/>
      <c r="Q603" s="46"/>
      <c r="R603" s="46"/>
      <c r="S603" s="46"/>
      <c r="T603" s="46"/>
      <c r="U603" s="46"/>
      <c r="V603" s="46"/>
      <c r="W603" s="46"/>
      <c r="X603" s="46"/>
      <c r="Y603" s="46"/>
      <c r="Z603" s="46"/>
      <c r="AA603" s="46"/>
      <c r="AB603" s="46"/>
      <c r="AC603" s="46"/>
    </row>
    <row r="604">
      <c r="A604" s="50"/>
      <c r="B604" s="46"/>
      <c r="C604" s="70"/>
      <c r="D604" s="70"/>
      <c r="E604" s="70"/>
      <c r="F604" s="70"/>
      <c r="G604" s="46"/>
      <c r="H604" s="50"/>
      <c r="I604" s="50"/>
      <c r="J604" s="50"/>
      <c r="K604" s="46"/>
      <c r="L604" s="46"/>
      <c r="M604" s="46"/>
      <c r="N604" s="46"/>
      <c r="O604" s="46"/>
      <c r="P604" s="46"/>
      <c r="Q604" s="46"/>
      <c r="R604" s="46"/>
      <c r="S604" s="46"/>
      <c r="T604" s="46"/>
      <c r="U604" s="46"/>
      <c r="V604" s="46"/>
      <c r="W604" s="46"/>
      <c r="X604" s="46"/>
      <c r="Y604" s="46"/>
      <c r="Z604" s="46"/>
      <c r="AA604" s="46"/>
      <c r="AB604" s="46"/>
      <c r="AC604" s="46"/>
    </row>
    <row r="605">
      <c r="A605" s="50"/>
      <c r="B605" s="46"/>
      <c r="C605" s="70"/>
      <c r="D605" s="70"/>
      <c r="E605" s="70"/>
      <c r="F605" s="70"/>
      <c r="G605" s="46"/>
      <c r="H605" s="50"/>
      <c r="I605" s="50"/>
      <c r="J605" s="50"/>
      <c r="K605" s="46"/>
      <c r="L605" s="46"/>
      <c r="M605" s="46"/>
      <c r="N605" s="46"/>
      <c r="O605" s="46"/>
      <c r="P605" s="46"/>
      <c r="Q605" s="46"/>
      <c r="R605" s="46"/>
      <c r="S605" s="46"/>
      <c r="T605" s="46"/>
      <c r="U605" s="46"/>
      <c r="V605" s="46"/>
      <c r="W605" s="46"/>
      <c r="X605" s="46"/>
      <c r="Y605" s="46"/>
      <c r="Z605" s="46"/>
      <c r="AA605" s="46"/>
      <c r="AB605" s="46"/>
      <c r="AC605" s="46"/>
    </row>
    <row r="606">
      <c r="A606" s="50"/>
      <c r="B606" s="46"/>
      <c r="C606" s="70"/>
      <c r="D606" s="70"/>
      <c r="E606" s="70"/>
      <c r="F606" s="70"/>
      <c r="G606" s="46"/>
      <c r="H606" s="50"/>
      <c r="I606" s="50"/>
      <c r="J606" s="50"/>
      <c r="K606" s="46"/>
      <c r="L606" s="46"/>
      <c r="M606" s="46"/>
      <c r="N606" s="46"/>
      <c r="O606" s="46"/>
      <c r="P606" s="46"/>
      <c r="Q606" s="46"/>
      <c r="R606" s="46"/>
      <c r="S606" s="46"/>
      <c r="T606" s="46"/>
      <c r="U606" s="46"/>
      <c r="V606" s="46"/>
      <c r="W606" s="46"/>
      <c r="X606" s="46"/>
      <c r="Y606" s="46"/>
      <c r="Z606" s="46"/>
      <c r="AA606" s="46"/>
      <c r="AB606" s="46"/>
      <c r="AC606" s="46"/>
    </row>
    <row r="607">
      <c r="A607" s="50"/>
      <c r="B607" s="46"/>
      <c r="C607" s="70"/>
      <c r="D607" s="70"/>
      <c r="E607" s="70"/>
      <c r="F607" s="70"/>
      <c r="G607" s="46"/>
      <c r="H607" s="50"/>
      <c r="I607" s="50"/>
      <c r="J607" s="50"/>
      <c r="K607" s="46"/>
      <c r="L607" s="46"/>
      <c r="M607" s="46"/>
      <c r="N607" s="46"/>
      <c r="O607" s="46"/>
      <c r="P607" s="46"/>
      <c r="Q607" s="46"/>
      <c r="R607" s="46"/>
      <c r="S607" s="46"/>
      <c r="T607" s="46"/>
      <c r="U607" s="46"/>
      <c r="V607" s="46"/>
      <c r="W607" s="46"/>
      <c r="X607" s="46"/>
      <c r="Y607" s="46"/>
      <c r="Z607" s="46"/>
      <c r="AA607" s="46"/>
      <c r="AB607" s="46"/>
      <c r="AC607" s="46"/>
    </row>
    <row r="608">
      <c r="A608" s="50"/>
      <c r="B608" s="46"/>
      <c r="C608" s="70"/>
      <c r="D608" s="70"/>
      <c r="E608" s="70"/>
      <c r="F608" s="70"/>
      <c r="G608" s="46"/>
      <c r="H608" s="50"/>
      <c r="I608" s="50"/>
      <c r="J608" s="50"/>
      <c r="K608" s="46"/>
      <c r="L608" s="46"/>
      <c r="M608" s="46"/>
      <c r="N608" s="46"/>
      <c r="O608" s="46"/>
      <c r="P608" s="46"/>
      <c r="Q608" s="46"/>
      <c r="R608" s="46"/>
      <c r="S608" s="46"/>
      <c r="T608" s="46"/>
      <c r="U608" s="46"/>
      <c r="V608" s="46"/>
      <c r="W608" s="46"/>
      <c r="X608" s="46"/>
      <c r="Y608" s="46"/>
      <c r="Z608" s="46"/>
      <c r="AA608" s="46"/>
      <c r="AB608" s="46"/>
      <c r="AC608" s="46"/>
    </row>
    <row r="609">
      <c r="A609" s="50"/>
      <c r="B609" s="46"/>
      <c r="C609" s="70"/>
      <c r="D609" s="70"/>
      <c r="E609" s="70"/>
      <c r="F609" s="70"/>
      <c r="G609" s="46"/>
      <c r="H609" s="50"/>
      <c r="I609" s="50"/>
      <c r="J609" s="50"/>
      <c r="K609" s="46"/>
      <c r="L609" s="46"/>
      <c r="M609" s="46"/>
      <c r="N609" s="46"/>
      <c r="O609" s="46"/>
      <c r="P609" s="46"/>
      <c r="Q609" s="46"/>
      <c r="R609" s="46"/>
      <c r="S609" s="46"/>
      <c r="T609" s="46"/>
      <c r="U609" s="46"/>
      <c r="V609" s="46"/>
      <c r="W609" s="46"/>
      <c r="X609" s="46"/>
      <c r="Y609" s="46"/>
      <c r="Z609" s="46"/>
      <c r="AA609" s="46"/>
      <c r="AB609" s="46"/>
      <c r="AC609" s="46"/>
    </row>
    <row r="610">
      <c r="A610" s="50"/>
      <c r="B610" s="46"/>
      <c r="C610" s="70"/>
      <c r="D610" s="70"/>
      <c r="E610" s="70"/>
      <c r="F610" s="70"/>
      <c r="G610" s="46"/>
      <c r="H610" s="50"/>
      <c r="I610" s="50"/>
      <c r="J610" s="50"/>
      <c r="K610" s="46"/>
      <c r="L610" s="46"/>
      <c r="M610" s="46"/>
      <c r="N610" s="46"/>
      <c r="O610" s="46"/>
      <c r="P610" s="46"/>
      <c r="Q610" s="46"/>
      <c r="R610" s="46"/>
      <c r="S610" s="46"/>
      <c r="T610" s="46"/>
      <c r="U610" s="46"/>
      <c r="V610" s="46"/>
      <c r="W610" s="46"/>
      <c r="X610" s="46"/>
      <c r="Y610" s="46"/>
      <c r="Z610" s="46"/>
      <c r="AA610" s="46"/>
      <c r="AB610" s="46"/>
      <c r="AC610" s="46"/>
    </row>
    <row r="611">
      <c r="A611" s="50"/>
      <c r="B611" s="46"/>
      <c r="C611" s="70"/>
      <c r="D611" s="70"/>
      <c r="E611" s="70"/>
      <c r="F611" s="70"/>
      <c r="G611" s="46"/>
      <c r="H611" s="50"/>
      <c r="I611" s="50"/>
      <c r="J611" s="50"/>
      <c r="K611" s="46"/>
      <c r="L611" s="46"/>
      <c r="M611" s="46"/>
      <c r="N611" s="46"/>
      <c r="O611" s="46"/>
      <c r="P611" s="46"/>
      <c r="Q611" s="46"/>
      <c r="R611" s="46"/>
      <c r="S611" s="46"/>
      <c r="T611" s="46"/>
      <c r="U611" s="46"/>
      <c r="V611" s="46"/>
      <c r="W611" s="46"/>
      <c r="X611" s="46"/>
      <c r="Y611" s="46"/>
      <c r="Z611" s="46"/>
      <c r="AA611" s="46"/>
      <c r="AB611" s="46"/>
      <c r="AC611" s="46"/>
    </row>
    <row r="612">
      <c r="A612" s="50"/>
      <c r="B612" s="46"/>
      <c r="C612" s="70"/>
      <c r="D612" s="70"/>
      <c r="E612" s="70"/>
      <c r="F612" s="70"/>
      <c r="G612" s="46"/>
      <c r="H612" s="50"/>
      <c r="I612" s="50"/>
      <c r="J612" s="50"/>
      <c r="K612" s="46"/>
      <c r="L612" s="46"/>
      <c r="M612" s="46"/>
      <c r="N612" s="46"/>
      <c r="O612" s="46"/>
      <c r="P612" s="46"/>
      <c r="Q612" s="46"/>
      <c r="R612" s="46"/>
      <c r="S612" s="46"/>
      <c r="T612" s="46"/>
      <c r="U612" s="46"/>
      <c r="V612" s="46"/>
      <c r="W612" s="46"/>
      <c r="X612" s="46"/>
      <c r="Y612" s="46"/>
      <c r="Z612" s="46"/>
      <c r="AA612" s="46"/>
      <c r="AB612" s="46"/>
      <c r="AC612" s="46"/>
    </row>
    <row r="613">
      <c r="A613" s="50"/>
      <c r="B613" s="46"/>
      <c r="C613" s="70"/>
      <c r="D613" s="70"/>
      <c r="E613" s="70"/>
      <c r="F613" s="70"/>
      <c r="G613" s="46"/>
      <c r="H613" s="50"/>
      <c r="I613" s="50"/>
      <c r="J613" s="50"/>
      <c r="K613" s="46"/>
      <c r="L613" s="46"/>
      <c r="M613" s="46"/>
      <c r="N613" s="46"/>
      <c r="O613" s="46"/>
      <c r="P613" s="46"/>
      <c r="Q613" s="46"/>
      <c r="R613" s="46"/>
      <c r="S613" s="46"/>
      <c r="T613" s="46"/>
      <c r="U613" s="46"/>
      <c r="V613" s="46"/>
      <c r="W613" s="46"/>
      <c r="X613" s="46"/>
      <c r="Y613" s="46"/>
      <c r="Z613" s="46"/>
      <c r="AA613" s="46"/>
      <c r="AB613" s="46"/>
      <c r="AC613" s="46"/>
    </row>
    <row r="614">
      <c r="A614" s="50"/>
      <c r="B614" s="46"/>
      <c r="C614" s="70"/>
      <c r="D614" s="70"/>
      <c r="E614" s="70"/>
      <c r="F614" s="70"/>
      <c r="G614" s="46"/>
      <c r="H614" s="50"/>
      <c r="I614" s="50"/>
      <c r="J614" s="50"/>
      <c r="K614" s="46"/>
      <c r="L614" s="46"/>
      <c r="M614" s="46"/>
      <c r="N614" s="46"/>
      <c r="O614" s="46"/>
      <c r="P614" s="46"/>
      <c r="Q614" s="46"/>
      <c r="R614" s="46"/>
      <c r="S614" s="46"/>
      <c r="T614" s="46"/>
      <c r="U614" s="46"/>
      <c r="V614" s="46"/>
      <c r="W614" s="46"/>
      <c r="X614" s="46"/>
      <c r="Y614" s="46"/>
      <c r="Z614" s="46"/>
      <c r="AA614" s="46"/>
      <c r="AB614" s="46"/>
      <c r="AC614" s="46"/>
    </row>
    <row r="615">
      <c r="A615" s="50"/>
      <c r="B615" s="46"/>
      <c r="C615" s="70"/>
      <c r="D615" s="70"/>
      <c r="E615" s="70"/>
      <c r="F615" s="70"/>
      <c r="G615" s="46"/>
      <c r="H615" s="50"/>
      <c r="I615" s="50"/>
      <c r="J615" s="50"/>
      <c r="K615" s="46"/>
      <c r="L615" s="46"/>
      <c r="M615" s="46"/>
      <c r="N615" s="46"/>
      <c r="O615" s="46"/>
      <c r="P615" s="46"/>
      <c r="Q615" s="46"/>
      <c r="R615" s="46"/>
      <c r="S615" s="46"/>
      <c r="T615" s="46"/>
      <c r="U615" s="46"/>
      <c r="V615" s="46"/>
      <c r="W615" s="46"/>
      <c r="X615" s="46"/>
      <c r="Y615" s="46"/>
      <c r="Z615" s="46"/>
      <c r="AA615" s="46"/>
      <c r="AB615" s="46"/>
      <c r="AC615" s="46"/>
    </row>
    <row r="616">
      <c r="A616" s="50"/>
      <c r="B616" s="46"/>
      <c r="C616" s="70"/>
      <c r="D616" s="70"/>
      <c r="E616" s="70"/>
      <c r="F616" s="70"/>
      <c r="G616" s="46"/>
      <c r="H616" s="50"/>
      <c r="I616" s="50"/>
      <c r="J616" s="50"/>
      <c r="K616" s="46"/>
      <c r="L616" s="46"/>
      <c r="M616" s="46"/>
      <c r="N616" s="46"/>
      <c r="O616" s="46"/>
      <c r="P616" s="46"/>
      <c r="Q616" s="46"/>
      <c r="R616" s="46"/>
      <c r="S616" s="46"/>
      <c r="T616" s="46"/>
      <c r="U616" s="46"/>
      <c r="V616" s="46"/>
      <c r="W616" s="46"/>
      <c r="X616" s="46"/>
      <c r="Y616" s="46"/>
      <c r="Z616" s="46"/>
      <c r="AA616" s="46"/>
      <c r="AB616" s="46"/>
      <c r="AC616" s="46"/>
    </row>
    <row r="617">
      <c r="A617" s="50"/>
      <c r="B617" s="46"/>
      <c r="C617" s="70"/>
      <c r="D617" s="70"/>
      <c r="E617" s="70"/>
      <c r="F617" s="70"/>
      <c r="G617" s="46"/>
      <c r="H617" s="50"/>
      <c r="I617" s="50"/>
      <c r="J617" s="50"/>
      <c r="K617" s="46"/>
      <c r="L617" s="46"/>
      <c r="M617" s="46"/>
      <c r="N617" s="46"/>
      <c r="O617" s="46"/>
      <c r="P617" s="46"/>
      <c r="Q617" s="46"/>
      <c r="R617" s="46"/>
      <c r="S617" s="46"/>
      <c r="T617" s="46"/>
      <c r="U617" s="46"/>
      <c r="V617" s="46"/>
      <c r="W617" s="46"/>
      <c r="X617" s="46"/>
      <c r="Y617" s="46"/>
      <c r="Z617" s="46"/>
      <c r="AA617" s="46"/>
      <c r="AB617" s="46"/>
      <c r="AC617" s="46"/>
    </row>
    <row r="618">
      <c r="A618" s="50"/>
      <c r="B618" s="46"/>
      <c r="C618" s="70"/>
      <c r="D618" s="70"/>
      <c r="E618" s="70"/>
      <c r="F618" s="70"/>
      <c r="G618" s="46"/>
      <c r="H618" s="50"/>
      <c r="I618" s="50"/>
      <c r="J618" s="50"/>
      <c r="K618" s="46"/>
      <c r="L618" s="46"/>
      <c r="M618" s="46"/>
      <c r="N618" s="46"/>
      <c r="O618" s="46"/>
      <c r="P618" s="46"/>
      <c r="Q618" s="46"/>
      <c r="R618" s="46"/>
      <c r="S618" s="46"/>
      <c r="T618" s="46"/>
      <c r="U618" s="46"/>
      <c r="V618" s="46"/>
      <c r="W618" s="46"/>
      <c r="X618" s="46"/>
      <c r="Y618" s="46"/>
      <c r="Z618" s="46"/>
      <c r="AA618" s="46"/>
      <c r="AB618" s="46"/>
      <c r="AC618" s="46"/>
    </row>
    <row r="619">
      <c r="A619" s="50"/>
      <c r="B619" s="46"/>
      <c r="C619" s="70"/>
      <c r="D619" s="70"/>
      <c r="E619" s="70"/>
      <c r="F619" s="70"/>
      <c r="G619" s="46"/>
      <c r="H619" s="50"/>
      <c r="I619" s="50"/>
      <c r="J619" s="50"/>
      <c r="K619" s="46"/>
      <c r="L619" s="46"/>
      <c r="M619" s="46"/>
      <c r="N619" s="46"/>
      <c r="O619" s="46"/>
      <c r="P619" s="46"/>
      <c r="Q619" s="46"/>
      <c r="R619" s="46"/>
      <c r="S619" s="46"/>
      <c r="T619" s="46"/>
      <c r="U619" s="46"/>
      <c r="V619" s="46"/>
      <c r="W619" s="46"/>
      <c r="X619" s="46"/>
      <c r="Y619" s="46"/>
      <c r="Z619" s="46"/>
      <c r="AA619" s="46"/>
      <c r="AB619" s="46"/>
      <c r="AC619" s="46"/>
    </row>
    <row r="620">
      <c r="A620" s="50"/>
      <c r="B620" s="46"/>
      <c r="C620" s="70"/>
      <c r="D620" s="70"/>
      <c r="E620" s="70"/>
      <c r="F620" s="70"/>
      <c r="G620" s="46"/>
      <c r="H620" s="50"/>
      <c r="I620" s="50"/>
      <c r="J620" s="50"/>
      <c r="K620" s="46"/>
      <c r="L620" s="46"/>
      <c r="M620" s="46"/>
      <c r="N620" s="46"/>
      <c r="O620" s="46"/>
      <c r="P620" s="46"/>
      <c r="Q620" s="46"/>
      <c r="R620" s="46"/>
      <c r="S620" s="46"/>
      <c r="T620" s="46"/>
      <c r="U620" s="46"/>
      <c r="V620" s="46"/>
      <c r="W620" s="46"/>
      <c r="X620" s="46"/>
      <c r="Y620" s="46"/>
      <c r="Z620" s="46"/>
      <c r="AA620" s="46"/>
      <c r="AB620" s="46"/>
      <c r="AC620" s="46"/>
    </row>
    <row r="621">
      <c r="A621" s="50"/>
      <c r="B621" s="46"/>
      <c r="C621" s="70"/>
      <c r="D621" s="70"/>
      <c r="E621" s="70"/>
      <c r="F621" s="70"/>
      <c r="G621" s="46"/>
      <c r="H621" s="50"/>
      <c r="I621" s="50"/>
      <c r="J621" s="50"/>
      <c r="K621" s="46"/>
      <c r="L621" s="46"/>
      <c r="M621" s="46"/>
      <c r="N621" s="46"/>
      <c r="O621" s="46"/>
      <c r="P621" s="46"/>
      <c r="Q621" s="46"/>
      <c r="R621" s="46"/>
      <c r="S621" s="46"/>
      <c r="T621" s="46"/>
      <c r="U621" s="46"/>
      <c r="V621" s="46"/>
      <c r="W621" s="46"/>
      <c r="X621" s="46"/>
      <c r="Y621" s="46"/>
      <c r="Z621" s="46"/>
      <c r="AA621" s="46"/>
      <c r="AB621" s="46"/>
      <c r="AC621" s="46"/>
    </row>
    <row r="622">
      <c r="A622" s="50"/>
      <c r="B622" s="46"/>
      <c r="C622" s="70"/>
      <c r="D622" s="70"/>
      <c r="E622" s="70"/>
      <c r="F622" s="70"/>
      <c r="G622" s="46"/>
      <c r="H622" s="50"/>
      <c r="I622" s="50"/>
      <c r="J622" s="50"/>
      <c r="K622" s="46"/>
      <c r="L622" s="46"/>
      <c r="M622" s="46"/>
      <c r="N622" s="46"/>
      <c r="O622" s="46"/>
      <c r="P622" s="46"/>
      <c r="Q622" s="46"/>
      <c r="R622" s="46"/>
      <c r="S622" s="46"/>
      <c r="T622" s="46"/>
      <c r="U622" s="46"/>
      <c r="V622" s="46"/>
      <c r="W622" s="46"/>
      <c r="X622" s="46"/>
      <c r="Y622" s="46"/>
      <c r="Z622" s="46"/>
      <c r="AA622" s="46"/>
      <c r="AB622" s="46"/>
      <c r="AC622" s="46"/>
    </row>
    <row r="623">
      <c r="A623" s="50"/>
      <c r="B623" s="46"/>
      <c r="C623" s="70"/>
      <c r="D623" s="70"/>
      <c r="E623" s="70"/>
      <c r="F623" s="70"/>
      <c r="G623" s="46"/>
      <c r="H623" s="50"/>
      <c r="I623" s="50"/>
      <c r="J623" s="50"/>
      <c r="K623" s="46"/>
      <c r="L623" s="46"/>
      <c r="M623" s="46"/>
      <c r="N623" s="46"/>
      <c r="O623" s="46"/>
      <c r="P623" s="46"/>
      <c r="Q623" s="46"/>
      <c r="R623" s="46"/>
      <c r="S623" s="46"/>
      <c r="T623" s="46"/>
      <c r="U623" s="46"/>
      <c r="V623" s="46"/>
      <c r="W623" s="46"/>
      <c r="X623" s="46"/>
      <c r="Y623" s="46"/>
      <c r="Z623" s="46"/>
      <c r="AA623" s="46"/>
      <c r="AB623" s="46"/>
      <c r="AC623" s="46"/>
    </row>
    <row r="624">
      <c r="A624" s="50"/>
      <c r="B624" s="46"/>
      <c r="C624" s="70"/>
      <c r="D624" s="70"/>
      <c r="E624" s="70"/>
      <c r="F624" s="70"/>
      <c r="G624" s="46"/>
      <c r="H624" s="50"/>
      <c r="I624" s="50"/>
      <c r="J624" s="50"/>
      <c r="K624" s="46"/>
      <c r="L624" s="46"/>
      <c r="M624" s="46"/>
      <c r="N624" s="46"/>
      <c r="O624" s="46"/>
      <c r="P624" s="46"/>
      <c r="Q624" s="46"/>
      <c r="R624" s="46"/>
      <c r="S624" s="46"/>
      <c r="T624" s="46"/>
      <c r="U624" s="46"/>
      <c r="V624" s="46"/>
      <c r="W624" s="46"/>
      <c r="X624" s="46"/>
      <c r="Y624" s="46"/>
      <c r="Z624" s="46"/>
      <c r="AA624" s="46"/>
      <c r="AB624" s="46"/>
      <c r="AC624" s="46"/>
    </row>
    <row r="625">
      <c r="A625" s="50"/>
      <c r="B625" s="46"/>
      <c r="C625" s="70"/>
      <c r="D625" s="70"/>
      <c r="E625" s="70"/>
      <c r="F625" s="70"/>
      <c r="G625" s="46"/>
      <c r="H625" s="50"/>
      <c r="I625" s="50"/>
      <c r="J625" s="50"/>
      <c r="K625" s="46"/>
      <c r="L625" s="46"/>
      <c r="M625" s="46"/>
      <c r="N625" s="46"/>
      <c r="O625" s="46"/>
      <c r="P625" s="46"/>
      <c r="Q625" s="46"/>
      <c r="R625" s="46"/>
      <c r="S625" s="46"/>
      <c r="T625" s="46"/>
      <c r="U625" s="46"/>
      <c r="V625" s="46"/>
      <c r="W625" s="46"/>
      <c r="X625" s="46"/>
      <c r="Y625" s="46"/>
      <c r="Z625" s="46"/>
      <c r="AA625" s="46"/>
      <c r="AB625" s="46"/>
      <c r="AC625" s="46"/>
    </row>
    <row r="626">
      <c r="A626" s="50"/>
      <c r="B626" s="46"/>
      <c r="C626" s="70"/>
      <c r="D626" s="70"/>
      <c r="E626" s="70"/>
      <c r="F626" s="70"/>
      <c r="G626" s="46"/>
      <c r="H626" s="50"/>
      <c r="I626" s="50"/>
      <c r="J626" s="50"/>
      <c r="K626" s="46"/>
      <c r="L626" s="46"/>
      <c r="M626" s="46"/>
      <c r="N626" s="46"/>
      <c r="O626" s="46"/>
      <c r="P626" s="46"/>
      <c r="Q626" s="46"/>
      <c r="R626" s="46"/>
      <c r="S626" s="46"/>
      <c r="T626" s="46"/>
      <c r="U626" s="46"/>
      <c r="V626" s="46"/>
      <c r="W626" s="46"/>
      <c r="X626" s="46"/>
      <c r="Y626" s="46"/>
      <c r="Z626" s="46"/>
      <c r="AA626" s="46"/>
      <c r="AB626" s="46"/>
      <c r="AC626" s="46"/>
    </row>
    <row r="627">
      <c r="A627" s="50"/>
      <c r="B627" s="46"/>
      <c r="C627" s="70"/>
      <c r="D627" s="70"/>
      <c r="E627" s="70"/>
      <c r="F627" s="70"/>
      <c r="G627" s="46"/>
      <c r="H627" s="50"/>
      <c r="I627" s="50"/>
      <c r="J627" s="50"/>
      <c r="K627" s="46"/>
      <c r="L627" s="46"/>
      <c r="M627" s="46"/>
      <c r="N627" s="46"/>
      <c r="O627" s="46"/>
      <c r="P627" s="46"/>
      <c r="Q627" s="46"/>
      <c r="R627" s="46"/>
      <c r="S627" s="46"/>
      <c r="T627" s="46"/>
      <c r="U627" s="46"/>
      <c r="V627" s="46"/>
      <c r="W627" s="46"/>
      <c r="X627" s="46"/>
      <c r="Y627" s="46"/>
      <c r="Z627" s="46"/>
      <c r="AA627" s="46"/>
      <c r="AB627" s="46"/>
      <c r="AC627" s="46"/>
    </row>
    <row r="628">
      <c r="A628" s="50"/>
      <c r="B628" s="46"/>
      <c r="C628" s="70"/>
      <c r="D628" s="70"/>
      <c r="E628" s="70"/>
      <c r="F628" s="70"/>
      <c r="G628" s="46"/>
      <c r="H628" s="50"/>
      <c r="I628" s="50"/>
      <c r="J628" s="50"/>
      <c r="K628" s="46"/>
      <c r="L628" s="46"/>
      <c r="M628" s="46"/>
      <c r="N628" s="46"/>
      <c r="O628" s="46"/>
      <c r="P628" s="46"/>
      <c r="Q628" s="46"/>
      <c r="R628" s="46"/>
      <c r="S628" s="46"/>
      <c r="T628" s="46"/>
      <c r="U628" s="46"/>
      <c r="V628" s="46"/>
      <c r="W628" s="46"/>
      <c r="X628" s="46"/>
      <c r="Y628" s="46"/>
      <c r="Z628" s="46"/>
      <c r="AA628" s="46"/>
      <c r="AB628" s="46"/>
      <c r="AC628" s="46"/>
    </row>
    <row r="629">
      <c r="A629" s="50"/>
      <c r="B629" s="46"/>
      <c r="C629" s="70"/>
      <c r="D629" s="70"/>
      <c r="E629" s="70"/>
      <c r="F629" s="70"/>
      <c r="G629" s="46"/>
      <c r="H629" s="50"/>
      <c r="I629" s="50"/>
      <c r="J629" s="50"/>
      <c r="K629" s="46"/>
      <c r="L629" s="46"/>
      <c r="M629" s="46"/>
      <c r="N629" s="46"/>
      <c r="O629" s="46"/>
      <c r="P629" s="46"/>
      <c r="Q629" s="46"/>
      <c r="R629" s="46"/>
      <c r="S629" s="46"/>
      <c r="T629" s="46"/>
      <c r="U629" s="46"/>
      <c r="V629" s="46"/>
      <c r="W629" s="46"/>
      <c r="X629" s="46"/>
      <c r="Y629" s="46"/>
      <c r="Z629" s="46"/>
      <c r="AA629" s="46"/>
      <c r="AB629" s="46"/>
      <c r="AC629" s="46"/>
    </row>
    <row r="630">
      <c r="A630" s="50"/>
      <c r="B630" s="46"/>
      <c r="C630" s="70"/>
      <c r="D630" s="70"/>
      <c r="E630" s="70"/>
      <c r="F630" s="70"/>
      <c r="G630" s="46"/>
      <c r="H630" s="50"/>
      <c r="I630" s="50"/>
      <c r="J630" s="50"/>
      <c r="K630" s="46"/>
      <c r="L630" s="46"/>
      <c r="M630" s="46"/>
      <c r="N630" s="46"/>
      <c r="O630" s="46"/>
      <c r="P630" s="46"/>
      <c r="Q630" s="46"/>
      <c r="R630" s="46"/>
      <c r="S630" s="46"/>
      <c r="T630" s="46"/>
      <c r="U630" s="46"/>
      <c r="V630" s="46"/>
      <c r="W630" s="46"/>
      <c r="X630" s="46"/>
      <c r="Y630" s="46"/>
      <c r="Z630" s="46"/>
      <c r="AA630" s="46"/>
      <c r="AB630" s="46"/>
      <c r="AC630" s="46"/>
    </row>
    <row r="631">
      <c r="A631" s="50"/>
      <c r="B631" s="46"/>
      <c r="C631" s="70"/>
      <c r="D631" s="70"/>
      <c r="E631" s="70"/>
      <c r="F631" s="70"/>
      <c r="G631" s="46"/>
      <c r="H631" s="50"/>
      <c r="I631" s="50"/>
      <c r="J631" s="50"/>
      <c r="K631" s="46"/>
      <c r="L631" s="46"/>
      <c r="M631" s="46"/>
      <c r="N631" s="46"/>
      <c r="O631" s="46"/>
      <c r="P631" s="46"/>
      <c r="Q631" s="46"/>
      <c r="R631" s="46"/>
      <c r="S631" s="46"/>
      <c r="T631" s="46"/>
      <c r="U631" s="46"/>
      <c r="V631" s="46"/>
      <c r="W631" s="46"/>
      <c r="X631" s="46"/>
      <c r="Y631" s="46"/>
      <c r="Z631" s="46"/>
      <c r="AA631" s="46"/>
      <c r="AB631" s="46"/>
      <c r="AC631" s="46"/>
    </row>
    <row r="632">
      <c r="A632" s="50"/>
      <c r="B632" s="46"/>
      <c r="C632" s="70"/>
      <c r="D632" s="70"/>
      <c r="E632" s="70"/>
      <c r="F632" s="70"/>
      <c r="G632" s="46"/>
      <c r="H632" s="50"/>
      <c r="I632" s="50"/>
      <c r="J632" s="50"/>
      <c r="K632" s="46"/>
      <c r="L632" s="46"/>
      <c r="M632" s="46"/>
      <c r="N632" s="46"/>
      <c r="O632" s="46"/>
      <c r="P632" s="46"/>
      <c r="Q632" s="46"/>
      <c r="R632" s="46"/>
      <c r="S632" s="46"/>
      <c r="T632" s="46"/>
      <c r="U632" s="46"/>
      <c r="V632" s="46"/>
      <c r="W632" s="46"/>
      <c r="X632" s="46"/>
      <c r="Y632" s="46"/>
      <c r="Z632" s="46"/>
      <c r="AA632" s="46"/>
      <c r="AB632" s="46"/>
      <c r="AC632" s="46"/>
    </row>
    <row r="633">
      <c r="A633" s="50"/>
      <c r="B633" s="46"/>
      <c r="C633" s="70"/>
      <c r="D633" s="70"/>
      <c r="E633" s="70"/>
      <c r="F633" s="70"/>
      <c r="G633" s="46"/>
      <c r="H633" s="50"/>
      <c r="I633" s="50"/>
      <c r="J633" s="50"/>
      <c r="K633" s="46"/>
      <c r="L633" s="46"/>
      <c r="M633" s="46"/>
      <c r="N633" s="46"/>
      <c r="O633" s="46"/>
      <c r="P633" s="46"/>
      <c r="Q633" s="46"/>
      <c r="R633" s="46"/>
      <c r="S633" s="46"/>
      <c r="T633" s="46"/>
      <c r="U633" s="46"/>
      <c r="V633" s="46"/>
      <c r="W633" s="46"/>
      <c r="X633" s="46"/>
      <c r="Y633" s="46"/>
      <c r="Z633" s="46"/>
      <c r="AA633" s="46"/>
      <c r="AB633" s="46"/>
      <c r="AC633" s="46"/>
    </row>
    <row r="634">
      <c r="A634" s="50"/>
      <c r="B634" s="46"/>
      <c r="C634" s="70"/>
      <c r="D634" s="70"/>
      <c r="E634" s="70"/>
      <c r="F634" s="70"/>
      <c r="G634" s="46"/>
      <c r="H634" s="50"/>
      <c r="I634" s="50"/>
      <c r="J634" s="50"/>
      <c r="K634" s="46"/>
      <c r="L634" s="46"/>
      <c r="M634" s="46"/>
      <c r="N634" s="46"/>
      <c r="O634" s="46"/>
      <c r="P634" s="46"/>
      <c r="Q634" s="46"/>
      <c r="R634" s="46"/>
      <c r="S634" s="46"/>
      <c r="T634" s="46"/>
      <c r="U634" s="46"/>
      <c r="V634" s="46"/>
      <c r="W634" s="46"/>
      <c r="X634" s="46"/>
      <c r="Y634" s="46"/>
      <c r="Z634" s="46"/>
      <c r="AA634" s="46"/>
      <c r="AB634" s="46"/>
      <c r="AC634" s="46"/>
    </row>
    <row r="635">
      <c r="A635" s="50"/>
      <c r="B635" s="46"/>
      <c r="C635" s="70"/>
      <c r="D635" s="70"/>
      <c r="E635" s="70"/>
      <c r="F635" s="70"/>
      <c r="G635" s="46"/>
      <c r="H635" s="50"/>
      <c r="I635" s="50"/>
      <c r="J635" s="50"/>
      <c r="K635" s="46"/>
      <c r="L635" s="46"/>
      <c r="M635" s="46"/>
      <c r="N635" s="46"/>
      <c r="O635" s="46"/>
      <c r="P635" s="46"/>
      <c r="Q635" s="46"/>
      <c r="R635" s="46"/>
      <c r="S635" s="46"/>
      <c r="T635" s="46"/>
      <c r="U635" s="46"/>
      <c r="V635" s="46"/>
      <c r="W635" s="46"/>
      <c r="X635" s="46"/>
      <c r="Y635" s="46"/>
      <c r="Z635" s="46"/>
      <c r="AA635" s="46"/>
      <c r="AB635" s="46"/>
      <c r="AC635" s="46"/>
    </row>
    <row r="636">
      <c r="A636" s="50"/>
      <c r="B636" s="46"/>
      <c r="C636" s="70"/>
      <c r="D636" s="70"/>
      <c r="E636" s="70"/>
      <c r="F636" s="70"/>
      <c r="G636" s="46"/>
      <c r="H636" s="50"/>
      <c r="I636" s="50"/>
      <c r="J636" s="50"/>
      <c r="K636" s="46"/>
      <c r="L636" s="46"/>
      <c r="M636" s="46"/>
      <c r="N636" s="46"/>
      <c r="O636" s="46"/>
      <c r="P636" s="46"/>
      <c r="Q636" s="46"/>
      <c r="R636" s="46"/>
      <c r="S636" s="46"/>
      <c r="T636" s="46"/>
      <c r="U636" s="46"/>
      <c r="V636" s="46"/>
      <c r="W636" s="46"/>
      <c r="X636" s="46"/>
      <c r="Y636" s="46"/>
      <c r="Z636" s="46"/>
      <c r="AA636" s="46"/>
      <c r="AB636" s="46"/>
      <c r="AC636" s="46"/>
    </row>
    <row r="637">
      <c r="A637" s="50"/>
      <c r="B637" s="46"/>
      <c r="C637" s="70"/>
      <c r="D637" s="70"/>
      <c r="E637" s="70"/>
      <c r="F637" s="70"/>
      <c r="G637" s="46"/>
      <c r="H637" s="50"/>
      <c r="I637" s="50"/>
      <c r="J637" s="50"/>
      <c r="K637" s="46"/>
      <c r="L637" s="46"/>
      <c r="M637" s="46"/>
      <c r="N637" s="46"/>
      <c r="O637" s="46"/>
      <c r="P637" s="46"/>
      <c r="Q637" s="46"/>
      <c r="R637" s="46"/>
      <c r="S637" s="46"/>
      <c r="T637" s="46"/>
      <c r="U637" s="46"/>
      <c r="V637" s="46"/>
      <c r="W637" s="46"/>
      <c r="X637" s="46"/>
      <c r="Y637" s="46"/>
      <c r="Z637" s="46"/>
      <c r="AA637" s="46"/>
      <c r="AB637" s="46"/>
      <c r="AC637" s="46"/>
    </row>
    <row r="638">
      <c r="A638" s="50"/>
      <c r="B638" s="46"/>
      <c r="C638" s="70"/>
      <c r="D638" s="70"/>
      <c r="E638" s="70"/>
      <c r="F638" s="70"/>
      <c r="G638" s="46"/>
      <c r="H638" s="50"/>
      <c r="I638" s="50"/>
      <c r="J638" s="50"/>
      <c r="K638" s="46"/>
      <c r="L638" s="46"/>
      <c r="M638" s="46"/>
      <c r="N638" s="46"/>
      <c r="O638" s="46"/>
      <c r="P638" s="46"/>
      <c r="Q638" s="46"/>
      <c r="R638" s="46"/>
      <c r="S638" s="46"/>
      <c r="T638" s="46"/>
      <c r="U638" s="46"/>
      <c r="V638" s="46"/>
      <c r="W638" s="46"/>
      <c r="X638" s="46"/>
      <c r="Y638" s="46"/>
      <c r="Z638" s="46"/>
      <c r="AA638" s="46"/>
      <c r="AB638" s="46"/>
      <c r="AC638" s="46"/>
    </row>
    <row r="639">
      <c r="A639" s="50"/>
      <c r="B639" s="46"/>
      <c r="C639" s="70"/>
      <c r="D639" s="70"/>
      <c r="E639" s="70"/>
      <c r="F639" s="70"/>
      <c r="G639" s="46"/>
      <c r="H639" s="50"/>
      <c r="I639" s="50"/>
      <c r="J639" s="50"/>
      <c r="K639" s="46"/>
      <c r="L639" s="46"/>
      <c r="M639" s="46"/>
      <c r="N639" s="46"/>
      <c r="O639" s="46"/>
      <c r="P639" s="46"/>
      <c r="Q639" s="46"/>
      <c r="R639" s="46"/>
      <c r="S639" s="46"/>
      <c r="T639" s="46"/>
      <c r="U639" s="46"/>
      <c r="V639" s="46"/>
      <c r="W639" s="46"/>
      <c r="X639" s="46"/>
      <c r="Y639" s="46"/>
      <c r="Z639" s="46"/>
      <c r="AA639" s="46"/>
      <c r="AB639" s="46"/>
      <c r="AC639" s="46"/>
    </row>
    <row r="640">
      <c r="A640" s="50"/>
      <c r="B640" s="46"/>
      <c r="C640" s="70"/>
      <c r="D640" s="70"/>
      <c r="E640" s="70"/>
      <c r="F640" s="70"/>
      <c r="G640" s="46"/>
      <c r="H640" s="50"/>
      <c r="I640" s="50"/>
      <c r="J640" s="50"/>
      <c r="K640" s="46"/>
      <c r="L640" s="46"/>
      <c r="M640" s="46"/>
      <c r="N640" s="46"/>
      <c r="O640" s="46"/>
      <c r="P640" s="46"/>
      <c r="Q640" s="46"/>
      <c r="R640" s="46"/>
      <c r="S640" s="46"/>
      <c r="T640" s="46"/>
      <c r="U640" s="46"/>
      <c r="V640" s="46"/>
      <c r="W640" s="46"/>
      <c r="X640" s="46"/>
      <c r="Y640" s="46"/>
      <c r="Z640" s="46"/>
      <c r="AA640" s="46"/>
      <c r="AB640" s="46"/>
      <c r="AC640" s="46"/>
    </row>
    <row r="641">
      <c r="A641" s="50"/>
      <c r="B641" s="46"/>
      <c r="C641" s="70"/>
      <c r="D641" s="70"/>
      <c r="E641" s="70"/>
      <c r="F641" s="70"/>
      <c r="G641" s="46"/>
      <c r="H641" s="50"/>
      <c r="I641" s="50"/>
      <c r="J641" s="50"/>
      <c r="K641" s="46"/>
      <c r="L641" s="46"/>
      <c r="M641" s="46"/>
      <c r="N641" s="46"/>
      <c r="O641" s="46"/>
      <c r="P641" s="46"/>
      <c r="Q641" s="46"/>
      <c r="R641" s="46"/>
      <c r="S641" s="46"/>
      <c r="T641" s="46"/>
      <c r="U641" s="46"/>
      <c r="V641" s="46"/>
      <c r="W641" s="46"/>
      <c r="X641" s="46"/>
      <c r="Y641" s="46"/>
      <c r="Z641" s="46"/>
      <c r="AA641" s="46"/>
      <c r="AB641" s="46"/>
      <c r="AC641" s="46"/>
    </row>
    <row r="642">
      <c r="A642" s="50"/>
      <c r="B642" s="46"/>
      <c r="C642" s="70"/>
      <c r="D642" s="70"/>
      <c r="E642" s="70"/>
      <c r="F642" s="70"/>
      <c r="G642" s="46"/>
      <c r="H642" s="50"/>
      <c r="I642" s="50"/>
      <c r="J642" s="50"/>
      <c r="K642" s="46"/>
      <c r="L642" s="46"/>
      <c r="M642" s="46"/>
      <c r="N642" s="46"/>
      <c r="O642" s="46"/>
      <c r="P642" s="46"/>
      <c r="Q642" s="46"/>
      <c r="R642" s="46"/>
      <c r="S642" s="46"/>
      <c r="T642" s="46"/>
      <c r="U642" s="46"/>
      <c r="V642" s="46"/>
      <c r="W642" s="46"/>
      <c r="X642" s="46"/>
      <c r="Y642" s="46"/>
      <c r="Z642" s="46"/>
      <c r="AA642" s="46"/>
      <c r="AB642" s="46"/>
      <c r="AC642" s="46"/>
    </row>
    <row r="643">
      <c r="A643" s="50"/>
      <c r="B643" s="46"/>
      <c r="C643" s="70"/>
      <c r="D643" s="70"/>
      <c r="E643" s="70"/>
      <c r="F643" s="70"/>
      <c r="G643" s="46"/>
      <c r="H643" s="50"/>
      <c r="I643" s="50"/>
      <c r="J643" s="50"/>
      <c r="K643" s="46"/>
      <c r="L643" s="46"/>
      <c r="M643" s="46"/>
      <c r="N643" s="46"/>
      <c r="O643" s="46"/>
      <c r="P643" s="46"/>
      <c r="Q643" s="46"/>
      <c r="R643" s="46"/>
      <c r="S643" s="46"/>
      <c r="T643" s="46"/>
      <c r="U643" s="46"/>
      <c r="V643" s="46"/>
      <c r="W643" s="46"/>
      <c r="X643" s="46"/>
      <c r="Y643" s="46"/>
      <c r="Z643" s="46"/>
      <c r="AA643" s="46"/>
      <c r="AB643" s="46"/>
      <c r="AC643" s="46"/>
    </row>
    <row r="644">
      <c r="A644" s="50"/>
      <c r="B644" s="46"/>
      <c r="C644" s="70"/>
      <c r="D644" s="70"/>
      <c r="E644" s="70"/>
      <c r="F644" s="70"/>
      <c r="G644" s="46"/>
      <c r="H644" s="50"/>
      <c r="I644" s="50"/>
      <c r="J644" s="50"/>
      <c r="K644" s="46"/>
      <c r="L644" s="46"/>
      <c r="M644" s="46"/>
      <c r="N644" s="46"/>
      <c r="O644" s="46"/>
      <c r="P644" s="46"/>
      <c r="Q644" s="46"/>
      <c r="R644" s="46"/>
      <c r="S644" s="46"/>
      <c r="T644" s="46"/>
      <c r="U644" s="46"/>
      <c r="V644" s="46"/>
      <c r="W644" s="46"/>
      <c r="X644" s="46"/>
      <c r="Y644" s="46"/>
      <c r="Z644" s="46"/>
      <c r="AA644" s="46"/>
      <c r="AB644" s="46"/>
      <c r="AC644" s="46"/>
    </row>
    <row r="645">
      <c r="A645" s="50"/>
      <c r="B645" s="46"/>
      <c r="C645" s="70"/>
      <c r="D645" s="70"/>
      <c r="E645" s="70"/>
      <c r="F645" s="70"/>
      <c r="G645" s="46"/>
      <c r="H645" s="50"/>
      <c r="I645" s="50"/>
      <c r="J645" s="50"/>
      <c r="K645" s="46"/>
      <c r="L645" s="46"/>
      <c r="M645" s="46"/>
      <c r="N645" s="46"/>
      <c r="O645" s="46"/>
      <c r="P645" s="46"/>
      <c r="Q645" s="46"/>
      <c r="R645" s="46"/>
      <c r="S645" s="46"/>
      <c r="T645" s="46"/>
      <c r="U645" s="46"/>
      <c r="V645" s="46"/>
      <c r="W645" s="46"/>
      <c r="X645" s="46"/>
      <c r="Y645" s="46"/>
      <c r="Z645" s="46"/>
      <c r="AA645" s="46"/>
      <c r="AB645" s="46"/>
      <c r="AC645" s="46"/>
    </row>
    <row r="646">
      <c r="A646" s="50"/>
      <c r="B646" s="46"/>
      <c r="C646" s="70"/>
      <c r="D646" s="70"/>
      <c r="E646" s="70"/>
      <c r="F646" s="70"/>
      <c r="G646" s="46"/>
      <c r="H646" s="50"/>
      <c r="I646" s="50"/>
      <c r="J646" s="50"/>
      <c r="K646" s="46"/>
      <c r="L646" s="46"/>
      <c r="M646" s="46"/>
      <c r="N646" s="46"/>
      <c r="O646" s="46"/>
      <c r="P646" s="46"/>
      <c r="Q646" s="46"/>
      <c r="R646" s="46"/>
      <c r="S646" s="46"/>
      <c r="T646" s="46"/>
      <c r="U646" s="46"/>
      <c r="V646" s="46"/>
      <c r="W646" s="46"/>
      <c r="X646" s="46"/>
      <c r="Y646" s="46"/>
      <c r="Z646" s="46"/>
      <c r="AA646" s="46"/>
      <c r="AB646" s="46"/>
      <c r="AC646" s="46"/>
    </row>
    <row r="647">
      <c r="A647" s="50"/>
      <c r="B647" s="46"/>
      <c r="C647" s="70"/>
      <c r="D647" s="70"/>
      <c r="E647" s="70"/>
      <c r="F647" s="70"/>
      <c r="G647" s="46"/>
      <c r="H647" s="50"/>
      <c r="I647" s="50"/>
      <c r="J647" s="50"/>
      <c r="K647" s="46"/>
      <c r="L647" s="46"/>
      <c r="M647" s="46"/>
      <c r="N647" s="46"/>
      <c r="O647" s="46"/>
      <c r="P647" s="46"/>
      <c r="Q647" s="46"/>
      <c r="R647" s="46"/>
      <c r="S647" s="46"/>
      <c r="T647" s="46"/>
      <c r="U647" s="46"/>
      <c r="V647" s="46"/>
      <c r="W647" s="46"/>
      <c r="X647" s="46"/>
      <c r="Y647" s="46"/>
      <c r="Z647" s="46"/>
      <c r="AA647" s="46"/>
      <c r="AB647" s="46"/>
      <c r="AC647" s="46"/>
    </row>
    <row r="648">
      <c r="A648" s="50"/>
      <c r="B648" s="46"/>
      <c r="C648" s="70"/>
      <c r="D648" s="70"/>
      <c r="E648" s="70"/>
      <c r="F648" s="70"/>
      <c r="G648" s="46"/>
      <c r="H648" s="50"/>
      <c r="I648" s="50"/>
      <c r="J648" s="50"/>
      <c r="K648" s="46"/>
      <c r="L648" s="46"/>
      <c r="M648" s="46"/>
      <c r="N648" s="46"/>
      <c r="O648" s="46"/>
      <c r="P648" s="46"/>
      <c r="Q648" s="46"/>
      <c r="R648" s="46"/>
      <c r="S648" s="46"/>
      <c r="T648" s="46"/>
      <c r="U648" s="46"/>
      <c r="V648" s="46"/>
      <c r="W648" s="46"/>
      <c r="X648" s="46"/>
      <c r="Y648" s="46"/>
      <c r="Z648" s="46"/>
      <c r="AA648" s="46"/>
      <c r="AB648" s="46"/>
      <c r="AC648" s="46"/>
    </row>
    <row r="649">
      <c r="A649" s="50"/>
      <c r="B649" s="46"/>
      <c r="C649" s="70"/>
      <c r="D649" s="70"/>
      <c r="E649" s="70"/>
      <c r="F649" s="70"/>
      <c r="G649" s="46"/>
      <c r="H649" s="50"/>
      <c r="I649" s="50"/>
      <c r="J649" s="50"/>
      <c r="K649" s="46"/>
      <c r="L649" s="46"/>
      <c r="M649" s="46"/>
      <c r="N649" s="46"/>
      <c r="O649" s="46"/>
      <c r="P649" s="46"/>
      <c r="Q649" s="46"/>
      <c r="R649" s="46"/>
      <c r="S649" s="46"/>
      <c r="T649" s="46"/>
      <c r="U649" s="46"/>
      <c r="V649" s="46"/>
      <c r="W649" s="46"/>
      <c r="X649" s="46"/>
      <c r="Y649" s="46"/>
      <c r="Z649" s="46"/>
      <c r="AA649" s="46"/>
      <c r="AB649" s="46"/>
      <c r="AC649" s="46"/>
    </row>
    <row r="650">
      <c r="A650" s="50"/>
      <c r="B650" s="46"/>
      <c r="C650" s="70"/>
      <c r="D650" s="70"/>
      <c r="E650" s="70"/>
      <c r="F650" s="70"/>
      <c r="G650" s="46"/>
      <c r="H650" s="50"/>
      <c r="I650" s="50"/>
      <c r="J650" s="50"/>
      <c r="K650" s="46"/>
      <c r="L650" s="46"/>
      <c r="M650" s="46"/>
      <c r="N650" s="46"/>
      <c r="O650" s="46"/>
      <c r="P650" s="46"/>
      <c r="Q650" s="46"/>
      <c r="R650" s="46"/>
      <c r="S650" s="46"/>
      <c r="T650" s="46"/>
      <c r="U650" s="46"/>
      <c r="V650" s="46"/>
      <c r="W650" s="46"/>
      <c r="X650" s="46"/>
      <c r="Y650" s="46"/>
      <c r="Z650" s="46"/>
      <c r="AA650" s="46"/>
      <c r="AB650" s="46"/>
      <c r="AC650" s="46"/>
    </row>
    <row r="651">
      <c r="A651" s="50"/>
      <c r="B651" s="46"/>
      <c r="C651" s="70"/>
      <c r="D651" s="70"/>
      <c r="E651" s="70"/>
      <c r="F651" s="70"/>
      <c r="G651" s="46"/>
      <c r="H651" s="50"/>
      <c r="I651" s="50"/>
      <c r="J651" s="50"/>
      <c r="K651" s="46"/>
      <c r="L651" s="46"/>
      <c r="M651" s="46"/>
      <c r="N651" s="46"/>
      <c r="O651" s="46"/>
      <c r="P651" s="46"/>
      <c r="Q651" s="46"/>
      <c r="R651" s="46"/>
      <c r="S651" s="46"/>
      <c r="T651" s="46"/>
      <c r="U651" s="46"/>
      <c r="V651" s="46"/>
      <c r="W651" s="46"/>
      <c r="X651" s="46"/>
      <c r="Y651" s="46"/>
      <c r="Z651" s="46"/>
      <c r="AA651" s="46"/>
      <c r="AB651" s="46"/>
      <c r="AC651" s="46"/>
    </row>
    <row r="652">
      <c r="A652" s="50"/>
      <c r="B652" s="46"/>
      <c r="C652" s="70"/>
      <c r="D652" s="70"/>
      <c r="E652" s="70"/>
      <c r="F652" s="70"/>
      <c r="G652" s="46"/>
      <c r="H652" s="50"/>
      <c r="I652" s="50"/>
      <c r="J652" s="50"/>
      <c r="K652" s="46"/>
      <c r="L652" s="46"/>
      <c r="M652" s="46"/>
      <c r="N652" s="46"/>
      <c r="O652" s="46"/>
      <c r="P652" s="46"/>
      <c r="Q652" s="46"/>
      <c r="R652" s="46"/>
      <c r="S652" s="46"/>
      <c r="T652" s="46"/>
      <c r="U652" s="46"/>
      <c r="V652" s="46"/>
      <c r="W652" s="46"/>
      <c r="X652" s="46"/>
      <c r="Y652" s="46"/>
      <c r="Z652" s="46"/>
      <c r="AA652" s="46"/>
      <c r="AB652" s="46"/>
      <c r="AC652" s="46"/>
    </row>
    <row r="653">
      <c r="A653" s="50"/>
      <c r="B653" s="46"/>
      <c r="C653" s="70"/>
      <c r="D653" s="70"/>
      <c r="E653" s="70"/>
      <c r="F653" s="70"/>
      <c r="G653" s="46"/>
      <c r="H653" s="50"/>
      <c r="I653" s="50"/>
      <c r="J653" s="50"/>
      <c r="K653" s="46"/>
      <c r="L653" s="46"/>
      <c r="M653" s="46"/>
      <c r="N653" s="46"/>
      <c r="O653" s="46"/>
      <c r="P653" s="46"/>
      <c r="Q653" s="46"/>
      <c r="R653" s="46"/>
      <c r="S653" s="46"/>
      <c r="T653" s="46"/>
      <c r="U653" s="46"/>
      <c r="V653" s="46"/>
      <c r="W653" s="46"/>
      <c r="X653" s="46"/>
      <c r="Y653" s="46"/>
      <c r="Z653" s="46"/>
      <c r="AA653" s="46"/>
      <c r="AB653" s="46"/>
      <c r="AC653" s="46"/>
    </row>
    <row r="654">
      <c r="A654" s="50"/>
      <c r="B654" s="46"/>
      <c r="C654" s="70"/>
      <c r="D654" s="70"/>
      <c r="E654" s="70"/>
      <c r="F654" s="70"/>
      <c r="G654" s="46"/>
      <c r="H654" s="50"/>
      <c r="I654" s="50"/>
      <c r="J654" s="50"/>
      <c r="K654" s="46"/>
      <c r="L654" s="46"/>
      <c r="M654" s="46"/>
      <c r="N654" s="46"/>
      <c r="O654" s="46"/>
      <c r="P654" s="46"/>
      <c r="Q654" s="46"/>
      <c r="R654" s="46"/>
      <c r="S654" s="46"/>
      <c r="T654" s="46"/>
      <c r="U654" s="46"/>
      <c r="V654" s="46"/>
      <c r="W654" s="46"/>
      <c r="X654" s="46"/>
      <c r="Y654" s="46"/>
      <c r="Z654" s="46"/>
      <c r="AA654" s="46"/>
      <c r="AB654" s="46"/>
      <c r="AC654" s="46"/>
    </row>
    <row r="655">
      <c r="A655" s="50"/>
      <c r="B655" s="46"/>
      <c r="C655" s="70"/>
      <c r="D655" s="70"/>
      <c r="E655" s="70"/>
      <c r="F655" s="70"/>
      <c r="G655" s="46"/>
      <c r="H655" s="50"/>
      <c r="I655" s="50"/>
      <c r="J655" s="50"/>
      <c r="K655" s="46"/>
      <c r="L655" s="46"/>
      <c r="M655" s="46"/>
      <c r="N655" s="46"/>
      <c r="O655" s="46"/>
      <c r="P655" s="46"/>
      <c r="Q655" s="46"/>
      <c r="R655" s="46"/>
      <c r="S655" s="46"/>
      <c r="T655" s="46"/>
      <c r="U655" s="46"/>
      <c r="V655" s="46"/>
      <c r="W655" s="46"/>
      <c r="X655" s="46"/>
      <c r="Y655" s="46"/>
      <c r="Z655" s="46"/>
      <c r="AA655" s="46"/>
      <c r="AB655" s="46"/>
      <c r="AC655" s="46"/>
    </row>
    <row r="656">
      <c r="A656" s="50"/>
      <c r="B656" s="46"/>
      <c r="C656" s="70"/>
      <c r="D656" s="70"/>
      <c r="E656" s="70"/>
      <c r="F656" s="70"/>
      <c r="G656" s="46"/>
      <c r="H656" s="50"/>
      <c r="I656" s="50"/>
      <c r="J656" s="50"/>
      <c r="K656" s="46"/>
      <c r="L656" s="46"/>
      <c r="M656" s="46"/>
      <c r="N656" s="46"/>
      <c r="O656" s="46"/>
      <c r="P656" s="46"/>
      <c r="Q656" s="46"/>
      <c r="R656" s="46"/>
      <c r="S656" s="46"/>
      <c r="T656" s="46"/>
      <c r="U656" s="46"/>
      <c r="V656" s="46"/>
      <c r="W656" s="46"/>
      <c r="X656" s="46"/>
      <c r="Y656" s="46"/>
      <c r="Z656" s="46"/>
      <c r="AA656" s="46"/>
      <c r="AB656" s="46"/>
      <c r="AC656" s="46"/>
    </row>
    <row r="657">
      <c r="A657" s="50"/>
      <c r="B657" s="46"/>
      <c r="C657" s="70"/>
      <c r="D657" s="70"/>
      <c r="E657" s="70"/>
      <c r="F657" s="70"/>
      <c r="G657" s="46"/>
      <c r="H657" s="50"/>
      <c r="I657" s="50"/>
      <c r="J657" s="50"/>
      <c r="K657" s="46"/>
      <c r="L657" s="46"/>
      <c r="M657" s="46"/>
      <c r="N657" s="46"/>
      <c r="O657" s="46"/>
      <c r="P657" s="46"/>
      <c r="Q657" s="46"/>
      <c r="R657" s="46"/>
      <c r="S657" s="46"/>
      <c r="T657" s="46"/>
      <c r="U657" s="46"/>
      <c r="V657" s="46"/>
      <c r="W657" s="46"/>
      <c r="X657" s="46"/>
      <c r="Y657" s="46"/>
      <c r="Z657" s="46"/>
      <c r="AA657" s="46"/>
      <c r="AB657" s="46"/>
      <c r="AC657" s="46"/>
    </row>
    <row r="658">
      <c r="A658" s="50"/>
      <c r="B658" s="46"/>
      <c r="C658" s="70"/>
      <c r="D658" s="70"/>
      <c r="E658" s="70"/>
      <c r="F658" s="70"/>
      <c r="G658" s="46"/>
      <c r="H658" s="50"/>
      <c r="I658" s="50"/>
      <c r="J658" s="50"/>
      <c r="K658" s="46"/>
      <c r="L658" s="46"/>
      <c r="M658" s="46"/>
      <c r="N658" s="46"/>
      <c r="O658" s="46"/>
      <c r="P658" s="46"/>
      <c r="Q658" s="46"/>
      <c r="R658" s="46"/>
      <c r="S658" s="46"/>
      <c r="T658" s="46"/>
      <c r="U658" s="46"/>
      <c r="V658" s="46"/>
      <c r="W658" s="46"/>
      <c r="X658" s="46"/>
      <c r="Y658" s="46"/>
      <c r="Z658" s="46"/>
      <c r="AA658" s="46"/>
      <c r="AB658" s="46"/>
      <c r="AC658" s="46"/>
    </row>
    <row r="659">
      <c r="A659" s="50"/>
      <c r="B659" s="46"/>
      <c r="C659" s="70"/>
      <c r="D659" s="70"/>
      <c r="E659" s="70"/>
      <c r="F659" s="70"/>
      <c r="G659" s="46"/>
      <c r="H659" s="50"/>
      <c r="I659" s="50"/>
      <c r="J659" s="50"/>
      <c r="K659" s="46"/>
      <c r="L659" s="46"/>
      <c r="M659" s="46"/>
      <c r="N659" s="46"/>
      <c r="O659" s="46"/>
      <c r="P659" s="46"/>
      <c r="Q659" s="46"/>
      <c r="R659" s="46"/>
      <c r="S659" s="46"/>
      <c r="T659" s="46"/>
      <c r="U659" s="46"/>
      <c r="V659" s="46"/>
      <c r="W659" s="46"/>
      <c r="X659" s="46"/>
      <c r="Y659" s="46"/>
      <c r="Z659" s="46"/>
      <c r="AA659" s="46"/>
      <c r="AB659" s="46"/>
      <c r="AC659" s="46"/>
    </row>
    <row r="660">
      <c r="A660" s="50"/>
      <c r="B660" s="46"/>
      <c r="C660" s="70"/>
      <c r="D660" s="70"/>
      <c r="E660" s="70"/>
      <c r="F660" s="70"/>
      <c r="G660" s="46"/>
      <c r="H660" s="50"/>
      <c r="I660" s="50"/>
      <c r="J660" s="50"/>
      <c r="K660" s="46"/>
      <c r="L660" s="46"/>
      <c r="M660" s="46"/>
      <c r="N660" s="46"/>
      <c r="O660" s="46"/>
      <c r="P660" s="46"/>
      <c r="Q660" s="46"/>
      <c r="R660" s="46"/>
      <c r="S660" s="46"/>
      <c r="T660" s="46"/>
      <c r="U660" s="46"/>
      <c r="V660" s="46"/>
      <c r="W660" s="46"/>
      <c r="X660" s="46"/>
      <c r="Y660" s="46"/>
      <c r="Z660" s="46"/>
      <c r="AA660" s="46"/>
      <c r="AB660" s="46"/>
      <c r="AC660" s="46"/>
    </row>
    <row r="661">
      <c r="A661" s="50"/>
      <c r="B661" s="46"/>
      <c r="C661" s="70"/>
      <c r="D661" s="70"/>
      <c r="E661" s="70"/>
      <c r="F661" s="70"/>
      <c r="G661" s="46"/>
      <c r="H661" s="50"/>
      <c r="I661" s="50"/>
      <c r="J661" s="50"/>
      <c r="K661" s="46"/>
      <c r="L661" s="46"/>
      <c r="M661" s="46"/>
      <c r="N661" s="46"/>
      <c r="O661" s="46"/>
      <c r="P661" s="46"/>
      <c r="Q661" s="46"/>
      <c r="R661" s="46"/>
      <c r="S661" s="46"/>
      <c r="T661" s="46"/>
      <c r="U661" s="46"/>
      <c r="V661" s="46"/>
      <c r="W661" s="46"/>
      <c r="X661" s="46"/>
      <c r="Y661" s="46"/>
      <c r="Z661" s="46"/>
      <c r="AA661" s="46"/>
      <c r="AB661" s="46"/>
      <c r="AC661" s="46"/>
    </row>
    <row r="662">
      <c r="A662" s="50"/>
      <c r="B662" s="46"/>
      <c r="C662" s="70"/>
      <c r="D662" s="70"/>
      <c r="E662" s="70"/>
      <c r="F662" s="70"/>
      <c r="G662" s="46"/>
      <c r="H662" s="50"/>
      <c r="I662" s="50"/>
      <c r="J662" s="50"/>
      <c r="K662" s="46"/>
      <c r="L662" s="46"/>
      <c r="M662" s="46"/>
      <c r="N662" s="46"/>
      <c r="O662" s="46"/>
      <c r="P662" s="46"/>
      <c r="Q662" s="46"/>
      <c r="R662" s="46"/>
      <c r="S662" s="46"/>
      <c r="T662" s="46"/>
      <c r="U662" s="46"/>
      <c r="V662" s="46"/>
      <c r="W662" s="46"/>
      <c r="X662" s="46"/>
      <c r="Y662" s="46"/>
      <c r="Z662" s="46"/>
      <c r="AA662" s="46"/>
      <c r="AB662" s="46"/>
      <c r="AC662" s="46"/>
    </row>
    <row r="663">
      <c r="A663" s="50"/>
      <c r="B663" s="46"/>
      <c r="C663" s="70"/>
      <c r="D663" s="70"/>
      <c r="E663" s="70"/>
      <c r="F663" s="70"/>
      <c r="G663" s="46"/>
      <c r="H663" s="50"/>
      <c r="I663" s="50"/>
      <c r="J663" s="50"/>
      <c r="K663" s="46"/>
      <c r="L663" s="46"/>
      <c r="M663" s="46"/>
      <c r="N663" s="46"/>
      <c r="O663" s="46"/>
      <c r="P663" s="46"/>
      <c r="Q663" s="46"/>
      <c r="R663" s="46"/>
      <c r="S663" s="46"/>
      <c r="T663" s="46"/>
      <c r="U663" s="46"/>
      <c r="V663" s="46"/>
      <c r="W663" s="46"/>
      <c r="X663" s="46"/>
      <c r="Y663" s="46"/>
      <c r="Z663" s="46"/>
      <c r="AA663" s="46"/>
      <c r="AB663" s="46"/>
      <c r="AC663" s="46"/>
    </row>
    <row r="664">
      <c r="A664" s="50"/>
      <c r="B664" s="46"/>
      <c r="C664" s="70"/>
      <c r="D664" s="70"/>
      <c r="E664" s="70"/>
      <c r="F664" s="70"/>
      <c r="G664" s="46"/>
      <c r="H664" s="50"/>
      <c r="I664" s="50"/>
      <c r="J664" s="50"/>
      <c r="K664" s="46"/>
      <c r="L664" s="46"/>
      <c r="M664" s="46"/>
      <c r="N664" s="46"/>
      <c r="O664" s="46"/>
      <c r="P664" s="46"/>
      <c r="Q664" s="46"/>
      <c r="R664" s="46"/>
      <c r="S664" s="46"/>
      <c r="T664" s="46"/>
      <c r="U664" s="46"/>
      <c r="V664" s="46"/>
      <c r="W664" s="46"/>
      <c r="X664" s="46"/>
      <c r="Y664" s="46"/>
      <c r="Z664" s="46"/>
      <c r="AA664" s="46"/>
      <c r="AB664" s="46"/>
      <c r="AC664" s="46"/>
    </row>
    <row r="665">
      <c r="A665" s="50"/>
      <c r="B665" s="46"/>
      <c r="C665" s="70"/>
      <c r="D665" s="70"/>
      <c r="E665" s="70"/>
      <c r="F665" s="70"/>
      <c r="G665" s="46"/>
      <c r="H665" s="50"/>
      <c r="I665" s="50"/>
      <c r="J665" s="50"/>
      <c r="K665" s="46"/>
      <c r="L665" s="46"/>
      <c r="M665" s="46"/>
      <c r="N665" s="46"/>
      <c r="O665" s="46"/>
      <c r="P665" s="46"/>
      <c r="Q665" s="46"/>
      <c r="R665" s="46"/>
      <c r="S665" s="46"/>
      <c r="T665" s="46"/>
      <c r="U665" s="46"/>
      <c r="V665" s="46"/>
      <c r="W665" s="46"/>
      <c r="X665" s="46"/>
      <c r="Y665" s="46"/>
      <c r="Z665" s="46"/>
      <c r="AA665" s="46"/>
      <c r="AB665" s="46"/>
      <c r="AC665" s="46"/>
    </row>
    <row r="666">
      <c r="A666" s="50"/>
      <c r="B666" s="46"/>
      <c r="C666" s="70"/>
      <c r="D666" s="70"/>
      <c r="E666" s="70"/>
      <c r="F666" s="70"/>
      <c r="G666" s="46"/>
      <c r="H666" s="50"/>
      <c r="I666" s="50"/>
      <c r="J666" s="50"/>
      <c r="K666" s="46"/>
      <c r="L666" s="46"/>
      <c r="M666" s="46"/>
      <c r="N666" s="46"/>
      <c r="O666" s="46"/>
      <c r="P666" s="46"/>
      <c r="Q666" s="46"/>
      <c r="R666" s="46"/>
      <c r="S666" s="46"/>
      <c r="T666" s="46"/>
      <c r="U666" s="46"/>
      <c r="V666" s="46"/>
      <c r="W666" s="46"/>
      <c r="X666" s="46"/>
      <c r="Y666" s="46"/>
      <c r="Z666" s="46"/>
      <c r="AA666" s="46"/>
      <c r="AB666" s="46"/>
      <c r="AC666" s="46"/>
    </row>
    <row r="667">
      <c r="A667" s="50"/>
      <c r="B667" s="46"/>
      <c r="C667" s="70"/>
      <c r="D667" s="70"/>
      <c r="E667" s="70"/>
      <c r="F667" s="70"/>
      <c r="G667" s="46"/>
      <c r="H667" s="50"/>
      <c r="I667" s="50"/>
      <c r="J667" s="50"/>
      <c r="K667" s="46"/>
      <c r="L667" s="46"/>
      <c r="M667" s="46"/>
      <c r="N667" s="46"/>
      <c r="O667" s="46"/>
      <c r="P667" s="46"/>
      <c r="Q667" s="46"/>
      <c r="R667" s="46"/>
      <c r="S667" s="46"/>
      <c r="T667" s="46"/>
      <c r="U667" s="46"/>
      <c r="V667" s="46"/>
      <c r="W667" s="46"/>
      <c r="X667" s="46"/>
      <c r="Y667" s="46"/>
      <c r="Z667" s="46"/>
      <c r="AA667" s="46"/>
      <c r="AB667" s="46"/>
      <c r="AC667" s="46"/>
    </row>
    <row r="668">
      <c r="A668" s="50"/>
      <c r="B668" s="46"/>
      <c r="C668" s="70"/>
      <c r="D668" s="70"/>
      <c r="E668" s="70"/>
      <c r="F668" s="70"/>
      <c r="G668" s="46"/>
      <c r="H668" s="50"/>
      <c r="I668" s="50"/>
      <c r="J668" s="50"/>
      <c r="K668" s="46"/>
      <c r="L668" s="46"/>
      <c r="M668" s="46"/>
      <c r="N668" s="46"/>
      <c r="O668" s="46"/>
      <c r="P668" s="46"/>
      <c r="Q668" s="46"/>
      <c r="R668" s="46"/>
      <c r="S668" s="46"/>
      <c r="T668" s="46"/>
      <c r="U668" s="46"/>
      <c r="V668" s="46"/>
      <c r="W668" s="46"/>
      <c r="X668" s="46"/>
      <c r="Y668" s="46"/>
      <c r="Z668" s="46"/>
      <c r="AA668" s="46"/>
      <c r="AB668" s="46"/>
      <c r="AC668" s="46"/>
    </row>
    <row r="669">
      <c r="A669" s="50"/>
      <c r="B669" s="46"/>
      <c r="C669" s="70"/>
      <c r="D669" s="70"/>
      <c r="E669" s="70"/>
      <c r="F669" s="70"/>
      <c r="G669" s="46"/>
      <c r="H669" s="50"/>
      <c r="I669" s="50"/>
      <c r="J669" s="50"/>
      <c r="K669" s="46"/>
      <c r="L669" s="46"/>
      <c r="M669" s="46"/>
      <c r="N669" s="46"/>
      <c r="O669" s="46"/>
      <c r="P669" s="46"/>
      <c r="Q669" s="46"/>
      <c r="R669" s="46"/>
      <c r="S669" s="46"/>
      <c r="T669" s="46"/>
      <c r="U669" s="46"/>
      <c r="V669" s="46"/>
      <c r="W669" s="46"/>
      <c r="X669" s="46"/>
      <c r="Y669" s="46"/>
      <c r="Z669" s="46"/>
      <c r="AA669" s="46"/>
      <c r="AB669" s="46"/>
      <c r="AC669" s="46"/>
    </row>
    <row r="670">
      <c r="A670" s="50"/>
      <c r="B670" s="46"/>
      <c r="C670" s="70"/>
      <c r="D670" s="70"/>
      <c r="E670" s="70"/>
      <c r="F670" s="70"/>
      <c r="G670" s="46"/>
      <c r="H670" s="50"/>
      <c r="I670" s="50"/>
      <c r="J670" s="50"/>
      <c r="K670" s="46"/>
      <c r="L670" s="46"/>
      <c r="M670" s="46"/>
      <c r="N670" s="46"/>
      <c r="O670" s="46"/>
      <c r="P670" s="46"/>
      <c r="Q670" s="46"/>
      <c r="R670" s="46"/>
      <c r="S670" s="46"/>
      <c r="T670" s="46"/>
      <c r="U670" s="46"/>
      <c r="V670" s="46"/>
      <c r="W670" s="46"/>
      <c r="X670" s="46"/>
      <c r="Y670" s="46"/>
      <c r="Z670" s="46"/>
      <c r="AA670" s="46"/>
      <c r="AB670" s="46"/>
      <c r="AC670" s="46"/>
    </row>
    <row r="671">
      <c r="A671" s="50"/>
      <c r="B671" s="46"/>
      <c r="C671" s="70"/>
      <c r="D671" s="70"/>
      <c r="E671" s="70"/>
      <c r="F671" s="70"/>
      <c r="G671" s="46"/>
      <c r="H671" s="50"/>
      <c r="I671" s="50"/>
      <c r="J671" s="50"/>
      <c r="K671" s="46"/>
      <c r="L671" s="46"/>
      <c r="M671" s="46"/>
      <c r="N671" s="46"/>
      <c r="O671" s="46"/>
      <c r="P671" s="46"/>
      <c r="Q671" s="46"/>
      <c r="R671" s="46"/>
      <c r="S671" s="46"/>
      <c r="T671" s="46"/>
      <c r="U671" s="46"/>
      <c r="V671" s="46"/>
      <c r="W671" s="46"/>
      <c r="X671" s="46"/>
      <c r="Y671" s="46"/>
      <c r="Z671" s="46"/>
      <c r="AA671" s="46"/>
      <c r="AB671" s="46"/>
      <c r="AC671" s="46"/>
    </row>
    <row r="672">
      <c r="A672" s="50"/>
      <c r="B672" s="46"/>
      <c r="C672" s="70"/>
      <c r="D672" s="70"/>
      <c r="E672" s="70"/>
      <c r="F672" s="70"/>
      <c r="G672" s="46"/>
      <c r="H672" s="50"/>
      <c r="I672" s="50"/>
      <c r="J672" s="50"/>
      <c r="K672" s="46"/>
      <c r="L672" s="46"/>
      <c r="M672" s="46"/>
      <c r="N672" s="46"/>
      <c r="O672" s="46"/>
      <c r="P672" s="46"/>
      <c r="Q672" s="46"/>
      <c r="R672" s="46"/>
      <c r="S672" s="46"/>
      <c r="T672" s="46"/>
      <c r="U672" s="46"/>
      <c r="V672" s="46"/>
      <c r="W672" s="46"/>
      <c r="X672" s="46"/>
      <c r="Y672" s="46"/>
      <c r="Z672" s="46"/>
      <c r="AA672" s="46"/>
      <c r="AB672" s="46"/>
      <c r="AC672" s="46"/>
    </row>
    <row r="673">
      <c r="A673" s="50"/>
      <c r="B673" s="46"/>
      <c r="C673" s="70"/>
      <c r="D673" s="70"/>
      <c r="E673" s="70"/>
      <c r="F673" s="70"/>
      <c r="G673" s="46"/>
      <c r="H673" s="50"/>
      <c r="I673" s="50"/>
      <c r="J673" s="50"/>
      <c r="K673" s="46"/>
      <c r="L673" s="46"/>
      <c r="M673" s="46"/>
      <c r="N673" s="46"/>
      <c r="O673" s="46"/>
      <c r="P673" s="46"/>
      <c r="Q673" s="46"/>
      <c r="R673" s="46"/>
      <c r="S673" s="46"/>
      <c r="T673" s="46"/>
      <c r="U673" s="46"/>
      <c r="V673" s="46"/>
      <c r="W673" s="46"/>
      <c r="X673" s="46"/>
      <c r="Y673" s="46"/>
      <c r="Z673" s="46"/>
      <c r="AA673" s="46"/>
      <c r="AB673" s="46"/>
      <c r="AC673" s="46"/>
    </row>
    <row r="674">
      <c r="A674" s="50"/>
      <c r="B674" s="46"/>
      <c r="C674" s="70"/>
      <c r="D674" s="70"/>
      <c r="E674" s="70"/>
      <c r="F674" s="70"/>
      <c r="G674" s="46"/>
      <c r="H674" s="50"/>
      <c r="I674" s="50"/>
      <c r="J674" s="50"/>
      <c r="K674" s="46"/>
      <c r="L674" s="46"/>
      <c r="M674" s="46"/>
      <c r="N674" s="46"/>
      <c r="O674" s="46"/>
      <c r="P674" s="46"/>
      <c r="Q674" s="46"/>
      <c r="R674" s="46"/>
      <c r="S674" s="46"/>
      <c r="T674" s="46"/>
      <c r="U674" s="46"/>
      <c r="V674" s="46"/>
      <c r="W674" s="46"/>
      <c r="X674" s="46"/>
      <c r="Y674" s="46"/>
      <c r="Z674" s="46"/>
      <c r="AA674" s="46"/>
      <c r="AB674" s="46"/>
      <c r="AC674" s="46"/>
    </row>
    <row r="675">
      <c r="A675" s="50"/>
      <c r="B675" s="46"/>
      <c r="C675" s="70"/>
      <c r="D675" s="70"/>
      <c r="E675" s="70"/>
      <c r="F675" s="70"/>
      <c r="G675" s="46"/>
      <c r="H675" s="50"/>
      <c r="I675" s="50"/>
      <c r="J675" s="50"/>
      <c r="K675" s="46"/>
      <c r="L675" s="46"/>
      <c r="M675" s="46"/>
      <c r="N675" s="46"/>
      <c r="O675" s="46"/>
      <c r="P675" s="46"/>
      <c r="Q675" s="46"/>
      <c r="R675" s="46"/>
      <c r="S675" s="46"/>
      <c r="T675" s="46"/>
      <c r="U675" s="46"/>
      <c r="V675" s="46"/>
      <c r="W675" s="46"/>
      <c r="X675" s="46"/>
      <c r="Y675" s="46"/>
      <c r="Z675" s="46"/>
      <c r="AA675" s="46"/>
      <c r="AB675" s="46"/>
      <c r="AC675" s="46"/>
    </row>
    <row r="676">
      <c r="A676" s="50"/>
      <c r="B676" s="46"/>
      <c r="C676" s="70"/>
      <c r="D676" s="70"/>
      <c r="E676" s="70"/>
      <c r="F676" s="70"/>
      <c r="G676" s="46"/>
      <c r="H676" s="50"/>
      <c r="I676" s="50"/>
      <c r="J676" s="50"/>
      <c r="K676" s="46"/>
      <c r="L676" s="46"/>
      <c r="M676" s="46"/>
      <c r="N676" s="46"/>
      <c r="O676" s="46"/>
      <c r="P676" s="46"/>
      <c r="Q676" s="46"/>
      <c r="R676" s="46"/>
      <c r="S676" s="46"/>
      <c r="T676" s="46"/>
      <c r="U676" s="46"/>
      <c r="V676" s="46"/>
      <c r="W676" s="46"/>
      <c r="X676" s="46"/>
      <c r="Y676" s="46"/>
      <c r="Z676" s="46"/>
      <c r="AA676" s="46"/>
      <c r="AB676" s="46"/>
      <c r="AC676" s="46"/>
    </row>
    <row r="677">
      <c r="A677" s="50"/>
      <c r="B677" s="46"/>
      <c r="C677" s="70"/>
      <c r="D677" s="70"/>
      <c r="E677" s="70"/>
      <c r="F677" s="70"/>
      <c r="G677" s="46"/>
      <c r="H677" s="50"/>
      <c r="I677" s="50"/>
      <c r="J677" s="50"/>
      <c r="K677" s="46"/>
      <c r="L677" s="46"/>
      <c r="M677" s="46"/>
      <c r="N677" s="46"/>
      <c r="O677" s="46"/>
      <c r="P677" s="46"/>
      <c r="Q677" s="46"/>
      <c r="R677" s="46"/>
      <c r="S677" s="46"/>
      <c r="T677" s="46"/>
      <c r="U677" s="46"/>
      <c r="V677" s="46"/>
      <c r="W677" s="46"/>
      <c r="X677" s="46"/>
      <c r="Y677" s="46"/>
      <c r="Z677" s="46"/>
      <c r="AA677" s="46"/>
      <c r="AB677" s="46"/>
      <c r="AC677" s="46"/>
    </row>
    <row r="678">
      <c r="A678" s="50"/>
      <c r="B678" s="46"/>
      <c r="C678" s="70"/>
      <c r="D678" s="70"/>
      <c r="E678" s="70"/>
      <c r="F678" s="70"/>
      <c r="G678" s="46"/>
      <c r="H678" s="50"/>
      <c r="I678" s="50"/>
      <c r="J678" s="50"/>
      <c r="K678" s="46"/>
      <c r="L678" s="46"/>
      <c r="M678" s="46"/>
      <c r="N678" s="46"/>
      <c r="O678" s="46"/>
      <c r="P678" s="46"/>
      <c r="Q678" s="46"/>
      <c r="R678" s="46"/>
      <c r="S678" s="46"/>
      <c r="T678" s="46"/>
      <c r="U678" s="46"/>
      <c r="V678" s="46"/>
      <c r="W678" s="46"/>
      <c r="X678" s="46"/>
      <c r="Y678" s="46"/>
      <c r="Z678" s="46"/>
      <c r="AA678" s="46"/>
      <c r="AB678" s="46"/>
      <c r="AC678" s="46"/>
    </row>
    <row r="679">
      <c r="A679" s="50"/>
      <c r="B679" s="46"/>
      <c r="C679" s="70"/>
      <c r="D679" s="70"/>
      <c r="E679" s="70"/>
      <c r="F679" s="70"/>
      <c r="G679" s="46"/>
      <c r="H679" s="50"/>
      <c r="I679" s="50"/>
      <c r="J679" s="50"/>
      <c r="K679" s="46"/>
      <c r="L679" s="46"/>
      <c r="M679" s="46"/>
      <c r="N679" s="46"/>
      <c r="O679" s="46"/>
      <c r="P679" s="46"/>
      <c r="Q679" s="46"/>
      <c r="R679" s="46"/>
      <c r="S679" s="46"/>
      <c r="T679" s="46"/>
      <c r="U679" s="46"/>
      <c r="V679" s="46"/>
      <c r="W679" s="46"/>
      <c r="X679" s="46"/>
      <c r="Y679" s="46"/>
      <c r="Z679" s="46"/>
      <c r="AA679" s="46"/>
      <c r="AB679" s="46"/>
      <c r="AC679" s="46"/>
    </row>
    <row r="680">
      <c r="A680" s="50"/>
      <c r="B680" s="46"/>
      <c r="C680" s="70"/>
      <c r="D680" s="70"/>
      <c r="E680" s="70"/>
      <c r="F680" s="70"/>
      <c r="G680" s="46"/>
      <c r="H680" s="50"/>
      <c r="I680" s="50"/>
      <c r="J680" s="50"/>
      <c r="K680" s="46"/>
      <c r="L680" s="46"/>
      <c r="M680" s="46"/>
      <c r="N680" s="46"/>
      <c r="O680" s="46"/>
      <c r="P680" s="46"/>
      <c r="Q680" s="46"/>
      <c r="R680" s="46"/>
      <c r="S680" s="46"/>
      <c r="T680" s="46"/>
      <c r="U680" s="46"/>
      <c r="V680" s="46"/>
      <c r="W680" s="46"/>
      <c r="X680" s="46"/>
      <c r="Y680" s="46"/>
      <c r="Z680" s="46"/>
      <c r="AA680" s="46"/>
      <c r="AB680" s="46"/>
      <c r="AC680" s="46"/>
    </row>
    <row r="681">
      <c r="A681" s="50"/>
      <c r="B681" s="46"/>
      <c r="C681" s="70"/>
      <c r="D681" s="70"/>
      <c r="E681" s="70"/>
      <c r="F681" s="70"/>
      <c r="G681" s="46"/>
      <c r="H681" s="50"/>
      <c r="I681" s="50"/>
      <c r="J681" s="50"/>
      <c r="K681" s="46"/>
      <c r="L681" s="46"/>
      <c r="M681" s="46"/>
      <c r="N681" s="46"/>
      <c r="O681" s="46"/>
      <c r="P681" s="46"/>
      <c r="Q681" s="46"/>
      <c r="R681" s="46"/>
      <c r="S681" s="46"/>
      <c r="T681" s="46"/>
      <c r="U681" s="46"/>
      <c r="V681" s="46"/>
      <c r="W681" s="46"/>
      <c r="X681" s="46"/>
      <c r="Y681" s="46"/>
      <c r="Z681" s="46"/>
      <c r="AA681" s="46"/>
      <c r="AB681" s="46"/>
      <c r="AC681" s="46"/>
    </row>
    <row r="682">
      <c r="A682" s="50"/>
      <c r="B682" s="46"/>
      <c r="C682" s="70"/>
      <c r="D682" s="70"/>
      <c r="E682" s="70"/>
      <c r="F682" s="70"/>
      <c r="G682" s="46"/>
      <c r="H682" s="50"/>
      <c r="I682" s="50"/>
      <c r="J682" s="50"/>
      <c r="K682" s="46"/>
      <c r="L682" s="46"/>
      <c r="M682" s="46"/>
      <c r="N682" s="46"/>
      <c r="O682" s="46"/>
      <c r="P682" s="46"/>
      <c r="Q682" s="46"/>
      <c r="R682" s="46"/>
      <c r="S682" s="46"/>
      <c r="T682" s="46"/>
      <c r="U682" s="46"/>
      <c r="V682" s="46"/>
      <c r="W682" s="46"/>
      <c r="X682" s="46"/>
      <c r="Y682" s="46"/>
      <c r="Z682" s="46"/>
      <c r="AA682" s="46"/>
      <c r="AB682" s="46"/>
      <c r="AC682" s="46"/>
    </row>
    <row r="683">
      <c r="A683" s="50"/>
      <c r="B683" s="46"/>
      <c r="C683" s="70"/>
      <c r="D683" s="70"/>
      <c r="E683" s="70"/>
      <c r="F683" s="70"/>
      <c r="G683" s="46"/>
      <c r="H683" s="50"/>
      <c r="I683" s="50"/>
      <c r="J683" s="50"/>
      <c r="K683" s="46"/>
      <c r="L683" s="46"/>
      <c r="M683" s="46"/>
      <c r="N683" s="46"/>
      <c r="O683" s="46"/>
      <c r="P683" s="46"/>
      <c r="Q683" s="46"/>
      <c r="R683" s="46"/>
      <c r="S683" s="46"/>
      <c r="T683" s="46"/>
      <c r="U683" s="46"/>
      <c r="V683" s="46"/>
      <c r="W683" s="46"/>
      <c r="X683" s="46"/>
      <c r="Y683" s="46"/>
      <c r="Z683" s="46"/>
      <c r="AA683" s="46"/>
      <c r="AB683" s="46"/>
      <c r="AC683" s="46"/>
    </row>
    <row r="684">
      <c r="A684" s="50"/>
      <c r="B684" s="46"/>
      <c r="C684" s="70"/>
      <c r="D684" s="70"/>
      <c r="E684" s="70"/>
      <c r="F684" s="70"/>
      <c r="G684" s="46"/>
      <c r="H684" s="50"/>
      <c r="I684" s="50"/>
      <c r="J684" s="50"/>
      <c r="K684" s="46"/>
      <c r="L684" s="46"/>
      <c r="M684" s="46"/>
      <c r="N684" s="46"/>
      <c r="O684" s="46"/>
      <c r="P684" s="46"/>
      <c r="Q684" s="46"/>
      <c r="R684" s="46"/>
      <c r="S684" s="46"/>
      <c r="T684" s="46"/>
      <c r="U684" s="46"/>
      <c r="V684" s="46"/>
      <c r="W684" s="46"/>
      <c r="X684" s="46"/>
      <c r="Y684" s="46"/>
      <c r="Z684" s="46"/>
      <c r="AA684" s="46"/>
      <c r="AB684" s="46"/>
      <c r="AC684" s="46"/>
    </row>
    <row r="685">
      <c r="A685" s="50"/>
      <c r="B685" s="46"/>
      <c r="C685" s="70"/>
      <c r="D685" s="70"/>
      <c r="E685" s="70"/>
      <c r="F685" s="70"/>
      <c r="G685" s="46"/>
      <c r="H685" s="50"/>
      <c r="I685" s="50"/>
      <c r="J685" s="50"/>
      <c r="K685" s="46"/>
      <c r="L685" s="46"/>
      <c r="M685" s="46"/>
      <c r="N685" s="46"/>
      <c r="O685" s="46"/>
      <c r="P685" s="46"/>
      <c r="Q685" s="46"/>
      <c r="R685" s="46"/>
      <c r="S685" s="46"/>
      <c r="T685" s="46"/>
      <c r="U685" s="46"/>
      <c r="V685" s="46"/>
      <c r="W685" s="46"/>
      <c r="X685" s="46"/>
      <c r="Y685" s="46"/>
      <c r="Z685" s="46"/>
      <c r="AA685" s="46"/>
      <c r="AB685" s="46"/>
      <c r="AC685" s="46"/>
    </row>
    <row r="686">
      <c r="A686" s="50"/>
      <c r="B686" s="46"/>
      <c r="C686" s="70"/>
      <c r="D686" s="70"/>
      <c r="E686" s="70"/>
      <c r="F686" s="70"/>
      <c r="G686" s="46"/>
      <c r="H686" s="50"/>
      <c r="I686" s="50"/>
      <c r="J686" s="50"/>
      <c r="K686" s="46"/>
      <c r="L686" s="46"/>
      <c r="M686" s="46"/>
      <c r="N686" s="46"/>
      <c r="O686" s="46"/>
      <c r="P686" s="46"/>
      <c r="Q686" s="46"/>
      <c r="R686" s="46"/>
      <c r="S686" s="46"/>
      <c r="T686" s="46"/>
      <c r="U686" s="46"/>
      <c r="V686" s="46"/>
      <c r="W686" s="46"/>
      <c r="X686" s="46"/>
      <c r="Y686" s="46"/>
      <c r="Z686" s="46"/>
      <c r="AA686" s="46"/>
      <c r="AB686" s="46"/>
      <c r="AC686" s="46"/>
    </row>
    <row r="687">
      <c r="A687" s="50"/>
      <c r="B687" s="46"/>
      <c r="C687" s="70"/>
      <c r="D687" s="70"/>
      <c r="E687" s="70"/>
      <c r="F687" s="70"/>
      <c r="G687" s="46"/>
      <c r="H687" s="50"/>
      <c r="I687" s="50"/>
      <c r="J687" s="50"/>
      <c r="K687" s="46"/>
      <c r="L687" s="46"/>
      <c r="M687" s="46"/>
      <c r="N687" s="46"/>
      <c r="O687" s="46"/>
      <c r="P687" s="46"/>
      <c r="Q687" s="46"/>
      <c r="R687" s="46"/>
      <c r="S687" s="46"/>
      <c r="T687" s="46"/>
      <c r="U687" s="46"/>
      <c r="V687" s="46"/>
      <c r="W687" s="46"/>
      <c r="X687" s="46"/>
      <c r="Y687" s="46"/>
      <c r="Z687" s="46"/>
      <c r="AA687" s="46"/>
      <c r="AB687" s="46"/>
      <c r="AC687" s="46"/>
    </row>
    <row r="688">
      <c r="A688" s="50"/>
      <c r="B688" s="46"/>
      <c r="C688" s="70"/>
      <c r="D688" s="70"/>
      <c r="E688" s="70"/>
      <c r="F688" s="70"/>
      <c r="G688" s="46"/>
      <c r="H688" s="50"/>
      <c r="I688" s="50"/>
      <c r="J688" s="50"/>
      <c r="K688" s="46"/>
      <c r="L688" s="46"/>
      <c r="M688" s="46"/>
      <c r="N688" s="46"/>
      <c r="O688" s="46"/>
      <c r="P688" s="46"/>
      <c r="Q688" s="46"/>
      <c r="R688" s="46"/>
      <c r="S688" s="46"/>
      <c r="T688" s="46"/>
      <c r="U688" s="46"/>
      <c r="V688" s="46"/>
      <c r="W688" s="46"/>
      <c r="X688" s="46"/>
      <c r="Y688" s="46"/>
      <c r="Z688" s="46"/>
      <c r="AA688" s="46"/>
      <c r="AB688" s="46"/>
      <c r="AC688" s="46"/>
    </row>
    <row r="689">
      <c r="A689" s="50"/>
      <c r="B689" s="46"/>
      <c r="C689" s="70"/>
      <c r="D689" s="70"/>
      <c r="E689" s="70"/>
      <c r="F689" s="70"/>
      <c r="G689" s="46"/>
      <c r="H689" s="50"/>
      <c r="I689" s="50"/>
      <c r="J689" s="50"/>
      <c r="K689" s="46"/>
      <c r="L689" s="46"/>
      <c r="M689" s="46"/>
      <c r="N689" s="46"/>
      <c r="O689" s="46"/>
      <c r="P689" s="46"/>
      <c r="Q689" s="46"/>
      <c r="R689" s="46"/>
      <c r="S689" s="46"/>
      <c r="T689" s="46"/>
      <c r="U689" s="46"/>
      <c r="V689" s="46"/>
      <c r="W689" s="46"/>
      <c r="X689" s="46"/>
      <c r="Y689" s="46"/>
      <c r="Z689" s="46"/>
      <c r="AA689" s="46"/>
      <c r="AB689" s="46"/>
      <c r="AC689" s="46"/>
    </row>
    <row r="690">
      <c r="A690" s="50"/>
      <c r="B690" s="46"/>
      <c r="C690" s="70"/>
      <c r="D690" s="70"/>
      <c r="E690" s="70"/>
      <c r="F690" s="70"/>
      <c r="G690" s="46"/>
      <c r="H690" s="50"/>
      <c r="I690" s="50"/>
      <c r="J690" s="50"/>
      <c r="K690" s="46"/>
      <c r="L690" s="46"/>
      <c r="M690" s="46"/>
      <c r="N690" s="46"/>
      <c r="O690" s="46"/>
      <c r="P690" s="46"/>
      <c r="Q690" s="46"/>
      <c r="R690" s="46"/>
      <c r="S690" s="46"/>
      <c r="T690" s="46"/>
      <c r="U690" s="46"/>
      <c r="V690" s="46"/>
      <c r="W690" s="46"/>
      <c r="X690" s="46"/>
      <c r="Y690" s="46"/>
      <c r="Z690" s="46"/>
      <c r="AA690" s="46"/>
      <c r="AB690" s="46"/>
      <c r="AC690" s="46"/>
    </row>
    <row r="691">
      <c r="A691" s="50"/>
      <c r="B691" s="46"/>
      <c r="C691" s="70"/>
      <c r="D691" s="70"/>
      <c r="E691" s="70"/>
      <c r="F691" s="70"/>
      <c r="G691" s="46"/>
      <c r="H691" s="50"/>
      <c r="I691" s="50"/>
      <c r="J691" s="50"/>
      <c r="K691" s="46"/>
      <c r="L691" s="46"/>
      <c r="M691" s="46"/>
      <c r="N691" s="46"/>
      <c r="O691" s="46"/>
      <c r="P691" s="46"/>
      <c r="Q691" s="46"/>
      <c r="R691" s="46"/>
      <c r="S691" s="46"/>
      <c r="T691" s="46"/>
      <c r="U691" s="46"/>
      <c r="V691" s="46"/>
      <c r="W691" s="46"/>
      <c r="X691" s="46"/>
      <c r="Y691" s="46"/>
      <c r="Z691" s="46"/>
      <c r="AA691" s="46"/>
      <c r="AB691" s="46"/>
      <c r="AC691" s="46"/>
    </row>
    <row r="692">
      <c r="A692" s="50"/>
      <c r="B692" s="46"/>
      <c r="C692" s="70"/>
      <c r="D692" s="70"/>
      <c r="E692" s="70"/>
      <c r="F692" s="70"/>
      <c r="G692" s="46"/>
      <c r="H692" s="50"/>
      <c r="I692" s="50"/>
      <c r="J692" s="50"/>
      <c r="K692" s="46"/>
      <c r="L692" s="46"/>
      <c r="M692" s="46"/>
      <c r="N692" s="46"/>
      <c r="O692" s="46"/>
      <c r="P692" s="46"/>
      <c r="Q692" s="46"/>
      <c r="R692" s="46"/>
      <c r="S692" s="46"/>
      <c r="T692" s="46"/>
      <c r="U692" s="46"/>
      <c r="V692" s="46"/>
      <c r="W692" s="46"/>
      <c r="X692" s="46"/>
      <c r="Y692" s="46"/>
      <c r="Z692" s="46"/>
      <c r="AA692" s="46"/>
      <c r="AB692" s="46"/>
      <c r="AC692" s="46"/>
    </row>
    <row r="693">
      <c r="A693" s="50"/>
      <c r="B693" s="46"/>
      <c r="C693" s="70"/>
      <c r="D693" s="70"/>
      <c r="E693" s="70"/>
      <c r="F693" s="70"/>
      <c r="G693" s="46"/>
      <c r="H693" s="50"/>
      <c r="I693" s="50"/>
      <c r="J693" s="50"/>
      <c r="K693" s="46"/>
      <c r="L693" s="46"/>
      <c r="M693" s="46"/>
      <c r="N693" s="46"/>
      <c r="O693" s="46"/>
      <c r="P693" s="46"/>
      <c r="Q693" s="46"/>
      <c r="R693" s="46"/>
      <c r="S693" s="46"/>
      <c r="T693" s="46"/>
      <c r="U693" s="46"/>
      <c r="V693" s="46"/>
      <c r="W693" s="46"/>
      <c r="X693" s="46"/>
      <c r="Y693" s="46"/>
      <c r="Z693" s="46"/>
      <c r="AA693" s="46"/>
      <c r="AB693" s="46"/>
      <c r="AC693" s="46"/>
    </row>
    <row r="694">
      <c r="A694" s="50"/>
      <c r="B694" s="46"/>
      <c r="C694" s="70"/>
      <c r="D694" s="70"/>
      <c r="E694" s="70"/>
      <c r="F694" s="70"/>
      <c r="G694" s="46"/>
      <c r="H694" s="50"/>
      <c r="I694" s="50"/>
      <c r="J694" s="50"/>
      <c r="K694" s="46"/>
      <c r="L694" s="46"/>
      <c r="M694" s="46"/>
      <c r="N694" s="46"/>
      <c r="O694" s="46"/>
      <c r="P694" s="46"/>
      <c r="Q694" s="46"/>
      <c r="R694" s="46"/>
      <c r="S694" s="46"/>
      <c r="T694" s="46"/>
      <c r="U694" s="46"/>
      <c r="V694" s="46"/>
      <c r="W694" s="46"/>
      <c r="X694" s="46"/>
      <c r="Y694" s="46"/>
      <c r="Z694" s="46"/>
      <c r="AA694" s="46"/>
      <c r="AB694" s="46"/>
      <c r="AC694" s="46"/>
    </row>
    <row r="695">
      <c r="A695" s="50"/>
      <c r="B695" s="46"/>
      <c r="C695" s="70"/>
      <c r="D695" s="70"/>
      <c r="E695" s="70"/>
      <c r="F695" s="70"/>
      <c r="G695" s="46"/>
      <c r="H695" s="50"/>
      <c r="I695" s="50"/>
      <c r="J695" s="50"/>
      <c r="K695" s="46"/>
      <c r="L695" s="46"/>
      <c r="M695" s="46"/>
      <c r="N695" s="46"/>
      <c r="O695" s="46"/>
      <c r="P695" s="46"/>
      <c r="Q695" s="46"/>
      <c r="R695" s="46"/>
      <c r="S695" s="46"/>
      <c r="T695" s="46"/>
      <c r="U695" s="46"/>
      <c r="V695" s="46"/>
      <c r="W695" s="46"/>
      <c r="X695" s="46"/>
      <c r="Y695" s="46"/>
      <c r="Z695" s="46"/>
      <c r="AA695" s="46"/>
      <c r="AB695" s="46"/>
      <c r="AC695" s="46"/>
    </row>
    <row r="696">
      <c r="A696" s="50"/>
      <c r="B696" s="46"/>
      <c r="C696" s="70"/>
      <c r="D696" s="70"/>
      <c r="E696" s="70"/>
      <c r="F696" s="70"/>
      <c r="G696" s="46"/>
      <c r="H696" s="50"/>
      <c r="I696" s="50"/>
      <c r="J696" s="50"/>
      <c r="K696" s="46"/>
      <c r="L696" s="46"/>
      <c r="M696" s="46"/>
      <c r="N696" s="46"/>
      <c r="O696" s="46"/>
      <c r="P696" s="46"/>
      <c r="Q696" s="46"/>
      <c r="R696" s="46"/>
      <c r="S696" s="46"/>
      <c r="T696" s="46"/>
      <c r="U696" s="46"/>
      <c r="V696" s="46"/>
      <c r="W696" s="46"/>
      <c r="X696" s="46"/>
      <c r="Y696" s="46"/>
      <c r="Z696" s="46"/>
      <c r="AA696" s="46"/>
      <c r="AB696" s="46"/>
      <c r="AC696" s="46"/>
    </row>
    <row r="697">
      <c r="A697" s="50"/>
      <c r="B697" s="46"/>
      <c r="C697" s="70"/>
      <c r="D697" s="70"/>
      <c r="E697" s="70"/>
      <c r="F697" s="70"/>
      <c r="G697" s="46"/>
      <c r="H697" s="50"/>
      <c r="I697" s="50"/>
      <c r="J697" s="50"/>
      <c r="K697" s="46"/>
      <c r="L697" s="46"/>
      <c r="M697" s="46"/>
      <c r="N697" s="46"/>
      <c r="O697" s="46"/>
      <c r="P697" s="46"/>
      <c r="Q697" s="46"/>
      <c r="R697" s="46"/>
      <c r="S697" s="46"/>
      <c r="T697" s="46"/>
      <c r="U697" s="46"/>
      <c r="V697" s="46"/>
      <c r="W697" s="46"/>
      <c r="X697" s="46"/>
      <c r="Y697" s="46"/>
      <c r="Z697" s="46"/>
      <c r="AA697" s="46"/>
      <c r="AB697" s="46"/>
      <c r="AC697" s="46"/>
    </row>
    <row r="698">
      <c r="A698" s="50"/>
      <c r="B698" s="46"/>
      <c r="C698" s="70"/>
      <c r="D698" s="70"/>
      <c r="E698" s="70"/>
      <c r="F698" s="70"/>
      <c r="G698" s="46"/>
      <c r="H698" s="50"/>
      <c r="I698" s="50"/>
      <c r="J698" s="50"/>
      <c r="K698" s="46"/>
      <c r="L698" s="46"/>
      <c r="M698" s="46"/>
      <c r="N698" s="46"/>
      <c r="O698" s="46"/>
      <c r="P698" s="46"/>
      <c r="Q698" s="46"/>
      <c r="R698" s="46"/>
      <c r="S698" s="46"/>
      <c r="T698" s="46"/>
      <c r="U698" s="46"/>
      <c r="V698" s="46"/>
      <c r="W698" s="46"/>
      <c r="X698" s="46"/>
      <c r="Y698" s="46"/>
      <c r="Z698" s="46"/>
      <c r="AA698" s="46"/>
      <c r="AB698" s="46"/>
      <c r="AC698" s="46"/>
    </row>
    <row r="699">
      <c r="A699" s="50"/>
      <c r="B699" s="46"/>
      <c r="C699" s="70"/>
      <c r="D699" s="70"/>
      <c r="E699" s="70"/>
      <c r="F699" s="70"/>
      <c r="G699" s="46"/>
      <c r="H699" s="50"/>
      <c r="I699" s="50"/>
      <c r="J699" s="50"/>
      <c r="K699" s="46"/>
      <c r="L699" s="46"/>
      <c r="M699" s="46"/>
      <c r="N699" s="46"/>
      <c r="O699" s="46"/>
      <c r="P699" s="46"/>
      <c r="Q699" s="46"/>
      <c r="R699" s="46"/>
      <c r="S699" s="46"/>
      <c r="T699" s="46"/>
      <c r="U699" s="46"/>
      <c r="V699" s="46"/>
      <c r="W699" s="46"/>
      <c r="X699" s="46"/>
      <c r="Y699" s="46"/>
      <c r="Z699" s="46"/>
      <c r="AA699" s="46"/>
      <c r="AB699" s="46"/>
      <c r="AC699" s="46"/>
    </row>
    <row r="700">
      <c r="A700" s="50"/>
      <c r="B700" s="46"/>
      <c r="C700" s="70"/>
      <c r="D700" s="70"/>
      <c r="E700" s="70"/>
      <c r="F700" s="70"/>
      <c r="G700" s="46"/>
      <c r="H700" s="50"/>
      <c r="I700" s="50"/>
      <c r="J700" s="50"/>
      <c r="K700" s="46"/>
      <c r="L700" s="46"/>
      <c r="M700" s="46"/>
      <c r="N700" s="46"/>
      <c r="O700" s="46"/>
      <c r="P700" s="46"/>
      <c r="Q700" s="46"/>
      <c r="R700" s="46"/>
      <c r="S700" s="46"/>
      <c r="T700" s="46"/>
      <c r="U700" s="46"/>
      <c r="V700" s="46"/>
      <c r="W700" s="46"/>
      <c r="X700" s="46"/>
      <c r="Y700" s="46"/>
      <c r="Z700" s="46"/>
      <c r="AA700" s="46"/>
      <c r="AB700" s="46"/>
      <c r="AC700" s="46"/>
    </row>
    <row r="701">
      <c r="A701" s="50"/>
      <c r="B701" s="46"/>
      <c r="C701" s="70"/>
      <c r="D701" s="70"/>
      <c r="E701" s="70"/>
      <c r="F701" s="70"/>
      <c r="G701" s="46"/>
      <c r="H701" s="50"/>
      <c r="I701" s="50"/>
      <c r="J701" s="50"/>
      <c r="K701" s="46"/>
      <c r="L701" s="46"/>
      <c r="M701" s="46"/>
      <c r="N701" s="46"/>
      <c r="O701" s="46"/>
      <c r="P701" s="46"/>
      <c r="Q701" s="46"/>
      <c r="R701" s="46"/>
      <c r="S701" s="46"/>
      <c r="T701" s="46"/>
      <c r="U701" s="46"/>
      <c r="V701" s="46"/>
      <c r="W701" s="46"/>
      <c r="X701" s="46"/>
      <c r="Y701" s="46"/>
      <c r="Z701" s="46"/>
      <c r="AA701" s="46"/>
      <c r="AB701" s="46"/>
      <c r="AC701" s="46"/>
    </row>
    <row r="702">
      <c r="A702" s="50"/>
      <c r="B702" s="46"/>
      <c r="C702" s="70"/>
      <c r="D702" s="70"/>
      <c r="E702" s="70"/>
      <c r="F702" s="70"/>
      <c r="G702" s="46"/>
      <c r="H702" s="50"/>
      <c r="I702" s="50"/>
      <c r="J702" s="50"/>
      <c r="K702" s="46"/>
      <c r="L702" s="46"/>
      <c r="M702" s="46"/>
      <c r="N702" s="46"/>
      <c r="O702" s="46"/>
      <c r="P702" s="46"/>
      <c r="Q702" s="46"/>
      <c r="R702" s="46"/>
      <c r="S702" s="46"/>
      <c r="T702" s="46"/>
      <c r="U702" s="46"/>
      <c r="V702" s="46"/>
      <c r="W702" s="46"/>
      <c r="X702" s="46"/>
      <c r="Y702" s="46"/>
      <c r="Z702" s="46"/>
      <c r="AA702" s="46"/>
      <c r="AB702" s="46"/>
      <c r="AC702" s="46"/>
    </row>
    <row r="703">
      <c r="A703" s="50"/>
      <c r="B703" s="46"/>
      <c r="C703" s="70"/>
      <c r="D703" s="70"/>
      <c r="E703" s="70"/>
      <c r="F703" s="70"/>
      <c r="G703" s="46"/>
      <c r="H703" s="50"/>
      <c r="I703" s="50"/>
      <c r="J703" s="50"/>
      <c r="K703" s="46"/>
      <c r="L703" s="46"/>
      <c r="M703" s="46"/>
      <c r="N703" s="46"/>
      <c r="O703" s="46"/>
      <c r="P703" s="46"/>
      <c r="Q703" s="46"/>
      <c r="R703" s="46"/>
      <c r="S703" s="46"/>
      <c r="T703" s="46"/>
      <c r="U703" s="46"/>
      <c r="V703" s="46"/>
      <c r="W703" s="46"/>
      <c r="X703" s="46"/>
      <c r="Y703" s="46"/>
      <c r="Z703" s="46"/>
      <c r="AA703" s="46"/>
      <c r="AB703" s="46"/>
      <c r="AC703" s="46"/>
    </row>
    <row r="704">
      <c r="A704" s="50"/>
      <c r="B704" s="46"/>
      <c r="C704" s="70"/>
      <c r="D704" s="70"/>
      <c r="E704" s="70"/>
      <c r="F704" s="70"/>
      <c r="G704" s="46"/>
      <c r="H704" s="50"/>
      <c r="I704" s="50"/>
      <c r="J704" s="50"/>
      <c r="K704" s="46"/>
      <c r="L704" s="46"/>
      <c r="M704" s="46"/>
      <c r="N704" s="46"/>
      <c r="O704" s="46"/>
      <c r="P704" s="46"/>
      <c r="Q704" s="46"/>
      <c r="R704" s="46"/>
      <c r="S704" s="46"/>
      <c r="T704" s="46"/>
      <c r="U704" s="46"/>
      <c r="V704" s="46"/>
      <c r="W704" s="46"/>
      <c r="X704" s="46"/>
      <c r="Y704" s="46"/>
      <c r="Z704" s="46"/>
      <c r="AA704" s="46"/>
      <c r="AB704" s="46"/>
      <c r="AC704" s="46"/>
    </row>
    <row r="705">
      <c r="A705" s="50"/>
      <c r="B705" s="46"/>
      <c r="C705" s="70"/>
      <c r="D705" s="70"/>
      <c r="E705" s="70"/>
      <c r="F705" s="70"/>
      <c r="G705" s="46"/>
      <c r="H705" s="50"/>
      <c r="I705" s="50"/>
      <c r="J705" s="50"/>
      <c r="K705" s="46"/>
      <c r="L705" s="46"/>
      <c r="M705" s="46"/>
      <c r="N705" s="46"/>
      <c r="O705" s="46"/>
      <c r="P705" s="46"/>
      <c r="Q705" s="46"/>
      <c r="R705" s="46"/>
      <c r="S705" s="46"/>
      <c r="T705" s="46"/>
      <c r="U705" s="46"/>
      <c r="V705" s="46"/>
      <c r="W705" s="46"/>
      <c r="X705" s="46"/>
      <c r="Y705" s="46"/>
      <c r="Z705" s="46"/>
      <c r="AA705" s="46"/>
      <c r="AB705" s="46"/>
      <c r="AC705" s="46"/>
    </row>
    <row r="706">
      <c r="A706" s="50"/>
      <c r="B706" s="46"/>
      <c r="C706" s="70"/>
      <c r="D706" s="70"/>
      <c r="E706" s="70"/>
      <c r="F706" s="70"/>
      <c r="G706" s="46"/>
      <c r="H706" s="50"/>
      <c r="I706" s="50"/>
      <c r="J706" s="50"/>
      <c r="K706" s="46"/>
      <c r="L706" s="46"/>
      <c r="M706" s="46"/>
      <c r="N706" s="46"/>
      <c r="O706" s="46"/>
      <c r="P706" s="46"/>
      <c r="Q706" s="46"/>
      <c r="R706" s="46"/>
      <c r="S706" s="46"/>
      <c r="T706" s="46"/>
      <c r="U706" s="46"/>
      <c r="V706" s="46"/>
      <c r="W706" s="46"/>
      <c r="X706" s="46"/>
      <c r="Y706" s="46"/>
      <c r="Z706" s="46"/>
      <c r="AA706" s="46"/>
      <c r="AB706" s="46"/>
      <c r="AC706" s="46"/>
    </row>
    <row r="707">
      <c r="A707" s="50"/>
      <c r="B707" s="46"/>
      <c r="C707" s="70"/>
      <c r="D707" s="70"/>
      <c r="E707" s="70"/>
      <c r="F707" s="70"/>
      <c r="G707" s="46"/>
      <c r="H707" s="50"/>
      <c r="I707" s="50"/>
      <c r="J707" s="50"/>
      <c r="K707" s="46"/>
      <c r="L707" s="46"/>
      <c r="M707" s="46"/>
      <c r="N707" s="46"/>
      <c r="O707" s="46"/>
      <c r="P707" s="46"/>
      <c r="Q707" s="46"/>
      <c r="R707" s="46"/>
      <c r="S707" s="46"/>
      <c r="T707" s="46"/>
      <c r="U707" s="46"/>
      <c r="V707" s="46"/>
      <c r="W707" s="46"/>
      <c r="X707" s="46"/>
      <c r="Y707" s="46"/>
      <c r="Z707" s="46"/>
      <c r="AA707" s="46"/>
      <c r="AB707" s="46"/>
      <c r="AC707" s="46"/>
    </row>
    <row r="708">
      <c r="A708" s="50"/>
      <c r="B708" s="46"/>
      <c r="C708" s="70"/>
      <c r="D708" s="70"/>
      <c r="E708" s="70"/>
      <c r="F708" s="70"/>
      <c r="G708" s="46"/>
      <c r="H708" s="50"/>
      <c r="I708" s="50"/>
      <c r="J708" s="50"/>
      <c r="K708" s="46"/>
      <c r="L708" s="46"/>
      <c r="M708" s="46"/>
      <c r="N708" s="46"/>
      <c r="O708" s="46"/>
      <c r="P708" s="46"/>
      <c r="Q708" s="46"/>
      <c r="R708" s="46"/>
      <c r="S708" s="46"/>
      <c r="T708" s="46"/>
      <c r="U708" s="46"/>
      <c r="V708" s="46"/>
      <c r="W708" s="46"/>
      <c r="X708" s="46"/>
      <c r="Y708" s="46"/>
      <c r="Z708" s="46"/>
      <c r="AA708" s="46"/>
      <c r="AB708" s="46"/>
      <c r="AC708" s="46"/>
    </row>
    <row r="709">
      <c r="A709" s="50"/>
      <c r="B709" s="46"/>
      <c r="C709" s="70"/>
      <c r="D709" s="70"/>
      <c r="E709" s="70"/>
      <c r="F709" s="70"/>
      <c r="G709" s="46"/>
      <c r="H709" s="50"/>
      <c r="I709" s="50"/>
      <c r="J709" s="50"/>
      <c r="K709" s="46"/>
      <c r="L709" s="46"/>
      <c r="M709" s="46"/>
      <c r="N709" s="46"/>
      <c r="O709" s="46"/>
      <c r="P709" s="46"/>
      <c r="Q709" s="46"/>
      <c r="R709" s="46"/>
      <c r="S709" s="46"/>
      <c r="T709" s="46"/>
      <c r="U709" s="46"/>
      <c r="V709" s="46"/>
      <c r="W709" s="46"/>
      <c r="X709" s="46"/>
      <c r="Y709" s="46"/>
      <c r="Z709" s="46"/>
      <c r="AA709" s="46"/>
      <c r="AB709" s="46"/>
      <c r="AC709" s="46"/>
    </row>
    <row r="710">
      <c r="A710" s="50"/>
      <c r="B710" s="46"/>
      <c r="C710" s="70"/>
      <c r="D710" s="70"/>
      <c r="E710" s="70"/>
      <c r="F710" s="70"/>
      <c r="G710" s="46"/>
      <c r="H710" s="50"/>
      <c r="I710" s="50"/>
      <c r="J710" s="50"/>
      <c r="K710" s="46"/>
      <c r="L710" s="46"/>
      <c r="M710" s="46"/>
      <c r="N710" s="46"/>
      <c r="O710" s="46"/>
      <c r="P710" s="46"/>
      <c r="Q710" s="46"/>
      <c r="R710" s="46"/>
      <c r="S710" s="46"/>
      <c r="T710" s="46"/>
      <c r="U710" s="46"/>
      <c r="V710" s="46"/>
      <c r="W710" s="46"/>
      <c r="X710" s="46"/>
      <c r="Y710" s="46"/>
      <c r="Z710" s="46"/>
      <c r="AA710" s="46"/>
      <c r="AB710" s="46"/>
      <c r="AC710" s="46"/>
    </row>
    <row r="711">
      <c r="A711" s="50"/>
      <c r="B711" s="46"/>
      <c r="C711" s="70"/>
      <c r="D711" s="70"/>
      <c r="E711" s="70"/>
      <c r="F711" s="70"/>
      <c r="G711" s="46"/>
      <c r="H711" s="50"/>
      <c r="I711" s="50"/>
      <c r="J711" s="50"/>
      <c r="K711" s="46"/>
      <c r="L711" s="46"/>
      <c r="M711" s="46"/>
      <c r="N711" s="46"/>
      <c r="O711" s="46"/>
      <c r="P711" s="46"/>
      <c r="Q711" s="46"/>
      <c r="R711" s="46"/>
      <c r="S711" s="46"/>
      <c r="T711" s="46"/>
      <c r="U711" s="46"/>
      <c r="V711" s="46"/>
      <c r="W711" s="46"/>
      <c r="X711" s="46"/>
      <c r="Y711" s="46"/>
      <c r="Z711" s="46"/>
      <c r="AA711" s="46"/>
      <c r="AB711" s="46"/>
      <c r="AC711" s="46"/>
    </row>
    <row r="712">
      <c r="A712" s="50"/>
      <c r="B712" s="46"/>
      <c r="C712" s="70"/>
      <c r="D712" s="70"/>
      <c r="E712" s="70"/>
      <c r="F712" s="70"/>
      <c r="G712" s="46"/>
      <c r="H712" s="50"/>
      <c r="I712" s="50"/>
      <c r="J712" s="50"/>
      <c r="K712" s="46"/>
      <c r="L712" s="46"/>
      <c r="M712" s="46"/>
      <c r="N712" s="46"/>
      <c r="O712" s="46"/>
      <c r="P712" s="46"/>
      <c r="Q712" s="46"/>
      <c r="R712" s="46"/>
      <c r="S712" s="46"/>
      <c r="T712" s="46"/>
      <c r="U712" s="46"/>
      <c r="V712" s="46"/>
      <c r="W712" s="46"/>
      <c r="X712" s="46"/>
      <c r="Y712" s="46"/>
      <c r="Z712" s="46"/>
      <c r="AA712" s="46"/>
      <c r="AB712" s="46"/>
      <c r="AC712" s="46"/>
    </row>
    <row r="713">
      <c r="A713" s="50"/>
      <c r="B713" s="46"/>
      <c r="C713" s="70"/>
      <c r="D713" s="70"/>
      <c r="E713" s="70"/>
      <c r="F713" s="70"/>
      <c r="G713" s="46"/>
      <c r="H713" s="50"/>
      <c r="I713" s="50"/>
      <c r="J713" s="50"/>
      <c r="K713" s="46"/>
      <c r="L713" s="46"/>
      <c r="M713" s="46"/>
      <c r="N713" s="46"/>
      <c r="O713" s="46"/>
      <c r="P713" s="46"/>
      <c r="Q713" s="46"/>
      <c r="R713" s="46"/>
      <c r="S713" s="46"/>
      <c r="T713" s="46"/>
      <c r="U713" s="46"/>
      <c r="V713" s="46"/>
      <c r="W713" s="46"/>
      <c r="X713" s="46"/>
      <c r="Y713" s="46"/>
      <c r="Z713" s="46"/>
      <c r="AA713" s="46"/>
      <c r="AB713" s="46"/>
      <c r="AC713" s="46"/>
    </row>
    <row r="714">
      <c r="A714" s="50"/>
      <c r="B714" s="46"/>
      <c r="C714" s="70"/>
      <c r="D714" s="70"/>
      <c r="E714" s="70"/>
      <c r="F714" s="70"/>
      <c r="G714" s="46"/>
      <c r="H714" s="50"/>
      <c r="I714" s="50"/>
      <c r="J714" s="50"/>
      <c r="K714" s="46"/>
      <c r="L714" s="46"/>
      <c r="M714" s="46"/>
      <c r="N714" s="46"/>
      <c r="O714" s="46"/>
      <c r="P714" s="46"/>
      <c r="Q714" s="46"/>
      <c r="R714" s="46"/>
      <c r="S714" s="46"/>
      <c r="T714" s="46"/>
      <c r="U714" s="46"/>
      <c r="V714" s="46"/>
      <c r="W714" s="46"/>
      <c r="X714" s="46"/>
      <c r="Y714" s="46"/>
      <c r="Z714" s="46"/>
      <c r="AA714" s="46"/>
      <c r="AB714" s="46"/>
      <c r="AC714" s="46"/>
    </row>
    <row r="715">
      <c r="A715" s="50"/>
      <c r="B715" s="46"/>
      <c r="C715" s="70"/>
      <c r="D715" s="70"/>
      <c r="E715" s="70"/>
      <c r="F715" s="70"/>
      <c r="G715" s="46"/>
      <c r="H715" s="50"/>
      <c r="I715" s="50"/>
      <c r="J715" s="50"/>
      <c r="K715" s="46"/>
      <c r="L715" s="46"/>
      <c r="M715" s="46"/>
      <c r="N715" s="46"/>
      <c r="O715" s="46"/>
      <c r="P715" s="46"/>
      <c r="Q715" s="46"/>
      <c r="R715" s="46"/>
      <c r="S715" s="46"/>
      <c r="T715" s="46"/>
      <c r="U715" s="46"/>
      <c r="V715" s="46"/>
      <c r="W715" s="46"/>
      <c r="X715" s="46"/>
      <c r="Y715" s="46"/>
      <c r="Z715" s="46"/>
      <c r="AA715" s="46"/>
      <c r="AB715" s="46"/>
      <c r="AC715" s="46"/>
    </row>
    <row r="716">
      <c r="A716" s="50"/>
      <c r="B716" s="46"/>
      <c r="C716" s="70"/>
      <c r="D716" s="70"/>
      <c r="E716" s="70"/>
      <c r="F716" s="70"/>
      <c r="G716" s="46"/>
      <c r="H716" s="50"/>
      <c r="I716" s="50"/>
      <c r="J716" s="50"/>
      <c r="K716" s="46"/>
      <c r="L716" s="46"/>
      <c r="M716" s="46"/>
      <c r="N716" s="46"/>
      <c r="O716" s="46"/>
      <c r="P716" s="46"/>
      <c r="Q716" s="46"/>
      <c r="R716" s="46"/>
      <c r="S716" s="46"/>
      <c r="T716" s="46"/>
      <c r="U716" s="46"/>
      <c r="V716" s="46"/>
      <c r="W716" s="46"/>
      <c r="X716" s="46"/>
      <c r="Y716" s="46"/>
      <c r="Z716" s="46"/>
      <c r="AA716" s="46"/>
      <c r="AB716" s="46"/>
      <c r="AC716" s="46"/>
    </row>
    <row r="717">
      <c r="A717" s="50"/>
      <c r="B717" s="46"/>
      <c r="C717" s="70"/>
      <c r="D717" s="70"/>
      <c r="E717" s="70"/>
      <c r="F717" s="70"/>
      <c r="G717" s="46"/>
      <c r="H717" s="50"/>
      <c r="I717" s="50"/>
      <c r="J717" s="50"/>
      <c r="K717" s="46"/>
      <c r="L717" s="46"/>
      <c r="M717" s="46"/>
      <c r="N717" s="46"/>
      <c r="O717" s="46"/>
      <c r="P717" s="46"/>
      <c r="Q717" s="46"/>
      <c r="R717" s="46"/>
      <c r="S717" s="46"/>
      <c r="T717" s="46"/>
      <c r="U717" s="46"/>
      <c r="V717" s="46"/>
      <c r="W717" s="46"/>
      <c r="X717" s="46"/>
      <c r="Y717" s="46"/>
      <c r="Z717" s="46"/>
      <c r="AA717" s="46"/>
      <c r="AB717" s="46"/>
      <c r="AC717" s="46"/>
    </row>
    <row r="718">
      <c r="A718" s="50"/>
      <c r="B718" s="46"/>
      <c r="C718" s="70"/>
      <c r="D718" s="70"/>
      <c r="E718" s="70"/>
      <c r="F718" s="70"/>
      <c r="G718" s="46"/>
      <c r="H718" s="50"/>
      <c r="I718" s="50"/>
      <c r="J718" s="50"/>
      <c r="K718" s="46"/>
      <c r="L718" s="46"/>
      <c r="M718" s="46"/>
      <c r="N718" s="46"/>
      <c r="O718" s="46"/>
      <c r="P718" s="46"/>
      <c r="Q718" s="46"/>
      <c r="R718" s="46"/>
      <c r="S718" s="46"/>
      <c r="T718" s="46"/>
      <c r="U718" s="46"/>
      <c r="V718" s="46"/>
      <c r="W718" s="46"/>
      <c r="X718" s="46"/>
      <c r="Y718" s="46"/>
      <c r="Z718" s="46"/>
      <c r="AA718" s="46"/>
      <c r="AB718" s="46"/>
      <c r="AC718" s="46"/>
    </row>
    <row r="719">
      <c r="A719" s="50"/>
      <c r="B719" s="46"/>
      <c r="C719" s="70"/>
      <c r="D719" s="70"/>
      <c r="E719" s="70"/>
      <c r="F719" s="70"/>
      <c r="G719" s="46"/>
      <c r="H719" s="50"/>
      <c r="I719" s="50"/>
      <c r="J719" s="50"/>
      <c r="K719" s="46"/>
      <c r="L719" s="46"/>
      <c r="M719" s="46"/>
      <c r="N719" s="46"/>
      <c r="O719" s="46"/>
      <c r="P719" s="46"/>
      <c r="Q719" s="46"/>
      <c r="R719" s="46"/>
      <c r="S719" s="46"/>
      <c r="T719" s="46"/>
      <c r="U719" s="46"/>
      <c r="V719" s="46"/>
      <c r="W719" s="46"/>
      <c r="X719" s="46"/>
      <c r="Y719" s="46"/>
      <c r="Z719" s="46"/>
      <c r="AA719" s="46"/>
      <c r="AB719" s="46"/>
      <c r="AC719" s="46"/>
    </row>
    <row r="720">
      <c r="A720" s="50"/>
      <c r="B720" s="46"/>
      <c r="C720" s="70"/>
      <c r="D720" s="70"/>
      <c r="E720" s="70"/>
      <c r="F720" s="70"/>
      <c r="G720" s="46"/>
      <c r="H720" s="50"/>
      <c r="I720" s="50"/>
      <c r="J720" s="50"/>
      <c r="K720" s="46"/>
      <c r="L720" s="46"/>
      <c r="M720" s="46"/>
      <c r="N720" s="46"/>
      <c r="O720" s="46"/>
      <c r="P720" s="46"/>
      <c r="Q720" s="46"/>
      <c r="R720" s="46"/>
      <c r="S720" s="46"/>
      <c r="T720" s="46"/>
      <c r="U720" s="46"/>
      <c r="V720" s="46"/>
      <c r="W720" s="46"/>
      <c r="X720" s="46"/>
      <c r="Y720" s="46"/>
      <c r="Z720" s="46"/>
      <c r="AA720" s="46"/>
      <c r="AB720" s="46"/>
      <c r="AC720" s="46"/>
    </row>
    <row r="721">
      <c r="A721" s="50"/>
      <c r="B721" s="46"/>
      <c r="C721" s="70"/>
      <c r="D721" s="70"/>
      <c r="E721" s="70"/>
      <c r="F721" s="70"/>
      <c r="G721" s="46"/>
      <c r="H721" s="50"/>
      <c r="I721" s="50"/>
      <c r="J721" s="50"/>
      <c r="K721" s="46"/>
      <c r="L721" s="46"/>
      <c r="M721" s="46"/>
      <c r="N721" s="46"/>
      <c r="O721" s="46"/>
      <c r="P721" s="46"/>
      <c r="Q721" s="46"/>
      <c r="R721" s="46"/>
      <c r="S721" s="46"/>
      <c r="T721" s="46"/>
      <c r="U721" s="46"/>
      <c r="V721" s="46"/>
      <c r="W721" s="46"/>
      <c r="X721" s="46"/>
      <c r="Y721" s="46"/>
      <c r="Z721" s="46"/>
      <c r="AA721" s="46"/>
      <c r="AB721" s="46"/>
      <c r="AC721" s="46"/>
    </row>
    <row r="722">
      <c r="A722" s="50"/>
      <c r="B722" s="46"/>
      <c r="C722" s="70"/>
      <c r="D722" s="70"/>
      <c r="E722" s="70"/>
      <c r="F722" s="70"/>
      <c r="G722" s="46"/>
      <c r="H722" s="50"/>
      <c r="I722" s="50"/>
      <c r="J722" s="50"/>
      <c r="K722" s="46"/>
      <c r="L722" s="46"/>
      <c r="M722" s="46"/>
      <c r="N722" s="46"/>
      <c r="O722" s="46"/>
      <c r="P722" s="46"/>
      <c r="Q722" s="46"/>
      <c r="R722" s="46"/>
      <c r="S722" s="46"/>
      <c r="T722" s="46"/>
      <c r="U722" s="46"/>
      <c r="V722" s="46"/>
      <c r="W722" s="46"/>
      <c r="X722" s="46"/>
      <c r="Y722" s="46"/>
      <c r="Z722" s="46"/>
      <c r="AA722" s="46"/>
      <c r="AB722" s="46"/>
      <c r="AC722" s="46"/>
    </row>
    <row r="723">
      <c r="A723" s="50"/>
      <c r="B723" s="46"/>
      <c r="C723" s="70"/>
      <c r="D723" s="70"/>
      <c r="E723" s="70"/>
      <c r="F723" s="70"/>
      <c r="G723" s="46"/>
      <c r="H723" s="50"/>
      <c r="I723" s="50"/>
      <c r="J723" s="50"/>
      <c r="K723" s="46"/>
      <c r="L723" s="46"/>
      <c r="M723" s="46"/>
      <c r="N723" s="46"/>
      <c r="O723" s="46"/>
      <c r="P723" s="46"/>
      <c r="Q723" s="46"/>
      <c r="R723" s="46"/>
      <c r="S723" s="46"/>
      <c r="T723" s="46"/>
      <c r="U723" s="46"/>
      <c r="V723" s="46"/>
      <c r="W723" s="46"/>
      <c r="X723" s="46"/>
      <c r="Y723" s="46"/>
      <c r="Z723" s="46"/>
      <c r="AA723" s="46"/>
      <c r="AB723" s="46"/>
      <c r="AC723" s="46"/>
    </row>
    <row r="724">
      <c r="A724" s="50"/>
      <c r="B724" s="46"/>
      <c r="C724" s="70"/>
      <c r="D724" s="70"/>
      <c r="E724" s="70"/>
      <c r="F724" s="70"/>
      <c r="G724" s="46"/>
      <c r="H724" s="50"/>
      <c r="I724" s="50"/>
      <c r="J724" s="50"/>
      <c r="K724" s="46"/>
      <c r="L724" s="46"/>
      <c r="M724" s="46"/>
      <c r="N724" s="46"/>
      <c r="O724" s="46"/>
      <c r="P724" s="46"/>
      <c r="Q724" s="46"/>
      <c r="R724" s="46"/>
      <c r="S724" s="46"/>
      <c r="T724" s="46"/>
      <c r="U724" s="46"/>
      <c r="V724" s="46"/>
      <c r="W724" s="46"/>
      <c r="X724" s="46"/>
      <c r="Y724" s="46"/>
      <c r="Z724" s="46"/>
      <c r="AA724" s="46"/>
      <c r="AB724" s="46"/>
      <c r="AC724" s="46"/>
    </row>
    <row r="725">
      <c r="A725" s="50"/>
      <c r="B725" s="46"/>
      <c r="C725" s="70"/>
      <c r="D725" s="70"/>
      <c r="E725" s="70"/>
      <c r="F725" s="70"/>
      <c r="G725" s="46"/>
      <c r="H725" s="50"/>
      <c r="I725" s="50"/>
      <c r="J725" s="50"/>
      <c r="K725" s="46"/>
      <c r="L725" s="46"/>
      <c r="M725" s="46"/>
      <c r="N725" s="46"/>
      <c r="O725" s="46"/>
      <c r="P725" s="46"/>
      <c r="Q725" s="46"/>
      <c r="R725" s="46"/>
      <c r="S725" s="46"/>
      <c r="T725" s="46"/>
      <c r="U725" s="46"/>
      <c r="V725" s="46"/>
      <c r="W725" s="46"/>
      <c r="X725" s="46"/>
      <c r="Y725" s="46"/>
      <c r="Z725" s="46"/>
      <c r="AA725" s="46"/>
      <c r="AB725" s="46"/>
      <c r="AC725" s="46"/>
    </row>
    <row r="726">
      <c r="A726" s="50"/>
      <c r="B726" s="46"/>
      <c r="C726" s="70"/>
      <c r="D726" s="70"/>
      <c r="E726" s="70"/>
      <c r="F726" s="70"/>
      <c r="G726" s="46"/>
      <c r="H726" s="50"/>
      <c r="I726" s="50"/>
      <c r="J726" s="50"/>
      <c r="K726" s="46"/>
      <c r="L726" s="46"/>
      <c r="M726" s="46"/>
      <c r="N726" s="46"/>
      <c r="O726" s="46"/>
      <c r="P726" s="46"/>
      <c r="Q726" s="46"/>
      <c r="R726" s="46"/>
      <c r="S726" s="46"/>
      <c r="T726" s="46"/>
      <c r="U726" s="46"/>
      <c r="V726" s="46"/>
      <c r="W726" s="46"/>
      <c r="X726" s="46"/>
      <c r="Y726" s="46"/>
      <c r="Z726" s="46"/>
      <c r="AA726" s="46"/>
      <c r="AB726" s="46"/>
      <c r="AC726" s="46"/>
    </row>
    <row r="727">
      <c r="A727" s="50"/>
      <c r="B727" s="46"/>
      <c r="C727" s="70"/>
      <c r="D727" s="70"/>
      <c r="E727" s="70"/>
      <c r="F727" s="70"/>
      <c r="G727" s="46"/>
      <c r="H727" s="50"/>
      <c r="I727" s="50"/>
      <c r="J727" s="50"/>
      <c r="K727" s="46"/>
      <c r="L727" s="46"/>
      <c r="M727" s="46"/>
      <c r="N727" s="46"/>
      <c r="O727" s="46"/>
      <c r="P727" s="46"/>
      <c r="Q727" s="46"/>
      <c r="R727" s="46"/>
      <c r="S727" s="46"/>
      <c r="T727" s="46"/>
      <c r="U727" s="46"/>
      <c r="V727" s="46"/>
      <c r="W727" s="46"/>
      <c r="X727" s="46"/>
      <c r="Y727" s="46"/>
      <c r="Z727" s="46"/>
      <c r="AA727" s="46"/>
      <c r="AB727" s="46"/>
      <c r="AC727" s="46"/>
    </row>
    <row r="728">
      <c r="A728" s="50"/>
      <c r="B728" s="46"/>
      <c r="C728" s="70"/>
      <c r="D728" s="70"/>
      <c r="E728" s="70"/>
      <c r="F728" s="70"/>
      <c r="G728" s="46"/>
      <c r="H728" s="50"/>
      <c r="I728" s="50"/>
      <c r="J728" s="50"/>
      <c r="K728" s="46"/>
      <c r="L728" s="46"/>
      <c r="M728" s="46"/>
      <c r="N728" s="46"/>
      <c r="O728" s="46"/>
      <c r="P728" s="46"/>
      <c r="Q728" s="46"/>
      <c r="R728" s="46"/>
      <c r="S728" s="46"/>
      <c r="T728" s="46"/>
      <c r="U728" s="46"/>
      <c r="V728" s="46"/>
      <c r="W728" s="46"/>
      <c r="X728" s="46"/>
      <c r="Y728" s="46"/>
      <c r="Z728" s="46"/>
      <c r="AA728" s="46"/>
      <c r="AB728" s="46"/>
      <c r="AC728" s="46"/>
    </row>
    <row r="729">
      <c r="A729" s="50"/>
      <c r="B729" s="46"/>
      <c r="C729" s="70"/>
      <c r="D729" s="70"/>
      <c r="E729" s="70"/>
      <c r="F729" s="70"/>
      <c r="G729" s="46"/>
      <c r="H729" s="50"/>
      <c r="I729" s="50"/>
      <c r="J729" s="50"/>
      <c r="K729" s="46"/>
      <c r="L729" s="46"/>
      <c r="M729" s="46"/>
      <c r="N729" s="46"/>
      <c r="O729" s="46"/>
      <c r="P729" s="46"/>
      <c r="Q729" s="46"/>
      <c r="R729" s="46"/>
      <c r="S729" s="46"/>
      <c r="T729" s="46"/>
      <c r="U729" s="46"/>
      <c r="V729" s="46"/>
      <c r="W729" s="46"/>
      <c r="X729" s="46"/>
      <c r="Y729" s="46"/>
      <c r="Z729" s="46"/>
      <c r="AA729" s="46"/>
      <c r="AB729" s="46"/>
      <c r="AC729" s="46"/>
    </row>
    <row r="730">
      <c r="A730" s="50"/>
      <c r="B730" s="46"/>
      <c r="C730" s="70"/>
      <c r="D730" s="70"/>
      <c r="E730" s="70"/>
      <c r="F730" s="70"/>
      <c r="G730" s="46"/>
      <c r="H730" s="50"/>
      <c r="I730" s="50"/>
      <c r="J730" s="50"/>
      <c r="K730" s="46"/>
      <c r="L730" s="46"/>
      <c r="M730" s="46"/>
      <c r="N730" s="46"/>
      <c r="O730" s="46"/>
      <c r="P730" s="46"/>
      <c r="Q730" s="46"/>
      <c r="R730" s="46"/>
      <c r="S730" s="46"/>
      <c r="T730" s="46"/>
      <c r="U730" s="46"/>
      <c r="V730" s="46"/>
      <c r="W730" s="46"/>
      <c r="X730" s="46"/>
      <c r="Y730" s="46"/>
      <c r="Z730" s="46"/>
      <c r="AA730" s="46"/>
      <c r="AB730" s="46"/>
      <c r="AC730" s="46"/>
    </row>
    <row r="731">
      <c r="A731" s="50"/>
      <c r="B731" s="46"/>
      <c r="C731" s="70"/>
      <c r="D731" s="70"/>
      <c r="E731" s="70"/>
      <c r="F731" s="70"/>
      <c r="G731" s="46"/>
      <c r="H731" s="50"/>
      <c r="I731" s="50"/>
      <c r="J731" s="50"/>
      <c r="K731" s="46"/>
      <c r="L731" s="46"/>
      <c r="M731" s="46"/>
      <c r="N731" s="46"/>
      <c r="O731" s="46"/>
      <c r="P731" s="46"/>
      <c r="Q731" s="46"/>
      <c r="R731" s="46"/>
      <c r="S731" s="46"/>
      <c r="T731" s="46"/>
      <c r="U731" s="46"/>
      <c r="V731" s="46"/>
      <c r="W731" s="46"/>
      <c r="X731" s="46"/>
      <c r="Y731" s="46"/>
      <c r="Z731" s="46"/>
      <c r="AA731" s="46"/>
      <c r="AB731" s="46"/>
      <c r="AC731" s="46"/>
    </row>
    <row r="732">
      <c r="A732" s="50"/>
      <c r="B732" s="46"/>
      <c r="C732" s="70"/>
      <c r="D732" s="70"/>
      <c r="E732" s="70"/>
      <c r="F732" s="70"/>
      <c r="G732" s="46"/>
      <c r="H732" s="50"/>
      <c r="I732" s="50"/>
      <c r="J732" s="50"/>
      <c r="K732" s="46"/>
      <c r="L732" s="46"/>
      <c r="M732" s="46"/>
      <c r="N732" s="46"/>
      <c r="O732" s="46"/>
      <c r="P732" s="46"/>
      <c r="Q732" s="46"/>
      <c r="R732" s="46"/>
      <c r="S732" s="46"/>
      <c r="T732" s="46"/>
      <c r="U732" s="46"/>
      <c r="V732" s="46"/>
      <c r="W732" s="46"/>
      <c r="X732" s="46"/>
      <c r="Y732" s="46"/>
      <c r="Z732" s="46"/>
      <c r="AA732" s="46"/>
      <c r="AB732" s="46"/>
      <c r="AC732" s="46"/>
    </row>
    <row r="733">
      <c r="A733" s="50"/>
      <c r="B733" s="46"/>
      <c r="C733" s="70"/>
      <c r="D733" s="70"/>
      <c r="E733" s="70"/>
      <c r="F733" s="70"/>
      <c r="G733" s="46"/>
      <c r="H733" s="50"/>
      <c r="I733" s="50"/>
      <c r="J733" s="50"/>
      <c r="K733" s="46"/>
      <c r="L733" s="46"/>
      <c r="M733" s="46"/>
      <c r="N733" s="46"/>
      <c r="O733" s="46"/>
      <c r="P733" s="46"/>
      <c r="Q733" s="46"/>
      <c r="R733" s="46"/>
      <c r="S733" s="46"/>
      <c r="T733" s="46"/>
      <c r="U733" s="46"/>
      <c r="V733" s="46"/>
      <c r="W733" s="46"/>
      <c r="X733" s="46"/>
      <c r="Y733" s="46"/>
      <c r="Z733" s="46"/>
      <c r="AA733" s="46"/>
      <c r="AB733" s="46"/>
      <c r="AC733" s="46"/>
    </row>
    <row r="734">
      <c r="A734" s="50"/>
      <c r="B734" s="46"/>
      <c r="C734" s="70"/>
      <c r="D734" s="70"/>
      <c r="E734" s="70"/>
      <c r="F734" s="70"/>
      <c r="G734" s="46"/>
      <c r="H734" s="50"/>
      <c r="I734" s="50"/>
      <c r="J734" s="50"/>
      <c r="K734" s="46"/>
      <c r="L734" s="46"/>
      <c r="M734" s="46"/>
      <c r="N734" s="46"/>
      <c r="O734" s="46"/>
      <c r="P734" s="46"/>
      <c r="Q734" s="46"/>
      <c r="R734" s="46"/>
      <c r="S734" s="46"/>
      <c r="T734" s="46"/>
      <c r="U734" s="46"/>
      <c r="V734" s="46"/>
      <c r="W734" s="46"/>
      <c r="X734" s="46"/>
      <c r="Y734" s="46"/>
      <c r="Z734" s="46"/>
      <c r="AA734" s="46"/>
      <c r="AB734" s="46"/>
      <c r="AC734" s="46"/>
    </row>
    <row r="735">
      <c r="A735" s="50"/>
      <c r="B735" s="46"/>
      <c r="C735" s="70"/>
      <c r="D735" s="70"/>
      <c r="E735" s="70"/>
      <c r="F735" s="70"/>
      <c r="G735" s="46"/>
      <c r="H735" s="50"/>
      <c r="I735" s="50"/>
      <c r="J735" s="50"/>
      <c r="K735" s="46"/>
      <c r="L735" s="46"/>
      <c r="M735" s="46"/>
      <c r="N735" s="46"/>
      <c r="O735" s="46"/>
      <c r="P735" s="46"/>
      <c r="Q735" s="46"/>
      <c r="R735" s="46"/>
      <c r="S735" s="46"/>
      <c r="T735" s="46"/>
      <c r="U735" s="46"/>
      <c r="V735" s="46"/>
      <c r="W735" s="46"/>
      <c r="X735" s="46"/>
      <c r="Y735" s="46"/>
      <c r="Z735" s="46"/>
      <c r="AA735" s="46"/>
      <c r="AB735" s="46"/>
      <c r="AC735" s="46"/>
    </row>
    <row r="736">
      <c r="A736" s="50"/>
      <c r="B736" s="46"/>
      <c r="C736" s="70"/>
      <c r="D736" s="70"/>
      <c r="E736" s="70"/>
      <c r="F736" s="70"/>
      <c r="G736" s="46"/>
      <c r="H736" s="50"/>
      <c r="I736" s="50"/>
      <c r="J736" s="50"/>
      <c r="K736" s="46"/>
      <c r="L736" s="46"/>
      <c r="M736" s="46"/>
      <c r="N736" s="46"/>
      <c r="O736" s="46"/>
      <c r="P736" s="46"/>
      <c r="Q736" s="46"/>
      <c r="R736" s="46"/>
      <c r="S736" s="46"/>
      <c r="T736" s="46"/>
      <c r="U736" s="46"/>
      <c r="V736" s="46"/>
      <c r="W736" s="46"/>
      <c r="X736" s="46"/>
      <c r="Y736" s="46"/>
      <c r="Z736" s="46"/>
      <c r="AA736" s="46"/>
      <c r="AB736" s="46"/>
      <c r="AC736" s="46"/>
    </row>
    <row r="737">
      <c r="A737" s="50"/>
      <c r="B737" s="46"/>
      <c r="C737" s="70"/>
      <c r="D737" s="70"/>
      <c r="E737" s="70"/>
      <c r="F737" s="70"/>
      <c r="G737" s="46"/>
      <c r="H737" s="50"/>
      <c r="I737" s="50"/>
      <c r="J737" s="50"/>
      <c r="K737" s="46"/>
      <c r="L737" s="46"/>
      <c r="M737" s="46"/>
      <c r="N737" s="46"/>
      <c r="O737" s="46"/>
      <c r="P737" s="46"/>
      <c r="Q737" s="46"/>
      <c r="R737" s="46"/>
      <c r="S737" s="46"/>
      <c r="T737" s="46"/>
      <c r="U737" s="46"/>
      <c r="V737" s="46"/>
      <c r="W737" s="46"/>
      <c r="X737" s="46"/>
      <c r="Y737" s="46"/>
      <c r="Z737" s="46"/>
      <c r="AA737" s="46"/>
      <c r="AB737" s="46"/>
      <c r="AC737" s="46"/>
    </row>
    <row r="738">
      <c r="A738" s="50"/>
      <c r="B738" s="46"/>
      <c r="C738" s="70"/>
      <c r="D738" s="70"/>
      <c r="E738" s="70"/>
      <c r="F738" s="70"/>
      <c r="G738" s="46"/>
      <c r="H738" s="50"/>
      <c r="I738" s="50"/>
      <c r="J738" s="50"/>
      <c r="K738" s="46"/>
      <c r="L738" s="46"/>
      <c r="M738" s="46"/>
      <c r="N738" s="46"/>
      <c r="O738" s="46"/>
      <c r="P738" s="46"/>
      <c r="Q738" s="46"/>
      <c r="R738" s="46"/>
      <c r="S738" s="46"/>
      <c r="T738" s="46"/>
      <c r="U738" s="46"/>
      <c r="V738" s="46"/>
      <c r="W738" s="46"/>
      <c r="X738" s="46"/>
      <c r="Y738" s="46"/>
      <c r="Z738" s="46"/>
      <c r="AA738" s="46"/>
      <c r="AB738" s="46"/>
      <c r="AC738" s="46"/>
    </row>
    <row r="739">
      <c r="A739" s="50"/>
      <c r="B739" s="46"/>
      <c r="C739" s="70"/>
      <c r="D739" s="70"/>
      <c r="E739" s="70"/>
      <c r="F739" s="70"/>
      <c r="G739" s="46"/>
      <c r="H739" s="50"/>
      <c r="I739" s="50"/>
      <c r="J739" s="50"/>
      <c r="K739" s="46"/>
      <c r="L739" s="46"/>
      <c r="M739" s="46"/>
      <c r="N739" s="46"/>
      <c r="O739" s="46"/>
      <c r="P739" s="46"/>
      <c r="Q739" s="46"/>
      <c r="R739" s="46"/>
      <c r="S739" s="46"/>
      <c r="T739" s="46"/>
      <c r="U739" s="46"/>
      <c r="V739" s="46"/>
      <c r="W739" s="46"/>
      <c r="X739" s="46"/>
      <c r="Y739" s="46"/>
      <c r="Z739" s="46"/>
      <c r="AA739" s="46"/>
      <c r="AB739" s="46"/>
      <c r="AC739" s="46"/>
    </row>
    <row r="740">
      <c r="A740" s="50"/>
      <c r="B740" s="46"/>
      <c r="C740" s="70"/>
      <c r="D740" s="70"/>
      <c r="E740" s="70"/>
      <c r="F740" s="70"/>
      <c r="G740" s="46"/>
      <c r="H740" s="50"/>
      <c r="I740" s="50"/>
      <c r="J740" s="50"/>
      <c r="K740" s="46"/>
      <c r="L740" s="46"/>
      <c r="M740" s="46"/>
      <c r="N740" s="46"/>
      <c r="O740" s="46"/>
      <c r="P740" s="46"/>
      <c r="Q740" s="46"/>
      <c r="R740" s="46"/>
      <c r="S740" s="46"/>
      <c r="T740" s="46"/>
      <c r="U740" s="46"/>
      <c r="V740" s="46"/>
      <c r="W740" s="46"/>
      <c r="X740" s="46"/>
      <c r="Y740" s="46"/>
      <c r="Z740" s="46"/>
      <c r="AA740" s="46"/>
      <c r="AB740" s="46"/>
      <c r="AC740" s="46"/>
    </row>
    <row r="741">
      <c r="A741" s="50"/>
      <c r="B741" s="46"/>
      <c r="C741" s="70"/>
      <c r="D741" s="70"/>
      <c r="E741" s="70"/>
      <c r="F741" s="70"/>
      <c r="G741" s="46"/>
      <c r="H741" s="50"/>
      <c r="I741" s="50"/>
      <c r="J741" s="50"/>
      <c r="K741" s="46"/>
      <c r="L741" s="46"/>
      <c r="M741" s="46"/>
      <c r="N741" s="46"/>
      <c r="O741" s="46"/>
      <c r="P741" s="46"/>
      <c r="Q741" s="46"/>
      <c r="R741" s="46"/>
      <c r="S741" s="46"/>
      <c r="T741" s="46"/>
      <c r="U741" s="46"/>
      <c r="V741" s="46"/>
      <c r="W741" s="46"/>
      <c r="X741" s="46"/>
      <c r="Y741" s="46"/>
      <c r="Z741" s="46"/>
      <c r="AA741" s="46"/>
      <c r="AB741" s="46"/>
      <c r="AC741" s="46"/>
    </row>
    <row r="742">
      <c r="A742" s="50"/>
      <c r="B742" s="46"/>
      <c r="C742" s="70"/>
      <c r="D742" s="70"/>
      <c r="E742" s="70"/>
      <c r="F742" s="70"/>
      <c r="G742" s="46"/>
      <c r="H742" s="50"/>
      <c r="I742" s="50"/>
      <c r="J742" s="50"/>
      <c r="K742" s="46"/>
      <c r="L742" s="46"/>
      <c r="M742" s="46"/>
      <c r="N742" s="46"/>
      <c r="O742" s="46"/>
      <c r="P742" s="46"/>
      <c r="Q742" s="46"/>
      <c r="R742" s="46"/>
      <c r="S742" s="46"/>
      <c r="T742" s="46"/>
      <c r="U742" s="46"/>
      <c r="V742" s="46"/>
      <c r="W742" s="46"/>
      <c r="X742" s="46"/>
      <c r="Y742" s="46"/>
      <c r="Z742" s="46"/>
      <c r="AA742" s="46"/>
      <c r="AB742" s="46"/>
      <c r="AC742" s="46"/>
    </row>
    <row r="743">
      <c r="A743" s="50"/>
      <c r="B743" s="46"/>
      <c r="C743" s="70"/>
      <c r="D743" s="70"/>
      <c r="E743" s="70"/>
      <c r="F743" s="70"/>
      <c r="G743" s="46"/>
      <c r="H743" s="50"/>
      <c r="I743" s="50"/>
      <c r="J743" s="50"/>
      <c r="K743" s="46"/>
      <c r="L743" s="46"/>
      <c r="M743" s="46"/>
      <c r="N743" s="46"/>
      <c r="O743" s="46"/>
      <c r="P743" s="46"/>
      <c r="Q743" s="46"/>
      <c r="R743" s="46"/>
      <c r="S743" s="46"/>
      <c r="T743" s="46"/>
      <c r="U743" s="46"/>
      <c r="V743" s="46"/>
      <c r="W743" s="46"/>
      <c r="X743" s="46"/>
      <c r="Y743" s="46"/>
      <c r="Z743" s="46"/>
      <c r="AA743" s="46"/>
      <c r="AB743" s="46"/>
      <c r="AC743" s="46"/>
    </row>
    <row r="744">
      <c r="A744" s="50"/>
      <c r="B744" s="46"/>
      <c r="C744" s="70"/>
      <c r="D744" s="70"/>
      <c r="E744" s="70"/>
      <c r="F744" s="70"/>
      <c r="G744" s="46"/>
      <c r="H744" s="50"/>
      <c r="I744" s="50"/>
      <c r="J744" s="50"/>
      <c r="K744" s="46"/>
      <c r="L744" s="46"/>
      <c r="M744" s="46"/>
      <c r="N744" s="46"/>
      <c r="O744" s="46"/>
      <c r="P744" s="46"/>
      <c r="Q744" s="46"/>
      <c r="R744" s="46"/>
      <c r="S744" s="46"/>
      <c r="T744" s="46"/>
      <c r="U744" s="46"/>
      <c r="V744" s="46"/>
      <c r="W744" s="46"/>
      <c r="X744" s="46"/>
      <c r="Y744" s="46"/>
      <c r="Z744" s="46"/>
      <c r="AA744" s="46"/>
      <c r="AB744" s="46"/>
      <c r="AC744" s="46"/>
    </row>
    <row r="745">
      <c r="A745" s="50"/>
      <c r="B745" s="46"/>
      <c r="C745" s="70"/>
      <c r="D745" s="70"/>
      <c r="E745" s="70"/>
      <c r="F745" s="70"/>
      <c r="G745" s="46"/>
      <c r="H745" s="50"/>
      <c r="I745" s="50"/>
      <c r="J745" s="50"/>
      <c r="K745" s="46"/>
      <c r="L745" s="46"/>
      <c r="M745" s="46"/>
      <c r="N745" s="46"/>
      <c r="O745" s="46"/>
      <c r="P745" s="46"/>
      <c r="Q745" s="46"/>
      <c r="R745" s="46"/>
      <c r="S745" s="46"/>
      <c r="T745" s="46"/>
      <c r="U745" s="46"/>
      <c r="V745" s="46"/>
      <c r="W745" s="46"/>
      <c r="X745" s="46"/>
      <c r="Y745" s="46"/>
      <c r="Z745" s="46"/>
      <c r="AA745" s="46"/>
      <c r="AB745" s="46"/>
      <c r="AC745" s="46"/>
    </row>
    <row r="746">
      <c r="A746" s="50"/>
      <c r="B746" s="46"/>
      <c r="C746" s="70"/>
      <c r="D746" s="70"/>
      <c r="E746" s="70"/>
      <c r="F746" s="70"/>
      <c r="G746" s="46"/>
      <c r="H746" s="50"/>
      <c r="I746" s="50"/>
      <c r="J746" s="50"/>
      <c r="K746" s="46"/>
      <c r="L746" s="46"/>
      <c r="M746" s="46"/>
      <c r="N746" s="46"/>
      <c r="O746" s="46"/>
      <c r="P746" s="46"/>
      <c r="Q746" s="46"/>
      <c r="R746" s="46"/>
      <c r="S746" s="46"/>
      <c r="T746" s="46"/>
      <c r="U746" s="46"/>
      <c r="V746" s="46"/>
      <c r="W746" s="46"/>
      <c r="X746" s="46"/>
      <c r="Y746" s="46"/>
      <c r="Z746" s="46"/>
      <c r="AA746" s="46"/>
      <c r="AB746" s="46"/>
      <c r="AC746" s="46"/>
    </row>
    <row r="747">
      <c r="A747" s="50"/>
      <c r="B747" s="46"/>
      <c r="C747" s="70"/>
      <c r="D747" s="70"/>
      <c r="E747" s="70"/>
      <c r="F747" s="70"/>
      <c r="G747" s="46"/>
      <c r="H747" s="50"/>
      <c r="I747" s="50"/>
      <c r="J747" s="50"/>
      <c r="K747" s="46"/>
      <c r="L747" s="46"/>
      <c r="M747" s="46"/>
      <c r="N747" s="46"/>
      <c r="O747" s="46"/>
      <c r="P747" s="46"/>
      <c r="Q747" s="46"/>
      <c r="R747" s="46"/>
      <c r="S747" s="46"/>
      <c r="T747" s="46"/>
      <c r="U747" s="46"/>
      <c r="V747" s="46"/>
      <c r="W747" s="46"/>
      <c r="X747" s="46"/>
      <c r="Y747" s="46"/>
      <c r="Z747" s="46"/>
      <c r="AA747" s="46"/>
      <c r="AB747" s="46"/>
      <c r="AC747" s="46"/>
    </row>
    <row r="748">
      <c r="A748" s="50"/>
      <c r="B748" s="46"/>
      <c r="C748" s="70"/>
      <c r="D748" s="70"/>
      <c r="E748" s="70"/>
      <c r="F748" s="70"/>
      <c r="G748" s="46"/>
      <c r="H748" s="50"/>
      <c r="I748" s="50"/>
      <c r="J748" s="50"/>
      <c r="K748" s="46"/>
      <c r="L748" s="46"/>
      <c r="M748" s="46"/>
      <c r="N748" s="46"/>
      <c r="O748" s="46"/>
      <c r="P748" s="46"/>
      <c r="Q748" s="46"/>
      <c r="R748" s="46"/>
      <c r="S748" s="46"/>
      <c r="T748" s="46"/>
      <c r="U748" s="46"/>
      <c r="V748" s="46"/>
      <c r="W748" s="46"/>
      <c r="X748" s="46"/>
      <c r="Y748" s="46"/>
      <c r="Z748" s="46"/>
      <c r="AA748" s="46"/>
      <c r="AB748" s="46"/>
      <c r="AC748" s="46"/>
    </row>
    <row r="749">
      <c r="A749" s="50"/>
      <c r="B749" s="46"/>
      <c r="C749" s="70"/>
      <c r="D749" s="70"/>
      <c r="E749" s="70"/>
      <c r="F749" s="70"/>
      <c r="G749" s="46"/>
      <c r="H749" s="50"/>
      <c r="I749" s="50"/>
      <c r="J749" s="50"/>
      <c r="K749" s="46"/>
      <c r="L749" s="46"/>
      <c r="M749" s="46"/>
      <c r="N749" s="46"/>
      <c r="O749" s="46"/>
      <c r="P749" s="46"/>
      <c r="Q749" s="46"/>
      <c r="R749" s="46"/>
      <c r="S749" s="46"/>
      <c r="T749" s="46"/>
      <c r="U749" s="46"/>
      <c r="V749" s="46"/>
      <c r="W749" s="46"/>
      <c r="X749" s="46"/>
      <c r="Y749" s="46"/>
      <c r="Z749" s="46"/>
      <c r="AA749" s="46"/>
      <c r="AB749" s="46"/>
      <c r="AC749" s="46"/>
    </row>
    <row r="750">
      <c r="A750" s="50"/>
      <c r="B750" s="46"/>
      <c r="C750" s="70"/>
      <c r="D750" s="70"/>
      <c r="E750" s="70"/>
      <c r="F750" s="70"/>
      <c r="G750" s="46"/>
      <c r="H750" s="50"/>
      <c r="I750" s="50"/>
      <c r="J750" s="50"/>
      <c r="K750" s="46"/>
      <c r="L750" s="46"/>
      <c r="M750" s="46"/>
      <c r="N750" s="46"/>
      <c r="O750" s="46"/>
      <c r="P750" s="46"/>
      <c r="Q750" s="46"/>
      <c r="R750" s="46"/>
      <c r="S750" s="46"/>
      <c r="T750" s="46"/>
      <c r="U750" s="46"/>
      <c r="V750" s="46"/>
      <c r="W750" s="46"/>
      <c r="X750" s="46"/>
      <c r="Y750" s="46"/>
      <c r="Z750" s="46"/>
      <c r="AA750" s="46"/>
      <c r="AB750" s="46"/>
      <c r="AC750" s="46"/>
    </row>
    <row r="751">
      <c r="A751" s="50"/>
      <c r="B751" s="46"/>
      <c r="C751" s="70"/>
      <c r="D751" s="70"/>
      <c r="E751" s="70"/>
      <c r="F751" s="70"/>
      <c r="G751" s="46"/>
      <c r="H751" s="50"/>
      <c r="I751" s="50"/>
      <c r="J751" s="50"/>
      <c r="K751" s="46"/>
      <c r="L751" s="46"/>
      <c r="M751" s="46"/>
      <c r="N751" s="46"/>
      <c r="O751" s="46"/>
      <c r="P751" s="46"/>
      <c r="Q751" s="46"/>
      <c r="R751" s="46"/>
      <c r="S751" s="46"/>
      <c r="T751" s="46"/>
      <c r="U751" s="46"/>
      <c r="V751" s="46"/>
      <c r="W751" s="46"/>
      <c r="X751" s="46"/>
      <c r="Y751" s="46"/>
      <c r="Z751" s="46"/>
      <c r="AA751" s="46"/>
      <c r="AB751" s="46"/>
      <c r="AC751" s="46"/>
    </row>
    <row r="752">
      <c r="A752" s="50"/>
      <c r="B752" s="46"/>
      <c r="C752" s="70"/>
      <c r="D752" s="70"/>
      <c r="E752" s="70"/>
      <c r="F752" s="70"/>
      <c r="G752" s="46"/>
      <c r="H752" s="50"/>
      <c r="I752" s="50"/>
      <c r="J752" s="50"/>
      <c r="K752" s="46"/>
      <c r="L752" s="46"/>
      <c r="M752" s="46"/>
      <c r="N752" s="46"/>
      <c r="O752" s="46"/>
      <c r="P752" s="46"/>
      <c r="Q752" s="46"/>
      <c r="R752" s="46"/>
      <c r="S752" s="46"/>
      <c r="T752" s="46"/>
      <c r="U752" s="46"/>
      <c r="V752" s="46"/>
      <c r="W752" s="46"/>
      <c r="X752" s="46"/>
      <c r="Y752" s="46"/>
      <c r="Z752" s="46"/>
      <c r="AA752" s="46"/>
      <c r="AB752" s="46"/>
      <c r="AC752" s="46"/>
    </row>
    <row r="753">
      <c r="A753" s="50"/>
      <c r="B753" s="46"/>
      <c r="C753" s="70"/>
      <c r="D753" s="70"/>
      <c r="E753" s="70"/>
      <c r="F753" s="70"/>
      <c r="G753" s="46"/>
      <c r="H753" s="50"/>
      <c r="I753" s="50"/>
      <c r="J753" s="50"/>
      <c r="K753" s="46"/>
      <c r="L753" s="46"/>
      <c r="M753" s="46"/>
      <c r="N753" s="46"/>
      <c r="O753" s="46"/>
      <c r="P753" s="46"/>
      <c r="Q753" s="46"/>
      <c r="R753" s="46"/>
      <c r="S753" s="46"/>
      <c r="T753" s="46"/>
      <c r="U753" s="46"/>
      <c r="V753" s="46"/>
      <c r="W753" s="46"/>
      <c r="X753" s="46"/>
      <c r="Y753" s="46"/>
      <c r="Z753" s="46"/>
      <c r="AA753" s="46"/>
      <c r="AB753" s="46"/>
      <c r="AC753" s="46"/>
    </row>
    <row r="754">
      <c r="A754" s="50"/>
      <c r="B754" s="46"/>
      <c r="C754" s="70"/>
      <c r="D754" s="70"/>
      <c r="E754" s="70"/>
      <c r="F754" s="70"/>
      <c r="G754" s="46"/>
      <c r="H754" s="50"/>
      <c r="I754" s="50"/>
      <c r="J754" s="50"/>
      <c r="K754" s="46"/>
      <c r="L754" s="46"/>
      <c r="M754" s="46"/>
      <c r="N754" s="46"/>
      <c r="O754" s="46"/>
      <c r="P754" s="46"/>
      <c r="Q754" s="46"/>
      <c r="R754" s="46"/>
      <c r="S754" s="46"/>
      <c r="T754" s="46"/>
      <c r="U754" s="46"/>
      <c r="V754" s="46"/>
      <c r="W754" s="46"/>
      <c r="X754" s="46"/>
      <c r="Y754" s="46"/>
      <c r="Z754" s="46"/>
      <c r="AA754" s="46"/>
      <c r="AB754" s="46"/>
      <c r="AC754" s="46"/>
    </row>
    <row r="755">
      <c r="A755" s="50"/>
      <c r="B755" s="46"/>
      <c r="C755" s="70"/>
      <c r="D755" s="70"/>
      <c r="E755" s="70"/>
      <c r="F755" s="70"/>
      <c r="G755" s="46"/>
      <c r="H755" s="50"/>
      <c r="I755" s="50"/>
      <c r="J755" s="50"/>
      <c r="K755" s="46"/>
      <c r="L755" s="46"/>
      <c r="M755" s="46"/>
      <c r="N755" s="46"/>
      <c r="O755" s="46"/>
      <c r="P755" s="46"/>
      <c r="Q755" s="46"/>
      <c r="R755" s="46"/>
      <c r="S755" s="46"/>
      <c r="T755" s="46"/>
      <c r="U755" s="46"/>
      <c r="V755" s="46"/>
      <c r="W755" s="46"/>
      <c r="X755" s="46"/>
      <c r="Y755" s="46"/>
      <c r="Z755" s="46"/>
      <c r="AA755" s="46"/>
      <c r="AB755" s="46"/>
      <c r="AC755" s="46"/>
    </row>
    <row r="756">
      <c r="A756" s="50"/>
      <c r="B756" s="46"/>
      <c r="C756" s="70"/>
      <c r="D756" s="70"/>
      <c r="E756" s="70"/>
      <c r="F756" s="70"/>
      <c r="G756" s="46"/>
      <c r="H756" s="50"/>
      <c r="I756" s="50"/>
      <c r="J756" s="50"/>
      <c r="K756" s="46"/>
      <c r="L756" s="46"/>
      <c r="M756" s="46"/>
      <c r="N756" s="46"/>
      <c r="O756" s="46"/>
      <c r="P756" s="46"/>
      <c r="Q756" s="46"/>
      <c r="R756" s="46"/>
      <c r="S756" s="46"/>
      <c r="T756" s="46"/>
      <c r="U756" s="46"/>
      <c r="V756" s="46"/>
      <c r="W756" s="46"/>
      <c r="X756" s="46"/>
      <c r="Y756" s="46"/>
      <c r="Z756" s="46"/>
      <c r="AA756" s="46"/>
      <c r="AB756" s="46"/>
      <c r="AC756" s="46"/>
    </row>
    <row r="757">
      <c r="A757" s="50"/>
      <c r="B757" s="46"/>
      <c r="C757" s="70"/>
      <c r="D757" s="70"/>
      <c r="E757" s="70"/>
      <c r="F757" s="70"/>
      <c r="G757" s="46"/>
      <c r="H757" s="50"/>
      <c r="I757" s="50"/>
      <c r="J757" s="50"/>
      <c r="K757" s="46"/>
      <c r="L757" s="46"/>
      <c r="M757" s="46"/>
      <c r="N757" s="46"/>
      <c r="O757" s="46"/>
      <c r="P757" s="46"/>
      <c r="Q757" s="46"/>
      <c r="R757" s="46"/>
      <c r="S757" s="46"/>
      <c r="T757" s="46"/>
      <c r="U757" s="46"/>
      <c r="V757" s="46"/>
      <c r="W757" s="46"/>
      <c r="X757" s="46"/>
      <c r="Y757" s="46"/>
      <c r="Z757" s="46"/>
      <c r="AA757" s="46"/>
      <c r="AB757" s="46"/>
      <c r="AC757" s="46"/>
    </row>
    <row r="758">
      <c r="A758" s="50"/>
      <c r="B758" s="46"/>
      <c r="C758" s="70"/>
      <c r="D758" s="70"/>
      <c r="E758" s="70"/>
      <c r="F758" s="70"/>
      <c r="G758" s="46"/>
      <c r="H758" s="50"/>
      <c r="I758" s="50"/>
      <c r="J758" s="50"/>
      <c r="K758" s="46"/>
      <c r="L758" s="46"/>
      <c r="M758" s="46"/>
      <c r="N758" s="46"/>
      <c r="O758" s="46"/>
      <c r="P758" s="46"/>
      <c r="Q758" s="46"/>
      <c r="R758" s="46"/>
      <c r="S758" s="46"/>
      <c r="T758" s="46"/>
      <c r="U758" s="46"/>
      <c r="V758" s="46"/>
      <c r="W758" s="46"/>
      <c r="X758" s="46"/>
      <c r="Y758" s="46"/>
      <c r="Z758" s="46"/>
      <c r="AA758" s="46"/>
      <c r="AB758" s="46"/>
      <c r="AC758" s="46"/>
    </row>
    <row r="759">
      <c r="A759" s="50"/>
      <c r="B759" s="46"/>
      <c r="C759" s="70"/>
      <c r="D759" s="70"/>
      <c r="E759" s="70"/>
      <c r="F759" s="70"/>
      <c r="G759" s="46"/>
      <c r="H759" s="50"/>
      <c r="I759" s="50"/>
      <c r="J759" s="50"/>
      <c r="K759" s="46"/>
      <c r="L759" s="46"/>
      <c r="M759" s="46"/>
      <c r="N759" s="46"/>
      <c r="O759" s="46"/>
      <c r="P759" s="46"/>
      <c r="Q759" s="46"/>
      <c r="R759" s="46"/>
      <c r="S759" s="46"/>
      <c r="T759" s="46"/>
      <c r="U759" s="46"/>
      <c r="V759" s="46"/>
      <c r="W759" s="46"/>
      <c r="X759" s="46"/>
      <c r="Y759" s="46"/>
      <c r="Z759" s="46"/>
      <c r="AA759" s="46"/>
      <c r="AB759" s="46"/>
      <c r="AC759" s="46"/>
    </row>
    <row r="760">
      <c r="A760" s="50"/>
      <c r="B760" s="46"/>
      <c r="C760" s="70"/>
      <c r="D760" s="70"/>
      <c r="E760" s="70"/>
      <c r="F760" s="70"/>
      <c r="G760" s="46"/>
      <c r="H760" s="50"/>
      <c r="I760" s="50"/>
      <c r="J760" s="50"/>
      <c r="K760" s="46"/>
      <c r="L760" s="46"/>
      <c r="M760" s="46"/>
      <c r="N760" s="46"/>
      <c r="O760" s="46"/>
      <c r="P760" s="46"/>
      <c r="Q760" s="46"/>
      <c r="R760" s="46"/>
      <c r="S760" s="46"/>
      <c r="T760" s="46"/>
      <c r="U760" s="46"/>
      <c r="V760" s="46"/>
      <c r="W760" s="46"/>
      <c r="X760" s="46"/>
      <c r="Y760" s="46"/>
      <c r="Z760" s="46"/>
      <c r="AA760" s="46"/>
      <c r="AB760" s="46"/>
      <c r="AC760" s="46"/>
    </row>
    <row r="761">
      <c r="A761" s="50"/>
      <c r="B761" s="46"/>
      <c r="C761" s="70"/>
      <c r="D761" s="70"/>
      <c r="E761" s="70"/>
      <c r="F761" s="70"/>
      <c r="G761" s="46"/>
      <c r="H761" s="50"/>
      <c r="I761" s="50"/>
      <c r="J761" s="50"/>
      <c r="K761" s="46"/>
      <c r="L761" s="46"/>
      <c r="M761" s="46"/>
      <c r="N761" s="46"/>
      <c r="O761" s="46"/>
      <c r="P761" s="46"/>
      <c r="Q761" s="46"/>
      <c r="R761" s="46"/>
      <c r="S761" s="46"/>
      <c r="T761" s="46"/>
      <c r="U761" s="46"/>
      <c r="V761" s="46"/>
      <c r="W761" s="46"/>
      <c r="X761" s="46"/>
      <c r="Y761" s="46"/>
      <c r="Z761" s="46"/>
      <c r="AA761" s="46"/>
      <c r="AB761" s="46"/>
      <c r="AC761" s="46"/>
    </row>
    <row r="762">
      <c r="A762" s="50"/>
      <c r="B762" s="46"/>
      <c r="C762" s="70"/>
      <c r="D762" s="70"/>
      <c r="E762" s="70"/>
      <c r="F762" s="70"/>
      <c r="G762" s="46"/>
      <c r="H762" s="50"/>
      <c r="I762" s="50"/>
      <c r="J762" s="50"/>
      <c r="K762" s="46"/>
      <c r="L762" s="46"/>
      <c r="M762" s="46"/>
      <c r="N762" s="46"/>
      <c r="O762" s="46"/>
      <c r="P762" s="46"/>
      <c r="Q762" s="46"/>
      <c r="R762" s="46"/>
      <c r="S762" s="46"/>
      <c r="T762" s="46"/>
      <c r="U762" s="46"/>
      <c r="V762" s="46"/>
      <c r="W762" s="46"/>
      <c r="X762" s="46"/>
      <c r="Y762" s="46"/>
      <c r="Z762" s="46"/>
      <c r="AA762" s="46"/>
      <c r="AB762" s="46"/>
      <c r="AC762" s="46"/>
    </row>
    <row r="763">
      <c r="A763" s="50"/>
      <c r="B763" s="46"/>
      <c r="C763" s="70"/>
      <c r="D763" s="70"/>
      <c r="E763" s="70"/>
      <c r="F763" s="70"/>
      <c r="G763" s="46"/>
      <c r="H763" s="50"/>
      <c r="I763" s="50"/>
      <c r="J763" s="50"/>
      <c r="K763" s="46"/>
      <c r="L763" s="46"/>
      <c r="M763" s="46"/>
      <c r="N763" s="46"/>
      <c r="O763" s="46"/>
      <c r="P763" s="46"/>
      <c r="Q763" s="46"/>
      <c r="R763" s="46"/>
      <c r="S763" s="46"/>
      <c r="T763" s="46"/>
      <c r="U763" s="46"/>
      <c r="V763" s="46"/>
      <c r="W763" s="46"/>
      <c r="X763" s="46"/>
      <c r="Y763" s="46"/>
      <c r="Z763" s="46"/>
      <c r="AA763" s="46"/>
      <c r="AB763" s="46"/>
      <c r="AC763" s="46"/>
    </row>
    <row r="764">
      <c r="A764" s="50"/>
      <c r="B764" s="46"/>
      <c r="C764" s="70"/>
      <c r="D764" s="70"/>
      <c r="E764" s="70"/>
      <c r="F764" s="70"/>
      <c r="G764" s="46"/>
      <c r="H764" s="50"/>
      <c r="I764" s="50"/>
      <c r="J764" s="50"/>
      <c r="K764" s="46"/>
      <c r="L764" s="46"/>
      <c r="M764" s="46"/>
      <c r="N764" s="46"/>
      <c r="O764" s="46"/>
      <c r="P764" s="46"/>
      <c r="Q764" s="46"/>
      <c r="R764" s="46"/>
      <c r="S764" s="46"/>
      <c r="T764" s="46"/>
      <c r="U764" s="46"/>
      <c r="V764" s="46"/>
      <c r="W764" s="46"/>
      <c r="X764" s="46"/>
      <c r="Y764" s="46"/>
      <c r="Z764" s="46"/>
      <c r="AA764" s="46"/>
      <c r="AB764" s="46"/>
      <c r="AC764" s="46"/>
    </row>
    <row r="765">
      <c r="A765" s="50"/>
      <c r="B765" s="46"/>
      <c r="C765" s="70"/>
      <c r="D765" s="70"/>
      <c r="E765" s="70"/>
      <c r="F765" s="70"/>
      <c r="G765" s="46"/>
      <c r="H765" s="50"/>
      <c r="I765" s="50"/>
      <c r="J765" s="50"/>
      <c r="K765" s="46"/>
      <c r="L765" s="46"/>
      <c r="M765" s="46"/>
      <c r="N765" s="46"/>
      <c r="O765" s="46"/>
      <c r="P765" s="46"/>
      <c r="Q765" s="46"/>
      <c r="R765" s="46"/>
      <c r="S765" s="46"/>
      <c r="T765" s="46"/>
      <c r="U765" s="46"/>
      <c r="V765" s="46"/>
      <c r="W765" s="46"/>
      <c r="X765" s="46"/>
      <c r="Y765" s="46"/>
      <c r="Z765" s="46"/>
      <c r="AA765" s="46"/>
      <c r="AB765" s="46"/>
      <c r="AC765" s="46"/>
    </row>
    <row r="766">
      <c r="A766" s="50"/>
      <c r="B766" s="46"/>
      <c r="C766" s="70"/>
      <c r="D766" s="70"/>
      <c r="E766" s="70"/>
      <c r="F766" s="70"/>
      <c r="G766" s="46"/>
      <c r="H766" s="50"/>
      <c r="I766" s="50"/>
      <c r="J766" s="50"/>
      <c r="K766" s="46"/>
      <c r="L766" s="46"/>
      <c r="M766" s="46"/>
      <c r="N766" s="46"/>
      <c r="O766" s="46"/>
      <c r="P766" s="46"/>
      <c r="Q766" s="46"/>
      <c r="R766" s="46"/>
      <c r="S766" s="46"/>
      <c r="T766" s="46"/>
      <c r="U766" s="46"/>
      <c r="V766" s="46"/>
      <c r="W766" s="46"/>
      <c r="X766" s="46"/>
      <c r="Y766" s="46"/>
      <c r="Z766" s="46"/>
      <c r="AA766" s="46"/>
      <c r="AB766" s="46"/>
      <c r="AC766" s="46"/>
    </row>
    <row r="767">
      <c r="A767" s="50"/>
      <c r="B767" s="46"/>
      <c r="C767" s="70"/>
      <c r="D767" s="70"/>
      <c r="E767" s="70"/>
      <c r="F767" s="70"/>
      <c r="G767" s="46"/>
      <c r="H767" s="50"/>
      <c r="I767" s="50"/>
      <c r="J767" s="50"/>
      <c r="K767" s="46"/>
      <c r="L767" s="46"/>
      <c r="M767" s="46"/>
      <c r="N767" s="46"/>
      <c r="O767" s="46"/>
      <c r="P767" s="46"/>
      <c r="Q767" s="46"/>
      <c r="R767" s="46"/>
      <c r="S767" s="46"/>
      <c r="T767" s="46"/>
      <c r="U767" s="46"/>
      <c r="V767" s="46"/>
      <c r="W767" s="46"/>
      <c r="X767" s="46"/>
      <c r="Y767" s="46"/>
      <c r="Z767" s="46"/>
      <c r="AA767" s="46"/>
      <c r="AB767" s="46"/>
      <c r="AC767" s="46"/>
    </row>
    <row r="768">
      <c r="A768" s="50"/>
      <c r="B768" s="46"/>
      <c r="C768" s="70"/>
      <c r="D768" s="70"/>
      <c r="E768" s="70"/>
      <c r="F768" s="70"/>
      <c r="G768" s="46"/>
      <c r="H768" s="50"/>
      <c r="I768" s="50"/>
      <c r="J768" s="50"/>
      <c r="K768" s="46"/>
      <c r="L768" s="46"/>
      <c r="M768" s="46"/>
      <c r="N768" s="46"/>
      <c r="O768" s="46"/>
      <c r="P768" s="46"/>
      <c r="Q768" s="46"/>
      <c r="R768" s="46"/>
      <c r="S768" s="46"/>
      <c r="T768" s="46"/>
      <c r="U768" s="46"/>
      <c r="V768" s="46"/>
      <c r="W768" s="46"/>
      <c r="X768" s="46"/>
      <c r="Y768" s="46"/>
      <c r="Z768" s="46"/>
      <c r="AA768" s="46"/>
      <c r="AB768" s="46"/>
      <c r="AC768" s="46"/>
    </row>
    <row r="769">
      <c r="A769" s="50"/>
      <c r="B769" s="46"/>
      <c r="C769" s="70"/>
      <c r="D769" s="70"/>
      <c r="E769" s="70"/>
      <c r="F769" s="70"/>
      <c r="G769" s="46"/>
      <c r="H769" s="50"/>
      <c r="I769" s="50"/>
      <c r="J769" s="50"/>
      <c r="K769" s="46"/>
      <c r="L769" s="46"/>
      <c r="M769" s="46"/>
      <c r="N769" s="46"/>
      <c r="O769" s="46"/>
      <c r="P769" s="46"/>
      <c r="Q769" s="46"/>
      <c r="R769" s="46"/>
      <c r="S769" s="46"/>
      <c r="T769" s="46"/>
      <c r="U769" s="46"/>
      <c r="V769" s="46"/>
      <c r="W769" s="46"/>
      <c r="X769" s="46"/>
      <c r="Y769" s="46"/>
      <c r="Z769" s="46"/>
      <c r="AA769" s="46"/>
      <c r="AB769" s="46"/>
      <c r="AC769" s="46"/>
    </row>
    <row r="770">
      <c r="A770" s="50"/>
      <c r="B770" s="46"/>
      <c r="C770" s="70"/>
      <c r="D770" s="70"/>
      <c r="E770" s="70"/>
      <c r="F770" s="70"/>
      <c r="G770" s="46"/>
      <c r="H770" s="50"/>
      <c r="I770" s="50"/>
      <c r="J770" s="50"/>
      <c r="K770" s="46"/>
      <c r="L770" s="46"/>
      <c r="M770" s="46"/>
      <c r="N770" s="46"/>
      <c r="O770" s="46"/>
      <c r="P770" s="46"/>
      <c r="Q770" s="46"/>
      <c r="R770" s="46"/>
      <c r="S770" s="46"/>
      <c r="T770" s="46"/>
      <c r="U770" s="46"/>
      <c r="V770" s="46"/>
      <c r="W770" s="46"/>
      <c r="X770" s="46"/>
      <c r="Y770" s="46"/>
      <c r="Z770" s="46"/>
      <c r="AA770" s="46"/>
      <c r="AB770" s="46"/>
      <c r="AC770" s="46"/>
    </row>
    <row r="771">
      <c r="A771" s="50"/>
      <c r="B771" s="46"/>
      <c r="C771" s="70"/>
      <c r="D771" s="70"/>
      <c r="E771" s="70"/>
      <c r="F771" s="70"/>
      <c r="G771" s="46"/>
      <c r="H771" s="50"/>
      <c r="I771" s="50"/>
      <c r="J771" s="50"/>
      <c r="K771" s="46"/>
      <c r="L771" s="46"/>
      <c r="M771" s="46"/>
      <c r="N771" s="46"/>
      <c r="O771" s="46"/>
      <c r="P771" s="46"/>
      <c r="Q771" s="46"/>
      <c r="R771" s="46"/>
      <c r="S771" s="46"/>
      <c r="T771" s="46"/>
      <c r="U771" s="46"/>
      <c r="V771" s="46"/>
      <c r="W771" s="46"/>
      <c r="X771" s="46"/>
      <c r="Y771" s="46"/>
      <c r="Z771" s="46"/>
      <c r="AA771" s="46"/>
      <c r="AB771" s="46"/>
      <c r="AC771" s="46"/>
    </row>
    <row r="772">
      <c r="A772" s="50"/>
      <c r="B772" s="46"/>
      <c r="C772" s="70"/>
      <c r="D772" s="70"/>
      <c r="E772" s="70"/>
      <c r="F772" s="70"/>
      <c r="G772" s="46"/>
      <c r="H772" s="50"/>
      <c r="I772" s="50"/>
      <c r="J772" s="50"/>
      <c r="K772" s="46"/>
      <c r="L772" s="46"/>
      <c r="M772" s="46"/>
      <c r="N772" s="46"/>
      <c r="O772" s="46"/>
      <c r="P772" s="46"/>
      <c r="Q772" s="46"/>
      <c r="R772" s="46"/>
      <c r="S772" s="46"/>
      <c r="T772" s="46"/>
      <c r="U772" s="46"/>
      <c r="V772" s="46"/>
      <c r="W772" s="46"/>
      <c r="X772" s="46"/>
      <c r="Y772" s="46"/>
      <c r="Z772" s="46"/>
      <c r="AA772" s="46"/>
      <c r="AB772" s="46"/>
      <c r="AC772" s="46"/>
    </row>
    <row r="773">
      <c r="A773" s="50"/>
      <c r="B773" s="46"/>
      <c r="C773" s="70"/>
      <c r="D773" s="70"/>
      <c r="E773" s="70"/>
      <c r="F773" s="70"/>
      <c r="G773" s="46"/>
      <c r="H773" s="50"/>
      <c r="I773" s="50"/>
      <c r="J773" s="50"/>
      <c r="K773" s="46"/>
      <c r="L773" s="46"/>
      <c r="M773" s="46"/>
      <c r="N773" s="46"/>
      <c r="O773" s="46"/>
      <c r="P773" s="46"/>
      <c r="Q773" s="46"/>
      <c r="R773" s="46"/>
      <c r="S773" s="46"/>
      <c r="T773" s="46"/>
      <c r="U773" s="46"/>
      <c r="V773" s="46"/>
      <c r="W773" s="46"/>
      <c r="X773" s="46"/>
      <c r="Y773" s="46"/>
      <c r="Z773" s="46"/>
      <c r="AA773" s="46"/>
      <c r="AB773" s="46"/>
      <c r="AC773" s="46"/>
    </row>
    <row r="774">
      <c r="A774" s="50"/>
      <c r="B774" s="46"/>
      <c r="C774" s="70"/>
      <c r="D774" s="70"/>
      <c r="E774" s="70"/>
      <c r="F774" s="70"/>
      <c r="G774" s="46"/>
      <c r="H774" s="50"/>
      <c r="I774" s="50"/>
      <c r="J774" s="50"/>
      <c r="K774" s="46"/>
      <c r="L774" s="46"/>
      <c r="M774" s="46"/>
      <c r="N774" s="46"/>
      <c r="O774" s="46"/>
      <c r="P774" s="46"/>
      <c r="Q774" s="46"/>
      <c r="R774" s="46"/>
      <c r="S774" s="46"/>
      <c r="T774" s="46"/>
      <c r="U774" s="46"/>
      <c r="V774" s="46"/>
      <c r="W774" s="46"/>
      <c r="X774" s="46"/>
      <c r="Y774" s="46"/>
      <c r="Z774" s="46"/>
      <c r="AA774" s="46"/>
      <c r="AB774" s="46"/>
      <c r="AC774" s="46"/>
    </row>
    <row r="775">
      <c r="A775" s="50"/>
      <c r="B775" s="46"/>
      <c r="C775" s="70"/>
      <c r="D775" s="70"/>
      <c r="E775" s="70"/>
      <c r="F775" s="70"/>
      <c r="G775" s="46"/>
      <c r="H775" s="50"/>
      <c r="I775" s="50"/>
      <c r="J775" s="50"/>
      <c r="K775" s="46"/>
      <c r="L775" s="46"/>
      <c r="M775" s="46"/>
      <c r="N775" s="46"/>
      <c r="O775" s="46"/>
      <c r="P775" s="46"/>
      <c r="Q775" s="46"/>
      <c r="R775" s="46"/>
      <c r="S775" s="46"/>
      <c r="T775" s="46"/>
      <c r="U775" s="46"/>
      <c r="V775" s="46"/>
      <c r="W775" s="46"/>
      <c r="X775" s="46"/>
      <c r="Y775" s="46"/>
      <c r="Z775" s="46"/>
      <c r="AA775" s="46"/>
      <c r="AB775" s="46"/>
      <c r="AC775" s="46"/>
    </row>
    <row r="776">
      <c r="A776" s="50"/>
      <c r="B776" s="46"/>
      <c r="C776" s="70"/>
      <c r="D776" s="70"/>
      <c r="E776" s="70"/>
      <c r="F776" s="70"/>
      <c r="G776" s="46"/>
      <c r="H776" s="50"/>
      <c r="I776" s="50"/>
      <c r="J776" s="50"/>
      <c r="K776" s="46"/>
      <c r="L776" s="46"/>
      <c r="M776" s="46"/>
      <c r="N776" s="46"/>
      <c r="O776" s="46"/>
      <c r="P776" s="46"/>
      <c r="Q776" s="46"/>
      <c r="R776" s="46"/>
      <c r="S776" s="46"/>
      <c r="T776" s="46"/>
      <c r="U776" s="46"/>
      <c r="V776" s="46"/>
      <c r="W776" s="46"/>
      <c r="X776" s="46"/>
      <c r="Y776" s="46"/>
      <c r="Z776" s="46"/>
      <c r="AA776" s="46"/>
      <c r="AB776" s="46"/>
      <c r="AC776" s="46"/>
    </row>
    <row r="777">
      <c r="A777" s="50"/>
      <c r="B777" s="46"/>
      <c r="C777" s="70"/>
      <c r="D777" s="70"/>
      <c r="E777" s="70"/>
      <c r="F777" s="70"/>
      <c r="G777" s="46"/>
      <c r="H777" s="50"/>
      <c r="I777" s="50"/>
      <c r="J777" s="50"/>
      <c r="K777" s="46"/>
      <c r="L777" s="46"/>
      <c r="M777" s="46"/>
      <c r="N777" s="46"/>
      <c r="O777" s="46"/>
      <c r="P777" s="46"/>
      <c r="Q777" s="46"/>
      <c r="R777" s="46"/>
      <c r="S777" s="46"/>
      <c r="T777" s="46"/>
      <c r="U777" s="46"/>
      <c r="V777" s="46"/>
      <c r="W777" s="46"/>
      <c r="X777" s="46"/>
      <c r="Y777" s="46"/>
      <c r="Z777" s="46"/>
      <c r="AA777" s="46"/>
      <c r="AB777" s="46"/>
      <c r="AC777" s="46"/>
    </row>
    <row r="778">
      <c r="A778" s="50"/>
      <c r="B778" s="46"/>
      <c r="C778" s="70"/>
      <c r="D778" s="70"/>
      <c r="E778" s="70"/>
      <c r="F778" s="70"/>
      <c r="G778" s="46"/>
      <c r="H778" s="50"/>
      <c r="I778" s="50"/>
      <c r="J778" s="50"/>
      <c r="K778" s="46"/>
      <c r="L778" s="46"/>
      <c r="M778" s="46"/>
      <c r="N778" s="46"/>
      <c r="O778" s="46"/>
      <c r="P778" s="46"/>
      <c r="Q778" s="46"/>
      <c r="R778" s="46"/>
      <c r="S778" s="46"/>
      <c r="T778" s="46"/>
      <c r="U778" s="46"/>
      <c r="V778" s="46"/>
      <c r="W778" s="46"/>
      <c r="X778" s="46"/>
      <c r="Y778" s="46"/>
      <c r="Z778" s="46"/>
      <c r="AA778" s="46"/>
      <c r="AB778" s="46"/>
      <c r="AC778" s="46"/>
    </row>
    <row r="779">
      <c r="A779" s="50"/>
      <c r="B779" s="46"/>
      <c r="C779" s="70"/>
      <c r="D779" s="70"/>
      <c r="E779" s="70"/>
      <c r="F779" s="70"/>
      <c r="G779" s="46"/>
      <c r="H779" s="50"/>
      <c r="I779" s="50"/>
      <c r="J779" s="50"/>
      <c r="K779" s="46"/>
      <c r="L779" s="46"/>
      <c r="M779" s="46"/>
      <c r="N779" s="46"/>
      <c r="O779" s="46"/>
      <c r="P779" s="46"/>
      <c r="Q779" s="46"/>
      <c r="R779" s="46"/>
      <c r="S779" s="46"/>
      <c r="T779" s="46"/>
      <c r="U779" s="46"/>
      <c r="V779" s="46"/>
      <c r="W779" s="46"/>
      <c r="X779" s="46"/>
      <c r="Y779" s="46"/>
      <c r="Z779" s="46"/>
      <c r="AA779" s="46"/>
      <c r="AB779" s="46"/>
      <c r="AC779" s="46"/>
    </row>
    <row r="780">
      <c r="A780" s="50"/>
      <c r="B780" s="46"/>
      <c r="C780" s="70"/>
      <c r="D780" s="70"/>
      <c r="E780" s="70"/>
      <c r="F780" s="70"/>
      <c r="G780" s="46"/>
      <c r="H780" s="50"/>
      <c r="I780" s="50"/>
      <c r="J780" s="50"/>
      <c r="K780" s="46"/>
      <c r="L780" s="46"/>
      <c r="M780" s="46"/>
      <c r="N780" s="46"/>
      <c r="O780" s="46"/>
      <c r="P780" s="46"/>
      <c r="Q780" s="46"/>
      <c r="R780" s="46"/>
      <c r="S780" s="46"/>
      <c r="T780" s="46"/>
      <c r="U780" s="46"/>
      <c r="V780" s="46"/>
      <c r="W780" s="46"/>
      <c r="X780" s="46"/>
      <c r="Y780" s="46"/>
      <c r="Z780" s="46"/>
      <c r="AA780" s="46"/>
      <c r="AB780" s="46"/>
      <c r="AC780" s="46"/>
    </row>
    <row r="781">
      <c r="A781" s="50"/>
      <c r="B781" s="46"/>
      <c r="C781" s="70"/>
      <c r="D781" s="70"/>
      <c r="E781" s="70"/>
      <c r="F781" s="70"/>
      <c r="G781" s="46"/>
      <c r="H781" s="50"/>
      <c r="I781" s="50"/>
      <c r="J781" s="50"/>
      <c r="K781" s="46"/>
      <c r="L781" s="46"/>
      <c r="M781" s="46"/>
      <c r="N781" s="46"/>
      <c r="O781" s="46"/>
      <c r="P781" s="46"/>
      <c r="Q781" s="46"/>
      <c r="R781" s="46"/>
      <c r="S781" s="46"/>
      <c r="T781" s="46"/>
      <c r="U781" s="46"/>
      <c r="V781" s="46"/>
      <c r="W781" s="46"/>
      <c r="X781" s="46"/>
      <c r="Y781" s="46"/>
      <c r="Z781" s="46"/>
      <c r="AA781" s="46"/>
      <c r="AB781" s="46"/>
      <c r="AC781" s="46"/>
    </row>
    <row r="782">
      <c r="A782" s="50"/>
      <c r="B782" s="46"/>
      <c r="C782" s="70"/>
      <c r="D782" s="70"/>
      <c r="E782" s="70"/>
      <c r="F782" s="70"/>
      <c r="G782" s="46"/>
      <c r="H782" s="50"/>
      <c r="I782" s="50"/>
      <c r="J782" s="50"/>
      <c r="K782" s="46"/>
      <c r="L782" s="46"/>
      <c r="M782" s="46"/>
      <c r="N782" s="46"/>
      <c r="O782" s="46"/>
      <c r="P782" s="46"/>
      <c r="Q782" s="46"/>
      <c r="R782" s="46"/>
      <c r="S782" s="46"/>
      <c r="T782" s="46"/>
      <c r="U782" s="46"/>
      <c r="V782" s="46"/>
      <c r="W782" s="46"/>
      <c r="X782" s="46"/>
      <c r="Y782" s="46"/>
      <c r="Z782" s="46"/>
      <c r="AA782" s="46"/>
      <c r="AB782" s="46"/>
      <c r="AC782" s="46"/>
    </row>
    <row r="783">
      <c r="A783" s="50"/>
      <c r="B783" s="46"/>
      <c r="C783" s="70"/>
      <c r="D783" s="70"/>
      <c r="E783" s="70"/>
      <c r="F783" s="70"/>
      <c r="G783" s="46"/>
      <c r="H783" s="50"/>
      <c r="I783" s="50"/>
      <c r="J783" s="50"/>
      <c r="K783" s="46"/>
      <c r="L783" s="46"/>
      <c r="M783" s="46"/>
      <c r="N783" s="46"/>
      <c r="O783" s="46"/>
      <c r="P783" s="46"/>
      <c r="Q783" s="46"/>
      <c r="R783" s="46"/>
      <c r="S783" s="46"/>
      <c r="T783" s="46"/>
      <c r="U783" s="46"/>
      <c r="V783" s="46"/>
      <c r="W783" s="46"/>
      <c r="X783" s="46"/>
      <c r="Y783" s="46"/>
      <c r="Z783" s="46"/>
      <c r="AA783" s="46"/>
      <c r="AB783" s="46"/>
      <c r="AC783" s="46"/>
    </row>
    <row r="784">
      <c r="A784" s="50"/>
      <c r="B784" s="46"/>
      <c r="C784" s="70"/>
      <c r="D784" s="70"/>
      <c r="E784" s="70"/>
      <c r="F784" s="70"/>
      <c r="G784" s="46"/>
      <c r="H784" s="50"/>
      <c r="I784" s="50"/>
      <c r="J784" s="50"/>
      <c r="K784" s="46"/>
      <c r="L784" s="46"/>
      <c r="M784" s="46"/>
      <c r="N784" s="46"/>
      <c r="O784" s="46"/>
      <c r="P784" s="46"/>
      <c r="Q784" s="46"/>
      <c r="R784" s="46"/>
      <c r="S784" s="46"/>
      <c r="T784" s="46"/>
      <c r="U784" s="46"/>
      <c r="V784" s="46"/>
      <c r="W784" s="46"/>
      <c r="X784" s="46"/>
      <c r="Y784" s="46"/>
      <c r="Z784" s="46"/>
      <c r="AA784" s="46"/>
      <c r="AB784" s="46"/>
      <c r="AC784" s="46"/>
    </row>
    <row r="785">
      <c r="A785" s="50"/>
      <c r="B785" s="46"/>
      <c r="C785" s="70"/>
      <c r="D785" s="70"/>
      <c r="E785" s="70"/>
      <c r="F785" s="70"/>
      <c r="G785" s="46"/>
      <c r="H785" s="50"/>
      <c r="I785" s="50"/>
      <c r="J785" s="50"/>
      <c r="K785" s="46"/>
      <c r="L785" s="46"/>
      <c r="M785" s="46"/>
      <c r="N785" s="46"/>
      <c r="O785" s="46"/>
      <c r="P785" s="46"/>
      <c r="Q785" s="46"/>
      <c r="R785" s="46"/>
      <c r="S785" s="46"/>
      <c r="T785" s="46"/>
      <c r="U785" s="46"/>
      <c r="V785" s="46"/>
      <c r="W785" s="46"/>
      <c r="X785" s="46"/>
      <c r="Y785" s="46"/>
      <c r="Z785" s="46"/>
      <c r="AA785" s="46"/>
      <c r="AB785" s="46"/>
      <c r="AC785" s="46"/>
    </row>
    <row r="786">
      <c r="A786" s="50"/>
      <c r="B786" s="46"/>
      <c r="C786" s="70"/>
      <c r="D786" s="70"/>
      <c r="E786" s="70"/>
      <c r="F786" s="70"/>
      <c r="G786" s="46"/>
      <c r="H786" s="50"/>
      <c r="I786" s="50"/>
      <c r="J786" s="50"/>
      <c r="K786" s="46"/>
      <c r="L786" s="46"/>
      <c r="M786" s="46"/>
      <c r="N786" s="46"/>
      <c r="O786" s="46"/>
      <c r="P786" s="46"/>
      <c r="Q786" s="46"/>
      <c r="R786" s="46"/>
      <c r="S786" s="46"/>
      <c r="T786" s="46"/>
      <c r="U786" s="46"/>
      <c r="V786" s="46"/>
      <c r="W786" s="46"/>
      <c r="X786" s="46"/>
      <c r="Y786" s="46"/>
      <c r="Z786" s="46"/>
      <c r="AA786" s="46"/>
      <c r="AB786" s="46"/>
      <c r="AC786" s="46"/>
    </row>
    <row r="787">
      <c r="A787" s="50"/>
      <c r="B787" s="46"/>
      <c r="C787" s="70"/>
      <c r="D787" s="70"/>
      <c r="E787" s="70"/>
      <c r="F787" s="70"/>
      <c r="G787" s="46"/>
      <c r="H787" s="50"/>
      <c r="I787" s="50"/>
      <c r="J787" s="50"/>
      <c r="K787" s="46"/>
      <c r="L787" s="46"/>
      <c r="M787" s="46"/>
      <c r="N787" s="46"/>
      <c r="O787" s="46"/>
      <c r="P787" s="46"/>
      <c r="Q787" s="46"/>
      <c r="R787" s="46"/>
      <c r="S787" s="46"/>
      <c r="T787" s="46"/>
      <c r="U787" s="46"/>
      <c r="V787" s="46"/>
      <c r="W787" s="46"/>
      <c r="X787" s="46"/>
      <c r="Y787" s="46"/>
      <c r="Z787" s="46"/>
      <c r="AA787" s="46"/>
      <c r="AB787" s="46"/>
      <c r="AC787" s="46"/>
    </row>
    <row r="788">
      <c r="A788" s="50"/>
      <c r="B788" s="46"/>
      <c r="C788" s="70"/>
      <c r="D788" s="70"/>
      <c r="E788" s="70"/>
      <c r="F788" s="70"/>
      <c r="G788" s="46"/>
      <c r="H788" s="50"/>
      <c r="I788" s="50"/>
      <c r="J788" s="50"/>
      <c r="K788" s="46"/>
      <c r="L788" s="46"/>
      <c r="M788" s="46"/>
      <c r="N788" s="46"/>
      <c r="O788" s="46"/>
      <c r="P788" s="46"/>
      <c r="Q788" s="46"/>
      <c r="R788" s="46"/>
      <c r="S788" s="46"/>
      <c r="T788" s="46"/>
      <c r="U788" s="46"/>
      <c r="V788" s="46"/>
      <c r="W788" s="46"/>
      <c r="X788" s="46"/>
      <c r="Y788" s="46"/>
      <c r="Z788" s="46"/>
      <c r="AA788" s="46"/>
      <c r="AB788" s="46"/>
      <c r="AC788" s="46"/>
    </row>
    <row r="789">
      <c r="A789" s="50"/>
      <c r="B789" s="46"/>
      <c r="C789" s="70"/>
      <c r="D789" s="70"/>
      <c r="E789" s="70"/>
      <c r="F789" s="70"/>
      <c r="G789" s="46"/>
      <c r="H789" s="50"/>
      <c r="I789" s="50"/>
      <c r="J789" s="50"/>
      <c r="K789" s="46"/>
      <c r="L789" s="46"/>
      <c r="M789" s="46"/>
      <c r="N789" s="46"/>
      <c r="O789" s="46"/>
      <c r="P789" s="46"/>
      <c r="Q789" s="46"/>
      <c r="R789" s="46"/>
      <c r="S789" s="46"/>
      <c r="T789" s="46"/>
      <c r="U789" s="46"/>
      <c r="V789" s="46"/>
      <c r="W789" s="46"/>
      <c r="X789" s="46"/>
      <c r="Y789" s="46"/>
      <c r="Z789" s="46"/>
      <c r="AA789" s="46"/>
      <c r="AB789" s="46"/>
      <c r="AC789" s="46"/>
    </row>
    <row r="790">
      <c r="A790" s="50"/>
      <c r="B790" s="46"/>
      <c r="C790" s="70"/>
      <c r="D790" s="70"/>
      <c r="E790" s="70"/>
      <c r="F790" s="70"/>
      <c r="G790" s="46"/>
      <c r="H790" s="50"/>
      <c r="I790" s="50"/>
      <c r="J790" s="50"/>
      <c r="K790" s="46"/>
      <c r="L790" s="46"/>
      <c r="M790" s="46"/>
      <c r="N790" s="46"/>
      <c r="O790" s="46"/>
      <c r="P790" s="46"/>
      <c r="Q790" s="46"/>
      <c r="R790" s="46"/>
      <c r="S790" s="46"/>
      <c r="T790" s="46"/>
      <c r="U790" s="46"/>
      <c r="V790" s="46"/>
      <c r="W790" s="46"/>
      <c r="X790" s="46"/>
      <c r="Y790" s="46"/>
      <c r="Z790" s="46"/>
      <c r="AA790" s="46"/>
      <c r="AB790" s="46"/>
      <c r="AC790" s="46"/>
    </row>
    <row r="791">
      <c r="A791" s="50"/>
      <c r="B791" s="46"/>
      <c r="C791" s="70"/>
      <c r="D791" s="70"/>
      <c r="E791" s="70"/>
      <c r="F791" s="70"/>
      <c r="G791" s="46"/>
      <c r="H791" s="50"/>
      <c r="I791" s="50"/>
      <c r="J791" s="50"/>
      <c r="K791" s="46"/>
      <c r="L791" s="46"/>
      <c r="M791" s="46"/>
      <c r="N791" s="46"/>
      <c r="O791" s="46"/>
      <c r="P791" s="46"/>
      <c r="Q791" s="46"/>
      <c r="R791" s="46"/>
      <c r="S791" s="46"/>
      <c r="T791" s="46"/>
      <c r="U791" s="46"/>
      <c r="V791" s="46"/>
      <c r="W791" s="46"/>
      <c r="X791" s="46"/>
      <c r="Y791" s="46"/>
      <c r="Z791" s="46"/>
      <c r="AA791" s="46"/>
      <c r="AB791" s="46"/>
      <c r="AC791" s="46"/>
    </row>
    <row r="792">
      <c r="A792" s="50"/>
      <c r="B792" s="46"/>
      <c r="C792" s="70"/>
      <c r="D792" s="70"/>
      <c r="E792" s="70"/>
      <c r="F792" s="70"/>
      <c r="G792" s="46"/>
      <c r="H792" s="50"/>
      <c r="I792" s="50"/>
      <c r="J792" s="50"/>
      <c r="K792" s="46"/>
      <c r="L792" s="46"/>
      <c r="M792" s="46"/>
      <c r="N792" s="46"/>
      <c r="O792" s="46"/>
      <c r="P792" s="46"/>
      <c r="Q792" s="46"/>
      <c r="R792" s="46"/>
      <c r="S792" s="46"/>
      <c r="T792" s="46"/>
      <c r="U792" s="46"/>
      <c r="V792" s="46"/>
      <c r="W792" s="46"/>
      <c r="X792" s="46"/>
      <c r="Y792" s="46"/>
      <c r="Z792" s="46"/>
      <c r="AA792" s="46"/>
      <c r="AB792" s="46"/>
      <c r="AC792" s="46"/>
    </row>
    <row r="793">
      <c r="A793" s="50"/>
      <c r="B793" s="46"/>
      <c r="C793" s="70"/>
      <c r="D793" s="70"/>
      <c r="E793" s="70"/>
      <c r="F793" s="70"/>
      <c r="G793" s="46"/>
      <c r="H793" s="50"/>
      <c r="I793" s="50"/>
      <c r="J793" s="50"/>
      <c r="K793" s="46"/>
      <c r="L793" s="46"/>
      <c r="M793" s="46"/>
      <c r="N793" s="46"/>
      <c r="O793" s="46"/>
      <c r="P793" s="46"/>
      <c r="Q793" s="46"/>
      <c r="R793" s="46"/>
      <c r="S793" s="46"/>
      <c r="T793" s="46"/>
      <c r="U793" s="46"/>
      <c r="V793" s="46"/>
      <c r="W793" s="46"/>
      <c r="X793" s="46"/>
      <c r="Y793" s="46"/>
      <c r="Z793" s="46"/>
      <c r="AA793" s="46"/>
      <c r="AB793" s="46"/>
      <c r="AC793" s="46"/>
    </row>
    <row r="794">
      <c r="A794" s="50"/>
      <c r="B794" s="46"/>
      <c r="C794" s="70"/>
      <c r="D794" s="70"/>
      <c r="E794" s="70"/>
      <c r="F794" s="70"/>
      <c r="G794" s="46"/>
      <c r="H794" s="50"/>
      <c r="I794" s="50"/>
      <c r="J794" s="50"/>
      <c r="K794" s="46"/>
      <c r="L794" s="46"/>
      <c r="M794" s="46"/>
      <c r="N794" s="46"/>
      <c r="O794" s="46"/>
      <c r="P794" s="46"/>
      <c r="Q794" s="46"/>
      <c r="R794" s="46"/>
      <c r="S794" s="46"/>
      <c r="T794" s="46"/>
      <c r="U794" s="46"/>
      <c r="V794" s="46"/>
      <c r="W794" s="46"/>
      <c r="X794" s="46"/>
      <c r="Y794" s="46"/>
      <c r="Z794" s="46"/>
      <c r="AA794" s="46"/>
      <c r="AB794" s="46"/>
      <c r="AC794" s="46"/>
    </row>
    <row r="795">
      <c r="A795" s="50"/>
      <c r="B795" s="46"/>
      <c r="C795" s="70"/>
      <c r="D795" s="70"/>
      <c r="E795" s="70"/>
      <c r="F795" s="70"/>
      <c r="G795" s="46"/>
      <c r="H795" s="50"/>
      <c r="I795" s="50"/>
      <c r="J795" s="50"/>
      <c r="K795" s="46"/>
      <c r="L795" s="46"/>
      <c r="M795" s="46"/>
      <c r="N795" s="46"/>
      <c r="O795" s="46"/>
      <c r="P795" s="46"/>
      <c r="Q795" s="46"/>
      <c r="R795" s="46"/>
      <c r="S795" s="46"/>
      <c r="T795" s="46"/>
      <c r="U795" s="46"/>
      <c r="V795" s="46"/>
      <c r="W795" s="46"/>
      <c r="X795" s="46"/>
      <c r="Y795" s="46"/>
      <c r="Z795" s="46"/>
      <c r="AA795" s="46"/>
      <c r="AB795" s="46"/>
      <c r="AC795" s="46"/>
    </row>
    <row r="796">
      <c r="A796" s="50"/>
      <c r="B796" s="46"/>
      <c r="C796" s="70"/>
      <c r="D796" s="70"/>
      <c r="E796" s="70"/>
      <c r="F796" s="70"/>
      <c r="G796" s="46"/>
      <c r="H796" s="50"/>
      <c r="I796" s="50"/>
      <c r="J796" s="50"/>
      <c r="K796" s="46"/>
      <c r="L796" s="46"/>
      <c r="M796" s="46"/>
      <c r="N796" s="46"/>
      <c r="O796" s="46"/>
      <c r="P796" s="46"/>
      <c r="Q796" s="46"/>
      <c r="R796" s="46"/>
      <c r="S796" s="46"/>
      <c r="T796" s="46"/>
      <c r="U796" s="46"/>
      <c r="V796" s="46"/>
      <c r="W796" s="46"/>
      <c r="X796" s="46"/>
      <c r="Y796" s="46"/>
      <c r="Z796" s="46"/>
      <c r="AA796" s="46"/>
      <c r="AB796" s="46"/>
      <c r="AC796" s="46"/>
    </row>
    <row r="797">
      <c r="A797" s="50"/>
      <c r="B797" s="46"/>
      <c r="C797" s="70"/>
      <c r="D797" s="70"/>
      <c r="E797" s="70"/>
      <c r="F797" s="70"/>
      <c r="G797" s="46"/>
      <c r="H797" s="50"/>
      <c r="I797" s="50"/>
      <c r="J797" s="50"/>
      <c r="K797" s="46"/>
      <c r="L797" s="46"/>
      <c r="M797" s="46"/>
      <c r="N797" s="46"/>
      <c r="O797" s="46"/>
      <c r="P797" s="46"/>
      <c r="Q797" s="46"/>
      <c r="R797" s="46"/>
      <c r="S797" s="46"/>
      <c r="T797" s="46"/>
      <c r="U797" s="46"/>
      <c r="V797" s="46"/>
      <c r="W797" s="46"/>
      <c r="X797" s="46"/>
      <c r="Y797" s="46"/>
      <c r="Z797" s="46"/>
      <c r="AA797" s="46"/>
      <c r="AB797" s="46"/>
      <c r="AC797" s="46"/>
    </row>
    <row r="798">
      <c r="A798" s="50"/>
      <c r="B798" s="46"/>
      <c r="C798" s="70"/>
      <c r="D798" s="70"/>
      <c r="E798" s="70"/>
      <c r="F798" s="70"/>
      <c r="G798" s="46"/>
      <c r="H798" s="50"/>
      <c r="I798" s="50"/>
      <c r="J798" s="50"/>
      <c r="K798" s="46"/>
      <c r="L798" s="46"/>
      <c r="M798" s="46"/>
      <c r="N798" s="46"/>
      <c r="O798" s="46"/>
      <c r="P798" s="46"/>
      <c r="Q798" s="46"/>
      <c r="R798" s="46"/>
      <c r="S798" s="46"/>
      <c r="T798" s="46"/>
      <c r="U798" s="46"/>
      <c r="V798" s="46"/>
      <c r="W798" s="46"/>
      <c r="X798" s="46"/>
      <c r="Y798" s="46"/>
      <c r="Z798" s="46"/>
      <c r="AA798" s="46"/>
      <c r="AB798" s="46"/>
      <c r="AC798" s="46"/>
    </row>
    <row r="799">
      <c r="A799" s="50"/>
      <c r="B799" s="46"/>
      <c r="C799" s="70"/>
      <c r="D799" s="70"/>
      <c r="E799" s="70"/>
      <c r="F799" s="70"/>
      <c r="G799" s="46"/>
      <c r="H799" s="50"/>
      <c r="I799" s="50"/>
      <c r="J799" s="50"/>
      <c r="K799" s="46"/>
      <c r="L799" s="46"/>
      <c r="M799" s="46"/>
      <c r="N799" s="46"/>
      <c r="O799" s="46"/>
      <c r="P799" s="46"/>
      <c r="Q799" s="46"/>
      <c r="R799" s="46"/>
      <c r="S799" s="46"/>
      <c r="T799" s="46"/>
      <c r="U799" s="46"/>
      <c r="V799" s="46"/>
      <c r="W799" s="46"/>
      <c r="X799" s="46"/>
      <c r="Y799" s="46"/>
      <c r="Z799" s="46"/>
      <c r="AA799" s="46"/>
      <c r="AB799" s="46"/>
      <c r="AC799" s="46"/>
    </row>
    <row r="800">
      <c r="A800" s="50"/>
      <c r="B800" s="46"/>
      <c r="C800" s="70"/>
      <c r="D800" s="70"/>
      <c r="E800" s="70"/>
      <c r="F800" s="70"/>
      <c r="G800" s="46"/>
      <c r="H800" s="50"/>
      <c r="I800" s="50"/>
      <c r="J800" s="50"/>
      <c r="K800" s="46"/>
      <c r="L800" s="46"/>
      <c r="M800" s="46"/>
      <c r="N800" s="46"/>
      <c r="O800" s="46"/>
      <c r="P800" s="46"/>
      <c r="Q800" s="46"/>
      <c r="R800" s="46"/>
      <c r="S800" s="46"/>
      <c r="T800" s="46"/>
      <c r="U800" s="46"/>
      <c r="V800" s="46"/>
      <c r="W800" s="46"/>
      <c r="X800" s="46"/>
      <c r="Y800" s="46"/>
      <c r="Z800" s="46"/>
      <c r="AA800" s="46"/>
      <c r="AB800" s="46"/>
      <c r="AC800" s="46"/>
    </row>
    <row r="801">
      <c r="A801" s="50"/>
      <c r="B801" s="46"/>
      <c r="C801" s="70"/>
      <c r="D801" s="70"/>
      <c r="E801" s="70"/>
      <c r="F801" s="70"/>
      <c r="G801" s="46"/>
      <c r="H801" s="50"/>
      <c r="I801" s="50"/>
      <c r="J801" s="50"/>
      <c r="K801" s="46"/>
      <c r="L801" s="46"/>
      <c r="M801" s="46"/>
      <c r="N801" s="46"/>
      <c r="O801" s="46"/>
      <c r="P801" s="46"/>
      <c r="Q801" s="46"/>
      <c r="R801" s="46"/>
      <c r="S801" s="46"/>
      <c r="T801" s="46"/>
      <c r="U801" s="46"/>
      <c r="V801" s="46"/>
      <c r="W801" s="46"/>
      <c r="X801" s="46"/>
      <c r="Y801" s="46"/>
      <c r="Z801" s="46"/>
      <c r="AA801" s="46"/>
      <c r="AB801" s="46"/>
      <c r="AC801" s="46"/>
    </row>
    <row r="802">
      <c r="A802" s="50"/>
      <c r="B802" s="46"/>
      <c r="C802" s="70"/>
      <c r="D802" s="70"/>
      <c r="E802" s="70"/>
      <c r="F802" s="70"/>
      <c r="G802" s="46"/>
      <c r="H802" s="50"/>
      <c r="I802" s="50"/>
      <c r="J802" s="50"/>
      <c r="K802" s="46"/>
      <c r="L802" s="46"/>
      <c r="M802" s="46"/>
      <c r="N802" s="46"/>
      <c r="O802" s="46"/>
      <c r="P802" s="46"/>
      <c r="Q802" s="46"/>
      <c r="R802" s="46"/>
      <c r="S802" s="46"/>
      <c r="T802" s="46"/>
      <c r="U802" s="46"/>
      <c r="V802" s="46"/>
      <c r="W802" s="46"/>
      <c r="X802" s="46"/>
      <c r="Y802" s="46"/>
      <c r="Z802" s="46"/>
      <c r="AA802" s="46"/>
      <c r="AB802" s="46"/>
      <c r="AC802" s="46"/>
    </row>
    <row r="803">
      <c r="A803" s="50"/>
      <c r="B803" s="46"/>
      <c r="C803" s="70"/>
      <c r="D803" s="70"/>
      <c r="E803" s="70"/>
      <c r="F803" s="70"/>
      <c r="G803" s="46"/>
      <c r="H803" s="50"/>
      <c r="I803" s="50"/>
      <c r="J803" s="50"/>
      <c r="K803" s="46"/>
      <c r="L803" s="46"/>
      <c r="M803" s="46"/>
      <c r="N803" s="46"/>
      <c r="O803" s="46"/>
      <c r="P803" s="46"/>
      <c r="Q803" s="46"/>
      <c r="R803" s="46"/>
      <c r="S803" s="46"/>
      <c r="T803" s="46"/>
      <c r="U803" s="46"/>
      <c r="V803" s="46"/>
      <c r="W803" s="46"/>
      <c r="X803" s="46"/>
      <c r="Y803" s="46"/>
      <c r="Z803" s="46"/>
      <c r="AA803" s="46"/>
      <c r="AB803" s="46"/>
      <c r="AC803" s="46"/>
    </row>
    <row r="804">
      <c r="A804" s="50"/>
      <c r="B804" s="46"/>
      <c r="C804" s="70"/>
      <c r="D804" s="70"/>
      <c r="E804" s="70"/>
      <c r="F804" s="70"/>
      <c r="G804" s="46"/>
      <c r="H804" s="50"/>
      <c r="I804" s="50"/>
      <c r="J804" s="50"/>
      <c r="K804" s="46"/>
      <c r="L804" s="46"/>
      <c r="M804" s="46"/>
      <c r="N804" s="46"/>
      <c r="O804" s="46"/>
      <c r="P804" s="46"/>
      <c r="Q804" s="46"/>
      <c r="R804" s="46"/>
      <c r="S804" s="46"/>
      <c r="T804" s="46"/>
      <c r="U804" s="46"/>
      <c r="V804" s="46"/>
      <c r="W804" s="46"/>
      <c r="X804" s="46"/>
      <c r="Y804" s="46"/>
      <c r="Z804" s="46"/>
      <c r="AA804" s="46"/>
      <c r="AB804" s="46"/>
      <c r="AC804" s="46"/>
    </row>
    <row r="805">
      <c r="A805" s="50"/>
      <c r="B805" s="46"/>
      <c r="C805" s="70"/>
      <c r="D805" s="70"/>
      <c r="E805" s="70"/>
      <c r="F805" s="70"/>
      <c r="G805" s="46"/>
      <c r="H805" s="50"/>
      <c r="I805" s="50"/>
      <c r="J805" s="50"/>
      <c r="K805" s="46"/>
      <c r="L805" s="46"/>
      <c r="M805" s="46"/>
      <c r="N805" s="46"/>
      <c r="O805" s="46"/>
      <c r="P805" s="46"/>
      <c r="Q805" s="46"/>
      <c r="R805" s="46"/>
      <c r="S805" s="46"/>
      <c r="T805" s="46"/>
      <c r="U805" s="46"/>
      <c r="V805" s="46"/>
      <c r="W805" s="46"/>
      <c r="X805" s="46"/>
      <c r="Y805" s="46"/>
      <c r="Z805" s="46"/>
      <c r="AA805" s="46"/>
      <c r="AB805" s="46"/>
      <c r="AC805" s="46"/>
    </row>
    <row r="806">
      <c r="A806" s="50"/>
      <c r="B806" s="46"/>
      <c r="C806" s="70"/>
      <c r="D806" s="70"/>
      <c r="E806" s="70"/>
      <c r="F806" s="70"/>
      <c r="G806" s="46"/>
      <c r="H806" s="50"/>
      <c r="I806" s="50"/>
      <c r="J806" s="50"/>
      <c r="K806" s="46"/>
      <c r="L806" s="46"/>
      <c r="M806" s="46"/>
      <c r="N806" s="46"/>
      <c r="O806" s="46"/>
      <c r="P806" s="46"/>
      <c r="Q806" s="46"/>
      <c r="R806" s="46"/>
      <c r="S806" s="46"/>
      <c r="T806" s="46"/>
      <c r="U806" s="46"/>
      <c r="V806" s="46"/>
      <c r="W806" s="46"/>
      <c r="X806" s="46"/>
      <c r="Y806" s="46"/>
      <c r="Z806" s="46"/>
      <c r="AA806" s="46"/>
      <c r="AB806" s="46"/>
      <c r="AC806" s="46"/>
    </row>
    <row r="807">
      <c r="A807" s="50"/>
      <c r="B807" s="46"/>
      <c r="C807" s="70"/>
      <c r="D807" s="70"/>
      <c r="E807" s="70"/>
      <c r="F807" s="70"/>
      <c r="G807" s="46"/>
      <c r="H807" s="50"/>
      <c r="I807" s="50"/>
      <c r="J807" s="50"/>
      <c r="K807" s="46"/>
      <c r="L807" s="46"/>
      <c r="M807" s="46"/>
      <c r="N807" s="46"/>
      <c r="O807" s="46"/>
      <c r="P807" s="46"/>
      <c r="Q807" s="46"/>
      <c r="R807" s="46"/>
      <c r="S807" s="46"/>
      <c r="T807" s="46"/>
      <c r="U807" s="46"/>
      <c r="V807" s="46"/>
      <c r="W807" s="46"/>
      <c r="X807" s="46"/>
      <c r="Y807" s="46"/>
      <c r="Z807" s="46"/>
      <c r="AA807" s="46"/>
      <c r="AB807" s="46"/>
      <c r="AC807" s="46"/>
    </row>
    <row r="808">
      <c r="A808" s="50"/>
      <c r="B808" s="46"/>
      <c r="C808" s="70"/>
      <c r="D808" s="70"/>
      <c r="E808" s="70"/>
      <c r="F808" s="70"/>
      <c r="G808" s="46"/>
      <c r="H808" s="50"/>
      <c r="I808" s="50"/>
      <c r="J808" s="50"/>
      <c r="K808" s="46"/>
      <c r="L808" s="46"/>
      <c r="M808" s="46"/>
      <c r="N808" s="46"/>
      <c r="O808" s="46"/>
      <c r="P808" s="46"/>
      <c r="Q808" s="46"/>
      <c r="R808" s="46"/>
      <c r="S808" s="46"/>
      <c r="T808" s="46"/>
      <c r="U808" s="46"/>
      <c r="V808" s="46"/>
      <c r="W808" s="46"/>
      <c r="X808" s="46"/>
      <c r="Y808" s="46"/>
      <c r="Z808" s="46"/>
      <c r="AA808" s="46"/>
      <c r="AB808" s="46"/>
      <c r="AC808" s="46"/>
    </row>
    <row r="809">
      <c r="A809" s="50"/>
      <c r="B809" s="46"/>
      <c r="C809" s="70"/>
      <c r="D809" s="70"/>
      <c r="E809" s="70"/>
      <c r="F809" s="70"/>
      <c r="G809" s="46"/>
      <c r="H809" s="50"/>
      <c r="I809" s="50"/>
      <c r="J809" s="50"/>
      <c r="K809" s="46"/>
      <c r="L809" s="46"/>
      <c r="M809" s="46"/>
      <c r="N809" s="46"/>
      <c r="O809" s="46"/>
      <c r="P809" s="46"/>
      <c r="Q809" s="46"/>
      <c r="R809" s="46"/>
      <c r="S809" s="46"/>
      <c r="T809" s="46"/>
      <c r="U809" s="46"/>
      <c r="V809" s="46"/>
      <c r="W809" s="46"/>
      <c r="X809" s="46"/>
      <c r="Y809" s="46"/>
      <c r="Z809" s="46"/>
      <c r="AA809" s="46"/>
      <c r="AB809" s="46"/>
      <c r="AC809" s="46"/>
    </row>
    <row r="810">
      <c r="A810" s="50"/>
      <c r="B810" s="46"/>
      <c r="C810" s="70"/>
      <c r="D810" s="70"/>
      <c r="E810" s="70"/>
      <c r="F810" s="70"/>
      <c r="G810" s="46"/>
      <c r="H810" s="50"/>
      <c r="I810" s="50"/>
      <c r="J810" s="50"/>
      <c r="K810" s="46"/>
      <c r="L810" s="46"/>
      <c r="M810" s="46"/>
      <c r="N810" s="46"/>
      <c r="O810" s="46"/>
      <c r="P810" s="46"/>
      <c r="Q810" s="46"/>
      <c r="R810" s="46"/>
      <c r="S810" s="46"/>
      <c r="T810" s="46"/>
      <c r="U810" s="46"/>
      <c r="V810" s="46"/>
      <c r="W810" s="46"/>
      <c r="X810" s="46"/>
      <c r="Y810" s="46"/>
      <c r="Z810" s="46"/>
      <c r="AA810" s="46"/>
      <c r="AB810" s="46"/>
      <c r="AC810" s="46"/>
    </row>
    <row r="811">
      <c r="A811" s="50"/>
      <c r="B811" s="46"/>
      <c r="C811" s="70"/>
      <c r="D811" s="70"/>
      <c r="E811" s="70"/>
      <c r="F811" s="70"/>
      <c r="G811" s="46"/>
      <c r="H811" s="50"/>
      <c r="I811" s="50"/>
      <c r="J811" s="50"/>
      <c r="K811" s="46"/>
      <c r="L811" s="46"/>
      <c r="M811" s="46"/>
      <c r="N811" s="46"/>
      <c r="O811" s="46"/>
      <c r="P811" s="46"/>
      <c r="Q811" s="46"/>
      <c r="R811" s="46"/>
      <c r="S811" s="46"/>
      <c r="T811" s="46"/>
      <c r="U811" s="46"/>
      <c r="V811" s="46"/>
      <c r="W811" s="46"/>
      <c r="X811" s="46"/>
      <c r="Y811" s="46"/>
      <c r="Z811" s="46"/>
      <c r="AA811" s="46"/>
      <c r="AB811" s="46"/>
      <c r="AC811" s="46"/>
    </row>
    <row r="812">
      <c r="A812" s="50"/>
      <c r="B812" s="46"/>
      <c r="C812" s="70"/>
      <c r="D812" s="70"/>
      <c r="E812" s="70"/>
      <c r="F812" s="70"/>
      <c r="G812" s="46"/>
      <c r="H812" s="50"/>
      <c r="I812" s="50"/>
      <c r="J812" s="50"/>
      <c r="K812" s="46"/>
      <c r="L812" s="46"/>
      <c r="M812" s="46"/>
      <c r="N812" s="46"/>
      <c r="O812" s="46"/>
      <c r="P812" s="46"/>
      <c r="Q812" s="46"/>
      <c r="R812" s="46"/>
      <c r="S812" s="46"/>
      <c r="T812" s="46"/>
      <c r="U812" s="46"/>
      <c r="V812" s="46"/>
      <c r="W812" s="46"/>
      <c r="X812" s="46"/>
      <c r="Y812" s="46"/>
      <c r="Z812" s="46"/>
      <c r="AA812" s="46"/>
      <c r="AB812" s="46"/>
      <c r="AC812" s="46"/>
    </row>
    <row r="813">
      <c r="A813" s="50"/>
      <c r="B813" s="46"/>
      <c r="C813" s="70"/>
      <c r="D813" s="70"/>
      <c r="E813" s="70"/>
      <c r="F813" s="70"/>
      <c r="G813" s="46"/>
      <c r="H813" s="50"/>
      <c r="I813" s="50"/>
      <c r="J813" s="50"/>
      <c r="K813" s="46"/>
      <c r="L813" s="46"/>
      <c r="M813" s="46"/>
      <c r="N813" s="46"/>
      <c r="O813" s="46"/>
      <c r="P813" s="46"/>
      <c r="Q813" s="46"/>
      <c r="R813" s="46"/>
      <c r="S813" s="46"/>
      <c r="T813" s="46"/>
      <c r="U813" s="46"/>
      <c r="V813" s="46"/>
      <c r="W813" s="46"/>
      <c r="X813" s="46"/>
      <c r="Y813" s="46"/>
      <c r="Z813" s="46"/>
      <c r="AA813" s="46"/>
      <c r="AB813" s="46"/>
      <c r="AC813" s="46"/>
    </row>
    <row r="814">
      <c r="A814" s="50"/>
      <c r="B814" s="46"/>
      <c r="C814" s="70"/>
      <c r="D814" s="70"/>
      <c r="E814" s="70"/>
      <c r="F814" s="70"/>
      <c r="G814" s="46"/>
      <c r="H814" s="50"/>
      <c r="I814" s="50"/>
      <c r="J814" s="50"/>
      <c r="K814" s="46"/>
      <c r="L814" s="46"/>
      <c r="M814" s="46"/>
      <c r="N814" s="46"/>
      <c r="O814" s="46"/>
      <c r="P814" s="46"/>
      <c r="Q814" s="46"/>
      <c r="R814" s="46"/>
      <c r="S814" s="46"/>
      <c r="T814" s="46"/>
      <c r="U814" s="46"/>
      <c r="V814" s="46"/>
      <c r="W814" s="46"/>
      <c r="X814" s="46"/>
      <c r="Y814" s="46"/>
      <c r="Z814" s="46"/>
      <c r="AA814" s="46"/>
      <c r="AB814" s="46"/>
      <c r="AC814" s="46"/>
    </row>
    <row r="815">
      <c r="A815" s="50"/>
      <c r="B815" s="46"/>
      <c r="C815" s="70"/>
      <c r="D815" s="70"/>
      <c r="E815" s="70"/>
      <c r="F815" s="70"/>
      <c r="G815" s="46"/>
      <c r="H815" s="50"/>
      <c r="I815" s="50"/>
      <c r="J815" s="50"/>
      <c r="K815" s="46"/>
      <c r="L815" s="46"/>
      <c r="M815" s="46"/>
      <c r="N815" s="46"/>
      <c r="O815" s="46"/>
      <c r="P815" s="46"/>
      <c r="Q815" s="46"/>
      <c r="R815" s="46"/>
      <c r="S815" s="46"/>
      <c r="T815" s="46"/>
      <c r="U815" s="46"/>
      <c r="V815" s="46"/>
      <c r="W815" s="46"/>
      <c r="X815" s="46"/>
      <c r="Y815" s="46"/>
      <c r="Z815" s="46"/>
      <c r="AA815" s="46"/>
      <c r="AB815" s="46"/>
      <c r="AC815" s="46"/>
    </row>
    <row r="816">
      <c r="A816" s="50"/>
      <c r="B816" s="46"/>
      <c r="C816" s="70"/>
      <c r="D816" s="70"/>
      <c r="E816" s="70"/>
      <c r="F816" s="70"/>
      <c r="G816" s="46"/>
      <c r="H816" s="50"/>
      <c r="I816" s="50"/>
      <c r="J816" s="50"/>
      <c r="K816" s="46"/>
      <c r="L816" s="46"/>
      <c r="M816" s="46"/>
      <c r="N816" s="46"/>
      <c r="O816" s="46"/>
      <c r="P816" s="46"/>
      <c r="Q816" s="46"/>
      <c r="R816" s="46"/>
      <c r="S816" s="46"/>
      <c r="T816" s="46"/>
      <c r="U816" s="46"/>
      <c r="V816" s="46"/>
      <c r="W816" s="46"/>
      <c r="X816" s="46"/>
      <c r="Y816" s="46"/>
      <c r="Z816" s="46"/>
      <c r="AA816" s="46"/>
      <c r="AB816" s="46"/>
      <c r="AC816" s="46"/>
    </row>
    <row r="817">
      <c r="A817" s="50"/>
      <c r="B817" s="46"/>
      <c r="C817" s="70"/>
      <c r="D817" s="70"/>
      <c r="E817" s="70"/>
      <c r="F817" s="70"/>
      <c r="G817" s="46"/>
      <c r="H817" s="50"/>
      <c r="I817" s="50"/>
      <c r="J817" s="50"/>
      <c r="K817" s="46"/>
      <c r="L817" s="46"/>
      <c r="M817" s="46"/>
      <c r="N817" s="46"/>
      <c r="O817" s="46"/>
      <c r="P817" s="46"/>
      <c r="Q817" s="46"/>
      <c r="R817" s="46"/>
      <c r="S817" s="46"/>
      <c r="T817" s="46"/>
      <c r="U817" s="46"/>
      <c r="V817" s="46"/>
      <c r="W817" s="46"/>
      <c r="X817" s="46"/>
      <c r="Y817" s="46"/>
      <c r="Z817" s="46"/>
      <c r="AA817" s="46"/>
      <c r="AB817" s="46"/>
      <c r="AC817" s="46"/>
    </row>
    <row r="818">
      <c r="A818" s="50"/>
      <c r="B818" s="46"/>
      <c r="C818" s="70"/>
      <c r="D818" s="70"/>
      <c r="E818" s="70"/>
      <c r="F818" s="70"/>
      <c r="G818" s="46"/>
      <c r="H818" s="50"/>
      <c r="I818" s="50"/>
      <c r="J818" s="50"/>
      <c r="K818" s="46"/>
      <c r="L818" s="46"/>
      <c r="M818" s="46"/>
      <c r="N818" s="46"/>
      <c r="O818" s="46"/>
      <c r="P818" s="46"/>
      <c r="Q818" s="46"/>
      <c r="R818" s="46"/>
      <c r="S818" s="46"/>
      <c r="T818" s="46"/>
      <c r="U818" s="46"/>
      <c r="V818" s="46"/>
      <c r="W818" s="46"/>
      <c r="X818" s="46"/>
      <c r="Y818" s="46"/>
      <c r="Z818" s="46"/>
      <c r="AA818" s="46"/>
      <c r="AB818" s="46"/>
      <c r="AC818" s="46"/>
    </row>
    <row r="819">
      <c r="A819" s="50"/>
      <c r="B819" s="46"/>
      <c r="C819" s="70"/>
      <c r="D819" s="70"/>
      <c r="E819" s="70"/>
      <c r="F819" s="70"/>
      <c r="G819" s="46"/>
      <c r="H819" s="50"/>
      <c r="I819" s="50"/>
      <c r="J819" s="50"/>
      <c r="K819" s="46"/>
      <c r="L819" s="46"/>
      <c r="M819" s="46"/>
      <c r="N819" s="46"/>
      <c r="O819" s="46"/>
      <c r="P819" s="46"/>
      <c r="Q819" s="46"/>
      <c r="R819" s="46"/>
      <c r="S819" s="46"/>
      <c r="T819" s="46"/>
      <c r="U819" s="46"/>
      <c r="V819" s="46"/>
      <c r="W819" s="46"/>
      <c r="X819" s="46"/>
      <c r="Y819" s="46"/>
      <c r="Z819" s="46"/>
      <c r="AA819" s="46"/>
      <c r="AB819" s="46"/>
      <c r="AC819" s="46"/>
    </row>
    <row r="820">
      <c r="A820" s="50"/>
      <c r="B820" s="46"/>
      <c r="C820" s="70"/>
      <c r="D820" s="70"/>
      <c r="E820" s="70"/>
      <c r="F820" s="70"/>
      <c r="G820" s="46"/>
      <c r="H820" s="50"/>
      <c r="I820" s="50"/>
      <c r="J820" s="50"/>
      <c r="K820" s="46"/>
      <c r="L820" s="46"/>
      <c r="M820" s="46"/>
      <c r="N820" s="46"/>
      <c r="O820" s="46"/>
      <c r="P820" s="46"/>
      <c r="Q820" s="46"/>
      <c r="R820" s="46"/>
      <c r="S820" s="46"/>
      <c r="T820" s="46"/>
      <c r="U820" s="46"/>
      <c r="V820" s="46"/>
      <c r="W820" s="46"/>
      <c r="X820" s="46"/>
      <c r="Y820" s="46"/>
      <c r="Z820" s="46"/>
      <c r="AA820" s="46"/>
      <c r="AB820" s="46"/>
      <c r="AC820" s="46"/>
    </row>
    <row r="821">
      <c r="A821" s="50"/>
      <c r="B821" s="46"/>
      <c r="C821" s="70"/>
      <c r="D821" s="70"/>
      <c r="E821" s="70"/>
      <c r="F821" s="70"/>
      <c r="G821" s="46"/>
      <c r="H821" s="50"/>
      <c r="I821" s="50"/>
      <c r="J821" s="50"/>
      <c r="K821" s="46"/>
      <c r="L821" s="46"/>
      <c r="M821" s="46"/>
      <c r="N821" s="46"/>
      <c r="O821" s="46"/>
      <c r="P821" s="46"/>
      <c r="Q821" s="46"/>
      <c r="R821" s="46"/>
      <c r="S821" s="46"/>
      <c r="T821" s="46"/>
      <c r="U821" s="46"/>
      <c r="V821" s="46"/>
      <c r="W821" s="46"/>
      <c r="X821" s="46"/>
      <c r="Y821" s="46"/>
      <c r="Z821" s="46"/>
      <c r="AA821" s="46"/>
      <c r="AB821" s="46"/>
      <c r="AC821" s="46"/>
    </row>
    <row r="822">
      <c r="A822" s="50"/>
      <c r="B822" s="46"/>
      <c r="C822" s="70"/>
      <c r="D822" s="70"/>
      <c r="E822" s="70"/>
      <c r="F822" s="70"/>
      <c r="G822" s="46"/>
      <c r="H822" s="50"/>
      <c r="I822" s="50"/>
      <c r="J822" s="50"/>
      <c r="K822" s="46"/>
      <c r="L822" s="46"/>
      <c r="M822" s="46"/>
      <c r="N822" s="46"/>
      <c r="O822" s="46"/>
      <c r="P822" s="46"/>
      <c r="Q822" s="46"/>
      <c r="R822" s="46"/>
      <c r="S822" s="46"/>
      <c r="T822" s="46"/>
      <c r="U822" s="46"/>
      <c r="V822" s="46"/>
      <c r="W822" s="46"/>
      <c r="X822" s="46"/>
      <c r="Y822" s="46"/>
      <c r="Z822" s="46"/>
      <c r="AA822" s="46"/>
      <c r="AB822" s="46"/>
      <c r="AC822" s="46"/>
    </row>
    <row r="823">
      <c r="A823" s="50"/>
      <c r="B823" s="46"/>
      <c r="C823" s="70"/>
      <c r="D823" s="70"/>
      <c r="E823" s="70"/>
      <c r="F823" s="70"/>
      <c r="G823" s="46"/>
      <c r="H823" s="50"/>
      <c r="I823" s="50"/>
      <c r="J823" s="50"/>
      <c r="K823" s="46"/>
      <c r="L823" s="46"/>
      <c r="M823" s="46"/>
      <c r="N823" s="46"/>
      <c r="O823" s="46"/>
      <c r="P823" s="46"/>
      <c r="Q823" s="46"/>
      <c r="R823" s="46"/>
      <c r="S823" s="46"/>
      <c r="T823" s="46"/>
      <c r="U823" s="46"/>
      <c r="V823" s="46"/>
      <c r="W823" s="46"/>
      <c r="X823" s="46"/>
      <c r="Y823" s="46"/>
      <c r="Z823" s="46"/>
      <c r="AA823" s="46"/>
      <c r="AB823" s="46"/>
      <c r="AC823" s="46"/>
    </row>
    <row r="824">
      <c r="A824" s="50"/>
      <c r="B824" s="46"/>
      <c r="C824" s="70"/>
      <c r="D824" s="70"/>
      <c r="E824" s="70"/>
      <c r="F824" s="70"/>
      <c r="G824" s="46"/>
      <c r="H824" s="50"/>
      <c r="I824" s="50"/>
      <c r="J824" s="50"/>
      <c r="K824" s="46"/>
      <c r="L824" s="46"/>
      <c r="M824" s="46"/>
      <c r="N824" s="46"/>
      <c r="O824" s="46"/>
      <c r="P824" s="46"/>
      <c r="Q824" s="46"/>
      <c r="R824" s="46"/>
      <c r="S824" s="46"/>
      <c r="T824" s="46"/>
      <c r="U824" s="46"/>
      <c r="V824" s="46"/>
      <c r="W824" s="46"/>
      <c r="X824" s="46"/>
      <c r="Y824" s="46"/>
      <c r="Z824" s="46"/>
      <c r="AA824" s="46"/>
      <c r="AB824" s="46"/>
      <c r="AC824" s="46"/>
    </row>
    <row r="825">
      <c r="A825" s="50"/>
      <c r="B825" s="46"/>
      <c r="C825" s="70"/>
      <c r="D825" s="70"/>
      <c r="E825" s="70"/>
      <c r="F825" s="70"/>
      <c r="G825" s="46"/>
      <c r="H825" s="50"/>
      <c r="I825" s="50"/>
      <c r="J825" s="50"/>
      <c r="K825" s="46"/>
      <c r="L825" s="46"/>
      <c r="M825" s="46"/>
      <c r="N825" s="46"/>
      <c r="O825" s="46"/>
      <c r="P825" s="46"/>
      <c r="Q825" s="46"/>
      <c r="R825" s="46"/>
      <c r="S825" s="46"/>
      <c r="T825" s="46"/>
      <c r="U825" s="46"/>
      <c r="V825" s="46"/>
      <c r="W825" s="46"/>
      <c r="X825" s="46"/>
      <c r="Y825" s="46"/>
      <c r="Z825" s="46"/>
      <c r="AA825" s="46"/>
      <c r="AB825" s="46"/>
      <c r="AC825" s="46"/>
    </row>
    <row r="826">
      <c r="A826" s="50"/>
      <c r="B826" s="46"/>
      <c r="C826" s="70"/>
      <c r="D826" s="70"/>
      <c r="E826" s="70"/>
      <c r="F826" s="70"/>
      <c r="G826" s="46"/>
      <c r="H826" s="50"/>
      <c r="I826" s="50"/>
      <c r="J826" s="50"/>
      <c r="K826" s="46"/>
      <c r="L826" s="46"/>
      <c r="M826" s="46"/>
      <c r="N826" s="46"/>
      <c r="O826" s="46"/>
      <c r="P826" s="46"/>
      <c r="Q826" s="46"/>
      <c r="R826" s="46"/>
      <c r="S826" s="46"/>
      <c r="T826" s="46"/>
      <c r="U826" s="46"/>
      <c r="V826" s="46"/>
      <c r="W826" s="46"/>
      <c r="X826" s="46"/>
      <c r="Y826" s="46"/>
      <c r="Z826" s="46"/>
      <c r="AA826" s="46"/>
      <c r="AB826" s="46"/>
      <c r="AC826" s="46"/>
    </row>
    <row r="827">
      <c r="A827" s="50"/>
      <c r="B827" s="46"/>
      <c r="C827" s="70"/>
      <c r="D827" s="70"/>
      <c r="E827" s="70"/>
      <c r="F827" s="70"/>
      <c r="G827" s="46"/>
      <c r="H827" s="50"/>
      <c r="I827" s="50"/>
      <c r="J827" s="50"/>
      <c r="K827" s="46"/>
      <c r="L827" s="46"/>
      <c r="M827" s="46"/>
      <c r="N827" s="46"/>
      <c r="O827" s="46"/>
      <c r="P827" s="46"/>
      <c r="Q827" s="46"/>
      <c r="R827" s="46"/>
      <c r="S827" s="46"/>
      <c r="T827" s="46"/>
      <c r="U827" s="46"/>
      <c r="V827" s="46"/>
      <c r="W827" s="46"/>
      <c r="X827" s="46"/>
      <c r="Y827" s="46"/>
      <c r="Z827" s="46"/>
      <c r="AA827" s="46"/>
      <c r="AB827" s="46"/>
      <c r="AC827" s="46"/>
    </row>
    <row r="828">
      <c r="A828" s="50"/>
      <c r="B828" s="46"/>
      <c r="C828" s="70"/>
      <c r="D828" s="70"/>
      <c r="E828" s="70"/>
      <c r="F828" s="70"/>
      <c r="G828" s="46"/>
      <c r="H828" s="50"/>
      <c r="I828" s="50"/>
      <c r="J828" s="50"/>
      <c r="K828" s="46"/>
      <c r="L828" s="46"/>
      <c r="M828" s="46"/>
      <c r="N828" s="46"/>
      <c r="O828" s="46"/>
      <c r="P828" s="46"/>
      <c r="Q828" s="46"/>
      <c r="R828" s="46"/>
      <c r="S828" s="46"/>
      <c r="T828" s="46"/>
      <c r="U828" s="46"/>
      <c r="V828" s="46"/>
      <c r="W828" s="46"/>
      <c r="X828" s="46"/>
      <c r="Y828" s="46"/>
      <c r="Z828" s="46"/>
      <c r="AA828" s="46"/>
      <c r="AB828" s="46"/>
      <c r="AC828" s="46"/>
    </row>
    <row r="829">
      <c r="A829" s="50"/>
      <c r="B829" s="46"/>
      <c r="C829" s="70"/>
      <c r="D829" s="70"/>
      <c r="E829" s="70"/>
      <c r="F829" s="70"/>
      <c r="G829" s="46"/>
      <c r="H829" s="50"/>
      <c r="I829" s="50"/>
      <c r="J829" s="50"/>
      <c r="K829" s="46"/>
      <c r="L829" s="46"/>
      <c r="M829" s="46"/>
      <c r="N829" s="46"/>
      <c r="O829" s="46"/>
      <c r="P829" s="46"/>
      <c r="Q829" s="46"/>
      <c r="R829" s="46"/>
      <c r="S829" s="46"/>
      <c r="T829" s="46"/>
      <c r="U829" s="46"/>
      <c r="V829" s="46"/>
      <c r="W829" s="46"/>
      <c r="X829" s="46"/>
      <c r="Y829" s="46"/>
      <c r="Z829" s="46"/>
      <c r="AA829" s="46"/>
      <c r="AB829" s="46"/>
      <c r="AC829" s="46"/>
    </row>
    <row r="830">
      <c r="A830" s="50"/>
      <c r="B830" s="46"/>
      <c r="C830" s="70"/>
      <c r="D830" s="70"/>
      <c r="E830" s="70"/>
      <c r="F830" s="70"/>
      <c r="G830" s="46"/>
      <c r="H830" s="50"/>
      <c r="I830" s="50"/>
      <c r="J830" s="50"/>
      <c r="K830" s="46"/>
      <c r="L830" s="46"/>
      <c r="M830" s="46"/>
      <c r="N830" s="46"/>
      <c r="O830" s="46"/>
      <c r="P830" s="46"/>
      <c r="Q830" s="46"/>
      <c r="R830" s="46"/>
      <c r="S830" s="46"/>
      <c r="T830" s="46"/>
      <c r="U830" s="46"/>
      <c r="V830" s="46"/>
      <c r="W830" s="46"/>
      <c r="X830" s="46"/>
      <c r="Y830" s="46"/>
      <c r="Z830" s="46"/>
      <c r="AA830" s="46"/>
      <c r="AB830" s="46"/>
      <c r="AC830" s="46"/>
    </row>
    <row r="831">
      <c r="A831" s="50"/>
      <c r="B831" s="46"/>
      <c r="C831" s="70"/>
      <c r="D831" s="70"/>
      <c r="E831" s="70"/>
      <c r="F831" s="70"/>
      <c r="G831" s="46"/>
      <c r="H831" s="50"/>
      <c r="I831" s="50"/>
      <c r="J831" s="50"/>
      <c r="K831" s="46"/>
      <c r="L831" s="46"/>
      <c r="M831" s="46"/>
      <c r="N831" s="46"/>
      <c r="O831" s="46"/>
      <c r="P831" s="46"/>
      <c r="Q831" s="46"/>
      <c r="R831" s="46"/>
      <c r="S831" s="46"/>
      <c r="T831" s="46"/>
      <c r="U831" s="46"/>
      <c r="V831" s="46"/>
      <c r="W831" s="46"/>
      <c r="X831" s="46"/>
      <c r="Y831" s="46"/>
      <c r="Z831" s="46"/>
      <c r="AA831" s="46"/>
      <c r="AB831" s="46"/>
      <c r="AC831" s="46"/>
    </row>
    <row r="832">
      <c r="A832" s="50"/>
      <c r="B832" s="46"/>
      <c r="C832" s="70"/>
      <c r="D832" s="70"/>
      <c r="E832" s="70"/>
      <c r="F832" s="70"/>
      <c r="G832" s="46"/>
      <c r="H832" s="50"/>
      <c r="I832" s="50"/>
      <c r="J832" s="50"/>
      <c r="K832" s="46"/>
      <c r="L832" s="46"/>
      <c r="M832" s="46"/>
      <c r="N832" s="46"/>
      <c r="O832" s="46"/>
      <c r="P832" s="46"/>
      <c r="Q832" s="46"/>
      <c r="R832" s="46"/>
      <c r="S832" s="46"/>
      <c r="T832" s="46"/>
      <c r="U832" s="46"/>
      <c r="V832" s="46"/>
      <c r="W832" s="46"/>
      <c r="X832" s="46"/>
      <c r="Y832" s="46"/>
      <c r="Z832" s="46"/>
      <c r="AA832" s="46"/>
      <c r="AB832" s="46"/>
      <c r="AC832" s="46"/>
    </row>
    <row r="833">
      <c r="A833" s="50"/>
      <c r="B833" s="46"/>
      <c r="C833" s="70"/>
      <c r="D833" s="70"/>
      <c r="E833" s="70"/>
      <c r="F833" s="70"/>
      <c r="G833" s="46"/>
      <c r="H833" s="50"/>
      <c r="I833" s="50"/>
      <c r="J833" s="50"/>
      <c r="K833" s="46"/>
      <c r="L833" s="46"/>
      <c r="M833" s="46"/>
      <c r="N833" s="46"/>
      <c r="O833" s="46"/>
      <c r="P833" s="46"/>
      <c r="Q833" s="46"/>
      <c r="R833" s="46"/>
      <c r="S833" s="46"/>
      <c r="T833" s="46"/>
      <c r="U833" s="46"/>
      <c r="V833" s="46"/>
      <c r="W833" s="46"/>
      <c r="X833" s="46"/>
      <c r="Y833" s="46"/>
      <c r="Z833" s="46"/>
      <c r="AA833" s="46"/>
      <c r="AB833" s="46"/>
      <c r="AC833" s="46"/>
    </row>
    <row r="834">
      <c r="A834" s="50"/>
      <c r="B834" s="46"/>
      <c r="C834" s="70"/>
      <c r="D834" s="70"/>
      <c r="E834" s="70"/>
      <c r="F834" s="70"/>
      <c r="G834" s="46"/>
      <c r="H834" s="50"/>
      <c r="I834" s="50"/>
      <c r="J834" s="50"/>
      <c r="K834" s="46"/>
      <c r="L834" s="46"/>
      <c r="M834" s="46"/>
      <c r="N834" s="46"/>
      <c r="O834" s="46"/>
      <c r="P834" s="46"/>
      <c r="Q834" s="46"/>
      <c r="R834" s="46"/>
      <c r="S834" s="46"/>
      <c r="T834" s="46"/>
      <c r="U834" s="46"/>
      <c r="V834" s="46"/>
      <c r="W834" s="46"/>
      <c r="X834" s="46"/>
      <c r="Y834" s="46"/>
      <c r="Z834" s="46"/>
      <c r="AA834" s="46"/>
      <c r="AB834" s="46"/>
      <c r="AC834" s="46"/>
    </row>
    <row r="835">
      <c r="A835" s="50"/>
      <c r="B835" s="46"/>
      <c r="C835" s="70"/>
      <c r="D835" s="70"/>
      <c r="E835" s="70"/>
      <c r="F835" s="70"/>
      <c r="G835" s="46"/>
      <c r="H835" s="50"/>
      <c r="I835" s="50"/>
      <c r="J835" s="50"/>
      <c r="K835" s="46"/>
      <c r="L835" s="46"/>
      <c r="M835" s="46"/>
      <c r="N835" s="46"/>
      <c r="O835" s="46"/>
      <c r="P835" s="46"/>
      <c r="Q835" s="46"/>
      <c r="R835" s="46"/>
      <c r="S835" s="46"/>
      <c r="T835" s="46"/>
      <c r="U835" s="46"/>
      <c r="V835" s="46"/>
      <c r="W835" s="46"/>
      <c r="X835" s="46"/>
      <c r="Y835" s="46"/>
      <c r="Z835" s="46"/>
      <c r="AA835" s="46"/>
      <c r="AB835" s="46"/>
      <c r="AC835" s="46"/>
    </row>
    <row r="836">
      <c r="A836" s="50"/>
      <c r="B836" s="46"/>
      <c r="C836" s="70"/>
      <c r="D836" s="70"/>
      <c r="E836" s="70"/>
      <c r="F836" s="70"/>
      <c r="G836" s="46"/>
      <c r="H836" s="50"/>
      <c r="I836" s="50"/>
      <c r="J836" s="50"/>
      <c r="K836" s="46"/>
      <c r="L836" s="46"/>
      <c r="M836" s="46"/>
      <c r="N836" s="46"/>
      <c r="O836" s="46"/>
      <c r="P836" s="46"/>
      <c r="Q836" s="46"/>
      <c r="R836" s="46"/>
      <c r="S836" s="46"/>
      <c r="T836" s="46"/>
      <c r="U836" s="46"/>
      <c r="V836" s="46"/>
      <c r="W836" s="46"/>
      <c r="X836" s="46"/>
      <c r="Y836" s="46"/>
      <c r="Z836" s="46"/>
      <c r="AA836" s="46"/>
      <c r="AB836" s="46"/>
      <c r="AC836" s="46"/>
    </row>
    <row r="837">
      <c r="A837" s="50"/>
      <c r="B837" s="46"/>
      <c r="C837" s="70"/>
      <c r="D837" s="70"/>
      <c r="E837" s="70"/>
      <c r="F837" s="70"/>
      <c r="G837" s="46"/>
      <c r="H837" s="50"/>
      <c r="I837" s="50"/>
      <c r="J837" s="50"/>
      <c r="K837" s="46"/>
      <c r="L837" s="46"/>
      <c r="M837" s="46"/>
      <c r="N837" s="46"/>
      <c r="O837" s="46"/>
      <c r="P837" s="46"/>
      <c r="Q837" s="46"/>
      <c r="R837" s="46"/>
      <c r="S837" s="46"/>
      <c r="T837" s="46"/>
      <c r="U837" s="46"/>
      <c r="V837" s="46"/>
      <c r="W837" s="46"/>
      <c r="X837" s="46"/>
      <c r="Y837" s="46"/>
      <c r="Z837" s="46"/>
      <c r="AA837" s="46"/>
      <c r="AB837" s="46"/>
      <c r="AC837" s="46"/>
    </row>
    <row r="838">
      <c r="A838" s="50"/>
      <c r="B838" s="46"/>
      <c r="C838" s="70"/>
      <c r="D838" s="70"/>
      <c r="E838" s="70"/>
      <c r="F838" s="70"/>
      <c r="G838" s="46"/>
      <c r="H838" s="50"/>
      <c r="I838" s="50"/>
      <c r="J838" s="50"/>
      <c r="K838" s="46"/>
      <c r="L838" s="46"/>
      <c r="M838" s="46"/>
      <c r="N838" s="46"/>
      <c r="O838" s="46"/>
      <c r="P838" s="46"/>
      <c r="Q838" s="46"/>
      <c r="R838" s="46"/>
      <c r="S838" s="46"/>
      <c r="T838" s="46"/>
      <c r="U838" s="46"/>
      <c r="V838" s="46"/>
      <c r="W838" s="46"/>
      <c r="X838" s="46"/>
      <c r="Y838" s="46"/>
      <c r="Z838" s="46"/>
      <c r="AA838" s="46"/>
      <c r="AB838" s="46"/>
      <c r="AC838" s="46"/>
    </row>
    <row r="839">
      <c r="A839" s="50"/>
      <c r="B839" s="46"/>
      <c r="C839" s="70"/>
      <c r="D839" s="70"/>
      <c r="E839" s="70"/>
      <c r="F839" s="70"/>
      <c r="G839" s="46"/>
      <c r="H839" s="50"/>
      <c r="I839" s="50"/>
      <c r="J839" s="50"/>
      <c r="K839" s="46"/>
      <c r="L839" s="46"/>
      <c r="M839" s="46"/>
      <c r="N839" s="46"/>
      <c r="O839" s="46"/>
      <c r="P839" s="46"/>
      <c r="Q839" s="46"/>
      <c r="R839" s="46"/>
      <c r="S839" s="46"/>
      <c r="T839" s="46"/>
      <c r="U839" s="46"/>
      <c r="V839" s="46"/>
      <c r="W839" s="46"/>
      <c r="X839" s="46"/>
      <c r="Y839" s="46"/>
      <c r="Z839" s="46"/>
      <c r="AA839" s="46"/>
      <c r="AB839" s="46"/>
      <c r="AC839" s="46"/>
    </row>
    <row r="840">
      <c r="A840" s="50"/>
      <c r="B840" s="46"/>
      <c r="C840" s="70"/>
      <c r="D840" s="70"/>
      <c r="E840" s="70"/>
      <c r="F840" s="70"/>
      <c r="G840" s="46"/>
      <c r="H840" s="50"/>
      <c r="I840" s="50"/>
      <c r="J840" s="50"/>
      <c r="K840" s="46"/>
      <c r="L840" s="46"/>
      <c r="M840" s="46"/>
      <c r="N840" s="46"/>
      <c r="O840" s="46"/>
      <c r="P840" s="46"/>
      <c r="Q840" s="46"/>
      <c r="R840" s="46"/>
      <c r="S840" s="46"/>
      <c r="T840" s="46"/>
      <c r="U840" s="46"/>
      <c r="V840" s="46"/>
      <c r="W840" s="46"/>
      <c r="X840" s="46"/>
      <c r="Y840" s="46"/>
      <c r="Z840" s="46"/>
      <c r="AA840" s="46"/>
      <c r="AB840" s="46"/>
      <c r="AC840" s="46"/>
    </row>
    <row r="841">
      <c r="A841" s="50"/>
      <c r="B841" s="46"/>
      <c r="C841" s="70"/>
      <c r="D841" s="70"/>
      <c r="E841" s="70"/>
      <c r="F841" s="70"/>
      <c r="G841" s="46"/>
      <c r="H841" s="50"/>
      <c r="I841" s="50"/>
      <c r="J841" s="50"/>
      <c r="K841" s="46"/>
      <c r="L841" s="46"/>
      <c r="M841" s="46"/>
      <c r="N841" s="46"/>
      <c r="O841" s="46"/>
      <c r="P841" s="46"/>
      <c r="Q841" s="46"/>
      <c r="R841" s="46"/>
      <c r="S841" s="46"/>
      <c r="T841" s="46"/>
      <c r="U841" s="46"/>
      <c r="V841" s="46"/>
      <c r="W841" s="46"/>
      <c r="X841" s="46"/>
      <c r="Y841" s="46"/>
      <c r="Z841" s="46"/>
      <c r="AA841" s="46"/>
      <c r="AB841" s="46"/>
      <c r="AC841" s="46"/>
    </row>
    <row r="842">
      <c r="A842" s="50"/>
      <c r="B842" s="46"/>
      <c r="C842" s="70"/>
      <c r="D842" s="70"/>
      <c r="E842" s="70"/>
      <c r="F842" s="70"/>
      <c r="G842" s="46"/>
      <c r="H842" s="50"/>
      <c r="I842" s="50"/>
      <c r="J842" s="50"/>
      <c r="K842" s="46"/>
      <c r="L842" s="46"/>
      <c r="M842" s="46"/>
      <c r="N842" s="46"/>
      <c r="O842" s="46"/>
      <c r="P842" s="46"/>
      <c r="Q842" s="46"/>
      <c r="R842" s="46"/>
      <c r="S842" s="46"/>
      <c r="T842" s="46"/>
      <c r="U842" s="46"/>
      <c r="V842" s="46"/>
      <c r="W842" s="46"/>
      <c r="X842" s="46"/>
      <c r="Y842" s="46"/>
      <c r="Z842" s="46"/>
      <c r="AA842" s="46"/>
      <c r="AB842" s="46"/>
      <c r="AC842" s="46"/>
    </row>
    <row r="843">
      <c r="A843" s="50"/>
      <c r="B843" s="46"/>
      <c r="C843" s="70"/>
      <c r="D843" s="70"/>
      <c r="E843" s="70"/>
      <c r="F843" s="70"/>
      <c r="G843" s="46"/>
      <c r="H843" s="50"/>
      <c r="I843" s="50"/>
      <c r="J843" s="50"/>
      <c r="K843" s="46"/>
      <c r="L843" s="46"/>
      <c r="M843" s="46"/>
      <c r="N843" s="46"/>
      <c r="O843" s="46"/>
      <c r="P843" s="46"/>
      <c r="Q843" s="46"/>
      <c r="R843" s="46"/>
      <c r="S843" s="46"/>
      <c r="T843" s="46"/>
      <c r="U843" s="46"/>
      <c r="V843" s="46"/>
      <c r="W843" s="46"/>
      <c r="X843" s="46"/>
      <c r="Y843" s="46"/>
      <c r="Z843" s="46"/>
      <c r="AA843" s="46"/>
      <c r="AB843" s="46"/>
      <c r="AC843" s="46"/>
    </row>
    <row r="844">
      <c r="A844" s="50"/>
      <c r="B844" s="46"/>
      <c r="C844" s="70"/>
      <c r="D844" s="70"/>
      <c r="E844" s="70"/>
      <c r="F844" s="70"/>
      <c r="G844" s="46"/>
      <c r="H844" s="50"/>
      <c r="I844" s="50"/>
      <c r="J844" s="50"/>
      <c r="K844" s="46"/>
      <c r="L844" s="46"/>
      <c r="M844" s="46"/>
      <c r="N844" s="46"/>
      <c r="O844" s="46"/>
      <c r="P844" s="46"/>
      <c r="Q844" s="46"/>
      <c r="R844" s="46"/>
      <c r="S844" s="46"/>
      <c r="T844" s="46"/>
      <c r="U844" s="46"/>
      <c r="V844" s="46"/>
      <c r="W844" s="46"/>
      <c r="X844" s="46"/>
      <c r="Y844" s="46"/>
      <c r="Z844" s="46"/>
      <c r="AA844" s="46"/>
      <c r="AB844" s="46"/>
      <c r="AC844" s="46"/>
    </row>
    <row r="845">
      <c r="A845" s="50"/>
      <c r="B845" s="46"/>
      <c r="C845" s="70"/>
      <c r="D845" s="70"/>
      <c r="E845" s="70"/>
      <c r="F845" s="70"/>
      <c r="G845" s="46"/>
      <c r="H845" s="50"/>
      <c r="I845" s="50"/>
      <c r="J845" s="50"/>
      <c r="K845" s="46"/>
      <c r="L845" s="46"/>
      <c r="M845" s="46"/>
      <c r="N845" s="46"/>
      <c r="O845" s="46"/>
      <c r="P845" s="46"/>
      <c r="Q845" s="46"/>
      <c r="R845" s="46"/>
      <c r="S845" s="46"/>
      <c r="T845" s="46"/>
      <c r="U845" s="46"/>
      <c r="V845" s="46"/>
      <c r="W845" s="46"/>
      <c r="X845" s="46"/>
      <c r="Y845" s="46"/>
      <c r="Z845" s="46"/>
      <c r="AA845" s="46"/>
      <c r="AB845" s="46"/>
      <c r="AC845" s="46"/>
    </row>
    <row r="846">
      <c r="A846" s="50"/>
      <c r="B846" s="46"/>
      <c r="C846" s="70"/>
      <c r="D846" s="70"/>
      <c r="E846" s="70"/>
      <c r="F846" s="70"/>
      <c r="G846" s="46"/>
      <c r="H846" s="50"/>
      <c r="I846" s="50"/>
      <c r="J846" s="50"/>
      <c r="K846" s="46"/>
      <c r="L846" s="46"/>
      <c r="M846" s="46"/>
      <c r="N846" s="46"/>
      <c r="O846" s="46"/>
      <c r="P846" s="46"/>
      <c r="Q846" s="46"/>
      <c r="R846" s="46"/>
      <c r="S846" s="46"/>
      <c r="T846" s="46"/>
      <c r="U846" s="46"/>
      <c r="V846" s="46"/>
      <c r="W846" s="46"/>
      <c r="X846" s="46"/>
      <c r="Y846" s="46"/>
      <c r="Z846" s="46"/>
      <c r="AA846" s="46"/>
      <c r="AB846" s="46"/>
      <c r="AC846" s="46"/>
    </row>
    <row r="847">
      <c r="A847" s="50"/>
      <c r="B847" s="46"/>
      <c r="C847" s="70"/>
      <c r="D847" s="70"/>
      <c r="E847" s="70"/>
      <c r="F847" s="70"/>
      <c r="G847" s="46"/>
      <c r="H847" s="50"/>
      <c r="I847" s="50"/>
      <c r="J847" s="50"/>
      <c r="K847" s="46"/>
      <c r="L847" s="46"/>
      <c r="M847" s="46"/>
      <c r="N847" s="46"/>
      <c r="O847" s="46"/>
      <c r="P847" s="46"/>
      <c r="Q847" s="46"/>
      <c r="R847" s="46"/>
      <c r="S847" s="46"/>
      <c r="T847" s="46"/>
      <c r="U847" s="46"/>
      <c r="V847" s="46"/>
      <c r="W847" s="46"/>
      <c r="X847" s="46"/>
      <c r="Y847" s="46"/>
      <c r="Z847" s="46"/>
      <c r="AA847" s="46"/>
      <c r="AB847" s="46"/>
      <c r="AC847" s="46"/>
    </row>
    <row r="848">
      <c r="A848" s="50"/>
      <c r="B848" s="46"/>
      <c r="C848" s="70"/>
      <c r="D848" s="70"/>
      <c r="E848" s="70"/>
      <c r="F848" s="70"/>
      <c r="G848" s="46"/>
      <c r="H848" s="50"/>
      <c r="I848" s="50"/>
      <c r="J848" s="50"/>
      <c r="K848" s="46"/>
      <c r="L848" s="46"/>
      <c r="M848" s="46"/>
      <c r="N848" s="46"/>
      <c r="O848" s="46"/>
      <c r="P848" s="46"/>
      <c r="Q848" s="46"/>
      <c r="R848" s="46"/>
      <c r="S848" s="46"/>
      <c r="T848" s="46"/>
      <c r="U848" s="46"/>
      <c r="V848" s="46"/>
      <c r="W848" s="46"/>
      <c r="X848" s="46"/>
      <c r="Y848" s="46"/>
      <c r="Z848" s="46"/>
      <c r="AA848" s="46"/>
      <c r="AB848" s="46"/>
      <c r="AC848" s="46"/>
    </row>
    <row r="849">
      <c r="A849" s="50"/>
      <c r="B849" s="46"/>
      <c r="C849" s="70"/>
      <c r="D849" s="70"/>
      <c r="E849" s="70"/>
      <c r="F849" s="70"/>
      <c r="G849" s="46"/>
      <c r="H849" s="50"/>
      <c r="I849" s="50"/>
      <c r="J849" s="50"/>
      <c r="K849" s="46"/>
      <c r="L849" s="46"/>
      <c r="M849" s="46"/>
      <c r="N849" s="46"/>
      <c r="O849" s="46"/>
      <c r="P849" s="46"/>
      <c r="Q849" s="46"/>
      <c r="R849" s="46"/>
      <c r="S849" s="46"/>
      <c r="T849" s="46"/>
      <c r="U849" s="46"/>
      <c r="V849" s="46"/>
      <c r="W849" s="46"/>
      <c r="X849" s="46"/>
      <c r="Y849" s="46"/>
      <c r="Z849" s="46"/>
      <c r="AA849" s="46"/>
      <c r="AB849" s="46"/>
      <c r="AC849" s="46"/>
    </row>
    <row r="850">
      <c r="A850" s="50"/>
      <c r="B850" s="46"/>
      <c r="C850" s="70"/>
      <c r="D850" s="70"/>
      <c r="E850" s="70"/>
      <c r="F850" s="70"/>
      <c r="G850" s="46"/>
      <c r="H850" s="50"/>
      <c r="I850" s="50"/>
      <c r="J850" s="50"/>
      <c r="K850" s="46"/>
      <c r="L850" s="46"/>
      <c r="M850" s="46"/>
      <c r="N850" s="46"/>
      <c r="O850" s="46"/>
      <c r="P850" s="46"/>
      <c r="Q850" s="46"/>
      <c r="R850" s="46"/>
      <c r="S850" s="46"/>
      <c r="T850" s="46"/>
      <c r="U850" s="46"/>
      <c r="V850" s="46"/>
      <c r="W850" s="46"/>
      <c r="X850" s="46"/>
      <c r="Y850" s="46"/>
      <c r="Z850" s="46"/>
      <c r="AA850" s="46"/>
      <c r="AB850" s="46"/>
      <c r="AC850" s="46"/>
    </row>
    <row r="851">
      <c r="A851" s="50"/>
      <c r="B851" s="46"/>
      <c r="C851" s="70"/>
      <c r="D851" s="70"/>
      <c r="E851" s="70"/>
      <c r="F851" s="70"/>
      <c r="G851" s="46"/>
      <c r="H851" s="50"/>
      <c r="I851" s="50"/>
      <c r="J851" s="50"/>
      <c r="K851" s="46"/>
      <c r="L851" s="46"/>
      <c r="M851" s="46"/>
      <c r="N851" s="46"/>
      <c r="O851" s="46"/>
      <c r="P851" s="46"/>
      <c r="Q851" s="46"/>
      <c r="R851" s="46"/>
      <c r="S851" s="46"/>
      <c r="T851" s="46"/>
      <c r="U851" s="46"/>
      <c r="V851" s="46"/>
      <c r="W851" s="46"/>
      <c r="X851" s="46"/>
      <c r="Y851" s="46"/>
      <c r="Z851" s="46"/>
      <c r="AA851" s="46"/>
      <c r="AB851" s="46"/>
      <c r="AC851" s="46"/>
    </row>
    <row r="852">
      <c r="A852" s="50"/>
      <c r="B852" s="46"/>
      <c r="C852" s="70"/>
      <c r="D852" s="70"/>
      <c r="E852" s="70"/>
      <c r="F852" s="70"/>
      <c r="G852" s="46"/>
      <c r="H852" s="50"/>
      <c r="I852" s="50"/>
      <c r="J852" s="50"/>
      <c r="K852" s="46"/>
      <c r="L852" s="46"/>
      <c r="M852" s="46"/>
      <c r="N852" s="46"/>
      <c r="O852" s="46"/>
      <c r="P852" s="46"/>
      <c r="Q852" s="46"/>
      <c r="R852" s="46"/>
      <c r="S852" s="46"/>
      <c r="T852" s="46"/>
      <c r="U852" s="46"/>
      <c r="V852" s="46"/>
      <c r="W852" s="46"/>
      <c r="X852" s="46"/>
      <c r="Y852" s="46"/>
      <c r="Z852" s="46"/>
      <c r="AA852" s="46"/>
      <c r="AB852" s="46"/>
      <c r="AC852" s="46"/>
    </row>
    <row r="853">
      <c r="A853" s="50"/>
      <c r="B853" s="46"/>
      <c r="C853" s="70"/>
      <c r="D853" s="70"/>
      <c r="E853" s="70"/>
      <c r="F853" s="70"/>
      <c r="G853" s="46"/>
      <c r="H853" s="50"/>
      <c r="I853" s="50"/>
      <c r="J853" s="50"/>
      <c r="K853" s="46"/>
      <c r="L853" s="46"/>
      <c r="M853" s="46"/>
      <c r="N853" s="46"/>
      <c r="O853" s="46"/>
      <c r="P853" s="46"/>
      <c r="Q853" s="46"/>
      <c r="R853" s="46"/>
      <c r="S853" s="46"/>
      <c r="T853" s="46"/>
      <c r="U853" s="46"/>
      <c r="V853" s="46"/>
      <c r="W853" s="46"/>
      <c r="X853" s="46"/>
      <c r="Y853" s="46"/>
      <c r="Z853" s="46"/>
      <c r="AA853" s="46"/>
      <c r="AB853" s="46"/>
      <c r="AC853" s="46"/>
    </row>
    <row r="854">
      <c r="A854" s="50"/>
      <c r="B854" s="46"/>
      <c r="C854" s="70"/>
      <c r="D854" s="70"/>
      <c r="E854" s="70"/>
      <c r="F854" s="70"/>
      <c r="G854" s="46"/>
      <c r="H854" s="50"/>
      <c r="I854" s="50"/>
      <c r="J854" s="50"/>
      <c r="K854" s="46"/>
      <c r="L854" s="46"/>
      <c r="M854" s="46"/>
      <c r="N854" s="46"/>
      <c r="O854" s="46"/>
      <c r="P854" s="46"/>
      <c r="Q854" s="46"/>
      <c r="R854" s="46"/>
      <c r="S854" s="46"/>
      <c r="T854" s="46"/>
      <c r="U854" s="46"/>
      <c r="V854" s="46"/>
      <c r="W854" s="46"/>
      <c r="X854" s="46"/>
      <c r="Y854" s="46"/>
      <c r="Z854" s="46"/>
      <c r="AA854" s="46"/>
      <c r="AB854" s="46"/>
      <c r="AC854" s="46"/>
    </row>
    <row r="855">
      <c r="A855" s="50"/>
      <c r="B855" s="46"/>
      <c r="C855" s="70"/>
      <c r="D855" s="70"/>
      <c r="E855" s="70"/>
      <c r="F855" s="70"/>
      <c r="G855" s="46"/>
      <c r="H855" s="50"/>
      <c r="I855" s="50"/>
      <c r="J855" s="50"/>
      <c r="K855" s="46"/>
      <c r="L855" s="46"/>
      <c r="M855" s="46"/>
      <c r="N855" s="46"/>
      <c r="O855" s="46"/>
      <c r="P855" s="46"/>
      <c r="Q855" s="46"/>
      <c r="R855" s="46"/>
      <c r="S855" s="46"/>
      <c r="T855" s="46"/>
      <c r="U855" s="46"/>
      <c r="V855" s="46"/>
      <c r="W855" s="46"/>
      <c r="X855" s="46"/>
      <c r="Y855" s="46"/>
      <c r="Z855" s="46"/>
      <c r="AA855" s="46"/>
      <c r="AB855" s="46"/>
      <c r="AC855" s="46"/>
    </row>
    <row r="856">
      <c r="A856" s="50"/>
      <c r="B856" s="46"/>
      <c r="C856" s="70"/>
      <c r="D856" s="70"/>
      <c r="E856" s="70"/>
      <c r="F856" s="70"/>
      <c r="G856" s="46"/>
      <c r="H856" s="50"/>
      <c r="I856" s="50"/>
      <c r="J856" s="50"/>
      <c r="K856" s="46"/>
      <c r="L856" s="46"/>
      <c r="M856" s="46"/>
      <c r="N856" s="46"/>
      <c r="O856" s="46"/>
      <c r="P856" s="46"/>
      <c r="Q856" s="46"/>
      <c r="R856" s="46"/>
      <c r="S856" s="46"/>
      <c r="T856" s="46"/>
      <c r="U856" s="46"/>
      <c r="V856" s="46"/>
      <c r="W856" s="46"/>
      <c r="X856" s="46"/>
      <c r="Y856" s="46"/>
      <c r="Z856" s="46"/>
      <c r="AA856" s="46"/>
      <c r="AB856" s="46"/>
      <c r="AC856" s="46"/>
    </row>
    <row r="857">
      <c r="A857" s="50"/>
      <c r="B857" s="46"/>
      <c r="C857" s="70"/>
      <c r="D857" s="70"/>
      <c r="E857" s="70"/>
      <c r="F857" s="70"/>
      <c r="G857" s="46"/>
      <c r="H857" s="50"/>
      <c r="I857" s="50"/>
      <c r="J857" s="50"/>
      <c r="K857" s="46"/>
      <c r="L857" s="46"/>
      <c r="M857" s="46"/>
      <c r="N857" s="46"/>
      <c r="O857" s="46"/>
      <c r="P857" s="46"/>
      <c r="Q857" s="46"/>
      <c r="R857" s="46"/>
      <c r="S857" s="46"/>
      <c r="T857" s="46"/>
      <c r="U857" s="46"/>
      <c r="V857" s="46"/>
      <c r="W857" s="46"/>
      <c r="X857" s="46"/>
      <c r="Y857" s="46"/>
      <c r="Z857" s="46"/>
      <c r="AA857" s="46"/>
      <c r="AB857" s="46"/>
      <c r="AC857" s="46"/>
    </row>
    <row r="858">
      <c r="A858" s="50"/>
      <c r="B858" s="46"/>
      <c r="C858" s="70"/>
      <c r="D858" s="70"/>
      <c r="E858" s="70"/>
      <c r="F858" s="70"/>
      <c r="G858" s="46"/>
      <c r="H858" s="50"/>
      <c r="I858" s="50"/>
      <c r="J858" s="50"/>
      <c r="K858" s="46"/>
      <c r="L858" s="46"/>
      <c r="M858" s="46"/>
      <c r="N858" s="46"/>
      <c r="O858" s="46"/>
      <c r="P858" s="46"/>
      <c r="Q858" s="46"/>
      <c r="R858" s="46"/>
      <c r="S858" s="46"/>
      <c r="T858" s="46"/>
      <c r="U858" s="46"/>
      <c r="V858" s="46"/>
      <c r="W858" s="46"/>
      <c r="X858" s="46"/>
      <c r="Y858" s="46"/>
      <c r="Z858" s="46"/>
      <c r="AA858" s="46"/>
      <c r="AB858" s="46"/>
      <c r="AC858" s="46"/>
    </row>
    <row r="859">
      <c r="A859" s="50"/>
      <c r="B859" s="46"/>
      <c r="C859" s="70"/>
      <c r="D859" s="70"/>
      <c r="E859" s="70"/>
      <c r="F859" s="70"/>
      <c r="G859" s="46"/>
      <c r="H859" s="50"/>
      <c r="I859" s="50"/>
      <c r="J859" s="50"/>
      <c r="K859" s="46"/>
      <c r="L859" s="46"/>
      <c r="M859" s="46"/>
      <c r="N859" s="46"/>
      <c r="O859" s="46"/>
      <c r="P859" s="46"/>
      <c r="Q859" s="46"/>
      <c r="R859" s="46"/>
      <c r="S859" s="46"/>
      <c r="T859" s="46"/>
      <c r="U859" s="46"/>
      <c r="V859" s="46"/>
      <c r="W859" s="46"/>
      <c r="X859" s="46"/>
      <c r="Y859" s="46"/>
      <c r="Z859" s="46"/>
      <c r="AA859" s="46"/>
      <c r="AB859" s="46"/>
      <c r="AC859" s="46"/>
    </row>
    <row r="860">
      <c r="A860" s="50"/>
      <c r="B860" s="46"/>
      <c r="C860" s="70"/>
      <c r="D860" s="70"/>
      <c r="E860" s="70"/>
      <c r="F860" s="70"/>
      <c r="G860" s="46"/>
      <c r="H860" s="50"/>
      <c r="I860" s="50"/>
      <c r="J860" s="50"/>
      <c r="K860" s="46"/>
      <c r="L860" s="46"/>
      <c r="M860" s="46"/>
      <c r="N860" s="46"/>
      <c r="O860" s="46"/>
      <c r="P860" s="46"/>
      <c r="Q860" s="46"/>
      <c r="R860" s="46"/>
      <c r="S860" s="46"/>
      <c r="T860" s="46"/>
      <c r="U860" s="46"/>
      <c r="V860" s="46"/>
      <c r="W860" s="46"/>
      <c r="X860" s="46"/>
      <c r="Y860" s="46"/>
      <c r="Z860" s="46"/>
      <c r="AA860" s="46"/>
      <c r="AB860" s="46"/>
      <c r="AC860" s="46"/>
    </row>
    <row r="861">
      <c r="A861" s="50"/>
      <c r="B861" s="46"/>
      <c r="C861" s="70"/>
      <c r="D861" s="70"/>
      <c r="E861" s="70"/>
      <c r="F861" s="70"/>
      <c r="G861" s="46"/>
      <c r="H861" s="50"/>
      <c r="I861" s="50"/>
      <c r="J861" s="50"/>
      <c r="K861" s="46"/>
      <c r="L861" s="46"/>
      <c r="M861" s="46"/>
      <c r="N861" s="46"/>
      <c r="O861" s="46"/>
      <c r="P861" s="46"/>
      <c r="Q861" s="46"/>
      <c r="R861" s="46"/>
      <c r="S861" s="46"/>
      <c r="T861" s="46"/>
      <c r="U861" s="46"/>
      <c r="V861" s="46"/>
      <c r="W861" s="46"/>
      <c r="X861" s="46"/>
      <c r="Y861" s="46"/>
      <c r="Z861" s="46"/>
      <c r="AA861" s="46"/>
      <c r="AB861" s="46"/>
      <c r="AC861" s="46"/>
    </row>
    <row r="862">
      <c r="A862" s="50"/>
      <c r="B862" s="46"/>
      <c r="C862" s="70"/>
      <c r="D862" s="70"/>
      <c r="E862" s="70"/>
      <c r="F862" s="70"/>
      <c r="G862" s="46"/>
      <c r="H862" s="50"/>
      <c r="I862" s="50"/>
      <c r="J862" s="50"/>
      <c r="K862" s="46"/>
      <c r="L862" s="46"/>
      <c r="M862" s="46"/>
      <c r="N862" s="46"/>
      <c r="O862" s="46"/>
      <c r="P862" s="46"/>
      <c r="Q862" s="46"/>
      <c r="R862" s="46"/>
      <c r="S862" s="46"/>
      <c r="T862" s="46"/>
      <c r="U862" s="46"/>
      <c r="V862" s="46"/>
      <c r="W862" s="46"/>
      <c r="X862" s="46"/>
      <c r="Y862" s="46"/>
      <c r="Z862" s="46"/>
      <c r="AA862" s="46"/>
      <c r="AB862" s="46"/>
      <c r="AC862" s="46"/>
    </row>
    <row r="863">
      <c r="A863" s="50"/>
      <c r="B863" s="46"/>
      <c r="C863" s="70"/>
      <c r="D863" s="70"/>
      <c r="E863" s="70"/>
      <c r="F863" s="70"/>
      <c r="G863" s="46"/>
      <c r="H863" s="50"/>
      <c r="I863" s="50"/>
      <c r="J863" s="50"/>
      <c r="K863" s="46"/>
      <c r="L863" s="46"/>
      <c r="M863" s="46"/>
      <c r="N863" s="46"/>
      <c r="O863" s="46"/>
      <c r="P863" s="46"/>
      <c r="Q863" s="46"/>
      <c r="R863" s="46"/>
      <c r="S863" s="46"/>
      <c r="T863" s="46"/>
      <c r="U863" s="46"/>
      <c r="V863" s="46"/>
      <c r="W863" s="46"/>
      <c r="X863" s="46"/>
      <c r="Y863" s="46"/>
      <c r="Z863" s="46"/>
      <c r="AA863" s="46"/>
      <c r="AB863" s="46"/>
      <c r="AC863" s="46"/>
    </row>
    <row r="864">
      <c r="A864" s="50"/>
      <c r="B864" s="46"/>
      <c r="C864" s="70"/>
      <c r="D864" s="70"/>
      <c r="E864" s="70"/>
      <c r="F864" s="70"/>
      <c r="G864" s="46"/>
      <c r="H864" s="50"/>
      <c r="I864" s="50"/>
      <c r="J864" s="50"/>
      <c r="K864" s="46"/>
      <c r="L864" s="46"/>
      <c r="M864" s="46"/>
      <c r="N864" s="46"/>
      <c r="O864" s="46"/>
      <c r="P864" s="46"/>
      <c r="Q864" s="46"/>
      <c r="R864" s="46"/>
      <c r="S864" s="46"/>
      <c r="T864" s="46"/>
      <c r="U864" s="46"/>
      <c r="V864" s="46"/>
      <c r="W864" s="46"/>
      <c r="X864" s="46"/>
      <c r="Y864" s="46"/>
      <c r="Z864" s="46"/>
      <c r="AA864" s="46"/>
      <c r="AB864" s="46"/>
      <c r="AC864" s="46"/>
    </row>
    <row r="865">
      <c r="A865" s="50"/>
      <c r="B865" s="46"/>
      <c r="C865" s="70"/>
      <c r="D865" s="70"/>
      <c r="E865" s="70"/>
      <c r="F865" s="70"/>
      <c r="G865" s="46"/>
      <c r="H865" s="50"/>
      <c r="I865" s="50"/>
      <c r="J865" s="50"/>
      <c r="K865" s="46"/>
      <c r="L865" s="46"/>
      <c r="M865" s="46"/>
      <c r="N865" s="46"/>
      <c r="O865" s="46"/>
      <c r="P865" s="46"/>
      <c r="Q865" s="46"/>
      <c r="R865" s="46"/>
      <c r="S865" s="46"/>
      <c r="T865" s="46"/>
      <c r="U865" s="46"/>
      <c r="V865" s="46"/>
      <c r="W865" s="46"/>
      <c r="X865" s="46"/>
      <c r="Y865" s="46"/>
      <c r="Z865" s="46"/>
      <c r="AA865" s="46"/>
      <c r="AB865" s="46"/>
      <c r="AC865" s="46"/>
    </row>
    <row r="866">
      <c r="A866" s="50"/>
      <c r="B866" s="46"/>
      <c r="C866" s="70"/>
      <c r="D866" s="70"/>
      <c r="E866" s="70"/>
      <c r="F866" s="70"/>
      <c r="G866" s="46"/>
      <c r="H866" s="50"/>
      <c r="I866" s="50"/>
      <c r="J866" s="50"/>
      <c r="K866" s="46"/>
      <c r="L866" s="46"/>
      <c r="M866" s="46"/>
      <c r="N866" s="46"/>
      <c r="O866" s="46"/>
      <c r="P866" s="46"/>
      <c r="Q866" s="46"/>
      <c r="R866" s="46"/>
      <c r="S866" s="46"/>
      <c r="T866" s="46"/>
      <c r="U866" s="46"/>
      <c r="V866" s="46"/>
      <c r="W866" s="46"/>
      <c r="X866" s="46"/>
      <c r="Y866" s="46"/>
      <c r="Z866" s="46"/>
      <c r="AA866" s="46"/>
      <c r="AB866" s="46"/>
      <c r="AC866" s="46"/>
    </row>
    <row r="867">
      <c r="A867" s="50"/>
      <c r="B867" s="46"/>
      <c r="C867" s="70"/>
      <c r="D867" s="70"/>
      <c r="E867" s="70"/>
      <c r="F867" s="70"/>
      <c r="G867" s="46"/>
      <c r="H867" s="50"/>
      <c r="I867" s="50"/>
      <c r="J867" s="50"/>
      <c r="K867" s="46"/>
      <c r="L867" s="46"/>
      <c r="M867" s="46"/>
      <c r="N867" s="46"/>
      <c r="O867" s="46"/>
      <c r="P867" s="46"/>
      <c r="Q867" s="46"/>
      <c r="R867" s="46"/>
      <c r="S867" s="46"/>
      <c r="T867" s="46"/>
      <c r="U867" s="46"/>
      <c r="V867" s="46"/>
      <c r="W867" s="46"/>
      <c r="X867" s="46"/>
      <c r="Y867" s="46"/>
      <c r="Z867" s="46"/>
      <c r="AA867" s="46"/>
      <c r="AB867" s="46"/>
      <c r="AC867" s="46"/>
    </row>
    <row r="868">
      <c r="A868" s="50"/>
      <c r="B868" s="46"/>
      <c r="C868" s="70"/>
      <c r="D868" s="70"/>
      <c r="E868" s="70"/>
      <c r="F868" s="70"/>
      <c r="G868" s="46"/>
      <c r="H868" s="50"/>
      <c r="I868" s="50"/>
      <c r="J868" s="50"/>
      <c r="K868" s="46"/>
      <c r="L868" s="46"/>
      <c r="M868" s="46"/>
      <c r="N868" s="46"/>
      <c r="O868" s="46"/>
      <c r="P868" s="46"/>
      <c r="Q868" s="46"/>
      <c r="R868" s="46"/>
      <c r="S868" s="46"/>
      <c r="T868" s="46"/>
      <c r="U868" s="46"/>
      <c r="V868" s="46"/>
      <c r="W868" s="46"/>
      <c r="X868" s="46"/>
      <c r="Y868" s="46"/>
      <c r="Z868" s="46"/>
      <c r="AA868" s="46"/>
      <c r="AB868" s="46"/>
      <c r="AC868" s="46"/>
    </row>
    <row r="869">
      <c r="A869" s="50"/>
      <c r="B869" s="46"/>
      <c r="C869" s="70"/>
      <c r="D869" s="70"/>
      <c r="E869" s="70"/>
      <c r="F869" s="70"/>
      <c r="G869" s="46"/>
      <c r="H869" s="50"/>
      <c r="I869" s="50"/>
      <c r="J869" s="50"/>
      <c r="K869" s="46"/>
      <c r="L869" s="46"/>
      <c r="M869" s="46"/>
      <c r="N869" s="46"/>
      <c r="O869" s="46"/>
      <c r="P869" s="46"/>
      <c r="Q869" s="46"/>
      <c r="R869" s="46"/>
      <c r="S869" s="46"/>
      <c r="T869" s="46"/>
      <c r="U869" s="46"/>
      <c r="V869" s="46"/>
      <c r="W869" s="46"/>
      <c r="X869" s="46"/>
      <c r="Y869" s="46"/>
      <c r="Z869" s="46"/>
      <c r="AA869" s="46"/>
      <c r="AB869" s="46"/>
      <c r="AC869" s="46"/>
    </row>
    <row r="870">
      <c r="A870" s="50"/>
      <c r="B870" s="46"/>
      <c r="C870" s="70"/>
      <c r="D870" s="70"/>
      <c r="E870" s="70"/>
      <c r="F870" s="70"/>
      <c r="G870" s="46"/>
      <c r="H870" s="50"/>
      <c r="I870" s="50"/>
      <c r="J870" s="50"/>
      <c r="K870" s="46"/>
      <c r="L870" s="46"/>
      <c r="M870" s="46"/>
      <c r="N870" s="46"/>
      <c r="O870" s="46"/>
      <c r="P870" s="46"/>
      <c r="Q870" s="46"/>
      <c r="R870" s="46"/>
      <c r="S870" s="46"/>
      <c r="T870" s="46"/>
      <c r="U870" s="46"/>
      <c r="V870" s="46"/>
      <c r="W870" s="46"/>
      <c r="X870" s="46"/>
      <c r="Y870" s="46"/>
      <c r="Z870" s="46"/>
      <c r="AA870" s="46"/>
      <c r="AB870" s="46"/>
      <c r="AC870" s="46"/>
    </row>
    <row r="871">
      <c r="A871" s="50"/>
      <c r="B871" s="46"/>
      <c r="C871" s="70"/>
      <c r="D871" s="70"/>
      <c r="E871" s="70"/>
      <c r="F871" s="70"/>
      <c r="G871" s="46"/>
      <c r="H871" s="50"/>
      <c r="I871" s="50"/>
      <c r="J871" s="50"/>
      <c r="K871" s="46"/>
      <c r="L871" s="46"/>
      <c r="M871" s="46"/>
      <c r="N871" s="46"/>
      <c r="O871" s="46"/>
      <c r="P871" s="46"/>
      <c r="Q871" s="46"/>
      <c r="R871" s="46"/>
      <c r="S871" s="46"/>
      <c r="T871" s="46"/>
      <c r="U871" s="46"/>
      <c r="V871" s="46"/>
      <c r="W871" s="46"/>
      <c r="X871" s="46"/>
      <c r="Y871" s="46"/>
      <c r="Z871" s="46"/>
      <c r="AA871" s="46"/>
      <c r="AB871" s="46"/>
      <c r="AC871" s="46"/>
    </row>
    <row r="872">
      <c r="A872" s="50"/>
      <c r="B872" s="46"/>
      <c r="C872" s="70"/>
      <c r="D872" s="70"/>
      <c r="E872" s="70"/>
      <c r="F872" s="70"/>
      <c r="G872" s="46"/>
      <c r="H872" s="50"/>
      <c r="I872" s="50"/>
      <c r="J872" s="50"/>
      <c r="K872" s="46"/>
      <c r="L872" s="46"/>
      <c r="M872" s="46"/>
      <c r="N872" s="46"/>
      <c r="O872" s="46"/>
      <c r="P872" s="46"/>
      <c r="Q872" s="46"/>
      <c r="R872" s="46"/>
      <c r="S872" s="46"/>
      <c r="T872" s="46"/>
      <c r="U872" s="46"/>
      <c r="V872" s="46"/>
      <c r="W872" s="46"/>
      <c r="X872" s="46"/>
      <c r="Y872" s="46"/>
      <c r="Z872" s="46"/>
      <c r="AA872" s="46"/>
      <c r="AB872" s="46"/>
      <c r="AC872" s="46"/>
    </row>
    <row r="873">
      <c r="A873" s="50"/>
      <c r="B873" s="46"/>
      <c r="C873" s="70"/>
      <c r="D873" s="70"/>
      <c r="E873" s="70"/>
      <c r="F873" s="70"/>
      <c r="G873" s="46"/>
      <c r="H873" s="50"/>
      <c r="I873" s="50"/>
      <c r="J873" s="50"/>
      <c r="K873" s="46"/>
      <c r="L873" s="46"/>
      <c r="M873" s="46"/>
      <c r="N873" s="46"/>
      <c r="O873" s="46"/>
      <c r="P873" s="46"/>
      <c r="Q873" s="46"/>
      <c r="R873" s="46"/>
      <c r="S873" s="46"/>
      <c r="T873" s="46"/>
      <c r="U873" s="46"/>
      <c r="V873" s="46"/>
      <c r="W873" s="46"/>
      <c r="X873" s="46"/>
      <c r="Y873" s="46"/>
      <c r="Z873" s="46"/>
      <c r="AA873" s="46"/>
      <c r="AB873" s="46"/>
      <c r="AC873" s="46"/>
    </row>
    <row r="874">
      <c r="A874" s="50"/>
      <c r="B874" s="46"/>
      <c r="C874" s="70"/>
      <c r="D874" s="70"/>
      <c r="E874" s="70"/>
      <c r="F874" s="70"/>
      <c r="G874" s="46"/>
      <c r="H874" s="50"/>
      <c r="I874" s="50"/>
      <c r="J874" s="50"/>
      <c r="K874" s="46"/>
      <c r="L874" s="46"/>
      <c r="M874" s="46"/>
      <c r="N874" s="46"/>
      <c r="O874" s="46"/>
      <c r="P874" s="46"/>
      <c r="Q874" s="46"/>
      <c r="R874" s="46"/>
      <c r="S874" s="46"/>
      <c r="T874" s="46"/>
      <c r="U874" s="46"/>
      <c r="V874" s="46"/>
      <c r="W874" s="46"/>
      <c r="X874" s="46"/>
      <c r="Y874" s="46"/>
      <c r="Z874" s="46"/>
      <c r="AA874" s="46"/>
      <c r="AB874" s="46"/>
      <c r="AC874" s="46"/>
    </row>
    <row r="875">
      <c r="A875" s="50"/>
      <c r="B875" s="46"/>
      <c r="C875" s="70"/>
      <c r="D875" s="70"/>
      <c r="E875" s="70"/>
      <c r="F875" s="70"/>
      <c r="G875" s="46"/>
      <c r="H875" s="50"/>
      <c r="I875" s="50"/>
      <c r="J875" s="50"/>
      <c r="K875" s="46"/>
      <c r="L875" s="46"/>
      <c r="M875" s="46"/>
      <c r="N875" s="46"/>
      <c r="O875" s="46"/>
      <c r="P875" s="46"/>
      <c r="Q875" s="46"/>
      <c r="R875" s="46"/>
      <c r="S875" s="46"/>
      <c r="T875" s="46"/>
      <c r="U875" s="46"/>
      <c r="V875" s="46"/>
      <c r="W875" s="46"/>
      <c r="X875" s="46"/>
      <c r="Y875" s="46"/>
      <c r="Z875" s="46"/>
      <c r="AA875" s="46"/>
      <c r="AB875" s="46"/>
      <c r="AC875" s="46"/>
    </row>
    <row r="876">
      <c r="A876" s="50"/>
      <c r="B876" s="46"/>
      <c r="C876" s="70"/>
      <c r="D876" s="70"/>
      <c r="E876" s="70"/>
      <c r="F876" s="70"/>
      <c r="G876" s="46"/>
      <c r="H876" s="50"/>
      <c r="I876" s="50"/>
      <c r="J876" s="50"/>
      <c r="K876" s="46"/>
      <c r="L876" s="46"/>
      <c r="M876" s="46"/>
      <c r="N876" s="46"/>
      <c r="O876" s="46"/>
      <c r="P876" s="46"/>
      <c r="Q876" s="46"/>
      <c r="R876" s="46"/>
      <c r="S876" s="46"/>
      <c r="T876" s="46"/>
      <c r="U876" s="46"/>
      <c r="V876" s="46"/>
      <c r="W876" s="46"/>
      <c r="X876" s="46"/>
      <c r="Y876" s="46"/>
      <c r="Z876" s="46"/>
      <c r="AA876" s="46"/>
      <c r="AB876" s="46"/>
      <c r="AC876" s="46"/>
    </row>
    <row r="877">
      <c r="A877" s="50"/>
      <c r="B877" s="46"/>
      <c r="C877" s="70"/>
      <c r="D877" s="70"/>
      <c r="E877" s="70"/>
      <c r="F877" s="70"/>
      <c r="G877" s="46"/>
      <c r="H877" s="50"/>
      <c r="I877" s="50"/>
      <c r="J877" s="50"/>
      <c r="K877" s="46"/>
      <c r="L877" s="46"/>
      <c r="M877" s="46"/>
      <c r="N877" s="46"/>
      <c r="O877" s="46"/>
      <c r="P877" s="46"/>
      <c r="Q877" s="46"/>
      <c r="R877" s="46"/>
      <c r="S877" s="46"/>
      <c r="T877" s="46"/>
      <c r="U877" s="46"/>
      <c r="V877" s="46"/>
      <c r="W877" s="46"/>
      <c r="X877" s="46"/>
      <c r="Y877" s="46"/>
      <c r="Z877" s="46"/>
      <c r="AA877" s="46"/>
      <c r="AB877" s="46"/>
      <c r="AC877" s="46"/>
    </row>
    <row r="878">
      <c r="A878" s="50"/>
      <c r="B878" s="46"/>
      <c r="C878" s="70"/>
      <c r="D878" s="70"/>
      <c r="E878" s="70"/>
      <c r="F878" s="70"/>
      <c r="G878" s="46"/>
      <c r="H878" s="50"/>
      <c r="I878" s="50"/>
      <c r="J878" s="50"/>
      <c r="K878" s="46"/>
      <c r="L878" s="46"/>
      <c r="M878" s="46"/>
      <c r="N878" s="46"/>
      <c r="O878" s="46"/>
      <c r="P878" s="46"/>
      <c r="Q878" s="46"/>
      <c r="R878" s="46"/>
      <c r="S878" s="46"/>
      <c r="T878" s="46"/>
      <c r="U878" s="46"/>
      <c r="V878" s="46"/>
      <c r="W878" s="46"/>
      <c r="X878" s="46"/>
      <c r="Y878" s="46"/>
      <c r="Z878" s="46"/>
      <c r="AA878" s="46"/>
      <c r="AB878" s="46"/>
      <c r="AC878" s="46"/>
    </row>
    <row r="879">
      <c r="A879" s="50"/>
      <c r="B879" s="46"/>
      <c r="C879" s="70"/>
      <c r="D879" s="70"/>
      <c r="E879" s="70"/>
      <c r="F879" s="70"/>
      <c r="G879" s="46"/>
      <c r="H879" s="50"/>
      <c r="I879" s="50"/>
      <c r="J879" s="50"/>
      <c r="K879" s="46"/>
      <c r="L879" s="46"/>
      <c r="M879" s="46"/>
      <c r="N879" s="46"/>
      <c r="O879" s="46"/>
      <c r="P879" s="46"/>
      <c r="Q879" s="46"/>
      <c r="R879" s="46"/>
      <c r="S879" s="46"/>
      <c r="T879" s="46"/>
      <c r="U879" s="46"/>
      <c r="V879" s="46"/>
      <c r="W879" s="46"/>
      <c r="X879" s="46"/>
      <c r="Y879" s="46"/>
      <c r="Z879" s="46"/>
      <c r="AA879" s="46"/>
      <c r="AB879" s="46"/>
      <c r="AC879" s="46"/>
    </row>
    <row r="880">
      <c r="A880" s="50"/>
      <c r="B880" s="46"/>
      <c r="C880" s="70"/>
      <c r="D880" s="70"/>
      <c r="E880" s="70"/>
      <c r="F880" s="70"/>
      <c r="G880" s="46"/>
      <c r="H880" s="50"/>
      <c r="I880" s="50"/>
      <c r="J880" s="50"/>
      <c r="K880" s="46"/>
      <c r="L880" s="46"/>
      <c r="M880" s="46"/>
      <c r="N880" s="46"/>
      <c r="O880" s="46"/>
      <c r="P880" s="46"/>
      <c r="Q880" s="46"/>
      <c r="R880" s="46"/>
      <c r="S880" s="46"/>
      <c r="T880" s="46"/>
      <c r="U880" s="46"/>
      <c r="V880" s="46"/>
      <c r="W880" s="46"/>
      <c r="X880" s="46"/>
      <c r="Y880" s="46"/>
      <c r="Z880" s="46"/>
      <c r="AA880" s="46"/>
      <c r="AB880" s="46"/>
      <c r="AC880" s="46"/>
    </row>
    <row r="881">
      <c r="A881" s="50"/>
      <c r="B881" s="46"/>
      <c r="C881" s="70"/>
      <c r="D881" s="70"/>
      <c r="E881" s="70"/>
      <c r="F881" s="70"/>
      <c r="G881" s="46"/>
      <c r="H881" s="50"/>
      <c r="I881" s="50"/>
      <c r="J881" s="50"/>
      <c r="K881" s="46"/>
      <c r="L881" s="46"/>
      <c r="M881" s="46"/>
      <c r="N881" s="46"/>
      <c r="O881" s="46"/>
      <c r="P881" s="46"/>
      <c r="Q881" s="46"/>
      <c r="R881" s="46"/>
      <c r="S881" s="46"/>
      <c r="T881" s="46"/>
      <c r="U881" s="46"/>
      <c r="V881" s="46"/>
      <c r="W881" s="46"/>
      <c r="X881" s="46"/>
      <c r="Y881" s="46"/>
      <c r="Z881" s="46"/>
      <c r="AA881" s="46"/>
      <c r="AB881" s="46"/>
      <c r="AC881" s="46"/>
    </row>
    <row r="882">
      <c r="A882" s="50"/>
      <c r="B882" s="46"/>
      <c r="C882" s="70"/>
      <c r="D882" s="70"/>
      <c r="E882" s="70"/>
      <c r="F882" s="70"/>
      <c r="G882" s="46"/>
      <c r="H882" s="50"/>
      <c r="I882" s="50"/>
      <c r="J882" s="50"/>
      <c r="K882" s="46"/>
      <c r="L882" s="46"/>
      <c r="M882" s="46"/>
      <c r="N882" s="46"/>
      <c r="O882" s="46"/>
      <c r="P882" s="46"/>
      <c r="Q882" s="46"/>
      <c r="R882" s="46"/>
      <c r="S882" s="46"/>
      <c r="T882" s="46"/>
      <c r="U882" s="46"/>
      <c r="V882" s="46"/>
      <c r="W882" s="46"/>
      <c r="X882" s="46"/>
      <c r="Y882" s="46"/>
      <c r="Z882" s="46"/>
      <c r="AA882" s="46"/>
      <c r="AB882" s="46"/>
      <c r="AC882" s="46"/>
    </row>
    <row r="883">
      <c r="A883" s="50"/>
      <c r="B883" s="46"/>
      <c r="C883" s="70"/>
      <c r="D883" s="70"/>
      <c r="E883" s="70"/>
      <c r="F883" s="70"/>
      <c r="G883" s="46"/>
      <c r="H883" s="50"/>
      <c r="I883" s="50"/>
      <c r="J883" s="50"/>
      <c r="K883" s="46"/>
      <c r="L883" s="46"/>
      <c r="M883" s="46"/>
      <c r="N883" s="46"/>
      <c r="O883" s="46"/>
      <c r="P883" s="46"/>
      <c r="Q883" s="46"/>
      <c r="R883" s="46"/>
      <c r="S883" s="46"/>
      <c r="T883" s="46"/>
      <c r="U883" s="46"/>
      <c r="V883" s="46"/>
      <c r="W883" s="46"/>
      <c r="X883" s="46"/>
      <c r="Y883" s="46"/>
      <c r="Z883" s="46"/>
      <c r="AA883" s="46"/>
      <c r="AB883" s="46"/>
      <c r="AC883" s="46"/>
    </row>
    <row r="884">
      <c r="A884" s="50"/>
      <c r="B884" s="46"/>
      <c r="C884" s="70"/>
      <c r="D884" s="70"/>
      <c r="E884" s="70"/>
      <c r="F884" s="70"/>
      <c r="G884" s="46"/>
      <c r="H884" s="50"/>
      <c r="I884" s="50"/>
      <c r="J884" s="50"/>
      <c r="K884" s="46"/>
      <c r="L884" s="46"/>
      <c r="M884" s="46"/>
      <c r="N884" s="46"/>
      <c r="O884" s="46"/>
      <c r="P884" s="46"/>
      <c r="Q884" s="46"/>
      <c r="R884" s="46"/>
      <c r="S884" s="46"/>
      <c r="T884" s="46"/>
      <c r="U884" s="46"/>
      <c r="V884" s="46"/>
      <c r="W884" s="46"/>
      <c r="X884" s="46"/>
      <c r="Y884" s="46"/>
      <c r="Z884" s="46"/>
      <c r="AA884" s="46"/>
      <c r="AB884" s="46"/>
      <c r="AC884" s="46"/>
    </row>
    <row r="885">
      <c r="A885" s="50"/>
      <c r="B885" s="46"/>
      <c r="C885" s="70"/>
      <c r="D885" s="70"/>
      <c r="E885" s="70"/>
      <c r="F885" s="70"/>
      <c r="G885" s="46"/>
      <c r="H885" s="50"/>
      <c r="I885" s="50"/>
      <c r="J885" s="50"/>
      <c r="K885" s="46"/>
      <c r="L885" s="46"/>
      <c r="M885" s="46"/>
      <c r="N885" s="46"/>
      <c r="O885" s="46"/>
      <c r="P885" s="46"/>
      <c r="Q885" s="46"/>
      <c r="R885" s="46"/>
      <c r="S885" s="46"/>
      <c r="T885" s="46"/>
      <c r="U885" s="46"/>
      <c r="V885" s="46"/>
      <c r="W885" s="46"/>
      <c r="X885" s="46"/>
      <c r="Y885" s="46"/>
      <c r="Z885" s="46"/>
      <c r="AA885" s="46"/>
      <c r="AB885" s="46"/>
      <c r="AC885" s="46"/>
    </row>
    <row r="886">
      <c r="A886" s="50"/>
      <c r="B886" s="46"/>
      <c r="C886" s="70"/>
      <c r="D886" s="70"/>
      <c r="E886" s="70"/>
      <c r="F886" s="70"/>
      <c r="G886" s="46"/>
      <c r="H886" s="50"/>
      <c r="I886" s="50"/>
      <c r="J886" s="50"/>
      <c r="K886" s="46"/>
      <c r="L886" s="46"/>
      <c r="M886" s="46"/>
      <c r="N886" s="46"/>
      <c r="O886" s="46"/>
      <c r="P886" s="46"/>
      <c r="Q886" s="46"/>
      <c r="R886" s="46"/>
      <c r="S886" s="46"/>
      <c r="T886" s="46"/>
      <c r="U886" s="46"/>
      <c r="V886" s="46"/>
      <c r="W886" s="46"/>
      <c r="X886" s="46"/>
      <c r="Y886" s="46"/>
      <c r="Z886" s="46"/>
      <c r="AA886" s="46"/>
      <c r="AB886" s="46"/>
      <c r="AC886" s="46"/>
    </row>
    <row r="887">
      <c r="A887" s="50"/>
      <c r="B887" s="46"/>
      <c r="C887" s="70"/>
      <c r="D887" s="70"/>
      <c r="E887" s="70"/>
      <c r="F887" s="70"/>
      <c r="G887" s="46"/>
      <c r="H887" s="50"/>
      <c r="I887" s="50"/>
      <c r="J887" s="50"/>
      <c r="K887" s="46"/>
      <c r="L887" s="46"/>
      <c r="M887" s="46"/>
      <c r="N887" s="46"/>
      <c r="O887" s="46"/>
      <c r="P887" s="46"/>
      <c r="Q887" s="46"/>
      <c r="R887" s="46"/>
      <c r="S887" s="46"/>
      <c r="T887" s="46"/>
      <c r="U887" s="46"/>
      <c r="V887" s="46"/>
      <c r="W887" s="46"/>
      <c r="X887" s="46"/>
      <c r="Y887" s="46"/>
      <c r="Z887" s="46"/>
      <c r="AA887" s="46"/>
      <c r="AB887" s="46"/>
      <c r="AC887" s="46"/>
    </row>
    <row r="888">
      <c r="A888" s="50"/>
      <c r="B888" s="46"/>
      <c r="C888" s="70"/>
      <c r="D888" s="70"/>
      <c r="E888" s="70"/>
      <c r="F888" s="70"/>
      <c r="G888" s="46"/>
      <c r="H888" s="50"/>
      <c r="I888" s="50"/>
      <c r="J888" s="50"/>
      <c r="K888" s="46"/>
      <c r="L888" s="46"/>
      <c r="M888" s="46"/>
      <c r="N888" s="46"/>
      <c r="O888" s="46"/>
      <c r="P888" s="46"/>
      <c r="Q888" s="46"/>
      <c r="R888" s="46"/>
      <c r="S888" s="46"/>
      <c r="T888" s="46"/>
      <c r="U888" s="46"/>
      <c r="V888" s="46"/>
      <c r="W888" s="46"/>
      <c r="X888" s="46"/>
      <c r="Y888" s="46"/>
      <c r="Z888" s="46"/>
      <c r="AA888" s="46"/>
      <c r="AB888" s="46"/>
      <c r="AC888" s="46"/>
    </row>
    <row r="889">
      <c r="A889" s="50"/>
      <c r="B889" s="46"/>
      <c r="C889" s="70"/>
      <c r="D889" s="70"/>
      <c r="E889" s="70"/>
      <c r="F889" s="70"/>
      <c r="G889" s="46"/>
      <c r="H889" s="50"/>
      <c r="I889" s="50"/>
      <c r="J889" s="50"/>
      <c r="K889" s="46"/>
      <c r="L889" s="46"/>
      <c r="M889" s="46"/>
      <c r="N889" s="46"/>
      <c r="O889" s="46"/>
      <c r="P889" s="46"/>
      <c r="Q889" s="46"/>
      <c r="R889" s="46"/>
      <c r="S889" s="46"/>
      <c r="T889" s="46"/>
      <c r="U889" s="46"/>
      <c r="V889" s="46"/>
      <c r="W889" s="46"/>
      <c r="X889" s="46"/>
      <c r="Y889" s="46"/>
      <c r="Z889" s="46"/>
      <c r="AA889" s="46"/>
      <c r="AB889" s="46"/>
      <c r="AC889" s="46"/>
    </row>
    <row r="890">
      <c r="A890" s="50"/>
      <c r="B890" s="46"/>
      <c r="C890" s="70"/>
      <c r="D890" s="70"/>
      <c r="E890" s="70"/>
      <c r="F890" s="70"/>
      <c r="G890" s="46"/>
      <c r="H890" s="50"/>
      <c r="I890" s="50"/>
      <c r="J890" s="50"/>
      <c r="K890" s="46"/>
      <c r="L890" s="46"/>
      <c r="M890" s="46"/>
      <c r="N890" s="46"/>
      <c r="O890" s="46"/>
      <c r="P890" s="46"/>
      <c r="Q890" s="46"/>
      <c r="R890" s="46"/>
      <c r="S890" s="46"/>
      <c r="T890" s="46"/>
      <c r="U890" s="46"/>
      <c r="V890" s="46"/>
      <c r="W890" s="46"/>
      <c r="X890" s="46"/>
      <c r="Y890" s="46"/>
      <c r="Z890" s="46"/>
      <c r="AA890" s="46"/>
      <c r="AB890" s="46"/>
      <c r="AC890" s="46"/>
    </row>
    <row r="891">
      <c r="A891" s="50"/>
      <c r="B891" s="46"/>
      <c r="C891" s="70"/>
      <c r="D891" s="70"/>
      <c r="E891" s="70"/>
      <c r="F891" s="70"/>
      <c r="G891" s="46"/>
      <c r="H891" s="50"/>
      <c r="I891" s="50"/>
      <c r="J891" s="50"/>
      <c r="K891" s="46"/>
      <c r="L891" s="46"/>
      <c r="M891" s="46"/>
      <c r="N891" s="46"/>
      <c r="O891" s="46"/>
      <c r="P891" s="46"/>
      <c r="Q891" s="46"/>
      <c r="R891" s="46"/>
      <c r="S891" s="46"/>
      <c r="T891" s="46"/>
      <c r="U891" s="46"/>
      <c r="V891" s="46"/>
      <c r="W891" s="46"/>
      <c r="X891" s="46"/>
      <c r="Y891" s="46"/>
      <c r="Z891" s="46"/>
      <c r="AA891" s="46"/>
      <c r="AB891" s="46"/>
      <c r="AC891" s="46"/>
    </row>
    <row r="892">
      <c r="A892" s="50"/>
      <c r="B892" s="46"/>
      <c r="C892" s="70"/>
      <c r="D892" s="70"/>
      <c r="E892" s="70"/>
      <c r="F892" s="70"/>
      <c r="G892" s="46"/>
      <c r="H892" s="50"/>
      <c r="I892" s="50"/>
      <c r="J892" s="50"/>
      <c r="K892" s="46"/>
      <c r="L892" s="46"/>
      <c r="M892" s="46"/>
      <c r="N892" s="46"/>
      <c r="O892" s="46"/>
      <c r="P892" s="46"/>
      <c r="Q892" s="46"/>
      <c r="R892" s="46"/>
      <c r="S892" s="46"/>
      <c r="T892" s="46"/>
      <c r="U892" s="46"/>
      <c r="V892" s="46"/>
      <c r="W892" s="46"/>
      <c r="X892" s="46"/>
      <c r="Y892" s="46"/>
      <c r="Z892" s="46"/>
      <c r="AA892" s="46"/>
      <c r="AB892" s="46"/>
      <c r="AC892" s="46"/>
    </row>
    <row r="893">
      <c r="A893" s="50"/>
      <c r="B893" s="46"/>
      <c r="C893" s="70"/>
      <c r="D893" s="70"/>
      <c r="E893" s="70"/>
      <c r="F893" s="70"/>
      <c r="G893" s="46"/>
      <c r="H893" s="50"/>
      <c r="I893" s="50"/>
      <c r="J893" s="50"/>
      <c r="K893" s="46"/>
      <c r="L893" s="46"/>
      <c r="M893" s="46"/>
      <c r="N893" s="46"/>
      <c r="O893" s="46"/>
      <c r="P893" s="46"/>
      <c r="Q893" s="46"/>
      <c r="R893" s="46"/>
      <c r="S893" s="46"/>
      <c r="T893" s="46"/>
      <c r="U893" s="46"/>
      <c r="V893" s="46"/>
      <c r="W893" s="46"/>
      <c r="X893" s="46"/>
      <c r="Y893" s="46"/>
      <c r="Z893" s="46"/>
      <c r="AA893" s="46"/>
      <c r="AB893" s="46"/>
      <c r="AC893" s="46"/>
    </row>
    <row r="894">
      <c r="A894" s="50"/>
      <c r="B894" s="46"/>
      <c r="C894" s="70"/>
      <c r="D894" s="70"/>
      <c r="E894" s="70"/>
      <c r="F894" s="70"/>
      <c r="G894" s="46"/>
      <c r="H894" s="50"/>
      <c r="I894" s="50"/>
      <c r="J894" s="50"/>
      <c r="K894" s="46"/>
      <c r="L894" s="46"/>
      <c r="M894" s="46"/>
      <c r="N894" s="46"/>
      <c r="O894" s="46"/>
      <c r="P894" s="46"/>
      <c r="Q894" s="46"/>
      <c r="R894" s="46"/>
      <c r="S894" s="46"/>
      <c r="T894" s="46"/>
      <c r="U894" s="46"/>
      <c r="V894" s="46"/>
      <c r="W894" s="46"/>
      <c r="X894" s="46"/>
      <c r="Y894" s="46"/>
      <c r="Z894" s="46"/>
      <c r="AA894" s="46"/>
      <c r="AB894" s="46"/>
      <c r="AC894" s="46"/>
    </row>
    <row r="895">
      <c r="A895" s="50"/>
      <c r="B895" s="46"/>
      <c r="C895" s="70"/>
      <c r="D895" s="70"/>
      <c r="E895" s="70"/>
      <c r="F895" s="70"/>
      <c r="G895" s="46"/>
      <c r="H895" s="50"/>
      <c r="I895" s="50"/>
      <c r="J895" s="50"/>
      <c r="K895" s="46"/>
      <c r="L895" s="46"/>
      <c r="M895" s="46"/>
      <c r="N895" s="46"/>
      <c r="O895" s="46"/>
      <c r="P895" s="46"/>
      <c r="Q895" s="46"/>
      <c r="R895" s="46"/>
      <c r="S895" s="46"/>
      <c r="T895" s="46"/>
      <c r="U895" s="46"/>
      <c r="V895" s="46"/>
      <c r="W895" s="46"/>
      <c r="X895" s="46"/>
      <c r="Y895" s="46"/>
      <c r="Z895" s="46"/>
      <c r="AA895" s="46"/>
      <c r="AB895" s="46"/>
      <c r="AC895" s="46"/>
    </row>
    <row r="896">
      <c r="A896" s="50"/>
      <c r="B896" s="46"/>
      <c r="C896" s="70"/>
      <c r="D896" s="70"/>
      <c r="E896" s="70"/>
      <c r="F896" s="70"/>
      <c r="G896" s="46"/>
      <c r="H896" s="50"/>
      <c r="I896" s="50"/>
      <c r="J896" s="50"/>
      <c r="K896" s="46"/>
      <c r="L896" s="46"/>
      <c r="M896" s="46"/>
      <c r="N896" s="46"/>
      <c r="O896" s="46"/>
      <c r="P896" s="46"/>
      <c r="Q896" s="46"/>
      <c r="R896" s="46"/>
      <c r="S896" s="46"/>
      <c r="T896" s="46"/>
      <c r="U896" s="46"/>
      <c r="V896" s="46"/>
      <c r="W896" s="46"/>
      <c r="X896" s="46"/>
      <c r="Y896" s="46"/>
      <c r="Z896" s="46"/>
      <c r="AA896" s="46"/>
      <c r="AB896" s="46"/>
      <c r="AC896" s="46"/>
    </row>
    <row r="897">
      <c r="A897" s="50"/>
      <c r="B897" s="46"/>
      <c r="C897" s="70"/>
      <c r="D897" s="70"/>
      <c r="E897" s="70"/>
      <c r="F897" s="70"/>
      <c r="G897" s="46"/>
      <c r="H897" s="50"/>
      <c r="I897" s="50"/>
      <c r="J897" s="50"/>
      <c r="K897" s="46"/>
      <c r="L897" s="46"/>
      <c r="M897" s="46"/>
      <c r="N897" s="46"/>
      <c r="O897" s="46"/>
      <c r="P897" s="46"/>
      <c r="Q897" s="46"/>
      <c r="R897" s="46"/>
      <c r="S897" s="46"/>
      <c r="T897" s="46"/>
      <c r="U897" s="46"/>
      <c r="V897" s="46"/>
      <c r="W897" s="46"/>
      <c r="X897" s="46"/>
      <c r="Y897" s="46"/>
      <c r="Z897" s="46"/>
      <c r="AA897" s="46"/>
      <c r="AB897" s="46"/>
      <c r="AC897" s="46"/>
    </row>
    <row r="898">
      <c r="A898" s="50"/>
      <c r="B898" s="46"/>
      <c r="C898" s="70"/>
      <c r="D898" s="70"/>
      <c r="E898" s="70"/>
      <c r="F898" s="70"/>
      <c r="G898" s="46"/>
      <c r="H898" s="50"/>
      <c r="I898" s="50"/>
      <c r="J898" s="50"/>
      <c r="K898" s="46"/>
      <c r="L898" s="46"/>
      <c r="M898" s="46"/>
      <c r="N898" s="46"/>
      <c r="O898" s="46"/>
      <c r="P898" s="46"/>
      <c r="Q898" s="46"/>
      <c r="R898" s="46"/>
      <c r="S898" s="46"/>
      <c r="T898" s="46"/>
      <c r="U898" s="46"/>
      <c r="V898" s="46"/>
      <c r="W898" s="46"/>
      <c r="X898" s="46"/>
      <c r="Y898" s="46"/>
      <c r="Z898" s="46"/>
      <c r="AA898" s="46"/>
      <c r="AB898" s="46"/>
      <c r="AC898" s="46"/>
    </row>
    <row r="899">
      <c r="A899" s="50"/>
      <c r="B899" s="46"/>
      <c r="C899" s="70"/>
      <c r="D899" s="70"/>
      <c r="E899" s="70"/>
      <c r="F899" s="70"/>
      <c r="G899" s="46"/>
      <c r="H899" s="50"/>
      <c r="I899" s="50"/>
      <c r="J899" s="50"/>
      <c r="K899" s="46"/>
      <c r="L899" s="46"/>
      <c r="M899" s="46"/>
      <c r="N899" s="46"/>
      <c r="O899" s="46"/>
      <c r="P899" s="46"/>
      <c r="Q899" s="46"/>
      <c r="R899" s="46"/>
      <c r="S899" s="46"/>
      <c r="T899" s="46"/>
      <c r="U899" s="46"/>
      <c r="V899" s="46"/>
      <c r="W899" s="46"/>
      <c r="X899" s="46"/>
      <c r="Y899" s="46"/>
      <c r="Z899" s="46"/>
      <c r="AA899" s="46"/>
      <c r="AB899" s="46"/>
      <c r="AC899" s="46"/>
    </row>
    <row r="900">
      <c r="A900" s="50"/>
      <c r="B900" s="46"/>
      <c r="C900" s="70"/>
      <c r="D900" s="70"/>
      <c r="E900" s="70"/>
      <c r="F900" s="70"/>
      <c r="G900" s="46"/>
      <c r="H900" s="50"/>
      <c r="I900" s="50"/>
      <c r="J900" s="50"/>
      <c r="K900" s="46"/>
      <c r="L900" s="46"/>
      <c r="M900" s="46"/>
      <c r="N900" s="46"/>
      <c r="O900" s="46"/>
      <c r="P900" s="46"/>
      <c r="Q900" s="46"/>
      <c r="R900" s="46"/>
      <c r="S900" s="46"/>
      <c r="T900" s="46"/>
      <c r="U900" s="46"/>
      <c r="V900" s="46"/>
      <c r="W900" s="46"/>
      <c r="X900" s="46"/>
      <c r="Y900" s="46"/>
      <c r="Z900" s="46"/>
      <c r="AA900" s="46"/>
      <c r="AB900" s="46"/>
      <c r="AC900" s="46"/>
    </row>
    <row r="901">
      <c r="A901" s="50"/>
      <c r="B901" s="46"/>
      <c r="C901" s="70"/>
      <c r="D901" s="70"/>
      <c r="E901" s="70"/>
      <c r="F901" s="70"/>
      <c r="G901" s="46"/>
      <c r="H901" s="50"/>
      <c r="I901" s="50"/>
      <c r="J901" s="50"/>
      <c r="K901" s="46"/>
      <c r="L901" s="46"/>
      <c r="M901" s="46"/>
      <c r="N901" s="46"/>
      <c r="O901" s="46"/>
      <c r="P901" s="46"/>
      <c r="Q901" s="46"/>
      <c r="R901" s="46"/>
      <c r="S901" s="46"/>
      <c r="T901" s="46"/>
      <c r="U901" s="46"/>
      <c r="V901" s="46"/>
      <c r="W901" s="46"/>
      <c r="X901" s="46"/>
      <c r="Y901" s="46"/>
      <c r="Z901" s="46"/>
      <c r="AA901" s="46"/>
      <c r="AB901" s="46"/>
      <c r="AC901" s="46"/>
    </row>
    <row r="902">
      <c r="A902" s="50"/>
      <c r="B902" s="46"/>
      <c r="C902" s="70"/>
      <c r="D902" s="70"/>
      <c r="E902" s="70"/>
      <c r="F902" s="70"/>
      <c r="G902" s="46"/>
      <c r="H902" s="50"/>
      <c r="I902" s="50"/>
      <c r="J902" s="50"/>
      <c r="K902" s="46"/>
      <c r="L902" s="46"/>
      <c r="M902" s="46"/>
      <c r="N902" s="46"/>
      <c r="O902" s="46"/>
      <c r="P902" s="46"/>
      <c r="Q902" s="46"/>
      <c r="R902" s="46"/>
      <c r="S902" s="46"/>
      <c r="T902" s="46"/>
      <c r="U902" s="46"/>
      <c r="V902" s="46"/>
      <c r="W902" s="46"/>
      <c r="X902" s="46"/>
      <c r="Y902" s="46"/>
      <c r="Z902" s="46"/>
      <c r="AA902" s="46"/>
      <c r="AB902" s="46"/>
      <c r="AC902" s="46"/>
    </row>
    <row r="903">
      <c r="A903" s="50"/>
      <c r="B903" s="46"/>
      <c r="C903" s="70"/>
      <c r="D903" s="70"/>
      <c r="E903" s="70"/>
      <c r="F903" s="70"/>
      <c r="G903" s="46"/>
      <c r="H903" s="50"/>
      <c r="I903" s="50"/>
      <c r="J903" s="50"/>
      <c r="K903" s="46"/>
      <c r="L903" s="46"/>
      <c r="M903" s="46"/>
      <c r="N903" s="46"/>
      <c r="O903" s="46"/>
      <c r="P903" s="46"/>
      <c r="Q903" s="46"/>
      <c r="R903" s="46"/>
      <c r="S903" s="46"/>
      <c r="T903" s="46"/>
      <c r="U903" s="46"/>
      <c r="V903" s="46"/>
      <c r="W903" s="46"/>
      <c r="X903" s="46"/>
      <c r="Y903" s="46"/>
      <c r="Z903" s="46"/>
      <c r="AA903" s="46"/>
      <c r="AB903" s="46"/>
      <c r="AC903" s="46"/>
    </row>
    <row r="904">
      <c r="A904" s="50"/>
      <c r="B904" s="46"/>
      <c r="C904" s="70"/>
      <c r="D904" s="70"/>
      <c r="E904" s="70"/>
      <c r="F904" s="70"/>
      <c r="G904" s="46"/>
      <c r="H904" s="50"/>
      <c r="I904" s="50"/>
      <c r="J904" s="50"/>
      <c r="K904" s="46"/>
      <c r="L904" s="46"/>
      <c r="M904" s="46"/>
      <c r="N904" s="46"/>
      <c r="O904" s="46"/>
      <c r="P904" s="46"/>
      <c r="Q904" s="46"/>
      <c r="R904" s="46"/>
      <c r="S904" s="46"/>
      <c r="T904" s="46"/>
      <c r="U904" s="46"/>
      <c r="V904" s="46"/>
      <c r="W904" s="46"/>
      <c r="X904" s="46"/>
      <c r="Y904" s="46"/>
      <c r="Z904" s="46"/>
      <c r="AA904" s="46"/>
      <c r="AB904" s="46"/>
      <c r="AC904" s="46"/>
    </row>
    <row r="905">
      <c r="A905" s="50"/>
      <c r="B905" s="46"/>
      <c r="C905" s="70"/>
      <c r="D905" s="70"/>
      <c r="E905" s="70"/>
      <c r="F905" s="70"/>
      <c r="G905" s="46"/>
      <c r="H905" s="50"/>
      <c r="I905" s="50"/>
      <c r="J905" s="50"/>
      <c r="K905" s="46"/>
      <c r="L905" s="46"/>
      <c r="M905" s="46"/>
      <c r="N905" s="46"/>
      <c r="O905" s="46"/>
      <c r="P905" s="46"/>
      <c r="Q905" s="46"/>
      <c r="R905" s="46"/>
      <c r="S905" s="46"/>
      <c r="T905" s="46"/>
      <c r="U905" s="46"/>
      <c r="V905" s="46"/>
      <c r="W905" s="46"/>
      <c r="X905" s="46"/>
      <c r="Y905" s="46"/>
      <c r="Z905" s="46"/>
      <c r="AA905" s="46"/>
      <c r="AB905" s="46"/>
      <c r="AC905" s="46"/>
    </row>
    <row r="906">
      <c r="A906" s="50"/>
      <c r="B906" s="46"/>
      <c r="C906" s="70"/>
      <c r="D906" s="70"/>
      <c r="E906" s="70"/>
      <c r="F906" s="70"/>
      <c r="G906" s="46"/>
      <c r="H906" s="50"/>
      <c r="I906" s="50"/>
      <c r="J906" s="50"/>
      <c r="K906" s="46"/>
      <c r="L906" s="46"/>
      <c r="M906" s="46"/>
      <c r="N906" s="46"/>
      <c r="O906" s="46"/>
      <c r="P906" s="46"/>
      <c r="Q906" s="46"/>
      <c r="R906" s="46"/>
      <c r="S906" s="46"/>
      <c r="T906" s="46"/>
      <c r="U906" s="46"/>
      <c r="V906" s="46"/>
      <c r="W906" s="46"/>
      <c r="X906" s="46"/>
      <c r="Y906" s="46"/>
      <c r="Z906" s="46"/>
      <c r="AA906" s="46"/>
      <c r="AB906" s="46"/>
      <c r="AC906" s="46"/>
    </row>
    <row r="907">
      <c r="A907" s="50"/>
      <c r="B907" s="46"/>
      <c r="C907" s="70"/>
      <c r="D907" s="70"/>
      <c r="E907" s="70"/>
      <c r="F907" s="70"/>
      <c r="G907" s="46"/>
      <c r="H907" s="50"/>
      <c r="I907" s="50"/>
      <c r="J907" s="50"/>
      <c r="K907" s="46"/>
      <c r="L907" s="46"/>
      <c r="M907" s="46"/>
      <c r="N907" s="46"/>
      <c r="O907" s="46"/>
      <c r="P907" s="46"/>
      <c r="Q907" s="46"/>
      <c r="R907" s="46"/>
      <c r="S907" s="46"/>
      <c r="T907" s="46"/>
      <c r="U907" s="46"/>
      <c r="V907" s="46"/>
      <c r="W907" s="46"/>
      <c r="X907" s="46"/>
      <c r="Y907" s="46"/>
      <c r="Z907" s="46"/>
      <c r="AA907" s="46"/>
      <c r="AB907" s="46"/>
      <c r="AC907" s="46"/>
    </row>
    <row r="908">
      <c r="A908" s="50"/>
      <c r="B908" s="46"/>
      <c r="C908" s="70"/>
      <c r="D908" s="70"/>
      <c r="E908" s="70"/>
      <c r="F908" s="70"/>
      <c r="G908" s="46"/>
      <c r="H908" s="50"/>
      <c r="I908" s="50"/>
      <c r="J908" s="50"/>
      <c r="K908" s="46"/>
      <c r="L908" s="46"/>
      <c r="M908" s="46"/>
      <c r="N908" s="46"/>
      <c r="O908" s="46"/>
      <c r="P908" s="46"/>
      <c r="Q908" s="46"/>
      <c r="R908" s="46"/>
      <c r="S908" s="46"/>
      <c r="T908" s="46"/>
      <c r="U908" s="46"/>
      <c r="V908" s="46"/>
      <c r="W908" s="46"/>
      <c r="X908" s="46"/>
      <c r="Y908" s="46"/>
      <c r="Z908" s="46"/>
      <c r="AA908" s="46"/>
      <c r="AB908" s="46"/>
      <c r="AC908" s="46"/>
    </row>
    <row r="909">
      <c r="A909" s="50"/>
      <c r="B909" s="46"/>
      <c r="C909" s="70"/>
      <c r="D909" s="70"/>
      <c r="E909" s="70"/>
      <c r="F909" s="70"/>
      <c r="G909" s="46"/>
      <c r="H909" s="50"/>
      <c r="I909" s="50"/>
      <c r="J909" s="50"/>
      <c r="K909" s="46"/>
      <c r="L909" s="46"/>
      <c r="M909" s="46"/>
      <c r="N909" s="46"/>
      <c r="O909" s="46"/>
      <c r="P909" s="46"/>
      <c r="Q909" s="46"/>
      <c r="R909" s="46"/>
      <c r="S909" s="46"/>
      <c r="T909" s="46"/>
      <c r="U909" s="46"/>
      <c r="V909" s="46"/>
      <c r="W909" s="46"/>
      <c r="X909" s="46"/>
      <c r="Y909" s="46"/>
      <c r="Z909" s="46"/>
      <c r="AA909" s="46"/>
      <c r="AB909" s="46"/>
      <c r="AC909" s="46"/>
    </row>
    <row r="910">
      <c r="A910" s="50"/>
      <c r="B910" s="46"/>
      <c r="C910" s="70"/>
      <c r="D910" s="70"/>
      <c r="E910" s="70"/>
      <c r="F910" s="70"/>
      <c r="G910" s="46"/>
      <c r="H910" s="50"/>
      <c r="I910" s="50"/>
      <c r="J910" s="50"/>
      <c r="K910" s="46"/>
      <c r="L910" s="46"/>
      <c r="M910" s="46"/>
      <c r="N910" s="46"/>
      <c r="O910" s="46"/>
      <c r="P910" s="46"/>
      <c r="Q910" s="46"/>
      <c r="R910" s="46"/>
      <c r="S910" s="46"/>
      <c r="T910" s="46"/>
      <c r="U910" s="46"/>
      <c r="V910" s="46"/>
      <c r="W910" s="46"/>
      <c r="X910" s="46"/>
      <c r="Y910" s="46"/>
      <c r="Z910" s="46"/>
      <c r="AA910" s="46"/>
      <c r="AB910" s="46"/>
      <c r="AC910" s="46"/>
    </row>
    <row r="911">
      <c r="A911" s="50"/>
      <c r="B911" s="46"/>
      <c r="C911" s="70"/>
      <c r="D911" s="70"/>
      <c r="E911" s="70"/>
      <c r="F911" s="70"/>
      <c r="G911" s="46"/>
      <c r="H911" s="50"/>
      <c r="I911" s="50"/>
      <c r="J911" s="50"/>
      <c r="K911" s="46"/>
      <c r="L911" s="46"/>
      <c r="M911" s="46"/>
      <c r="N911" s="46"/>
      <c r="O911" s="46"/>
      <c r="P911" s="46"/>
      <c r="Q911" s="46"/>
      <c r="R911" s="46"/>
      <c r="S911" s="46"/>
      <c r="T911" s="46"/>
      <c r="U911" s="46"/>
      <c r="V911" s="46"/>
      <c r="W911" s="46"/>
      <c r="X911" s="46"/>
      <c r="Y911" s="46"/>
      <c r="Z911" s="46"/>
      <c r="AA911" s="46"/>
      <c r="AB911" s="46"/>
      <c r="AC911" s="46"/>
    </row>
    <row r="912">
      <c r="A912" s="50"/>
      <c r="B912" s="46"/>
      <c r="C912" s="70"/>
      <c r="D912" s="70"/>
      <c r="E912" s="70"/>
      <c r="F912" s="70"/>
      <c r="G912" s="46"/>
      <c r="H912" s="50"/>
      <c r="I912" s="50"/>
      <c r="J912" s="50"/>
      <c r="K912" s="46"/>
      <c r="L912" s="46"/>
      <c r="M912" s="46"/>
      <c r="N912" s="46"/>
      <c r="O912" s="46"/>
      <c r="P912" s="46"/>
      <c r="Q912" s="46"/>
      <c r="R912" s="46"/>
      <c r="S912" s="46"/>
      <c r="T912" s="46"/>
      <c r="U912" s="46"/>
      <c r="V912" s="46"/>
      <c r="W912" s="46"/>
      <c r="X912" s="46"/>
      <c r="Y912" s="46"/>
      <c r="Z912" s="46"/>
      <c r="AA912" s="46"/>
      <c r="AB912" s="46"/>
      <c r="AC912" s="46"/>
    </row>
    <row r="913">
      <c r="A913" s="50"/>
      <c r="B913" s="46"/>
      <c r="C913" s="70"/>
      <c r="D913" s="70"/>
      <c r="E913" s="70"/>
      <c r="F913" s="70"/>
      <c r="G913" s="46"/>
      <c r="H913" s="50"/>
      <c r="I913" s="50"/>
      <c r="J913" s="50"/>
      <c r="K913" s="46"/>
      <c r="L913" s="46"/>
      <c r="M913" s="46"/>
      <c r="N913" s="46"/>
      <c r="O913" s="46"/>
      <c r="P913" s="46"/>
      <c r="Q913" s="46"/>
      <c r="R913" s="46"/>
      <c r="S913" s="46"/>
      <c r="T913" s="46"/>
      <c r="U913" s="46"/>
      <c r="V913" s="46"/>
      <c r="W913" s="46"/>
      <c r="X913" s="46"/>
      <c r="Y913" s="46"/>
      <c r="Z913" s="46"/>
      <c r="AA913" s="46"/>
      <c r="AB913" s="46"/>
      <c r="AC913" s="46"/>
    </row>
    <row r="914">
      <c r="A914" s="50"/>
      <c r="B914" s="46"/>
      <c r="C914" s="70"/>
      <c r="D914" s="70"/>
      <c r="E914" s="70"/>
      <c r="F914" s="70"/>
      <c r="G914" s="46"/>
      <c r="H914" s="50"/>
      <c r="I914" s="50"/>
      <c r="J914" s="50"/>
      <c r="K914" s="46"/>
      <c r="L914" s="46"/>
      <c r="M914" s="46"/>
      <c r="N914" s="46"/>
      <c r="O914" s="46"/>
      <c r="P914" s="46"/>
      <c r="Q914" s="46"/>
      <c r="R914" s="46"/>
      <c r="S914" s="46"/>
      <c r="T914" s="46"/>
      <c r="U914" s="46"/>
      <c r="V914" s="46"/>
      <c r="W914" s="46"/>
      <c r="X914" s="46"/>
      <c r="Y914" s="46"/>
      <c r="Z914" s="46"/>
      <c r="AA914" s="46"/>
      <c r="AB914" s="46"/>
      <c r="AC914" s="46"/>
    </row>
    <row r="915">
      <c r="A915" s="50"/>
      <c r="B915" s="46"/>
      <c r="C915" s="70"/>
      <c r="D915" s="70"/>
      <c r="E915" s="70"/>
      <c r="F915" s="70"/>
      <c r="G915" s="46"/>
      <c r="H915" s="50"/>
      <c r="I915" s="50"/>
      <c r="J915" s="50"/>
      <c r="K915" s="46"/>
      <c r="L915" s="46"/>
      <c r="M915" s="46"/>
      <c r="N915" s="46"/>
      <c r="O915" s="46"/>
      <c r="P915" s="46"/>
      <c r="Q915" s="46"/>
      <c r="R915" s="46"/>
      <c r="S915" s="46"/>
      <c r="T915" s="46"/>
      <c r="U915" s="46"/>
      <c r="V915" s="46"/>
      <c r="W915" s="46"/>
      <c r="X915" s="46"/>
      <c r="Y915" s="46"/>
      <c r="Z915" s="46"/>
      <c r="AA915" s="46"/>
      <c r="AB915" s="46"/>
      <c r="AC915" s="46"/>
    </row>
    <row r="916">
      <c r="A916" s="50"/>
      <c r="B916" s="46"/>
      <c r="C916" s="70"/>
      <c r="D916" s="70"/>
      <c r="E916" s="70"/>
      <c r="F916" s="70"/>
      <c r="G916" s="46"/>
      <c r="H916" s="50"/>
      <c r="I916" s="50"/>
      <c r="J916" s="50"/>
      <c r="K916" s="46"/>
      <c r="L916" s="46"/>
      <c r="M916" s="46"/>
      <c r="N916" s="46"/>
      <c r="O916" s="46"/>
      <c r="P916" s="46"/>
      <c r="Q916" s="46"/>
      <c r="R916" s="46"/>
      <c r="S916" s="46"/>
      <c r="T916" s="46"/>
      <c r="U916" s="46"/>
      <c r="V916" s="46"/>
      <c r="W916" s="46"/>
      <c r="X916" s="46"/>
      <c r="Y916" s="46"/>
      <c r="Z916" s="46"/>
      <c r="AA916" s="46"/>
      <c r="AB916" s="46"/>
      <c r="AC916" s="46"/>
    </row>
    <row r="917">
      <c r="A917" s="50"/>
      <c r="B917" s="46"/>
      <c r="C917" s="70"/>
      <c r="D917" s="70"/>
      <c r="E917" s="70"/>
      <c r="F917" s="70"/>
      <c r="G917" s="46"/>
      <c r="H917" s="50"/>
      <c r="I917" s="50"/>
      <c r="J917" s="50"/>
      <c r="K917" s="46"/>
      <c r="L917" s="46"/>
      <c r="M917" s="46"/>
      <c r="N917" s="46"/>
      <c r="O917" s="46"/>
      <c r="P917" s="46"/>
      <c r="Q917" s="46"/>
      <c r="R917" s="46"/>
      <c r="S917" s="46"/>
      <c r="T917" s="46"/>
      <c r="U917" s="46"/>
      <c r="V917" s="46"/>
      <c r="W917" s="46"/>
      <c r="X917" s="46"/>
      <c r="Y917" s="46"/>
      <c r="Z917" s="46"/>
      <c r="AA917" s="46"/>
      <c r="AB917" s="46"/>
      <c r="AC917" s="46"/>
    </row>
    <row r="918">
      <c r="A918" s="50"/>
      <c r="B918" s="46"/>
      <c r="C918" s="70"/>
      <c r="D918" s="70"/>
      <c r="E918" s="70"/>
      <c r="F918" s="70"/>
      <c r="G918" s="46"/>
      <c r="H918" s="50"/>
      <c r="I918" s="50"/>
      <c r="J918" s="50"/>
      <c r="K918" s="46"/>
      <c r="L918" s="46"/>
      <c r="M918" s="46"/>
      <c r="N918" s="46"/>
      <c r="O918" s="46"/>
      <c r="P918" s="46"/>
      <c r="Q918" s="46"/>
      <c r="R918" s="46"/>
      <c r="S918" s="46"/>
      <c r="T918" s="46"/>
      <c r="U918" s="46"/>
      <c r="V918" s="46"/>
      <c r="W918" s="46"/>
      <c r="X918" s="46"/>
      <c r="Y918" s="46"/>
      <c r="Z918" s="46"/>
      <c r="AA918" s="46"/>
      <c r="AB918" s="46"/>
      <c r="AC918" s="46"/>
    </row>
    <row r="919">
      <c r="A919" s="50"/>
      <c r="B919" s="46"/>
      <c r="C919" s="70"/>
      <c r="D919" s="70"/>
      <c r="E919" s="70"/>
      <c r="F919" s="70"/>
      <c r="G919" s="46"/>
      <c r="H919" s="50"/>
      <c r="I919" s="50"/>
      <c r="J919" s="50"/>
      <c r="K919" s="46"/>
      <c r="L919" s="46"/>
      <c r="M919" s="46"/>
      <c r="N919" s="46"/>
      <c r="O919" s="46"/>
      <c r="P919" s="46"/>
      <c r="Q919" s="46"/>
      <c r="R919" s="46"/>
      <c r="S919" s="46"/>
      <c r="T919" s="46"/>
      <c r="U919" s="46"/>
      <c r="V919" s="46"/>
      <c r="W919" s="46"/>
      <c r="X919" s="46"/>
      <c r="Y919" s="46"/>
      <c r="Z919" s="46"/>
      <c r="AA919" s="46"/>
      <c r="AB919" s="46"/>
      <c r="AC919" s="46"/>
    </row>
    <row r="920">
      <c r="A920" s="50"/>
      <c r="B920" s="46"/>
      <c r="C920" s="70"/>
      <c r="D920" s="70"/>
      <c r="E920" s="70"/>
      <c r="F920" s="70"/>
      <c r="G920" s="46"/>
      <c r="H920" s="50"/>
      <c r="I920" s="50"/>
      <c r="J920" s="50"/>
      <c r="K920" s="46"/>
      <c r="L920" s="46"/>
      <c r="M920" s="46"/>
      <c r="N920" s="46"/>
      <c r="O920" s="46"/>
      <c r="P920" s="46"/>
      <c r="Q920" s="46"/>
      <c r="R920" s="46"/>
      <c r="S920" s="46"/>
      <c r="T920" s="46"/>
      <c r="U920" s="46"/>
      <c r="V920" s="46"/>
      <c r="W920" s="46"/>
      <c r="X920" s="46"/>
      <c r="Y920" s="46"/>
      <c r="Z920" s="46"/>
      <c r="AA920" s="46"/>
      <c r="AB920" s="46"/>
      <c r="AC920" s="46"/>
    </row>
    <row r="921">
      <c r="A921" s="50"/>
      <c r="B921" s="46"/>
      <c r="C921" s="70"/>
      <c r="D921" s="70"/>
      <c r="E921" s="70"/>
      <c r="F921" s="70"/>
      <c r="G921" s="46"/>
      <c r="H921" s="50"/>
      <c r="I921" s="50"/>
      <c r="J921" s="50"/>
      <c r="K921" s="46"/>
      <c r="L921" s="46"/>
      <c r="M921" s="46"/>
      <c r="N921" s="46"/>
      <c r="O921" s="46"/>
      <c r="P921" s="46"/>
      <c r="Q921" s="46"/>
      <c r="R921" s="46"/>
      <c r="S921" s="46"/>
      <c r="T921" s="46"/>
      <c r="U921" s="46"/>
      <c r="V921" s="46"/>
      <c r="W921" s="46"/>
      <c r="X921" s="46"/>
      <c r="Y921" s="46"/>
      <c r="Z921" s="46"/>
      <c r="AA921" s="46"/>
      <c r="AB921" s="46"/>
      <c r="AC921" s="46"/>
    </row>
    <row r="922">
      <c r="A922" s="50"/>
      <c r="B922" s="46"/>
      <c r="C922" s="70"/>
      <c r="D922" s="70"/>
      <c r="E922" s="70"/>
      <c r="F922" s="70"/>
      <c r="G922" s="46"/>
      <c r="H922" s="50"/>
      <c r="I922" s="50"/>
      <c r="J922" s="50"/>
      <c r="K922" s="46"/>
      <c r="L922" s="46"/>
      <c r="M922" s="46"/>
      <c r="N922" s="46"/>
      <c r="O922" s="46"/>
      <c r="P922" s="46"/>
      <c r="Q922" s="46"/>
      <c r="R922" s="46"/>
      <c r="S922" s="46"/>
      <c r="T922" s="46"/>
      <c r="U922" s="46"/>
      <c r="V922" s="46"/>
      <c r="W922" s="46"/>
      <c r="X922" s="46"/>
      <c r="Y922" s="46"/>
      <c r="Z922" s="46"/>
      <c r="AA922" s="46"/>
      <c r="AB922" s="46"/>
      <c r="AC922" s="46"/>
    </row>
    <row r="923">
      <c r="A923" s="50"/>
      <c r="B923" s="46"/>
      <c r="C923" s="70"/>
      <c r="D923" s="70"/>
      <c r="E923" s="70"/>
      <c r="F923" s="70"/>
      <c r="G923" s="46"/>
      <c r="H923" s="50"/>
      <c r="I923" s="50"/>
      <c r="J923" s="50"/>
      <c r="K923" s="46"/>
      <c r="L923" s="46"/>
      <c r="M923" s="46"/>
      <c r="N923" s="46"/>
      <c r="O923" s="46"/>
      <c r="P923" s="46"/>
      <c r="Q923" s="46"/>
      <c r="R923" s="46"/>
      <c r="S923" s="46"/>
      <c r="T923" s="46"/>
      <c r="U923" s="46"/>
      <c r="V923" s="46"/>
      <c r="W923" s="46"/>
      <c r="X923" s="46"/>
      <c r="Y923" s="46"/>
      <c r="Z923" s="46"/>
      <c r="AA923" s="46"/>
      <c r="AB923" s="46"/>
      <c r="AC923" s="46"/>
    </row>
    <row r="924">
      <c r="A924" s="50"/>
      <c r="B924" s="46"/>
      <c r="C924" s="70"/>
      <c r="D924" s="70"/>
      <c r="E924" s="70"/>
      <c r="F924" s="70"/>
      <c r="G924" s="46"/>
      <c r="H924" s="50"/>
      <c r="I924" s="50"/>
      <c r="J924" s="50"/>
      <c r="K924" s="46"/>
      <c r="L924" s="46"/>
      <c r="M924" s="46"/>
      <c r="N924" s="46"/>
      <c r="O924" s="46"/>
      <c r="P924" s="46"/>
      <c r="Q924" s="46"/>
      <c r="R924" s="46"/>
      <c r="S924" s="46"/>
      <c r="T924" s="46"/>
      <c r="U924" s="46"/>
      <c r="V924" s="46"/>
      <c r="W924" s="46"/>
      <c r="X924" s="46"/>
      <c r="Y924" s="46"/>
      <c r="Z924" s="46"/>
      <c r="AA924" s="46"/>
      <c r="AB924" s="46"/>
      <c r="AC924" s="46"/>
    </row>
    <row r="925">
      <c r="A925" s="50"/>
      <c r="B925" s="46"/>
      <c r="C925" s="70"/>
      <c r="D925" s="70"/>
      <c r="E925" s="70"/>
      <c r="F925" s="70"/>
      <c r="G925" s="46"/>
      <c r="H925" s="50"/>
      <c r="I925" s="50"/>
      <c r="J925" s="50"/>
      <c r="K925" s="46"/>
      <c r="L925" s="46"/>
      <c r="M925" s="46"/>
      <c r="N925" s="46"/>
      <c r="O925" s="46"/>
      <c r="P925" s="46"/>
      <c r="Q925" s="46"/>
      <c r="R925" s="46"/>
      <c r="S925" s="46"/>
      <c r="T925" s="46"/>
      <c r="U925" s="46"/>
      <c r="V925" s="46"/>
      <c r="W925" s="46"/>
      <c r="X925" s="46"/>
      <c r="Y925" s="46"/>
      <c r="Z925" s="46"/>
      <c r="AA925" s="46"/>
      <c r="AB925" s="46"/>
      <c r="AC925" s="46"/>
    </row>
    <row r="926">
      <c r="A926" s="50"/>
      <c r="B926" s="46"/>
      <c r="C926" s="70"/>
      <c r="D926" s="70"/>
      <c r="E926" s="70"/>
      <c r="F926" s="70"/>
      <c r="G926" s="46"/>
      <c r="H926" s="50"/>
      <c r="I926" s="50"/>
      <c r="J926" s="50"/>
      <c r="K926" s="46"/>
      <c r="L926" s="46"/>
      <c r="M926" s="46"/>
      <c r="N926" s="46"/>
      <c r="O926" s="46"/>
      <c r="P926" s="46"/>
      <c r="Q926" s="46"/>
      <c r="R926" s="46"/>
      <c r="S926" s="46"/>
      <c r="T926" s="46"/>
      <c r="U926" s="46"/>
      <c r="V926" s="46"/>
      <c r="W926" s="46"/>
      <c r="X926" s="46"/>
      <c r="Y926" s="46"/>
      <c r="Z926" s="46"/>
      <c r="AA926" s="46"/>
      <c r="AB926" s="46"/>
      <c r="AC926" s="46"/>
    </row>
    <row r="927">
      <c r="A927" s="50"/>
      <c r="B927" s="46"/>
      <c r="C927" s="70"/>
      <c r="D927" s="70"/>
      <c r="E927" s="70"/>
      <c r="F927" s="70"/>
      <c r="G927" s="46"/>
      <c r="H927" s="50"/>
      <c r="I927" s="50"/>
      <c r="J927" s="50"/>
      <c r="K927" s="46"/>
      <c r="L927" s="46"/>
      <c r="M927" s="46"/>
      <c r="N927" s="46"/>
      <c r="O927" s="46"/>
      <c r="P927" s="46"/>
      <c r="Q927" s="46"/>
      <c r="R927" s="46"/>
      <c r="S927" s="46"/>
      <c r="T927" s="46"/>
      <c r="U927" s="46"/>
      <c r="V927" s="46"/>
      <c r="W927" s="46"/>
      <c r="X927" s="46"/>
      <c r="Y927" s="46"/>
      <c r="Z927" s="46"/>
      <c r="AA927" s="46"/>
      <c r="AB927" s="46"/>
      <c r="AC927" s="46"/>
    </row>
    <row r="928">
      <c r="A928" s="50"/>
      <c r="B928" s="46"/>
      <c r="C928" s="70"/>
      <c r="D928" s="70"/>
      <c r="E928" s="70"/>
      <c r="F928" s="70"/>
      <c r="G928" s="46"/>
      <c r="H928" s="50"/>
      <c r="I928" s="50"/>
      <c r="J928" s="50"/>
      <c r="K928" s="46"/>
      <c r="L928" s="46"/>
      <c r="M928" s="46"/>
      <c r="N928" s="46"/>
      <c r="O928" s="46"/>
      <c r="P928" s="46"/>
      <c r="Q928" s="46"/>
      <c r="R928" s="46"/>
      <c r="S928" s="46"/>
      <c r="T928" s="46"/>
      <c r="U928" s="46"/>
      <c r="V928" s="46"/>
      <c r="W928" s="46"/>
      <c r="X928" s="46"/>
      <c r="Y928" s="46"/>
      <c r="Z928" s="46"/>
      <c r="AA928" s="46"/>
      <c r="AB928" s="46"/>
      <c r="AC928" s="46"/>
    </row>
    <row r="929">
      <c r="A929" s="50"/>
      <c r="B929" s="46"/>
      <c r="C929" s="70"/>
      <c r="D929" s="70"/>
      <c r="E929" s="70"/>
      <c r="F929" s="70"/>
      <c r="G929" s="46"/>
      <c r="H929" s="50"/>
      <c r="I929" s="50"/>
      <c r="J929" s="50"/>
      <c r="K929" s="46"/>
      <c r="L929" s="46"/>
      <c r="M929" s="46"/>
      <c r="N929" s="46"/>
      <c r="O929" s="46"/>
      <c r="P929" s="46"/>
      <c r="Q929" s="46"/>
      <c r="R929" s="46"/>
      <c r="S929" s="46"/>
      <c r="T929" s="46"/>
      <c r="U929" s="46"/>
      <c r="V929" s="46"/>
      <c r="W929" s="46"/>
      <c r="X929" s="46"/>
      <c r="Y929" s="46"/>
      <c r="Z929" s="46"/>
      <c r="AA929" s="46"/>
      <c r="AB929" s="46"/>
      <c r="AC929" s="46"/>
    </row>
    <row r="930">
      <c r="A930" s="50"/>
      <c r="B930" s="46"/>
      <c r="C930" s="70"/>
      <c r="D930" s="70"/>
      <c r="E930" s="70"/>
      <c r="F930" s="70"/>
      <c r="G930" s="46"/>
      <c r="H930" s="50"/>
      <c r="I930" s="50"/>
      <c r="J930" s="50"/>
      <c r="K930" s="46"/>
      <c r="L930" s="46"/>
      <c r="M930" s="46"/>
      <c r="N930" s="46"/>
      <c r="O930" s="46"/>
      <c r="P930" s="46"/>
      <c r="Q930" s="46"/>
      <c r="R930" s="46"/>
      <c r="S930" s="46"/>
      <c r="T930" s="46"/>
      <c r="U930" s="46"/>
      <c r="V930" s="46"/>
      <c r="W930" s="46"/>
      <c r="X930" s="46"/>
      <c r="Y930" s="46"/>
      <c r="Z930" s="46"/>
      <c r="AA930" s="46"/>
      <c r="AB930" s="46"/>
      <c r="AC930" s="46"/>
    </row>
    <row r="931">
      <c r="A931" s="50"/>
      <c r="B931" s="46"/>
      <c r="C931" s="70"/>
      <c r="D931" s="70"/>
      <c r="E931" s="70"/>
      <c r="F931" s="70"/>
      <c r="G931" s="46"/>
      <c r="H931" s="50"/>
      <c r="I931" s="50"/>
      <c r="J931" s="50"/>
      <c r="K931" s="46"/>
      <c r="L931" s="46"/>
      <c r="M931" s="46"/>
      <c r="N931" s="46"/>
      <c r="O931" s="46"/>
      <c r="P931" s="46"/>
      <c r="Q931" s="46"/>
      <c r="R931" s="46"/>
      <c r="S931" s="46"/>
      <c r="T931" s="46"/>
      <c r="U931" s="46"/>
      <c r="V931" s="46"/>
      <c r="W931" s="46"/>
      <c r="X931" s="46"/>
      <c r="Y931" s="46"/>
      <c r="Z931" s="46"/>
      <c r="AA931" s="46"/>
      <c r="AB931" s="46"/>
      <c r="AC931" s="46"/>
    </row>
    <row r="932">
      <c r="A932" s="50"/>
      <c r="B932" s="46"/>
      <c r="C932" s="70"/>
      <c r="D932" s="70"/>
      <c r="E932" s="70"/>
      <c r="F932" s="70"/>
      <c r="G932" s="46"/>
      <c r="H932" s="50"/>
      <c r="I932" s="50"/>
      <c r="J932" s="50"/>
      <c r="K932" s="46"/>
      <c r="L932" s="46"/>
      <c r="M932" s="46"/>
      <c r="N932" s="46"/>
      <c r="O932" s="46"/>
      <c r="P932" s="46"/>
      <c r="Q932" s="46"/>
      <c r="R932" s="46"/>
      <c r="S932" s="46"/>
      <c r="T932" s="46"/>
      <c r="U932" s="46"/>
      <c r="V932" s="46"/>
      <c r="W932" s="46"/>
      <c r="X932" s="46"/>
      <c r="Y932" s="46"/>
      <c r="Z932" s="46"/>
      <c r="AA932" s="46"/>
      <c r="AB932" s="46"/>
      <c r="AC932" s="46"/>
    </row>
    <row r="933">
      <c r="A933" s="50"/>
      <c r="B933" s="46"/>
      <c r="C933" s="70"/>
      <c r="D933" s="70"/>
      <c r="E933" s="70"/>
      <c r="F933" s="70"/>
      <c r="G933" s="46"/>
      <c r="H933" s="50"/>
      <c r="I933" s="50"/>
      <c r="J933" s="50"/>
      <c r="K933" s="46"/>
      <c r="L933" s="46"/>
      <c r="M933" s="46"/>
      <c r="N933" s="46"/>
      <c r="O933" s="46"/>
      <c r="P933" s="46"/>
      <c r="Q933" s="46"/>
      <c r="R933" s="46"/>
      <c r="S933" s="46"/>
      <c r="T933" s="46"/>
      <c r="U933" s="46"/>
      <c r="V933" s="46"/>
      <c r="W933" s="46"/>
      <c r="X933" s="46"/>
      <c r="Y933" s="46"/>
      <c r="Z933" s="46"/>
      <c r="AA933" s="46"/>
      <c r="AB933" s="46"/>
      <c r="AC933" s="46"/>
    </row>
    <row r="934">
      <c r="A934" s="50"/>
      <c r="B934" s="46"/>
      <c r="C934" s="70"/>
      <c r="D934" s="70"/>
      <c r="E934" s="70"/>
      <c r="F934" s="70"/>
      <c r="G934" s="46"/>
      <c r="H934" s="50"/>
      <c r="I934" s="50"/>
      <c r="J934" s="50"/>
      <c r="K934" s="46"/>
      <c r="L934" s="46"/>
      <c r="M934" s="46"/>
      <c r="N934" s="46"/>
      <c r="O934" s="46"/>
      <c r="P934" s="46"/>
      <c r="Q934" s="46"/>
      <c r="R934" s="46"/>
      <c r="S934" s="46"/>
      <c r="T934" s="46"/>
      <c r="U934" s="46"/>
      <c r="V934" s="46"/>
      <c r="W934" s="46"/>
      <c r="X934" s="46"/>
      <c r="Y934" s="46"/>
      <c r="Z934" s="46"/>
      <c r="AA934" s="46"/>
      <c r="AB934" s="46"/>
      <c r="AC934" s="46"/>
    </row>
    <row r="935">
      <c r="A935" s="50"/>
      <c r="B935" s="46"/>
      <c r="C935" s="70"/>
      <c r="D935" s="70"/>
      <c r="E935" s="70"/>
      <c r="F935" s="70"/>
      <c r="G935" s="46"/>
      <c r="H935" s="50"/>
      <c r="I935" s="50"/>
      <c r="J935" s="50"/>
      <c r="K935" s="46"/>
      <c r="L935" s="46"/>
      <c r="M935" s="46"/>
      <c r="N935" s="46"/>
      <c r="O935" s="46"/>
      <c r="P935" s="46"/>
      <c r="Q935" s="46"/>
      <c r="R935" s="46"/>
      <c r="S935" s="46"/>
      <c r="T935" s="46"/>
      <c r="U935" s="46"/>
      <c r="V935" s="46"/>
      <c r="W935" s="46"/>
      <c r="X935" s="46"/>
      <c r="Y935" s="46"/>
      <c r="Z935" s="46"/>
      <c r="AA935" s="46"/>
      <c r="AB935" s="46"/>
      <c r="AC935" s="46"/>
    </row>
    <row r="936">
      <c r="A936" s="50"/>
      <c r="B936" s="46"/>
      <c r="C936" s="70"/>
      <c r="D936" s="70"/>
      <c r="E936" s="70"/>
      <c r="F936" s="70"/>
      <c r="G936" s="46"/>
      <c r="H936" s="50"/>
      <c r="I936" s="50"/>
      <c r="J936" s="50"/>
      <c r="K936" s="46"/>
      <c r="L936" s="46"/>
      <c r="M936" s="46"/>
      <c r="N936" s="46"/>
      <c r="O936" s="46"/>
      <c r="P936" s="46"/>
      <c r="Q936" s="46"/>
      <c r="R936" s="46"/>
      <c r="S936" s="46"/>
      <c r="T936" s="46"/>
      <c r="U936" s="46"/>
      <c r="V936" s="46"/>
      <c r="W936" s="46"/>
      <c r="X936" s="46"/>
      <c r="Y936" s="46"/>
      <c r="Z936" s="46"/>
      <c r="AA936" s="46"/>
      <c r="AB936" s="46"/>
      <c r="AC936" s="46"/>
    </row>
    <row r="937">
      <c r="A937" s="50"/>
      <c r="B937" s="46"/>
      <c r="C937" s="70"/>
      <c r="D937" s="70"/>
      <c r="E937" s="70"/>
      <c r="F937" s="70"/>
      <c r="G937" s="46"/>
      <c r="H937" s="50"/>
      <c r="I937" s="50"/>
      <c r="J937" s="50"/>
      <c r="K937" s="46"/>
      <c r="L937" s="46"/>
      <c r="M937" s="46"/>
      <c r="N937" s="46"/>
      <c r="O937" s="46"/>
      <c r="P937" s="46"/>
      <c r="Q937" s="46"/>
      <c r="R937" s="46"/>
      <c r="S937" s="46"/>
      <c r="T937" s="46"/>
      <c r="U937" s="46"/>
      <c r="V937" s="46"/>
      <c r="W937" s="46"/>
      <c r="X937" s="46"/>
      <c r="Y937" s="46"/>
      <c r="Z937" s="46"/>
      <c r="AA937" s="46"/>
      <c r="AB937" s="46"/>
      <c r="AC937" s="46"/>
    </row>
    <row r="938">
      <c r="A938" s="50"/>
      <c r="B938" s="46"/>
      <c r="C938" s="70"/>
      <c r="D938" s="70"/>
      <c r="E938" s="70"/>
      <c r="F938" s="70"/>
      <c r="G938" s="46"/>
      <c r="H938" s="50"/>
      <c r="I938" s="50"/>
      <c r="J938" s="50"/>
      <c r="K938" s="46"/>
      <c r="L938" s="46"/>
      <c r="M938" s="46"/>
      <c r="N938" s="46"/>
      <c r="O938" s="46"/>
      <c r="P938" s="46"/>
      <c r="Q938" s="46"/>
      <c r="R938" s="46"/>
      <c r="S938" s="46"/>
      <c r="T938" s="46"/>
      <c r="U938" s="46"/>
      <c r="V938" s="46"/>
      <c r="W938" s="46"/>
      <c r="X938" s="46"/>
      <c r="Y938" s="46"/>
      <c r="Z938" s="46"/>
      <c r="AA938" s="46"/>
      <c r="AB938" s="46"/>
      <c r="AC938" s="46"/>
    </row>
    <row r="939">
      <c r="A939" s="50"/>
      <c r="B939" s="46"/>
      <c r="C939" s="70"/>
      <c r="D939" s="70"/>
      <c r="E939" s="70"/>
      <c r="F939" s="70"/>
      <c r="G939" s="46"/>
      <c r="H939" s="50"/>
      <c r="I939" s="50"/>
      <c r="J939" s="50"/>
      <c r="K939" s="46"/>
      <c r="L939" s="46"/>
      <c r="M939" s="46"/>
      <c r="N939" s="46"/>
      <c r="O939" s="46"/>
      <c r="P939" s="46"/>
      <c r="Q939" s="46"/>
      <c r="R939" s="46"/>
      <c r="S939" s="46"/>
      <c r="T939" s="46"/>
      <c r="U939" s="46"/>
      <c r="V939" s="46"/>
      <c r="W939" s="46"/>
      <c r="X939" s="46"/>
      <c r="Y939" s="46"/>
      <c r="Z939" s="46"/>
      <c r="AA939" s="46"/>
      <c r="AB939" s="46"/>
      <c r="AC939" s="46"/>
    </row>
    <row r="940">
      <c r="A940" s="50"/>
      <c r="B940" s="46"/>
      <c r="C940" s="70"/>
      <c r="D940" s="70"/>
      <c r="E940" s="70"/>
      <c r="F940" s="70"/>
      <c r="G940" s="46"/>
      <c r="H940" s="50"/>
      <c r="I940" s="50"/>
      <c r="J940" s="50"/>
      <c r="K940" s="46"/>
      <c r="L940" s="46"/>
      <c r="M940" s="46"/>
      <c r="N940" s="46"/>
      <c r="O940" s="46"/>
      <c r="P940" s="46"/>
      <c r="Q940" s="46"/>
      <c r="R940" s="46"/>
      <c r="S940" s="46"/>
      <c r="T940" s="46"/>
      <c r="U940" s="46"/>
      <c r="V940" s="46"/>
      <c r="W940" s="46"/>
      <c r="X940" s="46"/>
      <c r="Y940" s="46"/>
      <c r="Z940" s="46"/>
      <c r="AA940" s="46"/>
      <c r="AB940" s="46"/>
      <c r="AC940" s="46"/>
    </row>
    <row r="941">
      <c r="A941" s="50"/>
      <c r="B941" s="46"/>
      <c r="C941" s="70"/>
      <c r="D941" s="70"/>
      <c r="E941" s="70"/>
      <c r="F941" s="70"/>
      <c r="G941" s="46"/>
      <c r="H941" s="50"/>
      <c r="I941" s="50"/>
      <c r="J941" s="50"/>
      <c r="K941" s="46"/>
      <c r="L941" s="46"/>
      <c r="M941" s="46"/>
      <c r="N941" s="46"/>
      <c r="O941" s="46"/>
      <c r="P941" s="46"/>
      <c r="Q941" s="46"/>
      <c r="R941" s="46"/>
      <c r="S941" s="46"/>
      <c r="T941" s="46"/>
      <c r="U941" s="46"/>
      <c r="V941" s="46"/>
      <c r="W941" s="46"/>
      <c r="X941" s="46"/>
      <c r="Y941" s="46"/>
      <c r="Z941" s="46"/>
      <c r="AA941" s="46"/>
      <c r="AB941" s="46"/>
      <c r="AC941" s="46"/>
    </row>
    <row r="942">
      <c r="A942" s="50"/>
      <c r="B942" s="46"/>
      <c r="C942" s="70"/>
      <c r="D942" s="70"/>
      <c r="E942" s="70"/>
      <c r="F942" s="70"/>
      <c r="G942" s="46"/>
      <c r="H942" s="50"/>
      <c r="I942" s="50"/>
      <c r="J942" s="50"/>
      <c r="K942" s="46"/>
      <c r="L942" s="46"/>
      <c r="M942" s="46"/>
      <c r="N942" s="46"/>
      <c r="O942" s="46"/>
      <c r="P942" s="46"/>
      <c r="Q942" s="46"/>
      <c r="R942" s="46"/>
      <c r="S942" s="46"/>
      <c r="T942" s="46"/>
      <c r="U942" s="46"/>
      <c r="V942" s="46"/>
      <c r="W942" s="46"/>
      <c r="X942" s="46"/>
      <c r="Y942" s="46"/>
      <c r="Z942" s="46"/>
      <c r="AA942" s="46"/>
      <c r="AB942" s="46"/>
      <c r="AC942" s="46"/>
    </row>
    <row r="943">
      <c r="A943" s="50"/>
      <c r="B943" s="46"/>
      <c r="C943" s="70"/>
      <c r="D943" s="70"/>
      <c r="E943" s="70"/>
      <c r="F943" s="70"/>
      <c r="G943" s="46"/>
      <c r="H943" s="50"/>
      <c r="I943" s="50"/>
      <c r="J943" s="50"/>
      <c r="K943" s="46"/>
      <c r="L943" s="46"/>
      <c r="M943" s="46"/>
      <c r="N943" s="46"/>
      <c r="O943" s="46"/>
      <c r="P943" s="46"/>
      <c r="Q943" s="46"/>
      <c r="R943" s="46"/>
      <c r="S943" s="46"/>
      <c r="T943" s="46"/>
      <c r="U943" s="46"/>
      <c r="V943" s="46"/>
      <c r="W943" s="46"/>
      <c r="X943" s="46"/>
      <c r="Y943" s="46"/>
      <c r="Z943" s="46"/>
      <c r="AA943" s="46"/>
      <c r="AB943" s="46"/>
      <c r="AC943" s="46"/>
    </row>
    <row r="944">
      <c r="A944" s="50"/>
      <c r="B944" s="46"/>
      <c r="C944" s="70"/>
      <c r="D944" s="70"/>
      <c r="E944" s="70"/>
      <c r="F944" s="70"/>
      <c r="G944" s="46"/>
      <c r="H944" s="50"/>
      <c r="I944" s="50"/>
      <c r="J944" s="50"/>
      <c r="K944" s="46"/>
      <c r="L944" s="46"/>
      <c r="M944" s="46"/>
      <c r="N944" s="46"/>
      <c r="O944" s="46"/>
      <c r="P944" s="46"/>
      <c r="Q944" s="46"/>
      <c r="R944" s="46"/>
      <c r="S944" s="46"/>
      <c r="T944" s="46"/>
      <c r="U944" s="46"/>
      <c r="V944" s="46"/>
      <c r="W944" s="46"/>
      <c r="X944" s="46"/>
      <c r="Y944" s="46"/>
      <c r="Z944" s="46"/>
      <c r="AA944" s="46"/>
      <c r="AB944" s="46"/>
      <c r="AC944" s="46"/>
    </row>
    <row r="945">
      <c r="A945" s="50"/>
      <c r="B945" s="46"/>
      <c r="C945" s="70"/>
      <c r="D945" s="70"/>
      <c r="E945" s="70"/>
      <c r="F945" s="70"/>
      <c r="G945" s="46"/>
      <c r="H945" s="50"/>
      <c r="I945" s="50"/>
      <c r="J945" s="50"/>
      <c r="K945" s="46"/>
      <c r="L945" s="46"/>
      <c r="M945" s="46"/>
      <c r="N945" s="46"/>
      <c r="O945" s="46"/>
      <c r="P945" s="46"/>
      <c r="Q945" s="46"/>
      <c r="R945" s="46"/>
      <c r="S945" s="46"/>
      <c r="T945" s="46"/>
      <c r="U945" s="46"/>
      <c r="V945" s="46"/>
      <c r="W945" s="46"/>
      <c r="X945" s="46"/>
      <c r="Y945" s="46"/>
      <c r="Z945" s="46"/>
      <c r="AA945" s="46"/>
      <c r="AB945" s="46"/>
      <c r="AC945" s="46"/>
    </row>
    <row r="946">
      <c r="A946" s="50"/>
      <c r="B946" s="46"/>
      <c r="C946" s="70"/>
      <c r="D946" s="70"/>
      <c r="E946" s="70"/>
      <c r="F946" s="70"/>
      <c r="G946" s="46"/>
      <c r="H946" s="50"/>
      <c r="I946" s="50"/>
      <c r="J946" s="50"/>
      <c r="K946" s="46"/>
      <c r="L946" s="46"/>
      <c r="M946" s="46"/>
      <c r="N946" s="46"/>
      <c r="O946" s="46"/>
      <c r="P946" s="46"/>
      <c r="Q946" s="46"/>
      <c r="R946" s="46"/>
      <c r="S946" s="46"/>
      <c r="T946" s="46"/>
      <c r="U946" s="46"/>
      <c r="V946" s="46"/>
      <c r="W946" s="46"/>
      <c r="X946" s="46"/>
      <c r="Y946" s="46"/>
      <c r="Z946" s="46"/>
      <c r="AA946" s="46"/>
      <c r="AB946" s="46"/>
      <c r="AC946" s="46"/>
    </row>
    <row r="947">
      <c r="A947" s="50"/>
      <c r="B947" s="46"/>
      <c r="C947" s="70"/>
      <c r="D947" s="70"/>
      <c r="E947" s="70"/>
      <c r="F947" s="70"/>
      <c r="G947" s="46"/>
      <c r="H947" s="50"/>
      <c r="I947" s="50"/>
      <c r="J947" s="50"/>
      <c r="K947" s="46"/>
      <c r="L947" s="46"/>
      <c r="M947" s="46"/>
      <c r="N947" s="46"/>
      <c r="O947" s="46"/>
      <c r="P947" s="46"/>
      <c r="Q947" s="46"/>
      <c r="R947" s="46"/>
      <c r="S947" s="46"/>
      <c r="T947" s="46"/>
      <c r="U947" s="46"/>
      <c r="V947" s="46"/>
      <c r="W947" s="46"/>
      <c r="X947" s="46"/>
      <c r="Y947" s="46"/>
      <c r="Z947" s="46"/>
      <c r="AA947" s="46"/>
      <c r="AB947" s="46"/>
      <c r="AC947" s="46"/>
    </row>
    <row r="948">
      <c r="A948" s="50"/>
      <c r="B948" s="46"/>
      <c r="C948" s="70"/>
      <c r="D948" s="70"/>
      <c r="E948" s="70"/>
      <c r="F948" s="70"/>
      <c r="G948" s="46"/>
      <c r="H948" s="50"/>
      <c r="I948" s="50"/>
      <c r="J948" s="50"/>
      <c r="K948" s="46"/>
      <c r="L948" s="46"/>
      <c r="M948" s="46"/>
      <c r="N948" s="46"/>
      <c r="O948" s="46"/>
      <c r="P948" s="46"/>
      <c r="Q948" s="46"/>
      <c r="R948" s="46"/>
      <c r="S948" s="46"/>
      <c r="T948" s="46"/>
      <c r="U948" s="46"/>
      <c r="V948" s="46"/>
      <c r="W948" s="46"/>
      <c r="X948" s="46"/>
      <c r="Y948" s="46"/>
      <c r="Z948" s="46"/>
      <c r="AA948" s="46"/>
      <c r="AB948" s="46"/>
      <c r="AC948" s="46"/>
    </row>
    <row r="949">
      <c r="A949" s="50"/>
      <c r="B949" s="46"/>
      <c r="C949" s="70"/>
      <c r="D949" s="70"/>
      <c r="E949" s="70"/>
      <c r="F949" s="70"/>
      <c r="G949" s="46"/>
      <c r="H949" s="50"/>
      <c r="I949" s="50"/>
      <c r="J949" s="50"/>
      <c r="K949" s="46"/>
      <c r="L949" s="46"/>
      <c r="M949" s="46"/>
      <c r="N949" s="46"/>
      <c r="O949" s="46"/>
      <c r="P949" s="46"/>
      <c r="Q949" s="46"/>
      <c r="R949" s="46"/>
      <c r="S949" s="46"/>
      <c r="T949" s="46"/>
      <c r="U949" s="46"/>
      <c r="V949" s="46"/>
      <c r="W949" s="46"/>
      <c r="X949" s="46"/>
      <c r="Y949" s="46"/>
      <c r="Z949" s="46"/>
      <c r="AA949" s="46"/>
      <c r="AB949" s="46"/>
      <c r="AC949" s="46"/>
    </row>
    <row r="950">
      <c r="A950" s="50"/>
      <c r="B950" s="46"/>
      <c r="C950" s="70"/>
      <c r="D950" s="70"/>
      <c r="E950" s="70"/>
      <c r="F950" s="70"/>
      <c r="G950" s="46"/>
      <c r="H950" s="50"/>
      <c r="I950" s="50"/>
      <c r="J950" s="50"/>
      <c r="K950" s="46"/>
      <c r="L950" s="46"/>
      <c r="M950" s="46"/>
      <c r="N950" s="46"/>
      <c r="O950" s="46"/>
      <c r="P950" s="46"/>
      <c r="Q950" s="46"/>
      <c r="R950" s="46"/>
      <c r="S950" s="46"/>
      <c r="T950" s="46"/>
      <c r="U950" s="46"/>
      <c r="V950" s="46"/>
      <c r="W950" s="46"/>
      <c r="X950" s="46"/>
      <c r="Y950" s="46"/>
      <c r="Z950" s="46"/>
      <c r="AA950" s="46"/>
      <c r="AB950" s="46"/>
      <c r="AC950" s="46"/>
    </row>
    <row r="951">
      <c r="A951" s="50"/>
      <c r="B951" s="46"/>
      <c r="C951" s="70"/>
      <c r="D951" s="70"/>
      <c r="E951" s="70"/>
      <c r="F951" s="70"/>
      <c r="G951" s="46"/>
      <c r="H951" s="50"/>
      <c r="I951" s="50"/>
      <c r="J951" s="50"/>
      <c r="K951" s="46"/>
      <c r="L951" s="46"/>
      <c r="M951" s="46"/>
      <c r="N951" s="46"/>
      <c r="O951" s="46"/>
      <c r="P951" s="46"/>
      <c r="Q951" s="46"/>
      <c r="R951" s="46"/>
      <c r="S951" s="46"/>
      <c r="T951" s="46"/>
      <c r="U951" s="46"/>
      <c r="V951" s="46"/>
      <c r="W951" s="46"/>
      <c r="X951" s="46"/>
      <c r="Y951" s="46"/>
      <c r="Z951" s="46"/>
      <c r="AA951" s="46"/>
      <c r="AB951" s="46"/>
      <c r="AC951" s="46"/>
    </row>
    <row r="952">
      <c r="A952" s="50"/>
      <c r="B952" s="46"/>
      <c r="C952" s="70"/>
      <c r="D952" s="70"/>
      <c r="E952" s="70"/>
      <c r="F952" s="70"/>
      <c r="G952" s="46"/>
      <c r="H952" s="50"/>
      <c r="I952" s="50"/>
      <c r="J952" s="50"/>
      <c r="K952" s="46"/>
      <c r="L952" s="46"/>
      <c r="M952" s="46"/>
      <c r="N952" s="46"/>
      <c r="O952" s="46"/>
      <c r="P952" s="46"/>
      <c r="Q952" s="46"/>
      <c r="R952" s="46"/>
      <c r="S952" s="46"/>
      <c r="T952" s="46"/>
      <c r="U952" s="46"/>
      <c r="V952" s="46"/>
      <c r="W952" s="46"/>
      <c r="X952" s="46"/>
      <c r="Y952" s="46"/>
      <c r="Z952" s="46"/>
      <c r="AA952" s="46"/>
      <c r="AB952" s="46"/>
      <c r="AC952" s="46"/>
    </row>
    <row r="953">
      <c r="A953" s="50"/>
      <c r="B953" s="46"/>
      <c r="C953" s="70"/>
      <c r="D953" s="70"/>
      <c r="E953" s="70"/>
      <c r="F953" s="70"/>
      <c r="G953" s="46"/>
      <c r="H953" s="50"/>
      <c r="I953" s="50"/>
      <c r="J953" s="50"/>
      <c r="K953" s="46"/>
      <c r="L953" s="46"/>
      <c r="M953" s="46"/>
      <c r="N953" s="46"/>
      <c r="O953" s="46"/>
      <c r="P953" s="46"/>
      <c r="Q953" s="46"/>
      <c r="R953" s="46"/>
      <c r="S953" s="46"/>
      <c r="T953" s="46"/>
      <c r="U953" s="46"/>
      <c r="V953" s="46"/>
      <c r="W953" s="46"/>
      <c r="X953" s="46"/>
      <c r="Y953" s="46"/>
      <c r="Z953" s="46"/>
      <c r="AA953" s="46"/>
      <c r="AB953" s="46"/>
      <c r="AC953" s="46"/>
    </row>
    <row r="954">
      <c r="A954" s="50"/>
      <c r="B954" s="46"/>
      <c r="C954" s="70"/>
      <c r="D954" s="70"/>
      <c r="E954" s="70"/>
      <c r="F954" s="70"/>
      <c r="G954" s="46"/>
      <c r="H954" s="50"/>
      <c r="I954" s="50"/>
      <c r="J954" s="50"/>
      <c r="K954" s="46"/>
      <c r="L954" s="46"/>
      <c r="M954" s="46"/>
      <c r="N954" s="46"/>
      <c r="O954" s="46"/>
      <c r="P954" s="46"/>
      <c r="Q954" s="46"/>
      <c r="R954" s="46"/>
      <c r="S954" s="46"/>
      <c r="T954" s="46"/>
      <c r="U954" s="46"/>
      <c r="V954" s="46"/>
      <c r="W954" s="46"/>
      <c r="X954" s="46"/>
      <c r="Y954" s="46"/>
      <c r="Z954" s="46"/>
      <c r="AA954" s="46"/>
      <c r="AB954" s="46"/>
      <c r="AC954" s="46"/>
    </row>
    <row r="955">
      <c r="A955" s="50"/>
      <c r="B955" s="46"/>
      <c r="C955" s="70"/>
      <c r="D955" s="70"/>
      <c r="E955" s="70"/>
      <c r="F955" s="70"/>
      <c r="G955" s="46"/>
      <c r="H955" s="50"/>
      <c r="I955" s="50"/>
      <c r="J955" s="50"/>
      <c r="K955" s="46"/>
      <c r="L955" s="46"/>
      <c r="M955" s="46"/>
      <c r="N955" s="46"/>
      <c r="O955" s="46"/>
      <c r="P955" s="46"/>
      <c r="Q955" s="46"/>
      <c r="R955" s="46"/>
      <c r="S955" s="46"/>
      <c r="T955" s="46"/>
      <c r="U955" s="46"/>
      <c r="V955" s="46"/>
      <c r="W955" s="46"/>
      <c r="X955" s="46"/>
      <c r="Y955" s="46"/>
      <c r="Z955" s="46"/>
      <c r="AA955" s="46"/>
      <c r="AB955" s="46"/>
      <c r="AC955" s="46"/>
    </row>
    <row r="956">
      <c r="A956" s="50"/>
      <c r="B956" s="46"/>
      <c r="C956" s="70"/>
      <c r="D956" s="70"/>
      <c r="E956" s="70"/>
      <c r="F956" s="70"/>
      <c r="G956" s="46"/>
      <c r="H956" s="50"/>
      <c r="I956" s="50"/>
      <c r="J956" s="50"/>
      <c r="K956" s="46"/>
      <c r="L956" s="46"/>
      <c r="M956" s="46"/>
      <c r="N956" s="46"/>
      <c r="O956" s="46"/>
      <c r="P956" s="46"/>
      <c r="Q956" s="46"/>
      <c r="R956" s="46"/>
      <c r="S956" s="46"/>
      <c r="T956" s="46"/>
      <c r="U956" s="46"/>
      <c r="V956" s="46"/>
      <c r="W956" s="46"/>
      <c r="X956" s="46"/>
      <c r="Y956" s="46"/>
      <c r="Z956" s="46"/>
      <c r="AA956" s="46"/>
      <c r="AB956" s="46"/>
      <c r="AC956" s="46"/>
    </row>
    <row r="957">
      <c r="A957" s="50"/>
      <c r="B957" s="46"/>
      <c r="C957" s="70"/>
      <c r="D957" s="70"/>
      <c r="E957" s="70"/>
      <c r="F957" s="70"/>
      <c r="G957" s="46"/>
      <c r="H957" s="50"/>
      <c r="I957" s="50"/>
      <c r="J957" s="50"/>
      <c r="K957" s="46"/>
      <c r="L957" s="46"/>
      <c r="M957" s="46"/>
      <c r="N957" s="46"/>
      <c r="O957" s="46"/>
      <c r="P957" s="46"/>
      <c r="Q957" s="46"/>
      <c r="R957" s="46"/>
      <c r="S957" s="46"/>
      <c r="T957" s="46"/>
      <c r="U957" s="46"/>
      <c r="V957" s="46"/>
      <c r="W957" s="46"/>
      <c r="X957" s="46"/>
      <c r="Y957" s="46"/>
      <c r="Z957" s="46"/>
      <c r="AA957" s="46"/>
      <c r="AB957" s="46"/>
      <c r="AC957" s="46"/>
    </row>
    <row r="958">
      <c r="A958" s="50"/>
      <c r="B958" s="46"/>
      <c r="C958" s="70"/>
      <c r="D958" s="70"/>
      <c r="E958" s="70"/>
      <c r="F958" s="70"/>
      <c r="G958" s="46"/>
      <c r="H958" s="50"/>
      <c r="I958" s="50"/>
      <c r="J958" s="50"/>
      <c r="K958" s="46"/>
      <c r="L958" s="46"/>
      <c r="M958" s="46"/>
      <c r="N958" s="46"/>
      <c r="O958" s="46"/>
      <c r="P958" s="46"/>
      <c r="Q958" s="46"/>
      <c r="R958" s="46"/>
      <c r="S958" s="46"/>
      <c r="T958" s="46"/>
      <c r="U958" s="46"/>
      <c r="V958" s="46"/>
      <c r="W958" s="46"/>
      <c r="X958" s="46"/>
      <c r="Y958" s="46"/>
      <c r="Z958" s="46"/>
      <c r="AA958" s="46"/>
      <c r="AB958" s="46"/>
      <c r="AC958" s="46"/>
    </row>
    <row r="959">
      <c r="A959" s="50"/>
      <c r="B959" s="46"/>
      <c r="C959" s="70"/>
      <c r="D959" s="70"/>
      <c r="E959" s="70"/>
      <c r="F959" s="70"/>
      <c r="G959" s="46"/>
      <c r="H959" s="50"/>
      <c r="I959" s="50"/>
      <c r="J959" s="50"/>
      <c r="K959" s="46"/>
      <c r="L959" s="46"/>
      <c r="M959" s="46"/>
      <c r="N959" s="46"/>
      <c r="O959" s="46"/>
      <c r="P959" s="46"/>
      <c r="Q959" s="46"/>
      <c r="R959" s="46"/>
      <c r="S959" s="46"/>
      <c r="T959" s="46"/>
      <c r="U959" s="46"/>
      <c r="V959" s="46"/>
      <c r="W959" s="46"/>
      <c r="X959" s="46"/>
      <c r="Y959" s="46"/>
      <c r="Z959" s="46"/>
      <c r="AA959" s="46"/>
      <c r="AB959" s="46"/>
      <c r="AC959" s="46"/>
    </row>
    <row r="960">
      <c r="A960" s="50"/>
      <c r="B960" s="46"/>
      <c r="C960" s="70"/>
      <c r="D960" s="70"/>
      <c r="E960" s="70"/>
      <c r="F960" s="70"/>
      <c r="G960" s="46"/>
      <c r="H960" s="50"/>
      <c r="I960" s="50"/>
      <c r="J960" s="50"/>
      <c r="K960" s="46"/>
      <c r="L960" s="46"/>
      <c r="M960" s="46"/>
      <c r="N960" s="46"/>
      <c r="O960" s="46"/>
      <c r="P960" s="46"/>
      <c r="Q960" s="46"/>
      <c r="R960" s="46"/>
      <c r="S960" s="46"/>
      <c r="T960" s="46"/>
      <c r="U960" s="46"/>
      <c r="V960" s="46"/>
      <c r="W960" s="46"/>
      <c r="X960" s="46"/>
      <c r="Y960" s="46"/>
      <c r="Z960" s="46"/>
      <c r="AA960" s="46"/>
      <c r="AB960" s="46"/>
      <c r="AC960" s="46"/>
    </row>
    <row r="961">
      <c r="A961" s="50"/>
      <c r="B961" s="46"/>
      <c r="C961" s="70"/>
      <c r="D961" s="70"/>
      <c r="E961" s="70"/>
      <c r="F961" s="70"/>
      <c r="G961" s="46"/>
      <c r="H961" s="50"/>
      <c r="I961" s="50"/>
      <c r="J961" s="50"/>
      <c r="K961" s="46"/>
      <c r="L961" s="46"/>
      <c r="M961" s="46"/>
      <c r="N961" s="46"/>
      <c r="O961" s="46"/>
      <c r="P961" s="46"/>
      <c r="Q961" s="46"/>
      <c r="R961" s="46"/>
      <c r="S961" s="46"/>
      <c r="T961" s="46"/>
      <c r="U961" s="46"/>
      <c r="V961" s="46"/>
      <c r="W961" s="46"/>
      <c r="X961" s="46"/>
      <c r="Y961" s="46"/>
      <c r="Z961" s="46"/>
      <c r="AA961" s="46"/>
      <c r="AB961" s="46"/>
      <c r="AC961" s="46"/>
    </row>
    <row r="962">
      <c r="A962" s="50"/>
      <c r="B962" s="46"/>
      <c r="C962" s="70"/>
      <c r="D962" s="70"/>
      <c r="E962" s="70"/>
      <c r="F962" s="70"/>
      <c r="G962" s="46"/>
      <c r="H962" s="50"/>
      <c r="I962" s="50"/>
      <c r="J962" s="50"/>
      <c r="K962" s="46"/>
      <c r="L962" s="46"/>
      <c r="M962" s="46"/>
      <c r="N962" s="46"/>
      <c r="O962" s="46"/>
      <c r="P962" s="46"/>
      <c r="Q962" s="46"/>
      <c r="R962" s="46"/>
      <c r="S962" s="46"/>
      <c r="T962" s="46"/>
      <c r="U962" s="46"/>
      <c r="V962" s="46"/>
      <c r="W962" s="46"/>
      <c r="X962" s="46"/>
      <c r="Y962" s="46"/>
      <c r="Z962" s="46"/>
      <c r="AA962" s="46"/>
      <c r="AB962" s="46"/>
      <c r="AC962" s="46"/>
    </row>
    <row r="963">
      <c r="A963" s="50"/>
      <c r="B963" s="46"/>
      <c r="C963" s="70"/>
      <c r="D963" s="70"/>
      <c r="E963" s="70"/>
      <c r="F963" s="70"/>
      <c r="G963" s="46"/>
      <c r="H963" s="50"/>
      <c r="I963" s="50"/>
      <c r="J963" s="50"/>
      <c r="K963" s="46"/>
      <c r="L963" s="46"/>
      <c r="M963" s="46"/>
      <c r="N963" s="46"/>
      <c r="O963" s="46"/>
      <c r="P963" s="46"/>
      <c r="Q963" s="46"/>
      <c r="R963" s="46"/>
      <c r="S963" s="46"/>
      <c r="T963" s="46"/>
      <c r="U963" s="46"/>
      <c r="V963" s="46"/>
      <c r="W963" s="46"/>
      <c r="X963" s="46"/>
      <c r="Y963" s="46"/>
      <c r="Z963" s="46"/>
      <c r="AA963" s="46"/>
      <c r="AB963" s="46"/>
      <c r="AC963" s="46"/>
    </row>
    <row r="964">
      <c r="A964" s="50"/>
      <c r="B964" s="46"/>
      <c r="C964" s="70"/>
      <c r="D964" s="70"/>
      <c r="E964" s="70"/>
      <c r="F964" s="70"/>
      <c r="G964" s="46"/>
      <c r="H964" s="50"/>
      <c r="I964" s="50"/>
      <c r="J964" s="50"/>
      <c r="K964" s="46"/>
      <c r="L964" s="46"/>
      <c r="M964" s="46"/>
      <c r="N964" s="46"/>
      <c r="O964" s="46"/>
      <c r="P964" s="46"/>
      <c r="Q964" s="46"/>
      <c r="R964" s="46"/>
      <c r="S964" s="46"/>
      <c r="T964" s="46"/>
      <c r="U964" s="46"/>
      <c r="V964" s="46"/>
      <c r="W964" s="46"/>
      <c r="X964" s="46"/>
      <c r="Y964" s="46"/>
      <c r="Z964" s="46"/>
      <c r="AA964" s="46"/>
      <c r="AB964" s="46"/>
      <c r="AC964" s="46"/>
    </row>
    <row r="965">
      <c r="A965" s="50"/>
      <c r="B965" s="46"/>
      <c r="C965" s="70"/>
      <c r="D965" s="70"/>
      <c r="E965" s="70"/>
      <c r="F965" s="70"/>
      <c r="G965" s="46"/>
      <c r="H965" s="50"/>
      <c r="I965" s="50"/>
      <c r="J965" s="50"/>
      <c r="K965" s="46"/>
      <c r="L965" s="46"/>
      <c r="M965" s="46"/>
      <c r="N965" s="46"/>
      <c r="O965" s="46"/>
      <c r="P965" s="46"/>
      <c r="Q965" s="46"/>
      <c r="R965" s="46"/>
      <c r="S965" s="46"/>
      <c r="T965" s="46"/>
      <c r="U965" s="46"/>
      <c r="V965" s="46"/>
      <c r="W965" s="46"/>
      <c r="X965" s="46"/>
      <c r="Y965" s="46"/>
      <c r="Z965" s="46"/>
      <c r="AA965" s="46"/>
      <c r="AB965" s="46"/>
      <c r="AC965" s="46"/>
    </row>
    <row r="966">
      <c r="A966" s="50"/>
      <c r="B966" s="46"/>
      <c r="C966" s="70"/>
      <c r="D966" s="70"/>
      <c r="E966" s="70"/>
      <c r="F966" s="70"/>
      <c r="G966" s="46"/>
      <c r="H966" s="50"/>
      <c r="I966" s="50"/>
      <c r="J966" s="50"/>
      <c r="K966" s="46"/>
      <c r="L966" s="46"/>
      <c r="M966" s="46"/>
      <c r="N966" s="46"/>
      <c r="O966" s="46"/>
      <c r="P966" s="46"/>
      <c r="Q966" s="46"/>
      <c r="R966" s="46"/>
      <c r="S966" s="46"/>
      <c r="T966" s="46"/>
      <c r="U966" s="46"/>
      <c r="V966" s="46"/>
      <c r="W966" s="46"/>
      <c r="X966" s="46"/>
      <c r="Y966" s="46"/>
      <c r="Z966" s="46"/>
      <c r="AA966" s="46"/>
      <c r="AB966" s="46"/>
      <c r="AC966" s="46"/>
    </row>
    <row r="967">
      <c r="A967" s="50"/>
      <c r="B967" s="46"/>
      <c r="C967" s="70"/>
      <c r="D967" s="70"/>
      <c r="E967" s="70"/>
      <c r="F967" s="70"/>
      <c r="G967" s="46"/>
      <c r="H967" s="50"/>
      <c r="I967" s="50"/>
      <c r="J967" s="50"/>
      <c r="K967" s="46"/>
      <c r="L967" s="46"/>
      <c r="M967" s="46"/>
      <c r="N967" s="46"/>
      <c r="O967" s="46"/>
      <c r="P967" s="46"/>
      <c r="Q967" s="46"/>
      <c r="R967" s="46"/>
      <c r="S967" s="46"/>
      <c r="T967" s="46"/>
      <c r="U967" s="46"/>
      <c r="V967" s="46"/>
      <c r="W967" s="46"/>
      <c r="X967" s="46"/>
      <c r="Y967" s="46"/>
      <c r="Z967" s="46"/>
      <c r="AA967" s="46"/>
      <c r="AB967" s="46"/>
      <c r="AC967" s="46"/>
    </row>
    <row r="968">
      <c r="A968" s="50"/>
      <c r="B968" s="46"/>
      <c r="C968" s="70"/>
      <c r="D968" s="70"/>
      <c r="E968" s="70"/>
      <c r="F968" s="70"/>
      <c r="G968" s="46"/>
      <c r="H968" s="50"/>
      <c r="I968" s="50"/>
      <c r="J968" s="50"/>
      <c r="K968" s="46"/>
      <c r="L968" s="46"/>
      <c r="M968" s="46"/>
      <c r="N968" s="46"/>
      <c r="O968" s="46"/>
      <c r="P968" s="46"/>
      <c r="Q968" s="46"/>
      <c r="R968" s="46"/>
      <c r="S968" s="46"/>
      <c r="T968" s="46"/>
      <c r="U968" s="46"/>
      <c r="V968" s="46"/>
      <c r="W968" s="46"/>
      <c r="X968" s="46"/>
      <c r="Y968" s="46"/>
      <c r="Z968" s="46"/>
      <c r="AA968" s="46"/>
      <c r="AB968" s="46"/>
      <c r="AC968" s="46"/>
    </row>
    <row r="969">
      <c r="A969" s="50"/>
      <c r="B969" s="46"/>
      <c r="C969" s="70"/>
      <c r="D969" s="70"/>
      <c r="E969" s="70"/>
      <c r="F969" s="70"/>
      <c r="G969" s="46"/>
      <c r="H969" s="50"/>
      <c r="I969" s="50"/>
      <c r="J969" s="50"/>
      <c r="K969" s="46"/>
      <c r="L969" s="46"/>
      <c r="M969" s="46"/>
      <c r="N969" s="46"/>
      <c r="O969" s="46"/>
      <c r="P969" s="46"/>
      <c r="Q969" s="46"/>
      <c r="R969" s="46"/>
      <c r="S969" s="46"/>
      <c r="T969" s="46"/>
      <c r="U969" s="46"/>
      <c r="V969" s="46"/>
      <c r="W969" s="46"/>
      <c r="X969" s="46"/>
      <c r="Y969" s="46"/>
      <c r="Z969" s="46"/>
      <c r="AA969" s="46"/>
      <c r="AB969" s="46"/>
      <c r="AC969" s="46"/>
    </row>
    <row r="970">
      <c r="A970" s="50"/>
      <c r="B970" s="46"/>
      <c r="C970" s="70"/>
      <c r="D970" s="70"/>
      <c r="E970" s="70"/>
      <c r="F970" s="70"/>
      <c r="G970" s="46"/>
      <c r="H970" s="50"/>
      <c r="I970" s="50"/>
      <c r="J970" s="50"/>
      <c r="K970" s="46"/>
      <c r="L970" s="46"/>
      <c r="M970" s="46"/>
      <c r="N970" s="46"/>
      <c r="O970" s="46"/>
      <c r="P970" s="46"/>
      <c r="Q970" s="46"/>
      <c r="R970" s="46"/>
      <c r="S970" s="46"/>
      <c r="T970" s="46"/>
      <c r="U970" s="46"/>
      <c r="V970" s="46"/>
      <c r="W970" s="46"/>
      <c r="X970" s="46"/>
      <c r="Y970" s="46"/>
      <c r="Z970" s="46"/>
      <c r="AA970" s="46"/>
      <c r="AB970" s="46"/>
      <c r="AC970" s="46"/>
    </row>
    <row r="971">
      <c r="A971" s="50"/>
      <c r="B971" s="46"/>
      <c r="C971" s="70"/>
      <c r="D971" s="70"/>
      <c r="E971" s="70"/>
      <c r="F971" s="70"/>
      <c r="G971" s="46"/>
      <c r="H971" s="50"/>
      <c r="I971" s="50"/>
      <c r="J971" s="50"/>
      <c r="K971" s="46"/>
      <c r="L971" s="46"/>
      <c r="M971" s="46"/>
      <c r="N971" s="46"/>
      <c r="O971" s="46"/>
      <c r="P971" s="46"/>
      <c r="Q971" s="46"/>
      <c r="R971" s="46"/>
      <c r="S971" s="46"/>
      <c r="T971" s="46"/>
      <c r="U971" s="46"/>
      <c r="V971" s="46"/>
      <c r="W971" s="46"/>
      <c r="X971" s="46"/>
      <c r="Y971" s="46"/>
      <c r="Z971" s="46"/>
      <c r="AA971" s="46"/>
      <c r="AB971" s="46"/>
      <c r="AC971" s="46"/>
    </row>
    <row r="972">
      <c r="A972" s="50"/>
      <c r="B972" s="46"/>
      <c r="C972" s="70"/>
      <c r="D972" s="70"/>
      <c r="E972" s="70"/>
      <c r="F972" s="70"/>
      <c r="G972" s="46"/>
      <c r="H972" s="50"/>
      <c r="I972" s="50"/>
      <c r="J972" s="50"/>
      <c r="K972" s="46"/>
      <c r="L972" s="46"/>
      <c r="M972" s="46"/>
      <c r="N972" s="46"/>
      <c r="O972" s="46"/>
      <c r="P972" s="46"/>
      <c r="Q972" s="46"/>
      <c r="R972" s="46"/>
      <c r="S972" s="46"/>
      <c r="T972" s="46"/>
      <c r="U972" s="46"/>
      <c r="V972" s="46"/>
      <c r="W972" s="46"/>
      <c r="X972" s="46"/>
      <c r="Y972" s="46"/>
      <c r="Z972" s="46"/>
      <c r="AA972" s="46"/>
      <c r="AB972" s="46"/>
      <c r="AC972" s="46"/>
    </row>
    <row r="973">
      <c r="A973" s="50"/>
      <c r="B973" s="46"/>
      <c r="C973" s="70"/>
      <c r="D973" s="70"/>
      <c r="E973" s="70"/>
      <c r="F973" s="70"/>
      <c r="G973" s="46"/>
      <c r="H973" s="50"/>
      <c r="I973" s="50"/>
      <c r="J973" s="50"/>
      <c r="K973" s="46"/>
      <c r="L973" s="46"/>
      <c r="M973" s="46"/>
      <c r="N973" s="46"/>
      <c r="O973" s="46"/>
      <c r="P973" s="46"/>
      <c r="Q973" s="46"/>
      <c r="R973" s="46"/>
      <c r="S973" s="46"/>
      <c r="T973" s="46"/>
      <c r="U973" s="46"/>
      <c r="V973" s="46"/>
      <c r="W973" s="46"/>
      <c r="X973" s="46"/>
      <c r="Y973" s="46"/>
      <c r="Z973" s="46"/>
      <c r="AA973" s="46"/>
      <c r="AB973" s="46"/>
      <c r="AC973" s="46"/>
    </row>
    <row r="974">
      <c r="A974" s="50"/>
      <c r="B974" s="46"/>
      <c r="C974" s="70"/>
      <c r="D974" s="70"/>
      <c r="E974" s="70"/>
      <c r="F974" s="70"/>
      <c r="G974" s="46"/>
      <c r="H974" s="50"/>
      <c r="I974" s="50"/>
      <c r="J974" s="50"/>
      <c r="K974" s="46"/>
      <c r="L974" s="46"/>
      <c r="M974" s="46"/>
      <c r="N974" s="46"/>
      <c r="O974" s="46"/>
      <c r="P974" s="46"/>
      <c r="Q974" s="46"/>
      <c r="R974" s="46"/>
      <c r="S974" s="46"/>
      <c r="T974" s="46"/>
      <c r="U974" s="46"/>
      <c r="V974" s="46"/>
      <c r="W974" s="46"/>
      <c r="X974" s="46"/>
      <c r="Y974" s="46"/>
      <c r="Z974" s="46"/>
      <c r="AA974" s="46"/>
      <c r="AB974" s="46"/>
      <c r="AC974" s="46"/>
    </row>
    <row r="975">
      <c r="A975" s="50"/>
      <c r="B975" s="46"/>
      <c r="C975" s="70"/>
      <c r="D975" s="70"/>
      <c r="E975" s="70"/>
      <c r="F975" s="70"/>
      <c r="G975" s="46"/>
      <c r="H975" s="50"/>
      <c r="I975" s="50"/>
      <c r="J975" s="50"/>
      <c r="K975" s="46"/>
      <c r="L975" s="46"/>
      <c r="M975" s="46"/>
      <c r="N975" s="46"/>
      <c r="O975" s="46"/>
      <c r="P975" s="46"/>
      <c r="Q975" s="46"/>
      <c r="R975" s="46"/>
      <c r="S975" s="46"/>
      <c r="T975" s="46"/>
      <c r="U975" s="46"/>
      <c r="V975" s="46"/>
      <c r="W975" s="46"/>
      <c r="X975" s="46"/>
      <c r="Y975" s="46"/>
      <c r="Z975" s="46"/>
      <c r="AA975" s="46"/>
      <c r="AB975" s="46"/>
      <c r="AC975" s="46"/>
    </row>
    <row r="976">
      <c r="A976" s="50"/>
      <c r="B976" s="46"/>
      <c r="C976" s="70"/>
      <c r="D976" s="70"/>
      <c r="E976" s="70"/>
      <c r="F976" s="70"/>
      <c r="G976" s="46"/>
      <c r="H976" s="50"/>
      <c r="I976" s="50"/>
      <c r="J976" s="50"/>
      <c r="K976" s="46"/>
      <c r="L976" s="46"/>
      <c r="M976" s="46"/>
      <c r="N976" s="46"/>
      <c r="O976" s="46"/>
      <c r="P976" s="46"/>
      <c r="Q976" s="46"/>
      <c r="R976" s="46"/>
      <c r="S976" s="46"/>
      <c r="T976" s="46"/>
      <c r="U976" s="46"/>
      <c r="V976" s="46"/>
      <c r="W976" s="46"/>
      <c r="X976" s="46"/>
      <c r="Y976" s="46"/>
      <c r="Z976" s="46"/>
      <c r="AA976" s="46"/>
      <c r="AB976" s="46"/>
      <c r="AC976" s="46"/>
    </row>
    <row r="977">
      <c r="A977" s="50"/>
      <c r="B977" s="46"/>
      <c r="C977" s="70"/>
      <c r="D977" s="70"/>
      <c r="E977" s="70"/>
      <c r="F977" s="70"/>
      <c r="G977" s="46"/>
      <c r="H977" s="50"/>
      <c r="I977" s="50"/>
      <c r="J977" s="50"/>
      <c r="K977" s="46"/>
      <c r="L977" s="46"/>
      <c r="M977" s="46"/>
      <c r="N977" s="46"/>
      <c r="O977" s="46"/>
      <c r="P977" s="46"/>
      <c r="Q977" s="46"/>
      <c r="R977" s="46"/>
      <c r="S977" s="46"/>
      <c r="T977" s="46"/>
      <c r="U977" s="46"/>
      <c r="V977" s="46"/>
      <c r="W977" s="46"/>
      <c r="X977" s="46"/>
      <c r="Y977" s="46"/>
      <c r="Z977" s="46"/>
      <c r="AA977" s="46"/>
      <c r="AB977" s="46"/>
      <c r="AC977" s="46"/>
    </row>
    <row r="978">
      <c r="A978" s="50"/>
      <c r="B978" s="46"/>
      <c r="C978" s="70"/>
      <c r="D978" s="70"/>
      <c r="E978" s="70"/>
      <c r="F978" s="70"/>
      <c r="G978" s="46"/>
      <c r="H978" s="50"/>
      <c r="I978" s="50"/>
      <c r="J978" s="50"/>
      <c r="K978" s="46"/>
      <c r="L978" s="46"/>
      <c r="M978" s="46"/>
      <c r="N978" s="46"/>
      <c r="O978" s="46"/>
      <c r="P978" s="46"/>
      <c r="Q978" s="46"/>
      <c r="R978" s="46"/>
      <c r="S978" s="46"/>
      <c r="T978" s="46"/>
      <c r="U978" s="46"/>
      <c r="V978" s="46"/>
      <c r="W978" s="46"/>
      <c r="X978" s="46"/>
      <c r="Y978" s="46"/>
      <c r="Z978" s="46"/>
      <c r="AA978" s="46"/>
      <c r="AB978" s="46"/>
      <c r="AC978" s="46"/>
    </row>
    <row r="979">
      <c r="A979" s="50"/>
      <c r="B979" s="46"/>
      <c r="C979" s="70"/>
      <c r="D979" s="70"/>
      <c r="E979" s="70"/>
      <c r="F979" s="70"/>
      <c r="G979" s="46"/>
      <c r="H979" s="50"/>
      <c r="I979" s="50"/>
      <c r="J979" s="50"/>
      <c r="K979" s="46"/>
      <c r="L979" s="46"/>
      <c r="M979" s="46"/>
      <c r="N979" s="46"/>
      <c r="O979" s="46"/>
      <c r="P979" s="46"/>
      <c r="Q979" s="46"/>
      <c r="R979" s="46"/>
      <c r="S979" s="46"/>
      <c r="T979" s="46"/>
      <c r="U979" s="46"/>
      <c r="V979" s="46"/>
      <c r="W979" s="46"/>
      <c r="X979" s="46"/>
      <c r="Y979" s="46"/>
      <c r="Z979" s="46"/>
      <c r="AA979" s="46"/>
      <c r="AB979" s="46"/>
      <c r="AC979" s="46"/>
    </row>
    <row r="980">
      <c r="A980" s="50"/>
      <c r="B980" s="46"/>
      <c r="C980" s="70"/>
      <c r="D980" s="70"/>
      <c r="E980" s="70"/>
      <c r="F980" s="70"/>
      <c r="G980" s="46"/>
      <c r="H980" s="50"/>
      <c r="I980" s="50"/>
      <c r="J980" s="50"/>
      <c r="K980" s="46"/>
      <c r="L980" s="46"/>
      <c r="M980" s="46"/>
      <c r="N980" s="46"/>
      <c r="O980" s="46"/>
      <c r="P980" s="46"/>
      <c r="Q980" s="46"/>
      <c r="R980" s="46"/>
      <c r="S980" s="46"/>
      <c r="T980" s="46"/>
      <c r="U980" s="46"/>
      <c r="V980" s="46"/>
      <c r="W980" s="46"/>
      <c r="X980" s="46"/>
      <c r="Y980" s="46"/>
      <c r="Z980" s="46"/>
      <c r="AA980" s="46"/>
      <c r="AB980" s="46"/>
      <c r="AC980" s="46"/>
    </row>
    <row r="981">
      <c r="A981" s="50"/>
      <c r="B981" s="46"/>
      <c r="C981" s="70"/>
      <c r="D981" s="70"/>
      <c r="E981" s="70"/>
      <c r="F981" s="70"/>
      <c r="G981" s="46"/>
      <c r="H981" s="50"/>
      <c r="I981" s="50"/>
      <c r="J981" s="50"/>
      <c r="K981" s="46"/>
      <c r="L981" s="46"/>
      <c r="M981" s="46"/>
      <c r="N981" s="46"/>
      <c r="O981" s="46"/>
      <c r="P981" s="46"/>
      <c r="Q981" s="46"/>
      <c r="R981" s="46"/>
      <c r="S981" s="46"/>
      <c r="T981" s="46"/>
      <c r="U981" s="46"/>
      <c r="V981" s="46"/>
      <c r="W981" s="46"/>
      <c r="X981" s="46"/>
      <c r="Y981" s="46"/>
      <c r="Z981" s="46"/>
      <c r="AA981" s="46"/>
      <c r="AB981" s="46"/>
      <c r="AC981" s="46"/>
    </row>
    <row r="982">
      <c r="A982" s="50"/>
      <c r="B982" s="46"/>
      <c r="C982" s="70"/>
      <c r="D982" s="70"/>
      <c r="E982" s="70"/>
      <c r="F982" s="70"/>
      <c r="G982" s="46"/>
      <c r="H982" s="50"/>
      <c r="I982" s="50"/>
      <c r="J982" s="50"/>
      <c r="K982" s="46"/>
      <c r="L982" s="46"/>
      <c r="M982" s="46"/>
      <c r="N982" s="46"/>
      <c r="O982" s="46"/>
      <c r="P982" s="46"/>
      <c r="Q982" s="46"/>
      <c r="R982" s="46"/>
      <c r="S982" s="46"/>
      <c r="T982" s="46"/>
      <c r="U982" s="46"/>
      <c r="V982" s="46"/>
      <c r="W982" s="46"/>
      <c r="X982" s="46"/>
      <c r="Y982" s="46"/>
      <c r="Z982" s="46"/>
      <c r="AA982" s="46"/>
      <c r="AB982" s="46"/>
      <c r="AC982" s="46"/>
    </row>
    <row r="983">
      <c r="A983" s="50"/>
      <c r="B983" s="46"/>
      <c r="C983" s="70"/>
      <c r="D983" s="70"/>
      <c r="E983" s="70"/>
      <c r="F983" s="70"/>
      <c r="G983" s="46"/>
      <c r="H983" s="50"/>
      <c r="I983" s="50"/>
      <c r="J983" s="50"/>
      <c r="K983" s="46"/>
      <c r="L983" s="46"/>
      <c r="M983" s="46"/>
      <c r="N983" s="46"/>
      <c r="O983" s="46"/>
      <c r="P983" s="46"/>
      <c r="Q983" s="46"/>
      <c r="R983" s="46"/>
      <c r="S983" s="46"/>
      <c r="T983" s="46"/>
      <c r="U983" s="46"/>
      <c r="V983" s="46"/>
      <c r="W983" s="46"/>
      <c r="X983" s="46"/>
      <c r="Y983" s="46"/>
      <c r="Z983" s="46"/>
      <c r="AA983" s="46"/>
      <c r="AB983" s="46"/>
      <c r="AC983" s="46"/>
    </row>
    <row r="984">
      <c r="A984" s="50"/>
      <c r="B984" s="46"/>
      <c r="C984" s="70"/>
      <c r="D984" s="70"/>
      <c r="E984" s="70"/>
      <c r="F984" s="70"/>
      <c r="G984" s="46"/>
      <c r="H984" s="50"/>
      <c r="I984" s="50"/>
      <c r="J984" s="50"/>
      <c r="K984" s="46"/>
      <c r="L984" s="46"/>
      <c r="M984" s="46"/>
      <c r="N984" s="46"/>
      <c r="O984" s="46"/>
      <c r="P984" s="46"/>
      <c r="Q984" s="46"/>
      <c r="R984" s="46"/>
      <c r="S984" s="46"/>
      <c r="T984" s="46"/>
      <c r="U984" s="46"/>
      <c r="V984" s="46"/>
      <c r="W984" s="46"/>
      <c r="X984" s="46"/>
      <c r="Y984" s="46"/>
      <c r="Z984" s="46"/>
      <c r="AA984" s="46"/>
      <c r="AB984" s="46"/>
      <c r="AC984" s="46"/>
    </row>
    <row r="985">
      <c r="A985" s="50"/>
      <c r="B985" s="46"/>
      <c r="C985" s="70"/>
      <c r="D985" s="70"/>
      <c r="E985" s="70"/>
      <c r="F985" s="70"/>
      <c r="G985" s="46"/>
      <c r="H985" s="50"/>
      <c r="I985" s="50"/>
      <c r="J985" s="50"/>
      <c r="K985" s="46"/>
      <c r="L985" s="46"/>
      <c r="M985" s="46"/>
      <c r="N985" s="46"/>
      <c r="O985" s="46"/>
      <c r="P985" s="46"/>
      <c r="Q985" s="46"/>
      <c r="R985" s="46"/>
      <c r="S985" s="46"/>
      <c r="T985" s="46"/>
      <c r="U985" s="46"/>
      <c r="V985" s="46"/>
      <c r="W985" s="46"/>
      <c r="X985" s="46"/>
      <c r="Y985" s="46"/>
      <c r="Z985" s="46"/>
      <c r="AA985" s="46"/>
      <c r="AB985" s="46"/>
      <c r="AC985" s="46"/>
    </row>
    <row r="986">
      <c r="A986" s="50"/>
      <c r="B986" s="46"/>
      <c r="C986" s="70"/>
      <c r="D986" s="70"/>
      <c r="E986" s="70"/>
      <c r="F986" s="70"/>
      <c r="G986" s="46"/>
      <c r="H986" s="50"/>
      <c r="I986" s="50"/>
      <c r="J986" s="50"/>
      <c r="K986" s="46"/>
      <c r="L986" s="46"/>
      <c r="M986" s="46"/>
      <c r="N986" s="46"/>
      <c r="O986" s="46"/>
      <c r="P986" s="46"/>
      <c r="Q986" s="46"/>
      <c r="R986" s="46"/>
      <c r="S986" s="46"/>
      <c r="T986" s="46"/>
      <c r="U986" s="46"/>
      <c r="V986" s="46"/>
      <c r="W986" s="46"/>
      <c r="X986" s="46"/>
      <c r="Y986" s="46"/>
      <c r="Z986" s="46"/>
      <c r="AA986" s="46"/>
      <c r="AB986" s="46"/>
      <c r="AC986" s="46"/>
    </row>
    <row r="987">
      <c r="A987" s="50"/>
      <c r="B987" s="46"/>
      <c r="C987" s="70"/>
      <c r="D987" s="70"/>
      <c r="E987" s="70"/>
      <c r="F987" s="70"/>
      <c r="G987" s="46"/>
      <c r="H987" s="50"/>
      <c r="I987" s="50"/>
      <c r="J987" s="50"/>
      <c r="K987" s="46"/>
      <c r="L987" s="46"/>
      <c r="M987" s="46"/>
      <c r="N987" s="46"/>
      <c r="O987" s="46"/>
      <c r="P987" s="46"/>
      <c r="Q987" s="46"/>
      <c r="R987" s="46"/>
      <c r="S987" s="46"/>
      <c r="T987" s="46"/>
      <c r="U987" s="46"/>
      <c r="V987" s="46"/>
      <c r="W987" s="46"/>
      <c r="X987" s="46"/>
      <c r="Y987" s="46"/>
      <c r="Z987" s="46"/>
      <c r="AA987" s="46"/>
      <c r="AB987" s="46"/>
      <c r="AC987" s="46"/>
    </row>
    <row r="988">
      <c r="A988" s="50"/>
      <c r="B988" s="46"/>
      <c r="C988" s="70"/>
      <c r="D988" s="70"/>
      <c r="E988" s="70"/>
      <c r="F988" s="70"/>
      <c r="G988" s="46"/>
      <c r="H988" s="50"/>
      <c r="I988" s="50"/>
      <c r="J988" s="50"/>
      <c r="K988" s="46"/>
      <c r="L988" s="46"/>
      <c r="M988" s="46"/>
      <c r="N988" s="46"/>
      <c r="O988" s="46"/>
      <c r="P988" s="46"/>
      <c r="Q988" s="46"/>
      <c r="R988" s="46"/>
      <c r="S988" s="46"/>
      <c r="T988" s="46"/>
      <c r="U988" s="46"/>
      <c r="V988" s="46"/>
      <c r="W988" s="46"/>
      <c r="X988" s="46"/>
      <c r="Y988" s="46"/>
      <c r="Z988" s="46"/>
      <c r="AA988" s="46"/>
      <c r="AB988" s="46"/>
      <c r="AC988" s="46"/>
    </row>
    <row r="989">
      <c r="A989" s="50"/>
      <c r="B989" s="46"/>
      <c r="C989" s="70"/>
      <c r="D989" s="70"/>
      <c r="E989" s="70"/>
      <c r="F989" s="70"/>
      <c r="G989" s="46"/>
      <c r="H989" s="50"/>
      <c r="I989" s="50"/>
      <c r="J989" s="50"/>
      <c r="K989" s="46"/>
      <c r="L989" s="46"/>
      <c r="M989" s="46"/>
      <c r="N989" s="46"/>
      <c r="O989" s="46"/>
      <c r="P989" s="46"/>
      <c r="Q989" s="46"/>
      <c r="R989" s="46"/>
      <c r="S989" s="46"/>
      <c r="T989" s="46"/>
      <c r="U989" s="46"/>
      <c r="V989" s="46"/>
      <c r="W989" s="46"/>
      <c r="X989" s="46"/>
      <c r="Y989" s="46"/>
      <c r="Z989" s="46"/>
      <c r="AA989" s="46"/>
      <c r="AB989" s="46"/>
      <c r="AC989" s="46"/>
    </row>
  </sheetData>
  <mergeCells count="2">
    <mergeCell ref="A1:J1"/>
    <mergeCell ref="C4:E4"/>
  </mergeCells>
  <dataValidations>
    <dataValidation type="list" allowBlank="1" showErrorMessage="1" sqref="G5:G21">
      <formula1>"06:00:00,12:00:00,18:00:00,24:00:00,30:00:00,36:00:00"</formula1>
    </dataValidation>
  </dataValidations>
  <printOptions gridLines="1" horizontalCentered="1"/>
  <pageMargins bottom="0.75" footer="0.0" header="0.0" left="0.7" right="0.7" top="0.75"/>
  <pageSetup fitToHeight="0" paperSize="9" cellComments="atEnd" orientation="landscape" pageOrder="overThenDown"/>
  <drawing r:id="rId1"/>
</worksheet>
</file>